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ingov-my.sharepoint.com/personal/psouth_indot_in_gov/Documents/Desktop/"/>
    </mc:Choice>
  </mc:AlternateContent>
  <xr:revisionPtr revIDLastSave="0" documentId="8_{F093AC0D-A201-4C0D-A5FC-4C1877C04D55}" xr6:coauthVersionLast="47" xr6:coauthVersionMax="47" xr10:uidLastSave="{00000000-0000-0000-0000-000000000000}"/>
  <bookViews>
    <workbookView xWindow="-120" yWindow="-120" windowWidth="29040" windowHeight="15720" xr2:uid="{50A4722C-ECAC-40F0-A38E-E22ED191D4F1}"/>
  </bookViews>
  <sheets>
    <sheet name="About" sheetId="1" r:id="rId1"/>
    <sheet name="Crash Analysis Report Template" sheetId="2" r:id="rId2"/>
    <sheet name="Target Collision Records" sheetId="3" r:id="rId3"/>
    <sheet name="Target Individual Records" sheetId="4" r:id="rId4"/>
    <sheet name="Data Filtered By Asset" sheetId="5" r:id="rId5"/>
  </sheets>
  <externalReferences>
    <externalReference r:id="rId6"/>
  </externalReferences>
  <definedNames>
    <definedName name="_xlnm._FilterDatabase" localSheetId="4" hidden="1">'Data Filtered By Asset'!$A$1:$BA$1</definedName>
    <definedName name="_xlnm._FilterDatabase" localSheetId="2" hidden="1">'Target Collision Records'!$A$1:$AY$20</definedName>
    <definedName name="CLV_NWI">[1]Reference!$E$2:$E$7299</definedName>
    <definedName name="Counties">[1]Reference!$G$2:$G$14</definedName>
    <definedName name="CV_NWI">[1]Reference!$C$3:$C$963</definedName>
    <definedName name="_xlnm.Extract" localSheetId="4">'Data Filtered By Asset'!$A$1:$BA$1</definedName>
    <definedName name="_xlnm.Extract" localSheetId="2">'Target Collision Records'!$A$1:$AY$1</definedName>
    <definedName name="_xlnm.Extract" localSheetId="3">'Target Individual Records'!$A$1:$P$1</definedName>
    <definedName name="Intersections">[1]Reference!$F$2:$F$6708</definedName>
    <definedName name="NBI_NWI">[1]Reference!$B$2:$B$1146</definedName>
    <definedName name="PK_NWI">[1]Reference!$A$2:$A$427</definedName>
    <definedName name="_xlnm.Print_Titles" localSheetId="2">'Target Collision Records'!$1:$1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2" i="2" l="1"/>
  <c r="B71" i="2"/>
  <c r="C71" i="2" s="1"/>
  <c r="B70" i="2"/>
  <c r="C70" i="2" s="1"/>
  <c r="B69" i="2"/>
  <c r="C69" i="2" s="1"/>
  <c r="B68" i="2"/>
  <c r="C68" i="2" s="1"/>
  <c r="B67" i="2"/>
  <c r="C67" i="2" s="1"/>
  <c r="B66" i="2"/>
  <c r="C66" i="2" s="1"/>
  <c r="B65" i="2"/>
  <c r="C65" i="2" s="1"/>
  <c r="C72" i="2" s="1"/>
  <c r="B58" i="2"/>
  <c r="B57" i="2"/>
  <c r="C57" i="2" s="1"/>
  <c r="B56" i="2"/>
  <c r="C56" i="2" s="1"/>
  <c r="B55" i="2"/>
  <c r="B54" i="2"/>
  <c r="B48" i="2"/>
  <c r="B47" i="2"/>
  <c r="C47" i="2" s="1"/>
  <c r="B46" i="2"/>
  <c r="C46" i="2" s="1"/>
  <c r="B45" i="2"/>
  <c r="C45" i="2" s="1"/>
  <c r="B44" i="2"/>
  <c r="C44" i="2" s="1"/>
  <c r="C48" i="2" s="1"/>
  <c r="E30" i="2"/>
  <c r="D24" i="2" s="1"/>
  <c r="F29" i="2"/>
  <c r="E29" i="2"/>
  <c r="C29" i="2"/>
  <c r="F28" i="2"/>
  <c r="E28" i="2"/>
  <c r="C28" i="2"/>
  <c r="F27" i="2"/>
  <c r="E27" i="2"/>
  <c r="C27" i="2" s="1"/>
  <c r="F26" i="2"/>
  <c r="E26" i="2"/>
  <c r="C26" i="2"/>
  <c r="F25" i="2"/>
  <c r="F24" i="2"/>
  <c r="E24" i="2"/>
  <c r="C24" i="2"/>
  <c r="F23" i="2"/>
  <c r="E23" i="2"/>
  <c r="C23" i="2" s="1"/>
  <c r="F22" i="2"/>
  <c r="E22" i="2"/>
  <c r="C22" i="2"/>
  <c r="F21" i="2"/>
  <c r="E21" i="2"/>
  <c r="C21" i="2"/>
  <c r="F20" i="2"/>
  <c r="E20" i="2"/>
  <c r="D20" i="2"/>
  <c r="C20" i="2"/>
  <c r="F15" i="2"/>
  <c r="F14" i="2"/>
  <c r="F13" i="2"/>
  <c r="F12" i="2"/>
  <c r="A5" i="2" s="1"/>
  <c r="D9" i="2"/>
  <c r="E25" i="2"/>
  <c r="D27" i="2" l="1"/>
  <c r="C30" i="2"/>
  <c r="C54" i="2"/>
  <c r="C58" i="2" s="1"/>
  <c r="D23" i="2"/>
  <c r="C55" i="2"/>
  <c r="D26" i="2"/>
  <c r="D25" i="2"/>
  <c r="C25" i="2"/>
  <c r="D21" i="2"/>
  <c r="D30" i="2" s="1"/>
  <c r="D28" i="2"/>
  <c r="D22" i="2"/>
  <c r="D29" i="2"/>
</calcChain>
</file>

<file path=xl/sharedStrings.xml><?xml version="1.0" encoding="utf-8"?>
<sst xmlns="http://schemas.openxmlformats.org/spreadsheetml/2006/main" count="5312" uniqueCount="873">
  <si>
    <t>Information About this File</t>
  </si>
  <si>
    <t>Version: 1.0</t>
  </si>
  <si>
    <t>Last Updated: 4/17/2025</t>
  </si>
  <si>
    <t>PURPOSE</t>
  </si>
  <si>
    <t xml:space="preserve">This is a report of collision records from ARIES  and other collision data that have been associated through mass geoprocessing to the target pavement key (PK), bridge, large or small culvert, or intersection that is located on INDOT maintained highways.  The crash history, crash patterns, and crash pattern analyses have been calculated and tabulated in accordance with Engineering Assessment Manual (EAM), Section 3-3.02(07) and Figure 3-3B for the target INDOT asset.
</t>
  </si>
  <si>
    <t>GENERAL INSTRUCTIONS</t>
  </si>
  <si>
    <t xml:space="preserve">•    The collision reports and information provided in this workbook are intended to be used only for the safety evaluation of INDOT highways and other assets and shall not be used for any other purpose.
•    This workbook contains the following information for the "Target Asset" shown on the 'Crash Analysis Report Template' worksheet:  
     o  A list of the ARIES collision records related to the target asset is located on the 'Target Collision Records' worksheet;
     o  A list of the ARIES individual (persons involved) records related to the target asset is located on the 'Target Individual Records' worksheet;  
     o  A list of the ARIES Master Record Numbers with a summary of asset associations and crash indexing information is located on the 'Data Filtered By Asset' worksheet; and
     o  The crash history, crash patterns, and crash pattern analyses tables for the target asset are located on the 'Crash Analysis Report Template' worksheet.
•    The engineer performing the crash analysis shall review the collision reports to verify whether or not each of the reports should be included in the analysis.  In doing so, the following should be checked: 
    o  The engineer should check that the crash severity, manner of collision, pavement condition, lighting condition, and weather condition data entry values shown in the  list of collision records and information on the 'Data Filtered By Asset' worksheet accurately reflect the original ARIES collision and individual (persons involved) reports.  These values shall be limited to those shown in the EAM, Section Figure 3-3B .   
     o   The engineer should check that each of the collisions actually occurred on or near the target asset and that they and are related to the target asset .   
•    Any collision record that the review engineer decides should not be included in the crash analysis may be removed from consideration by deleting the row(s) from the 'Data Filtered By Asset' worksheet.  The crash history, crash patterns, and crash pattern analyses tables for the target asset, which are located on the 'Crash Analysis Report Template' worksheet, will recalculate based on the list of records remaining on the 'Data Filtered By Asset' worksheet in accordance with the EAM, Section 3-3.02(07) and Figure 3-3B.
•    Please note that URL links to the collision diagrams for each of the collision records are included in the 'Data Filtered By Asset' worksheet, which may be useful in determining the manner of collision.  
•    Once the review engineer has verified that the list of collision records are accurate for the target asset, they will then need to perform the required RoadHAT analysis, which will include calculating the ICC and ICF values.
</t>
  </si>
  <si>
    <t>DISCLAIMERS</t>
  </si>
  <si>
    <t xml:space="preserve">•    The ARIES collision records that are presented in the "Target Collision Records" worksheet shall be reviewed and a RoadHAT analysis shall be prepared by an engineer to complete the required assessment of the crash data for the target INDOT Asset.  The crash summary shown in the tables on the Crash Analysis Report Template' worksheet reflect the unevaluated crash reports that have only been roughly associated to the INDOT Asset that was selected for review.  
•    The collision data that is used to calculate and tabulate the crash history, crash patterns, and crash pattern analyses for a selected asset is a result of mass geoprocessing that was performed on every ARIES collision report in 2022 through 2024 to identify and assign nearby INDOT assets that are likely associated to the respective collision report.  These assets include pavement keys (PK), bridges, large and small culverts, and intersections that are located on INDOT maintained highways within the INDOT LaPorte District.  
•    In an attempt to assign collisions that were not precisely geolocated by the reporting officer to the associated PK, other text fields on the ARIES reports were evaluated and the radius of the buffer around the INDOT highway roadbed was adjusted accordingly to reflect the strength of indication that the collision actually occurred on or near an INDOT highway.  As a result, the engineer evaluating the crash data may find that some of the collision reports that were assigned to an INDOT asset via the mass geoprocessing process may not be related at all to the target INDOT Asset.  The engineer that is performing the crash analysis shall screen out these reports accordingly.    
•    Crash Severity, Manner of Collision, Pavement Condition, Lighting Condition, and Weather Condition data entry values in ARIES were changed via mass recategorization to align with the values required by the Engineering Assessment Manual, Section 3-3.02(07) and Figure 3-3B.  The engineer shall review each collision record to verify accurate reporting, as the Officer's narrative or other data entry fields, in some cases, contradict one another.
</t>
  </si>
  <si>
    <t>LEGEND</t>
  </si>
  <si>
    <t>User Entered Value</t>
  </si>
  <si>
    <t>Auto-Calculated Field</t>
  </si>
  <si>
    <t>SUPPORT</t>
  </si>
  <si>
    <t>Please direct questions or requests for assistance to:</t>
  </si>
  <si>
    <r>
      <rPr>
        <sz val="11"/>
        <rFont val="Aptos Narrow"/>
        <family val="2"/>
        <scheme val="minor"/>
      </rPr>
      <t xml:space="preserve">Nathan Butts         </t>
    </r>
    <r>
      <rPr>
        <u/>
        <sz val="11"/>
        <color theme="10"/>
        <rFont val="Aptos Narrow"/>
        <family val="2"/>
        <scheme val="minor"/>
      </rPr>
      <t>NButts@indot.in.gov</t>
    </r>
  </si>
  <si>
    <r>
      <rPr>
        <sz val="11"/>
        <rFont val="Aptos Narrow"/>
        <family val="2"/>
        <scheme val="minor"/>
      </rPr>
      <t xml:space="preserve">Paul South              </t>
    </r>
    <r>
      <rPr>
        <u/>
        <sz val="11"/>
        <color theme="10"/>
        <rFont val="Aptos Narrow"/>
        <family val="2"/>
        <scheme val="minor"/>
      </rPr>
      <t>PSouth@indot.in.gov</t>
    </r>
  </si>
  <si>
    <t>DEVELOPED BY</t>
  </si>
  <si>
    <t>Nathan Butts</t>
  </si>
  <si>
    <t>CRASH ANALYSIS REPORT</t>
  </si>
  <si>
    <t>Example:</t>
  </si>
  <si>
    <t>Target Asset:</t>
  </si>
  <si>
    <t xml:space="preserve">Asset Type: </t>
  </si>
  <si>
    <t xml:space="preserve">Asset ID: </t>
  </si>
  <si>
    <t>Crash History:</t>
  </si>
  <si>
    <r>
      <t>I</t>
    </r>
    <r>
      <rPr>
        <vertAlign val="subscript"/>
        <sz val="12"/>
        <color theme="1"/>
        <rFont val="Times New Roman"/>
        <family val="1"/>
      </rPr>
      <t>CC</t>
    </r>
    <r>
      <rPr>
        <sz val="12"/>
        <color theme="1"/>
        <rFont val="Times New Roman"/>
        <family val="1"/>
      </rPr>
      <t>*</t>
    </r>
  </si>
  <si>
    <t>Number of Crashes</t>
  </si>
  <si>
    <r>
      <t>I</t>
    </r>
    <r>
      <rPr>
        <vertAlign val="subscript"/>
        <sz val="12"/>
        <color theme="1"/>
        <rFont val="Times New Roman"/>
        <family val="1"/>
      </rPr>
      <t>CF</t>
    </r>
    <r>
      <rPr>
        <sz val="12"/>
        <color theme="1"/>
        <rFont val="Times New Roman"/>
        <family val="1"/>
      </rPr>
      <t>*</t>
    </r>
  </si>
  <si>
    <t>Number of Fatal and Incapacitating Crashes</t>
  </si>
  <si>
    <t>First Year of Crash Data</t>
  </si>
  <si>
    <t>Number of Non-Incapacitating Crashes</t>
  </si>
  <si>
    <t>Last Year of Crash Data</t>
  </si>
  <si>
    <t>Number of Property Damage Only Crashes</t>
  </si>
  <si>
    <t>*To be determined by the Engineer using RoadHAT.</t>
  </si>
  <si>
    <t xml:space="preserve">Crash Patterns: Manner of Collision </t>
  </si>
  <si>
    <t>Manner of Collision</t>
  </si>
  <si>
    <t>Number</t>
  </si>
  <si>
    <t>Percent</t>
  </si>
  <si>
    <t>Backing Crash</t>
  </si>
  <si>
    <t>Collision With Animal (Including Deer) *</t>
  </si>
  <si>
    <t>Collision With Object in Road</t>
  </si>
  <si>
    <t>Head On (Between Motor Vehicles)</t>
  </si>
  <si>
    <t>Left Turn, Right Turn or Angle</t>
  </si>
  <si>
    <t>Opposite Direction Sideswipe</t>
  </si>
  <si>
    <t>Ran Off Road</t>
  </si>
  <si>
    <t>Rear End</t>
  </si>
  <si>
    <t>Same Direction Sideswipe</t>
  </si>
  <si>
    <t>Other</t>
  </si>
  <si>
    <t>Total</t>
  </si>
  <si>
    <t xml:space="preserve">X (Y):  X indicates the number of crash type
             Y indicates those resulting in injury
</t>
  </si>
  <si>
    <t>*In almost all cases, deer crashes and other animal crashes should be removed from the analysis completely prior to completing the RoadHAT report.</t>
  </si>
  <si>
    <t>The top two tables shall be included in the Crash Analysis section of the scope document (AbbEngRpt or EngRpt).  Include a summary analysis of the analysis as well as recommendations based on the analysis’ findings.</t>
  </si>
  <si>
    <r>
      <t xml:space="preserve">The RoadHAT analysis resulted in an Index of Crash Frequency (ICF) of 1.26 and an Index of Crash Cost (ICC) of 3.13. This analysis indicates that this road section is not performing as expected and that the number of crashes significantly exceeds the expected number of crashes for this type of roadway. The high value of the ICC indicates that the crash severity is higher than should be expected for this type of roadway.  Based on the existing crash patterns, this report will focus alternative development to integrate crash mitigation treatments that will facilitate reduction of the rear end, right angle, and sideswipe crash types. The following crash mitigation treatments were reviewed to improve the overall safety of the corridor:
      </t>
    </r>
    <r>
      <rPr>
        <sz val="12"/>
        <color theme="1"/>
        <rFont val="Aptos Narrow"/>
        <family val="2"/>
      </rPr>
      <t>•</t>
    </r>
    <r>
      <rPr>
        <i/>
        <sz val="12"/>
        <color theme="1"/>
        <rFont val="Times New Roman"/>
        <family val="1"/>
      </rPr>
      <t xml:space="preserve">   Install a Two‐way Left Turn Lane (TWLTL)
      •   Pave deteriorated shoulder (8ft)     
      •   Install centerline rumble strips
      •   Install edge line rumble strips</t>
    </r>
  </si>
  <si>
    <t xml:space="preserve">Crash Pattern Analysis: </t>
  </si>
  <si>
    <t>Pavement Condition Percentages</t>
  </si>
  <si>
    <t>Type</t>
  </si>
  <si>
    <t>Percent**</t>
  </si>
  <si>
    <t>Standard Value* Comparison:</t>
  </si>
  <si>
    <t xml:space="preserve">On Snowy or Icy Pavement </t>
  </si>
  <si>
    <t>On Wet Pavement</t>
  </si>
  <si>
    <t xml:space="preserve">On Dry Pavement </t>
  </si>
  <si>
    <t>On Other Condition Pavement</t>
  </si>
  <si>
    <t>*Standard values are based on 2014-2018 data for all state-owned facilities. Standard values are included for comparison purposes only.</t>
  </si>
  <si>
    <t>**Calculated percentages exclude all collisions with animals.</t>
  </si>
  <si>
    <t>Lighting Condition Percentages</t>
  </si>
  <si>
    <t>Dark (Lighted or Unlighted)</t>
  </si>
  <si>
    <t>Dawn/Dusk</t>
  </si>
  <si>
    <t>Daylight</t>
  </si>
  <si>
    <t>Weather Condition Percentages</t>
  </si>
  <si>
    <t>Clear</t>
  </si>
  <si>
    <t>Cloudy</t>
  </si>
  <si>
    <t>Fog (Or Smoke or Smog)</t>
  </si>
  <si>
    <t>Rain</t>
  </si>
  <si>
    <t>Snow or Sleet</t>
  </si>
  <si>
    <t>Blowing Material</t>
  </si>
  <si>
    <t>Severe Cross Winds</t>
  </si>
  <si>
    <t>The RoadHAT output, crash statistics summary and crash diagrams shall be included as attachments to this report appendix.</t>
  </si>
  <si>
    <t>Master_Record_Number</t>
  </si>
  <si>
    <t>County</t>
  </si>
  <si>
    <t>Township</t>
  </si>
  <si>
    <t>City</t>
  </si>
  <si>
    <t>Collision Date</t>
  </si>
  <si>
    <t>Collision Time</t>
  </si>
  <si>
    <t>Vehicles Involved</t>
  </si>
  <si>
    <t>Trailers Involved</t>
  </si>
  <si>
    <t>Number Injured</t>
  </si>
  <si>
    <t>Number Dead</t>
  </si>
  <si>
    <t>Number Deer</t>
  </si>
  <si>
    <t>House Number</t>
  </si>
  <si>
    <t>Roadway Name</t>
  </si>
  <si>
    <t>Roadway Suffix</t>
  </si>
  <si>
    <t>Roadway Number</t>
  </si>
  <si>
    <t>Roadway Interchange</t>
  </si>
  <si>
    <t>Roadway Ramp</t>
  </si>
  <si>
    <t>Roadway Id</t>
  </si>
  <si>
    <t>Intersecting Road</t>
  </si>
  <si>
    <t>Intersecting Road Number</t>
  </si>
  <si>
    <t>Mile Marker</t>
  </si>
  <si>
    <t>Interchange</t>
  </si>
  <si>
    <t>Corporate Limits?</t>
  </si>
  <si>
    <t>Property Type</t>
  </si>
  <si>
    <t>Feet From</t>
  </si>
  <si>
    <t>Direction</t>
  </si>
  <si>
    <t>Latitude</t>
  </si>
  <si>
    <t>Longitude</t>
  </si>
  <si>
    <t>Roadway Class</t>
  </si>
  <si>
    <t>Traffic Control Devices?</t>
  </si>
  <si>
    <t>Locality</t>
  </si>
  <si>
    <t>School Zone?</t>
  </si>
  <si>
    <t>Rumble Strips?</t>
  </si>
  <si>
    <t>Construction?</t>
  </si>
  <si>
    <t>Construction Type</t>
  </si>
  <si>
    <t>Light Condition</t>
  </si>
  <si>
    <t>Weather Conditions</t>
  </si>
  <si>
    <t>Surface Condition</t>
  </si>
  <si>
    <t>Type of Median</t>
  </si>
  <si>
    <t>Roadway Junction Type</t>
  </si>
  <si>
    <t>Road Character</t>
  </si>
  <si>
    <t>Roadway Surface</t>
  </si>
  <si>
    <t>Primary Factor</t>
  </si>
  <si>
    <t>Damage Estimate</t>
  </si>
  <si>
    <t>Investigation Complete?</t>
  </si>
  <si>
    <t>Photos Taken?</t>
  </si>
  <si>
    <t>Unique Location Id</t>
  </si>
  <si>
    <t>State Property Damage?</t>
  </si>
  <si>
    <t>Traffic Control</t>
  </si>
  <si>
    <t>NARRATIVE</t>
  </si>
  <si>
    <t>FULTON</t>
  </si>
  <si>
    <t>ROCHESTER</t>
  </si>
  <si>
    <t>E STATE RD 14</t>
  </si>
  <si>
    <t>N</t>
  </si>
  <si>
    <t>RURAL</t>
  </si>
  <si>
    <t>DARK (NOT LIGHTED)</t>
  </si>
  <si>
    <t>CLOUDY</t>
  </si>
  <si>
    <t>DRY</t>
  </si>
  <si>
    <t>NO JUNCTION INVOLVED</t>
  </si>
  <si>
    <t>ASPHALT</t>
  </si>
  <si>
    <t>ANIMAL/OBJECT IN ROADWAY</t>
  </si>
  <si>
    <t>$5001 TO $10000</t>
  </si>
  <si>
    <t>RIGHT ANGLE</t>
  </si>
  <si>
    <t>Y</t>
  </si>
  <si>
    <t>ESTATERD14</t>
  </si>
  <si>
    <t>On Friday, January 14, 2022 at 07:20, shriver, don responded to a crash on E State Rd 14. At the time of the crash, the weather was Cloudy and the road surface was Dry.Vehicle 1, Tan Jeep Grand, Going straight. {Driver Statements} {Witness Statements} {Conclusion} Vehicle one was traveling West on SR 14 near CR 575 E when a deer entered the roadway and was struck.</t>
  </si>
  <si>
    <t>HENRY</t>
  </si>
  <si>
    <t>AKRON</t>
  </si>
  <si>
    <t>STATE RD 14</t>
  </si>
  <si>
    <t>S 900 E</t>
  </si>
  <si>
    <t>STATE ROAD</t>
  </si>
  <si>
    <t>COLLISION WITH DEER</t>
  </si>
  <si>
    <t>STATERD14S900E</t>
  </si>
  <si>
    <t>D1 was eastbound on state road 14 near county road 900 E when a deer entered the roadway. D1 was unable to avoid striking the deer.</t>
  </si>
  <si>
    <t>DAYLIGHT</t>
  </si>
  <si>
    <t>SNOW</t>
  </si>
  <si>
    <t>SNOW/SLUSH</t>
  </si>
  <si>
    <t>SPEED TOO FAST FOR WEATHER CONDITIONS</t>
  </si>
  <si>
    <t>RAN OFF ROAD</t>
  </si>
  <si>
    <t>On Wednesday, February 2, 2022 at 10:20, Wilburn, Scott responded to a crash on E State Rd 14. At the time of the crash, the weather was Snow and the road surface was Snow/Slush.Vehicle 1, Red Chevrolet Malibu, Going straight. DRIVER ADVISED SHE SLID ON THE ROADWAY AND WENT OFF THE ROAD STRIKING THE UTILITY POLE.STRIKING THE POLE CAUSED EXTENSIVE DAMAGE TO THE PASSENGER SIDE OF THE VEHICLE. DRIVER AND FATHER WHO ARRIVED CONTACTED ROADSIDE ASSISTANCE TO COME AND TOW THE VEHICLE.</t>
  </si>
  <si>
    <t>STATE RD 14 &amp; 700 E</t>
  </si>
  <si>
    <t>DARK (LIGHTED)</t>
  </si>
  <si>
    <t>CLEAR</t>
  </si>
  <si>
    <t>STATERD14&amp;700E</t>
  </si>
  <si>
    <t>On Saturday, April 2, 2022 at 12:43, Salientes, Jeryl responded to a crash on State Rd 14 &amp; 700 E. At the time of the crash, the weather was Clear and the road surface was Dry.Vehicle 1, Gray Nissan Altima, Going straight, westbound on SR 14. Deer was in roadway and vehicle 1 hit deer with the front side of the vehicle.</t>
  </si>
  <si>
    <t>ATHENS</t>
  </si>
  <si>
    <t>S 650 E</t>
  </si>
  <si>
    <t>PRIVATE DRIVE</t>
  </si>
  <si>
    <t>GRAVEL</t>
  </si>
  <si>
    <t>UNSAFE BACKING</t>
  </si>
  <si>
    <t>BACKING CRASH</t>
  </si>
  <si>
    <t>S650EESTATERD14</t>
  </si>
  <si>
    <t>On Saturday, April 23, 2022 at 20:30, KROFT, CLARK responded to a crash on E State Rd 14 581 ft at intersection of S 650 E. At the time of the crash, the weather was Clear and the road surface was Dry.Vehicle 1, Black Chevrolet Equinox, Backing. Vehicle 2, Black Chevrolet Camaro, Parked (unattended). {Driver Statements} DRIVER 1 STATED SHE WAS BACKING VEHICLE 1 IN THE DRIVEWAY AND DIDNT SEE VEHICLE 2. RIGHT REAR OF VEHICLE 1 STRUCK DRIVERS SIDE OF VEHICLE 2. VEHICLE 2 WAS UNATTENDED. {Witness Statements} {Conclusion}</t>
  </si>
  <si>
    <t>URBAN</t>
  </si>
  <si>
    <t>FAILURE TO YIELD RIGHT OF WAY</t>
  </si>
  <si>
    <t>REAR END</t>
  </si>
  <si>
    <t>STATERD14</t>
  </si>
  <si>
    <t>On Sunday, April 24, 2022 at 12:10, shriver, don responded to a crash on State Rd 14. At the time of the crash, the weather was Clear and the road surface was Dry.Vehicle 1, Silver\Aluminum Bmw X5, Overtaking/Passing. Vehicle 2, Gray Chevrolet Equinox, Turning left. {Driver Statements} D-2 advised he was turning left into the driveway at 11088 E SR 14 and was struck by V-1 which was trying to pass V-2.D-1 advised he did not see the turn signal if it was on and attempted to pass not realizing that V-2 was beginning to turn left.{Witness Statements} {Conclusion} V-2 was turning left and D-1 did not realize it. D-1 began to pass V-2 and struck V-2.</t>
  </si>
  <si>
    <t>V1 was traveling East bound on St Rd. 14 just past Cr 700 E. enroute to a medical emergency. D1 stated shortly after passing 700 E. a deer entered the roadway and he was unable to keep from striking the deer. V1 sustained damage to the front of the vehicle. D1 was transported to woodlawn hospital by Deputy Miller for complaint of head pain.</t>
  </si>
  <si>
    <t>S 975 E</t>
  </si>
  <si>
    <t>RAIN</t>
  </si>
  <si>
    <t>WET</t>
  </si>
  <si>
    <t>OVERCORRECTING/OVERSTEERING</t>
  </si>
  <si>
    <t>STATERD14S975E</t>
  </si>
  <si>
    <t>V1 WAS TRAVELING WEST ON SR 14. THE DRIVER STATED SHE BEGAN TO HYDROPLAIN DUE TO RAIN WATER ON THE ROADWAY. SHE STATED THAT THE VEHICLE SPUN AROUND AND SHE RAN OFF THE ROADWAY. V1 WENT DOWN AN EMBANKMENT AND THEN THROUGH A FENCE. V1 WAS MOVED PRIOR TO MY ARRIVAL BUT I WAS TOLD THAT IT CAME TO REST ON THE SOUTH SIDE OF THE FENCE. IT WAS DRIVEN TO THE TOP OF A HILL BEFORE THEY CALLED FOR A POLICE REPORT.</t>
  </si>
  <si>
    <t>LEFT TURN</t>
  </si>
  <si>
    <t>On Wednesday, August 10, 2022 at 14:54, Miller, Abbi responded to a crash on E State Rd 14 at intersection of S 650 E. At the time of the crash, the weather was Clear and the road surface was Dry.Vehicle 1, Black Chevrolet Silverado, Maintaining path of travel. Vehicle 2, Black Chevrolet Traverse, Maintaining path of travel. V1 was traveling west on SR 14 and V2 was traveling east on SR 14. D1 was turning north into the parking lot of a business when he did not see V2 and hit the front end of V2.</t>
  </si>
  <si>
    <t>OAKHILL LANE</t>
  </si>
  <si>
    <t>FAILURE TO MAINTAIN LANE</t>
  </si>
  <si>
    <t>$10001 TO $25000</t>
  </si>
  <si>
    <t>OAKHILLLANEESTATERD14</t>
  </si>
  <si>
    <t>V1 was westbound on state road 14 near Oakhill LN when V1 crossed the center line and went off the roadway on the south side of the road. V1 struck a horse trailer that was parked on the property. V1 ended up on it's roof after striking the horse trailer. Witness 1 stated that he looked in his rearview mirror and saw V1 swerving in the westbound lane before the vehicle crossed the center line and went off the roadway. W2 was eastbound when V1 crossed the center line just in front of W2. W2 stated that V1 was swerving in the westbound lane before crossing in front of him and the V1 struck the parked horse trailer. There was damage to the passenger side rear of the horse trailer where V1 struck it.</t>
  </si>
  <si>
    <t>W ROCHESTER ST</t>
  </si>
  <si>
    <t>LOCAL/CITY ROAD</t>
  </si>
  <si>
    <t>FOUR-WAY INTERSECTION</t>
  </si>
  <si>
    <t>OTHER (VEHICLE) - EXPLAIN IN NARRATIVE</t>
  </si>
  <si>
    <t>$2501 TO $5000</t>
  </si>
  <si>
    <t>WROCHESTERSTWROCHESTERST</t>
  </si>
  <si>
    <t>V1 WAS TRAVELING EAST ON ROCHESTER ST. V1 CAME TO A STOP AT THE INTERSECTION OF ROCHESTER ST AND MISHAWAKA ST. V1 WAS THEN REAR ENDED BY V2. V1 THEN TURNED SOUTH ONTO MISHAWAKA ST AND CAME TO A STOP IN A PARKING SPOT TO GET OUT OF TRAFFIC FOR SAFETY.V2 WAS TRAVELING EAST ON ROCHESTER ST. AS V1 STOPPED AT THE INTERSECTION, V2 REAR ENDED V1. V2 THEN TURNED NORTH ONTO MISHAWAKA ST AND CONTINUED NORTH LEAVING THE SCENE OF THE ACCIDENT. I WAS UNABLE TO LOCATE V2.</t>
  </si>
  <si>
    <t>650 E</t>
  </si>
  <si>
    <t>IMPROPER PASSING</t>
  </si>
  <si>
    <t>STATERD14650E</t>
  </si>
  <si>
    <t>V1 was traveling west on SR 14 approaching Athens, IN. V-1 began to pass V2 in a No Passing Zone. As V1 entered back into the west bound lane, V1's rear bumber collided with the front bumper of V2. V1 left the roadway and collided with a trash container owned by Republic Services.D2 advised, D1 passed him in a No Passing Zone and cut in front of him.W1 who was east bound stated V1 was passing in the No Passing Zone.October 27th, 2022 I was advised by Matt Clevenger, Clevenger Engineering, when V1 collided with the trash container, the trash container was shoved into the air conditioner casusing substantial damage.REPUBLIC SERVICES 15469S SR17 CULVER,IN 46511CLEVENGER ENGINEERING 6310E SR14 ROCHESTER,IN 46975</t>
  </si>
  <si>
    <t>On Wednesday, October 26, 2022 at 13:38, Haney, Ryan responded to a crash on State Rd 14 422 ft at intersection of S 975 E. At the time of the crash, the weather was Clear and the road surface was Dry.V1 was traveling west on SR 14 approaching 975 E when a deer entered the roadway. V1 was unable to avoid striking the deer. V1 sustained damage to the entire front end and surrounding panels.</t>
  </si>
  <si>
    <t>On November 3, 2022, I resopnded to a single vehicle crash at the intersection of State Road 14 and County Road 925 East. When I arrived on scene, I observed Driver 1 outside of the vehicle with injuries to his face (mainly nose). Driver 1 refused an ambulance multiple times and stated he would go to the hospital on his own. Driver 1 stated he was driving West on State Road 14 when a eastbound red in color Ford Ranger was attempting to pass another eastbound vehicle. Driver 1 stated he went slightly off of the northside of the roadway to avoid striking the Ford Ranger head on. Driver 1 stated as he was going off of the roadway, he was unable to reenter the roadway as the hill/ditch "sucked him in". Driver 1 stated he has insurance however does not have it with him. Driver 1 left with a friend who transported him to Woodlawn Hospital in Rochester. I was later put in contact with the vehicle owner who advised Driver 1 did not have permission to drive the vehicle as it does not have any active insurance on it. The owner of the vehicle did not want to pursue any criminal charges at this time. After checking with dispatch, it was discovered that Driver 1 has had previous conviction(s) for insurance violations. I went to Woodlawn hospital and issued Driver 1 an Information and Summons for operating without financial responsibility with prior conviction. Vehicle 1 was originally to be towed by a local company per the owner's reqeust, however the tow company stated they would be unable to retreive the vehicle. Dispatch contacted the next available tow service which ended up being Hammel's Wrecker Service out of Rochester. Deputy Ryan UtterFulton County Sheriff's Office</t>
  </si>
  <si>
    <t>6379 E STATE RD 14</t>
  </si>
  <si>
    <t>OVERSIZE/OVERWEIGHT LOAD</t>
  </si>
  <si>
    <t>$1001 TO $2500</t>
  </si>
  <si>
    <t>OTHER - EXPLAIN IN NARRATIVE</t>
  </si>
  <si>
    <t>6379ESTATERD14</t>
  </si>
  <si>
    <t>On November 7, 2022, Deputy Matthew Craig and myself responded to a report of lines down across State Road 14 near the address of 6379 East State Road 14. As I was blocking the roadway at State Road 14 and County Road 700 East, a witness approched me and stated he observed a semi (Vehicle 1) hauling a combine on a flat bed come in contact with the utility line across the roadway. The witness was driving Eastbound and Vehicle 1 was driving Westbound. The witness stated Vehicle 1 did not stop. While I was enroute to this location I passed a New Holland semi hauling farm equipment. I had my dispatch contact New Holland of Rochester who was able to put me in contact with Driver 1. Driver 1 stated he did not know that he had struck anything. Driver 1 stated the height of the combine on the trailer was exactly 14 foot. Driver 1 believes if there was a line struck that the line was possibly not hung at the required height. Driver 1 also stated he does not believe there to be damage to Vehicle 1, the trailer, or the combine he was hauling. Driver 1 provided me with the required information for this report via pictures sent to my department cell phone. I am not taking any law enforcment action for this crash other than this crash report. Photographs of the scene taken by Deputy Craig, and the photos I received from Driver 1 will be stored on the Fulton County Sheriff's Office evidence managment sytem WolfCom. I would also like to note that the utility line belongs to the Frontier Company. Frontier was contact at 16:45 and stated someone would be on scene within the hour. At 18:25 I had dispatch call back to Frontier who stated they are unable to advise when someone would be responding. I then had dispatch contact Duke Energy to respond. Duke was able to hang the line back up. The Duke lineman advised me he is not sure how far off the roadway the line was previously, however he measured and it is over 15 foot off roadway when he hung it back up. Deputy Ryan UtterFulton County Sheriff's Office</t>
  </si>
  <si>
    <t>OAKHILL DR</t>
  </si>
  <si>
    <t>ICE</t>
  </si>
  <si>
    <t>ROADWAY SURFACE CONDITION</t>
  </si>
  <si>
    <t>SAME DIRECTION SIDESWIPE</t>
  </si>
  <si>
    <t>OAKHILLDRESTATERD14</t>
  </si>
  <si>
    <t>On Wednesday, November 16, 2022 at 23:26, Miller, Abbi responded to a crash on E State Rd 14 at intersection of Oakhill Dr. At the time of the crash, the weather was Snow and the road surface was Ice.Vehicle 1, White Kia Sportage, Maintaining path of travel. Vehicle 2, White Gmc Sierra, Maintaining path of travel. V1 was traveling east on SR 14 when the vehicle hit ice and started to loose control. D1 was attempting to gain control of the vehicle. V2 was slowing down due to V1 loosing control of the vehicle. V1 sideswipped V2 on the passenger side of the vehicle. There was minor damage to both vehicles.</t>
  </si>
  <si>
    <t>S 500 E</t>
  </si>
  <si>
    <t>S500EESTATERD14</t>
  </si>
  <si>
    <t>On Tuesday, November 29, 2022 at 18:30, Haney, Ryan responded to a crash on E State Rd 14 at intersection of S 500 E. At the time of the crash, the weather was Clear and the road surface was Dry.V1 was traveling west on SR 14 near the intersection of 500 E when a deer entered the roadway. V1 was unable to avoid the deer and struck it. V1 sustained damage to the front passenger side headlight, door, and surrounding panels. D1 continued to work after the accident, the diagram attached is what the driver described.</t>
  </si>
  <si>
    <t>CR 925 E</t>
  </si>
  <si>
    <t>UNDER $1001</t>
  </si>
  <si>
    <t>OPPOSITE DIRECTION SIDESWIPE</t>
  </si>
  <si>
    <t>STATERD14CR925E</t>
  </si>
  <si>
    <t>On Tuesday, December 20, 2022 Deputy Mitchell Scott responded to a crash on State Rd 14 at intersection of CR 925 E. At the time of the crash, the weather was Clear and the road surface was Dry.Vehicle 1 was traveling east on State Road 14 at CR 925 E. Driver 1 stated there was a passenger car traveling west on State Road 14 approaching CR 925 E. Driver 1 stated there was a dark in color passenger car traveling west following the vehicle in front closely. Driver 1 stated the second vehicle that was following too closely attempted to pass the vehicle and struck the mirror on vehicle 1 causing the mirror to fall off. Vehicle 1 sustained damage to the mirror only. No other damage to vehicle 1. Driver 1 was unsure of vehicle make, model, or exact color of suspect vehicle. We were unable to locate suspect vehicle.</t>
  </si>
  <si>
    <t>431 S</t>
  </si>
  <si>
    <t>800 E</t>
  </si>
  <si>
    <t>OTHER (DRIVER) - EXPLAIN IN NARRATIVE</t>
  </si>
  <si>
    <t>800E</t>
  </si>
  <si>
    <t>On Wednesday, December 21, 2022 at 07:11, Miller, Abbi responded to a crash on 431 S 800 E . At the time of the crash, the weather was Clear and the road surface was Dry.Vehicle 1, Maroon\Burgundy (purple) Gmc Sierra, Maintaining path of travel. I was dispatched to 431 S 800 E for a report of a truck that struck a post. I arrived on scene and spoke to D1 who advised he was having transmission issues. D1 struck the metal post but did not cause damage to the post but the truck sustained front end damage. While speaking with D1 he admitted that he had been drinking that night. Standardized Field Sobreity Tests were conducted and D1 was taken into custody.</t>
  </si>
  <si>
    <t>DAWN/DUSK</t>
  </si>
  <si>
    <t>V1 WAS TRAVELING EAST ON SR 14. THE DRIVER STATED A DEER RAN INTO THE ROADWAY AND HE COLLIDED WITH IT. V1 CAME TO REST ON THE SOUTH SIDE OF THE ROAD FACING EAST. I WAS UNABLE TO LOCATE THE DEER.</t>
  </si>
  <si>
    <t>T-INTERSECTION</t>
  </si>
  <si>
    <t>FOLLOWING TOO CLOSELY</t>
  </si>
  <si>
    <t>V1 and V2 were both westbound on state road 14 near county road 900 E. D2 started slowing down because of a vehicle in front of him slowing to make the turn onto county road 900 E. D1 was behind V2 and stated that he was reaching for a water bottle and did not notice that V2 was slowing down. V1 ran into the back end of V2. V1 had damage to the front end and it was not drivable, V2 had minor damage to the rear bumper and was able to drive from the scene.</t>
  </si>
  <si>
    <t>S 775 E</t>
  </si>
  <si>
    <t>STATERD14S775E</t>
  </si>
  <si>
    <t>V1 WAS TRAVELING EAST ON SR 14. THE DRIVER STATED THAT HE TRIED TO PASS A VEHICLE IN FRONT OF HIM BUT LOST CONTROL DUE TO THE ICY ROAD. V1 THEN LEFT THE ROADWAY AND DOWN A SMALL EMBANKMENT. V1 THEN ROLLED OVER ONTO THE PASSENGER SIDE AND CAME TO REST FACING SOUTH.</t>
  </si>
  <si>
    <t>S 1075 E</t>
  </si>
  <si>
    <t>STATERD14S1075E</t>
  </si>
  <si>
    <t>On Monday, January 23, 2023 at 08:00, Jolley, Larry responded to a crash on SR 14 at 1075 E. At the time of the crash, the weather was Cloudy and the road surface was Ice.Vehicle 1, Gray Chrysler Lhs, Run off road right. D1 advised he was traveling east on SR 14 when the vehicle began to slide. D1 advised he left the roadway and collided with a cement culvert. v1 came to rest off of the roadway facing NW.{Conclusion} Cause of crash- Speed to fast for the road conditions.</t>
  </si>
  <si>
    <t>SR 14</t>
  </si>
  <si>
    <t>400 E</t>
  </si>
  <si>
    <t>SR14400E</t>
  </si>
  <si>
    <t>V1 was heading eastbound on State Road 114 when a deer was going northbound and collided with V1.</t>
  </si>
  <si>
    <t>BESSMORE PARK ROAD</t>
  </si>
  <si>
    <t>STATE ROAD 14</t>
  </si>
  <si>
    <t>STATEROAD14BESSMOREPARKROAD</t>
  </si>
  <si>
    <t>On Friday, February 17, 2023 at 07:58, Haines, Ed responded to a crash on Bessmore Park Road at intersection the of State Road 14 and the road surface was Dry.Vehicle 1, Black Ford Ranger, Backing. Vehicle 2, Black Ford Fusion, Slowing or stopped in traffic. D1 stated that he was at the stop sign at SR 14 and Bessmore Park Road. He stated that he felt like he was too close to the intersection and started to back up his vehicle and did not see V2 behind him due to the frost that morning and the glare from the morning sun. V1 backed in to V2D2 stated that she was waiting stopped behind V1 and that V1 backed in to her vehicle for no apparent reason. Both vehicles were at the intersection of State Road 14 and Bessmore Park Road northbound waiting to turn westbound on State Road 14 prior to the collision.</t>
  </si>
  <si>
    <t>DRIVER ILLNESS</t>
  </si>
  <si>
    <t>On February 28th, 2023, I responded to a single vehicle crash near State Road 14 and County Road 800 East. When I arrived, I observed a vehicle that had struck a tree and suffered heavy damage. The tree belongs to 583 South County Road 800 East. Driver 1 stated she had potassium issues prior this same day, and does not remember going off the roadway or crashing. Driver 1 was transported by EMS to a trauma center. Driver 1's brother arrived on scene and provided me with Vehicle 1's insurance information. Vehicle 1 went off the roadway a few hundred yards east of County Road 800 East when it was traveling Eastbound on State Road 14. I observed Vehicle 1's tire marks where it left the roadway and drove through the field. Vehicle 1 then crossed County Road 800 East, went through a wire fence, and struck a tree. I would like to note that there were no tire marks on the road, nor were there any skid marks leading up to the tree. Deputy Ryan UtterFulton County Sheriff's Office</t>
  </si>
  <si>
    <t>EAST STATE ROAD 14</t>
  </si>
  <si>
    <t>SLEET/HAIL/FREEZING RAIN</t>
  </si>
  <si>
    <t>EASTSTATEROAD14</t>
  </si>
  <si>
    <t>On March 3rd, 2023 I responded to a single vehicle crash at 9130 East State Road 14. Driver 1 stated he was driving East on State Road 14 when he lost control of his vehicle. Vehicle 1 then left the roadway, and struck a mailbox belonging to 9130 East State Road 14. Vehicle 1 was close to a brick landscaping Colum, however it did not appear Vehicle 1 struck it. I provided owners of the damaged mailbox with this crash number. Tony's City Wide Towing responded to the scene to remove Vehicle 1 off of the mailbox. Vehicle 1 was drivable and not towed away from the scene. Deputy Ryan UtterFulton County Sheriff's Office</t>
  </si>
  <si>
    <t>On May 26th, 2023, emergency personnel responded to a crash on State Road 14 just east of County Road 800 east. When I arrived on scene I observed a female laying in the roadway with injuries. This female was airlifted by Samaritan due to her injuries. On May 31st, 2023, I spoke to the female passenger who stated she does not remember the crash and couldn't not remember if Vehicle 1 was struck or not. Female passenger also stated she received two stiches in her head, a broken ankle, and road rash as a result of this crash.While on scene, Driver 1 stated he and his friends were traveling East on State Road 14 after coming around a curve in the roadway when he attempted to pass a white in color SUV. I would like to note that this is a "no passing zone" with a solid yellow Eastbound line as well as no passing signs. Driver 1 stated as he passed the SUV and returned to his lane, he observed his rear passenger had "fallen off" his motorcycle. There were multiple other people on scene when I arrived and they are listed in this report as "other participants". All of the other participants stated they did not observe what happened and that there were more people on motorcycles riding with them, however they did not stop. I would like to note that Mr. Scott stated he was not traveling directly with with motorcycle group and that he arrived on scene shortly after the crash happened. Vehicle 1's rear right saddle bag was broke off of the motorcycle. I would like to note that this saddle bag was fiberglass, and pieces were located throughout the scene. Driver 1 stated he had recently purchased Vehicle 1 and did not have insurance on Vehicle 1 or Vehicle 1 registered to him. The Indiana registration plate on Vehicle 1 returned to the previous owner. After standardized field sobriety test, Driver 1 was arrested for operating a motor vehicle while intoxicated with a prior conviction. Driver 1 was also issued a complaint and summons for passing in a no passing zone, and for operating without finical responsibility. Driver 1 had fresh injuries on the rear of his right leg and was checked on by medical staff prior to being lodged at the Fulton County Jail. Later this evening I spoke to Driver 1 who stated he was struck by another motorcycle rider, however he did not know who the other driver was, or what type of motorcycle they were on. This crash report will be considered a "hit and run" due to the new statements made by Driver 1. At this time, I have no suspects or vehicle description other than a motorcycle. The vehicle that reportedly left the scene is listed as Vehicle 2. A criminal case will be completed. I would also like to note that the diagram for this crash is how I observed the scene when I arrived (excluding emergency responders/vehicles).Deputy Ryan UtterFulton County Sheriff's Office</t>
  </si>
  <si>
    <t>201W</t>
  </si>
  <si>
    <t>ROCHESTER ST</t>
  </si>
  <si>
    <t>CONCRETE</t>
  </si>
  <si>
    <t>ROCHESTERST</t>
  </si>
  <si>
    <t>D1 was just starting to pull away from a gas pump when she stated that another vehicle was pulling in and she believed it was going to hit her vehicle so she made a sudden move to the right and side swiped the trailer that was next to her at a different gas pump. V2 was parked getting gas, there was no damage to the trailer but V1 had damage down the passenger side.</t>
  </si>
  <si>
    <t>D1 was eastbound on state road 14 near county road 550 E when a deer entered the roadway. D1 was unable to avoid striking the deer.</t>
  </si>
  <si>
    <t>575 E</t>
  </si>
  <si>
    <t>SR14575E</t>
  </si>
  <si>
    <t>On Sunday, June 11, 2023 at 04:05, Haney, Ryan responded to a crash on SR 14 at intersection the of 575 E and the road surface was Dry.V1 was traveling east on SR 14 near 575 E when a deer entered the roadway. V1 was unable to avoid the deer and struck it. V1 sustained damage to the entire front end of the vehicle and windshield.</t>
  </si>
  <si>
    <t>CR 800 E</t>
  </si>
  <si>
    <t>STATEROAD14CR800E</t>
  </si>
  <si>
    <t>On Monday, June 19, 2023 Deputy Mitchell Scott responded to a crash on State Road 14 at intersection the of CR 800 E. Vehicle 1 was traveling west on State Road 14 approaching CR 800 E in the curve. Driver 1 stated his vehicle drives to the right and he had gone off into the gravel on the north side of the roadway. Driver 1 stated he overcorrected and lost control of his vehicle. Driver 1 stated he came back onto the roadway and then off the roadway rolling the vehicle approximately 2 or 3 times according to driver 1. Driver 1 refused on scene medical attention. Witness 1 was sitting at the intersection of CR 800 E and State Road 14. Witness 1 stated vehicle 1 was traveling west on State Road 14 approaching CR 800 E. Witness 1 stated vehicle 1 traveled off the north side of the roadway, overcorrected, and then ran off the north side of the roadway rolling the vehicle. Tony's Citywide Towing took possession of the vehicle.</t>
  </si>
  <si>
    <t>401 W</t>
  </si>
  <si>
    <t>V1 was backing out of the parking space when V1 sideswiped V2. V1 sustained damage ware and V2 sustained damage ware.</t>
  </si>
  <si>
    <t>SR14E</t>
  </si>
  <si>
    <t>SR19N</t>
  </si>
  <si>
    <t>E</t>
  </si>
  <si>
    <t>STRAIGHT/GRADE</t>
  </si>
  <si>
    <t>IMPROPER TURNING</t>
  </si>
  <si>
    <t>SR14ESR19N</t>
  </si>
  <si>
    <t>NONE</t>
  </si>
  <si>
    <t>DRIVER 1 WAS TURNING FROM S.R. 19 NORT ONTO S.R. 14 EAST AND STRUCK UNIT 2 CAUSING DAMAGE TO THE DRIVER SIDE FENDER OF UNIT 2 AND DAMAGE TO THE PASSENGER SIDE FENDER OF UNIT 1 . DRIVER 1 LEFT THE SCENE OF THE ACCIDENT BUT DID COME TO THE AKRON POLICE DEPARTMENT A SHORT TIME LATER AND ADMIT TO THE ACCIDENT .</t>
  </si>
  <si>
    <t>V1 and V2 were both westbound on state road 14 near county road 500 E. V1 was following V2, D1 stated that she ran into the rear of V2. D1 was not sure what exactly happened other than she ran into the rear of V2.</t>
  </si>
  <si>
    <t>BESSMORE PARK RD</t>
  </si>
  <si>
    <t>SR14BESSMOREPARKRD</t>
  </si>
  <si>
    <t>V1 WAS TRAVELING EAST ON SR 14. THE DRIVER STATED SEVERAL DEER RAN INTO THE ROAD AND SHE COLLIDED WITH ONE. V1 CAME TO REST ON THE SOUTH SIDE OF THE ROAD FACING EAST</t>
  </si>
  <si>
    <t>775 E</t>
  </si>
  <si>
    <t>SR14775E</t>
  </si>
  <si>
    <t>V1 WAS TRAVELING EAST ON SR 14. THE DRIVER STATED A DEER RAN INTO THE ROADWAY AND HE COLLIDED WITH IT. V1 CAME TO REST ON THE SOUTH SIDE OF THE ROAD FACING EAST.</t>
  </si>
  <si>
    <t>D1 was eastbound on state road 14 near county road 1000 E when a deer entered the roadway. D1 was unable to avoid striking the deer.</t>
  </si>
  <si>
    <t>STATE ROAD 19</t>
  </si>
  <si>
    <t>OTHER (ENVIRONMENTAL) - EXPLAIN IN NARR</t>
  </si>
  <si>
    <t>STATEROAD19STATEROAD14</t>
  </si>
  <si>
    <t>On December 2, 2023 I was dispatched to 104 N Mishawaka Street, Akron, Indiana for a crash report. I arrived and spoke to Ashley Prater who advised sometime the day before, December 1, between the hours of 4 and 5 p.m., her vehicle had been struck by a vehicle that had fled the scene. I observed her vehicle and it had fresh front driver's side damage to the quarter panel that was consistent with a same direction side swipe. Ms. Prater did not have any information about a suspect vehicle and the surveillance videos in the area did not capture the area in question. There are currently no further leads to pursue in regards to locating Vehicle 1, which fled the scene. Information was taken from Ms. Prater for this report to be filed.</t>
  </si>
  <si>
    <t>201 WEST ROCHESTER STREET AKRO</t>
  </si>
  <si>
    <t>201 WEST ROCHESTER STREET AKRON IN 46910</t>
  </si>
  <si>
    <t>201WESTROCHESTERSTREETAKRONIN46910</t>
  </si>
  <si>
    <t>On Tuesday, December 12, 2023 at 11:15, GEARHART, JUSTIN responded to a crash on LOCATION_OF_CRASH_MISSING and the road surface was Dry.Vehicle 1, Blue Dodge Charger, Backing. {Driver Statements} DRIVER 1 ADVISED SHE WAS BACKING UP IN UNIT 1 A 2013 DODGE CHARGER AND BACKED INTO AN UNOCCUPPIED VEHICLE PARKED AT THE MINI MART THERE WERE NO INJURIES , THE PARKED CAR WAS A RED 2013 CHEVROLET PASSANGER VEHICLE LICENSE PLATE INDIANA 226AYF , VIN KL8CB6S94DC610468{Witness Statements} NONE {Conclusion}DAMAGE TO THE DRIVER SIDE DOORS OF PARKED VEHICLE AND TO THE REAR BUMPER AND DRIVER SIDE REAR OF UNIT 1</t>
  </si>
  <si>
    <t>COUNTY ROAD 700 E</t>
  </si>
  <si>
    <t>STATEROAD14COUNTYROAD700E</t>
  </si>
  <si>
    <t>On Thursday, February 15, 2024 at approximately 11:12 p.m. I was dispatched to a car/deer collision at State Road 14 and County Road 700 East. I arrived and observed a white Ford SUV with damage consistent with a collision with a deer.I spoke to the driver, Aleesya Shelpman and she advised she was traveling eastbound on State Road 14 when a deer emerged into the roadway from the north and struck her vehicle as she was unable to avoid the collision. I observed damage on the grill and almost the entirety of the driver's side of the vehicle. The vehicle was able to be driven from the scene. A report and photographs were taken and no further events occurred.</t>
  </si>
  <si>
    <t>E SR 14</t>
  </si>
  <si>
    <t>LEFT OF CENTER</t>
  </si>
  <si>
    <t>RIGHT TURN</t>
  </si>
  <si>
    <t>ESR14BESSMOREPARKRD</t>
  </si>
  <si>
    <t>On Monday, February 26, 2024 at 06:40, MICHAEL, BRYCE responded to a crash on Bessmore Park Rd at the intersection of E SR 14 and the road surface was Dry.Vehicle 1, Silver\Aluminum Buick Lucerne, Turning right. Vehicle 2, Red Chrysler 200, Going straight. Driver of V1 stated he was turn south off of SR 14 and thought he took the turn sharp but guessed he didn't. That's when he saw V2 and tried to avoid the collision. At this time, that's when driver of V1 struck the rear end of V2. Driver of V2 stated she had turned off of Barrett Rd and north onto Bessmore Park Rd. While on Bessmore Park Rd, this is when V1 collided with V2. Photographs were taken on scene. I have nothing further at this time.</t>
  </si>
  <si>
    <t>10915 E</t>
  </si>
  <si>
    <t>ST RD 14</t>
  </si>
  <si>
    <t>$25001 TO $50000</t>
  </si>
  <si>
    <t>STRD1410915E</t>
  </si>
  <si>
    <t>On Saturday, March 2, 2024 at 12:40, I responded to a crash near 10915 E ST RD 14 and the road surface was Dry.Vehicle 1, Maroon\Burgundy (purple) Buick Regal, was traveling West on State Road 14 when it left the North side of the road, overcorrected and traveled Left of center striking vehicle 2.Vehicle 2, Blue Chrysler Town And Country, was traveling East when vehicle 1 crossed the center line of the roadway striking veh. 2 in the drivers side frontal area. Driver 1 stated to have lost control of the vehicle while traveling West and crossed into the Eastbound lane striking vehicle 2. Driver 2 stated vehicle 1 crossed the center line of the roadway striking her vehicle.It is this investigating officers opinion this crash was caused by vehicle 1 crossing the center line of the roadway causing the collision.</t>
  </si>
  <si>
    <t>900 E</t>
  </si>
  <si>
    <t>SR14900E</t>
  </si>
  <si>
    <t>V1 WAS TRAVELING WEST ON SR 14. THE DRIVER STATED A DEER JUMPED OUT OF A DITCH AND HE COULD NOT AVOID COLLIDING WITH IT. V1 PULLED OVER IN THE ENTRANCE TO A BUSINESS TO GET OUT OF THE ROADWAY AND CAME TO REST FACING SOUTH WEST.</t>
  </si>
  <si>
    <t>TOW HITCH FAILURE</t>
  </si>
  <si>
    <t>SR14</t>
  </si>
  <si>
    <t>V1 was traveling west on SR 14 in the area of 975 E when the tow hitch broke from the trailer it was pulling. When the hitch broke, the trailer ran off the road down a ditch and struck a fence, causing the trailer to partially roll. The trailer was loaded with a 2018 Bobcat S595. There was no damage to V1. The Bobcat did sustain damage, primarily on the right side.</t>
  </si>
  <si>
    <t>STATE ROAD 25</t>
  </si>
  <si>
    <t>800 EAST</t>
  </si>
  <si>
    <t>STATEROAD25800EAST</t>
  </si>
  <si>
    <t>On Thursday, March 21, 2024 at 01:25, Styers, Anthony responded to a crash on STATE ROAD 25 2000 ft at the intersection of 800 EAST and the road surface was Dry.Vehicle 1, Silver\Aluminum Kia Sportage, Going straight. {Driver Statements} D1 stated that he was traveling westbound on State Road 25 just passed the intersection of 800 East when a group of deer ran out into the roadway from the southside of State Road 25. D1 stated that he was unable to avoid hitting the deer.V1 struck one deer with the front center of V1. {Witness Statements} {Conclusion} V1 struck deer</t>
  </si>
  <si>
    <t>SR 14 E</t>
  </si>
  <si>
    <t>SR14EBESSMOREPARKRD</t>
  </si>
  <si>
    <t>On Saturday, March 23, 2024 at 18:03, MICHAEL, BRYCE responded to a crash on SR 14 E at the intersection of Bessmore Park Rd and the road surface was Dry.Vehicle 1, Black Subaru Legacy, Going straight. Driver of V1 stated he was traveling west on SR 14 E, when a deer came from the south side of the roadway traveling north. When the deer entered the roadway, this is when it struck the drivers side front and rear door door. Driver of V1 stated the deer continued running north through the field. Upon my arrival, I observed deer off in the distance in the field. Photos were taken on scene. I have nothing further at this time.</t>
  </si>
  <si>
    <t>CR 500 E</t>
  </si>
  <si>
    <t>STATEROAD14CR500E</t>
  </si>
  <si>
    <t>On Sunday, April 7, 2024, I Deputy Jared Parish spoke with D1 on the phone. D1 stated he hit a deer around 7am just down the road from his residence at 3313 Gregory Farm Village. D1 stated he didn't have a cell phone with him and continued to his residence, then called the sheriff's office. I arrived at D1's residence shorty after and observed V1. There was heavy front end damage and damage to the windshield. D1 stated he was between Athens and Rochester when 2 deer entered the roadway. D1 was unable to avoid one of the deer, striking it with the front of V1. D1 continued to his residence after striking the deer.</t>
  </si>
  <si>
    <t>COLLISION WITH OBJECT IN ROAD</t>
  </si>
  <si>
    <t>On May 1st, 2024 I responded to a single vehicle crash on State Road 14, east of County Road 650 East. Driver 1 was receiving medical attention from a Henry Township Volunteer firefighter when I arrived on scene. Witness 1 stated he was riding his motorcycle behind V1 when he observed V1 strike a 6x6 in the roadway, causing V1 to go airborne. Witness 1 stated V1 flipped in the air one time, struck the ground, and went airborne at least one more time. Witness 1 stated D1 was ejected from the bike and struck the ground several times. Witness 1 stated him and D1 were going the posted speed limit. I did locate a 6x6 chunk of wood about 2 foot long, that was off the southside of the roadway. Witness 1 stated this was the piece of wood that D1 struck. D1 was treated by Lutheran EMS 0457 on scene, then transported via Lutheran Helicopter LA2 (N794ADE) to Lutheran Hospital in Fort Wayne, Indiana. V1 was towed by Wilsons Towing to d1's fathers address at 7060 E State Rd 14. D1's father requested Wilson's Towing. I was not able to obtain insurance for V1 on the crash scene. D1 contacted the Sheriff's Office later with his insurance information. Deputy Ryan UtterFulton County Sheriff's Office</t>
  </si>
  <si>
    <t>E STATE ROAD 14</t>
  </si>
  <si>
    <t>ESTATEROAD14</t>
  </si>
  <si>
    <t>V1 was traveling westbound on SR14 approaching the residence of 5955 E St Rd 14, Rochester, IN. V1 traveled of the right side of the road striking two mailboxes belonging to 6013 and 5955. V1 then traveled back onto the road and left the scene of the accident. V1 was located shortly after on SR14 near the 70MM and a traffic stop was conducted in a Dollar Tree parking lot. D1 stated he was not aware he had hit mailboxes. D1 stated the damage on V1 was from a deer.V1 had damage to the right front bumper, headlight, and hood. V1 also had a tan wheel trim hanging off the vehicle. A tan wheel trim piece was located at the scene that belonged to V1.</t>
  </si>
  <si>
    <t>On Saturday, June 15, 2024 at 23:37, MICHAEL, BRYCE responded to a crash on SR 14 E at the intersection of Bessmore Park Rd and the road surface was Dry.Vehicle 1, Blue Chevrolet Malibu, Going straight. Driver of V1 stated he was traveling west on SR14 near Bessmore Park Rd when a deer came from the north side of the road striking his vehicle.</t>
  </si>
  <si>
    <t>201 W</t>
  </si>
  <si>
    <t>On Saturday, July 13, 2024 at 10:07, Salientes, Jeryl responded to a crash on 201 W ROCHESTER ST and the road surface was Dry.Vehicle 1, Red Honda Accord, Parked. Vehicle 2, Red Chevrolet Silverado, Backing. D1 Stated she was leaving the parking lot of Good to Go gas station when V2 was backing out of the parking space and collided with V1.Spoke to D2 and stated he was backing out of the parking space and did not see V1 and collided into it.V1 sustained damaged to the rear passenger door and V2 sustained a few scratches on the corner of the rear bumper.</t>
  </si>
  <si>
    <t>1000 EAST</t>
  </si>
  <si>
    <t>STATEROAD141000EAST</t>
  </si>
  <si>
    <t>Vehicle 1 was traveling westbound on State Road 14 approaching 1000 East. V1 struck 2 bucks and 1 doe that were coming out of the cornfield to the north of the intersection going southbound. V1 sustained damage to the front grill causing both headlights to break, the front bumper to come loose, and possible damage to engine components. V1 did have airbag deployment.Driver 1 had a scratch on there left forearm and denied medical treatment. Passenger 1 stated they had bruising to there stomach and refused medical treatment.</t>
  </si>
  <si>
    <t>CR 575 E</t>
  </si>
  <si>
    <t>UNSAFE SPEED</t>
  </si>
  <si>
    <t>NON-COLLISION</t>
  </si>
  <si>
    <t>STATEROAD14CR575E</t>
  </si>
  <si>
    <t>On Monday, August 5, 2024, I Deputy Jared Parish responded to a single vehicle motorcycle crash near the intersection of State Road 14 and CR 575 East. When I arrived on scene I spoke to D1. D1 stated he was westbound on SR 14 headed towards Rochester when he was passing vehicles. D1 stated he lost control which led to the crash. I observed D1 to be confused in his directions he was describing to me. I observed a head laceration where D1 hit his head. I then spoke to 2 witnesses of the crash as D1 was being attended to by Medic 61. Witnesses advised D1 was passing them at around 70-90 miles per hour when D1 got speed wobbles and dropped his bike. Pictures were taken of the of the crash. It should be noted that the motorcycle was moved out of the roadway by witnesses before my arrival. D1 was transported by Medic 61 was Fort Wayne. V1 was towed by Hammel's to North Manchester.</t>
  </si>
  <si>
    <t>FEDERAL ST</t>
  </si>
  <si>
    <t>LEFT/RIGHT TURN</t>
  </si>
  <si>
    <t>ROCHESTERSTFEDERALST</t>
  </si>
  <si>
    <t>V1 WAS TRAVELING EAST ON ROCHESTER ST. AS V1 MADE THE TURN NORTH ONTO FEDERAL ST, V1 COLLIDED WITH A STEP IN THE CONCRETE BARRIER WALL NEXT TO THE ROADWAY. V1 ALSO HIT A METAL RAIL ON TOP OF THE WALL BREAKING IT. V1 CAME TO REST FACING NORTH IN THE ROADWAY.THE DRIVER HAD EXPLAINED HE WAS TRYING TO CHASE A VEHICLE THAT PASSED HIM ON THE RIGHT AND WHEN HE TURNED HE COLLIDED WITH THE WALL. HE STATED HE WAS TRYING TO GET THE VEHICLE INFORMATION AS THE REASON HE WAS DRIVING THE WAY HE WAS.</t>
  </si>
  <si>
    <t>700 E</t>
  </si>
  <si>
    <t>SR14700E</t>
  </si>
  <si>
    <t>On Friday, September 27, 2024 at 08:01, Salientes, Jeryl responded to a crash on SR 14 at the intersection of 700 E and the road surface was Dry.Vehicle 1, Red Ram 5500, Going straight. Vehicle 2, Maroon\Burgundy (purple) Chevrolet Equinox, Going straight. D1 stated that D2 pulled out in front of him from a residence and continued to drive east. D1 continued to explain that D2 made a quick stop to turn north onto 700 east and could not avoid colliding with V2 due to a oversized semi in the opposite lane. D1 stated he spoke to D2 and she said she stopped to fast.D2 stated she pulled out of her driveway in front of the truck and headed east on SR14. She said she turned her turn signal on prior to the turn and was struck by V1.</t>
  </si>
  <si>
    <t>CR 650 E</t>
  </si>
  <si>
    <t>SR14CR650E</t>
  </si>
  <si>
    <t>On Monday, November 11, 2024 at 19:15, Dulin, James responded to a crash on SR 14 at the intersection of CR 650 E where a vehicle has struck a deer.</t>
  </si>
  <si>
    <t>On Sunday, November 24, 2024 at 5:50 P.M. I was dispatched to a crash in the area of State Road 14 and County Road 550 East. I arrived as the driver was being transported by ambulance to Woodlawn Hospital for a complaint of pain. I observed Vehicle 1 to be in the south ditch, facing south, with the passenger side resting against a power pole. I spoke to a witness, Jason Freels, who was traveling westbound on State Road 14 as the second vehicle behind Vehicle 1. Jason stated that a deer crossed the roadway from south to north, and that vehicle 1 swerved to avoid the deer, which it successfully did, but then overcorrected and lost control, careening off of the south side of the road. Jason stated the deer was not struck and that he stopped to render aid. Patrolman Bryce Michael met with Driver 1, Rebecca Beliles, at Woodlawn Hospital and obtained her driver's license information and insurance information. Her version of events corroborated Mr. Freel's statements about swerving to avoid a deer. Her injury was a complaint of pain. The vehicle was towed from the scene due to disabling damage by Tony's City Wide Towing. There was minimal, cosmetic-only damage to the electric pole.</t>
  </si>
  <si>
    <t>CR 875 E</t>
  </si>
  <si>
    <t>COLLISION WITH ANIMAL OTHER</t>
  </si>
  <si>
    <t>STATEROAD14CR875E</t>
  </si>
  <si>
    <t>On Saturday, November 23, 2024 Deputy Mitchell Scott responded to a crash on State Road 14 at the intersection of CR 875 E and the road surface was Dry.Vehicle 1 was traveling east on State Road 14 at/near CR 875 E. Driver 1 stated a racoon entered the roadway and she was unable to avoid it. Vehicle 1 struck the racoon on the front driver's side bumper. I observed what appeared to be fur on the front bumper. Driver 1 drove home and called law enforcement. I observed vehicle parts in the area of State Road 14 and CR 875 E.</t>
  </si>
  <si>
    <t>CR 800 EAST</t>
  </si>
  <si>
    <t>STATEROAD14CR800EAST</t>
  </si>
  <si>
    <t>On Monday, November 25, 2024, I Deputy Jared Parish responded to the area of State Road 14 near CR 800 East for a single vehicle crash with no injuries. When I arrived on scene, I spoke to D1. D1 stated she was westbound on State Road 14 when she went of the roadway onto the gravel shoulder. D1 stated after she hit the gravel, she lost control of V1. I observed V1 to be laying on its passenger side in the field on the north side of the roadway. V1 was towed by Tony's tow to Akron. D1 denied medical attention at the scene.</t>
  </si>
  <si>
    <t>On Monday, November 25, 2024 at 17:38, Miller, Abbigayle responded to a crash on SR 14 and the road surface was Wet.Vehicle 1, Red Gmc Acadia, Maintaining path of travel. V1 was traveling east on SR 14 near CR 650 E when a deer entered the roadway. D1 was unable to avoid the deer and hit it. The vehicle was towed by Tony's towing.</t>
  </si>
  <si>
    <t>CR 700 E</t>
  </si>
  <si>
    <t>SR14CR700E</t>
  </si>
  <si>
    <t>V1 was traveling east on SR 14 in the area of CR 700 E when a deer entered the roadway. V1 was unable to avoid striking the deer. V1 sustained front end damage primarily to the front driver side bumper and surrounding panels. The airbags did deploy during this crash.</t>
  </si>
  <si>
    <t>SR14CR500E</t>
  </si>
  <si>
    <t>On Sunday, December 8, 2024 at 18:50 arrived on scene of a car deer accident. Vehicle was travel west on State Road 14 when it struck a deer near county road 500 East. Male driver drove the vehicle to his residence in Rochester.</t>
  </si>
  <si>
    <t>On Monday, December 9, 2024 at 17:36, Miller, Abbigayle responded to a crash on SR 14 at the intersection of CR 700 E and the road surface was Dry.Vehicle 1, Gray Gmc Yukon Xl, Maintaining path of travel. V1 was traveling west on SR 14 near CR 700 E when a deer entered the roadway. D1 was unable to avoid the deer and hit it causing front end damage. The vehicle was drivable.</t>
  </si>
  <si>
    <t>SR148881</t>
  </si>
  <si>
    <t>This investigation occurred on December 21, 2024 at 1826 HRS.SR14 is 2 lanes wide 2 way state road. The conditions were clear, the roadway was dry, and traffic was light at time of the collision.V1 was traveling east on SR14 at 7881 E SR14. V1 struck a deer in the the roadway. V1 received moderate front end damage.V1 was towed due to disabling damage by Tony's Citywide Towing. There were no injuries reported as a result of the accident.D1 stated that she was traveling east on SR14 when a deer entered the roadway from north to south.Physical evidence on scene as well as on V1 show that V1 was traveling east on SR14 when she impacted a deer near 7881 E SR14.</t>
  </si>
  <si>
    <t>Vehicle Number</t>
  </si>
  <si>
    <t>Person Number</t>
  </si>
  <si>
    <t>Person Type</t>
  </si>
  <si>
    <t>Position in Vehicle</t>
  </si>
  <si>
    <t>Ejection Trapped</t>
  </si>
  <si>
    <t>Safety Equipment Used</t>
  </si>
  <si>
    <t>Safety Equipment Effective?</t>
  </si>
  <si>
    <t>Injury Status</t>
  </si>
  <si>
    <t>Nature of Injury</t>
  </si>
  <si>
    <t>Location of Injury</t>
  </si>
  <si>
    <t>Test Given</t>
  </si>
  <si>
    <t>Test Results</t>
  </si>
  <si>
    <t>Drugs?</t>
  </si>
  <si>
    <t>EMS Number</t>
  </si>
  <si>
    <t>YEAR</t>
  </si>
  <si>
    <t>903960099</t>
  </si>
  <si>
    <t>1</t>
  </si>
  <si>
    <t>DRIVER</t>
  </si>
  <si>
    <t>FRONT LEFT</t>
  </si>
  <si>
    <t>NOT EJECTED OR TRAPPED</t>
  </si>
  <si>
    <t>MULTI-POINT HARNESS</t>
  </si>
  <si>
    <t>2</t>
  </si>
  <si>
    <t>OWNER VEHICLE</t>
  </si>
  <si>
    <t>3</t>
  </si>
  <si>
    <t>OWNER TRAILER</t>
  </si>
  <si>
    <t>903960115</t>
  </si>
  <si>
    <t>UNKNOWN</t>
  </si>
  <si>
    <t>X</t>
  </si>
  <si>
    <t>903980173</t>
  </si>
  <si>
    <t>LAP BELT,SHOULDER BELT</t>
  </si>
  <si>
    <t>904016240</t>
  </si>
  <si>
    <t>904024718</t>
  </si>
  <si>
    <t>904030727</t>
  </si>
  <si>
    <t>904051798</t>
  </si>
  <si>
    <t>AIRBAG DEPLOYED,LAP BELT,SHOULDER BELT</t>
  </si>
  <si>
    <t>NON-INCAPACITATING</t>
  </si>
  <si>
    <t>COMPLAINT OF PAIN</t>
  </si>
  <si>
    <t>HEAD</t>
  </si>
  <si>
    <t>904090957</t>
  </si>
  <si>
    <t>AIRBAG DEPLOYED</t>
  </si>
  <si>
    <t>904098101</t>
  </si>
  <si>
    <t>SHOULDER BELT</t>
  </si>
  <si>
    <t>904118112</t>
  </si>
  <si>
    <t>TRAPPED IN</t>
  </si>
  <si>
    <t>INCAPACITATING</t>
  </si>
  <si>
    <t>INTERNAL</t>
  </si>
  <si>
    <t>ENTIRE BODY</t>
  </si>
  <si>
    <t>0457</t>
  </si>
  <si>
    <t>904135408</t>
  </si>
  <si>
    <t>904137984</t>
  </si>
  <si>
    <t>904143902</t>
  </si>
  <si>
    <t>904150285</t>
  </si>
  <si>
    <t>REFUSED</t>
  </si>
  <si>
    <t>FRACTURE/DISLOCATION</t>
  </si>
  <si>
    <t>FACE</t>
  </si>
  <si>
    <t>904157284</t>
  </si>
  <si>
    <t>904167434</t>
  </si>
  <si>
    <t>904167440</t>
  </si>
  <si>
    <t>904188370</t>
  </si>
  <si>
    <t>904195376</t>
  </si>
  <si>
    <t>ALCOHOL</t>
  </si>
  <si>
    <t>904206526</t>
  </si>
  <si>
    <t>904209741</t>
  </si>
  <si>
    <t>904211422</t>
  </si>
  <si>
    <t>904213223</t>
  </si>
  <si>
    <t>904221599</t>
  </si>
  <si>
    <t>904228947</t>
  </si>
  <si>
    <t>904234750</t>
  </si>
  <si>
    <t>MINOR BLEEDING</t>
  </si>
  <si>
    <t>ELBOW/LOWER ARM</t>
  </si>
  <si>
    <t>0770</t>
  </si>
  <si>
    <t>904234777</t>
  </si>
  <si>
    <t>904285455</t>
  </si>
  <si>
    <t>AIRBAG DEPLOYED,MULTI-POINT HARNESS</t>
  </si>
  <si>
    <t>904285593</t>
  </si>
  <si>
    <t>904285597</t>
  </si>
  <si>
    <t>4</t>
  </si>
  <si>
    <t>EJECTED</t>
  </si>
  <si>
    <t>M22</t>
  </si>
  <si>
    <t>904296703</t>
  </si>
  <si>
    <t>904296714</t>
  </si>
  <si>
    <t>904299524</t>
  </si>
  <si>
    <t>904314708</t>
  </si>
  <si>
    <t>904320174</t>
  </si>
  <si>
    <t>904363515</t>
  </si>
  <si>
    <t>904372464</t>
  </si>
  <si>
    <t>904390601</t>
  </si>
  <si>
    <t>904409231</t>
  </si>
  <si>
    <t>904413316</t>
  </si>
  <si>
    <t>904452080</t>
  </si>
  <si>
    <t>904465446</t>
  </si>
  <si>
    <t>AIRBAG DEPLOYED,SHOULDER BELT</t>
  </si>
  <si>
    <t>KNEE/LOWER LEG/FOOT</t>
  </si>
  <si>
    <t>ALCOHOL AND DRUG</t>
  </si>
  <si>
    <t>REAR RIGHT</t>
  </si>
  <si>
    <t>POSSIBLE</t>
  </si>
  <si>
    <t>CONTUSION/BRUISE</t>
  </si>
  <si>
    <t>AIRBAG DEPLOYED,UNKNOWN</t>
  </si>
  <si>
    <t>NECK</t>
  </si>
  <si>
    <t>ABRASION</t>
  </si>
  <si>
    <t>CHEST</t>
  </si>
  <si>
    <t>5</t>
  </si>
  <si>
    <t>OUTSIDE LEFT</t>
  </si>
  <si>
    <t>AIRBAG DEPLOYED,CHILD RESTRAINT</t>
  </si>
  <si>
    <t>904470385</t>
  </si>
  <si>
    <t>904471741</t>
  </si>
  <si>
    <t>904472192</t>
  </si>
  <si>
    <t>904474994</t>
  </si>
  <si>
    <t>904484433</t>
  </si>
  <si>
    <t>904487667</t>
  </si>
  <si>
    <t>904499684</t>
  </si>
  <si>
    <t>904501078</t>
  </si>
  <si>
    <t>904524084</t>
  </si>
  <si>
    <t>904540341</t>
  </si>
  <si>
    <t>904547726</t>
  </si>
  <si>
    <t>904553140</t>
  </si>
  <si>
    <t>61</t>
  </si>
  <si>
    <t>904584833</t>
  </si>
  <si>
    <t>904587726</t>
  </si>
  <si>
    <t>904622792</t>
  </si>
  <si>
    <t>904622795</t>
  </si>
  <si>
    <t>62</t>
  </si>
  <si>
    <t>904622798</t>
  </si>
  <si>
    <t>904625122</t>
  </si>
  <si>
    <t>904629295</t>
  </si>
  <si>
    <t>904639598</t>
  </si>
  <si>
    <t>904644977</t>
  </si>
  <si>
    <t>904644988</t>
  </si>
  <si>
    <t>904644989</t>
  </si>
  <si>
    <t>Roadway_Name</t>
  </si>
  <si>
    <t>Roadway_Number</t>
  </si>
  <si>
    <t>Crash Severity Calc.</t>
  </si>
  <si>
    <t>Construction</t>
  </si>
  <si>
    <t>Corporate</t>
  </si>
  <si>
    <t>Damage</t>
  </si>
  <si>
    <t>Light_Cond</t>
  </si>
  <si>
    <t>Primary_Factor</t>
  </si>
  <si>
    <t>Manner_of_Collision</t>
  </si>
  <si>
    <t>Roadway_Class</t>
  </si>
  <si>
    <t>Junction</t>
  </si>
  <si>
    <t>Road_Surf</t>
  </si>
  <si>
    <t>Rumble_Strips</t>
  </si>
  <si>
    <t>School_Zone</t>
  </si>
  <si>
    <t>Surface</t>
  </si>
  <si>
    <t>Weather</t>
  </si>
  <si>
    <t>DateTime</t>
  </si>
  <si>
    <t>Number_Injured</t>
  </si>
  <si>
    <t>Number_Dead</t>
  </si>
  <si>
    <t>Number_Deer</t>
  </si>
  <si>
    <t>Trailers_Involved</t>
  </si>
  <si>
    <t>Vehicles_Involved</t>
  </si>
  <si>
    <t>Narrative</t>
  </si>
  <si>
    <t>Max. Image URL</t>
  </si>
  <si>
    <t>INDOT_Hwy_Ind_1</t>
  </si>
  <si>
    <t>INDOT_Hwy_Ind_2</t>
  </si>
  <si>
    <t>INDOT_Hwy_Ind_3</t>
  </si>
  <si>
    <t>INDOT_Hwy_Ind_4</t>
  </si>
  <si>
    <t>INDOT_Hwy_Ind_5</t>
  </si>
  <si>
    <t>Radius</t>
  </si>
  <si>
    <t>Distance_To_Hwy</t>
  </si>
  <si>
    <t>Route_Name</t>
  </si>
  <si>
    <t>Alt_Rte_Nm</t>
  </si>
  <si>
    <t>Toll_Rte</t>
  </si>
  <si>
    <t>PK</t>
  </si>
  <si>
    <t>Dist_To_PK</t>
  </si>
  <si>
    <t>buffer_dist_NBI</t>
  </si>
  <si>
    <t>bridge</t>
  </si>
  <si>
    <t>buffer_dist_Lg_C</t>
  </si>
  <si>
    <t>culvert_lg</t>
  </si>
  <si>
    <t>buffer_dist_Sm_C</t>
  </si>
  <si>
    <t>culvert_sm</t>
  </si>
  <si>
    <t>buffer_dist_Int</t>
  </si>
  <si>
    <t>intersect1</t>
  </si>
  <si>
    <t>intersect2</t>
  </si>
  <si>
    <t>Intersection</t>
  </si>
  <si>
    <t>buffer_dist_RR</t>
  </si>
  <si>
    <t>RR_crossing</t>
  </si>
  <si>
    <t>No Injury</t>
  </si>
  <si>
    <t>Collision with Animal (Including Deer)</t>
  </si>
  <si>
    <t>On Dry Pavement</t>
  </si>
  <si>
    <t>https://intapps.indot.in.gov/ariesimages/90420/904206526-10004717796.jpg</t>
  </si>
  <si>
    <t>7.435519734192781</t>
  </si>
  <si>
    <t>&lt;NA&gt;</t>
  </si>
  <si>
    <t>No</t>
  </si>
  <si>
    <t>7.435519733136516</t>
  </si>
  <si>
    <t>16.95418219592848</t>
  </si>
  <si>
    <t>CLV-75048</t>
  </si>
  <si>
    <t/>
  </si>
  <si>
    <t>https://intapps.indot.in.gov/ariesimages/90420/904209741-10004721557.jpg</t>
  </si>
  <si>
    <t>18.49907003056302</t>
  </si>
  <si>
    <t>18.499070031646852</t>
  </si>
  <si>
    <t>188.85878722081054</t>
  </si>
  <si>
    <t>118.02450923081855</t>
  </si>
  <si>
    <t xml:space="preserve">SR 14 </t>
  </si>
  <si>
    <t xml:space="preserve"> 900 E</t>
  </si>
  <si>
    <t>SR 14 | 900 E</t>
  </si>
  <si>
    <t>On Snowy or Icy Pavement</t>
  </si>
  <si>
    <t>https://intapps.indot.in.gov/ariesimages/90421/904213223-10004728282.jpg</t>
  </si>
  <si>
    <t>4.929921318242123</t>
  </si>
  <si>
    <t>4.929921318370589</t>
  </si>
  <si>
    <t>203.05012659342358</t>
  </si>
  <si>
    <t xml:space="preserve"> S 775 E 2</t>
  </si>
  <si>
    <t>SR 14 | S 775 E 2</t>
  </si>
  <si>
    <t>https://intapps.indot.in.gov/ariesimages/90421/904211422-10004724521.jpg</t>
  </si>
  <si>
    <t>3.0602119476824896</t>
  </si>
  <si>
    <t>2.5120403278085632</t>
  </si>
  <si>
    <t>266.12068967926285</t>
  </si>
  <si>
    <t>CLV-75047</t>
  </si>
  <si>
    <t>19.211438430910512</t>
  </si>
  <si>
    <t xml:space="preserve"> S 1075 E</t>
  </si>
  <si>
    <t>SR 14 | S 1075 E</t>
  </si>
  <si>
    <t>https://intapps.indot.in.gov/ariesimages/90422/904221599-10004746208.jpg</t>
  </si>
  <si>
    <t>20.199632799792823</t>
  </si>
  <si>
    <t>20.199632797635104</t>
  </si>
  <si>
    <t>https://intapps.indot.in.gov/ariesimages/90422/904228947-10004761894.jpg</t>
  </si>
  <si>
    <t>34.97550571115616</t>
  </si>
  <si>
    <t>35.94383746096332</t>
  </si>
  <si>
    <t>114.37692643466292</t>
  </si>
  <si>
    <t>CLV-75031</t>
  </si>
  <si>
    <t>45.11945871508001</t>
  </si>
  <si>
    <t xml:space="preserve"> BESSMORE PARK RD</t>
  </si>
  <si>
    <t>SR 14 | BESSMORE PARK RD</t>
  </si>
  <si>
    <t>Incapacitating</t>
  </si>
  <si>
    <t>https://intapps.indot.in.gov/ariesimages/90423/904234750-10004774345.jpg</t>
  </si>
  <si>
    <t>220.65174487891557</t>
  </si>
  <si>
    <t>115.63488493274008</t>
  </si>
  <si>
    <t>234.95418318174939</t>
  </si>
  <si>
    <t xml:space="preserve"> S 775 E</t>
  </si>
  <si>
    <t>SR 14 | S 775 E</t>
  </si>
  <si>
    <t>https://intapps.indot.in.gov/ariesimages/90423/904234777-10004774365.jpg</t>
  </si>
  <si>
    <t>8.006008424884271</t>
  </si>
  <si>
    <t>8.006008424123365</t>
  </si>
  <si>
    <t>322.82113986376504</t>
  </si>
  <si>
    <t>627.2892659540503</t>
  </si>
  <si>
    <t>https://intapps.indot.in.gov/ariesimages/90428/904285597-10004882453.jpg</t>
  </si>
  <si>
    <t>12.258477225039314</t>
  </si>
  <si>
    <t>388.0549748439638</t>
  </si>
  <si>
    <t>CLV-75040</t>
  </si>
  <si>
    <t>https://intapps.indot.in.gov/ariesimages/90428/904285593-10004882448.jpg</t>
  </si>
  <si>
    <t>68.71143551883608</t>
  </si>
  <si>
    <t>68.71143551915839</t>
  </si>
  <si>
    <t>329.3353699086956</t>
  </si>
  <si>
    <t xml:space="preserve"> SR 19 SB 1</t>
  </si>
  <si>
    <t>SR 14 | SR 19 SB 1</t>
  </si>
  <si>
    <t>https://intapps.indot.in.gov/ariesimages/90428/904285455-10004882183.jpg</t>
  </si>
  <si>
    <t>11.091109556564902</t>
  </si>
  <si>
    <t>11.091109554870627</t>
  </si>
  <si>
    <t>60.54969367302344</t>
  </si>
  <si>
    <t>CLV-75034</t>
  </si>
  <si>
    <t>671.2856635963141</t>
  </si>
  <si>
    <t xml:space="preserve"> N 525 E</t>
  </si>
  <si>
    <t>SR 14 | N 525 E</t>
  </si>
  <si>
    <t>https://intapps.indot.in.gov/ariesimages/90429/904296703-10004906432.jpg</t>
  </si>
  <si>
    <t>29.53438894999772</t>
  </si>
  <si>
    <t>29.534388950500897</t>
  </si>
  <si>
    <t>CLV-75035</t>
  </si>
  <si>
    <t>38.67103622611019</t>
  </si>
  <si>
    <t xml:space="preserve"> S 575 E</t>
  </si>
  <si>
    <t>SR 14 | S 575 E</t>
  </si>
  <si>
    <t>https://intapps.indot.in.gov/ariesimages/90429/904296714-10004906458.jpg</t>
  </si>
  <si>
    <t>10.681042373463242</t>
  </si>
  <si>
    <t>10.681042373265655</t>
  </si>
  <si>
    <t>124.03268690041826</t>
  </si>
  <si>
    <t>https://intapps.indot.in.gov/ariesimages/90429/904299524-10004912665.jpg</t>
  </si>
  <si>
    <t>43.16826695707491</t>
  </si>
  <si>
    <t>43.168266957350625</t>
  </si>
  <si>
    <t>131.91659514971658</t>
  </si>
  <si>
    <t>https://intapps.indot.in.gov/ariesimages/90432/904320174-10004957024.jpg</t>
  </si>
  <si>
    <t>98.83870886492939</t>
  </si>
  <si>
    <t>101.0189331335614</t>
  </si>
  <si>
    <t>98.62257554339293</t>
  </si>
  <si>
    <t xml:space="preserve"> SR 19 1</t>
  </si>
  <si>
    <t>SR 14 | SR 19 1</t>
  </si>
  <si>
    <t>https://intapps.indot.in.gov/ariesimages/90431/904314708-10004945402.jpg</t>
  </si>
  <si>
    <t>5.662146312451341</t>
  </si>
  <si>
    <t>13.34686693041192</t>
  </si>
  <si>
    <t>13.346866928155578</t>
  </si>
  <si>
    <t>https://intapps.indot.in.gov/ariesimages/90437/904372464-10005062262.jpg</t>
  </si>
  <si>
    <t>3.6506193231512043</t>
  </si>
  <si>
    <t>3.650619322401326</t>
  </si>
  <si>
    <t>34.20493140241939</t>
  </si>
  <si>
    <t>https://intapps.indot.in.gov/ariesimages/90439/904390601-10005100266.jpg</t>
  </si>
  <si>
    <t>6.737543596470687</t>
  </si>
  <si>
    <t>6.737543596079604</t>
  </si>
  <si>
    <t>721.4319215388255</t>
  </si>
  <si>
    <t xml:space="preserve"> ERIE LACKAWANNA RR</t>
  </si>
  <si>
    <t>SR 14 | ERIE LACKAWANNA RR</t>
  </si>
  <si>
    <t>https://intapps.indot.in.gov/ariesimages/90440/904409231-10005139523.jpg</t>
  </si>
  <si>
    <t>72.17771969523781</t>
  </si>
  <si>
    <t>57.87465995199263</t>
  </si>
  <si>
    <t xml:space="preserve">SR 19 </t>
  </si>
  <si>
    <t xml:space="preserve"> SR 14 WB</t>
  </si>
  <si>
    <t>SR 19 | SR 14 WB</t>
  </si>
  <si>
    <t>https://intapps.indot.in.gov/ariesimages/90441/904413316-10005148290.jpg</t>
  </si>
  <si>
    <t>63.28639424998755</t>
  </si>
  <si>
    <t>314.87590206919884</t>
  </si>
  <si>
    <t>https://intapps.indot.in.gov/ariesimages/90445/904452080-10005227730.jpg</t>
  </si>
  <si>
    <t>5.964528599446908</t>
  </si>
  <si>
    <t>72.46644463614564</t>
  </si>
  <si>
    <t>CLV-75038</t>
  </si>
  <si>
    <t>8.163762076146211</t>
  </si>
  <si>
    <t>N 675 E</t>
  </si>
  <si>
    <t>SR 14 | N 675 E</t>
  </si>
  <si>
    <t>https://intapps.indot.in.gov/ariesimages/90447/904471741-10005264334.jpg</t>
  </si>
  <si>
    <t>13.326359228897786</t>
  </si>
  <si>
    <t>15.075827956165767</t>
  </si>
  <si>
    <t>128.87787425606794</t>
  </si>
  <si>
    <t>18.69809262771314</t>
  </si>
  <si>
    <t>Non-incapacitating</t>
  </si>
  <si>
    <t>https://intapps.indot.in.gov/ariesimages/90446/904465446-10005250418.jpg</t>
  </si>
  <si>
    <t>4.7739515836285165</t>
  </si>
  <si>
    <t>4.773951581688607</t>
  </si>
  <si>
    <t>376.47861187405573</t>
  </si>
  <si>
    <t>https://intapps.indot.in.gov/ariesimages/90447/904470385-10005261373.jpg</t>
  </si>
  <si>
    <t>13.179714910471944</t>
  </si>
  <si>
    <t>13.179714908546885</t>
  </si>
  <si>
    <t>364.05882140457527</t>
  </si>
  <si>
    <t>https://intapps.indot.in.gov/ariesimages/90447/904472192-10005265335.jpg</t>
  </si>
  <si>
    <t>7.538058964243191</t>
  </si>
  <si>
    <t>7.538058964256834</t>
  </si>
  <si>
    <t>105.55078485306439</t>
  </si>
  <si>
    <t>CLV-75046</t>
  </si>
  <si>
    <t>https://intapps.indot.in.gov/ariesimages/90447/904474994-10005271576.jpg</t>
  </si>
  <si>
    <t>12.960533504994828</t>
  </si>
  <si>
    <t>12.960533505467083</t>
  </si>
  <si>
    <t>66.01751626621048</t>
  </si>
  <si>
    <t>CLV-75039</t>
  </si>
  <si>
    <t>https://intapps.indot.in.gov/ariesimages/90448/904487667-10005298937.jpg</t>
  </si>
  <si>
    <t>3.8073176436489575</t>
  </si>
  <si>
    <t>3.830821033394841</t>
  </si>
  <si>
    <t>523.0713887989191</t>
  </si>
  <si>
    <t>BARRETT RD 1</t>
  </si>
  <si>
    <t>SR 14 | BARRETT RD 1</t>
  </si>
  <si>
    <t>https://intapps.indot.in.gov/ariesimages/90448/904484433-10005291948.jpg</t>
  </si>
  <si>
    <t>5.677675480914743</t>
  </si>
  <si>
    <t>5.6776754792922475</t>
  </si>
  <si>
    <t>333.91741871332806</t>
  </si>
  <si>
    <t>CLV-75032</t>
  </si>
  <si>
    <t>12.140608689743544</t>
  </si>
  <si>
    <t>SR 14 | S 500 E</t>
  </si>
  <si>
    <t>Collision with Object in Road</t>
  </si>
  <si>
    <t>https://intapps.indot.in.gov/ariesimages/90449/904499684-10005326311.jpg</t>
  </si>
  <si>
    <t>2.018738819606398</t>
  </si>
  <si>
    <t>2.018738818995189</t>
  </si>
  <si>
    <t>197.30217199457428</t>
  </si>
  <si>
    <t>CLV-75037</t>
  </si>
  <si>
    <t>https://intapps.indot.in.gov/ariesimages/90450/904501078-10005329317.jpg</t>
  </si>
  <si>
    <t>3.3755724900994437</t>
  </si>
  <si>
    <t>3.375572489863771</t>
  </si>
  <si>
    <t>58.78088977871803</t>
  </si>
  <si>
    <t>CLV-75036</t>
  </si>
  <si>
    <t>https://intapps.indot.in.gov/ariesimages/90452/904524084-10005379354.jpg</t>
  </si>
  <si>
    <t>5.634079242423127</t>
  </si>
  <si>
    <t>7.663882936495838</t>
  </si>
  <si>
    <t>305.7133822289006</t>
  </si>
  <si>
    <t>230.38797072475515</t>
  </si>
  <si>
    <t>https://intapps.indot.in.gov/ariesimages/90454/904540341-10005414169.jpg</t>
  </si>
  <si>
    <t>4.482691842074175</t>
  </si>
  <si>
    <t>4.482691843890279</t>
  </si>
  <si>
    <t>53.71682491940205</t>
  </si>
  <si>
    <t>WITTENBERGER ST</t>
  </si>
  <si>
    <t>SR 14 | WITTENBERGER ST</t>
  </si>
  <si>
    <t>https://intapps.indot.in.gov/ariesimages/90454/904547726-10005430587.jpg</t>
  </si>
  <si>
    <t>2.971119085881469</t>
  </si>
  <si>
    <t>2.9711190844088833</t>
  </si>
  <si>
    <t>41.52044409968596</t>
  </si>
  <si>
    <t>N 1000 E</t>
  </si>
  <si>
    <t>SR 14 | N 1000 E</t>
  </si>
  <si>
    <t>Possible</t>
  </si>
  <si>
    <t>https://intapps.indot.in.gov/ariesimages/90455/904553140-10005442548.jpg</t>
  </si>
  <si>
    <t>8.324236951728679</t>
  </si>
  <si>
    <t>8.324236950131308</t>
  </si>
  <si>
    <t>245.82068034083488</t>
  </si>
  <si>
    <t>294.12733230447435</t>
  </si>
  <si>
    <t>S 575 E</t>
  </si>
  <si>
    <t>https://intapps.indot.in.gov/ariesimages/90458/904584833-10005511693.jpg</t>
  </si>
  <si>
    <t>76.80731965098806</t>
  </si>
  <si>
    <t>76.80731965135419</t>
  </si>
  <si>
    <t>170.04742039136445</t>
  </si>
  <si>
    <t>SR 19 SB 1</t>
  </si>
  <si>
    <t>https://intapps.indot.in.gov/ariesimages/90458/904587726-10005518089.jpg</t>
  </si>
  <si>
    <t>3.106626455829783</t>
  </si>
  <si>
    <t>2.460327512498907</t>
  </si>
  <si>
    <t>63.61714429401942</t>
  </si>
  <si>
    <t>13.968226451201648</t>
  </si>
  <si>
    <t>https://intapps.indot.in.gov/ariesimages/90464/904644977-10005639232.jpg</t>
  </si>
  <si>
    <t>2.703389196210196</t>
  </si>
  <si>
    <t>2.703389197185743</t>
  </si>
  <si>
    <t>311.0736672700091</t>
  </si>
  <si>
    <t>https://intapps.indot.in.gov/ariesimages/90462/904622795-10005593197.jpg</t>
  </si>
  <si>
    <t>15.903577854821947</t>
  </si>
  <si>
    <t>15.903577854639025</t>
  </si>
  <si>
    <t>454.08355089432916</t>
  </si>
  <si>
    <t>N 525 E</t>
  </si>
  <si>
    <t>https://intapps.indot.in.gov/ariesimages/90462/904622792-10005593193.jpg</t>
  </si>
  <si>
    <t>11.603713111627485</t>
  </si>
  <si>
    <t>11.58829358670414</t>
  </si>
  <si>
    <t>300.0740486155329</t>
  </si>
  <si>
    <t>CLV-75043</t>
  </si>
  <si>
    <t>33.436749861058935</t>
  </si>
  <si>
    <t>S 850 E</t>
  </si>
  <si>
    <t>SR 14 | S 850 E</t>
  </si>
  <si>
    <t>https://intapps.indot.in.gov/ariesimages/90462/904622798-10005593207.jpg</t>
  </si>
  <si>
    <t>3.657246345254407</t>
  </si>
  <si>
    <t>3.6572463468244223</t>
  </si>
  <si>
    <t>https://intapps.indot.in.gov/ariesimages/90462/904625122-10005598146.jpg</t>
  </si>
  <si>
    <t>0.7314199744969301</t>
  </si>
  <si>
    <t>0.7314199746479062</t>
  </si>
  <si>
    <t>13.973917199162663</t>
  </si>
  <si>
    <t>https://intapps.indot.in.gov/ariesimages/90462/904629295-10005607101.jpg</t>
  </si>
  <si>
    <t>7.371373250369288</t>
  </si>
  <si>
    <t>https://intapps.indot.in.gov/ariesimages/90464/904644988-10005639250.jpg</t>
  </si>
  <si>
    <t>7.233830116052559</t>
  </si>
  <si>
    <t>7.233830115869523</t>
  </si>
  <si>
    <t>100.8383618359026</t>
  </si>
  <si>
    <t>CLV-75033</t>
  </si>
  <si>
    <t>738.0213377692938</t>
  </si>
  <si>
    <t>https://intapps.indot.in.gov/ariesimages/90464/904644989-10005639254.jpg</t>
  </si>
  <si>
    <t>8.541337230515865</t>
  </si>
  <si>
    <t>https://intapps.indot.in.gov/ariesimages/90463/904639598-10005629363.jpg</t>
  </si>
  <si>
    <t>5.5615136997452055</t>
  </si>
  <si>
    <t>5.561513700217347</t>
  </si>
  <si>
    <t>224.89776933058664</t>
  </si>
  <si>
    <t>https://intapps.indot.in.gov/ariesimages/90396/903960115-10004231032.jpg</t>
  </si>
  <si>
    <t>14.546135620763422</t>
  </si>
  <si>
    <t>14.546135620806126</t>
  </si>
  <si>
    <t>255.25514481700094</t>
  </si>
  <si>
    <t>https://intapps.indot.in.gov/ariesimages/90396/903960099-10004231010.jpg</t>
  </si>
  <si>
    <t>1.2593351941627589</t>
  </si>
  <si>
    <t>0.9306286392834409</t>
  </si>
  <si>
    <t>343.9754839901222</t>
  </si>
  <si>
    <t>642.0752581249129</t>
  </si>
  <si>
    <t>https://intapps.indot.in.gov/ariesimages/90413/904135408-10004584715.jpg</t>
  </si>
  <si>
    <t>18.621263453454354</t>
  </si>
  <si>
    <t>20.970123851661583</t>
  </si>
  <si>
    <t>18.577194963915463</t>
  </si>
  <si>
    <t>https://intapps.indot.in.gov/ariesimages/90413/904137984-10004601653.jpg</t>
  </si>
  <si>
    <t>9.496589200762628</t>
  </si>
  <si>
    <t>9.496589198996617</t>
  </si>
  <si>
    <t>50.63000410687271</t>
  </si>
  <si>
    <t xml:space="preserve"> 650 E</t>
  </si>
  <si>
    <t>SR 14 | 650 E</t>
  </si>
  <si>
    <t>https://intapps.indot.in.gov/ariesimages/90414/904143902-10004602984.jpg</t>
  </si>
  <si>
    <t>3.8218058402378574</t>
  </si>
  <si>
    <t>3.8218058428080894</t>
  </si>
  <si>
    <t>315.58985813716697</t>
  </si>
  <si>
    <t>276.3959012062748</t>
  </si>
  <si>
    <t xml:space="preserve"> S 975 E</t>
  </si>
  <si>
    <t>SR 14 | S 975 E</t>
  </si>
  <si>
    <t>https://intapps.indot.in.gov/ariesimages/90416/904167434-10004652202.jpg</t>
  </si>
  <si>
    <t>12.48387228705252</t>
  </si>
  <si>
    <t>11.065409457246687</t>
  </si>
  <si>
    <t>224.35261880035137</t>
  </si>
  <si>
    <t>CLV-100712</t>
  </si>
  <si>
    <t>https://intapps.indot.in.gov/ariesimages/90416/904167440-10004652212.jpg</t>
  </si>
  <si>
    <t>8.402083051923512</t>
  </si>
  <si>
    <t>318.8926359315008</t>
  </si>
  <si>
    <t>9.120473948029511</t>
  </si>
  <si>
    <t xml:space="preserve"> S 500 E</t>
  </si>
  <si>
    <t>Refused</t>
  </si>
  <si>
    <t>https://intapps.indot.in.gov/ariesimages/90415/904150285-10004616597.jpg</t>
  </si>
  <si>
    <t>23.98887956995725</t>
  </si>
  <si>
    <t>23.988879571943016</t>
  </si>
  <si>
    <t>96.57939646693791</t>
  </si>
  <si>
    <t>CLV-75045</t>
  </si>
  <si>
    <t>24.146839596572637</t>
  </si>
  <si>
    <t xml:space="preserve"> S 900 E</t>
  </si>
  <si>
    <t>SR 14 | S 900 E</t>
  </si>
  <si>
    <t>https://intapps.indot.in.gov/ariesimages/90415/904157284-10004630973.jpg</t>
  </si>
  <si>
    <t>0.25941236651601685</t>
  </si>
  <si>
    <t>0.2594123675496576</t>
  </si>
  <si>
    <t>561.6349421063761</t>
  </si>
  <si>
    <t>https://intapps.indot.in.gov/ariesimages/90418/904188370-10004694009.jpg</t>
  </si>
  <si>
    <t>11.72454589540007</t>
  </si>
  <si>
    <t>98.47915175349456</t>
  </si>
  <si>
    <t>11.74663701375718</t>
  </si>
  <si>
    <t>https://intapps.indot.in.gov/ariesimages/90419/904195376-10004699923.jpg</t>
  </si>
  <si>
    <t>2.6304921813452893</t>
  </si>
  <si>
    <t>3.4550332335172698</t>
  </si>
  <si>
    <t>16.538190368251957</t>
  </si>
  <si>
    <t>https://intapps.indot.in.gov/ariesimages/90398/903980173-10004271439.jpg</t>
  </si>
  <si>
    <t>5.348401712831674</t>
  </si>
  <si>
    <t>https://intapps.indot.in.gov/ariesimages/90401/904016240-10004344945.jpg</t>
  </si>
  <si>
    <t>0.9879833247621832</t>
  </si>
  <si>
    <t>0.9879833256040911</t>
  </si>
  <si>
    <t>206.08165759776813</t>
  </si>
  <si>
    <t>CLV-100728</t>
  </si>
  <si>
    <t>747.3437751168942</t>
  </si>
  <si>
    <t xml:space="preserve"> N 675 E</t>
  </si>
  <si>
    <t>https://intapps.indot.in.gov/ariesimages/90403/904030727-10004373769.jpg</t>
  </si>
  <si>
    <t>6.4280075493607285</t>
  </si>
  <si>
    <t>2.4620042721803657</t>
  </si>
  <si>
    <t>372.7962343238648</t>
  </si>
  <si>
    <t>https://intapps.indot.in.gov/ariesimages/90402/904024718-10004361488.jpg</t>
  </si>
  <si>
    <t>7.070871861501018</t>
  </si>
  <si>
    <t>385.3195297291932</t>
  </si>
  <si>
    <t>747.4413168132247</t>
  </si>
  <si>
    <t xml:space="preserve"> N NOYER DR</t>
  </si>
  <si>
    <t>SR 14 | N NOYER DR</t>
  </si>
  <si>
    <t>https://intapps.indot.in.gov/ariesimages/90405/904051798-10004416985.jpg</t>
  </si>
  <si>
    <t>3.9369454779559874</t>
  </si>
  <si>
    <t>https://intapps.indot.in.gov/ariesimages/90409/904098101-10004513954.jpg</t>
  </si>
  <si>
    <t>5.363298284964685</t>
  </si>
  <si>
    <t>253.33464753664498</t>
  </si>
  <si>
    <t>https://intapps.indot.in.gov/ariesimages/90409/904090957-10004499487.jpg</t>
  </si>
  <si>
    <t>10.265041280633795</t>
  </si>
  <si>
    <t>583.8809425471624</t>
  </si>
  <si>
    <t>https://intapps.indot.in.gov/ariesimages/90411/904118112-10004560648.jpg</t>
  </si>
  <si>
    <t>3.479681857637047</t>
  </si>
  <si>
    <t>3.4796818574332065</t>
  </si>
  <si>
    <t>Pavement 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</si>
</sst>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Aptos Narrow"/>
      <family val="2"/>
      <scheme val="minor"/>
    </font>
    <font>
      <sz val="11"/>
      <color theme="1"/>
      <name val="Aptos Narrow"/>
      <family val="2"/>
      <scheme val="minor"/>
    </font>
    <font>
      <b/>
      <sz val="16"/>
      <color theme="1"/>
      <name val="Aptos Narrow"/>
      <family val="2"/>
      <scheme val="minor"/>
    </font>
    <font>
      <b/>
      <sz val="11"/>
      <color theme="1"/>
      <name val="Aptos Narrow"/>
      <family val="2"/>
      <scheme val="minor"/>
    </font>
    <font>
      <b/>
      <sz val="11"/>
      <name val="Aptos Narrow"/>
      <family val="2"/>
      <scheme val="minor"/>
    </font>
    <font>
      <u/>
      <sz val="11"/>
      <color theme="10"/>
      <name val="Aptos Narrow"/>
      <family val="2"/>
      <scheme val="minor"/>
    </font>
    <font>
      <sz val="11"/>
      <name val="Aptos Narrow"/>
      <family val="2"/>
      <scheme val="minor"/>
    </font>
    <font>
      <b/>
      <u/>
      <sz val="12"/>
      <color theme="1"/>
      <name val="Times New Roman"/>
      <family val="1"/>
    </font>
    <font>
      <i/>
      <sz val="12"/>
      <color theme="1"/>
      <name val="Times New Roman"/>
      <family val="1"/>
    </font>
    <font>
      <sz val="12"/>
      <color theme="1"/>
      <name val="Times New Roman"/>
      <family val="1"/>
    </font>
    <font>
      <b/>
      <sz val="12"/>
      <color theme="1"/>
      <name val="Times New Roman"/>
      <family val="1"/>
    </font>
    <font>
      <i/>
      <sz val="12"/>
      <color theme="0"/>
      <name val="Times New Roman"/>
      <family val="1"/>
    </font>
    <font>
      <vertAlign val="subscript"/>
      <sz val="12"/>
      <color theme="1"/>
      <name val="Times New Roman"/>
      <family val="1"/>
    </font>
    <font>
      <b/>
      <i/>
      <sz val="11"/>
      <color theme="1"/>
      <name val="Times New Roman"/>
      <family val="1"/>
    </font>
    <font>
      <b/>
      <sz val="11"/>
      <color theme="1"/>
      <name val="Times New Roman"/>
      <family val="1"/>
    </font>
    <font>
      <i/>
      <sz val="10"/>
      <color theme="1"/>
      <name val="Times New Roman"/>
      <family val="1"/>
    </font>
    <font>
      <sz val="11"/>
      <color theme="1"/>
      <name val="Aptos Narrow"/>
      <family val="2"/>
    </font>
    <font>
      <sz val="12"/>
      <color theme="0"/>
      <name val="Times New Roman"/>
      <family val="1"/>
    </font>
    <font>
      <sz val="11"/>
      <color theme="0"/>
      <name val="Aptos Narrow"/>
      <family val="2"/>
      <scheme val="minor"/>
    </font>
    <font>
      <sz val="12"/>
      <color theme="1"/>
      <name val="Aptos Narrow"/>
      <family val="2"/>
    </font>
  </fonts>
  <fills count="5">
    <fill>
      <patternFill patternType="none"/>
    </fill>
    <fill>
      <patternFill patternType="gray125"/>
    </fill>
    <fill>
      <patternFill patternType="solid">
        <fgColor theme="5" tint="0.79998168889431442"/>
        <bgColor indexed="64"/>
      </patternFill>
    </fill>
    <fill>
      <patternFill patternType="solid">
        <fgColor theme="3" tint="0.89999084444715716"/>
        <bgColor indexed="64"/>
      </patternFill>
    </fill>
    <fill>
      <patternFill patternType="mediumGray"/>
    </fill>
  </fills>
  <borders count="37">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indexed="64"/>
      </left>
      <right style="thin">
        <color indexed="64"/>
      </right>
      <top style="medium">
        <color indexed="64"/>
      </top>
      <bottom style="medium">
        <color indexed="64"/>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medium">
        <color auto="1"/>
      </right>
      <top style="thin">
        <color auto="1"/>
      </top>
      <bottom style="double">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style="medium">
        <color auto="1"/>
      </right>
      <top style="double">
        <color auto="1"/>
      </top>
      <bottom style="medium">
        <color auto="1"/>
      </bottom>
      <diagonal/>
    </border>
    <border>
      <left style="medium">
        <color indexed="64"/>
      </left>
      <right/>
      <top/>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s>
  <cellStyleXfs count="3">
    <xf numFmtId="0" fontId="0" fillId="0" borderId="0"/>
    <xf numFmtId="9" fontId="1" fillId="0" borderId="0" applyFont="0" applyFill="0" applyBorder="0" applyAlignment="0" applyProtection="0"/>
    <xf numFmtId="0" fontId="5" fillId="0" borderId="0" applyNumberFormat="0" applyFill="0" applyBorder="0" applyAlignment="0" applyProtection="0"/>
  </cellStyleXfs>
  <cellXfs count="113">
    <xf numFmtId="0" fontId="0" fillId="0" borderId="0" xfId="0"/>
    <xf numFmtId="0" fontId="2" fillId="0" borderId="0" xfId="0" applyFont="1"/>
    <xf numFmtId="0" fontId="3" fillId="0" borderId="0" xfId="0" applyFont="1" applyAlignment="1">
      <alignment wrapText="1"/>
    </xf>
    <xf numFmtId="0" fontId="3" fillId="0" borderId="0" xfId="0" applyFont="1"/>
    <xf numFmtId="0" fontId="3" fillId="0" borderId="1" xfId="0" applyFont="1" applyBorder="1"/>
    <xf numFmtId="0" fontId="0" fillId="0" borderId="1" xfId="0" applyBorder="1" applyAlignment="1">
      <alignment horizontal="left" vertical="top"/>
    </xf>
    <xf numFmtId="0" fontId="0" fillId="0" borderId="1" xfId="0" applyBorder="1"/>
    <xf numFmtId="0" fontId="0" fillId="0" borderId="0" xfId="0" applyAlignment="1">
      <alignment horizontal="left" vertical="top" wrapText="1"/>
    </xf>
    <xf numFmtId="0" fontId="0" fillId="0" borderId="0" xfId="0" applyAlignment="1">
      <alignment horizontal="left" vertical="top" wrapText="1"/>
    </xf>
    <xf numFmtId="0" fontId="4" fillId="2" borderId="2" xfId="0" applyFont="1" applyFill="1" applyBorder="1" applyAlignment="1">
      <alignment wrapText="1"/>
    </xf>
    <xf numFmtId="0" fontId="4" fillId="3" borderId="2" xfId="0" applyFont="1" applyFill="1" applyBorder="1" applyAlignment="1">
      <alignment wrapText="1"/>
    </xf>
    <xf numFmtId="0" fontId="5" fillId="0" borderId="0" xfId="2" applyAlignment="1" applyProtection="1">
      <alignment horizontal="left" indent="1"/>
    </xf>
    <xf numFmtId="0" fontId="0" fillId="0" borderId="0" xfId="0" applyAlignment="1">
      <alignment wrapText="1"/>
    </xf>
    <xf numFmtId="0" fontId="7" fillId="0" borderId="0" xfId="0" applyFont="1" applyAlignment="1">
      <alignment horizontal="center" vertical="center"/>
    </xf>
    <xf numFmtId="0" fontId="8" fillId="0" borderId="0" xfId="0" applyFont="1" applyAlignment="1">
      <alignment horizontal="center" vertical="top" wrapText="1"/>
    </xf>
    <xf numFmtId="0" fontId="9" fillId="0" borderId="0" xfId="0" applyFont="1" applyAlignment="1">
      <alignment horizontal="justify" vertical="center"/>
    </xf>
    <xf numFmtId="0" fontId="8" fillId="0" borderId="0" xfId="0" applyFont="1" applyAlignment="1">
      <alignment horizontal="left" vertical="top" wrapText="1"/>
    </xf>
    <xf numFmtId="0" fontId="8" fillId="0" borderId="0" xfId="0" applyFont="1" applyAlignment="1">
      <alignment horizontal="left" vertical="top" wrapText="1"/>
    </xf>
    <xf numFmtId="0" fontId="10" fillId="0" borderId="3" xfId="0" applyFont="1" applyBorder="1" applyAlignment="1">
      <alignment horizontal="left" vertical="center"/>
    </xf>
    <xf numFmtId="0" fontId="9" fillId="0" borderId="4" xfId="0" applyFont="1" applyBorder="1" applyAlignment="1">
      <alignment horizontal="left" vertical="top" wrapText="1"/>
    </xf>
    <xf numFmtId="0" fontId="10" fillId="3" borderId="5" xfId="0" applyFont="1" applyFill="1" applyBorder="1" applyAlignment="1">
      <alignment horizontal="left" vertical="top" wrapText="1"/>
    </xf>
    <xf numFmtId="0" fontId="10" fillId="3" borderId="6" xfId="0" applyFont="1" applyFill="1" applyBorder="1" applyAlignment="1">
      <alignment horizontal="left" vertical="top" wrapText="1"/>
    </xf>
    <xf numFmtId="0" fontId="9" fillId="0" borderId="7" xfId="0" applyFont="1" applyBorder="1" applyAlignment="1">
      <alignment horizontal="left" vertical="top" wrapText="1"/>
    </xf>
    <xf numFmtId="0" fontId="10" fillId="3" borderId="8" xfId="0" applyFont="1" applyFill="1" applyBorder="1" applyAlignment="1">
      <alignment horizontal="left" vertical="top" wrapText="1"/>
    </xf>
    <xf numFmtId="0" fontId="10" fillId="3" borderId="9" xfId="0" applyFont="1" applyFill="1" applyBorder="1" applyAlignment="1">
      <alignment horizontal="left" vertical="top" wrapText="1"/>
    </xf>
    <xf numFmtId="0" fontId="11" fillId="0" borderId="0" xfId="0" applyFont="1" applyAlignment="1">
      <alignment horizontal="left" vertical="top" wrapText="1"/>
    </xf>
    <xf numFmtId="0" fontId="9" fillId="0" borderId="0" xfId="0" applyFont="1" applyAlignment="1">
      <alignment vertical="center"/>
    </xf>
    <xf numFmtId="0" fontId="10" fillId="0" borderId="0" xfId="0" applyFont="1" applyAlignment="1">
      <alignment vertical="center"/>
    </xf>
    <xf numFmtId="0" fontId="9" fillId="0" borderId="4" xfId="0" applyFont="1" applyBorder="1" applyAlignment="1">
      <alignment horizontal="justify" vertical="center" wrapText="1"/>
    </xf>
    <xf numFmtId="0" fontId="13" fillId="2" borderId="10" xfId="0" applyFont="1" applyFill="1" applyBorder="1" applyAlignment="1" applyProtection="1">
      <alignment horizontal="justify" vertical="center" wrapText="1"/>
      <protection locked="0"/>
    </xf>
    <xf numFmtId="0" fontId="9" fillId="0" borderId="4" xfId="0" applyFont="1" applyBorder="1" applyAlignment="1">
      <alignment horizontal="left" vertical="center" wrapText="1"/>
    </xf>
    <xf numFmtId="0" fontId="9" fillId="0" borderId="11" xfId="0" applyFont="1" applyBorder="1" applyAlignment="1">
      <alignment horizontal="left" vertical="center" wrapText="1"/>
    </xf>
    <xf numFmtId="0" fontId="10" fillId="3" borderId="12" xfId="0" applyFont="1" applyFill="1" applyBorder="1" applyAlignment="1">
      <alignment horizontal="justify" vertical="center" wrapText="1"/>
    </xf>
    <xf numFmtId="0" fontId="9" fillId="0" borderId="13" xfId="0" applyFont="1" applyBorder="1" applyAlignment="1">
      <alignment horizontal="justify" vertical="center" wrapText="1"/>
    </xf>
    <xf numFmtId="0" fontId="13" fillId="2" borderId="14" xfId="0" applyFont="1" applyFill="1" applyBorder="1" applyAlignment="1" applyProtection="1">
      <alignment horizontal="justify" vertical="center" wrapText="1"/>
      <protection locked="0"/>
    </xf>
    <xf numFmtId="0" fontId="9" fillId="0" borderId="13" xfId="0" applyFont="1" applyBorder="1" applyAlignment="1">
      <alignment horizontal="left" vertical="center" wrapText="1"/>
    </xf>
    <xf numFmtId="0" fontId="9" fillId="0" borderId="2" xfId="0" applyFont="1" applyBorder="1" applyAlignment="1">
      <alignment horizontal="left" vertical="center" wrapText="1"/>
    </xf>
    <xf numFmtId="0" fontId="10" fillId="3" borderId="15" xfId="0" applyFont="1" applyFill="1" applyBorder="1" applyAlignment="1">
      <alignment horizontal="justify" vertical="center" wrapText="1"/>
    </xf>
    <xf numFmtId="0" fontId="14" fillId="3" borderId="14" xfId="0" applyFont="1" applyFill="1" applyBorder="1" applyAlignment="1">
      <alignment horizontal="justify" vertical="center" wrapText="1"/>
    </xf>
    <xf numFmtId="0" fontId="9" fillId="0" borderId="7" xfId="0" applyFont="1" applyBorder="1" applyAlignment="1">
      <alignment horizontal="justify" vertical="center" wrapText="1"/>
    </xf>
    <xf numFmtId="0" fontId="14" fillId="3" borderId="8" xfId="0" applyFont="1" applyFill="1" applyBorder="1" applyAlignment="1">
      <alignment horizontal="justify" vertical="center" wrapText="1"/>
    </xf>
    <xf numFmtId="0" fontId="9" fillId="0" borderId="7" xfId="0" applyFont="1" applyBorder="1" applyAlignment="1">
      <alignment horizontal="left" vertical="center" wrapText="1"/>
    </xf>
    <xf numFmtId="0" fontId="9" fillId="0" borderId="16" xfId="0" applyFont="1" applyBorder="1" applyAlignment="1">
      <alignment horizontal="left" vertical="center" wrapText="1"/>
    </xf>
    <xf numFmtId="0" fontId="10" fillId="3" borderId="17" xfId="0" applyFont="1" applyFill="1" applyBorder="1" applyAlignment="1">
      <alignment horizontal="justify" vertical="center" wrapText="1"/>
    </xf>
    <xf numFmtId="0" fontId="15" fillId="0" borderId="0" xfId="0" applyFont="1" applyAlignment="1">
      <alignment horizontal="left" vertical="top" wrapText="1"/>
    </xf>
    <xf numFmtId="0" fontId="16" fillId="0" borderId="0" xfId="0" applyFont="1" applyAlignment="1">
      <alignment horizontal="center"/>
    </xf>
    <xf numFmtId="0" fontId="0" fillId="0" borderId="0" xfId="0" applyAlignment="1">
      <alignment horizontal="center"/>
    </xf>
    <xf numFmtId="0" fontId="10" fillId="0" borderId="18" xfId="0" applyFont="1" applyBorder="1" applyAlignment="1">
      <alignment horizontal="left" vertical="center" wrapText="1"/>
    </xf>
    <xf numFmtId="0" fontId="10" fillId="0" borderId="19" xfId="0" applyFont="1" applyBorder="1" applyAlignment="1">
      <alignment horizontal="left" vertical="center" wrapText="1"/>
    </xf>
    <xf numFmtId="0" fontId="10" fillId="0" borderId="19" xfId="0" applyFont="1" applyBorder="1" applyAlignment="1">
      <alignment horizontal="justify" vertical="center" wrapText="1"/>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0" fillId="3" borderId="21" xfId="0" applyFont="1" applyFill="1" applyBorder="1" applyAlignment="1">
      <alignment horizontal="center" vertical="center" wrapText="1"/>
    </xf>
    <xf numFmtId="164" fontId="10" fillId="3" borderId="12" xfId="1" applyNumberFormat="1" applyFont="1" applyFill="1" applyBorder="1" applyAlignment="1">
      <alignment horizontal="center" vertical="center" wrapText="1"/>
    </xf>
    <xf numFmtId="0" fontId="17" fillId="0" borderId="0" xfId="0" applyFont="1" applyAlignment="1">
      <alignment horizontal="center" vertical="center" wrapText="1"/>
    </xf>
    <xf numFmtId="0" fontId="10" fillId="3" borderId="2" xfId="0" applyFont="1" applyFill="1" applyBorder="1" applyAlignment="1">
      <alignment horizontal="center" vertical="center" wrapText="1"/>
    </xf>
    <xf numFmtId="164" fontId="10" fillId="3" borderId="15" xfId="1" applyNumberFormat="1" applyFont="1" applyFill="1" applyBorder="1" applyAlignment="1">
      <alignment horizontal="center" vertical="center" wrapText="1"/>
    </xf>
    <xf numFmtId="0" fontId="9" fillId="0" borderId="22" xfId="0" applyFont="1" applyBorder="1" applyAlignment="1">
      <alignment horizontal="left" vertical="center" wrapText="1"/>
    </xf>
    <xf numFmtId="0" fontId="9" fillId="0" borderId="23" xfId="0" applyFont="1" applyBorder="1" applyAlignment="1">
      <alignment horizontal="left" vertical="center" wrapText="1"/>
    </xf>
    <xf numFmtId="0" fontId="10" fillId="3" borderId="23" xfId="0" applyFont="1" applyFill="1" applyBorder="1" applyAlignment="1">
      <alignment horizontal="center" vertical="center" wrapText="1"/>
    </xf>
    <xf numFmtId="164" fontId="10" fillId="3" borderId="24" xfId="1" applyNumberFormat="1" applyFont="1" applyFill="1" applyBorder="1" applyAlignment="1">
      <alignment horizontal="center" vertical="center" wrapText="1"/>
    </xf>
    <xf numFmtId="0" fontId="9" fillId="0" borderId="25" xfId="0" applyFont="1" applyBorder="1" applyAlignment="1">
      <alignment horizontal="left" vertical="center" wrapText="1"/>
    </xf>
    <xf numFmtId="0" fontId="9" fillId="0" borderId="26" xfId="0" applyFont="1" applyBorder="1" applyAlignment="1">
      <alignment horizontal="left" vertical="center" wrapText="1"/>
    </xf>
    <xf numFmtId="0" fontId="10" fillId="3" borderId="26" xfId="0" applyFont="1" applyFill="1" applyBorder="1" applyAlignment="1">
      <alignment horizontal="center" vertical="center" wrapText="1"/>
    </xf>
    <xf numFmtId="164" fontId="10" fillId="3" borderId="27" xfId="1" applyNumberFormat="1" applyFont="1" applyFill="1" applyBorder="1" applyAlignment="1">
      <alignment horizontal="center" vertical="center" wrapText="1"/>
    </xf>
    <xf numFmtId="0" fontId="18" fillId="0" borderId="0" xfId="0" applyFont="1"/>
    <xf numFmtId="0" fontId="9" fillId="0" borderId="0" xfId="0" applyFont="1" applyAlignment="1">
      <alignment horizontal="left" vertical="top" wrapText="1"/>
    </xf>
    <xf numFmtId="0" fontId="9" fillId="0" borderId="0" xfId="0" applyFont="1" applyAlignment="1">
      <alignment horizontal="left" vertical="top"/>
    </xf>
    <xf numFmtId="0" fontId="9" fillId="0" borderId="0" xfId="0" applyFont="1" applyAlignment="1">
      <alignment horizontal="left" vertical="top" wrapText="1"/>
    </xf>
    <xf numFmtId="0" fontId="7" fillId="0" borderId="0" xfId="0" applyFont="1" applyAlignment="1">
      <alignment horizontal="justify" vertical="center"/>
    </xf>
    <xf numFmtId="0" fontId="10" fillId="0" borderId="0" xfId="0" applyFont="1" applyAlignment="1">
      <alignment horizontal="justify" vertical="center"/>
    </xf>
    <xf numFmtId="0" fontId="10" fillId="0" borderId="18" xfId="0" applyFont="1" applyBorder="1" applyAlignment="1">
      <alignment horizontal="justify" vertical="center" wrapText="1"/>
    </xf>
    <xf numFmtId="0" fontId="10" fillId="0" borderId="19" xfId="0" applyFont="1" applyBorder="1" applyAlignment="1">
      <alignment horizontal="center" vertical="center" wrapText="1"/>
    </xf>
    <xf numFmtId="0" fontId="10" fillId="0" borderId="19" xfId="0" applyFont="1" applyBorder="1" applyAlignment="1">
      <alignment vertical="center" wrapText="1"/>
    </xf>
    <xf numFmtId="0" fontId="10" fillId="0" borderId="20" xfId="0" applyFont="1" applyBorder="1" applyAlignment="1">
      <alignment vertical="center" wrapText="1"/>
    </xf>
    <xf numFmtId="0" fontId="9" fillId="0" borderId="4" xfId="0" applyFont="1" applyBorder="1" applyAlignment="1">
      <alignment vertical="center" wrapText="1"/>
    </xf>
    <xf numFmtId="0" fontId="10" fillId="3" borderId="11" xfId="0" applyFont="1" applyFill="1" applyBorder="1" applyAlignment="1">
      <alignment horizontal="center" vertical="center" wrapText="1"/>
    </xf>
    <xf numFmtId="10" fontId="9" fillId="0" borderId="11" xfId="0" applyNumberFormat="1" applyFont="1" applyBorder="1" applyAlignment="1">
      <alignment horizontal="left" vertical="center" wrapText="1"/>
    </xf>
    <xf numFmtId="10" fontId="9" fillId="0" borderId="12" xfId="0" applyNumberFormat="1" applyFont="1" applyBorder="1" applyAlignment="1">
      <alignment horizontal="left" vertical="center" wrapText="1"/>
    </xf>
    <xf numFmtId="0" fontId="9" fillId="0" borderId="13" xfId="0" applyFont="1" applyBorder="1" applyAlignment="1">
      <alignment vertical="center" wrapText="1"/>
    </xf>
    <xf numFmtId="164" fontId="10" fillId="3" borderId="2" xfId="1" applyNumberFormat="1" applyFont="1" applyFill="1" applyBorder="1" applyAlignment="1">
      <alignment horizontal="center" vertical="center" wrapText="1"/>
    </xf>
    <xf numFmtId="10" fontId="9" fillId="0" borderId="2" xfId="0" applyNumberFormat="1" applyFont="1" applyBorder="1" applyAlignment="1">
      <alignment horizontal="left" vertical="center" wrapText="1"/>
    </xf>
    <xf numFmtId="10" fontId="9" fillId="0" borderId="15" xfId="0" applyNumberFormat="1" applyFont="1" applyBorder="1" applyAlignment="1">
      <alignment horizontal="left" vertical="center" wrapText="1"/>
    </xf>
    <xf numFmtId="0" fontId="9" fillId="0" borderId="28" xfId="0" applyFont="1" applyBorder="1" applyAlignment="1">
      <alignment vertical="center" wrapText="1"/>
    </xf>
    <xf numFmtId="0" fontId="10" fillId="3" borderId="29" xfId="0" applyFont="1" applyFill="1" applyBorder="1" applyAlignment="1">
      <alignment horizontal="center" vertical="center" wrapText="1"/>
    </xf>
    <xf numFmtId="164" fontId="10" fillId="3" borderId="29" xfId="1" applyNumberFormat="1" applyFont="1" applyFill="1" applyBorder="1" applyAlignment="1">
      <alignment horizontal="center" vertical="center" wrapText="1"/>
    </xf>
    <xf numFmtId="10" fontId="9" fillId="0" borderId="29" xfId="0" applyNumberFormat="1" applyFont="1" applyBorder="1" applyAlignment="1">
      <alignment horizontal="left" vertical="center" wrapText="1"/>
    </xf>
    <xf numFmtId="10" fontId="9" fillId="0" borderId="30" xfId="0" applyNumberFormat="1" applyFont="1" applyBorder="1" applyAlignment="1">
      <alignment horizontal="left" vertical="center" wrapText="1"/>
    </xf>
    <xf numFmtId="0" fontId="9" fillId="0" borderId="31" xfId="0" applyFont="1" applyBorder="1" applyAlignment="1">
      <alignment vertical="center" wrapText="1"/>
    </xf>
    <xf numFmtId="0" fontId="10" fillId="3" borderId="32" xfId="0" applyFont="1" applyFill="1" applyBorder="1" applyAlignment="1">
      <alignment horizontal="center" vertical="center" wrapText="1"/>
    </xf>
    <xf numFmtId="164" fontId="10" fillId="3" borderId="32" xfId="1" applyNumberFormat="1" applyFont="1" applyFill="1" applyBorder="1" applyAlignment="1">
      <alignment horizontal="center" vertical="center" wrapText="1"/>
    </xf>
    <xf numFmtId="10" fontId="9" fillId="4" borderId="32" xfId="0" applyNumberFormat="1" applyFont="1" applyFill="1" applyBorder="1" applyAlignment="1">
      <alignment horizontal="left" vertical="center" wrapText="1"/>
    </xf>
    <xf numFmtId="10" fontId="9" fillId="4" borderId="33" xfId="0" applyNumberFormat="1" applyFont="1" applyFill="1" applyBorder="1" applyAlignment="1">
      <alignment horizontal="left" vertical="center" wrapText="1"/>
    </xf>
    <xf numFmtId="0" fontId="0" fillId="0" borderId="34" xfId="0" applyBorder="1"/>
    <xf numFmtId="0" fontId="9" fillId="0" borderId="0" xfId="0" applyFont="1" applyAlignment="1">
      <alignment horizontal="left" vertical="center" wrapText="1"/>
    </xf>
    <xf numFmtId="0" fontId="9" fillId="0" borderId="0" xfId="0" applyFont="1" applyAlignment="1">
      <alignment horizontal="left" vertical="center"/>
    </xf>
    <xf numFmtId="164" fontId="10" fillId="3" borderId="11" xfId="1" applyNumberFormat="1" applyFont="1" applyFill="1" applyBorder="1" applyAlignment="1">
      <alignment horizontal="center" vertical="center" wrapText="1"/>
    </xf>
    <xf numFmtId="0" fontId="9" fillId="0" borderId="28" xfId="0" applyFont="1" applyBorder="1" applyAlignment="1">
      <alignment horizontal="justify" vertical="center" wrapText="1"/>
    </xf>
    <xf numFmtId="0" fontId="9" fillId="0" borderId="0" xfId="0" applyFont="1" applyAlignment="1">
      <alignment horizontal="left" vertical="center"/>
    </xf>
    <xf numFmtId="10" fontId="9" fillId="0" borderId="10" xfId="0" applyNumberFormat="1" applyFont="1" applyBorder="1" applyAlignment="1">
      <alignment horizontal="left" vertical="center" wrapText="1"/>
    </xf>
    <xf numFmtId="10" fontId="9" fillId="0" borderId="35" xfId="0" applyNumberFormat="1" applyFont="1" applyBorder="1" applyAlignment="1">
      <alignment horizontal="left" vertical="center" wrapText="1"/>
    </xf>
    <xf numFmtId="10" fontId="9" fillId="0" borderId="14" xfId="0" applyNumberFormat="1" applyFont="1" applyBorder="1" applyAlignment="1">
      <alignment horizontal="left" vertical="center" wrapText="1"/>
    </xf>
    <xf numFmtId="10" fontId="9" fillId="0" borderId="36" xfId="0" applyNumberFormat="1" applyFont="1" applyBorder="1" applyAlignment="1">
      <alignment horizontal="left" vertical="center" wrapText="1"/>
    </xf>
    <xf numFmtId="14" fontId="0" fillId="0" borderId="0" xfId="0" applyNumberFormat="1"/>
    <xf numFmtId="18" fontId="0" fillId="0" borderId="0" xfId="0" applyNumberFormat="1"/>
    <xf numFmtId="0" fontId="0" fillId="0" borderId="0" xfId="0" applyAlignment="1">
      <alignment horizontal="right"/>
    </xf>
    <xf numFmtId="0" fontId="0" fillId="0" borderId="0" xfId="0" applyAlignment="1">
      <alignment horizontal="left"/>
    </xf>
    <xf numFmtId="16" fontId="0" fillId="0" borderId="0" xfId="0" applyNumberFormat="1"/>
    <xf numFmtId="16" fontId="0" fillId="0" borderId="0" xfId="0" applyNumberFormat="1" applyAlignment="1">
      <alignment horizontal="right"/>
    </xf>
    <xf numFmtId="49" fontId="0" fillId="0" borderId="0" xfId="0" applyNumberFormat="1"/>
    <xf numFmtId="22" fontId="0" fillId="0" borderId="0" xfId="0" applyNumberFormat="1"/>
    <xf numFmtId="0" fontId="0" fillId="0" borderId="0" xfId="0" quotePrefix="1"/>
    <xf numFmtId="49" fontId="5" fillId="0" borderId="0" xfId="2" applyNumberFormat="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1210560</xdr:colOff>
      <xdr:row>0</xdr:row>
      <xdr:rowOff>0</xdr:rowOff>
    </xdr:from>
    <xdr:to>
      <xdr:col>3</xdr:col>
      <xdr:colOff>2227314</xdr:colOff>
      <xdr:row>4</xdr:row>
      <xdr:rowOff>155476</xdr:rowOff>
    </xdr:to>
    <xdr:pic>
      <xdr:nvPicPr>
        <xdr:cNvPr id="2" name="Picture 1" descr="Indiana Department of Transportation">
          <a:extLst>
            <a:ext uri="{FF2B5EF4-FFF2-40B4-BE49-F238E27FC236}">
              <a16:creationId xmlns:a16="http://schemas.microsoft.com/office/drawing/2014/main" id="{480AAFA1-4F82-4033-95D0-6E57CB2219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01460" y="0"/>
          <a:ext cx="1016754" cy="9936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ingov.sharepoint.com/sites/INDOTLaPorteAssetManagement/Shared%20Documents/05.%20SAFETY/Crash%20Analysis%20Reporting%20Tools/Crash%20Analysis%20Reporting%20Tool%20(2022-2024)%20Version%201.0.xlsm" TargetMode="External"/><Relationship Id="rId1" Type="http://schemas.openxmlformats.org/officeDocument/2006/relationships/externalLinkPath" Target="https://ingov.sharepoint.com/sites/INDOTLaPorteAssetManagement/Shared%20Documents/05.%20SAFETY/Crash%20Analysis%20Reporting%20Tools/Crash%20Analysis%20Reporting%20Tool%20(2022-2024)%20Version%201.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for INDOT"/>
      <sheetName val="About"/>
      <sheetName val="User Input &amp; Crash Tables"/>
      <sheetName val="Crash Analysis Report Template"/>
      <sheetName val="Target Collision Records"/>
      <sheetName val="Target Individual Records"/>
      <sheetName val="Filter 2 Criteria"/>
      <sheetName val="Data Filtered By Asset"/>
      <sheetName val="Filter 1 Criteria"/>
      <sheetName val="collision_INDOT_Assets"/>
      <sheetName val="Original Collision MRN Reports"/>
      <sheetName val="Original Individual MRN Reports"/>
      <sheetName val="Reference"/>
      <sheetName val="Filter Range"/>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2">
            <v>40204</v>
          </cell>
          <cell r="B2">
            <v>520</v>
          </cell>
          <cell r="E2" t="str">
            <v>CLV-6831</v>
          </cell>
          <cell r="F2" t="str">
            <v>I-65 | 101ST AVE 1</v>
          </cell>
          <cell r="G2" t="str">
            <v>CARROLL</v>
          </cell>
        </row>
        <row r="3">
          <cell r="A3">
            <v>40206</v>
          </cell>
          <cell r="B3">
            <v>530</v>
          </cell>
          <cell r="C3">
            <v>93009049</v>
          </cell>
          <cell r="E3" t="str">
            <v>CLV-6821</v>
          </cell>
          <cell r="F3" t="str">
            <v>I-65 | 109TH AVE 1</v>
          </cell>
          <cell r="G3" t="str">
            <v>CASS</v>
          </cell>
        </row>
        <row r="4">
          <cell r="A4">
            <v>40113</v>
          </cell>
          <cell r="B4">
            <v>540</v>
          </cell>
          <cell r="C4">
            <v>93004439</v>
          </cell>
          <cell r="E4" t="str">
            <v>CLV-6183</v>
          </cell>
          <cell r="F4" t="str">
            <v>I-65 | 1100 W 2</v>
          </cell>
          <cell r="G4" t="str">
            <v>FULTON</v>
          </cell>
        </row>
        <row r="5">
          <cell r="A5">
            <v>40115</v>
          </cell>
          <cell r="B5">
            <v>550</v>
          </cell>
          <cell r="C5">
            <v>93004796</v>
          </cell>
          <cell r="E5" t="str">
            <v>CLV-6395</v>
          </cell>
          <cell r="F5" t="str">
            <v>I-65 | 113TH AVE 1</v>
          </cell>
          <cell r="G5" t="str">
            <v>JASPER</v>
          </cell>
        </row>
        <row r="6">
          <cell r="A6">
            <v>40116</v>
          </cell>
          <cell r="B6">
            <v>560</v>
          </cell>
          <cell r="C6">
            <v>93004790</v>
          </cell>
          <cell r="E6" t="str">
            <v>CLV-6387</v>
          </cell>
          <cell r="F6" t="str">
            <v>I-65 | 137TH AVE 1</v>
          </cell>
          <cell r="G6" t="str">
            <v>LAKE</v>
          </cell>
        </row>
        <row r="7">
          <cell r="A7">
            <v>40180</v>
          </cell>
          <cell r="B7">
            <v>570</v>
          </cell>
          <cell r="C7">
            <v>93004862</v>
          </cell>
          <cell r="E7" t="str">
            <v>CLV-6259</v>
          </cell>
          <cell r="F7" t="str">
            <v>I-65 | 153RD AVE 1</v>
          </cell>
          <cell r="G7" t="str">
            <v>LAPORTE</v>
          </cell>
        </row>
        <row r="8">
          <cell r="A8">
            <v>40165</v>
          </cell>
          <cell r="B8">
            <v>572</v>
          </cell>
          <cell r="C8">
            <v>93004768</v>
          </cell>
          <cell r="E8" t="str">
            <v>CLV-6277</v>
          </cell>
          <cell r="F8" t="str">
            <v>I-65 | 15TH AVE 1</v>
          </cell>
          <cell r="G8" t="str">
            <v>MARSHALL</v>
          </cell>
        </row>
        <row r="9">
          <cell r="A9">
            <v>40762</v>
          </cell>
          <cell r="B9">
            <v>575</v>
          </cell>
          <cell r="C9">
            <v>93004581</v>
          </cell>
          <cell r="E9" t="str">
            <v>CLV-6487</v>
          </cell>
          <cell r="F9" t="str">
            <v>I-65 | 205TH AVE 1</v>
          </cell>
          <cell r="G9" t="str">
            <v>NEWTON</v>
          </cell>
        </row>
        <row r="10">
          <cell r="A10">
            <v>40067</v>
          </cell>
          <cell r="B10">
            <v>578</v>
          </cell>
          <cell r="C10">
            <v>93004596</v>
          </cell>
          <cell r="E10" t="str">
            <v>CLV-6495</v>
          </cell>
          <cell r="F10" t="str">
            <v>I-65 | 217TH AVE 1</v>
          </cell>
          <cell r="G10" t="str">
            <v>PORTER</v>
          </cell>
        </row>
        <row r="11">
          <cell r="A11">
            <v>40287</v>
          </cell>
          <cell r="B11">
            <v>581</v>
          </cell>
          <cell r="C11">
            <v>93004610</v>
          </cell>
          <cell r="E11" t="str">
            <v>CLV-6323</v>
          </cell>
          <cell r="F11" t="str">
            <v>I-65 | 35TH AVE 1</v>
          </cell>
          <cell r="G11" t="str">
            <v>PULASKI</v>
          </cell>
        </row>
        <row r="12">
          <cell r="A12">
            <v>40364</v>
          </cell>
          <cell r="B12">
            <v>601</v>
          </cell>
          <cell r="C12">
            <v>93004622</v>
          </cell>
          <cell r="E12" t="str">
            <v>CLV-6457</v>
          </cell>
          <cell r="F12" t="str">
            <v>I-65 | 37TH AVE 1</v>
          </cell>
          <cell r="G12" t="str">
            <v>ST JOSEPH</v>
          </cell>
        </row>
        <row r="13">
          <cell r="A13">
            <v>40232</v>
          </cell>
          <cell r="B13">
            <v>610</v>
          </cell>
          <cell r="C13">
            <v>93004529</v>
          </cell>
          <cell r="E13" t="str">
            <v>CLV-6333</v>
          </cell>
          <cell r="F13" t="str">
            <v>I-65 | 39TH AVE 1</v>
          </cell>
          <cell r="G13" t="str">
            <v>STARKE</v>
          </cell>
        </row>
        <row r="14">
          <cell r="A14">
            <v>40231</v>
          </cell>
          <cell r="B14">
            <v>620</v>
          </cell>
          <cell r="C14">
            <v>93004535</v>
          </cell>
          <cell r="E14" t="str">
            <v>CLV-6455</v>
          </cell>
          <cell r="F14" t="str">
            <v>I-65 | 400 N 3</v>
          </cell>
          <cell r="G14" t="str">
            <v>WHITE</v>
          </cell>
        </row>
        <row r="15">
          <cell r="A15">
            <v>40239</v>
          </cell>
          <cell r="B15">
            <v>626</v>
          </cell>
          <cell r="C15">
            <v>93003288</v>
          </cell>
          <cell r="E15" t="str">
            <v>CLV-6951</v>
          </cell>
          <cell r="F15" t="str">
            <v>I-65 | 49TH AVE 1</v>
          </cell>
        </row>
        <row r="16">
          <cell r="A16">
            <v>40246</v>
          </cell>
          <cell r="B16">
            <v>630</v>
          </cell>
          <cell r="C16">
            <v>93003173</v>
          </cell>
          <cell r="E16" t="str">
            <v>CLV-6665</v>
          </cell>
          <cell r="F16" t="str">
            <v>I-65 | 53RD AVE 1</v>
          </cell>
        </row>
        <row r="17">
          <cell r="A17">
            <v>40251</v>
          </cell>
          <cell r="B17">
            <v>635</v>
          </cell>
          <cell r="C17">
            <v>93003229</v>
          </cell>
          <cell r="E17" t="str">
            <v>CLV-6757</v>
          </cell>
          <cell r="F17" t="str">
            <v>I-65 | 61ST AVE 1</v>
          </cell>
        </row>
        <row r="18">
          <cell r="A18">
            <v>40926</v>
          </cell>
          <cell r="B18">
            <v>640</v>
          </cell>
          <cell r="C18">
            <v>93003208</v>
          </cell>
          <cell r="E18" t="str">
            <v>CLV-6857</v>
          </cell>
          <cell r="F18" t="str">
            <v>I-65 | 93RD AVE 1</v>
          </cell>
        </row>
        <row r="19">
          <cell r="A19">
            <v>40320</v>
          </cell>
          <cell r="B19">
            <v>650</v>
          </cell>
          <cell r="C19">
            <v>93003185</v>
          </cell>
          <cell r="E19" t="str">
            <v>CLV-6121</v>
          </cell>
          <cell r="F19" t="str">
            <v>I-65 | CANADIAN NATIONAL RR 1</v>
          </cell>
        </row>
        <row r="20">
          <cell r="A20">
            <v>40327</v>
          </cell>
          <cell r="B20">
            <v>670</v>
          </cell>
          <cell r="C20">
            <v>93004547</v>
          </cell>
          <cell r="E20" t="str">
            <v>CLV-5322</v>
          </cell>
          <cell r="F20" t="str">
            <v>I-65 | CANADIAN NATIONAL RR 3</v>
          </cell>
        </row>
        <row r="21">
          <cell r="A21">
            <v>40334</v>
          </cell>
          <cell r="B21">
            <v>1420</v>
          </cell>
          <cell r="C21">
            <v>93004450</v>
          </cell>
          <cell r="E21" t="str">
            <v>CLV-4785</v>
          </cell>
          <cell r="F21" t="str">
            <v>I-65 | CENTRAL AVE 1</v>
          </cell>
        </row>
        <row r="22">
          <cell r="A22">
            <v>40911</v>
          </cell>
          <cell r="B22">
            <v>1430</v>
          </cell>
          <cell r="C22">
            <v>93004479</v>
          </cell>
          <cell r="E22" t="str">
            <v>CLV-4813</v>
          </cell>
          <cell r="F22" t="str">
            <v>I-65 | CHICAGO FT WAYNE EASTERN 1</v>
          </cell>
        </row>
        <row r="23">
          <cell r="A23">
            <v>40333</v>
          </cell>
          <cell r="B23">
            <v>1440</v>
          </cell>
          <cell r="C23">
            <v>93004505</v>
          </cell>
          <cell r="E23" t="str">
            <v>CLV-5326</v>
          </cell>
          <cell r="F23" t="str">
            <v>I-65 | CONRAIL RR 1</v>
          </cell>
        </row>
        <row r="24">
          <cell r="A24">
            <v>40407</v>
          </cell>
          <cell r="B24">
            <v>1450</v>
          </cell>
          <cell r="C24">
            <v>93004974</v>
          </cell>
          <cell r="E24" t="str">
            <v>CLV-5221</v>
          </cell>
          <cell r="F24" t="str">
            <v>I-65 | CSX RR 1</v>
          </cell>
        </row>
        <row r="25">
          <cell r="A25">
            <v>40410</v>
          </cell>
          <cell r="B25">
            <v>1460</v>
          </cell>
          <cell r="C25">
            <v>93004551</v>
          </cell>
          <cell r="E25" t="str">
            <v>CLV-5225</v>
          </cell>
          <cell r="F25" t="str">
            <v>I-65 | CSX RR 4</v>
          </cell>
        </row>
        <row r="26">
          <cell r="A26">
            <v>40430</v>
          </cell>
          <cell r="B26">
            <v>1470</v>
          </cell>
          <cell r="C26">
            <v>93004520</v>
          </cell>
          <cell r="E26" t="str">
            <v>CLV-4771</v>
          </cell>
          <cell r="F26" t="str">
            <v>I-65 | E 1200 N 2</v>
          </cell>
        </row>
        <row r="27">
          <cell r="A27">
            <v>40452</v>
          </cell>
          <cell r="B27">
            <v>1473</v>
          </cell>
          <cell r="C27">
            <v>93004360</v>
          </cell>
          <cell r="E27" t="str">
            <v>CLV-5376</v>
          </cell>
          <cell r="F27" t="str">
            <v>I-65 | E 1200 S 2</v>
          </cell>
        </row>
        <row r="28">
          <cell r="A28">
            <v>40480</v>
          </cell>
          <cell r="B28">
            <v>1477</v>
          </cell>
          <cell r="C28">
            <v>93004458</v>
          </cell>
          <cell r="E28" t="str">
            <v>CLV-5392</v>
          </cell>
          <cell r="F28" t="str">
            <v>I-65 | ERIE LACKAWANNA RR 1</v>
          </cell>
        </row>
        <row r="29">
          <cell r="A29">
            <v>40522</v>
          </cell>
          <cell r="B29">
            <v>1620</v>
          </cell>
          <cell r="C29">
            <v>93004475</v>
          </cell>
          <cell r="E29" t="str">
            <v>CLV-5404</v>
          </cell>
          <cell r="F29" t="str">
            <v>I-65 | I-65 188A 2</v>
          </cell>
        </row>
        <row r="30">
          <cell r="A30">
            <v>40542</v>
          </cell>
          <cell r="B30">
            <v>1624</v>
          </cell>
          <cell r="C30">
            <v>93004436</v>
          </cell>
          <cell r="E30" t="str">
            <v>CLV-5047</v>
          </cell>
          <cell r="F30" t="str">
            <v>I-65 | I-65 188B 2</v>
          </cell>
        </row>
        <row r="31">
          <cell r="A31">
            <v>40577</v>
          </cell>
          <cell r="B31">
            <v>1626</v>
          </cell>
          <cell r="C31">
            <v>93000172</v>
          </cell>
          <cell r="E31" t="str">
            <v>CLV-5414</v>
          </cell>
          <cell r="F31" t="str">
            <v>I-65 | I-65 193A 2</v>
          </cell>
        </row>
        <row r="32">
          <cell r="A32">
            <v>40758</v>
          </cell>
          <cell r="B32">
            <v>1630</v>
          </cell>
          <cell r="C32">
            <v>93004384</v>
          </cell>
          <cell r="E32" t="str">
            <v>CLV-5410</v>
          </cell>
          <cell r="F32" t="str">
            <v>I-65 | I-65 193B 2</v>
          </cell>
        </row>
        <row r="33">
          <cell r="A33">
            <v>40531</v>
          </cell>
          <cell r="B33">
            <v>1640</v>
          </cell>
          <cell r="C33">
            <v>93005078</v>
          </cell>
          <cell r="E33" t="str">
            <v>CLV-5017</v>
          </cell>
          <cell r="F33" t="str">
            <v>I-65 | I-65 196A 2</v>
          </cell>
        </row>
        <row r="34">
          <cell r="A34">
            <v>40030</v>
          </cell>
          <cell r="B34">
            <v>1650</v>
          </cell>
          <cell r="C34">
            <v>93004301</v>
          </cell>
          <cell r="E34" t="str">
            <v>CLV-5458</v>
          </cell>
          <cell r="F34" t="str">
            <v>I-65 | I-65 196B 2</v>
          </cell>
        </row>
        <row r="35">
          <cell r="A35">
            <v>40296</v>
          </cell>
          <cell r="B35">
            <v>1660</v>
          </cell>
          <cell r="C35">
            <v>93004328</v>
          </cell>
          <cell r="E35" t="str">
            <v>CLV-5889</v>
          </cell>
          <cell r="F35" t="str">
            <v>I-65 | I-65 201A 2</v>
          </cell>
        </row>
        <row r="36">
          <cell r="A36">
            <v>40360</v>
          </cell>
          <cell r="B36">
            <v>1670</v>
          </cell>
          <cell r="C36">
            <v>93004356</v>
          </cell>
          <cell r="E36" t="str">
            <v>CLV-5897</v>
          </cell>
          <cell r="F36" t="str">
            <v>I-65 | I-65 201B 2</v>
          </cell>
        </row>
        <row r="37">
          <cell r="A37">
            <v>40921</v>
          </cell>
          <cell r="B37">
            <v>1681</v>
          </cell>
          <cell r="C37">
            <v>93004358</v>
          </cell>
          <cell r="E37" t="str">
            <v>CLV-5997</v>
          </cell>
          <cell r="F37" t="str">
            <v>I-65 | I-65 205A 2</v>
          </cell>
        </row>
        <row r="38">
          <cell r="A38">
            <v>40090</v>
          </cell>
          <cell r="B38">
            <v>1690</v>
          </cell>
          <cell r="C38">
            <v>93004557</v>
          </cell>
          <cell r="E38" t="str">
            <v>CLV-5959</v>
          </cell>
          <cell r="F38" t="str">
            <v>I-65 | I-65 205B 2</v>
          </cell>
        </row>
        <row r="39">
          <cell r="A39">
            <v>40075</v>
          </cell>
          <cell r="B39">
            <v>1700</v>
          </cell>
          <cell r="C39">
            <v>93004397</v>
          </cell>
          <cell r="E39" t="str">
            <v>CLV-5887</v>
          </cell>
          <cell r="F39" t="str">
            <v>I-65 | I-65 215A 2</v>
          </cell>
        </row>
        <row r="40">
          <cell r="A40">
            <v>40093</v>
          </cell>
          <cell r="B40">
            <v>1710</v>
          </cell>
          <cell r="C40">
            <v>93004854</v>
          </cell>
          <cell r="E40" t="str">
            <v>CLV-5865</v>
          </cell>
          <cell r="F40" t="str">
            <v>I-65 | I-65 215B 2</v>
          </cell>
        </row>
        <row r="41">
          <cell r="A41">
            <v>40105</v>
          </cell>
          <cell r="B41">
            <v>1715</v>
          </cell>
          <cell r="C41">
            <v>93000125</v>
          </cell>
          <cell r="E41" t="str">
            <v>CLV-6019</v>
          </cell>
          <cell r="F41" t="str">
            <v>I-65 | I-65 220A 2</v>
          </cell>
        </row>
        <row r="42">
          <cell r="A42">
            <v>40106</v>
          </cell>
          <cell r="B42">
            <v>1720</v>
          </cell>
          <cell r="C42">
            <v>93004377</v>
          </cell>
          <cell r="E42" t="str">
            <v>CLV-5778</v>
          </cell>
          <cell r="F42" t="str">
            <v>I-65 | I-65 220B 2</v>
          </cell>
        </row>
        <row r="43">
          <cell r="A43">
            <v>40752</v>
          </cell>
          <cell r="B43">
            <v>1724</v>
          </cell>
          <cell r="C43">
            <v>93004972</v>
          </cell>
          <cell r="E43" t="str">
            <v>CLV-6027</v>
          </cell>
          <cell r="F43" t="str">
            <v>I-65 | I-65 230A 2</v>
          </cell>
        </row>
        <row r="44">
          <cell r="A44">
            <v>40004</v>
          </cell>
          <cell r="B44">
            <v>1726</v>
          </cell>
          <cell r="C44">
            <v>93004493</v>
          </cell>
          <cell r="E44" t="str">
            <v>CLV-5710</v>
          </cell>
          <cell r="F44" t="str">
            <v>I-65 | I-65 230B 2</v>
          </cell>
        </row>
        <row r="45">
          <cell r="A45">
            <v>40660</v>
          </cell>
          <cell r="B45">
            <v>1730</v>
          </cell>
          <cell r="C45">
            <v>93004400</v>
          </cell>
          <cell r="E45" t="str">
            <v>CLV-5590</v>
          </cell>
          <cell r="F45" t="str">
            <v>I-65 | I-65 231A 2</v>
          </cell>
        </row>
        <row r="46">
          <cell r="A46">
            <v>40012</v>
          </cell>
          <cell r="B46">
            <v>1735</v>
          </cell>
          <cell r="C46">
            <v>93004435</v>
          </cell>
          <cell r="E46" t="str">
            <v>CLV-5594</v>
          </cell>
          <cell r="F46" t="str">
            <v>I-65 | I-65 231B 2</v>
          </cell>
        </row>
        <row r="47">
          <cell r="A47">
            <v>40010</v>
          </cell>
          <cell r="B47">
            <v>1738</v>
          </cell>
          <cell r="C47">
            <v>93000082</v>
          </cell>
          <cell r="E47" t="str">
            <v>CLV-7396</v>
          </cell>
          <cell r="F47" t="str">
            <v>I-65 | I-65 240A 1</v>
          </cell>
        </row>
        <row r="48">
          <cell r="A48">
            <v>40015</v>
          </cell>
          <cell r="B48">
            <v>1739</v>
          </cell>
          <cell r="C48">
            <v>93003874</v>
          </cell>
          <cell r="E48" t="str">
            <v>CLV-7090</v>
          </cell>
          <cell r="F48" t="str">
            <v>I-65 | I-65 240B 1</v>
          </cell>
        </row>
        <row r="49">
          <cell r="A49">
            <v>40212</v>
          </cell>
          <cell r="B49">
            <v>1740</v>
          </cell>
          <cell r="C49">
            <v>93004454</v>
          </cell>
          <cell r="E49" t="str">
            <v>CLV-2359</v>
          </cell>
          <cell r="F49" t="str">
            <v>I-65 | I-65 241A 1</v>
          </cell>
        </row>
        <row r="50">
          <cell r="A50">
            <v>40201</v>
          </cell>
          <cell r="B50">
            <v>1750</v>
          </cell>
          <cell r="C50">
            <v>93004497</v>
          </cell>
          <cell r="E50" t="str">
            <v>CLV-1425</v>
          </cell>
          <cell r="F50" t="str">
            <v>I-65 | I-65 241B 1</v>
          </cell>
        </row>
        <row r="51">
          <cell r="A51">
            <v>40199</v>
          </cell>
          <cell r="B51">
            <v>1755</v>
          </cell>
          <cell r="C51">
            <v>93004526</v>
          </cell>
          <cell r="E51" t="str">
            <v>CLV-2443</v>
          </cell>
          <cell r="F51" t="str">
            <v>I-65 | I-65 247A 1</v>
          </cell>
        </row>
        <row r="52">
          <cell r="A52">
            <v>40020</v>
          </cell>
          <cell r="B52">
            <v>2090</v>
          </cell>
          <cell r="C52">
            <v>93004292</v>
          </cell>
          <cell r="E52" t="str">
            <v>CLV-1436</v>
          </cell>
          <cell r="F52" t="str">
            <v>I-65 | I-65 247E 1</v>
          </cell>
        </row>
        <row r="53">
          <cell r="A53">
            <v>40021</v>
          </cell>
          <cell r="B53">
            <v>2100</v>
          </cell>
          <cell r="C53">
            <v>93000403</v>
          </cell>
          <cell r="E53" t="str">
            <v>CLV-2483</v>
          </cell>
          <cell r="F53" t="str">
            <v>I-65 | I-65 249A 1</v>
          </cell>
        </row>
        <row r="54">
          <cell r="A54">
            <v>40760</v>
          </cell>
          <cell r="B54">
            <v>2110</v>
          </cell>
          <cell r="C54">
            <v>93000326</v>
          </cell>
          <cell r="E54" t="str">
            <v>CLV-2507</v>
          </cell>
          <cell r="F54" t="str">
            <v>I-65 | I-65 249B 1</v>
          </cell>
        </row>
        <row r="55">
          <cell r="A55">
            <v>40761</v>
          </cell>
          <cell r="B55">
            <v>2120</v>
          </cell>
          <cell r="C55">
            <v>93004849</v>
          </cell>
          <cell r="E55" t="str">
            <v>CLV-2521</v>
          </cell>
          <cell r="F55" t="str">
            <v>I-65 | I-65 253A 1</v>
          </cell>
        </row>
        <row r="56">
          <cell r="A56">
            <v>40114</v>
          </cell>
          <cell r="B56">
            <v>2130</v>
          </cell>
          <cell r="C56">
            <v>93001507</v>
          </cell>
          <cell r="E56" t="str">
            <v>CLV-1012</v>
          </cell>
          <cell r="F56" t="str">
            <v>I-65 | I-65 253B 1</v>
          </cell>
        </row>
        <row r="57">
          <cell r="A57">
            <v>40917</v>
          </cell>
          <cell r="B57">
            <v>2140</v>
          </cell>
          <cell r="C57">
            <v>93004928</v>
          </cell>
          <cell r="E57" t="str">
            <v>CLV-2723</v>
          </cell>
          <cell r="F57" t="str">
            <v>I-65 | I-65 253E 2</v>
          </cell>
        </row>
        <row r="58">
          <cell r="A58">
            <v>40119</v>
          </cell>
          <cell r="B58">
            <v>2150</v>
          </cell>
          <cell r="C58">
            <v>93001291</v>
          </cell>
          <cell r="E58" t="str">
            <v>CLV-2721</v>
          </cell>
          <cell r="F58" t="str">
            <v>I-65 | I-65 253E 3</v>
          </cell>
        </row>
        <row r="59">
          <cell r="A59">
            <v>40779</v>
          </cell>
          <cell r="B59">
            <v>2160</v>
          </cell>
          <cell r="C59">
            <v>93001641</v>
          </cell>
          <cell r="E59" t="str">
            <v>CLV-2789</v>
          </cell>
          <cell r="F59" t="str">
            <v>I-65 | I-65 253G 1</v>
          </cell>
        </row>
        <row r="60">
          <cell r="A60">
            <v>40162</v>
          </cell>
          <cell r="B60">
            <v>2170</v>
          </cell>
          <cell r="C60">
            <v>93004333</v>
          </cell>
          <cell r="E60" t="str">
            <v>CLV-1017</v>
          </cell>
          <cell r="F60" t="str">
            <v>I-65 | I-65 255A 1</v>
          </cell>
        </row>
        <row r="61">
          <cell r="A61">
            <v>40650</v>
          </cell>
          <cell r="B61">
            <v>2180</v>
          </cell>
          <cell r="C61">
            <v>93004949</v>
          </cell>
          <cell r="E61" t="str">
            <v>CLV-2825</v>
          </cell>
          <cell r="F61" t="str">
            <v>I-65 | I-65 255B 1</v>
          </cell>
        </row>
        <row r="62">
          <cell r="A62">
            <v>40654</v>
          </cell>
          <cell r="B62">
            <v>2190</v>
          </cell>
          <cell r="C62">
            <v>93004919</v>
          </cell>
          <cell r="E62" t="str">
            <v>CLV-1007</v>
          </cell>
          <cell r="F62" t="str">
            <v>I-65 | I-65 255E 1</v>
          </cell>
        </row>
        <row r="63">
          <cell r="A63">
            <v>40655</v>
          </cell>
          <cell r="B63">
            <v>2211</v>
          </cell>
          <cell r="C63">
            <v>93004375</v>
          </cell>
          <cell r="E63" t="str">
            <v>CLV-2845</v>
          </cell>
          <cell r="F63" t="str">
            <v>I-65 | I-65 258A 1</v>
          </cell>
        </row>
        <row r="64">
          <cell r="A64">
            <v>40070</v>
          </cell>
          <cell r="B64">
            <v>2220</v>
          </cell>
          <cell r="C64">
            <v>93004438</v>
          </cell>
          <cell r="E64" t="str">
            <v>CLV-2897</v>
          </cell>
          <cell r="F64" t="str">
            <v>I-65 | I-65 258E 1</v>
          </cell>
        </row>
        <row r="65">
          <cell r="A65">
            <v>40056</v>
          </cell>
          <cell r="B65">
            <v>2230</v>
          </cell>
          <cell r="C65">
            <v>93004491</v>
          </cell>
          <cell r="E65" t="str">
            <v>CLV-2893</v>
          </cell>
          <cell r="F65" t="str">
            <v>I-65 | I-65 259A 1</v>
          </cell>
        </row>
        <row r="66">
          <cell r="A66">
            <v>40237</v>
          </cell>
          <cell r="B66">
            <v>2240</v>
          </cell>
          <cell r="C66">
            <v>93000093</v>
          </cell>
          <cell r="E66" t="str">
            <v>CLV-2905</v>
          </cell>
          <cell r="F66" t="str">
            <v>I-65 | I-65 259B 1</v>
          </cell>
        </row>
        <row r="67">
          <cell r="A67">
            <v>40947</v>
          </cell>
          <cell r="B67">
            <v>2880</v>
          </cell>
          <cell r="C67">
            <v>93000075</v>
          </cell>
          <cell r="E67" t="str">
            <v>CLV-1433</v>
          </cell>
          <cell r="F67" t="str">
            <v>I-65 | I-65 259G 1</v>
          </cell>
        </row>
        <row r="68">
          <cell r="A68">
            <v>40248</v>
          </cell>
          <cell r="B68">
            <v>2891</v>
          </cell>
          <cell r="C68">
            <v>93000288</v>
          </cell>
          <cell r="E68" t="str">
            <v>CLV-2961</v>
          </cell>
          <cell r="F68" t="str">
            <v>I-65 | I-65 259N 2</v>
          </cell>
        </row>
        <row r="69">
          <cell r="A69">
            <v>40260</v>
          </cell>
          <cell r="B69">
            <v>2900</v>
          </cell>
          <cell r="C69">
            <v>93000227</v>
          </cell>
          <cell r="E69" t="str">
            <v>CLV-1028</v>
          </cell>
          <cell r="F69" t="str">
            <v>I-65 | I-65 259N 3</v>
          </cell>
        </row>
        <row r="70">
          <cell r="A70">
            <v>40258</v>
          </cell>
          <cell r="B70">
            <v>2910</v>
          </cell>
          <cell r="C70">
            <v>93004617</v>
          </cell>
          <cell r="E70" t="str">
            <v>CLV-3233</v>
          </cell>
          <cell r="F70" t="str">
            <v>I-65 | I-65 261E 1</v>
          </cell>
        </row>
        <row r="71">
          <cell r="A71">
            <v>40264</v>
          </cell>
          <cell r="B71">
            <v>2920</v>
          </cell>
          <cell r="C71">
            <v>93004532</v>
          </cell>
          <cell r="E71" t="str">
            <v>CLV-3305</v>
          </cell>
          <cell r="F71" t="str">
            <v>I-65 | I-65 261F 1</v>
          </cell>
        </row>
        <row r="72">
          <cell r="A72">
            <v>40266</v>
          </cell>
          <cell r="B72">
            <v>2930</v>
          </cell>
          <cell r="C72">
            <v>93004578</v>
          </cell>
          <cell r="E72" t="str">
            <v>CLV-3409</v>
          </cell>
          <cell r="F72" t="str">
            <v>I-65 | I-80 2</v>
          </cell>
        </row>
        <row r="73">
          <cell r="A73">
            <v>40276</v>
          </cell>
          <cell r="B73">
            <v>2940</v>
          </cell>
          <cell r="C73">
            <v>93000286</v>
          </cell>
          <cell r="E73" t="str">
            <v>CLV-3381</v>
          </cell>
          <cell r="F73" t="str">
            <v>I-65 | I-80 D 2</v>
          </cell>
        </row>
        <row r="74">
          <cell r="A74">
            <v>40273</v>
          </cell>
          <cell r="B74">
            <v>2960</v>
          </cell>
          <cell r="C74">
            <v>93000287</v>
          </cell>
          <cell r="E74" t="str">
            <v>CLV-3405</v>
          </cell>
          <cell r="F74" t="str">
            <v>I-65 | I-80A 1</v>
          </cell>
        </row>
        <row r="75">
          <cell r="A75">
            <v>40312</v>
          </cell>
          <cell r="B75">
            <v>2970</v>
          </cell>
          <cell r="C75">
            <v>93000169</v>
          </cell>
          <cell r="E75" t="str">
            <v>CLV-3385</v>
          </cell>
          <cell r="F75" t="str">
            <v>I-65 | I-80B 1</v>
          </cell>
        </row>
        <row r="76">
          <cell r="A76">
            <v>40332</v>
          </cell>
          <cell r="B76">
            <v>3000</v>
          </cell>
          <cell r="C76">
            <v>93004586</v>
          </cell>
          <cell r="E76" t="str">
            <v>CLV-3437</v>
          </cell>
          <cell r="F76" t="str">
            <v>I-65 | I-90 017N 1</v>
          </cell>
        </row>
        <row r="77">
          <cell r="A77">
            <v>40331</v>
          </cell>
          <cell r="B77">
            <v>3010</v>
          </cell>
          <cell r="C77">
            <v>93004463</v>
          </cell>
          <cell r="E77" t="str">
            <v>CLV-3505</v>
          </cell>
          <cell r="F77" t="str">
            <v>I-65 | N 600 E 2</v>
          </cell>
        </row>
        <row r="78">
          <cell r="A78">
            <v>40915</v>
          </cell>
          <cell r="B78">
            <v>3020</v>
          </cell>
          <cell r="C78">
            <v>93004542</v>
          </cell>
          <cell r="E78" t="str">
            <v>CLV-3525</v>
          </cell>
          <cell r="F78" t="str">
            <v>I-65 | NORFOLK SOUTHERN RR 1</v>
          </cell>
        </row>
        <row r="79">
          <cell r="A79">
            <v>40929</v>
          </cell>
          <cell r="B79">
            <v>3086</v>
          </cell>
          <cell r="C79">
            <v>93004543</v>
          </cell>
          <cell r="E79" t="str">
            <v>CLV-3549</v>
          </cell>
          <cell r="F79" t="str">
            <v>I-65 | NORFOLK SOUTHERN RR 4</v>
          </cell>
        </row>
        <row r="80">
          <cell r="A80">
            <v>40372</v>
          </cell>
          <cell r="B80">
            <v>3090</v>
          </cell>
          <cell r="C80">
            <v>93004525</v>
          </cell>
          <cell r="E80" t="str">
            <v>CLV-3633</v>
          </cell>
          <cell r="F80" t="str">
            <v>I-65 | OAK SAVANNAH TRAIL 1</v>
          </cell>
        </row>
        <row r="81">
          <cell r="A81">
            <v>40463</v>
          </cell>
          <cell r="B81">
            <v>3100</v>
          </cell>
          <cell r="C81">
            <v>93004940</v>
          </cell>
          <cell r="E81" t="str">
            <v>CLV-3907</v>
          </cell>
          <cell r="F81" t="str">
            <v>I-65 | S 1000 W 3</v>
          </cell>
        </row>
        <row r="82">
          <cell r="A82">
            <v>40460</v>
          </cell>
          <cell r="B82">
            <v>3110</v>
          </cell>
          <cell r="C82">
            <v>93000002</v>
          </cell>
          <cell r="E82" t="str">
            <v>CLV-3643</v>
          </cell>
          <cell r="F82" t="str">
            <v>I-65 | S 500 W 2</v>
          </cell>
        </row>
        <row r="83">
          <cell r="A83">
            <v>40933</v>
          </cell>
          <cell r="B83">
            <v>3120</v>
          </cell>
          <cell r="C83">
            <v>93004590</v>
          </cell>
          <cell r="E83" t="str">
            <v>CLV-3679</v>
          </cell>
          <cell r="F83" t="str">
            <v>I-65 | SR 10 5</v>
          </cell>
        </row>
        <row r="84">
          <cell r="A84">
            <v>40521</v>
          </cell>
          <cell r="B84">
            <v>3130</v>
          </cell>
          <cell r="C84">
            <v>93004401</v>
          </cell>
          <cell r="E84" t="str">
            <v>CLV-3835</v>
          </cell>
          <cell r="F84" t="str">
            <v>I-65 | SR 10 WB 5</v>
          </cell>
        </row>
        <row r="85">
          <cell r="A85">
            <v>40543</v>
          </cell>
          <cell r="B85">
            <v>3195</v>
          </cell>
          <cell r="C85">
            <v>93004418</v>
          </cell>
          <cell r="E85" t="str">
            <v>CLV-3933</v>
          </cell>
          <cell r="F85" t="str">
            <v>I-65 | SR 114 5</v>
          </cell>
        </row>
        <row r="86">
          <cell r="A86">
            <v>40952</v>
          </cell>
          <cell r="B86">
            <v>3200</v>
          </cell>
          <cell r="C86">
            <v>93000090</v>
          </cell>
          <cell r="E86" t="str">
            <v>CLV-3947</v>
          </cell>
          <cell r="F86" t="str">
            <v>I-65 | SR 114 WB 5</v>
          </cell>
        </row>
        <row r="87">
          <cell r="A87">
            <v>40759</v>
          </cell>
          <cell r="B87">
            <v>3211</v>
          </cell>
          <cell r="C87">
            <v>93004286</v>
          </cell>
          <cell r="E87" t="str">
            <v>CLV-3809</v>
          </cell>
          <cell r="F87" t="str">
            <v>I-65 | SR 14 5</v>
          </cell>
        </row>
        <row r="88">
          <cell r="A88">
            <v>40580</v>
          </cell>
          <cell r="B88">
            <v>3221</v>
          </cell>
          <cell r="C88">
            <v>93004306</v>
          </cell>
          <cell r="E88" t="str">
            <v>CLV-3949</v>
          </cell>
          <cell r="F88" t="str">
            <v>I-65 | SR 14 WB 5</v>
          </cell>
        </row>
        <row r="89">
          <cell r="A89">
            <v>40703</v>
          </cell>
          <cell r="B89">
            <v>3230</v>
          </cell>
          <cell r="C89">
            <v>93004480</v>
          </cell>
          <cell r="E89" t="str">
            <v>CLV-3959</v>
          </cell>
          <cell r="F89" t="str">
            <v>I-65 | SR 16 5</v>
          </cell>
        </row>
        <row r="90">
          <cell r="A90">
            <v>40912</v>
          </cell>
          <cell r="B90">
            <v>3240</v>
          </cell>
          <cell r="C90">
            <v>93004331</v>
          </cell>
          <cell r="E90" t="str">
            <v>CLV-3799</v>
          </cell>
          <cell r="F90" t="str">
            <v>I-65 | SR 16 WB 5</v>
          </cell>
        </row>
        <row r="91">
          <cell r="A91">
            <v>40358</v>
          </cell>
          <cell r="B91">
            <v>3245</v>
          </cell>
          <cell r="C91">
            <v>93000022</v>
          </cell>
          <cell r="E91" t="str">
            <v>CLV-3967</v>
          </cell>
          <cell r="F91" t="str">
            <v>I-65 | SR 18 6</v>
          </cell>
        </row>
        <row r="92">
          <cell r="A92">
            <v>40053</v>
          </cell>
          <cell r="B92">
            <v>3250</v>
          </cell>
          <cell r="C92">
            <v>93004502</v>
          </cell>
          <cell r="E92" t="str">
            <v>CLV-3971</v>
          </cell>
          <cell r="F92" t="str">
            <v>I-65 | SR 18 WB 6</v>
          </cell>
        </row>
        <row r="93">
          <cell r="A93">
            <v>40041</v>
          </cell>
          <cell r="B93">
            <v>3260</v>
          </cell>
          <cell r="C93">
            <v>93001322</v>
          </cell>
          <cell r="E93" t="str">
            <v>CLV-3973</v>
          </cell>
          <cell r="F93" t="str">
            <v>I-65 | SR 2 3</v>
          </cell>
        </row>
        <row r="94">
          <cell r="A94">
            <v>40054</v>
          </cell>
          <cell r="B94">
            <v>3270</v>
          </cell>
          <cell r="C94">
            <v>93004339</v>
          </cell>
          <cell r="E94" t="str">
            <v>CLV-3789</v>
          </cell>
          <cell r="F94" t="str">
            <v>I-65 | SR 2 WB 2</v>
          </cell>
        </row>
        <row r="95">
          <cell r="A95">
            <v>40052</v>
          </cell>
          <cell r="B95">
            <v>3581</v>
          </cell>
          <cell r="C95">
            <v>93000131</v>
          </cell>
          <cell r="E95" t="str">
            <v>CLV-3863</v>
          </cell>
          <cell r="F95" t="str">
            <v>I-65 | TOLEDO PEORIA &amp; WESTERN 2</v>
          </cell>
        </row>
        <row r="96">
          <cell r="A96">
            <v>40922</v>
          </cell>
          <cell r="B96">
            <v>3590</v>
          </cell>
          <cell r="C96">
            <v>93004296</v>
          </cell>
          <cell r="E96" t="str">
            <v>CLV-3743</v>
          </cell>
          <cell r="F96" t="str">
            <v>I-65 | UNKNOWN RR 1</v>
          </cell>
        </row>
        <row r="97">
          <cell r="A97">
            <v>40085</v>
          </cell>
          <cell r="B97">
            <v>3600</v>
          </cell>
          <cell r="C97">
            <v>93000097</v>
          </cell>
          <cell r="E97" t="str">
            <v>CLV-3989</v>
          </cell>
          <cell r="F97" t="str">
            <v>I-65 | UNKNOWN RR 3</v>
          </cell>
        </row>
        <row r="98">
          <cell r="A98">
            <v>40102</v>
          </cell>
          <cell r="B98">
            <v>3610</v>
          </cell>
          <cell r="C98">
            <v>93005044</v>
          </cell>
          <cell r="E98" t="str">
            <v>CLV-3747</v>
          </cell>
          <cell r="F98" t="str">
            <v>I-65 | UNKNOWN RR 5</v>
          </cell>
        </row>
        <row r="99">
          <cell r="A99">
            <v>40095</v>
          </cell>
          <cell r="B99">
            <v>3620</v>
          </cell>
          <cell r="C99">
            <v>93000136</v>
          </cell>
          <cell r="E99" t="str">
            <v>CLV-3761</v>
          </cell>
          <cell r="F99" t="str">
            <v>I-65 | US 231 15</v>
          </cell>
        </row>
        <row r="100">
          <cell r="A100">
            <v>40750</v>
          </cell>
          <cell r="B100">
            <v>3630</v>
          </cell>
          <cell r="C100">
            <v>93004446</v>
          </cell>
          <cell r="E100" t="str">
            <v>CLV-4339</v>
          </cell>
          <cell r="F100" t="str">
            <v>I-65 | US 231 2</v>
          </cell>
        </row>
        <row r="101">
          <cell r="A101">
            <v>40006</v>
          </cell>
          <cell r="B101">
            <v>3640</v>
          </cell>
          <cell r="C101">
            <v>93004352</v>
          </cell>
          <cell r="E101" t="str">
            <v>CLV-4351</v>
          </cell>
          <cell r="F101" t="str">
            <v>I-65 | US 231 8</v>
          </cell>
        </row>
        <row r="102">
          <cell r="A102">
            <v>40192</v>
          </cell>
          <cell r="B102">
            <v>3670</v>
          </cell>
          <cell r="C102">
            <v>93004359</v>
          </cell>
          <cell r="E102" t="str">
            <v>CLV-4739</v>
          </cell>
          <cell r="F102" t="str">
            <v>I-65 | US 231 SB 10</v>
          </cell>
        </row>
        <row r="103">
          <cell r="A103">
            <v>40183</v>
          </cell>
          <cell r="B103">
            <v>3680</v>
          </cell>
          <cell r="C103">
            <v>93004257</v>
          </cell>
          <cell r="E103" t="str">
            <v>CLV-4363</v>
          </cell>
          <cell r="F103" t="str">
            <v>I-65 | US 231 SB 16</v>
          </cell>
        </row>
        <row r="104">
          <cell r="A104">
            <v>40621</v>
          </cell>
          <cell r="B104">
            <v>3690</v>
          </cell>
          <cell r="C104">
            <v>93001318</v>
          </cell>
          <cell r="E104" t="str">
            <v>CLV-4413</v>
          </cell>
          <cell r="F104" t="str">
            <v>I-65 | US 231 SB 3</v>
          </cell>
        </row>
        <row r="105">
          <cell r="A105">
            <v>40900</v>
          </cell>
          <cell r="B105">
            <v>3700</v>
          </cell>
          <cell r="C105">
            <v>93004273</v>
          </cell>
          <cell r="E105" t="str">
            <v>CLV-4299</v>
          </cell>
          <cell r="F105" t="str">
            <v>I-65 | US 24 1</v>
          </cell>
        </row>
        <row r="106">
          <cell r="A106">
            <v>40216</v>
          </cell>
          <cell r="B106">
            <v>3705</v>
          </cell>
          <cell r="C106">
            <v>93000001</v>
          </cell>
          <cell r="E106" t="str">
            <v>CLV-4676</v>
          </cell>
          <cell r="F106" t="str">
            <v>I-65 | US 24 WB 5</v>
          </cell>
        </row>
        <row r="107">
          <cell r="A107">
            <v>40213</v>
          </cell>
          <cell r="B107">
            <v>3730</v>
          </cell>
          <cell r="C107">
            <v>93004303</v>
          </cell>
          <cell r="E107" t="str">
            <v>CLV-4644</v>
          </cell>
          <cell r="F107" t="str">
            <v>I-65 | US 30 3</v>
          </cell>
        </row>
        <row r="108">
          <cell r="A108">
            <v>40200</v>
          </cell>
          <cell r="B108">
            <v>3740</v>
          </cell>
          <cell r="C108">
            <v>93004898</v>
          </cell>
          <cell r="E108" t="str">
            <v>CLV-4453</v>
          </cell>
          <cell r="F108" t="str">
            <v>I-65 | US 30 WB 2</v>
          </cell>
        </row>
        <row r="109">
          <cell r="A109">
            <v>40117</v>
          </cell>
          <cell r="B109">
            <v>3750</v>
          </cell>
          <cell r="C109">
            <v>93004342</v>
          </cell>
          <cell r="E109" t="str">
            <v>CLV-4291</v>
          </cell>
          <cell r="F109" t="str">
            <v>I-65 | US-12 015N 1</v>
          </cell>
        </row>
        <row r="110">
          <cell r="A110">
            <v>40118</v>
          </cell>
          <cell r="B110">
            <v>3755</v>
          </cell>
          <cell r="C110">
            <v>93000083</v>
          </cell>
          <cell r="E110" t="str">
            <v>CLV-4523</v>
          </cell>
          <cell r="F110" t="str">
            <v>I-65 | W 1800 S 3</v>
          </cell>
        </row>
        <row r="111">
          <cell r="A111">
            <v>40164</v>
          </cell>
          <cell r="B111">
            <v>3760</v>
          </cell>
          <cell r="C111">
            <v>93005114</v>
          </cell>
          <cell r="E111" t="str">
            <v>CLV-4521</v>
          </cell>
          <cell r="F111" t="str">
            <v>I-65 | W 200 S 2</v>
          </cell>
        </row>
        <row r="112">
          <cell r="A112">
            <v>40161</v>
          </cell>
          <cell r="B112">
            <v>4190</v>
          </cell>
          <cell r="C112">
            <v>93001492</v>
          </cell>
          <cell r="E112" t="str">
            <v>CLV-7192</v>
          </cell>
          <cell r="F112" t="str">
            <v>I-65 | W 300 S 2</v>
          </cell>
        </row>
        <row r="113">
          <cell r="A113">
            <v>40657</v>
          </cell>
          <cell r="B113">
            <v>4195</v>
          </cell>
          <cell r="C113">
            <v>93004607</v>
          </cell>
          <cell r="E113" t="str">
            <v>CLV-7278</v>
          </cell>
          <cell r="F113" t="str">
            <v>I-65 | W 500 N 2</v>
          </cell>
        </row>
        <row r="114">
          <cell r="A114">
            <v>40166</v>
          </cell>
          <cell r="B114">
            <v>4200</v>
          </cell>
          <cell r="C114">
            <v>93004544</v>
          </cell>
          <cell r="E114" t="str">
            <v>CLV-1416</v>
          </cell>
          <cell r="F114" t="str">
            <v>I-65 | W 600 S 2</v>
          </cell>
        </row>
        <row r="115">
          <cell r="A115">
            <v>40066</v>
          </cell>
          <cell r="B115">
            <v>4210</v>
          </cell>
          <cell r="C115">
            <v>93004555</v>
          </cell>
          <cell r="E115" t="str">
            <v>CLV-6823</v>
          </cell>
          <cell r="F115" t="str">
            <v>I-65 | W 700 S 2</v>
          </cell>
        </row>
        <row r="116">
          <cell r="A116">
            <v>40288</v>
          </cell>
          <cell r="B116">
            <v>4220</v>
          </cell>
          <cell r="C116">
            <v>93004568</v>
          </cell>
          <cell r="E116" t="str">
            <v>CLV-6399</v>
          </cell>
          <cell r="F116" t="str">
            <v>I-65 | W 73RD AVE 1</v>
          </cell>
        </row>
        <row r="117">
          <cell r="A117">
            <v>40948</v>
          </cell>
          <cell r="B117">
            <v>4230</v>
          </cell>
          <cell r="C117">
            <v>93004577</v>
          </cell>
          <cell r="E117" t="str">
            <v>CLV-6255</v>
          </cell>
          <cell r="F117" t="str">
            <v>I-65 | W 800 S 2</v>
          </cell>
        </row>
        <row r="118">
          <cell r="A118">
            <v>40298</v>
          </cell>
          <cell r="B118">
            <v>4240</v>
          </cell>
          <cell r="C118">
            <v>93004582</v>
          </cell>
          <cell r="E118" t="str">
            <v>CLV-6293</v>
          </cell>
          <cell r="F118" t="str">
            <v>I-65 | W 850 S 3</v>
          </cell>
        </row>
        <row r="119">
          <cell r="A119">
            <v>40294</v>
          </cell>
          <cell r="B119">
            <v>4250</v>
          </cell>
          <cell r="C119">
            <v>93004589</v>
          </cell>
          <cell r="E119" t="str">
            <v>CLV-6945</v>
          </cell>
          <cell r="F119" t="str">
            <v>I-80 | 600 E 1</v>
          </cell>
        </row>
        <row r="120">
          <cell r="A120">
            <v>40361</v>
          </cell>
          <cell r="B120">
            <v>4260</v>
          </cell>
          <cell r="C120">
            <v>93000104</v>
          </cell>
          <cell r="E120" t="str">
            <v>CLV-6623</v>
          </cell>
          <cell r="F120" t="str">
            <v>I-80 | BEECH RD</v>
          </cell>
        </row>
        <row r="121">
          <cell r="A121">
            <v>40423</v>
          </cell>
          <cell r="B121">
            <v>4270</v>
          </cell>
          <cell r="C121">
            <v>93000008</v>
          </cell>
          <cell r="E121" t="str">
            <v>CLV-6947</v>
          </cell>
          <cell r="F121" t="str">
            <v>I-80 | BENDIX DR</v>
          </cell>
        </row>
        <row r="122">
          <cell r="A122">
            <v>40197</v>
          </cell>
          <cell r="B122">
            <v>4280</v>
          </cell>
          <cell r="C122">
            <v>93004814</v>
          </cell>
          <cell r="E122" t="str">
            <v>CLV-6697</v>
          </cell>
          <cell r="F122" t="str">
            <v>I-80 | BENDIX DR SB</v>
          </cell>
        </row>
        <row r="123">
          <cell r="A123">
            <v>40242</v>
          </cell>
          <cell r="B123">
            <v>4290</v>
          </cell>
          <cell r="C123">
            <v>93000071</v>
          </cell>
          <cell r="E123" t="str">
            <v>CLV-6769</v>
          </cell>
          <cell r="F123" t="str">
            <v>I-80 | BITTERSWEET RD</v>
          </cell>
        </row>
        <row r="124">
          <cell r="A124">
            <v>40935</v>
          </cell>
          <cell r="B124">
            <v>4300</v>
          </cell>
          <cell r="C124">
            <v>93004846</v>
          </cell>
          <cell r="E124" t="str">
            <v>CLV-6095</v>
          </cell>
          <cell r="F124" t="str">
            <v>I-80 | BURR ST</v>
          </cell>
        </row>
        <row r="125">
          <cell r="A125">
            <v>40936</v>
          </cell>
          <cell r="B125">
            <v>4320</v>
          </cell>
          <cell r="C125">
            <v>93000057</v>
          </cell>
          <cell r="E125" t="str">
            <v>CLV-6115</v>
          </cell>
          <cell r="F125" t="str">
            <v>I-80 | CANADIAN NATIONAL RR</v>
          </cell>
        </row>
        <row r="126">
          <cell r="A126">
            <v>40316</v>
          </cell>
          <cell r="B126">
            <v>4331</v>
          </cell>
          <cell r="C126">
            <v>93004787</v>
          </cell>
          <cell r="E126" t="str">
            <v>CLV-6111</v>
          </cell>
          <cell r="F126" t="str">
            <v>I-80 | CANADIAN NATIONAL RR 1</v>
          </cell>
        </row>
        <row r="127">
          <cell r="A127">
            <v>40315</v>
          </cell>
          <cell r="B127">
            <v>4340</v>
          </cell>
          <cell r="C127">
            <v>93004476</v>
          </cell>
          <cell r="E127" t="str">
            <v>CLV-6103</v>
          </cell>
          <cell r="F127" t="str">
            <v>I-80 | CANADIAN NATIONAL RR 2</v>
          </cell>
        </row>
        <row r="128">
          <cell r="A128">
            <v>40319</v>
          </cell>
          <cell r="B128">
            <v>4350</v>
          </cell>
          <cell r="C128">
            <v>93004353</v>
          </cell>
          <cell r="E128" t="str">
            <v>CLV-6073</v>
          </cell>
          <cell r="F128" t="str">
            <v>I-80 | CENTRAL AVE</v>
          </cell>
        </row>
        <row r="129">
          <cell r="A129">
            <v>40931</v>
          </cell>
          <cell r="B129">
            <v>4410</v>
          </cell>
          <cell r="C129">
            <v>93000006</v>
          </cell>
          <cell r="E129" t="str">
            <v>CLV-4791</v>
          </cell>
          <cell r="F129" t="str">
            <v>I-80 | CHASE ST</v>
          </cell>
        </row>
        <row r="130">
          <cell r="A130">
            <v>40366</v>
          </cell>
          <cell r="B130">
            <v>4420</v>
          </cell>
          <cell r="C130">
            <v>93004923</v>
          </cell>
          <cell r="E130" t="str">
            <v>CLV-4819</v>
          </cell>
          <cell r="F130" t="str">
            <v>I-80 | CHICAGO FT WAYNE EASTERN</v>
          </cell>
        </row>
        <row r="131">
          <cell r="A131">
            <v>40374</v>
          </cell>
          <cell r="B131">
            <v>4430</v>
          </cell>
          <cell r="C131">
            <v>93000004</v>
          </cell>
          <cell r="E131" t="str">
            <v>CLV-4787</v>
          </cell>
          <cell r="F131" t="str">
            <v>I-80 | CHICAGO SS &amp; SB RR</v>
          </cell>
        </row>
        <row r="132">
          <cell r="A132">
            <v>40392</v>
          </cell>
          <cell r="B132">
            <v>4440</v>
          </cell>
          <cell r="C132">
            <v>93004795</v>
          </cell>
          <cell r="E132" t="str">
            <v>CLV-5195</v>
          </cell>
          <cell r="F132" t="str">
            <v>I-80 | CHICAGO SS &amp; SB RR 2</v>
          </cell>
        </row>
        <row r="133">
          <cell r="A133">
            <v>40393</v>
          </cell>
          <cell r="B133">
            <v>4460</v>
          </cell>
          <cell r="C133">
            <v>93004890</v>
          </cell>
          <cell r="E133" t="str">
            <v>CLV-5191</v>
          </cell>
          <cell r="F133" t="str">
            <v>I-80 | CHICAGO TR</v>
          </cell>
        </row>
        <row r="134">
          <cell r="A134">
            <v>40403</v>
          </cell>
          <cell r="B134">
            <v>4490</v>
          </cell>
          <cell r="C134">
            <v>93004365</v>
          </cell>
          <cell r="E134" t="str">
            <v>CLV-4895</v>
          </cell>
          <cell r="F134" t="str">
            <v>I-80 | CLARK RD</v>
          </cell>
        </row>
        <row r="135">
          <cell r="A135">
            <v>40914</v>
          </cell>
          <cell r="B135">
            <v>4500</v>
          </cell>
          <cell r="C135">
            <v>93004374</v>
          </cell>
          <cell r="E135" t="str">
            <v>CLV-4901</v>
          </cell>
          <cell r="F135" t="str">
            <v>I-80 | CLAY ST</v>
          </cell>
        </row>
        <row r="136">
          <cell r="A136">
            <v>40913</v>
          </cell>
          <cell r="B136">
            <v>4510</v>
          </cell>
          <cell r="C136">
            <v>93004895</v>
          </cell>
          <cell r="E136" t="str">
            <v>CLV-5179</v>
          </cell>
          <cell r="F136" t="str">
            <v>I-80 | CLEVELAND RD</v>
          </cell>
        </row>
        <row r="137">
          <cell r="A137">
            <v>40520</v>
          </cell>
          <cell r="B137">
            <v>4610</v>
          </cell>
          <cell r="C137">
            <v>93004457</v>
          </cell>
          <cell r="E137" t="str">
            <v>CLV-4953</v>
          </cell>
          <cell r="F137" t="str">
            <v>I-80 | COLFAX ST</v>
          </cell>
        </row>
        <row r="138">
          <cell r="A138">
            <v>40927</v>
          </cell>
          <cell r="B138">
            <v>4615</v>
          </cell>
          <cell r="C138">
            <v>93004444</v>
          </cell>
          <cell r="E138" t="str">
            <v>CLV-5390</v>
          </cell>
          <cell r="F138" t="str">
            <v>I-80 | COLORADO ST</v>
          </cell>
        </row>
        <row r="139">
          <cell r="A139">
            <v>40541</v>
          </cell>
          <cell r="B139">
            <v>4620</v>
          </cell>
          <cell r="C139">
            <v>93004934</v>
          </cell>
          <cell r="E139" t="str">
            <v>CLV-5009</v>
          </cell>
          <cell r="F139" t="str">
            <v>I-80 | COLUMBIA AVE</v>
          </cell>
        </row>
        <row r="140">
          <cell r="A140">
            <v>40570</v>
          </cell>
          <cell r="B140">
            <v>4640</v>
          </cell>
          <cell r="C140">
            <v>93004501</v>
          </cell>
          <cell r="E140" t="str">
            <v>CLV-4995</v>
          </cell>
          <cell r="F140" t="str">
            <v>I-80 | COUNTY LINE RD</v>
          </cell>
        </row>
        <row r="141">
          <cell r="A141">
            <v>40576</v>
          </cell>
          <cell r="B141">
            <v>4650</v>
          </cell>
          <cell r="C141">
            <v>93004942</v>
          </cell>
          <cell r="E141" t="str">
            <v>CLV-5873</v>
          </cell>
          <cell r="F141" t="str">
            <v>I-80 | CSX RR</v>
          </cell>
        </row>
        <row r="142">
          <cell r="A142">
            <v>40593</v>
          </cell>
          <cell r="B142">
            <v>4660</v>
          </cell>
          <cell r="C142">
            <v>93004395</v>
          </cell>
          <cell r="E142" t="str">
            <v>CLV-5867</v>
          </cell>
          <cell r="F142" t="str">
            <v>I-80 | CSX RR 2</v>
          </cell>
        </row>
        <row r="143">
          <cell r="A143">
            <v>40025</v>
          </cell>
          <cell r="B143">
            <v>4670</v>
          </cell>
          <cell r="C143">
            <v>93004776</v>
          </cell>
          <cell r="E143" t="str">
            <v>CLV-5973</v>
          </cell>
          <cell r="F143" t="str">
            <v>I-80 | CSX RR 4</v>
          </cell>
        </row>
        <row r="144">
          <cell r="A144">
            <v>40024</v>
          </cell>
          <cell r="B144">
            <v>4681</v>
          </cell>
          <cell r="C144">
            <v>93004864</v>
          </cell>
          <cell r="E144" t="str">
            <v>CLV-5945</v>
          </cell>
          <cell r="F144" t="str">
            <v>I-80 | CURRANT RD</v>
          </cell>
        </row>
        <row r="145">
          <cell r="A145">
            <v>40291</v>
          </cell>
          <cell r="B145">
            <v>4690</v>
          </cell>
          <cell r="C145">
            <v>93004441</v>
          </cell>
          <cell r="E145" t="str">
            <v>CLV-5953</v>
          </cell>
          <cell r="F145" t="str">
            <v>I-80 | DOMBY RD</v>
          </cell>
        </row>
        <row r="146">
          <cell r="A146">
            <v>40353</v>
          </cell>
          <cell r="B146">
            <v>4700</v>
          </cell>
          <cell r="C146">
            <v>93004833</v>
          </cell>
          <cell r="E146" t="str">
            <v>CLV-5901</v>
          </cell>
          <cell r="F146" t="str">
            <v>I-80 | FAIL RD</v>
          </cell>
        </row>
        <row r="147">
          <cell r="A147">
            <v>40044</v>
          </cell>
          <cell r="B147">
            <v>5040</v>
          </cell>
          <cell r="C147">
            <v>93004470</v>
          </cell>
          <cell r="E147" t="str">
            <v>CLV-5752</v>
          </cell>
          <cell r="F147" t="str">
            <v>I-80 | FIR RD</v>
          </cell>
        </row>
        <row r="148">
          <cell r="A148">
            <v>40055</v>
          </cell>
          <cell r="B148">
            <v>5190</v>
          </cell>
          <cell r="C148">
            <v>93004396</v>
          </cell>
          <cell r="E148" t="str">
            <v>CLV-5638</v>
          </cell>
          <cell r="F148" t="str">
            <v>I-80 | FORESTER RD</v>
          </cell>
        </row>
        <row r="149">
          <cell r="A149">
            <v>40081</v>
          </cell>
          <cell r="B149">
            <v>5195</v>
          </cell>
          <cell r="C149">
            <v>93004434</v>
          </cell>
          <cell r="E149" t="str">
            <v>CLV-5784</v>
          </cell>
          <cell r="F149" t="str">
            <v>I-80 | GEORGIA ST</v>
          </cell>
        </row>
        <row r="150">
          <cell r="A150">
            <v>40078</v>
          </cell>
          <cell r="B150">
            <v>5200</v>
          </cell>
          <cell r="C150">
            <v>93004499</v>
          </cell>
          <cell r="E150" t="str">
            <v>CLV-7334</v>
          </cell>
          <cell r="F150" t="str">
            <v>I-80 | GOLDRING RD</v>
          </cell>
        </row>
        <row r="151">
          <cell r="A151">
            <v>40084</v>
          </cell>
          <cell r="B151">
            <v>5210</v>
          </cell>
          <cell r="C151">
            <v>93004430</v>
          </cell>
          <cell r="E151" t="str">
            <v>CLV-7290</v>
          </cell>
          <cell r="F151" t="str">
            <v>I-80 | GRANT ST</v>
          </cell>
        </row>
        <row r="152">
          <cell r="A152">
            <v>40079</v>
          </cell>
          <cell r="B152">
            <v>5220</v>
          </cell>
          <cell r="C152">
            <v>93004492</v>
          </cell>
          <cell r="E152" t="str">
            <v>CLV-7452</v>
          </cell>
          <cell r="F152" t="str">
            <v>I-80 | GRAPE RD</v>
          </cell>
        </row>
        <row r="153">
          <cell r="A153">
            <v>40077</v>
          </cell>
          <cell r="B153">
            <v>5230</v>
          </cell>
          <cell r="C153">
            <v>93004417</v>
          </cell>
          <cell r="E153" t="str">
            <v>CLV-7148</v>
          </cell>
          <cell r="F153" t="str">
            <v>I-80 | GRAPE RD SB</v>
          </cell>
        </row>
        <row r="154">
          <cell r="A154">
            <v>40103</v>
          </cell>
          <cell r="B154">
            <v>5240</v>
          </cell>
          <cell r="C154">
            <v>93004404</v>
          </cell>
          <cell r="E154" t="str">
            <v>CLV-7212</v>
          </cell>
          <cell r="F154" t="str">
            <v>I-80 | HAMILTON TR</v>
          </cell>
        </row>
        <row r="155">
          <cell r="A155">
            <v>40104</v>
          </cell>
          <cell r="B155">
            <v>5250</v>
          </cell>
          <cell r="C155">
            <v>93004421</v>
          </cell>
          <cell r="E155" t="str">
            <v>CLV-7238</v>
          </cell>
          <cell r="F155" t="str">
            <v>I-80 | HAMSTROM RD</v>
          </cell>
        </row>
        <row r="156">
          <cell r="A156">
            <v>40755</v>
          </cell>
          <cell r="B156">
            <v>5260</v>
          </cell>
          <cell r="C156">
            <v>93004386</v>
          </cell>
          <cell r="E156" t="str">
            <v>CLV-7270</v>
          </cell>
          <cell r="F156" t="str">
            <v>I-80 | HARRISON AV</v>
          </cell>
        </row>
        <row r="157">
          <cell r="A157">
            <v>40601</v>
          </cell>
          <cell r="B157">
            <v>5270</v>
          </cell>
          <cell r="C157">
            <v>93004513</v>
          </cell>
          <cell r="E157" t="str">
            <v>CLV-7438</v>
          </cell>
          <cell r="F157" t="str">
            <v>I-80 | HARRISON ST</v>
          </cell>
        </row>
        <row r="158">
          <cell r="A158">
            <v>40008</v>
          </cell>
          <cell r="B158">
            <v>5275</v>
          </cell>
          <cell r="C158">
            <v>93004503</v>
          </cell>
          <cell r="E158" t="str">
            <v>CLV-7004</v>
          </cell>
          <cell r="F158" t="str">
            <v>I-80 | HOHMAN AVE</v>
          </cell>
        </row>
        <row r="159">
          <cell r="A159">
            <v>40007</v>
          </cell>
          <cell r="B159">
            <v>5280</v>
          </cell>
          <cell r="C159">
            <v>93004448</v>
          </cell>
          <cell r="E159" t="str">
            <v>CLV-1450</v>
          </cell>
          <cell r="F159" t="str">
            <v>I-80 | HOLMESVILLE RD</v>
          </cell>
        </row>
        <row r="160">
          <cell r="A160">
            <v>40190</v>
          </cell>
          <cell r="B160">
            <v>5305</v>
          </cell>
          <cell r="C160">
            <v>93004474</v>
          </cell>
          <cell r="E160" t="str">
            <v>CLV-2449</v>
          </cell>
          <cell r="F160" t="str">
            <v>I-80 | I-65 2</v>
          </cell>
        </row>
        <row r="161">
          <cell r="A161">
            <v>40613</v>
          </cell>
          <cell r="B161">
            <v>5310</v>
          </cell>
          <cell r="C161">
            <v>93004461</v>
          </cell>
          <cell r="E161" t="str">
            <v>CLV-2505</v>
          </cell>
          <cell r="F161" t="str">
            <v>I-80 | I-65 259E</v>
          </cell>
        </row>
        <row r="162">
          <cell r="A162">
            <v>40014</v>
          </cell>
          <cell r="B162">
            <v>5315</v>
          </cell>
          <cell r="C162">
            <v>93004524</v>
          </cell>
          <cell r="E162" t="str">
            <v>CLV-2495</v>
          </cell>
          <cell r="F162" t="str">
            <v>I-80 | I-65 259G</v>
          </cell>
        </row>
        <row r="163">
          <cell r="A163">
            <v>40208</v>
          </cell>
          <cell r="B163">
            <v>5320</v>
          </cell>
          <cell r="C163">
            <v>93004447</v>
          </cell>
          <cell r="E163" t="str">
            <v>CLV-2741</v>
          </cell>
          <cell r="F163" t="str">
            <v>I-80 | I-65 259H</v>
          </cell>
        </row>
        <row r="164">
          <cell r="A164">
            <v>40112</v>
          </cell>
          <cell r="B164">
            <v>5330</v>
          </cell>
          <cell r="C164">
            <v>93004462</v>
          </cell>
          <cell r="E164" t="str">
            <v>CLV-2777</v>
          </cell>
          <cell r="F164" t="str">
            <v>I-80 | I-65 259N</v>
          </cell>
        </row>
        <row r="165">
          <cell r="A165">
            <v>40763</v>
          </cell>
          <cell r="B165">
            <v>5502</v>
          </cell>
          <cell r="C165">
            <v>93004922</v>
          </cell>
          <cell r="E165" t="str">
            <v>CLV-2833</v>
          </cell>
          <cell r="F165" t="str">
            <v>I-80 | I-65 259Q</v>
          </cell>
        </row>
        <row r="166">
          <cell r="A166">
            <v>40934</v>
          </cell>
          <cell r="B166">
            <v>5503</v>
          </cell>
          <cell r="C166">
            <v>93004874</v>
          </cell>
          <cell r="E166" t="str">
            <v>CLV-2831</v>
          </cell>
          <cell r="F166" t="str">
            <v>I-80 | I-65 D</v>
          </cell>
        </row>
        <row r="167">
          <cell r="A167">
            <v>40149</v>
          </cell>
          <cell r="B167">
            <v>5740</v>
          </cell>
          <cell r="C167">
            <v>93004517</v>
          </cell>
          <cell r="E167" t="str">
            <v>CLV-2899</v>
          </cell>
          <cell r="F167" t="str">
            <v>I-80 | I-80 001A</v>
          </cell>
        </row>
        <row r="168">
          <cell r="A168">
            <v>40152</v>
          </cell>
          <cell r="B168">
            <v>5760</v>
          </cell>
          <cell r="C168">
            <v>93004734</v>
          </cell>
          <cell r="E168" t="str">
            <v>CLV-3023</v>
          </cell>
          <cell r="F168" t="str">
            <v>I-80 | I-80 001B</v>
          </cell>
        </row>
        <row r="169">
          <cell r="A169">
            <v>40778</v>
          </cell>
          <cell r="B169">
            <v>5770</v>
          </cell>
          <cell r="C169">
            <v>93004702</v>
          </cell>
          <cell r="E169" t="str">
            <v>CLV-1009</v>
          </cell>
          <cell r="F169" t="str">
            <v>I-80 | I-80 001M</v>
          </cell>
        </row>
        <row r="170">
          <cell r="A170">
            <v>40169</v>
          </cell>
          <cell r="B170">
            <v>5780</v>
          </cell>
          <cell r="C170">
            <v>93005367</v>
          </cell>
          <cell r="E170" t="str">
            <v>CLV-1032</v>
          </cell>
          <cell r="F170" t="str">
            <v>I-80 | I-80 002A</v>
          </cell>
        </row>
        <row r="171">
          <cell r="A171">
            <v>40651</v>
          </cell>
          <cell r="B171">
            <v>5790</v>
          </cell>
          <cell r="C171">
            <v>93004646</v>
          </cell>
          <cell r="E171" t="str">
            <v>CLV-2935</v>
          </cell>
          <cell r="F171" t="str">
            <v>I-80 | I-80 002B</v>
          </cell>
        </row>
        <row r="172">
          <cell r="A172">
            <v>40058</v>
          </cell>
          <cell r="B172">
            <v>5820</v>
          </cell>
          <cell r="C172">
            <v>93004718</v>
          </cell>
          <cell r="E172" t="str">
            <v>CLV-3125</v>
          </cell>
          <cell r="F172" t="str">
            <v>I-80 | I-80 002L</v>
          </cell>
        </row>
        <row r="173">
          <cell r="A173">
            <v>40297</v>
          </cell>
          <cell r="B173">
            <v>5830</v>
          </cell>
          <cell r="C173">
            <v>93004730</v>
          </cell>
          <cell r="E173" t="str">
            <v>CLV-1464</v>
          </cell>
          <cell r="F173" t="str">
            <v>I-80 | I-80 003B</v>
          </cell>
        </row>
        <row r="174">
          <cell r="A174">
            <v>40289</v>
          </cell>
          <cell r="B174">
            <v>5832</v>
          </cell>
          <cell r="C174">
            <v>93004693</v>
          </cell>
          <cell r="E174" t="str">
            <v>CLV-3123</v>
          </cell>
          <cell r="F174" t="str">
            <v>I-80 | I-80 003L</v>
          </cell>
        </row>
        <row r="175">
          <cell r="A175">
            <v>40234</v>
          </cell>
          <cell r="B175">
            <v>5840</v>
          </cell>
          <cell r="C175">
            <v>93004743</v>
          </cell>
          <cell r="E175" t="str">
            <v>CLV-3137</v>
          </cell>
          <cell r="F175" t="str">
            <v>I-80 | I-80 005A</v>
          </cell>
        </row>
        <row r="176">
          <cell r="A176">
            <v>40236</v>
          </cell>
          <cell r="B176">
            <v>5842</v>
          </cell>
          <cell r="C176">
            <v>93004710</v>
          </cell>
          <cell r="E176" t="str">
            <v>CLV-3141</v>
          </cell>
          <cell r="F176" t="str">
            <v>I-80 | I-80 005B</v>
          </cell>
        </row>
        <row r="177">
          <cell r="A177">
            <v>40247</v>
          </cell>
          <cell r="B177">
            <v>5865</v>
          </cell>
          <cell r="C177">
            <v>93009227</v>
          </cell>
          <cell r="E177" t="str">
            <v>CLV-3241</v>
          </cell>
          <cell r="F177" t="str">
            <v>I-80 | I-80 005F</v>
          </cell>
        </row>
        <row r="178">
          <cell r="A178">
            <v>40244</v>
          </cell>
          <cell r="B178">
            <v>5866</v>
          </cell>
          <cell r="C178">
            <v>93004656</v>
          </cell>
          <cell r="E178" t="str">
            <v>CLV-3387</v>
          </cell>
          <cell r="F178" t="str">
            <v>I-80 | I-80 005H</v>
          </cell>
        </row>
        <row r="179">
          <cell r="A179">
            <v>40245</v>
          </cell>
          <cell r="B179">
            <v>5868</v>
          </cell>
          <cell r="C179">
            <v>93005132</v>
          </cell>
          <cell r="E179" t="str">
            <v>CLV-3383</v>
          </cell>
          <cell r="F179" t="str">
            <v>I-80 | I-80 005K</v>
          </cell>
        </row>
        <row r="180">
          <cell r="A180">
            <v>40243</v>
          </cell>
          <cell r="B180">
            <v>5869</v>
          </cell>
          <cell r="C180">
            <v>93005031</v>
          </cell>
          <cell r="E180" t="str">
            <v>CLV-3441</v>
          </cell>
          <cell r="F180" t="str">
            <v>I-80 | I-80 005M</v>
          </cell>
        </row>
        <row r="181">
          <cell r="A181">
            <v>40259</v>
          </cell>
          <cell r="B181">
            <v>5870</v>
          </cell>
          <cell r="C181">
            <v>93000050</v>
          </cell>
          <cell r="E181" t="str">
            <v>CLV-3529</v>
          </cell>
          <cell r="F181" t="str">
            <v>I-80 | I-80 006A</v>
          </cell>
        </row>
        <row r="182">
          <cell r="A182">
            <v>40252</v>
          </cell>
          <cell r="B182">
            <v>5875</v>
          </cell>
          <cell r="C182">
            <v>93004825</v>
          </cell>
          <cell r="E182" t="str">
            <v>CLV-3521</v>
          </cell>
          <cell r="F182" t="str">
            <v>I-80 | I-80 006B</v>
          </cell>
        </row>
        <row r="183">
          <cell r="A183">
            <v>40256</v>
          </cell>
          <cell r="B183">
            <v>5878</v>
          </cell>
          <cell r="C183">
            <v>93004389</v>
          </cell>
          <cell r="E183" t="str">
            <v>CLV-3619</v>
          </cell>
          <cell r="F183" t="str">
            <v>I-80 | I-80 009A</v>
          </cell>
        </row>
        <row r="184">
          <cell r="A184">
            <v>40253</v>
          </cell>
          <cell r="B184">
            <v>5881</v>
          </cell>
          <cell r="C184">
            <v>93008675</v>
          </cell>
          <cell r="E184" t="str">
            <v>CLV-3617</v>
          </cell>
          <cell r="F184" t="str">
            <v>I-80 | I-80 009B</v>
          </cell>
        </row>
        <row r="185">
          <cell r="A185">
            <v>40272</v>
          </cell>
          <cell r="B185">
            <v>5884</v>
          </cell>
          <cell r="C185">
            <v>93004689</v>
          </cell>
          <cell r="E185" t="str">
            <v>CLV-3477</v>
          </cell>
          <cell r="F185" t="str">
            <v>I-80 | I-80 010A</v>
          </cell>
        </row>
        <row r="186">
          <cell r="A186">
            <v>40317</v>
          </cell>
          <cell r="B186">
            <v>5887</v>
          </cell>
          <cell r="C186">
            <v>93004713</v>
          </cell>
          <cell r="E186" t="str">
            <v>CLV-3891</v>
          </cell>
          <cell r="F186" t="str">
            <v>I-80 | I-80 010B</v>
          </cell>
        </row>
        <row r="187">
          <cell r="A187">
            <v>40311</v>
          </cell>
          <cell r="B187">
            <v>5890</v>
          </cell>
          <cell r="C187">
            <v>93000076</v>
          </cell>
          <cell r="E187" t="str">
            <v>CLV-3899</v>
          </cell>
          <cell r="F187" t="str">
            <v>I-80 | I-80 015A</v>
          </cell>
        </row>
        <row r="188">
          <cell r="A188">
            <v>40329</v>
          </cell>
          <cell r="B188">
            <v>5900</v>
          </cell>
          <cell r="C188">
            <v>93004703</v>
          </cell>
          <cell r="E188" t="str">
            <v>CLV-3647</v>
          </cell>
          <cell r="F188" t="str">
            <v>I-80 | I-80 015E</v>
          </cell>
        </row>
        <row r="189">
          <cell r="A189">
            <v>40349</v>
          </cell>
          <cell r="B189">
            <v>5910</v>
          </cell>
          <cell r="C189">
            <v>93004685</v>
          </cell>
          <cell r="E189" t="str">
            <v>CLV-3661</v>
          </cell>
          <cell r="F189" t="str">
            <v>I-80 | I-80 015F</v>
          </cell>
        </row>
        <row r="190">
          <cell r="A190">
            <v>40928</v>
          </cell>
          <cell r="B190">
            <v>5920</v>
          </cell>
          <cell r="C190">
            <v>93004632</v>
          </cell>
          <cell r="E190" t="str">
            <v>CLV-3819</v>
          </cell>
          <cell r="F190" t="str">
            <v>I-80 | I-80 015Q</v>
          </cell>
        </row>
        <row r="191">
          <cell r="A191">
            <v>40949</v>
          </cell>
          <cell r="B191">
            <v>5930</v>
          </cell>
          <cell r="C191">
            <v>93004652</v>
          </cell>
          <cell r="E191" t="str">
            <v>CLV-3805</v>
          </cell>
          <cell r="F191" t="str">
            <v>I-80 | I-80 015V</v>
          </cell>
        </row>
        <row r="192">
          <cell r="A192">
            <v>40390</v>
          </cell>
          <cell r="B192">
            <v>5941</v>
          </cell>
          <cell r="C192">
            <v>93004765</v>
          </cell>
          <cell r="E192" t="str">
            <v>CLV-3785</v>
          </cell>
          <cell r="F192" t="str">
            <v>I-80 | I-80 015V 1</v>
          </cell>
        </row>
        <row r="193">
          <cell r="A193">
            <v>40394</v>
          </cell>
          <cell r="B193">
            <v>5950</v>
          </cell>
          <cell r="C193">
            <v>93004667</v>
          </cell>
          <cell r="E193" t="str">
            <v>CLV-3783</v>
          </cell>
          <cell r="F193" t="str">
            <v>I-80 | I-80 021A</v>
          </cell>
        </row>
        <row r="194">
          <cell r="A194">
            <v>40401</v>
          </cell>
          <cell r="B194">
            <v>5961</v>
          </cell>
          <cell r="C194">
            <v>93001114</v>
          </cell>
          <cell r="E194" t="str">
            <v>CLV-3741</v>
          </cell>
          <cell r="F194" t="str">
            <v>I-80 | I-80 021B</v>
          </cell>
        </row>
        <row r="195">
          <cell r="A195">
            <v>40402</v>
          </cell>
          <cell r="B195">
            <v>5962</v>
          </cell>
          <cell r="C195">
            <v>93001110</v>
          </cell>
          <cell r="E195" t="str">
            <v>CLV-3867</v>
          </cell>
          <cell r="F195" t="str">
            <v>I-80 | I-80 023A</v>
          </cell>
        </row>
        <row r="196">
          <cell r="A196">
            <v>40404</v>
          </cell>
          <cell r="B196">
            <v>5963</v>
          </cell>
          <cell r="C196">
            <v>93000024</v>
          </cell>
          <cell r="E196" t="str">
            <v>CLV-4335</v>
          </cell>
          <cell r="F196" t="str">
            <v>I-80 | I-80 023A 1</v>
          </cell>
        </row>
        <row r="197">
          <cell r="A197">
            <v>40450</v>
          </cell>
          <cell r="B197">
            <v>5980</v>
          </cell>
          <cell r="C197">
            <v>93004721</v>
          </cell>
          <cell r="E197" t="str">
            <v>CLV-4747</v>
          </cell>
          <cell r="F197" t="str">
            <v>I-80 | I-80 023B</v>
          </cell>
        </row>
        <row r="198">
          <cell r="A198">
            <v>40470</v>
          </cell>
          <cell r="B198">
            <v>5990</v>
          </cell>
          <cell r="C198">
            <v>93004649</v>
          </cell>
          <cell r="E198" t="str">
            <v>CLV-4431</v>
          </cell>
          <cell r="F198" t="str">
            <v>I-80 | I-80 023B 1</v>
          </cell>
        </row>
        <row r="199">
          <cell r="A199">
            <v>40490</v>
          </cell>
          <cell r="B199">
            <v>6001</v>
          </cell>
          <cell r="C199">
            <v>93004720</v>
          </cell>
          <cell r="E199" t="str">
            <v>CLV-4313</v>
          </cell>
          <cell r="F199" t="str">
            <v>I-80 | I-80 031A</v>
          </cell>
        </row>
        <row r="200">
          <cell r="A200">
            <v>40530</v>
          </cell>
          <cell r="B200">
            <v>6002</v>
          </cell>
          <cell r="C200">
            <v>93004738</v>
          </cell>
          <cell r="E200" t="str">
            <v>CLV-4309</v>
          </cell>
          <cell r="F200" t="str">
            <v>I-80 | I-80 031A 1</v>
          </cell>
        </row>
        <row r="201">
          <cell r="A201">
            <v>40540</v>
          </cell>
          <cell r="B201">
            <v>6003</v>
          </cell>
          <cell r="C201">
            <v>93000774</v>
          </cell>
          <cell r="E201" t="str">
            <v>CLV-4491</v>
          </cell>
          <cell r="F201" t="str">
            <v>I-80 | I-80 031E</v>
          </cell>
        </row>
        <row r="202">
          <cell r="A202">
            <v>40594</v>
          </cell>
          <cell r="B202">
            <v>6004</v>
          </cell>
          <cell r="C202">
            <v>93004626</v>
          </cell>
          <cell r="E202" t="str">
            <v>CLV-4475</v>
          </cell>
          <cell r="F202" t="str">
            <v>I-80 | I-80 031E 1</v>
          </cell>
        </row>
        <row r="203">
          <cell r="A203">
            <v>40026</v>
          </cell>
          <cell r="B203">
            <v>6011</v>
          </cell>
          <cell r="C203">
            <v>93004762</v>
          </cell>
          <cell r="E203" t="str">
            <v>CLV-4473</v>
          </cell>
          <cell r="F203" t="str">
            <v>I-80 | I-80 037A</v>
          </cell>
        </row>
        <row r="204">
          <cell r="A204">
            <v>40299</v>
          </cell>
          <cell r="B204">
            <v>6012</v>
          </cell>
          <cell r="C204">
            <v>93004746</v>
          </cell>
          <cell r="E204" t="str">
            <v>CLV-4640</v>
          </cell>
          <cell r="F204" t="str">
            <v>I-80 | I-80 037B</v>
          </cell>
        </row>
        <row r="205">
          <cell r="A205">
            <v>40352</v>
          </cell>
          <cell r="B205">
            <v>6420</v>
          </cell>
          <cell r="C205">
            <v>93000665</v>
          </cell>
          <cell r="E205" t="str">
            <v>CLV-4632</v>
          </cell>
          <cell r="F205" t="str">
            <v>I-80 | I-80 039A</v>
          </cell>
        </row>
        <row r="206">
          <cell r="A206">
            <v>40042</v>
          </cell>
          <cell r="B206">
            <v>6475</v>
          </cell>
          <cell r="C206">
            <v>93004729</v>
          </cell>
          <cell r="E206" t="str">
            <v>CLV-4529</v>
          </cell>
          <cell r="F206" t="str">
            <v>I-80 | I-80 039A 1</v>
          </cell>
        </row>
        <row r="207">
          <cell r="A207">
            <v>40048</v>
          </cell>
          <cell r="B207">
            <v>6480</v>
          </cell>
          <cell r="C207">
            <v>93004707</v>
          </cell>
          <cell r="E207" t="str">
            <v>CLV-4289</v>
          </cell>
          <cell r="F207" t="str">
            <v>I-80 | I-80 039E</v>
          </cell>
        </row>
        <row r="208">
          <cell r="A208">
            <v>40051</v>
          </cell>
          <cell r="B208">
            <v>6490</v>
          </cell>
          <cell r="C208">
            <v>93004744</v>
          </cell>
          <cell r="E208" t="str">
            <v>CLV-4283</v>
          </cell>
          <cell r="F208" t="str">
            <v>I-80 | I-80 039E 1</v>
          </cell>
        </row>
        <row r="209">
          <cell r="A209">
            <v>40073</v>
          </cell>
          <cell r="B209">
            <v>6500</v>
          </cell>
          <cell r="C209">
            <v>93004728</v>
          </cell>
          <cell r="E209" t="str">
            <v>CLV-4517</v>
          </cell>
          <cell r="F209" t="str">
            <v>I-80 | I-80 049A</v>
          </cell>
        </row>
        <row r="210">
          <cell r="A210">
            <v>40089</v>
          </cell>
          <cell r="B210">
            <v>6510</v>
          </cell>
          <cell r="C210">
            <v>93005058</v>
          </cell>
          <cell r="E210" t="str">
            <v>CLV-6841</v>
          </cell>
          <cell r="F210" t="str">
            <v>I-80 | I-80 049A 1</v>
          </cell>
        </row>
        <row r="211">
          <cell r="A211">
            <v>40083</v>
          </cell>
          <cell r="B211">
            <v>6520</v>
          </cell>
          <cell r="C211">
            <v>93009109</v>
          </cell>
          <cell r="E211" t="str">
            <v>CLV-6839</v>
          </cell>
          <cell r="F211" t="str">
            <v>I-80 | I-80 049E</v>
          </cell>
        </row>
        <row r="212">
          <cell r="A212">
            <v>40614</v>
          </cell>
          <cell r="B212">
            <v>6530</v>
          </cell>
          <cell r="C212">
            <v>93004680</v>
          </cell>
          <cell r="E212" t="str">
            <v>CLV-6833</v>
          </cell>
          <cell r="F212" t="str">
            <v>I-80 | I-80 049E 1</v>
          </cell>
        </row>
        <row r="213">
          <cell r="A213">
            <v>40185</v>
          </cell>
          <cell r="B213">
            <v>6540</v>
          </cell>
          <cell r="C213">
            <v>93004709</v>
          </cell>
          <cell r="E213" t="str">
            <v>CLV-6829</v>
          </cell>
          <cell r="F213" t="str">
            <v>I-80 | I-80 056A</v>
          </cell>
        </row>
        <row r="214">
          <cell r="A214">
            <v>40775</v>
          </cell>
          <cell r="B214">
            <v>6550</v>
          </cell>
          <cell r="C214">
            <v>93004780</v>
          </cell>
          <cell r="E214" t="str">
            <v>CLV-6847</v>
          </cell>
          <cell r="F214" t="str">
            <v>I-80 | I-80 056B</v>
          </cell>
        </row>
        <row r="215">
          <cell r="A215">
            <v>40184</v>
          </cell>
          <cell r="B215">
            <v>6560</v>
          </cell>
          <cell r="C215">
            <v>93004711</v>
          </cell>
          <cell r="E215" t="str">
            <v>CLV-6527</v>
          </cell>
          <cell r="F215" t="str">
            <v>I-80 | I-80 072A</v>
          </cell>
        </row>
        <row r="216">
          <cell r="A216">
            <v>40181</v>
          </cell>
          <cell r="B216">
            <v>6571</v>
          </cell>
          <cell r="C216">
            <v>93004698</v>
          </cell>
          <cell r="E216" t="str">
            <v>CLV-6409</v>
          </cell>
          <cell r="F216" t="str">
            <v>I-80 | I-80 072B</v>
          </cell>
        </row>
        <row r="217">
          <cell r="A217">
            <v>40179</v>
          </cell>
          <cell r="B217">
            <v>6580</v>
          </cell>
          <cell r="C217">
            <v>93004751</v>
          </cell>
          <cell r="E217" t="str">
            <v>CLV-6397</v>
          </cell>
          <cell r="F217" t="str">
            <v>I-80 | I-80 072C</v>
          </cell>
        </row>
        <row r="218">
          <cell r="A218">
            <v>41156</v>
          </cell>
          <cell r="B218">
            <v>7920</v>
          </cell>
          <cell r="C218">
            <v>93004511</v>
          </cell>
          <cell r="E218" t="str">
            <v>CLV-6509</v>
          </cell>
          <cell r="F218" t="str">
            <v>I-80 | I-80 072D</v>
          </cell>
        </row>
        <row r="219">
          <cell r="A219">
            <v>40011</v>
          </cell>
          <cell r="B219">
            <v>7930</v>
          </cell>
          <cell r="C219">
            <v>93004658</v>
          </cell>
          <cell r="E219" t="str">
            <v>CLV-6301</v>
          </cell>
          <cell r="F219" t="str">
            <v>I-80 | I-80 077A</v>
          </cell>
        </row>
        <row r="220">
          <cell r="A220">
            <v>40013</v>
          </cell>
          <cell r="B220">
            <v>7940</v>
          </cell>
          <cell r="C220">
            <v>93004640</v>
          </cell>
          <cell r="E220" t="str">
            <v>CLV-6601</v>
          </cell>
          <cell r="F220" t="str">
            <v>I-80 | I-80 077B</v>
          </cell>
        </row>
        <row r="221">
          <cell r="A221">
            <v>40016</v>
          </cell>
          <cell r="B221">
            <v>7950</v>
          </cell>
          <cell r="C221">
            <v>93004636</v>
          </cell>
          <cell r="E221" t="str">
            <v>CLV-6631</v>
          </cell>
          <cell r="F221" t="str">
            <v>I-80 | I-80 077U</v>
          </cell>
        </row>
        <row r="222">
          <cell r="A222">
            <v>40203</v>
          </cell>
          <cell r="B222">
            <v>7960</v>
          </cell>
          <cell r="C222">
            <v>93001123</v>
          </cell>
          <cell r="E222" t="str">
            <v>CLV-6627</v>
          </cell>
          <cell r="F222" t="str">
            <v>I-80 | I-80 077V</v>
          </cell>
        </row>
        <row r="223">
          <cell r="A223">
            <v>40210</v>
          </cell>
          <cell r="B223">
            <v>7970</v>
          </cell>
          <cell r="C223">
            <v>93004629</v>
          </cell>
          <cell r="E223" t="str">
            <v>CLV-6621</v>
          </cell>
          <cell r="F223" t="str">
            <v>I-80 | I-80 083A</v>
          </cell>
        </row>
        <row r="224">
          <cell r="A224">
            <v>40019</v>
          </cell>
          <cell r="B224">
            <v>8060</v>
          </cell>
          <cell r="C224">
            <v>93004724</v>
          </cell>
          <cell r="E224" t="str">
            <v>CLV-6681</v>
          </cell>
          <cell r="F224" t="str">
            <v>I-80 | I-80 083A 1</v>
          </cell>
        </row>
        <row r="225">
          <cell r="A225">
            <v>40121</v>
          </cell>
          <cell r="B225">
            <v>8070</v>
          </cell>
          <cell r="C225">
            <v>93004873</v>
          </cell>
          <cell r="E225" t="str">
            <v>CLV-6689</v>
          </cell>
          <cell r="F225" t="str">
            <v>I-80 | I-80 083B</v>
          </cell>
        </row>
        <row r="226">
          <cell r="A226">
            <v>40918</v>
          </cell>
          <cell r="B226">
            <v>8075</v>
          </cell>
          <cell r="C226">
            <v>93004295</v>
          </cell>
          <cell r="E226" t="str">
            <v>CLV-6691</v>
          </cell>
          <cell r="F226" t="str">
            <v>I-80 | I-80 083B 1</v>
          </cell>
        </row>
        <row r="227">
          <cell r="A227">
            <v>40151</v>
          </cell>
          <cell r="B227">
            <v>8080</v>
          </cell>
          <cell r="C227">
            <v>93004317</v>
          </cell>
          <cell r="E227" t="str">
            <v>CLV-6653</v>
          </cell>
          <cell r="F227" t="str">
            <v>I-80 | I-80A</v>
          </cell>
        </row>
        <row r="228">
          <cell r="A228">
            <v>40158</v>
          </cell>
          <cell r="B228">
            <v>8090</v>
          </cell>
          <cell r="C228">
            <v>93004807</v>
          </cell>
          <cell r="E228" t="str">
            <v>CLV-6773</v>
          </cell>
          <cell r="F228" t="str">
            <v>I-80 | I-80A 1</v>
          </cell>
        </row>
        <row r="229">
          <cell r="A229">
            <v>40951</v>
          </cell>
          <cell r="B229">
            <v>8110</v>
          </cell>
          <cell r="C229">
            <v>93004345</v>
          </cell>
          <cell r="E229" t="str">
            <v>CLV-6759</v>
          </cell>
          <cell r="F229" t="str">
            <v>I-80 | I-90</v>
          </cell>
        </row>
        <row r="230">
          <cell r="A230">
            <v>40072</v>
          </cell>
          <cell r="B230">
            <v>8140</v>
          </cell>
          <cell r="C230">
            <v>93004394</v>
          </cell>
          <cell r="E230" t="str">
            <v>CLV-6753</v>
          </cell>
          <cell r="F230" t="str">
            <v>I-80 | I-90 021B</v>
          </cell>
        </row>
        <row r="231">
          <cell r="A231">
            <v>40295</v>
          </cell>
          <cell r="B231">
            <v>8160</v>
          </cell>
          <cell r="C231">
            <v>93004372</v>
          </cell>
          <cell r="E231" t="str">
            <v>CLV-6091</v>
          </cell>
          <cell r="F231" t="str">
            <v>I-80 | I-90 021C</v>
          </cell>
        </row>
        <row r="232">
          <cell r="A232">
            <v>40365</v>
          </cell>
          <cell r="B232">
            <v>8170</v>
          </cell>
          <cell r="C232">
            <v>93004167</v>
          </cell>
          <cell r="E232" t="str">
            <v>CLV-6087</v>
          </cell>
          <cell r="F232" t="str">
            <v>I-80 | I-90 021D</v>
          </cell>
        </row>
        <row r="233">
          <cell r="A233">
            <v>40782</v>
          </cell>
          <cell r="B233">
            <v>8180</v>
          </cell>
          <cell r="C233">
            <v>93004847</v>
          </cell>
          <cell r="E233" t="str">
            <v>CLV-2809</v>
          </cell>
          <cell r="F233" t="str">
            <v>I-80 | I-94</v>
          </cell>
        </row>
        <row r="234">
          <cell r="A234">
            <v>40230</v>
          </cell>
          <cell r="B234">
            <v>8190</v>
          </cell>
          <cell r="C234">
            <v>93004195</v>
          </cell>
          <cell r="E234" t="str">
            <v>CLV-4795</v>
          </cell>
          <cell r="F234" t="str">
            <v>I-80 | I-94 D</v>
          </cell>
        </row>
        <row r="235">
          <cell r="A235">
            <v>40235</v>
          </cell>
          <cell r="B235">
            <v>8200</v>
          </cell>
          <cell r="C235">
            <v>93004381</v>
          </cell>
          <cell r="E235" t="str">
            <v>CLV-5219</v>
          </cell>
          <cell r="F235" t="str">
            <v>I-80 | INDIANA ST</v>
          </cell>
        </row>
        <row r="236">
          <cell r="A236">
            <v>40249</v>
          </cell>
          <cell r="B236">
            <v>8220</v>
          </cell>
          <cell r="C236">
            <v>93004984</v>
          </cell>
          <cell r="E236" t="str">
            <v>CLV-4839</v>
          </cell>
          <cell r="F236" t="str">
            <v>I-80 | IRONWOOD RD</v>
          </cell>
        </row>
        <row r="237">
          <cell r="A237">
            <v>40250</v>
          </cell>
          <cell r="B237">
            <v>8230</v>
          </cell>
          <cell r="C237">
            <v>93009093</v>
          </cell>
          <cell r="E237" t="str">
            <v>CLV-5057</v>
          </cell>
          <cell r="F237" t="str">
            <v>I-80 | IRONWOOD RD SB</v>
          </cell>
        </row>
        <row r="238">
          <cell r="A238">
            <v>40262</v>
          </cell>
          <cell r="B238">
            <v>8240</v>
          </cell>
          <cell r="C238">
            <v>93004853</v>
          </cell>
          <cell r="E238" t="str">
            <v>CLV-4937</v>
          </cell>
          <cell r="F238" t="str">
            <v>I-80 | JOHNSON RD</v>
          </cell>
        </row>
        <row r="239">
          <cell r="A239">
            <v>40255</v>
          </cell>
          <cell r="B239">
            <v>8250</v>
          </cell>
          <cell r="C239">
            <v>93005001</v>
          </cell>
          <cell r="E239" t="str">
            <v>CLV-5388</v>
          </cell>
          <cell r="F239" t="str">
            <v>I-80 | JUNIPER RD</v>
          </cell>
        </row>
        <row r="240">
          <cell r="A240">
            <v>40954</v>
          </cell>
          <cell r="B240">
            <v>8260</v>
          </cell>
          <cell r="C240">
            <v>93004142</v>
          </cell>
          <cell r="E240" t="str">
            <v>CLV-5029</v>
          </cell>
          <cell r="F240" t="str">
            <v>I-80 | KENNEDY AV</v>
          </cell>
        </row>
        <row r="241">
          <cell r="A241">
            <v>40274</v>
          </cell>
          <cell r="B241">
            <v>8270</v>
          </cell>
          <cell r="C241">
            <v>93004788</v>
          </cell>
          <cell r="E241" t="str">
            <v>CLV-5408</v>
          </cell>
          <cell r="F241" t="str">
            <v>I-80 | KENNEDY AVE</v>
          </cell>
        </row>
        <row r="242">
          <cell r="A242">
            <v>40322</v>
          </cell>
          <cell r="B242">
            <v>8280</v>
          </cell>
          <cell r="C242">
            <v>93004523</v>
          </cell>
          <cell r="E242" t="str">
            <v>CLV-5406</v>
          </cell>
          <cell r="F242" t="str">
            <v>I-80 | MAIN ST</v>
          </cell>
        </row>
        <row r="243">
          <cell r="A243">
            <v>40930</v>
          </cell>
          <cell r="B243">
            <v>8290</v>
          </cell>
          <cell r="C243">
            <v>93004897</v>
          </cell>
          <cell r="E243" t="str">
            <v>CLV-5021</v>
          </cell>
          <cell r="F243" t="str">
            <v>I-80 | MCCOMBS ST</v>
          </cell>
        </row>
        <row r="244">
          <cell r="A244">
            <v>40910</v>
          </cell>
          <cell r="B244">
            <v>8300</v>
          </cell>
          <cell r="C244">
            <v>93004204</v>
          </cell>
          <cell r="E244" t="str">
            <v>CLV-5007</v>
          </cell>
          <cell r="F244" t="str">
            <v>I-80 | MCCOOL RD</v>
          </cell>
        </row>
        <row r="245">
          <cell r="A245">
            <v>40350</v>
          </cell>
          <cell r="B245">
            <v>8310</v>
          </cell>
          <cell r="C245">
            <v>93004403</v>
          </cell>
          <cell r="E245" t="str">
            <v>CLV-5037</v>
          </cell>
          <cell r="F245" t="str">
            <v>I-80 | MERIDIAN RD</v>
          </cell>
        </row>
        <row r="246">
          <cell r="A246">
            <v>40367</v>
          </cell>
          <cell r="B246">
            <v>8340</v>
          </cell>
          <cell r="C246">
            <v>93004220</v>
          </cell>
          <cell r="E246" t="str">
            <v>CLV-5466</v>
          </cell>
          <cell r="F246" t="str">
            <v>I-80 | MONON TRAIL</v>
          </cell>
        </row>
        <row r="247">
          <cell r="A247">
            <v>40370</v>
          </cell>
          <cell r="B247">
            <v>8350</v>
          </cell>
          <cell r="C247">
            <v>93004427</v>
          </cell>
          <cell r="E247" t="str">
            <v>CLV-5891</v>
          </cell>
          <cell r="F247" t="str">
            <v>I-80 | N 100 W</v>
          </cell>
        </row>
        <row r="248">
          <cell r="A248">
            <v>40371</v>
          </cell>
          <cell r="B248">
            <v>8360</v>
          </cell>
          <cell r="C248">
            <v>93004388</v>
          </cell>
          <cell r="E248" t="str">
            <v>CLV-5981</v>
          </cell>
          <cell r="F248" t="str">
            <v>I-80 | N 150 W</v>
          </cell>
        </row>
        <row r="249">
          <cell r="A249">
            <v>40389</v>
          </cell>
          <cell r="B249">
            <v>8370</v>
          </cell>
          <cell r="C249">
            <v>93004844</v>
          </cell>
          <cell r="E249" t="str">
            <v>CLV-5682</v>
          </cell>
          <cell r="F249" t="str">
            <v>I-80 | N 200 E</v>
          </cell>
        </row>
        <row r="250">
          <cell r="A250">
            <v>40500</v>
          </cell>
          <cell r="B250">
            <v>8400</v>
          </cell>
          <cell r="C250">
            <v>93004938</v>
          </cell>
          <cell r="E250" t="str">
            <v>CLV-5967</v>
          </cell>
          <cell r="F250" t="str">
            <v>I-80 | N 200 E 2</v>
          </cell>
        </row>
        <row r="251">
          <cell r="A251">
            <v>40756</v>
          </cell>
          <cell r="B251">
            <v>8410</v>
          </cell>
          <cell r="C251">
            <v>93004259</v>
          </cell>
          <cell r="E251" t="str">
            <v>CLV-5947</v>
          </cell>
          <cell r="F251" t="str">
            <v>I-80 | N 200 W</v>
          </cell>
        </row>
        <row r="252">
          <cell r="A252">
            <v>40575</v>
          </cell>
          <cell r="B252">
            <v>8421</v>
          </cell>
          <cell r="C252">
            <v>93004364</v>
          </cell>
          <cell r="E252" t="str">
            <v>CLV-5935</v>
          </cell>
          <cell r="F252" t="str">
            <v>I-80 | N 250 E 2</v>
          </cell>
        </row>
        <row r="253">
          <cell r="A253">
            <v>40324</v>
          </cell>
          <cell r="B253">
            <v>8431</v>
          </cell>
          <cell r="C253">
            <v>93004460</v>
          </cell>
          <cell r="E253" t="str">
            <v>CLV-5883</v>
          </cell>
          <cell r="F253" t="str">
            <v>I-80 | N 300 E</v>
          </cell>
        </row>
        <row r="254">
          <cell r="A254">
            <v>40028</v>
          </cell>
          <cell r="B254">
            <v>8440</v>
          </cell>
          <cell r="C254">
            <v>93004443</v>
          </cell>
          <cell r="E254" t="str">
            <v>CLV-6005</v>
          </cell>
          <cell r="F254" t="str">
            <v>I-80 | N 350 E</v>
          </cell>
        </row>
        <row r="255">
          <cell r="A255">
            <v>40023</v>
          </cell>
          <cell r="B255">
            <v>8450</v>
          </cell>
          <cell r="C255">
            <v>93009211</v>
          </cell>
          <cell r="E255" t="str">
            <v>CLV-5842</v>
          </cell>
          <cell r="F255" t="str">
            <v>I-80 | N 400 E</v>
          </cell>
        </row>
        <row r="256">
          <cell r="A256">
            <v>40031</v>
          </cell>
          <cell r="B256">
            <v>9980</v>
          </cell>
          <cell r="C256">
            <v>93004481</v>
          </cell>
          <cell r="E256" t="str">
            <v>CLV-6023</v>
          </cell>
          <cell r="F256" t="str">
            <v>I-80 | N 425 E</v>
          </cell>
        </row>
        <row r="257">
          <cell r="A257">
            <v>40408</v>
          </cell>
          <cell r="B257">
            <v>9990</v>
          </cell>
          <cell r="C257">
            <v>93004258</v>
          </cell>
          <cell r="E257" t="str">
            <v>CLV-5708</v>
          </cell>
          <cell r="F257" t="str">
            <v>I-80 | N 50 W 1</v>
          </cell>
        </row>
        <row r="258">
          <cell r="A258">
            <v>40355</v>
          </cell>
          <cell r="B258">
            <v>10020</v>
          </cell>
          <cell r="C258">
            <v>93004482</v>
          </cell>
          <cell r="E258" t="str">
            <v>CLV-5714</v>
          </cell>
          <cell r="F258" t="str">
            <v>I-80 | N 550 E</v>
          </cell>
        </row>
        <row r="259">
          <cell r="A259">
            <v>40944</v>
          </cell>
          <cell r="B259">
            <v>10030</v>
          </cell>
          <cell r="C259">
            <v>93004254</v>
          </cell>
          <cell r="E259" t="str">
            <v>CLV-6077</v>
          </cell>
          <cell r="F259" t="str">
            <v>I-80 | N 650 E</v>
          </cell>
        </row>
        <row r="260">
          <cell r="A260">
            <v>40356</v>
          </cell>
          <cell r="B260">
            <v>10040</v>
          </cell>
          <cell r="C260">
            <v>93004261</v>
          </cell>
          <cell r="E260" t="str">
            <v>CLV-6565</v>
          </cell>
          <cell r="F260" t="str">
            <v>I-80 | N 850 E</v>
          </cell>
        </row>
        <row r="261">
          <cell r="A261">
            <v>40046</v>
          </cell>
          <cell r="B261">
            <v>10050</v>
          </cell>
          <cell r="C261">
            <v>93004507</v>
          </cell>
          <cell r="E261" t="str">
            <v>CLV-2259</v>
          </cell>
          <cell r="F261" t="str">
            <v>I-80 | N 900 E</v>
          </cell>
        </row>
        <row r="262">
          <cell r="A262">
            <v>40080</v>
          </cell>
          <cell r="B262">
            <v>10060</v>
          </cell>
          <cell r="C262">
            <v>93004277</v>
          </cell>
          <cell r="E262" t="str">
            <v>CLV-2269</v>
          </cell>
          <cell r="F262" t="str">
            <v>I-80 | NORFOLK SOUTHERN RR</v>
          </cell>
        </row>
        <row r="263">
          <cell r="A263">
            <v>40094</v>
          </cell>
          <cell r="B263">
            <v>10070</v>
          </cell>
          <cell r="C263">
            <v>93004312</v>
          </cell>
          <cell r="E263" t="str">
            <v>CLV-2275</v>
          </cell>
          <cell r="F263" t="str">
            <v>I-80 | NORFOLK SOUTHERN RR 1</v>
          </cell>
        </row>
        <row r="264">
          <cell r="A264">
            <v>40600</v>
          </cell>
          <cell r="B264">
            <v>10080</v>
          </cell>
          <cell r="C264">
            <v>93004330</v>
          </cell>
          <cell r="E264" t="str">
            <v>CLV-1428</v>
          </cell>
          <cell r="F264" t="str">
            <v>I-80 | NORFOLK SOUTHERN RR 2</v>
          </cell>
        </row>
        <row r="265">
          <cell r="A265">
            <v>40604</v>
          </cell>
          <cell r="B265">
            <v>10090</v>
          </cell>
          <cell r="C265">
            <v>93004334</v>
          </cell>
          <cell r="E265" t="str">
            <v>CLV-2281</v>
          </cell>
          <cell r="F265" t="str">
            <v>I-80 | NORFOLK SOUTHERN RR 3</v>
          </cell>
        </row>
        <row r="266">
          <cell r="A266">
            <v>40002</v>
          </cell>
          <cell r="B266">
            <v>10100</v>
          </cell>
          <cell r="C266">
            <v>93004291</v>
          </cell>
          <cell r="E266" t="str">
            <v>CLV-2297</v>
          </cell>
          <cell r="F266" t="str">
            <v>I-80 | NORFOLK SOUTHERN RR 4</v>
          </cell>
        </row>
        <row r="267">
          <cell r="A267">
            <v>40009</v>
          </cell>
          <cell r="B267">
            <v>10110</v>
          </cell>
          <cell r="C267">
            <v>93004285</v>
          </cell>
          <cell r="E267" t="str">
            <v>CLV-1430</v>
          </cell>
          <cell r="F267" t="str">
            <v>I-80 | NORTHCOTE AV</v>
          </cell>
        </row>
        <row r="268">
          <cell r="A268">
            <v>40003</v>
          </cell>
          <cell r="B268">
            <v>10171</v>
          </cell>
          <cell r="C268">
            <v>93004426</v>
          </cell>
          <cell r="E268" t="str">
            <v>CLV-2321</v>
          </cell>
          <cell r="F268" t="str">
            <v>I-80 | NOVITIATE RD</v>
          </cell>
        </row>
        <row r="269">
          <cell r="A269">
            <v>40901</v>
          </cell>
          <cell r="B269">
            <v>10173</v>
          </cell>
          <cell r="C269">
            <v>93009094</v>
          </cell>
          <cell r="E269" t="str">
            <v>CLV-7410</v>
          </cell>
          <cell r="F269" t="str">
            <v>I-80 | OLD US 41</v>
          </cell>
        </row>
        <row r="270">
          <cell r="A270">
            <v>40920</v>
          </cell>
          <cell r="B270">
            <v>10176</v>
          </cell>
          <cell r="C270">
            <v>93004442</v>
          </cell>
          <cell r="E270" t="str">
            <v>CLV-7326</v>
          </cell>
          <cell r="F270" t="str">
            <v>I-80 | OLD US 41 SB</v>
          </cell>
        </row>
        <row r="271">
          <cell r="A271">
            <v>40194</v>
          </cell>
          <cell r="B271">
            <v>10185</v>
          </cell>
          <cell r="C271">
            <v>93004850</v>
          </cell>
          <cell r="E271" t="str">
            <v>CLV-7454</v>
          </cell>
          <cell r="F271" t="str">
            <v>I-80 | OLIVE RD</v>
          </cell>
        </row>
        <row r="272">
          <cell r="A272">
            <v>40195</v>
          </cell>
          <cell r="B272">
            <v>10186</v>
          </cell>
          <cell r="C272">
            <v>93004264</v>
          </cell>
          <cell r="E272" t="str">
            <v>CLV-7040</v>
          </cell>
          <cell r="F272" t="str">
            <v>I-80 | OTIS RD</v>
          </cell>
        </row>
        <row r="273">
          <cell r="A273">
            <v>40186</v>
          </cell>
          <cell r="B273">
            <v>10188</v>
          </cell>
          <cell r="C273">
            <v>93004361</v>
          </cell>
          <cell r="E273" t="str">
            <v>CLV-7030</v>
          </cell>
          <cell r="F273" t="str">
            <v>I-80 | PORTAGE AV</v>
          </cell>
        </row>
        <row r="274">
          <cell r="A274">
            <v>40202</v>
          </cell>
          <cell r="B274">
            <v>10191</v>
          </cell>
          <cell r="C274">
            <v>93004269</v>
          </cell>
          <cell r="E274" t="str">
            <v>CLV-7014</v>
          </cell>
          <cell r="F274" t="str">
            <v>I-80 | PRIMROSE RD</v>
          </cell>
        </row>
        <row r="275">
          <cell r="A275">
            <v>40209</v>
          </cell>
          <cell r="B275">
            <v>10194</v>
          </cell>
          <cell r="C275">
            <v>93004425</v>
          </cell>
          <cell r="E275" t="str">
            <v>CLV-2375</v>
          </cell>
          <cell r="F275" t="str">
            <v>I-80 | PRTE 1620 (GRAND BLVD)</v>
          </cell>
        </row>
        <row r="276">
          <cell r="A276">
            <v>40122</v>
          </cell>
          <cell r="B276">
            <v>10198</v>
          </cell>
          <cell r="C276">
            <v>93004585</v>
          </cell>
          <cell r="E276" t="str">
            <v>CLV-2387</v>
          </cell>
          <cell r="F276" t="str">
            <v>I-80 | QUINCE RD</v>
          </cell>
        </row>
        <row r="277">
          <cell r="A277">
            <v>40120</v>
          </cell>
          <cell r="B277">
            <v>10200</v>
          </cell>
          <cell r="C277">
            <v>93004600</v>
          </cell>
          <cell r="E277" t="str">
            <v>CLV-2393</v>
          </cell>
          <cell r="F277" t="str">
            <v>I-80 | RANGE RD</v>
          </cell>
        </row>
        <row r="278">
          <cell r="A278">
            <v>40153</v>
          </cell>
          <cell r="B278">
            <v>10203</v>
          </cell>
          <cell r="C278">
            <v>93009095</v>
          </cell>
          <cell r="E278" t="str">
            <v>CLV-2409</v>
          </cell>
          <cell r="F278" t="str">
            <v>I-80 | RIVERSIDE DR</v>
          </cell>
        </row>
        <row r="279">
          <cell r="A279">
            <v>40157</v>
          </cell>
          <cell r="B279">
            <v>10206</v>
          </cell>
          <cell r="C279">
            <v>93004836</v>
          </cell>
          <cell r="E279" t="str">
            <v>CLV-1435</v>
          </cell>
          <cell r="F279" t="str">
            <v>I-80 | S 700 W</v>
          </cell>
        </row>
        <row r="280">
          <cell r="A280">
            <v>40150</v>
          </cell>
          <cell r="B280">
            <v>10209</v>
          </cell>
          <cell r="C280">
            <v>93004611</v>
          </cell>
          <cell r="E280" t="str">
            <v>CLV-1451</v>
          </cell>
          <cell r="F280" t="str">
            <v>I-80 | SAMUELSON RD</v>
          </cell>
        </row>
        <row r="281">
          <cell r="A281">
            <v>40163</v>
          </cell>
          <cell r="B281">
            <v>10214</v>
          </cell>
          <cell r="C281">
            <v>93004224</v>
          </cell>
          <cell r="E281" t="str">
            <v>CLV-1439</v>
          </cell>
          <cell r="F281" t="str">
            <v>I-80 | SR 149 1</v>
          </cell>
        </row>
        <row r="282">
          <cell r="A282">
            <v>40170</v>
          </cell>
          <cell r="B282">
            <v>10215</v>
          </cell>
          <cell r="C282">
            <v>93004466</v>
          </cell>
          <cell r="E282" t="str">
            <v>CLV-1429</v>
          </cell>
          <cell r="F282" t="str">
            <v>I-80 | SR 149 SB 1</v>
          </cell>
        </row>
        <row r="283">
          <cell r="A283">
            <v>40167</v>
          </cell>
          <cell r="B283">
            <v>10216</v>
          </cell>
          <cell r="C283">
            <v>93004914</v>
          </cell>
          <cell r="E283" t="str">
            <v>CLV-2509</v>
          </cell>
          <cell r="F283" t="str">
            <v>I-80 | SR 152 1</v>
          </cell>
        </row>
        <row r="284">
          <cell r="A284">
            <v>40941</v>
          </cell>
          <cell r="B284">
            <v>10217</v>
          </cell>
          <cell r="C284">
            <v>93004843</v>
          </cell>
          <cell r="E284" t="str">
            <v>CLV-2747</v>
          </cell>
          <cell r="F284" t="str">
            <v>I-80 | SR 152 SB</v>
          </cell>
        </row>
        <row r="285">
          <cell r="A285">
            <v>40071</v>
          </cell>
          <cell r="B285">
            <v>10218</v>
          </cell>
          <cell r="C285">
            <v>93005053</v>
          </cell>
          <cell r="E285" t="str">
            <v>CLV-2767</v>
          </cell>
          <cell r="F285" t="str">
            <v>I-80 | SR 23 1</v>
          </cell>
        </row>
        <row r="286">
          <cell r="A286">
            <v>40057</v>
          </cell>
          <cell r="B286">
            <v>10219</v>
          </cell>
          <cell r="C286">
            <v>93004467</v>
          </cell>
          <cell r="E286" t="str">
            <v>CLV-1014</v>
          </cell>
          <cell r="F286" t="str">
            <v>I-80 | SR 23 SB 1</v>
          </cell>
        </row>
        <row r="287">
          <cell r="A287">
            <v>40062</v>
          </cell>
          <cell r="B287">
            <v>10221</v>
          </cell>
          <cell r="C287">
            <v>93004320</v>
          </cell>
          <cell r="E287" t="str">
            <v>CLV-2719</v>
          </cell>
          <cell r="F287" t="str">
            <v>I-80 | SR 331 1</v>
          </cell>
        </row>
        <row r="288">
          <cell r="A288">
            <v>40063</v>
          </cell>
          <cell r="B288">
            <v>10224</v>
          </cell>
          <cell r="C288">
            <v>93004246</v>
          </cell>
          <cell r="E288" t="str">
            <v>CLV-2785</v>
          </cell>
          <cell r="F288" t="str">
            <v>I-80 | SR 331 SB 1</v>
          </cell>
        </row>
        <row r="289">
          <cell r="A289">
            <v>40293</v>
          </cell>
          <cell r="B289">
            <v>11021</v>
          </cell>
          <cell r="C289">
            <v>93004510</v>
          </cell>
          <cell r="E289" t="str">
            <v>CLV-1431</v>
          </cell>
          <cell r="F289" t="str">
            <v>I-80 | SR 39 1</v>
          </cell>
        </row>
        <row r="290">
          <cell r="A290">
            <v>40290</v>
          </cell>
          <cell r="B290">
            <v>11030</v>
          </cell>
          <cell r="C290">
            <v>93004602</v>
          </cell>
          <cell r="E290" t="str">
            <v>CLV-1030</v>
          </cell>
          <cell r="F290" t="str">
            <v>I-80 | SR 39 SB 1</v>
          </cell>
        </row>
        <row r="291">
          <cell r="A291">
            <v>40781</v>
          </cell>
          <cell r="B291">
            <v>11040</v>
          </cell>
          <cell r="C291">
            <v>93004540</v>
          </cell>
          <cell r="E291" t="str">
            <v>CLV-3153</v>
          </cell>
          <cell r="F291" t="str">
            <v>I-80 | SR 49 1</v>
          </cell>
        </row>
        <row r="292">
          <cell r="A292">
            <v>40240</v>
          </cell>
          <cell r="B292">
            <v>11043</v>
          </cell>
          <cell r="C292">
            <v>93004591</v>
          </cell>
          <cell r="E292" t="str">
            <v>CLV-3267</v>
          </cell>
          <cell r="F292" t="str">
            <v>I-80 | SR 49 SB 1</v>
          </cell>
        </row>
        <row r="293">
          <cell r="A293">
            <v>40238</v>
          </cell>
          <cell r="B293">
            <v>11045</v>
          </cell>
          <cell r="C293">
            <v>93004575</v>
          </cell>
          <cell r="E293" t="str">
            <v>CLV-3275</v>
          </cell>
          <cell r="F293" t="str">
            <v>I-80 | SR 51 SB</v>
          </cell>
        </row>
        <row r="294">
          <cell r="A294">
            <v>40233</v>
          </cell>
          <cell r="B294">
            <v>11046</v>
          </cell>
          <cell r="C294">
            <v>93004569</v>
          </cell>
          <cell r="E294" t="str">
            <v>CLV-3351</v>
          </cell>
          <cell r="F294" t="str">
            <v>I-80 | SR 53</v>
          </cell>
        </row>
        <row r="295">
          <cell r="A295">
            <v>40261</v>
          </cell>
          <cell r="B295">
            <v>11048</v>
          </cell>
          <cell r="C295">
            <v>93004552</v>
          </cell>
          <cell r="E295" t="str">
            <v>CLV-3363</v>
          </cell>
          <cell r="F295" t="str">
            <v>I-80 | SR 53 SB</v>
          </cell>
        </row>
        <row r="296">
          <cell r="A296">
            <v>40263</v>
          </cell>
          <cell r="B296">
            <v>11051</v>
          </cell>
          <cell r="C296">
            <v>93004558</v>
          </cell>
          <cell r="E296" t="str">
            <v>CLV-3367</v>
          </cell>
          <cell r="F296" t="str">
            <v>I-80 | SR 912 1</v>
          </cell>
        </row>
        <row r="297">
          <cell r="A297">
            <v>40310</v>
          </cell>
          <cell r="B297">
            <v>11250</v>
          </cell>
          <cell r="C297">
            <v>93004574</v>
          </cell>
          <cell r="E297" t="str">
            <v>CLV-3361</v>
          </cell>
          <cell r="F297" t="str">
            <v>I-80 | SR 912 WB 1</v>
          </cell>
        </row>
        <row r="298">
          <cell r="A298">
            <v>40318</v>
          </cell>
          <cell r="B298">
            <v>11260</v>
          </cell>
          <cell r="C298">
            <v>93004126</v>
          </cell>
          <cell r="E298" t="str">
            <v>CLV-3303</v>
          </cell>
          <cell r="F298" t="str">
            <v>I-80 | SR 933 1</v>
          </cell>
        </row>
        <row r="299">
          <cell r="A299">
            <v>40321</v>
          </cell>
          <cell r="B299">
            <v>11265</v>
          </cell>
          <cell r="C299">
            <v>93004147</v>
          </cell>
          <cell r="E299" t="str">
            <v>CLV-3417</v>
          </cell>
          <cell r="F299" t="str">
            <v>I-80 | SR 933 SB 1</v>
          </cell>
        </row>
        <row r="300">
          <cell r="A300">
            <v>40348</v>
          </cell>
          <cell r="B300">
            <v>11266</v>
          </cell>
          <cell r="C300">
            <v>93004623</v>
          </cell>
          <cell r="E300" t="str">
            <v>CLV-3563</v>
          </cell>
          <cell r="F300" t="str">
            <v>I-80 | SWANSON RD</v>
          </cell>
        </row>
        <row r="301">
          <cell r="A301">
            <v>40351</v>
          </cell>
          <cell r="B301">
            <v>11267</v>
          </cell>
          <cell r="C301">
            <v>93004605</v>
          </cell>
          <cell r="E301" t="str">
            <v>CLV-3551</v>
          </cell>
          <cell r="F301" t="str">
            <v>I-80 | SYCAMORE RD</v>
          </cell>
        </row>
        <row r="302">
          <cell r="A302">
            <v>40400</v>
          </cell>
          <cell r="B302">
            <v>11269</v>
          </cell>
          <cell r="C302">
            <v>93004534</v>
          </cell>
          <cell r="E302" t="str">
            <v>CLV-3545</v>
          </cell>
          <cell r="F302" t="str">
            <v>I-80 | TAMARACK RD</v>
          </cell>
        </row>
        <row r="303">
          <cell r="A303">
            <v>40511</v>
          </cell>
          <cell r="B303">
            <v>11271</v>
          </cell>
          <cell r="C303">
            <v>93004576</v>
          </cell>
          <cell r="E303" t="str">
            <v>CLV-3537</v>
          </cell>
          <cell r="F303" t="str">
            <v>I-80 | TIMOTHY RD</v>
          </cell>
        </row>
        <row r="304">
          <cell r="A304">
            <v>40550</v>
          </cell>
          <cell r="B304">
            <v>11273</v>
          </cell>
          <cell r="C304">
            <v>93009180</v>
          </cell>
          <cell r="E304" t="str">
            <v>CLV-3559</v>
          </cell>
          <cell r="F304" t="str">
            <v>I-80 | UNKNOWN RR</v>
          </cell>
        </row>
        <row r="305">
          <cell r="A305">
            <v>40560</v>
          </cell>
          <cell r="B305">
            <v>11275</v>
          </cell>
          <cell r="C305">
            <v>93004599</v>
          </cell>
          <cell r="E305" t="str">
            <v>CLV-3531</v>
          </cell>
          <cell r="F305" t="str">
            <v>I-80 | UNKNOWN RR 1</v>
          </cell>
        </row>
        <row r="306">
          <cell r="A306">
            <v>40571</v>
          </cell>
          <cell r="B306">
            <v>11277</v>
          </cell>
          <cell r="C306">
            <v>93004771</v>
          </cell>
          <cell r="E306" t="str">
            <v>CLV-3561</v>
          </cell>
          <cell r="F306" t="str">
            <v>I-80 | UNKNOWN RR 2</v>
          </cell>
        </row>
        <row r="307">
          <cell r="A307">
            <v>40323</v>
          </cell>
          <cell r="B307">
            <v>11280</v>
          </cell>
          <cell r="C307">
            <v>93004584</v>
          </cell>
          <cell r="E307" t="str">
            <v>CLV-3487</v>
          </cell>
          <cell r="F307" t="str">
            <v>I-80 | UNKNOWN RR 4</v>
          </cell>
        </row>
        <row r="308">
          <cell r="A308">
            <v>40029</v>
          </cell>
          <cell r="B308">
            <v>11290</v>
          </cell>
          <cell r="C308">
            <v>93004592</v>
          </cell>
          <cell r="E308" t="str">
            <v>CLV-3481</v>
          </cell>
          <cell r="F308" t="str">
            <v>I-80 | UNKNOWN RR 6</v>
          </cell>
        </row>
        <row r="309">
          <cell r="A309">
            <v>40592</v>
          </cell>
          <cell r="B309">
            <v>11300</v>
          </cell>
          <cell r="C309">
            <v>93004892</v>
          </cell>
          <cell r="E309" t="str">
            <v>CLV-3621</v>
          </cell>
          <cell r="F309" t="str">
            <v>I-80 | UNKNOWN RR 8</v>
          </cell>
        </row>
        <row r="310">
          <cell r="A310">
            <v>40292</v>
          </cell>
          <cell r="B310">
            <v>11320</v>
          </cell>
          <cell r="C310">
            <v>93004347</v>
          </cell>
          <cell r="E310" t="str">
            <v>CLV-3627</v>
          </cell>
          <cell r="F310" t="str">
            <v>I-80 | US 20 4</v>
          </cell>
        </row>
        <row r="311">
          <cell r="A311">
            <v>40354</v>
          </cell>
          <cell r="B311">
            <v>11330</v>
          </cell>
          <cell r="C311">
            <v>93004533</v>
          </cell>
          <cell r="E311" t="str">
            <v>CLV-3911</v>
          </cell>
          <cell r="F311" t="str">
            <v>I-80 | US 20 WB 1</v>
          </cell>
        </row>
        <row r="312">
          <cell r="A312">
            <v>40357</v>
          </cell>
          <cell r="B312">
            <v>11340</v>
          </cell>
          <cell r="C312">
            <v>93004530</v>
          </cell>
          <cell r="E312" t="str">
            <v>CLV-3655</v>
          </cell>
          <cell r="F312" t="str">
            <v>I-80 | US 31 1</v>
          </cell>
        </row>
        <row r="313">
          <cell r="A313">
            <v>40359</v>
          </cell>
          <cell r="B313">
            <v>11350</v>
          </cell>
          <cell r="C313">
            <v>93004155</v>
          </cell>
          <cell r="E313" t="str">
            <v>CLV-3651</v>
          </cell>
          <cell r="F313" t="str">
            <v>I-80 | US 31 SB 1</v>
          </cell>
        </row>
        <row r="314">
          <cell r="A314">
            <v>40050</v>
          </cell>
          <cell r="B314">
            <v>11361</v>
          </cell>
          <cell r="C314">
            <v>93004782</v>
          </cell>
          <cell r="E314" t="str">
            <v>CLV-3637</v>
          </cell>
          <cell r="F314" t="str">
            <v>I-80 | US 35 1</v>
          </cell>
        </row>
        <row r="315">
          <cell r="A315">
            <v>40049</v>
          </cell>
          <cell r="B315">
            <v>11370</v>
          </cell>
          <cell r="C315">
            <v>93004385</v>
          </cell>
          <cell r="E315" t="str">
            <v>CLV-3625</v>
          </cell>
          <cell r="F315" t="str">
            <v>I-80 | US 35 SB 1</v>
          </cell>
        </row>
        <row r="316">
          <cell r="A316">
            <v>40086</v>
          </cell>
          <cell r="B316">
            <v>11380</v>
          </cell>
          <cell r="C316">
            <v>93004173</v>
          </cell>
          <cell r="E316" t="str">
            <v>CLV-3917</v>
          </cell>
          <cell r="F316" t="str">
            <v>I-80 | US 41</v>
          </cell>
        </row>
        <row r="317">
          <cell r="A317">
            <v>40076</v>
          </cell>
          <cell r="B317">
            <v>11400</v>
          </cell>
          <cell r="C317">
            <v>93004468</v>
          </cell>
          <cell r="E317" t="str">
            <v>CLV-3699</v>
          </cell>
          <cell r="F317" t="str">
            <v>I-80 | US 41 1</v>
          </cell>
        </row>
        <row r="318">
          <cell r="A318">
            <v>40074</v>
          </cell>
          <cell r="B318">
            <v>11410</v>
          </cell>
          <cell r="C318">
            <v>93004561</v>
          </cell>
          <cell r="E318" t="str">
            <v>CLV-3957</v>
          </cell>
          <cell r="F318" t="str">
            <v>I-80 | US 421 1</v>
          </cell>
        </row>
        <row r="319">
          <cell r="A319">
            <v>40098</v>
          </cell>
          <cell r="B319">
            <v>11415</v>
          </cell>
          <cell r="C319">
            <v>93004477</v>
          </cell>
          <cell r="E319" t="str">
            <v>CLV-3961</v>
          </cell>
          <cell r="F319" t="str">
            <v>I-80 | US 421 SB 1</v>
          </cell>
        </row>
        <row r="320">
          <cell r="A320">
            <v>40099</v>
          </cell>
          <cell r="B320">
            <v>13350</v>
          </cell>
          <cell r="C320">
            <v>93004863</v>
          </cell>
          <cell r="E320" t="str">
            <v>CLV-3975</v>
          </cell>
          <cell r="F320" t="str">
            <v>I-80 | US 6</v>
          </cell>
        </row>
        <row r="321">
          <cell r="A321">
            <v>40107</v>
          </cell>
          <cell r="B321">
            <v>13360</v>
          </cell>
          <cell r="C321">
            <v>93004927</v>
          </cell>
          <cell r="E321" t="str">
            <v>CLV-3787</v>
          </cell>
          <cell r="F321" t="str">
            <v>I-80 | US 6 WB</v>
          </cell>
        </row>
        <row r="322">
          <cell r="A322">
            <v>40100</v>
          </cell>
          <cell r="B322">
            <v>13370</v>
          </cell>
          <cell r="C322">
            <v>93004966</v>
          </cell>
          <cell r="E322" t="str">
            <v>CLV-3745</v>
          </cell>
          <cell r="F322" t="str">
            <v>I-80 | W 150 N</v>
          </cell>
        </row>
        <row r="323">
          <cell r="A323">
            <v>40757</v>
          </cell>
          <cell r="B323">
            <v>13380</v>
          </cell>
          <cell r="C323">
            <v>93004370</v>
          </cell>
          <cell r="E323" t="str">
            <v>CLV-3779</v>
          </cell>
          <cell r="F323" t="str">
            <v>I-80 | WILLOW CREEK RD</v>
          </cell>
        </row>
        <row r="324">
          <cell r="A324">
            <v>40753</v>
          </cell>
          <cell r="B324">
            <v>13390</v>
          </cell>
          <cell r="C324">
            <v>93005115</v>
          </cell>
          <cell r="E324" t="str">
            <v>CLV-4403</v>
          </cell>
          <cell r="F324" t="str">
            <v>I-80 | WOZNIAK RD</v>
          </cell>
        </row>
        <row r="325">
          <cell r="A325">
            <v>40001</v>
          </cell>
          <cell r="B325">
            <v>13400</v>
          </cell>
          <cell r="C325">
            <v>93004831</v>
          </cell>
          <cell r="E325" t="str">
            <v>CLV-4405</v>
          </cell>
          <cell r="F325" t="str">
            <v>I-80A | CENTRAL AVE</v>
          </cell>
        </row>
        <row r="326">
          <cell r="A326">
            <v>40005</v>
          </cell>
          <cell r="B326">
            <v>13410</v>
          </cell>
          <cell r="C326">
            <v>93004567</v>
          </cell>
          <cell r="E326" t="str">
            <v>CLV-4759</v>
          </cell>
          <cell r="F326" t="str">
            <v>I-80A | COLORADO ST</v>
          </cell>
        </row>
        <row r="327">
          <cell r="A327">
            <v>40661</v>
          </cell>
          <cell r="B327">
            <v>13420</v>
          </cell>
          <cell r="C327">
            <v>93005025</v>
          </cell>
          <cell r="E327" t="str">
            <v>CLV-4355</v>
          </cell>
          <cell r="F327" t="str">
            <v>I-80A | I-65 2</v>
          </cell>
        </row>
        <row r="328">
          <cell r="A328">
            <v>40187</v>
          </cell>
          <cell r="B328">
            <v>13430</v>
          </cell>
          <cell r="C328">
            <v>93005140</v>
          </cell>
          <cell r="E328" t="str">
            <v>CLV-4729</v>
          </cell>
          <cell r="F328" t="str">
            <v>I-80A | I-65 259A</v>
          </cell>
        </row>
        <row r="329">
          <cell r="A329">
            <v>40196</v>
          </cell>
          <cell r="B329">
            <v>13440</v>
          </cell>
          <cell r="C329">
            <v>93009082</v>
          </cell>
          <cell r="E329" t="str">
            <v>CLV-4417</v>
          </cell>
          <cell r="F329" t="str">
            <v>I-80A | I-65 259E</v>
          </cell>
        </row>
        <row r="330">
          <cell r="A330">
            <v>40189</v>
          </cell>
          <cell r="B330">
            <v>13450</v>
          </cell>
          <cell r="C330">
            <v>93005068</v>
          </cell>
          <cell r="E330" t="str">
            <v>CLV-4678</v>
          </cell>
          <cell r="F330" t="str">
            <v>I-80A | I-65 259E 1</v>
          </cell>
        </row>
        <row r="331">
          <cell r="A331">
            <v>40017</v>
          </cell>
          <cell r="B331">
            <v>13461</v>
          </cell>
          <cell r="C331">
            <v>93004194</v>
          </cell>
          <cell r="E331" t="str">
            <v>CLV-4465</v>
          </cell>
          <cell r="F331" t="str">
            <v>I-80A | I-65 259G</v>
          </cell>
        </row>
        <row r="332">
          <cell r="A332">
            <v>40215</v>
          </cell>
          <cell r="B332">
            <v>13470</v>
          </cell>
          <cell r="C332">
            <v>93004918</v>
          </cell>
          <cell r="E332" t="str">
            <v>CLV-4301</v>
          </cell>
          <cell r="F332" t="str">
            <v>I-80A | I-65 259H</v>
          </cell>
        </row>
        <row r="333">
          <cell r="A333">
            <v>40214</v>
          </cell>
          <cell r="B333">
            <v>13480</v>
          </cell>
          <cell r="C333">
            <v>93004816</v>
          </cell>
          <cell r="E333" t="str">
            <v>CLV-4483</v>
          </cell>
          <cell r="F333" t="str">
            <v>I-80A | I-65 259H 1</v>
          </cell>
        </row>
        <row r="334">
          <cell r="A334">
            <v>40207</v>
          </cell>
          <cell r="B334">
            <v>13490</v>
          </cell>
          <cell r="C334">
            <v>93004207</v>
          </cell>
          <cell r="E334" t="str">
            <v>CLV-4271</v>
          </cell>
          <cell r="F334" t="str">
            <v>I-80A | I-65 D</v>
          </cell>
        </row>
        <row r="335">
          <cell r="A335">
            <v>40022</v>
          </cell>
          <cell r="B335">
            <v>13500</v>
          </cell>
          <cell r="C335">
            <v>93004819</v>
          </cell>
          <cell r="E335" t="str">
            <v>CLV-4295</v>
          </cell>
          <cell r="F335" t="str">
            <v>I-80A | I-80 013A</v>
          </cell>
        </row>
        <row r="336">
          <cell r="A336">
            <v>40160</v>
          </cell>
          <cell r="B336">
            <v>13510</v>
          </cell>
          <cell r="C336">
            <v>93004221</v>
          </cell>
          <cell r="E336" t="str">
            <v>CLV-4213</v>
          </cell>
          <cell r="F336" t="str">
            <v>I-80A | I-80 1</v>
          </cell>
        </row>
        <row r="337">
          <cell r="A337">
            <v>40653</v>
          </cell>
          <cell r="B337">
            <v>13520</v>
          </cell>
          <cell r="C337">
            <v>93004293</v>
          </cell>
          <cell r="E337" t="str">
            <v>CLV-7144</v>
          </cell>
          <cell r="F337" t="str">
            <v>I-80A | I-80 3</v>
          </cell>
        </row>
        <row r="338">
          <cell r="A338">
            <v>40060</v>
          </cell>
          <cell r="B338">
            <v>13530</v>
          </cell>
          <cell r="C338">
            <v>93005046</v>
          </cell>
          <cell r="E338" t="str">
            <v>CLV-7182</v>
          </cell>
          <cell r="F338" t="str">
            <v>I-80B | COLORADO ST</v>
          </cell>
        </row>
        <row r="339">
          <cell r="A339">
            <v>40069</v>
          </cell>
          <cell r="B339">
            <v>13540</v>
          </cell>
          <cell r="C339">
            <v>93004283</v>
          </cell>
          <cell r="E339" t="str">
            <v>CLV-7264</v>
          </cell>
          <cell r="F339" t="str">
            <v>I-80B | I-65 2</v>
          </cell>
        </row>
        <row r="340">
          <cell r="A340">
            <v>40942</v>
          </cell>
          <cell r="B340">
            <v>15431</v>
          </cell>
          <cell r="C340">
            <v>93004255</v>
          </cell>
          <cell r="E340" t="str">
            <v>CLV-6793</v>
          </cell>
          <cell r="F340" t="str">
            <v>I-80B | I-65 259B</v>
          </cell>
        </row>
        <row r="341">
          <cell r="A341">
            <v>40363</v>
          </cell>
          <cell r="B341">
            <v>15441</v>
          </cell>
          <cell r="C341">
            <v>93004298</v>
          </cell>
          <cell r="E341" t="str">
            <v>CLV-6789</v>
          </cell>
          <cell r="F341" t="str">
            <v>I-80B | I-65 259C</v>
          </cell>
        </row>
        <row r="342">
          <cell r="A342">
            <v>40362</v>
          </cell>
          <cell r="B342">
            <v>15450</v>
          </cell>
          <cell r="C342">
            <v>93004351</v>
          </cell>
          <cell r="E342" t="str">
            <v>CLV-6851</v>
          </cell>
          <cell r="F342" t="str">
            <v>I-80B | I-65 259C 1</v>
          </cell>
        </row>
        <row r="343">
          <cell r="A343">
            <v>40950</v>
          </cell>
          <cell r="B343">
            <v>15460</v>
          </cell>
          <cell r="C343">
            <v>93004327</v>
          </cell>
          <cell r="E343" t="str">
            <v>CLV-6523</v>
          </cell>
          <cell r="F343" t="str">
            <v>I-80B | I-65 259E</v>
          </cell>
        </row>
        <row r="344">
          <cell r="A344">
            <v>40946</v>
          </cell>
          <cell r="B344">
            <v>15470</v>
          </cell>
          <cell r="C344">
            <v>93004321</v>
          </cell>
          <cell r="E344" t="str">
            <v>CLV-6153</v>
          </cell>
          <cell r="F344" t="str">
            <v>I-80B | I-65 259G</v>
          </cell>
        </row>
        <row r="345">
          <cell r="A345">
            <v>40790</v>
          </cell>
          <cell r="B345">
            <v>15481</v>
          </cell>
          <cell r="C345">
            <v>93004266</v>
          </cell>
          <cell r="E345" t="str">
            <v>CLV-6165</v>
          </cell>
          <cell r="F345" t="str">
            <v>I-80B | I-65 259H</v>
          </cell>
        </row>
        <row r="346">
          <cell r="A346">
            <v>40254</v>
          </cell>
          <cell r="B346">
            <v>15490</v>
          </cell>
          <cell r="C346">
            <v>93004906</v>
          </cell>
          <cell r="E346" t="str">
            <v>CLV-6403</v>
          </cell>
          <cell r="F346" t="str">
            <v>I-80B | I-65 D</v>
          </cell>
        </row>
        <row r="347">
          <cell r="A347">
            <v>40257</v>
          </cell>
          <cell r="B347">
            <v>15500</v>
          </cell>
          <cell r="C347">
            <v>93004484</v>
          </cell>
          <cell r="E347" t="str">
            <v>CLV-6271</v>
          </cell>
          <cell r="F347" t="str">
            <v>I-80B | I-80 013D</v>
          </cell>
        </row>
        <row r="348">
          <cell r="A348">
            <v>40953</v>
          </cell>
          <cell r="B348">
            <v>15510</v>
          </cell>
          <cell r="C348">
            <v>93004931</v>
          </cell>
          <cell r="E348" t="str">
            <v>CLV-6307</v>
          </cell>
          <cell r="F348" t="str">
            <v>I-80B | I-80 D 2</v>
          </cell>
        </row>
        <row r="349">
          <cell r="A349">
            <v>40269</v>
          </cell>
          <cell r="B349">
            <v>15520</v>
          </cell>
          <cell r="C349">
            <v>93004495</v>
          </cell>
          <cell r="E349" t="str">
            <v>CLV-6613</v>
          </cell>
          <cell r="F349" t="str">
            <v>I-80B | I-80 D 3</v>
          </cell>
        </row>
        <row r="350">
          <cell r="A350">
            <v>40776</v>
          </cell>
          <cell r="B350">
            <v>15530</v>
          </cell>
          <cell r="C350">
            <v>93004300</v>
          </cell>
          <cell r="E350" t="str">
            <v>CLV-6595</v>
          </cell>
          <cell r="F350" t="str">
            <v>I-90 | 108TH ST</v>
          </cell>
        </row>
        <row r="351">
          <cell r="A351">
            <v>40270</v>
          </cell>
          <cell r="B351">
            <v>15540</v>
          </cell>
          <cell r="C351">
            <v>93004316</v>
          </cell>
          <cell r="E351" t="str">
            <v>CLV-6909</v>
          </cell>
          <cell r="F351" t="str">
            <v>I-90 | 112TH ST</v>
          </cell>
        </row>
        <row r="352">
          <cell r="A352">
            <v>40275</v>
          </cell>
          <cell r="B352">
            <v>15550</v>
          </cell>
          <cell r="C352">
            <v>93004281</v>
          </cell>
          <cell r="E352" t="str">
            <v>CLV-6687</v>
          </cell>
          <cell r="F352" t="str">
            <v>I-90 | 129TH ST</v>
          </cell>
        </row>
        <row r="353">
          <cell r="A353">
            <v>40925</v>
          </cell>
          <cell r="B353">
            <v>15560</v>
          </cell>
          <cell r="C353">
            <v>93004314</v>
          </cell>
          <cell r="E353" t="str">
            <v>CLV-6661</v>
          </cell>
          <cell r="F353" t="str">
            <v>I-90 | 141ST ST</v>
          </cell>
        </row>
        <row r="354">
          <cell r="A354">
            <v>40330</v>
          </cell>
          <cell r="B354">
            <v>15570</v>
          </cell>
          <cell r="C354">
            <v>93004253</v>
          </cell>
          <cell r="E354" t="str">
            <v>CLV-6719</v>
          </cell>
          <cell r="F354" t="str">
            <v>I-90 | 149TH ST</v>
          </cell>
        </row>
        <row r="355">
          <cell r="A355">
            <v>40940</v>
          </cell>
          <cell r="B355">
            <v>15580</v>
          </cell>
          <cell r="C355">
            <v>93004344</v>
          </cell>
          <cell r="E355" t="str">
            <v>CLV-6739</v>
          </cell>
          <cell r="F355" t="str">
            <v>I-90 | 150TH ST</v>
          </cell>
        </row>
        <row r="356">
          <cell r="A356">
            <v>40368</v>
          </cell>
          <cell r="B356">
            <v>15590</v>
          </cell>
          <cell r="C356">
            <v>93004368</v>
          </cell>
          <cell r="E356" t="str">
            <v>CLV-6189</v>
          </cell>
          <cell r="F356" t="str">
            <v>I-90 | 15TH AVE</v>
          </cell>
        </row>
        <row r="357">
          <cell r="A357">
            <v>40395</v>
          </cell>
          <cell r="B357">
            <v>15600</v>
          </cell>
          <cell r="C357">
            <v>93004275</v>
          </cell>
          <cell r="E357" t="str">
            <v>CLV-6157</v>
          </cell>
          <cell r="F357" t="str">
            <v>I-90 | 15TH AVE 1</v>
          </cell>
        </row>
        <row r="358">
          <cell r="A358">
            <v>40916</v>
          </cell>
          <cell r="B358">
            <v>15610</v>
          </cell>
          <cell r="C358">
            <v>93004390</v>
          </cell>
          <cell r="E358" t="str">
            <v>CLV-6109</v>
          </cell>
          <cell r="F358" t="str">
            <v>I-90 | BUCHANAN ST</v>
          </cell>
        </row>
        <row r="359">
          <cell r="A359">
            <v>40391</v>
          </cell>
          <cell r="B359">
            <v>15620</v>
          </cell>
          <cell r="C359">
            <v>93004954</v>
          </cell>
          <cell r="E359" t="str">
            <v>CLV-6079</v>
          </cell>
          <cell r="F359" t="str">
            <v>I-90 | CANADIAN NATIONAL RR</v>
          </cell>
        </row>
        <row r="360">
          <cell r="A360">
            <v>40440</v>
          </cell>
          <cell r="B360">
            <v>15625</v>
          </cell>
          <cell r="C360">
            <v>93004976</v>
          </cell>
          <cell r="E360" t="str">
            <v>CLV-5231</v>
          </cell>
          <cell r="F360" t="str">
            <v>I-90 | CANADIAN NATIONAL RR 1</v>
          </cell>
        </row>
        <row r="361">
          <cell r="A361">
            <v>40462</v>
          </cell>
          <cell r="B361">
            <v>15630</v>
          </cell>
          <cell r="C361">
            <v>93004405</v>
          </cell>
          <cell r="E361" t="str">
            <v>CLV-5229</v>
          </cell>
          <cell r="F361" t="str">
            <v>I-90 | CANADIAN NATIONAL RR 2</v>
          </cell>
        </row>
        <row r="362">
          <cell r="A362">
            <v>40461</v>
          </cell>
          <cell r="B362">
            <v>15640</v>
          </cell>
          <cell r="C362">
            <v>93005147</v>
          </cell>
          <cell r="E362" t="str">
            <v>CLV-5211</v>
          </cell>
          <cell r="F362" t="str">
            <v>I-90 | CANADIAN NATIONAL RR 3</v>
          </cell>
        </row>
        <row r="363">
          <cell r="A363">
            <v>40510</v>
          </cell>
          <cell r="B363">
            <v>15651</v>
          </cell>
          <cell r="C363">
            <v>93004367</v>
          </cell>
          <cell r="E363" t="str">
            <v>CLV-4825</v>
          </cell>
          <cell r="F363" t="str">
            <v>I-90 | CHICAGO SS &amp; SB RR</v>
          </cell>
        </row>
        <row r="364">
          <cell r="A364">
            <v>40578</v>
          </cell>
          <cell r="B364">
            <v>15656</v>
          </cell>
          <cell r="C364">
            <v>93004313</v>
          </cell>
          <cell r="E364" t="str">
            <v>CLV-5213</v>
          </cell>
          <cell r="F364" t="str">
            <v>I-90 | CHICAGO ST</v>
          </cell>
        </row>
        <row r="365">
          <cell r="A365">
            <v>40573</v>
          </cell>
          <cell r="B365">
            <v>15661</v>
          </cell>
          <cell r="C365">
            <v>93004265</v>
          </cell>
          <cell r="E365" t="str">
            <v>CLV-4903</v>
          </cell>
          <cell r="F365" t="str">
            <v>I-90 | CLAY ST</v>
          </cell>
        </row>
        <row r="366">
          <cell r="A366">
            <v>40590</v>
          </cell>
          <cell r="B366">
            <v>15670</v>
          </cell>
          <cell r="C366">
            <v>93004991</v>
          </cell>
          <cell r="E366" t="str">
            <v>CLV-4949</v>
          </cell>
          <cell r="F366" t="str">
            <v>I-90 | COLUMBIA AVE</v>
          </cell>
        </row>
        <row r="367">
          <cell r="A367">
            <v>40027</v>
          </cell>
          <cell r="B367">
            <v>15680</v>
          </cell>
          <cell r="C367">
            <v>93005069</v>
          </cell>
          <cell r="E367" t="str">
            <v>CLV-6371</v>
          </cell>
          <cell r="F367" t="str">
            <v>I-90 | CONRAIL RR</v>
          </cell>
        </row>
        <row r="368">
          <cell r="A368">
            <v>40300</v>
          </cell>
          <cell r="B368">
            <v>15684</v>
          </cell>
          <cell r="C368">
            <v>93005038</v>
          </cell>
          <cell r="E368" t="str">
            <v>CLV-6533</v>
          </cell>
          <cell r="F368" t="str">
            <v>I-90 | CSX RR</v>
          </cell>
        </row>
        <row r="369">
          <cell r="A369">
            <v>40047</v>
          </cell>
          <cell r="B369">
            <v>15690</v>
          </cell>
          <cell r="C369">
            <v>93004509</v>
          </cell>
          <cell r="E369" t="str">
            <v>CLV-4941</v>
          </cell>
          <cell r="F369" t="str">
            <v>I-90 | CSX RR 1</v>
          </cell>
        </row>
        <row r="370">
          <cell r="A370">
            <v>40040</v>
          </cell>
          <cell r="B370">
            <v>15700</v>
          </cell>
          <cell r="C370">
            <v>93004227</v>
          </cell>
          <cell r="E370" t="str">
            <v>CLV-5053</v>
          </cell>
          <cell r="F370" t="str">
            <v>I-90 | CSX RR 2</v>
          </cell>
        </row>
        <row r="371">
          <cell r="A371">
            <v>40043</v>
          </cell>
          <cell r="B371">
            <v>16250</v>
          </cell>
          <cell r="C371">
            <v>93005111</v>
          </cell>
          <cell r="E371" t="str">
            <v>CLV-4913</v>
          </cell>
          <cell r="F371" t="str">
            <v>I-90 | CSX RR 3</v>
          </cell>
        </row>
        <row r="372">
          <cell r="A372">
            <v>40082</v>
          </cell>
          <cell r="B372">
            <v>16260</v>
          </cell>
          <cell r="C372">
            <v>93004957</v>
          </cell>
          <cell r="E372" t="str">
            <v>CLV-4917</v>
          </cell>
          <cell r="F372" t="str">
            <v>I-90 | CSX RR 4</v>
          </cell>
        </row>
        <row r="373">
          <cell r="A373">
            <v>40924</v>
          </cell>
          <cell r="B373">
            <v>16270</v>
          </cell>
          <cell r="C373">
            <v>93009481</v>
          </cell>
          <cell r="E373" t="str">
            <v>CLV-5412</v>
          </cell>
          <cell r="F373" t="str">
            <v>I-90 | DURBIN ST</v>
          </cell>
        </row>
        <row r="374">
          <cell r="A374">
            <v>40096</v>
          </cell>
          <cell r="B374">
            <v>16281</v>
          </cell>
          <cell r="C374">
            <v>93004326</v>
          </cell>
          <cell r="E374" t="str">
            <v>CLV-4991</v>
          </cell>
          <cell r="F374" t="str">
            <v>I-90 | GOSTLIN ST</v>
          </cell>
        </row>
        <row r="375">
          <cell r="A375">
            <v>40603</v>
          </cell>
          <cell r="B375">
            <v>16290</v>
          </cell>
          <cell r="C375">
            <v>93004308</v>
          </cell>
          <cell r="E375" t="str">
            <v>CLV-5895</v>
          </cell>
          <cell r="F375" t="str">
            <v>I-90 | HOBART RD</v>
          </cell>
        </row>
        <row r="376">
          <cell r="A376">
            <v>40193</v>
          </cell>
          <cell r="B376">
            <v>17891</v>
          </cell>
          <cell r="C376">
            <v>93004299</v>
          </cell>
          <cell r="E376" t="str">
            <v>CLV-5899</v>
          </cell>
          <cell r="F376" t="str">
            <v>I-90 | HOFFMAN ST</v>
          </cell>
        </row>
        <row r="377">
          <cell r="A377">
            <v>40182</v>
          </cell>
          <cell r="B377">
            <v>17900</v>
          </cell>
          <cell r="C377">
            <v>93004284</v>
          </cell>
          <cell r="E377" t="str">
            <v>CLV-5804</v>
          </cell>
          <cell r="F377" t="str">
            <v>I-90 | HUEHN ST</v>
          </cell>
        </row>
        <row r="378">
          <cell r="A378">
            <v>40191</v>
          </cell>
          <cell r="B378">
            <v>17910</v>
          </cell>
          <cell r="C378">
            <v>93004485</v>
          </cell>
          <cell r="E378" t="str">
            <v>CLV-5846</v>
          </cell>
          <cell r="F378" t="str">
            <v>I-90 | I-80</v>
          </cell>
        </row>
        <row r="379">
          <cell r="A379">
            <v>40612</v>
          </cell>
          <cell r="B379">
            <v>17920</v>
          </cell>
          <cell r="C379">
            <v>93004106</v>
          </cell>
          <cell r="E379" t="str">
            <v>CLV-5632</v>
          </cell>
          <cell r="F379" t="str">
            <v>I-90 | I-90 000B</v>
          </cell>
        </row>
        <row r="380">
          <cell r="A380">
            <v>40018</v>
          </cell>
          <cell r="B380">
            <v>17930</v>
          </cell>
          <cell r="C380">
            <v>93004464</v>
          </cell>
          <cell r="E380" t="str">
            <v>CLV-5622</v>
          </cell>
          <cell r="F380" t="str">
            <v>I-90 | I-90 005C</v>
          </cell>
        </row>
        <row r="381">
          <cell r="A381">
            <v>40205</v>
          </cell>
          <cell r="B381">
            <v>17940</v>
          </cell>
          <cell r="C381">
            <v>93004336</v>
          </cell>
          <cell r="E381" t="str">
            <v>CLV-5798</v>
          </cell>
          <cell r="F381" t="str">
            <v>I-90 | I-90 005E</v>
          </cell>
        </row>
        <row r="382">
          <cell r="A382">
            <v>40919</v>
          </cell>
          <cell r="B382">
            <v>17950</v>
          </cell>
          <cell r="C382">
            <v>93004518</v>
          </cell>
          <cell r="E382" t="str">
            <v>CLV-5712</v>
          </cell>
          <cell r="F382" t="str">
            <v>I-90 | I-90 010A</v>
          </cell>
        </row>
        <row r="383">
          <cell r="A383">
            <v>40159</v>
          </cell>
          <cell r="B383">
            <v>17960</v>
          </cell>
          <cell r="C383">
            <v>93009477</v>
          </cell>
          <cell r="E383" t="str">
            <v>CLV-5700</v>
          </cell>
          <cell r="F383" t="str">
            <v>I-90 | I-90 010A 1</v>
          </cell>
        </row>
        <row r="384">
          <cell r="A384">
            <v>40168</v>
          </cell>
          <cell r="B384">
            <v>17970</v>
          </cell>
          <cell r="C384">
            <v>93004332</v>
          </cell>
          <cell r="E384" t="str">
            <v>CLV-5582</v>
          </cell>
          <cell r="F384" t="str">
            <v>I-90 | I-90 010B</v>
          </cell>
        </row>
        <row r="385">
          <cell r="A385">
            <v>40656</v>
          </cell>
          <cell r="B385">
            <v>17974</v>
          </cell>
          <cell r="C385">
            <v>93004348</v>
          </cell>
          <cell r="E385" t="str">
            <v>CLV-5578</v>
          </cell>
          <cell r="F385" t="str">
            <v>I-90 | I-90 010B 1</v>
          </cell>
        </row>
        <row r="386">
          <cell r="A386">
            <v>40172</v>
          </cell>
          <cell r="B386">
            <v>17976</v>
          </cell>
          <cell r="C386">
            <v>93009194</v>
          </cell>
          <cell r="E386" t="str">
            <v>CLV-6361</v>
          </cell>
          <cell r="F386" t="str">
            <v>I-90 | I-90 013A</v>
          </cell>
        </row>
        <row r="387">
          <cell r="A387">
            <v>40171</v>
          </cell>
          <cell r="B387">
            <v>17977</v>
          </cell>
          <cell r="C387">
            <v>93004488</v>
          </cell>
          <cell r="E387" t="str">
            <v>CLV-7406</v>
          </cell>
          <cell r="F387" t="str">
            <v>I-90 | I-90 013B</v>
          </cell>
        </row>
        <row r="388">
          <cell r="A388">
            <v>40652</v>
          </cell>
          <cell r="B388">
            <v>17978</v>
          </cell>
          <cell r="C388">
            <v>93005104</v>
          </cell>
          <cell r="E388" t="str">
            <v>CLV-7100</v>
          </cell>
          <cell r="F388" t="str">
            <v>I-90 | I-90 013C</v>
          </cell>
        </row>
        <row r="389">
          <cell r="A389">
            <v>40065</v>
          </cell>
          <cell r="B389">
            <v>17979</v>
          </cell>
          <cell r="C389">
            <v>93001870</v>
          </cell>
          <cell r="E389" t="str">
            <v>CLV-2365</v>
          </cell>
          <cell r="F389" t="str">
            <v>I-90 | I-90 013G</v>
          </cell>
        </row>
        <row r="390">
          <cell r="A390">
            <v>40064</v>
          </cell>
          <cell r="B390">
            <v>17980</v>
          </cell>
          <cell r="C390">
            <v>93004950</v>
          </cell>
          <cell r="E390" t="str">
            <v>CLV-7280</v>
          </cell>
          <cell r="F390" t="str">
            <v>I-90 | I-90 015A</v>
          </cell>
        </row>
        <row r="391">
          <cell r="A391">
            <v>40068</v>
          </cell>
          <cell r="B391">
            <v>17981</v>
          </cell>
          <cell r="C391">
            <v>93004282</v>
          </cell>
          <cell r="E391" t="str">
            <v>CLV-2689</v>
          </cell>
          <cell r="F391" t="str">
            <v>I-90 | I-90 015B</v>
          </cell>
        </row>
        <row r="392">
          <cell r="A392">
            <v>40061</v>
          </cell>
          <cell r="B392">
            <v>17982</v>
          </cell>
          <cell r="C392">
            <v>93004911</v>
          </cell>
          <cell r="E392" t="str">
            <v>CLV-1010</v>
          </cell>
          <cell r="F392" t="str">
            <v>I-90 | I-90 017A</v>
          </cell>
        </row>
        <row r="393">
          <cell r="A393">
            <v>40943</v>
          </cell>
          <cell r="B393">
            <v>17983</v>
          </cell>
          <cell r="C393">
            <v>93004150</v>
          </cell>
          <cell r="E393" t="str">
            <v>CLV-1011</v>
          </cell>
          <cell r="F393" t="str">
            <v>I-90 | I-90 017A 1</v>
          </cell>
        </row>
        <row r="394">
          <cell r="A394">
            <v>40421</v>
          </cell>
          <cell r="B394">
            <v>17985</v>
          </cell>
          <cell r="C394">
            <v>93004256</v>
          </cell>
          <cell r="E394" t="str">
            <v>CLV-2779</v>
          </cell>
          <cell r="F394" t="str">
            <v>I-90 | I-90 017N</v>
          </cell>
        </row>
        <row r="395">
          <cell r="A395">
            <v>40471</v>
          </cell>
          <cell r="B395">
            <v>17986</v>
          </cell>
          <cell r="C395">
            <v>93004786</v>
          </cell>
          <cell r="E395" t="str">
            <v>CLV-1015</v>
          </cell>
          <cell r="F395" t="str">
            <v>I-90 | I-90 017N 1</v>
          </cell>
        </row>
        <row r="396">
          <cell r="A396">
            <v>40420</v>
          </cell>
          <cell r="B396">
            <v>17988</v>
          </cell>
          <cell r="C396">
            <v>93004969</v>
          </cell>
          <cell r="E396" t="str">
            <v>CLV-2781</v>
          </cell>
          <cell r="F396" t="str">
            <v>I-90 | I-90 017N 2</v>
          </cell>
        </row>
        <row r="397">
          <cell r="A397">
            <v>40422</v>
          </cell>
          <cell r="B397">
            <v>17989</v>
          </cell>
          <cell r="C397">
            <v>93004837</v>
          </cell>
          <cell r="E397" t="str">
            <v>CLV-2821</v>
          </cell>
          <cell r="F397" t="str">
            <v>I-90 | I-90 017Q</v>
          </cell>
        </row>
        <row r="398">
          <cell r="A398">
            <v>40424</v>
          </cell>
          <cell r="B398">
            <v>17992</v>
          </cell>
          <cell r="C398">
            <v>93004912</v>
          </cell>
          <cell r="E398" t="str">
            <v>CLV-2841</v>
          </cell>
          <cell r="F398" t="str">
            <v>I-90 | I-90 021A</v>
          </cell>
        </row>
        <row r="399">
          <cell r="A399">
            <v>40425</v>
          </cell>
          <cell r="B399">
            <v>17995</v>
          </cell>
          <cell r="C399">
            <v>93004157</v>
          </cell>
          <cell r="E399" t="str">
            <v>CLV-2881</v>
          </cell>
          <cell r="F399" t="str">
            <v>I-90 | I-90 021C</v>
          </cell>
        </row>
        <row r="400">
          <cell r="A400">
            <v>40780</v>
          </cell>
          <cell r="B400">
            <v>17996</v>
          </cell>
          <cell r="C400">
            <v>93004878</v>
          </cell>
          <cell r="E400" t="str">
            <v>CLV-2903</v>
          </cell>
          <cell r="F400" t="str">
            <v>I-90 | INDUSTRIAL HWY</v>
          </cell>
        </row>
        <row r="401">
          <cell r="A401">
            <v>40198</v>
          </cell>
          <cell r="B401">
            <v>18009</v>
          </cell>
          <cell r="C401">
            <v>93002149</v>
          </cell>
          <cell r="E401" t="str">
            <v>CLV-3017</v>
          </cell>
          <cell r="F401" t="str">
            <v>I-90 | INV ST 5</v>
          </cell>
        </row>
        <row r="402">
          <cell r="A402">
            <v>40938</v>
          </cell>
          <cell r="B402">
            <v>18010</v>
          </cell>
          <cell r="C402">
            <v>93004801</v>
          </cell>
          <cell r="E402" t="str">
            <v>CLV-3115</v>
          </cell>
          <cell r="F402" t="str">
            <v>I-90 | KENNEDY AV</v>
          </cell>
        </row>
        <row r="403">
          <cell r="A403">
            <v>40241</v>
          </cell>
          <cell r="B403">
            <v>18020</v>
          </cell>
          <cell r="C403">
            <v>93004828</v>
          </cell>
          <cell r="E403" t="str">
            <v>CLV-3109</v>
          </cell>
          <cell r="F403" t="str">
            <v>I-90 | LAKE ST</v>
          </cell>
        </row>
        <row r="404">
          <cell r="A404">
            <v>40265</v>
          </cell>
          <cell r="B404">
            <v>18030</v>
          </cell>
          <cell r="C404">
            <v>93004961</v>
          </cell>
          <cell r="E404" t="str">
            <v>CLV-3277</v>
          </cell>
          <cell r="F404" t="str">
            <v>I-90 | Non-Certified</v>
          </cell>
        </row>
        <row r="405">
          <cell r="A405">
            <v>40268</v>
          </cell>
          <cell r="B405">
            <v>18040</v>
          </cell>
          <cell r="C405">
            <v>93005143</v>
          </cell>
          <cell r="E405" t="str">
            <v>CLV-3355</v>
          </cell>
          <cell r="F405" t="str">
            <v>I-90 | NORFOLK SOUTHERN RR</v>
          </cell>
        </row>
        <row r="406">
          <cell r="A406">
            <v>40267</v>
          </cell>
          <cell r="B406">
            <v>18050</v>
          </cell>
          <cell r="C406">
            <v>93004506</v>
          </cell>
          <cell r="E406" t="str">
            <v>CLV-3371</v>
          </cell>
          <cell r="F406" t="str">
            <v>I-90 | PRTE 1733 1</v>
          </cell>
        </row>
        <row r="407">
          <cell r="A407">
            <v>40271</v>
          </cell>
          <cell r="B407">
            <v>18060</v>
          </cell>
          <cell r="C407">
            <v>93004169</v>
          </cell>
          <cell r="E407" t="str">
            <v>CLV-3311</v>
          </cell>
          <cell r="F407" t="str">
            <v>I-90 | ROXANA N DR</v>
          </cell>
        </row>
        <row r="408">
          <cell r="A408">
            <v>40314</v>
          </cell>
          <cell r="B408">
            <v>18070</v>
          </cell>
          <cell r="C408">
            <v>93004411</v>
          </cell>
          <cell r="E408" t="str">
            <v>CLV-3309</v>
          </cell>
          <cell r="F408" t="str">
            <v>I-90 | SHEFFIELD AV</v>
          </cell>
        </row>
        <row r="409">
          <cell r="A409">
            <v>40326</v>
          </cell>
          <cell r="B409">
            <v>18080</v>
          </cell>
          <cell r="C409">
            <v>93004883</v>
          </cell>
          <cell r="E409" t="str">
            <v>CLV-3435</v>
          </cell>
          <cell r="F409" t="str">
            <v>I-90 | SR 51 1</v>
          </cell>
        </row>
        <row r="410">
          <cell r="A410">
            <v>40328</v>
          </cell>
          <cell r="B410">
            <v>18085</v>
          </cell>
          <cell r="C410">
            <v>93004779</v>
          </cell>
          <cell r="E410" t="str">
            <v>CLV-3611</v>
          </cell>
          <cell r="F410" t="str">
            <v>I-90 | SR 51 SB 1</v>
          </cell>
        </row>
        <row r="411">
          <cell r="A411">
            <v>40373</v>
          </cell>
          <cell r="B411">
            <v>18090</v>
          </cell>
          <cell r="C411">
            <v>93004813</v>
          </cell>
          <cell r="E411" t="str">
            <v>CLV-3613</v>
          </cell>
          <cell r="F411" t="str">
            <v>I-90 | SR 53 1</v>
          </cell>
        </row>
        <row r="412">
          <cell r="A412">
            <v>40405</v>
          </cell>
          <cell r="B412">
            <v>18100</v>
          </cell>
          <cell r="C412">
            <v>93004876</v>
          </cell>
          <cell r="E412" t="str">
            <v>CLV-3541</v>
          </cell>
          <cell r="F412" t="str">
            <v>I-90 | SR 53 SB 1</v>
          </cell>
        </row>
        <row r="413">
          <cell r="A413">
            <v>40451</v>
          </cell>
          <cell r="B413">
            <v>18130</v>
          </cell>
          <cell r="C413">
            <v>93004456</v>
          </cell>
          <cell r="E413" t="str">
            <v>CLV-3547</v>
          </cell>
          <cell r="F413" t="str">
            <v>I-90 | SR 912 2</v>
          </cell>
        </row>
        <row r="414">
          <cell r="A414">
            <v>40574</v>
          </cell>
          <cell r="B414">
            <v>18850</v>
          </cell>
          <cell r="C414">
            <v>93004808</v>
          </cell>
          <cell r="E414" t="str">
            <v>CLV-3555</v>
          </cell>
          <cell r="F414" t="str">
            <v>I-90 | SR 912 3</v>
          </cell>
        </row>
        <row r="415">
          <cell r="A415">
            <v>40572</v>
          </cell>
          <cell r="B415">
            <v>18853</v>
          </cell>
          <cell r="C415">
            <v>93004407</v>
          </cell>
          <cell r="E415" t="str">
            <v>CLV-3897</v>
          </cell>
          <cell r="F415" t="str">
            <v>I-90 | TENNESSEE ST</v>
          </cell>
        </row>
        <row r="416">
          <cell r="A416">
            <v>40783</v>
          </cell>
          <cell r="B416">
            <v>18860</v>
          </cell>
          <cell r="C416">
            <v>93004392</v>
          </cell>
          <cell r="E416" t="str">
            <v>CLV-3905</v>
          </cell>
          <cell r="F416" t="str">
            <v>I-90 | UNKNOWN</v>
          </cell>
        </row>
        <row r="417">
          <cell r="A417">
            <v>40591</v>
          </cell>
          <cell r="B417">
            <v>18870</v>
          </cell>
          <cell r="C417">
            <v>93005066</v>
          </cell>
          <cell r="E417" t="str">
            <v>CLV-3639</v>
          </cell>
          <cell r="F417" t="str">
            <v>I-90 | UNKNOWN 1</v>
          </cell>
        </row>
        <row r="418">
          <cell r="A418">
            <v>40409</v>
          </cell>
          <cell r="B418">
            <v>18880</v>
          </cell>
          <cell r="C418">
            <v>93004915</v>
          </cell>
          <cell r="E418" t="str">
            <v>CLV-3645</v>
          </cell>
          <cell r="F418" t="str">
            <v>I-90 | UNKNOWN 2</v>
          </cell>
        </row>
        <row r="419">
          <cell r="A419">
            <v>40045</v>
          </cell>
          <cell r="B419">
            <v>18890</v>
          </cell>
          <cell r="C419">
            <v>93005100</v>
          </cell>
          <cell r="E419" t="str">
            <v>CLV-3629</v>
          </cell>
          <cell r="F419" t="str">
            <v>I-90 | UNKNOWN RR</v>
          </cell>
        </row>
        <row r="420">
          <cell r="A420">
            <v>40923</v>
          </cell>
          <cell r="B420">
            <v>18901</v>
          </cell>
          <cell r="C420">
            <v>93005370</v>
          </cell>
          <cell r="E420" t="str">
            <v>CLV-3837</v>
          </cell>
          <cell r="F420" t="str">
            <v>I-90 | UNKNOWN RR 1</v>
          </cell>
        </row>
        <row r="421">
          <cell r="A421">
            <v>40097</v>
          </cell>
          <cell r="B421">
            <v>18911</v>
          </cell>
          <cell r="C421">
            <v>93005398</v>
          </cell>
          <cell r="E421" t="str">
            <v>CLV-3665</v>
          </cell>
          <cell r="F421" t="str">
            <v>I-90 | UNKNOWN RR 2</v>
          </cell>
        </row>
        <row r="422">
          <cell r="A422">
            <v>40101</v>
          </cell>
          <cell r="B422">
            <v>19470</v>
          </cell>
          <cell r="C422">
            <v>93004804</v>
          </cell>
          <cell r="E422" t="str">
            <v>CLV-3921</v>
          </cell>
          <cell r="F422" t="str">
            <v>I-90 | UNKNOWN RR 3</v>
          </cell>
        </row>
        <row r="423">
          <cell r="A423">
            <v>40754</v>
          </cell>
          <cell r="B423">
            <v>19480</v>
          </cell>
          <cell r="C423">
            <v>93004412</v>
          </cell>
          <cell r="E423" t="str">
            <v>CLV-3691</v>
          </cell>
          <cell r="F423" t="str">
            <v>I-90 | UNKNOWN RR 4</v>
          </cell>
        </row>
        <row r="424">
          <cell r="A424">
            <v>40602</v>
          </cell>
          <cell r="B424">
            <v>19490</v>
          </cell>
          <cell r="C424">
            <v>93004190</v>
          </cell>
          <cell r="E424" t="str">
            <v>CLV-3701</v>
          </cell>
          <cell r="F424" t="str">
            <v>I-90 | UNKNOWN RR 5</v>
          </cell>
        </row>
        <row r="425">
          <cell r="A425">
            <v>40188</v>
          </cell>
          <cell r="B425">
            <v>19523</v>
          </cell>
          <cell r="C425">
            <v>93004841</v>
          </cell>
          <cell r="E425" t="str">
            <v>CLV-3717</v>
          </cell>
          <cell r="F425" t="str">
            <v>I-90 | UNKNOWN RR 6</v>
          </cell>
        </row>
        <row r="426">
          <cell r="A426">
            <v>40939</v>
          </cell>
          <cell r="B426">
            <v>19775</v>
          </cell>
          <cell r="C426">
            <v>93004588</v>
          </cell>
          <cell r="E426" t="str">
            <v>CLV-3709</v>
          </cell>
          <cell r="F426" t="str">
            <v>I-90 | US 12 2</v>
          </cell>
        </row>
        <row r="427">
          <cell r="A427">
            <v>40369</v>
          </cell>
          <cell r="B427">
            <v>19780</v>
          </cell>
          <cell r="C427">
            <v>93004206</v>
          </cell>
          <cell r="E427" t="str">
            <v>CLV-3831</v>
          </cell>
          <cell r="F427" t="str">
            <v>I-90 | US 12 3</v>
          </cell>
        </row>
        <row r="428">
          <cell r="B428">
            <v>19790</v>
          </cell>
          <cell r="C428">
            <v>93004930</v>
          </cell>
          <cell r="E428" t="str">
            <v>CLV-3703</v>
          </cell>
          <cell r="F428" t="str">
            <v>I-90 | US 12 7</v>
          </cell>
        </row>
        <row r="429">
          <cell r="B429">
            <v>19801</v>
          </cell>
          <cell r="C429">
            <v>93004440</v>
          </cell>
          <cell r="E429" t="str">
            <v>CLV-3963</v>
          </cell>
          <cell r="F429" t="str">
            <v>I-90 | US 12 WB 3</v>
          </cell>
        </row>
        <row r="430">
          <cell r="B430">
            <v>19810</v>
          </cell>
          <cell r="C430">
            <v>93004486</v>
          </cell>
          <cell r="E430" t="str">
            <v>CLV-3803</v>
          </cell>
          <cell r="F430" t="str">
            <v>I-90 | US 12 WB 4</v>
          </cell>
        </row>
        <row r="431">
          <cell r="B431">
            <v>19830</v>
          </cell>
          <cell r="C431">
            <v>93004614</v>
          </cell>
          <cell r="E431" t="str">
            <v>CLV-3681</v>
          </cell>
          <cell r="F431" t="str">
            <v>I-90 | US 12 WB 5</v>
          </cell>
        </row>
        <row r="432">
          <cell r="B432">
            <v>19841</v>
          </cell>
          <cell r="C432">
            <v>93009068</v>
          </cell>
          <cell r="E432" t="str">
            <v>CLV-3777</v>
          </cell>
          <cell r="F432" t="str">
            <v>I-90 | US 20 1</v>
          </cell>
        </row>
        <row r="433">
          <cell r="B433">
            <v>19851</v>
          </cell>
          <cell r="C433">
            <v>93004428</v>
          </cell>
          <cell r="E433" t="str">
            <v>CLV-4761</v>
          </cell>
          <cell r="F433" t="str">
            <v>I-90 | US 20 WB 1</v>
          </cell>
        </row>
        <row r="434">
          <cell r="B434">
            <v>19860</v>
          </cell>
          <cell r="C434">
            <v>93004229</v>
          </cell>
          <cell r="E434" t="str">
            <v>CLV-4327</v>
          </cell>
          <cell r="F434" t="str">
            <v>I-90 | US 41</v>
          </cell>
        </row>
        <row r="435">
          <cell r="B435">
            <v>19870</v>
          </cell>
          <cell r="C435">
            <v>93004337</v>
          </cell>
          <cell r="E435" t="str">
            <v>CLV-4401</v>
          </cell>
          <cell r="F435" t="str">
            <v>I-90 | US 41 SB</v>
          </cell>
        </row>
        <row r="436">
          <cell r="B436">
            <v>19880</v>
          </cell>
          <cell r="C436">
            <v>93004323</v>
          </cell>
          <cell r="E436" t="str">
            <v>CLV-4337</v>
          </cell>
          <cell r="F436" t="str">
            <v>I-90 | US-12 015A</v>
          </cell>
        </row>
        <row r="437">
          <cell r="B437">
            <v>19884</v>
          </cell>
          <cell r="C437">
            <v>93004349</v>
          </cell>
          <cell r="E437" t="str">
            <v>CLV-4419</v>
          </cell>
          <cell r="F437" t="str">
            <v>I-90 | VIRGINIA ST</v>
          </cell>
        </row>
        <row r="438">
          <cell r="B438">
            <v>24960</v>
          </cell>
          <cell r="C438">
            <v>93009090</v>
          </cell>
          <cell r="E438" t="str">
            <v>CLV-4377</v>
          </cell>
          <cell r="F438" t="str">
            <v>I-90 | Y CONN I 90 013B</v>
          </cell>
        </row>
        <row r="439">
          <cell r="B439">
            <v>24970</v>
          </cell>
          <cell r="C439">
            <v>93004302</v>
          </cell>
          <cell r="E439" t="str">
            <v>CLV-4303</v>
          </cell>
          <cell r="F439" t="str">
            <v>I-94 | 1000 N</v>
          </cell>
        </row>
        <row r="440">
          <cell r="B440">
            <v>24980</v>
          </cell>
          <cell r="C440">
            <v>93009474</v>
          </cell>
          <cell r="E440" t="str">
            <v>CLV-4435</v>
          </cell>
          <cell r="F440" t="str">
            <v>I-94 | AMTRAK RR</v>
          </cell>
        </row>
        <row r="441">
          <cell r="B441">
            <v>24990</v>
          </cell>
          <cell r="C441">
            <v>93005071</v>
          </cell>
          <cell r="E441" t="str">
            <v>CLV-4449</v>
          </cell>
          <cell r="F441" t="str">
            <v>I-94 | BEAM ST</v>
          </cell>
        </row>
        <row r="442">
          <cell r="B442">
            <v>25000</v>
          </cell>
          <cell r="C442">
            <v>93004469</v>
          </cell>
          <cell r="E442" t="str">
            <v>CLV-4457</v>
          </cell>
          <cell r="F442" t="str">
            <v>I-94 | BLECK RD</v>
          </cell>
        </row>
        <row r="443">
          <cell r="B443">
            <v>25270</v>
          </cell>
          <cell r="C443">
            <v>93005137</v>
          </cell>
          <cell r="E443" t="str">
            <v>CLV-4672</v>
          </cell>
          <cell r="F443" t="str">
            <v>I-94 | CHICAGO SS &amp; SB RR</v>
          </cell>
        </row>
        <row r="444">
          <cell r="B444">
            <v>25470</v>
          </cell>
          <cell r="C444">
            <v>93004781</v>
          </cell>
          <cell r="E444" t="str">
            <v>CLV-4485</v>
          </cell>
          <cell r="F444" t="str">
            <v>I-94 | CHICAGO SS &amp; SB RR 1</v>
          </cell>
        </row>
        <row r="445">
          <cell r="B445">
            <v>25490</v>
          </cell>
          <cell r="C445">
            <v>93004840</v>
          </cell>
          <cell r="E445" t="str">
            <v>CLV-4660</v>
          </cell>
          <cell r="F445" t="str">
            <v>I-94 | COUNTY LINE RD</v>
          </cell>
        </row>
        <row r="446">
          <cell r="B446">
            <v>25640</v>
          </cell>
          <cell r="C446">
            <v>93004373</v>
          </cell>
          <cell r="E446" t="str">
            <v>CLV-4461</v>
          </cell>
          <cell r="F446" t="str">
            <v>I-94 | CSX RR</v>
          </cell>
        </row>
        <row r="447">
          <cell r="B447">
            <v>25650</v>
          </cell>
          <cell r="C447">
            <v>93004366</v>
          </cell>
          <cell r="E447" t="str">
            <v>CLV-4269</v>
          </cell>
          <cell r="F447" t="str">
            <v>I-94 | CSX RR 2</v>
          </cell>
        </row>
        <row r="448">
          <cell r="B448">
            <v>25670</v>
          </cell>
          <cell r="C448">
            <v>93004994</v>
          </cell>
          <cell r="E448" t="str">
            <v>CLV-4505</v>
          </cell>
          <cell r="F448" t="str">
            <v>I-94 | CSX RR 4</v>
          </cell>
        </row>
        <row r="449">
          <cell r="B449">
            <v>25680</v>
          </cell>
          <cell r="C449">
            <v>93005023</v>
          </cell>
          <cell r="E449" t="str">
            <v>CLV-4515</v>
          </cell>
          <cell r="F449" t="str">
            <v>I-94 | GRUENKE RD</v>
          </cell>
        </row>
        <row r="450">
          <cell r="B450">
            <v>25820</v>
          </cell>
          <cell r="C450">
            <v>93004432</v>
          </cell>
          <cell r="E450" t="str">
            <v>CLV-4533</v>
          </cell>
          <cell r="F450" t="str">
            <v>I-94 | I-80 015B</v>
          </cell>
        </row>
        <row r="451">
          <cell r="B451">
            <v>25850</v>
          </cell>
          <cell r="C451">
            <v>93005079</v>
          </cell>
          <cell r="E451" t="str">
            <v>CLV-4215</v>
          </cell>
          <cell r="F451" t="str">
            <v>I-94 | I-80 1</v>
          </cell>
        </row>
        <row r="452">
          <cell r="B452">
            <v>26300</v>
          </cell>
          <cell r="C452">
            <v>93004829</v>
          </cell>
          <cell r="E452" t="str">
            <v>CLV-4507</v>
          </cell>
          <cell r="F452" t="str">
            <v>I-94 | I-80 4</v>
          </cell>
        </row>
        <row r="453">
          <cell r="B453">
            <v>27340</v>
          </cell>
          <cell r="C453">
            <v>93004239</v>
          </cell>
          <cell r="E453" t="str">
            <v>CLV-4503</v>
          </cell>
          <cell r="F453" t="str">
            <v>I-94 | I-80 D</v>
          </cell>
        </row>
        <row r="454">
          <cell r="B454">
            <v>27350</v>
          </cell>
          <cell r="C454">
            <v>93004213</v>
          </cell>
          <cell r="E454" t="str">
            <v>CLV-7236</v>
          </cell>
          <cell r="F454" t="str">
            <v>I-94 | I-94 018A</v>
          </cell>
        </row>
        <row r="455">
          <cell r="B455">
            <v>27355</v>
          </cell>
          <cell r="C455">
            <v>93005054</v>
          </cell>
          <cell r="E455" t="str">
            <v>CLV-7286</v>
          </cell>
          <cell r="F455" t="str">
            <v>I-94 | I-94 018B</v>
          </cell>
        </row>
        <row r="456">
          <cell r="B456">
            <v>27360</v>
          </cell>
          <cell r="C456">
            <v>93004826</v>
          </cell>
          <cell r="E456" t="str">
            <v>CLV-7274</v>
          </cell>
          <cell r="F456" t="str">
            <v>I-94 | I-94 018E</v>
          </cell>
        </row>
        <row r="457">
          <cell r="B457">
            <v>27370</v>
          </cell>
          <cell r="C457">
            <v>93004409</v>
          </cell>
          <cell r="E457" t="str">
            <v>CLV-1427</v>
          </cell>
          <cell r="F457" t="str">
            <v>I-94 | I-94 022A</v>
          </cell>
        </row>
        <row r="458">
          <cell r="B458">
            <v>27661</v>
          </cell>
          <cell r="C458">
            <v>93005036</v>
          </cell>
          <cell r="E458" t="str">
            <v>CLV-1415</v>
          </cell>
          <cell r="F458" t="str">
            <v>I-94 | I-94 022B</v>
          </cell>
        </row>
        <row r="459">
          <cell r="B459">
            <v>28800</v>
          </cell>
          <cell r="C459">
            <v>93005049</v>
          </cell>
          <cell r="E459" t="str">
            <v>CLV-6819</v>
          </cell>
          <cell r="F459" t="str">
            <v>I-94 | I-94 022F</v>
          </cell>
        </row>
        <row r="460">
          <cell r="B460">
            <v>28810</v>
          </cell>
          <cell r="C460">
            <v>93005113</v>
          </cell>
          <cell r="E460" t="str">
            <v>CLV-6411</v>
          </cell>
          <cell r="F460" t="str">
            <v>I-94 | I-94 022F 2</v>
          </cell>
        </row>
        <row r="461">
          <cell r="B461">
            <v>28910</v>
          </cell>
          <cell r="C461">
            <v>93005059</v>
          </cell>
          <cell r="E461" t="str">
            <v>CLV-6499</v>
          </cell>
          <cell r="F461" t="str">
            <v>I-94 | I-94 026A</v>
          </cell>
        </row>
        <row r="462">
          <cell r="B462">
            <v>28931</v>
          </cell>
          <cell r="C462">
            <v>93005085</v>
          </cell>
          <cell r="E462" t="str">
            <v>CLV-6485</v>
          </cell>
          <cell r="F462" t="str">
            <v>I-94 | I-94 026B</v>
          </cell>
        </row>
        <row r="463">
          <cell r="B463">
            <v>28934</v>
          </cell>
          <cell r="C463">
            <v>93005131</v>
          </cell>
          <cell r="E463" t="str">
            <v>CLV-6449</v>
          </cell>
          <cell r="F463" t="str">
            <v>I-94 | I-94 026E</v>
          </cell>
        </row>
        <row r="464">
          <cell r="B464">
            <v>29410</v>
          </cell>
          <cell r="C464">
            <v>93005135</v>
          </cell>
          <cell r="E464" t="str">
            <v>CLV-6465</v>
          </cell>
          <cell r="F464" t="str">
            <v>I-94 | I-94 026F</v>
          </cell>
        </row>
        <row r="465">
          <cell r="B465">
            <v>29420</v>
          </cell>
          <cell r="C465">
            <v>93009197</v>
          </cell>
          <cell r="E465" t="str">
            <v>CLV-6463</v>
          </cell>
          <cell r="F465" t="str">
            <v>I-94 | I-94 029A</v>
          </cell>
        </row>
        <row r="466">
          <cell r="B466">
            <v>29422</v>
          </cell>
          <cell r="C466">
            <v>93004473</v>
          </cell>
          <cell r="E466" t="str">
            <v>CLV-6615</v>
          </cell>
          <cell r="F466" t="str">
            <v>I-94 | I-94 029B</v>
          </cell>
        </row>
        <row r="467">
          <cell r="B467">
            <v>29425</v>
          </cell>
          <cell r="C467">
            <v>93005149</v>
          </cell>
          <cell r="E467" t="str">
            <v>CLV-6609</v>
          </cell>
          <cell r="F467" t="str">
            <v>I-94 | I-94 034A</v>
          </cell>
        </row>
        <row r="468">
          <cell r="B468">
            <v>29430</v>
          </cell>
          <cell r="C468">
            <v>93005006</v>
          </cell>
          <cell r="E468" t="str">
            <v>CLV-6629</v>
          </cell>
          <cell r="F468" t="str">
            <v>I-94 | I-94 034B</v>
          </cell>
        </row>
        <row r="469">
          <cell r="B469">
            <v>29440</v>
          </cell>
          <cell r="C469">
            <v>93004560</v>
          </cell>
          <cell r="E469" t="str">
            <v>CLV-6647</v>
          </cell>
          <cell r="F469" t="str">
            <v>I-94 | I-94 034E</v>
          </cell>
        </row>
        <row r="470">
          <cell r="B470">
            <v>29450</v>
          </cell>
          <cell r="C470">
            <v>93004564</v>
          </cell>
          <cell r="E470" t="str">
            <v>CLV-6783</v>
          </cell>
          <cell r="F470" t="str">
            <v>I-94 | I-94 034F</v>
          </cell>
        </row>
        <row r="471">
          <cell r="B471">
            <v>29460</v>
          </cell>
          <cell r="C471">
            <v>93004580</v>
          </cell>
          <cell r="E471" t="str">
            <v>CLV-4823</v>
          </cell>
          <cell r="F471" t="str">
            <v>I-94 | I-94 040A</v>
          </cell>
        </row>
        <row r="472">
          <cell r="B472">
            <v>29470</v>
          </cell>
          <cell r="C472">
            <v>93004901</v>
          </cell>
          <cell r="E472" t="str">
            <v>CLV-4801</v>
          </cell>
          <cell r="F472" t="str">
            <v>I-94 | I-94 040B</v>
          </cell>
        </row>
        <row r="473">
          <cell r="B473">
            <v>29480</v>
          </cell>
          <cell r="C473">
            <v>93004598</v>
          </cell>
          <cell r="E473" t="str">
            <v>CLV-4815</v>
          </cell>
          <cell r="F473" t="str">
            <v>I-94 | I-94 040E</v>
          </cell>
        </row>
        <row r="474">
          <cell r="B474">
            <v>29491</v>
          </cell>
          <cell r="C474">
            <v>93004608</v>
          </cell>
          <cell r="E474" t="str">
            <v>CLV-4817</v>
          </cell>
          <cell r="F474" t="str">
            <v>I-94 | I-94 040F</v>
          </cell>
        </row>
        <row r="475">
          <cell r="B475">
            <v>29510</v>
          </cell>
          <cell r="C475">
            <v>93004537</v>
          </cell>
          <cell r="E475" t="str">
            <v>CLV-5348</v>
          </cell>
          <cell r="F475" t="str">
            <v>I-94 | JENSEN DR</v>
          </cell>
        </row>
        <row r="476">
          <cell r="B476">
            <v>29520</v>
          </cell>
          <cell r="C476">
            <v>93004604</v>
          </cell>
          <cell r="E476" t="str">
            <v>CLV-5370</v>
          </cell>
          <cell r="F476" t="str">
            <v>I-94 | JOHNSON RD</v>
          </cell>
        </row>
        <row r="477">
          <cell r="B477">
            <v>29530</v>
          </cell>
          <cell r="C477">
            <v>93004860</v>
          </cell>
          <cell r="E477" t="str">
            <v>CLV-4919</v>
          </cell>
          <cell r="F477" t="str">
            <v>I-94 | N 250 E</v>
          </cell>
        </row>
        <row r="478">
          <cell r="B478">
            <v>29540</v>
          </cell>
          <cell r="C478">
            <v>93004111</v>
          </cell>
          <cell r="E478" t="str">
            <v>CLV-5031</v>
          </cell>
          <cell r="F478" t="str">
            <v>I-94 | N 500 E</v>
          </cell>
        </row>
        <row r="479">
          <cell r="B479">
            <v>29550</v>
          </cell>
          <cell r="C479">
            <v>93004414</v>
          </cell>
          <cell r="E479" t="str">
            <v>CLV-5400</v>
          </cell>
          <cell r="F479" t="str">
            <v>I-94 | N 600 W</v>
          </cell>
        </row>
        <row r="480">
          <cell r="B480">
            <v>30410</v>
          </cell>
          <cell r="C480">
            <v>93004952</v>
          </cell>
          <cell r="E480" t="str">
            <v>CLV-5025</v>
          </cell>
          <cell r="F480" t="str">
            <v>I-94 | NORFOLK SOUTHERN RR</v>
          </cell>
        </row>
        <row r="481">
          <cell r="B481">
            <v>30420</v>
          </cell>
          <cell r="C481">
            <v>93004287</v>
          </cell>
          <cell r="E481" t="str">
            <v>CLV-5043</v>
          </cell>
          <cell r="F481" t="str">
            <v>I-94 | NORFOLK SOUTHERN RR 2</v>
          </cell>
        </row>
        <row r="482">
          <cell r="B482">
            <v>30430</v>
          </cell>
          <cell r="C482">
            <v>93004522</v>
          </cell>
          <cell r="E482" t="str">
            <v>CLV-5448</v>
          </cell>
          <cell r="F482" t="str">
            <v>I-94 | PRARIE DUNELAND/CAL TRAIL</v>
          </cell>
        </row>
        <row r="483">
          <cell r="B483">
            <v>30440</v>
          </cell>
          <cell r="C483">
            <v>93004382</v>
          </cell>
          <cell r="E483" t="str">
            <v>CLV-5454</v>
          </cell>
          <cell r="F483" t="str">
            <v>I-94 | SR 149 1</v>
          </cell>
        </row>
        <row r="484">
          <cell r="B484">
            <v>30450</v>
          </cell>
          <cell r="C484">
            <v>93004515</v>
          </cell>
          <cell r="E484" t="str">
            <v>CLV-5003</v>
          </cell>
          <cell r="F484" t="str">
            <v>I-94 | SR 149 SB 1</v>
          </cell>
        </row>
        <row r="485">
          <cell r="B485">
            <v>30460</v>
          </cell>
          <cell r="C485">
            <v>93004519</v>
          </cell>
          <cell r="E485" t="str">
            <v>CLV-5464</v>
          </cell>
          <cell r="F485" t="str">
            <v>I-94 | SR 249 1</v>
          </cell>
        </row>
        <row r="486">
          <cell r="B486">
            <v>30466</v>
          </cell>
          <cell r="C486">
            <v>93009092</v>
          </cell>
          <cell r="E486" t="str">
            <v>CLV-5957</v>
          </cell>
          <cell r="F486" t="str">
            <v>I-94 | SR 249 SB 1</v>
          </cell>
        </row>
        <row r="487">
          <cell r="B487">
            <v>31430</v>
          </cell>
          <cell r="C487">
            <v>93004489</v>
          </cell>
          <cell r="E487" t="str">
            <v>CLV-5961</v>
          </cell>
          <cell r="F487" t="str">
            <v>I-94 | SR 49 1</v>
          </cell>
        </row>
        <row r="488">
          <cell r="B488">
            <v>31435</v>
          </cell>
          <cell r="C488">
            <v>93004451</v>
          </cell>
          <cell r="E488" t="str">
            <v>CLV-5969</v>
          </cell>
          <cell r="F488" t="str">
            <v>I-94 | SR 49 SB 1</v>
          </cell>
        </row>
        <row r="489">
          <cell r="B489">
            <v>31438</v>
          </cell>
          <cell r="C489">
            <v>93004777</v>
          </cell>
          <cell r="E489" t="str">
            <v>CLV-5979</v>
          </cell>
          <cell r="F489" t="str">
            <v>I-94 | UNKNOWN RR</v>
          </cell>
        </row>
        <row r="490">
          <cell r="B490">
            <v>31440</v>
          </cell>
          <cell r="C490">
            <v>93004835</v>
          </cell>
          <cell r="E490" t="str">
            <v>CLV-6003</v>
          </cell>
          <cell r="F490" t="str">
            <v>I-94 | UNKNOWN RR 1</v>
          </cell>
        </row>
        <row r="491">
          <cell r="B491">
            <v>31450</v>
          </cell>
          <cell r="C491">
            <v>93009490</v>
          </cell>
          <cell r="E491" t="str">
            <v>CLV-5768</v>
          </cell>
          <cell r="F491" t="str">
            <v>I-94 | UNKNOWN RR 2</v>
          </cell>
        </row>
        <row r="492">
          <cell r="B492">
            <v>31460</v>
          </cell>
          <cell r="C492">
            <v>93004124</v>
          </cell>
          <cell r="E492" t="str">
            <v>CLV-5788</v>
          </cell>
          <cell r="F492" t="str">
            <v>I-94 | US 20 1</v>
          </cell>
        </row>
        <row r="493">
          <cell r="B493">
            <v>31470</v>
          </cell>
          <cell r="C493">
            <v>93004948</v>
          </cell>
          <cell r="E493" t="str">
            <v>CLV-5814</v>
          </cell>
          <cell r="F493" t="str">
            <v>I-94 | US 20 12</v>
          </cell>
        </row>
        <row r="494">
          <cell r="B494">
            <v>31490</v>
          </cell>
          <cell r="C494">
            <v>93004872</v>
          </cell>
          <cell r="E494" t="str">
            <v>CLV-5848</v>
          </cell>
          <cell r="F494" t="str">
            <v>I-94 | US 20 6</v>
          </cell>
        </row>
        <row r="495">
          <cell r="B495">
            <v>31504</v>
          </cell>
          <cell r="C495">
            <v>93004612</v>
          </cell>
          <cell r="E495" t="str">
            <v>CLV-6017</v>
          </cell>
          <cell r="F495" t="str">
            <v>I-94 | US 20 WB 1</v>
          </cell>
        </row>
        <row r="496">
          <cell r="B496">
            <v>31507</v>
          </cell>
          <cell r="C496">
            <v>93004324</v>
          </cell>
          <cell r="E496" t="str">
            <v>CLV-5616</v>
          </cell>
          <cell r="F496" t="str">
            <v>I-94 | US 20 WB 5</v>
          </cell>
        </row>
        <row r="497">
          <cell r="B497">
            <v>31513</v>
          </cell>
          <cell r="C497">
            <v>93004371</v>
          </cell>
          <cell r="E497" t="str">
            <v>CLV-6049</v>
          </cell>
          <cell r="F497" t="str">
            <v>I-94 | US 20 WB 6</v>
          </cell>
        </row>
        <row r="498">
          <cell r="B498">
            <v>31516</v>
          </cell>
          <cell r="C498">
            <v>93004624</v>
          </cell>
          <cell r="E498" t="str">
            <v>CLV-5604</v>
          </cell>
          <cell r="F498" t="str">
            <v>I-94 | US 421 1</v>
          </cell>
        </row>
        <row r="499">
          <cell r="B499">
            <v>31517</v>
          </cell>
          <cell r="C499">
            <v>93004146</v>
          </cell>
          <cell r="E499" t="str">
            <v>CLV-6545</v>
          </cell>
          <cell r="F499" t="str">
            <v>I-94 | US 421 SB 1</v>
          </cell>
        </row>
        <row r="500">
          <cell r="B500">
            <v>32250</v>
          </cell>
          <cell r="C500">
            <v>93004205</v>
          </cell>
          <cell r="E500" t="str">
            <v>CLV-2267</v>
          </cell>
          <cell r="F500" t="str">
            <v>I-94 | W 800 N</v>
          </cell>
        </row>
        <row r="501">
          <cell r="B501">
            <v>32260</v>
          </cell>
          <cell r="C501">
            <v>93004431</v>
          </cell>
          <cell r="E501" t="str">
            <v>CLV-2277</v>
          </cell>
          <cell r="F501" t="str">
            <v>I-94 | W 900 N</v>
          </cell>
        </row>
        <row r="502">
          <cell r="B502">
            <v>32270</v>
          </cell>
          <cell r="C502">
            <v>93004531</v>
          </cell>
          <cell r="E502" t="str">
            <v>CLV-2295</v>
          </cell>
          <cell r="F502" t="str">
            <v>I-94 | WAGNER RD</v>
          </cell>
        </row>
        <row r="503">
          <cell r="B503">
            <v>32280</v>
          </cell>
          <cell r="C503">
            <v>93004340</v>
          </cell>
          <cell r="E503" t="str">
            <v>CLV-7394</v>
          </cell>
          <cell r="F503" t="str">
            <v>I-94 | WARNKE RD</v>
          </cell>
        </row>
        <row r="504">
          <cell r="B504">
            <v>32290</v>
          </cell>
          <cell r="C504">
            <v>93004307</v>
          </cell>
          <cell r="E504" t="str">
            <v>CLV-7344</v>
          </cell>
          <cell r="F504" t="str">
            <v>I-94 | WAVERLY RD</v>
          </cell>
        </row>
        <row r="505">
          <cell r="B505">
            <v>32300</v>
          </cell>
          <cell r="C505">
            <v>93004379</v>
          </cell>
          <cell r="E505" t="str">
            <v>CLV-2355</v>
          </cell>
          <cell r="F505" t="str">
            <v>OLD SR 25 | 100 E</v>
          </cell>
        </row>
        <row r="506">
          <cell r="B506">
            <v>32330</v>
          </cell>
          <cell r="C506">
            <v>93004512</v>
          </cell>
          <cell r="E506" t="str">
            <v>CLV-7298</v>
          </cell>
          <cell r="F506" t="str">
            <v>OLD SR 25 | 500 N</v>
          </cell>
        </row>
        <row r="507">
          <cell r="B507">
            <v>32340</v>
          </cell>
          <cell r="C507">
            <v>93004267</v>
          </cell>
          <cell r="E507" t="str">
            <v>CLV-7216</v>
          </cell>
          <cell r="F507" t="str">
            <v>OLD SR 25 | 869 N</v>
          </cell>
        </row>
        <row r="508">
          <cell r="B508">
            <v>32350</v>
          </cell>
          <cell r="C508">
            <v>93004272</v>
          </cell>
          <cell r="E508" t="str">
            <v>CLV-7218</v>
          </cell>
          <cell r="F508" t="str">
            <v>OLD SR 25 | 900 N</v>
          </cell>
        </row>
        <row r="509">
          <cell r="B509">
            <v>32360</v>
          </cell>
          <cell r="C509">
            <v>93004263</v>
          </cell>
          <cell r="E509" t="str">
            <v>CLV-7250</v>
          </cell>
          <cell r="F509" t="str">
            <v>OLD SR 25 | CHESTNUT ST</v>
          </cell>
        </row>
        <row r="510">
          <cell r="B510">
            <v>32370</v>
          </cell>
          <cell r="C510">
            <v>93005139</v>
          </cell>
          <cell r="E510" t="str">
            <v>CLV-2455</v>
          </cell>
          <cell r="F510" t="str">
            <v>OLD SR 25 | CR 400 S</v>
          </cell>
        </row>
        <row r="511">
          <cell r="B511">
            <v>32390</v>
          </cell>
          <cell r="C511">
            <v>93004113</v>
          </cell>
          <cell r="E511" t="str">
            <v>CLV-2405</v>
          </cell>
          <cell r="F511" t="str">
            <v>OLD SR 25 | CR 75 N</v>
          </cell>
        </row>
        <row r="512">
          <cell r="B512">
            <v>32400</v>
          </cell>
          <cell r="C512">
            <v>93004149</v>
          </cell>
          <cell r="E512" t="str">
            <v>CLV-2475</v>
          </cell>
          <cell r="F512" t="str">
            <v>OLD SR 25 | KENDAL ST</v>
          </cell>
        </row>
        <row r="513">
          <cell r="B513">
            <v>32420</v>
          </cell>
          <cell r="C513">
            <v>93004839</v>
          </cell>
          <cell r="E513" t="str">
            <v>CLV-2503</v>
          </cell>
          <cell r="F513" t="str">
            <v>OLD SR 25 | MADISON ST</v>
          </cell>
        </row>
        <row r="514">
          <cell r="B514">
            <v>32430</v>
          </cell>
          <cell r="C514">
            <v>93004945</v>
          </cell>
          <cell r="E514" t="str">
            <v>CLV-2489</v>
          </cell>
          <cell r="F514" t="str">
            <v>OLD SR 25 | N 525 W</v>
          </cell>
        </row>
        <row r="515">
          <cell r="B515">
            <v>32435</v>
          </cell>
          <cell r="C515">
            <v>93004539</v>
          </cell>
          <cell r="E515" t="str">
            <v>CLV-2525</v>
          </cell>
          <cell r="F515" t="str">
            <v>OLD SR 25 | NE ROCKFIELD RD</v>
          </cell>
        </row>
        <row r="516">
          <cell r="B516">
            <v>32440</v>
          </cell>
          <cell r="C516">
            <v>93004554</v>
          </cell>
          <cell r="E516" t="str">
            <v>CLV-2599</v>
          </cell>
          <cell r="F516" t="str">
            <v>OLD SR 25 | OAK ST</v>
          </cell>
        </row>
        <row r="517">
          <cell r="B517">
            <v>32450</v>
          </cell>
          <cell r="C517">
            <v>93005030</v>
          </cell>
          <cell r="E517" t="str">
            <v>CLV-2603</v>
          </cell>
          <cell r="F517" t="str">
            <v>OLD SR 25 | OLD SR25</v>
          </cell>
        </row>
        <row r="518">
          <cell r="B518">
            <v>32460</v>
          </cell>
          <cell r="C518">
            <v>93004271</v>
          </cell>
          <cell r="E518" t="str">
            <v>CLV-2591</v>
          </cell>
          <cell r="F518" t="str">
            <v>OLD SR 25 | S CO RD 400 W</v>
          </cell>
        </row>
        <row r="519">
          <cell r="B519">
            <v>32470</v>
          </cell>
          <cell r="C519">
            <v>93004916</v>
          </cell>
          <cell r="E519" t="str">
            <v>CLV-2605</v>
          </cell>
          <cell r="F519" t="str">
            <v>OLD SR 25 | US 421</v>
          </cell>
        </row>
        <row r="520">
          <cell r="B520">
            <v>32480</v>
          </cell>
          <cell r="C520">
            <v>93004278</v>
          </cell>
          <cell r="E520" t="str">
            <v>CLV-2707</v>
          </cell>
          <cell r="F520" t="str">
            <v>OLD SR 25 | US 421 SB</v>
          </cell>
        </row>
        <row r="521">
          <cell r="B521">
            <v>32490</v>
          </cell>
          <cell r="C521">
            <v>93004362</v>
          </cell>
          <cell r="E521" t="str">
            <v>CLV-2839</v>
          </cell>
          <cell r="F521" t="str">
            <v>OLD SR 25 | WALNUT ST</v>
          </cell>
        </row>
        <row r="522">
          <cell r="B522">
            <v>32501</v>
          </cell>
          <cell r="C522">
            <v>93004319</v>
          </cell>
          <cell r="E522" t="str">
            <v>CLV-2883</v>
          </cell>
          <cell r="F522" t="str">
            <v>OLD SR 25 | WASHINGTON ST</v>
          </cell>
        </row>
        <row r="523">
          <cell r="B523">
            <v>32510</v>
          </cell>
          <cell r="C523">
            <v>93004354</v>
          </cell>
          <cell r="E523" t="str">
            <v>CLV-2877</v>
          </cell>
          <cell r="F523" t="str">
            <v>OLD SR 25 | WILSON ST</v>
          </cell>
        </row>
        <row r="524">
          <cell r="B524">
            <v>33021</v>
          </cell>
          <cell r="C524">
            <v>93004181</v>
          </cell>
          <cell r="E524" t="str">
            <v>CLV-2889</v>
          </cell>
          <cell r="F524" t="str">
            <v>OLD SR 25 | WINAMAC SOUTHERN RR</v>
          </cell>
        </row>
        <row r="525">
          <cell r="B525">
            <v>33022</v>
          </cell>
          <cell r="C525">
            <v>93004180</v>
          </cell>
          <cell r="E525" t="str">
            <v>CLV-3129</v>
          </cell>
          <cell r="F525" t="str">
            <v>OLD SR 331 | BREMAN HWY</v>
          </cell>
        </row>
        <row r="526">
          <cell r="B526">
            <v>33023</v>
          </cell>
          <cell r="C526">
            <v>93005326</v>
          </cell>
          <cell r="E526" t="str">
            <v>CLV-3107</v>
          </cell>
          <cell r="F526" t="str">
            <v>OLD SR 331 | SR 331</v>
          </cell>
        </row>
        <row r="527">
          <cell r="B527">
            <v>33024</v>
          </cell>
          <cell r="C527">
            <v>93004406</v>
          </cell>
          <cell r="E527" t="str">
            <v>CLV-3237</v>
          </cell>
          <cell r="F527" t="str">
            <v>OLD SR 331 | US 20 1</v>
          </cell>
        </row>
        <row r="528">
          <cell r="B528">
            <v>33025</v>
          </cell>
          <cell r="C528">
            <v>93004357</v>
          </cell>
          <cell r="E528" t="str">
            <v>CLV-3279</v>
          </cell>
          <cell r="F528" t="str">
            <v>OLD SR 331 | US 20 WB 1</v>
          </cell>
        </row>
        <row r="529">
          <cell r="B529">
            <v>33030</v>
          </cell>
          <cell r="C529">
            <v>93004393</v>
          </cell>
          <cell r="E529" t="str">
            <v>CLV-3365</v>
          </cell>
          <cell r="F529" t="str">
            <v>OLD SR 331 | US-20 084C</v>
          </cell>
        </row>
        <row r="530">
          <cell r="B530">
            <v>33031</v>
          </cell>
          <cell r="C530">
            <v>93005336</v>
          </cell>
          <cell r="E530" t="str">
            <v>CLV-3401</v>
          </cell>
          <cell r="F530" t="str">
            <v>OLD SR 331 | US-20 084D</v>
          </cell>
        </row>
        <row r="531">
          <cell r="B531">
            <v>33032</v>
          </cell>
          <cell r="C531">
            <v>93004960</v>
          </cell>
          <cell r="E531" t="str">
            <v>CLV-3389</v>
          </cell>
          <cell r="F531" t="str">
            <v>OLD SR 933 | LINCOLN WAY E</v>
          </cell>
        </row>
        <row r="532">
          <cell r="B532">
            <v>33033</v>
          </cell>
          <cell r="C532">
            <v>93004399</v>
          </cell>
          <cell r="E532" t="str">
            <v>CLV-3501</v>
          </cell>
          <cell r="F532" t="str">
            <v>OLD SR 933 | SR 23</v>
          </cell>
        </row>
        <row r="533">
          <cell r="B533">
            <v>33034</v>
          </cell>
          <cell r="C533">
            <v>93004290</v>
          </cell>
          <cell r="E533" t="str">
            <v>CLV-3553</v>
          </cell>
          <cell r="F533" t="str">
            <v>OLD SR 933 | SR 23 SB</v>
          </cell>
        </row>
        <row r="534">
          <cell r="B534">
            <v>33035</v>
          </cell>
          <cell r="C534">
            <v>93004305</v>
          </cell>
          <cell r="E534" t="str">
            <v>CLV-3615</v>
          </cell>
          <cell r="F534" t="str">
            <v>OLD SR 933 | SR 933 1</v>
          </cell>
        </row>
        <row r="535">
          <cell r="B535">
            <v>33036</v>
          </cell>
          <cell r="C535">
            <v>93004218</v>
          </cell>
          <cell r="E535" t="str">
            <v>CLV-3519</v>
          </cell>
          <cell r="F535" t="str">
            <v>OLD SR 933 | SR-23 039B</v>
          </cell>
        </row>
        <row r="536">
          <cell r="B536">
            <v>33037</v>
          </cell>
          <cell r="C536">
            <v>93004422</v>
          </cell>
          <cell r="E536" t="str">
            <v>CLV-3499</v>
          </cell>
          <cell r="F536" t="str">
            <v>OLD SR 933 | SR-23 039F</v>
          </cell>
        </row>
        <row r="537">
          <cell r="B537">
            <v>33039</v>
          </cell>
          <cell r="C537">
            <v>93004322</v>
          </cell>
          <cell r="E537" t="str">
            <v>CLV-3471</v>
          </cell>
          <cell r="F537" t="str">
            <v>OLD SR2 | LAPORTE AV</v>
          </cell>
        </row>
        <row r="538">
          <cell r="B538">
            <v>33040</v>
          </cell>
          <cell r="C538">
            <v>93004338</v>
          </cell>
          <cell r="E538" t="str">
            <v>CLV-3623</v>
          </cell>
          <cell r="F538" t="str">
            <v>OLD SR2 | SILHAVY RD</v>
          </cell>
        </row>
        <row r="539">
          <cell r="B539">
            <v>33041</v>
          </cell>
          <cell r="C539">
            <v>93004350</v>
          </cell>
          <cell r="E539" t="str">
            <v>CLV-3649</v>
          </cell>
          <cell r="F539" t="str">
            <v>OLD SR2 | SR 2 1</v>
          </cell>
        </row>
        <row r="540">
          <cell r="B540">
            <v>33043</v>
          </cell>
          <cell r="C540">
            <v>93004471</v>
          </cell>
          <cell r="E540" t="str">
            <v>CLV-3841</v>
          </cell>
          <cell r="F540" t="str">
            <v>OLD SR2 | SR 2 WB 1</v>
          </cell>
        </row>
        <row r="541">
          <cell r="B541">
            <v>33045</v>
          </cell>
          <cell r="C541">
            <v>93004494</v>
          </cell>
          <cell r="E541" t="str">
            <v>CLV-3631</v>
          </cell>
          <cell r="F541" t="str">
            <v>OLD SR2 | SR 49</v>
          </cell>
        </row>
        <row r="542">
          <cell r="B542">
            <v>33050</v>
          </cell>
          <cell r="C542">
            <v>93005065</v>
          </cell>
          <cell r="E542" t="str">
            <v>CLV-3671</v>
          </cell>
          <cell r="F542" t="str">
            <v>OLD SR2 | SR-2 039C</v>
          </cell>
        </row>
        <row r="543">
          <cell r="B543">
            <v>33060</v>
          </cell>
          <cell r="C543">
            <v>93004977</v>
          </cell>
          <cell r="E543" t="str">
            <v>CLV-3915</v>
          </cell>
          <cell r="F543" t="str">
            <v>OLD SR2 | SR-2 039D</v>
          </cell>
        </row>
        <row r="544">
          <cell r="B544">
            <v>33080</v>
          </cell>
          <cell r="C544">
            <v>93004378</v>
          </cell>
          <cell r="E544" t="str">
            <v>CLV-3929</v>
          </cell>
          <cell r="F544" t="str">
            <v>OLD US 12 | INDUSTRIAL HWY</v>
          </cell>
        </row>
        <row r="545">
          <cell r="B545">
            <v>33090</v>
          </cell>
          <cell r="C545">
            <v>93005150</v>
          </cell>
          <cell r="E545" t="str">
            <v>CLV-3705</v>
          </cell>
          <cell r="F545" t="str">
            <v>OLD US 12 | SR 912 1</v>
          </cell>
        </row>
        <row r="546">
          <cell r="B546">
            <v>33100</v>
          </cell>
          <cell r="C546">
            <v>93004570</v>
          </cell>
          <cell r="E546" t="str">
            <v>CLV-3813</v>
          </cell>
          <cell r="F546" t="str">
            <v>OLD US 12 | SR 912 WB 1</v>
          </cell>
        </row>
        <row r="547">
          <cell r="B547">
            <v>33110</v>
          </cell>
          <cell r="C547">
            <v>93004965</v>
          </cell>
          <cell r="E547" t="str">
            <v>CLV-3953</v>
          </cell>
          <cell r="F547" t="str">
            <v>OLD US 12 | US 12</v>
          </cell>
        </row>
        <row r="548">
          <cell r="B548">
            <v>33120</v>
          </cell>
          <cell r="C548">
            <v>93004413</v>
          </cell>
          <cell r="E548" t="str">
            <v>CLV-3793</v>
          </cell>
          <cell r="F548" t="str">
            <v>OLD US 12 | US 12 WB 1</v>
          </cell>
        </row>
        <row r="549">
          <cell r="B549">
            <v>33130</v>
          </cell>
          <cell r="C549">
            <v>93004108</v>
          </cell>
          <cell r="E549" t="str">
            <v>CLV-3851</v>
          </cell>
          <cell r="F549" t="str">
            <v>OLD US 12 | US-12 008E</v>
          </cell>
        </row>
        <row r="550">
          <cell r="B550">
            <v>33140</v>
          </cell>
          <cell r="C550">
            <v>93004981</v>
          </cell>
          <cell r="E550" t="str">
            <v>CLV-3739</v>
          </cell>
          <cell r="F550" t="str">
            <v>OLD US 12 | US-12 008E 1</v>
          </cell>
        </row>
        <row r="551">
          <cell r="B551">
            <v>33150</v>
          </cell>
          <cell r="C551">
            <v>93004822</v>
          </cell>
          <cell r="E551" t="str">
            <v>CLV-3749</v>
          </cell>
          <cell r="F551" t="str">
            <v>OLD US 20 | LINCOLNWAY WEST</v>
          </cell>
        </row>
        <row r="552">
          <cell r="B552">
            <v>33151</v>
          </cell>
          <cell r="C552">
            <v>93004830</v>
          </cell>
          <cell r="E552" t="str">
            <v>CLV-3755</v>
          </cell>
          <cell r="F552" t="str">
            <v>OLD US 20 | US 20 1</v>
          </cell>
        </row>
        <row r="553">
          <cell r="B553">
            <v>33152</v>
          </cell>
          <cell r="C553">
            <v>93004164</v>
          </cell>
          <cell r="E553" t="str">
            <v>CLV-3759</v>
          </cell>
          <cell r="F553" t="str">
            <v>OLD US 20 | US 20 WB 1</v>
          </cell>
        </row>
        <row r="554">
          <cell r="B554">
            <v>33160</v>
          </cell>
          <cell r="C554">
            <v>93004191</v>
          </cell>
          <cell r="E554" t="str">
            <v>CLV-3775</v>
          </cell>
          <cell r="F554" t="str">
            <v>OLD US 20 | US 31 SB</v>
          </cell>
        </row>
        <row r="555">
          <cell r="B555">
            <v>33161</v>
          </cell>
          <cell r="C555">
            <v>93004243</v>
          </cell>
          <cell r="E555" t="str">
            <v>CLV-4325</v>
          </cell>
          <cell r="F555" t="str">
            <v>OLD US 20 | US-20 071B</v>
          </cell>
        </row>
        <row r="556">
          <cell r="B556">
            <v>33162</v>
          </cell>
          <cell r="C556">
            <v>93004234</v>
          </cell>
          <cell r="E556" t="str">
            <v>CLV-4743</v>
          </cell>
          <cell r="F556" t="str">
            <v>OLD US 20 | US-20 071F</v>
          </cell>
        </row>
        <row r="557">
          <cell r="B557">
            <v>33163</v>
          </cell>
          <cell r="C557">
            <v>93004151</v>
          </cell>
          <cell r="E557" t="str">
            <v>CLV-4735</v>
          </cell>
          <cell r="F557" t="str">
            <v>OLD US 24 | US 24 2</v>
          </cell>
        </row>
        <row r="558">
          <cell r="B558">
            <v>33164</v>
          </cell>
          <cell r="C558">
            <v>93004118</v>
          </cell>
          <cell r="E558" t="str">
            <v>CLV-4733</v>
          </cell>
          <cell r="F558" t="str">
            <v>OLD US 24 | US 24 WB 1</v>
          </cell>
        </row>
        <row r="559">
          <cell r="B559">
            <v>33165</v>
          </cell>
          <cell r="C559">
            <v>93009048</v>
          </cell>
          <cell r="E559" t="str">
            <v>CLV-4371</v>
          </cell>
          <cell r="F559" t="str">
            <v>OLD US 24 | US 35 SB 1</v>
          </cell>
        </row>
        <row r="560">
          <cell r="B560">
            <v>33166</v>
          </cell>
          <cell r="C560">
            <v>93004993</v>
          </cell>
          <cell r="E560" t="str">
            <v>CLV-4373</v>
          </cell>
          <cell r="F560" t="str">
            <v>OLD US 24 | W MARKET ST</v>
          </cell>
        </row>
        <row r="561">
          <cell r="B561">
            <v>33170</v>
          </cell>
          <cell r="C561">
            <v>93004902</v>
          </cell>
          <cell r="E561" t="str">
            <v>CLV-4375</v>
          </cell>
          <cell r="F561" t="str">
            <v>OLD US 31 | BROADWAY ST</v>
          </cell>
        </row>
        <row r="562">
          <cell r="B562">
            <v>33172</v>
          </cell>
          <cell r="C562">
            <v>93004424</v>
          </cell>
          <cell r="E562" t="str">
            <v>CLV-4477</v>
          </cell>
          <cell r="F562" t="str">
            <v>OLD US 31 | CHURCH ST</v>
          </cell>
        </row>
        <row r="563">
          <cell r="B563">
            <v>33173</v>
          </cell>
          <cell r="C563">
            <v>93004465</v>
          </cell>
          <cell r="E563" t="str">
            <v>CLV-4646</v>
          </cell>
          <cell r="F563" t="str">
            <v>OLD US 31 | DEWEY ST</v>
          </cell>
        </row>
        <row r="564">
          <cell r="B564">
            <v>37850</v>
          </cell>
          <cell r="C564">
            <v>93004774</v>
          </cell>
          <cell r="E564" t="str">
            <v>CLV-4275</v>
          </cell>
          <cell r="F564" t="str">
            <v>OLD US 31 | MARSHALL ST</v>
          </cell>
        </row>
        <row r="565">
          <cell r="B565">
            <v>37860</v>
          </cell>
          <cell r="C565">
            <v>93004866</v>
          </cell>
          <cell r="E565" t="str">
            <v>CLV-4636</v>
          </cell>
          <cell r="F565" t="str">
            <v>OLD US 31 | MICHIGAN RD</v>
          </cell>
        </row>
        <row r="566">
          <cell r="B566">
            <v>37870</v>
          </cell>
          <cell r="C566">
            <v>93004279</v>
          </cell>
          <cell r="E566" t="str">
            <v>CLV-4628</v>
          </cell>
          <cell r="F566" t="str">
            <v>OLD US 31 | MICHIGAN RD 1</v>
          </cell>
        </row>
        <row r="567">
          <cell r="B567">
            <v>37880</v>
          </cell>
          <cell r="C567">
            <v>93004824</v>
          </cell>
          <cell r="E567" t="str">
            <v>CLV-4293</v>
          </cell>
          <cell r="F567" t="str">
            <v>OLD US 31 | NORFOLK SOUTHERN RR</v>
          </cell>
        </row>
        <row r="568">
          <cell r="B568">
            <v>37885</v>
          </cell>
          <cell r="C568">
            <v>93004857</v>
          </cell>
          <cell r="E568" t="str">
            <v>CLV-4525</v>
          </cell>
          <cell r="F568" t="str">
            <v>OLD US 31 | NORTH ST</v>
          </cell>
        </row>
        <row r="569">
          <cell r="B569">
            <v>37887</v>
          </cell>
          <cell r="C569">
            <v>93004498</v>
          </cell>
          <cell r="E569" t="str">
            <v>CLV-4511</v>
          </cell>
          <cell r="F569" t="str">
            <v>OLD US 31 | PLUM ST</v>
          </cell>
        </row>
        <row r="570">
          <cell r="B570">
            <v>37890</v>
          </cell>
          <cell r="C570">
            <v>93004496</v>
          </cell>
          <cell r="E570" t="str">
            <v>CLV-4061</v>
          </cell>
          <cell r="F570" t="str">
            <v>OLD US 31 | POPLAR ST</v>
          </cell>
        </row>
        <row r="571">
          <cell r="B571">
            <v>37900</v>
          </cell>
          <cell r="C571">
            <v>93008933</v>
          </cell>
          <cell r="E571" t="str">
            <v>CLV-7258</v>
          </cell>
          <cell r="F571" t="str">
            <v>OLD US 31 | SIDNEY ST</v>
          </cell>
        </row>
        <row r="572">
          <cell r="B572">
            <v>37910</v>
          </cell>
          <cell r="C572">
            <v>93009031</v>
          </cell>
          <cell r="E572" t="str">
            <v>CLV-7284</v>
          </cell>
          <cell r="F572" t="str">
            <v>OLD US 31 | SMITH ST</v>
          </cell>
        </row>
        <row r="573">
          <cell r="B573">
            <v>37920</v>
          </cell>
          <cell r="C573">
            <v>93004136</v>
          </cell>
          <cell r="E573" t="str">
            <v>CLV-6541</v>
          </cell>
          <cell r="F573" t="str">
            <v>OLD US 31 | SOUTH ST</v>
          </cell>
        </row>
        <row r="574">
          <cell r="B574">
            <v>37930</v>
          </cell>
          <cell r="C574">
            <v>93004820</v>
          </cell>
          <cell r="E574" t="str">
            <v>CLV-6349</v>
          </cell>
          <cell r="F574" t="str">
            <v>OLD US 31 | SR 10 1</v>
          </cell>
        </row>
        <row r="575">
          <cell r="B575">
            <v>37940</v>
          </cell>
          <cell r="C575">
            <v>93004593</v>
          </cell>
          <cell r="E575" t="str">
            <v>CLV-6339</v>
          </cell>
          <cell r="F575" t="str">
            <v>OLD US 31 | SR 10 WB 1</v>
          </cell>
        </row>
        <row r="576">
          <cell r="B576">
            <v>37950</v>
          </cell>
          <cell r="C576">
            <v>93004951</v>
          </cell>
          <cell r="E576" t="str">
            <v>CLV-6617</v>
          </cell>
          <cell r="F576" t="str">
            <v>OLD US 31 | VAN VACTOR ST</v>
          </cell>
        </row>
        <row r="577">
          <cell r="B577">
            <v>37960</v>
          </cell>
          <cell r="C577">
            <v>93004903</v>
          </cell>
          <cell r="E577" t="str">
            <v>CLV-6695</v>
          </cell>
          <cell r="F577" t="str">
            <v>OLD US 31 | WILLIAMS ST</v>
          </cell>
        </row>
        <row r="578">
          <cell r="B578">
            <v>37970</v>
          </cell>
          <cell r="C578">
            <v>93004783</v>
          </cell>
          <cell r="E578" t="str">
            <v>CLV-6937</v>
          </cell>
          <cell r="F578" t="str">
            <v>OLD US 31 | WILLIAMS ST 1</v>
          </cell>
        </row>
        <row r="579">
          <cell r="B579">
            <v>37980</v>
          </cell>
          <cell r="C579">
            <v>93004609</v>
          </cell>
          <cell r="E579" t="str">
            <v>CLV-6715</v>
          </cell>
          <cell r="F579" t="str">
            <v>OLD US 41 | CALUMET AVE</v>
          </cell>
        </row>
        <row r="580">
          <cell r="B580">
            <v>37990</v>
          </cell>
          <cell r="C580">
            <v>93004127</v>
          </cell>
          <cell r="E580" t="str">
            <v>CLV-6873</v>
          </cell>
          <cell r="F580" t="str">
            <v>OLD US 41 | I-80</v>
          </cell>
        </row>
        <row r="581">
          <cell r="B581">
            <v>38000</v>
          </cell>
          <cell r="C581">
            <v>93004162</v>
          </cell>
          <cell r="E581" t="str">
            <v>CLV-6775</v>
          </cell>
          <cell r="F581" t="str">
            <v>OLD US 41 | I-80 001B</v>
          </cell>
        </row>
        <row r="582">
          <cell r="B582">
            <v>38010</v>
          </cell>
          <cell r="C582">
            <v>93004516</v>
          </cell>
          <cell r="E582" t="str">
            <v>CLV-1417</v>
          </cell>
          <cell r="F582" t="str">
            <v>OLD US 41 | I-80 001F</v>
          </cell>
        </row>
        <row r="583">
          <cell r="B583">
            <v>38020</v>
          </cell>
          <cell r="C583">
            <v>93004132</v>
          </cell>
          <cell r="E583" t="str">
            <v>CLV-6119</v>
          </cell>
          <cell r="F583" t="str">
            <v>OLD US 41 | I-80 001F 1</v>
          </cell>
        </row>
        <row r="584">
          <cell r="B584">
            <v>38030</v>
          </cell>
          <cell r="C584">
            <v>93004215</v>
          </cell>
          <cell r="E584" t="str">
            <v>CLV-5328</v>
          </cell>
          <cell r="F584" t="str">
            <v>OLD US 41 | I-80 001M</v>
          </cell>
        </row>
        <row r="585">
          <cell r="B585">
            <v>38040</v>
          </cell>
          <cell r="C585">
            <v>93004128</v>
          </cell>
          <cell r="E585" t="str">
            <v>CLV-5217</v>
          </cell>
          <cell r="F585" t="str">
            <v>OLD US 41 | OLD US 41 SB</v>
          </cell>
        </row>
        <row r="586">
          <cell r="B586">
            <v>38050</v>
          </cell>
          <cell r="C586">
            <v>93004145</v>
          </cell>
          <cell r="E586" t="str">
            <v>CLV-5215</v>
          </cell>
          <cell r="F586" t="str">
            <v>OLD US 41 | RIVER DR</v>
          </cell>
        </row>
        <row r="587">
          <cell r="B587">
            <v>38060</v>
          </cell>
          <cell r="C587">
            <v>93004811</v>
          </cell>
          <cell r="E587" t="str">
            <v>CLV-4805</v>
          </cell>
          <cell r="F587" t="str">
            <v>OLD US 41 | US 41</v>
          </cell>
        </row>
        <row r="588">
          <cell r="B588">
            <v>38070</v>
          </cell>
          <cell r="C588">
            <v>93004119</v>
          </cell>
          <cell r="E588" t="str">
            <v>CLV-5197</v>
          </cell>
          <cell r="F588" t="str">
            <v xml:space="preserve">SR 10 | </v>
          </cell>
        </row>
        <row r="589">
          <cell r="B589">
            <v>38080</v>
          </cell>
          <cell r="C589">
            <v>93004228</v>
          </cell>
          <cell r="E589" t="str">
            <v>CLV-5338</v>
          </cell>
          <cell r="F589" t="str">
            <v>SR 10 |  2</v>
          </cell>
        </row>
        <row r="590">
          <cell r="B590">
            <v>38090</v>
          </cell>
          <cell r="C590">
            <v>93004134</v>
          </cell>
          <cell r="E590" t="str">
            <v>CLV-5189</v>
          </cell>
          <cell r="F590" t="str">
            <v>SR 10 |  4</v>
          </cell>
        </row>
        <row r="591">
          <cell r="B591">
            <v>38100</v>
          </cell>
          <cell r="C591">
            <v>93004144</v>
          </cell>
          <cell r="E591" t="str">
            <v>CLV-5157</v>
          </cell>
          <cell r="F591" t="str">
            <v>SR 10 | 1100 N</v>
          </cell>
        </row>
        <row r="592">
          <cell r="B592">
            <v>38110</v>
          </cell>
          <cell r="C592">
            <v>93004172</v>
          </cell>
          <cell r="E592" t="str">
            <v>CLV-6113</v>
          </cell>
          <cell r="F592" t="str">
            <v>SR 10 | 15TH ST</v>
          </cell>
        </row>
        <row r="593">
          <cell r="B593">
            <v>38120</v>
          </cell>
          <cell r="C593">
            <v>93004383</v>
          </cell>
          <cell r="E593" t="str">
            <v>CLV-6107</v>
          </cell>
          <cell r="F593" t="str">
            <v>SR 10 | 16C RD</v>
          </cell>
        </row>
        <row r="594">
          <cell r="B594">
            <v>38130</v>
          </cell>
          <cell r="C594">
            <v>93004806</v>
          </cell>
          <cell r="E594" t="str">
            <v>CLV-5059</v>
          </cell>
          <cell r="F594" t="str">
            <v>SR 10 | 16TH ST</v>
          </cell>
        </row>
        <row r="595">
          <cell r="B595">
            <v>38140</v>
          </cell>
          <cell r="C595">
            <v>93004437</v>
          </cell>
          <cell r="E595" t="str">
            <v>CLV-5354</v>
          </cell>
          <cell r="F595" t="str">
            <v>SR 10 | 17C RD</v>
          </cell>
        </row>
        <row r="596">
          <cell r="B596">
            <v>38150</v>
          </cell>
          <cell r="C596">
            <v>93004827</v>
          </cell>
          <cell r="E596" t="str">
            <v>CLV-5394</v>
          </cell>
          <cell r="F596" t="str">
            <v>SR 10 | 400 W</v>
          </cell>
        </row>
        <row r="597">
          <cell r="B597">
            <v>38160</v>
          </cell>
          <cell r="C597">
            <v>93004904</v>
          </cell>
          <cell r="E597" t="str">
            <v>CLV-5402</v>
          </cell>
          <cell r="F597" t="str">
            <v>SR 10 | 700 E</v>
          </cell>
        </row>
        <row r="598">
          <cell r="B598">
            <v>38170</v>
          </cell>
          <cell r="C598">
            <v>93005112</v>
          </cell>
          <cell r="E598" t="str">
            <v>CLV-5019</v>
          </cell>
          <cell r="F598" t="str">
            <v>SR 10 | 980 N</v>
          </cell>
        </row>
        <row r="599">
          <cell r="B599">
            <v>38180</v>
          </cell>
          <cell r="C599">
            <v>93004452</v>
          </cell>
          <cell r="E599" t="str">
            <v>CLV-5452</v>
          </cell>
          <cell r="F599" t="str">
            <v>SR 10 | AIRPORT DR</v>
          </cell>
        </row>
        <row r="600">
          <cell r="B600">
            <v>38190</v>
          </cell>
          <cell r="C600">
            <v>93004924</v>
          </cell>
          <cell r="E600" t="str">
            <v>CLV-5450</v>
          </cell>
          <cell r="F600" t="str">
            <v>SR 10 | ALBERT ST</v>
          </cell>
        </row>
        <row r="601">
          <cell r="B601">
            <v>38200</v>
          </cell>
          <cell r="C601">
            <v>93004294</v>
          </cell>
          <cell r="E601" t="str">
            <v>CLV-5011</v>
          </cell>
          <cell r="F601" t="str">
            <v>SR 10 | AUTUMN GLORY DR</v>
          </cell>
        </row>
        <row r="602">
          <cell r="B602">
            <v>38210</v>
          </cell>
          <cell r="C602">
            <v>93004792</v>
          </cell>
          <cell r="E602" t="str">
            <v>CLV-5456</v>
          </cell>
          <cell r="F602" t="str">
            <v>SR 10 | BEECH RD</v>
          </cell>
        </row>
        <row r="603">
          <cell r="B603">
            <v>38220</v>
          </cell>
          <cell r="C603">
            <v>93009494</v>
          </cell>
          <cell r="E603" t="str">
            <v>CLV-5001</v>
          </cell>
          <cell r="F603" t="str">
            <v>SR 10 | BIRCH RD</v>
          </cell>
        </row>
        <row r="604">
          <cell r="B604">
            <v>38230</v>
          </cell>
          <cell r="C604">
            <v>93004939</v>
          </cell>
          <cell r="E604" t="str">
            <v>CLV-5971</v>
          </cell>
          <cell r="F604" t="str">
            <v>SR 10 | CEDAR RD</v>
          </cell>
        </row>
        <row r="605">
          <cell r="B605">
            <v>38240</v>
          </cell>
          <cell r="C605">
            <v>93004821</v>
          </cell>
          <cell r="E605" t="str">
            <v>CLV-5987</v>
          </cell>
          <cell r="F605" t="str">
            <v>SR 10 | CENTER ST</v>
          </cell>
        </row>
        <row r="606">
          <cell r="B606">
            <v>38250</v>
          </cell>
          <cell r="C606">
            <v>93004856</v>
          </cell>
          <cell r="E606" t="str">
            <v>CLV-5893</v>
          </cell>
          <cell r="F606" t="str">
            <v>SR 10 | CINCINNATI ST</v>
          </cell>
        </row>
        <row r="607">
          <cell r="B607">
            <v>38260</v>
          </cell>
          <cell r="C607">
            <v>93004937</v>
          </cell>
          <cell r="E607" t="str">
            <v>CLV-5951</v>
          </cell>
          <cell r="F607" t="str">
            <v>SR 10 | CLINTON ST</v>
          </cell>
        </row>
        <row r="608">
          <cell r="B608">
            <v>38270</v>
          </cell>
          <cell r="C608">
            <v>93004514</v>
          </cell>
          <cell r="E608" t="str">
            <v>CLV-6001</v>
          </cell>
          <cell r="F608" t="str">
            <v>SR 10 | CO RD 210</v>
          </cell>
        </row>
        <row r="609">
          <cell r="B609">
            <v>38281</v>
          </cell>
          <cell r="C609">
            <v>93004868</v>
          </cell>
          <cell r="E609" t="str">
            <v>CLV-6029</v>
          </cell>
          <cell r="F609" t="str">
            <v>SR 10 | CO RD 210 2</v>
          </cell>
        </row>
        <row r="610">
          <cell r="B610">
            <v>38291</v>
          </cell>
          <cell r="C610">
            <v>93004956</v>
          </cell>
          <cell r="E610" t="str">
            <v>CLV-6063</v>
          </cell>
          <cell r="F610" t="str">
            <v>SR 10 | CO RD 210 4</v>
          </cell>
        </row>
        <row r="611">
          <cell r="B611">
            <v>38300</v>
          </cell>
          <cell r="C611">
            <v>93004899</v>
          </cell>
          <cell r="E611" t="str">
            <v>CLV-5696</v>
          </cell>
          <cell r="F611" t="str">
            <v>SR 10 | COLLINS ST</v>
          </cell>
        </row>
        <row r="612">
          <cell r="B612">
            <v>38310</v>
          </cell>
          <cell r="C612">
            <v>93004262</v>
          </cell>
          <cell r="E612" t="str">
            <v>CLV-2261</v>
          </cell>
          <cell r="F612" t="str">
            <v>SR 10 | CONRAIL RR</v>
          </cell>
        </row>
        <row r="613">
          <cell r="B613">
            <v>38320</v>
          </cell>
          <cell r="C613">
            <v>93004198</v>
          </cell>
          <cell r="E613" t="str">
            <v>CLV-2293</v>
          </cell>
          <cell r="F613" t="str">
            <v>SR 10 | CONSTITUTION DR</v>
          </cell>
        </row>
        <row r="614">
          <cell r="B614">
            <v>38330</v>
          </cell>
          <cell r="C614">
            <v>93004521</v>
          </cell>
          <cell r="E614" t="str">
            <v>CLV-2305</v>
          </cell>
          <cell r="F614" t="str">
            <v>SR 10 | COUNTY LINE RD</v>
          </cell>
        </row>
        <row r="615">
          <cell r="B615">
            <v>38340</v>
          </cell>
          <cell r="C615">
            <v>93004110</v>
          </cell>
          <cell r="E615" t="str">
            <v>CLV-2315</v>
          </cell>
          <cell r="F615" t="str">
            <v>SR 10 | COUNTY LINE RD 2</v>
          </cell>
        </row>
        <row r="616">
          <cell r="B616">
            <v>38350</v>
          </cell>
          <cell r="C616">
            <v>93004318</v>
          </cell>
          <cell r="E616" t="str">
            <v>CLV-7380</v>
          </cell>
          <cell r="F616" t="str">
            <v>SR 10 | CSX RR</v>
          </cell>
        </row>
        <row r="617">
          <cell r="B617">
            <v>38360</v>
          </cell>
          <cell r="C617">
            <v>93004905</v>
          </cell>
          <cell r="E617" t="str">
            <v>CLV-7172</v>
          </cell>
          <cell r="F617" t="str">
            <v>SR 10 | DANA DR</v>
          </cell>
        </row>
        <row r="618">
          <cell r="B618">
            <v>38370</v>
          </cell>
          <cell r="C618">
            <v>93004304</v>
          </cell>
          <cell r="E618" t="str">
            <v>CLV-2367</v>
          </cell>
          <cell r="F618" t="str">
            <v>SR 10 | DEER FIELD LN</v>
          </cell>
        </row>
        <row r="619">
          <cell r="B619">
            <v>38380</v>
          </cell>
          <cell r="C619">
            <v>93004917</v>
          </cell>
          <cell r="E619" t="str">
            <v>CLV-2371</v>
          </cell>
          <cell r="F619" t="str">
            <v>SR 10 | DENISE RD</v>
          </cell>
        </row>
        <row r="620">
          <cell r="B620">
            <v>38390</v>
          </cell>
          <cell r="C620">
            <v>93004865</v>
          </cell>
          <cell r="E620" t="str">
            <v>CLV-1886</v>
          </cell>
          <cell r="F620" t="str">
            <v>SR 10 | DIANNE AVE</v>
          </cell>
        </row>
        <row r="621">
          <cell r="B621">
            <v>38400</v>
          </cell>
          <cell r="C621">
            <v>93004947</v>
          </cell>
          <cell r="E621" t="str">
            <v>CLV-1440</v>
          </cell>
          <cell r="F621" t="str">
            <v>SR 10 | DIVISION ST</v>
          </cell>
        </row>
        <row r="622">
          <cell r="B622">
            <v>38410</v>
          </cell>
          <cell r="C622">
            <v>93004886</v>
          </cell>
          <cell r="E622" t="str">
            <v>CLV-1441</v>
          </cell>
          <cell r="F622" t="str">
            <v>SR 10 | E 550 S</v>
          </cell>
        </row>
        <row r="623">
          <cell r="B623">
            <v>38420</v>
          </cell>
          <cell r="C623">
            <v>93004818</v>
          </cell>
          <cell r="E623" t="str">
            <v>CLV-1442</v>
          </cell>
          <cell r="F623" t="str">
            <v>SR 10 | E 650 S</v>
          </cell>
        </row>
        <row r="624">
          <cell r="B624">
            <v>38430</v>
          </cell>
          <cell r="C624">
            <v>93004834</v>
          </cell>
          <cell r="E624" t="str">
            <v>CLV-2587</v>
          </cell>
          <cell r="F624" t="str">
            <v>SR 10 | EAST ST</v>
          </cell>
        </row>
        <row r="625">
          <cell r="B625">
            <v>38440</v>
          </cell>
          <cell r="C625">
            <v>93004920</v>
          </cell>
          <cell r="E625" t="str">
            <v>CLV-2793</v>
          </cell>
          <cell r="F625" t="str">
            <v>SR 10 | EASTPOINT CT</v>
          </cell>
        </row>
        <row r="626">
          <cell r="B626">
            <v>38450</v>
          </cell>
          <cell r="C626">
            <v>93004363</v>
          </cell>
          <cell r="E626" t="str">
            <v>CLV-1016</v>
          </cell>
          <cell r="F626" t="str">
            <v>SR 10 | ELKHART &amp; WESTERN RR</v>
          </cell>
        </row>
        <row r="627">
          <cell r="B627">
            <v>38460</v>
          </cell>
          <cell r="C627">
            <v>93004970</v>
          </cell>
          <cell r="E627" t="str">
            <v>CLV-1004</v>
          </cell>
          <cell r="F627" t="str">
            <v>SR 10 | ELM RD</v>
          </cell>
        </row>
        <row r="628">
          <cell r="B628">
            <v>38490</v>
          </cell>
          <cell r="C628">
            <v>93004803</v>
          </cell>
          <cell r="E628" t="str">
            <v>CLV-1008</v>
          </cell>
          <cell r="F628" t="str">
            <v>SR 10 | ERIE LACKAWANNA RR</v>
          </cell>
        </row>
        <row r="629">
          <cell r="B629">
            <v>38500</v>
          </cell>
          <cell r="C629">
            <v>93004929</v>
          </cell>
          <cell r="E629" t="str">
            <v>CLV-2911</v>
          </cell>
          <cell r="F629" t="str">
            <v>SR 10 | FILBERT RD</v>
          </cell>
        </row>
        <row r="630">
          <cell r="B630">
            <v>38510</v>
          </cell>
          <cell r="C630">
            <v>93004252</v>
          </cell>
          <cell r="E630" t="str">
            <v>CLV-1025</v>
          </cell>
          <cell r="F630" t="str">
            <v>SR 10 | FILBERT RD 2</v>
          </cell>
        </row>
        <row r="631">
          <cell r="B631">
            <v>38520</v>
          </cell>
          <cell r="C631">
            <v>93004875</v>
          </cell>
          <cell r="E631" t="str">
            <v>CLV-1022</v>
          </cell>
          <cell r="F631" t="str">
            <v>SR 10 | FIR RD</v>
          </cell>
        </row>
        <row r="632">
          <cell r="B632">
            <v>38531</v>
          </cell>
          <cell r="C632">
            <v>93004274</v>
          </cell>
          <cell r="E632" t="str">
            <v>CLV-3155</v>
          </cell>
          <cell r="F632" t="str">
            <v>SR 10 | FIRST ST</v>
          </cell>
        </row>
        <row r="633">
          <cell r="B633">
            <v>38535</v>
          </cell>
          <cell r="C633">
            <v>93004838</v>
          </cell>
          <cell r="E633" t="str">
            <v>CLV-3235</v>
          </cell>
          <cell r="F633" t="str">
            <v>SR 10 | FRONT ST</v>
          </cell>
        </row>
        <row r="634">
          <cell r="B634">
            <v>38540</v>
          </cell>
          <cell r="C634">
            <v>93004785</v>
          </cell>
          <cell r="E634" t="str">
            <v>CLV-3281</v>
          </cell>
          <cell r="F634" t="str">
            <v>SR 10 | FRONT ST 2</v>
          </cell>
        </row>
        <row r="635">
          <cell r="B635">
            <v>38550</v>
          </cell>
          <cell r="C635">
            <v>93004123</v>
          </cell>
          <cell r="E635" t="str">
            <v>CLV-3353</v>
          </cell>
          <cell r="F635" t="str">
            <v>SR 10 | GARFIELD AVE</v>
          </cell>
        </row>
        <row r="636">
          <cell r="B636">
            <v>38580</v>
          </cell>
          <cell r="C636">
            <v>93004809</v>
          </cell>
          <cell r="E636" t="str">
            <v>CLV-3307</v>
          </cell>
          <cell r="F636" t="str">
            <v>SR 10 | GARFIELD AVE 2</v>
          </cell>
        </row>
        <row r="637">
          <cell r="B637">
            <v>38590</v>
          </cell>
          <cell r="C637">
            <v>93004908</v>
          </cell>
          <cell r="E637" t="str">
            <v>CLV-3413</v>
          </cell>
          <cell r="F637" t="str">
            <v>SR 10 | GEORGE ST</v>
          </cell>
        </row>
        <row r="638">
          <cell r="B638">
            <v>38600</v>
          </cell>
          <cell r="C638">
            <v>93004971</v>
          </cell>
          <cell r="E638" t="str">
            <v>CLV-3395</v>
          </cell>
          <cell r="F638" t="str">
            <v>SR 10 | GRAHAM ST</v>
          </cell>
        </row>
        <row r="639">
          <cell r="B639">
            <v>38610</v>
          </cell>
          <cell r="C639">
            <v>93004933</v>
          </cell>
          <cell r="E639" t="str">
            <v>CLV-3497</v>
          </cell>
          <cell r="F639" t="str">
            <v>SR 10 | GRANT ST</v>
          </cell>
        </row>
        <row r="640">
          <cell r="B640">
            <v>38620</v>
          </cell>
          <cell r="C640">
            <v>93004121</v>
          </cell>
          <cell r="E640" t="str">
            <v>CLV-3507</v>
          </cell>
          <cell r="F640" t="str">
            <v>SR 10 | GROVE ST</v>
          </cell>
        </row>
        <row r="641">
          <cell r="B641">
            <v>38630</v>
          </cell>
          <cell r="C641">
            <v>93004112</v>
          </cell>
          <cell r="E641" t="str">
            <v>CLV-3879</v>
          </cell>
          <cell r="F641" t="str">
            <v>SR 10 | GUMWOOD RD</v>
          </cell>
        </row>
        <row r="642">
          <cell r="B642">
            <v>38633</v>
          </cell>
          <cell r="C642">
            <v>93004859</v>
          </cell>
          <cell r="E642" t="str">
            <v>CLV-3885</v>
          </cell>
          <cell r="F642" t="str">
            <v>SR 10 | HANCOCK AVE</v>
          </cell>
        </row>
        <row r="643">
          <cell r="B643">
            <v>38640</v>
          </cell>
          <cell r="C643">
            <v>93004894</v>
          </cell>
          <cell r="E643" t="str">
            <v>CLV-3883</v>
          </cell>
          <cell r="F643" t="str">
            <v>SR 10 | HAWTHORN RD</v>
          </cell>
        </row>
        <row r="644">
          <cell r="B644">
            <v>38650</v>
          </cell>
          <cell r="C644">
            <v>93004962</v>
          </cell>
          <cell r="E644" t="str">
            <v>CLV-3893</v>
          </cell>
          <cell r="F644" t="str">
            <v>SR 10 | HAWTHORNE AV</v>
          </cell>
        </row>
        <row r="645">
          <cell r="B645">
            <v>38680</v>
          </cell>
          <cell r="C645">
            <v>93004508</v>
          </cell>
          <cell r="E645" t="str">
            <v>CLV-3909</v>
          </cell>
          <cell r="F645" t="str">
            <v>SR 10 | HICKORY RD</v>
          </cell>
        </row>
        <row r="646">
          <cell r="B646">
            <v>38690</v>
          </cell>
          <cell r="C646">
            <v>93004135</v>
          </cell>
          <cell r="E646" t="str">
            <v>CLV-3669</v>
          </cell>
          <cell r="F646" t="str">
            <v>SR 10 | HIGH ST</v>
          </cell>
        </row>
        <row r="647">
          <cell r="B647">
            <v>38700</v>
          </cell>
          <cell r="C647">
            <v>93004871</v>
          </cell>
          <cell r="E647" t="str">
            <v>CLV-3667</v>
          </cell>
          <cell r="F647" t="str">
            <v>SR 10 | HILL ST</v>
          </cell>
        </row>
        <row r="648">
          <cell r="B648">
            <v>38710</v>
          </cell>
          <cell r="C648">
            <v>93004391</v>
          </cell>
          <cell r="E648" t="str">
            <v>CLV-3707</v>
          </cell>
          <cell r="F648" t="str">
            <v>SR 10 | HOEHN ST</v>
          </cell>
        </row>
        <row r="649">
          <cell r="B649">
            <v>38720</v>
          </cell>
          <cell r="C649">
            <v>93004887</v>
          </cell>
          <cell r="E649" t="str">
            <v>CLV-3721</v>
          </cell>
          <cell r="F649" t="str">
            <v>SR 10 | HUBENY ST</v>
          </cell>
        </row>
        <row r="650">
          <cell r="B650">
            <v>38730</v>
          </cell>
          <cell r="C650">
            <v>93004408</v>
          </cell>
          <cell r="E650" t="str">
            <v>CLV-3715</v>
          </cell>
          <cell r="F650" t="str">
            <v>SR 10 | I-65 2</v>
          </cell>
        </row>
        <row r="651">
          <cell r="B651">
            <v>38740</v>
          </cell>
          <cell r="C651">
            <v>93005142</v>
          </cell>
          <cell r="E651" t="str">
            <v>CLV-3927</v>
          </cell>
          <cell r="F651" t="str">
            <v>SR 10 | I-65 230A</v>
          </cell>
        </row>
        <row r="652">
          <cell r="B652">
            <v>38750</v>
          </cell>
          <cell r="C652">
            <v>93004921</v>
          </cell>
          <cell r="E652" t="str">
            <v>CLV-3935</v>
          </cell>
          <cell r="F652" t="str">
            <v>SR 10 | I-65 230B</v>
          </cell>
        </row>
        <row r="653">
          <cell r="B653">
            <v>38760</v>
          </cell>
          <cell r="C653">
            <v>93004433</v>
          </cell>
          <cell r="E653" t="str">
            <v>CLV-3829</v>
          </cell>
          <cell r="F653" t="str">
            <v>SR 10 | I-65 230C</v>
          </cell>
        </row>
        <row r="654">
          <cell r="B654">
            <v>38780</v>
          </cell>
          <cell r="C654">
            <v>93004478</v>
          </cell>
          <cell r="E654" t="str">
            <v>CLV-3945</v>
          </cell>
          <cell r="F654" t="str">
            <v>SR 10 | I-65 230D</v>
          </cell>
        </row>
        <row r="655">
          <cell r="B655">
            <v>38790</v>
          </cell>
          <cell r="C655">
            <v>93004812</v>
          </cell>
          <cell r="E655" t="str">
            <v>CLV-3697</v>
          </cell>
          <cell r="F655" t="str">
            <v>SR 10 | I-65 D</v>
          </cell>
        </row>
        <row r="656">
          <cell r="B656">
            <v>38860</v>
          </cell>
          <cell r="C656">
            <v>93005007</v>
          </cell>
          <cell r="E656" t="str">
            <v>CLV-3795</v>
          </cell>
          <cell r="F656" t="str">
            <v>SR 10 | INDIANA AVE</v>
          </cell>
        </row>
        <row r="657">
          <cell r="B657">
            <v>38870</v>
          </cell>
          <cell r="C657">
            <v>93004288</v>
          </cell>
          <cell r="E657" t="str">
            <v>CLV-3861</v>
          </cell>
          <cell r="F657" t="str">
            <v>SR 10 | INV ST 3</v>
          </cell>
        </row>
        <row r="658">
          <cell r="B658">
            <v>38880</v>
          </cell>
          <cell r="C658">
            <v>93004186</v>
          </cell>
          <cell r="E658" t="str">
            <v>CLV-3857</v>
          </cell>
          <cell r="F658" t="str">
            <v>SR 10 | IRONWOOD RD</v>
          </cell>
        </row>
        <row r="659">
          <cell r="B659">
            <v>38890</v>
          </cell>
          <cell r="C659">
            <v>93004212</v>
          </cell>
          <cell r="E659" t="str">
            <v>CLV-3849</v>
          </cell>
          <cell r="F659" t="str">
            <v>SR 10 | JOHN ST</v>
          </cell>
        </row>
        <row r="660">
          <cell r="B660">
            <v>45490</v>
          </cell>
          <cell r="C660">
            <v>93004222</v>
          </cell>
          <cell r="E660" t="str">
            <v>CLV-3769</v>
          </cell>
          <cell r="F660" t="str">
            <v>SR 10 | JONES ST</v>
          </cell>
        </row>
        <row r="661">
          <cell r="B661">
            <v>45553</v>
          </cell>
          <cell r="C661">
            <v>93004943</v>
          </cell>
          <cell r="E661" t="str">
            <v>CLV-4757</v>
          </cell>
          <cell r="F661" t="str">
            <v>SR 10 | JUNIPER RD</v>
          </cell>
        </row>
        <row r="662">
          <cell r="B662">
            <v>45555</v>
          </cell>
          <cell r="C662">
            <v>93009106</v>
          </cell>
          <cell r="E662" t="str">
            <v>CLV-4359</v>
          </cell>
          <cell r="F662" t="str">
            <v>SR 10 | KENILWORTH RD</v>
          </cell>
        </row>
        <row r="663">
          <cell r="B663">
            <v>45579</v>
          </cell>
          <cell r="C663">
            <v>93004778</v>
          </cell>
          <cell r="E663" t="str">
            <v>CLV-4427</v>
          </cell>
          <cell r="F663" t="str">
            <v>SR 10 | LAKESHORE DR</v>
          </cell>
        </row>
        <row r="664">
          <cell r="B664">
            <v>45580</v>
          </cell>
          <cell r="C664">
            <v>93004870</v>
          </cell>
          <cell r="E664" t="str">
            <v>CLV-4307</v>
          </cell>
          <cell r="F664" t="str">
            <v>SR 10 | LANE ST</v>
          </cell>
        </row>
        <row r="665">
          <cell r="B665">
            <v>45581</v>
          </cell>
          <cell r="C665">
            <v>93004800</v>
          </cell>
          <cell r="E665" t="str">
            <v>CLV-4471</v>
          </cell>
          <cell r="F665" t="str">
            <v>SR 10 | LIBERTY ST</v>
          </cell>
        </row>
        <row r="666">
          <cell r="B666">
            <v>45583</v>
          </cell>
          <cell r="C666">
            <v>93004851</v>
          </cell>
          <cell r="E666" t="str">
            <v>CLV-4674</v>
          </cell>
          <cell r="F666" t="str">
            <v>SR 10 | LILAC RD</v>
          </cell>
        </row>
        <row r="667">
          <cell r="B667">
            <v>45599</v>
          </cell>
          <cell r="C667">
            <v>93004893</v>
          </cell>
          <cell r="E667" t="str">
            <v>CLV-4654</v>
          </cell>
          <cell r="F667" t="str">
            <v>SR 10 | LINCOLN ST</v>
          </cell>
        </row>
        <row r="668">
          <cell r="B668">
            <v>45600</v>
          </cell>
          <cell r="C668">
            <v>93004815</v>
          </cell>
          <cell r="E668" t="str">
            <v>CLV-4273</v>
          </cell>
          <cell r="F668" t="str">
            <v>SR 10 | LINDEN RD</v>
          </cell>
        </row>
        <row r="669">
          <cell r="B669">
            <v>45601</v>
          </cell>
          <cell r="C669">
            <v>93004170</v>
          </cell>
          <cell r="E669" t="str">
            <v>CLV-4624</v>
          </cell>
          <cell r="F669" t="str">
            <v>SR 10 | LINDEN RD 2</v>
          </cell>
        </row>
        <row r="670">
          <cell r="B670">
            <v>45605</v>
          </cell>
          <cell r="C670">
            <v>93005129</v>
          </cell>
          <cell r="E670" t="str">
            <v>CLV-4217</v>
          </cell>
          <cell r="F670" t="str">
            <v>SR 10 | LOMBARDY LN</v>
          </cell>
        </row>
        <row r="671">
          <cell r="B671">
            <v>45610</v>
          </cell>
          <cell r="C671">
            <v>93004686</v>
          </cell>
          <cell r="E671" t="str">
            <v>CLV-4219</v>
          </cell>
          <cell r="F671" t="str">
            <v>SR 10 | MAIN ST</v>
          </cell>
        </row>
        <row r="672">
          <cell r="B672">
            <v>45620</v>
          </cell>
          <cell r="C672">
            <v>93004677</v>
          </cell>
          <cell r="E672" t="str">
            <v>CLV-7168</v>
          </cell>
          <cell r="F672" t="str">
            <v>SR 10 | MAIN ST 2</v>
          </cell>
        </row>
        <row r="673">
          <cell r="B673">
            <v>45625</v>
          </cell>
          <cell r="C673">
            <v>93004654</v>
          </cell>
          <cell r="E673" t="str">
            <v>CLV-2217</v>
          </cell>
          <cell r="F673" t="str">
            <v>SR 10 | MAPLE RD</v>
          </cell>
        </row>
        <row r="674">
          <cell r="B674">
            <v>45630</v>
          </cell>
          <cell r="C674">
            <v>93009493</v>
          </cell>
          <cell r="E674" t="str">
            <v>CLV-6791</v>
          </cell>
          <cell r="F674" t="str">
            <v>SR 10 | MAPLE ST</v>
          </cell>
        </row>
        <row r="675">
          <cell r="B675">
            <v>45640</v>
          </cell>
          <cell r="C675">
            <v>93004187</v>
          </cell>
          <cell r="E675" t="str">
            <v>CLV-6787</v>
          </cell>
          <cell r="F675" t="str">
            <v>SR 10 | MARYLAND ST</v>
          </cell>
        </row>
        <row r="676">
          <cell r="B676">
            <v>45650</v>
          </cell>
          <cell r="C676">
            <v>93004797</v>
          </cell>
          <cell r="E676" t="str">
            <v>CLV-6393</v>
          </cell>
          <cell r="F676" t="str">
            <v>SR 10 | MC CLELLAN AVE</v>
          </cell>
        </row>
        <row r="677">
          <cell r="B677">
            <v>45671</v>
          </cell>
          <cell r="C677">
            <v>93004201</v>
          </cell>
          <cell r="E677" t="str">
            <v>CLV-6199</v>
          </cell>
          <cell r="F677" t="str">
            <v>SR 10 | MEYERS ST</v>
          </cell>
        </row>
        <row r="678">
          <cell r="B678">
            <v>45680</v>
          </cell>
          <cell r="C678">
            <v>93004355</v>
          </cell>
          <cell r="E678" t="str">
            <v>CLV-6407</v>
          </cell>
          <cell r="F678" t="str">
            <v>SR 10 | MINT RD</v>
          </cell>
        </row>
        <row r="679">
          <cell r="B679">
            <v>45685</v>
          </cell>
          <cell r="C679">
            <v>93004978</v>
          </cell>
          <cell r="E679" t="str">
            <v>CLV-6405</v>
          </cell>
          <cell r="F679" t="str">
            <v>SR 10 | MUCKSHAW RD</v>
          </cell>
        </row>
        <row r="680">
          <cell r="B680">
            <v>45695</v>
          </cell>
          <cell r="C680">
            <v>93004668</v>
          </cell>
          <cell r="E680" t="str">
            <v>CLV-6519</v>
          </cell>
          <cell r="F680" t="str">
            <v>SR 10 | MULBERRY RD</v>
          </cell>
        </row>
        <row r="681">
          <cell r="B681">
            <v>45820</v>
          </cell>
          <cell r="C681">
            <v>93004888</v>
          </cell>
          <cell r="E681" t="str">
            <v>CLV-6257</v>
          </cell>
          <cell r="F681" t="str">
            <v>SR 10 | N 100 E</v>
          </cell>
        </row>
        <row r="682">
          <cell r="B682">
            <v>45830</v>
          </cell>
          <cell r="C682">
            <v>93004682</v>
          </cell>
          <cell r="E682" t="str">
            <v>CLV-6265</v>
          </cell>
          <cell r="F682" t="str">
            <v>SR 10 | N 100 E 2</v>
          </cell>
        </row>
        <row r="683">
          <cell r="B683">
            <v>45840</v>
          </cell>
          <cell r="C683">
            <v>93004583</v>
          </cell>
          <cell r="E683" t="str">
            <v>CLV-6275</v>
          </cell>
          <cell r="F683" t="str">
            <v>SR 10 | N 1000 W</v>
          </cell>
        </row>
        <row r="684">
          <cell r="B684">
            <v>45850</v>
          </cell>
          <cell r="C684">
            <v>93004881</v>
          </cell>
          <cell r="E684" t="str">
            <v>CLV-6289</v>
          </cell>
          <cell r="F684" t="str">
            <v>SR 10 | N 108 W</v>
          </cell>
        </row>
        <row r="685">
          <cell r="B685">
            <v>45870</v>
          </cell>
          <cell r="C685">
            <v>93004861</v>
          </cell>
          <cell r="E685" t="str">
            <v>CLV-6299</v>
          </cell>
          <cell r="F685" t="str">
            <v>SR 10 | N 1100 W</v>
          </cell>
        </row>
        <row r="686">
          <cell r="B686">
            <v>45880</v>
          </cell>
          <cell r="C686">
            <v>93004944</v>
          </cell>
          <cell r="E686" t="str">
            <v>CLV-6321</v>
          </cell>
          <cell r="F686" t="str">
            <v>SR 10 | N 150 W</v>
          </cell>
        </row>
        <row r="687">
          <cell r="B687">
            <v>45890</v>
          </cell>
          <cell r="C687">
            <v>93009105</v>
          </cell>
          <cell r="E687" t="str">
            <v>CLV-6445</v>
          </cell>
          <cell r="F687" t="str">
            <v>SR 10 | N 200 E</v>
          </cell>
        </row>
        <row r="688">
          <cell r="B688">
            <v>45900</v>
          </cell>
          <cell r="C688">
            <v>93004732</v>
          </cell>
          <cell r="E688" t="str">
            <v>CLV-6593</v>
          </cell>
          <cell r="F688" t="str">
            <v>SR 10 | N 200 E 2</v>
          </cell>
        </row>
        <row r="689">
          <cell r="B689">
            <v>45910</v>
          </cell>
          <cell r="C689">
            <v>93004594</v>
          </cell>
          <cell r="E689" t="str">
            <v>CLV-6943</v>
          </cell>
          <cell r="F689" t="str">
            <v>SR 10 | N 200 W</v>
          </cell>
        </row>
        <row r="690">
          <cell r="B690">
            <v>45920</v>
          </cell>
          <cell r="C690">
            <v>93004704</v>
          </cell>
          <cell r="E690" t="str">
            <v>CLV-6683</v>
          </cell>
          <cell r="F690" t="str">
            <v>SR 10 | N 300 E</v>
          </cell>
        </row>
        <row r="691">
          <cell r="B691">
            <v>45930</v>
          </cell>
          <cell r="C691">
            <v>93004855</v>
          </cell>
          <cell r="E691" t="str">
            <v>CLV-6677</v>
          </cell>
          <cell r="F691" t="str">
            <v>SR 10 | N 300 W</v>
          </cell>
        </row>
        <row r="692">
          <cell r="B692">
            <v>45940</v>
          </cell>
          <cell r="C692">
            <v>93004799</v>
          </cell>
          <cell r="E692" t="str">
            <v>CLV-6673</v>
          </cell>
          <cell r="F692" t="str">
            <v>SR 10 | N 350 W</v>
          </cell>
        </row>
        <row r="693">
          <cell r="B693">
            <v>45950</v>
          </cell>
          <cell r="C693">
            <v>93004926</v>
          </cell>
          <cell r="E693" t="str">
            <v>CLV-6655</v>
          </cell>
          <cell r="F693" t="str">
            <v>SR 10 | N 400 E</v>
          </cell>
        </row>
        <row r="694">
          <cell r="B694">
            <v>45960</v>
          </cell>
          <cell r="C694">
            <v>93004250</v>
          </cell>
          <cell r="E694" t="str">
            <v>CLV-6745</v>
          </cell>
          <cell r="F694" t="str">
            <v>SR 10 | N 400 E 2</v>
          </cell>
        </row>
        <row r="695">
          <cell r="B695">
            <v>45970</v>
          </cell>
          <cell r="C695">
            <v>93004528</v>
          </cell>
          <cell r="E695" t="str">
            <v>CLV-6147</v>
          </cell>
          <cell r="F695" t="str">
            <v>SR 10 | N 400 W</v>
          </cell>
        </row>
        <row r="696">
          <cell r="B696">
            <v>45973</v>
          </cell>
          <cell r="C696">
            <v>93004705</v>
          </cell>
          <cell r="E696" t="str">
            <v>CLV-6181</v>
          </cell>
          <cell r="F696" t="str">
            <v>SR 10 | N 475 W</v>
          </cell>
        </row>
        <row r="697">
          <cell r="B697">
            <v>45975</v>
          </cell>
          <cell r="C697">
            <v>93004885</v>
          </cell>
          <cell r="E697" t="str">
            <v>CLV-6159</v>
          </cell>
          <cell r="F697" t="str">
            <v>SR 10 | N 475 W 1</v>
          </cell>
        </row>
        <row r="698">
          <cell r="B698">
            <v>45977</v>
          </cell>
          <cell r="C698">
            <v>93004958</v>
          </cell>
          <cell r="E698" t="str">
            <v>CLV-6067</v>
          </cell>
          <cell r="F698" t="str">
            <v>SR 10 | N 50 W</v>
          </cell>
        </row>
        <row r="699">
          <cell r="B699">
            <v>45980</v>
          </cell>
          <cell r="C699">
            <v>93004784</v>
          </cell>
          <cell r="E699" t="str">
            <v>CLV-2807</v>
          </cell>
          <cell r="F699" t="str">
            <v>SR 10 | N 500 E</v>
          </cell>
        </row>
        <row r="700">
          <cell r="B700">
            <v>45990</v>
          </cell>
          <cell r="C700">
            <v>93004891</v>
          </cell>
          <cell r="E700" t="str">
            <v>CLV-4779</v>
          </cell>
          <cell r="F700" t="str">
            <v>SR 10 | N 500 E 2</v>
          </cell>
        </row>
        <row r="701">
          <cell r="B701">
            <v>46000</v>
          </cell>
          <cell r="C701">
            <v>93005133</v>
          </cell>
          <cell r="E701" t="str">
            <v>CLV-4775</v>
          </cell>
          <cell r="F701" t="str">
            <v>SR 10 | N 550 E</v>
          </cell>
        </row>
        <row r="702">
          <cell r="B702">
            <v>46010</v>
          </cell>
          <cell r="C702">
            <v>93004900</v>
          </cell>
          <cell r="E702" t="str">
            <v>CLV-5324</v>
          </cell>
          <cell r="F702" t="str">
            <v>SR 10 | N 600 W</v>
          </cell>
        </row>
        <row r="703">
          <cell r="B703">
            <v>46020</v>
          </cell>
          <cell r="C703">
            <v>93004638</v>
          </cell>
          <cell r="E703" t="str">
            <v>CLV-5209</v>
          </cell>
          <cell r="F703" t="str">
            <v>SR 10 | N 650 W</v>
          </cell>
        </row>
        <row r="704">
          <cell r="B704">
            <v>46030</v>
          </cell>
          <cell r="C704">
            <v>93004773</v>
          </cell>
          <cell r="E704" t="str">
            <v>CLV-4809</v>
          </cell>
          <cell r="F704" t="str">
            <v>SR 10 | N 800 W</v>
          </cell>
        </row>
        <row r="705">
          <cell r="B705">
            <v>46040</v>
          </cell>
          <cell r="C705">
            <v>93004745</v>
          </cell>
          <cell r="E705" t="str">
            <v>CLV-4799</v>
          </cell>
          <cell r="F705" t="str">
            <v>SR 10 | N 900 W</v>
          </cell>
        </row>
        <row r="706">
          <cell r="B706">
            <v>46050</v>
          </cell>
          <cell r="C706">
            <v>93004634</v>
          </cell>
          <cell r="E706" t="str">
            <v>CLV-4797</v>
          </cell>
          <cell r="F706" t="str">
            <v>SR 10 | N 950 W</v>
          </cell>
        </row>
        <row r="707">
          <cell r="B707">
            <v>46060</v>
          </cell>
          <cell r="C707">
            <v>93004659</v>
          </cell>
          <cell r="E707" t="str">
            <v>CLV-4773</v>
          </cell>
          <cell r="F707" t="str">
            <v>SR 10 | NORFOLK SOUTHERN RR</v>
          </cell>
        </row>
        <row r="708">
          <cell r="B708">
            <v>46070</v>
          </cell>
          <cell r="C708">
            <v>93004131</v>
          </cell>
          <cell r="E708" t="str">
            <v>CLV-5193</v>
          </cell>
          <cell r="F708" t="str">
            <v>SR 10 | NORTH MERIDIAN RD</v>
          </cell>
        </row>
        <row r="709">
          <cell r="B709">
            <v>46080</v>
          </cell>
          <cell r="C709">
            <v>93004550</v>
          </cell>
          <cell r="E709" t="str">
            <v>CLV-4893</v>
          </cell>
          <cell r="F709" t="str">
            <v>SR 10 | NUTMEG RD</v>
          </cell>
        </row>
        <row r="710">
          <cell r="B710">
            <v>46090</v>
          </cell>
          <cell r="C710">
            <v>93004757</v>
          </cell>
          <cell r="E710" t="str">
            <v>CLV-5161</v>
          </cell>
          <cell r="F710" t="str">
            <v>SR 10 | OAK RD</v>
          </cell>
        </row>
        <row r="711">
          <cell r="B711">
            <v>46100</v>
          </cell>
          <cell r="C711">
            <v>93004716</v>
          </cell>
          <cell r="E711" t="str">
            <v>CLV-6373</v>
          </cell>
          <cell r="F711" t="str">
            <v>SR 10 | OAKWOOD AV</v>
          </cell>
        </row>
        <row r="712">
          <cell r="B712">
            <v>46110</v>
          </cell>
          <cell r="C712">
            <v>93004139</v>
          </cell>
          <cell r="E712" t="str">
            <v>CLV-5153</v>
          </cell>
          <cell r="F712" t="str">
            <v>SR 10 | OLD OAK DR</v>
          </cell>
        </row>
        <row r="713">
          <cell r="B713">
            <v>46120</v>
          </cell>
          <cell r="C713">
            <v>93004154</v>
          </cell>
          <cell r="E713" t="str">
            <v>CLV-5358</v>
          </cell>
          <cell r="F713" t="str">
            <v>SR 10 | OLD US 31</v>
          </cell>
        </row>
        <row r="714">
          <cell r="B714">
            <v>46130</v>
          </cell>
          <cell r="C714">
            <v>93004645</v>
          </cell>
          <cell r="E714" t="str">
            <v>CLV-4927</v>
          </cell>
          <cell r="F714" t="str">
            <v>SR 10 | OLD US 31 SB</v>
          </cell>
        </row>
        <row r="715">
          <cell r="B715">
            <v>46140</v>
          </cell>
          <cell r="C715">
            <v>93004627</v>
          </cell>
          <cell r="E715" t="str">
            <v>CLV-4923</v>
          </cell>
          <cell r="F715" t="str">
            <v>SR 10 | PAINTED LEAF DR</v>
          </cell>
        </row>
        <row r="716">
          <cell r="B716">
            <v>46150</v>
          </cell>
          <cell r="C716">
            <v>93004637</v>
          </cell>
          <cell r="E716" t="str">
            <v>CLV-4925</v>
          </cell>
          <cell r="F716" t="str">
            <v>SR 10 | PEAR RD</v>
          </cell>
        </row>
        <row r="717">
          <cell r="B717">
            <v>46160</v>
          </cell>
          <cell r="C717">
            <v>93004571</v>
          </cell>
          <cell r="E717" t="str">
            <v>CLV-5055</v>
          </cell>
          <cell r="F717" t="str">
            <v>SR 10 | PENNSYLVANIA CENTRAL RR</v>
          </cell>
        </row>
        <row r="718">
          <cell r="B718">
            <v>46170</v>
          </cell>
          <cell r="C718">
            <v>93004764</v>
          </cell>
          <cell r="E718" t="str">
            <v>CLV-5051</v>
          </cell>
          <cell r="F718" t="str">
            <v>SR 10 | PHEASANT TRACE W DR</v>
          </cell>
        </row>
        <row r="719">
          <cell r="B719">
            <v>46180</v>
          </cell>
          <cell r="C719">
            <v>93004159</v>
          </cell>
          <cell r="E719" t="str">
            <v>CLV-4907</v>
          </cell>
          <cell r="F719" t="str">
            <v>SR 10 | PINE RD</v>
          </cell>
        </row>
        <row r="720">
          <cell r="B720">
            <v>46190</v>
          </cell>
          <cell r="C720">
            <v>93004171</v>
          </cell>
          <cell r="E720" t="str">
            <v>CLV-5033</v>
          </cell>
          <cell r="F720" t="str">
            <v>SR 10 | RAILROAD ST</v>
          </cell>
        </row>
        <row r="721">
          <cell r="B721">
            <v>46200</v>
          </cell>
          <cell r="C721">
            <v>93004752</v>
          </cell>
          <cell r="E721" t="str">
            <v>CLV-5027</v>
          </cell>
          <cell r="F721" t="str">
            <v>SR 10 | RANGE RD</v>
          </cell>
        </row>
        <row r="722">
          <cell r="B722">
            <v>46210</v>
          </cell>
          <cell r="C722">
            <v>93004566</v>
          </cell>
          <cell r="E722" t="str">
            <v>CLV-5949</v>
          </cell>
          <cell r="F722" t="str">
            <v>SR 10 | ROSELAWN DR</v>
          </cell>
        </row>
        <row r="723">
          <cell r="B723">
            <v>46220</v>
          </cell>
          <cell r="C723">
            <v>93004504</v>
          </cell>
          <cell r="E723" t="str">
            <v>CLV-5999</v>
          </cell>
          <cell r="F723" t="str">
            <v>SR 10 | S 100 E</v>
          </cell>
        </row>
        <row r="724">
          <cell r="B724">
            <v>46230</v>
          </cell>
          <cell r="C724">
            <v>93004416</v>
          </cell>
          <cell r="E724" t="str">
            <v>CLV-5678</v>
          </cell>
          <cell r="F724" t="str">
            <v>SR 10 | S 100 W</v>
          </cell>
        </row>
        <row r="725">
          <cell r="B725">
            <v>46240</v>
          </cell>
          <cell r="C725">
            <v>93004697</v>
          </cell>
          <cell r="E725" t="str">
            <v>CLV-5680</v>
          </cell>
          <cell r="F725" t="str">
            <v>SR 10 | S 1000 E</v>
          </cell>
        </row>
        <row r="726">
          <cell r="B726">
            <v>46250</v>
          </cell>
          <cell r="C726">
            <v>93004817</v>
          </cell>
          <cell r="E726" t="str">
            <v>CLV-5810</v>
          </cell>
          <cell r="F726" t="str">
            <v>SR 10 | S 1075 W</v>
          </cell>
        </row>
        <row r="727">
          <cell r="B727">
            <v>46260</v>
          </cell>
          <cell r="C727">
            <v>93005011</v>
          </cell>
          <cell r="E727" t="str">
            <v>CLV-6011</v>
          </cell>
          <cell r="F727" t="str">
            <v>SR 10 | S 1100 W</v>
          </cell>
        </row>
        <row r="728">
          <cell r="B728">
            <v>46270</v>
          </cell>
          <cell r="C728">
            <v>93004398</v>
          </cell>
          <cell r="E728" t="str">
            <v>CLV-6015</v>
          </cell>
          <cell r="F728" t="str">
            <v>SR 10 | S 1150 E</v>
          </cell>
        </row>
        <row r="729">
          <cell r="B729">
            <v>46275</v>
          </cell>
          <cell r="C729">
            <v>93004662</v>
          </cell>
          <cell r="E729" t="str">
            <v>CLV-5794</v>
          </cell>
          <cell r="F729" t="str">
            <v>SR 10 | S 200 E</v>
          </cell>
        </row>
        <row r="730">
          <cell r="B730">
            <v>46276</v>
          </cell>
          <cell r="C730">
            <v>93004410</v>
          </cell>
          <cell r="E730" t="str">
            <v>CLV-6025</v>
          </cell>
          <cell r="F730" t="str">
            <v>SR 10 | S 250 E</v>
          </cell>
        </row>
        <row r="731">
          <cell r="B731">
            <v>46280</v>
          </cell>
          <cell r="C731">
            <v>93004423</v>
          </cell>
          <cell r="E731" t="str">
            <v>CLV-5606</v>
          </cell>
          <cell r="F731" t="str">
            <v>SR 10 | S 250 W</v>
          </cell>
        </row>
        <row r="732">
          <cell r="B732">
            <v>46290</v>
          </cell>
          <cell r="C732">
            <v>93004429</v>
          </cell>
          <cell r="E732" t="str">
            <v>CLV-5706</v>
          </cell>
          <cell r="F732" t="str">
            <v>SR 10 | S 300 E</v>
          </cell>
        </row>
        <row r="733">
          <cell r="B733">
            <v>46291</v>
          </cell>
          <cell r="C733">
            <v>93004445</v>
          </cell>
          <cell r="E733" t="str">
            <v>CLV-5576</v>
          </cell>
          <cell r="F733" t="str">
            <v>SR 10 | S 300 W</v>
          </cell>
        </row>
        <row r="734">
          <cell r="B734">
            <v>46292</v>
          </cell>
          <cell r="C734">
            <v>93004606</v>
          </cell>
          <cell r="E734" t="str">
            <v>CLV-6369</v>
          </cell>
          <cell r="F734" t="str">
            <v>SR 10 | S 350 E</v>
          </cell>
        </row>
        <row r="735">
          <cell r="B735">
            <v>46293</v>
          </cell>
          <cell r="C735">
            <v>93008846</v>
          </cell>
          <cell r="E735" t="str">
            <v>CLV-6365</v>
          </cell>
          <cell r="F735" t="str">
            <v>SR 10 | S 50 E</v>
          </cell>
        </row>
        <row r="736">
          <cell r="B736">
            <v>46294</v>
          </cell>
          <cell r="C736">
            <v>93004565</v>
          </cell>
          <cell r="E736" t="str">
            <v>CLV-7300</v>
          </cell>
          <cell r="F736" t="str">
            <v>SR 10 | S 600 E</v>
          </cell>
        </row>
        <row r="737">
          <cell r="B737">
            <v>46295</v>
          </cell>
          <cell r="C737">
            <v>93004907</v>
          </cell>
          <cell r="E737" t="str">
            <v>CLV-7350</v>
          </cell>
          <cell r="F737" t="str">
            <v>SR 10 | S 600 W</v>
          </cell>
        </row>
        <row r="738">
          <cell r="B738">
            <v>46296</v>
          </cell>
          <cell r="C738">
            <v>93004192</v>
          </cell>
          <cell r="E738" t="str">
            <v>CLV-7292</v>
          </cell>
          <cell r="F738" t="str">
            <v>SR 10 | S 700 W</v>
          </cell>
        </row>
        <row r="739">
          <cell r="B739">
            <v>46297</v>
          </cell>
          <cell r="C739">
            <v>93004619</v>
          </cell>
          <cell r="E739" t="str">
            <v>CLV-7296</v>
          </cell>
          <cell r="F739" t="str">
            <v>SR 10 | S 750 E</v>
          </cell>
        </row>
        <row r="740">
          <cell r="B740">
            <v>46298</v>
          </cell>
          <cell r="C740">
            <v>93004420</v>
          </cell>
          <cell r="E740" t="str">
            <v>CLV-7456</v>
          </cell>
          <cell r="F740" t="str">
            <v>SR 10 | S 750 W</v>
          </cell>
        </row>
        <row r="741">
          <cell r="B741">
            <v>46320</v>
          </cell>
          <cell r="C741">
            <v>93005022</v>
          </cell>
          <cell r="E741" t="str">
            <v>CLV-7050</v>
          </cell>
          <cell r="F741" t="str">
            <v>SR 10 | S 775 W</v>
          </cell>
        </row>
        <row r="742">
          <cell r="B742">
            <v>46330</v>
          </cell>
          <cell r="C742">
            <v>93004877</v>
          </cell>
          <cell r="E742" t="str">
            <v>CLV-7260</v>
          </cell>
          <cell r="F742" t="str">
            <v>SR 10 | S 800 E</v>
          </cell>
        </row>
        <row r="743">
          <cell r="B743">
            <v>46342</v>
          </cell>
          <cell r="C743">
            <v>93004536</v>
          </cell>
          <cell r="E743" t="str">
            <v>CLV-7268</v>
          </cell>
          <cell r="F743" t="str">
            <v>SR 10 | S 850 E</v>
          </cell>
        </row>
        <row r="744">
          <cell r="B744">
            <v>46352</v>
          </cell>
          <cell r="C744">
            <v>93005047</v>
          </cell>
          <cell r="E744" t="str">
            <v>CLV-2385</v>
          </cell>
          <cell r="F744" t="str">
            <v>SR 10 | S 850 W</v>
          </cell>
        </row>
        <row r="745">
          <cell r="B745">
            <v>46380</v>
          </cell>
          <cell r="C745">
            <v>93004546</v>
          </cell>
          <cell r="E745" t="str">
            <v>CLV-2433</v>
          </cell>
          <cell r="F745" t="str">
            <v>SR 10 | S 900 E</v>
          </cell>
        </row>
        <row r="746">
          <cell r="B746">
            <v>46390</v>
          </cell>
          <cell r="C746">
            <v>93004737</v>
          </cell>
          <cell r="E746" t="str">
            <v>CLV-1438</v>
          </cell>
          <cell r="F746" t="str">
            <v>SR 10 | S 900 W</v>
          </cell>
        </row>
        <row r="747">
          <cell r="B747">
            <v>46420</v>
          </cell>
          <cell r="C747">
            <v>93004742</v>
          </cell>
          <cell r="E747" t="str">
            <v>CLV-2601</v>
          </cell>
          <cell r="F747" t="str">
            <v>SR 10 | S APPLE RD</v>
          </cell>
        </row>
        <row r="748">
          <cell r="B748">
            <v>46430</v>
          </cell>
          <cell r="C748">
            <v>93004715</v>
          </cell>
          <cell r="E748" t="str">
            <v>CLV-2693</v>
          </cell>
          <cell r="F748" t="str">
            <v>SR 10 | S BIRCH RD</v>
          </cell>
        </row>
        <row r="749">
          <cell r="B749">
            <v>46440</v>
          </cell>
          <cell r="C749">
            <v>93004419</v>
          </cell>
          <cell r="E749" t="str">
            <v>CLV-887</v>
          </cell>
          <cell r="F749" t="str">
            <v>SR 10 | S QUEEN ST</v>
          </cell>
        </row>
        <row r="750">
          <cell r="B750">
            <v>46450</v>
          </cell>
          <cell r="C750">
            <v>93005090</v>
          </cell>
          <cell r="E750" t="str">
            <v>CLV-2697</v>
          </cell>
          <cell r="F750" t="str">
            <v>SR 10 | SCHOOL ST</v>
          </cell>
        </row>
        <row r="751">
          <cell r="B751">
            <v>46462</v>
          </cell>
          <cell r="C751">
            <v>93005106</v>
          </cell>
          <cell r="E751" t="str">
            <v>CLV-1013</v>
          </cell>
          <cell r="F751" t="str">
            <v>SR 10 | SCOTCH PL</v>
          </cell>
        </row>
        <row r="752">
          <cell r="B752">
            <v>46472</v>
          </cell>
          <cell r="C752">
            <v>93004548</v>
          </cell>
          <cell r="E752" t="str">
            <v>CLV-1005</v>
          </cell>
          <cell r="F752" t="str">
            <v>SR 10 | SHERIDAN AVE</v>
          </cell>
        </row>
        <row r="753">
          <cell r="B753">
            <v>46480</v>
          </cell>
          <cell r="C753">
            <v>93004553</v>
          </cell>
          <cell r="E753" t="str">
            <v>CLV-2829</v>
          </cell>
          <cell r="F753" t="str">
            <v>SR 10 | SHEWSKI RD</v>
          </cell>
        </row>
        <row r="754">
          <cell r="B754">
            <v>46490</v>
          </cell>
          <cell r="C754">
            <v>93008916</v>
          </cell>
          <cell r="E754" t="str">
            <v>CLV-2907</v>
          </cell>
          <cell r="F754" t="str">
            <v>SR 10 | SILVER ST</v>
          </cell>
        </row>
        <row r="755">
          <cell r="B755">
            <v>46500</v>
          </cell>
          <cell r="C755">
            <v>93004527</v>
          </cell>
          <cell r="E755" t="str">
            <v>CLV-1033</v>
          </cell>
          <cell r="F755" t="str">
            <v>SR 10 | SR 110 1</v>
          </cell>
        </row>
        <row r="756">
          <cell r="B756">
            <v>46510</v>
          </cell>
          <cell r="C756">
            <v>93008741</v>
          </cell>
          <cell r="E756" t="str">
            <v>CLV-1027</v>
          </cell>
          <cell r="F756" t="str">
            <v>SR 10 | SR 110 WB</v>
          </cell>
        </row>
        <row r="757">
          <cell r="B757">
            <v>46527</v>
          </cell>
          <cell r="C757">
            <v>93004214</v>
          </cell>
          <cell r="E757" t="str">
            <v>CLV-1029</v>
          </cell>
          <cell r="F757" t="str">
            <v>SR 10 | SR 117</v>
          </cell>
        </row>
        <row r="758">
          <cell r="B758">
            <v>46530</v>
          </cell>
          <cell r="C758">
            <v>93004217</v>
          </cell>
          <cell r="E758" t="str">
            <v>CLV-1031</v>
          </cell>
          <cell r="F758" t="str">
            <v>SR 10 | SR 117 SB</v>
          </cell>
        </row>
        <row r="759">
          <cell r="B759">
            <v>46540</v>
          </cell>
          <cell r="C759">
            <v>93004541</v>
          </cell>
          <cell r="E759" t="str">
            <v>CLV-1021</v>
          </cell>
          <cell r="F759" t="str">
            <v>SR 10 | SR 17</v>
          </cell>
        </row>
        <row r="760">
          <cell r="B760">
            <v>46550</v>
          </cell>
          <cell r="C760">
            <v>93008729</v>
          </cell>
          <cell r="E760" t="str">
            <v>CLV-1023</v>
          </cell>
          <cell r="F760" t="str">
            <v>SR 10 | SR 17 1</v>
          </cell>
        </row>
        <row r="761">
          <cell r="B761">
            <v>46560</v>
          </cell>
          <cell r="C761">
            <v>93008715</v>
          </cell>
          <cell r="E761" t="str">
            <v>CLV-3301</v>
          </cell>
          <cell r="F761" t="str">
            <v>SR 10 | SR 17 SB</v>
          </cell>
        </row>
        <row r="762">
          <cell r="B762">
            <v>46570</v>
          </cell>
          <cell r="C762">
            <v>93004559</v>
          </cell>
          <cell r="E762" t="str">
            <v>CLV-3527</v>
          </cell>
          <cell r="F762" t="str">
            <v>SR 10 | SR 23</v>
          </cell>
        </row>
        <row r="763">
          <cell r="B763">
            <v>46580</v>
          </cell>
          <cell r="C763">
            <v>93004936</v>
          </cell>
          <cell r="E763" t="str">
            <v>CLV-3473</v>
          </cell>
          <cell r="F763" t="str">
            <v>SR 10 | SR 331</v>
          </cell>
        </row>
        <row r="764">
          <cell r="B764">
            <v>46582</v>
          </cell>
          <cell r="C764">
            <v>93004184</v>
          </cell>
          <cell r="E764" t="str">
            <v>CLV-3887</v>
          </cell>
          <cell r="F764" t="str">
            <v>SR 10 | SR 331 SB</v>
          </cell>
        </row>
        <row r="765">
          <cell r="B765">
            <v>46590</v>
          </cell>
          <cell r="C765">
            <v>93009421</v>
          </cell>
          <cell r="E765" t="str">
            <v>CLV-3653</v>
          </cell>
          <cell r="F765" t="str">
            <v>SR 10 | SR 39 1</v>
          </cell>
        </row>
        <row r="766">
          <cell r="B766">
            <v>46600</v>
          </cell>
          <cell r="C766">
            <v>93004210</v>
          </cell>
          <cell r="E766" t="str">
            <v>CLV-3641</v>
          </cell>
          <cell r="F766" t="str">
            <v>SR 10 | SR 39 6</v>
          </cell>
        </row>
        <row r="767">
          <cell r="B767">
            <v>46610</v>
          </cell>
          <cell r="C767">
            <v>93004223</v>
          </cell>
          <cell r="E767" t="str">
            <v>CLV-3663</v>
          </cell>
          <cell r="F767" t="str">
            <v>SR 10 | SR 39 SB</v>
          </cell>
        </row>
        <row r="768">
          <cell r="B768">
            <v>46620</v>
          </cell>
          <cell r="C768">
            <v>93004236</v>
          </cell>
          <cell r="E768" t="str">
            <v>CLV-3839</v>
          </cell>
          <cell r="F768" t="str">
            <v>SR 10 | SR 49</v>
          </cell>
        </row>
        <row r="769">
          <cell r="B769">
            <v>46630</v>
          </cell>
          <cell r="C769">
            <v>93009053</v>
          </cell>
          <cell r="E769" t="str">
            <v>CLV-3919</v>
          </cell>
          <cell r="F769" t="str">
            <v>SR 10 | SR 49 SB</v>
          </cell>
        </row>
        <row r="770">
          <cell r="B770">
            <v>46640</v>
          </cell>
          <cell r="C770">
            <v>93004247</v>
          </cell>
          <cell r="E770" t="str">
            <v>CLV-3821</v>
          </cell>
          <cell r="F770" t="str">
            <v>SR 10 | SR 55</v>
          </cell>
        </row>
        <row r="771">
          <cell r="B771">
            <v>46650</v>
          </cell>
          <cell r="C771">
            <v>93004616</v>
          </cell>
          <cell r="E771" t="str">
            <v>CLV-3791</v>
          </cell>
          <cell r="F771" t="str">
            <v>SR 10 | SR 55 SB</v>
          </cell>
        </row>
        <row r="772">
          <cell r="B772">
            <v>46660</v>
          </cell>
          <cell r="C772">
            <v>93004694</v>
          </cell>
          <cell r="E772" t="str">
            <v>CLV-3865</v>
          </cell>
          <cell r="F772" t="str">
            <v>SR 10 | STATE LINE RD</v>
          </cell>
        </row>
        <row r="773">
          <cell r="B773">
            <v>46670</v>
          </cell>
          <cell r="C773">
            <v>93005048</v>
          </cell>
          <cell r="E773" t="str">
            <v>CLV-3855</v>
          </cell>
          <cell r="F773" t="str">
            <v>SR 10 | TAMARACK RD</v>
          </cell>
        </row>
        <row r="774">
          <cell r="B774">
            <v>46680</v>
          </cell>
          <cell r="C774">
            <v>93004130</v>
          </cell>
          <cell r="E774" t="str">
            <v>CLV-4345</v>
          </cell>
          <cell r="F774" t="str">
            <v>SR 10 | TANNER ST</v>
          </cell>
        </row>
        <row r="775">
          <cell r="B775">
            <v>46690</v>
          </cell>
          <cell r="C775">
            <v>93004487</v>
          </cell>
          <cell r="E775" t="str">
            <v>CLV-4755</v>
          </cell>
          <cell r="F775" t="str">
            <v>SR 10 | TERRACE DR</v>
          </cell>
        </row>
        <row r="776">
          <cell r="B776">
            <v>46700</v>
          </cell>
          <cell r="C776">
            <v>93004455</v>
          </cell>
          <cell r="E776" t="str">
            <v>CLV-4421</v>
          </cell>
          <cell r="F776" t="str">
            <v>SR 10 | THORN RD</v>
          </cell>
        </row>
        <row r="777">
          <cell r="B777">
            <v>46710</v>
          </cell>
          <cell r="C777">
            <v>93004660</v>
          </cell>
          <cell r="E777" t="str">
            <v>CLV-4429</v>
          </cell>
          <cell r="F777" t="str">
            <v>SR 10 | U E RD</v>
          </cell>
        </row>
        <row r="778">
          <cell r="B778">
            <v>46720</v>
          </cell>
          <cell r="C778">
            <v>93004538</v>
          </cell>
          <cell r="E778" t="str">
            <v>CLV-4433</v>
          </cell>
          <cell r="F778" t="str">
            <v>SR 10 | U RD</v>
          </cell>
        </row>
        <row r="779">
          <cell r="B779">
            <v>46730</v>
          </cell>
          <cell r="C779">
            <v>93004666</v>
          </cell>
          <cell r="E779" t="str">
            <v>CLV-4305</v>
          </cell>
          <cell r="F779" t="str">
            <v>SR 10 | UNKNOWN RR</v>
          </cell>
        </row>
        <row r="780">
          <cell r="B780">
            <v>46740</v>
          </cell>
          <cell r="C780">
            <v>93004748</v>
          </cell>
          <cell r="E780" t="str">
            <v>CLV-4311</v>
          </cell>
          <cell r="F780" t="str">
            <v>SR 10 | UNKNOWN RR 2</v>
          </cell>
        </row>
        <row r="781">
          <cell r="B781">
            <v>46750</v>
          </cell>
          <cell r="C781">
            <v>93004669</v>
          </cell>
          <cell r="E781" t="str">
            <v>CLV-4662</v>
          </cell>
          <cell r="F781" t="str">
            <v>SR 10 | US 231</v>
          </cell>
        </row>
        <row r="782">
          <cell r="B782">
            <v>46752</v>
          </cell>
          <cell r="C782">
            <v>93004459</v>
          </cell>
          <cell r="E782" t="str">
            <v>CLV-4265</v>
          </cell>
          <cell r="F782" t="str">
            <v>SR 10 | US 231 SB</v>
          </cell>
        </row>
        <row r="783">
          <cell r="B783">
            <v>46760</v>
          </cell>
          <cell r="C783">
            <v>93004472</v>
          </cell>
          <cell r="E783" t="str">
            <v>CLV-4279</v>
          </cell>
          <cell r="F783" t="str">
            <v>SR 10 | US 231 SB 1</v>
          </cell>
        </row>
        <row r="784">
          <cell r="B784">
            <v>46770</v>
          </cell>
          <cell r="C784">
            <v>93004741</v>
          </cell>
          <cell r="E784" t="str">
            <v>CLV-4620</v>
          </cell>
          <cell r="F784" t="str">
            <v>SR 10 | US 31</v>
          </cell>
        </row>
        <row r="785">
          <cell r="B785">
            <v>46780</v>
          </cell>
          <cell r="C785">
            <v>93004735</v>
          </cell>
          <cell r="E785" t="str">
            <v>CLV-4069</v>
          </cell>
          <cell r="F785" t="str">
            <v>SR 10 | US 31 SB</v>
          </cell>
        </row>
        <row r="786">
          <cell r="B786">
            <v>46785</v>
          </cell>
          <cell r="C786">
            <v>93004708</v>
          </cell>
          <cell r="E786" t="str">
            <v>CLV-7156</v>
          </cell>
          <cell r="F786" t="str">
            <v>SR 10 | US 35 1</v>
          </cell>
        </row>
        <row r="787">
          <cell r="B787">
            <v>46790</v>
          </cell>
          <cell r="C787">
            <v>93004679</v>
          </cell>
          <cell r="E787" t="str">
            <v>CLV-7288</v>
          </cell>
          <cell r="F787" t="str">
            <v>SR 10 | US 35 6</v>
          </cell>
        </row>
        <row r="788">
          <cell r="B788">
            <v>46800</v>
          </cell>
          <cell r="C788">
            <v>93004657</v>
          </cell>
          <cell r="E788" t="str">
            <v>CLV-6837</v>
          </cell>
          <cell r="F788" t="str">
            <v>SR 10 | US 35 SB 2</v>
          </cell>
        </row>
        <row r="789">
          <cell r="B789">
            <v>46810</v>
          </cell>
          <cell r="C789">
            <v>93004644</v>
          </cell>
          <cell r="E789" t="str">
            <v>CLV-6845</v>
          </cell>
          <cell r="F789" t="str">
            <v>SR 10 | US 35 SB 3</v>
          </cell>
        </row>
        <row r="790">
          <cell r="B790">
            <v>46820</v>
          </cell>
          <cell r="C790">
            <v>93004772</v>
          </cell>
          <cell r="E790" t="str">
            <v>CLV-6797</v>
          </cell>
          <cell r="F790" t="str">
            <v>SR 10 | US 41</v>
          </cell>
        </row>
        <row r="791">
          <cell r="B791">
            <v>46830</v>
          </cell>
          <cell r="C791">
            <v>93004754</v>
          </cell>
          <cell r="E791" t="str">
            <v>CLV-6389</v>
          </cell>
          <cell r="F791" t="str">
            <v>SR 10 | US 41 SB</v>
          </cell>
        </row>
        <row r="792">
          <cell r="B792">
            <v>46840</v>
          </cell>
          <cell r="C792">
            <v>93004628</v>
          </cell>
          <cell r="E792" t="str">
            <v>CLV-6401</v>
          </cell>
          <cell r="F792" t="str">
            <v>SR 10 | US 421</v>
          </cell>
        </row>
        <row r="793">
          <cell r="B793">
            <v>46850</v>
          </cell>
          <cell r="C793">
            <v>93004641</v>
          </cell>
          <cell r="E793" t="str">
            <v>CLV-6251</v>
          </cell>
          <cell r="F793" t="str">
            <v>SR 10 | US 421 1</v>
          </cell>
        </row>
        <row r="794">
          <cell r="B794">
            <v>46860</v>
          </cell>
          <cell r="C794">
            <v>93004946</v>
          </cell>
          <cell r="E794" t="str">
            <v>CLV-6557</v>
          </cell>
          <cell r="F794" t="str">
            <v>SR 10 | US 421 SB</v>
          </cell>
        </row>
        <row r="795">
          <cell r="B795">
            <v>46870</v>
          </cell>
          <cell r="C795">
            <v>93004725</v>
          </cell>
          <cell r="E795" t="str">
            <v>CLV-6547</v>
          </cell>
          <cell r="F795" t="str">
            <v>SR 10 | W 1000 N</v>
          </cell>
        </row>
        <row r="796">
          <cell r="B796">
            <v>46880</v>
          </cell>
          <cell r="C796">
            <v>93004453</v>
          </cell>
          <cell r="E796" t="str">
            <v>CLV-6517</v>
          </cell>
          <cell r="F796" t="str">
            <v>SR 10 | W 1100 N</v>
          </cell>
        </row>
        <row r="797">
          <cell r="B797">
            <v>46890</v>
          </cell>
          <cell r="C797">
            <v>93004753</v>
          </cell>
          <cell r="E797" t="str">
            <v>CLV-6305</v>
          </cell>
          <cell r="F797" t="str">
            <v>SR 10 | WALNUT ST</v>
          </cell>
        </row>
        <row r="798">
          <cell r="B798">
            <v>46900</v>
          </cell>
          <cell r="C798">
            <v>93004490</v>
          </cell>
          <cell r="E798" t="str">
            <v>CLV-6309</v>
          </cell>
          <cell r="F798" t="str">
            <v>SR 10 | WASHINGTON ST</v>
          </cell>
        </row>
        <row r="799">
          <cell r="B799">
            <v>46910</v>
          </cell>
          <cell r="C799">
            <v>93004545</v>
          </cell>
          <cell r="E799" t="str">
            <v>CLV-6315</v>
          </cell>
          <cell r="F799" t="str">
            <v>SR 10 | WEDGEWOOD CT</v>
          </cell>
        </row>
        <row r="800">
          <cell r="B800">
            <v>46920</v>
          </cell>
          <cell r="C800">
            <v>93004500</v>
          </cell>
          <cell r="E800" t="str">
            <v>CLV-6319</v>
          </cell>
          <cell r="F800" t="str">
            <v>SR 10 | WEST ST</v>
          </cell>
        </row>
        <row r="801">
          <cell r="B801">
            <v>46930</v>
          </cell>
          <cell r="C801">
            <v>93004387</v>
          </cell>
          <cell r="E801" t="str">
            <v>CLV-6437</v>
          </cell>
          <cell r="F801" t="str">
            <v>SR 10 | WILLARD ST</v>
          </cell>
        </row>
        <row r="802">
          <cell r="B802">
            <v>46940</v>
          </cell>
          <cell r="C802">
            <v>93004449</v>
          </cell>
          <cell r="E802" t="str">
            <v>CLV-6603</v>
          </cell>
          <cell r="F802" t="str">
            <v>SR 10 | WILSON ST</v>
          </cell>
        </row>
        <row r="803">
          <cell r="B803">
            <v>46950</v>
          </cell>
          <cell r="C803">
            <v>93004959</v>
          </cell>
          <cell r="E803" t="str">
            <v>CLV-6607</v>
          </cell>
          <cell r="F803" t="str">
            <v>SR 10 | WOODLAND DR</v>
          </cell>
        </row>
        <row r="804">
          <cell r="B804">
            <v>46960</v>
          </cell>
          <cell r="C804">
            <v>93004216</v>
          </cell>
          <cell r="E804" t="str">
            <v>CLV-6917</v>
          </cell>
          <cell r="F804" t="str">
            <v>SR 10 | Y CONN SR 10</v>
          </cell>
        </row>
        <row r="805">
          <cell r="B805">
            <v>46970</v>
          </cell>
          <cell r="C805">
            <v>93004699</v>
          </cell>
          <cell r="E805" t="str">
            <v>CLV-6921</v>
          </cell>
          <cell r="F805" t="str">
            <v>SR 10 | YEARICK ST</v>
          </cell>
        </row>
        <row r="806">
          <cell r="B806">
            <v>46980</v>
          </cell>
          <cell r="C806">
            <v>93004230</v>
          </cell>
          <cell r="E806" t="str">
            <v>CLV-6671</v>
          </cell>
          <cell r="F806" t="str">
            <v>SR 104 | BARLEY RD</v>
          </cell>
        </row>
        <row r="807">
          <cell r="B807">
            <v>46990</v>
          </cell>
          <cell r="C807">
            <v>93004755</v>
          </cell>
          <cell r="E807" t="str">
            <v>CLV-6669</v>
          </cell>
          <cell r="F807" t="str">
            <v>SR 104 | CANADIAN NATIONAL RR</v>
          </cell>
        </row>
        <row r="808">
          <cell r="B808">
            <v>46992</v>
          </cell>
          <cell r="C808">
            <v>93004174</v>
          </cell>
          <cell r="E808" t="str">
            <v>CLV-6727</v>
          </cell>
          <cell r="F808" t="str">
            <v>SR 104 | CANADIAN NATIONAL RR 2</v>
          </cell>
        </row>
        <row r="809">
          <cell r="B809">
            <v>47010</v>
          </cell>
          <cell r="C809">
            <v>93004225</v>
          </cell>
          <cell r="E809" t="str">
            <v>CLV-6729</v>
          </cell>
          <cell r="F809" t="str">
            <v>SR 104 | COUNTY LINE RD</v>
          </cell>
        </row>
        <row r="810">
          <cell r="B810">
            <v>47020</v>
          </cell>
          <cell r="C810">
            <v>93004211</v>
          </cell>
          <cell r="E810" t="str">
            <v>CLV-6723</v>
          </cell>
          <cell r="F810" t="str">
            <v>SR 104 | CSX RR</v>
          </cell>
        </row>
        <row r="811">
          <cell r="B811">
            <v>47030</v>
          </cell>
          <cell r="C811">
            <v>93004249</v>
          </cell>
          <cell r="E811" t="str">
            <v>CLV-6717</v>
          </cell>
          <cell r="F811" t="str">
            <v>SR 104 | E 300 S</v>
          </cell>
        </row>
        <row r="812">
          <cell r="B812">
            <v>47040</v>
          </cell>
          <cell r="C812">
            <v>93004242</v>
          </cell>
          <cell r="E812" t="str">
            <v>CLV-6751</v>
          </cell>
          <cell r="F812" t="str">
            <v>SR 104 | E 525 S</v>
          </cell>
        </row>
        <row r="813">
          <cell r="B813">
            <v>47050</v>
          </cell>
          <cell r="C813">
            <v>93004233</v>
          </cell>
          <cell r="E813" t="str">
            <v>CLV-6763</v>
          </cell>
          <cell r="F813" t="str">
            <v>SR 104 | E 700 S</v>
          </cell>
        </row>
        <row r="814">
          <cell r="B814">
            <v>47060</v>
          </cell>
          <cell r="C814">
            <v>93004248</v>
          </cell>
          <cell r="E814" t="str">
            <v>CLV-6765</v>
          </cell>
          <cell r="F814" t="str">
            <v>SR 104 | E 700 S 2</v>
          </cell>
        </row>
        <row r="815">
          <cell r="B815">
            <v>47070</v>
          </cell>
          <cell r="C815">
            <v>93004148</v>
          </cell>
          <cell r="E815" t="str">
            <v>CLV-6863</v>
          </cell>
          <cell r="F815" t="str">
            <v>SR 104 | E 750 S</v>
          </cell>
        </row>
        <row r="816">
          <cell r="B816">
            <v>47080</v>
          </cell>
          <cell r="C816">
            <v>93004177</v>
          </cell>
          <cell r="E816" t="str">
            <v>CLV-6867</v>
          </cell>
          <cell r="F816" t="str">
            <v>SR 104 | GLENDALE ST</v>
          </cell>
        </row>
        <row r="817">
          <cell r="B817">
            <v>47110</v>
          </cell>
          <cell r="C817">
            <v>93004109</v>
          </cell>
          <cell r="E817" t="str">
            <v>CLV-6169</v>
          </cell>
          <cell r="F817" t="str">
            <v>SR 104 | HUPP RD</v>
          </cell>
        </row>
        <row r="818">
          <cell r="B818">
            <v>47130</v>
          </cell>
          <cell r="C818">
            <v>93004179</v>
          </cell>
          <cell r="E818" t="str">
            <v>CLV-2257</v>
          </cell>
          <cell r="F818" t="str">
            <v>SR 104 | INDUSTRIAL DR</v>
          </cell>
        </row>
        <row r="819">
          <cell r="B819">
            <v>47140</v>
          </cell>
          <cell r="C819">
            <v>93004572</v>
          </cell>
          <cell r="E819" t="str">
            <v>CLV-5227</v>
          </cell>
          <cell r="F819" t="str">
            <v>SR 104 | KANKAKEE RD</v>
          </cell>
        </row>
        <row r="820">
          <cell r="B820">
            <v>47160</v>
          </cell>
          <cell r="C820">
            <v>93004125</v>
          </cell>
          <cell r="E820" t="str">
            <v>CLV-4807</v>
          </cell>
          <cell r="F820" t="str">
            <v>SR 104 | LINCOLN DR</v>
          </cell>
        </row>
        <row r="821">
          <cell r="B821">
            <v>47170</v>
          </cell>
          <cell r="C821">
            <v>93004963</v>
          </cell>
          <cell r="E821" t="str">
            <v>CLV-5332</v>
          </cell>
          <cell r="F821" t="str">
            <v>SR 104 | MANN ST</v>
          </cell>
        </row>
        <row r="822">
          <cell r="B822">
            <v>47180</v>
          </cell>
          <cell r="C822">
            <v>93004798</v>
          </cell>
          <cell r="E822" t="str">
            <v>CLV-5223</v>
          </cell>
          <cell r="F822" t="str">
            <v>SR 104 | NORFOLK SOUTHERN RR</v>
          </cell>
        </row>
        <row r="823">
          <cell r="B823">
            <v>47190</v>
          </cell>
          <cell r="C823">
            <v>93004968</v>
          </cell>
          <cell r="E823" t="str">
            <v>CLV-5199</v>
          </cell>
          <cell r="F823" t="str">
            <v>SR 104 | PLEASANT ST</v>
          </cell>
        </row>
        <row r="824">
          <cell r="B824">
            <v>47200</v>
          </cell>
          <cell r="C824">
            <v>93004579</v>
          </cell>
          <cell r="E824" t="str">
            <v>CLV-4897</v>
          </cell>
          <cell r="F824" t="str">
            <v>SR 104 | POPLAR RD</v>
          </cell>
        </row>
        <row r="825">
          <cell r="B825">
            <v>47210</v>
          </cell>
          <cell r="C825">
            <v>93004152</v>
          </cell>
          <cell r="E825" t="str">
            <v>CLV-5187</v>
          </cell>
          <cell r="F825" t="str">
            <v>SR 104 | S 550 E</v>
          </cell>
        </row>
        <row r="826">
          <cell r="B826">
            <v>47220</v>
          </cell>
          <cell r="C826">
            <v>93004549</v>
          </cell>
          <cell r="E826" t="str">
            <v>CLV-4955</v>
          </cell>
          <cell r="F826" t="str">
            <v>SR 104 | S 675 E</v>
          </cell>
        </row>
        <row r="827">
          <cell r="B827">
            <v>47230</v>
          </cell>
          <cell r="C827">
            <v>93004158</v>
          </cell>
          <cell r="E827" t="str">
            <v>CLV-5169</v>
          </cell>
          <cell r="F827" t="str">
            <v>SR 104 | SR 4</v>
          </cell>
        </row>
        <row r="828">
          <cell r="B828">
            <v>47240</v>
          </cell>
          <cell r="C828">
            <v>93004852</v>
          </cell>
          <cell r="E828" t="str">
            <v>CLV-6529</v>
          </cell>
          <cell r="F828" t="str">
            <v>SR 104 | UNKNOWN RR</v>
          </cell>
        </row>
        <row r="829">
          <cell r="B829">
            <v>47250</v>
          </cell>
          <cell r="C829">
            <v>93004175</v>
          </cell>
          <cell r="E829" t="str">
            <v>CLV-4943</v>
          </cell>
          <cell r="F829" t="str">
            <v>SR 104 | US 6</v>
          </cell>
        </row>
        <row r="830">
          <cell r="B830">
            <v>47260</v>
          </cell>
          <cell r="C830">
            <v>93004712</v>
          </cell>
          <cell r="E830" t="str">
            <v>CLV-5396</v>
          </cell>
          <cell r="F830" t="str">
            <v>SR 104 | US 6 WB</v>
          </cell>
        </row>
        <row r="831">
          <cell r="B831">
            <v>47270</v>
          </cell>
          <cell r="C831">
            <v>93004794</v>
          </cell>
          <cell r="E831" t="str">
            <v>CLV-5049</v>
          </cell>
          <cell r="F831" t="str">
            <v>SR 104 | W 1125 S</v>
          </cell>
        </row>
        <row r="832">
          <cell r="B832">
            <v>47280</v>
          </cell>
          <cell r="C832">
            <v>93009478</v>
          </cell>
          <cell r="E832" t="str">
            <v>CLV-5023</v>
          </cell>
          <cell r="F832" t="str">
            <v>SR 106 | 2ND ST</v>
          </cell>
        </row>
        <row r="833">
          <cell r="B833">
            <v>47290</v>
          </cell>
          <cell r="C833">
            <v>93004889</v>
          </cell>
          <cell r="E833" t="str">
            <v>CLV-5460</v>
          </cell>
          <cell r="F833" t="str">
            <v>SR 106 | ALEXANDER ST</v>
          </cell>
        </row>
        <row r="834">
          <cell r="B834">
            <v>47300</v>
          </cell>
          <cell r="C834">
            <v>93004631</v>
          </cell>
          <cell r="E834" t="str">
            <v>CLV-5005</v>
          </cell>
          <cell r="F834" t="str">
            <v>SR 106 | BALTIMORE ST</v>
          </cell>
        </row>
        <row r="835">
          <cell r="B835">
            <v>47310</v>
          </cell>
          <cell r="C835">
            <v>93004723</v>
          </cell>
          <cell r="E835" t="str">
            <v>CLV-5983</v>
          </cell>
          <cell r="F835" t="str">
            <v>SR 106 | BOWEN AVE</v>
          </cell>
        </row>
        <row r="836">
          <cell r="B836">
            <v>47320</v>
          </cell>
          <cell r="C836">
            <v>93004688</v>
          </cell>
          <cell r="E836" t="str">
            <v>CLV-5991</v>
          </cell>
          <cell r="F836" t="str">
            <v>SR 106 | CENTER ST</v>
          </cell>
        </row>
        <row r="837">
          <cell r="B837">
            <v>47330</v>
          </cell>
          <cell r="C837">
            <v>93004178</v>
          </cell>
          <cell r="E837" t="str">
            <v>CLV-5939</v>
          </cell>
          <cell r="F837" t="str">
            <v>SR 106 | CSX RR</v>
          </cell>
        </row>
        <row r="838">
          <cell r="B838">
            <v>47340</v>
          </cell>
          <cell r="C838">
            <v>93004182</v>
          </cell>
          <cell r="E838" t="str">
            <v>CLV-5760</v>
          </cell>
          <cell r="F838" t="str">
            <v>SR 106 | CSX RR 1</v>
          </cell>
        </row>
        <row r="839">
          <cell r="B839">
            <v>47350</v>
          </cell>
          <cell r="C839">
            <v>93004595</v>
          </cell>
          <cell r="E839" t="str">
            <v>CLV-5666</v>
          </cell>
          <cell r="F839" t="str">
            <v>SR 106 | DOUGLAS RD</v>
          </cell>
        </row>
        <row r="840">
          <cell r="B840">
            <v>47360</v>
          </cell>
          <cell r="C840">
            <v>93004219</v>
          </cell>
          <cell r="E840" t="str">
            <v>CLV-6013</v>
          </cell>
          <cell r="F840" t="str">
            <v>SR 106 | DOUGLAS RD 1</v>
          </cell>
        </row>
        <row r="841">
          <cell r="B841">
            <v>47370</v>
          </cell>
          <cell r="C841">
            <v>93004910</v>
          </cell>
          <cell r="E841" t="str">
            <v>CLV-6021</v>
          </cell>
          <cell r="F841" t="str">
            <v>SR 106 | EAST ST</v>
          </cell>
        </row>
        <row r="842">
          <cell r="B842">
            <v>47380</v>
          </cell>
          <cell r="C842">
            <v>93005119</v>
          </cell>
          <cell r="E842" t="str">
            <v>CLV-5694</v>
          </cell>
          <cell r="F842" t="str">
            <v>SR 106 | FOLTZ ST</v>
          </cell>
        </row>
        <row r="843">
          <cell r="B843">
            <v>47400</v>
          </cell>
          <cell r="C843">
            <v>93004245</v>
          </cell>
          <cell r="E843" t="str">
            <v>CLV-6053</v>
          </cell>
          <cell r="F843" t="str">
            <v>SR 106 | HOPE BLVD</v>
          </cell>
        </row>
        <row r="844">
          <cell r="B844">
            <v>47410</v>
          </cell>
          <cell r="C844">
            <v>93004116</v>
          </cell>
          <cell r="E844" t="str">
            <v>CLV-7462</v>
          </cell>
          <cell r="F844" t="str">
            <v>SR 106 | HUFF ST</v>
          </cell>
        </row>
        <row r="845">
          <cell r="B845">
            <v>47420</v>
          </cell>
          <cell r="C845">
            <v>93004882</v>
          </cell>
          <cell r="E845" t="str">
            <v>CLV-7164</v>
          </cell>
          <cell r="F845" t="str">
            <v>SR 106 | INDIANA ST</v>
          </cell>
        </row>
        <row r="846">
          <cell r="B846">
            <v>47430</v>
          </cell>
          <cell r="C846">
            <v>93004955</v>
          </cell>
          <cell r="E846" t="str">
            <v>CLV-2457</v>
          </cell>
          <cell r="F846" t="str">
            <v>SR 106 | INDUSTRIAL DR</v>
          </cell>
        </row>
        <row r="847">
          <cell r="B847">
            <v>47440</v>
          </cell>
          <cell r="C847">
            <v>93004630</v>
          </cell>
          <cell r="E847" t="str">
            <v>CLV-1437</v>
          </cell>
          <cell r="F847" t="str">
            <v>SR 106 | JACKSON ST</v>
          </cell>
        </row>
        <row r="848">
          <cell r="B848">
            <v>47450</v>
          </cell>
          <cell r="C848">
            <v>93004925</v>
          </cell>
          <cell r="E848" t="str">
            <v>CLV-2447</v>
          </cell>
          <cell r="F848" t="str">
            <v>SR 106 | LIBERTY DR</v>
          </cell>
        </row>
        <row r="849">
          <cell r="B849">
            <v>47460</v>
          </cell>
          <cell r="C849">
            <v>93004655</v>
          </cell>
          <cell r="E849" t="str">
            <v>CLV-2491</v>
          </cell>
          <cell r="F849" t="str">
            <v>SR 106 | MARSHALL ST</v>
          </cell>
        </row>
        <row r="850">
          <cell r="B850">
            <v>47470</v>
          </cell>
          <cell r="C850">
            <v>93004635</v>
          </cell>
          <cell r="E850" t="str">
            <v>CLV-2519</v>
          </cell>
          <cell r="F850" t="str">
            <v>SR 106 | MARYLAND ST</v>
          </cell>
        </row>
        <row r="851">
          <cell r="B851">
            <v>47480</v>
          </cell>
          <cell r="C851">
            <v>93004759</v>
          </cell>
          <cell r="E851" t="str">
            <v>CLV-2653</v>
          </cell>
          <cell r="F851" t="str">
            <v>SR 106 | MIAMI TR</v>
          </cell>
        </row>
        <row r="852">
          <cell r="B852">
            <v>47490</v>
          </cell>
          <cell r="C852">
            <v>93004556</v>
          </cell>
          <cell r="E852" t="str">
            <v>CLV-2711</v>
          </cell>
          <cell r="F852" t="str">
            <v>SR 106 | MONTGOMERY ST</v>
          </cell>
        </row>
        <row r="853">
          <cell r="B853">
            <v>47500</v>
          </cell>
          <cell r="C853">
            <v>93004156</v>
          </cell>
          <cell r="E853" t="str">
            <v>CLV-2745</v>
          </cell>
          <cell r="F853" t="str">
            <v>SR 106 | N BIRKEY ST</v>
          </cell>
        </row>
        <row r="854">
          <cell r="B854">
            <v>47510</v>
          </cell>
          <cell r="C854">
            <v>93004672</v>
          </cell>
          <cell r="E854" t="str">
            <v>CLV-2753</v>
          </cell>
          <cell r="F854" t="str">
            <v>SR 106 | PLYMOUTH GOSHEN TR</v>
          </cell>
        </row>
        <row r="855">
          <cell r="B855">
            <v>47520</v>
          </cell>
          <cell r="C855">
            <v>93004563</v>
          </cell>
          <cell r="E855" t="str">
            <v>CLV-1006</v>
          </cell>
          <cell r="F855" t="str">
            <v>SR 106 | S BIRKEY ST</v>
          </cell>
        </row>
        <row r="856">
          <cell r="B856">
            <v>47530</v>
          </cell>
          <cell r="C856">
            <v>93004789</v>
          </cell>
          <cell r="E856" t="str">
            <v>CLV-2865</v>
          </cell>
          <cell r="F856" t="str">
            <v>SR 106 | SHUMAKER DR</v>
          </cell>
        </row>
        <row r="857">
          <cell r="B857">
            <v>47540</v>
          </cell>
          <cell r="C857">
            <v>93004805</v>
          </cell>
          <cell r="E857" t="str">
            <v>CLV-1434</v>
          </cell>
          <cell r="F857" t="str">
            <v>SR 106 | SPENCER ST</v>
          </cell>
        </row>
        <row r="858">
          <cell r="B858">
            <v>47550</v>
          </cell>
          <cell r="C858">
            <v>93004842</v>
          </cell>
          <cell r="E858" t="str">
            <v>CLV-1026</v>
          </cell>
          <cell r="F858" t="str">
            <v>SR 106 | SR 331</v>
          </cell>
        </row>
        <row r="859">
          <cell r="B859">
            <v>47560</v>
          </cell>
          <cell r="C859">
            <v>93004311</v>
          </cell>
          <cell r="E859" t="str">
            <v>CLV-1018</v>
          </cell>
          <cell r="F859" t="str">
            <v>SR 106 | SR 331 1</v>
          </cell>
        </row>
        <row r="860">
          <cell r="B860">
            <v>47570</v>
          </cell>
          <cell r="C860">
            <v>93004297</v>
          </cell>
          <cell r="E860" t="str">
            <v>CLV-1020</v>
          </cell>
          <cell r="F860" t="str">
            <v>SR 106 | SR 331 SB</v>
          </cell>
        </row>
        <row r="861">
          <cell r="B861">
            <v>47580</v>
          </cell>
          <cell r="C861">
            <v>93004329</v>
          </cell>
          <cell r="E861" t="str">
            <v>CLV-1024</v>
          </cell>
          <cell r="F861" t="str">
            <v>SR 106 | STEWART ST</v>
          </cell>
        </row>
        <row r="862">
          <cell r="B862">
            <v>47590</v>
          </cell>
          <cell r="C862">
            <v>93004276</v>
          </cell>
          <cell r="E862" t="str">
            <v>CLV-3135</v>
          </cell>
          <cell r="F862" t="str">
            <v>SR 106 | US 6</v>
          </cell>
        </row>
        <row r="863">
          <cell r="B863">
            <v>47600</v>
          </cell>
          <cell r="C863">
            <v>93004615</v>
          </cell>
          <cell r="E863" t="str">
            <v>CLV-3145</v>
          </cell>
          <cell r="F863" t="str">
            <v>SR 106 | US 6 1</v>
          </cell>
        </row>
        <row r="864">
          <cell r="B864">
            <v>47610</v>
          </cell>
          <cell r="C864">
            <v>93004973</v>
          </cell>
          <cell r="E864" t="str">
            <v>CLV-3369</v>
          </cell>
          <cell r="F864" t="str">
            <v>SR 106 | WASHINGTON ST</v>
          </cell>
        </row>
        <row r="865">
          <cell r="B865">
            <v>47620</v>
          </cell>
          <cell r="C865">
            <v>93004573</v>
          </cell>
          <cell r="E865" t="str">
            <v>CLV-3377</v>
          </cell>
          <cell r="F865" t="str">
            <v>SR 106 | WHITLOCK ST</v>
          </cell>
        </row>
        <row r="866">
          <cell r="B866">
            <v>47640</v>
          </cell>
          <cell r="C866">
            <v>93004415</v>
          </cell>
          <cell r="E866" t="str">
            <v>CLV-3399</v>
          </cell>
          <cell r="F866" t="str">
            <v>SR 110 | 900 N</v>
          </cell>
        </row>
        <row r="867">
          <cell r="B867">
            <v>47650</v>
          </cell>
          <cell r="C867">
            <v>93004770</v>
          </cell>
          <cell r="E867" t="str">
            <v>CLV-3379</v>
          </cell>
          <cell r="F867" t="str">
            <v>SR 110 | CONRAIL RR</v>
          </cell>
        </row>
        <row r="868">
          <cell r="B868">
            <v>47660</v>
          </cell>
          <cell r="C868">
            <v>93004209</v>
          </cell>
          <cell r="E868" t="str">
            <v>CLV-3565</v>
          </cell>
          <cell r="F868" t="str">
            <v>SR 110 | ELKHART &amp; WESTERN RR</v>
          </cell>
        </row>
        <row r="869">
          <cell r="B869">
            <v>47670</v>
          </cell>
          <cell r="C869">
            <v>93004692</v>
          </cell>
          <cell r="E869" t="str">
            <v>CLV-3557</v>
          </cell>
          <cell r="F869" t="str">
            <v>SR 110 | ELM RD</v>
          </cell>
        </row>
        <row r="870">
          <cell r="B870">
            <v>47680</v>
          </cell>
          <cell r="C870">
            <v>93004760</v>
          </cell>
          <cell r="E870" t="str">
            <v>CLV-3513</v>
          </cell>
          <cell r="F870" t="str">
            <v>SR 110 | FIR RD</v>
          </cell>
        </row>
        <row r="871">
          <cell r="B871">
            <v>47690</v>
          </cell>
          <cell r="C871">
            <v>93004687</v>
          </cell>
          <cell r="E871" t="str">
            <v>CLV-3533</v>
          </cell>
          <cell r="F871" t="str">
            <v>SR 110 | GUMWOOD RD</v>
          </cell>
        </row>
        <row r="872">
          <cell r="B872">
            <v>47700</v>
          </cell>
          <cell r="C872">
            <v>93004309</v>
          </cell>
          <cell r="E872" t="str">
            <v>CLV-3511</v>
          </cell>
          <cell r="F872" t="str">
            <v>SR 110 | IRIS RD</v>
          </cell>
        </row>
        <row r="873">
          <cell r="B873">
            <v>47710</v>
          </cell>
          <cell r="C873">
            <v>93004964</v>
          </cell>
          <cell r="E873" t="str">
            <v>CLV-3467</v>
          </cell>
          <cell r="F873" t="str">
            <v>SR 110 | LINDEN RD</v>
          </cell>
        </row>
        <row r="874">
          <cell r="B874">
            <v>47720</v>
          </cell>
          <cell r="C874">
            <v>93004695</v>
          </cell>
          <cell r="E874" t="str">
            <v>CLV-3475</v>
          </cell>
          <cell r="F874" t="str">
            <v>SR 110 | MAPLE RD</v>
          </cell>
        </row>
        <row r="875">
          <cell r="B875">
            <v>47750</v>
          </cell>
          <cell r="C875">
            <v>93004289</v>
          </cell>
          <cell r="E875" t="str">
            <v>CLV-3657</v>
          </cell>
          <cell r="F875" t="str">
            <v>SR 110 | MICHIGAN RD</v>
          </cell>
        </row>
        <row r="876">
          <cell r="B876">
            <v>47760</v>
          </cell>
          <cell r="C876">
            <v>93004714</v>
          </cell>
          <cell r="E876" t="str">
            <v>CLV-3843</v>
          </cell>
          <cell r="F876" t="str">
            <v>SR 110 | MUCKSHAW RD</v>
          </cell>
        </row>
        <row r="877">
          <cell r="B877">
            <v>47762</v>
          </cell>
          <cell r="C877">
            <v>93004696</v>
          </cell>
          <cell r="E877" t="str">
            <v>CLV-3635</v>
          </cell>
          <cell r="F877" t="str">
            <v>SR 110 | N 125 E</v>
          </cell>
        </row>
        <row r="878">
          <cell r="B878">
            <v>47770</v>
          </cell>
          <cell r="C878">
            <v>93004315</v>
          </cell>
          <cell r="E878" t="str">
            <v>CLV-3659</v>
          </cell>
          <cell r="F878" t="str">
            <v>SR 110 | N 150 W</v>
          </cell>
        </row>
        <row r="879">
          <cell r="B879">
            <v>47780</v>
          </cell>
          <cell r="C879">
            <v>93004932</v>
          </cell>
          <cell r="E879" t="str">
            <v>CLV-3913</v>
          </cell>
          <cell r="F879" t="str">
            <v>SR 110 | N 200 E</v>
          </cell>
        </row>
        <row r="880">
          <cell r="B880">
            <v>47782</v>
          </cell>
          <cell r="C880">
            <v>93004168</v>
          </cell>
          <cell r="E880" t="str">
            <v>CLV-3687</v>
          </cell>
          <cell r="F880" t="str">
            <v>SR 110 | N 250 W</v>
          </cell>
        </row>
        <row r="881">
          <cell r="B881">
            <v>47790</v>
          </cell>
          <cell r="C881">
            <v>93004731</v>
          </cell>
          <cell r="E881" t="str">
            <v>CLV-3937</v>
          </cell>
          <cell r="F881" t="str">
            <v>SR 110 | N 300 W</v>
          </cell>
        </row>
        <row r="882">
          <cell r="B882">
            <v>47800</v>
          </cell>
          <cell r="C882">
            <v>93004597</v>
          </cell>
          <cell r="E882" t="str">
            <v>CLV-3827</v>
          </cell>
          <cell r="F882" t="str">
            <v>SR 110 | N 325 E</v>
          </cell>
        </row>
        <row r="883">
          <cell r="B883">
            <v>47802</v>
          </cell>
          <cell r="C883">
            <v>93004241</v>
          </cell>
          <cell r="E883" t="str">
            <v>CLV-3811</v>
          </cell>
          <cell r="F883" t="str">
            <v>SR 110 | N 375 E</v>
          </cell>
        </row>
        <row r="884">
          <cell r="B884">
            <v>47805</v>
          </cell>
          <cell r="C884">
            <v>93004758</v>
          </cell>
          <cell r="E884" t="str">
            <v>CLV-3695</v>
          </cell>
          <cell r="F884" t="str">
            <v>SR 110 | N 450 E</v>
          </cell>
        </row>
        <row r="885">
          <cell r="B885">
            <v>47810</v>
          </cell>
          <cell r="C885">
            <v>93004199</v>
          </cell>
          <cell r="E885" t="str">
            <v>CLV-3991</v>
          </cell>
          <cell r="F885" t="str">
            <v>SR 110 | N 450 W</v>
          </cell>
        </row>
        <row r="886">
          <cell r="B886">
            <v>47820</v>
          </cell>
          <cell r="C886">
            <v>93004880</v>
          </cell>
          <cell r="E886" t="str">
            <v>CLV-3781</v>
          </cell>
          <cell r="F886" t="str">
            <v>SR 110 | N 50 W</v>
          </cell>
        </row>
        <row r="887">
          <cell r="B887">
            <v>47830</v>
          </cell>
          <cell r="C887">
            <v>93004675</v>
          </cell>
          <cell r="E887" t="str">
            <v>CLV-3751</v>
          </cell>
          <cell r="F887" t="str">
            <v>SR 110 | N 500 W</v>
          </cell>
        </row>
        <row r="888">
          <cell r="B888">
            <v>47840</v>
          </cell>
          <cell r="C888">
            <v>93004791</v>
          </cell>
          <cell r="E888" t="str">
            <v>CLV-3763</v>
          </cell>
          <cell r="F888" t="str">
            <v>SR 110 | N 550 E</v>
          </cell>
        </row>
        <row r="889">
          <cell r="B889">
            <v>47845</v>
          </cell>
          <cell r="C889">
            <v>93009298</v>
          </cell>
          <cell r="E889" t="str">
            <v>CLV-3767</v>
          </cell>
          <cell r="F889" t="str">
            <v>SR 110 | N 600 W</v>
          </cell>
        </row>
        <row r="890">
          <cell r="B890">
            <v>47847</v>
          </cell>
          <cell r="C890">
            <v>93004648</v>
          </cell>
          <cell r="E890" t="str">
            <v>CLV-4331</v>
          </cell>
          <cell r="F890" t="str">
            <v>SR 110 | N 700 W</v>
          </cell>
        </row>
        <row r="891">
          <cell r="B891">
            <v>47850</v>
          </cell>
          <cell r="C891">
            <v>93004115</v>
          </cell>
          <cell r="E891" t="str">
            <v>CLV-4745</v>
          </cell>
          <cell r="F891" t="str">
            <v>SR 110 | N 700 W 2</v>
          </cell>
        </row>
        <row r="892">
          <cell r="B892">
            <v>47860</v>
          </cell>
          <cell r="C892">
            <v>93005061</v>
          </cell>
          <cell r="E892" t="str">
            <v>CLV-4741</v>
          </cell>
          <cell r="F892" t="str">
            <v>SR 110 | N 800 W</v>
          </cell>
        </row>
        <row r="893">
          <cell r="B893">
            <v>47865</v>
          </cell>
          <cell r="C893">
            <v>93005033</v>
          </cell>
          <cell r="E893" t="str">
            <v>CLV-4737</v>
          </cell>
          <cell r="F893" t="str">
            <v>SR 110 | N 800 W 2</v>
          </cell>
        </row>
        <row r="894">
          <cell r="B894">
            <v>47867</v>
          </cell>
          <cell r="C894">
            <v>93004226</v>
          </cell>
          <cell r="E894" t="str">
            <v>CLV-4731</v>
          </cell>
          <cell r="F894" t="str">
            <v>SR 110 | N 900 W</v>
          </cell>
        </row>
        <row r="895">
          <cell r="B895">
            <v>47868</v>
          </cell>
          <cell r="C895">
            <v>93004684</v>
          </cell>
          <cell r="E895" t="str">
            <v>CLV-4721</v>
          </cell>
          <cell r="F895" t="str">
            <v>SR 110 | NUTMEG RD</v>
          </cell>
        </row>
        <row r="896">
          <cell r="B896">
            <v>47870</v>
          </cell>
          <cell r="C896">
            <v>93004643</v>
          </cell>
          <cell r="E896" t="str">
            <v>CLV-4297</v>
          </cell>
          <cell r="F896" t="str">
            <v>SR 110 | OLD US 31</v>
          </cell>
        </row>
        <row r="897">
          <cell r="B897">
            <v>47880</v>
          </cell>
          <cell r="C897">
            <v>93004107</v>
          </cell>
          <cell r="E897" t="str">
            <v>CLV-4467</v>
          </cell>
          <cell r="F897" t="str">
            <v>SR 110 | OLIVE TR</v>
          </cell>
        </row>
        <row r="898">
          <cell r="B898">
            <v>47890</v>
          </cell>
          <cell r="C898">
            <v>93004196</v>
          </cell>
          <cell r="E898" t="str">
            <v>CLV-4459</v>
          </cell>
          <cell r="F898" t="str">
            <v>SR 110 | PEACH RD</v>
          </cell>
        </row>
        <row r="899">
          <cell r="B899">
            <v>47900</v>
          </cell>
          <cell r="C899">
            <v>93004160</v>
          </cell>
          <cell r="E899" t="str">
            <v>CLV-4447</v>
          </cell>
          <cell r="F899" t="str">
            <v>SR 110 | QUEEN RD</v>
          </cell>
        </row>
        <row r="900">
          <cell r="B900">
            <v>49000</v>
          </cell>
          <cell r="C900">
            <v>93004165</v>
          </cell>
          <cell r="E900" t="str">
            <v>CLV-4067</v>
          </cell>
          <cell r="F900" t="str">
            <v>SR 110 | S COUNTY LINE RD</v>
          </cell>
        </row>
        <row r="901">
          <cell r="B901">
            <v>49010</v>
          </cell>
          <cell r="C901">
            <v>93004621</v>
          </cell>
          <cell r="E901" t="str">
            <v>CLV-4063</v>
          </cell>
          <cell r="F901" t="str">
            <v>SR 110 | S HAWTHORN RD</v>
          </cell>
        </row>
        <row r="902">
          <cell r="B902">
            <v>49020</v>
          </cell>
          <cell r="C902">
            <v>93004114</v>
          </cell>
          <cell r="E902" t="str">
            <v>CLV-7226</v>
          </cell>
          <cell r="F902" t="str">
            <v>SR 110 | S KENILWORTH RD</v>
          </cell>
        </row>
        <row r="903">
          <cell r="B903">
            <v>49030</v>
          </cell>
          <cell r="C903">
            <v>93004775</v>
          </cell>
          <cell r="E903" t="str">
            <v>CLV-7272</v>
          </cell>
          <cell r="F903" t="str">
            <v>SR 110 | SAGE RD</v>
          </cell>
        </row>
        <row r="904">
          <cell r="B904">
            <v>49040</v>
          </cell>
          <cell r="C904">
            <v>93004987</v>
          </cell>
          <cell r="E904" t="str">
            <v>CLV-10911</v>
          </cell>
          <cell r="F904" t="str">
            <v>SR 110 | SR 10</v>
          </cell>
        </row>
        <row r="905">
          <cell r="B905">
            <v>49050</v>
          </cell>
          <cell r="C905">
            <v>93004670</v>
          </cell>
          <cell r="E905" t="str">
            <v>CLV-10786</v>
          </cell>
          <cell r="F905" t="str">
            <v>SR 110 | SR 117</v>
          </cell>
        </row>
        <row r="906">
          <cell r="B906">
            <v>49060</v>
          </cell>
          <cell r="C906">
            <v>93004733</v>
          </cell>
          <cell r="E906" t="str">
            <v>CLV-10915</v>
          </cell>
          <cell r="F906" t="str">
            <v>SR 110 | SR 17</v>
          </cell>
        </row>
        <row r="907">
          <cell r="B907">
            <v>49070</v>
          </cell>
          <cell r="C907">
            <v>93004717</v>
          </cell>
          <cell r="E907" t="str">
            <v>CLV-11545</v>
          </cell>
          <cell r="F907" t="str">
            <v>SR 110 | SR 25</v>
          </cell>
        </row>
        <row r="908">
          <cell r="B908">
            <v>49080</v>
          </cell>
          <cell r="C908">
            <v>93004673</v>
          </cell>
          <cell r="E908" t="str">
            <v>CLV-8221</v>
          </cell>
          <cell r="F908" t="str">
            <v>SR 110 | SR 25 SB</v>
          </cell>
        </row>
        <row r="909">
          <cell r="B909">
            <v>49090</v>
          </cell>
          <cell r="C909">
            <v>93004676</v>
          </cell>
          <cell r="E909" t="str">
            <v>CLV-8597</v>
          </cell>
          <cell r="F909" t="str">
            <v>SR 110 | TIPPECANOE</v>
          </cell>
        </row>
        <row r="910">
          <cell r="B910">
            <v>49100</v>
          </cell>
          <cell r="C910">
            <v>93004767</v>
          </cell>
          <cell r="E910" t="str">
            <v>CLV-8286</v>
          </cell>
          <cell r="F910" t="str">
            <v>SR 110 | TULIP RD</v>
          </cell>
        </row>
        <row r="911">
          <cell r="B911">
            <v>49110</v>
          </cell>
          <cell r="C911">
            <v>93004642</v>
          </cell>
          <cell r="E911" t="str">
            <v>CLV-8689</v>
          </cell>
          <cell r="F911" t="str">
            <v>SR 110 | US 231</v>
          </cell>
        </row>
        <row r="912">
          <cell r="B912">
            <v>49120</v>
          </cell>
          <cell r="C912">
            <v>93004664</v>
          </cell>
          <cell r="E912" t="str">
            <v>CLV-8727</v>
          </cell>
          <cell r="F912" t="str">
            <v>SR 110 | US 231 SB</v>
          </cell>
        </row>
        <row r="913">
          <cell r="B913">
            <v>49130</v>
          </cell>
          <cell r="C913">
            <v>93004122</v>
          </cell>
          <cell r="E913" t="str">
            <v>CLV-8715</v>
          </cell>
          <cell r="F913" t="str">
            <v>SR 110 | US 31</v>
          </cell>
        </row>
        <row r="914">
          <cell r="B914">
            <v>49140</v>
          </cell>
          <cell r="C914">
            <v>93004240</v>
          </cell>
          <cell r="E914" t="str">
            <v>CLV-8441</v>
          </cell>
          <cell r="F914" t="str">
            <v>SR 110 | US 31 SB</v>
          </cell>
        </row>
        <row r="915">
          <cell r="B915">
            <v>49150</v>
          </cell>
          <cell r="C915">
            <v>93004143</v>
          </cell>
          <cell r="E915" t="str">
            <v>CLV-8477</v>
          </cell>
          <cell r="F915" t="str">
            <v>SR 110 | W 925 N</v>
          </cell>
        </row>
        <row r="916">
          <cell r="B916">
            <v>49160</v>
          </cell>
          <cell r="C916">
            <v>93004153</v>
          </cell>
          <cell r="E916" t="str">
            <v>CLV-8509</v>
          </cell>
          <cell r="F916" t="str">
            <v>SR 110 | W 925 N 1</v>
          </cell>
        </row>
        <row r="917">
          <cell r="B917">
            <v>49170</v>
          </cell>
          <cell r="C917">
            <v>93004163</v>
          </cell>
          <cell r="E917" t="str">
            <v>CLV-8521</v>
          </cell>
          <cell r="F917" t="str">
            <v>SR 114 | ABIGAIL ST</v>
          </cell>
        </row>
        <row r="918">
          <cell r="B918">
            <v>49180</v>
          </cell>
          <cell r="C918">
            <v>93004244</v>
          </cell>
          <cell r="E918" t="str">
            <v>CLV-8537</v>
          </cell>
          <cell r="F918" t="str">
            <v>SR 114 | ACCESS RD</v>
          </cell>
        </row>
        <row r="919">
          <cell r="B919">
            <v>49190</v>
          </cell>
          <cell r="C919">
            <v>93004133</v>
          </cell>
          <cell r="E919" t="str">
            <v>CLV-8887</v>
          </cell>
          <cell r="F919" t="str">
            <v>SR 114 | AIRPORT RD</v>
          </cell>
        </row>
        <row r="920">
          <cell r="B920">
            <v>49200</v>
          </cell>
          <cell r="C920">
            <v>93004691</v>
          </cell>
          <cell r="E920" t="str">
            <v>CLV-8551</v>
          </cell>
          <cell r="F920" t="str">
            <v>SR 114 | ANGELICA ST</v>
          </cell>
        </row>
        <row r="921">
          <cell r="B921">
            <v>49210</v>
          </cell>
          <cell r="C921">
            <v>93004166</v>
          </cell>
          <cell r="E921" t="str">
            <v>CLV-9501</v>
          </cell>
          <cell r="F921" t="str">
            <v>SR 114 | CENTER ST 4</v>
          </cell>
        </row>
        <row r="922">
          <cell r="B922">
            <v>49220</v>
          </cell>
          <cell r="C922">
            <v>93004176</v>
          </cell>
          <cell r="E922" t="str">
            <v>CLV-9419</v>
          </cell>
          <cell r="F922" t="str">
            <v>SR 114 | COLLEGE AVE</v>
          </cell>
        </row>
        <row r="923">
          <cell r="B923">
            <v>49230</v>
          </cell>
          <cell r="C923">
            <v>93004651</v>
          </cell>
          <cell r="E923" t="str">
            <v>CLV-9467</v>
          </cell>
          <cell r="F923" t="str">
            <v>SR 114 | COUNTRYSIDE DR</v>
          </cell>
        </row>
        <row r="924">
          <cell r="B924">
            <v>49240</v>
          </cell>
          <cell r="C924">
            <v>93004183</v>
          </cell>
          <cell r="E924" t="str">
            <v>CLV-9591</v>
          </cell>
          <cell r="F924" t="str">
            <v>SR 114 | COUNTY LINE RD 1</v>
          </cell>
        </row>
        <row r="925">
          <cell r="B925">
            <v>49270</v>
          </cell>
          <cell r="C925">
            <v>93004722</v>
          </cell>
          <cell r="E925" t="str">
            <v>CLV-9847</v>
          </cell>
          <cell r="F925" t="str">
            <v>SR 114 | CR 380</v>
          </cell>
        </row>
        <row r="926">
          <cell r="B926">
            <v>49280</v>
          </cell>
          <cell r="C926">
            <v>93004701</v>
          </cell>
          <cell r="E926" t="str">
            <v>CLV-10456</v>
          </cell>
          <cell r="F926" t="str">
            <v>SR 114 | CR 400 S</v>
          </cell>
        </row>
        <row r="927">
          <cell r="B927">
            <v>49290</v>
          </cell>
          <cell r="C927">
            <v>93004761</v>
          </cell>
          <cell r="E927" t="str">
            <v>CLV-10336</v>
          </cell>
          <cell r="F927" t="str">
            <v>SR 114 | CSX RR</v>
          </cell>
        </row>
        <row r="928">
          <cell r="B928">
            <v>49300</v>
          </cell>
          <cell r="C928">
            <v>93004802</v>
          </cell>
          <cell r="E928" t="str">
            <v>CLV-9915</v>
          </cell>
          <cell r="F928" t="str">
            <v>SR 114 | CULLEN ST</v>
          </cell>
        </row>
        <row r="929">
          <cell r="B929">
            <v>49310</v>
          </cell>
          <cell r="C929">
            <v>93004700</v>
          </cell>
          <cell r="E929" t="str">
            <v>CLV-10330</v>
          </cell>
          <cell r="F929" t="str">
            <v>SR 114 | CULLEN ST 2</v>
          </cell>
        </row>
        <row r="930">
          <cell r="B930">
            <v>49320</v>
          </cell>
          <cell r="C930">
            <v>93004719</v>
          </cell>
          <cell r="E930" t="str">
            <v>CLV-9907</v>
          </cell>
          <cell r="F930" t="str">
            <v>SR 114 | E 175 S</v>
          </cell>
        </row>
        <row r="931">
          <cell r="B931">
            <v>49330</v>
          </cell>
          <cell r="C931">
            <v>93004749</v>
          </cell>
          <cell r="E931" t="str">
            <v>CLV-7996</v>
          </cell>
          <cell r="F931" t="str">
            <v>SR 114 | E 275 S</v>
          </cell>
        </row>
        <row r="932">
          <cell r="B932">
            <v>49340</v>
          </cell>
          <cell r="C932">
            <v>93004197</v>
          </cell>
          <cell r="E932" t="str">
            <v>CLV-7886</v>
          </cell>
          <cell r="F932" t="str">
            <v>SR 114 | ELIZA ST</v>
          </cell>
        </row>
        <row r="933">
          <cell r="B933">
            <v>49350</v>
          </cell>
          <cell r="C933">
            <v>93004231</v>
          </cell>
          <cell r="E933" t="str">
            <v>CLV-7848</v>
          </cell>
          <cell r="F933" t="str">
            <v>SR 114 | GRACE ST</v>
          </cell>
        </row>
        <row r="934">
          <cell r="B934">
            <v>49360</v>
          </cell>
          <cell r="C934">
            <v>93004671</v>
          </cell>
          <cell r="E934" t="str">
            <v>CLV-7908</v>
          </cell>
          <cell r="F934" t="str">
            <v>SR 114 | HARRISON ST</v>
          </cell>
        </row>
        <row r="935">
          <cell r="B935">
            <v>49370</v>
          </cell>
          <cell r="C935">
            <v>93004601</v>
          </cell>
          <cell r="E935" t="str">
            <v>CLV-7950</v>
          </cell>
          <cell r="F935" t="str">
            <v>SR 114 | I-65 2</v>
          </cell>
        </row>
        <row r="936">
          <cell r="B936">
            <v>49380</v>
          </cell>
          <cell r="C936">
            <v>93004727</v>
          </cell>
          <cell r="E936" t="str">
            <v>CLV-7926</v>
          </cell>
          <cell r="F936" t="str">
            <v>SR 114 | I-65 215A</v>
          </cell>
        </row>
        <row r="937">
          <cell r="B937">
            <v>49390</v>
          </cell>
          <cell r="C937">
            <v>93004832</v>
          </cell>
          <cell r="E937" t="str">
            <v>CLV-7956</v>
          </cell>
          <cell r="F937" t="str">
            <v>SR 114 | I-65 215B</v>
          </cell>
        </row>
        <row r="938">
          <cell r="B938">
            <v>49400</v>
          </cell>
          <cell r="C938">
            <v>93004674</v>
          </cell>
          <cell r="E938" t="str">
            <v>CLV-7968</v>
          </cell>
          <cell r="F938" t="str">
            <v>SR 114 | I-65 215C</v>
          </cell>
        </row>
        <row r="939">
          <cell r="B939">
            <v>49410</v>
          </cell>
          <cell r="C939">
            <v>93004740</v>
          </cell>
          <cell r="E939" t="str">
            <v>CLV-8016</v>
          </cell>
          <cell r="F939" t="str">
            <v>SR 114 | I-65 215D</v>
          </cell>
        </row>
        <row r="940">
          <cell r="B940">
            <v>49420</v>
          </cell>
          <cell r="C940">
            <v>93004769</v>
          </cell>
          <cell r="E940" t="str">
            <v>CLV-8022</v>
          </cell>
          <cell r="F940" t="str">
            <v>SR 114 | I-65 D</v>
          </cell>
        </row>
        <row r="941">
          <cell r="B941">
            <v>49430</v>
          </cell>
          <cell r="C941">
            <v>93004647</v>
          </cell>
          <cell r="E941" t="str">
            <v>CLV-8006</v>
          </cell>
          <cell r="F941" t="str">
            <v>SR 114 | ILIFF AVE</v>
          </cell>
        </row>
        <row r="942">
          <cell r="B942">
            <v>49440</v>
          </cell>
          <cell r="C942">
            <v>93004639</v>
          </cell>
          <cell r="E942" t="str">
            <v>CLV-8092</v>
          </cell>
          <cell r="F942" t="str">
            <v>SR 114 | JEFFERSON ST</v>
          </cell>
        </row>
        <row r="943">
          <cell r="B943">
            <v>49450</v>
          </cell>
          <cell r="C943">
            <v>93004726</v>
          </cell>
          <cell r="E943" t="str">
            <v>CLV-8056</v>
          </cell>
          <cell r="F943" t="str">
            <v>SR 114 | KELLNER BLVD</v>
          </cell>
        </row>
        <row r="944">
          <cell r="B944">
            <v>49460</v>
          </cell>
          <cell r="C944">
            <v>93004650</v>
          </cell>
          <cell r="E944" t="str">
            <v>CLV-7511</v>
          </cell>
          <cell r="F944" t="str">
            <v>SR 114 | KELLY DR</v>
          </cell>
        </row>
        <row r="945">
          <cell r="B945">
            <v>49470</v>
          </cell>
          <cell r="C945">
            <v>93004678</v>
          </cell>
          <cell r="E945" t="str">
            <v>CLV-18819</v>
          </cell>
          <cell r="F945" t="str">
            <v>SR 114 | LEOPOLD ST</v>
          </cell>
        </row>
        <row r="946">
          <cell r="B946">
            <v>49480</v>
          </cell>
          <cell r="C946">
            <v>93004683</v>
          </cell>
          <cell r="E946" t="str">
            <v>CLV-7352</v>
          </cell>
          <cell r="F946" t="str">
            <v>SR 114 | LOCKSLEY DR</v>
          </cell>
        </row>
        <row r="947">
          <cell r="B947">
            <v>60147</v>
          </cell>
          <cell r="C947">
            <v>93009395</v>
          </cell>
          <cell r="E947" t="str">
            <v>CLV-19303</v>
          </cell>
          <cell r="F947" t="str">
            <v>SR 114 | LUCIANA ST</v>
          </cell>
        </row>
        <row r="948">
          <cell r="B948">
            <v>60150</v>
          </cell>
          <cell r="C948">
            <v>93004613</v>
          </cell>
          <cell r="E948" t="str">
            <v>CLV-19317</v>
          </cell>
          <cell r="F948" t="str">
            <v>SR 114 | MADISON ST</v>
          </cell>
        </row>
        <row r="949">
          <cell r="B949">
            <v>60153</v>
          </cell>
          <cell r="C949">
            <v>93004618</v>
          </cell>
          <cell r="E949" t="str">
            <v>CLV-19273</v>
          </cell>
          <cell r="F949" t="str">
            <v>SR 114 | MATHESON AVE</v>
          </cell>
        </row>
        <row r="950">
          <cell r="B950">
            <v>60160</v>
          </cell>
          <cell r="C950">
            <v>93004747</v>
          </cell>
          <cell r="E950" t="str">
            <v>CLV-13806</v>
          </cell>
          <cell r="F950" t="str">
            <v>SR 114 | MELVILLE ST</v>
          </cell>
        </row>
        <row r="951">
          <cell r="B951">
            <v>60170</v>
          </cell>
          <cell r="C951">
            <v>93004633</v>
          </cell>
          <cell r="E951" t="str">
            <v>CLV-10144</v>
          </cell>
          <cell r="F951" t="str">
            <v>SR 114 | MERIDIAN RD 2</v>
          </cell>
        </row>
        <row r="952">
          <cell r="B952">
            <v>60190</v>
          </cell>
          <cell r="C952">
            <v>93004750</v>
          </cell>
          <cell r="E952" t="str">
            <v>CLV-13682</v>
          </cell>
          <cell r="F952" t="str">
            <v>SR 114 | MILLER ST</v>
          </cell>
        </row>
        <row r="953">
          <cell r="B953">
            <v>60195</v>
          </cell>
          <cell r="C953">
            <v>93004739</v>
          </cell>
          <cell r="E953" t="str">
            <v>CLV-13558</v>
          </cell>
          <cell r="F953" t="str">
            <v>SR 114 | MILTON ST</v>
          </cell>
        </row>
        <row r="954">
          <cell r="B954">
            <v>60197</v>
          </cell>
          <cell r="C954">
            <v>93004625</v>
          </cell>
          <cell r="E954" t="str">
            <v>CLV-19549</v>
          </cell>
          <cell r="F954" t="str">
            <v>SR 114 | MONROE ST</v>
          </cell>
        </row>
        <row r="955">
          <cell r="B955">
            <v>60200</v>
          </cell>
          <cell r="C955">
            <v>93004120</v>
          </cell>
          <cell r="E955" t="str">
            <v>CLV-22947</v>
          </cell>
          <cell r="F955" t="str">
            <v>SR 114 | N 600 E 2</v>
          </cell>
        </row>
        <row r="956">
          <cell r="B956">
            <v>60210</v>
          </cell>
          <cell r="C956">
            <v>93004117</v>
          </cell>
          <cell r="E956" t="str">
            <v>CLV-22955</v>
          </cell>
          <cell r="F956" t="str">
            <v>SR 114 | RUTSEN ST</v>
          </cell>
        </row>
        <row r="957">
          <cell r="B957">
            <v>60220</v>
          </cell>
          <cell r="C957">
            <v>93004343</v>
          </cell>
          <cell r="E957" t="str">
            <v>CLV-22967</v>
          </cell>
          <cell r="F957" t="str">
            <v>SR 114 | S 100 E</v>
          </cell>
        </row>
        <row r="958">
          <cell r="B958">
            <v>60240</v>
          </cell>
          <cell r="C958">
            <v>93004562</v>
          </cell>
          <cell r="E958" t="str">
            <v>CLV-23007</v>
          </cell>
          <cell r="F958" t="str">
            <v>SR 114 | S 100 W</v>
          </cell>
        </row>
        <row r="959">
          <cell r="B959">
            <v>60250</v>
          </cell>
          <cell r="C959">
            <v>93004665</v>
          </cell>
          <cell r="E959" t="str">
            <v>CLV-19567</v>
          </cell>
          <cell r="F959" t="str">
            <v>SR 114 | S 1000 W</v>
          </cell>
        </row>
        <row r="960">
          <cell r="B960">
            <v>60252</v>
          </cell>
          <cell r="C960">
            <v>93004138</v>
          </cell>
          <cell r="E960" t="str">
            <v>CLV-9333</v>
          </cell>
          <cell r="F960" t="str">
            <v>SR 114 | S 1075 W</v>
          </cell>
        </row>
        <row r="961">
          <cell r="B961">
            <v>60510</v>
          </cell>
          <cell r="C961">
            <v>93004896</v>
          </cell>
          <cell r="E961" t="str">
            <v>CLV-23175</v>
          </cell>
          <cell r="F961" t="str">
            <v>SR 114 | S 1225 E</v>
          </cell>
        </row>
        <row r="962">
          <cell r="B962">
            <v>60632</v>
          </cell>
          <cell r="C962">
            <v>93004161</v>
          </cell>
          <cell r="E962" t="str">
            <v>CLV-23189</v>
          </cell>
          <cell r="F962" t="str">
            <v>SR 114 | S 125 W</v>
          </cell>
        </row>
        <row r="963">
          <cell r="B963">
            <v>75000</v>
          </cell>
          <cell r="C963">
            <v>93004661</v>
          </cell>
          <cell r="E963" t="str">
            <v>CLV-23267</v>
          </cell>
          <cell r="F963" t="str">
            <v>SR 114 | S 125 W 4</v>
          </cell>
        </row>
        <row r="964">
          <cell r="B964">
            <v>75010</v>
          </cell>
          <cell r="E964" t="str">
            <v>CLV-21798</v>
          </cell>
          <cell r="F964" t="str">
            <v>SR 114 | S 1275 E</v>
          </cell>
        </row>
        <row r="965">
          <cell r="B965">
            <v>75020</v>
          </cell>
          <cell r="E965" t="str">
            <v>CLV-21934</v>
          </cell>
          <cell r="F965" t="str">
            <v>SR 114 | S 1350 E</v>
          </cell>
        </row>
        <row r="966">
          <cell r="B966">
            <v>75030</v>
          </cell>
          <cell r="E966" t="str">
            <v>CLV-21736</v>
          </cell>
          <cell r="F966" t="str">
            <v>SR 114 | S 1425 E</v>
          </cell>
        </row>
        <row r="967">
          <cell r="B967">
            <v>75040</v>
          </cell>
          <cell r="E967" t="str">
            <v>CLV-22364</v>
          </cell>
          <cell r="F967" t="str">
            <v>SR 114 | S 1475 E</v>
          </cell>
        </row>
        <row r="968">
          <cell r="B968">
            <v>75050</v>
          </cell>
          <cell r="E968" t="str">
            <v>CLV-22432</v>
          </cell>
          <cell r="F968" t="str">
            <v>SR 114 | S 150 E</v>
          </cell>
        </row>
        <row r="969">
          <cell r="B969">
            <v>75060</v>
          </cell>
          <cell r="E969" t="str">
            <v>CLV-23041</v>
          </cell>
          <cell r="F969" t="str">
            <v>SR 114 | S 150 W</v>
          </cell>
        </row>
        <row r="970">
          <cell r="B970">
            <v>75070</v>
          </cell>
          <cell r="E970" t="str">
            <v>CLV-22981</v>
          </cell>
          <cell r="F970" t="str">
            <v>SR 114 | S 150 W 2</v>
          </cell>
        </row>
        <row r="971">
          <cell r="B971">
            <v>75502</v>
          </cell>
          <cell r="E971" t="str">
            <v>CLV-22855</v>
          </cell>
          <cell r="F971" t="str">
            <v>SR 114 | S 1600 W</v>
          </cell>
        </row>
        <row r="972">
          <cell r="B972">
            <v>76450</v>
          </cell>
          <cell r="E972" t="str">
            <v>CLV-22873</v>
          </cell>
          <cell r="F972" t="str">
            <v>SR 114 | S 200 E</v>
          </cell>
        </row>
        <row r="973">
          <cell r="B973">
            <v>76451</v>
          </cell>
          <cell r="E973" t="str">
            <v>CLV-15778</v>
          </cell>
          <cell r="F973" t="str">
            <v>SR 114 | S 200 W</v>
          </cell>
        </row>
        <row r="974">
          <cell r="B974">
            <v>76452</v>
          </cell>
          <cell r="E974" t="str">
            <v>CLV-15782</v>
          </cell>
          <cell r="F974" t="str">
            <v>SR 114 | S 225 E</v>
          </cell>
        </row>
        <row r="975">
          <cell r="B975">
            <v>76453</v>
          </cell>
          <cell r="E975" t="str">
            <v>CLV-16803</v>
          </cell>
          <cell r="F975" t="str">
            <v>SR 114 | S 25 E</v>
          </cell>
        </row>
        <row r="976">
          <cell r="B976">
            <v>76454</v>
          </cell>
          <cell r="E976" t="str">
            <v>CLV-16646</v>
          </cell>
          <cell r="F976" t="str">
            <v>SR 114 | S 250 W</v>
          </cell>
        </row>
        <row r="977">
          <cell r="B977">
            <v>76504</v>
          </cell>
          <cell r="E977" t="str">
            <v>CLV-15766</v>
          </cell>
          <cell r="F977" t="str">
            <v>SR 114 | S 250 W 2</v>
          </cell>
        </row>
        <row r="978">
          <cell r="B978">
            <v>76506</v>
          </cell>
          <cell r="E978" t="str">
            <v>CLV-21430</v>
          </cell>
          <cell r="F978" t="str">
            <v>SR 114 | S 300 E</v>
          </cell>
        </row>
        <row r="979">
          <cell r="B979">
            <v>76516</v>
          </cell>
          <cell r="E979" t="str">
            <v>CLV-16606</v>
          </cell>
          <cell r="F979" t="str">
            <v>SR 114 | S 300 W</v>
          </cell>
        </row>
        <row r="980">
          <cell r="B980">
            <v>76518</v>
          </cell>
          <cell r="E980" t="str">
            <v>CLV-16596</v>
          </cell>
          <cell r="F980" t="str">
            <v>SR 114 | S 320 E</v>
          </cell>
        </row>
        <row r="981">
          <cell r="B981">
            <v>76520</v>
          </cell>
          <cell r="E981" t="str">
            <v>CLV-21360</v>
          </cell>
          <cell r="F981" t="str">
            <v>SR 114 | S 350 W</v>
          </cell>
        </row>
        <row r="982">
          <cell r="B982">
            <v>76522</v>
          </cell>
          <cell r="E982" t="str">
            <v>CLV-21364</v>
          </cell>
          <cell r="F982" t="str">
            <v>SR 114 | S 400 E</v>
          </cell>
        </row>
        <row r="983">
          <cell r="B983">
            <v>76524</v>
          </cell>
          <cell r="E983" t="str">
            <v>CLV-20584</v>
          </cell>
          <cell r="F983" t="str">
            <v>SR 114 | S 400 W</v>
          </cell>
        </row>
        <row r="984">
          <cell r="B984">
            <v>76558</v>
          </cell>
          <cell r="E984" t="str">
            <v>CLV-20594</v>
          </cell>
          <cell r="F984" t="str">
            <v>SR 114 | S 450 E</v>
          </cell>
        </row>
        <row r="985">
          <cell r="B985">
            <v>76560</v>
          </cell>
          <cell r="E985" t="str">
            <v>CLV-22150</v>
          </cell>
          <cell r="F985" t="str">
            <v>SR 114 | S 475 W</v>
          </cell>
        </row>
        <row r="986">
          <cell r="B986">
            <v>76562</v>
          </cell>
          <cell r="E986" t="str">
            <v>CLV-17024</v>
          </cell>
          <cell r="F986" t="str">
            <v>SR 114 | S 50 E</v>
          </cell>
        </row>
        <row r="987">
          <cell r="B987">
            <v>76572</v>
          </cell>
          <cell r="E987" t="str">
            <v>CLV-21264</v>
          </cell>
          <cell r="F987" t="str">
            <v>SR 114 | S 500 W</v>
          </cell>
        </row>
        <row r="988">
          <cell r="B988">
            <v>76584</v>
          </cell>
          <cell r="E988" t="str">
            <v>CLV-21258</v>
          </cell>
          <cell r="F988" t="str">
            <v>SR 114 | S 600 W</v>
          </cell>
        </row>
        <row r="989">
          <cell r="B989">
            <v>76600</v>
          </cell>
          <cell r="E989" t="str">
            <v>CLV-20812</v>
          </cell>
          <cell r="F989" t="str">
            <v>SR 114 | S 850 W</v>
          </cell>
        </row>
        <row r="990">
          <cell r="B990">
            <v>76602</v>
          </cell>
          <cell r="E990" t="str">
            <v>CLV-20816</v>
          </cell>
          <cell r="F990" t="str">
            <v>SR 114 | SCOTT ST</v>
          </cell>
        </row>
        <row r="991">
          <cell r="B991">
            <v>76604</v>
          </cell>
          <cell r="E991" t="str">
            <v>CLV-16456</v>
          </cell>
          <cell r="F991" t="str">
            <v>SR 114 | SR 14</v>
          </cell>
        </row>
        <row r="992">
          <cell r="B992">
            <v>76642</v>
          </cell>
          <cell r="E992" t="str">
            <v>CLV-17631</v>
          </cell>
          <cell r="F992" t="str">
            <v>SR 114 | SR 17</v>
          </cell>
        </row>
        <row r="993">
          <cell r="B993">
            <v>76698</v>
          </cell>
          <cell r="E993" t="str">
            <v>CLV-20882</v>
          </cell>
          <cell r="F993" t="str">
            <v>SR 114 | SR 25</v>
          </cell>
        </row>
        <row r="994">
          <cell r="B994">
            <v>76700</v>
          </cell>
          <cell r="E994" t="str">
            <v>CLV-20846</v>
          </cell>
          <cell r="F994" t="str">
            <v>SR 114 | SR 25 SB</v>
          </cell>
        </row>
        <row r="995">
          <cell r="B995">
            <v>76702</v>
          </cell>
          <cell r="E995" t="str">
            <v>CLV-17671</v>
          </cell>
          <cell r="F995" t="str">
            <v>SR 114 | SR 55</v>
          </cell>
        </row>
        <row r="996">
          <cell r="B996">
            <v>76704</v>
          </cell>
          <cell r="E996" t="str">
            <v>CLV-20864</v>
          </cell>
          <cell r="F996" t="str">
            <v>SR 114 | SR 55 SB</v>
          </cell>
        </row>
        <row r="997">
          <cell r="B997">
            <v>76706</v>
          </cell>
          <cell r="E997" t="str">
            <v>CLV-17623</v>
          </cell>
          <cell r="F997" t="str">
            <v>SR 114 | SUMMER ST</v>
          </cell>
        </row>
        <row r="998">
          <cell r="B998">
            <v>76708</v>
          </cell>
          <cell r="E998" t="str">
            <v>CLV-15888</v>
          </cell>
          <cell r="F998" t="str">
            <v>SR 114 | SUSAN ST</v>
          </cell>
        </row>
        <row r="999">
          <cell r="B999">
            <v>76738</v>
          </cell>
          <cell r="E999" t="str">
            <v>CLV-17931</v>
          </cell>
          <cell r="F999" t="str">
            <v>SR 114 | US 231</v>
          </cell>
        </row>
        <row r="1000">
          <cell r="B1000">
            <v>76744</v>
          </cell>
          <cell r="E1000" t="str">
            <v>CLV-18125</v>
          </cell>
          <cell r="F1000" t="str">
            <v>SR 114 | US 231 SB</v>
          </cell>
        </row>
        <row r="1001">
          <cell r="B1001">
            <v>76746</v>
          </cell>
          <cell r="E1001" t="str">
            <v>CLV-16386</v>
          </cell>
          <cell r="F1001" t="str">
            <v>SR 114 | US 41</v>
          </cell>
        </row>
        <row r="1002">
          <cell r="B1002">
            <v>76748</v>
          </cell>
          <cell r="E1002" t="str">
            <v>CLV-18313</v>
          </cell>
          <cell r="F1002" t="str">
            <v>SR 114 | US 421</v>
          </cell>
        </row>
        <row r="1003">
          <cell r="B1003">
            <v>76750</v>
          </cell>
          <cell r="E1003" t="str">
            <v>CLV-15932</v>
          </cell>
          <cell r="F1003" t="str">
            <v>SR 114 | US 421 SB</v>
          </cell>
        </row>
        <row r="1004">
          <cell r="B1004">
            <v>76752</v>
          </cell>
          <cell r="E1004" t="str">
            <v>CLV-18321</v>
          </cell>
          <cell r="F1004" t="str">
            <v>SR 114 | VANRENSSELAER ST</v>
          </cell>
        </row>
        <row r="1005">
          <cell r="B1005">
            <v>76754</v>
          </cell>
          <cell r="E1005" t="str">
            <v>CLV-18247</v>
          </cell>
          <cell r="F1005" t="str">
            <v>SR 114 | WESTON ST</v>
          </cell>
        </row>
        <row r="1006">
          <cell r="B1006">
            <v>76756</v>
          </cell>
          <cell r="E1006" t="str">
            <v>CLV-16162</v>
          </cell>
          <cell r="F1006" t="str">
            <v>SR 117 | 18B RD</v>
          </cell>
        </row>
        <row r="1007">
          <cell r="B1007">
            <v>76758</v>
          </cell>
          <cell r="E1007" t="str">
            <v>CLV-16218</v>
          </cell>
          <cell r="F1007" t="str">
            <v>SR 117 | 18TH RD</v>
          </cell>
        </row>
        <row r="1008">
          <cell r="B1008">
            <v>76760</v>
          </cell>
          <cell r="E1008" t="str">
            <v>CLV-18009</v>
          </cell>
          <cell r="F1008" t="str">
            <v>SR 117 | 20B RD</v>
          </cell>
        </row>
        <row r="1009">
          <cell r="B1009">
            <v>76762</v>
          </cell>
          <cell r="E1009" t="str">
            <v>CLV-16208</v>
          </cell>
          <cell r="F1009" t="str">
            <v>SR 117 | 20TH RD</v>
          </cell>
        </row>
        <row r="1010">
          <cell r="B1010">
            <v>76764</v>
          </cell>
          <cell r="E1010" t="str">
            <v>CLV-17929</v>
          </cell>
          <cell r="F1010" t="str">
            <v>SR 117 | EDWARDS LN</v>
          </cell>
        </row>
        <row r="1011">
          <cell r="B1011">
            <v>76766</v>
          </cell>
          <cell r="E1011" t="str">
            <v>CLV-10734</v>
          </cell>
          <cell r="F1011" t="str">
            <v>SR 117 | SR 10 1</v>
          </cell>
        </row>
        <row r="1012">
          <cell r="B1012">
            <v>76768</v>
          </cell>
          <cell r="E1012" t="str">
            <v>CLV-10811</v>
          </cell>
          <cell r="F1012" t="str">
            <v>SR 117 | SR 110 1</v>
          </cell>
        </row>
        <row r="1013">
          <cell r="B1013">
            <v>76770</v>
          </cell>
          <cell r="E1013" t="str">
            <v>CLV-10805</v>
          </cell>
          <cell r="F1013" t="str">
            <v>SR 117 | SR 110 WB 1</v>
          </cell>
        </row>
        <row r="1014">
          <cell r="B1014">
            <v>76772</v>
          </cell>
          <cell r="E1014" t="str">
            <v>CLV-8651</v>
          </cell>
          <cell r="F1014" t="str">
            <v>SR 119 | BASE RD</v>
          </cell>
        </row>
        <row r="1015">
          <cell r="B1015">
            <v>76774</v>
          </cell>
          <cell r="E1015" t="str">
            <v>CLV-8647</v>
          </cell>
          <cell r="F1015" t="str">
            <v>SR 119 | BOYLES ST</v>
          </cell>
        </row>
        <row r="1016">
          <cell r="B1016">
            <v>76776</v>
          </cell>
          <cell r="E1016" t="str">
            <v>CLV-8201</v>
          </cell>
          <cell r="F1016" t="str">
            <v>SR 119 | BURSON ST</v>
          </cell>
        </row>
        <row r="1017">
          <cell r="B1017">
            <v>76780</v>
          </cell>
          <cell r="E1017" t="str">
            <v>CLV-8183</v>
          </cell>
          <cell r="F1017" t="str">
            <v>SR 119 | CONRAIL RR</v>
          </cell>
        </row>
        <row r="1018">
          <cell r="B1018">
            <v>76782</v>
          </cell>
          <cell r="E1018" t="str">
            <v>CLV-8167</v>
          </cell>
          <cell r="F1018" t="str">
            <v>SR 119 | COUNTY LINE RD</v>
          </cell>
        </row>
        <row r="1019">
          <cell r="B1019">
            <v>76784</v>
          </cell>
          <cell r="E1019" t="str">
            <v>CLV-8661</v>
          </cell>
          <cell r="F1019" t="str">
            <v>SR 119 | CRESTVIEW DR</v>
          </cell>
        </row>
        <row r="1020">
          <cell r="B1020">
            <v>76786</v>
          </cell>
          <cell r="E1020" t="str">
            <v>CLV-8361</v>
          </cell>
          <cell r="F1020" t="str">
            <v>SR 119 | E 1000 N</v>
          </cell>
        </row>
        <row r="1021">
          <cell r="B1021">
            <v>76788</v>
          </cell>
          <cell r="E1021" t="str">
            <v>CLV-8677</v>
          </cell>
          <cell r="F1021" t="str">
            <v>SR 119 | E 150 S</v>
          </cell>
        </row>
        <row r="1022">
          <cell r="B1022">
            <v>76794</v>
          </cell>
          <cell r="E1022" t="str">
            <v>CLV-8317</v>
          </cell>
          <cell r="F1022" t="str">
            <v>SR 119 | E 360 S</v>
          </cell>
        </row>
        <row r="1023">
          <cell r="B1023">
            <v>76802</v>
          </cell>
          <cell r="E1023" t="str">
            <v>CLV-8409</v>
          </cell>
          <cell r="F1023" t="str">
            <v>SR 119 | E 950 N</v>
          </cell>
        </row>
        <row r="1024">
          <cell r="B1024">
            <v>76804</v>
          </cell>
          <cell r="E1024" t="str">
            <v>CLV-8423</v>
          </cell>
          <cell r="F1024" t="str">
            <v>SR 119 | E JACKSON ST</v>
          </cell>
        </row>
        <row r="1025">
          <cell r="B1025">
            <v>76806</v>
          </cell>
          <cell r="E1025" t="str">
            <v>CLV-9051</v>
          </cell>
          <cell r="F1025" t="str">
            <v>SR 119 | FRANKLIN ST</v>
          </cell>
        </row>
        <row r="1026">
          <cell r="B1026">
            <v>76818</v>
          </cell>
          <cell r="E1026" t="str">
            <v>CLV-8729</v>
          </cell>
          <cell r="F1026" t="str">
            <v>SR 119 | LOGAN ST</v>
          </cell>
        </row>
        <row r="1027">
          <cell r="B1027">
            <v>76828</v>
          </cell>
          <cell r="E1027" t="str">
            <v>CLV-9067</v>
          </cell>
          <cell r="F1027" t="str">
            <v>SR 119 | MARKET ST</v>
          </cell>
        </row>
        <row r="1028">
          <cell r="B1028">
            <v>76830</v>
          </cell>
          <cell r="E1028" t="str">
            <v>CLV-9087</v>
          </cell>
          <cell r="F1028" t="str">
            <v>SR 119 | MCCOMBS ST</v>
          </cell>
        </row>
        <row r="1029">
          <cell r="B1029">
            <v>76834</v>
          </cell>
          <cell r="E1029" t="str">
            <v>CLV-8743</v>
          </cell>
          <cell r="F1029" t="str">
            <v>SR 119 | PANHANDLE PATHWAY TRAIL</v>
          </cell>
        </row>
        <row r="1030">
          <cell r="B1030">
            <v>76836</v>
          </cell>
          <cell r="E1030" t="str">
            <v>CLV-8461</v>
          </cell>
          <cell r="F1030" t="str">
            <v>SR 119 | PENNSYLVANIA ST</v>
          </cell>
        </row>
        <row r="1031">
          <cell r="B1031">
            <v>76844</v>
          </cell>
          <cell r="E1031" t="str">
            <v>CLV-8493</v>
          </cell>
          <cell r="F1031" t="str">
            <v>SR 119 | S 100 W</v>
          </cell>
        </row>
        <row r="1032">
          <cell r="B1032">
            <v>76846</v>
          </cell>
          <cell r="E1032" t="str">
            <v>CLV-9055</v>
          </cell>
          <cell r="F1032" t="str">
            <v>SR 119 | S 150 W</v>
          </cell>
        </row>
        <row r="1033">
          <cell r="B1033">
            <v>76848</v>
          </cell>
          <cell r="E1033" t="str">
            <v>CLV-8941</v>
          </cell>
          <cell r="F1033" t="str">
            <v>SR 119 | S 200 W</v>
          </cell>
        </row>
        <row r="1034">
          <cell r="B1034">
            <v>76854</v>
          </cell>
          <cell r="E1034" t="str">
            <v>CLV-8939</v>
          </cell>
          <cell r="F1034" t="str">
            <v>SR 119 | S 450 W</v>
          </cell>
        </row>
        <row r="1035">
          <cell r="B1035">
            <v>76856</v>
          </cell>
          <cell r="E1035" t="str">
            <v>CLV-8523</v>
          </cell>
          <cell r="F1035" t="str">
            <v>SR 119 | S 50 E</v>
          </cell>
        </row>
        <row r="1036">
          <cell r="B1036">
            <v>76860</v>
          </cell>
          <cell r="E1036" t="str">
            <v>CLV-8763</v>
          </cell>
          <cell r="F1036" t="str">
            <v>SR 119 | SOUTH ST</v>
          </cell>
        </row>
        <row r="1037">
          <cell r="B1037">
            <v>76862</v>
          </cell>
          <cell r="E1037" t="str">
            <v>CLV-8933</v>
          </cell>
          <cell r="F1037" t="str">
            <v>SR 119 | SR 16 1</v>
          </cell>
        </row>
        <row r="1038">
          <cell r="B1038">
            <v>76870</v>
          </cell>
          <cell r="E1038" t="str">
            <v>CLV-8547</v>
          </cell>
          <cell r="F1038" t="str">
            <v>SR 119 | SR 16 WB 1</v>
          </cell>
        </row>
        <row r="1039">
          <cell r="B1039">
            <v>76872</v>
          </cell>
          <cell r="E1039" t="str">
            <v>CLV-8851</v>
          </cell>
          <cell r="F1039" t="str">
            <v>SR 119 | TECUMSEH CT</v>
          </cell>
        </row>
        <row r="1040">
          <cell r="B1040">
            <v>76882</v>
          </cell>
          <cell r="E1040" t="str">
            <v>CLV-9503</v>
          </cell>
          <cell r="F1040" t="str">
            <v>SR 119 | US 35 1</v>
          </cell>
        </row>
        <row r="1041">
          <cell r="B1041">
            <v>76884</v>
          </cell>
          <cell r="E1041" t="str">
            <v>CLV-9453</v>
          </cell>
          <cell r="F1041" t="str">
            <v>SR 119 | US 35 SB 1</v>
          </cell>
        </row>
        <row r="1042">
          <cell r="B1042">
            <v>76900</v>
          </cell>
          <cell r="E1042" t="str">
            <v>CLV-9441</v>
          </cell>
          <cell r="F1042" t="str">
            <v>SR 119 | W 100 S</v>
          </cell>
        </row>
        <row r="1043">
          <cell r="B1043">
            <v>76944</v>
          </cell>
          <cell r="E1043" t="str">
            <v>CLV-9395</v>
          </cell>
          <cell r="F1043" t="str">
            <v>SR 119 | W 300 S</v>
          </cell>
        </row>
        <row r="1044">
          <cell r="B1044">
            <v>76948</v>
          </cell>
          <cell r="E1044" t="str">
            <v>CLV-9365</v>
          </cell>
          <cell r="F1044" t="str">
            <v>SR 119 | W 550 S</v>
          </cell>
        </row>
        <row r="1045">
          <cell r="B1045">
            <v>76958</v>
          </cell>
          <cell r="E1045" t="str">
            <v>CLV-9669</v>
          </cell>
          <cell r="F1045" t="str">
            <v>SR 119 | W 550 S 2</v>
          </cell>
        </row>
        <row r="1046">
          <cell r="B1046">
            <v>76960</v>
          </cell>
          <cell r="E1046" t="str">
            <v>CLV-9719</v>
          </cell>
          <cell r="F1046" t="str">
            <v>SR 119 | W 600 S</v>
          </cell>
        </row>
        <row r="1047">
          <cell r="B1047">
            <v>79626</v>
          </cell>
          <cell r="E1047" t="str">
            <v>CLV-10516</v>
          </cell>
          <cell r="F1047" t="str">
            <v>SR 119 | W 650 S</v>
          </cell>
        </row>
        <row r="1048">
          <cell r="B1048">
            <v>79654</v>
          </cell>
          <cell r="E1048" t="str">
            <v>CLV-10528</v>
          </cell>
          <cell r="F1048" t="str">
            <v>SR 119 | W 700 S</v>
          </cell>
        </row>
        <row r="1049">
          <cell r="B1049">
            <v>79658</v>
          </cell>
          <cell r="E1049" t="str">
            <v>CLV-10490</v>
          </cell>
          <cell r="F1049" t="str">
            <v>SR 119 | W 750 S</v>
          </cell>
        </row>
        <row r="1050">
          <cell r="B1050">
            <v>79664</v>
          </cell>
          <cell r="E1050" t="str">
            <v>CLV-9865</v>
          </cell>
          <cell r="F1050" t="str">
            <v>SR 119 | W 900 S</v>
          </cell>
        </row>
        <row r="1051">
          <cell r="B1051">
            <v>79666</v>
          </cell>
          <cell r="E1051" t="str">
            <v>CLV-9821</v>
          </cell>
          <cell r="F1051" t="str">
            <v>SR 119 | WASHINGTON ST</v>
          </cell>
        </row>
        <row r="1052">
          <cell r="B1052">
            <v>79674</v>
          </cell>
          <cell r="E1052" t="str">
            <v>CLV-10370</v>
          </cell>
          <cell r="F1052" t="str">
            <v>SR 119 | WASHINGTON ST 2</v>
          </cell>
        </row>
        <row r="1053">
          <cell r="B1053">
            <v>79680</v>
          </cell>
          <cell r="E1053" t="str">
            <v>CLV-10360</v>
          </cell>
          <cell r="F1053" t="str">
            <v>SR 119 | WASHINGTON ST 4</v>
          </cell>
        </row>
        <row r="1054">
          <cell r="B1054">
            <v>79682</v>
          </cell>
          <cell r="E1054" t="str">
            <v>CLV-10689</v>
          </cell>
          <cell r="F1054" t="str">
            <v>SR 130 | 1ST ST</v>
          </cell>
        </row>
        <row r="1055">
          <cell r="B1055">
            <v>79684</v>
          </cell>
          <cell r="E1055" t="str">
            <v>CLV-8112</v>
          </cell>
          <cell r="F1055" t="str">
            <v>SR 130 | 2ND ST</v>
          </cell>
        </row>
        <row r="1056">
          <cell r="B1056">
            <v>79686</v>
          </cell>
          <cell r="E1056" t="str">
            <v>CLV-8128</v>
          </cell>
          <cell r="F1056" t="str">
            <v>SR 130 | 3RD ST</v>
          </cell>
        </row>
        <row r="1057">
          <cell r="B1057">
            <v>79688</v>
          </cell>
          <cell r="E1057" t="str">
            <v>CLV-7868</v>
          </cell>
          <cell r="F1057" t="str">
            <v>SR 130 | 4TH ST</v>
          </cell>
        </row>
        <row r="1058">
          <cell r="B1058">
            <v>79690</v>
          </cell>
          <cell r="E1058" t="str">
            <v>CLV-7910</v>
          </cell>
          <cell r="F1058" t="str">
            <v>SR 130 | 5TH ST</v>
          </cell>
        </row>
        <row r="1059">
          <cell r="B1059">
            <v>79782</v>
          </cell>
          <cell r="E1059" t="str">
            <v>CLV-7920</v>
          </cell>
          <cell r="F1059" t="str">
            <v>SR 130 | 6TH ST</v>
          </cell>
        </row>
        <row r="1060">
          <cell r="B1060">
            <v>79786</v>
          </cell>
          <cell r="E1060" t="str">
            <v>CLV-7962</v>
          </cell>
          <cell r="F1060" t="str">
            <v>SR 130 | COUNTY LINE RD</v>
          </cell>
        </row>
        <row r="1061">
          <cell r="B1061">
            <v>79790</v>
          </cell>
          <cell r="E1061" t="str">
            <v>CLV-8072</v>
          </cell>
          <cell r="F1061" t="str">
            <v>SR 130 | JONES RD</v>
          </cell>
        </row>
        <row r="1062">
          <cell r="B1062">
            <v>79794</v>
          </cell>
          <cell r="E1062" t="str">
            <v>CLV-8110</v>
          </cell>
          <cell r="F1062" t="str">
            <v>SR 130 | N 325 W</v>
          </cell>
        </row>
        <row r="1063">
          <cell r="B1063">
            <v>79798</v>
          </cell>
          <cell r="E1063" t="str">
            <v>CLV-8116</v>
          </cell>
          <cell r="F1063" t="str">
            <v>SR 130 | N 375 W</v>
          </cell>
        </row>
        <row r="1064">
          <cell r="B1064">
            <v>79802</v>
          </cell>
          <cell r="E1064" t="str">
            <v>CLV-18971</v>
          </cell>
          <cell r="F1064" t="str">
            <v>SR 130 | N 450 W</v>
          </cell>
        </row>
        <row r="1065">
          <cell r="B1065">
            <v>79806</v>
          </cell>
          <cell r="E1065" t="str">
            <v>CLV-7388</v>
          </cell>
          <cell r="F1065" t="str">
            <v>SR 130 | N 475 W</v>
          </cell>
        </row>
        <row r="1066">
          <cell r="B1066">
            <v>79810</v>
          </cell>
          <cell r="E1066" t="str">
            <v>CLV-19213</v>
          </cell>
          <cell r="F1066" t="str">
            <v>SR 130 | PARK AV</v>
          </cell>
        </row>
        <row r="1067">
          <cell r="B1067">
            <v>79814</v>
          </cell>
          <cell r="E1067" t="str">
            <v>CLV-13864</v>
          </cell>
          <cell r="F1067" t="str">
            <v>SR 130 | SHELBY ST</v>
          </cell>
        </row>
        <row r="1068">
          <cell r="B1068">
            <v>79818</v>
          </cell>
          <cell r="E1068" t="str">
            <v>CLV-10150</v>
          </cell>
          <cell r="F1068" t="str">
            <v>SR 130 | SR 149</v>
          </cell>
        </row>
        <row r="1069">
          <cell r="B1069">
            <v>79820</v>
          </cell>
          <cell r="E1069" t="str">
            <v>CLV-7667</v>
          </cell>
          <cell r="F1069" t="str">
            <v>SR 130 | SR 149 SB</v>
          </cell>
        </row>
        <row r="1070">
          <cell r="B1070">
            <v>79822</v>
          </cell>
          <cell r="E1070" t="str">
            <v>CLV-23559</v>
          </cell>
          <cell r="F1070" t="str">
            <v>SR 130 | SR 51</v>
          </cell>
        </row>
        <row r="1071">
          <cell r="B1071">
            <v>79824</v>
          </cell>
          <cell r="E1071" t="str">
            <v>CLV-22977</v>
          </cell>
          <cell r="F1071" t="str">
            <v>SR 130 | SULLIVAN ST</v>
          </cell>
        </row>
        <row r="1072">
          <cell r="B1072">
            <v>79826</v>
          </cell>
          <cell r="E1072" t="str">
            <v>CLV-19479</v>
          </cell>
          <cell r="F1072" t="str">
            <v>SR 130 | W 600 N</v>
          </cell>
        </row>
        <row r="1073">
          <cell r="B1073">
            <v>79828</v>
          </cell>
          <cell r="E1073" t="str">
            <v>CLV-9275</v>
          </cell>
          <cell r="F1073" t="str">
            <v>SR 130 | W LINCOLNWAY</v>
          </cell>
        </row>
        <row r="1074">
          <cell r="B1074">
            <v>79830</v>
          </cell>
          <cell r="E1074" t="str">
            <v>CLV-19575</v>
          </cell>
          <cell r="F1074" t="str">
            <v>SR 14 | 10TH ST</v>
          </cell>
        </row>
        <row r="1075">
          <cell r="B1075">
            <v>79832</v>
          </cell>
          <cell r="E1075" t="str">
            <v>CLV-9325</v>
          </cell>
          <cell r="F1075" t="str">
            <v>SR 14 | 11TH ST</v>
          </cell>
        </row>
        <row r="1076">
          <cell r="B1076">
            <v>79834</v>
          </cell>
          <cell r="E1076" t="str">
            <v>CLV-23261</v>
          </cell>
          <cell r="F1076" t="str">
            <v>SR 14 | 11TH ST 2</v>
          </cell>
        </row>
        <row r="1077">
          <cell r="B1077">
            <v>79836</v>
          </cell>
          <cell r="E1077" t="str">
            <v>CLV-23265</v>
          </cell>
          <cell r="F1077" t="str">
            <v>SR 14 | 12TH ST</v>
          </cell>
        </row>
        <row r="1078">
          <cell r="B1078">
            <v>79838</v>
          </cell>
          <cell r="E1078" t="str">
            <v>CLV-21910</v>
          </cell>
          <cell r="F1078" t="str">
            <v>SR 14 | 13TH ST</v>
          </cell>
        </row>
        <row r="1079">
          <cell r="B1079">
            <v>79840</v>
          </cell>
          <cell r="E1079" t="str">
            <v>CLV-21858</v>
          </cell>
          <cell r="F1079" t="str">
            <v>SR 14 | 14TH ST</v>
          </cell>
        </row>
        <row r="1080">
          <cell r="B1080">
            <v>79842</v>
          </cell>
          <cell r="E1080" t="str">
            <v>CLV-21678</v>
          </cell>
          <cell r="F1080" t="str">
            <v>SR 14 | 15TH ST</v>
          </cell>
        </row>
        <row r="1081">
          <cell r="B1081">
            <v>79844</v>
          </cell>
          <cell r="E1081" t="str">
            <v>CLV-22384</v>
          </cell>
          <cell r="F1081" t="str">
            <v>SR 14 | 16TH ST</v>
          </cell>
        </row>
        <row r="1082">
          <cell r="B1082">
            <v>79846</v>
          </cell>
          <cell r="E1082" t="str">
            <v>CLV-23039</v>
          </cell>
          <cell r="F1082" t="str">
            <v>SR 14 | 18TH ST</v>
          </cell>
        </row>
        <row r="1083">
          <cell r="B1083">
            <v>79848</v>
          </cell>
          <cell r="E1083" t="str">
            <v>CLV-23047</v>
          </cell>
          <cell r="F1083" t="str">
            <v>SR 14 | 1ST ST</v>
          </cell>
        </row>
        <row r="1084">
          <cell r="B1084">
            <v>79850</v>
          </cell>
          <cell r="E1084" t="str">
            <v>CLV-22795</v>
          </cell>
          <cell r="F1084" t="str">
            <v>SR 14 | 250 W</v>
          </cell>
        </row>
        <row r="1085">
          <cell r="B1085">
            <v>79852</v>
          </cell>
          <cell r="E1085" t="str">
            <v>CLV-16608</v>
          </cell>
          <cell r="F1085" t="str">
            <v>SR 14 | 300 E</v>
          </cell>
        </row>
        <row r="1086">
          <cell r="B1086">
            <v>79854</v>
          </cell>
          <cell r="E1086" t="str">
            <v>CLV-21422</v>
          </cell>
          <cell r="F1086" t="str">
            <v>SR 14 | 300 W</v>
          </cell>
        </row>
        <row r="1087">
          <cell r="B1087">
            <v>79856</v>
          </cell>
          <cell r="E1087" t="str">
            <v>CLV-21432</v>
          </cell>
          <cell r="F1087" t="str">
            <v>SR 14 | 425 W</v>
          </cell>
        </row>
        <row r="1088">
          <cell r="B1088">
            <v>79858</v>
          </cell>
          <cell r="E1088" t="str">
            <v>CLV-21402</v>
          </cell>
          <cell r="F1088" t="str">
            <v>SR 14 | 450 E</v>
          </cell>
        </row>
        <row r="1089">
          <cell r="B1089">
            <v>79888</v>
          </cell>
          <cell r="E1089" t="str">
            <v>CLV-20602</v>
          </cell>
          <cell r="F1089" t="str">
            <v>SR 14 | 650 E</v>
          </cell>
        </row>
        <row r="1090">
          <cell r="B1090">
            <v>80019</v>
          </cell>
          <cell r="E1090" t="str">
            <v>CLV-16895</v>
          </cell>
          <cell r="F1090" t="str">
            <v>SR 14 | 70 E</v>
          </cell>
        </row>
        <row r="1091">
          <cell r="B1091">
            <v>80021</v>
          </cell>
          <cell r="E1091" t="str">
            <v>CLV-21318</v>
          </cell>
          <cell r="F1091" t="str">
            <v>SR 14 | 75 E</v>
          </cell>
        </row>
        <row r="1092">
          <cell r="B1092">
            <v>80034</v>
          </cell>
          <cell r="E1092" t="str">
            <v>CLV-16576</v>
          </cell>
          <cell r="F1092" t="str">
            <v>SR 14 | 900 E</v>
          </cell>
        </row>
        <row r="1093">
          <cell r="B1093">
            <v>80036</v>
          </cell>
          <cell r="E1093" t="str">
            <v>CLV-15834</v>
          </cell>
          <cell r="F1093" t="str">
            <v>SR 14 | 9TH ST</v>
          </cell>
        </row>
        <row r="1094">
          <cell r="B1094">
            <v>80392</v>
          </cell>
          <cell r="E1094" t="str">
            <v>CLV-22162</v>
          </cell>
          <cell r="F1094" t="str">
            <v>SR 14 | ACCESS RD</v>
          </cell>
        </row>
        <row r="1095">
          <cell r="B1095">
            <v>80428</v>
          </cell>
          <cell r="E1095" t="str">
            <v>CLV-20586</v>
          </cell>
          <cell r="F1095" t="str">
            <v>SR 14 | BANCROFT AVE</v>
          </cell>
        </row>
        <row r="1096">
          <cell r="B1096">
            <v>80432</v>
          </cell>
          <cell r="E1096" t="str">
            <v>CLV-17567</v>
          </cell>
          <cell r="F1096" t="str">
            <v>SR 14 | BARRETT RD</v>
          </cell>
        </row>
        <row r="1097">
          <cell r="B1097">
            <v>80434</v>
          </cell>
          <cell r="E1097" t="str">
            <v>CLV-20590</v>
          </cell>
          <cell r="F1097" t="str">
            <v>SR 14 | BARRETT RD 1</v>
          </cell>
        </row>
        <row r="1098">
          <cell r="B1098">
            <v>80436</v>
          </cell>
          <cell r="E1098" t="str">
            <v>CLV-16450</v>
          </cell>
          <cell r="F1098" t="str">
            <v>SR 14 | BASE RD</v>
          </cell>
        </row>
        <row r="1099">
          <cell r="B1099">
            <v>80440</v>
          </cell>
          <cell r="E1099" t="str">
            <v>CLV-17669</v>
          </cell>
          <cell r="F1099" t="str">
            <v>SR 14 | BESSMORE PARK RD</v>
          </cell>
        </row>
        <row r="1100">
          <cell r="B1100">
            <v>80516</v>
          </cell>
          <cell r="E1100" t="str">
            <v>CLV-20850</v>
          </cell>
          <cell r="F1100" t="str">
            <v>SR 14 | BOULEVARD ST</v>
          </cell>
        </row>
        <row r="1101">
          <cell r="B1101">
            <v>80518</v>
          </cell>
          <cell r="E1101" t="str">
            <v>CLV-20854</v>
          </cell>
          <cell r="F1101" t="str">
            <v>SR 14 | CHERRY ST</v>
          </cell>
        </row>
        <row r="1102">
          <cell r="B1102">
            <v>80520</v>
          </cell>
          <cell r="E1102" t="str">
            <v>CLV-20874</v>
          </cell>
          <cell r="F1102" t="str">
            <v>SR 14 | COLONIAL DR</v>
          </cell>
        </row>
        <row r="1103">
          <cell r="B1103">
            <v>80522</v>
          </cell>
          <cell r="E1103" t="str">
            <v>CLV-16400</v>
          </cell>
          <cell r="F1103" t="str">
            <v>SR 14 | CONRAIL RR 2</v>
          </cell>
        </row>
        <row r="1104">
          <cell r="B1104">
            <v>80524</v>
          </cell>
          <cell r="E1104" t="str">
            <v>CLV-17981</v>
          </cell>
          <cell r="F1104" t="str">
            <v>SR 14 | CONRAIL RR 4</v>
          </cell>
        </row>
        <row r="1105">
          <cell r="B1105">
            <v>80526</v>
          </cell>
          <cell r="E1105" t="str">
            <v>CLV-17973</v>
          </cell>
          <cell r="F1105" t="str">
            <v>SR 14 | COUNTY LINE RD 2</v>
          </cell>
        </row>
        <row r="1106">
          <cell r="B1106">
            <v>80528</v>
          </cell>
          <cell r="E1106" t="str">
            <v>CLV-17999</v>
          </cell>
          <cell r="F1106" t="str">
            <v>SR 14 | COUNTY LINE RD 4</v>
          </cell>
        </row>
        <row r="1107">
          <cell r="B1107">
            <v>80530</v>
          </cell>
          <cell r="E1107" t="str">
            <v>CLV-18249</v>
          </cell>
          <cell r="F1107" t="str">
            <v>SR 14 | CR 430 E</v>
          </cell>
        </row>
        <row r="1108">
          <cell r="B1108">
            <v>80532</v>
          </cell>
          <cell r="E1108" t="str">
            <v>CLV-10795</v>
          </cell>
          <cell r="F1108" t="str">
            <v>SR 14 | CSX RR</v>
          </cell>
        </row>
        <row r="1109">
          <cell r="B1109">
            <v>80536</v>
          </cell>
          <cell r="E1109" t="str">
            <v>CLV-16158</v>
          </cell>
          <cell r="F1109" t="str">
            <v>SR 14 | CSX RR 2</v>
          </cell>
        </row>
        <row r="1110">
          <cell r="B1110">
            <v>80538</v>
          </cell>
          <cell r="E1110" t="str">
            <v>CLV-18245</v>
          </cell>
          <cell r="F1110" t="str">
            <v>SR 14 | DECKER DR</v>
          </cell>
        </row>
        <row r="1111">
          <cell r="B1111">
            <v>80540</v>
          </cell>
          <cell r="E1111" t="str">
            <v>CLV-18233</v>
          </cell>
          <cell r="F1111" t="str">
            <v>SR 14 | E 100 N</v>
          </cell>
        </row>
        <row r="1112">
          <cell r="B1112">
            <v>80542</v>
          </cell>
          <cell r="E1112" t="str">
            <v>CLV-16166</v>
          </cell>
          <cell r="F1112" t="str">
            <v>SR 14 | E 100 S</v>
          </cell>
        </row>
        <row r="1113">
          <cell r="B1113">
            <v>80544</v>
          </cell>
          <cell r="E1113" t="str">
            <v>CLV-16216</v>
          </cell>
          <cell r="F1113" t="str">
            <v>SR 14 | E SCHOOLVIEW DR</v>
          </cell>
        </row>
        <row r="1114">
          <cell r="B1114">
            <v>80546</v>
          </cell>
          <cell r="E1114" t="str">
            <v>CLV-13051</v>
          </cell>
          <cell r="F1114" t="str">
            <v>SR 14 | EAST ST</v>
          </cell>
        </row>
        <row r="1115">
          <cell r="B1115">
            <v>80548</v>
          </cell>
          <cell r="E1115" t="str">
            <v>CLV-13089</v>
          </cell>
          <cell r="F1115" t="str">
            <v>SR 14 | ERIE LACKAWANNA RR</v>
          </cell>
        </row>
        <row r="1116">
          <cell r="B1116">
            <v>80550</v>
          </cell>
          <cell r="E1116" t="str">
            <v>CLV-11453</v>
          </cell>
          <cell r="F1116" t="str">
            <v>SR 14 | EWING RD</v>
          </cell>
        </row>
        <row r="1117">
          <cell r="B1117">
            <v>80552</v>
          </cell>
          <cell r="E1117" t="str">
            <v>CLV-11539</v>
          </cell>
          <cell r="F1117" t="str">
            <v>SR 14 | FEDERAL AVE</v>
          </cell>
        </row>
        <row r="1118">
          <cell r="B1118">
            <v>80554</v>
          </cell>
          <cell r="E1118" t="str">
            <v>CLV-11557</v>
          </cell>
          <cell r="F1118" t="str">
            <v>SR 14 | FERNDALE DR</v>
          </cell>
        </row>
        <row r="1119">
          <cell r="B1119">
            <v>80556</v>
          </cell>
          <cell r="E1119" t="str">
            <v>CLV-8169</v>
          </cell>
          <cell r="F1119" t="str">
            <v>SR 14 | FITZ INDUSTRIAL PKWY</v>
          </cell>
        </row>
        <row r="1120">
          <cell r="B1120">
            <v>80558</v>
          </cell>
          <cell r="E1120" t="str">
            <v>CLV-8161</v>
          </cell>
          <cell r="F1120" t="str">
            <v>SR 14 | FOREST DR</v>
          </cell>
        </row>
        <row r="1121">
          <cell r="B1121">
            <v>80560</v>
          </cell>
          <cell r="E1121" t="str">
            <v>CLV-8635</v>
          </cell>
          <cell r="F1121" t="str">
            <v>SR 14 | FRANKLIN AVE</v>
          </cell>
        </row>
        <row r="1122">
          <cell r="B1122">
            <v>80562</v>
          </cell>
          <cell r="E1122" t="str">
            <v>CLV-8213</v>
          </cell>
          <cell r="F1122" t="str">
            <v>SR 14 | HATHAWAY ST</v>
          </cell>
        </row>
        <row r="1123">
          <cell r="B1123">
            <v>80564</v>
          </cell>
          <cell r="E1123" t="str">
            <v>CLV-8637</v>
          </cell>
          <cell r="F1123" t="str">
            <v>SR 14 | I-65 2</v>
          </cell>
        </row>
        <row r="1124">
          <cell r="B1124">
            <v>80566</v>
          </cell>
          <cell r="E1124" t="str">
            <v>CLV-8579</v>
          </cell>
          <cell r="F1124" t="str">
            <v>SR 14 | I-65 220A</v>
          </cell>
        </row>
        <row r="1125">
          <cell r="B1125">
            <v>80568</v>
          </cell>
          <cell r="E1125" t="str">
            <v>CLV-8284</v>
          </cell>
          <cell r="F1125" t="str">
            <v>SR 14 | I-65 220B</v>
          </cell>
        </row>
        <row r="1126">
          <cell r="B1126">
            <v>80570</v>
          </cell>
          <cell r="E1126" t="str">
            <v>CLV-8701</v>
          </cell>
          <cell r="F1126" t="str">
            <v>SR 14 | I-65 220C</v>
          </cell>
        </row>
        <row r="1127">
          <cell r="B1127">
            <v>80572</v>
          </cell>
          <cell r="E1127" t="str">
            <v>CLV-8707</v>
          </cell>
          <cell r="F1127" t="str">
            <v>SR 14 | I-65 220D</v>
          </cell>
        </row>
        <row r="1128">
          <cell r="B1128">
            <v>80574</v>
          </cell>
          <cell r="E1128" t="str">
            <v>CLV-8709</v>
          </cell>
          <cell r="F1128" t="str">
            <v>SR 14 | I-65 D</v>
          </cell>
        </row>
        <row r="1129">
          <cell r="B1129">
            <v>80576</v>
          </cell>
          <cell r="E1129" t="str">
            <v>CLV-8417</v>
          </cell>
          <cell r="F1129" t="str">
            <v>SR 14 | INV ST 19</v>
          </cell>
        </row>
        <row r="1130">
          <cell r="B1130">
            <v>80578</v>
          </cell>
          <cell r="E1130" t="str">
            <v>CLV-8731</v>
          </cell>
          <cell r="F1130" t="str">
            <v>SR 14 | JEFFERSON AVE</v>
          </cell>
        </row>
        <row r="1131">
          <cell r="B1131">
            <v>80580</v>
          </cell>
          <cell r="E1131" t="str">
            <v>CLV-8735</v>
          </cell>
          <cell r="F1131" t="str">
            <v>SR 14 | KELLER ST</v>
          </cell>
        </row>
        <row r="1132">
          <cell r="B1132">
            <v>80584</v>
          </cell>
          <cell r="E1132" t="str">
            <v>CLV-8737</v>
          </cell>
          <cell r="F1132" t="str">
            <v>SR 14 | LOGAN ST</v>
          </cell>
        </row>
        <row r="1133">
          <cell r="B1133">
            <v>80586</v>
          </cell>
          <cell r="E1133" t="str">
            <v>CLV-8433</v>
          </cell>
          <cell r="F1133" t="str">
            <v>SR 14 | MADISON ST</v>
          </cell>
        </row>
        <row r="1134">
          <cell r="B1134">
            <v>80588</v>
          </cell>
          <cell r="E1134" t="str">
            <v>CLV-8733</v>
          </cell>
          <cell r="F1134" t="str">
            <v>SR 14 | MAIN ST 2</v>
          </cell>
        </row>
        <row r="1135">
          <cell r="B1135">
            <v>80590</v>
          </cell>
          <cell r="E1135" t="str">
            <v>CLV-8435</v>
          </cell>
          <cell r="F1135" t="str">
            <v>SR 14 | MAPLE ST 2</v>
          </cell>
        </row>
        <row r="1136">
          <cell r="B1136">
            <v>80612</v>
          </cell>
          <cell r="E1136" t="str">
            <v>CLV-9057</v>
          </cell>
          <cell r="F1136" t="str">
            <v>SR 14 | MARKET ST</v>
          </cell>
        </row>
        <row r="1137">
          <cell r="B1137">
            <v>80642</v>
          </cell>
          <cell r="E1137" t="str">
            <v>CLV-9075</v>
          </cell>
          <cell r="F1137" t="str">
            <v>SR 14 | MERIDIAN RD 2</v>
          </cell>
        </row>
        <row r="1138">
          <cell r="B1138">
            <v>80644</v>
          </cell>
          <cell r="E1138" t="str">
            <v>CLV-9061</v>
          </cell>
          <cell r="F1138" t="str">
            <v>SR 14 | MONROE ST</v>
          </cell>
        </row>
        <row r="1139">
          <cell r="B1139">
            <v>80647</v>
          </cell>
          <cell r="E1139" t="str">
            <v>CLV-8847</v>
          </cell>
          <cell r="F1139" t="str">
            <v>SR 14 | N 100 E</v>
          </cell>
        </row>
        <row r="1140">
          <cell r="B1140">
            <v>80777</v>
          </cell>
          <cell r="E1140" t="str">
            <v>CLV-8529</v>
          </cell>
          <cell r="F1140" t="str">
            <v>SR 14 | N 100 E 2</v>
          </cell>
        </row>
        <row r="1141">
          <cell r="B1141">
            <v>80792</v>
          </cell>
          <cell r="E1141" t="str">
            <v>CLV-8935</v>
          </cell>
          <cell r="F1141" t="str">
            <v>SR 14 | N 100 W</v>
          </cell>
        </row>
        <row r="1142">
          <cell r="B1142">
            <v>80856</v>
          </cell>
          <cell r="E1142" t="str">
            <v>CLV-8927</v>
          </cell>
          <cell r="F1142" t="str">
            <v>SR 14 | N 100 W 2</v>
          </cell>
        </row>
        <row r="1143">
          <cell r="B1143">
            <v>900140</v>
          </cell>
          <cell r="E1143" t="str">
            <v>CLV-8543</v>
          </cell>
          <cell r="F1143" t="str">
            <v>SR 14 | N 100 W 4</v>
          </cell>
        </row>
        <row r="1144">
          <cell r="B1144">
            <v>900141</v>
          </cell>
          <cell r="E1144" t="str">
            <v>CLV-8875</v>
          </cell>
          <cell r="F1144" t="str">
            <v>SR 14 | N 100 W 6</v>
          </cell>
        </row>
        <row r="1145">
          <cell r="B1145">
            <v>900142</v>
          </cell>
          <cell r="E1145" t="str">
            <v>CLV-9459</v>
          </cell>
          <cell r="F1145" t="str">
            <v>SR 14 | N 1000 E</v>
          </cell>
        </row>
        <row r="1146">
          <cell r="B1146">
            <v>4500403</v>
          </cell>
          <cell r="E1146" t="str">
            <v>CLV-9443</v>
          </cell>
          <cell r="F1146" t="str">
            <v>SR 14 | N 1000 W</v>
          </cell>
        </row>
        <row r="1147">
          <cell r="E1147" t="str">
            <v>CLV-9581</v>
          </cell>
          <cell r="F1147" t="str">
            <v>SR 14 | N 1000 W 2</v>
          </cell>
        </row>
        <row r="1148">
          <cell r="E1148" t="str">
            <v>CLV-9689</v>
          </cell>
          <cell r="F1148" t="str">
            <v>SR 14 | N 1000 W 4</v>
          </cell>
        </row>
        <row r="1149">
          <cell r="E1149" t="str">
            <v>CLV-9687</v>
          </cell>
          <cell r="F1149" t="str">
            <v>SR 14 | N 1050 W</v>
          </cell>
        </row>
        <row r="1150">
          <cell r="E1150" t="str">
            <v>CLV-9643</v>
          </cell>
          <cell r="F1150" t="str">
            <v>SR 14 | N 1100 W</v>
          </cell>
        </row>
        <row r="1151">
          <cell r="E1151" t="str">
            <v>CLV-9829</v>
          </cell>
          <cell r="F1151" t="str">
            <v>SR 14 | N 1100 W 2</v>
          </cell>
        </row>
        <row r="1152">
          <cell r="E1152" t="str">
            <v>CLV-10454</v>
          </cell>
          <cell r="F1152" t="str">
            <v>SR 14 | N 1100 W 4</v>
          </cell>
        </row>
        <row r="1153">
          <cell r="E1153" t="str">
            <v>CLV-9811</v>
          </cell>
          <cell r="F1153" t="str">
            <v>SR 14 | N 1175 W</v>
          </cell>
        </row>
        <row r="1154">
          <cell r="E1154" t="str">
            <v>CLV-10448</v>
          </cell>
          <cell r="F1154" t="str">
            <v>SR 14 | N 1250 W</v>
          </cell>
        </row>
        <row r="1155">
          <cell r="E1155" t="str">
            <v>CLV-9909</v>
          </cell>
          <cell r="F1155" t="str">
            <v>SR 14 | N 1300 W</v>
          </cell>
        </row>
        <row r="1156">
          <cell r="E1156" t="str">
            <v>CLV-10364</v>
          </cell>
          <cell r="F1156" t="str">
            <v>SR 14 | N 1425 W</v>
          </cell>
        </row>
        <row r="1157">
          <cell r="E1157" t="str">
            <v>CLV-10358</v>
          </cell>
          <cell r="F1157" t="str">
            <v>SR 14 | N 150 E</v>
          </cell>
        </row>
        <row r="1158">
          <cell r="E1158" t="str">
            <v>CLV-7994</v>
          </cell>
          <cell r="F1158" t="str">
            <v>SR 14 | N 200 E</v>
          </cell>
        </row>
        <row r="1159">
          <cell r="E1159" t="str">
            <v>CLV-8102</v>
          </cell>
          <cell r="F1159" t="str">
            <v>SR 14 | N 200 E 2</v>
          </cell>
        </row>
        <row r="1160">
          <cell r="E1160" t="str">
            <v>CLV-8060</v>
          </cell>
          <cell r="F1160" t="str">
            <v>SR 14 | N 200 W</v>
          </cell>
        </row>
        <row r="1161">
          <cell r="E1161" t="str">
            <v>CLV-8124</v>
          </cell>
          <cell r="F1161" t="str">
            <v>SR 14 | N 200 W 2</v>
          </cell>
        </row>
        <row r="1162">
          <cell r="E1162" t="str">
            <v>CLV-8114</v>
          </cell>
          <cell r="F1162" t="str">
            <v>SR 14 | N 200 W 4</v>
          </cell>
        </row>
        <row r="1163">
          <cell r="E1163" t="str">
            <v>CLV-7902</v>
          </cell>
          <cell r="F1163" t="str">
            <v>SR 14 | N 225 E</v>
          </cell>
        </row>
        <row r="1164">
          <cell r="E1164" t="str">
            <v>CLV-7900</v>
          </cell>
          <cell r="F1164" t="str">
            <v>SR 14 | N 300 W</v>
          </cell>
        </row>
        <row r="1165">
          <cell r="E1165" t="str">
            <v>CLV-8088</v>
          </cell>
          <cell r="F1165" t="str">
            <v>SR 14 | N 350 W</v>
          </cell>
        </row>
        <row r="1166">
          <cell r="E1166" t="str">
            <v>CLV-18827</v>
          </cell>
          <cell r="F1166" t="str">
            <v>SR 14 | N 375 E</v>
          </cell>
        </row>
        <row r="1167">
          <cell r="E1167" t="str">
            <v>CLV-18991</v>
          </cell>
          <cell r="F1167" t="str">
            <v>SR 14 | N 375 E 2</v>
          </cell>
        </row>
        <row r="1168">
          <cell r="E1168" t="str">
            <v>CLV-7404</v>
          </cell>
          <cell r="F1168" t="str">
            <v>SR 14 | N 400 E</v>
          </cell>
        </row>
        <row r="1169">
          <cell r="E1169" t="str">
            <v>CLV-19201</v>
          </cell>
          <cell r="F1169" t="str">
            <v>SR 14 | N 400 E 2</v>
          </cell>
        </row>
        <row r="1170">
          <cell r="E1170" t="str">
            <v>CLV-19217</v>
          </cell>
          <cell r="F1170" t="str">
            <v>SR 14 | N 400 W</v>
          </cell>
        </row>
        <row r="1171">
          <cell r="E1171" t="str">
            <v>CLV-19227</v>
          </cell>
          <cell r="F1171" t="str">
            <v>SR 14 | N 400 W 2</v>
          </cell>
        </row>
        <row r="1172">
          <cell r="E1172" t="str">
            <v>CLV-19261</v>
          </cell>
          <cell r="F1172" t="str">
            <v>SR 14 | N 450 E</v>
          </cell>
        </row>
        <row r="1173">
          <cell r="E1173" t="str">
            <v>CLV-19349</v>
          </cell>
          <cell r="F1173" t="str">
            <v>SR 14 | N 450 W</v>
          </cell>
        </row>
        <row r="1174">
          <cell r="E1174" t="str">
            <v>CLV-19425</v>
          </cell>
          <cell r="F1174" t="str">
            <v>SR 14 | N 475 E</v>
          </cell>
        </row>
        <row r="1175">
          <cell r="E1175" t="str">
            <v>CLV-13814</v>
          </cell>
          <cell r="F1175" t="str">
            <v>SR 14 | N 50 E</v>
          </cell>
        </row>
        <row r="1176">
          <cell r="E1176" t="str">
            <v>CLV-10154</v>
          </cell>
          <cell r="F1176" t="str">
            <v>SR 14 | N 500 W</v>
          </cell>
        </row>
        <row r="1177">
          <cell r="E1177" t="str">
            <v>CLV-10180</v>
          </cell>
          <cell r="F1177" t="str">
            <v>SR 14 | N 500 W 2</v>
          </cell>
        </row>
        <row r="1178">
          <cell r="E1178" t="str">
            <v>CLV-19407</v>
          </cell>
          <cell r="F1178" t="str">
            <v>SR 14 | N 525 E</v>
          </cell>
        </row>
        <row r="1179">
          <cell r="E1179" t="str">
            <v>CLV-13664</v>
          </cell>
          <cell r="F1179" t="str">
            <v>SR 14 | N 550 E</v>
          </cell>
        </row>
        <row r="1180">
          <cell r="E1180" t="str">
            <v>CLV-13572</v>
          </cell>
          <cell r="F1180" t="str">
            <v>SR 14 | N 550 E 2</v>
          </cell>
        </row>
        <row r="1181">
          <cell r="E1181" t="str">
            <v>CLV-19461</v>
          </cell>
          <cell r="F1181" t="str">
            <v>SR 14 | N 600 E</v>
          </cell>
        </row>
        <row r="1182">
          <cell r="E1182" t="str">
            <v>CLV-19481</v>
          </cell>
          <cell r="F1182" t="str">
            <v>SR 14 | N 600 W</v>
          </cell>
        </row>
        <row r="1183">
          <cell r="E1183" t="str">
            <v>CLV-19527</v>
          </cell>
          <cell r="F1183" t="str">
            <v>SR 14 | N 650 W</v>
          </cell>
        </row>
        <row r="1184">
          <cell r="E1184" t="str">
            <v>CLV-23025</v>
          </cell>
          <cell r="F1184" t="str">
            <v>SR 14 | N 675 E</v>
          </cell>
        </row>
        <row r="1185">
          <cell r="E1185" t="str">
            <v>CLV-23263</v>
          </cell>
          <cell r="F1185" t="str">
            <v>SR 14 | N 700 E</v>
          </cell>
        </row>
        <row r="1186">
          <cell r="E1186" t="str">
            <v>CLV-23293</v>
          </cell>
          <cell r="F1186" t="str">
            <v>SR 14 | N 700 W</v>
          </cell>
        </row>
        <row r="1187">
          <cell r="E1187" t="str">
            <v>CLV-21886</v>
          </cell>
          <cell r="F1187" t="str">
            <v>SR 14 | N 700 W 2</v>
          </cell>
        </row>
        <row r="1188">
          <cell r="E1188" t="str">
            <v>CLV-21834</v>
          </cell>
          <cell r="F1188" t="str">
            <v>SR 14 | N 750 W</v>
          </cell>
        </row>
        <row r="1189">
          <cell r="E1189" t="str">
            <v>CLV-22378</v>
          </cell>
          <cell r="F1189" t="str">
            <v>SR 14 | N 800 W</v>
          </cell>
        </row>
        <row r="1190">
          <cell r="E1190" t="str">
            <v>CLV-22965</v>
          </cell>
          <cell r="F1190" t="str">
            <v>SR 14 | N 800 W 2</v>
          </cell>
        </row>
        <row r="1191">
          <cell r="E1191" t="str">
            <v>CLV-23065</v>
          </cell>
          <cell r="F1191" t="str">
            <v>SR 14 | N 850 W</v>
          </cell>
        </row>
        <row r="1192">
          <cell r="E1192" t="str">
            <v>CLV-22997</v>
          </cell>
          <cell r="F1192" t="str">
            <v>SR 14 | N 890 W</v>
          </cell>
        </row>
        <row r="1193">
          <cell r="E1193" t="str">
            <v>CLV-23087</v>
          </cell>
          <cell r="F1193" t="str">
            <v>SR 14 | N 900 W</v>
          </cell>
        </row>
        <row r="1194">
          <cell r="E1194" t="str">
            <v>CLV-22881</v>
          </cell>
          <cell r="F1194" t="str">
            <v>SR 14 | N 910 W</v>
          </cell>
        </row>
        <row r="1195">
          <cell r="E1195" t="str">
            <v>CLV-23201</v>
          </cell>
          <cell r="F1195" t="str">
            <v>SR 14 | N NOYER DR</v>
          </cell>
        </row>
        <row r="1196">
          <cell r="E1196" t="str">
            <v>CLV-23227</v>
          </cell>
          <cell r="F1196" t="str">
            <v>SR 14 | NORTHWEST ST</v>
          </cell>
        </row>
        <row r="1197">
          <cell r="E1197" t="str">
            <v>CLV-23251</v>
          </cell>
          <cell r="F1197" t="str">
            <v>SR 14 | OAK DR</v>
          </cell>
        </row>
        <row r="1198">
          <cell r="E1198" t="str">
            <v>CLV-20610</v>
          </cell>
          <cell r="F1198" t="str">
            <v>SR 14 | OAK DR 1</v>
          </cell>
        </row>
        <row r="1199">
          <cell r="E1199" t="str">
            <v>CLV-21382</v>
          </cell>
          <cell r="F1199" t="str">
            <v>SR 14 | OLD SR 14</v>
          </cell>
        </row>
        <row r="1200">
          <cell r="E1200" t="str">
            <v>CLV-16813</v>
          </cell>
          <cell r="F1200" t="str">
            <v>SR 14 | P ST</v>
          </cell>
        </row>
        <row r="1201">
          <cell r="E1201" t="str">
            <v>CLV-16833</v>
          </cell>
          <cell r="F1201" t="str">
            <v>SR 14 | PANHANDLE PATHWAY TRAIL</v>
          </cell>
        </row>
        <row r="1202">
          <cell r="E1202" t="str">
            <v>CLV-22110</v>
          </cell>
          <cell r="F1202" t="str">
            <v>SR 14 | PARK ST</v>
          </cell>
        </row>
        <row r="1203">
          <cell r="E1203" t="str">
            <v>CLV-20580</v>
          </cell>
          <cell r="F1203" t="str">
            <v>SR 14 | PEARL ST</v>
          </cell>
        </row>
        <row r="1204">
          <cell r="E1204" t="str">
            <v>CLV-17018</v>
          </cell>
          <cell r="F1204" t="str">
            <v>SR 14 | PINE ST</v>
          </cell>
        </row>
        <row r="1205">
          <cell r="E1205" t="str">
            <v>CLV-16923</v>
          </cell>
          <cell r="F1205" t="str">
            <v>SR 14 | PLYMOUTH ST</v>
          </cell>
        </row>
        <row r="1206">
          <cell r="E1206" t="str">
            <v>CLV-15810</v>
          </cell>
          <cell r="F1206" t="str">
            <v>SR 14 | POETS DR</v>
          </cell>
        </row>
        <row r="1207">
          <cell r="E1207" t="str">
            <v>CLV-17006</v>
          </cell>
          <cell r="F1207" t="str">
            <v>SR 14 | PONTIAC ST</v>
          </cell>
        </row>
        <row r="1208">
          <cell r="E1208" t="str">
            <v>CLV-16486</v>
          </cell>
          <cell r="F1208" t="str">
            <v>SR 14 | RACE ST</v>
          </cell>
        </row>
        <row r="1209">
          <cell r="E1209" t="str">
            <v>CLV-15822</v>
          </cell>
          <cell r="F1209" t="str">
            <v>SR 14 | RHODES ST</v>
          </cell>
        </row>
        <row r="1210">
          <cell r="E1210" t="str">
            <v>CLV-17032</v>
          </cell>
          <cell r="F1210" t="str">
            <v>SR 14 | RIVERSIDE DR</v>
          </cell>
        </row>
        <row r="1211">
          <cell r="E1211" t="str">
            <v>CLV-17607</v>
          </cell>
          <cell r="F1211" t="str">
            <v>SR 14 | ROCHESTER BLVD</v>
          </cell>
        </row>
        <row r="1212">
          <cell r="E1212" t="str">
            <v>CLV-20820</v>
          </cell>
          <cell r="F1212" t="str">
            <v>SR 14 | S 1000 W</v>
          </cell>
        </row>
        <row r="1213">
          <cell r="E1213" t="str">
            <v>CLV-20844</v>
          </cell>
          <cell r="F1213" t="str">
            <v>SR 14 | S 1075 E</v>
          </cell>
        </row>
        <row r="1214">
          <cell r="E1214" t="str">
            <v>CLV-20848</v>
          </cell>
          <cell r="F1214" t="str">
            <v>SR 14 | S 1150 W</v>
          </cell>
        </row>
        <row r="1215">
          <cell r="E1215" t="str">
            <v>CLV-17649</v>
          </cell>
          <cell r="F1215" t="str">
            <v>SR 14 | S 200 E</v>
          </cell>
        </row>
        <row r="1216">
          <cell r="E1216" t="str">
            <v>CLV-16412</v>
          </cell>
          <cell r="F1216" t="str">
            <v>SR 14 | S 350 W</v>
          </cell>
        </row>
        <row r="1217">
          <cell r="E1217" t="str">
            <v>CLV-17919</v>
          </cell>
          <cell r="F1217" t="str">
            <v>SR 14 | S 400 W</v>
          </cell>
        </row>
        <row r="1218">
          <cell r="E1218" t="str">
            <v>CLV-15922</v>
          </cell>
          <cell r="F1218" t="str">
            <v>SR 14 | S 500 E</v>
          </cell>
        </row>
        <row r="1219">
          <cell r="E1219" t="str">
            <v>CLV-18329</v>
          </cell>
          <cell r="F1219" t="str">
            <v>SR 14 | S 500 E 2</v>
          </cell>
        </row>
        <row r="1220">
          <cell r="E1220" t="str">
            <v>CLV-18341</v>
          </cell>
          <cell r="F1220" t="str">
            <v>SR 14 | S 575 E</v>
          </cell>
        </row>
        <row r="1221">
          <cell r="E1221" t="str">
            <v>CLV-18333</v>
          </cell>
          <cell r="F1221" t="str">
            <v>SR 14 | S 600 W 2</v>
          </cell>
        </row>
        <row r="1222">
          <cell r="E1222" t="str">
            <v>CLV-15930</v>
          </cell>
          <cell r="F1222" t="str">
            <v>SR 14 | S 650 W</v>
          </cell>
        </row>
        <row r="1223">
          <cell r="E1223" t="str">
            <v>CLV-18123</v>
          </cell>
          <cell r="F1223" t="str">
            <v>SR 14 | S 700 W 2</v>
          </cell>
        </row>
        <row r="1224">
          <cell r="E1224" t="str">
            <v>CLV-18093</v>
          </cell>
          <cell r="F1224" t="str">
            <v>SR 14 | S 775 E</v>
          </cell>
        </row>
        <row r="1225">
          <cell r="E1225" t="str">
            <v>CLV-18063</v>
          </cell>
          <cell r="F1225" t="str">
            <v>SR 14 | S 775 E 2</v>
          </cell>
        </row>
        <row r="1226">
          <cell r="E1226" t="str">
            <v>CLV-17989</v>
          </cell>
          <cell r="F1226" t="str">
            <v>SR 14 | S 775 W</v>
          </cell>
        </row>
        <row r="1227">
          <cell r="E1227" t="str">
            <v>CLV-11451</v>
          </cell>
          <cell r="F1227" t="str">
            <v>SR 14 | S 850 E</v>
          </cell>
        </row>
        <row r="1228">
          <cell r="E1228" t="str">
            <v>CLV-10720</v>
          </cell>
          <cell r="F1228" t="str">
            <v>SR 14 | S 900 E</v>
          </cell>
        </row>
        <row r="1229">
          <cell r="E1229" t="str">
            <v>CLV-10895</v>
          </cell>
          <cell r="F1229" t="str">
            <v>SR 14 | S 975 E</v>
          </cell>
        </row>
        <row r="1230">
          <cell r="E1230" t="str">
            <v>CLV-10903</v>
          </cell>
          <cell r="F1230" t="str">
            <v>SR 14 | S MERIDIAN RD</v>
          </cell>
        </row>
        <row r="1231">
          <cell r="E1231" t="str">
            <v>CLV-8207</v>
          </cell>
          <cell r="F1231" t="str">
            <v>SR 14 | S PARK RD</v>
          </cell>
        </row>
        <row r="1232">
          <cell r="E1232" t="str">
            <v>CLV-8219</v>
          </cell>
          <cell r="F1232" t="str">
            <v>SR 14 | SLAYBAUGH ST</v>
          </cell>
        </row>
        <row r="1233">
          <cell r="E1233" t="str">
            <v>CLV-8215</v>
          </cell>
          <cell r="F1233" t="str">
            <v>SR 14 | SOUTH PARK DR</v>
          </cell>
        </row>
        <row r="1234">
          <cell r="E1234" t="str">
            <v>CLV-8643</v>
          </cell>
          <cell r="F1234" t="str">
            <v>SR 14 | SR 114 1</v>
          </cell>
        </row>
        <row r="1235">
          <cell r="E1235" t="str">
            <v>CLV-8619</v>
          </cell>
          <cell r="F1235" t="str">
            <v>SR 14 | SR 114 WB</v>
          </cell>
        </row>
        <row r="1236">
          <cell r="E1236" t="str">
            <v>CLV-8365</v>
          </cell>
          <cell r="F1236" t="str">
            <v>SR 14 | SR 17 1</v>
          </cell>
        </row>
        <row r="1237">
          <cell r="E1237" t="str">
            <v>CLV-8321</v>
          </cell>
          <cell r="F1237" t="str">
            <v>SR 14 | SR 17 SB 1</v>
          </cell>
        </row>
        <row r="1238">
          <cell r="E1238" t="str">
            <v>CLV-8305</v>
          </cell>
          <cell r="F1238" t="str">
            <v>SR 14 | SR 19 1</v>
          </cell>
        </row>
        <row r="1239">
          <cell r="E1239" t="str">
            <v>CLV-8699</v>
          </cell>
          <cell r="F1239" t="str">
            <v>SR 14 | SR 19 SB 1</v>
          </cell>
        </row>
        <row r="1240">
          <cell r="E1240" t="str">
            <v>CLV-8721</v>
          </cell>
          <cell r="F1240" t="str">
            <v>SR 14 | SR 25</v>
          </cell>
        </row>
        <row r="1241">
          <cell r="E1241" t="str">
            <v>CLV-9095</v>
          </cell>
          <cell r="F1241" t="str">
            <v>SR 14 | SR 25 1</v>
          </cell>
        </row>
        <row r="1242">
          <cell r="E1242" t="str">
            <v>CLV-8749</v>
          </cell>
          <cell r="F1242" t="str">
            <v>SR 14 | SR 25 SB</v>
          </cell>
        </row>
        <row r="1243">
          <cell r="E1243" t="str">
            <v>CLV-9077</v>
          </cell>
          <cell r="F1243" t="str">
            <v>SR 14 | SR 39 1</v>
          </cell>
        </row>
        <row r="1244">
          <cell r="E1244" t="str">
            <v>CLV-8943</v>
          </cell>
          <cell r="F1244" t="str">
            <v>SR 14 | SR 39 SB 1</v>
          </cell>
        </row>
        <row r="1245">
          <cell r="E1245" t="str">
            <v>CLV-8517</v>
          </cell>
          <cell r="F1245" t="str">
            <v>SR 14 | SR 49</v>
          </cell>
        </row>
        <row r="1246">
          <cell r="E1246" t="str">
            <v>CLV-8531</v>
          </cell>
          <cell r="F1246" t="str">
            <v>SR 14 | SR 49 SB</v>
          </cell>
        </row>
        <row r="1247">
          <cell r="E1247" t="str">
            <v>CLV-8925</v>
          </cell>
          <cell r="F1247" t="str">
            <v>SR 14 | SR 55</v>
          </cell>
        </row>
        <row r="1248">
          <cell r="E1248" t="str">
            <v>CLV-8857</v>
          </cell>
          <cell r="F1248" t="str">
            <v>SR 14 | SR 55 SB</v>
          </cell>
        </row>
        <row r="1249">
          <cell r="E1249" t="str">
            <v>CLV-9499</v>
          </cell>
          <cell r="F1249" t="str">
            <v>SR 14 | STAMPER DR</v>
          </cell>
        </row>
        <row r="1250">
          <cell r="E1250" t="str">
            <v>CLV-9495</v>
          </cell>
          <cell r="F1250" t="str">
            <v>SR 14 | STAMPER ST</v>
          </cell>
        </row>
        <row r="1251">
          <cell r="E1251" t="str">
            <v>CLV-9497</v>
          </cell>
          <cell r="F1251" t="str">
            <v>SR 14 | TERRACE DR</v>
          </cell>
        </row>
        <row r="1252">
          <cell r="E1252" t="str">
            <v>CLV-9489</v>
          </cell>
          <cell r="F1252" t="str">
            <v>SR 14 | TERRACE DR 1</v>
          </cell>
        </row>
        <row r="1253">
          <cell r="E1253" t="str">
            <v>CLV-9403</v>
          </cell>
          <cell r="F1253" t="str">
            <v>SR 14 | UNKNOWN RR</v>
          </cell>
        </row>
        <row r="1254">
          <cell r="E1254" t="str">
            <v>CLV-9603</v>
          </cell>
          <cell r="F1254" t="str">
            <v>SR 14 | UNKNOWN RR 2</v>
          </cell>
        </row>
        <row r="1255">
          <cell r="E1255" t="str">
            <v>CLV-10592</v>
          </cell>
          <cell r="F1255" t="str">
            <v>SR 14 | UNKNOWN RR 4</v>
          </cell>
        </row>
        <row r="1256">
          <cell r="E1256" t="str">
            <v>CLV-9809</v>
          </cell>
          <cell r="F1256" t="str">
            <v>SR 14 | UNNAMED RD</v>
          </cell>
        </row>
        <row r="1257">
          <cell r="E1257" t="str">
            <v>CLV-10510</v>
          </cell>
          <cell r="F1257" t="str">
            <v>SR 14 | US 231</v>
          </cell>
        </row>
        <row r="1258">
          <cell r="E1258" t="str">
            <v>CLV-10368</v>
          </cell>
          <cell r="F1258" t="str">
            <v>SR 14 | US 231 SB</v>
          </cell>
        </row>
        <row r="1259">
          <cell r="E1259" t="str">
            <v>CLV-9919</v>
          </cell>
          <cell r="F1259" t="str">
            <v>SR 14 | US 31 1</v>
          </cell>
        </row>
        <row r="1260">
          <cell r="E1260" t="str">
            <v>CLV-9913</v>
          </cell>
          <cell r="F1260" t="str">
            <v>SR 14 | US 31 SB 1</v>
          </cell>
        </row>
        <row r="1261">
          <cell r="E1261" t="str">
            <v>CLV-9921</v>
          </cell>
          <cell r="F1261" t="str">
            <v>SR 14 | US 35 1</v>
          </cell>
        </row>
        <row r="1262">
          <cell r="E1262" t="str">
            <v>CLV-7866</v>
          </cell>
          <cell r="F1262" t="str">
            <v>SR 14 | US 35 8</v>
          </cell>
        </row>
        <row r="1263">
          <cell r="E1263" t="str">
            <v>CLV-7960</v>
          </cell>
          <cell r="F1263" t="str">
            <v>SR 14 | US 35 SB 1</v>
          </cell>
        </row>
        <row r="1264">
          <cell r="E1264" t="str">
            <v>CLV-7964</v>
          </cell>
          <cell r="F1264" t="str">
            <v>SR 14 | US 41</v>
          </cell>
        </row>
        <row r="1265">
          <cell r="E1265" t="str">
            <v>CLV-8026</v>
          </cell>
          <cell r="F1265" t="str">
            <v>SR 14 | US 421</v>
          </cell>
        </row>
        <row r="1266">
          <cell r="E1266" t="str">
            <v>CLV-8080</v>
          </cell>
          <cell r="F1266" t="str">
            <v>SR 14 | US 421 7</v>
          </cell>
        </row>
        <row r="1267">
          <cell r="E1267" t="str">
            <v>CLV-8090</v>
          </cell>
          <cell r="F1267" t="str">
            <v>SR 14 | US 421 SB</v>
          </cell>
        </row>
        <row r="1268">
          <cell r="E1268" t="str">
            <v>CLV-8078</v>
          </cell>
          <cell r="F1268" t="str">
            <v>SR 14 | VIRGIL ST</v>
          </cell>
        </row>
        <row r="1269">
          <cell r="E1269" t="str">
            <v>CLV-8096</v>
          </cell>
          <cell r="F1269" t="str">
            <v>SR 14 | W 100 N</v>
          </cell>
        </row>
        <row r="1270">
          <cell r="E1270" t="str">
            <v>CLV-8126</v>
          </cell>
          <cell r="F1270" t="str">
            <v>SR 14 | W 100 N 2</v>
          </cell>
        </row>
        <row r="1271">
          <cell r="E1271" t="str">
            <v>CLV-19101</v>
          </cell>
          <cell r="F1271" t="str">
            <v>SR 14 | W 1200 S</v>
          </cell>
        </row>
        <row r="1272">
          <cell r="E1272" t="str">
            <v>CLV-7460</v>
          </cell>
          <cell r="F1272" t="str">
            <v>SR 14 | W 200 S</v>
          </cell>
        </row>
        <row r="1273">
          <cell r="E1273" t="str">
            <v>CLV-7458</v>
          </cell>
          <cell r="F1273" t="str">
            <v>SR 14 | W DIVISION RD</v>
          </cell>
        </row>
        <row r="1274">
          <cell r="E1274" t="str">
            <v>CLV-19269</v>
          </cell>
          <cell r="F1274" t="str">
            <v>SR 14 | WABASH AVE</v>
          </cell>
        </row>
        <row r="1275">
          <cell r="E1275" t="str">
            <v>CLV-19391</v>
          </cell>
          <cell r="F1275" t="str">
            <v>SR 14 | WALNUT ST 2</v>
          </cell>
        </row>
        <row r="1276">
          <cell r="E1276" t="str">
            <v>CLV-13796</v>
          </cell>
          <cell r="F1276" t="str">
            <v>SR 14 | WEST ST</v>
          </cell>
        </row>
        <row r="1277">
          <cell r="E1277" t="str">
            <v>CLV-13816</v>
          </cell>
          <cell r="F1277" t="str">
            <v>SR 14 | WESTWIND RD E</v>
          </cell>
        </row>
        <row r="1278">
          <cell r="E1278" t="str">
            <v>CLV-13842</v>
          </cell>
          <cell r="F1278" t="str">
            <v>SR 14 | WITTENBERGER ST</v>
          </cell>
        </row>
        <row r="1279">
          <cell r="E1279" t="str">
            <v>CLV-10007</v>
          </cell>
          <cell r="F1279" t="str">
            <v>SR 14 | ZEBRA LN</v>
          </cell>
        </row>
        <row r="1280">
          <cell r="E1280" t="str">
            <v>CLV-7651</v>
          </cell>
          <cell r="F1280" t="str">
            <v xml:space="preserve">SR 143 | </v>
          </cell>
        </row>
        <row r="1281">
          <cell r="E1281" t="str">
            <v>CLV-13638</v>
          </cell>
          <cell r="F1281" t="str">
            <v>SR 143 | N 1600 W</v>
          </cell>
        </row>
        <row r="1282">
          <cell r="E1282" t="str">
            <v>CLV-13560</v>
          </cell>
          <cell r="F1282" t="str">
            <v>SR 143 | N 1650 W</v>
          </cell>
        </row>
        <row r="1283">
          <cell r="E1283" t="str">
            <v>CLV-23449</v>
          </cell>
          <cell r="F1283" t="str">
            <v>SR 143 | US 421</v>
          </cell>
        </row>
        <row r="1284">
          <cell r="E1284" t="str">
            <v>CLV-23447</v>
          </cell>
          <cell r="F1284" t="str">
            <v>SR 143 | US 421 SB</v>
          </cell>
        </row>
        <row r="1285">
          <cell r="E1285" t="str">
            <v>CLV-23153</v>
          </cell>
          <cell r="F1285" t="str">
            <v>SR 143 | W 550 N</v>
          </cell>
        </row>
        <row r="1286">
          <cell r="E1286" t="str">
            <v>CLV-19743</v>
          </cell>
          <cell r="F1286" t="str">
            <v>SR 143 | W 550 N 1</v>
          </cell>
        </row>
        <row r="1287">
          <cell r="E1287" t="str">
            <v>CLV-23253</v>
          </cell>
          <cell r="F1287" t="str">
            <v>SR 149 | 1050 N</v>
          </cell>
        </row>
        <row r="1288">
          <cell r="E1288" t="str">
            <v>CLV-19791</v>
          </cell>
          <cell r="F1288" t="str">
            <v>SR 149 | 700 N</v>
          </cell>
        </row>
        <row r="1289">
          <cell r="E1289" t="str">
            <v>CLV-23277</v>
          </cell>
          <cell r="F1289" t="str">
            <v>SR 149 | CASTLEWOOD DR</v>
          </cell>
        </row>
        <row r="1290">
          <cell r="E1290" t="str">
            <v>CLV-21862</v>
          </cell>
          <cell r="F1290" t="str">
            <v>SR 149 | CHIPPEWA TR</v>
          </cell>
        </row>
        <row r="1291">
          <cell r="E1291" t="str">
            <v>CLV-21722</v>
          </cell>
          <cell r="F1291" t="str">
            <v>SR 149 | CSX RR</v>
          </cell>
        </row>
        <row r="1292">
          <cell r="E1292" t="str">
            <v>CLV-22430</v>
          </cell>
          <cell r="F1292" t="str">
            <v>SR 149 | CSX RR 1</v>
          </cell>
        </row>
        <row r="1293">
          <cell r="E1293" t="str">
            <v>CLV-22989</v>
          </cell>
          <cell r="F1293" t="str">
            <v>SR 149 | CSX RR 2</v>
          </cell>
        </row>
        <row r="1294">
          <cell r="E1294" t="str">
            <v>CLV-22949</v>
          </cell>
          <cell r="F1294" t="str">
            <v>SR 149 | HAGLUND RD</v>
          </cell>
        </row>
        <row r="1295">
          <cell r="E1295" t="str">
            <v>CLV-23217</v>
          </cell>
          <cell r="F1295" t="str">
            <v>SR 149 | I-80</v>
          </cell>
        </row>
        <row r="1296">
          <cell r="E1296" t="str">
            <v>CLV-23221</v>
          </cell>
          <cell r="F1296" t="str">
            <v>SR 149 | I-80 D</v>
          </cell>
        </row>
        <row r="1297">
          <cell r="E1297" t="str">
            <v>CLV-15764</v>
          </cell>
          <cell r="F1297" t="str">
            <v>SR 149 | I-94</v>
          </cell>
        </row>
        <row r="1298">
          <cell r="E1298" t="str">
            <v>CLV-20600</v>
          </cell>
          <cell r="F1298" t="str">
            <v>SR 149 | I-94 D</v>
          </cell>
        </row>
        <row r="1299">
          <cell r="E1299" t="str">
            <v>CLV-22072</v>
          </cell>
          <cell r="F1299" t="str">
            <v>SR 149 | INDUSTRIAL DR</v>
          </cell>
        </row>
        <row r="1300">
          <cell r="E1300" t="str">
            <v>CLV-22078</v>
          </cell>
          <cell r="F1300" t="str">
            <v>SR 149 | JOLIET AV</v>
          </cell>
        </row>
        <row r="1301">
          <cell r="E1301" t="str">
            <v>CLV-16823</v>
          </cell>
          <cell r="F1301" t="str">
            <v>SR 149 | LENBURG RD</v>
          </cell>
        </row>
        <row r="1302">
          <cell r="E1302" t="str">
            <v>CLV-16865</v>
          </cell>
          <cell r="F1302" t="str">
            <v>SR 149 | MCCOY RD</v>
          </cell>
        </row>
        <row r="1303">
          <cell r="E1303" t="str">
            <v>CLV-21348</v>
          </cell>
          <cell r="F1303" t="str">
            <v>SR 149 | MIDWAY DR</v>
          </cell>
        </row>
        <row r="1304">
          <cell r="E1304" t="str">
            <v>CLV-21350</v>
          </cell>
          <cell r="F1304" t="str">
            <v>SR 149 | N 325 W</v>
          </cell>
        </row>
        <row r="1305">
          <cell r="E1305" t="str">
            <v>CLV-22142</v>
          </cell>
          <cell r="F1305" t="str">
            <v>SR 149 | OLD PORTER RD</v>
          </cell>
        </row>
        <row r="1306">
          <cell r="E1306" t="str">
            <v>CLV-16921</v>
          </cell>
          <cell r="F1306" t="str">
            <v>SR 149 | PEPPER CREEK DR</v>
          </cell>
        </row>
        <row r="1307">
          <cell r="E1307" t="str">
            <v>CLV-17599</v>
          </cell>
          <cell r="F1307" t="str">
            <v>SR 149 | RAVINIA DR</v>
          </cell>
        </row>
        <row r="1308">
          <cell r="E1308" t="str">
            <v>CLV-20836</v>
          </cell>
          <cell r="F1308" t="str">
            <v>SR 149 | ROBBIE LN</v>
          </cell>
        </row>
        <row r="1309">
          <cell r="E1309" t="str">
            <v>CLV-20840</v>
          </cell>
          <cell r="F1309" t="str">
            <v>SR 149 | ROBBINS RD</v>
          </cell>
        </row>
        <row r="1310">
          <cell r="E1310" t="str">
            <v>CLV-20880</v>
          </cell>
          <cell r="F1310" t="str">
            <v>SR 149 | SR 130 1</v>
          </cell>
        </row>
        <row r="1311">
          <cell r="E1311" t="str">
            <v>CLV-20878</v>
          </cell>
          <cell r="F1311" t="str">
            <v>SR 149 | TIMI DR</v>
          </cell>
        </row>
        <row r="1312">
          <cell r="E1312" t="str">
            <v>CLV-17657</v>
          </cell>
          <cell r="F1312" t="str">
            <v>SR 149 | UNKNOWN RR</v>
          </cell>
        </row>
        <row r="1313">
          <cell r="E1313" t="str">
            <v>CLV-16416</v>
          </cell>
          <cell r="F1313" t="str">
            <v>SR 149 | UNKNOWN RR 1</v>
          </cell>
        </row>
        <row r="1314">
          <cell r="E1314" t="str">
            <v>CLV-17905</v>
          </cell>
          <cell r="F1314" t="str">
            <v>SR 149 | US 12 1</v>
          </cell>
        </row>
        <row r="1315">
          <cell r="E1315" t="str">
            <v>CLV-17959</v>
          </cell>
          <cell r="F1315" t="str">
            <v>SR 149 | US 20 1</v>
          </cell>
        </row>
        <row r="1316">
          <cell r="E1316" t="str">
            <v>CLV-18077</v>
          </cell>
          <cell r="F1316" t="str">
            <v>SR 149 | US 20 WB 1</v>
          </cell>
        </row>
        <row r="1317">
          <cell r="E1317" t="str">
            <v>CLV-18239</v>
          </cell>
          <cell r="F1317" t="str">
            <v>SR 149 | US 6</v>
          </cell>
        </row>
        <row r="1318">
          <cell r="E1318" t="str">
            <v>CLV-18291</v>
          </cell>
          <cell r="F1318" t="str">
            <v>SR 149 | US 6 WB</v>
          </cell>
        </row>
        <row r="1319">
          <cell r="E1319" t="str">
            <v>CLV-18293</v>
          </cell>
          <cell r="F1319" t="str">
            <v>SR 149 | W 1000 N</v>
          </cell>
        </row>
        <row r="1320">
          <cell r="E1320" t="str">
            <v>CLV-16220</v>
          </cell>
          <cell r="F1320" t="str">
            <v>SR 149 | W 500 N</v>
          </cell>
        </row>
        <row r="1321">
          <cell r="E1321" t="str">
            <v>CLV-15948</v>
          </cell>
          <cell r="F1321" t="str">
            <v>SR 149 | W 550 N</v>
          </cell>
        </row>
        <row r="1322">
          <cell r="E1322" t="str">
            <v>CLV-18229</v>
          </cell>
          <cell r="F1322" t="str">
            <v>SR 149 | W 600 N</v>
          </cell>
        </row>
        <row r="1323">
          <cell r="E1323" t="str">
            <v>CLV-18113</v>
          </cell>
          <cell r="F1323" t="str">
            <v>SR 149 | W 924 N</v>
          </cell>
        </row>
        <row r="1324">
          <cell r="E1324" t="str">
            <v>CLV-16214</v>
          </cell>
          <cell r="F1324" t="str">
            <v>SR 149 | W LINCOLNWAY</v>
          </cell>
        </row>
        <row r="1325">
          <cell r="E1325" t="str">
            <v>CLV-12265</v>
          </cell>
          <cell r="F1325" t="str">
            <v>SR 152 | 164TH PL</v>
          </cell>
        </row>
        <row r="1326">
          <cell r="E1326" t="str">
            <v>CLV-13093</v>
          </cell>
          <cell r="F1326" t="str">
            <v>SR 152 | 164TH ST</v>
          </cell>
        </row>
        <row r="1327">
          <cell r="E1327" t="str">
            <v>CLV-13049</v>
          </cell>
          <cell r="F1327" t="str">
            <v>SR 152 | 165TH ST</v>
          </cell>
        </row>
        <row r="1328">
          <cell r="E1328" t="str">
            <v>CLV-10893</v>
          </cell>
          <cell r="F1328" t="str">
            <v>SR 152 | 167TH ST</v>
          </cell>
        </row>
        <row r="1329">
          <cell r="E1329" t="str">
            <v>CLV-10897</v>
          </cell>
          <cell r="F1329" t="str">
            <v>SR 152 | 169TH ST</v>
          </cell>
        </row>
        <row r="1330">
          <cell r="E1330" t="str">
            <v>CLV-10891</v>
          </cell>
          <cell r="F1330" t="str">
            <v>SR 152 | 170TH ST</v>
          </cell>
        </row>
        <row r="1331">
          <cell r="E1331" t="str">
            <v>CLV-11273</v>
          </cell>
          <cell r="F1331" t="str">
            <v>SR 152 | 171ST ST</v>
          </cell>
        </row>
        <row r="1332">
          <cell r="E1332" t="str">
            <v>CLV-11547</v>
          </cell>
          <cell r="F1332" t="str">
            <v>SR 152 | 173RD ST</v>
          </cell>
        </row>
        <row r="1333">
          <cell r="E1333" t="str">
            <v>CLV-11549</v>
          </cell>
          <cell r="F1333" t="str">
            <v>SR 152 | 175TH ST</v>
          </cell>
        </row>
        <row r="1334">
          <cell r="E1334" t="str">
            <v>CLV-11529</v>
          </cell>
          <cell r="F1334" t="str">
            <v>SR 152 | CARROLL ST</v>
          </cell>
        </row>
        <row r="1335">
          <cell r="E1335" t="str">
            <v>CLV-8185</v>
          </cell>
          <cell r="F1335" t="str">
            <v>SR 152 | CLAY ST</v>
          </cell>
        </row>
        <row r="1336">
          <cell r="E1336" t="str">
            <v>CLV-8197</v>
          </cell>
          <cell r="F1336" t="str">
            <v>SR 152 | CSX RR</v>
          </cell>
        </row>
        <row r="1337">
          <cell r="E1337" t="str">
            <v>CLV-8163</v>
          </cell>
          <cell r="F1337" t="str">
            <v>SR 152 | CSX RR 1</v>
          </cell>
        </row>
        <row r="1338">
          <cell r="E1338" t="str">
            <v>CLV-8655</v>
          </cell>
          <cell r="F1338" t="str">
            <v>SR 152 | CSX RR 2</v>
          </cell>
        </row>
        <row r="1339">
          <cell r="E1339" t="str">
            <v>CLV-8313</v>
          </cell>
          <cell r="F1339" t="str">
            <v>SR 152 | CSX RR 3</v>
          </cell>
        </row>
        <row r="1340">
          <cell r="E1340" t="str">
            <v>CLV-8663</v>
          </cell>
          <cell r="F1340" t="str">
            <v>SR 152 | I-80</v>
          </cell>
        </row>
        <row r="1341">
          <cell r="E1341" t="str">
            <v>CLV-8347</v>
          </cell>
          <cell r="F1341" t="str">
            <v>SR 152 | I-80 002C</v>
          </cell>
        </row>
        <row r="1342">
          <cell r="E1342" t="str">
            <v>CLV-8325</v>
          </cell>
          <cell r="F1342" t="str">
            <v>SR 152 | I-80 002G</v>
          </cell>
        </row>
        <row r="1343">
          <cell r="E1343" t="str">
            <v>CLV-8309</v>
          </cell>
          <cell r="F1343" t="str">
            <v>SR 152 | I-80 002G 1</v>
          </cell>
        </row>
        <row r="1344">
          <cell r="E1344" t="str">
            <v>CLV-8573</v>
          </cell>
          <cell r="F1344" t="str">
            <v>SR 152 | I-80 002L</v>
          </cell>
        </row>
        <row r="1345">
          <cell r="E1345" t="str">
            <v>CLV-8291</v>
          </cell>
          <cell r="F1345" t="str">
            <v>SR 152 | I-80 D</v>
          </cell>
        </row>
        <row r="1346">
          <cell r="E1346" t="str">
            <v>CLV-9181</v>
          </cell>
          <cell r="F1346" t="str">
            <v>SR 152 | MARTHA ST</v>
          </cell>
        </row>
        <row r="1347">
          <cell r="E1347" t="str">
            <v>CLV-9099</v>
          </cell>
          <cell r="F1347" t="str">
            <v>SR 152 | NORFOLK SOUTHERN RR</v>
          </cell>
        </row>
        <row r="1348">
          <cell r="E1348" t="str">
            <v>CLV-9105</v>
          </cell>
          <cell r="F1348" t="str">
            <v>SR 152 | NORFOLK SOUTHERN RR 1</v>
          </cell>
        </row>
        <row r="1349">
          <cell r="E1349" t="str">
            <v>CLV-8473</v>
          </cell>
          <cell r="F1349" t="str">
            <v>SR 152 | NORFOLK SOUTHERN RR 2</v>
          </cell>
        </row>
        <row r="1350">
          <cell r="E1350" t="str">
            <v>CLV-8755</v>
          </cell>
          <cell r="F1350" t="str">
            <v>SR 152 | NORFOLK SOUTHERN RR 3</v>
          </cell>
        </row>
        <row r="1351">
          <cell r="E1351" t="str">
            <v>CLV-8843</v>
          </cell>
          <cell r="F1351" t="str">
            <v>SR 152 | SHERMAN ST</v>
          </cell>
        </row>
        <row r="1352">
          <cell r="E1352" t="str">
            <v>CLV-8757</v>
          </cell>
          <cell r="F1352" t="str">
            <v>SR 152 | SUMMER ST</v>
          </cell>
        </row>
        <row r="1353">
          <cell r="E1353" t="str">
            <v>CLV-8855</v>
          </cell>
          <cell r="F1353" t="str">
            <v>SR 152 | US 20</v>
          </cell>
        </row>
        <row r="1354">
          <cell r="E1354" t="str">
            <v>CLV-8863</v>
          </cell>
          <cell r="F1354" t="str">
            <v>SR 152 | US 41</v>
          </cell>
        </row>
        <row r="1355">
          <cell r="E1355" t="str">
            <v>CLV-8527</v>
          </cell>
          <cell r="F1355" t="str">
            <v>SR 16 | 1300 E</v>
          </cell>
        </row>
        <row r="1356">
          <cell r="E1356" t="str">
            <v>CLV-8549</v>
          </cell>
          <cell r="F1356" t="str">
            <v>SR 16 | 720 W</v>
          </cell>
        </row>
        <row r="1357">
          <cell r="E1357" t="str">
            <v>CLV-9381</v>
          </cell>
          <cell r="F1357" t="str">
            <v>SR 16 | 800 E</v>
          </cell>
        </row>
        <row r="1358">
          <cell r="E1358" t="str">
            <v>CLV-9373</v>
          </cell>
          <cell r="F1358" t="str">
            <v>SR 16 | 900 N</v>
          </cell>
        </row>
        <row r="1359">
          <cell r="E1359" t="str">
            <v>CLV-9363</v>
          </cell>
          <cell r="F1359" t="str">
            <v>SR 16 | 900 S</v>
          </cell>
        </row>
        <row r="1360">
          <cell r="E1360" t="str">
            <v>CLV-9511</v>
          </cell>
          <cell r="F1360" t="str">
            <v>SR 16 | A &amp; R LINE RR</v>
          </cell>
        </row>
        <row r="1361">
          <cell r="E1361" t="str">
            <v>CLV-9493</v>
          </cell>
          <cell r="F1361" t="str">
            <v>SR 16 | ARCH ST</v>
          </cell>
        </row>
        <row r="1362">
          <cell r="E1362" t="str">
            <v>CLV-9445</v>
          </cell>
          <cell r="F1362" t="str">
            <v>SR 16 | BACKUS ST</v>
          </cell>
        </row>
        <row r="1363">
          <cell r="E1363" t="str">
            <v>CLV-9409</v>
          </cell>
          <cell r="F1363" t="str">
            <v>SR 16 | BECKLEY ST</v>
          </cell>
        </row>
        <row r="1364">
          <cell r="E1364" t="str">
            <v>CLV-9407</v>
          </cell>
          <cell r="F1364" t="str">
            <v>SR 16 | BOY SCOUT RD</v>
          </cell>
        </row>
        <row r="1365">
          <cell r="E1365" t="str">
            <v>CLV-9575</v>
          </cell>
          <cell r="F1365" t="str">
            <v>SR 16 | CANAL ST</v>
          </cell>
        </row>
        <row r="1366">
          <cell r="E1366" t="str">
            <v>CLV-9583</v>
          </cell>
          <cell r="F1366" t="str">
            <v>SR 16 | CENTER ST</v>
          </cell>
        </row>
        <row r="1367">
          <cell r="E1367" t="str">
            <v>CLV-9615</v>
          </cell>
          <cell r="F1367" t="str">
            <v>SR 16 | CHURCH RD</v>
          </cell>
        </row>
        <row r="1368">
          <cell r="E1368" t="str">
            <v>CLV-9631</v>
          </cell>
          <cell r="F1368" t="str">
            <v>SR 16 | CLARK ST</v>
          </cell>
        </row>
        <row r="1369">
          <cell r="E1369" t="str">
            <v>CLV-9833</v>
          </cell>
          <cell r="F1369" t="str">
            <v>SR 16 | COLFAX ST</v>
          </cell>
        </row>
        <row r="1370">
          <cell r="E1370" t="str">
            <v>CLV-9903</v>
          </cell>
          <cell r="F1370" t="str">
            <v>SR 16 | CONNELLS CT</v>
          </cell>
        </row>
        <row r="1371">
          <cell r="E1371" t="str">
            <v>CLV-9917</v>
          </cell>
          <cell r="F1371" t="str">
            <v>SR 16 | CONRAIL RR 2</v>
          </cell>
        </row>
        <row r="1372">
          <cell r="E1372" t="str">
            <v>CLV-8052</v>
          </cell>
          <cell r="F1372" t="str">
            <v>SR 16 | COUNTY LINE RD 4</v>
          </cell>
        </row>
        <row r="1373">
          <cell r="E1373" t="str">
            <v>CLV-8068</v>
          </cell>
          <cell r="F1373" t="str">
            <v>SR 16 | CR 380</v>
          </cell>
        </row>
        <row r="1374">
          <cell r="E1374" t="str">
            <v>CLV-8132</v>
          </cell>
          <cell r="F1374" t="str">
            <v>SR 16 | CSX RR</v>
          </cell>
        </row>
        <row r="1375">
          <cell r="E1375" t="str">
            <v>CLV-8118</v>
          </cell>
          <cell r="F1375" t="str">
            <v>SR 16 | CSX RR 2</v>
          </cell>
        </row>
        <row r="1376">
          <cell r="E1376" t="str">
            <v>CLV-7860</v>
          </cell>
          <cell r="F1376" t="str">
            <v>SR 16 | CUMMINGS ST</v>
          </cell>
        </row>
        <row r="1377">
          <cell r="E1377" t="str">
            <v>CLV-7878</v>
          </cell>
          <cell r="F1377" t="str">
            <v>SR 16 | E 800 N</v>
          </cell>
        </row>
        <row r="1378">
          <cell r="E1378" t="str">
            <v>CLV-7938</v>
          </cell>
          <cell r="F1378" t="str">
            <v>SR 16 | E 800 N 2</v>
          </cell>
        </row>
        <row r="1379">
          <cell r="E1379" t="str">
            <v>CLV-7934</v>
          </cell>
          <cell r="F1379" t="str">
            <v>SR 16 | E 900 N 2</v>
          </cell>
        </row>
        <row r="1380">
          <cell r="E1380" t="str">
            <v>CLV-7918</v>
          </cell>
          <cell r="F1380" t="str">
            <v>SR 16 | E 900 N 3</v>
          </cell>
        </row>
        <row r="1381">
          <cell r="E1381" t="str">
            <v>CLV-8020</v>
          </cell>
          <cell r="F1381" t="str">
            <v>SR 16 | E RAILROAD ST</v>
          </cell>
        </row>
        <row r="1382">
          <cell r="E1382" t="str">
            <v>CLV-8070</v>
          </cell>
          <cell r="F1382" t="str">
            <v>SR 16 | EAST ST</v>
          </cell>
        </row>
        <row r="1383">
          <cell r="E1383" t="str">
            <v>CLV-18783</v>
          </cell>
          <cell r="F1383" t="str">
            <v>SR 16 | EAST ST 2</v>
          </cell>
        </row>
        <row r="1384">
          <cell r="E1384" t="str">
            <v>CLV-19137</v>
          </cell>
          <cell r="F1384" t="str">
            <v>SR 16 | EGYPT RD</v>
          </cell>
        </row>
        <row r="1385">
          <cell r="E1385" t="str">
            <v>CLV-19143</v>
          </cell>
          <cell r="F1385" t="str">
            <v>SR 16 | FITCH ST</v>
          </cell>
        </row>
        <row r="1386">
          <cell r="E1386" t="str">
            <v>CLV-7386</v>
          </cell>
          <cell r="F1386" t="str">
            <v>SR 16 | FRANKLIN ST</v>
          </cell>
        </row>
        <row r="1387">
          <cell r="E1387" t="str">
            <v>CLV-7450</v>
          </cell>
          <cell r="F1387" t="str">
            <v>SR 16 | HESS ST</v>
          </cell>
        </row>
        <row r="1388">
          <cell r="E1388" t="str">
            <v>CLV-19405</v>
          </cell>
          <cell r="F1388" t="str">
            <v>SR 16 | HIGHWAY ST</v>
          </cell>
        </row>
        <row r="1389">
          <cell r="E1389" t="str">
            <v>CLV-19343</v>
          </cell>
          <cell r="F1389" t="str">
            <v>SR 16 | HILL ST</v>
          </cell>
        </row>
        <row r="1390">
          <cell r="E1390" t="str">
            <v>CLV-13836</v>
          </cell>
          <cell r="F1390" t="str">
            <v>SR 16 | HOLLY ST</v>
          </cell>
        </row>
        <row r="1391">
          <cell r="E1391" t="str">
            <v>CLV-10120</v>
          </cell>
          <cell r="F1391" t="str">
            <v>SR 16 | HOME ST</v>
          </cell>
        </row>
        <row r="1392">
          <cell r="E1392" t="str">
            <v>CLV-10168</v>
          </cell>
          <cell r="F1392" t="str">
            <v>SR 16 | I-65 2</v>
          </cell>
        </row>
        <row r="1393">
          <cell r="E1393" t="str">
            <v>CLV-10178</v>
          </cell>
          <cell r="F1393" t="str">
            <v>SR 16 | I-65 D</v>
          </cell>
        </row>
        <row r="1394">
          <cell r="E1394" t="str">
            <v>CLV-10138</v>
          </cell>
          <cell r="F1394" t="str">
            <v>SR 16 | INV ST 1</v>
          </cell>
        </row>
        <row r="1395">
          <cell r="E1395" t="str">
            <v>CLV-19511</v>
          </cell>
          <cell r="F1395" t="str">
            <v>SR 16 | INV ST 4</v>
          </cell>
        </row>
        <row r="1396">
          <cell r="E1396" t="str">
            <v>CLV-19503</v>
          </cell>
          <cell r="F1396" t="str">
            <v>SR 16 | JEFFERSON ST</v>
          </cell>
        </row>
        <row r="1397">
          <cell r="E1397" t="str">
            <v>CLV-19539</v>
          </cell>
          <cell r="F1397" t="str">
            <v>SR 16 | KIGER DR</v>
          </cell>
        </row>
        <row r="1398">
          <cell r="E1398" t="str">
            <v>CLV-23015</v>
          </cell>
          <cell r="F1398" t="str">
            <v>SR 16 | LENBACK CT</v>
          </cell>
        </row>
        <row r="1399">
          <cell r="E1399" t="str">
            <v>CLV-23021</v>
          </cell>
          <cell r="F1399" t="str">
            <v>SR 16 | LINCOLN ST</v>
          </cell>
        </row>
        <row r="1400">
          <cell r="E1400" t="str">
            <v>CLV-23179</v>
          </cell>
          <cell r="F1400" t="str">
            <v>SR 16 | LINCOLN ST 2</v>
          </cell>
        </row>
        <row r="1401">
          <cell r="E1401" t="str">
            <v>CLV-23257</v>
          </cell>
          <cell r="F1401" t="str">
            <v>SR 16 | LINCOLN ST 4</v>
          </cell>
        </row>
        <row r="1402">
          <cell r="E1402" t="str">
            <v>CLV-23245</v>
          </cell>
          <cell r="F1402" t="str">
            <v>SR 16 | LINCOLN ST 6</v>
          </cell>
        </row>
        <row r="1403">
          <cell r="E1403" t="str">
            <v>CLV-19721</v>
          </cell>
          <cell r="F1403" t="str">
            <v>SR 16 | LOWES RD</v>
          </cell>
        </row>
        <row r="1404">
          <cell r="E1404" t="str">
            <v>CLV-23289</v>
          </cell>
          <cell r="F1404" t="str">
            <v>SR 16 | MADISON ST</v>
          </cell>
        </row>
        <row r="1405">
          <cell r="E1405" t="str">
            <v>CLV-21634</v>
          </cell>
          <cell r="F1405" t="str">
            <v>SR 16 | MAPLE SHIELDS</v>
          </cell>
        </row>
        <row r="1406">
          <cell r="E1406" t="str">
            <v>CLV-21662</v>
          </cell>
          <cell r="F1406" t="str">
            <v>SR 16 | MAPLE ST</v>
          </cell>
        </row>
        <row r="1407">
          <cell r="E1407" t="str">
            <v>CLV-22388</v>
          </cell>
          <cell r="F1407" t="str">
            <v>SR 16 | MARKET ST</v>
          </cell>
        </row>
        <row r="1408">
          <cell r="E1408" t="str">
            <v>CLV-22450</v>
          </cell>
          <cell r="F1408" t="str">
            <v>SR 16 | MCDONALD ST</v>
          </cell>
        </row>
        <row r="1409">
          <cell r="E1409" t="str">
            <v>CLV-22953</v>
          </cell>
          <cell r="F1409" t="str">
            <v>SR 16 | MERIDIAN RD</v>
          </cell>
        </row>
        <row r="1410">
          <cell r="E1410" t="str">
            <v>CLV-23155</v>
          </cell>
          <cell r="F1410" t="str">
            <v>SR 16 | MERIDIAN RD 2</v>
          </cell>
        </row>
        <row r="1411">
          <cell r="E1411" t="str">
            <v>CLV-23211</v>
          </cell>
          <cell r="F1411" t="str">
            <v>SR 16 | MICHAEL LN</v>
          </cell>
        </row>
        <row r="1412">
          <cell r="E1412" t="str">
            <v>CLV-23295</v>
          </cell>
          <cell r="F1412" t="str">
            <v>SR 16 | MIDDLE ST</v>
          </cell>
        </row>
        <row r="1413">
          <cell r="E1413" t="str">
            <v>CLV-23323</v>
          </cell>
          <cell r="F1413" t="str">
            <v>SR 16 | MOSS ST</v>
          </cell>
        </row>
        <row r="1414">
          <cell r="E1414" t="str">
            <v>CLV-23335</v>
          </cell>
          <cell r="F1414" t="str">
            <v>SR 16 | N 1000 E</v>
          </cell>
        </row>
        <row r="1415">
          <cell r="E1415" t="str">
            <v>CLV-15742</v>
          </cell>
          <cell r="F1415" t="str">
            <v>SR 16 | N 1100 E</v>
          </cell>
        </row>
        <row r="1416">
          <cell r="E1416" t="str">
            <v>CLV-16636</v>
          </cell>
          <cell r="F1416" t="str">
            <v>SR 16 | N 1200 E</v>
          </cell>
        </row>
        <row r="1417">
          <cell r="E1417" t="str">
            <v>CLV-20598</v>
          </cell>
          <cell r="F1417" t="str">
            <v>SR 16 | N 1400 E</v>
          </cell>
        </row>
        <row r="1418">
          <cell r="E1418" t="str">
            <v>CLV-21388</v>
          </cell>
          <cell r="F1418" t="str">
            <v>SR 16 | N 1450 E</v>
          </cell>
        </row>
        <row r="1419">
          <cell r="E1419" t="str">
            <v>CLV-21380</v>
          </cell>
          <cell r="F1419" t="str">
            <v>SR 16 | N 1500 E</v>
          </cell>
        </row>
        <row r="1420">
          <cell r="E1420" t="str">
            <v>CLV-22096</v>
          </cell>
          <cell r="F1420" t="str">
            <v>SR 16 | N 200 W 2</v>
          </cell>
        </row>
        <row r="1421">
          <cell r="E1421" t="str">
            <v>CLV-20582</v>
          </cell>
          <cell r="F1421" t="str">
            <v>SR 16 | N 300 E 2</v>
          </cell>
        </row>
        <row r="1422">
          <cell r="E1422" t="str">
            <v>CLV-16893</v>
          </cell>
          <cell r="F1422" t="str">
            <v>SR 16 | N 300 W 4</v>
          </cell>
        </row>
        <row r="1423">
          <cell r="E1423" t="str">
            <v>CLV-20588</v>
          </cell>
          <cell r="F1423" t="str">
            <v>SR 16 | N 500 W</v>
          </cell>
        </row>
        <row r="1424">
          <cell r="E1424" t="str">
            <v>CLV-16474</v>
          </cell>
          <cell r="F1424" t="str">
            <v>SR 16 | N 650 E</v>
          </cell>
        </row>
        <row r="1425">
          <cell r="E1425" t="str">
            <v>CLV-16464</v>
          </cell>
          <cell r="F1425" t="str">
            <v>SR 16 | N 700 E</v>
          </cell>
        </row>
        <row r="1426">
          <cell r="E1426" t="str">
            <v>CLV-20818</v>
          </cell>
          <cell r="F1426" t="str">
            <v>SR 16 | N 75 E</v>
          </cell>
        </row>
        <row r="1427">
          <cell r="E1427" t="str">
            <v>CLV-20824</v>
          </cell>
          <cell r="F1427" t="str">
            <v>SR 16 | N 900 E</v>
          </cell>
        </row>
        <row r="1428">
          <cell r="E1428" t="str">
            <v>CLV-20828</v>
          </cell>
          <cell r="F1428" t="str">
            <v>SR 16 | N CO RD 100 E</v>
          </cell>
        </row>
        <row r="1429">
          <cell r="E1429" t="str">
            <v>CLV-20890</v>
          </cell>
          <cell r="F1429" t="str">
            <v>SR 16 | N CO RD 100 W</v>
          </cell>
        </row>
        <row r="1430">
          <cell r="E1430" t="str">
            <v>CLV-20884</v>
          </cell>
          <cell r="F1430" t="str">
            <v>SR 16 | N CO RD 1025 E</v>
          </cell>
        </row>
        <row r="1431">
          <cell r="E1431" t="str">
            <v>CLV-20842</v>
          </cell>
          <cell r="F1431" t="str">
            <v>SR 16 | N CO RD 1050 W</v>
          </cell>
        </row>
        <row r="1432">
          <cell r="E1432" t="str">
            <v>CLV-16448</v>
          </cell>
          <cell r="F1432" t="str">
            <v>SR 16 | N CO RD 150 W</v>
          </cell>
        </row>
        <row r="1433">
          <cell r="E1433" t="str">
            <v>CLV-20860</v>
          </cell>
          <cell r="F1433" t="str">
            <v>SR 16 | N CO RD 175 E</v>
          </cell>
        </row>
        <row r="1434">
          <cell r="E1434" t="str">
            <v>CLV-17643</v>
          </cell>
          <cell r="F1434" t="str">
            <v>SR 16 | N CO RD 200 W</v>
          </cell>
        </row>
        <row r="1435">
          <cell r="E1435" t="str">
            <v>CLV-15896</v>
          </cell>
          <cell r="F1435" t="str">
            <v>SR 16 | N CO RD 225 E</v>
          </cell>
        </row>
        <row r="1436">
          <cell r="E1436" t="str">
            <v>CLV-17877</v>
          </cell>
          <cell r="F1436" t="str">
            <v>SR 16 | N CO RD 250 W</v>
          </cell>
        </row>
        <row r="1437">
          <cell r="E1437" t="str">
            <v>CLV-17921</v>
          </cell>
          <cell r="F1437" t="str">
            <v>SR 16 | N CO RD 325 W</v>
          </cell>
        </row>
        <row r="1438">
          <cell r="E1438" t="str">
            <v>CLV-18087</v>
          </cell>
          <cell r="F1438" t="str">
            <v>SR 16 | N CO RD 350 W</v>
          </cell>
        </row>
        <row r="1439">
          <cell r="E1439" t="str">
            <v>CLV-18107</v>
          </cell>
          <cell r="F1439" t="str">
            <v>SR 16 | N CO RD 400 W</v>
          </cell>
        </row>
        <row r="1440">
          <cell r="E1440" t="str">
            <v>CLV-16382</v>
          </cell>
          <cell r="F1440" t="str">
            <v>SR 16 | N CO RD 450 W</v>
          </cell>
        </row>
        <row r="1441">
          <cell r="E1441" t="str">
            <v>CLV-18273</v>
          </cell>
          <cell r="F1441" t="str">
            <v>SR 16 | N CO RD 500 E</v>
          </cell>
        </row>
        <row r="1442">
          <cell r="E1442" t="str">
            <v>CLV-18279</v>
          </cell>
          <cell r="F1442" t="str">
            <v>SR 16 | N CO RD 525 W</v>
          </cell>
        </row>
        <row r="1443">
          <cell r="E1443" t="str">
            <v>CLV-16374</v>
          </cell>
          <cell r="F1443" t="str">
            <v>SR 16 | N CO RD 550 W</v>
          </cell>
        </row>
        <row r="1444">
          <cell r="E1444" t="str">
            <v>CLV-18301</v>
          </cell>
          <cell r="F1444" t="str">
            <v>SR 16 | N CO RD 600 E</v>
          </cell>
        </row>
        <row r="1445">
          <cell r="E1445" t="str">
            <v>CLV-18281</v>
          </cell>
          <cell r="F1445" t="str">
            <v>SR 16 | N CO RD 600 W</v>
          </cell>
        </row>
        <row r="1446">
          <cell r="E1446" t="str">
            <v>CLV-18275</v>
          </cell>
          <cell r="F1446" t="str">
            <v>SR 16 | N CO RD 700 E</v>
          </cell>
        </row>
        <row r="1447">
          <cell r="E1447" t="str">
            <v>CLV-18257</v>
          </cell>
          <cell r="F1447" t="str">
            <v>SR 16 | N CO RD 700 W</v>
          </cell>
        </row>
        <row r="1448">
          <cell r="E1448" t="str">
            <v>CLV-16168</v>
          </cell>
          <cell r="F1448" t="str">
            <v>SR 16 | N CO RD 775 E</v>
          </cell>
        </row>
        <row r="1449">
          <cell r="E1449" t="str">
            <v>CLV-17977</v>
          </cell>
          <cell r="F1449" t="str">
            <v>SR 16 | N CO RD 875 E</v>
          </cell>
        </row>
        <row r="1450">
          <cell r="E1450" t="str">
            <v>CLV-17967</v>
          </cell>
          <cell r="F1450" t="str">
            <v>SR 16 | N CO RD 900 W</v>
          </cell>
        </row>
        <row r="1451">
          <cell r="E1451" t="str">
            <v>CLV-10724</v>
          </cell>
          <cell r="F1451" t="str">
            <v>SR 16 | N CO RD 950 E</v>
          </cell>
        </row>
        <row r="1452">
          <cell r="E1452" t="str">
            <v>CLV-10728</v>
          </cell>
          <cell r="F1452" t="str">
            <v>SR 16 | N CO RD 975 E</v>
          </cell>
        </row>
        <row r="1453">
          <cell r="E1453" t="str">
            <v>CLV-11277</v>
          </cell>
          <cell r="F1453" t="str">
            <v>SR 16 | N WALNUT ST</v>
          </cell>
        </row>
        <row r="1454">
          <cell r="E1454" t="str">
            <v>CLV-8625</v>
          </cell>
          <cell r="F1454" t="str">
            <v>SR 16 | NOLAND ST</v>
          </cell>
        </row>
        <row r="1455">
          <cell r="E1455" t="str">
            <v>CLV-8181</v>
          </cell>
          <cell r="F1455" t="str">
            <v>SR 16 | NORTH ST</v>
          </cell>
        </row>
        <row r="1456">
          <cell r="E1456" t="str">
            <v>CLV-8199</v>
          </cell>
          <cell r="F1456" t="str">
            <v>SR 16 | NW SHAFER DR</v>
          </cell>
        </row>
        <row r="1457">
          <cell r="E1457" t="str">
            <v>CLV-8205</v>
          </cell>
          <cell r="F1457" t="str">
            <v>SR 16 | OAK ST</v>
          </cell>
        </row>
        <row r="1458">
          <cell r="E1458" t="str">
            <v>CLV-8629</v>
          </cell>
          <cell r="F1458" t="str">
            <v>SR 16 | OAK ST 2</v>
          </cell>
        </row>
        <row r="1459">
          <cell r="E1459" t="str">
            <v>CLV-8303</v>
          </cell>
          <cell r="F1459" t="str">
            <v>SR 16 | OSMER ST</v>
          </cell>
        </row>
        <row r="1460">
          <cell r="E1460" t="str">
            <v>CLV-8585</v>
          </cell>
          <cell r="F1460" t="str">
            <v>SR 16 | PANHANDLE PATHWAY TRAIL</v>
          </cell>
        </row>
        <row r="1461">
          <cell r="E1461" t="str">
            <v>CLV-8591</v>
          </cell>
          <cell r="F1461" t="str">
            <v>SR 16 | PARK</v>
          </cell>
        </row>
        <row r="1462">
          <cell r="E1462" t="str">
            <v>CLV-8351</v>
          </cell>
          <cell r="F1462" t="str">
            <v>SR 16 | PARK AV</v>
          </cell>
        </row>
        <row r="1463">
          <cell r="E1463" t="str">
            <v>CLV-8587</v>
          </cell>
          <cell r="F1463" t="str">
            <v>SR 16 | PARK ST</v>
          </cell>
        </row>
        <row r="1464">
          <cell r="E1464" t="str">
            <v>CLV-8355</v>
          </cell>
          <cell r="F1464" t="str">
            <v>SR 16 | PINE ST</v>
          </cell>
        </row>
        <row r="1465">
          <cell r="E1465" t="str">
            <v>CLV-8665</v>
          </cell>
          <cell r="F1465" t="str">
            <v>SR 16 | POPLAR ST</v>
          </cell>
        </row>
        <row r="1466">
          <cell r="E1466" t="str">
            <v>CLV-8299</v>
          </cell>
          <cell r="F1466" t="str">
            <v>SR 16 | RACE ST</v>
          </cell>
        </row>
        <row r="1467">
          <cell r="E1467" t="str">
            <v>CLV-8693</v>
          </cell>
          <cell r="F1467" t="str">
            <v>SR 16 | RAILROAD ST</v>
          </cell>
        </row>
        <row r="1468">
          <cell r="E1468" t="str">
            <v>CLV-9173</v>
          </cell>
          <cell r="F1468" t="str">
            <v>SR 16 | RAILROAD ST 4</v>
          </cell>
        </row>
        <row r="1469">
          <cell r="E1469" t="str">
            <v>CLV-8439</v>
          </cell>
          <cell r="F1469" t="str">
            <v>SR 16 | RAILROAD ST 6</v>
          </cell>
        </row>
        <row r="1470">
          <cell r="E1470" t="str">
            <v>CLV-8445</v>
          </cell>
          <cell r="F1470" t="str">
            <v>SR 16 | RD 9.7 W</v>
          </cell>
        </row>
        <row r="1471">
          <cell r="E1471" t="str">
            <v>CLV-8725</v>
          </cell>
          <cell r="F1471" t="str">
            <v>SR 16 | S 1080 W</v>
          </cell>
        </row>
        <row r="1472">
          <cell r="E1472" t="str">
            <v>CLV-9109</v>
          </cell>
          <cell r="F1472" t="str">
            <v>SR 16 | S 150 W</v>
          </cell>
        </row>
        <row r="1473">
          <cell r="E1473" t="str">
            <v>CLV-8501</v>
          </cell>
          <cell r="F1473" t="str">
            <v>SR 16 | S 200 E</v>
          </cell>
        </row>
        <row r="1474">
          <cell r="E1474" t="str">
            <v>CLV-8503</v>
          </cell>
          <cell r="F1474" t="str">
            <v>SR 16 | S 200 W</v>
          </cell>
        </row>
        <row r="1475">
          <cell r="E1475" t="str">
            <v>CLV-9485</v>
          </cell>
          <cell r="F1475" t="str">
            <v>SR 16 | S 280 W</v>
          </cell>
        </row>
        <row r="1476">
          <cell r="E1476" t="str">
            <v>CLV-9483</v>
          </cell>
          <cell r="F1476" t="str">
            <v>SR 16 | S 300 E</v>
          </cell>
        </row>
        <row r="1477">
          <cell r="E1477" t="str">
            <v>CLV-9399</v>
          </cell>
          <cell r="F1477" t="str">
            <v>SR 16 | S 300 E 2</v>
          </cell>
        </row>
        <row r="1478">
          <cell r="E1478" t="str">
            <v>CLV-9389</v>
          </cell>
          <cell r="F1478" t="str">
            <v>SR 16 | S 335 E</v>
          </cell>
        </row>
        <row r="1479">
          <cell r="E1479" t="str">
            <v>CLV-9683</v>
          </cell>
          <cell r="F1479" t="str">
            <v>SR 16 | S 480 W</v>
          </cell>
        </row>
        <row r="1480">
          <cell r="E1480" t="str">
            <v>CLV-10576</v>
          </cell>
          <cell r="F1480" t="str">
            <v>SR 16 | S 50 W</v>
          </cell>
        </row>
        <row r="1481">
          <cell r="E1481" t="str">
            <v>CLV-10556</v>
          </cell>
          <cell r="F1481" t="str">
            <v>SR 16 | S 50 W 2</v>
          </cell>
        </row>
        <row r="1482">
          <cell r="E1482" t="str">
            <v>CLV-10546</v>
          </cell>
          <cell r="F1482" t="str">
            <v>SR 16 | S 515 E</v>
          </cell>
        </row>
        <row r="1483">
          <cell r="E1483" t="str">
            <v>CLV-10508</v>
          </cell>
          <cell r="F1483" t="str">
            <v>SR 16 | S 550 E</v>
          </cell>
        </row>
        <row r="1484">
          <cell r="E1484" t="str">
            <v>CLV-9871</v>
          </cell>
          <cell r="F1484" t="str">
            <v>SR 16 | S 550 E 2</v>
          </cell>
        </row>
        <row r="1485">
          <cell r="E1485" t="str">
            <v>CLV-9863</v>
          </cell>
          <cell r="F1485" t="str">
            <v>SR 16 | S 60 E</v>
          </cell>
        </row>
        <row r="1486">
          <cell r="E1486" t="str">
            <v>CLV-10452</v>
          </cell>
          <cell r="F1486" t="str">
            <v>SR 16 | S 625 W</v>
          </cell>
        </row>
        <row r="1487">
          <cell r="E1487" t="str">
            <v>CLV-10342</v>
          </cell>
          <cell r="F1487" t="str">
            <v>SR 16 | S 775 W</v>
          </cell>
        </row>
        <row r="1488">
          <cell r="E1488" t="str">
            <v>CLV-8108</v>
          </cell>
          <cell r="F1488" t="str">
            <v>SR 16 | S 80 W</v>
          </cell>
        </row>
        <row r="1489">
          <cell r="E1489" t="str">
            <v>CLV-8122</v>
          </cell>
          <cell r="F1489" t="str">
            <v>SR 16 | S 975 W</v>
          </cell>
        </row>
        <row r="1490">
          <cell r="E1490" t="str">
            <v>CLV-7850</v>
          </cell>
          <cell r="F1490" t="str">
            <v>SR 16 | SHORT ST</v>
          </cell>
        </row>
        <row r="1491">
          <cell r="E1491" t="str">
            <v>CLV-7936</v>
          </cell>
          <cell r="F1491" t="str">
            <v>SR 16 | SIDE ST</v>
          </cell>
        </row>
        <row r="1492">
          <cell r="E1492" t="str">
            <v>CLV-7912</v>
          </cell>
          <cell r="F1492" t="str">
            <v>SR 16 | SR 119</v>
          </cell>
        </row>
        <row r="1493">
          <cell r="E1493" t="str">
            <v>CLV-8082</v>
          </cell>
          <cell r="F1493" t="str">
            <v>SR 16 | SR 17 1</v>
          </cell>
        </row>
        <row r="1494">
          <cell r="E1494" t="str">
            <v>CLV-8120</v>
          </cell>
          <cell r="F1494" t="str">
            <v>SR 16 | SR 17 SB 1</v>
          </cell>
        </row>
        <row r="1495">
          <cell r="E1495" t="str">
            <v>CLV-7514</v>
          </cell>
          <cell r="F1495" t="str">
            <v>SR 16 | SR 25</v>
          </cell>
        </row>
        <row r="1496">
          <cell r="E1496" t="str">
            <v>CLV-7512</v>
          </cell>
          <cell r="F1496" t="str">
            <v>SR 16 | SR 25 SB</v>
          </cell>
        </row>
        <row r="1497">
          <cell r="E1497" t="str">
            <v>CLV-7513</v>
          </cell>
          <cell r="F1497" t="str">
            <v>SR 16 | SR 39 1</v>
          </cell>
        </row>
        <row r="1498">
          <cell r="E1498" t="str">
            <v>CLV-18837</v>
          </cell>
          <cell r="F1498" t="str">
            <v>SR 16 | SR 39 8</v>
          </cell>
        </row>
        <row r="1499">
          <cell r="E1499" t="str">
            <v>CLV-18757</v>
          </cell>
          <cell r="F1499" t="str">
            <v>SR 16 | SR 39 SB 1</v>
          </cell>
        </row>
        <row r="1500">
          <cell r="E1500" t="str">
            <v>CLV-18709</v>
          </cell>
          <cell r="F1500" t="str">
            <v>SR 16 | SR 55</v>
          </cell>
        </row>
        <row r="1501">
          <cell r="E1501" t="str">
            <v>CLV-18945</v>
          </cell>
          <cell r="F1501" t="str">
            <v>SR 16 | SR 55 SB</v>
          </cell>
        </row>
        <row r="1502">
          <cell r="E1502" t="str">
            <v>CLV-19141</v>
          </cell>
          <cell r="F1502" t="str">
            <v>SR 16 | UNKNOWN RR 2</v>
          </cell>
        </row>
        <row r="1503">
          <cell r="E1503" t="str">
            <v>CLV-7472</v>
          </cell>
          <cell r="F1503" t="str">
            <v>SR 16 | UNKNOWN RR 4</v>
          </cell>
        </row>
        <row r="1504">
          <cell r="E1504" t="str">
            <v>CLV-19421</v>
          </cell>
          <cell r="F1504" t="str">
            <v>SR 16 | US 231</v>
          </cell>
        </row>
        <row r="1505">
          <cell r="E1505" t="str">
            <v>CLV-19401</v>
          </cell>
          <cell r="F1505" t="str">
            <v>SR 16 | US 231 SB</v>
          </cell>
        </row>
        <row r="1506">
          <cell r="E1506" t="str">
            <v>CLV-19385</v>
          </cell>
          <cell r="F1506" t="str">
            <v>SR 16 | US 35 1</v>
          </cell>
        </row>
        <row r="1507">
          <cell r="E1507" t="str">
            <v>CLV-10158</v>
          </cell>
          <cell r="F1507" t="str">
            <v>SR 16 | US 35 SB 1</v>
          </cell>
        </row>
        <row r="1508">
          <cell r="E1508" t="str">
            <v>CLV-10048</v>
          </cell>
          <cell r="F1508" t="str">
            <v>SR 16 | US 41</v>
          </cell>
        </row>
        <row r="1509">
          <cell r="E1509" t="str">
            <v>CLV-10060</v>
          </cell>
          <cell r="F1509" t="str">
            <v>SR 16 | US 421</v>
          </cell>
        </row>
        <row r="1510">
          <cell r="E1510" t="str">
            <v>CLV-10066</v>
          </cell>
          <cell r="F1510" t="str">
            <v>SR 16 | US 421 SB</v>
          </cell>
        </row>
        <row r="1511">
          <cell r="E1511" t="str">
            <v>CLV-23199</v>
          </cell>
          <cell r="F1511" t="str">
            <v>SR 16 | W RAILROAD ST</v>
          </cell>
        </row>
        <row r="1512">
          <cell r="E1512" t="str">
            <v>CLV-23215</v>
          </cell>
          <cell r="F1512" t="str">
            <v>SR 16 | WASHBURN DR</v>
          </cell>
        </row>
        <row r="1513">
          <cell r="E1513" t="str">
            <v>CLV-19769</v>
          </cell>
          <cell r="F1513" t="str">
            <v>SR 16 | WASHINGTON ST 2</v>
          </cell>
        </row>
        <row r="1514">
          <cell r="E1514" t="str">
            <v>CLV-21632</v>
          </cell>
          <cell r="F1514" t="str">
            <v>SR 16 | WINE GARDENER ST</v>
          </cell>
        </row>
        <row r="1515">
          <cell r="E1515" t="str">
            <v>CLV-21652</v>
          </cell>
          <cell r="F1515" t="str">
            <v>SR 17 | 10B RD</v>
          </cell>
        </row>
        <row r="1516">
          <cell r="E1516" t="str">
            <v>CLV-22402</v>
          </cell>
          <cell r="F1516" t="str">
            <v>SR 17 | 12B RD</v>
          </cell>
        </row>
        <row r="1517">
          <cell r="E1517" t="str">
            <v>CLV-22807</v>
          </cell>
          <cell r="F1517" t="str">
            <v>SR 17 | 12TH RD</v>
          </cell>
        </row>
        <row r="1518">
          <cell r="E1518" t="str">
            <v>CLV-23255</v>
          </cell>
          <cell r="F1518" t="str">
            <v>SR 17 | 12TH RD 1</v>
          </cell>
        </row>
        <row r="1519">
          <cell r="E1519" t="str">
            <v>CLV-15748</v>
          </cell>
          <cell r="F1519" t="str">
            <v>SR 17 | 13B RD</v>
          </cell>
        </row>
        <row r="1520">
          <cell r="E1520" t="str">
            <v>CLV-16622</v>
          </cell>
          <cell r="F1520" t="str">
            <v>SR 17 | 13TH RD</v>
          </cell>
        </row>
        <row r="1521">
          <cell r="E1521" t="str">
            <v>CLV-16807</v>
          </cell>
          <cell r="F1521" t="str">
            <v>SR 17 | 14B RD</v>
          </cell>
        </row>
        <row r="1522">
          <cell r="E1522" t="str">
            <v>CLV-21400</v>
          </cell>
          <cell r="F1522" t="str">
            <v>SR 17 | 15B RD</v>
          </cell>
        </row>
        <row r="1523">
          <cell r="E1523" t="str">
            <v>CLV-21370</v>
          </cell>
          <cell r="F1523" t="str">
            <v>SR 17 | 15TH RD</v>
          </cell>
        </row>
        <row r="1524">
          <cell r="E1524" t="str">
            <v>CLV-16887</v>
          </cell>
          <cell r="F1524" t="str">
            <v>SR 17 | 16TH RD</v>
          </cell>
        </row>
        <row r="1525">
          <cell r="E1525" t="str">
            <v>CLV-21328</v>
          </cell>
          <cell r="F1525" t="str">
            <v>SR 17 | 17TH RD</v>
          </cell>
        </row>
        <row r="1526">
          <cell r="E1526" t="str">
            <v>CLV-16574</v>
          </cell>
          <cell r="F1526" t="str">
            <v>SR 17 | 19B RD</v>
          </cell>
        </row>
        <row r="1527">
          <cell r="E1527" t="str">
            <v>CLV-16905</v>
          </cell>
          <cell r="F1527" t="str">
            <v>SR 17 | 19TH RD</v>
          </cell>
        </row>
        <row r="1528">
          <cell r="E1528" t="str">
            <v>CLV-22168</v>
          </cell>
          <cell r="F1528" t="str">
            <v>SR 17 | 20A RD</v>
          </cell>
        </row>
        <row r="1529">
          <cell r="E1529" t="str">
            <v>CLV-21252</v>
          </cell>
          <cell r="F1529" t="str">
            <v>SR 17 | ADAMS ST</v>
          </cell>
        </row>
        <row r="1530">
          <cell r="E1530" t="str">
            <v>CLV-17585</v>
          </cell>
          <cell r="F1530" t="str">
            <v>SR 17 | AURORA ST</v>
          </cell>
        </row>
        <row r="1531">
          <cell r="E1531" t="str">
            <v>CLV-16468</v>
          </cell>
          <cell r="F1531" t="str">
            <v>SR 17 | BAKER ST</v>
          </cell>
        </row>
        <row r="1532">
          <cell r="E1532" t="str">
            <v>CLV-20814</v>
          </cell>
          <cell r="F1532" t="str">
            <v>SR 17 | BIG HILLS RD</v>
          </cell>
        </row>
        <row r="1533">
          <cell r="E1533" t="str">
            <v>CLV-20826</v>
          </cell>
          <cell r="F1533" t="str">
            <v>SR 17 | BRUNK ST</v>
          </cell>
        </row>
        <row r="1534">
          <cell r="E1534" t="str">
            <v>CLV-16436</v>
          </cell>
          <cell r="F1534" t="str">
            <v>SR 17 | CARRIAGE DR</v>
          </cell>
        </row>
        <row r="1535">
          <cell r="E1535" t="str">
            <v>CLV-20888</v>
          </cell>
          <cell r="F1535" t="str">
            <v>SR 17 | CENTER ST</v>
          </cell>
        </row>
        <row r="1536">
          <cell r="E1536" t="str">
            <v>CLV-20876</v>
          </cell>
          <cell r="F1536" t="str">
            <v>SR 17 | CENTER ST 1</v>
          </cell>
        </row>
        <row r="1537">
          <cell r="E1537" t="str">
            <v>CLV-20872</v>
          </cell>
          <cell r="F1537" t="str">
            <v>SR 17 | CENTER ST 2</v>
          </cell>
        </row>
        <row r="1538">
          <cell r="E1538" t="str">
            <v>CLV-20866</v>
          </cell>
          <cell r="F1538" t="str">
            <v>SR 17 | CHICAGO FT WAYNE EASTERN</v>
          </cell>
        </row>
        <row r="1539">
          <cell r="E1539" t="str">
            <v>CLV-20868</v>
          </cell>
          <cell r="F1539" t="str">
            <v>SR 17 | CLEVELAND ST</v>
          </cell>
        </row>
        <row r="1540">
          <cell r="E1540" t="str">
            <v>CLV-17635</v>
          </cell>
          <cell r="F1540" t="str">
            <v>SR 17 | CO RD 200 N</v>
          </cell>
        </row>
        <row r="1541">
          <cell r="E1541" t="str">
            <v>CLV-17587</v>
          </cell>
          <cell r="F1541" t="str">
            <v>SR 17 | COLUMBIA ST</v>
          </cell>
        </row>
        <row r="1542">
          <cell r="E1542" t="str">
            <v>CLV-17575</v>
          </cell>
          <cell r="F1542" t="str">
            <v>SR 17 | CONRAIL RR</v>
          </cell>
        </row>
        <row r="1543">
          <cell r="E1543" t="str">
            <v>CLV-17895</v>
          </cell>
          <cell r="F1543" t="str">
            <v>SR 17 | CONRAIL RR 1</v>
          </cell>
        </row>
        <row r="1544">
          <cell r="E1544" t="str">
            <v>CLV-18101</v>
          </cell>
          <cell r="F1544" t="str">
            <v>SR 17 | CONRAIL RR 3</v>
          </cell>
        </row>
        <row r="1545">
          <cell r="E1545" t="str">
            <v>CLV-18255</v>
          </cell>
          <cell r="F1545" t="str">
            <v>SR 17 | COUNTRY SIDE DR</v>
          </cell>
        </row>
        <row r="1546">
          <cell r="E1546" t="str">
            <v>CLV-18339</v>
          </cell>
          <cell r="F1546" t="str">
            <v>SR 17 | COURT ST</v>
          </cell>
        </row>
        <row r="1547">
          <cell r="E1547" t="str">
            <v>CLV-18069</v>
          </cell>
          <cell r="F1547" t="str">
            <v>SR 17 | CR 500 N</v>
          </cell>
        </row>
        <row r="1548">
          <cell r="E1548" t="str">
            <v>CLV-17957</v>
          </cell>
          <cell r="F1548" t="str">
            <v>SR 17 | CR 550 N</v>
          </cell>
        </row>
        <row r="1549">
          <cell r="E1549" t="str">
            <v>CLV-10794</v>
          </cell>
          <cell r="F1549" t="str">
            <v>SR 17 | CR 600 N</v>
          </cell>
        </row>
        <row r="1550">
          <cell r="E1550" t="str">
            <v>CLV-10901</v>
          </cell>
          <cell r="F1550" t="str">
            <v>SR 17 | CREST LN</v>
          </cell>
        </row>
        <row r="1551">
          <cell r="E1551" t="str">
            <v>CLV-11379</v>
          </cell>
          <cell r="F1551" t="str">
            <v>SR 17 | CROMER ST</v>
          </cell>
        </row>
        <row r="1552">
          <cell r="E1552" t="str">
            <v>CLV-11381</v>
          </cell>
          <cell r="F1552" t="str">
            <v>SR 17 | DEER TR</v>
          </cell>
        </row>
        <row r="1553">
          <cell r="E1553" t="str">
            <v>CLV-8631</v>
          </cell>
          <cell r="F1553" t="str">
            <v>SR 17 | E 100 S</v>
          </cell>
        </row>
        <row r="1554">
          <cell r="E1554" t="str">
            <v>CLV-8645</v>
          </cell>
          <cell r="F1554" t="str">
            <v>SR 17 | E 700 N</v>
          </cell>
        </row>
        <row r="1555">
          <cell r="E1555" t="str">
            <v>CLV-8179</v>
          </cell>
          <cell r="F1555" t="str">
            <v>SR 17 | E CO RD 375 N</v>
          </cell>
        </row>
        <row r="1556">
          <cell r="E1556" t="str">
            <v>CLV-8659</v>
          </cell>
          <cell r="F1556" t="str">
            <v>SR 17 | E CO RD 800 N</v>
          </cell>
        </row>
        <row r="1557">
          <cell r="E1557" t="str">
            <v>CLV-8359</v>
          </cell>
          <cell r="F1557" t="str">
            <v>SR 17 | E CO RD 900 N</v>
          </cell>
        </row>
        <row r="1558">
          <cell r="E1558" t="str">
            <v>CLV-8671</v>
          </cell>
          <cell r="F1558" t="str">
            <v>SR 17 | E MARKET ST</v>
          </cell>
        </row>
        <row r="1559">
          <cell r="E1559" t="str">
            <v>CLV-8683</v>
          </cell>
          <cell r="F1559" t="str">
            <v>SR 17 | EBERTS RD</v>
          </cell>
        </row>
        <row r="1560">
          <cell r="E1560" t="str">
            <v>CLV-8333</v>
          </cell>
          <cell r="F1560" t="str">
            <v>SR 17 | EEL RIVER AV</v>
          </cell>
        </row>
        <row r="1561">
          <cell r="E1561" t="str">
            <v>CLV-8697</v>
          </cell>
          <cell r="F1561" t="str">
            <v>SR 17 | ELKHART &amp; WESTERN RR</v>
          </cell>
        </row>
        <row r="1562">
          <cell r="E1562" t="str">
            <v>CLV-8711</v>
          </cell>
          <cell r="F1562" t="str">
            <v>SR 17 | ELLIOTT AVE</v>
          </cell>
        </row>
        <row r="1563">
          <cell r="E1563" t="str">
            <v>CLV-8705</v>
          </cell>
          <cell r="F1563" t="str">
            <v>SR 17 | ELM ST</v>
          </cell>
        </row>
        <row r="1564">
          <cell r="E1564" t="str">
            <v>CLV-8427</v>
          </cell>
          <cell r="F1564" t="str">
            <v>SR 17 | ERIE LACKAWANNA RR</v>
          </cell>
        </row>
        <row r="1565">
          <cell r="E1565" t="str">
            <v>CLV-9085</v>
          </cell>
          <cell r="F1565" t="str">
            <v>SR 17 | FIFTH ST</v>
          </cell>
        </row>
        <row r="1566">
          <cell r="E1566" t="str">
            <v>CLV-8945</v>
          </cell>
          <cell r="F1566" t="str">
            <v>SR 17 | FINNEL DR</v>
          </cell>
        </row>
        <row r="1567">
          <cell r="E1567" t="str">
            <v>CLV-8525</v>
          </cell>
          <cell r="F1567" t="str">
            <v>SR 17 | FOUNTAIN ST</v>
          </cell>
        </row>
        <row r="1568">
          <cell r="E1568" t="str">
            <v>CLV-8541</v>
          </cell>
          <cell r="F1568" t="str">
            <v>SR 17 | FOURTH ST</v>
          </cell>
        </row>
        <row r="1569">
          <cell r="E1569" t="str">
            <v>CLV-8765</v>
          </cell>
          <cell r="F1569" t="str">
            <v>SR 17 | FRANKLIN ST</v>
          </cell>
        </row>
        <row r="1570">
          <cell r="E1570" t="str">
            <v>CLV-8871</v>
          </cell>
          <cell r="F1570" t="str">
            <v>SR 17 | FREDRICK ST</v>
          </cell>
        </row>
        <row r="1571">
          <cell r="E1571" t="str">
            <v>CLV-8553</v>
          </cell>
          <cell r="F1571" t="str">
            <v>SR 17 | GARRO ST</v>
          </cell>
        </row>
        <row r="1572">
          <cell r="E1572" t="str">
            <v>CLV-9367</v>
          </cell>
          <cell r="F1572" t="str">
            <v>SR 17 | GLEN OVERING DR</v>
          </cell>
        </row>
        <row r="1573">
          <cell r="E1573" t="str">
            <v>CLV-9505</v>
          </cell>
          <cell r="F1573" t="str">
            <v>SR 17 | GODFREY ST</v>
          </cell>
        </row>
        <row r="1574">
          <cell r="E1574" t="str">
            <v>CLV-9447</v>
          </cell>
          <cell r="F1574" t="str">
            <v>SR 17 | GOLFVIEW</v>
          </cell>
        </row>
        <row r="1575">
          <cell r="E1575" t="str">
            <v>CLV-9477</v>
          </cell>
          <cell r="F1575" t="str">
            <v>SR 17 | HARRISON ST</v>
          </cell>
        </row>
        <row r="1576">
          <cell r="E1576" t="str">
            <v>CLV-9439</v>
          </cell>
          <cell r="F1576" t="str">
            <v>SR 17 | HIGH ST</v>
          </cell>
        </row>
        <row r="1577">
          <cell r="E1577" t="str">
            <v>CLV-9357</v>
          </cell>
          <cell r="F1577" t="str">
            <v>SR 17 | HILLCREST AVE</v>
          </cell>
        </row>
        <row r="1578">
          <cell r="E1578" t="str">
            <v>CLV-10584</v>
          </cell>
          <cell r="F1578" t="str">
            <v>SR 17 | HILLCREST AVE 1</v>
          </cell>
        </row>
        <row r="1579">
          <cell r="E1579" t="str">
            <v>CLV-10468</v>
          </cell>
          <cell r="F1579" t="str">
            <v>SR 17 | HILLSIDE ST</v>
          </cell>
        </row>
        <row r="1580">
          <cell r="E1580" t="str">
            <v>CLV-10472</v>
          </cell>
          <cell r="F1580" t="str">
            <v>SR 17 | JACKSON ST</v>
          </cell>
        </row>
        <row r="1581">
          <cell r="E1581" t="str">
            <v>CLV-10496</v>
          </cell>
          <cell r="F1581" t="str">
            <v>SR 17 | JEFFERSON ST</v>
          </cell>
        </row>
        <row r="1582">
          <cell r="E1582" t="str">
            <v>CLV-10526</v>
          </cell>
          <cell r="F1582" t="str">
            <v>SR 17 | JEFFERSON ST 1</v>
          </cell>
        </row>
        <row r="1583">
          <cell r="E1583" t="str">
            <v>CLV-9895</v>
          </cell>
          <cell r="F1583" t="str">
            <v>SR 17 | KENWOOD AVE</v>
          </cell>
        </row>
        <row r="1584">
          <cell r="E1584" t="str">
            <v>CLV-8098</v>
          </cell>
          <cell r="F1584" t="str">
            <v>SR 17 | KLINGER AVE</v>
          </cell>
        </row>
        <row r="1585">
          <cell r="E1585" t="str">
            <v>CLV-7858</v>
          </cell>
          <cell r="F1585" t="str">
            <v>SR 17 | LAKESHORE DR</v>
          </cell>
        </row>
        <row r="1586">
          <cell r="E1586" t="str">
            <v>CLV-7924</v>
          </cell>
          <cell r="F1586" t="str">
            <v>SR 17 | LAPORTE ST</v>
          </cell>
        </row>
        <row r="1587">
          <cell r="E1587" t="str">
            <v>CLV-7966</v>
          </cell>
          <cell r="F1587" t="str">
            <v>SR 17 | LAPORTE ST 1</v>
          </cell>
        </row>
        <row r="1588">
          <cell r="E1588" t="str">
            <v>CLV-8008</v>
          </cell>
          <cell r="F1588" t="str">
            <v>SR 17 | LINDEN AV</v>
          </cell>
        </row>
        <row r="1589">
          <cell r="E1589" t="str">
            <v>CLV-8018</v>
          </cell>
          <cell r="F1589" t="str">
            <v>SR 17 | LITTLE INDIAN CREEK RD</v>
          </cell>
        </row>
        <row r="1590">
          <cell r="E1590" t="str">
            <v>CLV-8094</v>
          </cell>
          <cell r="F1590" t="str">
            <v>SR 17 | LOGAN ST</v>
          </cell>
        </row>
        <row r="1591">
          <cell r="E1591" t="str">
            <v>CLV-8106</v>
          </cell>
          <cell r="F1591" t="str">
            <v>SR 17 | LOGANSPORT &amp; EEL RIVER RR</v>
          </cell>
        </row>
        <row r="1592">
          <cell r="E1592" t="str">
            <v>CLV-8100</v>
          </cell>
          <cell r="F1592" t="str">
            <v>SR 17 | MADISON ST</v>
          </cell>
        </row>
        <row r="1593">
          <cell r="E1593" t="str">
            <v>CLV-18933</v>
          </cell>
          <cell r="F1593" t="str">
            <v>SR 17 | MAIN ST</v>
          </cell>
        </row>
        <row r="1594">
          <cell r="E1594" t="str">
            <v>CLV-19181</v>
          </cell>
          <cell r="F1594" t="str">
            <v>SR 17 | MAIN ST 2</v>
          </cell>
        </row>
        <row r="1595">
          <cell r="E1595" t="str">
            <v>CLV-7448</v>
          </cell>
          <cell r="F1595" t="str">
            <v>SR 17 | MAPLE ST</v>
          </cell>
        </row>
        <row r="1596">
          <cell r="E1596" t="str">
            <v>CLV-19379</v>
          </cell>
          <cell r="F1596" t="str">
            <v>SR 17 | MEADOW LN</v>
          </cell>
        </row>
        <row r="1597">
          <cell r="E1597" t="str">
            <v>CLV-19361</v>
          </cell>
          <cell r="F1597" t="str">
            <v>SR 17 | MIAMI AV</v>
          </cell>
        </row>
        <row r="1598">
          <cell r="E1598" t="str">
            <v>CLV-19369</v>
          </cell>
          <cell r="F1598" t="str">
            <v>SR 17 | MICHIGAN ST</v>
          </cell>
        </row>
        <row r="1599">
          <cell r="E1599" t="str">
            <v>CLV-13788</v>
          </cell>
          <cell r="F1599" t="str">
            <v>SR 17 | MICHIGAN ST 1</v>
          </cell>
        </row>
        <row r="1600">
          <cell r="E1600" t="str">
            <v>CLV-13852</v>
          </cell>
          <cell r="F1600" t="str">
            <v>SR 17 | MILL ST</v>
          </cell>
        </row>
        <row r="1601">
          <cell r="E1601" t="str">
            <v>CLV-10186</v>
          </cell>
          <cell r="F1601" t="str">
            <v>SR 17 | MONROE ST</v>
          </cell>
        </row>
        <row r="1602">
          <cell r="E1602" t="str">
            <v>CLV-10114</v>
          </cell>
          <cell r="F1602" t="str">
            <v>SR 17 | N HILLCREST DR</v>
          </cell>
        </row>
        <row r="1603">
          <cell r="E1603" t="str">
            <v>CLV-10032</v>
          </cell>
          <cell r="F1603" t="str">
            <v>SR 17 | N OLD SR 17</v>
          </cell>
        </row>
        <row r="1604">
          <cell r="E1604" t="str">
            <v>CLV-10015</v>
          </cell>
          <cell r="F1604" t="str">
            <v>SR 17 | NORFOLK SOUTHERN RR</v>
          </cell>
        </row>
        <row r="1605">
          <cell r="E1605" t="str">
            <v>CLV-13676</v>
          </cell>
          <cell r="F1605" t="str">
            <v>SR 17 | NORFOLK SOUTHERN RR 1</v>
          </cell>
        </row>
        <row r="1606">
          <cell r="E1606" t="str">
            <v>CLV-22983</v>
          </cell>
          <cell r="F1606" t="str">
            <v>SR 17 | NORTH ST</v>
          </cell>
        </row>
        <row r="1607">
          <cell r="E1607" t="str">
            <v>CLV-9283</v>
          </cell>
          <cell r="F1607" t="str">
            <v>SR 17 | NORTH ST 1</v>
          </cell>
        </row>
        <row r="1608">
          <cell r="E1608" t="str">
            <v>CLV-19623</v>
          </cell>
          <cell r="F1608" t="str">
            <v>SR 17 | NORTH ST 2</v>
          </cell>
        </row>
        <row r="1609">
          <cell r="E1609" t="str">
            <v>CLV-23159</v>
          </cell>
          <cell r="F1609" t="str">
            <v>SR 17 | NORTHERN AV</v>
          </cell>
        </row>
        <row r="1610">
          <cell r="E1610" t="str">
            <v>CLV-23165</v>
          </cell>
          <cell r="F1610" t="str">
            <v>SR 17 | NOVELTY ST</v>
          </cell>
        </row>
        <row r="1611">
          <cell r="E1611" t="str">
            <v>CLV-19679</v>
          </cell>
          <cell r="F1611" t="str">
            <v>SR 17 | OAK DR</v>
          </cell>
        </row>
        <row r="1612">
          <cell r="E1612" t="str">
            <v>CLV-19689</v>
          </cell>
          <cell r="F1612" t="str">
            <v>SR 17 | OAK DR 1</v>
          </cell>
        </row>
        <row r="1613">
          <cell r="E1613" t="str">
            <v>CLV-23197</v>
          </cell>
          <cell r="F1613" t="str">
            <v>SR 17 | OAK ST</v>
          </cell>
        </row>
        <row r="1614">
          <cell r="E1614" t="str">
            <v>CLV-23235</v>
          </cell>
          <cell r="F1614" t="str">
            <v>SR 17 | OLSON RD</v>
          </cell>
        </row>
        <row r="1615">
          <cell r="E1615" t="str">
            <v>CLV-23271</v>
          </cell>
          <cell r="F1615" t="str">
            <v>SR 17 | OTTAWA ST</v>
          </cell>
        </row>
        <row r="1616">
          <cell r="E1616" t="str">
            <v>CLV-23275</v>
          </cell>
          <cell r="F1616" t="str">
            <v>SR 17 | PARK ST</v>
          </cell>
        </row>
        <row r="1617">
          <cell r="E1617" t="str">
            <v>CLV-21902</v>
          </cell>
          <cell r="F1617" t="str">
            <v>SR 17 | PARKVIEW ST</v>
          </cell>
        </row>
        <row r="1618">
          <cell r="E1618" t="str">
            <v>CLV-21648</v>
          </cell>
          <cell r="F1618" t="str">
            <v>SR 17 | PEARL ST</v>
          </cell>
        </row>
        <row r="1619">
          <cell r="E1619" t="str">
            <v>CLV-22368</v>
          </cell>
          <cell r="F1619" t="str">
            <v>SR 17 | PEARL ST 2</v>
          </cell>
        </row>
        <row r="1620">
          <cell r="E1620" t="str">
            <v>CLV-22374</v>
          </cell>
          <cell r="F1620" t="str">
            <v>SR 17 | PHILLIPS ST</v>
          </cell>
        </row>
        <row r="1621">
          <cell r="E1621" t="str">
            <v>CLV-22394</v>
          </cell>
          <cell r="F1621" t="str">
            <v>SR 17 | PINE LN</v>
          </cell>
        </row>
        <row r="1622">
          <cell r="E1622" t="str">
            <v>CLV-22416</v>
          </cell>
          <cell r="F1622" t="str">
            <v>SR 17 | PIONEER RD</v>
          </cell>
        </row>
        <row r="1623">
          <cell r="E1623" t="str">
            <v>CLV-22442</v>
          </cell>
          <cell r="F1623" t="str">
            <v>SR 17 | PLEASANT HILL ST</v>
          </cell>
        </row>
        <row r="1624">
          <cell r="E1624" t="str">
            <v>CLV-22815</v>
          </cell>
          <cell r="F1624" t="str">
            <v>SR 17 | PLUM ST</v>
          </cell>
        </row>
        <row r="1625">
          <cell r="E1625" t="str">
            <v>CLV-22887</v>
          </cell>
          <cell r="F1625" t="str">
            <v>SR 17 | PLYMOUTH GOSHEN TR</v>
          </cell>
        </row>
        <row r="1626">
          <cell r="E1626" t="str">
            <v>CLV-23305</v>
          </cell>
          <cell r="F1626" t="str">
            <v>SR 17 | PRETTY LAKE TRL</v>
          </cell>
        </row>
        <row r="1627">
          <cell r="E1627" t="str">
            <v>CLV-23317</v>
          </cell>
          <cell r="F1627" t="str">
            <v>SR 17 | QUINCE RD</v>
          </cell>
        </row>
        <row r="1628">
          <cell r="E1628" t="str">
            <v>CLV-15746</v>
          </cell>
          <cell r="F1628" t="str">
            <v>SR 17 | REDWOOD RD</v>
          </cell>
        </row>
        <row r="1629">
          <cell r="E1629" t="str">
            <v>CLV-15736</v>
          </cell>
          <cell r="F1629" t="str">
            <v>SR 17 | RICHARDVILLE ST</v>
          </cell>
        </row>
        <row r="1630">
          <cell r="E1630" t="str">
            <v>CLV-16628</v>
          </cell>
          <cell r="F1630" t="str">
            <v>SR 17 | ROYAL CENTER PIKE</v>
          </cell>
        </row>
        <row r="1631">
          <cell r="E1631" t="str">
            <v>CLV-20606</v>
          </cell>
          <cell r="F1631" t="str">
            <v>SR 17 | S 750 W</v>
          </cell>
        </row>
        <row r="1632">
          <cell r="E1632" t="str">
            <v>CLV-21416</v>
          </cell>
          <cell r="F1632" t="str">
            <v>SR 17 | S 800 W</v>
          </cell>
        </row>
        <row r="1633">
          <cell r="E1633" t="str">
            <v>CLV-21396</v>
          </cell>
          <cell r="F1633" t="str">
            <v>SR 17 | S 850 W</v>
          </cell>
        </row>
        <row r="1634">
          <cell r="E1634" t="str">
            <v>CLV-20578</v>
          </cell>
          <cell r="F1634" t="str">
            <v>SR 17 | S 900 W</v>
          </cell>
        </row>
        <row r="1635">
          <cell r="E1635" t="str">
            <v>CLV-22100</v>
          </cell>
          <cell r="F1635" t="str">
            <v>SR 17 | S COUNTY LINE RD</v>
          </cell>
        </row>
        <row r="1636">
          <cell r="E1636" t="str">
            <v>CLV-16879</v>
          </cell>
          <cell r="F1636" t="str">
            <v>SR 17 | S HILLCREST DR</v>
          </cell>
        </row>
        <row r="1637">
          <cell r="E1637" t="str">
            <v>CLV-20596</v>
          </cell>
          <cell r="F1637" t="str">
            <v>SR 17 | SAGE TR</v>
          </cell>
        </row>
        <row r="1638">
          <cell r="E1638" t="str">
            <v>CLV-16885</v>
          </cell>
          <cell r="F1638" t="str">
            <v>SR 17 | SEATON ST</v>
          </cell>
        </row>
        <row r="1639">
          <cell r="E1639" t="str">
            <v>CLV-21340</v>
          </cell>
          <cell r="F1639" t="str">
            <v>SR 17 | SEVENTH ST</v>
          </cell>
        </row>
        <row r="1640">
          <cell r="E1640" t="str">
            <v>CLV-22148</v>
          </cell>
          <cell r="F1640" t="str">
            <v>SR 17 | SEVENTH ST 1</v>
          </cell>
        </row>
        <row r="1641">
          <cell r="E1641" t="str">
            <v>CLV-21300</v>
          </cell>
          <cell r="F1641" t="str">
            <v>SR 17 | SHALLEY DR</v>
          </cell>
        </row>
        <row r="1642">
          <cell r="E1642" t="str">
            <v>CLV-21268</v>
          </cell>
          <cell r="F1642" t="str">
            <v>SR 17 | SIXTH ST</v>
          </cell>
        </row>
        <row r="1643">
          <cell r="E1643" t="str">
            <v>CLV-20592</v>
          </cell>
          <cell r="F1643" t="str">
            <v>SR 17 | SKYLANE DR</v>
          </cell>
        </row>
        <row r="1644">
          <cell r="E1644" t="str">
            <v>CLV-20830</v>
          </cell>
          <cell r="F1644" t="str">
            <v>SR 17 | SOUTH ST</v>
          </cell>
        </row>
        <row r="1645">
          <cell r="E1645" t="str">
            <v>CLV-20834</v>
          </cell>
          <cell r="F1645" t="str">
            <v>SR 17 | SPRING ST</v>
          </cell>
        </row>
        <row r="1646">
          <cell r="E1646" t="str">
            <v>CLV-17681</v>
          </cell>
          <cell r="F1646" t="str">
            <v>SR 17 | SQUIRE DR</v>
          </cell>
        </row>
        <row r="1647">
          <cell r="E1647" t="str">
            <v>CLV-20886</v>
          </cell>
          <cell r="F1647" t="str">
            <v>SR 17 | SR 10</v>
          </cell>
        </row>
        <row r="1648">
          <cell r="E1648" t="str">
            <v>CLV-20852</v>
          </cell>
          <cell r="F1648" t="str">
            <v>SR 17 | SR 10 1</v>
          </cell>
        </row>
        <row r="1649">
          <cell r="E1649" t="str">
            <v>CLV-20870</v>
          </cell>
          <cell r="F1649" t="str">
            <v>SR 17 | SR 10 WB</v>
          </cell>
        </row>
        <row r="1650">
          <cell r="E1650" t="str">
            <v>CLV-17601</v>
          </cell>
          <cell r="F1650" t="str">
            <v>SR 17 | SR 110 1</v>
          </cell>
        </row>
        <row r="1651">
          <cell r="E1651" t="str">
            <v>CLV-16406</v>
          </cell>
          <cell r="F1651" t="str">
            <v>SR 17 | SR 110 WB</v>
          </cell>
        </row>
        <row r="1652">
          <cell r="E1652" t="str">
            <v>CLV-17555</v>
          </cell>
          <cell r="F1652" t="str">
            <v>SR 17 | SR 114</v>
          </cell>
        </row>
        <row r="1653">
          <cell r="E1653" t="str">
            <v>CLV-17943</v>
          </cell>
          <cell r="F1653" t="str">
            <v>SR 17 | SR 14</v>
          </cell>
        </row>
        <row r="1654">
          <cell r="E1654" t="str">
            <v>CLV-17963</v>
          </cell>
          <cell r="F1654" t="str">
            <v>SR 17 | SR 14 WB</v>
          </cell>
        </row>
        <row r="1655">
          <cell r="E1655" t="str">
            <v>CLV-16402</v>
          </cell>
          <cell r="F1655" t="str">
            <v>SR 17 | SR 16</v>
          </cell>
        </row>
        <row r="1656">
          <cell r="E1656" t="str">
            <v>CLV-18017</v>
          </cell>
          <cell r="F1656" t="str">
            <v>SR 17 | SR 16 WB</v>
          </cell>
        </row>
        <row r="1657">
          <cell r="E1657" t="str">
            <v>CLV-16226</v>
          </cell>
          <cell r="F1657" t="str">
            <v>SR 17 | SR 17 SB</v>
          </cell>
        </row>
        <row r="1658">
          <cell r="E1658" t="str">
            <v>CLV-15950</v>
          </cell>
          <cell r="F1658" t="str">
            <v>SR 17 | SR 17 SB 1</v>
          </cell>
        </row>
        <row r="1659">
          <cell r="E1659" t="str">
            <v>CLV-15942</v>
          </cell>
          <cell r="F1659" t="str">
            <v>SR 17 | SR 25</v>
          </cell>
        </row>
        <row r="1660">
          <cell r="E1660" t="str">
            <v>CLV-16212</v>
          </cell>
          <cell r="F1660" t="str">
            <v>SR 17 | SR 25 SB</v>
          </cell>
        </row>
        <row r="1661">
          <cell r="E1661" t="str">
            <v>CLV-17951</v>
          </cell>
          <cell r="F1661" t="str">
            <v>SR 17 | SR 8</v>
          </cell>
        </row>
        <row r="1662">
          <cell r="E1662" t="str">
            <v>CLV-17935</v>
          </cell>
          <cell r="F1662" t="str">
            <v>SR 17 | SYCAMORE RD</v>
          </cell>
        </row>
        <row r="1663">
          <cell r="E1663" t="str">
            <v>CLV-13083</v>
          </cell>
          <cell r="F1663" t="str">
            <v>SR 17 | SYCAMORE RD 1</v>
          </cell>
        </row>
        <row r="1664">
          <cell r="E1664" t="str">
            <v>CLV-13085</v>
          </cell>
          <cell r="F1664" t="str">
            <v>SR 17 | SYCAMORE ST</v>
          </cell>
        </row>
        <row r="1665">
          <cell r="E1665" t="str">
            <v>CLV-11519</v>
          </cell>
          <cell r="F1665" t="str">
            <v>SR 17 | TACOMA AV</v>
          </cell>
        </row>
        <row r="1666">
          <cell r="E1666" t="str">
            <v>CLV-8187</v>
          </cell>
          <cell r="F1666" t="str">
            <v>SR 17 | TERPSTRA DR</v>
          </cell>
        </row>
        <row r="1667">
          <cell r="E1667" t="str">
            <v>CLV-8595</v>
          </cell>
          <cell r="F1667" t="str">
            <v>SR 17 | THIRD ST</v>
          </cell>
        </row>
        <row r="1668">
          <cell r="E1668" t="str">
            <v>CLV-8327</v>
          </cell>
          <cell r="F1668" t="str">
            <v>SR 17 | TROUTMAN ST</v>
          </cell>
        </row>
        <row r="1669">
          <cell r="E1669" t="str">
            <v>CLV-8667</v>
          </cell>
          <cell r="F1669" t="str">
            <v>SR 17 | UNION RD</v>
          </cell>
        </row>
        <row r="1670">
          <cell r="E1670" t="str">
            <v>CLV-8679</v>
          </cell>
          <cell r="F1670" t="str">
            <v>SR 17 | UNION ST</v>
          </cell>
        </row>
        <row r="1671">
          <cell r="E1671" t="str">
            <v>CLV-8575</v>
          </cell>
          <cell r="F1671" t="str">
            <v>SR 17 | UNKNOWN RR</v>
          </cell>
        </row>
        <row r="1672">
          <cell r="E1672" t="str">
            <v>CLV-9179</v>
          </cell>
          <cell r="F1672" t="str">
            <v>SR 17 | US 30 1</v>
          </cell>
        </row>
        <row r="1673">
          <cell r="E1673" t="str">
            <v>CLV-8747</v>
          </cell>
          <cell r="F1673" t="str">
            <v>SR 17 | US-30 065B</v>
          </cell>
        </row>
        <row r="1674">
          <cell r="E1674" t="str">
            <v>CLV-8751</v>
          </cell>
          <cell r="F1674" t="str">
            <v>SR 17 | US-30 065F</v>
          </cell>
        </row>
        <row r="1675">
          <cell r="E1675" t="str">
            <v>CLV-8937</v>
          </cell>
          <cell r="F1675" t="str">
            <v>SR 17 | VILLIAGE PL</v>
          </cell>
        </row>
        <row r="1676">
          <cell r="E1676" t="str">
            <v>CLV-8533</v>
          </cell>
          <cell r="F1676" t="str">
            <v>SR 17 | W 100 N</v>
          </cell>
        </row>
        <row r="1677">
          <cell r="E1677" t="str">
            <v>CLV-8539</v>
          </cell>
          <cell r="F1677" t="str">
            <v>SR 17 | W 1000 S</v>
          </cell>
        </row>
        <row r="1678">
          <cell r="E1678" t="str">
            <v>CLV-9513</v>
          </cell>
          <cell r="F1678" t="str">
            <v>SR 17 | W 125 N</v>
          </cell>
        </row>
        <row r="1679">
          <cell r="E1679" t="str">
            <v>CLV-9383</v>
          </cell>
          <cell r="F1679" t="str">
            <v>SR 17 | W 14TH RD</v>
          </cell>
        </row>
        <row r="1680">
          <cell r="E1680" t="str">
            <v>CLV-9475</v>
          </cell>
          <cell r="F1680" t="str">
            <v>SR 17 | W 200 N</v>
          </cell>
        </row>
        <row r="1681">
          <cell r="E1681" t="str">
            <v>CLV-9451</v>
          </cell>
          <cell r="F1681" t="str">
            <v>SR 17 | W 300 N</v>
          </cell>
        </row>
        <row r="1682">
          <cell r="E1682" t="str">
            <v>CLV-9449</v>
          </cell>
          <cell r="F1682" t="str">
            <v>SR 17 | W 350 S</v>
          </cell>
        </row>
        <row r="1683">
          <cell r="E1683" t="str">
            <v>CLV-9723</v>
          </cell>
          <cell r="F1683" t="str">
            <v>SR 17 | W 400 N</v>
          </cell>
        </row>
        <row r="1684">
          <cell r="E1684" t="str">
            <v>CLV-9721</v>
          </cell>
          <cell r="F1684" t="str">
            <v>SR 17 | W 400 S</v>
          </cell>
        </row>
        <row r="1685">
          <cell r="E1685" t="str">
            <v>CLV-9817</v>
          </cell>
          <cell r="F1685" t="str">
            <v>SR 17 | W 475 N</v>
          </cell>
        </row>
        <row r="1686">
          <cell r="E1686" t="str">
            <v>CLV-10550</v>
          </cell>
          <cell r="F1686" t="str">
            <v>SR 17 | W 50 S</v>
          </cell>
        </row>
        <row r="1687">
          <cell r="E1687" t="str">
            <v>CLV-10492</v>
          </cell>
          <cell r="F1687" t="str">
            <v>SR 17 | W 50 S 2</v>
          </cell>
        </row>
        <row r="1688">
          <cell r="E1688" t="str">
            <v>CLV-9845</v>
          </cell>
          <cell r="F1688" t="str">
            <v>SR 17 | W 525 N</v>
          </cell>
        </row>
        <row r="1689">
          <cell r="E1689" t="str">
            <v>CLV-9795</v>
          </cell>
          <cell r="F1689" t="str">
            <v>SR 17 | W 600 N</v>
          </cell>
        </row>
        <row r="1690">
          <cell r="E1690" t="str">
            <v>CLV-9899</v>
          </cell>
          <cell r="F1690" t="str">
            <v>SR 17 | W 650 S</v>
          </cell>
        </row>
        <row r="1691">
          <cell r="E1691" t="str">
            <v>CLV-10687</v>
          </cell>
          <cell r="F1691" t="str">
            <v>SR 17 | W 725 S</v>
          </cell>
        </row>
        <row r="1692">
          <cell r="E1692" t="str">
            <v>CLV-8104</v>
          </cell>
          <cell r="F1692" t="str">
            <v>SR 17 | W 75 N</v>
          </cell>
        </row>
        <row r="1693">
          <cell r="E1693" t="str">
            <v>CLV-8134</v>
          </cell>
          <cell r="F1693" t="str">
            <v>SR 17 | W 900 S</v>
          </cell>
        </row>
        <row r="1694">
          <cell r="E1694" t="str">
            <v>CLV-8130</v>
          </cell>
          <cell r="F1694" t="str">
            <v>SR 17 | W 950 S</v>
          </cell>
        </row>
        <row r="1695">
          <cell r="E1695" t="str">
            <v>CLV-7890</v>
          </cell>
          <cell r="F1695" t="str">
            <v>SR 17 | W CO RD 275 N</v>
          </cell>
        </row>
        <row r="1696">
          <cell r="E1696" t="str">
            <v>CLV-7948</v>
          </cell>
          <cell r="F1696" t="str">
            <v>SR 17 | W CO RD 400 N</v>
          </cell>
        </row>
        <row r="1697">
          <cell r="E1697" t="str">
            <v>CLV-8004</v>
          </cell>
          <cell r="F1697" t="str">
            <v>SR 17 | W CO RD 900 N</v>
          </cell>
        </row>
        <row r="1698">
          <cell r="E1698" t="str">
            <v>CLV-8034</v>
          </cell>
          <cell r="F1698" t="str">
            <v>SR 17 | WALNUT ST</v>
          </cell>
        </row>
        <row r="1699">
          <cell r="E1699" t="str">
            <v>CLV-8012</v>
          </cell>
          <cell r="F1699" t="str">
            <v>SR 17 | WASHINGTON ST</v>
          </cell>
        </row>
        <row r="1700">
          <cell r="E1700" t="str">
            <v>CLV-8066</v>
          </cell>
          <cell r="F1700" t="str">
            <v>SR 17 | WATER ST</v>
          </cell>
        </row>
        <row r="1701">
          <cell r="E1701" t="str">
            <v>CLV-8064</v>
          </cell>
          <cell r="F1701" t="str">
            <v>SR 17 | WEST BUCHANAN ST</v>
          </cell>
        </row>
        <row r="1702">
          <cell r="E1702" t="str">
            <v>CLV-7515</v>
          </cell>
          <cell r="F1702" t="str">
            <v>SR 17 | WESTGATE AVE</v>
          </cell>
        </row>
        <row r="1703">
          <cell r="E1703" t="str">
            <v>CLV-7516</v>
          </cell>
          <cell r="F1703" t="str">
            <v>SR 17 | WHEATLAND AV</v>
          </cell>
        </row>
        <row r="1704">
          <cell r="E1704" t="str">
            <v>CLV-18697</v>
          </cell>
          <cell r="F1704" t="str">
            <v>SR 18 | 100 N</v>
          </cell>
        </row>
        <row r="1705">
          <cell r="E1705" t="str">
            <v>CLV-18805</v>
          </cell>
          <cell r="F1705" t="str">
            <v>SR 18 | 1100 W</v>
          </cell>
        </row>
        <row r="1706">
          <cell r="E1706" t="str">
            <v>CLV-18711</v>
          </cell>
          <cell r="F1706" t="str">
            <v>SR 18 | 1ST</v>
          </cell>
        </row>
        <row r="1707">
          <cell r="E1707" t="str">
            <v>CLV-7468</v>
          </cell>
          <cell r="F1707" t="str">
            <v>SR 18 | 2ND ST 2</v>
          </cell>
        </row>
        <row r="1708">
          <cell r="E1708" t="str">
            <v>CLV-19381</v>
          </cell>
          <cell r="F1708" t="str">
            <v>SR 18 | 300 E</v>
          </cell>
        </row>
        <row r="1709">
          <cell r="E1709" t="str">
            <v>CLV-13780</v>
          </cell>
          <cell r="F1709" t="str">
            <v>SR 18 | 3RD ST 2</v>
          </cell>
        </row>
        <row r="1710">
          <cell r="E1710" t="str">
            <v>CLV-13798</v>
          </cell>
          <cell r="F1710" t="str">
            <v>SR 18 | 500 E</v>
          </cell>
        </row>
        <row r="1711">
          <cell r="E1711" t="str">
            <v>CLV-13860</v>
          </cell>
          <cell r="F1711" t="str">
            <v>SR 18 | 600 E</v>
          </cell>
        </row>
        <row r="1712">
          <cell r="E1712" t="str">
            <v>CLV-10140</v>
          </cell>
          <cell r="F1712" t="str">
            <v>SR 18 | ARGOLB ST</v>
          </cell>
        </row>
        <row r="1713">
          <cell r="E1713" t="str">
            <v>CLV-10164</v>
          </cell>
          <cell r="F1713" t="str">
            <v>SR 18 | BAFFIN RD</v>
          </cell>
        </row>
        <row r="1714">
          <cell r="E1714" t="str">
            <v>CLV-10162</v>
          </cell>
          <cell r="F1714" t="str">
            <v>SR 18 | BRACKNEY ST</v>
          </cell>
        </row>
        <row r="1715">
          <cell r="E1715" t="str">
            <v>CLV-10176</v>
          </cell>
          <cell r="F1715" t="str">
            <v>SR 18 | BRIGHT ST</v>
          </cell>
        </row>
        <row r="1716">
          <cell r="E1716" t="str">
            <v>CLV-10132</v>
          </cell>
          <cell r="F1716" t="str">
            <v>SR 18 | BROOKVIEW LN</v>
          </cell>
        </row>
        <row r="1717">
          <cell r="E1717" t="str">
            <v>CLV-10058</v>
          </cell>
          <cell r="F1717" t="str">
            <v>SR 18 | CARDINAL GLEN DR</v>
          </cell>
        </row>
        <row r="1718">
          <cell r="E1718" t="str">
            <v>CLV-10050</v>
          </cell>
          <cell r="F1718" t="str">
            <v>SR 18 | CENTER ST</v>
          </cell>
        </row>
        <row r="1719">
          <cell r="E1719" t="str">
            <v>CLV-13750</v>
          </cell>
          <cell r="F1719" t="str">
            <v>SR 18 | CLAWIL ST</v>
          </cell>
        </row>
        <row r="1720">
          <cell r="E1720" t="str">
            <v>CLV-23363</v>
          </cell>
          <cell r="F1720" t="str">
            <v>SR 18 | CONWELL ST</v>
          </cell>
        </row>
        <row r="1721">
          <cell r="E1721" t="str">
            <v>CLV-23005</v>
          </cell>
          <cell r="F1721" t="str">
            <v>SR 18 | COUNTY LINE RD 4</v>
          </cell>
        </row>
        <row r="1722">
          <cell r="E1722" t="str">
            <v>CLV-9269</v>
          </cell>
          <cell r="F1722" t="str">
            <v>SR 18 | CSX RR</v>
          </cell>
        </row>
        <row r="1723">
          <cell r="E1723" t="str">
            <v>CLV-9263</v>
          </cell>
          <cell r="F1723" t="str">
            <v>SR 18 | DAVIS ST</v>
          </cell>
        </row>
        <row r="1724">
          <cell r="E1724" t="str">
            <v>CLV-19605</v>
          </cell>
          <cell r="F1724" t="str">
            <v>SR 18 | DENMARK ST</v>
          </cell>
        </row>
        <row r="1725">
          <cell r="E1725" t="str">
            <v>CLV-23195</v>
          </cell>
          <cell r="F1725" t="str">
            <v>SR 18 | DIVISION LINE RD</v>
          </cell>
        </row>
        <row r="1726">
          <cell r="E1726" t="str">
            <v>CLV-23231</v>
          </cell>
          <cell r="F1726" t="str">
            <v>SR 18 | DIVISION LINE RD 2</v>
          </cell>
        </row>
        <row r="1727">
          <cell r="E1727" t="str">
            <v>CLV-23273</v>
          </cell>
          <cell r="F1727" t="str">
            <v>SR 18 | DIVISION ST</v>
          </cell>
        </row>
        <row r="1728">
          <cell r="E1728" t="str">
            <v>CLV-23283</v>
          </cell>
          <cell r="F1728" t="str">
            <v>SR 18 | E 150 N</v>
          </cell>
        </row>
        <row r="1729">
          <cell r="E1729" t="str">
            <v>CLV-21704</v>
          </cell>
          <cell r="F1729" t="str">
            <v>SR 18 | E 50 N</v>
          </cell>
        </row>
        <row r="1730">
          <cell r="E1730" t="str">
            <v>CLV-21664</v>
          </cell>
          <cell r="F1730" t="str">
            <v>SR 18 | E 50 N 2</v>
          </cell>
        </row>
        <row r="1731">
          <cell r="E1731" t="str">
            <v>CLV-21668</v>
          </cell>
          <cell r="F1731" t="str">
            <v>SR 18 | E CO RD 1250 S</v>
          </cell>
        </row>
        <row r="1732">
          <cell r="E1732" t="str">
            <v>CLV-22863</v>
          </cell>
          <cell r="F1732" t="str">
            <v>SR 18 | E CO RD 1300 S</v>
          </cell>
        </row>
        <row r="1733">
          <cell r="E1733" t="str">
            <v>CLV-23233</v>
          </cell>
          <cell r="F1733" t="str">
            <v>SR 18 | ELIZABETH ST</v>
          </cell>
        </row>
        <row r="1734">
          <cell r="E1734" t="str">
            <v>CLV-23241</v>
          </cell>
          <cell r="F1734" t="str">
            <v>SR 18 | EVANS RD</v>
          </cell>
        </row>
        <row r="1735">
          <cell r="E1735" t="str">
            <v>CLV-23247</v>
          </cell>
          <cell r="F1735" t="str">
            <v>SR 18 | FIRST ST</v>
          </cell>
        </row>
        <row r="1736">
          <cell r="E1736" t="str">
            <v>CLV-20608</v>
          </cell>
          <cell r="F1736" t="str">
            <v>SR 18 | FOURTH ST</v>
          </cell>
        </row>
        <row r="1737">
          <cell r="E1737" t="str">
            <v>CLV-20604</v>
          </cell>
          <cell r="F1737" t="str">
            <v>SR 18 | FOUTS ST</v>
          </cell>
        </row>
        <row r="1738">
          <cell r="E1738" t="str">
            <v>CLV-21406</v>
          </cell>
          <cell r="F1738" t="str">
            <v>SR 18 | FRANCES ST</v>
          </cell>
        </row>
        <row r="1739">
          <cell r="E1739" t="str">
            <v>CLV-21418</v>
          </cell>
          <cell r="F1739" t="str">
            <v>SR 18 | HOWARD ST</v>
          </cell>
        </row>
        <row r="1740">
          <cell r="E1740" t="str">
            <v>CLV-16811</v>
          </cell>
          <cell r="F1740" t="str">
            <v>SR 18 | I-65 188A</v>
          </cell>
        </row>
        <row r="1741">
          <cell r="E1741" t="str">
            <v>CLV-21374</v>
          </cell>
          <cell r="F1741" t="str">
            <v>SR 18 | I-65 188B</v>
          </cell>
        </row>
        <row r="1742">
          <cell r="E1742" t="str">
            <v>CLV-22132</v>
          </cell>
          <cell r="F1742" t="str">
            <v>SR 18 | I-65 188C</v>
          </cell>
        </row>
        <row r="1743">
          <cell r="E1743" t="str">
            <v>CLV-15808</v>
          </cell>
          <cell r="F1743" t="str">
            <v>SR 18 | I-65 188D</v>
          </cell>
        </row>
        <row r="1744">
          <cell r="E1744" t="str">
            <v>CLV-21314</v>
          </cell>
          <cell r="F1744" t="str">
            <v>SR 18 | I-65 2</v>
          </cell>
        </row>
        <row r="1745">
          <cell r="E1745" t="str">
            <v>CLV-16564</v>
          </cell>
          <cell r="F1745" t="str">
            <v>SR 18 | I-65 D</v>
          </cell>
        </row>
        <row r="1746">
          <cell r="E1746" t="str">
            <v>CLV-22164</v>
          </cell>
          <cell r="F1746" t="str">
            <v>SR 18 | JEFFERSON ST 4</v>
          </cell>
        </row>
        <row r="1747">
          <cell r="E1747" t="str">
            <v>CLV-22180</v>
          </cell>
          <cell r="F1747" t="str">
            <v>SR 18 | KENT ST</v>
          </cell>
        </row>
        <row r="1748">
          <cell r="E1748" t="str">
            <v>CLV-22170</v>
          </cell>
          <cell r="F1748" t="str">
            <v>SR 18 | LINCOLN ST</v>
          </cell>
        </row>
        <row r="1749">
          <cell r="E1749" t="str">
            <v>CLV-20822</v>
          </cell>
          <cell r="F1749" t="str">
            <v>SR 18 | MAIN ST 4</v>
          </cell>
        </row>
        <row r="1750">
          <cell r="E1750" t="str">
            <v>CLV-15838</v>
          </cell>
          <cell r="F1750" t="str">
            <v>SR 18 | MANOR DR</v>
          </cell>
        </row>
        <row r="1751">
          <cell r="E1751" t="str">
            <v>CLV-20832</v>
          </cell>
          <cell r="F1751" t="str">
            <v>SR 18 | MAPLE ST 2</v>
          </cell>
        </row>
        <row r="1752">
          <cell r="E1752" t="str">
            <v>CLV-20892</v>
          </cell>
          <cell r="F1752" t="str">
            <v>SR 18 | MEADOW LN</v>
          </cell>
        </row>
        <row r="1753">
          <cell r="E1753" t="str">
            <v>CLV-20838</v>
          </cell>
          <cell r="F1753" t="str">
            <v>SR 18 | MIDWAY ST</v>
          </cell>
        </row>
        <row r="1754">
          <cell r="E1754" t="str">
            <v>CLV-17661</v>
          </cell>
          <cell r="F1754" t="str">
            <v>SR 18 | MILL ST</v>
          </cell>
        </row>
        <row r="1755">
          <cell r="E1755" t="str">
            <v>CLV-20858</v>
          </cell>
          <cell r="F1755" t="str">
            <v>SR 18 | N 125 W 1</v>
          </cell>
        </row>
        <row r="1756">
          <cell r="E1756" t="str">
            <v>CLV-20856</v>
          </cell>
          <cell r="F1756" t="str">
            <v>SR 18 | N 1275 W</v>
          </cell>
        </row>
        <row r="1757">
          <cell r="E1757" t="str">
            <v>CLV-20862</v>
          </cell>
          <cell r="F1757" t="str">
            <v>SR 18 | N 225 E</v>
          </cell>
        </row>
        <row r="1758">
          <cell r="E1758" t="str">
            <v>CLV-16426</v>
          </cell>
          <cell r="F1758" t="str">
            <v>SR 18 | N 250 W 1</v>
          </cell>
        </row>
        <row r="1759">
          <cell r="E1759" t="str">
            <v>CLV-16396</v>
          </cell>
          <cell r="F1759" t="str">
            <v>SR 18 | N 400 E 4</v>
          </cell>
        </row>
        <row r="1760">
          <cell r="E1760" t="str">
            <v>CLV-18235</v>
          </cell>
          <cell r="F1760" t="str">
            <v>SR 18 | N 450 E</v>
          </cell>
        </row>
        <row r="1761">
          <cell r="E1761" t="str">
            <v>CLV-18347</v>
          </cell>
          <cell r="F1761" t="str">
            <v>SR 18 | N 525 W</v>
          </cell>
        </row>
        <row r="1762">
          <cell r="E1762" t="str">
            <v>CLV-16222</v>
          </cell>
          <cell r="F1762" t="str">
            <v>SR 18 | N 550 E</v>
          </cell>
        </row>
        <row r="1763">
          <cell r="E1763" t="str">
            <v>CLV-18309</v>
          </cell>
          <cell r="F1763" t="str">
            <v>SR 18 | N DEER</v>
          </cell>
        </row>
        <row r="1764">
          <cell r="E1764" t="str">
            <v>CLV-18289</v>
          </cell>
          <cell r="F1764" t="str">
            <v>SR 18 | N1150 W</v>
          </cell>
        </row>
        <row r="1765">
          <cell r="E1765" t="str">
            <v>CLV-18267</v>
          </cell>
          <cell r="F1765" t="str">
            <v>SR 18 | RAILROAD ST</v>
          </cell>
        </row>
        <row r="1766">
          <cell r="E1766" t="str">
            <v>CLV-18099</v>
          </cell>
          <cell r="F1766" t="str">
            <v>SR 18 | RALEIGH RD</v>
          </cell>
        </row>
        <row r="1767">
          <cell r="E1767" t="str">
            <v>CLV-18079</v>
          </cell>
          <cell r="F1767" t="str">
            <v>SR 18 | RIPLEY ST</v>
          </cell>
        </row>
        <row r="1768">
          <cell r="E1768" t="str">
            <v>CLV-32337</v>
          </cell>
          <cell r="F1768" t="str">
            <v>SR 18 | S 100 E 2</v>
          </cell>
        </row>
        <row r="1769">
          <cell r="E1769" t="str">
            <v>CLV-32315</v>
          </cell>
          <cell r="F1769" t="str">
            <v>SR 18 | S 1000 W</v>
          </cell>
        </row>
        <row r="1770">
          <cell r="E1770" t="str">
            <v>CLV-32309</v>
          </cell>
          <cell r="F1770" t="str">
            <v>SR 18 | S 1100 W</v>
          </cell>
        </row>
        <row r="1771">
          <cell r="E1771" t="str">
            <v>CLV-28007</v>
          </cell>
          <cell r="F1771" t="str">
            <v>SR 18 | S 150 W 2</v>
          </cell>
        </row>
        <row r="1772">
          <cell r="E1772" t="str">
            <v>CLV-27995</v>
          </cell>
          <cell r="F1772" t="str">
            <v>SR 18 | S 150 W 4</v>
          </cell>
        </row>
        <row r="1773">
          <cell r="E1773" t="str">
            <v>CLV-28313</v>
          </cell>
          <cell r="F1773" t="str">
            <v>SR 18 | S 200 E</v>
          </cell>
        </row>
        <row r="1774">
          <cell r="E1774" t="str">
            <v>CLV-28853</v>
          </cell>
          <cell r="F1774" t="str">
            <v>SR 18 | S 225 E</v>
          </cell>
        </row>
        <row r="1775">
          <cell r="E1775" t="str">
            <v>CLV-31479</v>
          </cell>
          <cell r="F1775" t="str">
            <v>SR 18 | S 250 W</v>
          </cell>
        </row>
        <row r="1776">
          <cell r="E1776" t="str">
            <v>CLV-31599</v>
          </cell>
          <cell r="F1776" t="str">
            <v>SR 18 | S 300 E 2</v>
          </cell>
        </row>
        <row r="1777">
          <cell r="E1777" t="str">
            <v>CLV-26730</v>
          </cell>
          <cell r="F1777" t="str">
            <v>SR 18 | S 300 W</v>
          </cell>
        </row>
        <row r="1778">
          <cell r="E1778" t="str">
            <v>CLV-26956</v>
          </cell>
          <cell r="F1778" t="str">
            <v>SR 18 | S 350 E</v>
          </cell>
        </row>
        <row r="1779">
          <cell r="E1779" t="str">
            <v>CLV-26559</v>
          </cell>
          <cell r="F1779" t="str">
            <v>SR 18 | S 350 W</v>
          </cell>
        </row>
        <row r="1780">
          <cell r="E1780" t="str">
            <v>CLV-27190</v>
          </cell>
          <cell r="F1780" t="str">
            <v>SR 18 | S 500 W</v>
          </cell>
        </row>
        <row r="1781">
          <cell r="E1781" t="str">
            <v>CLV-27212</v>
          </cell>
          <cell r="F1781" t="str">
            <v>SR 18 | S 700 W</v>
          </cell>
        </row>
        <row r="1782">
          <cell r="E1782" t="str">
            <v>CLV-27202</v>
          </cell>
          <cell r="F1782" t="str">
            <v>SR 18 | S 75 E</v>
          </cell>
        </row>
        <row r="1783">
          <cell r="E1783" t="str">
            <v>CLV-26221</v>
          </cell>
          <cell r="F1783" t="str">
            <v>SR 18 | S CO RD 100 E</v>
          </cell>
        </row>
        <row r="1784">
          <cell r="E1784" t="str">
            <v>CLV-25687</v>
          </cell>
          <cell r="F1784" t="str">
            <v>SR 18 | S CO RD 150 E</v>
          </cell>
        </row>
        <row r="1785">
          <cell r="E1785" t="str">
            <v>CLV-25741</v>
          </cell>
          <cell r="F1785" t="str">
            <v>SR 18 | S CO RD 25 E</v>
          </cell>
        </row>
        <row r="1786">
          <cell r="E1786" t="str">
            <v>CLV-25839</v>
          </cell>
          <cell r="F1786" t="str">
            <v>SR 18 | S CO RD 300 E</v>
          </cell>
        </row>
        <row r="1787">
          <cell r="E1787" t="str">
            <v>CLV-26047</v>
          </cell>
          <cell r="F1787" t="str">
            <v>SR 18 | S CO RD 400 E</v>
          </cell>
        </row>
        <row r="1788">
          <cell r="E1788" t="str">
            <v>CLV-26049</v>
          </cell>
          <cell r="F1788" t="str">
            <v>SR 18 | S CO RD 500 E</v>
          </cell>
        </row>
        <row r="1789">
          <cell r="E1789" t="str">
            <v>CLV-25275</v>
          </cell>
          <cell r="F1789" t="str">
            <v>SR 18 | S CO RD 700 E</v>
          </cell>
        </row>
        <row r="1790">
          <cell r="E1790" t="str">
            <v>CLV-25291</v>
          </cell>
          <cell r="F1790" t="str">
            <v>SR 18 | S CO RD 800 E</v>
          </cell>
        </row>
        <row r="1791">
          <cell r="E1791" t="str">
            <v>CLV-25551</v>
          </cell>
          <cell r="F1791" t="str">
            <v>SR 18 | S CO RD 900 E</v>
          </cell>
        </row>
        <row r="1792">
          <cell r="E1792" t="str">
            <v>CLV-25405</v>
          </cell>
          <cell r="F1792" t="str">
            <v>SR 18 | SECOND ST</v>
          </cell>
        </row>
        <row r="1793">
          <cell r="E1793" t="str">
            <v>CLV-32089</v>
          </cell>
          <cell r="F1793" t="str">
            <v>SR 18 | SOUTH ST</v>
          </cell>
        </row>
        <row r="1794">
          <cell r="E1794" t="str">
            <v>CLV-28649</v>
          </cell>
          <cell r="F1794" t="str">
            <v>SR 18 | SPRINGBORO RD</v>
          </cell>
        </row>
        <row r="1795">
          <cell r="E1795" t="str">
            <v>CLV-28692</v>
          </cell>
          <cell r="F1795" t="str">
            <v>SR 18 | SR 29</v>
          </cell>
        </row>
        <row r="1796">
          <cell r="E1796" t="str">
            <v>CLV-28708</v>
          </cell>
          <cell r="F1796" t="str">
            <v>SR 18 | SR 29 1</v>
          </cell>
        </row>
        <row r="1797">
          <cell r="E1797" t="str">
            <v>CLV-32499</v>
          </cell>
          <cell r="F1797" t="str">
            <v>SR 18 | SR 29 SB</v>
          </cell>
        </row>
        <row r="1798">
          <cell r="E1798" t="str">
            <v>CLV-29035</v>
          </cell>
          <cell r="F1798" t="str">
            <v>SR 18 | SR 43</v>
          </cell>
        </row>
        <row r="1799">
          <cell r="E1799" t="str">
            <v>CLV-29025</v>
          </cell>
          <cell r="F1799" t="str">
            <v>SR 18 | SR 43 7</v>
          </cell>
        </row>
        <row r="1800">
          <cell r="E1800" t="str">
            <v>CLV-32607</v>
          </cell>
          <cell r="F1800" t="str">
            <v>SR 18 | SR 43 SB</v>
          </cell>
        </row>
        <row r="1801">
          <cell r="E1801" t="str">
            <v>CLV-33215</v>
          </cell>
          <cell r="F1801" t="str">
            <v>SR 18 | SR 43 SB 1</v>
          </cell>
        </row>
        <row r="1802">
          <cell r="E1802" t="str">
            <v>CLV-23457</v>
          </cell>
          <cell r="F1802" t="str">
            <v>SR 18 | SR 75 1</v>
          </cell>
        </row>
        <row r="1803">
          <cell r="E1803" t="str">
            <v>CLV-23425</v>
          </cell>
          <cell r="F1803" t="str">
            <v>SR 18 | SR 75 SB 1</v>
          </cell>
        </row>
        <row r="1804">
          <cell r="E1804" t="str">
            <v>CLV-29387</v>
          </cell>
          <cell r="F1804" t="str">
            <v>SR 18 | SYCAMORE ST</v>
          </cell>
        </row>
        <row r="1805">
          <cell r="E1805" t="str">
            <v>CLV-29215</v>
          </cell>
          <cell r="F1805" t="str">
            <v>SR 18 | THIRD ST</v>
          </cell>
        </row>
        <row r="1806">
          <cell r="E1806" t="str">
            <v>CLV-29267</v>
          </cell>
          <cell r="F1806" t="str">
            <v>SR 18 | UNKNOWN RR 3</v>
          </cell>
        </row>
        <row r="1807">
          <cell r="E1807" t="str">
            <v>CLV-33049</v>
          </cell>
          <cell r="F1807" t="str">
            <v>SR 18 | US 231</v>
          </cell>
        </row>
        <row r="1808">
          <cell r="E1808" t="str">
            <v>CLV-33041</v>
          </cell>
          <cell r="F1808" t="str">
            <v>SR 18 | US 231 SB</v>
          </cell>
        </row>
        <row r="1809">
          <cell r="E1809" t="str">
            <v>CLV-29401</v>
          </cell>
          <cell r="F1809" t="str">
            <v>SR 18 | US 35 1</v>
          </cell>
        </row>
        <row r="1810">
          <cell r="E1810" t="str">
            <v>CLV-29283</v>
          </cell>
          <cell r="F1810" t="str">
            <v>SR 18 | US 35 SB 1</v>
          </cell>
        </row>
        <row r="1811">
          <cell r="E1811" t="str">
            <v>CLV-29005</v>
          </cell>
          <cell r="F1811" t="str">
            <v>SR 18 | US 421</v>
          </cell>
        </row>
        <row r="1812">
          <cell r="E1812" t="str">
            <v>CLV-33263</v>
          </cell>
          <cell r="F1812" t="str">
            <v>SR 18 | US 421 8</v>
          </cell>
        </row>
        <row r="1813">
          <cell r="E1813" t="str">
            <v>CLV-29395</v>
          </cell>
          <cell r="F1813" t="str">
            <v>SR 18 | US 421 SB</v>
          </cell>
        </row>
        <row r="1814">
          <cell r="E1814" t="str">
            <v>CLV-29347</v>
          </cell>
          <cell r="F1814" t="str">
            <v>SR 18 | WASHINGTON ST 2</v>
          </cell>
        </row>
        <row r="1815">
          <cell r="E1815" t="str">
            <v>CLV-33291</v>
          </cell>
          <cell r="F1815" t="str">
            <v>SR 18 | WASHINGTON ST 4</v>
          </cell>
        </row>
        <row r="1816">
          <cell r="E1816" t="str">
            <v>CLV-33341</v>
          </cell>
          <cell r="F1816" t="str">
            <v>SR 18 | WAYNE ST</v>
          </cell>
        </row>
        <row r="1817">
          <cell r="E1817" t="str">
            <v>CLV-33255</v>
          </cell>
          <cell r="F1817" t="str">
            <v>SR 18 | WESTWOOD DR</v>
          </cell>
        </row>
        <row r="1818">
          <cell r="E1818" t="str">
            <v>CLV-29457</v>
          </cell>
          <cell r="F1818" t="str">
            <v>SR 18 | WILLOW ST</v>
          </cell>
        </row>
        <row r="1819">
          <cell r="E1819" t="str">
            <v>CLV-33401</v>
          </cell>
          <cell r="F1819" t="str">
            <v>SR 18 | WINAMAC SOUTHERN RR</v>
          </cell>
        </row>
        <row r="1820">
          <cell r="E1820" t="str">
            <v>CLV-33459</v>
          </cell>
          <cell r="F1820" t="str">
            <v>SR 18 | WINAMAC SOUTHERN RR 2</v>
          </cell>
        </row>
        <row r="1821">
          <cell r="E1821" t="str">
            <v>CLV-29487</v>
          </cell>
          <cell r="F1821" t="str">
            <v>SR 18 | WOOD ST</v>
          </cell>
        </row>
        <row r="1822">
          <cell r="E1822" t="str">
            <v>CLV-33453</v>
          </cell>
          <cell r="F1822" t="str">
            <v>SR 18 | WOODLAWN ST</v>
          </cell>
        </row>
        <row r="1823">
          <cell r="E1823" t="str">
            <v>CLV-33572</v>
          </cell>
          <cell r="F1823" t="str">
            <v>SR 19 | A ST</v>
          </cell>
        </row>
        <row r="1824">
          <cell r="E1824" t="str">
            <v>CLV-34086</v>
          </cell>
          <cell r="F1824" t="str">
            <v>SR 19 | B ST</v>
          </cell>
        </row>
        <row r="1825">
          <cell r="E1825" t="str">
            <v>CLV-34514</v>
          </cell>
          <cell r="F1825" t="str">
            <v>SR 19 | BRENTWOOD DR</v>
          </cell>
        </row>
        <row r="1826">
          <cell r="E1826" t="str">
            <v>CLV-34512</v>
          </cell>
          <cell r="F1826" t="str">
            <v>SR 19 | CENTRAL ST</v>
          </cell>
        </row>
        <row r="1827">
          <cell r="E1827" t="str">
            <v>CLV-29706</v>
          </cell>
          <cell r="F1827" t="str">
            <v>SR 19 | DIVISION RD</v>
          </cell>
        </row>
        <row r="1828">
          <cell r="E1828" t="str">
            <v>CLV-28977</v>
          </cell>
          <cell r="F1828" t="str">
            <v>SR 19 | E 100 N</v>
          </cell>
        </row>
        <row r="1829">
          <cell r="E1829" t="str">
            <v>CLV-28978</v>
          </cell>
          <cell r="F1829" t="str">
            <v>SR 19 | E 100 N 2</v>
          </cell>
        </row>
        <row r="1830">
          <cell r="E1830" t="str">
            <v>CLV-34862</v>
          </cell>
          <cell r="F1830" t="str">
            <v>SR 19 | E 225 S</v>
          </cell>
        </row>
        <row r="1831">
          <cell r="E1831" t="str">
            <v>CLV-34958</v>
          </cell>
          <cell r="F1831" t="str">
            <v>SR 19 | E 275 S</v>
          </cell>
        </row>
        <row r="1832">
          <cell r="E1832" t="str">
            <v>CLV-34991</v>
          </cell>
          <cell r="F1832" t="str">
            <v>SR 19 | E 75 N</v>
          </cell>
        </row>
        <row r="1833">
          <cell r="E1833" t="str">
            <v>CLV-29672</v>
          </cell>
          <cell r="F1833" t="str">
            <v>SR 19 | ERIE LACKAWANNA RR</v>
          </cell>
        </row>
        <row r="1834">
          <cell r="E1834" t="str">
            <v>CLV-34788</v>
          </cell>
          <cell r="F1834" t="str">
            <v>SR 19 | FRONT ST</v>
          </cell>
        </row>
        <row r="1835">
          <cell r="E1835" t="str">
            <v>CLV-34784</v>
          </cell>
          <cell r="F1835" t="str">
            <v>SR 19 | NORTH ST 2</v>
          </cell>
        </row>
        <row r="1836">
          <cell r="E1836" t="str">
            <v>CLV-34782</v>
          </cell>
          <cell r="F1836" t="str">
            <v>SR 19 | ORCHARD ST</v>
          </cell>
        </row>
        <row r="1837">
          <cell r="E1837" t="str">
            <v>CLV-35009</v>
          </cell>
          <cell r="F1837" t="str">
            <v>SR 19 | RURAL ST</v>
          </cell>
        </row>
        <row r="1838">
          <cell r="E1838" t="str">
            <v>CLV-34778</v>
          </cell>
          <cell r="F1838" t="str">
            <v>SR 19 | SR 14</v>
          </cell>
        </row>
        <row r="1839">
          <cell r="E1839" t="str">
            <v>CLV-28985</v>
          </cell>
          <cell r="F1839" t="str">
            <v>SR 19 | SR 14 WB</v>
          </cell>
        </row>
        <row r="1840">
          <cell r="E1840" t="str">
            <v>CLV-35087</v>
          </cell>
          <cell r="F1840" t="str">
            <v>SR 19 | W 1000 S</v>
          </cell>
        </row>
        <row r="1841">
          <cell r="E1841" t="str">
            <v>CLV-29774</v>
          </cell>
          <cell r="F1841" t="str">
            <v>SR 19 | WALNUT ST 5</v>
          </cell>
        </row>
        <row r="1842">
          <cell r="E1842" t="str">
            <v>CLV-23951</v>
          </cell>
          <cell r="F1842" t="str">
            <v>SR 19 | WATER ST</v>
          </cell>
        </row>
        <row r="1843">
          <cell r="E1843" t="str">
            <v>CLV-23935</v>
          </cell>
          <cell r="F1843" t="str">
            <v>SR 19 | WEST ST</v>
          </cell>
        </row>
        <row r="1844">
          <cell r="E1844" t="str">
            <v>CLV-24149</v>
          </cell>
          <cell r="F1844" t="str">
            <v xml:space="preserve">SR 2 | </v>
          </cell>
        </row>
        <row r="1845">
          <cell r="E1845" t="str">
            <v>CLV-30172</v>
          </cell>
          <cell r="F1845" t="str">
            <v>SR 2 |  1</v>
          </cell>
        </row>
        <row r="1846">
          <cell r="E1846" t="str">
            <v>CLV-30267</v>
          </cell>
          <cell r="F1846" t="str">
            <v>SR 2 | 100 W</v>
          </cell>
        </row>
        <row r="1847">
          <cell r="E1847" t="str">
            <v>CLV-30321</v>
          </cell>
          <cell r="F1847" t="str">
            <v>SR 2 | 181ST AVE</v>
          </cell>
        </row>
        <row r="1848">
          <cell r="E1848" t="str">
            <v>CLV-32555</v>
          </cell>
          <cell r="F1848" t="str">
            <v>SR 2 | 18TH ST</v>
          </cell>
        </row>
        <row r="1849">
          <cell r="E1849" t="str">
            <v>CLV-34044</v>
          </cell>
          <cell r="F1849" t="str">
            <v>SR 2 | 1ST ST</v>
          </cell>
        </row>
        <row r="1850">
          <cell r="E1850" t="str">
            <v>CLV-30599</v>
          </cell>
          <cell r="F1850" t="str">
            <v>SR 2 | 2ND ST</v>
          </cell>
        </row>
        <row r="1851">
          <cell r="E1851" t="str">
            <v>CLV-24613</v>
          </cell>
          <cell r="F1851" t="str">
            <v>SR 2 | 300 NORTH</v>
          </cell>
        </row>
        <row r="1852">
          <cell r="E1852" t="str">
            <v>CLV-30669</v>
          </cell>
          <cell r="F1852" t="str">
            <v>SR 2 | 3RD ST</v>
          </cell>
        </row>
        <row r="1853">
          <cell r="E1853" t="str">
            <v>CLV-24287</v>
          </cell>
          <cell r="F1853" t="str">
            <v>SR 2 | 4TH ST</v>
          </cell>
        </row>
        <row r="1854">
          <cell r="E1854" t="str">
            <v>CLV-31077</v>
          </cell>
          <cell r="F1854" t="str">
            <v>SR 2 | 500 W</v>
          </cell>
        </row>
        <row r="1855">
          <cell r="E1855" t="str">
            <v>CLV-31331</v>
          </cell>
          <cell r="F1855" t="str">
            <v>SR 2 | 5TH ST</v>
          </cell>
        </row>
        <row r="1856">
          <cell r="E1856" t="str">
            <v>CLV-28571</v>
          </cell>
          <cell r="F1856" t="str">
            <v>SR 2 | 600 E</v>
          </cell>
        </row>
        <row r="1857">
          <cell r="E1857" t="str">
            <v>CLV-27991</v>
          </cell>
          <cell r="F1857" t="str">
            <v>SR 2 | 600 W</v>
          </cell>
        </row>
        <row r="1858">
          <cell r="E1858" t="str">
            <v>CLV-27967</v>
          </cell>
          <cell r="F1858" t="str">
            <v>SR 2 | 600W</v>
          </cell>
        </row>
        <row r="1859">
          <cell r="E1859" t="str">
            <v>CLV-28550</v>
          </cell>
          <cell r="F1859" t="str">
            <v>SR 2 | 6TH ST</v>
          </cell>
        </row>
        <row r="1860">
          <cell r="E1860" t="str">
            <v>CLV-28431</v>
          </cell>
          <cell r="F1860" t="str">
            <v>SR 2 | ABERDEEN DR</v>
          </cell>
        </row>
        <row r="1861">
          <cell r="E1861" t="str">
            <v>CLV-34237</v>
          </cell>
          <cell r="F1861" t="str">
            <v>SR 2 | ADAMS ST</v>
          </cell>
        </row>
        <row r="1862">
          <cell r="E1862" t="str">
            <v>CLV-34382</v>
          </cell>
          <cell r="F1862" t="str">
            <v>SR 2 | ANDREW AVE</v>
          </cell>
        </row>
        <row r="1863">
          <cell r="E1863" t="str">
            <v>CLV-31543</v>
          </cell>
          <cell r="F1863" t="str">
            <v>SR 2 | AUDLEY ST</v>
          </cell>
        </row>
        <row r="1864">
          <cell r="E1864" t="str">
            <v>CLV-31501</v>
          </cell>
          <cell r="F1864" t="str">
            <v>SR 2 | AUSTIN ST</v>
          </cell>
        </row>
        <row r="1865">
          <cell r="E1865" t="str">
            <v>CLV-27383</v>
          </cell>
          <cell r="F1865" t="str">
            <v>SR 2 | BATES ST</v>
          </cell>
        </row>
        <row r="1866">
          <cell r="E1866" t="str">
            <v>CLV-26606</v>
          </cell>
          <cell r="F1866" t="str">
            <v>SR 2 | BELAIRE DR</v>
          </cell>
        </row>
        <row r="1867">
          <cell r="E1867" t="str">
            <v>CLV-26555</v>
          </cell>
          <cell r="F1867" t="str">
            <v>SR 2 | BELSHAW RD</v>
          </cell>
        </row>
        <row r="1868">
          <cell r="E1868" t="str">
            <v>CLV-27206</v>
          </cell>
          <cell r="F1868" t="str">
            <v>SR 2 | BOARDWALK POPLAR</v>
          </cell>
        </row>
        <row r="1869">
          <cell r="E1869" t="str">
            <v>CLV-27204</v>
          </cell>
          <cell r="F1869" t="str">
            <v>SR 2 | BOND ST</v>
          </cell>
        </row>
        <row r="1870">
          <cell r="E1870" t="str">
            <v>CLV-26343</v>
          </cell>
          <cell r="F1870" t="str">
            <v>SR 2 | BOSSERMAN ST</v>
          </cell>
        </row>
        <row r="1871">
          <cell r="E1871" t="str">
            <v>CLV-26245</v>
          </cell>
          <cell r="F1871" t="str">
            <v>SR 2 | BOSTON ST</v>
          </cell>
        </row>
        <row r="1872">
          <cell r="E1872" t="str">
            <v>CLV-26229</v>
          </cell>
          <cell r="F1872" t="str">
            <v>SR 2 | BOSTON ST 2</v>
          </cell>
        </row>
        <row r="1873">
          <cell r="E1873" t="str">
            <v>CLV-25663</v>
          </cell>
          <cell r="F1873" t="str">
            <v>SR 2 | BOYD BLVD</v>
          </cell>
        </row>
        <row r="1874">
          <cell r="E1874" t="str">
            <v>CLV-25677</v>
          </cell>
          <cell r="F1874" t="str">
            <v>SR 2 | BURNHAM ST</v>
          </cell>
        </row>
        <row r="1875">
          <cell r="E1875" t="str">
            <v>CLV-25715</v>
          </cell>
          <cell r="F1875" t="str">
            <v>SR 2 | BURR ST</v>
          </cell>
        </row>
        <row r="1876">
          <cell r="E1876" t="str">
            <v>CLV-25743</v>
          </cell>
          <cell r="F1876" t="str">
            <v>SR 2 | BURSON AVE</v>
          </cell>
        </row>
        <row r="1877">
          <cell r="E1877" t="str">
            <v>CLV-25893</v>
          </cell>
          <cell r="F1877" t="str">
            <v>SR 2 | BYRON RD</v>
          </cell>
        </row>
        <row r="1878">
          <cell r="E1878" t="str">
            <v>CLV-25869</v>
          </cell>
          <cell r="F1878" t="str">
            <v>SR 2 | CAIN DR</v>
          </cell>
        </row>
        <row r="1879">
          <cell r="E1879" t="str">
            <v>CLV-25855</v>
          </cell>
          <cell r="F1879" t="str">
            <v>SR 2 | CALIFORNIA ST</v>
          </cell>
        </row>
        <row r="1880">
          <cell r="E1880" t="str">
            <v>CLV-31615</v>
          </cell>
          <cell r="F1880" t="str">
            <v>SR 2 | CALUMET AVE</v>
          </cell>
        </row>
        <row r="1881">
          <cell r="E1881" t="str">
            <v>CLV-25121</v>
          </cell>
          <cell r="F1881" t="str">
            <v>SR 2 | CANADIAN NATIONAL RR</v>
          </cell>
        </row>
        <row r="1882">
          <cell r="E1882" t="str">
            <v>CLV-25529</v>
          </cell>
          <cell r="F1882" t="str">
            <v>SR 2 | CANADIAN NATIONAL RR 2</v>
          </cell>
        </row>
        <row r="1883">
          <cell r="E1883" t="str">
            <v>CLV-25575</v>
          </cell>
          <cell r="F1883" t="str">
            <v>SR 2 | CASEY ST</v>
          </cell>
        </row>
        <row r="1884">
          <cell r="E1884" t="str">
            <v>CLV-28903</v>
          </cell>
          <cell r="F1884" t="str">
            <v>SR 2 | CASTLE ST</v>
          </cell>
        </row>
        <row r="1885">
          <cell r="E1885" t="str">
            <v>CLV-32001</v>
          </cell>
          <cell r="F1885" t="str">
            <v>SR 2 | CENTER ST</v>
          </cell>
        </row>
        <row r="1886">
          <cell r="E1886" t="str">
            <v>CLV-25243</v>
          </cell>
          <cell r="F1886" t="str">
            <v>SR 2 | CHARLEVAUX PL</v>
          </cell>
        </row>
        <row r="1887">
          <cell r="E1887" t="str">
            <v>CLV-25361</v>
          </cell>
          <cell r="F1887" t="str">
            <v>SR 2 | CHESTNUT ST</v>
          </cell>
        </row>
        <row r="1888">
          <cell r="E1888" t="str">
            <v>CLV-32079</v>
          </cell>
          <cell r="F1888" t="str">
            <v>SR 2 | CHICAGO SS &amp; SB RR</v>
          </cell>
        </row>
        <row r="1889">
          <cell r="E1889" t="str">
            <v>CLV-32031</v>
          </cell>
          <cell r="F1889" t="str">
            <v>SR 2 | CHICAGO ST</v>
          </cell>
        </row>
        <row r="1890">
          <cell r="E1890" t="str">
            <v>CLV-32207</v>
          </cell>
          <cell r="F1890" t="str">
            <v>SR 2 | CHURCH ST</v>
          </cell>
        </row>
        <row r="1891">
          <cell r="E1891" t="str">
            <v>CLV-32225</v>
          </cell>
          <cell r="F1891" t="str">
            <v>SR 2 | CLARK DR</v>
          </cell>
        </row>
        <row r="1892">
          <cell r="E1892" t="str">
            <v>CLV-32233</v>
          </cell>
          <cell r="F1892" t="str">
            <v>SR 2 | CLARK RD</v>
          </cell>
        </row>
        <row r="1893">
          <cell r="E1893" t="str">
            <v>CLV-28706</v>
          </cell>
          <cell r="F1893" t="str">
            <v>SR 2 | CLARK ST</v>
          </cell>
        </row>
        <row r="1894">
          <cell r="E1894" t="str">
            <v>CLV-32605</v>
          </cell>
          <cell r="F1894" t="str">
            <v>SR 2 | CLAY ST</v>
          </cell>
        </row>
        <row r="1895">
          <cell r="E1895" t="str">
            <v>CLV-29069</v>
          </cell>
          <cell r="F1895" t="str">
            <v>SR 2 | CLAY ST 2</v>
          </cell>
        </row>
        <row r="1896">
          <cell r="E1896" t="str">
            <v>CLV-33155</v>
          </cell>
          <cell r="F1896" t="str">
            <v>SR 2 | COLFAX AVE</v>
          </cell>
        </row>
        <row r="1897">
          <cell r="E1897" t="str">
            <v>CLV-23459</v>
          </cell>
          <cell r="F1897" t="str">
            <v>SR 2 | COLORADO ST</v>
          </cell>
        </row>
        <row r="1898">
          <cell r="E1898" t="str">
            <v>CLV-29405</v>
          </cell>
          <cell r="F1898" t="str">
            <v>SR 2 | CONRAIL RR</v>
          </cell>
        </row>
        <row r="1899">
          <cell r="E1899" t="str">
            <v>CLV-29229</v>
          </cell>
          <cell r="F1899" t="str">
            <v>SR 2 | COOK ST</v>
          </cell>
        </row>
        <row r="1900">
          <cell r="E1900" t="str">
            <v>CLV-29389</v>
          </cell>
          <cell r="F1900" t="str">
            <v>SR 2 | COULTER RD</v>
          </cell>
        </row>
        <row r="1901">
          <cell r="E1901" t="str">
            <v>CLV-29259</v>
          </cell>
          <cell r="F1901" t="str">
            <v>SR 2 | COUNTY LINE RD</v>
          </cell>
        </row>
        <row r="1902">
          <cell r="E1902" t="str">
            <v>CLV-29289</v>
          </cell>
          <cell r="F1902" t="str">
            <v>SR 2 | CSX RR</v>
          </cell>
        </row>
        <row r="1903">
          <cell r="E1903" t="str">
            <v>CLV-29273</v>
          </cell>
          <cell r="F1903" t="str">
            <v>SR 2 | CSX RR 2</v>
          </cell>
        </row>
        <row r="1904">
          <cell r="E1904" t="str">
            <v>CLV-29003</v>
          </cell>
          <cell r="F1904" t="str">
            <v>SR 2 | CSX RR 4</v>
          </cell>
        </row>
        <row r="1905">
          <cell r="E1905" t="str">
            <v>CLV-28967</v>
          </cell>
          <cell r="F1905" t="str">
            <v>SR 2 | DANVERS PARKWAY</v>
          </cell>
        </row>
        <row r="1906">
          <cell r="E1906" t="str">
            <v>CLV-29361</v>
          </cell>
          <cell r="F1906" t="str">
            <v>SR 2 | DARROW AVE</v>
          </cell>
        </row>
        <row r="1907">
          <cell r="E1907" t="str">
            <v>CLV-29009</v>
          </cell>
          <cell r="F1907" t="str">
            <v>SR 2 | DEANNA DR</v>
          </cell>
        </row>
        <row r="1908">
          <cell r="E1908" t="str">
            <v>CLV-33277</v>
          </cell>
          <cell r="F1908" t="str">
            <v>SR 2 | DETROIT ST</v>
          </cell>
        </row>
        <row r="1909">
          <cell r="E1909" t="str">
            <v>CLV-28968</v>
          </cell>
          <cell r="F1909" t="str">
            <v>SR 2 | DIVISION RD</v>
          </cell>
        </row>
        <row r="1910">
          <cell r="E1910" t="str">
            <v>CLV-33303</v>
          </cell>
          <cell r="F1910" t="str">
            <v>SR 2 | E 300 N</v>
          </cell>
        </row>
        <row r="1911">
          <cell r="E1911" t="str">
            <v>CLV-29355</v>
          </cell>
          <cell r="F1911" t="str">
            <v>SR 2 | E 350 N</v>
          </cell>
        </row>
        <row r="1912">
          <cell r="E1912" t="str">
            <v>CLV-33301</v>
          </cell>
          <cell r="F1912" t="str">
            <v>SR 2 | E 575 N</v>
          </cell>
        </row>
        <row r="1913">
          <cell r="E1913" t="str">
            <v>CLV-33295</v>
          </cell>
          <cell r="F1913" t="str">
            <v>SR 2 | EASTPORT CENTRE</v>
          </cell>
        </row>
        <row r="1914">
          <cell r="E1914" t="str">
            <v>CLV-33351</v>
          </cell>
          <cell r="F1914" t="str">
            <v>SR 2 | EGGERBRECHT RD</v>
          </cell>
        </row>
        <row r="1915">
          <cell r="E1915" t="str">
            <v>CLV-33377</v>
          </cell>
          <cell r="F1915" t="str">
            <v>SR 2 | ELM ST</v>
          </cell>
        </row>
        <row r="1916">
          <cell r="E1916" t="str">
            <v>CLV-33463</v>
          </cell>
          <cell r="F1916" t="str">
            <v>SR 2 | ERIE LACKAWANNA RR</v>
          </cell>
        </row>
        <row r="1917">
          <cell r="E1917" t="str">
            <v>CLV-29499</v>
          </cell>
          <cell r="F1917" t="str">
            <v>SR 2 | FAIL RD</v>
          </cell>
        </row>
        <row r="1918">
          <cell r="E1918" t="str">
            <v>CLV-33740</v>
          </cell>
          <cell r="F1918" t="str">
            <v>SR 2 | FREEMONT ST</v>
          </cell>
        </row>
        <row r="1919">
          <cell r="E1919" t="str">
            <v>CLV-33802</v>
          </cell>
          <cell r="F1919" t="str">
            <v>SR 2 | FRONTAGE RD</v>
          </cell>
        </row>
        <row r="1920">
          <cell r="E1920" t="str">
            <v>CLV-29629</v>
          </cell>
          <cell r="F1920" t="str">
            <v>SR 2 | FRONTAGE RD 2</v>
          </cell>
        </row>
        <row r="1921">
          <cell r="E1921" t="str">
            <v>CLV-34420</v>
          </cell>
          <cell r="F1921" t="str">
            <v>SR 2 | GEORGE ST</v>
          </cell>
        </row>
        <row r="1922">
          <cell r="E1922" t="str">
            <v>CLV-34418</v>
          </cell>
          <cell r="F1922" t="str">
            <v>SR 2 | GEORGIA ST</v>
          </cell>
        </row>
        <row r="1923">
          <cell r="E1923" t="str">
            <v>CLV-34582</v>
          </cell>
          <cell r="F1923" t="str">
            <v>SR 2 | GRAND AV</v>
          </cell>
        </row>
        <row r="1924">
          <cell r="E1924" t="str">
            <v>CLV-34524</v>
          </cell>
          <cell r="F1924" t="str">
            <v>SR 2 | GRAND AV 2</v>
          </cell>
        </row>
        <row r="1925">
          <cell r="E1925" t="str">
            <v>CLV-34528</v>
          </cell>
          <cell r="F1925" t="str">
            <v>SR 2 | GRANT ST</v>
          </cell>
        </row>
        <row r="1926">
          <cell r="E1926" t="str">
            <v>CLV-34576</v>
          </cell>
          <cell r="F1926" t="str">
            <v>SR 2 | HALSTEAD ST</v>
          </cell>
        </row>
        <row r="1927">
          <cell r="E1927" t="str">
            <v>CLV-34834</v>
          </cell>
          <cell r="F1927" t="str">
            <v>SR 2 | HARRISON ST</v>
          </cell>
        </row>
        <row r="1928">
          <cell r="E1928" t="str">
            <v>CLV-34830</v>
          </cell>
          <cell r="F1928" t="str">
            <v>SR 2 | HAYES LEONARD RD</v>
          </cell>
        </row>
        <row r="1929">
          <cell r="E1929" t="str">
            <v>CLV-34820</v>
          </cell>
          <cell r="F1929" t="str">
            <v>SR 2 | HEAVILIN RD</v>
          </cell>
        </row>
        <row r="1930">
          <cell r="E1930" t="str">
            <v>CLV-34852</v>
          </cell>
          <cell r="F1930" t="str">
            <v>SR 2 | HEINZ ST</v>
          </cell>
        </row>
        <row r="1931">
          <cell r="E1931" t="str">
            <v>CLV-34898</v>
          </cell>
          <cell r="F1931" t="str">
            <v>SR 2 | HENDRICKS ST</v>
          </cell>
        </row>
        <row r="1932">
          <cell r="E1932" t="str">
            <v>CLV-34930</v>
          </cell>
          <cell r="F1932" t="str">
            <v>SR 2 | HOLCOMB ST</v>
          </cell>
        </row>
        <row r="1933">
          <cell r="E1933" t="str">
            <v>CLV-29684</v>
          </cell>
          <cell r="F1933" t="str">
            <v>SR 2 | HOLMESVILLE RD</v>
          </cell>
        </row>
        <row r="1934">
          <cell r="E1934" t="str">
            <v>CLV-34985</v>
          </cell>
          <cell r="F1934" t="str">
            <v>SR 2 | HOLTZ RD</v>
          </cell>
        </row>
        <row r="1935">
          <cell r="E1935" t="str">
            <v>CLV-34987</v>
          </cell>
          <cell r="F1935" t="str">
            <v>SR 2 | HORSE PRAIRIE AV</v>
          </cell>
        </row>
        <row r="1936">
          <cell r="E1936" t="str">
            <v>CLV-28980</v>
          </cell>
          <cell r="F1936" t="str">
            <v>SR 2 | I ST</v>
          </cell>
        </row>
        <row r="1937">
          <cell r="E1937" t="str">
            <v>CLV-35017</v>
          </cell>
          <cell r="F1937" t="str">
            <v>SR 2 | I-65 2</v>
          </cell>
        </row>
        <row r="1938">
          <cell r="E1938" t="str">
            <v>CLV-23967</v>
          </cell>
          <cell r="F1938" t="str">
            <v>SR 2 | I-65 240A</v>
          </cell>
        </row>
        <row r="1939">
          <cell r="E1939" t="str">
            <v>CLV-30277</v>
          </cell>
          <cell r="F1939" t="str">
            <v>SR 2 | I-65 240B</v>
          </cell>
        </row>
        <row r="1940">
          <cell r="E1940" t="str">
            <v>CLV-30293</v>
          </cell>
          <cell r="F1940" t="str">
            <v>SR 2 | I-65 240C</v>
          </cell>
        </row>
        <row r="1941">
          <cell r="E1941" t="str">
            <v>CLV-30247</v>
          </cell>
          <cell r="F1941" t="str">
            <v>SR 2 | I-65 240D</v>
          </cell>
        </row>
        <row r="1942">
          <cell r="E1942" t="str">
            <v>CLV-30597</v>
          </cell>
          <cell r="F1942" t="str">
            <v>SR 2 | I-65 D</v>
          </cell>
        </row>
        <row r="1943">
          <cell r="E1943" t="str">
            <v>CLV-24609</v>
          </cell>
          <cell r="F1943" t="str">
            <v>SR 2 | INDUSTRIAL DR</v>
          </cell>
        </row>
        <row r="1944">
          <cell r="E1944" t="str">
            <v>CLV-30679</v>
          </cell>
          <cell r="F1944" t="str">
            <v>SR 2 | INV ST 2</v>
          </cell>
        </row>
        <row r="1945">
          <cell r="E1945" t="str">
            <v>CLV-24557</v>
          </cell>
          <cell r="F1945" t="str">
            <v>SR 2 | INV ST 4</v>
          </cell>
        </row>
        <row r="1946">
          <cell r="E1946" t="str">
            <v>CLV-31185</v>
          </cell>
          <cell r="F1946" t="str">
            <v>SR 2 | JACKSON ST</v>
          </cell>
        </row>
        <row r="1947">
          <cell r="E1947" t="str">
            <v>CLV-31121</v>
          </cell>
          <cell r="F1947" t="str">
            <v>SR 2 | JOE MARTIN RD</v>
          </cell>
        </row>
        <row r="1948">
          <cell r="E1948" t="str">
            <v>CLV-31133</v>
          </cell>
          <cell r="F1948" t="str">
            <v>SR 2 | K ST</v>
          </cell>
        </row>
        <row r="1949">
          <cell r="E1949" t="str">
            <v>CLV-31411</v>
          </cell>
          <cell r="F1949" t="str">
            <v>SR 2 | LANCER DR</v>
          </cell>
        </row>
        <row r="1950">
          <cell r="E1950" t="str">
            <v>CLV-31335</v>
          </cell>
          <cell r="F1950" t="str">
            <v>SR 2 | LARRISON BLVD</v>
          </cell>
        </row>
        <row r="1951">
          <cell r="E1951" t="str">
            <v>CLV-31313</v>
          </cell>
          <cell r="F1951" t="str">
            <v>SR 2 | LIBERTY ST</v>
          </cell>
        </row>
        <row r="1952">
          <cell r="E1952" t="str">
            <v>CLV-27999</v>
          </cell>
          <cell r="F1952" t="str">
            <v>SR 2 | LIBRARY DR</v>
          </cell>
        </row>
        <row r="1953">
          <cell r="E1953" t="str">
            <v>CLV-28061</v>
          </cell>
          <cell r="F1953" t="str">
            <v>SR 2 | LINCOLN ST</v>
          </cell>
        </row>
        <row r="1954">
          <cell r="E1954" t="str">
            <v>CLV-28171</v>
          </cell>
          <cell r="F1954" t="str">
            <v>SR 2 | LINWOOD AVE</v>
          </cell>
        </row>
        <row r="1955">
          <cell r="E1955" t="str">
            <v>CLV-28175</v>
          </cell>
          <cell r="F1955" t="str">
            <v>SR 2 | LOFGREN RD</v>
          </cell>
        </row>
        <row r="1956">
          <cell r="E1956" t="str">
            <v>CLV-31489</v>
          </cell>
          <cell r="F1956" t="str">
            <v>SR 2 | MADISON ST</v>
          </cell>
        </row>
        <row r="1957">
          <cell r="E1957" t="str">
            <v>CLV-31505</v>
          </cell>
          <cell r="F1957" t="str">
            <v>SR 2 | MAIN ST</v>
          </cell>
        </row>
        <row r="1958">
          <cell r="E1958" t="str">
            <v>CLV-28795</v>
          </cell>
          <cell r="F1958" t="str">
            <v>SR 2 | MAPLE LEAF LN</v>
          </cell>
        </row>
        <row r="1959">
          <cell r="E1959" t="str">
            <v>CLV-27794</v>
          </cell>
          <cell r="F1959" t="str">
            <v>SR 2 | MAPLE ST</v>
          </cell>
        </row>
        <row r="1960">
          <cell r="E1960" t="str">
            <v>CLV-27798</v>
          </cell>
          <cell r="F1960" t="str">
            <v>SR 2 | MARSHALL ST</v>
          </cell>
        </row>
        <row r="1961">
          <cell r="E1961" t="str">
            <v>CLV-26635</v>
          </cell>
          <cell r="F1961" t="str">
            <v>SR 2 | MAYFLOWER RD</v>
          </cell>
        </row>
        <row r="1962">
          <cell r="E1962" t="str">
            <v>CLV-27136</v>
          </cell>
          <cell r="F1962" t="str">
            <v>SR 2 | MCALPIN ST</v>
          </cell>
        </row>
        <row r="1963">
          <cell r="E1963" t="str">
            <v>CLV-26335</v>
          </cell>
          <cell r="F1963" t="str">
            <v>SR 2 | MICHIGAN AVE</v>
          </cell>
        </row>
        <row r="1964">
          <cell r="E1964" t="str">
            <v>CLV-26275</v>
          </cell>
          <cell r="F1964" t="str">
            <v>SR 2 | MILL ST</v>
          </cell>
        </row>
        <row r="1965">
          <cell r="E1965" t="str">
            <v>CLV-31613</v>
          </cell>
          <cell r="F1965" t="str">
            <v>SR 2 | MISSISSIPPI ST</v>
          </cell>
        </row>
        <row r="1966">
          <cell r="E1966" t="str">
            <v>CLV-28947</v>
          </cell>
          <cell r="F1966" t="str">
            <v>SR 2 | MONROE ST</v>
          </cell>
        </row>
        <row r="1967">
          <cell r="E1967" t="str">
            <v>CLV-25697</v>
          </cell>
          <cell r="F1967" t="str">
            <v>SR 2 | N 150 E</v>
          </cell>
        </row>
        <row r="1968">
          <cell r="E1968" t="str">
            <v>CLV-25705</v>
          </cell>
          <cell r="F1968" t="str">
            <v>SR 2 | N 300 E</v>
          </cell>
        </row>
        <row r="1969">
          <cell r="E1969" t="str">
            <v>CLV-25511</v>
          </cell>
          <cell r="F1969" t="str">
            <v>SR 2 | N 350 E</v>
          </cell>
        </row>
        <row r="1970">
          <cell r="E1970" t="str">
            <v>CLV-31605</v>
          </cell>
          <cell r="F1970" t="str">
            <v>SR 2 | N 400 E</v>
          </cell>
        </row>
        <row r="1971">
          <cell r="E1971" t="str">
            <v>CLV-31597</v>
          </cell>
          <cell r="F1971" t="str">
            <v>SR 2 | N 450 E</v>
          </cell>
        </row>
        <row r="1972">
          <cell r="E1972" t="str">
            <v>CLV-25133</v>
          </cell>
          <cell r="F1972" t="str">
            <v>SR 2 | N 450 E 2</v>
          </cell>
        </row>
        <row r="1973">
          <cell r="E1973" t="str">
            <v>CLV-25299</v>
          </cell>
          <cell r="F1973" t="str">
            <v>SR 2 | N 500 E</v>
          </cell>
        </row>
        <row r="1974">
          <cell r="E1974" t="str">
            <v>CLV-25347</v>
          </cell>
          <cell r="F1974" t="str">
            <v>SR 2 | N 575 E</v>
          </cell>
        </row>
        <row r="1975">
          <cell r="E1975" t="str">
            <v>CLV-25375</v>
          </cell>
          <cell r="F1975" t="str">
            <v>SR 2 | N 600 E</v>
          </cell>
        </row>
        <row r="1976">
          <cell r="E1976" t="str">
            <v>CLV-25557</v>
          </cell>
          <cell r="F1976" t="str">
            <v>SR 2 | N 700 E</v>
          </cell>
        </row>
        <row r="1977">
          <cell r="E1977" t="str">
            <v>CLV-32067</v>
          </cell>
          <cell r="F1977" t="str">
            <v>SR 2 | N 800 E</v>
          </cell>
        </row>
        <row r="1978">
          <cell r="E1978" t="str">
            <v>CLV-32051</v>
          </cell>
          <cell r="F1978" t="str">
            <v>SR 2 | N 850 E</v>
          </cell>
        </row>
        <row r="1979">
          <cell r="E1979" t="str">
            <v>CLV-28664</v>
          </cell>
          <cell r="F1979" t="str">
            <v>SR 2 | N 900 E</v>
          </cell>
        </row>
        <row r="1980">
          <cell r="E1980" t="str">
            <v>CLV-32005</v>
          </cell>
          <cell r="F1980" t="str">
            <v>SR 2 | NAVAJO ST</v>
          </cell>
        </row>
        <row r="1981">
          <cell r="E1981" t="str">
            <v>CLV-32191</v>
          </cell>
          <cell r="F1981" t="str">
            <v>SR 2 | NEW YORK ST</v>
          </cell>
        </row>
        <row r="1982">
          <cell r="E1982" t="str">
            <v>CLV-32533</v>
          </cell>
          <cell r="F1982" t="str">
            <v>SR 2 | NICHOLS ST</v>
          </cell>
        </row>
        <row r="1983">
          <cell r="E1983" t="str">
            <v>CLV-32489</v>
          </cell>
          <cell r="F1983" t="str">
            <v>SR 2 | NORFOLK SOUTHERN RR</v>
          </cell>
        </row>
        <row r="1984">
          <cell r="E1984" t="str">
            <v>CLV-29037</v>
          </cell>
          <cell r="F1984" t="str">
            <v>SR 2 | NORFOLK SOUTHERN RR 2</v>
          </cell>
        </row>
        <row r="1985">
          <cell r="E1985" t="str">
            <v>CLV-28668</v>
          </cell>
          <cell r="F1985" t="str">
            <v>SR 2 | NORTH ST</v>
          </cell>
        </row>
        <row r="1986">
          <cell r="E1986" t="str">
            <v>CLV-33165</v>
          </cell>
          <cell r="F1986" t="str">
            <v>SR 2 | NURSERY RD</v>
          </cell>
        </row>
        <row r="1987">
          <cell r="E1987" t="str">
            <v>CLV-23401</v>
          </cell>
          <cell r="F1987" t="str">
            <v>SR 2 | OAK ST</v>
          </cell>
        </row>
        <row r="1988">
          <cell r="E1988" t="str">
            <v>CLV-23551</v>
          </cell>
          <cell r="F1988" t="str">
            <v>SR 2 | OLD SR 2</v>
          </cell>
        </row>
        <row r="1989">
          <cell r="E1989" t="str">
            <v>CLV-33193</v>
          </cell>
          <cell r="F1989" t="str">
            <v>SR 2 | OLD SR 2 2</v>
          </cell>
        </row>
        <row r="1990">
          <cell r="E1990" t="str">
            <v>CLV-33157</v>
          </cell>
          <cell r="F1990" t="str">
            <v>SR 2 | OLD SR 2 3</v>
          </cell>
        </row>
        <row r="1991">
          <cell r="E1991" t="str">
            <v>CLV-29301</v>
          </cell>
          <cell r="F1991" t="str">
            <v>SR 2 | OLD SR2</v>
          </cell>
        </row>
        <row r="1992">
          <cell r="E1992" t="str">
            <v>CLV-29001</v>
          </cell>
          <cell r="F1992" t="str">
            <v>SR 2 | OLD VALPARAISO RD</v>
          </cell>
        </row>
        <row r="1993">
          <cell r="E1993" t="str">
            <v>CLV-29365</v>
          </cell>
          <cell r="F1993" t="str">
            <v>SR 2 | OREGON ST</v>
          </cell>
        </row>
        <row r="1994">
          <cell r="E1994" t="str">
            <v>CLV-33335</v>
          </cell>
          <cell r="F1994" t="str">
            <v>SR 2 | PARK PL</v>
          </cell>
        </row>
        <row r="1995">
          <cell r="E1995" t="str">
            <v>CLV-33333</v>
          </cell>
          <cell r="F1995" t="str">
            <v>SR 2 | PARK PL DR</v>
          </cell>
        </row>
        <row r="1996">
          <cell r="E1996" t="str">
            <v>CLV-29357</v>
          </cell>
          <cell r="F1996" t="str">
            <v>SR 2 | PARKVIEW AV</v>
          </cell>
        </row>
        <row r="1997">
          <cell r="E1997" t="str">
            <v>CLV-33373</v>
          </cell>
          <cell r="F1997" t="str">
            <v>SR 2 | PARRISH AV</v>
          </cell>
        </row>
        <row r="1998">
          <cell r="E1998" t="str">
            <v>CLV-33403</v>
          </cell>
          <cell r="F1998" t="str">
            <v>SR 2 | PEACH RD</v>
          </cell>
        </row>
        <row r="1999">
          <cell r="E1999" t="str">
            <v>CLV-33429</v>
          </cell>
          <cell r="F1999" t="str">
            <v>SR 2 | PEAR RD</v>
          </cell>
        </row>
        <row r="2000">
          <cell r="E2000" t="str">
            <v>CLV-33421</v>
          </cell>
          <cell r="F2000" t="str">
            <v>SR 2 | PEPPERMINT RD</v>
          </cell>
        </row>
        <row r="2001">
          <cell r="E2001" t="str">
            <v>CLV-33744</v>
          </cell>
          <cell r="F2001" t="str">
            <v>SR 2 | PERRY ST</v>
          </cell>
        </row>
        <row r="2002">
          <cell r="E2002" t="str">
            <v>CLV-29493</v>
          </cell>
          <cell r="F2002" t="str">
            <v>SR 2 | PHILADELPHIA ST</v>
          </cell>
        </row>
        <row r="2003">
          <cell r="E2003" t="str">
            <v>CLV-33640</v>
          </cell>
          <cell r="F2003" t="str">
            <v>SR 2 | PINE RD</v>
          </cell>
        </row>
        <row r="2004">
          <cell r="E2004" t="str">
            <v>CLV-33622</v>
          </cell>
          <cell r="F2004" t="str">
            <v>SR 2 | PINE ST</v>
          </cell>
        </row>
        <row r="2005">
          <cell r="E2005" t="str">
            <v>CLV-33614</v>
          </cell>
          <cell r="F2005" t="str">
            <v>SR 2 | PLAIN ST</v>
          </cell>
        </row>
        <row r="2006">
          <cell r="E2006" t="str">
            <v>CLV-33962</v>
          </cell>
          <cell r="F2006" t="str">
            <v>SR 2 | POPPY RD</v>
          </cell>
        </row>
        <row r="2007">
          <cell r="E2007" t="str">
            <v>CLV-29692</v>
          </cell>
          <cell r="F2007" t="str">
            <v>SR 2 | PRAIRIE ST</v>
          </cell>
        </row>
        <row r="2008">
          <cell r="E2008" t="str">
            <v>CLV-36999</v>
          </cell>
          <cell r="F2008" t="str">
            <v>SR 2 | PROPOSED RD</v>
          </cell>
        </row>
        <row r="2009">
          <cell r="E2009" t="str">
            <v>CLV-34846</v>
          </cell>
          <cell r="F2009" t="str">
            <v>SR 2 | PROPOSED RD 2</v>
          </cell>
        </row>
        <row r="2010">
          <cell r="E2010" t="str">
            <v>CLV-29724</v>
          </cell>
          <cell r="F2010" t="str">
            <v>SR 2 | PULASKI ST</v>
          </cell>
        </row>
        <row r="2011">
          <cell r="E2011" t="str">
            <v>CLV-34938</v>
          </cell>
          <cell r="F2011" t="str">
            <v>SR 2 | QUINCE RD</v>
          </cell>
        </row>
        <row r="2012">
          <cell r="E2012" t="str">
            <v>CLV-34989</v>
          </cell>
          <cell r="F2012" t="str">
            <v>SR 2 | REYNOLDS ST</v>
          </cell>
        </row>
        <row r="2013">
          <cell r="E2013" t="str">
            <v>CLV-34993</v>
          </cell>
          <cell r="F2013" t="str">
            <v>SR 2 | RICE RD</v>
          </cell>
        </row>
        <row r="2014">
          <cell r="E2014" t="str">
            <v>CLV-34995</v>
          </cell>
          <cell r="F2014" t="str">
            <v>SR 2 | RIDGE ST</v>
          </cell>
        </row>
        <row r="2015">
          <cell r="E2015" t="str">
            <v>CLV-23899</v>
          </cell>
          <cell r="F2015" t="str">
            <v>SR 2 | RIGG RD</v>
          </cell>
        </row>
        <row r="2016">
          <cell r="E2016" t="str">
            <v>CLV-35031</v>
          </cell>
          <cell r="F2016" t="str">
            <v>SR 2 | RITSCHARD ST</v>
          </cell>
        </row>
        <row r="2017">
          <cell r="E2017" t="str">
            <v>CLV-34754</v>
          </cell>
          <cell r="F2017" t="str">
            <v>SR 2 | RIVIERA BLVD</v>
          </cell>
        </row>
        <row r="2018">
          <cell r="E2018" t="str">
            <v>CLV-23957</v>
          </cell>
          <cell r="F2018" t="str">
            <v>SR 2 | RUMLEY ST</v>
          </cell>
        </row>
        <row r="2019">
          <cell r="E2019" t="str">
            <v>CLV-23937</v>
          </cell>
          <cell r="F2019" t="str">
            <v>SR 2 | RUSH RD</v>
          </cell>
        </row>
        <row r="2020">
          <cell r="E2020" t="str">
            <v>CLV-23945</v>
          </cell>
          <cell r="F2020" t="str">
            <v>SR 2 | S 200 W</v>
          </cell>
        </row>
        <row r="2021">
          <cell r="E2021" t="str">
            <v>CLV-24139</v>
          </cell>
          <cell r="F2021" t="str">
            <v>SR 2 | S 275 W</v>
          </cell>
        </row>
        <row r="2022">
          <cell r="E2022" t="str">
            <v>CLV-24153</v>
          </cell>
          <cell r="F2022" t="str">
            <v>SR 2 | S 300 W</v>
          </cell>
        </row>
        <row r="2023">
          <cell r="E2023" t="str">
            <v>CLV-30184</v>
          </cell>
          <cell r="F2023" t="str">
            <v>SR 2 | S 400 W</v>
          </cell>
        </row>
        <row r="2024">
          <cell r="E2024" t="str">
            <v>CLV-30166</v>
          </cell>
          <cell r="F2024" t="str">
            <v>SR 2 | S 450 W</v>
          </cell>
        </row>
        <row r="2025">
          <cell r="E2025" t="str">
            <v>CLV-24173</v>
          </cell>
          <cell r="F2025" t="str">
            <v>SR 2 | S 500 W</v>
          </cell>
        </row>
        <row r="2026">
          <cell r="E2026" t="str">
            <v>CLV-32553</v>
          </cell>
          <cell r="F2026" t="str">
            <v>SR 2 | S 600 W</v>
          </cell>
        </row>
        <row r="2027">
          <cell r="E2027" t="str">
            <v>CLV-32541</v>
          </cell>
          <cell r="F2027" t="str">
            <v>SR 2 | S 700 W</v>
          </cell>
        </row>
        <row r="2028">
          <cell r="E2028" t="str">
            <v>CLV-32525</v>
          </cell>
          <cell r="F2028" t="str">
            <v>SR 2 | S 700 W 2</v>
          </cell>
        </row>
        <row r="2029">
          <cell r="E2029" t="str">
            <v>CLV-30275</v>
          </cell>
          <cell r="F2029" t="str">
            <v>SR 2 | S 900 W</v>
          </cell>
        </row>
        <row r="2030">
          <cell r="E2030" t="str">
            <v>CLV-24479</v>
          </cell>
          <cell r="F2030" t="str">
            <v>SR 2 | SAGE RD</v>
          </cell>
        </row>
        <row r="2031">
          <cell r="E2031" t="str">
            <v>CLV-31081</v>
          </cell>
          <cell r="F2031" t="str">
            <v>SR 2 | SCOTT ST</v>
          </cell>
        </row>
        <row r="2032">
          <cell r="E2032" t="str">
            <v>CLV-31055</v>
          </cell>
          <cell r="F2032" t="str">
            <v>SR 2 | SHEFFIELD AVE</v>
          </cell>
        </row>
        <row r="2033">
          <cell r="E2033" t="str">
            <v>CLV-31325</v>
          </cell>
          <cell r="F2033" t="str">
            <v>SR 2 | SMOKE RD</v>
          </cell>
        </row>
        <row r="2034">
          <cell r="E2034" t="str">
            <v>CLV-31287</v>
          </cell>
          <cell r="F2034" t="str">
            <v>SR 2 | SNOWBERRY RD</v>
          </cell>
        </row>
        <row r="2035">
          <cell r="E2035" t="str">
            <v>CLV-32351</v>
          </cell>
          <cell r="F2035" t="str">
            <v>SR 2 | SONORA AV</v>
          </cell>
        </row>
        <row r="2036">
          <cell r="E2036" t="str">
            <v>CLV-32329</v>
          </cell>
          <cell r="F2036" t="str">
            <v>SR 2 | SOUTH ALLEY</v>
          </cell>
        </row>
        <row r="2037">
          <cell r="E2037" t="str">
            <v>CLV-27989</v>
          </cell>
          <cell r="F2037" t="str">
            <v>SR 2 | SOUTHFIELD LN</v>
          </cell>
        </row>
        <row r="2038">
          <cell r="E2038" t="str">
            <v>CLV-28045</v>
          </cell>
          <cell r="F2038" t="str">
            <v>SR 2 | SPIREA RD</v>
          </cell>
        </row>
        <row r="2039">
          <cell r="E2039" t="str">
            <v>CLV-28418</v>
          </cell>
          <cell r="F2039" t="str">
            <v xml:space="preserve">SR 2 | SR 2 </v>
          </cell>
        </row>
        <row r="2040">
          <cell r="E2040" t="str">
            <v>CLV-31527</v>
          </cell>
          <cell r="F2040" t="str">
            <v>SR 2 | SR 2  1</v>
          </cell>
        </row>
        <row r="2041">
          <cell r="E2041" t="str">
            <v>CLV-31545</v>
          </cell>
          <cell r="F2041" t="str">
            <v>SR 2 | SR 39</v>
          </cell>
        </row>
        <row r="2042">
          <cell r="E2042" t="str">
            <v>CLV-34225</v>
          </cell>
          <cell r="F2042" t="str">
            <v>SR 2 | SR 39 SB</v>
          </cell>
        </row>
        <row r="2043">
          <cell r="E2043" t="str">
            <v>CLV-34231</v>
          </cell>
          <cell r="F2043" t="str">
            <v>SR 2 | SR 4</v>
          </cell>
        </row>
        <row r="2044">
          <cell r="E2044" t="str">
            <v>CLV-34400</v>
          </cell>
          <cell r="F2044" t="str">
            <v>SR 2 | SR 4 WB</v>
          </cell>
        </row>
        <row r="2045">
          <cell r="E2045" t="str">
            <v>CLV-31571</v>
          </cell>
          <cell r="F2045" t="str">
            <v>SR 2 | SR 49</v>
          </cell>
        </row>
        <row r="2046">
          <cell r="E2046" t="str">
            <v>CLV-27847</v>
          </cell>
          <cell r="F2046" t="str">
            <v>SR 2 | SR 49 3</v>
          </cell>
        </row>
        <row r="2047">
          <cell r="E2047" t="str">
            <v>CLV-27375</v>
          </cell>
          <cell r="F2047" t="str">
            <v>SR 2 | SR 55</v>
          </cell>
        </row>
        <row r="2048">
          <cell r="E2048" t="str">
            <v>CLV-27901</v>
          </cell>
          <cell r="F2048" t="str">
            <v>SR 2 | SR 55 4</v>
          </cell>
        </row>
        <row r="2049">
          <cell r="E2049" t="str">
            <v>CLV-28783</v>
          </cell>
          <cell r="F2049" t="str">
            <v>SR 2 | SR 55 SB</v>
          </cell>
        </row>
        <row r="2050">
          <cell r="E2050" t="str">
            <v>CLV-26742</v>
          </cell>
          <cell r="F2050" t="str">
            <v>SR 2 | SR 55 SB 1</v>
          </cell>
        </row>
        <row r="2051">
          <cell r="E2051" t="str">
            <v>CLV-26587</v>
          </cell>
          <cell r="F2051" t="str">
            <v>SR 2 | SR-2 039A</v>
          </cell>
        </row>
        <row r="2052">
          <cell r="E2052" t="str">
            <v>CLV-27268</v>
          </cell>
          <cell r="F2052" t="str">
            <v>SR 2 | SR-2 039A 1</v>
          </cell>
        </row>
        <row r="2053">
          <cell r="E2053" t="str">
            <v>CLV-27294</v>
          </cell>
          <cell r="F2053" t="str">
            <v>SR 2 | STATE LINE RD</v>
          </cell>
        </row>
        <row r="2054">
          <cell r="E2054" t="str">
            <v>CLV-27200</v>
          </cell>
          <cell r="F2054" t="str">
            <v>SR 2 | STRAWBERRY RD</v>
          </cell>
        </row>
        <row r="2055">
          <cell r="E2055" t="str">
            <v>CLV-27280</v>
          </cell>
          <cell r="F2055" t="str">
            <v>SR 2 | TEEGARDEN ST</v>
          </cell>
        </row>
        <row r="2056">
          <cell r="E2056" t="str">
            <v>CLV-27208</v>
          </cell>
          <cell r="F2056" t="str">
            <v>SR 2 | THOMAS LN</v>
          </cell>
        </row>
        <row r="2057">
          <cell r="E2057" t="str">
            <v>CLV-27180</v>
          </cell>
          <cell r="F2057" t="str">
            <v>SR 2 | THORNAPPLE WAY</v>
          </cell>
        </row>
        <row r="2058">
          <cell r="E2058" t="str">
            <v>CLV-26325</v>
          </cell>
          <cell r="F2058" t="str">
            <v>SR 2 | THORNHILL DR</v>
          </cell>
        </row>
        <row r="2059">
          <cell r="E2059" t="str">
            <v>CLV-26303</v>
          </cell>
          <cell r="F2059" t="str">
            <v>SR 2 | TIMOTHY RD</v>
          </cell>
        </row>
        <row r="2060">
          <cell r="E2060" t="str">
            <v>CLV-28951</v>
          </cell>
          <cell r="F2060" t="str">
            <v>SR 2 | TIPTON ST</v>
          </cell>
        </row>
        <row r="2061">
          <cell r="E2061" t="str">
            <v>CLV-25643</v>
          </cell>
          <cell r="F2061" t="str">
            <v>SR 2 | TULIP RD</v>
          </cell>
        </row>
        <row r="2062">
          <cell r="E2062" t="str">
            <v>CLV-25721</v>
          </cell>
          <cell r="F2062" t="str">
            <v>SR 2 | TYLER ST</v>
          </cell>
        </row>
        <row r="2063">
          <cell r="E2063" t="str">
            <v>CLV-26121</v>
          </cell>
          <cell r="F2063" t="str">
            <v>SR 2 | UNION ST</v>
          </cell>
        </row>
        <row r="2064">
          <cell r="E2064" t="str">
            <v>CLV-25255</v>
          </cell>
          <cell r="F2064" t="str">
            <v>SR 2 | UNION ST 2</v>
          </cell>
        </row>
        <row r="2065">
          <cell r="E2065" t="str">
            <v>CLV-25431</v>
          </cell>
          <cell r="F2065" t="str">
            <v>SR 2 | UNKNOWN RR</v>
          </cell>
        </row>
        <row r="2066">
          <cell r="E2066" t="str">
            <v>CLV-32071</v>
          </cell>
          <cell r="F2066" t="str">
            <v>SR 2 | UNKNOWN RR 2</v>
          </cell>
        </row>
        <row r="2067">
          <cell r="E2067" t="str">
            <v>CLV-32037</v>
          </cell>
          <cell r="F2067" t="str">
            <v>SR 2 | UNKNOWN RR 4</v>
          </cell>
        </row>
        <row r="2068">
          <cell r="E2068" t="str">
            <v>CLV-32013</v>
          </cell>
          <cell r="F2068" t="str">
            <v>SR 2 | UNKNOWN RR 6</v>
          </cell>
        </row>
        <row r="2069">
          <cell r="E2069" t="str">
            <v>CLV-28741</v>
          </cell>
          <cell r="F2069" t="str">
            <v>SR 2 | US 20</v>
          </cell>
        </row>
        <row r="2070">
          <cell r="E2070" t="str">
            <v>CLV-32527</v>
          </cell>
          <cell r="F2070" t="str">
            <v>SR 2 | US 20 3</v>
          </cell>
        </row>
        <row r="2071">
          <cell r="E2071" t="str">
            <v>CLV-32477</v>
          </cell>
          <cell r="F2071" t="str">
            <v>SR 2 | US 20 WB</v>
          </cell>
        </row>
        <row r="2072">
          <cell r="E2072" t="str">
            <v>CLV-29045</v>
          </cell>
          <cell r="F2072" t="str">
            <v>SR 2 | US 231</v>
          </cell>
        </row>
        <row r="2073">
          <cell r="E2073" t="str">
            <v>CLV-29081</v>
          </cell>
          <cell r="F2073" t="str">
            <v>SR 2 | US 231 3</v>
          </cell>
        </row>
        <row r="2074">
          <cell r="E2074" t="str">
            <v>CLV-33149</v>
          </cell>
          <cell r="F2074" t="str">
            <v>SR 2 | US 231 SB</v>
          </cell>
        </row>
        <row r="2075">
          <cell r="E2075" t="str">
            <v>CLV-33161</v>
          </cell>
          <cell r="F2075" t="str">
            <v>SR 2 | US 30</v>
          </cell>
        </row>
        <row r="2076">
          <cell r="E2076" t="str">
            <v>CLV-33159</v>
          </cell>
          <cell r="F2076" t="str">
            <v>SR 2 | US 30 3</v>
          </cell>
        </row>
        <row r="2077">
          <cell r="E2077" t="str">
            <v>CLV-23477</v>
          </cell>
          <cell r="F2077" t="str">
            <v>SR 2 | US 30 WB</v>
          </cell>
        </row>
        <row r="2078">
          <cell r="E2078" t="str">
            <v>CLV-33179</v>
          </cell>
          <cell r="F2078" t="str">
            <v>SR 2 | US 35</v>
          </cell>
        </row>
        <row r="2079">
          <cell r="E2079" t="str">
            <v>CLV-33039</v>
          </cell>
          <cell r="F2079" t="str">
            <v>SR 2 | US 35 SB</v>
          </cell>
        </row>
        <row r="2080">
          <cell r="E2080" t="str">
            <v>CLV-33135</v>
          </cell>
          <cell r="F2080" t="str">
            <v>SR 2 | US 41</v>
          </cell>
        </row>
        <row r="2081">
          <cell r="E2081" t="str">
            <v>CLV-29279</v>
          </cell>
          <cell r="F2081" t="str">
            <v>SR 2 | US 41 4</v>
          </cell>
        </row>
        <row r="2082">
          <cell r="E2082" t="str">
            <v>CLV-29291</v>
          </cell>
          <cell r="F2082" t="str">
            <v>SR 2 | US 41 SB</v>
          </cell>
        </row>
        <row r="2083">
          <cell r="E2083" t="str">
            <v>CLV-29349</v>
          </cell>
          <cell r="F2083" t="str">
            <v>SR 2 | US 421</v>
          </cell>
        </row>
        <row r="2084">
          <cell r="E2084" t="str">
            <v>CLV-33383</v>
          </cell>
          <cell r="F2084" t="str">
            <v>SR 2 | US 421 4</v>
          </cell>
        </row>
        <row r="2085">
          <cell r="E2085" t="str">
            <v>CLV-29451</v>
          </cell>
          <cell r="F2085" t="str">
            <v>SR 2 | US 421 SB</v>
          </cell>
        </row>
        <row r="2086">
          <cell r="E2086" t="str">
            <v>CLV-33465</v>
          </cell>
          <cell r="F2086" t="str">
            <v>SR 2 | US 6</v>
          </cell>
        </row>
        <row r="2087">
          <cell r="E2087" t="str">
            <v>CLV-33822</v>
          </cell>
          <cell r="F2087" t="str">
            <v>SR 2 | US 6 WB</v>
          </cell>
        </row>
        <row r="2088">
          <cell r="E2088" t="str">
            <v>CLV-33568</v>
          </cell>
          <cell r="F2088" t="str">
            <v>SR 2 | US-20 073B</v>
          </cell>
        </row>
        <row r="2089">
          <cell r="E2089" t="str">
            <v>CLV-32863</v>
          </cell>
          <cell r="F2089" t="str">
            <v>SR 2 | US-20 073C</v>
          </cell>
        </row>
        <row r="2090">
          <cell r="E2090" t="str">
            <v>CLV-33608</v>
          </cell>
          <cell r="F2090" t="str">
            <v>SR 2 | US-20 073F</v>
          </cell>
        </row>
        <row r="2091">
          <cell r="E2091" t="str">
            <v>CLV-33940</v>
          </cell>
          <cell r="F2091" t="str">
            <v>SR 2 | US-20 073G</v>
          </cell>
        </row>
        <row r="2092">
          <cell r="E2092" t="str">
            <v>CLV-33952</v>
          </cell>
          <cell r="F2092" t="str">
            <v>SR 2 | US-30 026C</v>
          </cell>
        </row>
        <row r="2093">
          <cell r="E2093" t="str">
            <v>CLV-33982</v>
          </cell>
          <cell r="F2093" t="str">
            <v>SR 2 | US-30 026E</v>
          </cell>
        </row>
        <row r="2094">
          <cell r="E2094" t="str">
            <v>CLV-28987</v>
          </cell>
          <cell r="F2094" t="str">
            <v>SR 2 | US-30 026G</v>
          </cell>
        </row>
        <row r="2095">
          <cell r="E2095" t="str">
            <v>CLV-29613</v>
          </cell>
          <cell r="F2095" t="str">
            <v>SR 2 | US-30 026G 1</v>
          </cell>
        </row>
        <row r="2096">
          <cell r="E2096" t="str">
            <v>CLV-34824</v>
          </cell>
          <cell r="F2096" t="str">
            <v>SR 2 | VIANT ST</v>
          </cell>
        </row>
        <row r="2097">
          <cell r="E2097" t="str">
            <v>CLV-34866</v>
          </cell>
          <cell r="F2097" t="str">
            <v>SR 2 | W 100 S</v>
          </cell>
        </row>
        <row r="2098">
          <cell r="E2098" t="str">
            <v>CLV-28975</v>
          </cell>
          <cell r="F2098" t="str">
            <v>SR 2 | W 100 S 2</v>
          </cell>
        </row>
        <row r="2099">
          <cell r="E2099" t="str">
            <v>CLV-28973</v>
          </cell>
          <cell r="F2099" t="str">
            <v>SR 2 | W 1000 S</v>
          </cell>
        </row>
        <row r="2100">
          <cell r="E2100" t="str">
            <v>CLV-29698</v>
          </cell>
          <cell r="F2100" t="str">
            <v>SR 2 | W 250 S</v>
          </cell>
        </row>
        <row r="2101">
          <cell r="E2101" t="str">
            <v>CLV-34894</v>
          </cell>
          <cell r="F2101" t="str">
            <v>SR 2 | W 250 S 2</v>
          </cell>
        </row>
        <row r="2102">
          <cell r="E2102" t="str">
            <v>CLV-23907</v>
          </cell>
          <cell r="F2102" t="str">
            <v>SR 2 | W 350 S</v>
          </cell>
        </row>
        <row r="2103">
          <cell r="E2103" t="str">
            <v>CLV-34774</v>
          </cell>
          <cell r="F2103" t="str">
            <v>SR 2 | W 450 S</v>
          </cell>
        </row>
        <row r="2104">
          <cell r="E2104" t="str">
            <v>CLV-28982</v>
          </cell>
          <cell r="F2104" t="str">
            <v>SR 2 | W 500 S</v>
          </cell>
        </row>
        <row r="2105">
          <cell r="E2105" t="str">
            <v>CLV-28990</v>
          </cell>
          <cell r="F2105" t="str">
            <v>SR 2 | W 650 S</v>
          </cell>
        </row>
        <row r="2106">
          <cell r="E2106" t="str">
            <v>CLV-35023</v>
          </cell>
          <cell r="F2106" t="str">
            <v>SR 2 | W 700 S</v>
          </cell>
        </row>
        <row r="2107">
          <cell r="E2107" t="str">
            <v>CLV-35033</v>
          </cell>
          <cell r="F2107" t="str">
            <v>SR 2 | WALL ST</v>
          </cell>
        </row>
        <row r="2108">
          <cell r="E2108" t="str">
            <v>CLV-35085</v>
          </cell>
          <cell r="F2108" t="str">
            <v>SR 2 | WARWICK ST</v>
          </cell>
        </row>
        <row r="2109">
          <cell r="E2109" t="str">
            <v>CLV-35077</v>
          </cell>
          <cell r="F2109" t="str">
            <v>SR 2 | WASHINGTON AV</v>
          </cell>
        </row>
        <row r="2110">
          <cell r="E2110" t="str">
            <v>CLV-24159</v>
          </cell>
          <cell r="F2110" t="str">
            <v>SR 2 | WASHINGTON ST</v>
          </cell>
        </row>
        <row r="2111">
          <cell r="E2111" t="str">
            <v>CLV-30162</v>
          </cell>
          <cell r="F2111" t="str">
            <v>SR 2 | WESTERN AV</v>
          </cell>
        </row>
        <row r="2112">
          <cell r="E2112" t="str">
            <v>CLV-30156</v>
          </cell>
          <cell r="F2112" t="str">
            <v>SR 2 | WESTMEADOW PL</v>
          </cell>
        </row>
        <row r="2113">
          <cell r="E2113" t="str">
            <v>CLV-30285</v>
          </cell>
          <cell r="F2113" t="str">
            <v>SR 2 | WHISPER CROSSING</v>
          </cell>
        </row>
        <row r="2114">
          <cell r="E2114" t="str">
            <v>CLV-30347</v>
          </cell>
          <cell r="F2114" t="str">
            <v>SR 2 | WHITEHEAD RD</v>
          </cell>
        </row>
        <row r="2115">
          <cell r="E2115" t="str">
            <v>CLV-30373</v>
          </cell>
          <cell r="F2115" t="str">
            <v>SR 2 | WILLOW RD</v>
          </cell>
        </row>
        <row r="2116">
          <cell r="E2116" t="str">
            <v>CLV-30301</v>
          </cell>
          <cell r="F2116" t="str">
            <v>SR 2 | WILLOW ST</v>
          </cell>
        </row>
        <row r="2117">
          <cell r="E2117" t="str">
            <v>CLV-30236</v>
          </cell>
          <cell r="F2117" t="str">
            <v>SR 2 | WILSON ST</v>
          </cell>
        </row>
        <row r="2118">
          <cell r="E2118" t="str">
            <v>CLV-24571</v>
          </cell>
          <cell r="F2118" t="str">
            <v>SR 2 | WINDSOR AV</v>
          </cell>
        </row>
        <row r="2119">
          <cell r="E2119" t="str">
            <v>CLV-24595</v>
          </cell>
          <cell r="F2119" t="str">
            <v>SR 2 | WOODLAND DR</v>
          </cell>
        </row>
        <row r="2120">
          <cell r="E2120" t="str">
            <v>CLV-24583</v>
          </cell>
          <cell r="F2120" t="str">
            <v>SR 2 | WOODMAR ST</v>
          </cell>
        </row>
        <row r="2121">
          <cell r="E2121" t="str">
            <v>CLV-30571</v>
          </cell>
          <cell r="F2121" t="str">
            <v>SR 2 | WOZNIAK RD</v>
          </cell>
        </row>
        <row r="2122">
          <cell r="E2122" t="str">
            <v>CLV-24493</v>
          </cell>
          <cell r="F2122" t="str">
            <v>SR 2 | ZIEGLER RD</v>
          </cell>
        </row>
        <row r="2123">
          <cell r="E2123" t="str">
            <v>CLV-24593</v>
          </cell>
          <cell r="F2123" t="str">
            <v>SR 212 | CHICAGO SS &amp; SB RR</v>
          </cell>
        </row>
        <row r="2124">
          <cell r="E2124" t="str">
            <v>CLV-24561</v>
          </cell>
          <cell r="F2124" t="str">
            <v>SR 212 | CSX RR</v>
          </cell>
        </row>
        <row r="2125">
          <cell r="E2125" t="str">
            <v>CLV-31051</v>
          </cell>
          <cell r="F2125" t="str">
            <v>SR 212 | FRAZIER RD</v>
          </cell>
        </row>
        <row r="2126">
          <cell r="E2126" t="str">
            <v>CLV-24317</v>
          </cell>
          <cell r="F2126" t="str">
            <v>SR 212 | FREYER RD</v>
          </cell>
        </row>
        <row r="2127">
          <cell r="E2127" t="str">
            <v>CLV-31119</v>
          </cell>
          <cell r="F2127" t="str">
            <v>SR 212 | HARVEY CT</v>
          </cell>
        </row>
        <row r="2128">
          <cell r="E2128" t="str">
            <v>CLV-24391</v>
          </cell>
          <cell r="F2128" t="str">
            <v>SR 212 | INV ST 12</v>
          </cell>
        </row>
        <row r="2129">
          <cell r="E2129" t="str">
            <v>CLV-31087</v>
          </cell>
          <cell r="F2129" t="str">
            <v>SR 212 | MARINER DR</v>
          </cell>
        </row>
        <row r="2130">
          <cell r="E2130" t="str">
            <v>CLV-32325</v>
          </cell>
          <cell r="F2130" t="str">
            <v>SR 212 | ROGOWASKI AVE</v>
          </cell>
        </row>
        <row r="2131">
          <cell r="E2131" t="str">
            <v>CLV-32359</v>
          </cell>
          <cell r="F2131" t="str">
            <v>SR 212 | SPRINGLAND AVE</v>
          </cell>
        </row>
        <row r="2132">
          <cell r="E2132" t="str">
            <v>CLV-32369</v>
          </cell>
          <cell r="F2132" t="str">
            <v>SR 212 | TOP FLIGHT RD</v>
          </cell>
        </row>
        <row r="2133">
          <cell r="E2133" t="str">
            <v>CLV-28310</v>
          </cell>
          <cell r="F2133" t="str">
            <v>SR 212 | TRYON RD</v>
          </cell>
        </row>
        <row r="2134">
          <cell r="E2134" t="str">
            <v>CLV-28003</v>
          </cell>
          <cell r="F2134" t="str">
            <v>SR 212 | US 12 1</v>
          </cell>
        </row>
        <row r="2135">
          <cell r="E2135" t="str">
            <v>CLV-27971</v>
          </cell>
          <cell r="F2135" t="str">
            <v>SR 212 | US 20 1</v>
          </cell>
        </row>
        <row r="2136">
          <cell r="E2136" t="str">
            <v>CLV-28517</v>
          </cell>
          <cell r="F2136" t="str">
            <v>SR 212 | US 20 WB 1</v>
          </cell>
        </row>
        <row r="2137">
          <cell r="E2137" t="str">
            <v>CLV-28188</v>
          </cell>
          <cell r="F2137" t="str">
            <v>SR 212 | US 35 SB 1</v>
          </cell>
        </row>
        <row r="2138">
          <cell r="E2138" t="str">
            <v>CLV-31541</v>
          </cell>
          <cell r="F2138" t="str">
            <v>SR 212 | US-20 044B</v>
          </cell>
        </row>
        <row r="2139">
          <cell r="E2139" t="str">
            <v>CLV-34227</v>
          </cell>
          <cell r="F2139" t="str">
            <v>SR 212 | US-20 044F</v>
          </cell>
        </row>
        <row r="2140">
          <cell r="E2140" t="str">
            <v>CLV-31533</v>
          </cell>
          <cell r="F2140" t="str">
            <v>SR 212 | WARNKE TR</v>
          </cell>
        </row>
        <row r="2141">
          <cell r="E2141" t="str">
            <v>CLV-31591</v>
          </cell>
          <cell r="F2141" t="str">
            <v>SR 218 | ARMSTRONG AV</v>
          </cell>
        </row>
        <row r="2142">
          <cell r="E2142" t="str">
            <v>CLV-32271</v>
          </cell>
          <cell r="F2142" t="str">
            <v>SR 218 | CAROL DR</v>
          </cell>
        </row>
        <row r="2143">
          <cell r="E2143" t="str">
            <v>CLV-27840</v>
          </cell>
          <cell r="F2143" t="str">
            <v>SR 218 | CHURCH ST</v>
          </cell>
        </row>
        <row r="2144">
          <cell r="E2144" t="str">
            <v>CLV-26273</v>
          </cell>
          <cell r="F2144" t="str">
            <v>SR 218 | CHURCH ST 2</v>
          </cell>
        </row>
        <row r="2145">
          <cell r="E2145" t="str">
            <v>CLV-26251</v>
          </cell>
          <cell r="F2145" t="str">
            <v>SR 218 | CO RD 600 E</v>
          </cell>
        </row>
        <row r="2146">
          <cell r="E2146" t="str">
            <v>CLV-25681</v>
          </cell>
          <cell r="F2146" t="str">
            <v>SR 218 | CR 600 E</v>
          </cell>
        </row>
        <row r="2147">
          <cell r="E2147" t="str">
            <v>CLV-25889</v>
          </cell>
          <cell r="F2147" t="str">
            <v>SR 218 | DAVIS ST</v>
          </cell>
        </row>
        <row r="2148">
          <cell r="E2148" t="str">
            <v>CLV-25875</v>
          </cell>
          <cell r="F2148" t="str">
            <v>SR 218 | DEPOT ST</v>
          </cell>
        </row>
        <row r="2149">
          <cell r="E2149" t="str">
            <v>CLV-25303</v>
          </cell>
          <cell r="F2149" t="str">
            <v>SR 218 | DUTCHESS CT</v>
          </cell>
        </row>
        <row r="2150">
          <cell r="E2150" t="str">
            <v>CLV-25495</v>
          </cell>
          <cell r="F2150" t="str">
            <v>SR 218 | E 150 N</v>
          </cell>
        </row>
        <row r="2151">
          <cell r="E2151" t="str">
            <v>CLV-25485</v>
          </cell>
          <cell r="F2151" t="str">
            <v>SR 218 | E 225 N</v>
          </cell>
        </row>
        <row r="2152">
          <cell r="E2152" t="str">
            <v>CLV-25627</v>
          </cell>
          <cell r="F2152" t="str">
            <v>SR 218 | E 800 N</v>
          </cell>
        </row>
        <row r="2153">
          <cell r="E2153" t="str">
            <v>CLV-28905</v>
          </cell>
          <cell r="F2153" t="str">
            <v>SR 218 | E CO RD 400 S</v>
          </cell>
        </row>
        <row r="2154">
          <cell r="E2154" t="str">
            <v>CLV-25127</v>
          </cell>
          <cell r="F2154" t="str">
            <v>SR 218 | E CO RD 600 S</v>
          </cell>
        </row>
        <row r="2155">
          <cell r="E2155" t="str">
            <v>CLV-25363</v>
          </cell>
          <cell r="F2155" t="str">
            <v>SR 218 | E CO RD 700 S</v>
          </cell>
        </row>
        <row r="2156">
          <cell r="E2156" t="str">
            <v>CLV-32149</v>
          </cell>
          <cell r="F2156" t="str">
            <v>SR 218 | ELM ST 2</v>
          </cell>
        </row>
        <row r="2157">
          <cell r="E2157" t="str">
            <v>CLV-29027</v>
          </cell>
          <cell r="F2157" t="str">
            <v>SR 218 | GRETCHEN ST</v>
          </cell>
        </row>
        <row r="2158">
          <cell r="E2158" t="str">
            <v>CLV-29053</v>
          </cell>
          <cell r="F2158" t="str">
            <v>SR 218 | HIGH ST</v>
          </cell>
        </row>
        <row r="2159">
          <cell r="E2159" t="str">
            <v>CLV-32467</v>
          </cell>
          <cell r="F2159" t="str">
            <v>SR 218 | ILLINOIS ST</v>
          </cell>
        </row>
        <row r="2160">
          <cell r="E2160" t="str">
            <v>CLV-32549</v>
          </cell>
          <cell r="F2160" t="str">
            <v>SR 218 | INDIANA ST 1</v>
          </cell>
        </row>
        <row r="2161">
          <cell r="E2161" t="str">
            <v>CLV-29075</v>
          </cell>
          <cell r="F2161" t="str">
            <v>SR 218 | LEE ST</v>
          </cell>
        </row>
        <row r="2162">
          <cell r="E2162" t="str">
            <v>CLV-23377</v>
          </cell>
          <cell r="F2162" t="str">
            <v>SR 218 | LEROY LN</v>
          </cell>
        </row>
        <row r="2163">
          <cell r="E2163" t="str">
            <v>CLV-23419</v>
          </cell>
          <cell r="F2163" t="str">
            <v>SR 218 | MAPLE ST</v>
          </cell>
        </row>
        <row r="2164">
          <cell r="E2164" t="str">
            <v>CLV-28643</v>
          </cell>
          <cell r="F2164" t="str">
            <v>SR 218 | MERIDIAN RD 2</v>
          </cell>
        </row>
        <row r="2165">
          <cell r="E2165" t="str">
            <v>CLV-29251</v>
          </cell>
          <cell r="F2165" t="str">
            <v>SR 218 | MONROE ST 3</v>
          </cell>
        </row>
        <row r="2166">
          <cell r="E2166" t="str">
            <v>CLV-33043</v>
          </cell>
          <cell r="F2166" t="str">
            <v>SR 218 | N 150 W</v>
          </cell>
        </row>
        <row r="2167">
          <cell r="E2167" t="str">
            <v>CLV-33131</v>
          </cell>
          <cell r="F2167" t="str">
            <v>SR 218 | N 200 E</v>
          </cell>
        </row>
        <row r="2168">
          <cell r="E2168" t="str">
            <v>CLV-29297</v>
          </cell>
          <cell r="F2168" t="str">
            <v>SR 218 | N 275 W</v>
          </cell>
        </row>
        <row r="2169">
          <cell r="E2169" t="str">
            <v>CLV-29269</v>
          </cell>
          <cell r="F2169" t="str">
            <v>SR 218 | N 300 E</v>
          </cell>
        </row>
        <row r="2170">
          <cell r="E2170" t="str">
            <v>CLV-29247</v>
          </cell>
          <cell r="F2170" t="str">
            <v>SR 218 | N 300 W</v>
          </cell>
        </row>
        <row r="2171">
          <cell r="E2171" t="str">
            <v>CLV-29000</v>
          </cell>
          <cell r="F2171" t="str">
            <v>SR 218 | N 325 E</v>
          </cell>
        </row>
        <row r="2172">
          <cell r="E2172" t="str">
            <v>CLV-29002</v>
          </cell>
          <cell r="F2172" t="str">
            <v>SR 218 | N 400 E</v>
          </cell>
        </row>
        <row r="2173">
          <cell r="E2173" t="str">
            <v>CLV-29006</v>
          </cell>
          <cell r="F2173" t="str">
            <v>SR 218 | N 400 W 1</v>
          </cell>
        </row>
        <row r="2174">
          <cell r="E2174" t="str">
            <v>CLV-34696</v>
          </cell>
          <cell r="F2174" t="str">
            <v>SR 218 | N 425 E</v>
          </cell>
        </row>
        <row r="2175">
          <cell r="E2175" t="str">
            <v>CLV-28966</v>
          </cell>
          <cell r="F2175" t="str">
            <v>SR 218 | N 500 E</v>
          </cell>
        </row>
        <row r="2176">
          <cell r="E2176" t="str">
            <v>CLV-29391</v>
          </cell>
          <cell r="F2176" t="str">
            <v>SR 218 | N 525 W</v>
          </cell>
        </row>
        <row r="2177">
          <cell r="E2177" t="str">
            <v>CLV-29359</v>
          </cell>
          <cell r="F2177" t="str">
            <v>SR 218 | N 575 E</v>
          </cell>
        </row>
        <row r="2178">
          <cell r="E2178" t="str">
            <v>CLV-29353</v>
          </cell>
          <cell r="F2178" t="str">
            <v>SR 218 | NORFOLK SOUTHERN RR 4</v>
          </cell>
        </row>
        <row r="2179">
          <cell r="E2179" t="str">
            <v>CLV-33395</v>
          </cell>
          <cell r="F2179" t="str">
            <v>SR 218 | OHIO ST</v>
          </cell>
        </row>
        <row r="2180">
          <cell r="E2180" t="str">
            <v>CLV-29447</v>
          </cell>
          <cell r="F2180" t="str">
            <v>SR 218 | OLD MAIN ST</v>
          </cell>
        </row>
        <row r="2181">
          <cell r="E2181" t="str">
            <v>CLV-33461</v>
          </cell>
          <cell r="F2181" t="str">
            <v>SR 218 | S CO RD 200 E</v>
          </cell>
        </row>
        <row r="2182">
          <cell r="E2182" t="str">
            <v>CLV-33447</v>
          </cell>
          <cell r="F2182" t="str">
            <v>SR 218 | S CO RD 300 E</v>
          </cell>
        </row>
        <row r="2183">
          <cell r="E2183" t="str">
            <v>CLV-33780</v>
          </cell>
          <cell r="F2183" t="str">
            <v>SR 218 | S CO RD 50 E</v>
          </cell>
        </row>
        <row r="2184">
          <cell r="E2184" t="str">
            <v>CLV-29501</v>
          </cell>
          <cell r="F2184" t="str">
            <v>SR 218 | S CO RD 500 E</v>
          </cell>
        </row>
        <row r="2185">
          <cell r="E2185" t="str">
            <v>CLV-29643</v>
          </cell>
          <cell r="F2185" t="str">
            <v>SR 218 | S CO RD 800 E</v>
          </cell>
        </row>
        <row r="2186">
          <cell r="E2186" t="str">
            <v>CLV-29641</v>
          </cell>
          <cell r="F2186" t="str">
            <v>SR 218 | S CO RD 900 E</v>
          </cell>
        </row>
        <row r="2187">
          <cell r="E2187" t="str">
            <v>CLV-32853</v>
          </cell>
          <cell r="F2187" t="str">
            <v>SR 218 | SANDERSON ST</v>
          </cell>
        </row>
        <row r="2188">
          <cell r="E2188" t="str">
            <v>CLV-33978</v>
          </cell>
          <cell r="F2188" t="str">
            <v>SR 218 | SR 25</v>
          </cell>
        </row>
        <row r="2189">
          <cell r="E2189" t="str">
            <v>CLV-33968</v>
          </cell>
          <cell r="F2189" t="str">
            <v>SR 218 | SR 25 SB</v>
          </cell>
        </row>
        <row r="2190">
          <cell r="E2190" t="str">
            <v>CLV-33950</v>
          </cell>
          <cell r="F2190" t="str">
            <v>SR 218 | SR 29</v>
          </cell>
        </row>
        <row r="2191">
          <cell r="E2191" t="str">
            <v>CLV-29686</v>
          </cell>
          <cell r="F2191" t="str">
            <v>SR 218 | SR 29 7</v>
          </cell>
        </row>
        <row r="2192">
          <cell r="E2192" t="str">
            <v>CLV-34502</v>
          </cell>
          <cell r="F2192" t="str">
            <v>SR 218 | SR 29 SB</v>
          </cell>
        </row>
        <row r="2193">
          <cell r="E2193" t="str">
            <v>CLV-34540</v>
          </cell>
          <cell r="F2193" t="str">
            <v>SR 218 | SR 75</v>
          </cell>
        </row>
        <row r="2194">
          <cell r="E2194" t="str">
            <v>CLV-34586</v>
          </cell>
          <cell r="F2194" t="str">
            <v>SR 218 | SR 75 SB</v>
          </cell>
        </row>
        <row r="2195">
          <cell r="E2195" t="str">
            <v>CLV-36915</v>
          </cell>
          <cell r="F2195" t="str">
            <v>SR 218 | TURNER TERR</v>
          </cell>
        </row>
        <row r="2196">
          <cell r="E2196" t="str">
            <v>CLV-34858</v>
          </cell>
          <cell r="F2196" t="str">
            <v>SR 218 | UNION ST</v>
          </cell>
        </row>
        <row r="2197">
          <cell r="E2197" t="str">
            <v>CLV-34870</v>
          </cell>
          <cell r="F2197" t="str">
            <v>SR 218 | US 35</v>
          </cell>
        </row>
        <row r="2198">
          <cell r="E2198" t="str">
            <v>CLV-34936</v>
          </cell>
          <cell r="F2198" t="str">
            <v>SR 218 | US 35 SB</v>
          </cell>
        </row>
        <row r="2199">
          <cell r="E2199" t="str">
            <v>CLV-23867</v>
          </cell>
          <cell r="F2199" t="str">
            <v>SR 218 | W 375 N</v>
          </cell>
        </row>
        <row r="2200">
          <cell r="E2200" t="str">
            <v>CLV-29748</v>
          </cell>
          <cell r="F2200" t="str">
            <v>SR 218 | W 425 N</v>
          </cell>
        </row>
        <row r="2201">
          <cell r="E2201" t="str">
            <v>CLV-23875</v>
          </cell>
          <cell r="F2201" t="str">
            <v>SR 218 | WALNUT ST</v>
          </cell>
        </row>
        <row r="2202">
          <cell r="E2202" t="str">
            <v>CLV-35005</v>
          </cell>
          <cell r="F2202" t="str">
            <v>SR 218 | WALNUT ST 2</v>
          </cell>
        </row>
        <row r="2203">
          <cell r="E2203" t="str">
            <v>CLV-23903</v>
          </cell>
          <cell r="F2203" t="str">
            <v>SR 218 | WATER ST 2</v>
          </cell>
        </row>
        <row r="2204">
          <cell r="E2204" t="str">
            <v>CLV-34764</v>
          </cell>
          <cell r="F2204" t="str">
            <v>SR 218 | WINAMAC SOUTHERN RR</v>
          </cell>
        </row>
        <row r="2205">
          <cell r="E2205" t="str">
            <v>CLV-35083</v>
          </cell>
          <cell r="F2205" t="str">
            <v>SR 218 | WINAMAC SOUTHERN RR 2</v>
          </cell>
        </row>
        <row r="2206">
          <cell r="E2206" t="str">
            <v>CLV-30152</v>
          </cell>
          <cell r="F2206" t="str">
            <v>SR 22 | 5TH ST</v>
          </cell>
        </row>
        <row r="2207">
          <cell r="E2207" t="str">
            <v>CLV-24171</v>
          </cell>
          <cell r="F2207" t="str">
            <v>SR 22 | 7TH ST</v>
          </cell>
        </row>
        <row r="2208">
          <cell r="E2208" t="str">
            <v>CLV-30244</v>
          </cell>
          <cell r="F2208" t="str">
            <v>SR 22 | E 400 S</v>
          </cell>
        </row>
        <row r="2209">
          <cell r="E2209" t="str">
            <v>CLV-30329</v>
          </cell>
          <cell r="F2209" t="str">
            <v>SR 22 | HAUN DR</v>
          </cell>
        </row>
        <row r="2210">
          <cell r="E2210" t="str">
            <v>CLV-32545</v>
          </cell>
          <cell r="F2210" t="str">
            <v>SR 22 | PRATHER ST</v>
          </cell>
        </row>
        <row r="2211">
          <cell r="E2211" t="str">
            <v>CLV-32539</v>
          </cell>
          <cell r="F2211" t="str">
            <v>SR 22 | RICHARD AV</v>
          </cell>
        </row>
        <row r="2212">
          <cell r="E2212" t="str">
            <v>CLV-30357</v>
          </cell>
          <cell r="F2212" t="str">
            <v>SR 22 | SR 29</v>
          </cell>
        </row>
        <row r="2213">
          <cell r="E2213" t="str">
            <v>CLV-30569</v>
          </cell>
          <cell r="F2213" t="str">
            <v>SR 22 | WASHINGTON ST 1</v>
          </cell>
        </row>
        <row r="2214">
          <cell r="E2214" t="str">
            <v>CLV-30585</v>
          </cell>
          <cell r="F2214" t="str">
            <v>SR 22 | ZOOK LN</v>
          </cell>
        </row>
        <row r="2215">
          <cell r="E2215" t="str">
            <v>CLV-30589</v>
          </cell>
          <cell r="F2215" t="str">
            <v>SR 23 |  1</v>
          </cell>
        </row>
        <row r="2216">
          <cell r="E2216" t="str">
            <v>CLV-24591</v>
          </cell>
          <cell r="F2216" t="str">
            <v>SR 23 |  3</v>
          </cell>
        </row>
        <row r="2217">
          <cell r="E2217" t="str">
            <v>CLV-24487</v>
          </cell>
          <cell r="F2217" t="str">
            <v>SR 23 | 200 S</v>
          </cell>
        </row>
        <row r="2218">
          <cell r="E2218" t="str">
            <v>CLV-24383</v>
          </cell>
          <cell r="F2218" t="str">
            <v>SR 23 | 26TH ST</v>
          </cell>
        </row>
        <row r="2219">
          <cell r="E2219" t="str">
            <v>CLV-31089</v>
          </cell>
          <cell r="F2219" t="str">
            <v>SR 23 | 27TH ST</v>
          </cell>
        </row>
        <row r="2220">
          <cell r="E2220" t="str">
            <v>CLV-31299</v>
          </cell>
          <cell r="F2220" t="str">
            <v>SR 23 | 28TH ST</v>
          </cell>
        </row>
        <row r="2221">
          <cell r="E2221" t="str">
            <v>CLV-31343</v>
          </cell>
          <cell r="F2221" t="str">
            <v>SR 23 | 29TH ST</v>
          </cell>
        </row>
        <row r="2222">
          <cell r="E2222" t="str">
            <v>CLV-31341</v>
          </cell>
          <cell r="F2222" t="str">
            <v>SR 23 | 30TH ST</v>
          </cell>
        </row>
        <row r="2223">
          <cell r="E2223" t="str">
            <v>CLV-31307</v>
          </cell>
          <cell r="F2223" t="str">
            <v>SR 23 | ADAMS RD</v>
          </cell>
        </row>
        <row r="2224">
          <cell r="E2224" t="str">
            <v>CLV-32311</v>
          </cell>
          <cell r="F2224" t="str">
            <v>SR 23 | ADAMS RD 1</v>
          </cell>
        </row>
        <row r="2225">
          <cell r="E2225" t="str">
            <v>CLV-28013</v>
          </cell>
          <cell r="F2225" t="str">
            <v>SR 23 | ADAMS ST</v>
          </cell>
        </row>
        <row r="2226">
          <cell r="E2226" t="str">
            <v>CLV-27963</v>
          </cell>
          <cell r="F2226" t="str">
            <v>SR 23 | ARNOLD ST</v>
          </cell>
        </row>
        <row r="2227">
          <cell r="E2227" t="str">
            <v>CLV-28031</v>
          </cell>
          <cell r="F2227" t="str">
            <v>SR 23 | BIRCH RD</v>
          </cell>
        </row>
        <row r="2228">
          <cell r="E2228" t="str">
            <v>CLV-28396</v>
          </cell>
          <cell r="F2228" t="str">
            <v>SR 23 | BISSELL ST</v>
          </cell>
        </row>
        <row r="2229">
          <cell r="E2229" t="str">
            <v>CLV-31551</v>
          </cell>
          <cell r="F2229" t="str">
            <v>SR 23 | BITTERSWEET COMMONS E</v>
          </cell>
        </row>
        <row r="2230">
          <cell r="E2230" t="str">
            <v>CLV-28831</v>
          </cell>
          <cell r="F2230" t="str">
            <v>SR 23 | BITTERSWEET RD</v>
          </cell>
        </row>
        <row r="2231">
          <cell r="E2231" t="str">
            <v>CLV-31547</v>
          </cell>
          <cell r="F2231" t="str">
            <v>SR 23 | BITTERSWEET TRL</v>
          </cell>
        </row>
        <row r="2232">
          <cell r="E2232" t="str">
            <v>CLV-34209</v>
          </cell>
          <cell r="F2232" t="str">
            <v>SR 23 | BLACKOAK DR</v>
          </cell>
        </row>
        <row r="2233">
          <cell r="E2233" t="str">
            <v>CLV-31603</v>
          </cell>
          <cell r="F2233" t="str">
            <v>SR 23 | BRICK RD</v>
          </cell>
        </row>
        <row r="2234">
          <cell r="E2234" t="str">
            <v>CLV-27823</v>
          </cell>
          <cell r="F2234" t="str">
            <v>SR 23 | BROOKFIELD ST</v>
          </cell>
        </row>
        <row r="2235">
          <cell r="E2235" t="str">
            <v>CLV-27784</v>
          </cell>
          <cell r="F2235" t="str">
            <v>SR 23 | BROOKFIELD ST 1</v>
          </cell>
        </row>
        <row r="2236">
          <cell r="E2236" t="str">
            <v>CLV-27806</v>
          </cell>
          <cell r="F2236" t="str">
            <v>SR 23 | CALVERT ST</v>
          </cell>
        </row>
        <row r="2237">
          <cell r="E2237" t="str">
            <v>CLV-27883</v>
          </cell>
          <cell r="F2237" t="str">
            <v>SR 23 | CAMPBELL ST</v>
          </cell>
        </row>
        <row r="2238">
          <cell r="E2238" t="str">
            <v>CLV-27886</v>
          </cell>
          <cell r="F2238" t="str">
            <v>SR 23 | CAMPEAU ST</v>
          </cell>
        </row>
        <row r="2239">
          <cell r="E2239" t="str">
            <v>CLV-26734</v>
          </cell>
          <cell r="F2239" t="str">
            <v>SR 23 | CANADIAN NATIONAL RR</v>
          </cell>
        </row>
        <row r="2240">
          <cell r="E2240" t="str">
            <v>CLV-26746</v>
          </cell>
          <cell r="F2240" t="str">
            <v>SR 23 | CANADIAN NATIONAL RR 1</v>
          </cell>
        </row>
        <row r="2241">
          <cell r="E2241" t="str">
            <v>CLV-26595</v>
          </cell>
          <cell r="F2241" t="str">
            <v>SR 23 | CANADIAN NATIONAL RR 2</v>
          </cell>
        </row>
        <row r="2242">
          <cell r="E2242" t="str">
            <v>CLV-26567</v>
          </cell>
          <cell r="F2242" t="str">
            <v>SR 23 | CANADIAN NATIONAL RR 3</v>
          </cell>
        </row>
        <row r="2243">
          <cell r="E2243" t="str">
            <v>CLV-26549</v>
          </cell>
          <cell r="F2243" t="str">
            <v>SR 23 | CARLISLE ST</v>
          </cell>
        </row>
        <row r="2244">
          <cell r="E2244" t="str">
            <v>CLV-26547</v>
          </cell>
          <cell r="F2244" t="str">
            <v>SR 23 | CARROLL ST</v>
          </cell>
        </row>
        <row r="2245">
          <cell r="E2245" t="str">
            <v>CLV-27291</v>
          </cell>
          <cell r="F2245" t="str">
            <v>SR 23 | CEDAR ST</v>
          </cell>
        </row>
        <row r="2246">
          <cell r="E2246" t="str">
            <v>CLV-26313</v>
          </cell>
          <cell r="F2246" t="str">
            <v>SR 23 | CEDAR ST 1</v>
          </cell>
        </row>
        <row r="2247">
          <cell r="E2247" t="str">
            <v>CLV-26253</v>
          </cell>
          <cell r="F2247" t="str">
            <v>SR 23 | CHALFONT ST</v>
          </cell>
        </row>
        <row r="2248">
          <cell r="E2248" t="str">
            <v>CLV-26233</v>
          </cell>
          <cell r="F2248" t="str">
            <v>SR 23 | CHAPIN ST</v>
          </cell>
        </row>
        <row r="2249">
          <cell r="E2249" t="str">
            <v>CLV-31611</v>
          </cell>
          <cell r="F2249" t="str">
            <v>SR 23 | CHARLES ST</v>
          </cell>
        </row>
        <row r="2250">
          <cell r="E2250" t="str">
            <v>CLV-25883</v>
          </cell>
          <cell r="F2250" t="str">
            <v>SR 23 | CHEROKEE DR</v>
          </cell>
        </row>
        <row r="2251">
          <cell r="E2251" t="str">
            <v>CLV-28927</v>
          </cell>
          <cell r="F2251" t="str">
            <v>SR 23 | CHEROKEE RD</v>
          </cell>
        </row>
        <row r="2252">
          <cell r="E2252" t="str">
            <v>CLV-25241</v>
          </cell>
          <cell r="F2252" t="str">
            <v>SR 23 | CHERRY RD</v>
          </cell>
        </row>
        <row r="2253">
          <cell r="E2253" t="str">
            <v>CLV-25207</v>
          </cell>
          <cell r="F2253" t="str">
            <v>SR 23 | CHESTNUT RD</v>
          </cell>
        </row>
        <row r="2254">
          <cell r="E2254" t="str">
            <v>CLV-25135</v>
          </cell>
          <cell r="F2254" t="str">
            <v>SR 23 | CHESTNUT RD 1</v>
          </cell>
        </row>
        <row r="2255">
          <cell r="E2255" t="str">
            <v>CLV-25393</v>
          </cell>
          <cell r="F2255" t="str">
            <v>SR 23 | CHICAGO FT WAYNE EASTERN</v>
          </cell>
        </row>
        <row r="2256">
          <cell r="E2256" t="str">
            <v>CLV-25411</v>
          </cell>
          <cell r="F2256" t="str">
            <v>SR 23 | CLEVELAND RD</v>
          </cell>
        </row>
        <row r="2257">
          <cell r="E2257" t="str">
            <v>CLV-32029</v>
          </cell>
          <cell r="F2257" t="str">
            <v>SR 23 | CLOVER TR</v>
          </cell>
        </row>
        <row r="2258">
          <cell r="E2258" t="str">
            <v>CLV-32201</v>
          </cell>
          <cell r="F2258" t="str">
            <v>SR 23 | CLOVIS ST</v>
          </cell>
        </row>
        <row r="2259">
          <cell r="E2259" t="str">
            <v>CLV-32517</v>
          </cell>
          <cell r="F2259" t="str">
            <v>SR 23 | COLFAX AV</v>
          </cell>
        </row>
        <row r="2260">
          <cell r="E2260" t="str">
            <v>CLV-28680</v>
          </cell>
          <cell r="F2260" t="str">
            <v>SR 23 | CONRAIL RR</v>
          </cell>
        </row>
        <row r="2261">
          <cell r="E2261" t="str">
            <v>CLV-33169</v>
          </cell>
          <cell r="F2261" t="str">
            <v>SR 23 | CORBY BLVD</v>
          </cell>
        </row>
        <row r="2262">
          <cell r="E2262" t="str">
            <v>CLV-29393</v>
          </cell>
          <cell r="F2262" t="str">
            <v>SR 23 | COTTER ST</v>
          </cell>
        </row>
        <row r="2263">
          <cell r="E2263" t="str">
            <v>CLV-29399</v>
          </cell>
          <cell r="F2263" t="str">
            <v>SR 23 | COVERED BRIDGE DR</v>
          </cell>
        </row>
        <row r="2264">
          <cell r="E2264" t="str">
            <v>CLV-29403</v>
          </cell>
          <cell r="F2264" t="str">
            <v>SR 23 | CR 500 N</v>
          </cell>
        </row>
        <row r="2265">
          <cell r="E2265" t="str">
            <v>CLV-33037</v>
          </cell>
          <cell r="F2265" t="str">
            <v>SR 23 | CROOKED OAK DR</v>
          </cell>
        </row>
        <row r="2266">
          <cell r="E2266" t="str">
            <v>CLV-33033</v>
          </cell>
          <cell r="F2266" t="str">
            <v>SR 23 | CRUMSTOWNE HWY</v>
          </cell>
        </row>
        <row r="2267">
          <cell r="E2267" t="str">
            <v>CLV-29233</v>
          </cell>
          <cell r="F2267" t="str">
            <v>SR 23 | CSX RR</v>
          </cell>
        </row>
        <row r="2268">
          <cell r="E2268" t="str">
            <v>CLV-29008</v>
          </cell>
          <cell r="F2268" t="str">
            <v>SR 23 | CSX RR 1</v>
          </cell>
        </row>
        <row r="2269">
          <cell r="E2269" t="str">
            <v>CLV-33311</v>
          </cell>
          <cell r="F2269" t="str">
            <v>SR 23 | CURRANT RD</v>
          </cell>
        </row>
        <row r="2270">
          <cell r="E2270" t="str">
            <v>CLV-33307</v>
          </cell>
          <cell r="F2270" t="str">
            <v>SR 23 | DIVISION RD</v>
          </cell>
        </row>
        <row r="2271">
          <cell r="E2271" t="str">
            <v>CLV-28972</v>
          </cell>
          <cell r="F2271" t="str">
            <v>SR 23 | DORTHY ST</v>
          </cell>
        </row>
        <row r="2272">
          <cell r="E2272" t="str">
            <v>CLV-33269</v>
          </cell>
          <cell r="F2272" t="str">
            <v>SR 23 | DOUGDALE DR</v>
          </cell>
        </row>
        <row r="2273">
          <cell r="E2273" t="str">
            <v>CLV-33393</v>
          </cell>
          <cell r="F2273" t="str">
            <v>SR 23 | DOUGLAS RD</v>
          </cell>
        </row>
        <row r="2274">
          <cell r="E2274" t="str">
            <v>CLV-33409</v>
          </cell>
          <cell r="F2274" t="str">
            <v>SR 23 | DUBAIL AV</v>
          </cell>
        </row>
        <row r="2275">
          <cell r="E2275" t="str">
            <v>CLV-29495</v>
          </cell>
          <cell r="F2275" t="str">
            <v>SR 23 | DUEY ST</v>
          </cell>
        </row>
        <row r="2276">
          <cell r="E2276" t="str">
            <v>CLV-29497</v>
          </cell>
          <cell r="F2276" t="str">
            <v>SR 23 | DUEY ST 1</v>
          </cell>
        </row>
        <row r="2277">
          <cell r="E2277" t="str">
            <v>CLV-29489</v>
          </cell>
          <cell r="F2277" t="str">
            <v>SR 23 | E 100 N</v>
          </cell>
        </row>
        <row r="2278">
          <cell r="E2278" t="str">
            <v>CLV-29649</v>
          </cell>
          <cell r="F2278" t="str">
            <v>SR 23 | E 150 N</v>
          </cell>
        </row>
        <row r="2279">
          <cell r="E2279" t="str">
            <v>CLV-29615</v>
          </cell>
          <cell r="F2279" t="str">
            <v>SR 23 | E 150 S</v>
          </cell>
        </row>
        <row r="2280">
          <cell r="E2280" t="str">
            <v>CLV-33594</v>
          </cell>
          <cell r="F2280" t="str">
            <v>SR 23 | E 200 N</v>
          </cell>
        </row>
        <row r="2281">
          <cell r="E2281" t="str">
            <v>CLV-28986</v>
          </cell>
          <cell r="F2281" t="str">
            <v>SR 23 | E 225 S</v>
          </cell>
        </row>
        <row r="2282">
          <cell r="E2282" t="str">
            <v>CLV-33974</v>
          </cell>
          <cell r="F2282" t="str">
            <v>SR 23 | E 25 N</v>
          </cell>
        </row>
        <row r="2283">
          <cell r="E2283" t="str">
            <v>CLV-28988</v>
          </cell>
          <cell r="F2283" t="str">
            <v>SR 23 | E 300 N</v>
          </cell>
        </row>
        <row r="2284">
          <cell r="E2284" t="str">
            <v>CLV-34470</v>
          </cell>
          <cell r="F2284" t="str">
            <v>SR 23 | E 300 N 2</v>
          </cell>
        </row>
        <row r="2285">
          <cell r="E2285" t="str">
            <v>CLV-34430</v>
          </cell>
          <cell r="F2285" t="str">
            <v>SR 23 | E 400 N</v>
          </cell>
        </row>
        <row r="2286">
          <cell r="E2286" t="str">
            <v>CLV-34458</v>
          </cell>
          <cell r="F2286" t="str">
            <v>SR 23 | E 400 S</v>
          </cell>
        </row>
        <row r="2287">
          <cell r="E2287" t="str">
            <v>CLV-29704</v>
          </cell>
          <cell r="F2287" t="str">
            <v>SR 23 | E 50 S</v>
          </cell>
        </row>
        <row r="2288">
          <cell r="E2288" t="str">
            <v>CLV-29714</v>
          </cell>
          <cell r="F2288" t="str">
            <v>SR 23 | E 500 N</v>
          </cell>
        </row>
        <row r="2289">
          <cell r="E2289" t="str">
            <v>CLV-34814</v>
          </cell>
          <cell r="F2289" t="str">
            <v>SR 23 | E 500 N 2</v>
          </cell>
        </row>
        <row r="2290">
          <cell r="E2290" t="str">
            <v>CLV-34932</v>
          </cell>
          <cell r="F2290" t="str">
            <v>SR 23 | E 600 N</v>
          </cell>
        </row>
        <row r="2291">
          <cell r="E2291" t="str">
            <v>CLV-23851</v>
          </cell>
          <cell r="F2291" t="str">
            <v>SR 23 | E 650 N</v>
          </cell>
        </row>
        <row r="2292">
          <cell r="E2292" t="str">
            <v>CLV-35003</v>
          </cell>
          <cell r="F2292" t="str">
            <v>SR 23 | E 700 N</v>
          </cell>
        </row>
        <row r="2293">
          <cell r="E2293" t="str">
            <v>CLV-23889</v>
          </cell>
          <cell r="F2293" t="str">
            <v>SR 23 | E 750 N</v>
          </cell>
        </row>
        <row r="2294">
          <cell r="E2294" t="str">
            <v>CLV-34999</v>
          </cell>
          <cell r="F2294" t="str">
            <v>SR 23 | E 825 N</v>
          </cell>
        </row>
        <row r="2295">
          <cell r="E2295" t="str">
            <v>CLV-35027</v>
          </cell>
          <cell r="F2295" t="str">
            <v>SR 23 | E 875 N</v>
          </cell>
        </row>
        <row r="2296">
          <cell r="E2296" t="str">
            <v>CLV-35013</v>
          </cell>
          <cell r="F2296" t="str">
            <v>SR 23 | EDISON RD</v>
          </cell>
        </row>
        <row r="2297">
          <cell r="E2297" t="str">
            <v>CLV-35015</v>
          </cell>
          <cell r="F2297" t="str">
            <v>SR 23 | EDWARD ST</v>
          </cell>
        </row>
        <row r="2298">
          <cell r="E2298" t="str">
            <v>CLV-34762</v>
          </cell>
          <cell r="F2298" t="str">
            <v>SR 23 | ELKHART &amp; WESTERN RR</v>
          </cell>
        </row>
        <row r="2299">
          <cell r="E2299" t="str">
            <v>CLV-35079</v>
          </cell>
          <cell r="F2299" t="str">
            <v>SR 23 | ELKINS ST</v>
          </cell>
        </row>
        <row r="2300">
          <cell r="E2300" t="str">
            <v>CLV-23961</v>
          </cell>
          <cell r="F2300" t="str">
            <v>SR 23 | ELM ST</v>
          </cell>
        </row>
        <row r="2301">
          <cell r="E2301" t="str">
            <v>CLV-23939</v>
          </cell>
          <cell r="F2301" t="str">
            <v>SR 23 | EVERGREEN RD</v>
          </cell>
        </row>
        <row r="2302">
          <cell r="E2302" t="str">
            <v>CLV-29772</v>
          </cell>
          <cell r="F2302" t="str">
            <v>SR 23 | EWING BLVD</v>
          </cell>
        </row>
        <row r="2303">
          <cell r="E2303" t="str">
            <v>CLV-24145</v>
          </cell>
          <cell r="F2303" t="str">
            <v>SR 23 | FAIROAKS DR</v>
          </cell>
        </row>
        <row r="2304">
          <cell r="E2304" t="str">
            <v>CLV-30160</v>
          </cell>
          <cell r="F2304" t="str">
            <v>SR 23 | FELLOWS ST</v>
          </cell>
        </row>
        <row r="2305">
          <cell r="E2305" t="str">
            <v>CLV-32531</v>
          </cell>
          <cell r="F2305" t="str">
            <v>SR 23 | FILBERT RD</v>
          </cell>
        </row>
        <row r="2306">
          <cell r="E2306" t="str">
            <v>CLV-30567</v>
          </cell>
          <cell r="F2306" t="str">
            <v>SR 23 | FIR RD</v>
          </cell>
        </row>
        <row r="2307">
          <cell r="E2307" t="str">
            <v>CLV-24623</v>
          </cell>
          <cell r="F2307" t="str">
            <v>SR 23 | FRANCIS ST</v>
          </cell>
        </row>
        <row r="2308">
          <cell r="E2308" t="str">
            <v>CLV-30547</v>
          </cell>
          <cell r="F2308" t="str">
            <v>SR 23 | FRANKLIN ST</v>
          </cell>
        </row>
        <row r="2309">
          <cell r="E2309" t="str">
            <v>CLV-30537</v>
          </cell>
          <cell r="F2309" t="str">
            <v>SR 23 | GARLAND ST</v>
          </cell>
        </row>
        <row r="2310">
          <cell r="E2310" t="str">
            <v>CLV-30665</v>
          </cell>
          <cell r="F2310" t="str">
            <v>SR 23 | GARST ST</v>
          </cell>
        </row>
        <row r="2311">
          <cell r="E2311" t="str">
            <v>CLV-24597</v>
          </cell>
          <cell r="F2311" t="str">
            <v>SR 23 | GERTRUDE ST</v>
          </cell>
        </row>
        <row r="2312">
          <cell r="E2312" t="str">
            <v>CLV-31059</v>
          </cell>
          <cell r="F2312" t="str">
            <v>SR 23 | GLEN ST</v>
          </cell>
        </row>
        <row r="2313">
          <cell r="E2313" t="str">
            <v>CLV-31067</v>
          </cell>
          <cell r="F2313" t="str">
            <v>SR 23 | GRANT ST</v>
          </cell>
        </row>
        <row r="2314">
          <cell r="E2314" t="str">
            <v>CLV-24339</v>
          </cell>
          <cell r="F2314" t="str">
            <v>SR 23 | GRAPE RD</v>
          </cell>
        </row>
        <row r="2315">
          <cell r="E2315" t="str">
            <v>CLV-24367</v>
          </cell>
          <cell r="F2315" t="str">
            <v>SR 23 | GREENWOOD ST</v>
          </cell>
        </row>
        <row r="2316">
          <cell r="E2316" t="str">
            <v>CLV-31097</v>
          </cell>
          <cell r="F2316" t="str">
            <v>SR 23 | GUMWOOD RD</v>
          </cell>
        </row>
        <row r="2317">
          <cell r="E2317" t="str">
            <v>CLV-31073</v>
          </cell>
          <cell r="F2317" t="str">
            <v>SR 23 | HADDINGTON DR</v>
          </cell>
        </row>
        <row r="2318">
          <cell r="E2318" t="str">
            <v>CLV-27152</v>
          </cell>
          <cell r="F2318" t="str">
            <v>SR 23 | HAGEY ST</v>
          </cell>
        </row>
        <row r="2319">
          <cell r="E2319" t="str">
            <v>CLV-32341</v>
          </cell>
          <cell r="F2319" t="str">
            <v>SR 23 | HARRISON ST</v>
          </cell>
        </row>
        <row r="2320">
          <cell r="E2320" t="str">
            <v>CLV-26203</v>
          </cell>
          <cell r="F2320" t="str">
            <v>SR 23 | HARRISON ST 1</v>
          </cell>
        </row>
        <row r="2321">
          <cell r="E2321" t="str">
            <v>CLV-28019</v>
          </cell>
          <cell r="F2321" t="str">
            <v>SR 23 | HERBERT ST</v>
          </cell>
        </row>
        <row r="2322">
          <cell r="E2322" t="str">
            <v>CLV-28308</v>
          </cell>
          <cell r="F2322" t="str">
            <v>SR 23 | HICKORY RD</v>
          </cell>
        </row>
        <row r="2323">
          <cell r="E2323" t="str">
            <v>CLV-32297</v>
          </cell>
          <cell r="F2323" t="str">
            <v>SR 23 | HOLLYWOOD BLVD</v>
          </cell>
        </row>
        <row r="2324">
          <cell r="E2324" t="str">
            <v>CLV-28035</v>
          </cell>
          <cell r="F2324" t="str">
            <v>SR 23 | HOWARD ST</v>
          </cell>
        </row>
        <row r="2325">
          <cell r="E2325" t="str">
            <v>CLV-34410</v>
          </cell>
          <cell r="F2325" t="str">
            <v>SR 23 | HOWARD ST 1</v>
          </cell>
        </row>
        <row r="2326">
          <cell r="E2326" t="str">
            <v>CLV-34203</v>
          </cell>
          <cell r="F2326" t="str">
            <v>SR 23 | HUEY ST</v>
          </cell>
        </row>
        <row r="2327">
          <cell r="E2327" t="str">
            <v>CLV-34390</v>
          </cell>
          <cell r="F2327" t="str">
            <v>SR 23 | I-80</v>
          </cell>
        </row>
        <row r="2328">
          <cell r="E2328" t="str">
            <v>CLV-31567</v>
          </cell>
          <cell r="F2328" t="str">
            <v>SR 23 | I-80 D</v>
          </cell>
        </row>
        <row r="2329">
          <cell r="E2329" t="str">
            <v>CLV-31587</v>
          </cell>
          <cell r="F2329" t="str">
            <v>SR 23 | ICE TR</v>
          </cell>
        </row>
        <row r="2330">
          <cell r="E2330" t="str">
            <v>CLV-27377</v>
          </cell>
          <cell r="F2330" t="str">
            <v>SR 23 | INDIANA AV</v>
          </cell>
        </row>
        <row r="2331">
          <cell r="E2331" t="str">
            <v>CLV-27907</v>
          </cell>
          <cell r="F2331" t="str">
            <v>SR 23 | INDUSTRIAL PKWY</v>
          </cell>
        </row>
        <row r="2332">
          <cell r="E2332" t="str">
            <v>CLV-27917</v>
          </cell>
          <cell r="F2332" t="str">
            <v>SR 23 | INV ST 6</v>
          </cell>
        </row>
        <row r="2333">
          <cell r="E2333" t="str">
            <v>CLV-26952</v>
          </cell>
          <cell r="F2333" t="str">
            <v>SR 23 | IRELAND RD</v>
          </cell>
        </row>
        <row r="2334">
          <cell r="E2334" t="str">
            <v>CLV-26736</v>
          </cell>
          <cell r="F2334" t="str">
            <v>SR 23 | IRONWOOD DR</v>
          </cell>
        </row>
        <row r="2335">
          <cell r="E2335" t="str">
            <v>CLV-26744</v>
          </cell>
          <cell r="F2335" t="str">
            <v>SR 23 | IROQUOIS RD</v>
          </cell>
        </row>
        <row r="2336">
          <cell r="E2336" t="str">
            <v>CLV-27162</v>
          </cell>
          <cell r="F2336" t="str">
            <v>SR 23 | IRVINGTON ST</v>
          </cell>
        </row>
        <row r="2337">
          <cell r="E2337" t="str">
            <v>CLV-26355</v>
          </cell>
          <cell r="F2337" t="str">
            <v>SR 23 | JACKSON ST</v>
          </cell>
        </row>
        <row r="2338">
          <cell r="E2338" t="str">
            <v>CLV-26323</v>
          </cell>
          <cell r="F2338" t="str">
            <v>SR 23 | JACOB ST</v>
          </cell>
        </row>
        <row r="2339">
          <cell r="E2339" t="str">
            <v>CLV-26331</v>
          </cell>
          <cell r="F2339" t="str">
            <v>SR 23 | JEFFERSON BLVD</v>
          </cell>
        </row>
        <row r="2340">
          <cell r="E2340" t="str">
            <v>CLV-26255</v>
          </cell>
          <cell r="F2340" t="str">
            <v>SR 23 | JEFFERSON ST</v>
          </cell>
        </row>
        <row r="2341">
          <cell r="E2341" t="str">
            <v>CLV-25727</v>
          </cell>
          <cell r="F2341" t="str">
            <v>SR 23 | JEFFERSON ST 1</v>
          </cell>
        </row>
        <row r="2342">
          <cell r="E2342" t="str">
            <v>CLV-25907</v>
          </cell>
          <cell r="F2342" t="str">
            <v>SR 23 | KALEY ST</v>
          </cell>
        </row>
        <row r="2343">
          <cell r="E2343" t="str">
            <v>CLV-26063</v>
          </cell>
          <cell r="F2343" t="str">
            <v>SR 23 | KANNEY AV</v>
          </cell>
        </row>
        <row r="2344">
          <cell r="E2344" t="str">
            <v>CLV-31617</v>
          </cell>
          <cell r="F2344" t="str">
            <v>SR 23 | KEMBLE AV</v>
          </cell>
        </row>
        <row r="2345">
          <cell r="E2345" t="str">
            <v>CLV-31609</v>
          </cell>
          <cell r="F2345" t="str">
            <v>SR 23 | KERN RD</v>
          </cell>
        </row>
        <row r="2346">
          <cell r="E2346" t="str">
            <v>CLV-25531</v>
          </cell>
          <cell r="F2346" t="str">
            <v>SR 23 | KERR ST</v>
          </cell>
        </row>
        <row r="2347">
          <cell r="E2347" t="str">
            <v>CLV-25505</v>
          </cell>
          <cell r="F2347" t="str">
            <v>SR 23 | KING ST</v>
          </cell>
        </row>
        <row r="2348">
          <cell r="E2348" t="str">
            <v>CLV-25339</v>
          </cell>
          <cell r="F2348" t="str">
            <v>SR 23 | KLINE TR</v>
          </cell>
        </row>
        <row r="2349">
          <cell r="E2349" t="str">
            <v>CLV-25433</v>
          </cell>
          <cell r="F2349" t="str">
            <v>SR 23 | LAFAYETTE BLVD</v>
          </cell>
        </row>
        <row r="2350">
          <cell r="E2350" t="str">
            <v>CLV-28656</v>
          </cell>
          <cell r="F2350" t="str">
            <v>SR 23 | LAKE ST</v>
          </cell>
        </row>
        <row r="2351">
          <cell r="E2351" t="str">
            <v>CLV-32179</v>
          </cell>
          <cell r="F2351" t="str">
            <v>SR 23 | LASALLE AV</v>
          </cell>
        </row>
        <row r="2352">
          <cell r="E2352" t="str">
            <v>CLV-28712</v>
          </cell>
          <cell r="F2352" t="str">
            <v>SR 23 | LATHE TR</v>
          </cell>
        </row>
        <row r="2353">
          <cell r="E2353" t="str">
            <v>CLV-29061</v>
          </cell>
          <cell r="F2353" t="str">
            <v>SR 23 | LAWRENCE ST</v>
          </cell>
        </row>
        <row r="2354">
          <cell r="E2354" t="str">
            <v>CLV-32557</v>
          </cell>
          <cell r="F2354" t="str">
            <v>SR 23 | LEEPER RD</v>
          </cell>
        </row>
        <row r="2355">
          <cell r="E2355" t="str">
            <v>CLV-29031</v>
          </cell>
          <cell r="F2355" t="str">
            <v>SR 23 | LEO ST</v>
          </cell>
        </row>
        <row r="2356">
          <cell r="E2356" t="str">
            <v>CLV-29079</v>
          </cell>
          <cell r="F2356" t="str">
            <v>SR 23 | LINDA ST</v>
          </cell>
        </row>
        <row r="2357">
          <cell r="E2357" t="str">
            <v>CLV-29095</v>
          </cell>
          <cell r="F2357" t="str">
            <v>SR 23 | LOCUST RD</v>
          </cell>
        </row>
        <row r="2358">
          <cell r="E2358" t="str">
            <v>CLV-23389</v>
          </cell>
          <cell r="F2358" t="str">
            <v>SR 23 | LONG LANE DR</v>
          </cell>
        </row>
        <row r="2359">
          <cell r="E2359" t="str">
            <v>CLV-29383</v>
          </cell>
          <cell r="F2359" t="str">
            <v>SR 23 | MADISON RD</v>
          </cell>
        </row>
        <row r="2360">
          <cell r="E2360" t="str">
            <v>CLV-33163</v>
          </cell>
          <cell r="F2360" t="str">
            <v>SR 23 | MADISON ST</v>
          </cell>
        </row>
        <row r="2361">
          <cell r="E2361" t="str">
            <v>CLV-32887</v>
          </cell>
          <cell r="F2361" t="str">
            <v>SR 23 | MADISON ST 1</v>
          </cell>
        </row>
        <row r="2362">
          <cell r="E2362" t="str">
            <v>CLV-33035</v>
          </cell>
          <cell r="F2362" t="str">
            <v>SR 23 | MAGNOLIA RD</v>
          </cell>
        </row>
        <row r="2363">
          <cell r="E2363" t="str">
            <v>CLV-28999</v>
          </cell>
          <cell r="F2363" t="str">
            <v>SR 23 | MAGNOLIA ST</v>
          </cell>
        </row>
        <row r="2364">
          <cell r="E2364" t="str">
            <v>CLV-29004</v>
          </cell>
          <cell r="F2364" t="str">
            <v>SR 23 | MAIN ST</v>
          </cell>
        </row>
        <row r="2365">
          <cell r="E2365" t="str">
            <v>CLV-29007</v>
          </cell>
          <cell r="F2365" t="str">
            <v>SR 23 | MAIN ST 1</v>
          </cell>
        </row>
        <row r="2366">
          <cell r="E2366" t="str">
            <v>CLV-28969</v>
          </cell>
          <cell r="F2366" t="str">
            <v>SR 23 | MAPLE AV</v>
          </cell>
        </row>
        <row r="2367">
          <cell r="E2367" t="str">
            <v>CLV-33347</v>
          </cell>
          <cell r="F2367" t="str">
            <v>SR 23 | MAPLE LANE AV</v>
          </cell>
        </row>
        <row r="2368">
          <cell r="E2368" t="str">
            <v>CLV-29363</v>
          </cell>
          <cell r="F2368" t="str">
            <v>SR 23 | MAPLE LN</v>
          </cell>
        </row>
        <row r="2369">
          <cell r="E2369" t="str">
            <v>CLV-33247</v>
          </cell>
          <cell r="F2369" t="str">
            <v>SR 23 | MAPLE RD</v>
          </cell>
        </row>
        <row r="2370">
          <cell r="E2370" t="str">
            <v>CLV-33427</v>
          </cell>
          <cell r="F2370" t="str">
            <v>SR 23 | MAPLE ST</v>
          </cell>
        </row>
        <row r="2371">
          <cell r="E2371" t="str">
            <v>CLV-33367</v>
          </cell>
          <cell r="F2371" t="str">
            <v>SR 23 | MARKET ST</v>
          </cell>
        </row>
        <row r="2372">
          <cell r="E2372" t="str">
            <v>CLV-33455</v>
          </cell>
          <cell r="F2372" t="str">
            <v>SR 23 | MAYFLOWER RD</v>
          </cell>
        </row>
        <row r="2373">
          <cell r="E2373" t="str">
            <v>CLV-33754</v>
          </cell>
          <cell r="F2373" t="str">
            <v>SR 23 | MCERLAIN ST</v>
          </cell>
        </row>
        <row r="2374">
          <cell r="E2374" t="str">
            <v>CLV-33738</v>
          </cell>
          <cell r="F2374" t="str">
            <v>SR 23 | MCKINLEY AV</v>
          </cell>
        </row>
        <row r="2375">
          <cell r="E2375" t="str">
            <v>CLV-33806</v>
          </cell>
          <cell r="F2375" t="str">
            <v>SR 23 | MCKINLEY AV 1</v>
          </cell>
        </row>
        <row r="2376">
          <cell r="E2376" t="str">
            <v>CLV-33570</v>
          </cell>
          <cell r="F2376" t="str">
            <v>SR 23 | MEADE ST</v>
          </cell>
        </row>
        <row r="2377">
          <cell r="E2377" t="str">
            <v>CLV-33626</v>
          </cell>
          <cell r="F2377" t="str">
            <v>SR 23 | MICHIGAN ST</v>
          </cell>
        </row>
        <row r="2378">
          <cell r="E2378" t="str">
            <v>CLV-29621</v>
          </cell>
          <cell r="F2378" t="str">
            <v>SR 23 | MILL ST</v>
          </cell>
        </row>
        <row r="2379">
          <cell r="E2379" t="str">
            <v>CLV-33574</v>
          </cell>
          <cell r="F2379" t="str">
            <v>SR 23 | MINER ST</v>
          </cell>
        </row>
        <row r="2380">
          <cell r="E2380" t="str">
            <v>CLV-34454</v>
          </cell>
          <cell r="F2380" t="str">
            <v>SR 23 | MONROE ST</v>
          </cell>
        </row>
        <row r="2381">
          <cell r="E2381" t="str">
            <v>CLV-34822</v>
          </cell>
          <cell r="F2381" t="str">
            <v>SR 23 | MORRIS ST</v>
          </cell>
        </row>
        <row r="2382">
          <cell r="E2382" t="str">
            <v>CLV-29712</v>
          </cell>
          <cell r="F2382" t="str">
            <v>SR 23 | MORSE DITCH RD</v>
          </cell>
        </row>
        <row r="2383">
          <cell r="E2383" t="str">
            <v>CLV-28976</v>
          </cell>
          <cell r="F2383" t="str">
            <v>SR 23 | MYRTLE RD</v>
          </cell>
        </row>
        <row r="2384">
          <cell r="E2384" t="str">
            <v>CLV-34890</v>
          </cell>
          <cell r="F2384" t="str">
            <v>SR 23 | N 1000 E</v>
          </cell>
        </row>
        <row r="2385">
          <cell r="E2385" t="str">
            <v>CLV-34980</v>
          </cell>
          <cell r="F2385" t="str">
            <v>SR 23 | N 1000 E 2</v>
          </cell>
        </row>
        <row r="2386">
          <cell r="E2386" t="str">
            <v>CLV-34982</v>
          </cell>
          <cell r="F2386" t="str">
            <v>SR 23 | N 900 E</v>
          </cell>
        </row>
        <row r="2387">
          <cell r="E2387" t="str">
            <v>CLV-28979</v>
          </cell>
          <cell r="F2387" t="str">
            <v>SR 23 | N 950 E</v>
          </cell>
        </row>
        <row r="2388">
          <cell r="E2388" t="str">
            <v>CLV-34997</v>
          </cell>
          <cell r="F2388" t="str">
            <v>SR 23 | NAPOLEON BLVD</v>
          </cell>
        </row>
        <row r="2389">
          <cell r="E2389" t="str">
            <v>CLV-34790</v>
          </cell>
          <cell r="F2389" t="str">
            <v>SR 23 | NASH ST</v>
          </cell>
        </row>
        <row r="2390">
          <cell r="E2390" t="str">
            <v>CLV-35007</v>
          </cell>
          <cell r="F2390" t="str">
            <v>SR 23 | NEW ENERGY DR</v>
          </cell>
        </row>
        <row r="2391">
          <cell r="E2391" t="str">
            <v>CLV-28983</v>
          </cell>
          <cell r="F2391" t="str">
            <v>SR 23 | NEW RD</v>
          </cell>
        </row>
        <row r="2392">
          <cell r="E2392" t="str">
            <v>CLV-35035</v>
          </cell>
          <cell r="F2392" t="str">
            <v>SR 23 | NORFOLK SOUTHERN RR</v>
          </cell>
        </row>
        <row r="2393">
          <cell r="E2393" t="str">
            <v>CLV-34758</v>
          </cell>
          <cell r="F2393" t="str">
            <v>SR 23 | NORFOLK SOUTHERN RR 1</v>
          </cell>
        </row>
        <row r="2394">
          <cell r="E2394" t="str">
            <v>CLV-35025</v>
          </cell>
          <cell r="F2394" t="str">
            <v>SR 23 | NORFOLK SOUTHERN RR 2</v>
          </cell>
        </row>
        <row r="2395">
          <cell r="E2395" t="str">
            <v>CLV-35073</v>
          </cell>
          <cell r="F2395" t="str">
            <v>SR 23 | NORFOLK SOUTHERN RR 3</v>
          </cell>
        </row>
        <row r="2396">
          <cell r="E2396" t="str">
            <v>CLV-30140</v>
          </cell>
          <cell r="F2396" t="str">
            <v>SR 23 | NORTHERN AV</v>
          </cell>
        </row>
        <row r="2397">
          <cell r="E2397" t="str">
            <v>CLV-30148</v>
          </cell>
          <cell r="F2397" t="str">
            <v>SR 23 | NORTHSIDE BLVD</v>
          </cell>
        </row>
        <row r="2398">
          <cell r="E2398" t="str">
            <v>CLV-24175</v>
          </cell>
          <cell r="F2398" t="str">
            <v>SR 23 | OHIO ST</v>
          </cell>
        </row>
        <row r="2399">
          <cell r="E2399" t="str">
            <v>CLV-30242</v>
          </cell>
          <cell r="F2399" t="str">
            <v>SR 23 | OLD CLEVELAND RD</v>
          </cell>
        </row>
        <row r="2400">
          <cell r="E2400" t="str">
            <v>CLV-30303</v>
          </cell>
          <cell r="F2400" t="str">
            <v>SR 23 | OLD SR 933 1</v>
          </cell>
        </row>
        <row r="2401">
          <cell r="E2401" t="str">
            <v>CLV-30311</v>
          </cell>
          <cell r="F2401" t="str">
            <v>SR 23 | OLD SR 933 SB 1</v>
          </cell>
        </row>
        <row r="2402">
          <cell r="E2402" t="str">
            <v>CLV-30377</v>
          </cell>
          <cell r="F2402" t="str">
            <v>SR 23 | OLIVE ST</v>
          </cell>
        </row>
        <row r="2403">
          <cell r="E2403" t="str">
            <v>CLV-30361</v>
          </cell>
          <cell r="F2403" t="str">
            <v>SR 23 | OLIVER ST</v>
          </cell>
        </row>
        <row r="2404">
          <cell r="E2404" t="str">
            <v>CLV-30331</v>
          </cell>
          <cell r="F2404" t="str">
            <v>SR 23 | ORANGE RD</v>
          </cell>
        </row>
        <row r="2405">
          <cell r="E2405" t="str">
            <v>CLV-30671</v>
          </cell>
          <cell r="F2405" t="str">
            <v>SR 23 | OSBORNE RD</v>
          </cell>
        </row>
        <row r="2406">
          <cell r="E2406" t="str">
            <v>CLV-24565</v>
          </cell>
          <cell r="F2406" t="str">
            <v>SR 23 | PARK FOREST DR</v>
          </cell>
        </row>
        <row r="2407">
          <cell r="E2407" t="str">
            <v>CLV-24559</v>
          </cell>
          <cell r="F2407" t="str">
            <v>SR 23 | PARK LN</v>
          </cell>
        </row>
        <row r="2408">
          <cell r="E2408" t="str">
            <v>CLV-24293</v>
          </cell>
          <cell r="F2408" t="str">
            <v>SR 23 | PEACH RD</v>
          </cell>
        </row>
        <row r="2409">
          <cell r="E2409" t="str">
            <v>CLV-24305</v>
          </cell>
          <cell r="F2409" t="str">
            <v>SR 23 | PEACH TR</v>
          </cell>
        </row>
        <row r="2410">
          <cell r="E2410" t="str">
            <v>CLV-31107</v>
          </cell>
          <cell r="F2410" t="str">
            <v>SR 23 | PENNSYLVANIA CENTRAL RR</v>
          </cell>
        </row>
        <row r="2411">
          <cell r="E2411" t="str">
            <v>CLV-31283</v>
          </cell>
          <cell r="F2411" t="str">
            <v>SR 23 | PENNSYLVANIA CENTRAL RR 1</v>
          </cell>
        </row>
        <row r="2412">
          <cell r="E2412" t="str">
            <v>CLV-31303</v>
          </cell>
          <cell r="F2412" t="str">
            <v>SR 23 | PINE ST</v>
          </cell>
        </row>
        <row r="2413">
          <cell r="E2413" t="str">
            <v>CLV-28001</v>
          </cell>
          <cell r="F2413" t="str">
            <v>SR 23 | POTATO CREEK DR</v>
          </cell>
        </row>
        <row r="2414">
          <cell r="E2414" t="str">
            <v>CLV-28177</v>
          </cell>
          <cell r="F2414" t="str">
            <v>SR 23 | POTTAWATOMIE TR SOUTH</v>
          </cell>
        </row>
        <row r="2415">
          <cell r="E2415" t="str">
            <v>CLV-31553</v>
          </cell>
          <cell r="F2415" t="str">
            <v>SR 23 | PRAIRIE AV</v>
          </cell>
        </row>
        <row r="2416">
          <cell r="E2416" t="str">
            <v>CLV-34221</v>
          </cell>
          <cell r="F2416" t="str">
            <v>SR 23 | PRICE ST</v>
          </cell>
        </row>
        <row r="2417">
          <cell r="E2417" t="str">
            <v>CLV-34229</v>
          </cell>
          <cell r="F2417" t="str">
            <v>SR 23 | PRINCESS WAY</v>
          </cell>
        </row>
        <row r="2418">
          <cell r="E2418" t="str">
            <v>CLV-28801</v>
          </cell>
          <cell r="F2418" t="str">
            <v>SR 23 | QUIMBY ST</v>
          </cell>
        </row>
        <row r="2419">
          <cell r="E2419" t="str">
            <v>CLV-27776</v>
          </cell>
          <cell r="F2419" t="str">
            <v>SR 23 | QUINCY RD</v>
          </cell>
        </row>
        <row r="2420">
          <cell r="E2420" t="str">
            <v>CLV-27878</v>
          </cell>
          <cell r="F2420" t="str">
            <v>SR 23 | QUINN RD</v>
          </cell>
        </row>
        <row r="2421">
          <cell r="E2421" t="str">
            <v>CLV-26569</v>
          </cell>
          <cell r="F2421" t="str">
            <v>SR 23 | RANKERT RD</v>
          </cell>
        </row>
        <row r="2422">
          <cell r="E2422" t="str">
            <v>CLV-26543</v>
          </cell>
          <cell r="F2422" t="str">
            <v>SR 23 | REDWOOD RD</v>
          </cell>
        </row>
        <row r="2423">
          <cell r="E2423" t="str">
            <v>CLV-27284</v>
          </cell>
          <cell r="F2423" t="str">
            <v>SR 23 | REED ST</v>
          </cell>
        </row>
        <row r="2424">
          <cell r="E2424" t="str">
            <v>CLV-27273</v>
          </cell>
          <cell r="F2424" t="str">
            <v>SR 23 | RILEY RD</v>
          </cell>
        </row>
        <row r="2425">
          <cell r="E2425" t="str">
            <v>CLV-27266</v>
          </cell>
          <cell r="F2425" t="str">
            <v>SR 23 | ROCKSTROH RD</v>
          </cell>
        </row>
        <row r="2426">
          <cell r="E2426" t="str">
            <v>CLV-27151</v>
          </cell>
          <cell r="F2426" t="str">
            <v>SR 23 | ROOSEVELT RD</v>
          </cell>
        </row>
        <row r="2427">
          <cell r="E2427" t="str">
            <v>CLV-27128</v>
          </cell>
          <cell r="F2427" t="str">
            <v>SR 23 | RUPEL ST</v>
          </cell>
        </row>
        <row r="2428">
          <cell r="E2428" t="str">
            <v>CLV-27122</v>
          </cell>
          <cell r="F2428" t="str">
            <v>SR 23 | RUSH ST</v>
          </cell>
        </row>
        <row r="2429">
          <cell r="E2429" t="str">
            <v>CLV-28959</v>
          </cell>
          <cell r="F2429" t="str">
            <v>SR 23 | RUTH ST</v>
          </cell>
        </row>
        <row r="2430">
          <cell r="E2430" t="str">
            <v>CLV-26726</v>
          </cell>
          <cell r="F2430" t="str">
            <v>SR 23 | S 900 E</v>
          </cell>
        </row>
        <row r="2431">
          <cell r="E2431" t="str">
            <v>CLV-26265</v>
          </cell>
          <cell r="F2431" t="str">
            <v>SR 23 | SAMPLE ST</v>
          </cell>
        </row>
        <row r="2432">
          <cell r="E2432" t="str">
            <v>CLV-26249</v>
          </cell>
          <cell r="F2432" t="str">
            <v>SR 23 | SANTA MONICA DR</v>
          </cell>
        </row>
        <row r="2433">
          <cell r="E2433" t="str">
            <v>CLV-25733</v>
          </cell>
          <cell r="F2433" t="str">
            <v>SR 23 | SENECA LN</v>
          </cell>
        </row>
        <row r="2434">
          <cell r="E2434" t="str">
            <v>CLV-25749</v>
          </cell>
          <cell r="F2434" t="str">
            <v>SR 23 | SHIVELY RD</v>
          </cell>
        </row>
        <row r="2435">
          <cell r="E2435" t="str">
            <v>CLV-25851</v>
          </cell>
          <cell r="F2435" t="str">
            <v>SR 23 | SMILAX RD</v>
          </cell>
        </row>
        <row r="2436">
          <cell r="E2436" t="str">
            <v>CLV-25835</v>
          </cell>
          <cell r="F2436" t="str">
            <v>SR 23 | SORIN ST</v>
          </cell>
        </row>
        <row r="2437">
          <cell r="E2437" t="str">
            <v>CLV-26071</v>
          </cell>
          <cell r="F2437" t="str">
            <v>SR 23 | SOUTH AV</v>
          </cell>
        </row>
        <row r="2438">
          <cell r="E2438" t="str">
            <v>CLV-26087</v>
          </cell>
          <cell r="F2438" t="str">
            <v>SR 23 | SOUTH ST</v>
          </cell>
        </row>
        <row r="2439">
          <cell r="E2439" t="str">
            <v>CLV-25335</v>
          </cell>
          <cell r="F2439" t="str">
            <v>SR 23 | SPEARMINT DR</v>
          </cell>
        </row>
        <row r="2440">
          <cell r="E2440" t="str">
            <v>CLV-25381</v>
          </cell>
          <cell r="F2440" t="str">
            <v>SR 23 | SR 10 1</v>
          </cell>
        </row>
        <row r="2441">
          <cell r="E2441" t="str">
            <v>CLV-25541</v>
          </cell>
          <cell r="F2441" t="str">
            <v>SR 23 | SR 10 WB 1</v>
          </cell>
        </row>
        <row r="2442">
          <cell r="E2442" t="str">
            <v>CLV-28628</v>
          </cell>
          <cell r="F2442" t="str">
            <v>SR 23 | SR 331</v>
          </cell>
        </row>
        <row r="2443">
          <cell r="E2443" t="str">
            <v>CLV-25403</v>
          </cell>
          <cell r="F2443" t="str">
            <v>SR 23 | SR 331 SB</v>
          </cell>
        </row>
        <row r="2444">
          <cell r="E2444" t="str">
            <v>CLV-32059</v>
          </cell>
          <cell r="F2444" t="str">
            <v>SR 23 | SR 4</v>
          </cell>
        </row>
        <row r="2445">
          <cell r="E2445" t="str">
            <v>CLV-32025</v>
          </cell>
          <cell r="F2445" t="str">
            <v>SR 23 | SR 4 WB</v>
          </cell>
        </row>
        <row r="2446">
          <cell r="E2446" t="str">
            <v>CLV-32021</v>
          </cell>
          <cell r="F2446" t="str">
            <v>SR 23 | SR 8</v>
          </cell>
        </row>
        <row r="2447">
          <cell r="E2447" t="str">
            <v>CLV-28731</v>
          </cell>
          <cell r="F2447" t="str">
            <v>SR 23 | SR 8 WB</v>
          </cell>
        </row>
        <row r="2448">
          <cell r="E2448" t="str">
            <v>CLV-28723</v>
          </cell>
          <cell r="F2448" t="str">
            <v>SR 23 | SR 933 1</v>
          </cell>
        </row>
        <row r="2449">
          <cell r="E2449" t="str">
            <v>CLV-32169</v>
          </cell>
          <cell r="F2449" t="str">
            <v>SR 23 | SR 933 3</v>
          </cell>
        </row>
        <row r="2450">
          <cell r="E2450" t="str">
            <v>CLV-32507</v>
          </cell>
          <cell r="F2450" t="str">
            <v>SR 23 | SR 933 SB 1</v>
          </cell>
        </row>
        <row r="2451">
          <cell r="E2451" t="str">
            <v>CLV-32451</v>
          </cell>
          <cell r="F2451" t="str">
            <v>SR 23 | SR 933 SB 3</v>
          </cell>
        </row>
        <row r="2452">
          <cell r="E2452" t="str">
            <v>CLV-23423</v>
          </cell>
          <cell r="F2452" t="str">
            <v>SR 23 | SR-23 039A</v>
          </cell>
        </row>
        <row r="2453">
          <cell r="E2453" t="str">
            <v>CLV-23353</v>
          </cell>
          <cell r="F2453" t="str">
            <v>SR 23 | SR-23 039D</v>
          </cell>
        </row>
        <row r="2454">
          <cell r="E2454" t="str">
            <v>CLV-23547</v>
          </cell>
          <cell r="F2454" t="str">
            <v>SR 23 | SR-23 039H</v>
          </cell>
        </row>
        <row r="2455">
          <cell r="E2455" t="str">
            <v>CLV-33199</v>
          </cell>
          <cell r="F2455" t="str">
            <v>SR 23 | SR-23 040A</v>
          </cell>
        </row>
        <row r="2456">
          <cell r="E2456" t="str">
            <v>CLV-29221</v>
          </cell>
          <cell r="F2456" t="str">
            <v>SR 23 | SR-23 040B</v>
          </cell>
        </row>
        <row r="2457">
          <cell r="E2457" t="str">
            <v>CLV-29397</v>
          </cell>
          <cell r="F2457" t="str">
            <v>SR 23 | SR-23 040C</v>
          </cell>
        </row>
        <row r="2458">
          <cell r="E2458" t="str">
            <v>CLV-33329</v>
          </cell>
          <cell r="F2458" t="str">
            <v>SR 23 | SR-23 040G</v>
          </cell>
        </row>
        <row r="2459">
          <cell r="E2459" t="str">
            <v>CLV-33299</v>
          </cell>
          <cell r="F2459" t="str">
            <v>SR 23 | STREAMWOOD DR</v>
          </cell>
        </row>
        <row r="2460">
          <cell r="E2460" t="str">
            <v>CLV-29637</v>
          </cell>
          <cell r="F2460" t="str">
            <v>SR 23 | SUNNYMEADE AV</v>
          </cell>
        </row>
        <row r="2461">
          <cell r="E2461" t="str">
            <v>CLV-33964</v>
          </cell>
          <cell r="F2461" t="str">
            <v>SR 23 | SUNNYSIDE AV</v>
          </cell>
        </row>
        <row r="2462">
          <cell r="E2462" t="str">
            <v>CLV-34448</v>
          </cell>
          <cell r="F2462" t="str">
            <v>SR 23 | SUNSET LN</v>
          </cell>
        </row>
        <row r="2463">
          <cell r="E2463" t="str">
            <v>CLV-34596</v>
          </cell>
          <cell r="F2463" t="str">
            <v>SR 23 | SWEEKBRIER RD</v>
          </cell>
        </row>
        <row r="2464">
          <cell r="E2464" t="str">
            <v>CLV-34808</v>
          </cell>
          <cell r="F2464" t="str">
            <v>SR 23 | SWYGART ST</v>
          </cell>
        </row>
        <row r="2465">
          <cell r="E2465" t="str">
            <v>CLV-34878</v>
          </cell>
          <cell r="F2465" t="str">
            <v>SR 23 | TALBOT ST</v>
          </cell>
        </row>
        <row r="2466">
          <cell r="E2466" t="str">
            <v>CLV-34904</v>
          </cell>
          <cell r="F2466" t="str">
            <v>SR 23 | TERRACE LN</v>
          </cell>
        </row>
        <row r="2467">
          <cell r="E2467" t="str">
            <v>CLV-34942</v>
          </cell>
          <cell r="F2467" t="str">
            <v>SR 23 | TIMBERLAND DR</v>
          </cell>
        </row>
        <row r="2468">
          <cell r="E2468" t="str">
            <v>CLV-34950</v>
          </cell>
          <cell r="F2468" t="str">
            <v>SR 23 | TOTO RD</v>
          </cell>
        </row>
        <row r="2469">
          <cell r="E2469" t="str">
            <v>CLV-34952</v>
          </cell>
          <cell r="F2469" t="str">
            <v>SR 23 | TWYCKENHAM DR</v>
          </cell>
        </row>
        <row r="2470">
          <cell r="E2470" t="str">
            <v>CLV-29690</v>
          </cell>
          <cell r="F2470" t="str">
            <v>SR 23 | TYLER RD</v>
          </cell>
        </row>
        <row r="2471">
          <cell r="E2471" t="str">
            <v>CLV-29742</v>
          </cell>
          <cell r="F2471" t="str">
            <v>SR 23 | TYLER ST</v>
          </cell>
        </row>
        <row r="2472">
          <cell r="E2472" t="str">
            <v>CLV-36835</v>
          </cell>
          <cell r="F2472" t="str">
            <v>SR 23 | UNION RD</v>
          </cell>
        </row>
        <row r="2473">
          <cell r="E2473" t="str">
            <v>CLV-23857</v>
          </cell>
          <cell r="F2473" t="str">
            <v>SR 23 | UNKNOWN RR</v>
          </cell>
        </row>
        <row r="2474">
          <cell r="E2474" t="str">
            <v>CLV-35001</v>
          </cell>
          <cell r="F2474" t="str">
            <v>SR 23 | UNKNOWN RR 1</v>
          </cell>
        </row>
        <row r="2475">
          <cell r="E2475" t="str">
            <v>CLV-35011</v>
          </cell>
          <cell r="F2475" t="str">
            <v>SR 23 | UNKNOWN RR 2</v>
          </cell>
        </row>
        <row r="2476">
          <cell r="E2476" t="str">
            <v>CLV-34768</v>
          </cell>
          <cell r="F2476" t="str">
            <v>SR 23 | US 20 1</v>
          </cell>
        </row>
        <row r="2477">
          <cell r="E2477" t="str">
            <v>CLV-28981</v>
          </cell>
          <cell r="F2477" t="str">
            <v>SR 23 | US 20 WB 1</v>
          </cell>
        </row>
        <row r="2478">
          <cell r="E2478" t="str">
            <v>CLV-35029</v>
          </cell>
          <cell r="F2478" t="str">
            <v>SR 23 | US 30 1</v>
          </cell>
        </row>
        <row r="2479">
          <cell r="E2479" t="str">
            <v>CLV-35081</v>
          </cell>
          <cell r="F2479" t="str">
            <v>SR 23 | US 30 WB 1</v>
          </cell>
        </row>
        <row r="2480">
          <cell r="E2480" t="str">
            <v>CLV-23943</v>
          </cell>
          <cell r="F2480" t="str">
            <v>SR 23 | US 6</v>
          </cell>
        </row>
        <row r="2481">
          <cell r="E2481" t="str">
            <v>CLV-24141</v>
          </cell>
          <cell r="F2481" t="str">
            <v>SR 23 | US 6 WB</v>
          </cell>
        </row>
        <row r="2482">
          <cell r="E2482" t="str">
            <v>CLV-24179</v>
          </cell>
          <cell r="F2482" t="str">
            <v>SR 23 | US-20 076A</v>
          </cell>
        </row>
        <row r="2483">
          <cell r="E2483" t="str">
            <v>CLV-30220</v>
          </cell>
          <cell r="F2483" t="str">
            <v>SR 23 | US-20 076B</v>
          </cell>
        </row>
        <row r="2484">
          <cell r="E2484" t="str">
            <v>CLV-30447</v>
          </cell>
          <cell r="F2484" t="str">
            <v>SR 23 | US-20 076C</v>
          </cell>
        </row>
        <row r="2485">
          <cell r="E2485" t="str">
            <v>CLV-30555</v>
          </cell>
          <cell r="F2485" t="str">
            <v>SR 23 | US-20 076D</v>
          </cell>
        </row>
        <row r="2486">
          <cell r="E2486" t="str">
            <v>CLV-24463</v>
          </cell>
          <cell r="F2486" t="str">
            <v>SR 23 | VAN BUREN ST</v>
          </cell>
        </row>
        <row r="2487">
          <cell r="E2487" t="str">
            <v>CLV-30559</v>
          </cell>
          <cell r="F2487" t="str">
            <v>SR 23 | VANESS ST</v>
          </cell>
        </row>
        <row r="2488">
          <cell r="E2488" t="str">
            <v>CLV-24619</v>
          </cell>
          <cell r="F2488" t="str">
            <v>SR 23 | VIRGINIA ST</v>
          </cell>
        </row>
        <row r="2489">
          <cell r="E2489" t="str">
            <v>CLV-24581</v>
          </cell>
          <cell r="F2489" t="str">
            <v>SR 23 | VIRGINIA ST 1</v>
          </cell>
        </row>
        <row r="2490">
          <cell r="E2490" t="str">
            <v>CLV-24567</v>
          </cell>
          <cell r="F2490" t="str">
            <v>SR 23 | WABASH AV</v>
          </cell>
        </row>
        <row r="2491">
          <cell r="E2491" t="str">
            <v>CLV-24553</v>
          </cell>
          <cell r="F2491" t="str">
            <v>SR 23 | WALKERTON TR</v>
          </cell>
        </row>
        <row r="2492">
          <cell r="E2492" t="str">
            <v>CLV-31145</v>
          </cell>
          <cell r="F2492" t="str">
            <v>SR 23 | WALNUT CROSSING DR</v>
          </cell>
        </row>
        <row r="2493">
          <cell r="E2493" t="str">
            <v>CLV-24385</v>
          </cell>
          <cell r="F2493" t="str">
            <v>SR 23 | WALNUT RD</v>
          </cell>
        </row>
        <row r="2494">
          <cell r="E2494" t="str">
            <v>CLV-31269</v>
          </cell>
          <cell r="F2494" t="str">
            <v>SR 23 | WALNUT ST</v>
          </cell>
        </row>
        <row r="2495">
          <cell r="E2495" t="str">
            <v>CLV-31315</v>
          </cell>
          <cell r="F2495" t="str">
            <v>SR 23 | WALNUT ST 1</v>
          </cell>
        </row>
        <row r="2496">
          <cell r="E2496" t="str">
            <v>CLV-31357</v>
          </cell>
          <cell r="F2496" t="str">
            <v>SR 23 | WARREN ST</v>
          </cell>
        </row>
        <row r="2497">
          <cell r="E2497" t="str">
            <v>CLV-40259</v>
          </cell>
          <cell r="F2497" t="str">
            <v>SR 23 | WASHINGTON AV</v>
          </cell>
        </row>
        <row r="2498">
          <cell r="E2498" t="str">
            <v>CLV-58208</v>
          </cell>
          <cell r="F2498" t="str">
            <v>SR 23 | WASHINGTON ST</v>
          </cell>
        </row>
        <row r="2499">
          <cell r="E2499" t="str">
            <v>CLV-57949</v>
          </cell>
          <cell r="F2499" t="str">
            <v>SR 23 | WAYNE ST</v>
          </cell>
        </row>
        <row r="2500">
          <cell r="E2500" t="str">
            <v>CLV-57957</v>
          </cell>
          <cell r="F2500" t="str">
            <v>SR 23 | WEBSTER ST</v>
          </cell>
        </row>
        <row r="2501">
          <cell r="E2501" t="str">
            <v>CLV-56329</v>
          </cell>
          <cell r="F2501" t="str">
            <v>SR 23 | WESTERN AV</v>
          </cell>
        </row>
        <row r="2502">
          <cell r="E2502" t="str">
            <v>CLV-56222</v>
          </cell>
          <cell r="F2502" t="str">
            <v>SR 23 | WHITE OAK DR</v>
          </cell>
        </row>
        <row r="2503">
          <cell r="E2503" t="str">
            <v>CLV-53301</v>
          </cell>
          <cell r="F2503" t="str">
            <v>SR 23 | WILLOW TRL</v>
          </cell>
        </row>
        <row r="2504">
          <cell r="E2504" t="str">
            <v>CLV-56180</v>
          </cell>
          <cell r="F2504" t="str">
            <v>SR 23 | WILLOWBROOK DR</v>
          </cell>
        </row>
        <row r="2505">
          <cell r="E2505" t="str">
            <v>CLV-56470</v>
          </cell>
          <cell r="F2505" t="str">
            <v>SR 23 | WOLF ST</v>
          </cell>
        </row>
        <row r="2506">
          <cell r="E2506" t="str">
            <v>CLV-46398</v>
          </cell>
          <cell r="F2506" t="str">
            <v>SR 23 | WOODWORTH ST</v>
          </cell>
        </row>
        <row r="2507">
          <cell r="E2507" t="str">
            <v>CLV-46316</v>
          </cell>
          <cell r="F2507" t="str">
            <v>SR 249 | AMERIPLEX DR</v>
          </cell>
        </row>
        <row r="2508">
          <cell r="E2508" t="str">
            <v>CLV-46368</v>
          </cell>
          <cell r="F2508" t="str">
            <v>SR 249 | BURNS DR</v>
          </cell>
        </row>
        <row r="2509">
          <cell r="E2509" t="str">
            <v>CLV-46396</v>
          </cell>
          <cell r="F2509" t="str">
            <v>SR 249 | CHICAGO SS &amp; SB RR</v>
          </cell>
        </row>
        <row r="2510">
          <cell r="E2510" t="str">
            <v>CLV-49978</v>
          </cell>
          <cell r="F2510" t="str">
            <v>SR 249 | CHICAGO SS &amp; SB RR 1</v>
          </cell>
        </row>
        <row r="2511">
          <cell r="E2511" t="str">
            <v>CLV-47940</v>
          </cell>
          <cell r="F2511" t="str">
            <v>SR 249 | CHRISMAN RD</v>
          </cell>
        </row>
        <row r="2512">
          <cell r="E2512" t="str">
            <v>CLV-48666</v>
          </cell>
          <cell r="F2512" t="str">
            <v>SR 249 | CRISMAN RD</v>
          </cell>
        </row>
        <row r="2513">
          <cell r="E2513" t="str">
            <v>CLV-47986</v>
          </cell>
          <cell r="F2513" t="str">
            <v>SR 249 | I-94</v>
          </cell>
        </row>
        <row r="2514">
          <cell r="E2514" t="str">
            <v>CLV-48418</v>
          </cell>
          <cell r="F2514" t="str">
            <v>SR 249 | I-94 018A</v>
          </cell>
        </row>
        <row r="2515">
          <cell r="E2515" t="str">
            <v>CLV-57931</v>
          </cell>
          <cell r="F2515" t="str">
            <v>SR 249 | I-94 018B</v>
          </cell>
        </row>
        <row r="2516">
          <cell r="E2516" t="str">
            <v>CLV-58194</v>
          </cell>
          <cell r="F2516" t="str">
            <v>SR 249 | I-94 018C</v>
          </cell>
        </row>
        <row r="2517">
          <cell r="E2517" t="str">
            <v>CLV-57619</v>
          </cell>
          <cell r="F2517" t="str">
            <v>SR 249 | I-94 018G</v>
          </cell>
        </row>
        <row r="2518">
          <cell r="E2518" t="str">
            <v>CLV-57605</v>
          </cell>
          <cell r="F2518" t="str">
            <v>SR 249 | I-94 D</v>
          </cell>
        </row>
        <row r="2519">
          <cell r="E2519" t="str">
            <v>CLV-57587</v>
          </cell>
          <cell r="F2519" t="str">
            <v>SR 249 | MARINE VIEW</v>
          </cell>
        </row>
        <row r="2520">
          <cell r="E2520" t="str">
            <v>CLV-52707</v>
          </cell>
          <cell r="F2520" t="str">
            <v>SR 249 | MIDWEST STEEL HWY</v>
          </cell>
        </row>
        <row r="2521">
          <cell r="E2521" t="str">
            <v>CLV-51187</v>
          </cell>
          <cell r="F2521" t="str">
            <v>SR 249 | NEALON DR</v>
          </cell>
        </row>
        <row r="2522">
          <cell r="E2522" t="str">
            <v>CLV-57463</v>
          </cell>
          <cell r="F2522" t="str">
            <v>SR 249 | NORFOLK SOUTHERN RR</v>
          </cell>
        </row>
        <row r="2523">
          <cell r="E2523" t="str">
            <v>CLV-49627</v>
          </cell>
          <cell r="F2523" t="str">
            <v>SR 249 | NORFOLK SOUTHERN RR 1</v>
          </cell>
        </row>
        <row r="2524">
          <cell r="E2524" t="str">
            <v>CLV-49640</v>
          </cell>
          <cell r="F2524" t="str">
            <v>SR 249 | UNKNOWN</v>
          </cell>
        </row>
        <row r="2525">
          <cell r="E2525" t="str">
            <v>CLV-49645</v>
          </cell>
          <cell r="F2525" t="str">
            <v>SR 249 | US 12 1</v>
          </cell>
        </row>
        <row r="2526">
          <cell r="E2526" t="str">
            <v>CLV-49646</v>
          </cell>
          <cell r="F2526" t="str">
            <v>SR 249 | US 12 WB 1</v>
          </cell>
        </row>
        <row r="2527">
          <cell r="E2527" t="str">
            <v>CLV-57132</v>
          </cell>
          <cell r="F2527" t="str">
            <v>SR 249 | US 20 1</v>
          </cell>
        </row>
        <row r="2528">
          <cell r="E2528" t="str">
            <v>CLV-49670</v>
          </cell>
          <cell r="F2528" t="str">
            <v>SR 249 | US 20 WB 1</v>
          </cell>
        </row>
        <row r="2529">
          <cell r="E2529" t="str">
            <v>CLV-56837</v>
          </cell>
          <cell r="F2529" t="str">
            <v>SR 249 | US-12 024B</v>
          </cell>
        </row>
        <row r="2530">
          <cell r="E2530" t="str">
            <v>CLV-49708</v>
          </cell>
          <cell r="F2530" t="str">
            <v>SR 249 | US-12 024F</v>
          </cell>
        </row>
        <row r="2531">
          <cell r="E2531" t="str">
            <v>CLV-47756</v>
          </cell>
          <cell r="F2531" t="str">
            <v>SR 25 | 100 E</v>
          </cell>
        </row>
        <row r="2532">
          <cell r="E2532" t="str">
            <v>CLV-52793</v>
          </cell>
          <cell r="F2532" t="str">
            <v>SR 25 | 18TH ST</v>
          </cell>
        </row>
        <row r="2533">
          <cell r="E2533" t="str">
            <v>CLV-52791</v>
          </cell>
          <cell r="F2533" t="str">
            <v>SR 25 | 4TH ST</v>
          </cell>
        </row>
        <row r="2534">
          <cell r="E2534" t="str">
            <v>CLV-52653</v>
          </cell>
          <cell r="F2534" t="str">
            <v>SR 25 | 4TH ST 2</v>
          </cell>
        </row>
        <row r="2535">
          <cell r="E2535" t="str">
            <v>CLV-52639</v>
          </cell>
          <cell r="F2535" t="str">
            <v>SR 25 | 500 N</v>
          </cell>
        </row>
        <row r="2536">
          <cell r="E2536" t="str">
            <v>CLV-52767</v>
          </cell>
          <cell r="F2536" t="str">
            <v>SR 25 | 5TH ST</v>
          </cell>
        </row>
        <row r="2537">
          <cell r="E2537" t="str">
            <v>CLV-52763</v>
          </cell>
          <cell r="F2537" t="str">
            <v>SR 25 | 600 N</v>
          </cell>
        </row>
        <row r="2538">
          <cell r="E2538" t="str">
            <v>CLV-52789</v>
          </cell>
          <cell r="F2538" t="str">
            <v>SR 25 | 650 E</v>
          </cell>
        </row>
        <row r="2539">
          <cell r="E2539" t="str">
            <v>CLV-52623</v>
          </cell>
          <cell r="F2539" t="str">
            <v>SR 25 | 6TH ST</v>
          </cell>
        </row>
        <row r="2540">
          <cell r="E2540" t="str">
            <v>CLV-52093</v>
          </cell>
          <cell r="F2540" t="str">
            <v>SR 25 | 6TH ST 2</v>
          </cell>
        </row>
        <row r="2541">
          <cell r="E2541" t="str">
            <v>CLV-52463</v>
          </cell>
          <cell r="F2541" t="str">
            <v>SR 25 | 800 W</v>
          </cell>
        </row>
        <row r="2542">
          <cell r="E2542" t="str">
            <v>CLV-56663</v>
          </cell>
          <cell r="F2542" t="str">
            <v>SR 25 | 900 E</v>
          </cell>
        </row>
        <row r="2543">
          <cell r="E2543" t="str">
            <v>CLV-47720</v>
          </cell>
          <cell r="F2543" t="str">
            <v>SR 25 | 900 N</v>
          </cell>
        </row>
        <row r="2544">
          <cell r="E2544" t="str">
            <v>CLV-39128</v>
          </cell>
          <cell r="F2544" t="str">
            <v>SR 25 | AITKEN ST</v>
          </cell>
        </row>
        <row r="2545">
          <cell r="E2545" t="str">
            <v>CLV-39130</v>
          </cell>
          <cell r="F2545" t="str">
            <v>SR 25 | APPLE RD</v>
          </cell>
        </row>
        <row r="2546">
          <cell r="E2546" t="str">
            <v>CLV-56666</v>
          </cell>
          <cell r="F2546" t="str">
            <v>SR 25 | BANK ST</v>
          </cell>
        </row>
        <row r="2547">
          <cell r="E2547" t="str">
            <v>CLV-36989</v>
          </cell>
          <cell r="F2547" t="str">
            <v>SR 25 | BARR ST</v>
          </cell>
        </row>
        <row r="2548">
          <cell r="E2548" t="str">
            <v>CLV-38808</v>
          </cell>
          <cell r="F2548" t="str">
            <v>SR 25 | BIRCH RD</v>
          </cell>
        </row>
        <row r="2549">
          <cell r="E2549" t="str">
            <v>CLV-38722</v>
          </cell>
          <cell r="F2549" t="str">
            <v>SR 25 | BROADWAY ST 1</v>
          </cell>
        </row>
        <row r="2550">
          <cell r="E2550" t="str">
            <v>CLV-39672</v>
          </cell>
          <cell r="F2550" t="str">
            <v>SR 25 | BROWN ST</v>
          </cell>
        </row>
        <row r="2551">
          <cell r="E2551" t="str">
            <v>CLV-38310</v>
          </cell>
          <cell r="F2551" t="str">
            <v>SR 25 | CECIL ST</v>
          </cell>
        </row>
        <row r="2552">
          <cell r="E2552" t="str">
            <v>CLV-38612</v>
          </cell>
          <cell r="F2552" t="str">
            <v>SR 25 | CENTER ST</v>
          </cell>
        </row>
        <row r="2553">
          <cell r="E2553" t="str">
            <v>CLV-38614</v>
          </cell>
          <cell r="F2553" t="str">
            <v>SR 25 | CHASE ST</v>
          </cell>
        </row>
        <row r="2554">
          <cell r="E2554" t="str">
            <v>CLV-38284</v>
          </cell>
          <cell r="F2554" t="str">
            <v>SR 25 | CHESTNUT RD</v>
          </cell>
        </row>
        <row r="2555">
          <cell r="E2555" t="str">
            <v>CLV-37351</v>
          </cell>
          <cell r="F2555" t="str">
            <v>SR 25 | CLAUDE ST</v>
          </cell>
        </row>
        <row r="2556">
          <cell r="E2556" t="str">
            <v>CLV-37835</v>
          </cell>
          <cell r="F2556" t="str">
            <v>SR 25 | CLAY ST</v>
          </cell>
        </row>
        <row r="2557">
          <cell r="E2557" t="str">
            <v>CLV-38035</v>
          </cell>
          <cell r="F2557" t="str">
            <v>SR 25 | CLIFF DR</v>
          </cell>
        </row>
        <row r="2558">
          <cell r="E2558" t="str">
            <v>CLV-51377</v>
          </cell>
          <cell r="F2558" t="str">
            <v>SR 25 | CLINTON ST</v>
          </cell>
        </row>
        <row r="2559">
          <cell r="E2559" t="str">
            <v>CLV-46163</v>
          </cell>
          <cell r="F2559" t="str">
            <v>SR 25 | CO RD 200 N</v>
          </cell>
        </row>
        <row r="2560">
          <cell r="E2560" t="str">
            <v>CLV-51744</v>
          </cell>
          <cell r="F2560" t="str">
            <v>SR 25 | CO RD 500 S</v>
          </cell>
        </row>
        <row r="2561">
          <cell r="E2561" t="str">
            <v>CLV-38051</v>
          </cell>
          <cell r="F2561" t="str">
            <v>SR 25 | COLFAX ST</v>
          </cell>
        </row>
        <row r="2562">
          <cell r="E2562" t="str">
            <v>CLV-38059</v>
          </cell>
          <cell r="F2562" t="str">
            <v>SR 25 | COLONIAL DR</v>
          </cell>
        </row>
        <row r="2563">
          <cell r="E2563" t="str">
            <v>CLV-38119</v>
          </cell>
          <cell r="F2563" t="str">
            <v>SR 25 | CONRAIL RR</v>
          </cell>
        </row>
        <row r="2564">
          <cell r="E2564" t="str">
            <v>CLV-40603</v>
          </cell>
          <cell r="F2564" t="str">
            <v>SR 25 | CR 300 S</v>
          </cell>
        </row>
        <row r="2565">
          <cell r="E2565" t="str">
            <v>CLV-40689</v>
          </cell>
          <cell r="F2565" t="str">
            <v>SR 25 | CR 400 S</v>
          </cell>
        </row>
        <row r="2566">
          <cell r="E2566" t="str">
            <v>CLV-40699</v>
          </cell>
          <cell r="F2566" t="str">
            <v>SR 25 | CR 500 N</v>
          </cell>
        </row>
        <row r="2567">
          <cell r="E2567" t="str">
            <v>CLV-40817</v>
          </cell>
          <cell r="F2567" t="str">
            <v>SR 25 | CR 600 N</v>
          </cell>
        </row>
        <row r="2568">
          <cell r="E2568" t="str">
            <v>CLV-40837</v>
          </cell>
          <cell r="F2568" t="str">
            <v>SR 25 | DAVIS ST</v>
          </cell>
        </row>
        <row r="2569">
          <cell r="E2569" t="str">
            <v>CLV-40845</v>
          </cell>
          <cell r="F2569" t="str">
            <v>SR 25 | DEWEY ST</v>
          </cell>
        </row>
        <row r="2570">
          <cell r="E2570" t="str">
            <v>CLV-52704</v>
          </cell>
          <cell r="F2570" t="str">
            <v>SR 25 | DUNN ST</v>
          </cell>
        </row>
        <row r="2571">
          <cell r="E2571" t="str">
            <v>CLV-40889</v>
          </cell>
          <cell r="F2571" t="str">
            <v>SR 25 | E 100 S</v>
          </cell>
        </row>
        <row r="2572">
          <cell r="E2572" t="str">
            <v>CLV-41181</v>
          </cell>
          <cell r="F2572" t="str">
            <v>SR 25 | E 1000 S</v>
          </cell>
        </row>
        <row r="2573">
          <cell r="E2573" t="str">
            <v>CLV-41197</v>
          </cell>
          <cell r="F2573" t="str">
            <v>SR 25 | E 150 S</v>
          </cell>
        </row>
        <row r="2574">
          <cell r="E2574" t="str">
            <v>CLV-41339</v>
          </cell>
          <cell r="F2574" t="str">
            <v>SR 25 | E 200 N</v>
          </cell>
        </row>
        <row r="2575">
          <cell r="E2575" t="str">
            <v>CLV-41355</v>
          </cell>
          <cell r="F2575" t="str">
            <v>SR 25 | E 300 N</v>
          </cell>
        </row>
        <row r="2576">
          <cell r="E2576" t="str">
            <v>CLV-46070</v>
          </cell>
          <cell r="F2576" t="str">
            <v>SR 25 | E 300 S</v>
          </cell>
        </row>
        <row r="2577">
          <cell r="E2577" t="str">
            <v>CLV-37541</v>
          </cell>
          <cell r="F2577" t="str">
            <v>SR 25 | E 400 N</v>
          </cell>
        </row>
        <row r="2578">
          <cell r="E2578" t="str">
            <v>CLV-37651</v>
          </cell>
          <cell r="F2578" t="str">
            <v>SR 25 | E 400 N 2</v>
          </cell>
        </row>
        <row r="2579">
          <cell r="E2579" t="str">
            <v>CLV-58032</v>
          </cell>
          <cell r="F2579" t="str">
            <v>SR 25 | E 400 S</v>
          </cell>
        </row>
        <row r="2580">
          <cell r="E2580" t="str">
            <v>CLV-57881</v>
          </cell>
          <cell r="F2580" t="str">
            <v>SR 25 | E 500 N</v>
          </cell>
        </row>
        <row r="2581">
          <cell r="E2581" t="str">
            <v>CLV-58290</v>
          </cell>
          <cell r="F2581" t="str">
            <v>SR 25 | E 575 N</v>
          </cell>
        </row>
        <row r="2582">
          <cell r="E2582" t="str">
            <v>CLV-57899</v>
          </cell>
          <cell r="F2582" t="str">
            <v>SR 25 | E 600 S</v>
          </cell>
        </row>
        <row r="2583">
          <cell r="E2583" t="str">
            <v>CLV-57951</v>
          </cell>
          <cell r="F2583" t="str">
            <v>SR 25 | E 700 N</v>
          </cell>
        </row>
        <row r="2584">
          <cell r="E2584" t="str">
            <v>CLV-56317</v>
          </cell>
          <cell r="F2584" t="str">
            <v>SR 25 | E 75 S</v>
          </cell>
        </row>
        <row r="2585">
          <cell r="E2585" t="str">
            <v>CLV-56214</v>
          </cell>
          <cell r="F2585" t="str">
            <v>SR 25 | E 775 N</v>
          </cell>
        </row>
        <row r="2586">
          <cell r="E2586" t="str">
            <v>CLV-56218</v>
          </cell>
          <cell r="F2586" t="str">
            <v>SR 25 | E CO RD 100 N</v>
          </cell>
        </row>
        <row r="2587">
          <cell r="E2587" t="str">
            <v>CLV-54148</v>
          </cell>
          <cell r="F2587" t="str">
            <v>SR 25 | E CO RD 225 S</v>
          </cell>
        </row>
        <row r="2588">
          <cell r="E2588" t="str">
            <v>CLV-53243</v>
          </cell>
          <cell r="F2588" t="str">
            <v>SR 25 | E CO RD 300 N</v>
          </cell>
        </row>
        <row r="2589">
          <cell r="E2589" t="str">
            <v>CLV-53289</v>
          </cell>
          <cell r="F2589" t="str">
            <v>SR 25 | E CO RD 375 N</v>
          </cell>
        </row>
        <row r="2590">
          <cell r="E2590" t="str">
            <v>CLV-53222</v>
          </cell>
          <cell r="F2590" t="str">
            <v>SR 25 | E CO RD 450 N</v>
          </cell>
        </row>
        <row r="2591">
          <cell r="E2591" t="str">
            <v>CLV-53120</v>
          </cell>
          <cell r="F2591" t="str">
            <v>SR 25 | E CO RD 525 N</v>
          </cell>
        </row>
        <row r="2592">
          <cell r="E2592" t="str">
            <v>CLV-50653</v>
          </cell>
          <cell r="F2592" t="str">
            <v>SR 25 | E CO RD 650 N</v>
          </cell>
        </row>
        <row r="2593">
          <cell r="E2593" t="str">
            <v>CLV-49493</v>
          </cell>
          <cell r="F2593" t="str">
            <v>SR 25 | E CO RD 75 N</v>
          </cell>
        </row>
        <row r="2594">
          <cell r="E2594" t="str">
            <v>CLV-49728</v>
          </cell>
          <cell r="F2594" t="str">
            <v>SR 25 | E CO RD 775 N</v>
          </cell>
        </row>
        <row r="2595">
          <cell r="E2595" t="str">
            <v>CLV-49632</v>
          </cell>
          <cell r="F2595" t="str">
            <v>SR 25 | E CO RD 850 N</v>
          </cell>
        </row>
        <row r="2596">
          <cell r="E2596" t="str">
            <v>CLV-49447</v>
          </cell>
          <cell r="F2596" t="str">
            <v>SR 25 | E CO RD 875 N</v>
          </cell>
        </row>
        <row r="2597">
          <cell r="E2597" t="str">
            <v>CLV-48888</v>
          </cell>
          <cell r="F2597" t="str">
            <v>SR 25 | E CO RD 900 N</v>
          </cell>
        </row>
        <row r="2598">
          <cell r="E2598" t="str">
            <v>CLV-48896</v>
          </cell>
          <cell r="F2598" t="str">
            <v>SR 25 | E CO RD 950 N</v>
          </cell>
        </row>
        <row r="2599">
          <cell r="E2599" t="str">
            <v>CLV-48010</v>
          </cell>
          <cell r="F2599" t="str">
            <v>SR 25 | E MARKET ST</v>
          </cell>
        </row>
        <row r="2600">
          <cell r="E2600" t="str">
            <v>CLV-56686</v>
          </cell>
          <cell r="F2600" t="str">
            <v>SR 25 | E MARKET ST 4</v>
          </cell>
        </row>
        <row r="2601">
          <cell r="E2601" t="str">
            <v>CLV-58152</v>
          </cell>
          <cell r="F2601" t="str">
            <v>SR 25 | ERIE LACKAWANNA RR</v>
          </cell>
        </row>
        <row r="2602">
          <cell r="E2602" t="str">
            <v>CLV-58122</v>
          </cell>
          <cell r="F2602" t="str">
            <v>SR 25 | FINDLEY ST</v>
          </cell>
        </row>
        <row r="2603">
          <cell r="E2603" t="str">
            <v>CLV-58102</v>
          </cell>
          <cell r="F2603" t="str">
            <v>SR 25 | FT WAYNE RD</v>
          </cell>
        </row>
        <row r="2604">
          <cell r="E2604" t="str">
            <v>CLV-57593</v>
          </cell>
          <cell r="F2604" t="str">
            <v>SR 25 | FULTON ST</v>
          </cell>
        </row>
        <row r="2605">
          <cell r="E2605" t="str">
            <v>CLV-57555</v>
          </cell>
          <cell r="F2605" t="str">
            <v>SR 25 | GATE ST</v>
          </cell>
        </row>
        <row r="2606">
          <cell r="E2606" t="str">
            <v>CLV-58064</v>
          </cell>
          <cell r="F2606" t="str">
            <v>SR 25 | HIGH ST</v>
          </cell>
        </row>
        <row r="2607">
          <cell r="E2607" t="str">
            <v>CLV-49603</v>
          </cell>
          <cell r="F2607" t="str">
            <v>SR 25 | HIGH ST 2</v>
          </cell>
        </row>
        <row r="2608">
          <cell r="E2608" t="str">
            <v>CLV-49610</v>
          </cell>
          <cell r="F2608" t="str">
            <v>SR 25 | JOHN ST</v>
          </cell>
        </row>
        <row r="2609">
          <cell r="E2609" t="str">
            <v>CLV-57465</v>
          </cell>
          <cell r="F2609" t="str">
            <v>SR 25 | JONES AVE</v>
          </cell>
        </row>
        <row r="2610">
          <cell r="E2610" t="str">
            <v>CLV-57459</v>
          </cell>
          <cell r="F2610" t="str">
            <v>SR 25 | LARUE ST</v>
          </cell>
        </row>
        <row r="2611">
          <cell r="E2611" t="str">
            <v>CLV-49628</v>
          </cell>
          <cell r="F2611" t="str">
            <v>SR 25 | LINDEN AV</v>
          </cell>
        </row>
        <row r="2612">
          <cell r="E2612" t="str">
            <v>CLV-57453</v>
          </cell>
          <cell r="F2612" t="str">
            <v>SR 25 | LOGANSPORT &amp; EEL RIVER RR</v>
          </cell>
        </row>
        <row r="2613">
          <cell r="E2613" t="str">
            <v>CLV-56797</v>
          </cell>
          <cell r="F2613" t="str">
            <v>SR 25 | LOGANSPORT &amp; EEL RIVER RR 1</v>
          </cell>
        </row>
        <row r="2614">
          <cell r="E2614" t="str">
            <v>CLV-49642</v>
          </cell>
          <cell r="F2614" t="str">
            <v>SR 25 | LUX ST</v>
          </cell>
        </row>
        <row r="2615">
          <cell r="E2615" t="str">
            <v>CLV-49653</v>
          </cell>
          <cell r="F2615" t="str">
            <v>SR 25 | LYNAS AV</v>
          </cell>
        </row>
        <row r="2616">
          <cell r="E2616" t="str">
            <v>CLV-49667</v>
          </cell>
          <cell r="F2616" t="str">
            <v>SR 25 | MAGEE LN</v>
          </cell>
        </row>
        <row r="2617">
          <cell r="E2617" t="str">
            <v>CLV-49684</v>
          </cell>
          <cell r="F2617" t="str">
            <v>SR 25 | MAIN ST</v>
          </cell>
        </row>
        <row r="2618">
          <cell r="E2618" t="str">
            <v>CLV-49698</v>
          </cell>
          <cell r="F2618" t="str">
            <v>SR 25 | MAIN ST 2</v>
          </cell>
        </row>
        <row r="2619">
          <cell r="E2619" t="str">
            <v>CLV-49703</v>
          </cell>
          <cell r="F2619" t="str">
            <v>SR 25 | MAIN ST 4</v>
          </cell>
        </row>
        <row r="2620">
          <cell r="E2620" t="str">
            <v>CLV-47444</v>
          </cell>
          <cell r="F2620" t="str">
            <v>SR 25 | MAPLE ST</v>
          </cell>
        </row>
        <row r="2621">
          <cell r="E2621" t="str">
            <v>CLV-50104</v>
          </cell>
          <cell r="F2621" t="str">
            <v>SR 25 | MEADLAWN AV</v>
          </cell>
        </row>
        <row r="2622">
          <cell r="E2622" t="str">
            <v>CLV-52837</v>
          </cell>
          <cell r="F2622" t="str">
            <v>SR 25 | MELBOURNE AV</v>
          </cell>
        </row>
        <row r="2623">
          <cell r="E2623" t="str">
            <v>CLV-47758</v>
          </cell>
          <cell r="F2623" t="str">
            <v>SR 25 | MIAMI AV</v>
          </cell>
        </row>
        <row r="2624">
          <cell r="E2624" t="str">
            <v>CLV-52785</v>
          </cell>
          <cell r="F2624" t="str">
            <v>SR 25 | MILDRED ST</v>
          </cell>
        </row>
        <row r="2625">
          <cell r="E2625" t="str">
            <v>CLV-52631</v>
          </cell>
          <cell r="F2625" t="str">
            <v>SR 25 | MONON HIGH BRIDGE TRAIL</v>
          </cell>
        </row>
        <row r="2626">
          <cell r="E2626" t="str">
            <v>CLV-52085</v>
          </cell>
          <cell r="F2626" t="str">
            <v>SR 25 | MONTICELLO RD</v>
          </cell>
        </row>
        <row r="2627">
          <cell r="E2627" t="str">
            <v>CLV-52091</v>
          </cell>
          <cell r="F2627" t="str">
            <v>SR 25 | MONTICELLO RD WB</v>
          </cell>
        </row>
        <row r="2628">
          <cell r="E2628" t="str">
            <v>CLV-52225</v>
          </cell>
          <cell r="F2628" t="str">
            <v>SR 25 | N 350 E</v>
          </cell>
        </row>
        <row r="2629">
          <cell r="E2629" t="str">
            <v>CLV-56661</v>
          </cell>
          <cell r="F2629" t="str">
            <v>SR 25 | N 50 W</v>
          </cell>
        </row>
        <row r="2630">
          <cell r="E2630" t="str">
            <v>CLV-37009</v>
          </cell>
          <cell r="F2630" t="str">
            <v>SR 25 | N 50 W 2</v>
          </cell>
        </row>
        <row r="2631">
          <cell r="E2631" t="str">
            <v>CLV-38698</v>
          </cell>
          <cell r="F2631" t="str">
            <v>SR 25 | N 500 E</v>
          </cell>
        </row>
        <row r="2632">
          <cell r="E2632" t="str">
            <v>CLV-38518</v>
          </cell>
          <cell r="F2632" t="str">
            <v>SR 25 | N 500 W</v>
          </cell>
        </row>
        <row r="2633">
          <cell r="E2633" t="str">
            <v>CLV-38444</v>
          </cell>
          <cell r="F2633" t="str">
            <v>SR 25 | N 550 E</v>
          </cell>
        </row>
        <row r="2634">
          <cell r="E2634" t="str">
            <v>CLV-38462</v>
          </cell>
          <cell r="F2634" t="str">
            <v>SR 25 | N 775 E</v>
          </cell>
        </row>
        <row r="2635">
          <cell r="E2635" t="str">
            <v>CLV-38558</v>
          </cell>
          <cell r="F2635" t="str">
            <v>SR 25 | N 800 E</v>
          </cell>
        </row>
        <row r="2636">
          <cell r="E2636" t="str">
            <v>CLV-39624</v>
          </cell>
          <cell r="F2636" t="str">
            <v>SR 25 | N CO RD 325 E</v>
          </cell>
        </row>
        <row r="2637">
          <cell r="E2637" t="str">
            <v>CLV-38288</v>
          </cell>
          <cell r="F2637" t="str">
            <v>SR 25 | NE ROCKFIELD RD</v>
          </cell>
        </row>
        <row r="2638">
          <cell r="E2638" t="str">
            <v>CLV-39536</v>
          </cell>
          <cell r="F2638" t="str">
            <v>SR 25 | NORFOLK SOUTHERN RR 1</v>
          </cell>
        </row>
        <row r="2639">
          <cell r="E2639" t="str">
            <v>CLV-37111</v>
          </cell>
          <cell r="F2639" t="str">
            <v>SR 25 | NORFOLK SOUTHERN RR 3</v>
          </cell>
        </row>
        <row r="2640">
          <cell r="E2640" t="str">
            <v>CLV-37105</v>
          </cell>
          <cell r="F2640" t="str">
            <v>SR 25 | NORFOLK SOUTHERN RR 4</v>
          </cell>
        </row>
        <row r="2641">
          <cell r="E2641" t="str">
            <v>CLV-37159</v>
          </cell>
          <cell r="F2641" t="str">
            <v>SR 25 | NORTH ST</v>
          </cell>
        </row>
        <row r="2642">
          <cell r="E2642" t="str">
            <v>CLV-37211</v>
          </cell>
          <cell r="F2642" t="str">
            <v>SR 25 | OLD SR 25</v>
          </cell>
        </row>
        <row r="2643">
          <cell r="E2643" t="str">
            <v>CLV-37131</v>
          </cell>
          <cell r="F2643" t="str">
            <v>SR 25 | OLD SR25</v>
          </cell>
        </row>
        <row r="2644">
          <cell r="E2644" t="str">
            <v>CLV-37157</v>
          </cell>
          <cell r="F2644" t="str">
            <v>SR 25 | OLD SR25 1</v>
          </cell>
        </row>
        <row r="2645">
          <cell r="E2645" t="str">
            <v>CLV-37277</v>
          </cell>
          <cell r="F2645" t="str">
            <v>SR 25 | OTTAWA ST</v>
          </cell>
        </row>
        <row r="2646">
          <cell r="E2646" t="str">
            <v>CLV-37291</v>
          </cell>
          <cell r="F2646" t="str">
            <v>SR 25 | PEARL ST</v>
          </cell>
        </row>
        <row r="2647">
          <cell r="E2647" t="str">
            <v>CLV-37357</v>
          </cell>
          <cell r="F2647" t="str">
            <v>SR 25 | RACE ST</v>
          </cell>
        </row>
        <row r="2648">
          <cell r="E2648" t="str">
            <v>CLV-37371</v>
          </cell>
          <cell r="F2648" t="str">
            <v>SR 25 | RACE ST 2</v>
          </cell>
        </row>
        <row r="2649">
          <cell r="E2649" t="str">
            <v>CLV-37423</v>
          </cell>
          <cell r="F2649" t="str">
            <v>SR 25 | RAILROAD ST</v>
          </cell>
        </row>
        <row r="2650">
          <cell r="E2650" t="str">
            <v>CLV-37433</v>
          </cell>
          <cell r="F2650" t="str">
            <v>SR 25 | RIVER ST</v>
          </cell>
        </row>
        <row r="2651">
          <cell r="E2651" t="str">
            <v>CLV-37443</v>
          </cell>
          <cell r="F2651" t="str">
            <v>SR 25 | S 1200 W</v>
          </cell>
        </row>
        <row r="2652">
          <cell r="E2652" t="str">
            <v>CLV-49151</v>
          </cell>
          <cell r="F2652" t="str">
            <v>SR 25 | S 200 W</v>
          </cell>
        </row>
        <row r="2653">
          <cell r="E2653" t="str">
            <v>CLV-37875</v>
          </cell>
          <cell r="F2653" t="str">
            <v>SR 25 | S 300 W</v>
          </cell>
        </row>
        <row r="2654">
          <cell r="E2654" t="str">
            <v>CLV-37907</v>
          </cell>
          <cell r="F2654" t="str">
            <v>SR 25 | S CO RD 325 W</v>
          </cell>
        </row>
        <row r="2655">
          <cell r="E2655" t="str">
            <v>CLV-37925</v>
          </cell>
          <cell r="F2655" t="str">
            <v>SR 25 | S CO RD 400 W</v>
          </cell>
        </row>
        <row r="2656">
          <cell r="E2656" t="str">
            <v>CLV-46678</v>
          </cell>
          <cell r="F2656" t="str">
            <v>SR 25 | SMITH ST</v>
          </cell>
        </row>
        <row r="2657">
          <cell r="E2657" t="str">
            <v>CLV-46664</v>
          </cell>
          <cell r="F2657" t="str">
            <v>SR 25 | SR 110 1</v>
          </cell>
        </row>
        <row r="2658">
          <cell r="E2658" t="str">
            <v>CLV-46186</v>
          </cell>
          <cell r="F2658" t="str">
            <v>SR 25 | SR 114 1</v>
          </cell>
        </row>
        <row r="2659">
          <cell r="E2659" t="str">
            <v>CLV-51794</v>
          </cell>
          <cell r="F2659" t="str">
            <v>SR 25 | SR 14</v>
          </cell>
        </row>
        <row r="2660">
          <cell r="E2660" t="str">
            <v>CLV-38109</v>
          </cell>
          <cell r="F2660" t="str">
            <v>SR 25 | SR 14 1</v>
          </cell>
        </row>
        <row r="2661">
          <cell r="E2661" t="str">
            <v>CLV-38115</v>
          </cell>
          <cell r="F2661" t="str">
            <v>SR 25 | SR 14 WB</v>
          </cell>
        </row>
        <row r="2662">
          <cell r="E2662" t="str">
            <v>CLV-40645</v>
          </cell>
          <cell r="F2662" t="str">
            <v>SR 25 | SR 16</v>
          </cell>
        </row>
        <row r="2663">
          <cell r="E2663" t="str">
            <v>CLV-40657</v>
          </cell>
          <cell r="F2663" t="str">
            <v>SR 25 | SR 16 WB</v>
          </cell>
        </row>
        <row r="2664">
          <cell r="E2664" t="str">
            <v>CLV-40671</v>
          </cell>
          <cell r="F2664" t="str">
            <v>SR 25 | SR 17 1</v>
          </cell>
        </row>
        <row r="2665">
          <cell r="E2665" t="str">
            <v>CLV-40677</v>
          </cell>
          <cell r="F2665" t="str">
            <v>SR 25 | SR 218 1</v>
          </cell>
        </row>
        <row r="2666">
          <cell r="E2666" t="str">
            <v>CLV-40885</v>
          </cell>
          <cell r="F2666" t="str">
            <v>SR 25 | SR 218 WB 1</v>
          </cell>
        </row>
        <row r="2667">
          <cell r="E2667" t="str">
            <v>CLV-40919</v>
          </cell>
          <cell r="F2667" t="str">
            <v>SR 25 | SR 29 SB</v>
          </cell>
        </row>
        <row r="2668">
          <cell r="E2668" t="str">
            <v>CLV-40935</v>
          </cell>
          <cell r="F2668" t="str">
            <v>SR 25 | SR 329 1</v>
          </cell>
        </row>
        <row r="2669">
          <cell r="E2669" t="str">
            <v>CLV-41161</v>
          </cell>
          <cell r="F2669" t="str">
            <v>SR 25 | SR 331 1</v>
          </cell>
        </row>
        <row r="2670">
          <cell r="E2670" t="str">
            <v>CLV-41177</v>
          </cell>
          <cell r="F2670" t="str">
            <v>SR 25 | SR 331 SB 1</v>
          </cell>
        </row>
        <row r="2671">
          <cell r="E2671" t="str">
            <v>CLV-40519</v>
          </cell>
          <cell r="F2671" t="str">
            <v>SR 25 | SUGAR ST</v>
          </cell>
        </row>
        <row r="2672">
          <cell r="E2672" t="str">
            <v>CLV-40509</v>
          </cell>
          <cell r="F2672" t="str">
            <v>SR 25 | TALMA RD</v>
          </cell>
        </row>
        <row r="2673">
          <cell r="E2673" t="str">
            <v>CLV-41371</v>
          </cell>
          <cell r="F2673" t="str">
            <v>SR 25 | TIPTON ST</v>
          </cell>
        </row>
        <row r="2674">
          <cell r="E2674" t="str">
            <v>CLV-37531</v>
          </cell>
          <cell r="F2674" t="str">
            <v>SR 25 | UNKNOWN RR</v>
          </cell>
        </row>
        <row r="2675">
          <cell r="E2675" t="str">
            <v>CLV-37567</v>
          </cell>
          <cell r="F2675" t="str">
            <v>SR 25 | UNKNOWN RR 3</v>
          </cell>
        </row>
        <row r="2676">
          <cell r="E2676" t="str">
            <v>CLV-46069</v>
          </cell>
          <cell r="F2676" t="str">
            <v>SR 25 | UNKNOWN RR PERHAPS</v>
          </cell>
        </row>
        <row r="2677">
          <cell r="E2677" t="str">
            <v>CLV-49243</v>
          </cell>
          <cell r="F2677" t="str">
            <v>SR 25 | US 24</v>
          </cell>
        </row>
        <row r="2678">
          <cell r="E2678" t="str">
            <v>CLV-51301</v>
          </cell>
          <cell r="F2678" t="str">
            <v>SR 25 | US 24 4</v>
          </cell>
        </row>
        <row r="2679">
          <cell r="E2679" t="str">
            <v>CLV-40251</v>
          </cell>
          <cell r="F2679" t="str">
            <v>SR 25 | US 24 WB 1</v>
          </cell>
        </row>
        <row r="2680">
          <cell r="E2680" t="str">
            <v>CLV-58400</v>
          </cell>
          <cell r="F2680" t="str">
            <v>SR 25 | US 31 1</v>
          </cell>
        </row>
        <row r="2681">
          <cell r="E2681" t="str">
            <v>CLV-57639</v>
          </cell>
          <cell r="F2681" t="str">
            <v>SR 25 | US 31 SB 1</v>
          </cell>
        </row>
        <row r="2682">
          <cell r="E2682" t="str">
            <v>CLV-54158</v>
          </cell>
          <cell r="F2682" t="str">
            <v>SR 25 | US 421</v>
          </cell>
        </row>
        <row r="2683">
          <cell r="E2683" t="str">
            <v>CLV-53146</v>
          </cell>
          <cell r="F2683" t="str">
            <v>SR 25 | US 421 SB</v>
          </cell>
        </row>
        <row r="2684">
          <cell r="E2684" t="str">
            <v>CLV-54669</v>
          </cell>
          <cell r="F2684" t="str">
            <v>SR 25 | US-24 064A</v>
          </cell>
        </row>
        <row r="2685">
          <cell r="E2685" t="str">
            <v>CLV-50699</v>
          </cell>
          <cell r="F2685" t="str">
            <v>SR 25 | US-24 064A 1</v>
          </cell>
        </row>
        <row r="2686">
          <cell r="E2686" t="str">
            <v>CLV-50683</v>
          </cell>
          <cell r="F2686" t="str">
            <v>SR 25 | US-24 064B</v>
          </cell>
        </row>
        <row r="2687">
          <cell r="E2687" t="str">
            <v>CLV-49884</v>
          </cell>
          <cell r="F2687" t="str">
            <v>SR 25 | US-31 203A</v>
          </cell>
        </row>
        <row r="2688">
          <cell r="E2688" t="str">
            <v>CLV-49491</v>
          </cell>
          <cell r="F2688" t="str">
            <v>SR 25 | US-31 203B</v>
          </cell>
        </row>
        <row r="2689">
          <cell r="E2689" t="str">
            <v>CLV-49460</v>
          </cell>
          <cell r="F2689" t="str">
            <v>SR 25 | US-31 203C</v>
          </cell>
        </row>
        <row r="2690">
          <cell r="E2690" t="str">
            <v>CLV-47890</v>
          </cell>
          <cell r="F2690" t="str">
            <v>SR 25 | US-31 203D</v>
          </cell>
        </row>
        <row r="2691">
          <cell r="E2691" t="str">
            <v>CLV-48704</v>
          </cell>
          <cell r="F2691" t="str">
            <v>SR 25 | US-421 145A</v>
          </cell>
        </row>
        <row r="2692">
          <cell r="E2692" t="str">
            <v>CLV-48876</v>
          </cell>
          <cell r="F2692" t="str">
            <v>SR 25 | US-421 145D</v>
          </cell>
        </row>
        <row r="2693">
          <cell r="E2693" t="str">
            <v>CLV-49377</v>
          </cell>
          <cell r="F2693" t="str">
            <v>SR 25 | W 200 N</v>
          </cell>
        </row>
        <row r="2694">
          <cell r="E2694" t="str">
            <v>CLV-57973</v>
          </cell>
          <cell r="F2694" t="str">
            <v>SR 25 | W 250 S 1</v>
          </cell>
        </row>
        <row r="2695">
          <cell r="E2695" t="str">
            <v>CLV-58166</v>
          </cell>
          <cell r="F2695" t="str">
            <v>SR 25 | W 400 S</v>
          </cell>
        </row>
        <row r="2696">
          <cell r="E2696" t="str">
            <v>CLV-58023</v>
          </cell>
          <cell r="F2696" t="str">
            <v>SR 25 | W 500 S</v>
          </cell>
        </row>
        <row r="2697">
          <cell r="E2697" t="str">
            <v>CLV-57919</v>
          </cell>
          <cell r="F2697" t="str">
            <v>SR 25 | W 850 S</v>
          </cell>
        </row>
        <row r="2698">
          <cell r="E2698" t="str">
            <v>CLV-57923</v>
          </cell>
          <cell r="F2698" t="str">
            <v>SR 25 | W 900 S</v>
          </cell>
        </row>
        <row r="2699">
          <cell r="E2699" t="str">
            <v>CLV-57623</v>
          </cell>
          <cell r="F2699" t="str">
            <v>SR 25 | WALNUT ST 1</v>
          </cell>
        </row>
        <row r="2700">
          <cell r="E2700" t="str">
            <v>CLV-57617</v>
          </cell>
          <cell r="F2700" t="str">
            <v>SR 25 | WARREN ST</v>
          </cell>
        </row>
        <row r="2701">
          <cell r="E2701" t="str">
            <v>CLV-49574</v>
          </cell>
          <cell r="F2701" t="str">
            <v>SR 25 | WILLIS ST</v>
          </cell>
        </row>
        <row r="2702">
          <cell r="E2702" t="str">
            <v>CLV-49582</v>
          </cell>
          <cell r="F2702" t="str">
            <v>SR 25 | WINAMAC SOUTHERN RR</v>
          </cell>
        </row>
        <row r="2703">
          <cell r="E2703" t="str">
            <v>CLV-57543</v>
          </cell>
          <cell r="F2703" t="str">
            <v>SR 25 | WINAMAC SOUTHERN RR 1</v>
          </cell>
        </row>
        <row r="2704">
          <cell r="E2704" t="str">
            <v>CLV-49595</v>
          </cell>
          <cell r="F2704" t="str">
            <v>SR 25 | WOLF RD</v>
          </cell>
        </row>
        <row r="2705">
          <cell r="E2705" t="str">
            <v>CLV-57485</v>
          </cell>
          <cell r="F2705" t="str">
            <v>SR 25 | YANTIS BLVD</v>
          </cell>
        </row>
        <row r="2706">
          <cell r="E2706" t="str">
            <v>CLV-57483</v>
          </cell>
          <cell r="F2706" t="str">
            <v>SR 29 | 10TH ST</v>
          </cell>
        </row>
        <row r="2707">
          <cell r="E2707" t="str">
            <v>CLV-49619</v>
          </cell>
          <cell r="F2707" t="str">
            <v>SR 29 | 200 N</v>
          </cell>
        </row>
        <row r="2708">
          <cell r="E2708" t="str">
            <v>CLV-57467</v>
          </cell>
          <cell r="F2708" t="str">
            <v>SR 29 | 250 S</v>
          </cell>
        </row>
        <row r="2709">
          <cell r="E2709" t="str">
            <v>CLV-57457</v>
          </cell>
          <cell r="F2709" t="str">
            <v>SR 29 | 3RD ST</v>
          </cell>
        </row>
        <row r="2710">
          <cell r="E2710" t="str">
            <v>CLV-49629</v>
          </cell>
          <cell r="F2710" t="str">
            <v>SR 29 | 4TH ST</v>
          </cell>
        </row>
        <row r="2711">
          <cell r="E2711" t="str">
            <v>CLV-57261</v>
          </cell>
          <cell r="F2711" t="str">
            <v>SR 29 | 5TH ST</v>
          </cell>
        </row>
        <row r="2712">
          <cell r="E2712" t="str">
            <v>CLV-56805</v>
          </cell>
          <cell r="F2712" t="str">
            <v>SR 29 | 600 S</v>
          </cell>
        </row>
        <row r="2713">
          <cell r="E2713" t="str">
            <v>CLV-56815</v>
          </cell>
          <cell r="F2713" t="str">
            <v>SR 29 | 6TH ST</v>
          </cell>
        </row>
        <row r="2714">
          <cell r="E2714" t="str">
            <v>CLV-49658</v>
          </cell>
          <cell r="F2714" t="str">
            <v>SR 29 | 700 S</v>
          </cell>
        </row>
        <row r="2715">
          <cell r="E2715" t="str">
            <v>CLV-56825</v>
          </cell>
          <cell r="F2715" t="str">
            <v>SR 29 | 7TH ST 2</v>
          </cell>
        </row>
        <row r="2716">
          <cell r="E2716" t="str">
            <v>CLV-49671</v>
          </cell>
          <cell r="F2716" t="str">
            <v>SR 29 | 8TH ST</v>
          </cell>
        </row>
        <row r="2717">
          <cell r="E2717" t="str">
            <v>CLV-49672</v>
          </cell>
          <cell r="F2717" t="str">
            <v>SR 29 | 9TH ST</v>
          </cell>
        </row>
        <row r="2718">
          <cell r="E2718" t="str">
            <v>CLV-49689</v>
          </cell>
          <cell r="F2718" t="str">
            <v>SR 29 | BALTIMORE ST</v>
          </cell>
        </row>
        <row r="2719">
          <cell r="E2719" t="str">
            <v>CLV-49701</v>
          </cell>
          <cell r="F2719" t="str">
            <v>SR 29 | CO RD 500 S</v>
          </cell>
        </row>
        <row r="2720">
          <cell r="E2720" t="str">
            <v>CLV-47430</v>
          </cell>
          <cell r="F2720" t="str">
            <v>SR 29 | COLLEGE ST</v>
          </cell>
        </row>
        <row r="2721">
          <cell r="E2721" t="str">
            <v>CLV-47378</v>
          </cell>
          <cell r="F2721" t="str">
            <v>SR 29 | CR 300 S</v>
          </cell>
        </row>
        <row r="2722">
          <cell r="E2722" t="str">
            <v>CLV-47366</v>
          </cell>
          <cell r="F2722" t="str">
            <v>SR 29 | CR 400 S</v>
          </cell>
        </row>
        <row r="2723">
          <cell r="E2723" t="str">
            <v>CLV-50120</v>
          </cell>
          <cell r="F2723" t="str">
            <v>SR 29 | DIVISION LINE RD</v>
          </cell>
        </row>
        <row r="2724">
          <cell r="E2724" t="str">
            <v>CLV-52645</v>
          </cell>
          <cell r="F2724" t="str">
            <v>SR 29 | E 100 S</v>
          </cell>
        </row>
        <row r="2725">
          <cell r="E2725" t="str">
            <v>CLV-52083</v>
          </cell>
          <cell r="F2725" t="str">
            <v>SR 29 | E 150 N</v>
          </cell>
        </row>
        <row r="2726">
          <cell r="E2726" t="str">
            <v>CLV-47728</v>
          </cell>
          <cell r="F2726" t="str">
            <v>SR 29 | E 150 S</v>
          </cell>
        </row>
        <row r="2727">
          <cell r="E2727" t="str">
            <v>CLV-37015</v>
          </cell>
          <cell r="F2727" t="str">
            <v>SR 29 | E 200 S</v>
          </cell>
        </row>
        <row r="2728">
          <cell r="E2728" t="str">
            <v>CLV-39632</v>
          </cell>
          <cell r="F2728" t="str">
            <v>SR 29 | E 250 N</v>
          </cell>
        </row>
        <row r="2729">
          <cell r="E2729" t="str">
            <v>CLV-52705</v>
          </cell>
          <cell r="F2729" t="str">
            <v>SR 29 | E 300 N</v>
          </cell>
        </row>
        <row r="2730">
          <cell r="E2730" t="str">
            <v>CLV-38664</v>
          </cell>
          <cell r="F2730" t="str">
            <v>SR 29 | E 300S</v>
          </cell>
        </row>
        <row r="2731">
          <cell r="E2731" t="str">
            <v>CLV-38682</v>
          </cell>
          <cell r="F2731" t="str">
            <v>SR 29 | E 325 S</v>
          </cell>
        </row>
        <row r="2732">
          <cell r="E2732" t="str">
            <v>CLV-53345</v>
          </cell>
          <cell r="F2732" t="str">
            <v>SR 29 | E 350 N</v>
          </cell>
        </row>
        <row r="2733">
          <cell r="E2733" t="str">
            <v>CLV-38316</v>
          </cell>
          <cell r="F2733" t="str">
            <v>SR 29 | E 350 S</v>
          </cell>
        </row>
        <row r="2734">
          <cell r="E2734" t="str">
            <v>CLV-38324</v>
          </cell>
          <cell r="F2734" t="str">
            <v>SR 29 | E 400 N</v>
          </cell>
        </row>
        <row r="2735">
          <cell r="E2735" t="str">
            <v>CLV-37195</v>
          </cell>
          <cell r="F2735" t="str">
            <v>SR 29 | E 500 N</v>
          </cell>
        </row>
        <row r="2736">
          <cell r="E2736" t="str">
            <v>CLV-37187</v>
          </cell>
          <cell r="F2736" t="str">
            <v>SR 29 | E 550 N</v>
          </cell>
        </row>
        <row r="2737">
          <cell r="E2737" t="str">
            <v>CLV-37315</v>
          </cell>
          <cell r="F2737" t="str">
            <v>SR 29 | E 575 N</v>
          </cell>
        </row>
        <row r="2738">
          <cell r="E2738" t="str">
            <v>CLV-52700</v>
          </cell>
          <cell r="F2738" t="str">
            <v>SR 29 | E 600 N</v>
          </cell>
        </row>
        <row r="2739">
          <cell r="E2739" t="str">
            <v>CLV-37425</v>
          </cell>
          <cell r="F2739" t="str">
            <v>SR 29 | E 700 N</v>
          </cell>
        </row>
        <row r="2740">
          <cell r="E2740" t="str">
            <v>CLV-37841</v>
          </cell>
          <cell r="F2740" t="str">
            <v>SR 29 | E 750 N</v>
          </cell>
        </row>
        <row r="2741">
          <cell r="E2741" t="str">
            <v>CLV-49145</v>
          </cell>
          <cell r="F2741" t="str">
            <v>SR 29 | E 750 S</v>
          </cell>
        </row>
        <row r="2742">
          <cell r="E2742" t="str">
            <v>CLV-49147</v>
          </cell>
          <cell r="F2742" t="str">
            <v>SR 29 | E 800 N</v>
          </cell>
        </row>
        <row r="2743">
          <cell r="E2743" t="str">
            <v>CLV-46588</v>
          </cell>
          <cell r="F2743" t="str">
            <v>SR 29 | E 900 N</v>
          </cell>
        </row>
        <row r="2744">
          <cell r="E2744" t="str">
            <v>CLV-51347</v>
          </cell>
          <cell r="F2744" t="str">
            <v>SR 29 | E 900 N 2</v>
          </cell>
        </row>
        <row r="2745">
          <cell r="E2745" t="str">
            <v>CLV-46702</v>
          </cell>
          <cell r="F2745" t="str">
            <v>SR 29 | E 925 N</v>
          </cell>
        </row>
        <row r="2746">
          <cell r="E2746" t="str">
            <v>CLV-51369</v>
          </cell>
          <cell r="F2746" t="str">
            <v>SR 29 | FOUTS ST</v>
          </cell>
        </row>
        <row r="2747">
          <cell r="E2747" t="str">
            <v>CLV-46174</v>
          </cell>
          <cell r="F2747" t="str">
            <v>SR 29 | INDUSTRIAL BLVD</v>
          </cell>
        </row>
        <row r="2748">
          <cell r="E2748" t="str">
            <v>CLV-51406</v>
          </cell>
          <cell r="F2748" t="str">
            <v>SR 29 | MILL RD</v>
          </cell>
        </row>
        <row r="2749">
          <cell r="E2749" t="str">
            <v>CLV-38089</v>
          </cell>
          <cell r="F2749" t="str">
            <v>SR 29 | NEWER ST</v>
          </cell>
        </row>
        <row r="2750">
          <cell r="E2750" t="str">
            <v>CLV-49463</v>
          </cell>
          <cell r="F2750" t="str">
            <v>SR 29 | SR 18</v>
          </cell>
        </row>
        <row r="2751">
          <cell r="E2751" t="str">
            <v>CLV-40903</v>
          </cell>
          <cell r="F2751" t="str">
            <v>SR 29 | SR 18 1</v>
          </cell>
        </row>
        <row r="2752">
          <cell r="E2752" t="str">
            <v>CLV-40943</v>
          </cell>
          <cell r="F2752" t="str">
            <v>SR 29 | SR 18 WB</v>
          </cell>
        </row>
        <row r="2753">
          <cell r="E2753" t="str">
            <v>CLV-41201</v>
          </cell>
          <cell r="F2753" t="str">
            <v>SR 29 | SR 218 1</v>
          </cell>
        </row>
        <row r="2754">
          <cell r="E2754" t="str">
            <v>CLV-41185</v>
          </cell>
          <cell r="F2754" t="str">
            <v>SR 29 | SR 218 5</v>
          </cell>
        </row>
        <row r="2755">
          <cell r="E2755" t="str">
            <v>CLV-41331</v>
          </cell>
          <cell r="F2755" t="str">
            <v>SR 29 | SR 218 WB 1</v>
          </cell>
        </row>
        <row r="2756">
          <cell r="E2756" t="str">
            <v>CLV-37683</v>
          </cell>
          <cell r="F2756" t="str">
            <v>SR 29 | SR 22</v>
          </cell>
        </row>
        <row r="2757">
          <cell r="E2757" t="str">
            <v>CLV-37543</v>
          </cell>
          <cell r="F2757" t="str">
            <v>SR 29 | SR 22 WB</v>
          </cell>
        </row>
        <row r="2758">
          <cell r="E2758" t="str">
            <v>CLV-37587</v>
          </cell>
          <cell r="F2758" t="str">
            <v>SR 29 | SR 329 1</v>
          </cell>
        </row>
        <row r="2759">
          <cell r="E2759" t="str">
            <v>CLV-51307</v>
          </cell>
          <cell r="F2759" t="str">
            <v>SR 29 | STOCKTON ST</v>
          </cell>
        </row>
        <row r="2760">
          <cell r="E2760" t="str">
            <v>CLV-40235</v>
          </cell>
          <cell r="F2760" t="str">
            <v>SR 29 | US 24</v>
          </cell>
        </row>
        <row r="2761">
          <cell r="E2761" t="str">
            <v>CLV-43851</v>
          </cell>
          <cell r="F2761" t="str">
            <v>SR 29 | W CO RD 350 S</v>
          </cell>
        </row>
        <row r="2762">
          <cell r="E2762" t="str">
            <v>CLV-58388</v>
          </cell>
          <cell r="F2762" t="str">
            <v>SR 29 | WASHINGTON ST</v>
          </cell>
        </row>
        <row r="2763">
          <cell r="E2763" t="str">
            <v>CLV-58314</v>
          </cell>
          <cell r="F2763" t="str">
            <v>SR 312 | ALEXANDER AV</v>
          </cell>
        </row>
        <row r="2764">
          <cell r="E2764" t="str">
            <v>CLV-58404</v>
          </cell>
          <cell r="F2764" t="str">
            <v>SR 312 | BARING AVE</v>
          </cell>
        </row>
        <row r="2765">
          <cell r="E2765" t="str">
            <v>CLV-57953</v>
          </cell>
          <cell r="F2765" t="str">
            <v>SR 312 | CANADIAN NATIONAL RR</v>
          </cell>
        </row>
        <row r="2766">
          <cell r="E2766" t="str">
            <v>CLV-57955</v>
          </cell>
          <cell r="F2766" t="str">
            <v>SR 312 | CAREY ST</v>
          </cell>
        </row>
        <row r="2767">
          <cell r="E2767" t="str">
            <v>CLV-53299</v>
          </cell>
          <cell r="F2767" t="str">
            <v>SR 312 | CHICAGO AVE</v>
          </cell>
        </row>
        <row r="2768">
          <cell r="E2768" t="str">
            <v>CLV-54206</v>
          </cell>
          <cell r="F2768" t="str">
            <v>SR 312 | CHICAGO ST</v>
          </cell>
        </row>
        <row r="2769">
          <cell r="E2769" t="str">
            <v>CLV-53105</v>
          </cell>
          <cell r="F2769" t="str">
            <v>SR 312 | CLINE AVE</v>
          </cell>
        </row>
        <row r="2770">
          <cell r="E2770" t="str">
            <v>CLV-53059</v>
          </cell>
          <cell r="F2770" t="str">
            <v>SR 312 | CLINE AVE 1</v>
          </cell>
        </row>
        <row r="2771">
          <cell r="E2771" t="str">
            <v>CLV-55242</v>
          </cell>
          <cell r="F2771" t="str">
            <v>SR 312 | CSX RR</v>
          </cell>
        </row>
        <row r="2772">
          <cell r="E2772" t="str">
            <v>CLV-55366</v>
          </cell>
          <cell r="F2772" t="str">
            <v>SR 312 | DRUMMOND ST</v>
          </cell>
        </row>
        <row r="2773">
          <cell r="E2773" t="str">
            <v>CLV-55289</v>
          </cell>
          <cell r="F2773" t="str">
            <v>SR 312 | EUCLID AVE</v>
          </cell>
        </row>
        <row r="2774">
          <cell r="E2774" t="str">
            <v>CLV-49900</v>
          </cell>
          <cell r="F2774" t="str">
            <v>SR 312 | EUGENE HUISH DR</v>
          </cell>
        </row>
        <row r="2775">
          <cell r="E2775" t="str">
            <v>CLV-49138</v>
          </cell>
          <cell r="F2775" t="str">
            <v>SR 312 | GRASSELLI AV</v>
          </cell>
        </row>
        <row r="2776">
          <cell r="E2776" t="str">
            <v>CLV-40093</v>
          </cell>
          <cell r="F2776" t="str">
            <v>SR 312 | INDIANA HARBOR BELT</v>
          </cell>
        </row>
        <row r="2777">
          <cell r="E2777" t="str">
            <v>CLV-58206</v>
          </cell>
          <cell r="F2777" t="str">
            <v>SR 312 | IVY ST</v>
          </cell>
        </row>
        <row r="2778">
          <cell r="E2778" t="str">
            <v>CLV-47998</v>
          </cell>
          <cell r="F2778" t="str">
            <v>SR 312 | KENNEDY AV</v>
          </cell>
        </row>
        <row r="2779">
          <cell r="E2779" t="str">
            <v>CLV-57963</v>
          </cell>
          <cell r="F2779" t="str">
            <v>SR 312 | MAGOUN AV</v>
          </cell>
        </row>
        <row r="2780">
          <cell r="E2780" t="str">
            <v>CLV-48391</v>
          </cell>
          <cell r="F2780" t="str">
            <v>SR 312 | MCCOOK AV</v>
          </cell>
        </row>
        <row r="2781">
          <cell r="E2781" t="str">
            <v>CLV-58130</v>
          </cell>
          <cell r="F2781" t="str">
            <v>SR 312 | MELVILLE AV</v>
          </cell>
        </row>
        <row r="2782">
          <cell r="E2782" t="str">
            <v>CLV-58140</v>
          </cell>
          <cell r="F2782" t="str">
            <v>SR 312 | NORFOLK SOUTHERN RR</v>
          </cell>
        </row>
        <row r="2783">
          <cell r="E2783" t="str">
            <v>CLV-58001</v>
          </cell>
          <cell r="F2783" t="str">
            <v>SR 312 | NORTHCOTE AV</v>
          </cell>
        </row>
        <row r="2784">
          <cell r="E2784" t="str">
            <v>CLV-57947</v>
          </cell>
          <cell r="F2784" t="str">
            <v>SR 312 | PARRISH AV</v>
          </cell>
        </row>
        <row r="2785">
          <cell r="E2785" t="str">
            <v>CLV-57941</v>
          </cell>
          <cell r="F2785" t="str">
            <v>SR 312 | PRIVATE ST</v>
          </cell>
        </row>
        <row r="2786">
          <cell r="E2786" t="str">
            <v>CLV-57933</v>
          </cell>
          <cell r="F2786" t="str">
            <v>SR 312 | RAILROAD AV</v>
          </cell>
        </row>
        <row r="2787">
          <cell r="E2787" t="str">
            <v>CLV-57635</v>
          </cell>
          <cell r="F2787" t="str">
            <v>SR 312 | SHORT ST</v>
          </cell>
        </row>
        <row r="2788">
          <cell r="E2788" t="str">
            <v>CLV-57621</v>
          </cell>
          <cell r="F2788" t="str">
            <v>SR 312 | TOD AV</v>
          </cell>
        </row>
        <row r="2789">
          <cell r="E2789" t="str">
            <v>CLV-57607</v>
          </cell>
          <cell r="F2789" t="str">
            <v>SR 312 | US 12 1</v>
          </cell>
        </row>
        <row r="2790">
          <cell r="E2790" t="str">
            <v>CLV-51217</v>
          </cell>
          <cell r="F2790" t="str">
            <v>SR 312 | US 12 WB 1</v>
          </cell>
        </row>
        <row r="2791">
          <cell r="E2791" t="str">
            <v>CLV-49593</v>
          </cell>
          <cell r="F2791" t="str">
            <v>SR 312 | US 20 1</v>
          </cell>
        </row>
        <row r="2792">
          <cell r="E2792" t="str">
            <v>CLV-57477</v>
          </cell>
          <cell r="F2792" t="str">
            <v>SR 312 | US 20 WB 1</v>
          </cell>
        </row>
        <row r="2793">
          <cell r="E2793" t="str">
            <v>CLV-57461</v>
          </cell>
          <cell r="F2793" t="str">
            <v>SR 312 | WEGG AV</v>
          </cell>
        </row>
        <row r="2794">
          <cell r="E2794" t="str">
            <v>CLV-49630</v>
          </cell>
          <cell r="F2794" t="str">
            <v>SR 312 | WHITEOAK AV</v>
          </cell>
        </row>
        <row r="2795">
          <cell r="E2795" t="str">
            <v>CLV-49633</v>
          </cell>
          <cell r="F2795" t="str">
            <v>SR 329 | SR 25</v>
          </cell>
        </row>
        <row r="2796">
          <cell r="E2796" t="str">
            <v>CLV-49657</v>
          </cell>
          <cell r="F2796" t="str">
            <v>SR 329 | SR 29</v>
          </cell>
        </row>
        <row r="2797">
          <cell r="E2797" t="str">
            <v>CLV-56819</v>
          </cell>
          <cell r="F2797" t="str">
            <v>SR 329 | US 24</v>
          </cell>
        </row>
        <row r="2798">
          <cell r="E2798" t="str">
            <v>CLV-56821</v>
          </cell>
          <cell r="F2798" t="str">
            <v xml:space="preserve">SR 331 | </v>
          </cell>
        </row>
        <row r="2799">
          <cell r="E2799" t="str">
            <v>CLV-49665</v>
          </cell>
          <cell r="F2799" t="str">
            <v>SR 331 | 10B RD</v>
          </cell>
        </row>
        <row r="2800">
          <cell r="E2800" t="str">
            <v>CLV-57122</v>
          </cell>
          <cell r="F2800" t="str">
            <v>SR 331 | 11B RD</v>
          </cell>
        </row>
        <row r="2801">
          <cell r="E2801" t="str">
            <v>CLV-49678</v>
          </cell>
          <cell r="F2801" t="str">
            <v>SR 331 | 11TH RD</v>
          </cell>
        </row>
        <row r="2802">
          <cell r="E2802" t="str">
            <v>CLV-49700</v>
          </cell>
          <cell r="F2802" t="str">
            <v>SR 331 | 12TH ST</v>
          </cell>
        </row>
        <row r="2803">
          <cell r="E2803" t="str">
            <v>CLV-49716</v>
          </cell>
          <cell r="F2803" t="str">
            <v>SR 331 | 13TH TR</v>
          </cell>
        </row>
        <row r="2804">
          <cell r="E2804" t="str">
            <v>CLV-49709</v>
          </cell>
          <cell r="F2804" t="str">
            <v>SR 331 | 14B RD</v>
          </cell>
        </row>
        <row r="2805">
          <cell r="E2805" t="str">
            <v>CLV-49707</v>
          </cell>
          <cell r="F2805" t="str">
            <v>SR 331 | 15B RD</v>
          </cell>
        </row>
        <row r="2806">
          <cell r="E2806" t="str">
            <v>CLV-55620</v>
          </cell>
          <cell r="F2806" t="str">
            <v>SR 331 | 15TH RD</v>
          </cell>
        </row>
        <row r="2807">
          <cell r="E2807" t="str">
            <v>CLV-52657</v>
          </cell>
          <cell r="F2807" t="str">
            <v>SR 331 | 16B RD</v>
          </cell>
        </row>
        <row r="2808">
          <cell r="E2808" t="str">
            <v>CLV-52521</v>
          </cell>
          <cell r="F2808" t="str">
            <v>SR 331 | 17B RD</v>
          </cell>
        </row>
        <row r="2809">
          <cell r="E2809" t="str">
            <v>CLV-40095</v>
          </cell>
          <cell r="F2809" t="str">
            <v>SR 331 | 17TH RD</v>
          </cell>
        </row>
        <row r="2810">
          <cell r="E2810" t="str">
            <v>CLV-52087</v>
          </cell>
          <cell r="F2810" t="str">
            <v>SR 331 | 18B RD</v>
          </cell>
        </row>
        <row r="2811">
          <cell r="E2811" t="str">
            <v>CLV-52145</v>
          </cell>
          <cell r="F2811" t="str">
            <v>SR 331 | 18TH RD</v>
          </cell>
        </row>
        <row r="2812">
          <cell r="E2812" t="str">
            <v>CLV-56660</v>
          </cell>
          <cell r="F2812" t="str">
            <v>SR 331 | 19B RD</v>
          </cell>
        </row>
        <row r="2813">
          <cell r="E2813" t="str">
            <v>CLV-51971</v>
          </cell>
          <cell r="F2813" t="str">
            <v>SR 331 | 19TH RD</v>
          </cell>
        </row>
        <row r="2814">
          <cell r="E2814" t="str">
            <v>CLV-52081</v>
          </cell>
          <cell r="F2814" t="str">
            <v>SR 331 | 1ST RD</v>
          </cell>
        </row>
        <row r="2815">
          <cell r="E2815" t="str">
            <v>CLV-38960</v>
          </cell>
          <cell r="F2815" t="str">
            <v>SR 331 | 20TH RD</v>
          </cell>
        </row>
        <row r="2816">
          <cell r="E2816" t="str">
            <v>CLV-39002</v>
          </cell>
          <cell r="F2816" t="str">
            <v>SR 331 | 2B RD</v>
          </cell>
        </row>
        <row r="2817">
          <cell r="E2817" t="str">
            <v>CLV-36881</v>
          </cell>
          <cell r="F2817" t="str">
            <v>SR 331 | 3B RD</v>
          </cell>
        </row>
        <row r="2818">
          <cell r="E2818" t="str">
            <v>CLV-38492</v>
          </cell>
          <cell r="F2818" t="str">
            <v>SR 331 | 4C RD</v>
          </cell>
        </row>
        <row r="2819">
          <cell r="E2819" t="str">
            <v>CLV-37175</v>
          </cell>
          <cell r="F2819" t="str">
            <v>SR 331 | 4TH RD</v>
          </cell>
        </row>
        <row r="2820">
          <cell r="E2820" t="str">
            <v>CLV-37213</v>
          </cell>
          <cell r="F2820" t="str">
            <v>SR 331 | 5TH RD</v>
          </cell>
        </row>
        <row r="2821">
          <cell r="E2821" t="str">
            <v>CLV-37139</v>
          </cell>
          <cell r="F2821" t="str">
            <v>SR 331 | 6B RD</v>
          </cell>
        </row>
        <row r="2822">
          <cell r="E2822" t="str">
            <v>CLV-37265</v>
          </cell>
          <cell r="F2822" t="str">
            <v>SR 331 | 6TH RD</v>
          </cell>
        </row>
        <row r="2823">
          <cell r="E2823" t="str">
            <v>CLV-37163</v>
          </cell>
          <cell r="F2823" t="str">
            <v>SR 331 | 7TH RD</v>
          </cell>
        </row>
        <row r="2824">
          <cell r="E2824" t="str">
            <v>CLV-37153</v>
          </cell>
          <cell r="F2824" t="str">
            <v>SR 331 | 8TH RD</v>
          </cell>
        </row>
        <row r="2825">
          <cell r="E2825" t="str">
            <v>CLV-37325</v>
          </cell>
          <cell r="F2825" t="str">
            <v>SR 331 | 9B RD</v>
          </cell>
        </row>
        <row r="2826">
          <cell r="E2826" t="str">
            <v>CLV-49139</v>
          </cell>
          <cell r="F2826" t="str">
            <v>SR 331 | A RD</v>
          </cell>
        </row>
        <row r="2827">
          <cell r="E2827" t="str">
            <v>CLV-37855</v>
          </cell>
          <cell r="F2827" t="str">
            <v>SR 331 | BAUGHER DR</v>
          </cell>
        </row>
        <row r="2828">
          <cell r="E2828" t="str">
            <v>CLV-49152</v>
          </cell>
          <cell r="F2828" t="str">
            <v>SR 331 | BEACON PKWY</v>
          </cell>
        </row>
        <row r="2829">
          <cell r="E2829" t="str">
            <v>CLV-37865</v>
          </cell>
          <cell r="F2829" t="str">
            <v>SR 331 | BIKE ST</v>
          </cell>
        </row>
        <row r="2830">
          <cell r="E2830" t="str">
            <v>CLV-49146</v>
          </cell>
          <cell r="F2830" t="str">
            <v>SR 331 | BLACKFORD DR</v>
          </cell>
        </row>
        <row r="2831">
          <cell r="E2831" t="str">
            <v>CLV-37943</v>
          </cell>
          <cell r="F2831" t="str">
            <v>SR 331 | BOWEN AVE</v>
          </cell>
        </row>
        <row r="2832">
          <cell r="E2832" t="str">
            <v>CLV-46662</v>
          </cell>
          <cell r="F2832" t="str">
            <v>SR 331 | CANADIAN NATIONAL RR</v>
          </cell>
        </row>
        <row r="2833">
          <cell r="E2833" t="str">
            <v>CLV-46636</v>
          </cell>
          <cell r="F2833" t="str">
            <v>SR 331 | CANADIAN NATIONAL RR 1</v>
          </cell>
        </row>
        <row r="2834">
          <cell r="E2834" t="str">
            <v>CLV-46628</v>
          </cell>
          <cell r="F2834" t="str">
            <v>SR 331 | CEDAR RD</v>
          </cell>
        </row>
        <row r="2835">
          <cell r="E2835" t="str">
            <v>CLV-51353</v>
          </cell>
          <cell r="F2835" t="str">
            <v>SR 331 | CENTER ST</v>
          </cell>
        </row>
        <row r="2836">
          <cell r="E2836" t="str">
            <v>CLV-38041</v>
          </cell>
          <cell r="F2836" t="str">
            <v>SR 331 | CENTER ST 2</v>
          </cell>
        </row>
        <row r="2837">
          <cell r="E2837" t="str">
            <v>CLV-46178</v>
          </cell>
          <cell r="F2837" t="str">
            <v>SR 331 | CHICAGO FT WAYNE EASTERN</v>
          </cell>
        </row>
        <row r="2838">
          <cell r="E2838" t="str">
            <v>CLV-51379</v>
          </cell>
          <cell r="F2838" t="str">
            <v>SR 331 | CLAY ST</v>
          </cell>
        </row>
        <row r="2839">
          <cell r="E2839" t="str">
            <v>CLV-51385</v>
          </cell>
          <cell r="F2839" t="str">
            <v>SR 331 | CLEVELAND RD</v>
          </cell>
        </row>
        <row r="2840">
          <cell r="E2840" t="str">
            <v>CLV-51408</v>
          </cell>
          <cell r="F2840" t="str">
            <v>SR 331 | CLOVER TR</v>
          </cell>
        </row>
        <row r="2841">
          <cell r="E2841" t="str">
            <v>CLV-38061</v>
          </cell>
          <cell r="F2841" t="str">
            <v>SR 331 | COLLEGE ST</v>
          </cell>
        </row>
        <row r="2842">
          <cell r="E2842" t="str">
            <v>CLV-38103</v>
          </cell>
          <cell r="F2842" t="str">
            <v>SR 331 | CONRAIL RR</v>
          </cell>
        </row>
        <row r="2843">
          <cell r="E2843" t="str">
            <v>CLV-40653</v>
          </cell>
          <cell r="F2843" t="str">
            <v>SR 331 | CRESTON ST</v>
          </cell>
        </row>
        <row r="2844">
          <cell r="E2844" t="str">
            <v>CLV-40679</v>
          </cell>
          <cell r="F2844" t="str">
            <v>SR 331 | CSX RR</v>
          </cell>
        </row>
        <row r="2845">
          <cell r="E2845" t="str">
            <v>CLV-40687</v>
          </cell>
          <cell r="F2845" t="str">
            <v>SR 331 | CSX RR 2</v>
          </cell>
        </row>
        <row r="2846">
          <cell r="E2846" t="str">
            <v>CLV-40695</v>
          </cell>
          <cell r="F2846" t="str">
            <v>SR 331 | DEWEY ST</v>
          </cell>
        </row>
        <row r="2847">
          <cell r="E2847" t="str">
            <v>CLV-40947</v>
          </cell>
          <cell r="F2847" t="str">
            <v>SR 331 | DEWEY ST 2</v>
          </cell>
        </row>
        <row r="2848">
          <cell r="E2848" t="str">
            <v>CLV-40941</v>
          </cell>
          <cell r="F2848" t="str">
            <v>SR 331 | DOGWOOD RD</v>
          </cell>
        </row>
        <row r="2849">
          <cell r="E2849" t="str">
            <v>CLV-40557</v>
          </cell>
          <cell r="F2849" t="str">
            <v>SR 331 | DOUGLAS RD</v>
          </cell>
        </row>
        <row r="2850">
          <cell r="E2850" t="str">
            <v>CLV-41189</v>
          </cell>
          <cell r="F2850" t="str">
            <v>SR 331 | DOUGLASS ST</v>
          </cell>
        </row>
        <row r="2851">
          <cell r="E2851" t="str">
            <v>CLV-41199</v>
          </cell>
          <cell r="F2851" t="str">
            <v>SR 331 | DRAGOON TR</v>
          </cell>
        </row>
        <row r="2852">
          <cell r="E2852" t="str">
            <v>CLV-41349</v>
          </cell>
          <cell r="F2852" t="str">
            <v>SR 331 | E 17TH RD</v>
          </cell>
        </row>
        <row r="2853">
          <cell r="E2853" t="str">
            <v>CLV-40499</v>
          </cell>
          <cell r="F2853" t="str">
            <v>SR 331 | E 3RD RD</v>
          </cell>
        </row>
        <row r="2854">
          <cell r="E2854" t="str">
            <v>CLV-37667</v>
          </cell>
          <cell r="F2854" t="str">
            <v>SR 331 | EAST ST</v>
          </cell>
        </row>
        <row r="2855">
          <cell r="E2855" t="str">
            <v>CLV-37645</v>
          </cell>
          <cell r="F2855" t="str">
            <v>SR 331 | EAST ST 2</v>
          </cell>
        </row>
        <row r="2856">
          <cell r="E2856" t="str">
            <v>CLV-40241</v>
          </cell>
          <cell r="F2856" t="str">
            <v>SR 331 | EDISON RD</v>
          </cell>
        </row>
        <row r="2857">
          <cell r="E2857" t="str">
            <v>CLV-43811</v>
          </cell>
          <cell r="F2857" t="str">
            <v>SR 331 | ELM RD</v>
          </cell>
        </row>
        <row r="2858">
          <cell r="E2858" t="str">
            <v>CLV-58276</v>
          </cell>
          <cell r="F2858" t="str">
            <v>SR 331 | ENTERPRISE DR</v>
          </cell>
        </row>
        <row r="2859">
          <cell r="E2859" t="str">
            <v>CLV-57943</v>
          </cell>
          <cell r="F2859" t="str">
            <v>SR 331 | EVERGREEN RD</v>
          </cell>
        </row>
        <row r="2860">
          <cell r="E2860" t="str">
            <v>CLV-57263</v>
          </cell>
          <cell r="F2860" t="str">
            <v>SR 331 | FLORENCE ST</v>
          </cell>
        </row>
        <row r="2861">
          <cell r="E2861" t="str">
            <v>CLV-56373</v>
          </cell>
          <cell r="F2861" t="str">
            <v>SR 331 | HIGH RD</v>
          </cell>
        </row>
        <row r="2862">
          <cell r="E2862" t="str">
            <v>CLV-54164</v>
          </cell>
          <cell r="F2862" t="str">
            <v>SR 331 | HIGH ST</v>
          </cell>
        </row>
        <row r="2863">
          <cell r="E2863" t="str">
            <v>CLV-56171</v>
          </cell>
          <cell r="F2863" t="str">
            <v>SR 331 | HILL ST</v>
          </cell>
        </row>
        <row r="2864">
          <cell r="E2864" t="str">
            <v>CLV-56506</v>
          </cell>
          <cell r="F2864" t="str">
            <v>SR 331 | HILL TRAIL RD</v>
          </cell>
        </row>
        <row r="2865">
          <cell r="E2865" t="str">
            <v>CLV-56561</v>
          </cell>
          <cell r="F2865" t="str">
            <v>SR 331 | I-80</v>
          </cell>
        </row>
        <row r="2866">
          <cell r="E2866" t="str">
            <v>CLV-56208</v>
          </cell>
          <cell r="F2866" t="str">
            <v>SR 331 | I-80 083A</v>
          </cell>
        </row>
        <row r="2867">
          <cell r="E2867" t="str">
            <v>CLV-53182</v>
          </cell>
          <cell r="F2867" t="str">
            <v>SR 331 | I-80 083C</v>
          </cell>
        </row>
        <row r="2868">
          <cell r="E2868" t="str">
            <v>CLV-53214</v>
          </cell>
          <cell r="F2868" t="str">
            <v>SR 331 | I-80 083D</v>
          </cell>
        </row>
        <row r="2869">
          <cell r="E2869" t="str">
            <v>CLV-53122</v>
          </cell>
          <cell r="F2869" t="str">
            <v>SR 331 | I-80 D</v>
          </cell>
        </row>
        <row r="2870">
          <cell r="E2870" t="str">
            <v>CLV-46256</v>
          </cell>
          <cell r="F2870" t="str">
            <v>SR 331 | ILLION ST</v>
          </cell>
        </row>
        <row r="2871">
          <cell r="E2871" t="str">
            <v>CLV-50749</v>
          </cell>
          <cell r="F2871" t="str">
            <v>SR 331 | IRELAND RD</v>
          </cell>
        </row>
        <row r="2872">
          <cell r="E2872" t="str">
            <v>CLV-54583</v>
          </cell>
          <cell r="F2872" t="str">
            <v>SR 331 | JACKSON RD</v>
          </cell>
        </row>
        <row r="2873">
          <cell r="E2873" t="str">
            <v>CLV-50657</v>
          </cell>
          <cell r="F2873" t="str">
            <v>SR 331 | JACKSON ST</v>
          </cell>
        </row>
        <row r="2874">
          <cell r="E2874" t="str">
            <v>CLV-50599</v>
          </cell>
          <cell r="F2874" t="str">
            <v>SR 331 | JEFFERSON BLVD</v>
          </cell>
        </row>
        <row r="2875">
          <cell r="E2875" t="str">
            <v>CLV-46364</v>
          </cell>
          <cell r="F2875" t="str">
            <v>SR 331 | JEFFERSON ST</v>
          </cell>
        </row>
        <row r="2876">
          <cell r="E2876" t="str">
            <v>CLV-49994</v>
          </cell>
          <cell r="F2876" t="str">
            <v>SR 331 | KELLY RD</v>
          </cell>
        </row>
        <row r="2877">
          <cell r="E2877" t="str">
            <v>CLV-49990</v>
          </cell>
          <cell r="F2877" t="str">
            <v>SR 331 | KERN RD</v>
          </cell>
        </row>
        <row r="2878">
          <cell r="E2878" t="str">
            <v>CLV-48918</v>
          </cell>
          <cell r="F2878" t="str">
            <v>SR 331 | LAYTON RD</v>
          </cell>
        </row>
        <row r="2879">
          <cell r="E2879" t="str">
            <v>CLV-47914</v>
          </cell>
          <cell r="F2879" t="str">
            <v>SR 331 | LIBERTY AVE</v>
          </cell>
        </row>
        <row r="2880">
          <cell r="E2880" t="str">
            <v>CLV-48862</v>
          </cell>
          <cell r="F2880" t="str">
            <v>SR 331 | MADISON RD</v>
          </cell>
        </row>
        <row r="2881">
          <cell r="E2881" t="str">
            <v>CLV-48926</v>
          </cell>
          <cell r="F2881" t="str">
            <v>SR 331 | MCKINLEY AVE</v>
          </cell>
        </row>
        <row r="2882">
          <cell r="E2882" t="str">
            <v>CLV-47972</v>
          </cell>
          <cell r="F2882" t="str">
            <v>SR 331 | MILL ST</v>
          </cell>
        </row>
        <row r="2883">
          <cell r="E2883" t="str">
            <v>CLV-57989</v>
          </cell>
          <cell r="F2883" t="str">
            <v>SR 331 | NEW RD</v>
          </cell>
        </row>
        <row r="2884">
          <cell r="E2884" t="str">
            <v>CLV-58009</v>
          </cell>
          <cell r="F2884" t="str">
            <v>SR 331 | NICAR RD</v>
          </cell>
        </row>
        <row r="2885">
          <cell r="E2885" t="str">
            <v>CLV-57939</v>
          </cell>
          <cell r="F2885" t="str">
            <v>SR 331 | NORFOLK SOUTHERN RR</v>
          </cell>
        </row>
        <row r="2886">
          <cell r="E2886" t="str">
            <v>CLV-57937</v>
          </cell>
          <cell r="F2886" t="str">
            <v>SR 331 | NORFOLK SOUTHERN RR 1</v>
          </cell>
        </row>
        <row r="2887">
          <cell r="E2887" t="str">
            <v>CLV-57925</v>
          </cell>
          <cell r="F2887" t="str">
            <v>SR 331 | NORFOLK SOUTHERN RR 2</v>
          </cell>
        </row>
        <row r="2888">
          <cell r="E2888" t="str">
            <v>CLV-57929</v>
          </cell>
          <cell r="F2888" t="str">
            <v>SR 331 | NORTH ST</v>
          </cell>
        </row>
        <row r="2889">
          <cell r="E2889" t="str">
            <v>CLV-57911</v>
          </cell>
          <cell r="F2889" t="str">
            <v>SR 331 | NORTH ST 2</v>
          </cell>
        </row>
        <row r="2890">
          <cell r="E2890" t="str">
            <v>CLV-57897</v>
          </cell>
          <cell r="F2890" t="str">
            <v>SR 331 | OAK BLVD</v>
          </cell>
        </row>
        <row r="2891">
          <cell r="E2891" t="str">
            <v>CLV-57909</v>
          </cell>
          <cell r="F2891" t="str">
            <v>SR 331 | OLD SR 331 1</v>
          </cell>
        </row>
        <row r="2892">
          <cell r="E2892" t="str">
            <v>CLV-58043</v>
          </cell>
          <cell r="F2892" t="str">
            <v>SR 331 | OSBORNE RD</v>
          </cell>
        </row>
        <row r="2893">
          <cell r="E2893" t="str">
            <v>CLV-57611</v>
          </cell>
          <cell r="F2893" t="str">
            <v>SR 331 | PARK AVE</v>
          </cell>
        </row>
        <row r="2894">
          <cell r="E2894" t="str">
            <v>CLV-58051</v>
          </cell>
          <cell r="F2894" t="str">
            <v>SR 331 | PATTERSON RD</v>
          </cell>
        </row>
        <row r="2895">
          <cell r="E2895" t="str">
            <v>CLV-57583</v>
          </cell>
          <cell r="F2895" t="str">
            <v>SR 331 | PERRY AV</v>
          </cell>
        </row>
        <row r="2896">
          <cell r="E2896" t="str">
            <v>CLV-58055</v>
          </cell>
          <cell r="F2896" t="str">
            <v>SR 331 | PIERCE RD</v>
          </cell>
        </row>
        <row r="2897">
          <cell r="E2897" t="str">
            <v>CLV-58058</v>
          </cell>
          <cell r="F2897" t="str">
            <v>SR 331 | PINE ST</v>
          </cell>
        </row>
        <row r="2898">
          <cell r="E2898" t="str">
            <v>CLV-57553</v>
          </cell>
          <cell r="F2898" t="str">
            <v>SR 331 | QUAD AVE</v>
          </cell>
        </row>
        <row r="2899">
          <cell r="E2899" t="str">
            <v>CLV-57521</v>
          </cell>
          <cell r="F2899" t="str">
            <v>SR 331 | QUAD AVE 2</v>
          </cell>
        </row>
        <row r="2900">
          <cell r="E2900" t="str">
            <v>CLV-49599</v>
          </cell>
          <cell r="F2900" t="str">
            <v>SR 331 | RILEY RD</v>
          </cell>
        </row>
        <row r="2901">
          <cell r="E2901" t="str">
            <v>CLV-49609</v>
          </cell>
          <cell r="F2901" t="str">
            <v>SR 331 | ROOSEVELT RD</v>
          </cell>
        </row>
        <row r="2902">
          <cell r="E2902" t="str">
            <v>CLV-57471</v>
          </cell>
          <cell r="F2902" t="str">
            <v>SR 331 | SHAFFER RD</v>
          </cell>
        </row>
        <row r="2903">
          <cell r="E2903" t="str">
            <v>CLV-49620</v>
          </cell>
          <cell r="F2903" t="str">
            <v>SR 331 | SHIVELY RD</v>
          </cell>
        </row>
        <row r="2904">
          <cell r="E2904" t="str">
            <v>CLV-49626</v>
          </cell>
          <cell r="F2904" t="str">
            <v>SR 331 | SR 10 1</v>
          </cell>
        </row>
        <row r="2905">
          <cell r="E2905" t="str">
            <v>CLV-57257</v>
          </cell>
          <cell r="F2905" t="str">
            <v>SR 331 | SR 10 WB 1</v>
          </cell>
        </row>
        <row r="2906">
          <cell r="E2906" t="str">
            <v>CLV-56983</v>
          </cell>
          <cell r="F2906" t="str">
            <v>SR 331 | SR 106 1</v>
          </cell>
        </row>
        <row r="2907">
          <cell r="E2907" t="str">
            <v>CLV-56799</v>
          </cell>
          <cell r="F2907" t="str">
            <v>SR 331 | SR 106 4</v>
          </cell>
        </row>
        <row r="2908">
          <cell r="E2908" t="str">
            <v>CLV-49650</v>
          </cell>
          <cell r="F2908" t="str">
            <v>SR 331 | SR 106 WB 1</v>
          </cell>
        </row>
        <row r="2909">
          <cell r="E2909" t="str">
            <v>CLV-57130</v>
          </cell>
          <cell r="F2909" t="str">
            <v>SR 331 | SR 23</v>
          </cell>
        </row>
        <row r="2910">
          <cell r="E2910" t="str">
            <v>CLV-49669</v>
          </cell>
          <cell r="F2910" t="str">
            <v>SR 331 | SR 25</v>
          </cell>
        </row>
        <row r="2911">
          <cell r="E2911" t="str">
            <v>CLV-49680</v>
          </cell>
          <cell r="F2911" t="str">
            <v>SR 331 | SR 25 SB</v>
          </cell>
        </row>
        <row r="2912">
          <cell r="E2912" t="str">
            <v>CLV-49685</v>
          </cell>
          <cell r="F2912" t="str">
            <v>SR 331 | SR 331 SB</v>
          </cell>
        </row>
        <row r="2913">
          <cell r="E2913" t="str">
            <v>CLV-49690</v>
          </cell>
          <cell r="F2913" t="str">
            <v>SR 331 | SR 933 1</v>
          </cell>
        </row>
        <row r="2914">
          <cell r="E2914" t="str">
            <v>CLV-49692</v>
          </cell>
          <cell r="F2914" t="str">
            <v>SR 331 | SR 933 SB 1</v>
          </cell>
        </row>
        <row r="2915">
          <cell r="E2915" t="str">
            <v>CLV-54829</v>
          </cell>
          <cell r="F2915" t="str">
            <v>SR 331 | SUNSET DR</v>
          </cell>
        </row>
        <row r="2916">
          <cell r="E2916" t="str">
            <v>CLV-52975</v>
          </cell>
          <cell r="F2916" t="str">
            <v>SR 331 | TYLER RD</v>
          </cell>
        </row>
        <row r="2917">
          <cell r="E2917" t="str">
            <v>CLV-52487</v>
          </cell>
          <cell r="F2917" t="str">
            <v xml:space="preserve">SR 331 | UNKNOWN RR </v>
          </cell>
        </row>
        <row r="2918">
          <cell r="E2918" t="str">
            <v>CLV-52139</v>
          </cell>
          <cell r="F2918" t="str">
            <v>SR 331 | US 20 1</v>
          </cell>
        </row>
        <row r="2919">
          <cell r="E2919" t="str">
            <v>CLV-52141</v>
          </cell>
          <cell r="F2919" t="str">
            <v>SR 331 | US 20 6</v>
          </cell>
        </row>
        <row r="2920">
          <cell r="E2920" t="str">
            <v>CLV-52415</v>
          </cell>
          <cell r="F2920" t="str">
            <v>SR 331 | US 20 WB 1</v>
          </cell>
        </row>
        <row r="2921">
          <cell r="E2921" t="str">
            <v>CLV-38934</v>
          </cell>
          <cell r="F2921" t="str">
            <v>SR 331 | US 30 1</v>
          </cell>
        </row>
        <row r="2922">
          <cell r="E2922" t="str">
            <v>CLV-38820</v>
          </cell>
          <cell r="F2922" t="str">
            <v>SR 331 | US 30 WB 1</v>
          </cell>
        </row>
        <row r="2923">
          <cell r="E2923" t="str">
            <v>CLV-38650</v>
          </cell>
          <cell r="F2923" t="str">
            <v>SR 331 | US 6</v>
          </cell>
        </row>
        <row r="2924">
          <cell r="E2924" t="str">
            <v>CLV-38666</v>
          </cell>
          <cell r="F2924" t="str">
            <v>SR 331 | US 6 WB</v>
          </cell>
        </row>
        <row r="2925">
          <cell r="E2925" t="str">
            <v>CLV-38544</v>
          </cell>
          <cell r="F2925" t="str">
            <v>SR 331 | US-20 084A</v>
          </cell>
        </row>
        <row r="2926">
          <cell r="E2926" t="str">
            <v>CLV-38294</v>
          </cell>
          <cell r="F2926" t="str">
            <v>SR 331 | US-20 084B</v>
          </cell>
        </row>
        <row r="2927">
          <cell r="E2927" t="str">
            <v>CLV-38272</v>
          </cell>
          <cell r="F2927" t="str">
            <v>SR 331 | US-20 086C</v>
          </cell>
        </row>
        <row r="2928">
          <cell r="E2928" t="str">
            <v>CLV-37119</v>
          </cell>
          <cell r="F2928" t="str">
            <v>SR 331 | US-20 086F</v>
          </cell>
        </row>
        <row r="2929">
          <cell r="E2929" t="str">
            <v>CLV-37101</v>
          </cell>
          <cell r="F2929" t="str">
            <v>SR 331 | US-20 086G</v>
          </cell>
        </row>
        <row r="2930">
          <cell r="E2930" t="str">
            <v>CLV-37161</v>
          </cell>
          <cell r="F2930" t="str">
            <v>SR 331 | US-20 086G 1</v>
          </cell>
        </row>
        <row r="2931">
          <cell r="E2931" t="str">
            <v>CLV-37285</v>
          </cell>
          <cell r="F2931" t="str">
            <v>SR 331 | US-30 076A</v>
          </cell>
        </row>
        <row r="2932">
          <cell r="E2932" t="str">
            <v>CLV-46978</v>
          </cell>
          <cell r="F2932" t="str">
            <v>SR 331 | US-30 076B</v>
          </cell>
        </row>
        <row r="2933">
          <cell r="E2933" t="str">
            <v>CLV-37299</v>
          </cell>
          <cell r="F2933" t="str">
            <v>SR 331 | US-30 076C</v>
          </cell>
        </row>
        <row r="2934">
          <cell r="E2934" t="str">
            <v>CLV-37341</v>
          </cell>
          <cell r="F2934" t="str">
            <v>SR 331 | US-30 076D</v>
          </cell>
        </row>
        <row r="2935">
          <cell r="E2935" t="str">
            <v>CLV-49140</v>
          </cell>
          <cell r="F2935" t="str">
            <v>SR 331 | US-6 078D</v>
          </cell>
        </row>
        <row r="2936">
          <cell r="E2936" t="str">
            <v>CLV-37429</v>
          </cell>
          <cell r="F2936" t="str">
            <v>SR 331 | US-6 078H</v>
          </cell>
        </row>
        <row r="2937">
          <cell r="E2937" t="str">
            <v>CLV-37441</v>
          </cell>
          <cell r="F2937" t="str">
            <v>SR 331 | VIRGINIA ST</v>
          </cell>
        </row>
        <row r="2938">
          <cell r="E2938" t="str">
            <v>CLV-37839</v>
          </cell>
          <cell r="F2938" t="str">
            <v>SR 331 | WATER ST</v>
          </cell>
        </row>
        <row r="2939">
          <cell r="E2939" t="str">
            <v>CLV-37921</v>
          </cell>
          <cell r="F2939" t="str">
            <v>SR 331 | WEST ST</v>
          </cell>
        </row>
        <row r="2940">
          <cell r="E2940" t="str">
            <v>CLV-37951</v>
          </cell>
          <cell r="F2940" t="str">
            <v>SR 331 | WOODIES LN</v>
          </cell>
        </row>
        <row r="2941">
          <cell r="E2941" t="str">
            <v>CLV-46066</v>
          </cell>
          <cell r="F2941" t="str">
            <v>SR 331 | WOODLAND AV</v>
          </cell>
        </row>
        <row r="2942">
          <cell r="E2942" t="str">
            <v>CLV-46198</v>
          </cell>
          <cell r="F2942" t="str">
            <v xml:space="preserve">SR 39 | </v>
          </cell>
        </row>
        <row r="2943">
          <cell r="E2943" t="str">
            <v>CLV-51393</v>
          </cell>
          <cell r="F2943" t="str">
            <v>SR 39 |  2</v>
          </cell>
        </row>
        <row r="2944">
          <cell r="E2944" t="str">
            <v>CLV-38057</v>
          </cell>
          <cell r="F2944" t="str">
            <v>SR 39 | 1000 N</v>
          </cell>
        </row>
        <row r="2945">
          <cell r="E2945" t="str">
            <v>CLV-40611</v>
          </cell>
          <cell r="F2945" t="str">
            <v>SR 39 | 1200 S</v>
          </cell>
        </row>
        <row r="2946">
          <cell r="E2946" t="str">
            <v>CLV-38091</v>
          </cell>
          <cell r="F2946" t="str">
            <v>SR 39 | 18TH ST</v>
          </cell>
        </row>
        <row r="2947">
          <cell r="E2947" t="str">
            <v>CLV-38101</v>
          </cell>
          <cell r="F2947" t="str">
            <v>SR 39 | 200 S</v>
          </cell>
        </row>
        <row r="2948">
          <cell r="E2948" t="str">
            <v>CLV-38121</v>
          </cell>
          <cell r="F2948" t="str">
            <v>SR 39 | 250 SOUTH RD</v>
          </cell>
        </row>
        <row r="2949">
          <cell r="E2949" t="str">
            <v>CLV-40683</v>
          </cell>
          <cell r="F2949" t="str">
            <v>SR 39 | 300 N</v>
          </cell>
        </row>
        <row r="2950">
          <cell r="E2950" t="str">
            <v>CLV-40693</v>
          </cell>
          <cell r="F2950" t="str">
            <v>SR 39 | 400 S</v>
          </cell>
        </row>
        <row r="2951">
          <cell r="E2951" t="str">
            <v>CLV-40841</v>
          </cell>
          <cell r="F2951" t="str">
            <v>SR 39 | 450 S</v>
          </cell>
        </row>
        <row r="2952">
          <cell r="E2952" t="str">
            <v>CLV-40823</v>
          </cell>
          <cell r="F2952" t="str">
            <v>SR 39 | 50 S</v>
          </cell>
        </row>
        <row r="2953">
          <cell r="E2953" t="str">
            <v>CLV-52703</v>
          </cell>
          <cell r="F2953" t="str">
            <v>SR 39 | 500 S</v>
          </cell>
        </row>
        <row r="2954">
          <cell r="E2954" t="str">
            <v>CLV-40879</v>
          </cell>
          <cell r="F2954" t="str">
            <v>SR 39 | 800 S</v>
          </cell>
        </row>
        <row r="2955">
          <cell r="E2955" t="str">
            <v>CLV-41159</v>
          </cell>
          <cell r="F2955" t="str">
            <v>SR 39 | 900 N</v>
          </cell>
        </row>
        <row r="2956">
          <cell r="E2956" t="str">
            <v>CLV-41173</v>
          </cell>
          <cell r="F2956" t="str">
            <v>SR 39 | 900 N 1</v>
          </cell>
        </row>
        <row r="2957">
          <cell r="E2957" t="str">
            <v>CLV-41379</v>
          </cell>
          <cell r="F2957" t="str">
            <v>SR 39 | AMERICAN ST</v>
          </cell>
        </row>
        <row r="2958">
          <cell r="E2958" t="str">
            <v>CLV-37663</v>
          </cell>
          <cell r="F2958" t="str">
            <v>SR 39 | CANADIAN NATIONAL RR</v>
          </cell>
        </row>
        <row r="2959">
          <cell r="E2959" t="str">
            <v>CLV-37519</v>
          </cell>
          <cell r="F2959" t="str">
            <v>SR 39 | CANADIAN NATIONAL RR 1</v>
          </cell>
        </row>
        <row r="2960">
          <cell r="E2960" t="str">
            <v>CLV-51317</v>
          </cell>
          <cell r="F2960" t="str">
            <v>SR 39 | CHICAGO FT WAYNE EASTERN</v>
          </cell>
        </row>
        <row r="2961">
          <cell r="E2961" t="str">
            <v>CLV-40257</v>
          </cell>
          <cell r="F2961" t="str">
            <v>SR 39 | CHICAGO SS &amp; SB RR</v>
          </cell>
        </row>
        <row r="2962">
          <cell r="E2962" t="str">
            <v>CLV-58308</v>
          </cell>
          <cell r="F2962" t="str">
            <v>SR 39 | CHICAGO SS &amp; SB RR 1</v>
          </cell>
        </row>
        <row r="2963">
          <cell r="E2963" t="str">
            <v>CLV-56377</v>
          </cell>
          <cell r="F2963" t="str">
            <v>SR 39 | COUNTY LINE RD</v>
          </cell>
        </row>
        <row r="2964">
          <cell r="E2964" t="str">
            <v>CLV-56363</v>
          </cell>
          <cell r="F2964" t="str">
            <v>SR 39 | COUNTY LINE RD 2</v>
          </cell>
        </row>
        <row r="2965">
          <cell r="E2965" t="str">
            <v>CLV-56516</v>
          </cell>
          <cell r="F2965" t="str">
            <v>SR 39 | CROSS ST</v>
          </cell>
        </row>
        <row r="2966">
          <cell r="E2966" t="str">
            <v>CLV-53142</v>
          </cell>
          <cell r="F2966" t="str">
            <v>SR 39 | CSX RR</v>
          </cell>
        </row>
        <row r="2967">
          <cell r="E2967" t="str">
            <v>CLV-53085</v>
          </cell>
          <cell r="F2967" t="str">
            <v>SR 39 | CSX RR 1</v>
          </cell>
        </row>
        <row r="2968">
          <cell r="E2968" t="str">
            <v>CLV-46248</v>
          </cell>
          <cell r="F2968" t="str">
            <v>SR 39 | DIAMOND POINT RD</v>
          </cell>
        </row>
        <row r="2969">
          <cell r="E2969" t="str">
            <v>CLV-53063</v>
          </cell>
          <cell r="F2969" t="str">
            <v>SR 39 | E 1000 N</v>
          </cell>
        </row>
        <row r="2970">
          <cell r="E2970" t="str">
            <v>CLV-46270</v>
          </cell>
          <cell r="F2970" t="str">
            <v>SR 39 | E 175 N</v>
          </cell>
        </row>
        <row r="2971">
          <cell r="E2971" t="str">
            <v>CLV-46286</v>
          </cell>
          <cell r="F2971" t="str">
            <v>SR 39 | E 225 N</v>
          </cell>
        </row>
        <row r="2972">
          <cell r="E2972" t="str">
            <v>CLV-50711</v>
          </cell>
          <cell r="F2972" t="str">
            <v>SR 39 | E 250 N</v>
          </cell>
        </row>
        <row r="2973">
          <cell r="E2973" t="str">
            <v>CLV-50717</v>
          </cell>
          <cell r="F2973" t="str">
            <v>SR 39 | E 350 N</v>
          </cell>
        </row>
        <row r="2974">
          <cell r="E2974" t="str">
            <v>CLV-55264</v>
          </cell>
          <cell r="F2974" t="str">
            <v>SR 39 | E 400 N</v>
          </cell>
        </row>
        <row r="2975">
          <cell r="E2975" t="str">
            <v>CLV-56841</v>
          </cell>
          <cell r="F2975" t="str">
            <v>SR 39 | E 500 N</v>
          </cell>
        </row>
        <row r="2976">
          <cell r="E2976" t="str">
            <v>CLV-50655</v>
          </cell>
          <cell r="F2976" t="str">
            <v>SR 39 | E 600 N</v>
          </cell>
        </row>
        <row r="2977">
          <cell r="E2977" t="str">
            <v>CLV-50603</v>
          </cell>
          <cell r="F2977" t="str">
            <v>SR 39 | E 650 N</v>
          </cell>
        </row>
        <row r="2978">
          <cell r="E2978" t="str">
            <v>CLV-49970</v>
          </cell>
          <cell r="F2978" t="str">
            <v>SR 39 | E 700 N</v>
          </cell>
        </row>
        <row r="2979">
          <cell r="E2979" t="str">
            <v>CLV-49126</v>
          </cell>
          <cell r="F2979" t="str">
            <v>SR 39 | E 775 N</v>
          </cell>
        </row>
        <row r="2980">
          <cell r="E2980" t="str">
            <v>CLV-48912</v>
          </cell>
          <cell r="F2980" t="str">
            <v>SR 39 | E 800 N</v>
          </cell>
        </row>
        <row r="2981">
          <cell r="E2981" t="str">
            <v>CLV-48004</v>
          </cell>
          <cell r="F2981" t="str">
            <v>SR 39 | EAST PINE ST</v>
          </cell>
        </row>
        <row r="2982">
          <cell r="E2982" t="str">
            <v>CLV-58136</v>
          </cell>
          <cell r="F2982" t="str">
            <v>SR 39 | FIRST ST</v>
          </cell>
        </row>
        <row r="2983">
          <cell r="E2983" t="str">
            <v>CLV-57983</v>
          </cell>
          <cell r="F2983" t="str">
            <v>SR 39 | FRONTAGE RD</v>
          </cell>
        </row>
        <row r="2984">
          <cell r="E2984" t="str">
            <v>CLV-57921</v>
          </cell>
          <cell r="F2984" t="str">
            <v>SR 39 | FRONTAGE RD 1</v>
          </cell>
        </row>
        <row r="2985">
          <cell r="E2985" t="str">
            <v>CLV-57915</v>
          </cell>
          <cell r="F2985" t="str">
            <v>SR 39 | GARDEN ST</v>
          </cell>
        </row>
        <row r="2986">
          <cell r="E2986" t="str">
            <v>CLV-57585</v>
          </cell>
          <cell r="F2986" t="str">
            <v>SR 39 | HICKORY RIDGE CT</v>
          </cell>
        </row>
        <row r="2987">
          <cell r="E2987" t="str">
            <v>CLV-57549</v>
          </cell>
          <cell r="F2987" t="str">
            <v>SR 39 | HIGH ST</v>
          </cell>
        </row>
        <row r="2988">
          <cell r="E2988" t="str">
            <v>CLV-49589</v>
          </cell>
          <cell r="F2988" t="str">
            <v>SR 39 | HUNTER RIDGE CT</v>
          </cell>
        </row>
        <row r="2989">
          <cell r="E2989" t="str">
            <v>CLV-49594</v>
          </cell>
          <cell r="F2989" t="str">
            <v>SR 39 | I-80</v>
          </cell>
        </row>
        <row r="2990">
          <cell r="E2990" t="str">
            <v>CLV-49608</v>
          </cell>
          <cell r="F2990" t="str">
            <v>SR 39 | I-80 049C</v>
          </cell>
        </row>
        <row r="2991">
          <cell r="E2991" t="str">
            <v>CLV-49611</v>
          </cell>
          <cell r="F2991" t="str">
            <v>SR 39 | I-80 049D</v>
          </cell>
        </row>
        <row r="2992">
          <cell r="E2992" t="str">
            <v>CLV-57473</v>
          </cell>
          <cell r="F2992" t="str">
            <v>SR 39 | I-80 D</v>
          </cell>
        </row>
        <row r="2993">
          <cell r="E2993" t="str">
            <v>CLV-57455</v>
          </cell>
          <cell r="F2993" t="str">
            <v>SR 39 | JOLIET RD</v>
          </cell>
        </row>
        <row r="2994">
          <cell r="E2994" t="str">
            <v>CLV-49636</v>
          </cell>
          <cell r="F2994" t="str">
            <v>SR 39 | KARR ST</v>
          </cell>
        </row>
        <row r="2995">
          <cell r="E2995" t="str">
            <v>CLV-56801</v>
          </cell>
          <cell r="F2995" t="str">
            <v>SR 39 | LESLIE ST</v>
          </cell>
        </row>
        <row r="2996">
          <cell r="E2996" t="str">
            <v>CLV-49647</v>
          </cell>
          <cell r="F2996" t="str">
            <v>SR 39 | MAIN ST</v>
          </cell>
        </row>
        <row r="2997">
          <cell r="E2997" t="str">
            <v>CLV-56809</v>
          </cell>
          <cell r="F2997" t="str">
            <v>SR 39 | MCLUNG RD</v>
          </cell>
        </row>
        <row r="2998">
          <cell r="E2998" t="str">
            <v>CLV-57150</v>
          </cell>
          <cell r="F2998" t="str">
            <v>SR 39 | N OLD BUFFALO RD</v>
          </cell>
        </row>
        <row r="2999">
          <cell r="E2999" t="str">
            <v>CLV-49656</v>
          </cell>
          <cell r="F2999" t="str">
            <v>SR 39 | N OLD BUFFALO RD 1</v>
          </cell>
        </row>
        <row r="3000">
          <cell r="E3000" t="str">
            <v>CLV-49664</v>
          </cell>
          <cell r="F3000" t="str">
            <v>SR 39 | NORFOLK SOUTHERN RR</v>
          </cell>
        </row>
        <row r="3001">
          <cell r="E3001" t="str">
            <v>CLV-49666</v>
          </cell>
          <cell r="F3001" t="str">
            <v>SR 39 | OAK ST</v>
          </cell>
        </row>
        <row r="3002">
          <cell r="E3002" t="str">
            <v>CLV-57126</v>
          </cell>
          <cell r="F3002" t="str">
            <v>SR 39 | OLD SR 39</v>
          </cell>
        </row>
        <row r="3003">
          <cell r="E3003" t="str">
            <v>CLV-49673</v>
          </cell>
          <cell r="F3003" t="str">
            <v>SR 39 | PENNSYLVANIA CENTRAL RR</v>
          </cell>
        </row>
        <row r="3004">
          <cell r="E3004" t="str">
            <v>CLV-49681</v>
          </cell>
          <cell r="F3004" t="str">
            <v>SR 39 | QUAIL RUN CT</v>
          </cell>
        </row>
        <row r="3005">
          <cell r="E3005" t="str">
            <v>CLV-49691</v>
          </cell>
          <cell r="F3005" t="str">
            <v>SR 39 | ROUNDABOUT RD</v>
          </cell>
        </row>
        <row r="3006">
          <cell r="E3006" t="str">
            <v>CLV-49693</v>
          </cell>
          <cell r="F3006" t="str">
            <v>SR 39 | S 650 E</v>
          </cell>
        </row>
        <row r="3007">
          <cell r="E3007" t="str">
            <v>CLV-49705</v>
          </cell>
          <cell r="F3007" t="str">
            <v>SR 39 | SECOND ST</v>
          </cell>
        </row>
        <row r="3008">
          <cell r="E3008" t="str">
            <v>CLV-49710</v>
          </cell>
          <cell r="F3008" t="str">
            <v>SR 39 | SEVERS RD</v>
          </cell>
        </row>
        <row r="3009">
          <cell r="E3009" t="str">
            <v>CLV-54803</v>
          </cell>
          <cell r="F3009" t="str">
            <v>SR 39 | SOUTH ST</v>
          </cell>
        </row>
        <row r="3010">
          <cell r="E3010" t="str">
            <v>CLV-52827</v>
          </cell>
          <cell r="F3010" t="str">
            <v>SR 39 | SPRINGVILLE RD</v>
          </cell>
        </row>
        <row r="3011">
          <cell r="E3011" t="str">
            <v>CLV-52663</v>
          </cell>
          <cell r="F3011" t="str">
            <v>SR 39 | SR 10</v>
          </cell>
        </row>
        <row r="3012">
          <cell r="E3012" t="str">
            <v>CLV-52135</v>
          </cell>
          <cell r="F3012" t="str">
            <v>SR 39 | SR 10 2</v>
          </cell>
        </row>
        <row r="3013">
          <cell r="E3013" t="str">
            <v>CLV-52151</v>
          </cell>
          <cell r="F3013" t="str">
            <v>SR 39 | SR 10 WB</v>
          </cell>
        </row>
        <row r="3014">
          <cell r="E3014" t="str">
            <v>CLV-52403</v>
          </cell>
          <cell r="F3014" t="str">
            <v>SR 39 | SR 14</v>
          </cell>
        </row>
        <row r="3015">
          <cell r="E3015" t="str">
            <v>CLV-52419</v>
          </cell>
          <cell r="F3015" t="str">
            <v>SR 39 | SR 14 WB</v>
          </cell>
        </row>
        <row r="3016">
          <cell r="E3016" t="str">
            <v>CLV-56665</v>
          </cell>
          <cell r="F3016" t="str">
            <v>SR 39 | SR 16</v>
          </cell>
        </row>
        <row r="3017">
          <cell r="E3017" t="str">
            <v>CLV-39010</v>
          </cell>
          <cell r="F3017" t="str">
            <v>SR 39 | SR 16 4</v>
          </cell>
        </row>
        <row r="3018">
          <cell r="E3018" t="str">
            <v>CLV-39000</v>
          </cell>
          <cell r="F3018" t="str">
            <v>SR 39 | SR 16 WB</v>
          </cell>
        </row>
        <row r="3019">
          <cell r="E3019" t="str">
            <v>CLV-37021</v>
          </cell>
          <cell r="F3019" t="str">
            <v>SR 39 | SR 2</v>
          </cell>
        </row>
        <row r="3020">
          <cell r="E3020" t="str">
            <v>CLV-38450</v>
          </cell>
          <cell r="F3020" t="str">
            <v>SR 39 | SR 8</v>
          </cell>
        </row>
        <row r="3021">
          <cell r="E3021" t="str">
            <v>CLV-38520</v>
          </cell>
          <cell r="F3021" t="str">
            <v>SR 39 | SR 8 WB</v>
          </cell>
        </row>
        <row r="3022">
          <cell r="E3022" t="str">
            <v>CLV-38532</v>
          </cell>
          <cell r="F3022" t="str">
            <v>SR 39 | STATE ST</v>
          </cell>
        </row>
        <row r="3023">
          <cell r="E3023" t="str">
            <v>CLV-38290</v>
          </cell>
          <cell r="F3023" t="str">
            <v>SR 39 | SUNSET CT</v>
          </cell>
        </row>
        <row r="3024">
          <cell r="E3024" t="str">
            <v>CLV-52701</v>
          </cell>
          <cell r="F3024" t="str">
            <v>SR 39 | THIRD ST</v>
          </cell>
        </row>
        <row r="3025">
          <cell r="E3025" t="str">
            <v>CLV-37125</v>
          </cell>
          <cell r="F3025" t="str">
            <v>SR 39 | TIFFANY WOODS DR</v>
          </cell>
        </row>
        <row r="3026">
          <cell r="E3026" t="str">
            <v>CLV-37201</v>
          </cell>
          <cell r="F3026" t="str">
            <v>SR 39 | TOTO RD</v>
          </cell>
        </row>
        <row r="3027">
          <cell r="E3027" t="str">
            <v>CLV-37203</v>
          </cell>
          <cell r="F3027" t="str">
            <v>SR 39 | UNKNOWN RR</v>
          </cell>
        </row>
        <row r="3028">
          <cell r="E3028" t="str">
            <v>CLV-37297</v>
          </cell>
          <cell r="F3028" t="str">
            <v>SR 39 | UNKNOWN RR 1</v>
          </cell>
        </row>
        <row r="3029">
          <cell r="E3029" t="str">
            <v>CLV-37331</v>
          </cell>
          <cell r="F3029" t="str">
            <v>SR 39 | US 20</v>
          </cell>
        </row>
        <row r="3030">
          <cell r="E3030" t="str">
            <v>CLV-37365</v>
          </cell>
          <cell r="F3030" t="str">
            <v>SR 39 | US 20 WB</v>
          </cell>
        </row>
        <row r="3031">
          <cell r="E3031" t="str">
            <v>CLV-37431</v>
          </cell>
          <cell r="F3031" t="str">
            <v>SR 39 | US 24</v>
          </cell>
        </row>
        <row r="3032">
          <cell r="E3032" t="str">
            <v>CLV-49141</v>
          </cell>
          <cell r="F3032" t="str">
            <v>SR 39 | US 24 WB 1</v>
          </cell>
        </row>
        <row r="3033">
          <cell r="E3033" t="str">
            <v>CLV-49144</v>
          </cell>
          <cell r="F3033" t="str">
            <v>SR 39 | US 30</v>
          </cell>
        </row>
        <row r="3034">
          <cell r="E3034" t="str">
            <v>CLV-37909</v>
          </cell>
          <cell r="F3034" t="str">
            <v>SR 39 | US 30 WB</v>
          </cell>
        </row>
        <row r="3035">
          <cell r="E3035" t="str">
            <v>CLV-37913</v>
          </cell>
          <cell r="F3035" t="str">
            <v>SR 39 | US 35</v>
          </cell>
        </row>
        <row r="3036">
          <cell r="E3036" t="str">
            <v>CLV-37931</v>
          </cell>
          <cell r="F3036" t="str">
            <v>SR 39 | US 6</v>
          </cell>
        </row>
        <row r="3037">
          <cell r="E3037" t="str">
            <v>CLV-37945</v>
          </cell>
          <cell r="F3037" t="str">
            <v>SR 39 | US 6 WB</v>
          </cell>
        </row>
        <row r="3038">
          <cell r="E3038" t="str">
            <v>CLV-46622</v>
          </cell>
          <cell r="F3038" t="str">
            <v>SR 39 | W 100 N</v>
          </cell>
        </row>
        <row r="3039">
          <cell r="E3039" t="str">
            <v>CLV-38031</v>
          </cell>
          <cell r="F3039" t="str">
            <v>SR 39 | W 100 S</v>
          </cell>
        </row>
        <row r="3040">
          <cell r="E3040" t="str">
            <v>CLV-46452</v>
          </cell>
          <cell r="F3040" t="str">
            <v>SR 39 | W 1000 S</v>
          </cell>
        </row>
        <row r="3041">
          <cell r="E3041" t="str">
            <v>CLV-46204</v>
          </cell>
          <cell r="F3041" t="str">
            <v>SR 39 | W 1150 S</v>
          </cell>
        </row>
        <row r="3042">
          <cell r="E3042" t="str">
            <v>CLV-46168</v>
          </cell>
          <cell r="F3042" t="str">
            <v>SR 39 | W 1250 S</v>
          </cell>
        </row>
        <row r="3043">
          <cell r="E3043" t="str">
            <v>CLV-51375</v>
          </cell>
          <cell r="F3043" t="str">
            <v>SR 39 | W 1300 S</v>
          </cell>
        </row>
        <row r="3044">
          <cell r="E3044" t="str">
            <v>CLV-51395</v>
          </cell>
          <cell r="F3044" t="str">
            <v>SR 39 | W 1400 S</v>
          </cell>
        </row>
        <row r="3045">
          <cell r="E3045" t="str">
            <v>CLV-51404</v>
          </cell>
          <cell r="F3045" t="str">
            <v>SR 39 | W 150 S</v>
          </cell>
        </row>
        <row r="3046">
          <cell r="E3046" t="str">
            <v>CLV-51410</v>
          </cell>
          <cell r="F3046" t="str">
            <v>SR 39 | W 1500 S</v>
          </cell>
        </row>
        <row r="3047">
          <cell r="E3047" t="str">
            <v>CLV-38097</v>
          </cell>
          <cell r="F3047" t="str">
            <v>SR 39 | W 1650 S</v>
          </cell>
        </row>
        <row r="3048">
          <cell r="E3048" t="str">
            <v>CLV-40637</v>
          </cell>
          <cell r="F3048" t="str">
            <v>SR 39 | W 1750 S</v>
          </cell>
        </row>
        <row r="3049">
          <cell r="E3049" t="str">
            <v>CLV-40641</v>
          </cell>
          <cell r="F3049" t="str">
            <v>SR 39 | W 1800 S</v>
          </cell>
        </row>
        <row r="3050">
          <cell r="E3050" t="str">
            <v>CLV-38123</v>
          </cell>
          <cell r="F3050" t="str">
            <v>SR 39 | W 1800 S 1</v>
          </cell>
        </row>
        <row r="3051">
          <cell r="E3051" t="str">
            <v>CLV-38125</v>
          </cell>
          <cell r="F3051" t="str">
            <v>SR 39 | W 200 N</v>
          </cell>
        </row>
        <row r="3052">
          <cell r="E3052" t="str">
            <v>CLV-40597</v>
          </cell>
          <cell r="F3052" t="str">
            <v>SR 39 | W 200 S</v>
          </cell>
        </row>
        <row r="3053">
          <cell r="E3053" t="str">
            <v>CLV-40859</v>
          </cell>
          <cell r="F3053" t="str">
            <v>SR 39 | W 200 S 1</v>
          </cell>
        </row>
        <row r="3054">
          <cell r="E3054" t="str">
            <v>CLV-40871</v>
          </cell>
          <cell r="F3054" t="str">
            <v>SR 39 | W 250 S</v>
          </cell>
        </row>
        <row r="3055">
          <cell r="E3055" t="str">
            <v>CLV-40905</v>
          </cell>
          <cell r="F3055" t="str">
            <v>SR 39 | W 250 S 1</v>
          </cell>
        </row>
        <row r="3056">
          <cell r="E3056" t="str">
            <v>CLV-40925</v>
          </cell>
          <cell r="F3056" t="str">
            <v>SR 39 | W 300 N</v>
          </cell>
        </row>
        <row r="3057">
          <cell r="E3057" t="str">
            <v>CLV-41155</v>
          </cell>
          <cell r="F3057" t="str">
            <v>SR 39 | W 400 N</v>
          </cell>
        </row>
        <row r="3058">
          <cell r="E3058" t="str">
            <v>CLV-40571</v>
          </cell>
          <cell r="F3058" t="str">
            <v>SR 39 | W 400 S</v>
          </cell>
        </row>
        <row r="3059">
          <cell r="E3059" t="str">
            <v>CLV-40563</v>
          </cell>
          <cell r="F3059" t="str">
            <v>SR 39 | W 400 S 1</v>
          </cell>
        </row>
        <row r="3060">
          <cell r="E3060" t="str">
            <v>CLV-41187</v>
          </cell>
          <cell r="F3060" t="str">
            <v>SR 39 | W 450 N</v>
          </cell>
        </row>
        <row r="3061">
          <cell r="E3061" t="str">
            <v>CLV-41195</v>
          </cell>
          <cell r="F3061" t="str">
            <v>SR 39 | W 475 S</v>
          </cell>
        </row>
        <row r="3062">
          <cell r="E3062" t="str">
            <v>CLV-40517</v>
          </cell>
          <cell r="F3062" t="str">
            <v>SR 39 | W 500 N</v>
          </cell>
        </row>
        <row r="3063">
          <cell r="E3063" t="str">
            <v>CLV-37685</v>
          </cell>
          <cell r="F3063" t="str">
            <v>SR 39 | W 500 S</v>
          </cell>
        </row>
        <row r="3064">
          <cell r="E3064" t="str">
            <v>CLV-37657</v>
          </cell>
          <cell r="F3064" t="str">
            <v>SR 39 | W 500 S 1</v>
          </cell>
        </row>
        <row r="3065">
          <cell r="E3065" t="str">
            <v>CLV-37659</v>
          </cell>
          <cell r="F3065" t="str">
            <v>SR 39 | W 550 S</v>
          </cell>
        </row>
        <row r="3066">
          <cell r="E3066" t="str">
            <v>CLV-37527</v>
          </cell>
          <cell r="F3066" t="str">
            <v>SR 39 | W 600 N</v>
          </cell>
        </row>
        <row r="3067">
          <cell r="E3067" t="str">
            <v>CLV-37533</v>
          </cell>
          <cell r="F3067" t="str">
            <v>SR 39 | W 600 S</v>
          </cell>
        </row>
        <row r="3068">
          <cell r="E3068" t="str">
            <v>CLV-37555</v>
          </cell>
          <cell r="F3068" t="str">
            <v>SR 39 | W 650 N</v>
          </cell>
        </row>
        <row r="3069">
          <cell r="E3069" t="str">
            <v>CLV-37559</v>
          </cell>
          <cell r="F3069" t="str">
            <v>SR 39 | W 675 N</v>
          </cell>
        </row>
        <row r="3070">
          <cell r="E3070" t="str">
            <v>CLV-37575</v>
          </cell>
          <cell r="F3070" t="str">
            <v>SR 39 | W 700 N</v>
          </cell>
        </row>
        <row r="3071">
          <cell r="E3071" t="str">
            <v>CLV-51329</v>
          </cell>
          <cell r="F3071" t="str">
            <v>SR 39 | W 700 S</v>
          </cell>
        </row>
        <row r="3072">
          <cell r="E3072" t="str">
            <v>CLV-58028</v>
          </cell>
          <cell r="F3072" t="str">
            <v>SR 39 | W 700 S 2</v>
          </cell>
        </row>
        <row r="3073">
          <cell r="E3073" t="str">
            <v>CLV-57872</v>
          </cell>
          <cell r="F3073" t="str">
            <v>SR 39 | W 750 N</v>
          </cell>
        </row>
        <row r="3074">
          <cell r="E3074" t="str">
            <v>CLV-58304</v>
          </cell>
          <cell r="F3074" t="str">
            <v>SR 39 | W 750 S</v>
          </cell>
        </row>
        <row r="3075">
          <cell r="E3075" t="str">
            <v>CLV-58282</v>
          </cell>
          <cell r="F3075" t="str">
            <v>SR 39 | W 800 N</v>
          </cell>
        </row>
        <row r="3076">
          <cell r="E3076" t="str">
            <v>CLV-57905</v>
          </cell>
          <cell r="F3076" t="str">
            <v>SR 39 | W 800 S</v>
          </cell>
        </row>
        <row r="3077">
          <cell r="E3077" t="str">
            <v>CLV-57893</v>
          </cell>
          <cell r="F3077" t="str">
            <v>SR 39 | W 800 S 1</v>
          </cell>
        </row>
        <row r="3078">
          <cell r="E3078" t="str">
            <v>CLV-56220</v>
          </cell>
          <cell r="F3078" t="str">
            <v>SR 39 | W 850 N</v>
          </cell>
        </row>
        <row r="3079">
          <cell r="E3079" t="str">
            <v>CLV-54984</v>
          </cell>
          <cell r="F3079" t="str">
            <v>SR 39 | W 850 S</v>
          </cell>
        </row>
        <row r="3080">
          <cell r="E3080" t="str">
            <v>CLV-53236</v>
          </cell>
          <cell r="F3080" t="str">
            <v>SR 39 | W 900 S</v>
          </cell>
        </row>
        <row r="3081">
          <cell r="E3081" t="str">
            <v>CLV-53196</v>
          </cell>
          <cell r="F3081" t="str">
            <v>SR 39 | W 925 N</v>
          </cell>
        </row>
        <row r="3082">
          <cell r="E3082" t="str">
            <v>CLV-54477</v>
          </cell>
          <cell r="F3082" t="str">
            <v>SR 39 | W 950 S</v>
          </cell>
        </row>
        <row r="3083">
          <cell r="E3083" t="str">
            <v>CLV-53124</v>
          </cell>
          <cell r="F3083" t="str">
            <v>SR 39 | W300 S</v>
          </cell>
        </row>
        <row r="3084">
          <cell r="E3084" t="str">
            <v>CLV-50747</v>
          </cell>
          <cell r="F3084" t="str">
            <v>SR 39 | WENINGER ST</v>
          </cell>
        </row>
        <row r="3085">
          <cell r="E3085" t="str">
            <v>CLV-50687</v>
          </cell>
          <cell r="F3085" t="str">
            <v>SR 39 | WENINGER ST 2</v>
          </cell>
        </row>
        <row r="3086">
          <cell r="E3086" t="str">
            <v>CLV-50651</v>
          </cell>
          <cell r="F3086" t="str">
            <v>SR 39 | WOODHAVEN CT</v>
          </cell>
        </row>
        <row r="3087">
          <cell r="E3087" t="str">
            <v>CLV-50649</v>
          </cell>
          <cell r="F3087" t="str">
            <v>SR 39 | YOUNG RD</v>
          </cell>
        </row>
        <row r="3088">
          <cell r="E3088" t="str">
            <v>CLV-50583</v>
          </cell>
          <cell r="F3088" t="str">
            <v xml:space="preserve">SR 4 | </v>
          </cell>
        </row>
        <row r="3089">
          <cell r="E3089" t="str">
            <v>CLV-49984</v>
          </cell>
          <cell r="F3089" t="str">
            <v>SR 4 |  3</v>
          </cell>
        </row>
        <row r="3090">
          <cell r="E3090" t="str">
            <v>CLV-49713</v>
          </cell>
          <cell r="F3090" t="str">
            <v>SR 4 | ALEXANDER ST</v>
          </cell>
        </row>
        <row r="3091">
          <cell r="E3091" t="str">
            <v>CLV-48916</v>
          </cell>
          <cell r="F3091" t="str">
            <v>SR 4 | ARNEY DR</v>
          </cell>
        </row>
        <row r="3092">
          <cell r="E3092" t="str">
            <v>CLV-47926</v>
          </cell>
          <cell r="F3092" t="str">
            <v>SR 4 | BEECHWOOD DR</v>
          </cell>
        </row>
        <row r="3093">
          <cell r="E3093" t="str">
            <v>CLV-48660</v>
          </cell>
          <cell r="F3093" t="str">
            <v>SR 4 | BOYD BLVD</v>
          </cell>
        </row>
        <row r="3094">
          <cell r="E3094" t="str">
            <v>CLV-48442</v>
          </cell>
          <cell r="F3094" t="str">
            <v>SR 4 | BREEZEWOOD DR</v>
          </cell>
        </row>
        <row r="3095">
          <cell r="E3095" t="str">
            <v>CLV-48328</v>
          </cell>
          <cell r="F3095" t="str">
            <v>SR 4 | CANADIAN NATIONAL RR</v>
          </cell>
        </row>
        <row r="3096">
          <cell r="E3096" t="str">
            <v>CLV-57977</v>
          </cell>
          <cell r="F3096" t="str">
            <v>SR 4 | CANADIAN NATIONAL RR 3</v>
          </cell>
        </row>
        <row r="3097">
          <cell r="E3097" t="str">
            <v>CLV-57995</v>
          </cell>
          <cell r="F3097" t="str">
            <v>SR 4 | CHICAGO SS &amp; SB RR</v>
          </cell>
        </row>
        <row r="3098">
          <cell r="E3098" t="str">
            <v>CLV-57999</v>
          </cell>
          <cell r="F3098" t="str">
            <v>SR 4 | CLAYTON ST</v>
          </cell>
        </row>
        <row r="3099">
          <cell r="E3099" t="str">
            <v>CLV-57945</v>
          </cell>
          <cell r="F3099" t="str">
            <v>SR 4 | CONRAIL RR</v>
          </cell>
        </row>
        <row r="3100">
          <cell r="E3100" t="str">
            <v>CLV-57913</v>
          </cell>
          <cell r="F3100" t="str">
            <v>SR 4 | E 100 S</v>
          </cell>
        </row>
        <row r="3101">
          <cell r="E3101" t="str">
            <v>CLV-57889</v>
          </cell>
          <cell r="F3101" t="str">
            <v>SR 4 | E 200 S</v>
          </cell>
        </row>
        <row r="3102">
          <cell r="E3102" t="str">
            <v>CLV-57581</v>
          </cell>
          <cell r="F3102" t="str">
            <v>SR 4 | E 300 S</v>
          </cell>
        </row>
        <row r="3103">
          <cell r="E3103" t="str">
            <v>CLV-57573</v>
          </cell>
          <cell r="F3103" t="str">
            <v>SR 4 | EVERGREEN DR</v>
          </cell>
        </row>
        <row r="3104">
          <cell r="E3104" t="str">
            <v>CLV-49583</v>
          </cell>
          <cell r="F3104" t="str">
            <v>SR 4 | FRANKLIN CT</v>
          </cell>
        </row>
        <row r="3105">
          <cell r="E3105" t="str">
            <v>CLV-51197</v>
          </cell>
          <cell r="F3105" t="str">
            <v>SR 4 | GLENVIEW DR</v>
          </cell>
        </row>
        <row r="3106">
          <cell r="E3106" t="str">
            <v>CLV-51199</v>
          </cell>
          <cell r="F3106" t="str">
            <v>SR 4 | GLENWOOD DR</v>
          </cell>
        </row>
        <row r="3107">
          <cell r="E3107" t="str">
            <v>CLV-49592</v>
          </cell>
          <cell r="F3107" t="str">
            <v>SR 4 | GRANDVIEW DR</v>
          </cell>
        </row>
        <row r="3108">
          <cell r="E3108" t="str">
            <v>CLV-57539</v>
          </cell>
          <cell r="F3108" t="str">
            <v>SR 4 | GREENWOOD AVE</v>
          </cell>
        </row>
        <row r="3109">
          <cell r="E3109" t="str">
            <v>CLV-57531</v>
          </cell>
          <cell r="F3109" t="str">
            <v>SR 4 | HARRISON ST 2</v>
          </cell>
        </row>
        <row r="3110">
          <cell r="E3110" t="str">
            <v>CLV-49598</v>
          </cell>
          <cell r="F3110" t="str">
            <v>SR 4 | HENRY ST</v>
          </cell>
        </row>
        <row r="3111">
          <cell r="E3111" t="str">
            <v>CLV-57513</v>
          </cell>
          <cell r="F3111" t="str">
            <v>SR 4 | HIGHLAND DR</v>
          </cell>
        </row>
        <row r="3112">
          <cell r="E3112" t="str">
            <v>CLV-49614</v>
          </cell>
          <cell r="F3112" t="str">
            <v>SR 4 | JEFFERSON ST</v>
          </cell>
        </row>
        <row r="3113">
          <cell r="E3113" t="str">
            <v>CLV-49617</v>
          </cell>
          <cell r="F3113" t="str">
            <v>SR 4 | JEFFERSON ST 3</v>
          </cell>
        </row>
        <row r="3114">
          <cell r="E3114" t="str">
            <v>CLV-57469</v>
          </cell>
          <cell r="F3114" t="str">
            <v>SR 4 | JOHN ST</v>
          </cell>
        </row>
        <row r="3115">
          <cell r="E3115" t="str">
            <v>CLV-58066</v>
          </cell>
          <cell r="F3115" t="str">
            <v>SR 4 | KENILWORTH RD</v>
          </cell>
        </row>
        <row r="3116">
          <cell r="E3116" t="str">
            <v>CLV-49639</v>
          </cell>
          <cell r="F3116" t="str">
            <v>SR 4 | KINGSBURY AVE</v>
          </cell>
        </row>
        <row r="3117">
          <cell r="E3117" t="str">
            <v>CLV-49641</v>
          </cell>
          <cell r="F3117" t="str">
            <v>SR 4 | LAFAYETTE ST</v>
          </cell>
        </row>
        <row r="3118">
          <cell r="E3118" t="str">
            <v>CLV-56803</v>
          </cell>
          <cell r="F3118" t="str">
            <v>SR 4 | LAKESIDE DR</v>
          </cell>
        </row>
        <row r="3119">
          <cell r="E3119" t="str">
            <v>CLV-49649</v>
          </cell>
          <cell r="F3119" t="str">
            <v>SR 4 | LAWNDALE DR</v>
          </cell>
        </row>
        <row r="3120">
          <cell r="E3120" t="str">
            <v>CLV-57158</v>
          </cell>
          <cell r="F3120" t="str">
            <v>SR 4 | LINCOLN DR</v>
          </cell>
        </row>
        <row r="3121">
          <cell r="E3121" t="str">
            <v>CLV-57160</v>
          </cell>
          <cell r="F3121" t="str">
            <v>SR 4 | LINDEN DR</v>
          </cell>
        </row>
        <row r="3122">
          <cell r="E3122" t="str">
            <v>CLV-49659</v>
          </cell>
          <cell r="F3122" t="str">
            <v>SR 4 | LUDLOW ST</v>
          </cell>
        </row>
        <row r="3123">
          <cell r="E3123" t="str">
            <v>CLV-57136</v>
          </cell>
          <cell r="F3123" t="str">
            <v>SR 4 | MAIN ST 2</v>
          </cell>
        </row>
        <row r="3124">
          <cell r="E3124" t="str">
            <v>CLV-49668</v>
          </cell>
          <cell r="F3124" t="str">
            <v>SR 4 | MANGUS DR</v>
          </cell>
        </row>
        <row r="3125">
          <cell r="E3125" t="str">
            <v>CLV-49677</v>
          </cell>
          <cell r="F3125" t="str">
            <v>SR 4 | MAPLE AVE</v>
          </cell>
        </row>
        <row r="3126">
          <cell r="E3126" t="str">
            <v>CLV-49675</v>
          </cell>
          <cell r="F3126" t="str">
            <v>SR 4 | MAPLE RD</v>
          </cell>
        </row>
        <row r="3127">
          <cell r="E3127" t="str">
            <v>CLV-49696</v>
          </cell>
          <cell r="F3127" t="str">
            <v>SR 4 | MAPLE ST</v>
          </cell>
        </row>
        <row r="3128">
          <cell r="E3128" t="str">
            <v>CLV-49697</v>
          </cell>
          <cell r="F3128" t="str">
            <v>SR 4 | MAYFLOWER RD</v>
          </cell>
        </row>
        <row r="3129">
          <cell r="E3129" t="str">
            <v>CLV-49711</v>
          </cell>
          <cell r="F3129" t="str">
            <v>SR 4 | MCCOLLUM ST</v>
          </cell>
        </row>
        <row r="3130">
          <cell r="E3130" t="str">
            <v>CLV-55618</v>
          </cell>
          <cell r="F3130" t="str">
            <v>SR 4 | MILLET RD</v>
          </cell>
        </row>
        <row r="3131">
          <cell r="E3131" t="str">
            <v>CLV-47298</v>
          </cell>
          <cell r="F3131" t="str">
            <v>SR 4 | MONROE ST</v>
          </cell>
        </row>
        <row r="3132">
          <cell r="E3132" t="str">
            <v>CLV-47458</v>
          </cell>
          <cell r="F3132" t="str">
            <v>SR 4 | MULBERRY RD</v>
          </cell>
        </row>
        <row r="3133">
          <cell r="E3133" t="str">
            <v>CLV-47386</v>
          </cell>
          <cell r="F3133" t="str">
            <v>SR 4 | NOBLE ST</v>
          </cell>
        </row>
        <row r="3134">
          <cell r="E3134" t="str">
            <v>CLV-52795</v>
          </cell>
          <cell r="F3134" t="str">
            <v>SR 4 | OSBORN ST</v>
          </cell>
        </row>
        <row r="3135">
          <cell r="E3135" t="str">
            <v>CLV-52771</v>
          </cell>
          <cell r="F3135" t="str">
            <v>SR 4 | OSBORNE TRL</v>
          </cell>
        </row>
        <row r="3136">
          <cell r="E3136" t="str">
            <v>CLV-52517</v>
          </cell>
          <cell r="F3136" t="str">
            <v>SR 4 | PENNSYLVANIA CENTRAL RR</v>
          </cell>
        </row>
        <row r="3137">
          <cell r="E3137" t="str">
            <v>CLV-52519</v>
          </cell>
          <cell r="F3137" t="str">
            <v>SR 4 | PIERCE RD</v>
          </cell>
        </row>
        <row r="3138">
          <cell r="E3138" t="str">
            <v>CLV-52515</v>
          </cell>
          <cell r="F3138" t="str">
            <v>SR 4 | PIERCE RD 3</v>
          </cell>
        </row>
        <row r="3139">
          <cell r="E3139" t="str">
            <v>CLV-56662</v>
          </cell>
          <cell r="F3139" t="str">
            <v>SR 4 | PINE RD</v>
          </cell>
        </row>
        <row r="3140">
          <cell r="E3140" t="str">
            <v>CLV-47730</v>
          </cell>
          <cell r="F3140" t="str">
            <v>SR 4 | POPLAR DR</v>
          </cell>
        </row>
        <row r="3141">
          <cell r="E3141" t="str">
            <v>CLV-56664</v>
          </cell>
          <cell r="F3141" t="str">
            <v>SR 4 | PRIMROSE RD</v>
          </cell>
        </row>
        <row r="3142">
          <cell r="E3142" t="str">
            <v>CLV-37023</v>
          </cell>
          <cell r="F3142" t="str">
            <v>SR 4 | REDWOOD RD</v>
          </cell>
        </row>
        <row r="3143">
          <cell r="E3143" t="str">
            <v>CLV-38946</v>
          </cell>
          <cell r="F3143" t="str">
            <v>SR 4 | RIDGE ST</v>
          </cell>
        </row>
        <row r="3144">
          <cell r="E3144" t="str">
            <v>CLV-38486</v>
          </cell>
          <cell r="F3144" t="str">
            <v>SR 4 | RIZEK DR</v>
          </cell>
        </row>
        <row r="3145">
          <cell r="E3145" t="str">
            <v>CLV-38552</v>
          </cell>
          <cell r="F3145" t="str">
            <v>SR 4 | ROBERT ST</v>
          </cell>
        </row>
        <row r="3146">
          <cell r="E3146" t="str">
            <v>CLV-38274</v>
          </cell>
          <cell r="F3146" t="str">
            <v>SR 4 | ROSE ST</v>
          </cell>
        </row>
        <row r="3147">
          <cell r="E3147" t="str">
            <v>CLV-53348</v>
          </cell>
          <cell r="F3147" t="str">
            <v>SR 4 | S 1000 E</v>
          </cell>
        </row>
        <row r="3148">
          <cell r="E3148" t="str">
            <v>CLV-37267</v>
          </cell>
          <cell r="F3148" t="str">
            <v>SR 4 | S 150 E</v>
          </cell>
        </row>
        <row r="3149">
          <cell r="E3149" t="str">
            <v>CLV-37181</v>
          </cell>
          <cell r="F3149" t="str">
            <v>SR 4 | S 200 E</v>
          </cell>
        </row>
        <row r="3150">
          <cell r="E3150" t="str">
            <v>CLV-37309</v>
          </cell>
          <cell r="F3150" t="str">
            <v>SR 4 | S 300 E</v>
          </cell>
        </row>
        <row r="3151">
          <cell r="E3151" t="str">
            <v>CLV-37369</v>
          </cell>
          <cell r="F3151" t="str">
            <v>SR 4 | S 350 E</v>
          </cell>
        </row>
        <row r="3152">
          <cell r="E3152" t="str">
            <v>CLV-37435</v>
          </cell>
          <cell r="F3152" t="str">
            <v>SR 4 | S 400 E</v>
          </cell>
        </row>
        <row r="3153">
          <cell r="E3153" t="str">
            <v>CLV-37439</v>
          </cell>
          <cell r="F3153" t="str">
            <v>SR 4 | S 500 E</v>
          </cell>
        </row>
        <row r="3154">
          <cell r="E3154" t="str">
            <v>CLV-37445</v>
          </cell>
          <cell r="F3154" t="str">
            <v>SR 4 | S 800 E</v>
          </cell>
        </row>
        <row r="3155">
          <cell r="E3155" t="str">
            <v>CLV-37863</v>
          </cell>
          <cell r="F3155" t="str">
            <v>SR 4 | S 900 E</v>
          </cell>
        </row>
        <row r="3156">
          <cell r="E3156" t="str">
            <v>CLV-37869</v>
          </cell>
          <cell r="F3156" t="str">
            <v>SR 4 | S 925 E</v>
          </cell>
        </row>
        <row r="3157">
          <cell r="E3157" t="str">
            <v>CLV-37929</v>
          </cell>
          <cell r="F3157" t="str">
            <v>SR 4 | SAGAMORE PKWY</v>
          </cell>
        </row>
        <row r="3158">
          <cell r="E3158" t="str">
            <v>CLV-38015</v>
          </cell>
          <cell r="F3158" t="str">
            <v>SR 4 | SCOTT ST</v>
          </cell>
        </row>
        <row r="3159">
          <cell r="E3159" t="str">
            <v>CLV-38033</v>
          </cell>
          <cell r="F3159" t="str">
            <v>SR 4 | SHAMROCK DR</v>
          </cell>
        </row>
        <row r="3160">
          <cell r="E3160" t="str">
            <v>CLV-46161</v>
          </cell>
          <cell r="F3160" t="str">
            <v>SR 4 | SMILAX RD</v>
          </cell>
        </row>
        <row r="3161">
          <cell r="E3161" t="str">
            <v>CLV-51718</v>
          </cell>
          <cell r="F3161" t="str">
            <v>SR 4 | SOUTH AVE</v>
          </cell>
        </row>
        <row r="3162">
          <cell r="E3162" t="str">
            <v>CLV-38081</v>
          </cell>
          <cell r="F3162" t="str">
            <v>SR 4 | SOUTHWEST RD</v>
          </cell>
        </row>
        <row r="3163">
          <cell r="E3163" t="str">
            <v>CLV-38099</v>
          </cell>
          <cell r="F3163" t="str">
            <v>SR 4 | SR 104</v>
          </cell>
        </row>
        <row r="3164">
          <cell r="E3164" t="str">
            <v>CLV-38113</v>
          </cell>
          <cell r="F3164" t="str">
            <v>SR 4 | SR 104 WB</v>
          </cell>
        </row>
        <row r="3165">
          <cell r="E3165" t="str">
            <v>CLV-40667</v>
          </cell>
          <cell r="F3165" t="str">
            <v>SR 4 | SR 2</v>
          </cell>
        </row>
        <row r="3166">
          <cell r="E3166" t="str">
            <v>CLV-40853</v>
          </cell>
          <cell r="F3166" t="str">
            <v>SR 4 | SR 23</v>
          </cell>
        </row>
        <row r="3167">
          <cell r="E3167" t="str">
            <v>CLV-40893</v>
          </cell>
          <cell r="F3167" t="str">
            <v>SR 4 | SR 23 SB</v>
          </cell>
        </row>
        <row r="3168">
          <cell r="E3168" t="str">
            <v>CLV-58205</v>
          </cell>
          <cell r="F3168" t="str">
            <v>SR 4 | SR 931</v>
          </cell>
        </row>
        <row r="3169">
          <cell r="E3169" t="str">
            <v>CLV-40945</v>
          </cell>
          <cell r="F3169" t="str">
            <v>SR 4 | SR 931 SB</v>
          </cell>
        </row>
        <row r="3170">
          <cell r="E3170" t="str">
            <v>CLV-41151</v>
          </cell>
          <cell r="F3170" t="str">
            <v>SR 4 | STEWART ST</v>
          </cell>
        </row>
        <row r="3171">
          <cell r="E3171" t="str">
            <v>CLV-41169</v>
          </cell>
          <cell r="F3171" t="str">
            <v>SR 4 | SYCAMORE RD</v>
          </cell>
        </row>
        <row r="3172">
          <cell r="E3172" t="str">
            <v>CLV-40561</v>
          </cell>
          <cell r="F3172" t="str">
            <v>SR 4 | SYLVIA DR</v>
          </cell>
        </row>
        <row r="3173">
          <cell r="E3173" t="str">
            <v>CLV-41191</v>
          </cell>
          <cell r="F3173" t="str">
            <v>SR 4 | TAYLOR RD</v>
          </cell>
        </row>
        <row r="3174">
          <cell r="E3174" t="str">
            <v>CLV-40503</v>
          </cell>
          <cell r="F3174" t="str">
            <v>SR 4 | UNKNOWN RR</v>
          </cell>
        </row>
        <row r="3175">
          <cell r="E3175" t="str">
            <v>CLV-37679</v>
          </cell>
          <cell r="F3175" t="str">
            <v>SR 4 | US 31</v>
          </cell>
        </row>
        <row r="3176">
          <cell r="E3176" t="str">
            <v>CLV-37513</v>
          </cell>
          <cell r="F3176" t="str">
            <v>SR 4 | US 31 SB</v>
          </cell>
        </row>
        <row r="3177">
          <cell r="E3177" t="str">
            <v>CLV-51323</v>
          </cell>
          <cell r="F3177" t="str">
            <v>SR 4 | US-31 239A</v>
          </cell>
        </row>
        <row r="3178">
          <cell r="E3178" t="str">
            <v>CLV-40263</v>
          </cell>
          <cell r="F3178" t="str">
            <v>SR 4 | US-31 239B</v>
          </cell>
        </row>
        <row r="3179">
          <cell r="E3179" t="str">
            <v>CLV-58332</v>
          </cell>
          <cell r="F3179" t="str">
            <v>SR 4 | US-31 239C</v>
          </cell>
        </row>
        <row r="3180">
          <cell r="E3180" t="str">
            <v>CLV-58318</v>
          </cell>
          <cell r="F3180" t="str">
            <v>SR 4 | US-31 239D</v>
          </cell>
        </row>
        <row r="3181">
          <cell r="E3181" t="str">
            <v>CLV-58554</v>
          </cell>
          <cell r="F3181" t="str">
            <v>SR 4 | WALKER ST</v>
          </cell>
        </row>
        <row r="3182">
          <cell r="E3182" t="str">
            <v>CLV-56393</v>
          </cell>
          <cell r="F3182" t="str">
            <v>SR 4 | WALNUT RD</v>
          </cell>
        </row>
        <row r="3183">
          <cell r="E3183" t="str">
            <v>CLV-56287</v>
          </cell>
          <cell r="F3183" t="str">
            <v>SR 4 | WARWICK ST</v>
          </cell>
        </row>
        <row r="3184">
          <cell r="E3184" t="str">
            <v>CLV-56569</v>
          </cell>
          <cell r="F3184" t="str">
            <v>SR 4 | WASHINGTON ST</v>
          </cell>
        </row>
        <row r="3185">
          <cell r="E3185" t="str">
            <v>CLV-54168</v>
          </cell>
          <cell r="F3185" t="str">
            <v>SR 4 | WHISPERING BLVD</v>
          </cell>
        </row>
        <row r="3186">
          <cell r="E3186" t="str">
            <v>CLV-54160</v>
          </cell>
          <cell r="F3186" t="str">
            <v>SR 4 | WILLIAMS ST</v>
          </cell>
        </row>
        <row r="3187">
          <cell r="E3187" t="str">
            <v>CLV-53247</v>
          </cell>
          <cell r="F3187" t="str">
            <v>SR 4 | WOODWARD ST</v>
          </cell>
        </row>
        <row r="3188">
          <cell r="E3188" t="str">
            <v>CLV-58104</v>
          </cell>
          <cell r="F3188" t="str">
            <v xml:space="preserve">SR 43 | 10TH ST </v>
          </cell>
        </row>
        <row r="3189">
          <cell r="E3189" t="str">
            <v>CLV-50705</v>
          </cell>
          <cell r="F3189" t="str">
            <v>SR 43 | 1250 S</v>
          </cell>
        </row>
        <row r="3190">
          <cell r="E3190" t="str">
            <v>CLV-50735</v>
          </cell>
          <cell r="F3190" t="str">
            <v>SR 43 | 3RD ST</v>
          </cell>
        </row>
        <row r="3191">
          <cell r="E3191" t="str">
            <v>CLV-55248</v>
          </cell>
          <cell r="F3191" t="str">
            <v>SR 43 | 3RD ST 1</v>
          </cell>
        </row>
        <row r="3192">
          <cell r="E3192" t="str">
            <v>CLV-50659</v>
          </cell>
          <cell r="F3192" t="str">
            <v>SR 43 | 4TH ST</v>
          </cell>
        </row>
        <row r="3193">
          <cell r="E3193" t="str">
            <v>CLV-50645</v>
          </cell>
          <cell r="F3193" t="str">
            <v>SR 43 | 4TH ST 1</v>
          </cell>
        </row>
        <row r="3194">
          <cell r="E3194" t="str">
            <v>CLV-50593</v>
          </cell>
          <cell r="F3194" t="str">
            <v>SR 43 | 5TH ST</v>
          </cell>
        </row>
        <row r="3195">
          <cell r="E3195" t="str">
            <v>CLV-50605</v>
          </cell>
          <cell r="F3195" t="str">
            <v>SR 43 | 6TH ST</v>
          </cell>
        </row>
        <row r="3196">
          <cell r="E3196" t="str">
            <v>CLV-48764</v>
          </cell>
          <cell r="F3196" t="str">
            <v>SR 43 | 700 S</v>
          </cell>
        </row>
        <row r="3197">
          <cell r="E3197" t="str">
            <v>CLV-48340</v>
          </cell>
          <cell r="F3197" t="str">
            <v>SR 43 | 7TH ST</v>
          </cell>
        </row>
        <row r="3198">
          <cell r="E3198" t="str">
            <v>CLV-58114</v>
          </cell>
          <cell r="F3198" t="str">
            <v>SR 43 | 8TH ST</v>
          </cell>
        </row>
        <row r="3199">
          <cell r="E3199" t="str">
            <v>CLV-58021</v>
          </cell>
          <cell r="F3199" t="str">
            <v>SR 43 | 900 S</v>
          </cell>
        </row>
        <row r="3200">
          <cell r="E3200" t="str">
            <v>CLV-58015</v>
          </cell>
          <cell r="F3200" t="str">
            <v>SR 43 | 9TH ST</v>
          </cell>
        </row>
        <row r="3201">
          <cell r="E3201" t="str">
            <v>CLV-57935</v>
          </cell>
          <cell r="F3201" t="str">
            <v>SR 43 | CHESTNUT ST</v>
          </cell>
        </row>
        <row r="3202">
          <cell r="E3202" t="str">
            <v>CLV-57927</v>
          </cell>
          <cell r="F3202" t="str">
            <v>SR 43 | EAST ST</v>
          </cell>
        </row>
        <row r="3203">
          <cell r="E3203" t="str">
            <v>CLV-57903</v>
          </cell>
          <cell r="F3203" t="str">
            <v>SR 43 | EVANS RD</v>
          </cell>
        </row>
        <row r="3204">
          <cell r="E3204" t="str">
            <v>CLV-57599</v>
          </cell>
          <cell r="F3204" t="str">
            <v>SR 43 | INV ST 4</v>
          </cell>
        </row>
        <row r="3205">
          <cell r="E3205" t="str">
            <v>CLV-57579</v>
          </cell>
          <cell r="F3205" t="str">
            <v>SR 43 | MAIN ST</v>
          </cell>
        </row>
        <row r="3206">
          <cell r="E3206" t="str">
            <v>CLV-49581</v>
          </cell>
          <cell r="F3206" t="str">
            <v>SR 43 | RAILROAD ST</v>
          </cell>
        </row>
        <row r="3207">
          <cell r="E3207" t="str">
            <v>CLV-57567</v>
          </cell>
          <cell r="F3207" t="str">
            <v>SR 43 | SMITHSON RD</v>
          </cell>
        </row>
        <row r="3208">
          <cell r="E3208" t="str">
            <v>CLV-49584</v>
          </cell>
          <cell r="F3208" t="str">
            <v>SR 43 | SR 18 1</v>
          </cell>
        </row>
        <row r="3209">
          <cell r="E3209" t="str">
            <v>CLV-49600</v>
          </cell>
          <cell r="F3209" t="str">
            <v>SR 43 | SR 18 4</v>
          </cell>
        </row>
        <row r="3210">
          <cell r="E3210" t="str">
            <v>CLV-49618</v>
          </cell>
          <cell r="F3210" t="str">
            <v>SR 43 | SR 18 WB 1</v>
          </cell>
        </row>
        <row r="3211">
          <cell r="E3211" t="str">
            <v>CLV-49621</v>
          </cell>
          <cell r="F3211" t="str">
            <v>SR 43 | US 24</v>
          </cell>
        </row>
        <row r="3212">
          <cell r="E3212" t="str">
            <v>CLV-57259</v>
          </cell>
          <cell r="F3212" t="str">
            <v>SR 43 | US 24 WB 1</v>
          </cell>
        </row>
        <row r="3213">
          <cell r="E3213" t="str">
            <v>CLV-57168</v>
          </cell>
          <cell r="F3213" t="str">
            <v>SR 43 | US 421 1</v>
          </cell>
        </row>
        <row r="3214">
          <cell r="E3214" t="str">
            <v>CLV-57164</v>
          </cell>
          <cell r="F3214" t="str">
            <v>SR 43 | W 100 S</v>
          </cell>
        </row>
        <row r="3215">
          <cell r="E3215" t="str">
            <v>CLV-49648</v>
          </cell>
          <cell r="F3215" t="str">
            <v>SR 43 | W 1150 S</v>
          </cell>
        </row>
        <row r="3216">
          <cell r="E3216" t="str">
            <v>CLV-49651</v>
          </cell>
          <cell r="F3216" t="str">
            <v>SR 43 | W 350 S</v>
          </cell>
        </row>
        <row r="3217">
          <cell r="E3217" t="str">
            <v>CLV-49652</v>
          </cell>
          <cell r="F3217" t="str">
            <v>SR 43 | WALNUT ST</v>
          </cell>
        </row>
        <row r="3218">
          <cell r="E3218" t="str">
            <v>CLV-49674</v>
          </cell>
          <cell r="F3218" t="str">
            <v>SR 49 |  2</v>
          </cell>
        </row>
        <row r="3219">
          <cell r="E3219" t="str">
            <v>CLV-49676</v>
          </cell>
          <cell r="F3219" t="str">
            <v>SR 49 |  4</v>
          </cell>
        </row>
        <row r="3220">
          <cell r="E3220" t="str">
            <v>CLV-49679</v>
          </cell>
          <cell r="F3220" t="str">
            <v>SR 49 | 1050 N RD</v>
          </cell>
        </row>
        <row r="3221">
          <cell r="E3221" t="str">
            <v>CLV-49686</v>
          </cell>
          <cell r="F3221" t="str">
            <v>SR 49 | 1100 N RD</v>
          </cell>
        </row>
        <row r="3222">
          <cell r="E3222" t="str">
            <v>CLV-49699</v>
          </cell>
          <cell r="F3222" t="str">
            <v>SR 49 | 400 N</v>
          </cell>
        </row>
        <row r="3223">
          <cell r="E3223" t="str">
            <v>CLV-49702</v>
          </cell>
          <cell r="F3223" t="str">
            <v>SR 49 | 600 S</v>
          </cell>
        </row>
        <row r="3224">
          <cell r="E3224" t="str">
            <v>CLV-49704</v>
          </cell>
          <cell r="F3224" t="str">
            <v>SR 49 | 700 N</v>
          </cell>
        </row>
        <row r="3225">
          <cell r="E3225" t="str">
            <v>CLV-49706</v>
          </cell>
          <cell r="F3225" t="str">
            <v>SR 49 | 900 N</v>
          </cell>
        </row>
        <row r="3226">
          <cell r="E3226" t="str">
            <v>CLV-47406</v>
          </cell>
          <cell r="F3226" t="str">
            <v>SR 49 | 900 N 1</v>
          </cell>
        </row>
        <row r="3227">
          <cell r="E3227" t="str">
            <v>CLV-52845</v>
          </cell>
          <cell r="F3227" t="str">
            <v>SR 49 | 900 S</v>
          </cell>
        </row>
        <row r="3228">
          <cell r="E3228" t="str">
            <v>CLV-52831</v>
          </cell>
          <cell r="F3228" t="str">
            <v>SR 49 | ACRES LN</v>
          </cell>
        </row>
        <row r="3229">
          <cell r="E3229" t="str">
            <v>CLV-52841</v>
          </cell>
          <cell r="F3229" t="str">
            <v>SR 49 | ALICE ST</v>
          </cell>
        </row>
        <row r="3230">
          <cell r="E3230" t="str">
            <v>CLV-52775</v>
          </cell>
          <cell r="F3230" t="str">
            <v>SR 49 | AMTRAK RR</v>
          </cell>
        </row>
        <row r="3231">
          <cell r="E3231" t="str">
            <v>CLV-52779</v>
          </cell>
          <cell r="F3231" t="str">
            <v>SR 49 | ARTHUR LN</v>
          </cell>
        </row>
        <row r="3232">
          <cell r="E3232" t="str">
            <v>CLV-52477</v>
          </cell>
          <cell r="F3232" t="str">
            <v>SR 49 | BARLEY RD</v>
          </cell>
        </row>
        <row r="3233">
          <cell r="E3233" t="str">
            <v>CLV-52615</v>
          </cell>
          <cell r="F3233" t="str">
            <v>SR 49 | BAUMS RD</v>
          </cell>
        </row>
        <row r="3234">
          <cell r="E3234" t="str">
            <v>CLV-52089</v>
          </cell>
          <cell r="F3234" t="str">
            <v>SR 49 | BERTHOLET BLVD</v>
          </cell>
        </row>
        <row r="3235">
          <cell r="E3235" t="str">
            <v>CLV-52167</v>
          </cell>
          <cell r="F3235" t="str">
            <v>SR 49 | BLACKTHORN DR</v>
          </cell>
        </row>
        <row r="3236">
          <cell r="E3236" t="str">
            <v>CLV-52155</v>
          </cell>
          <cell r="F3236" t="str">
            <v>SR 49 | BURLINGTON BEACH RD</v>
          </cell>
        </row>
        <row r="3237">
          <cell r="E3237" t="str">
            <v>CLV-52219</v>
          </cell>
          <cell r="F3237" t="str">
            <v>SR 49 | CALUMET RD</v>
          </cell>
        </row>
        <row r="3238">
          <cell r="E3238" t="str">
            <v>CLV-52455</v>
          </cell>
          <cell r="F3238" t="str">
            <v>SR 49 | CANADIAN NATIONAL RR</v>
          </cell>
        </row>
        <row r="3239">
          <cell r="E3239" t="str">
            <v>CLV-38978</v>
          </cell>
          <cell r="F3239" t="str">
            <v>SR 49 | CANADIAN NATIONAL RR 1</v>
          </cell>
        </row>
        <row r="3240">
          <cell r="E3240" t="str">
            <v>CLV-38736</v>
          </cell>
          <cell r="F3240" t="str">
            <v>SR 49 | CENTER ST</v>
          </cell>
        </row>
        <row r="3241">
          <cell r="E3241" t="str">
            <v>CLV-38312</v>
          </cell>
          <cell r="F3241" t="str">
            <v>SR 49 | CHICAGO FT WAYNE EASTERN</v>
          </cell>
        </row>
        <row r="3242">
          <cell r="E3242" t="str">
            <v>CLV-52702</v>
          </cell>
          <cell r="F3242" t="str">
            <v>SR 49 | CHICAGO SS &amp; SB RR</v>
          </cell>
        </row>
        <row r="3243">
          <cell r="E3243" t="str">
            <v>CLV-37143</v>
          </cell>
          <cell r="F3243" t="str">
            <v>SR 49 | COLLEGE AVE</v>
          </cell>
        </row>
        <row r="3244">
          <cell r="E3244" t="str">
            <v>CLV-37199</v>
          </cell>
          <cell r="F3244" t="str">
            <v>SR 49 | COMFORT RD</v>
          </cell>
        </row>
        <row r="3245">
          <cell r="E3245" t="str">
            <v>CLV-37279</v>
          </cell>
          <cell r="F3245" t="str">
            <v>SR 49 | CONRAIL RR</v>
          </cell>
        </row>
        <row r="3246">
          <cell r="E3246" t="str">
            <v>CLV-37329</v>
          </cell>
          <cell r="F3246" t="str">
            <v>SR 49 | CORVETTE LN</v>
          </cell>
        </row>
        <row r="3247">
          <cell r="E3247" t="str">
            <v>CLV-37347</v>
          </cell>
          <cell r="F3247" t="str">
            <v>SR 49 | COUNCIL DR</v>
          </cell>
        </row>
        <row r="3248">
          <cell r="E3248" t="str">
            <v>CLV-37447</v>
          </cell>
          <cell r="F3248" t="str">
            <v>SR 49 | CR 100 E</v>
          </cell>
        </row>
        <row r="3249">
          <cell r="E3249" t="str">
            <v>CLV-37847</v>
          </cell>
          <cell r="F3249" t="str">
            <v>SR 49 | CR 950 N</v>
          </cell>
        </row>
        <row r="3250">
          <cell r="E3250" t="str">
            <v>CLV-37859</v>
          </cell>
          <cell r="F3250" t="str">
            <v>SR 49 | CSX RR</v>
          </cell>
        </row>
        <row r="3251">
          <cell r="E3251" t="str">
            <v>CLV-37877</v>
          </cell>
          <cell r="F3251" t="str">
            <v>SR 49 | CSX RR 1</v>
          </cell>
        </row>
        <row r="3252">
          <cell r="E3252" t="str">
            <v>CLV-37936</v>
          </cell>
          <cell r="F3252" t="str">
            <v>SR 49 | CSX RR 2</v>
          </cell>
        </row>
        <row r="3253">
          <cell r="E3253" t="str">
            <v>CLV-38017</v>
          </cell>
          <cell r="F3253" t="str">
            <v>SR 49 | DAUMER RD</v>
          </cell>
        </row>
        <row r="3254">
          <cell r="E3254" t="str">
            <v>CLV-46642</v>
          </cell>
          <cell r="F3254" t="str">
            <v>SR 49 | DIVISION RD</v>
          </cell>
        </row>
        <row r="3255">
          <cell r="E3255" t="str">
            <v>CLV-46630</v>
          </cell>
          <cell r="F3255" t="str">
            <v>SR 49 | E 1050 S</v>
          </cell>
        </row>
        <row r="3256">
          <cell r="E3256" t="str">
            <v>CLV-38019</v>
          </cell>
          <cell r="F3256" t="str">
            <v>SR 49 | E 1050 S 1</v>
          </cell>
        </row>
        <row r="3257">
          <cell r="E3257" t="str">
            <v>CLV-38025</v>
          </cell>
          <cell r="F3257" t="str">
            <v>SR 49 | E 112 S</v>
          </cell>
        </row>
        <row r="3258">
          <cell r="E3258" t="str">
            <v>CLV-46610</v>
          </cell>
          <cell r="F3258" t="str">
            <v>SR 49 | E 1125 S</v>
          </cell>
        </row>
        <row r="3259">
          <cell r="E3259" t="str">
            <v>CLV-46604</v>
          </cell>
          <cell r="F3259" t="str">
            <v>SR 49 | E 1200 S</v>
          </cell>
        </row>
        <row r="3260">
          <cell r="E3260" t="str">
            <v>CLV-51297</v>
          </cell>
          <cell r="F3260" t="str">
            <v>SR 49 | E 1300 N</v>
          </cell>
        </row>
        <row r="3261">
          <cell r="E3261" t="str">
            <v>CLV-46202</v>
          </cell>
          <cell r="F3261" t="str">
            <v>SR 49 | E 1350 N</v>
          </cell>
        </row>
        <row r="3262">
          <cell r="E3262" t="str">
            <v>CLV-38039</v>
          </cell>
          <cell r="F3262" t="str">
            <v>SR 49 | E 1400 N</v>
          </cell>
        </row>
        <row r="3263">
          <cell r="E3263" t="str">
            <v>CLV-38087</v>
          </cell>
          <cell r="F3263" t="str">
            <v>SR 49 | E 150 S</v>
          </cell>
        </row>
        <row r="3264">
          <cell r="E3264" t="str">
            <v>CLV-38111</v>
          </cell>
          <cell r="F3264" t="str">
            <v>SR 49 | E 1500 N</v>
          </cell>
        </row>
        <row r="3265">
          <cell r="E3265" t="str">
            <v>CLV-49148</v>
          </cell>
          <cell r="F3265" t="str">
            <v>SR 49 | E 225 N</v>
          </cell>
        </row>
        <row r="3266">
          <cell r="E3266" t="str">
            <v>CLV-38117</v>
          </cell>
          <cell r="F3266" t="str">
            <v>SR 49 | E 250 S</v>
          </cell>
        </row>
        <row r="3267">
          <cell r="E3267" t="str">
            <v>CLV-40643</v>
          </cell>
          <cell r="F3267" t="str">
            <v>SR 49 | E 300 S</v>
          </cell>
        </row>
        <row r="3268">
          <cell r="E3268" t="str">
            <v>CLV-38127</v>
          </cell>
          <cell r="F3268" t="str">
            <v>SR 49 | E 325 S</v>
          </cell>
        </row>
        <row r="3269">
          <cell r="E3269" t="str">
            <v>CLV-38129</v>
          </cell>
          <cell r="F3269" t="str">
            <v>SR 49 | E 400 S</v>
          </cell>
        </row>
        <row r="3270">
          <cell r="E3270" t="str">
            <v>CLV-49458</v>
          </cell>
          <cell r="F3270" t="str">
            <v>SR 49 | E 450 N</v>
          </cell>
        </row>
        <row r="3271">
          <cell r="E3271" t="str">
            <v>CLV-40857</v>
          </cell>
          <cell r="F3271" t="str">
            <v>SR 49 | E 500 S</v>
          </cell>
        </row>
        <row r="3272">
          <cell r="E3272" t="str">
            <v>CLV-40589</v>
          </cell>
          <cell r="F3272" t="str">
            <v>SR 49 | E 550 N</v>
          </cell>
        </row>
        <row r="3273">
          <cell r="E3273" t="str">
            <v>CLV-40907</v>
          </cell>
          <cell r="F3273" t="str">
            <v>SR 49 | E 550 S</v>
          </cell>
        </row>
        <row r="3274">
          <cell r="E3274" t="str">
            <v>CLV-40587</v>
          </cell>
          <cell r="F3274" t="str">
            <v>SR 49 | E 600 N</v>
          </cell>
        </row>
        <row r="3275">
          <cell r="E3275" t="str">
            <v>CLV-40913</v>
          </cell>
          <cell r="F3275" t="str">
            <v>SR 49 | E 600 N 2</v>
          </cell>
        </row>
        <row r="3276">
          <cell r="E3276" t="str">
            <v>CLV-40575</v>
          </cell>
          <cell r="F3276" t="str">
            <v>SR 49 | E 650 N</v>
          </cell>
        </row>
        <row r="3277">
          <cell r="E3277" t="str">
            <v>CLV-52706</v>
          </cell>
          <cell r="F3277" t="str">
            <v>SR 49 | E 650 S</v>
          </cell>
        </row>
        <row r="3278">
          <cell r="E3278" t="str">
            <v>CLV-41345</v>
          </cell>
          <cell r="F3278" t="str">
            <v>SR 49 | E 675 N</v>
          </cell>
        </row>
        <row r="3279">
          <cell r="E3279" t="str">
            <v>CLV-41381</v>
          </cell>
          <cell r="F3279" t="str">
            <v>SR 49 | E 700 S</v>
          </cell>
        </row>
        <row r="3280">
          <cell r="E3280" t="str">
            <v>CLV-37653</v>
          </cell>
          <cell r="F3280" t="str">
            <v>SR 49 | E 800 N</v>
          </cell>
        </row>
        <row r="3281">
          <cell r="E3281" t="str">
            <v>CLV-49240</v>
          </cell>
          <cell r="F3281" t="str">
            <v>SR 49 | E 950 N</v>
          </cell>
        </row>
        <row r="3282">
          <cell r="E3282" t="str">
            <v>CLV-57180</v>
          </cell>
          <cell r="F3282" t="str">
            <v>SR 49 | E CARTER ST</v>
          </cell>
        </row>
        <row r="3283">
          <cell r="E3283" t="str">
            <v>CLV-64666</v>
          </cell>
          <cell r="F3283" t="str">
            <v>SR 49 | ELIZABETH ST</v>
          </cell>
        </row>
        <row r="3284">
          <cell r="E3284" t="str">
            <v>CLV-64696</v>
          </cell>
          <cell r="F3284" t="str">
            <v>SR 49 | ERIE LACKAWANNA RR</v>
          </cell>
        </row>
        <row r="3285">
          <cell r="E3285" t="str">
            <v>CLV-64692</v>
          </cell>
          <cell r="F3285" t="str">
            <v>SR 49 | EVANS AVE</v>
          </cell>
        </row>
        <row r="3286">
          <cell r="E3286" t="str">
            <v>CLV-64702</v>
          </cell>
          <cell r="F3286" t="str">
            <v>SR 49 | GATEWAY BLVD</v>
          </cell>
        </row>
        <row r="3287">
          <cell r="E3287" t="str">
            <v>CLV-64711</v>
          </cell>
          <cell r="F3287" t="str">
            <v>SR 49 | GORDON AV</v>
          </cell>
        </row>
        <row r="3288">
          <cell r="E3288" t="str">
            <v>CLV-64717</v>
          </cell>
          <cell r="F3288" t="str">
            <v>SR 49 | GROVE ST</v>
          </cell>
        </row>
        <row r="3289">
          <cell r="E3289" t="str">
            <v>CLV-62663</v>
          </cell>
          <cell r="F3289" t="str">
            <v>SR 49 | I-80</v>
          </cell>
        </row>
        <row r="3290">
          <cell r="E3290" t="str">
            <v>CLV-62649</v>
          </cell>
          <cell r="F3290" t="str">
            <v>SR 49 | I-80 031A</v>
          </cell>
        </row>
        <row r="3291">
          <cell r="E3291" t="str">
            <v>CLV-63297</v>
          </cell>
          <cell r="F3291" t="str">
            <v>SR 49 | I-80 031D</v>
          </cell>
        </row>
        <row r="3292">
          <cell r="E3292" t="str">
            <v>CLV-63319</v>
          </cell>
          <cell r="F3292" t="str">
            <v>SR 49 | I-80 D</v>
          </cell>
        </row>
        <row r="3293">
          <cell r="E3293" t="str">
            <v>CLV-62673</v>
          </cell>
          <cell r="F3293" t="str">
            <v>SR 49 | I-94</v>
          </cell>
        </row>
        <row r="3294">
          <cell r="E3294" t="str">
            <v>CLV-62490</v>
          </cell>
          <cell r="F3294" t="str">
            <v>SR 49 | I-94 026B</v>
          </cell>
        </row>
        <row r="3295">
          <cell r="E3295" t="str">
            <v>CLV-62498</v>
          </cell>
          <cell r="F3295" t="str">
            <v>SR 49 | I-94 026C</v>
          </cell>
        </row>
        <row r="3296">
          <cell r="E3296" t="str">
            <v>CLV-62671</v>
          </cell>
          <cell r="F3296" t="str">
            <v>SR 49 | I-94 026F</v>
          </cell>
        </row>
        <row r="3297">
          <cell r="E3297" t="str">
            <v>CLV-62086</v>
          </cell>
          <cell r="F3297" t="str">
            <v>SR 49 | I-94 026G</v>
          </cell>
        </row>
        <row r="3298">
          <cell r="E3298" t="str">
            <v>CLV-62367</v>
          </cell>
          <cell r="F3298" t="str">
            <v>SR 49 | I-94 D</v>
          </cell>
        </row>
        <row r="3299">
          <cell r="E3299" t="str">
            <v>CLV-61978</v>
          </cell>
          <cell r="F3299" t="str">
            <v>SR 49 | INDIAN BOUNDARY RD</v>
          </cell>
        </row>
        <row r="3300">
          <cell r="E3300" t="str">
            <v>CLV-61652</v>
          </cell>
          <cell r="F3300" t="str">
            <v>SR 49 | JEFFERSON ST</v>
          </cell>
        </row>
        <row r="3301">
          <cell r="E3301" t="str">
            <v>CLV-61321</v>
          </cell>
          <cell r="F3301" t="str">
            <v>SR 49 | KELLERWOOD CT</v>
          </cell>
        </row>
        <row r="3302">
          <cell r="E3302" t="str">
            <v>CLV-61131</v>
          </cell>
          <cell r="F3302" t="str">
            <v>SR 49 | MCKINLEY ST</v>
          </cell>
        </row>
        <row r="3303">
          <cell r="E3303" t="str">
            <v>CLV-58967</v>
          </cell>
          <cell r="F3303" t="str">
            <v>SR 49 | MENTOR ST</v>
          </cell>
        </row>
        <row r="3304">
          <cell r="E3304" t="str">
            <v>CLV-58993</v>
          </cell>
          <cell r="F3304" t="str">
            <v>SR 49 | MUNSON DR</v>
          </cell>
        </row>
        <row r="3305">
          <cell r="E3305" t="str">
            <v>CLV-62478</v>
          </cell>
          <cell r="F3305" t="str">
            <v>SR 49 | N BAILEY LN</v>
          </cell>
        </row>
        <row r="3306">
          <cell r="E3306" t="str">
            <v>CLV-62512</v>
          </cell>
          <cell r="F3306" t="str">
            <v>SR 49 | NORFOLK SOUTHERN RR</v>
          </cell>
        </row>
        <row r="3307">
          <cell r="E3307" t="str">
            <v>CLV-63507</v>
          </cell>
          <cell r="F3307" t="str">
            <v>SR 49 | NORFOLK SOUTHERN RR 1</v>
          </cell>
        </row>
        <row r="3308">
          <cell r="E3308" t="str">
            <v>CLV-62534</v>
          </cell>
          <cell r="F3308" t="str">
            <v>SR 49 | NORFOLK SOUTHERN RR 2</v>
          </cell>
        </row>
        <row r="3309">
          <cell r="E3309" t="str">
            <v>CLV-62537</v>
          </cell>
          <cell r="F3309" t="str">
            <v>SR 49 | NORFOLK SOUTHERN RR 3</v>
          </cell>
        </row>
        <row r="3310">
          <cell r="E3310" t="str">
            <v>CLV-62545</v>
          </cell>
          <cell r="F3310" t="str">
            <v>SR 49 | OAKWOOD AVE</v>
          </cell>
        </row>
        <row r="3311">
          <cell r="E3311" t="str">
            <v>CLV-64418</v>
          </cell>
          <cell r="F3311" t="str">
            <v>SR 49 | OLD CALUMET AV</v>
          </cell>
        </row>
        <row r="3312">
          <cell r="E3312" t="str">
            <v>CLV-62575</v>
          </cell>
          <cell r="F3312" t="str">
            <v>SR 49 | OLD SR 49</v>
          </cell>
        </row>
        <row r="3313">
          <cell r="E3313" t="str">
            <v>CLV-62095</v>
          </cell>
          <cell r="F3313" t="str">
            <v>SR 49 | OLD SR2 1</v>
          </cell>
        </row>
        <row r="3314">
          <cell r="E3314" t="str">
            <v>CLV-60286</v>
          </cell>
          <cell r="F3314" t="str">
            <v>SR 49 | PEEN ST</v>
          </cell>
        </row>
        <row r="3315">
          <cell r="E3315" t="str">
            <v>CLV-64151</v>
          </cell>
          <cell r="F3315" t="str">
            <v>SR 49 | PORTER AV</v>
          </cell>
        </row>
        <row r="3316">
          <cell r="E3316" t="str">
            <v>CLV-64433</v>
          </cell>
          <cell r="F3316" t="str">
            <v>SR 49 | RAIL RD</v>
          </cell>
        </row>
        <row r="3317">
          <cell r="E3317" t="str">
            <v>CLV-64437</v>
          </cell>
          <cell r="F3317" t="str">
            <v>SR 49 | RAIL ROAD</v>
          </cell>
        </row>
        <row r="3318">
          <cell r="E3318" t="str">
            <v>CLV-64301</v>
          </cell>
          <cell r="F3318" t="str">
            <v>SR 49 | RAILROAD ST</v>
          </cell>
        </row>
        <row r="3319">
          <cell r="E3319" t="str">
            <v>CLV-62197</v>
          </cell>
          <cell r="F3319" t="str">
            <v>SR 49 | ROSS AV</v>
          </cell>
        </row>
        <row r="3320">
          <cell r="E3320" t="str">
            <v>CLV-60345</v>
          </cell>
          <cell r="F3320" t="str">
            <v>SR 49 | S BAILEY LN</v>
          </cell>
        </row>
        <row r="3321">
          <cell r="E3321" t="str">
            <v>CLV-60162</v>
          </cell>
          <cell r="F3321" t="str">
            <v>SR 49 | SAEMAN RD</v>
          </cell>
        </row>
        <row r="3322">
          <cell r="E3322" t="str">
            <v>CLV-64407</v>
          </cell>
          <cell r="F3322" t="str">
            <v>SR 49 | SHARON DR</v>
          </cell>
        </row>
        <row r="3323">
          <cell r="E3323" t="str">
            <v>CLV-64401</v>
          </cell>
          <cell r="F3323" t="str">
            <v>SR 49 | SOUTH ST</v>
          </cell>
        </row>
        <row r="3324">
          <cell r="E3324" t="str">
            <v>CLV-64405</v>
          </cell>
          <cell r="F3324" t="str">
            <v>SR 49 | SR 10 1</v>
          </cell>
        </row>
        <row r="3325">
          <cell r="E3325" t="str">
            <v>CLV-60267</v>
          </cell>
          <cell r="F3325" t="str">
            <v>SR 49 | SR 10 WB 1</v>
          </cell>
        </row>
        <row r="3326">
          <cell r="E3326" t="str">
            <v>CLV-60276</v>
          </cell>
          <cell r="F3326" t="str">
            <v>SR 49 | SR 14</v>
          </cell>
        </row>
        <row r="3327">
          <cell r="E3327" t="str">
            <v>CLV-64174</v>
          </cell>
          <cell r="F3327" t="str">
            <v>SR 49 | SR 14 WB</v>
          </cell>
        </row>
        <row r="3328">
          <cell r="E3328" t="str">
            <v>CLV-62159</v>
          </cell>
          <cell r="F3328" t="str">
            <v>SR 49 | SR 2 1</v>
          </cell>
        </row>
        <row r="3329">
          <cell r="E3329" t="str">
            <v>CLV-64102</v>
          </cell>
          <cell r="F3329" t="str">
            <v>SR 49 | SR 2 4</v>
          </cell>
        </row>
        <row r="3330">
          <cell r="E3330" t="str">
            <v>CLV-64268</v>
          </cell>
          <cell r="F3330" t="str">
            <v>SR 49 | SR 2 WB 1</v>
          </cell>
        </row>
        <row r="3331">
          <cell r="E3331" t="str">
            <v>CLV-64382</v>
          </cell>
          <cell r="F3331" t="str">
            <v>SR 49 | SR 8 1</v>
          </cell>
        </row>
        <row r="3332">
          <cell r="E3332" t="str">
            <v>CLV-64307</v>
          </cell>
          <cell r="F3332" t="str">
            <v>SR 49 | SR 8 WB 1</v>
          </cell>
        </row>
        <row r="3333">
          <cell r="E3333" t="str">
            <v>CLV-64313</v>
          </cell>
          <cell r="F3333" t="str">
            <v>SR 49 | SR-2 039B</v>
          </cell>
        </row>
        <row r="3334">
          <cell r="E3334" t="str">
            <v>CLV-64315</v>
          </cell>
          <cell r="F3334" t="str">
            <v>SR 49 | SR-49 033A</v>
          </cell>
        </row>
        <row r="3335">
          <cell r="E3335" t="str">
            <v>CLV-64314</v>
          </cell>
          <cell r="F3335" t="str">
            <v>SR 49 | SR-49 033B</v>
          </cell>
        </row>
        <row r="3336">
          <cell r="E3336" t="str">
            <v>CLV-62222</v>
          </cell>
          <cell r="F3336" t="str">
            <v>SR 49 | STATE PARK BOUNDARY RD</v>
          </cell>
        </row>
        <row r="3337">
          <cell r="E3337" t="str">
            <v>CLV-64282</v>
          </cell>
          <cell r="F3337" t="str">
            <v>SR 49 | STATE PARK RD</v>
          </cell>
        </row>
        <row r="3338">
          <cell r="E3338" t="str">
            <v>CLV-64367</v>
          </cell>
          <cell r="F3338" t="str">
            <v>SR 49 | TIMBER TRAIL RD</v>
          </cell>
        </row>
        <row r="3339">
          <cell r="E3339" t="str">
            <v>CLV-64345</v>
          </cell>
          <cell r="F3339" t="str">
            <v>SR 49 | TIMBER TRAIL RD 1</v>
          </cell>
        </row>
        <row r="3340">
          <cell r="E3340" t="str">
            <v>CLV-60280</v>
          </cell>
          <cell r="F3340" t="str">
            <v>SR 49 | TONE CREEK DR</v>
          </cell>
        </row>
        <row r="3341">
          <cell r="E3341" t="str">
            <v>CLV-64355</v>
          </cell>
          <cell r="F3341" t="str">
            <v>SR 49 | UNKNOWN RR</v>
          </cell>
        </row>
        <row r="3342">
          <cell r="E3342" t="str">
            <v>CLV-62440</v>
          </cell>
          <cell r="F3342" t="str">
            <v>SR 49 | UNKNOWN RR 1</v>
          </cell>
        </row>
        <row r="3343">
          <cell r="E3343" t="str">
            <v>CLV-62448</v>
          </cell>
          <cell r="F3343" t="str">
            <v>SR 49 | US 12 1</v>
          </cell>
        </row>
        <row r="3344">
          <cell r="E3344" t="str">
            <v>CLV-63575</v>
          </cell>
          <cell r="F3344" t="str">
            <v>SR 49 | US 12 WB 1</v>
          </cell>
        </row>
        <row r="3345">
          <cell r="E3345" t="str">
            <v>CLV-60301</v>
          </cell>
          <cell r="F3345" t="str">
            <v>SR 49 | US 20 1</v>
          </cell>
        </row>
        <row r="3346">
          <cell r="E3346" t="str">
            <v>CLV-62737</v>
          </cell>
          <cell r="F3346" t="str">
            <v>SR 49 | US 20 WB 1</v>
          </cell>
        </row>
        <row r="3347">
          <cell r="E3347" t="str">
            <v>CLV-63649</v>
          </cell>
          <cell r="F3347" t="str">
            <v>SR 49 | US 30 1</v>
          </cell>
        </row>
        <row r="3348">
          <cell r="E3348" t="str">
            <v>CLV-60302</v>
          </cell>
          <cell r="F3348" t="str">
            <v>SR 49 | US 6</v>
          </cell>
        </row>
        <row r="3349">
          <cell r="E3349" t="str">
            <v>CLV-63931</v>
          </cell>
          <cell r="F3349" t="str">
            <v>SR 49 | US 6 WB</v>
          </cell>
        </row>
        <row r="3350">
          <cell r="E3350" t="str">
            <v>CLV-62244</v>
          </cell>
          <cell r="F3350" t="str">
            <v>SR 49 | US-12 029A</v>
          </cell>
        </row>
        <row r="3351">
          <cell r="E3351" t="str">
            <v>CLV-63147</v>
          </cell>
          <cell r="F3351" t="str">
            <v>SR 49 | US-12 029E</v>
          </cell>
        </row>
        <row r="3352">
          <cell r="E3352" t="str">
            <v>CLV-64388</v>
          </cell>
          <cell r="F3352" t="str">
            <v>SR 49 | US-20 030B</v>
          </cell>
        </row>
        <row r="3353">
          <cell r="E3353" t="str">
            <v>CLV-64390</v>
          </cell>
          <cell r="F3353" t="str">
            <v>SR 49 | US-20 030C</v>
          </cell>
        </row>
        <row r="3354">
          <cell r="E3354" t="str">
            <v>CLV-64131</v>
          </cell>
          <cell r="F3354" t="str">
            <v>SR 49 | US-20 030K</v>
          </cell>
        </row>
        <row r="3355">
          <cell r="E3355" t="str">
            <v>CLV-63355</v>
          </cell>
          <cell r="F3355" t="str">
            <v>SR 49 | US-20 030W</v>
          </cell>
        </row>
        <row r="3356">
          <cell r="E3356" t="str">
            <v>CLV-64674</v>
          </cell>
          <cell r="F3356" t="str">
            <v>SR 49 | US-30 026B</v>
          </cell>
        </row>
        <row r="3357">
          <cell r="E3357" t="str">
            <v>CLV-64686</v>
          </cell>
          <cell r="F3357" t="str">
            <v>SR 49 | US-30 026E</v>
          </cell>
        </row>
        <row r="3358">
          <cell r="E3358" t="str">
            <v>CLV-64687</v>
          </cell>
          <cell r="F3358" t="str">
            <v>SR 49 | US-6 009B</v>
          </cell>
        </row>
        <row r="3359">
          <cell r="E3359" t="str">
            <v>CLV-64706</v>
          </cell>
          <cell r="F3359" t="str">
            <v>SR 49 | US-6 009C</v>
          </cell>
        </row>
        <row r="3360">
          <cell r="E3360" t="str">
            <v>CLV-64715</v>
          </cell>
          <cell r="F3360" t="str">
            <v>SR 49 | VALE PARK RD</v>
          </cell>
        </row>
        <row r="3361">
          <cell r="E3361" t="str">
            <v>CLV-64731</v>
          </cell>
          <cell r="F3361" t="str">
            <v>SR 49 | VOYAGE BLVD</v>
          </cell>
        </row>
        <row r="3362">
          <cell r="E3362" t="str">
            <v>CLV-64734</v>
          </cell>
          <cell r="F3362" t="str">
            <v>SR 49 | W 1000 N</v>
          </cell>
        </row>
        <row r="3363">
          <cell r="E3363" t="str">
            <v>CLV-63279</v>
          </cell>
          <cell r="F3363" t="str">
            <v>SR 49 | W 1100 N</v>
          </cell>
        </row>
        <row r="3364">
          <cell r="E3364" t="str">
            <v>CLV-64738</v>
          </cell>
          <cell r="F3364" t="str">
            <v>SR 49 | W 1500 N</v>
          </cell>
        </row>
        <row r="3365">
          <cell r="E3365" t="str">
            <v>CLV-62373</v>
          </cell>
          <cell r="F3365" t="str">
            <v>SR 49 | W 1600 N</v>
          </cell>
        </row>
        <row r="3366">
          <cell r="E3366" t="str">
            <v>CLV-62383</v>
          </cell>
          <cell r="F3366" t="str">
            <v>SR 49 | W 890 N</v>
          </cell>
        </row>
        <row r="3367">
          <cell r="E3367" t="str">
            <v>CLV-64739</v>
          </cell>
          <cell r="F3367" t="str">
            <v>SR 49 | WILL ST</v>
          </cell>
        </row>
        <row r="3368">
          <cell r="E3368" t="str">
            <v>CLV-61529</v>
          </cell>
          <cell r="F3368" t="str">
            <v>SR 51 | 10TH ST</v>
          </cell>
        </row>
        <row r="3369">
          <cell r="E3369" t="str">
            <v>CLV-61538</v>
          </cell>
          <cell r="F3369" t="str">
            <v>SR 51 | 10TH ST 1</v>
          </cell>
        </row>
        <row r="3370">
          <cell r="E3370" t="str">
            <v>CLV-61003</v>
          </cell>
          <cell r="F3370" t="str">
            <v>SR 51 | 12TH ST</v>
          </cell>
        </row>
        <row r="3371">
          <cell r="E3371" t="str">
            <v>CLV-61001</v>
          </cell>
          <cell r="F3371" t="str">
            <v>SR 51 | 13TH PL</v>
          </cell>
        </row>
        <row r="3372">
          <cell r="E3372" t="str">
            <v>CLV-58638</v>
          </cell>
          <cell r="F3372" t="str">
            <v>SR 51 | 13TH ST</v>
          </cell>
        </row>
        <row r="3373">
          <cell r="E3373" t="str">
            <v>CLV-61065</v>
          </cell>
          <cell r="F3373" t="str">
            <v>SR 51 | 14TH ST</v>
          </cell>
        </row>
        <row r="3374">
          <cell r="E3374" t="str">
            <v>CLV-60925</v>
          </cell>
          <cell r="F3374" t="str">
            <v>SR 51 | 38TH PL</v>
          </cell>
        </row>
        <row r="3375">
          <cell r="E3375" t="str">
            <v>CLV-60897</v>
          </cell>
          <cell r="F3375" t="str">
            <v>SR 51 | 38TH PL 1</v>
          </cell>
        </row>
        <row r="3376">
          <cell r="E3376" t="str">
            <v>CLV-60687</v>
          </cell>
          <cell r="F3376" t="str">
            <v>SR 51 | 3RD ST</v>
          </cell>
        </row>
        <row r="3377">
          <cell r="E3377" t="str">
            <v>CLV-62481</v>
          </cell>
          <cell r="F3377" t="str">
            <v>SR 51 | 4TH ST</v>
          </cell>
        </row>
        <row r="3378">
          <cell r="E3378" t="str">
            <v>CLV-62520</v>
          </cell>
          <cell r="F3378" t="str">
            <v>SR 51 | 5TH ST</v>
          </cell>
        </row>
        <row r="3379">
          <cell r="E3379" t="str">
            <v>CLV-62521</v>
          </cell>
          <cell r="F3379" t="str">
            <v>SR 51 | 5TH ST 1</v>
          </cell>
        </row>
        <row r="3380">
          <cell r="E3380" t="str">
            <v>CLV-62542</v>
          </cell>
          <cell r="F3380" t="str">
            <v>SR 51 | 62ND PL</v>
          </cell>
        </row>
        <row r="3381">
          <cell r="E3381" t="str">
            <v>CLV-62546</v>
          </cell>
          <cell r="F3381" t="str">
            <v>SR 51 | 6TH ST</v>
          </cell>
        </row>
        <row r="3382">
          <cell r="E3382" t="str">
            <v>CLV-62563</v>
          </cell>
          <cell r="F3382" t="str">
            <v>SR 51 | 79TH AVE</v>
          </cell>
        </row>
        <row r="3383">
          <cell r="E3383" t="str">
            <v>CLV-62572</v>
          </cell>
          <cell r="F3383" t="str">
            <v>SR 51 | 7TH ST</v>
          </cell>
        </row>
        <row r="3384">
          <cell r="E3384" t="str">
            <v>CLV-62574</v>
          </cell>
          <cell r="F3384" t="str">
            <v>SR 51 | 8TH PL</v>
          </cell>
        </row>
        <row r="3385">
          <cell r="E3385" t="str">
            <v>CLV-62576</v>
          </cell>
          <cell r="F3385" t="str">
            <v>SR 51 | 8TH ST</v>
          </cell>
        </row>
        <row r="3386">
          <cell r="E3386" t="str">
            <v>CLV-62584</v>
          </cell>
          <cell r="F3386" t="str">
            <v>SR 51 | 9TH ST</v>
          </cell>
        </row>
        <row r="3387">
          <cell r="E3387" t="str">
            <v>CLV-62122</v>
          </cell>
          <cell r="F3387" t="str">
            <v>SR 51 | AINSWORTH RD</v>
          </cell>
        </row>
        <row r="3388">
          <cell r="E3388" t="str">
            <v>CLV-60285</v>
          </cell>
          <cell r="F3388" t="str">
            <v>SR 51 | AINSWORTH RD 1</v>
          </cell>
        </row>
        <row r="3389">
          <cell r="E3389" t="str">
            <v>CLV-64150</v>
          </cell>
          <cell r="F3389" t="str">
            <v>SR 51 | BRACKEN PKWY</v>
          </cell>
        </row>
        <row r="3390">
          <cell r="E3390" t="str">
            <v>CLV-64152</v>
          </cell>
          <cell r="F3390" t="str">
            <v>SR 51 | BRACKEN RD</v>
          </cell>
        </row>
        <row r="3391">
          <cell r="E3391" t="str">
            <v>CLV-64287</v>
          </cell>
          <cell r="F3391" t="str">
            <v>SR 51 | CANADIAN NATIONAL RR</v>
          </cell>
        </row>
        <row r="3392">
          <cell r="E3392" t="str">
            <v>CLV-64153</v>
          </cell>
          <cell r="F3392" t="str">
            <v>SR 51 | CANADIAN NATIONAL RR 1</v>
          </cell>
        </row>
        <row r="3393">
          <cell r="E3393" t="str">
            <v>CLV-64154</v>
          </cell>
          <cell r="F3393" t="str">
            <v>SR 51 | CENTER ST</v>
          </cell>
        </row>
        <row r="3394">
          <cell r="E3394" t="str">
            <v>CLV-60290</v>
          </cell>
          <cell r="F3394" t="str">
            <v>SR 51 | CHICAGO FT WAYNE EASTERN</v>
          </cell>
        </row>
        <row r="3395">
          <cell r="E3395" t="str">
            <v>CLV-60291</v>
          </cell>
          <cell r="F3395" t="str">
            <v>SR 51 | CLEVELAND AVE</v>
          </cell>
        </row>
        <row r="3396">
          <cell r="E3396" t="str">
            <v>CLV-64294</v>
          </cell>
          <cell r="F3396" t="str">
            <v>SR 51 | CLEVELAND AVE 1</v>
          </cell>
        </row>
        <row r="3397">
          <cell r="E3397" t="str">
            <v>CLV-64297</v>
          </cell>
          <cell r="F3397" t="str">
            <v>SR 51 | DEVONSHIRE ST</v>
          </cell>
        </row>
        <row r="3398">
          <cell r="E3398" t="str">
            <v>CLV-64299</v>
          </cell>
          <cell r="F3398" t="str">
            <v>SR 51 | DIVISION ST</v>
          </cell>
        </row>
        <row r="3399">
          <cell r="E3399" t="str">
            <v>CLV-60185</v>
          </cell>
          <cell r="F3399" t="str">
            <v>SR 51 | EAST ST</v>
          </cell>
        </row>
        <row r="3400">
          <cell r="E3400" t="str">
            <v>CLV-60315</v>
          </cell>
          <cell r="F3400" t="str">
            <v>SR 51 | FLEMING ST</v>
          </cell>
        </row>
        <row r="3401">
          <cell r="E3401" t="str">
            <v>CLV-64408</v>
          </cell>
          <cell r="F3401" t="str">
            <v>SR 51 | GEORGIANNA ST</v>
          </cell>
        </row>
        <row r="3402">
          <cell r="E3402" t="str">
            <v>CLV-64402</v>
          </cell>
          <cell r="F3402" t="str">
            <v>SR 51 | GRAND BLVD</v>
          </cell>
        </row>
        <row r="3403">
          <cell r="E3403" t="str">
            <v>CLV-61884</v>
          </cell>
          <cell r="F3403" t="str">
            <v>SR 51 | HICKEY ST</v>
          </cell>
        </row>
        <row r="3404">
          <cell r="E3404" t="str">
            <v>CLV-64483</v>
          </cell>
          <cell r="F3404" t="str">
            <v>SR 51 | HIGH ST</v>
          </cell>
        </row>
        <row r="3405">
          <cell r="E3405" t="str">
            <v>CLV-60270</v>
          </cell>
          <cell r="F3405" t="str">
            <v>SR 51 | HOBART RD</v>
          </cell>
        </row>
        <row r="3406">
          <cell r="E3406" t="str">
            <v>CLV-61889</v>
          </cell>
          <cell r="F3406" t="str">
            <v>SR 51 | I-80 015C</v>
          </cell>
        </row>
        <row r="3407">
          <cell r="E3407" t="str">
            <v>CLV-60272</v>
          </cell>
          <cell r="F3407" t="str">
            <v>SR 51 | I-80 015G</v>
          </cell>
        </row>
        <row r="3408">
          <cell r="E3408" t="str">
            <v>CLV-64173</v>
          </cell>
          <cell r="F3408" t="str">
            <v>SR 51 | I-80 D</v>
          </cell>
        </row>
        <row r="3409">
          <cell r="E3409" t="str">
            <v>CLV-64168</v>
          </cell>
          <cell r="F3409" t="str">
            <v>SR 51 | I-90</v>
          </cell>
        </row>
        <row r="3410">
          <cell r="E3410" t="str">
            <v>CLV-64166</v>
          </cell>
          <cell r="F3410" t="str">
            <v>SR 51 | I-90 021A</v>
          </cell>
        </row>
        <row r="3411">
          <cell r="E3411" t="str">
            <v>CLV-62148</v>
          </cell>
          <cell r="F3411" t="str">
            <v>SR 51 | I-90 021D</v>
          </cell>
        </row>
        <row r="3412">
          <cell r="E3412" t="str">
            <v>CLV-62150</v>
          </cell>
          <cell r="F3412" t="str">
            <v>SR 51 | I-90 D</v>
          </cell>
        </row>
        <row r="3413">
          <cell r="E3413" t="str">
            <v>CLV-62425</v>
          </cell>
          <cell r="F3413" t="str">
            <v>SR 51 | ILLINOIS ST</v>
          </cell>
        </row>
        <row r="3414">
          <cell r="E3414" t="str">
            <v>CLV-61794</v>
          </cell>
          <cell r="F3414" t="str">
            <v>SR 51 | INV ST #1</v>
          </cell>
        </row>
        <row r="3415">
          <cell r="E3415" t="str">
            <v>CLV-64104</v>
          </cell>
          <cell r="F3415" t="str">
            <v>SR 51 | JACKSON ST</v>
          </cell>
        </row>
        <row r="3416">
          <cell r="E3416" t="str">
            <v>CLV-64105</v>
          </cell>
          <cell r="F3416" t="str">
            <v>SR 51 | JOLIET ST</v>
          </cell>
        </row>
        <row r="3417">
          <cell r="E3417" t="str">
            <v>CLV-64111</v>
          </cell>
          <cell r="F3417" t="str">
            <v>SR 51 | LAKE PARK AV</v>
          </cell>
        </row>
        <row r="3418">
          <cell r="E3418" t="str">
            <v>CLV-62050</v>
          </cell>
          <cell r="F3418" t="str">
            <v>SR 51 | LAKE ST</v>
          </cell>
        </row>
        <row r="3419">
          <cell r="E3419" t="str">
            <v>CLV-62054</v>
          </cell>
          <cell r="F3419" t="str">
            <v>SR 51 | LAURA LN</v>
          </cell>
        </row>
        <row r="3420">
          <cell r="E3420" t="str">
            <v>CLV-64303</v>
          </cell>
          <cell r="F3420" t="str">
            <v>SR 51 | LIBERTY ST</v>
          </cell>
        </row>
        <row r="3421">
          <cell r="E3421" t="str">
            <v>CLV-64306</v>
          </cell>
          <cell r="F3421" t="str">
            <v>SR 51 | LILLIAN ST</v>
          </cell>
        </row>
        <row r="3422">
          <cell r="E3422" t="str">
            <v>CLV-64319</v>
          </cell>
          <cell r="F3422" t="str">
            <v>SR 51 | LILLIAN ST 1</v>
          </cell>
        </row>
        <row r="3423">
          <cell r="E3423" t="str">
            <v>CLV-64321</v>
          </cell>
          <cell r="F3423" t="str">
            <v>SR 51 | LINCOLN ST</v>
          </cell>
        </row>
        <row r="3424">
          <cell r="E3424" t="str">
            <v>CLV-62224</v>
          </cell>
          <cell r="F3424" t="str">
            <v>SR 51 | LINDA ST</v>
          </cell>
        </row>
        <row r="3425">
          <cell r="E3425" t="str">
            <v>CLV-62229</v>
          </cell>
          <cell r="F3425" t="str">
            <v>SR 51 | MAIN ST</v>
          </cell>
        </row>
        <row r="3426">
          <cell r="E3426" t="str">
            <v>CLV-64279</v>
          </cell>
          <cell r="F3426" t="str">
            <v>SR 51 | MAIN ST 1</v>
          </cell>
        </row>
        <row r="3427">
          <cell r="E3427" t="str">
            <v>CLV-64332</v>
          </cell>
          <cell r="F3427" t="str">
            <v>SR 51 | NEW ST</v>
          </cell>
        </row>
        <row r="3428">
          <cell r="E3428" t="str">
            <v>CLV-64337</v>
          </cell>
          <cell r="F3428" t="str">
            <v>SR 51 | NORFOLK SOUTHERN RR</v>
          </cell>
        </row>
        <row r="3429">
          <cell r="E3429" t="str">
            <v>CLV-62467</v>
          </cell>
          <cell r="F3429" t="str">
            <v>SR 51 | NORTH AV</v>
          </cell>
        </row>
        <row r="3430">
          <cell r="E3430" t="str">
            <v>CLV-64348</v>
          </cell>
          <cell r="F3430" t="str">
            <v>SR 51 | NORTH ST</v>
          </cell>
        </row>
        <row r="3431">
          <cell r="E3431" t="str">
            <v>CLV-62465</v>
          </cell>
          <cell r="F3431" t="str">
            <v>SR 51 | OHIO ST</v>
          </cell>
        </row>
        <row r="3432">
          <cell r="E3432" t="str">
            <v>CLV-62466</v>
          </cell>
          <cell r="F3432" t="str">
            <v>SR 51 | OLD LINCOLN HIGHWAY</v>
          </cell>
        </row>
        <row r="3433">
          <cell r="E3433" t="str">
            <v>CLV-62463</v>
          </cell>
          <cell r="F3433" t="str">
            <v>SR 51 | RAND ST</v>
          </cell>
        </row>
        <row r="3434">
          <cell r="E3434" t="str">
            <v>CLV-64362</v>
          </cell>
          <cell r="F3434" t="str">
            <v>SR 51 | SR 130</v>
          </cell>
        </row>
        <row r="3435">
          <cell r="E3435" t="str">
            <v>CLV-62454</v>
          </cell>
          <cell r="F3435" t="str">
            <v>SR 51 | SR 130 WB</v>
          </cell>
        </row>
        <row r="3436">
          <cell r="E3436" t="str">
            <v>CLV-62446</v>
          </cell>
          <cell r="F3436" t="str">
            <v>SR 51 | STATE ST</v>
          </cell>
        </row>
        <row r="3437">
          <cell r="E3437" t="str">
            <v>CLV-62441</v>
          </cell>
          <cell r="F3437" t="str">
            <v>SR 51 | UNKNOWN RR</v>
          </cell>
        </row>
        <row r="3438">
          <cell r="E3438" t="str">
            <v>CLV-62447</v>
          </cell>
          <cell r="F3438" t="str">
            <v>SR 51 | UNKNOWN RR 1</v>
          </cell>
        </row>
        <row r="3439">
          <cell r="E3439" t="str">
            <v>CLV-60294</v>
          </cell>
          <cell r="F3439" t="str">
            <v>SR 51 | UNKNOWN RR 2</v>
          </cell>
        </row>
        <row r="3440">
          <cell r="E3440" t="str">
            <v>CLV-63623</v>
          </cell>
          <cell r="F3440" t="str">
            <v>SR 51 | UNKNOWN RR 3</v>
          </cell>
        </row>
        <row r="3441">
          <cell r="E3441" t="str">
            <v>CLV-64099</v>
          </cell>
          <cell r="F3441" t="str">
            <v>SR 51 | US 20 1</v>
          </cell>
        </row>
        <row r="3442">
          <cell r="E3442" t="str">
            <v>CLV-60307</v>
          </cell>
          <cell r="F3442" t="str">
            <v>SR 51 | US 30 1</v>
          </cell>
        </row>
        <row r="3443">
          <cell r="E3443" t="str">
            <v>CLV-60308</v>
          </cell>
          <cell r="F3443" t="str">
            <v>SR 51 | US 30 WB 1</v>
          </cell>
        </row>
        <row r="3444">
          <cell r="E3444" t="str">
            <v>CLV-60311</v>
          </cell>
          <cell r="F3444" t="str">
            <v>SR 51 | US 6</v>
          </cell>
        </row>
        <row r="3445">
          <cell r="E3445" t="str">
            <v>CLV-62246</v>
          </cell>
          <cell r="F3445" t="str">
            <v>SR 51 | US 6 WB</v>
          </cell>
        </row>
        <row r="3446">
          <cell r="E3446" t="str">
            <v>CLV-62247</v>
          </cell>
          <cell r="F3446" t="str">
            <v>SR 51 | US 6 WB 1</v>
          </cell>
        </row>
        <row r="3447">
          <cell r="E3447" t="str">
            <v>CLV-63131</v>
          </cell>
          <cell r="F3447" t="str">
            <v>SR 51 | WATER ST</v>
          </cell>
        </row>
        <row r="3448">
          <cell r="E3448" t="str">
            <v>CLV-63139</v>
          </cell>
          <cell r="F3448" t="str">
            <v>SR 520 | PINE ST</v>
          </cell>
        </row>
        <row r="3449">
          <cell r="E3449" t="str">
            <v>CLV-64386</v>
          </cell>
          <cell r="F3449" t="str">
            <v>SR 520 | US 12 1</v>
          </cell>
        </row>
        <row r="3450">
          <cell r="E3450" t="str">
            <v>CLV-64396</v>
          </cell>
          <cell r="F3450" t="str">
            <v>SR 520 | US 20 1</v>
          </cell>
        </row>
        <row r="3451">
          <cell r="E3451" t="str">
            <v>CLV-64132</v>
          </cell>
          <cell r="F3451" t="str">
            <v>SR 520 | US 20 WB 1</v>
          </cell>
        </row>
        <row r="3452">
          <cell r="E3452" t="str">
            <v>CLV-64133</v>
          </cell>
          <cell r="F3452" t="str">
            <v xml:space="preserve">SR 53 | </v>
          </cell>
        </row>
        <row r="3453">
          <cell r="E3453" t="str">
            <v>CLV-64671</v>
          </cell>
          <cell r="F3453" t="str">
            <v>SR 53 |  1</v>
          </cell>
        </row>
        <row r="3454">
          <cell r="E3454" t="str">
            <v>CLV-64685</v>
          </cell>
          <cell r="F3454" t="str">
            <v>SR 53 | 101ST AVE</v>
          </cell>
        </row>
        <row r="3455">
          <cell r="E3455" t="str">
            <v>CLV-64689</v>
          </cell>
          <cell r="F3455" t="str">
            <v>SR 53 | 10TH AVE</v>
          </cell>
        </row>
        <row r="3456">
          <cell r="E3456" t="str">
            <v>CLV-64567</v>
          </cell>
          <cell r="F3456" t="str">
            <v>SR 53 | 113TH AVE</v>
          </cell>
        </row>
        <row r="3457">
          <cell r="E3457" t="str">
            <v>CLV-64712</v>
          </cell>
          <cell r="F3457" t="str">
            <v>SR 53 | 11TH AVE</v>
          </cell>
        </row>
        <row r="3458">
          <cell r="E3458" t="str">
            <v>CLV-64713</v>
          </cell>
          <cell r="F3458" t="str">
            <v>SR 53 | 13TH AVE</v>
          </cell>
        </row>
        <row r="3459">
          <cell r="E3459" t="str">
            <v>CLV-64718</v>
          </cell>
          <cell r="F3459" t="str">
            <v>SR 53 | 14TH AVE</v>
          </cell>
        </row>
        <row r="3460">
          <cell r="E3460" t="str">
            <v>CLV-64719</v>
          </cell>
          <cell r="F3460" t="str">
            <v>SR 53 | 15TH AVE</v>
          </cell>
        </row>
        <row r="3461">
          <cell r="E3461" t="str">
            <v>CLV-62488</v>
          </cell>
          <cell r="F3461" t="str">
            <v>SR 53 | 16TH AVE</v>
          </cell>
        </row>
        <row r="3462">
          <cell r="E3462" t="str">
            <v>CLV-62518</v>
          </cell>
          <cell r="F3462" t="str">
            <v>SR 53 | 17TH AVE</v>
          </cell>
        </row>
        <row r="3463">
          <cell r="E3463" t="str">
            <v>CLV-63325</v>
          </cell>
          <cell r="F3463" t="str">
            <v>SR 53 | 18TH AVE</v>
          </cell>
        </row>
        <row r="3464">
          <cell r="E3464" t="str">
            <v>CLV-63327</v>
          </cell>
          <cell r="F3464" t="str">
            <v>SR 53 | 19TH AVE</v>
          </cell>
        </row>
        <row r="3465">
          <cell r="E3465" t="str">
            <v>CLV-64726</v>
          </cell>
          <cell r="F3465" t="str">
            <v>SR 53 | 20TH AVE</v>
          </cell>
        </row>
        <row r="3466">
          <cell r="E3466" t="str">
            <v>CLV-64727</v>
          </cell>
          <cell r="F3466" t="str">
            <v>SR 53 | 20TH PL</v>
          </cell>
        </row>
        <row r="3467">
          <cell r="E3467" t="str">
            <v>CLV-61982</v>
          </cell>
          <cell r="F3467" t="str">
            <v>SR 53 | 21ST AVE</v>
          </cell>
        </row>
        <row r="3468">
          <cell r="E3468" t="str">
            <v>CLV-62010</v>
          </cell>
          <cell r="F3468" t="str">
            <v>SR 53 | 22ND AVE</v>
          </cell>
        </row>
        <row r="3469">
          <cell r="E3469" t="str">
            <v>CLV-62301</v>
          </cell>
          <cell r="F3469" t="str">
            <v>SR 53 | 23RD AVE</v>
          </cell>
        </row>
        <row r="3470">
          <cell r="E3470" t="str">
            <v>CLV-61656</v>
          </cell>
          <cell r="F3470" t="str">
            <v>SR 53 | 24TH AVE</v>
          </cell>
        </row>
        <row r="3471">
          <cell r="E3471" t="str">
            <v>CLV-61972</v>
          </cell>
          <cell r="F3471" t="str">
            <v>SR 53 | 25TH AVE</v>
          </cell>
        </row>
        <row r="3472">
          <cell r="E3472" t="str">
            <v>CLV-61143</v>
          </cell>
          <cell r="F3472" t="str">
            <v>SR 53 | 26TH AVE</v>
          </cell>
        </row>
        <row r="3473">
          <cell r="E3473" t="str">
            <v>CLV-58975</v>
          </cell>
          <cell r="F3473" t="str">
            <v>SR 53 | 33RD AVE</v>
          </cell>
        </row>
        <row r="3474">
          <cell r="E3474" t="str">
            <v>CLV-59025</v>
          </cell>
          <cell r="F3474" t="str">
            <v>SR 53 | 34TH AVE</v>
          </cell>
        </row>
        <row r="3475">
          <cell r="E3475" t="str">
            <v>CLV-60997</v>
          </cell>
          <cell r="F3475" t="str">
            <v>SR 53 | 35TH AVE</v>
          </cell>
        </row>
        <row r="3476">
          <cell r="E3476" t="str">
            <v>CLV-60913</v>
          </cell>
          <cell r="F3476" t="str">
            <v>SR 53 | 36TH AVE</v>
          </cell>
        </row>
        <row r="3477">
          <cell r="E3477" t="str">
            <v>CLV-60751</v>
          </cell>
          <cell r="F3477" t="str">
            <v>SR 53 | 37TH AVE</v>
          </cell>
        </row>
        <row r="3478">
          <cell r="E3478" t="str">
            <v>CLV-62476</v>
          </cell>
          <cell r="F3478" t="str">
            <v>SR 53 | 39TH AVE</v>
          </cell>
        </row>
        <row r="3479">
          <cell r="E3479" t="str">
            <v>CLV-62477</v>
          </cell>
          <cell r="F3479" t="str">
            <v>SR 53 | 40TH AVE</v>
          </cell>
        </row>
        <row r="3480">
          <cell r="E3480" t="str">
            <v>CLV-62479</v>
          </cell>
          <cell r="F3480" t="str">
            <v>SR 53 | 40TH AVE 1</v>
          </cell>
        </row>
        <row r="3481">
          <cell r="E3481" t="str">
            <v>CLV-63501</v>
          </cell>
          <cell r="F3481" t="str">
            <v>SR 53 | 41ST AVE</v>
          </cell>
        </row>
        <row r="3482">
          <cell r="E3482" t="str">
            <v>CLV-62516</v>
          </cell>
          <cell r="F3482" t="str">
            <v>SR 53 | 42ND AVE</v>
          </cell>
        </row>
        <row r="3483">
          <cell r="E3483" t="str">
            <v>CLV-62527</v>
          </cell>
          <cell r="F3483" t="str">
            <v>SR 53 | 43RD AVE</v>
          </cell>
        </row>
        <row r="3484">
          <cell r="E3484" t="str">
            <v>CLV-62630</v>
          </cell>
          <cell r="F3484" t="str">
            <v>SR 53 | 44TH AVE</v>
          </cell>
        </row>
        <row r="3485">
          <cell r="E3485" t="str">
            <v>CLV-62541</v>
          </cell>
          <cell r="F3485" t="str">
            <v>SR 53 | 45TH AVE</v>
          </cell>
        </row>
        <row r="3486">
          <cell r="E3486" t="str">
            <v>CLV-62544</v>
          </cell>
          <cell r="F3486" t="str">
            <v>SR 53 | 46TH AVE</v>
          </cell>
        </row>
        <row r="3487">
          <cell r="E3487" t="str">
            <v>CLV-62566</v>
          </cell>
          <cell r="F3487" t="str">
            <v>SR 53 | 47TH AVE</v>
          </cell>
        </row>
        <row r="3488">
          <cell r="E3488" t="str">
            <v>CLV-62578</v>
          </cell>
          <cell r="F3488" t="str">
            <v>SR 53 | 48TH AVE</v>
          </cell>
        </row>
        <row r="3489">
          <cell r="E3489" t="str">
            <v>CLV-62118</v>
          </cell>
          <cell r="F3489" t="str">
            <v>SR 53 | 49TH AVE</v>
          </cell>
        </row>
        <row r="3490">
          <cell r="E3490" t="str">
            <v>CLV-62120</v>
          </cell>
          <cell r="F3490" t="str">
            <v>SR 53 | 50TH AVE</v>
          </cell>
        </row>
        <row r="3491">
          <cell r="E3491" t="str">
            <v>CLV-62121</v>
          </cell>
          <cell r="F3491" t="str">
            <v>SR 53 | 51ST AVE</v>
          </cell>
        </row>
        <row r="3492">
          <cell r="E3492" t="str">
            <v>CLV-60284</v>
          </cell>
          <cell r="F3492" t="str">
            <v>SR 53 | 52ND AVE</v>
          </cell>
        </row>
        <row r="3493">
          <cell r="E3493" t="str">
            <v>CLV-64422</v>
          </cell>
          <cell r="F3493" t="str">
            <v>SR 53 | 53RD AVE</v>
          </cell>
        </row>
        <row r="3494">
          <cell r="E3494" t="str">
            <v>CLV-64146</v>
          </cell>
          <cell r="F3494" t="str">
            <v>SR 53 | 54TH AVE</v>
          </cell>
        </row>
        <row r="3495">
          <cell r="E3495" t="str">
            <v>CLV-64149</v>
          </cell>
          <cell r="F3495" t="str">
            <v>SR 53 | 55TH AVE</v>
          </cell>
        </row>
        <row r="3496">
          <cell r="E3496" t="str">
            <v>CLV-64431</v>
          </cell>
          <cell r="F3496" t="str">
            <v>SR 53 | 56TH AVE</v>
          </cell>
        </row>
        <row r="3497">
          <cell r="E3497" t="str">
            <v>CLV-64157</v>
          </cell>
          <cell r="F3497" t="str">
            <v>SR 53 | 56TH AVE 1</v>
          </cell>
        </row>
        <row r="3498">
          <cell r="E3498" t="str">
            <v>CLV-64398</v>
          </cell>
          <cell r="F3498" t="str">
            <v>SR 53 | 57TH AVE</v>
          </cell>
        </row>
        <row r="3499">
          <cell r="E3499" t="str">
            <v>CLV-64295</v>
          </cell>
          <cell r="F3499" t="str">
            <v>SR 53 | 58TH AVE</v>
          </cell>
        </row>
        <row r="3500">
          <cell r="E3500" t="str">
            <v>CLV-64296</v>
          </cell>
          <cell r="F3500" t="str">
            <v>SR 53 | 59TH AVE</v>
          </cell>
        </row>
        <row r="3501">
          <cell r="E3501" t="str">
            <v>CLV-60155</v>
          </cell>
          <cell r="F3501" t="str">
            <v>SR 53 | 60TH ST</v>
          </cell>
        </row>
        <row r="3502">
          <cell r="E3502" t="str">
            <v>CLV-60164</v>
          </cell>
          <cell r="F3502" t="str">
            <v>SR 53 | 61ST AVE</v>
          </cell>
        </row>
        <row r="3503">
          <cell r="E3503" t="str">
            <v>CLV-60177</v>
          </cell>
          <cell r="F3503" t="str">
            <v>SR 53 | 66TH PL</v>
          </cell>
        </row>
        <row r="3504">
          <cell r="E3504" t="str">
            <v>CLV-60182</v>
          </cell>
          <cell r="F3504" t="str">
            <v>SR 53 | 67TH AVE</v>
          </cell>
        </row>
        <row r="3505">
          <cell r="E3505" t="str">
            <v>CLV-61883</v>
          </cell>
          <cell r="F3505" t="str">
            <v>SR 53 | 67TH AVE 1</v>
          </cell>
        </row>
        <row r="3506">
          <cell r="E3506" t="str">
            <v>CLV-59950</v>
          </cell>
          <cell r="F3506" t="str">
            <v>SR 53 | 68TH PL</v>
          </cell>
        </row>
        <row r="3507">
          <cell r="E3507" t="str">
            <v>CLV-59897</v>
          </cell>
          <cell r="F3507" t="str">
            <v>SR 53 | 6TH AVE</v>
          </cell>
        </row>
        <row r="3508">
          <cell r="E3508" t="str">
            <v>CLV-64400</v>
          </cell>
          <cell r="F3508" t="str">
            <v>SR 53 | 70TH AVE</v>
          </cell>
        </row>
        <row r="3509">
          <cell r="E3509" t="str">
            <v>CLV-58909</v>
          </cell>
          <cell r="F3509" t="str">
            <v>SR 53 | 71ST PL</v>
          </cell>
        </row>
        <row r="3510">
          <cell r="E3510" t="str">
            <v>CLV-64175</v>
          </cell>
          <cell r="F3510" t="str">
            <v>SR 53 | 71ST ST</v>
          </cell>
        </row>
        <row r="3511">
          <cell r="E3511" t="str">
            <v>CLV-61895</v>
          </cell>
          <cell r="F3511" t="str">
            <v>SR 53 | 75TH PL</v>
          </cell>
        </row>
        <row r="3512">
          <cell r="E3512" t="str">
            <v>CLV-64485</v>
          </cell>
          <cell r="F3512" t="str">
            <v>SR 53 | 76TH AVE</v>
          </cell>
        </row>
        <row r="3513">
          <cell r="E3513" t="str">
            <v>CLV-62194</v>
          </cell>
          <cell r="F3513" t="str">
            <v>SR 53 | 7TH AVE</v>
          </cell>
        </row>
        <row r="3514">
          <cell r="E3514" t="str">
            <v>CLV-64167</v>
          </cell>
          <cell r="F3514" t="str">
            <v>SR 53 | 80TH PL</v>
          </cell>
        </row>
        <row r="3515">
          <cell r="E3515" t="str">
            <v>CLV-62141</v>
          </cell>
          <cell r="F3515" t="str">
            <v>SR 53 | 84TH AVE</v>
          </cell>
        </row>
        <row r="3516">
          <cell r="E3516" t="str">
            <v>CLV-62146</v>
          </cell>
          <cell r="F3516" t="str">
            <v>SR 53 | 84TH DR</v>
          </cell>
        </row>
        <row r="3517">
          <cell r="E3517" t="str">
            <v>CLV-62156</v>
          </cell>
          <cell r="F3517" t="str">
            <v>SR 53 | 84TH PL</v>
          </cell>
        </row>
        <row r="3518">
          <cell r="E3518" t="str">
            <v>CLV-64112</v>
          </cell>
          <cell r="F3518" t="str">
            <v>SR 53 | 86TH AVE</v>
          </cell>
        </row>
        <row r="3519">
          <cell r="E3519" t="str">
            <v>CLV-64116</v>
          </cell>
          <cell r="F3519" t="str">
            <v>SR 53 | 89TH AVE</v>
          </cell>
        </row>
        <row r="3520">
          <cell r="E3520" t="str">
            <v>CLV-64118</v>
          </cell>
          <cell r="F3520" t="str">
            <v>SR 53 | 8TH AVE</v>
          </cell>
        </row>
        <row r="3521">
          <cell r="E3521" t="str">
            <v>CLV-64121</v>
          </cell>
          <cell r="F3521" t="str">
            <v>SR 53 | 93RD AVE</v>
          </cell>
        </row>
        <row r="3522">
          <cell r="E3522" t="str">
            <v>CLV-62053</v>
          </cell>
          <cell r="F3522" t="str">
            <v>SR 53 | 94TH PL</v>
          </cell>
        </row>
        <row r="3523">
          <cell r="E3523" t="str">
            <v>CLV-64274</v>
          </cell>
          <cell r="F3523" t="str">
            <v>SR 53 | 96TH PL</v>
          </cell>
        </row>
        <row r="3524">
          <cell r="E3524" t="str">
            <v>CLV-64275</v>
          </cell>
          <cell r="F3524" t="str">
            <v>SR 53 | 9TH AVE</v>
          </cell>
        </row>
        <row r="3525">
          <cell r="E3525" t="str">
            <v>CLV-64305</v>
          </cell>
          <cell r="F3525" t="str">
            <v>SR 53 | BROADWAY AV</v>
          </cell>
        </row>
        <row r="3526">
          <cell r="E3526" t="str">
            <v>CLV-64312</v>
          </cell>
          <cell r="F3526" t="str">
            <v>SR 53 | CANADIAN NATIONAL RR</v>
          </cell>
        </row>
        <row r="3527">
          <cell r="E3527" t="str">
            <v>CLV-64276</v>
          </cell>
          <cell r="F3527" t="str">
            <v>SR 53 | CANADIAN NATIONAL RR 1</v>
          </cell>
        </row>
        <row r="3528">
          <cell r="E3528" t="str">
            <v>CLV-62238</v>
          </cell>
          <cell r="F3528" t="str">
            <v>SR 53 | CHICAGO FT WAYNE EASTERN</v>
          </cell>
        </row>
        <row r="3529">
          <cell r="E3529" t="str">
            <v>CLV-62217</v>
          </cell>
          <cell r="F3529" t="str">
            <v>SR 53 | CHICAGO SS &amp; SB RR</v>
          </cell>
        </row>
        <row r="3530">
          <cell r="E3530" t="str">
            <v>CLV-62218</v>
          </cell>
          <cell r="F3530" t="str">
            <v>SR 53 | CHICAGO SS &amp; SB RR 1</v>
          </cell>
        </row>
        <row r="3531">
          <cell r="E3531" t="str">
            <v>CLV-62220</v>
          </cell>
          <cell r="F3531" t="str">
            <v>SR 53 | CONRAIL RR</v>
          </cell>
        </row>
        <row r="3532">
          <cell r="E3532" t="str">
            <v>CLV-62223</v>
          </cell>
          <cell r="F3532" t="str">
            <v>SR 53 | CSX RR</v>
          </cell>
        </row>
        <row r="3533">
          <cell r="E3533" t="str">
            <v>CLV-62230</v>
          </cell>
          <cell r="F3533" t="str">
            <v>SR 53 | DEER PATH RD</v>
          </cell>
        </row>
        <row r="3534">
          <cell r="E3534" t="str">
            <v>CLV-64325</v>
          </cell>
          <cell r="F3534" t="str">
            <v>SR 53 | E 70TH PL</v>
          </cell>
        </row>
        <row r="3535">
          <cell r="E3535" t="str">
            <v>CLV-64326</v>
          </cell>
          <cell r="F3535" t="str">
            <v>SR 53 | E 98TH AVE</v>
          </cell>
        </row>
        <row r="3536">
          <cell r="E3536" t="str">
            <v>CLV-62210</v>
          </cell>
          <cell r="F3536" t="str">
            <v>SR 53 | ERIE LACKAWANNA RR</v>
          </cell>
        </row>
        <row r="3537">
          <cell r="E3537" t="str">
            <v>CLV-64333</v>
          </cell>
          <cell r="F3537" t="str">
            <v>SR 53 | FRONTAGE RD</v>
          </cell>
        </row>
        <row r="3538">
          <cell r="E3538" t="str">
            <v>CLV-64283</v>
          </cell>
          <cell r="F3538" t="str">
            <v>SR 53 | GREENVIEW PL</v>
          </cell>
        </row>
        <row r="3539">
          <cell r="E3539" t="str">
            <v>CLV-64342</v>
          </cell>
          <cell r="F3539" t="str">
            <v>SR 53 | GREENWOOD DR</v>
          </cell>
        </row>
        <row r="3540">
          <cell r="E3540" t="str">
            <v>CLV-62464</v>
          </cell>
          <cell r="F3540" t="str">
            <v>SR 53 | I-80 010A</v>
          </cell>
        </row>
        <row r="3541">
          <cell r="E3541" t="str">
            <v>CLV-64354</v>
          </cell>
          <cell r="F3541" t="str">
            <v>SR 53 | I-80 010B</v>
          </cell>
        </row>
        <row r="3542">
          <cell r="E3542" t="str">
            <v>CLV-64361</v>
          </cell>
          <cell r="F3542" t="str">
            <v>SR 53 | I-80 010C</v>
          </cell>
        </row>
        <row r="3543">
          <cell r="E3543" t="str">
            <v>CLV-64363</v>
          </cell>
          <cell r="F3543" t="str">
            <v>SR 53 | I-80 010E</v>
          </cell>
        </row>
        <row r="3544">
          <cell r="E3544" t="str">
            <v>CLV-62460</v>
          </cell>
          <cell r="F3544" t="str">
            <v>SR 53 | I-80 010G</v>
          </cell>
        </row>
        <row r="3545">
          <cell r="E3545" t="str">
            <v>CLV-62458</v>
          </cell>
          <cell r="F3545" t="str">
            <v>SR 53 | I-80 010G 1</v>
          </cell>
        </row>
        <row r="3546">
          <cell r="E3546" t="str">
            <v>CLV-62442</v>
          </cell>
          <cell r="F3546" t="str">
            <v>SR 53 | I-80 1</v>
          </cell>
        </row>
        <row r="3547">
          <cell r="E3547" t="str">
            <v>CLV-60295</v>
          </cell>
          <cell r="F3547" t="str">
            <v>SR 53 | I-80 D 1</v>
          </cell>
        </row>
        <row r="3548">
          <cell r="E3548" t="str">
            <v>CLV-60298</v>
          </cell>
          <cell r="F3548" t="str">
            <v>SR 53 | I-90</v>
          </cell>
        </row>
        <row r="3549">
          <cell r="E3549" t="str">
            <v>CLV-60300</v>
          </cell>
          <cell r="F3549" t="str">
            <v>SR 53 | I-90 015A</v>
          </cell>
        </row>
        <row r="3550">
          <cell r="E3550" t="str">
            <v>CLV-63615</v>
          </cell>
          <cell r="F3550" t="str">
            <v>SR 53 | I-90 015B</v>
          </cell>
        </row>
        <row r="3551">
          <cell r="E3551" t="str">
            <v>CLV-63617</v>
          </cell>
          <cell r="F3551" t="str">
            <v>SR 53 | I-90 015C</v>
          </cell>
        </row>
        <row r="3552">
          <cell r="E3552" t="str">
            <v>CLV-62045</v>
          </cell>
          <cell r="F3552" t="str">
            <v>SR 53 | I-90 015D</v>
          </cell>
        </row>
        <row r="3553">
          <cell r="E3553" t="str">
            <v>CLV-60304</v>
          </cell>
          <cell r="F3553" t="str">
            <v>SR 53 | I-90 D</v>
          </cell>
        </row>
        <row r="3554">
          <cell r="E3554" t="str">
            <v>CLV-62262</v>
          </cell>
          <cell r="F3554" t="str">
            <v>SR 53 | INDIAN TRAIL RD</v>
          </cell>
        </row>
        <row r="3555">
          <cell r="E3555" t="str">
            <v>CLV-62260</v>
          </cell>
          <cell r="F3555" t="str">
            <v>SR 53 | INV ST 18</v>
          </cell>
        </row>
        <row r="3556">
          <cell r="E3556" t="str">
            <v>CLV-60310</v>
          </cell>
          <cell r="F3556" t="str">
            <v>SR 53 | MASSACHUSETTS ST</v>
          </cell>
        </row>
        <row r="3557">
          <cell r="E3557" t="str">
            <v>CLV-60313</v>
          </cell>
          <cell r="F3557" t="str">
            <v>SR 53 | MASSACHUSETTS ST 1</v>
          </cell>
        </row>
        <row r="3558">
          <cell r="E3558" t="str">
            <v>CLV-62250</v>
          </cell>
          <cell r="F3558" t="str">
            <v>SR 53 | NORFOLK SOUTHERN RR</v>
          </cell>
        </row>
        <row r="3559">
          <cell r="E3559" t="str">
            <v>CLV-63111</v>
          </cell>
          <cell r="F3559" t="str">
            <v>SR 53 | NORTH ST</v>
          </cell>
        </row>
        <row r="3560">
          <cell r="E3560" t="str">
            <v>CLV-64389</v>
          </cell>
          <cell r="F3560" t="str">
            <v>SR 53 | OAK SAVANNAH TRAIL</v>
          </cell>
        </row>
        <row r="3561">
          <cell r="E3561" t="str">
            <v>CLV-64130</v>
          </cell>
          <cell r="F3561" t="str">
            <v>SR 53 | RIDGE RD</v>
          </cell>
        </row>
        <row r="3562">
          <cell r="E3562" t="str">
            <v>CLV-64667</v>
          </cell>
          <cell r="F3562" t="str">
            <v>SR 53 | SUMMIT ST</v>
          </cell>
        </row>
        <row r="3563">
          <cell r="E3563" t="str">
            <v>CLV-64675</v>
          </cell>
          <cell r="F3563" t="str">
            <v>SR 53 | UNKNOWN RR</v>
          </cell>
        </row>
        <row r="3564">
          <cell r="E3564" t="str">
            <v>CLV-64678</v>
          </cell>
          <cell r="F3564" t="str">
            <v>SR 53 | UNKNOWN RR 1</v>
          </cell>
        </row>
        <row r="3565">
          <cell r="E3565" t="str">
            <v>CLV-64677</v>
          </cell>
          <cell r="F3565" t="str">
            <v>SR 53 | UNKNOWN RR 2</v>
          </cell>
        </row>
        <row r="3566">
          <cell r="E3566" t="str">
            <v>CLV-64680</v>
          </cell>
          <cell r="F3566" t="str">
            <v>SR 53 | UNKNOWN RR 3</v>
          </cell>
        </row>
        <row r="3567">
          <cell r="E3567" t="str">
            <v>CLV-64682</v>
          </cell>
          <cell r="F3567" t="str">
            <v>SR 53 | UNKNOWN RR 4</v>
          </cell>
        </row>
        <row r="3568">
          <cell r="E3568" t="str">
            <v>CLV-64683</v>
          </cell>
          <cell r="F3568" t="str">
            <v>SR 53 | US 12 1</v>
          </cell>
        </row>
        <row r="3569">
          <cell r="E3569" t="str">
            <v>CLV-64688</v>
          </cell>
          <cell r="F3569" t="str">
            <v>SR 53 | US 12 WB 1</v>
          </cell>
        </row>
        <row r="3570">
          <cell r="E3570" t="str">
            <v>CLV-64698</v>
          </cell>
          <cell r="F3570" t="str">
            <v>SR 53 | US 231</v>
          </cell>
        </row>
        <row r="3571">
          <cell r="E3571" t="str">
            <v>CLV-64699</v>
          </cell>
          <cell r="F3571" t="str">
            <v>SR 53 | US 30 1</v>
          </cell>
        </row>
        <row r="3572">
          <cell r="E3572" t="str">
            <v>CLV-64707</v>
          </cell>
          <cell r="F3572" t="str">
            <v>SR 53 | US 30 WB 1</v>
          </cell>
        </row>
        <row r="3573">
          <cell r="E3573" t="str">
            <v>CLV-64703</v>
          </cell>
          <cell r="F3573" t="str">
            <v>SR 53 | W 107TH AVE</v>
          </cell>
        </row>
        <row r="3574">
          <cell r="E3574" t="str">
            <v>CLV-64704</v>
          </cell>
          <cell r="F3574" t="str">
            <v>SR 53 | W 73RD AVE</v>
          </cell>
        </row>
        <row r="3575">
          <cell r="E3575" t="str">
            <v>CLV-64714</v>
          </cell>
          <cell r="F3575" t="str">
            <v>SR 53 | W 78TH AVE</v>
          </cell>
        </row>
        <row r="3576">
          <cell r="E3576" t="str">
            <v>CLV-64725</v>
          </cell>
          <cell r="F3576" t="str">
            <v>SR 53 | W 87TH AVE</v>
          </cell>
        </row>
        <row r="3577">
          <cell r="E3577" t="str">
            <v>CLV-62504</v>
          </cell>
          <cell r="F3577" t="str">
            <v>SR 55 | 10TH AVE</v>
          </cell>
        </row>
        <row r="3578">
          <cell r="E3578" t="str">
            <v>CLV-62550</v>
          </cell>
          <cell r="F3578" t="str">
            <v>SR 55 | 1100 N</v>
          </cell>
        </row>
        <row r="3579">
          <cell r="E3579" t="str">
            <v>CLV-62548</v>
          </cell>
          <cell r="F3579" t="str">
            <v>SR 55 | 1185 N</v>
          </cell>
        </row>
        <row r="3580">
          <cell r="E3580" t="str">
            <v>CLV-63303</v>
          </cell>
          <cell r="F3580" t="str">
            <v>SR 55 | 119TH PL</v>
          </cell>
        </row>
        <row r="3581">
          <cell r="E3581" t="str">
            <v>CLV-64733</v>
          </cell>
          <cell r="F3581" t="str">
            <v>SR 55 | 119TH PL 1</v>
          </cell>
        </row>
        <row r="3582">
          <cell r="E3582" t="str">
            <v>CLV-63231</v>
          </cell>
          <cell r="F3582" t="str">
            <v>SR 55 | 124TH PL</v>
          </cell>
        </row>
        <row r="3583">
          <cell r="E3583" t="str">
            <v>CLV-64736</v>
          </cell>
          <cell r="F3583" t="str">
            <v>SR 55 | 125TH CT</v>
          </cell>
        </row>
        <row r="3584">
          <cell r="E3584" t="str">
            <v>CLV-62006</v>
          </cell>
          <cell r="F3584" t="str">
            <v>SR 55 | 127TH PL</v>
          </cell>
        </row>
        <row r="3585">
          <cell r="E3585" t="str">
            <v>CLV-62130</v>
          </cell>
          <cell r="F3585" t="str">
            <v>SR 55 | 129TH AVE</v>
          </cell>
        </row>
        <row r="3586">
          <cell r="E3586" t="str">
            <v>CLV-62165</v>
          </cell>
          <cell r="F3586" t="str">
            <v>SR 55 | 1300 S</v>
          </cell>
        </row>
        <row r="3587">
          <cell r="E3587" t="str">
            <v>CLV-62203</v>
          </cell>
          <cell r="F3587" t="str">
            <v>SR 55 | 130TH PL</v>
          </cell>
        </row>
        <row r="3588">
          <cell r="E3588" t="str">
            <v>CLV-64740</v>
          </cell>
          <cell r="F3588" t="str">
            <v>SR 55 | 133RD AVE</v>
          </cell>
        </row>
        <row r="3589">
          <cell r="E3589" t="str">
            <v>CLV-64746</v>
          </cell>
          <cell r="F3589" t="str">
            <v>SR 55 | 134TH CT</v>
          </cell>
        </row>
        <row r="3590">
          <cell r="E3590" t="str">
            <v>CLV-64748</v>
          </cell>
          <cell r="F3590" t="str">
            <v>SR 55 | 137TH AVE</v>
          </cell>
        </row>
        <row r="3591">
          <cell r="E3591" t="str">
            <v>CLV-64750</v>
          </cell>
          <cell r="F3591" t="str">
            <v>SR 55 | 141ST AVE</v>
          </cell>
        </row>
        <row r="3592">
          <cell r="E3592" t="str">
            <v>CLV-61668</v>
          </cell>
          <cell r="F3592" t="str">
            <v>SR 55 | 145TH AVE</v>
          </cell>
        </row>
        <row r="3593">
          <cell r="E3593" t="str">
            <v>CLV-63533</v>
          </cell>
          <cell r="F3593" t="str">
            <v>SR 55 | 153RD AVE</v>
          </cell>
        </row>
        <row r="3594">
          <cell r="E3594" t="str">
            <v>CLV-61391</v>
          </cell>
          <cell r="F3594" t="str">
            <v>SR 55 | 1550 S</v>
          </cell>
        </row>
        <row r="3595">
          <cell r="E3595" t="str">
            <v>CLV-58562</v>
          </cell>
          <cell r="F3595" t="str">
            <v>SR 55 | 159TH AVE</v>
          </cell>
        </row>
        <row r="3596">
          <cell r="E3596" t="str">
            <v>CLV-60945</v>
          </cell>
          <cell r="F3596" t="str">
            <v>SR 55 | 163RD AVE</v>
          </cell>
        </row>
        <row r="3597">
          <cell r="E3597" t="str">
            <v>CLV-60911</v>
          </cell>
          <cell r="F3597" t="str">
            <v>SR 55 | 165TH AVE</v>
          </cell>
        </row>
        <row r="3598">
          <cell r="E3598" t="str">
            <v>CLV-62519</v>
          </cell>
          <cell r="F3598" t="str">
            <v>SR 55 | 169TH AVE</v>
          </cell>
        </row>
        <row r="3599">
          <cell r="E3599" t="str">
            <v>CLV-64411</v>
          </cell>
          <cell r="F3599" t="str">
            <v>SR 55 | 1700 S</v>
          </cell>
        </row>
        <row r="3600">
          <cell r="E3600" t="str">
            <v>CLV-62526</v>
          </cell>
          <cell r="F3600" t="str">
            <v>SR 55 | 171ST CT</v>
          </cell>
        </row>
        <row r="3601">
          <cell r="E3601" t="str">
            <v>CLV-62536</v>
          </cell>
          <cell r="F3601" t="str">
            <v>SR 55 | 172ND AVE</v>
          </cell>
        </row>
        <row r="3602">
          <cell r="E3602" t="str">
            <v>CLV-62539</v>
          </cell>
          <cell r="F3602" t="str">
            <v>SR 55 | 179TH LN</v>
          </cell>
        </row>
        <row r="3603">
          <cell r="E3603" t="str">
            <v>CLV-62133</v>
          </cell>
          <cell r="F3603" t="str">
            <v>SR 55 | 179TH PL</v>
          </cell>
        </row>
        <row r="3604">
          <cell r="E3604" t="str">
            <v>CLV-62559</v>
          </cell>
          <cell r="F3604" t="str">
            <v>SR 55 | 191ST AVE</v>
          </cell>
        </row>
        <row r="3605">
          <cell r="E3605" t="str">
            <v>CLV-62562</v>
          </cell>
          <cell r="F3605" t="str">
            <v>SR 55 | 203RD AVE</v>
          </cell>
        </row>
        <row r="3606">
          <cell r="E3606" t="str">
            <v>CLV-64419</v>
          </cell>
          <cell r="F3606" t="str">
            <v>SR 55 | 205TH AVE</v>
          </cell>
        </row>
        <row r="3607">
          <cell r="E3607" t="str">
            <v>CLV-62567</v>
          </cell>
          <cell r="F3607" t="str">
            <v>SR 55 | 221ST AVE</v>
          </cell>
        </row>
        <row r="3608">
          <cell r="E3608" t="str">
            <v>CLV-62579</v>
          </cell>
          <cell r="F3608" t="str">
            <v>SR 55 | 231ST AVE</v>
          </cell>
        </row>
        <row r="3609">
          <cell r="E3609" t="str">
            <v>CLV-64421</v>
          </cell>
          <cell r="F3609" t="str">
            <v>SR 55 | 233RD AVE</v>
          </cell>
        </row>
        <row r="3610">
          <cell r="E3610" t="str">
            <v>CLV-64429</v>
          </cell>
          <cell r="F3610" t="str">
            <v>SR 55 | 234TH AVE</v>
          </cell>
        </row>
        <row r="3611">
          <cell r="E3611" t="str">
            <v>CLV-64285</v>
          </cell>
          <cell r="F3611" t="str">
            <v>SR 55 | 234TH PL</v>
          </cell>
        </row>
        <row r="3612">
          <cell r="E3612" t="str">
            <v>CLV-64156</v>
          </cell>
          <cell r="F3612" t="str">
            <v>SR 55 | 235TH AVE</v>
          </cell>
        </row>
        <row r="3613">
          <cell r="E3613" t="str">
            <v>CLV-64435</v>
          </cell>
          <cell r="F3613" t="str">
            <v>SR 55 | 2ND ST</v>
          </cell>
        </row>
        <row r="3614">
          <cell r="E3614" t="str">
            <v>CLV-64436</v>
          </cell>
          <cell r="F3614" t="str">
            <v>SR 55 | 2ND ST 1</v>
          </cell>
        </row>
        <row r="3615">
          <cell r="E3615" t="str">
            <v>CLV-64397</v>
          </cell>
          <cell r="F3615" t="str">
            <v>SR 55 | 300 S</v>
          </cell>
        </row>
        <row r="3616">
          <cell r="E3616" t="str">
            <v>CLV-64293</v>
          </cell>
          <cell r="F3616" t="str">
            <v>SR 55 | 39TH CT</v>
          </cell>
        </row>
        <row r="3617">
          <cell r="E3617" t="str">
            <v>CLV-60331</v>
          </cell>
          <cell r="F3617" t="str">
            <v>SR 55 | 3RD ST</v>
          </cell>
        </row>
        <row r="3618">
          <cell r="E3618" t="str">
            <v>CLV-60180</v>
          </cell>
          <cell r="F3618" t="str">
            <v>SR 55 | 3RD ST 2</v>
          </cell>
        </row>
        <row r="3619">
          <cell r="E3619" t="str">
            <v>CLV-60173</v>
          </cell>
          <cell r="F3619" t="str">
            <v>SR 55 | 400 N</v>
          </cell>
        </row>
        <row r="3620">
          <cell r="E3620" t="str">
            <v>CLV-59911</v>
          </cell>
          <cell r="F3620" t="str">
            <v>SR 55 | 41ST AVE</v>
          </cell>
        </row>
        <row r="3621">
          <cell r="E3621" t="str">
            <v>CLV-64409</v>
          </cell>
          <cell r="F3621" t="str">
            <v>SR 55 | 43RD AVE</v>
          </cell>
        </row>
        <row r="3622">
          <cell r="E3622" t="str">
            <v>CLV-64404</v>
          </cell>
          <cell r="F3622" t="str">
            <v>SR 55 | 44TH AVE</v>
          </cell>
        </row>
        <row r="3623">
          <cell r="E3623" t="str">
            <v>CLV-61886</v>
          </cell>
          <cell r="F3623" t="str">
            <v>SR 55 | 44TH AVE 1</v>
          </cell>
        </row>
        <row r="3624">
          <cell r="E3624" t="str">
            <v>CLV-60271</v>
          </cell>
          <cell r="F3624" t="str">
            <v>SR 55 | 45TH AVE</v>
          </cell>
        </row>
        <row r="3625">
          <cell r="E3625" t="str">
            <v>CLV-60274</v>
          </cell>
          <cell r="F3625" t="str">
            <v>SR 55 | 46TH AVE</v>
          </cell>
        </row>
        <row r="3626">
          <cell r="E3626" t="str">
            <v>CLV-60275</v>
          </cell>
          <cell r="F3626" t="str">
            <v>SR 55 | 47TH AVE</v>
          </cell>
        </row>
        <row r="3627">
          <cell r="E3627" t="str">
            <v>CLV-61893</v>
          </cell>
          <cell r="F3627" t="str">
            <v>SR 55 | 48TH AVE</v>
          </cell>
        </row>
        <row r="3628">
          <cell r="E3628" t="str">
            <v>CLV-61899</v>
          </cell>
          <cell r="F3628" t="str">
            <v>SR 55 | 48TH PL</v>
          </cell>
        </row>
        <row r="3629">
          <cell r="E3629" t="str">
            <v>CLV-62183</v>
          </cell>
          <cell r="F3629" t="str">
            <v>SR 55 | 49TH AVE</v>
          </cell>
        </row>
        <row r="3630">
          <cell r="E3630" t="str">
            <v>CLV-62189</v>
          </cell>
          <cell r="F3630" t="str">
            <v>SR 55 | 4TH ST</v>
          </cell>
        </row>
        <row r="3631">
          <cell r="E3631" t="str">
            <v>CLV-64163</v>
          </cell>
          <cell r="F3631" t="str">
            <v>SR 55 | 500 S</v>
          </cell>
        </row>
        <row r="3632">
          <cell r="E3632" t="str">
            <v>CLV-62151</v>
          </cell>
          <cell r="F3632" t="str">
            <v>SR 55 | 50TH AVE</v>
          </cell>
        </row>
        <row r="3633">
          <cell r="E3633" t="str">
            <v>CLV-58915</v>
          </cell>
          <cell r="F3633" t="str">
            <v>SR 55 | 50TH AVE 1</v>
          </cell>
        </row>
        <row r="3634">
          <cell r="E3634" t="str">
            <v>CLV-58913</v>
          </cell>
          <cell r="F3634" t="str">
            <v>SR 55 | 50TH AVE 2</v>
          </cell>
        </row>
        <row r="3635">
          <cell r="E3635" t="str">
            <v>CLV-64113</v>
          </cell>
          <cell r="F3635" t="str">
            <v>SR 55 | 51ST AVE</v>
          </cell>
        </row>
        <row r="3636">
          <cell r="E3636" t="str">
            <v>CLV-64108</v>
          </cell>
          <cell r="F3636" t="str">
            <v>SR 55 | 53AV</v>
          </cell>
        </row>
        <row r="3637">
          <cell r="E3637" t="str">
            <v>CLV-64119</v>
          </cell>
          <cell r="F3637" t="str">
            <v>SR 55 | 53RD PL</v>
          </cell>
        </row>
        <row r="3638">
          <cell r="E3638" t="str">
            <v>CLV-62052</v>
          </cell>
          <cell r="F3638" t="str">
            <v>SR 55 | 54TH AVE</v>
          </cell>
        </row>
        <row r="3639">
          <cell r="E3639" t="str">
            <v>CLV-64271</v>
          </cell>
          <cell r="F3639" t="str">
            <v>SR 55 | 57TH AVE</v>
          </cell>
        </row>
        <row r="3640">
          <cell r="E3640" t="str">
            <v>CLV-64272</v>
          </cell>
          <cell r="F3640" t="str">
            <v>SR 55 | 58TH AVE</v>
          </cell>
        </row>
        <row r="3641">
          <cell r="E3641" t="str">
            <v>CLV-64310</v>
          </cell>
          <cell r="F3641" t="str">
            <v>SR 55 | 58TH AVE 1</v>
          </cell>
        </row>
        <row r="3642">
          <cell r="E3642" t="str">
            <v>CLV-64316</v>
          </cell>
          <cell r="F3642" t="str">
            <v>SR 55 | 58TH PL</v>
          </cell>
        </row>
        <row r="3643">
          <cell r="E3643" t="str">
            <v>CLV-62235</v>
          </cell>
          <cell r="F3643" t="str">
            <v>SR 55 | 600 N</v>
          </cell>
        </row>
        <row r="3644">
          <cell r="E3644" t="str">
            <v>CLV-62221</v>
          </cell>
          <cell r="F3644" t="str">
            <v>SR 55 | 61ST AVE</v>
          </cell>
        </row>
        <row r="3645">
          <cell r="E3645" t="str">
            <v>CLV-62225</v>
          </cell>
          <cell r="F3645" t="str">
            <v>SR 55 | 63RD AVE</v>
          </cell>
        </row>
        <row r="3646">
          <cell r="E3646" t="str">
            <v>CLV-62228</v>
          </cell>
          <cell r="F3646" t="str">
            <v>SR 55 | 63RD AVE 1</v>
          </cell>
        </row>
        <row r="3647">
          <cell r="E3647" t="str">
            <v>CLV-62231</v>
          </cell>
          <cell r="F3647" t="str">
            <v>SR 55 | 64TH AVE</v>
          </cell>
        </row>
        <row r="3648">
          <cell r="E3648" t="str">
            <v>CLV-62214</v>
          </cell>
          <cell r="F3648" t="str">
            <v>SR 55 | 64TH CT</v>
          </cell>
        </row>
        <row r="3649">
          <cell r="E3649" t="str">
            <v>CLV-63567</v>
          </cell>
          <cell r="F3649" t="str">
            <v>SR 55 | 64TH PL</v>
          </cell>
        </row>
        <row r="3650">
          <cell r="E3650" t="str">
            <v>CLV-64281</v>
          </cell>
          <cell r="F3650" t="str">
            <v>SR 55 | 75TH AVE</v>
          </cell>
        </row>
        <row r="3651">
          <cell r="E3651" t="str">
            <v>CLV-64340</v>
          </cell>
          <cell r="F3651" t="str">
            <v>SR 55 | 78TH AVE</v>
          </cell>
        </row>
        <row r="3652">
          <cell r="E3652" t="str">
            <v>CLV-64341</v>
          </cell>
          <cell r="F3652" t="str">
            <v>SR 55 | 79TH AVE</v>
          </cell>
        </row>
        <row r="3653">
          <cell r="E3653" t="str">
            <v>CLV-62469</v>
          </cell>
          <cell r="F3653" t="str">
            <v>SR 55 | 7TH ST</v>
          </cell>
        </row>
        <row r="3654">
          <cell r="E3654" t="str">
            <v>CLV-62468</v>
          </cell>
          <cell r="F3654" t="str">
            <v>SR 55 | 85TH AVE</v>
          </cell>
        </row>
        <row r="3655">
          <cell r="E3655" t="str">
            <v>CLV-64349</v>
          </cell>
          <cell r="F3655" t="str">
            <v>SR 55 | 91ST DR</v>
          </cell>
        </row>
        <row r="3656">
          <cell r="E3656" t="str">
            <v>CLV-64351</v>
          </cell>
          <cell r="F3656" t="str">
            <v>SR 55 | 93RD AVE</v>
          </cell>
        </row>
        <row r="3657">
          <cell r="E3657" t="str">
            <v>CLV-64352</v>
          </cell>
          <cell r="F3657" t="str">
            <v>SR 55 | 96TH PL</v>
          </cell>
        </row>
        <row r="3658">
          <cell r="E3658" t="str">
            <v>CLV-64353</v>
          </cell>
          <cell r="F3658" t="str">
            <v>SR 55 | 97TH PL</v>
          </cell>
        </row>
        <row r="3659">
          <cell r="E3659" t="str">
            <v>CLV-64356</v>
          </cell>
          <cell r="F3659" t="str">
            <v>SR 55 | ALICE ST</v>
          </cell>
        </row>
        <row r="3660">
          <cell r="E3660" t="str">
            <v>CLV-62462</v>
          </cell>
          <cell r="F3660" t="str">
            <v>SR 55 | ANDERSON ST</v>
          </cell>
        </row>
        <row r="3661">
          <cell r="E3661" t="str">
            <v>CLV-62452</v>
          </cell>
          <cell r="F3661" t="str">
            <v>SR 55 | BAYOU RD</v>
          </cell>
        </row>
        <row r="3662">
          <cell r="E3662" t="str">
            <v>CLV-62451</v>
          </cell>
          <cell r="F3662" t="str">
            <v>SR 55 | BIRCH LN</v>
          </cell>
        </row>
        <row r="3663">
          <cell r="E3663" t="str">
            <v>CLV-62731</v>
          </cell>
          <cell r="F3663" t="str">
            <v>SR 55 | BIRCH ST</v>
          </cell>
        </row>
        <row r="3664">
          <cell r="E3664" t="str">
            <v>CLV-63603</v>
          </cell>
          <cell r="F3664" t="str">
            <v>SR 55 | BROWNS DITCH</v>
          </cell>
        </row>
        <row r="3665">
          <cell r="E3665" t="str">
            <v>CLV-60303</v>
          </cell>
          <cell r="F3665" t="str">
            <v>SR 55 | BURRELL DR</v>
          </cell>
        </row>
        <row r="3666">
          <cell r="E3666" t="str">
            <v>CLV-63927</v>
          </cell>
          <cell r="F3666" t="str">
            <v>SR 55 | CANADIAN NATIONAL RR</v>
          </cell>
        </row>
        <row r="3667">
          <cell r="E3667" t="str">
            <v>CLV-60305</v>
          </cell>
          <cell r="F3667" t="str">
            <v>SR 55 | CANADIAN NATIONAL RR 1</v>
          </cell>
        </row>
        <row r="3668">
          <cell r="E3668" t="str">
            <v>CLV-62259</v>
          </cell>
          <cell r="F3668" t="str">
            <v>SR 55 | CENTER ST</v>
          </cell>
        </row>
        <row r="3669">
          <cell r="E3669" t="str">
            <v>CLV-60306</v>
          </cell>
          <cell r="F3669" t="str">
            <v>SR 55 | CHICAGO ST</v>
          </cell>
        </row>
        <row r="3670">
          <cell r="E3670" t="str">
            <v>CLV-62251</v>
          </cell>
          <cell r="F3670" t="str">
            <v>SR 55 | CLARK ST</v>
          </cell>
        </row>
        <row r="3671">
          <cell r="E3671" t="str">
            <v>CLV-62252</v>
          </cell>
          <cell r="F3671" t="str">
            <v>SR 55 | CLEVELAND ST</v>
          </cell>
        </row>
        <row r="3672">
          <cell r="E3672" t="str">
            <v>CLV-63109</v>
          </cell>
          <cell r="F3672" t="str">
            <v>SR 55 | CLEVELAND ST 1</v>
          </cell>
        </row>
        <row r="3673">
          <cell r="E3673" t="str">
            <v>CLV-62255</v>
          </cell>
          <cell r="F3673" t="str">
            <v>SR 55 | CLEVELAND ST 2</v>
          </cell>
        </row>
        <row r="3674">
          <cell r="E3674" t="str">
            <v>CLV-64387</v>
          </cell>
          <cell r="F3674" t="str">
            <v>SR 55 | CONRAIL RR</v>
          </cell>
        </row>
        <row r="3675">
          <cell r="E3675" t="str">
            <v>CLV-64129</v>
          </cell>
          <cell r="F3675" t="str">
            <v>SR 55 | COSS ST</v>
          </cell>
        </row>
        <row r="3676">
          <cell r="E3676" t="str">
            <v>CLV-64134</v>
          </cell>
          <cell r="F3676" t="str">
            <v>SR 55 | CREST RD</v>
          </cell>
        </row>
        <row r="3677">
          <cell r="E3677" t="str">
            <v>CLV-64135</v>
          </cell>
          <cell r="F3677" t="str">
            <v>SR 55 | CSX RR</v>
          </cell>
        </row>
        <row r="3678">
          <cell r="E3678" t="str">
            <v>CLV-64676</v>
          </cell>
          <cell r="F3678" t="str">
            <v>SR 55 | DAHLGREN ST</v>
          </cell>
        </row>
        <row r="3679">
          <cell r="E3679" t="str">
            <v>CLV-64710</v>
          </cell>
          <cell r="F3679" t="str">
            <v>SR 55 | DIANA ST</v>
          </cell>
        </row>
        <row r="3680">
          <cell r="E3680" t="str">
            <v>CLV-62661</v>
          </cell>
          <cell r="F3680" t="str">
            <v>SR 55 | DIVISION RD</v>
          </cell>
        </row>
        <row r="3681">
          <cell r="E3681" t="str">
            <v>CLV-62494</v>
          </cell>
          <cell r="F3681" t="str">
            <v>SR 55 | E 100 S</v>
          </cell>
        </row>
        <row r="3682">
          <cell r="E3682" t="str">
            <v>CLV-62403</v>
          </cell>
          <cell r="F3682" t="str">
            <v>SR 55 | E 1025 S</v>
          </cell>
        </row>
        <row r="3683">
          <cell r="E3683" t="str">
            <v>CLV-64735</v>
          </cell>
          <cell r="F3683" t="str">
            <v>SR 55 | E 1050 N</v>
          </cell>
        </row>
        <row r="3684">
          <cell r="E3684" t="str">
            <v>CLV-61998</v>
          </cell>
          <cell r="F3684" t="str">
            <v>SR 55 | E 1125 S</v>
          </cell>
        </row>
        <row r="3685">
          <cell r="E3685" t="str">
            <v>CLV-62839</v>
          </cell>
          <cell r="F3685" t="str">
            <v>SR 55 | E 1200 N</v>
          </cell>
        </row>
        <row r="3686">
          <cell r="E3686" t="str">
            <v>CLV-62002</v>
          </cell>
          <cell r="F3686" t="str">
            <v>SR 55 | E 1400 S</v>
          </cell>
        </row>
        <row r="3687">
          <cell r="E3687" t="str">
            <v>CLV-62139</v>
          </cell>
          <cell r="F3687" t="str">
            <v>SR 55 | E 1550 S</v>
          </cell>
        </row>
        <row r="3688">
          <cell r="E3688" t="str">
            <v>CLV-62345</v>
          </cell>
          <cell r="F3688" t="str">
            <v>SR 55 | E 200 N</v>
          </cell>
        </row>
        <row r="3689">
          <cell r="E3689" t="str">
            <v>CLV-62351</v>
          </cell>
          <cell r="F3689" t="str">
            <v>SR 55 | E 225 S</v>
          </cell>
        </row>
        <row r="3690">
          <cell r="E3690" t="str">
            <v>CLV-64741</v>
          </cell>
          <cell r="F3690" t="str">
            <v>SR 55 | E 300 N</v>
          </cell>
        </row>
        <row r="3691">
          <cell r="E3691" t="str">
            <v>CLV-64744</v>
          </cell>
          <cell r="F3691" t="str">
            <v>SR 55 | E 300 S</v>
          </cell>
        </row>
        <row r="3692">
          <cell r="E3692" t="str">
            <v>CLV-58779</v>
          </cell>
          <cell r="F3692" t="str">
            <v>SR 55 | E 500 N</v>
          </cell>
        </row>
        <row r="3693">
          <cell r="E3693" t="str">
            <v>CLV-61247</v>
          </cell>
          <cell r="F3693" t="str">
            <v>SR 55 | E 600 S</v>
          </cell>
        </row>
        <row r="3694">
          <cell r="E3694" t="str">
            <v>CLV-59021</v>
          </cell>
          <cell r="F3694" t="str">
            <v>SR 55 | E 600 S 2</v>
          </cell>
        </row>
        <row r="3695">
          <cell r="E3695" t="str">
            <v>CLV-61213</v>
          </cell>
          <cell r="F3695" t="str">
            <v>SR 55 | E 700 N</v>
          </cell>
        </row>
        <row r="3696">
          <cell r="E3696" t="str">
            <v>CLV-60947</v>
          </cell>
          <cell r="F3696" t="str">
            <v>SR 55 | E 725 S</v>
          </cell>
        </row>
        <row r="3697">
          <cell r="E3697" t="str">
            <v>CLV-60939</v>
          </cell>
          <cell r="F3697" t="str">
            <v>SR 55 | E 900 N</v>
          </cell>
        </row>
        <row r="3698">
          <cell r="E3698" t="str">
            <v>CLV-60931</v>
          </cell>
          <cell r="F3698" t="str">
            <v>SR 55 | EAST AV</v>
          </cell>
        </row>
        <row r="3699">
          <cell r="E3699" t="str">
            <v>CLV-60659</v>
          </cell>
          <cell r="F3699" t="str">
            <v>SR 55 | EAST DIVISION RD</v>
          </cell>
        </row>
        <row r="3700">
          <cell r="E3700" t="str">
            <v>CLV-63487</v>
          </cell>
          <cell r="F3700" t="str">
            <v>SR 55 | ELM ST</v>
          </cell>
        </row>
        <row r="3701">
          <cell r="E3701" t="str">
            <v>CLV-63515</v>
          </cell>
          <cell r="F3701" t="str">
            <v>SR 55 | ERIE LACKAWANNA RR</v>
          </cell>
        </row>
        <row r="3702">
          <cell r="E3702" t="str">
            <v>CLV-63499</v>
          </cell>
          <cell r="F3702" t="str">
            <v>SR 55 | FILMORE ST</v>
          </cell>
        </row>
        <row r="3703">
          <cell r="E3703" t="str">
            <v>CLV-62480</v>
          </cell>
          <cell r="F3703" t="str">
            <v>SR 55 | FRANCISCAN DR</v>
          </cell>
        </row>
        <row r="3704">
          <cell r="E3704" t="str">
            <v>CLV-64566</v>
          </cell>
          <cell r="F3704" t="str">
            <v>SR 55 | GOLDSBOROUGH ST</v>
          </cell>
        </row>
        <row r="3705">
          <cell r="E3705" t="str">
            <v>CLV-63505</v>
          </cell>
          <cell r="F3705" t="str">
            <v>SR 55 | GREENVIEW PL</v>
          </cell>
        </row>
        <row r="3706">
          <cell r="E3706" t="str">
            <v>CLV-62514</v>
          </cell>
          <cell r="F3706" t="str">
            <v>SR 55 | GREENWOOD AV</v>
          </cell>
        </row>
        <row r="3707">
          <cell r="E3707" t="str">
            <v>CLV-62511</v>
          </cell>
          <cell r="F3707" t="str">
            <v>SR 55 | HARRISON ST</v>
          </cell>
        </row>
        <row r="3708">
          <cell r="E3708" t="str">
            <v>CLV-62513</v>
          </cell>
          <cell r="F3708" t="str">
            <v>SR 55 | HARRISON ST 1</v>
          </cell>
        </row>
        <row r="3709">
          <cell r="E3709" t="str">
            <v>CLV-62524</v>
          </cell>
          <cell r="F3709" t="str">
            <v>SR 55 | HARRISON ST 2</v>
          </cell>
        </row>
        <row r="3710">
          <cell r="E3710" t="str">
            <v>CLV-62525</v>
          </cell>
          <cell r="F3710" t="str">
            <v>SR 55 | HICKORY LN</v>
          </cell>
        </row>
        <row r="3711">
          <cell r="E3711" t="str">
            <v>CLV-62533</v>
          </cell>
          <cell r="F3711" t="str">
            <v>SR 55 | HIGH MEADOW DR</v>
          </cell>
        </row>
        <row r="3712">
          <cell r="E3712" t="str">
            <v>CLV-62532</v>
          </cell>
          <cell r="F3712" t="str">
            <v>SR 55 | INDIANA ST</v>
          </cell>
        </row>
        <row r="3713">
          <cell r="E3713" t="str">
            <v>CLV-62561</v>
          </cell>
          <cell r="F3713" t="str">
            <v>SR 55 | LEWIS ST</v>
          </cell>
        </row>
        <row r="3714">
          <cell r="E3714" t="str">
            <v>CLV-62565</v>
          </cell>
          <cell r="F3714" t="str">
            <v>SR 55 | MAGNOLIA DR</v>
          </cell>
        </row>
        <row r="3715">
          <cell r="E3715" t="str">
            <v>CLV-62568</v>
          </cell>
          <cell r="F3715" t="str">
            <v>SR 55 | MARION ST</v>
          </cell>
        </row>
        <row r="3716">
          <cell r="E3716" t="str">
            <v>CLV-62569</v>
          </cell>
          <cell r="F3716" t="str">
            <v>SR 55 | MERRILLVILLE RD</v>
          </cell>
        </row>
        <row r="3717">
          <cell r="E3717" t="str">
            <v>CLV-62587</v>
          </cell>
          <cell r="F3717" t="str">
            <v>SR 55 | MOHAWK AV</v>
          </cell>
        </row>
        <row r="3718">
          <cell r="E3718" t="str">
            <v>CLV-64423</v>
          </cell>
          <cell r="F3718" t="str">
            <v>SR 55 | MONITOR ST</v>
          </cell>
        </row>
        <row r="3719">
          <cell r="E3719" t="str">
            <v>CLV-60443</v>
          </cell>
          <cell r="F3719" t="str">
            <v>SR 55 | N 200 E</v>
          </cell>
        </row>
        <row r="3720">
          <cell r="E3720" t="str">
            <v>CLV-64284</v>
          </cell>
          <cell r="F3720" t="str">
            <v>SR 55 | N 83RD CT</v>
          </cell>
        </row>
        <row r="3721">
          <cell r="E3721" t="str">
            <v>CLV-60288</v>
          </cell>
          <cell r="F3721" t="str">
            <v>SR 55 | NORFOLK SOUTHERN RR</v>
          </cell>
        </row>
        <row r="3722">
          <cell r="E3722" t="str">
            <v>CLV-64298</v>
          </cell>
          <cell r="F3722" t="str">
            <v>SR 55 | NORTH ST</v>
          </cell>
        </row>
        <row r="3723">
          <cell r="E3723" t="str">
            <v>CLV-64264</v>
          </cell>
          <cell r="F3723" t="str">
            <v>SR 55 | OAK LN</v>
          </cell>
        </row>
        <row r="3724">
          <cell r="E3724" t="str">
            <v>CLV-60181</v>
          </cell>
          <cell r="F3724" t="str">
            <v>SR 55 | OAK SAVANNAH TRAIL</v>
          </cell>
        </row>
        <row r="3725">
          <cell r="E3725" t="str">
            <v>CLV-60183</v>
          </cell>
          <cell r="F3725" t="str">
            <v>SR 55 | ORCHARD HILL LN</v>
          </cell>
        </row>
        <row r="3726">
          <cell r="E3726" t="str">
            <v>CLV-60184</v>
          </cell>
          <cell r="F3726" t="str">
            <v>SR 55 | PIERCE ST</v>
          </cell>
        </row>
        <row r="3727">
          <cell r="E3727" t="str">
            <v>CLV-60187</v>
          </cell>
          <cell r="F3727" t="str">
            <v>SR 55 | PORTER ST</v>
          </cell>
        </row>
        <row r="3728">
          <cell r="E3728" t="str">
            <v>CLV-60188</v>
          </cell>
          <cell r="F3728" t="str">
            <v>SR 55 | PRTE 1721</v>
          </cell>
        </row>
        <row r="3729">
          <cell r="E3729" t="str">
            <v>CLV-60192</v>
          </cell>
          <cell r="F3729" t="str">
            <v>SR 55 | RENSSELEAR ST</v>
          </cell>
        </row>
        <row r="3730">
          <cell r="E3730" t="str">
            <v>CLV-60259</v>
          </cell>
          <cell r="F3730" t="str">
            <v>SR 55 | RIDGE RD</v>
          </cell>
        </row>
        <row r="3731">
          <cell r="E3731" t="str">
            <v>CLV-60261</v>
          </cell>
          <cell r="F3731" t="str">
            <v>SR 55 | RIVER RD</v>
          </cell>
        </row>
        <row r="3732">
          <cell r="E3732" t="str">
            <v>CLV-60196</v>
          </cell>
          <cell r="F3732" t="str">
            <v>SR 55 | ROBINSON CT</v>
          </cell>
        </row>
        <row r="3733">
          <cell r="E3733" t="str">
            <v>CLV-64399</v>
          </cell>
          <cell r="F3733" t="str">
            <v>SR 55 | S 300 E</v>
          </cell>
        </row>
        <row r="3734">
          <cell r="E3734" t="str">
            <v>CLV-64406</v>
          </cell>
          <cell r="F3734" t="str">
            <v>SR 55 | S 400 E</v>
          </cell>
        </row>
        <row r="3735">
          <cell r="E3735" t="str">
            <v>CLV-61885</v>
          </cell>
          <cell r="F3735" t="str">
            <v>SR 55 | S 400 E 2</v>
          </cell>
        </row>
        <row r="3736">
          <cell r="E3736" t="str">
            <v>CLV-61887</v>
          </cell>
          <cell r="F3736" t="str">
            <v>SR 55 | S 500 E</v>
          </cell>
        </row>
        <row r="3737">
          <cell r="E3737" t="str">
            <v>CLV-61894</v>
          </cell>
          <cell r="F3737" t="str">
            <v>SR 55 | S 83RD CT</v>
          </cell>
        </row>
        <row r="3738">
          <cell r="E3738" t="str">
            <v>CLV-64486</v>
          </cell>
          <cell r="F3738" t="str">
            <v>SR 55 | SOUTH ST</v>
          </cell>
        </row>
        <row r="3739">
          <cell r="E3739" t="str">
            <v>CLV-62185</v>
          </cell>
          <cell r="F3739" t="str">
            <v>SR 55 | SR 10 1</v>
          </cell>
        </row>
        <row r="3740">
          <cell r="E3740" t="str">
            <v>CLV-62187</v>
          </cell>
          <cell r="F3740" t="str">
            <v>SR 55 | SR 10 WB 1</v>
          </cell>
        </row>
        <row r="3741">
          <cell r="E3741" t="str">
            <v>CLV-61536</v>
          </cell>
          <cell r="F3741" t="str">
            <v>SR 55 | SR 114 1</v>
          </cell>
        </row>
        <row r="3742">
          <cell r="E3742" t="str">
            <v>CLV-62140</v>
          </cell>
          <cell r="F3742" t="str">
            <v>SR 55 | SR 114 WB 1</v>
          </cell>
        </row>
        <row r="3743">
          <cell r="E3743" t="str">
            <v>CLV-62153</v>
          </cell>
          <cell r="F3743" t="str">
            <v>SR 55 | SR 14</v>
          </cell>
        </row>
        <row r="3744">
          <cell r="E3744" t="str">
            <v>CLV-62424</v>
          </cell>
          <cell r="F3744" t="str">
            <v>SR 55 | SR 14 WB</v>
          </cell>
        </row>
        <row r="3745">
          <cell r="E3745" t="str">
            <v>CLV-62426</v>
          </cell>
          <cell r="F3745" t="str">
            <v>SR 55 | SR 16</v>
          </cell>
        </row>
        <row r="3746">
          <cell r="E3746" t="str">
            <v>CLV-64103</v>
          </cell>
          <cell r="F3746" t="str">
            <v>SR 55 | SR 16 WB</v>
          </cell>
        </row>
        <row r="3747">
          <cell r="E3747" t="str">
            <v>CLV-64110</v>
          </cell>
          <cell r="F3747" t="str">
            <v>SR 55 | SR 2 1</v>
          </cell>
        </row>
        <row r="3748">
          <cell r="E3748" t="str">
            <v>CLV-64120</v>
          </cell>
          <cell r="F3748" t="str">
            <v>SR 55 | SR 2 4</v>
          </cell>
        </row>
        <row r="3749">
          <cell r="E3749" t="str">
            <v>CLV-64266</v>
          </cell>
          <cell r="F3749" t="str">
            <v>SR 55 | SR 2 WB 1</v>
          </cell>
        </row>
        <row r="3750">
          <cell r="E3750" t="str">
            <v>CLV-64267</v>
          </cell>
          <cell r="F3750" t="str">
            <v>SR 55 | SR78</v>
          </cell>
        </row>
        <row r="3751">
          <cell r="E3751" t="str">
            <v>CLV-64269</v>
          </cell>
          <cell r="F3751" t="str">
            <v>SR 55 | SUMMIT ST</v>
          </cell>
        </row>
        <row r="3752">
          <cell r="E3752" t="str">
            <v>CLV-62051</v>
          </cell>
          <cell r="F3752" t="str">
            <v>SR 55 | SYCAMORE ST</v>
          </cell>
        </row>
        <row r="3753">
          <cell r="E3753" t="str">
            <v>CLV-64381</v>
          </cell>
          <cell r="F3753" t="str">
            <v>SR 55 | TAFT ST</v>
          </cell>
        </row>
        <row r="3754">
          <cell r="E3754" t="str">
            <v>CLV-64304</v>
          </cell>
          <cell r="F3754" t="str">
            <v>SR 55 | TOLEDO PEORIA &amp; WESTERN</v>
          </cell>
        </row>
        <row r="3755">
          <cell r="E3755" t="str">
            <v>CLV-64277</v>
          </cell>
          <cell r="F3755" t="str">
            <v>SR 55 | UNKNOWN RR</v>
          </cell>
        </row>
        <row r="3756">
          <cell r="E3756" t="str">
            <v>CLV-64322</v>
          </cell>
          <cell r="F3756" t="str">
            <v>SR 55 | UNKNOWN RR 1</v>
          </cell>
        </row>
        <row r="3757">
          <cell r="E3757" t="str">
            <v>CLV-62227</v>
          </cell>
          <cell r="F3757" t="str">
            <v>SR 55 | UNKNOWN RR 2</v>
          </cell>
        </row>
        <row r="3758">
          <cell r="E3758" t="str">
            <v>CLV-64278</v>
          </cell>
          <cell r="F3758" t="str">
            <v>SR 55 | UNKNOWN RR 3</v>
          </cell>
        </row>
        <row r="3759">
          <cell r="E3759" t="str">
            <v>CLV-62212</v>
          </cell>
          <cell r="F3759" t="str">
            <v>SR 55 | US 231</v>
          </cell>
        </row>
        <row r="3760">
          <cell r="E3760" t="str">
            <v>CLV-64328</v>
          </cell>
          <cell r="F3760" t="str">
            <v>SR 55 | US 231 1</v>
          </cell>
        </row>
        <row r="3761">
          <cell r="E3761" t="str">
            <v>CLV-64336</v>
          </cell>
          <cell r="F3761" t="str">
            <v>SR 55 | US 231 SB</v>
          </cell>
        </row>
        <row r="3762">
          <cell r="E3762" t="str">
            <v>CLV-63571</v>
          </cell>
          <cell r="F3762" t="str">
            <v>SR 55 | US 24</v>
          </cell>
        </row>
        <row r="3763">
          <cell r="E3763" t="str">
            <v>CLV-64339</v>
          </cell>
          <cell r="F3763" t="str">
            <v>SR 55 | US 24 1</v>
          </cell>
        </row>
        <row r="3764">
          <cell r="E3764" t="str">
            <v>CLV-64343</v>
          </cell>
          <cell r="F3764" t="str">
            <v>SR 55 | US 24 WB 1</v>
          </cell>
        </row>
        <row r="3765">
          <cell r="E3765" t="str">
            <v>CLV-64346</v>
          </cell>
          <cell r="F3765" t="str">
            <v>SR 55 | US 30 1</v>
          </cell>
        </row>
        <row r="3766">
          <cell r="E3766" t="str">
            <v>CLV-64358</v>
          </cell>
          <cell r="F3766" t="str">
            <v>SR 55 | US 30 WB 1</v>
          </cell>
        </row>
        <row r="3767">
          <cell r="E3767" t="str">
            <v>CLV-62461</v>
          </cell>
          <cell r="F3767" t="str">
            <v>SR 55 | W 129TH AVE</v>
          </cell>
        </row>
        <row r="3768">
          <cell r="E3768" t="str">
            <v>CLV-64360</v>
          </cell>
          <cell r="F3768" t="str">
            <v>SR 55 | W 130TH PL</v>
          </cell>
        </row>
        <row r="3769">
          <cell r="E3769" t="str">
            <v>CLV-62459</v>
          </cell>
          <cell r="F3769" t="str">
            <v>SR 55 | W 233RD PL</v>
          </cell>
        </row>
        <row r="3770">
          <cell r="E3770" t="str">
            <v>CLV-62456</v>
          </cell>
          <cell r="F3770" t="str">
            <v>SR 55 | W 236TH AV</v>
          </cell>
        </row>
        <row r="3771">
          <cell r="E3771" t="str">
            <v>CLV-62453</v>
          </cell>
          <cell r="F3771" t="str">
            <v>SR 55 | W 236TH PL</v>
          </cell>
        </row>
        <row r="3772">
          <cell r="E3772" t="str">
            <v>CLV-61900</v>
          </cell>
          <cell r="F3772" t="str">
            <v>SR 55 | W 52ND PL</v>
          </cell>
        </row>
        <row r="3773">
          <cell r="E3773" t="str">
            <v>CLV-62043</v>
          </cell>
          <cell r="F3773" t="str">
            <v>SR 55 | W 65TH AVE</v>
          </cell>
        </row>
        <row r="3774">
          <cell r="E3774" t="str">
            <v>CLV-62048</v>
          </cell>
          <cell r="F3774" t="str">
            <v>SR 55 | W 73RD AVE</v>
          </cell>
        </row>
        <row r="3775">
          <cell r="E3775" t="str">
            <v>CLV-63979</v>
          </cell>
          <cell r="F3775" t="str">
            <v>SR 55 | W 800 N</v>
          </cell>
        </row>
        <row r="3776">
          <cell r="E3776" t="str">
            <v>CLV-60309</v>
          </cell>
          <cell r="F3776" t="str">
            <v>SR 55 | W 82ND AVE</v>
          </cell>
        </row>
        <row r="3777">
          <cell r="E3777" t="str">
            <v>CLV-62248</v>
          </cell>
          <cell r="F3777" t="str">
            <v>SR 55 | W 82ND PL</v>
          </cell>
        </row>
        <row r="3778">
          <cell r="E3778" t="str">
            <v>CLV-64393</v>
          </cell>
          <cell r="F3778" t="str">
            <v>SR 55 | W 84TH PL</v>
          </cell>
        </row>
        <row r="3779">
          <cell r="E3779" t="str">
            <v>CLV-64137</v>
          </cell>
          <cell r="F3779" t="str">
            <v>SR 55 | W 93RD AV</v>
          </cell>
        </row>
        <row r="3780">
          <cell r="E3780" t="str">
            <v>CLV-60479</v>
          </cell>
          <cell r="F3780" t="str">
            <v>SR 55 | W 94TH AV</v>
          </cell>
        </row>
        <row r="3781">
          <cell r="E3781" t="str">
            <v>CLV-64662</v>
          </cell>
          <cell r="F3781" t="str">
            <v>SR 55 | W 95TH AV</v>
          </cell>
        </row>
        <row r="3782">
          <cell r="E3782" t="str">
            <v>CLV-64665</v>
          </cell>
          <cell r="F3782" t="str">
            <v>SR 55 | WELLS ST</v>
          </cell>
        </row>
        <row r="3783">
          <cell r="E3783" t="str">
            <v>CLV-64669</v>
          </cell>
          <cell r="F3783" t="str">
            <v>SR 55 | WEST AV</v>
          </cell>
        </row>
        <row r="3784">
          <cell r="E3784" t="str">
            <v>CLV-64672</v>
          </cell>
          <cell r="F3784" t="str">
            <v>SR 55 | WESTWOOD DR</v>
          </cell>
        </row>
        <row r="3785">
          <cell r="E3785" t="str">
            <v>CLV-64681</v>
          </cell>
          <cell r="F3785" t="str">
            <v>SR 71 | 1700 S</v>
          </cell>
        </row>
        <row r="3786">
          <cell r="E3786" t="str">
            <v>CLV-64684</v>
          </cell>
          <cell r="F3786" t="str">
            <v>SR 71 | COUNTY LINE RD</v>
          </cell>
        </row>
        <row r="3787">
          <cell r="E3787" t="str">
            <v>CLV-64697</v>
          </cell>
          <cell r="F3787" t="str">
            <v>SR 71 | S 525 W</v>
          </cell>
        </row>
        <row r="3788">
          <cell r="E3788" t="str">
            <v>CLV-64720</v>
          </cell>
          <cell r="F3788" t="str">
            <v>SR 71 | TOLEDO PEORIA &amp; WESTERN</v>
          </cell>
        </row>
        <row r="3789">
          <cell r="E3789" t="str">
            <v>CLV-64722</v>
          </cell>
          <cell r="F3789" t="str">
            <v>SR 71 | US 24</v>
          </cell>
        </row>
        <row r="3790">
          <cell r="E3790" t="str">
            <v>CLV-63317</v>
          </cell>
          <cell r="F3790" t="str">
            <v>SR 75 | 100 N</v>
          </cell>
        </row>
        <row r="3791">
          <cell r="E3791" t="str">
            <v>CLV-64728</v>
          </cell>
          <cell r="F3791" t="str">
            <v>SR 75 | 150 S</v>
          </cell>
        </row>
        <row r="3792">
          <cell r="E3792" t="str">
            <v>CLV-62391</v>
          </cell>
          <cell r="F3792" t="str">
            <v>SR 75 | 200 N</v>
          </cell>
        </row>
        <row r="3793">
          <cell r="E3793" t="str">
            <v>CLV-62105</v>
          </cell>
          <cell r="F3793" t="str">
            <v>SR 75 | 250 S</v>
          </cell>
        </row>
        <row r="3794">
          <cell r="E3794" t="str">
            <v>CLV-62111</v>
          </cell>
          <cell r="F3794" t="str">
            <v>SR 75 | 300 N</v>
          </cell>
        </row>
        <row r="3795">
          <cell r="E3795" t="str">
            <v>CLV-64745</v>
          </cell>
          <cell r="F3795" t="str">
            <v>SR 75 | 300 S</v>
          </cell>
        </row>
        <row r="3796">
          <cell r="E3796" t="str">
            <v>CLV-64749</v>
          </cell>
          <cell r="F3796" t="str">
            <v>SR 75 | 600 S</v>
          </cell>
        </row>
        <row r="3797">
          <cell r="E3797" t="str">
            <v>CLV-61511</v>
          </cell>
          <cell r="F3797" t="str">
            <v>SR 75 | 700 S</v>
          </cell>
        </row>
        <row r="3798">
          <cell r="E3798" t="str">
            <v>CLV-58566</v>
          </cell>
          <cell r="F3798" t="str">
            <v>SR 75 | 750 S</v>
          </cell>
        </row>
        <row r="3799">
          <cell r="E3799" t="str">
            <v>CLV-59015</v>
          </cell>
          <cell r="F3799" t="str">
            <v>SR 75 | CAPITOL ST</v>
          </cell>
        </row>
        <row r="3800">
          <cell r="E3800" t="str">
            <v>CLV-59023</v>
          </cell>
          <cell r="F3800" t="str">
            <v>SR 75 | CLARK ST</v>
          </cell>
        </row>
        <row r="3801">
          <cell r="E3801" t="str">
            <v>CLV-60023</v>
          </cell>
          <cell r="F3801" t="str">
            <v>SR 75 | CLEM ST</v>
          </cell>
        </row>
        <row r="3802">
          <cell r="E3802" t="str">
            <v>CLV-60983</v>
          </cell>
          <cell r="F3802" t="str">
            <v>SR 75 | COMMERCIAL ST</v>
          </cell>
        </row>
        <row r="3803">
          <cell r="E3803" t="str">
            <v>CLV-60973</v>
          </cell>
          <cell r="F3803" t="str">
            <v>SR 75 | COUNTY LINE RD</v>
          </cell>
        </row>
        <row r="3804">
          <cell r="E3804" t="str">
            <v>CLV-59311</v>
          </cell>
          <cell r="F3804" t="str">
            <v>SR 75 | E 400 S</v>
          </cell>
        </row>
        <row r="3805">
          <cell r="E3805" t="str">
            <v>CLV-60671</v>
          </cell>
          <cell r="F3805" t="str">
            <v>SR 75 | E 500 S</v>
          </cell>
        </row>
        <row r="3806">
          <cell r="E3806" t="str">
            <v>CLV-62475</v>
          </cell>
          <cell r="F3806" t="str">
            <v>SR 75 | ELIZABETH ST</v>
          </cell>
        </row>
        <row r="3807">
          <cell r="E3807" t="str">
            <v>CLV-62515</v>
          </cell>
          <cell r="F3807" t="str">
            <v>SR 75 | ELM ST</v>
          </cell>
        </row>
        <row r="3808">
          <cell r="E3808" t="str">
            <v>CLV-62522</v>
          </cell>
          <cell r="F3808" t="str">
            <v>SR 75 | INV ST 1</v>
          </cell>
        </row>
        <row r="3809">
          <cell r="E3809" t="str">
            <v>CLV-62558</v>
          </cell>
          <cell r="F3809" t="str">
            <v>SR 75 | MAIN ST</v>
          </cell>
        </row>
        <row r="3810">
          <cell r="E3810" t="str">
            <v>CLV-60282</v>
          </cell>
          <cell r="F3810" t="str">
            <v>SR 75 | MAPLE ST</v>
          </cell>
        </row>
        <row r="3811">
          <cell r="E3811" t="str">
            <v>CLV-62573</v>
          </cell>
          <cell r="F3811" t="str">
            <v>SR 75 | MERIDIAN RD</v>
          </cell>
        </row>
        <row r="3812">
          <cell r="E3812" t="str">
            <v>CLV-62582</v>
          </cell>
          <cell r="F3812" t="str">
            <v>SR 75 | S 20 W</v>
          </cell>
        </row>
        <row r="3813">
          <cell r="E3813" t="str">
            <v>CLV-62581</v>
          </cell>
          <cell r="F3813" t="str">
            <v>SR 75 | SR 18</v>
          </cell>
        </row>
        <row r="3814">
          <cell r="E3814" t="str">
            <v>CLV-64427</v>
          </cell>
          <cell r="F3814" t="str">
            <v>SR 75 | SR 18 WB</v>
          </cell>
        </row>
        <row r="3815">
          <cell r="E3815" t="str">
            <v>CLV-64428</v>
          </cell>
          <cell r="F3815" t="str">
            <v>SR 75 | SR 218 1</v>
          </cell>
        </row>
        <row r="3816">
          <cell r="E3816" t="str">
            <v>CLV-64289</v>
          </cell>
          <cell r="F3816" t="str">
            <v>SR 75 | VINE ST</v>
          </cell>
        </row>
        <row r="3817">
          <cell r="E3817" t="str">
            <v>CLV-58833</v>
          </cell>
          <cell r="F3817" t="str">
            <v>SR 75 | W 175 N</v>
          </cell>
        </row>
        <row r="3818">
          <cell r="E3818" t="str">
            <v>CLV-60281</v>
          </cell>
          <cell r="F3818" t="str">
            <v>SR 75 | W 250 N</v>
          </cell>
        </row>
        <row r="3819">
          <cell r="E3819" t="str">
            <v>CLV-60163</v>
          </cell>
          <cell r="F3819" t="str">
            <v>SR 75 | W 350 N</v>
          </cell>
        </row>
        <row r="3820">
          <cell r="E3820" t="str">
            <v>CLV-60178</v>
          </cell>
          <cell r="F3820" t="str">
            <v>SR 75 | W 400 S</v>
          </cell>
        </row>
        <row r="3821">
          <cell r="E3821" t="str">
            <v>CLV-60190</v>
          </cell>
          <cell r="F3821" t="str">
            <v>SR 75 | W 50 N</v>
          </cell>
        </row>
        <row r="3822">
          <cell r="E3822" t="str">
            <v>CLV-60227</v>
          </cell>
          <cell r="F3822" t="str">
            <v>SR 75 | W 550 S</v>
          </cell>
        </row>
        <row r="3823">
          <cell r="E3823" t="str">
            <v>CLV-61891</v>
          </cell>
          <cell r="F3823" t="str">
            <v>SR 75 | W400 N</v>
          </cell>
        </row>
        <row r="3824">
          <cell r="E3824" t="str">
            <v>CLV-60277</v>
          </cell>
          <cell r="F3824" t="str">
            <v>SR 75 | WALNUT ST</v>
          </cell>
        </row>
        <row r="3825">
          <cell r="E3825" t="str">
            <v>CLV-60278</v>
          </cell>
          <cell r="F3825" t="str">
            <v>SR 75 | WATER ST</v>
          </cell>
        </row>
        <row r="3826">
          <cell r="E3826" t="str">
            <v>CLV-61896</v>
          </cell>
          <cell r="F3826" t="str">
            <v>SR 8 |  1</v>
          </cell>
        </row>
        <row r="3827">
          <cell r="E3827" t="str">
            <v>CLV-62184</v>
          </cell>
          <cell r="F3827" t="str">
            <v>SR 8 | 100 W</v>
          </cell>
        </row>
        <row r="3828">
          <cell r="E3828" t="str">
            <v>CLV-62190</v>
          </cell>
          <cell r="F3828" t="str">
            <v>SR 8 | 1025 E</v>
          </cell>
        </row>
        <row r="3829">
          <cell r="E3829" t="str">
            <v>CLV-62149</v>
          </cell>
          <cell r="F3829" t="str">
            <v>SR 8 | 13TH RD</v>
          </cell>
        </row>
        <row r="3830">
          <cell r="E3830" t="str">
            <v>CLV-62155</v>
          </cell>
          <cell r="F3830" t="str">
            <v>SR 8 | 500 W</v>
          </cell>
        </row>
        <row r="3831">
          <cell r="E3831" t="str">
            <v>CLV-62160</v>
          </cell>
          <cell r="F3831" t="str">
            <v>SR 8 | 700 E</v>
          </cell>
        </row>
        <row r="3832">
          <cell r="E3832" t="str">
            <v>CLV-64378</v>
          </cell>
          <cell r="F3832" t="str">
            <v>SR 8 | 800 E</v>
          </cell>
        </row>
        <row r="3833">
          <cell r="E3833" t="str">
            <v>CLV-64320</v>
          </cell>
          <cell r="F3833" t="str">
            <v>SR 8 | BAUMS RD</v>
          </cell>
        </row>
        <row r="3834">
          <cell r="E3834" t="str">
            <v>CLV-62219</v>
          </cell>
          <cell r="F3834" t="str">
            <v>SR 8 | BEN BUTLER ST</v>
          </cell>
        </row>
        <row r="3835">
          <cell r="E3835" t="str">
            <v>CLV-62209</v>
          </cell>
          <cell r="F3835" t="str">
            <v>SR 8 | BROWN ST</v>
          </cell>
        </row>
        <row r="3836">
          <cell r="E3836" t="str">
            <v>CLV-62211</v>
          </cell>
          <cell r="F3836" t="str">
            <v>SR 8 | CHESAPEAKE &amp; INDIANA RR</v>
          </cell>
        </row>
        <row r="3837">
          <cell r="E3837" t="str">
            <v>CLV-62215</v>
          </cell>
          <cell r="F3837" t="str">
            <v>SR 8 | CHICAGO ST</v>
          </cell>
        </row>
        <row r="3838">
          <cell r="E3838" t="str">
            <v>CLV-64335</v>
          </cell>
          <cell r="F3838" t="str">
            <v>SR 8 | CHURCH ST</v>
          </cell>
        </row>
        <row r="3839">
          <cell r="E3839" t="str">
            <v>CLV-64338</v>
          </cell>
          <cell r="F3839" t="str">
            <v>SR 8 | CONRAIL RR 1</v>
          </cell>
        </row>
        <row r="3840">
          <cell r="E3840" t="str">
            <v>CLV-64344</v>
          </cell>
          <cell r="F3840" t="str">
            <v>SR 8 | COUNCIL ST</v>
          </cell>
        </row>
        <row r="3841">
          <cell r="E3841" t="str">
            <v>CLV-62470</v>
          </cell>
          <cell r="F3841" t="str">
            <v>SR 8 | COUNTY LINE RD</v>
          </cell>
        </row>
        <row r="3842">
          <cell r="E3842" t="str">
            <v>CLV-64357</v>
          </cell>
          <cell r="F3842" t="str">
            <v>SR 8 | CR 500 E</v>
          </cell>
        </row>
        <row r="3843">
          <cell r="E3843" t="str">
            <v>CLV-64359</v>
          </cell>
          <cell r="F3843" t="str">
            <v>SR 8 | CULVER RD</v>
          </cell>
        </row>
        <row r="3844">
          <cell r="E3844" t="str">
            <v>CLV-64383</v>
          </cell>
          <cell r="F3844" t="str">
            <v>SR 8 | DAISY ST</v>
          </cell>
        </row>
        <row r="3845">
          <cell r="E3845" t="str">
            <v>CLV-61934</v>
          </cell>
          <cell r="F3845" t="str">
            <v>SR 8 | E 100 N</v>
          </cell>
        </row>
        <row r="3846">
          <cell r="E3846" t="str">
            <v>CLV-62449</v>
          </cell>
          <cell r="F3846" t="str">
            <v>SR 8 | E 150 S</v>
          </cell>
        </row>
        <row r="3847">
          <cell r="E3847" t="str">
            <v>CLV-62445</v>
          </cell>
          <cell r="F3847" t="str">
            <v>SR 8 | EAST ST</v>
          </cell>
        </row>
        <row r="3848">
          <cell r="E3848" t="str">
            <v>CLV-60296</v>
          </cell>
          <cell r="F3848" t="str">
            <v>SR 8 | EDGEWOOD DR</v>
          </cell>
        </row>
        <row r="3849">
          <cell r="E3849" t="str">
            <v>CLV-60297</v>
          </cell>
          <cell r="F3849" t="str">
            <v>SR 8 | ERIE LACKAWANNA RR</v>
          </cell>
        </row>
        <row r="3850">
          <cell r="E3850" t="str">
            <v>CLV-62040</v>
          </cell>
          <cell r="F3850" t="str">
            <v>SR 8 | GENESSE ST</v>
          </cell>
        </row>
        <row r="3851">
          <cell r="E3851" t="str">
            <v>CLV-62725</v>
          </cell>
          <cell r="F3851" t="str">
            <v>SR 8 | GIBSON ST</v>
          </cell>
        </row>
        <row r="3852">
          <cell r="E3852" t="str">
            <v>CLV-62047</v>
          </cell>
          <cell r="F3852" t="str">
            <v>SR 8 | INDIANA AVE 1</v>
          </cell>
        </row>
        <row r="3853">
          <cell r="E3853" t="str">
            <v>CLV-62733</v>
          </cell>
          <cell r="F3853" t="str">
            <v>SR 8 | INV ST 1</v>
          </cell>
        </row>
        <row r="3854">
          <cell r="E3854" t="str">
            <v>CLV-62743</v>
          </cell>
          <cell r="F3854" t="str">
            <v>SR 8 | INV ST 2</v>
          </cell>
        </row>
        <row r="3855">
          <cell r="E3855" t="str">
            <v>CLV-62039</v>
          </cell>
          <cell r="F3855" t="str">
            <v>SR 8 | KIMBALL ST</v>
          </cell>
        </row>
        <row r="3856">
          <cell r="E3856" t="str">
            <v>CLV-63933</v>
          </cell>
          <cell r="F3856" t="str">
            <v>SR 8 | KIMBALL ST 2</v>
          </cell>
        </row>
        <row r="3857">
          <cell r="E3857" t="str">
            <v>CLV-64451</v>
          </cell>
          <cell r="F3857" t="str">
            <v>SR 8 | LINCOLN ST</v>
          </cell>
        </row>
        <row r="3858">
          <cell r="E3858" t="str">
            <v>CLV-60312</v>
          </cell>
          <cell r="F3858" t="str">
            <v>SR 8 | LIVINGSTON ST</v>
          </cell>
        </row>
        <row r="3859">
          <cell r="E3859" t="str">
            <v>CLV-62242</v>
          </cell>
          <cell r="F3859" t="str">
            <v>SR 8 | LOWELL ST</v>
          </cell>
        </row>
        <row r="3860">
          <cell r="E3860" t="str">
            <v>CLV-62245</v>
          </cell>
          <cell r="F3860" t="str">
            <v>SR 8 | MAPLE ST</v>
          </cell>
        </row>
        <row r="3861">
          <cell r="E3861" t="str">
            <v>CLV-63123</v>
          </cell>
          <cell r="F3861" t="str">
            <v>SR 8 | MC GILL ST</v>
          </cell>
        </row>
        <row r="3862">
          <cell r="E3862" t="str">
            <v>CLV-63153</v>
          </cell>
          <cell r="F3862" t="str">
            <v>SR 8 | MICHIGAN ST</v>
          </cell>
        </row>
        <row r="3863">
          <cell r="E3863" t="str">
            <v>CLV-64392</v>
          </cell>
          <cell r="F3863" t="str">
            <v>SR 8 | MONROE ST</v>
          </cell>
        </row>
        <row r="3864">
          <cell r="E3864" t="str">
            <v>CLV-64394</v>
          </cell>
          <cell r="F3864" t="str">
            <v>SR 8 | N 100 E 2</v>
          </cell>
        </row>
        <row r="3865">
          <cell r="E3865" t="str">
            <v>CLV-64127</v>
          </cell>
          <cell r="F3865" t="str">
            <v>SR 8 | N 200 E</v>
          </cell>
        </row>
        <row r="3866">
          <cell r="E3866" t="str">
            <v>CLV-64664</v>
          </cell>
          <cell r="F3866" t="str">
            <v>SR 8 | N 300 E 2</v>
          </cell>
        </row>
        <row r="3867">
          <cell r="E3867" t="str">
            <v>CLV-64668</v>
          </cell>
          <cell r="F3867" t="str">
            <v>SR 8 | NORBEH DR</v>
          </cell>
        </row>
        <row r="3868">
          <cell r="E3868" t="str">
            <v>CLV-64670</v>
          </cell>
          <cell r="F3868" t="str">
            <v>SR 8 | NORFOLK SOUTHERN RR 1</v>
          </cell>
        </row>
        <row r="3869">
          <cell r="E3869" t="str">
            <v>CLV-64691</v>
          </cell>
          <cell r="F3869" t="str">
            <v>SR 8 | NORFOLK SOUTHERN RR 2</v>
          </cell>
        </row>
        <row r="3870">
          <cell r="E3870" t="str">
            <v>CLV-64694</v>
          </cell>
          <cell r="F3870" t="str">
            <v>SR 8 | OAKDALE ST</v>
          </cell>
        </row>
        <row r="3871">
          <cell r="E3871" t="str">
            <v>CLV-64701</v>
          </cell>
          <cell r="F3871" t="str">
            <v>SR 8 | OWEGO ST</v>
          </cell>
        </row>
        <row r="3872">
          <cell r="E3872" t="str">
            <v>CLV-64708</v>
          </cell>
          <cell r="F3872" t="str">
            <v>SR 8 | POLAND ST</v>
          </cell>
        </row>
        <row r="3873">
          <cell r="E3873" t="str">
            <v>CLV-64709</v>
          </cell>
          <cell r="F3873" t="str">
            <v>SR 8 | PONTIAC ST</v>
          </cell>
        </row>
        <row r="3874">
          <cell r="E3874" t="str">
            <v>CLV-64716</v>
          </cell>
          <cell r="F3874" t="str">
            <v>SR 8 | PRETTYMAN ST</v>
          </cell>
        </row>
        <row r="3875">
          <cell r="E3875" t="str">
            <v>CLV-62657</v>
          </cell>
          <cell r="F3875" t="str">
            <v>SR 8 | PRETTYMAN ST 2</v>
          </cell>
        </row>
        <row r="3876">
          <cell r="E3876" t="str">
            <v>CLV-63321</v>
          </cell>
          <cell r="F3876" t="str">
            <v>SR 8 | QUINCY ST</v>
          </cell>
        </row>
        <row r="3877">
          <cell r="E3877" t="str">
            <v>CLV-62399</v>
          </cell>
          <cell r="F3877" t="str">
            <v>SR 8 | RANGE RD</v>
          </cell>
        </row>
        <row r="3878">
          <cell r="E3878" t="str">
            <v>CLV-64737</v>
          </cell>
          <cell r="F3878" t="str">
            <v>SR 8 | ROSE AV</v>
          </cell>
        </row>
        <row r="3879">
          <cell r="E3879" t="str">
            <v>CLV-62311</v>
          </cell>
          <cell r="F3879" t="str">
            <v>SR 8 | S 1100 E</v>
          </cell>
        </row>
        <row r="3880">
          <cell r="E3880" t="str">
            <v>CLV-62695</v>
          </cell>
          <cell r="F3880" t="str">
            <v>SR 8 | S 1100 W</v>
          </cell>
        </row>
        <row r="3881">
          <cell r="E3881" t="str">
            <v>CLV-62201</v>
          </cell>
          <cell r="F3881" t="str">
            <v>SR 8 | S 1200 W</v>
          </cell>
        </row>
        <row r="3882">
          <cell r="E3882" t="str">
            <v>CLV-62202</v>
          </cell>
          <cell r="F3882" t="str">
            <v>SR 8 | S 125 E</v>
          </cell>
        </row>
        <row r="3883">
          <cell r="E3883" t="str">
            <v>CLV-61497</v>
          </cell>
          <cell r="F3883" t="str">
            <v>SR 8 | S 150 W</v>
          </cell>
        </row>
        <row r="3884">
          <cell r="E3884" t="str">
            <v>CLV-61644</v>
          </cell>
          <cell r="F3884" t="str">
            <v>SR 8 | S 200 W</v>
          </cell>
        </row>
        <row r="3885">
          <cell r="E3885" t="str">
            <v>CLV-58769</v>
          </cell>
          <cell r="F3885" t="str">
            <v>SR 8 | S 250 W</v>
          </cell>
        </row>
        <row r="3886">
          <cell r="E3886" t="str">
            <v>CLV-61347</v>
          </cell>
          <cell r="F3886" t="str">
            <v>SR 8 | S 350 W</v>
          </cell>
        </row>
        <row r="3887">
          <cell r="E3887" t="str">
            <v>CLV-63529</v>
          </cell>
          <cell r="F3887" t="str">
            <v>SR 8 | S 375 W</v>
          </cell>
        </row>
        <row r="3888">
          <cell r="E3888" t="str">
            <v>CLV-61011</v>
          </cell>
          <cell r="F3888" t="str">
            <v>SR 8 | S 400 W</v>
          </cell>
        </row>
        <row r="3889">
          <cell r="E3889" t="str">
            <v>CLV-63527</v>
          </cell>
          <cell r="F3889" t="str">
            <v>SR 8 | S 400 W 2</v>
          </cell>
        </row>
        <row r="3890">
          <cell r="E3890" t="str">
            <v>CLV-60667</v>
          </cell>
          <cell r="F3890" t="str">
            <v>SR 8 | S 450 E</v>
          </cell>
        </row>
        <row r="3891">
          <cell r="E3891" t="str">
            <v>CLV-60643</v>
          </cell>
          <cell r="F3891" t="str">
            <v>SR 8 | S 50 W</v>
          </cell>
        </row>
        <row r="3892">
          <cell r="E3892" t="str">
            <v>CLV-62631</v>
          </cell>
          <cell r="F3892" t="str">
            <v>SR 8 | S 500 E</v>
          </cell>
        </row>
        <row r="3893">
          <cell r="E3893" t="str">
            <v>CLV-62557</v>
          </cell>
          <cell r="F3893" t="str">
            <v>SR 8 | S 500 W</v>
          </cell>
        </row>
        <row r="3894">
          <cell r="E3894" t="str">
            <v>CLV-62560</v>
          </cell>
          <cell r="F3894" t="str">
            <v>SR 8 | S 550 E</v>
          </cell>
        </row>
        <row r="3895">
          <cell r="E3895" t="str">
            <v>CLV-62583</v>
          </cell>
          <cell r="F3895" t="str">
            <v>SR 8 | S 575 W</v>
          </cell>
        </row>
        <row r="3896">
          <cell r="E3896" t="str">
            <v>CLV-62580</v>
          </cell>
          <cell r="F3896" t="str">
            <v>SR 8 | S 600 E</v>
          </cell>
        </row>
        <row r="3897">
          <cell r="E3897" t="str">
            <v>CLV-60283</v>
          </cell>
          <cell r="F3897" t="str">
            <v>SR 8 | S 600 E 2</v>
          </cell>
        </row>
        <row r="3898">
          <cell r="E3898" t="str">
            <v>CLV-64425</v>
          </cell>
          <cell r="F3898" t="str">
            <v>SR 8 | S 600 W</v>
          </cell>
        </row>
        <row r="3899">
          <cell r="E3899" t="str">
            <v>CLV-64430</v>
          </cell>
          <cell r="F3899" t="str">
            <v>SR 8 | S 875 W</v>
          </cell>
        </row>
        <row r="3900">
          <cell r="E3900" t="str">
            <v>CLV-64286</v>
          </cell>
          <cell r="F3900" t="str">
            <v>SR 8 | SIGLER ST</v>
          </cell>
        </row>
        <row r="3901">
          <cell r="E3901" t="str">
            <v>CLV-60287</v>
          </cell>
          <cell r="F3901" t="str">
            <v>SR 8 | SMOKE RD</v>
          </cell>
        </row>
        <row r="3902">
          <cell r="E3902" t="str">
            <v>CLV-64434</v>
          </cell>
          <cell r="F3902" t="str">
            <v>SR 8 | SR 17 1</v>
          </cell>
        </row>
        <row r="3903">
          <cell r="E3903" t="str">
            <v>CLV-60289</v>
          </cell>
          <cell r="F3903" t="str">
            <v>SR 8 | SR 17 SB 1</v>
          </cell>
        </row>
        <row r="3904">
          <cell r="E3904" t="str">
            <v>CLV-64292</v>
          </cell>
          <cell r="F3904" t="str">
            <v>SR 8 | SR 23</v>
          </cell>
        </row>
        <row r="3905">
          <cell r="E3905" t="str">
            <v>CLV-64302</v>
          </cell>
          <cell r="F3905" t="str">
            <v>SR 8 | SR 23 SB</v>
          </cell>
        </row>
        <row r="3906">
          <cell r="E3906" t="str">
            <v>CLV-60151</v>
          </cell>
          <cell r="F3906" t="str">
            <v>SR 8 | SR 39 1</v>
          </cell>
        </row>
        <row r="3907">
          <cell r="E3907" t="str">
            <v>CLV-60161</v>
          </cell>
          <cell r="F3907" t="str">
            <v>SR 8 | SR 39 SB</v>
          </cell>
        </row>
        <row r="3908">
          <cell r="E3908" t="str">
            <v>CLV-64263</v>
          </cell>
          <cell r="F3908" t="str">
            <v>SR 8 | SR 49</v>
          </cell>
        </row>
        <row r="3909">
          <cell r="E3909" t="str">
            <v>CLV-64265</v>
          </cell>
          <cell r="F3909" t="str">
            <v>SR 8 | SR 49 SB</v>
          </cell>
        </row>
        <row r="3910">
          <cell r="E3910" t="str">
            <v>CLV-60186</v>
          </cell>
          <cell r="F3910" t="str">
            <v>SR 8 | TAMARACK RD</v>
          </cell>
        </row>
        <row r="3911">
          <cell r="E3911" t="str">
            <v>CLV-60191</v>
          </cell>
          <cell r="F3911" t="str">
            <v>SR 8 | UNDERPASS RD</v>
          </cell>
        </row>
        <row r="3912">
          <cell r="E3912" t="str">
            <v>CLV-60260</v>
          </cell>
          <cell r="F3912" t="str">
            <v>SR 8 | UNION RD</v>
          </cell>
        </row>
        <row r="3913">
          <cell r="E3913" t="str">
            <v>CLV-60205</v>
          </cell>
          <cell r="F3913" t="str">
            <v>SR 8 | UNKNOWN RR</v>
          </cell>
        </row>
        <row r="3914">
          <cell r="E3914" t="str">
            <v>CLV-60293</v>
          </cell>
          <cell r="F3914" t="str">
            <v>SR 8 | UNKNOWN RR 2</v>
          </cell>
        </row>
        <row r="3915">
          <cell r="E3915" t="str">
            <v>CLV-59885</v>
          </cell>
          <cell r="F3915" t="str">
            <v>SR 8 | US 231</v>
          </cell>
        </row>
        <row r="3916">
          <cell r="E3916" t="str">
            <v>CLV-64403</v>
          </cell>
          <cell r="F3916" t="str">
            <v>SR 8 | US 35 1</v>
          </cell>
        </row>
        <row r="3917">
          <cell r="E3917" t="str">
            <v>CLV-60273</v>
          </cell>
          <cell r="F3917" t="str">
            <v>SR 8 | US 35 7</v>
          </cell>
        </row>
        <row r="3918">
          <cell r="E3918" t="str">
            <v>CLV-62186</v>
          </cell>
          <cell r="F3918" t="str">
            <v>SR 8 | US 35 SB 1</v>
          </cell>
        </row>
        <row r="3919">
          <cell r="E3919" t="str">
            <v>CLV-62163</v>
          </cell>
          <cell r="F3919" t="str">
            <v>SR 8 | US 421</v>
          </cell>
        </row>
        <row r="3920">
          <cell r="E3920" t="str">
            <v>CLV-64162</v>
          </cell>
          <cell r="F3920" t="str">
            <v>SR 8 | US 421 SB</v>
          </cell>
        </row>
        <row r="3921">
          <cell r="E3921" t="str">
            <v>CLV-64164</v>
          </cell>
          <cell r="F3921" t="str">
            <v>SR 8 | UTILITY DR</v>
          </cell>
        </row>
        <row r="3922">
          <cell r="E3922" t="str">
            <v>CLV-62157</v>
          </cell>
          <cell r="F3922" t="str">
            <v>SR 8 | VIRGINIA LN</v>
          </cell>
        </row>
        <row r="3923">
          <cell r="E3923" t="str">
            <v>CLV-60279</v>
          </cell>
          <cell r="F3923" t="str">
            <v>SR 8 | W 600 N</v>
          </cell>
        </row>
        <row r="3924">
          <cell r="E3924" t="str">
            <v>CLV-62422</v>
          </cell>
          <cell r="F3924" t="str">
            <v>SR 8 | WILLIAM AVE</v>
          </cell>
        </row>
        <row r="3925">
          <cell r="E3925" t="str">
            <v>CLV-64309</v>
          </cell>
          <cell r="F3925" t="str">
            <v>SR 8 | ZABETH ST</v>
          </cell>
        </row>
        <row r="3926">
          <cell r="E3926" t="str">
            <v>CLV-64311</v>
          </cell>
          <cell r="F3926" t="str">
            <v>SR 912 | 129TH ST</v>
          </cell>
        </row>
        <row r="3927">
          <cell r="E3927" t="str">
            <v>CLV-64318</v>
          </cell>
          <cell r="F3927" t="str">
            <v>SR 912 | 15TH AVE</v>
          </cell>
        </row>
        <row r="3928">
          <cell r="E3928" t="str">
            <v>CLV-62241</v>
          </cell>
          <cell r="F3928" t="str">
            <v>SR 912 | 165TH ST</v>
          </cell>
        </row>
        <row r="3929">
          <cell r="E3929" t="str">
            <v>CLV-64323</v>
          </cell>
          <cell r="F3929" t="str">
            <v>SR 912 | 169TH ST</v>
          </cell>
        </row>
        <row r="3930">
          <cell r="E3930" t="str">
            <v>CLV-62234</v>
          </cell>
          <cell r="F3930" t="str">
            <v>SR 912 | 177TH ST</v>
          </cell>
        </row>
        <row r="3931">
          <cell r="E3931" t="str">
            <v>CLV-62237</v>
          </cell>
          <cell r="F3931" t="str">
            <v>SR 912 | 25TH AVE</v>
          </cell>
        </row>
        <row r="3932">
          <cell r="E3932" t="str">
            <v>CLV-62232</v>
          </cell>
          <cell r="F3932" t="str">
            <v>SR 912 | 35TH AVE</v>
          </cell>
        </row>
        <row r="3933">
          <cell r="E3933" t="str">
            <v>CLV-62233</v>
          </cell>
          <cell r="F3933" t="str">
            <v>SR 912 | 9TH AVE</v>
          </cell>
        </row>
        <row r="3934">
          <cell r="E3934" t="str">
            <v>CLV-62213</v>
          </cell>
          <cell r="F3934" t="str">
            <v>SR 912 | CANADIAN NATIONAL RR</v>
          </cell>
        </row>
        <row r="3935">
          <cell r="E3935" t="str">
            <v>CLV-64329</v>
          </cell>
          <cell r="F3935" t="str">
            <v>SR 912 | CLINE AV WEST</v>
          </cell>
        </row>
        <row r="3936">
          <cell r="E3936" t="str">
            <v>CLV-64327</v>
          </cell>
          <cell r="F3936" t="str">
            <v>SR 912 | CLINE AVE</v>
          </cell>
        </row>
        <row r="3937">
          <cell r="E3937" t="str">
            <v>CLV-64280</v>
          </cell>
          <cell r="F3937" t="str">
            <v>SR 912 | CLOUGH ST</v>
          </cell>
        </row>
        <row r="3938">
          <cell r="E3938" t="str">
            <v>CLV-63569</v>
          </cell>
          <cell r="F3938" t="str">
            <v>SR 912 | CSX RR</v>
          </cell>
        </row>
        <row r="3939">
          <cell r="E3939" t="str">
            <v>CLV-64366</v>
          </cell>
          <cell r="F3939" t="str">
            <v>SR 912 | CSX RR 1</v>
          </cell>
        </row>
        <row r="3940">
          <cell r="E3940" t="str">
            <v>CLV-64350</v>
          </cell>
          <cell r="F3940" t="str">
            <v>SR 912 | CSX RR 2</v>
          </cell>
        </row>
        <row r="3941">
          <cell r="E3941" t="str">
            <v>CLV-64365</v>
          </cell>
          <cell r="F3941" t="str">
            <v>SR 912 | CSX RR 3</v>
          </cell>
        </row>
        <row r="3942">
          <cell r="E3942" t="str">
            <v>CLV-64364</v>
          </cell>
          <cell r="F3942" t="str">
            <v>SR 912 | DICKEY RD</v>
          </cell>
        </row>
        <row r="3943">
          <cell r="E3943" t="str">
            <v>CLV-62439</v>
          </cell>
          <cell r="F3943" t="str">
            <v>SR 912 | DICKEY RD 1</v>
          </cell>
        </row>
        <row r="3944">
          <cell r="E3944" t="str">
            <v>CLV-62042</v>
          </cell>
          <cell r="F3944" t="str">
            <v>SR 912 | HIGHWAY AV</v>
          </cell>
        </row>
        <row r="3945">
          <cell r="E3945" t="str">
            <v>CLV-62044</v>
          </cell>
          <cell r="F3945" t="str">
            <v>SR 912 | I-80</v>
          </cell>
        </row>
        <row r="3946">
          <cell r="E3946" t="str">
            <v>CLV-63595</v>
          </cell>
          <cell r="F3946" t="str">
            <v>SR 912 | I-80 005D</v>
          </cell>
        </row>
        <row r="3947">
          <cell r="E3947" t="str">
            <v>CLV-62729</v>
          </cell>
          <cell r="F3947" t="str">
            <v>SR 912 | I-80 005F</v>
          </cell>
        </row>
        <row r="3948">
          <cell r="E3948" t="str">
            <v>CLV-62049</v>
          </cell>
          <cell r="F3948" t="str">
            <v>SR 912 | I-80 005H</v>
          </cell>
        </row>
        <row r="3949">
          <cell r="E3949" t="str">
            <v>CLV-62038</v>
          </cell>
          <cell r="F3949" t="str">
            <v>SR 912 | I-80 005K</v>
          </cell>
        </row>
        <row r="3950">
          <cell r="E3950" t="str">
            <v>CLV-62261</v>
          </cell>
          <cell r="F3950" t="str">
            <v>SR 912 | I-80 005M</v>
          </cell>
        </row>
        <row r="3951">
          <cell r="E3951" t="str">
            <v>CLV-62253</v>
          </cell>
          <cell r="F3951" t="str">
            <v>SR 912 | I-80 D</v>
          </cell>
        </row>
        <row r="3952">
          <cell r="E3952" t="str">
            <v>CLV-64126</v>
          </cell>
          <cell r="F3952" t="str">
            <v>SR 912 | I-90</v>
          </cell>
        </row>
        <row r="3953">
          <cell r="E3953" t="str">
            <v>CLV-64395</v>
          </cell>
          <cell r="F3953" t="str">
            <v>SR 912 | I-90 1</v>
          </cell>
        </row>
        <row r="3954">
          <cell r="E3954" t="str">
            <v>CLV-64128</v>
          </cell>
          <cell r="F3954" t="str">
            <v>SR 912 | I-90 D</v>
          </cell>
        </row>
        <row r="3955">
          <cell r="E3955" t="str">
            <v>CLV-64138</v>
          </cell>
          <cell r="F3955" t="str">
            <v>SR 912 | JEWETT AV</v>
          </cell>
        </row>
        <row r="3956">
          <cell r="E3956" t="str">
            <v>CLV-64661</v>
          </cell>
          <cell r="F3956" t="str">
            <v>SR 912 | NORFOLK SOUTHERN RR</v>
          </cell>
        </row>
        <row r="3957">
          <cell r="E3957" t="str">
            <v>CLV-64663</v>
          </cell>
          <cell r="F3957" t="str">
            <v>SR 912 | NORFOLK SOUTHERN RR 1</v>
          </cell>
        </row>
        <row r="3958">
          <cell r="E3958" t="str">
            <v>CLV-64673</v>
          </cell>
          <cell r="F3958" t="str">
            <v>SR 912 | NORFOLK SOUTHERN RR 2</v>
          </cell>
        </row>
        <row r="3959">
          <cell r="E3959" t="str">
            <v>CLV-64679</v>
          </cell>
          <cell r="F3959" t="str">
            <v>SR 912 | OLD US 12</v>
          </cell>
        </row>
        <row r="3960">
          <cell r="E3960" t="str">
            <v>CLV-64690</v>
          </cell>
          <cell r="F3960" t="str">
            <v>SR 912 | RIDGE RD</v>
          </cell>
        </row>
        <row r="3961">
          <cell r="E3961" t="str">
            <v>CLV-64693</v>
          </cell>
          <cell r="F3961" t="str">
            <v>SR 912 | RIVER DR</v>
          </cell>
        </row>
        <row r="3962">
          <cell r="E3962" t="str">
            <v>CLV-64700</v>
          </cell>
          <cell r="F3962" t="str">
            <v>SR 912 | SHEFFIELD AV</v>
          </cell>
        </row>
        <row r="3963">
          <cell r="E3963" t="str">
            <v>CLV-64705</v>
          </cell>
          <cell r="F3963" t="str">
            <v>SR 912 | SR 912</v>
          </cell>
        </row>
        <row r="3964">
          <cell r="E3964" t="str">
            <v>CLV-64721</v>
          </cell>
          <cell r="F3964" t="str">
            <v>SR 912 | SR 912 1</v>
          </cell>
        </row>
        <row r="3965">
          <cell r="E3965" t="str">
            <v>CLV-64723</v>
          </cell>
          <cell r="F3965" t="str">
            <v>SR 912 | SR 912 WB SEC 2</v>
          </cell>
        </row>
        <row r="3966">
          <cell r="E3966" t="str">
            <v>CLV-64724</v>
          </cell>
          <cell r="F3966" t="str">
            <v>SR 912 | SR-912 003A</v>
          </cell>
        </row>
        <row r="3967">
          <cell r="E3967" t="str">
            <v>CLV-64730</v>
          </cell>
          <cell r="F3967" t="str">
            <v>SR 912 | SR-912 003B</v>
          </cell>
        </row>
        <row r="3968">
          <cell r="E3968" t="str">
            <v>CLV-64729</v>
          </cell>
          <cell r="F3968" t="str">
            <v>SR 912 | SR-912 004A</v>
          </cell>
        </row>
        <row r="3969">
          <cell r="E3969" t="str">
            <v>CLV-61988</v>
          </cell>
          <cell r="F3969" t="str">
            <v>SR 912 | SR-912 004B</v>
          </cell>
        </row>
        <row r="3970">
          <cell r="E3970" t="str">
            <v>CLV-62357</v>
          </cell>
          <cell r="F3970" t="str">
            <v>SR 912 | SR-912 004F</v>
          </cell>
        </row>
        <row r="3971">
          <cell r="E3971" t="str">
            <v>CLV-64742</v>
          </cell>
          <cell r="F3971" t="str">
            <v>SR 912 | SR-912 004F 1</v>
          </cell>
        </row>
        <row r="3972">
          <cell r="E3972" t="str">
            <v>CLV-64743</v>
          </cell>
          <cell r="F3972" t="str">
            <v>SR 912 | SR-912 004X</v>
          </cell>
        </row>
        <row r="3973">
          <cell r="E3973" t="str">
            <v>CLV-64747</v>
          </cell>
          <cell r="F3973" t="str">
            <v>SR 912 | SR-912 005E</v>
          </cell>
        </row>
        <row r="3974">
          <cell r="E3974" t="str">
            <v>CLV-63537</v>
          </cell>
          <cell r="F3974" t="str">
            <v>SR 912 | SR-912 005E 1</v>
          </cell>
        </row>
        <row r="3975">
          <cell r="E3975" t="str">
            <v>CLV-61491</v>
          </cell>
          <cell r="F3975" t="str">
            <v>SR 912 | SR-912 006A</v>
          </cell>
        </row>
        <row r="3976">
          <cell r="E3976" t="str">
            <v>CLV-61417</v>
          </cell>
          <cell r="F3976" t="str">
            <v>SR 912 | SR-912 009A</v>
          </cell>
        </row>
        <row r="3977">
          <cell r="E3977" t="str">
            <v>CLV-61449</v>
          </cell>
          <cell r="F3977" t="str">
            <v>SR 912 | SR-912 009B</v>
          </cell>
        </row>
        <row r="3978">
          <cell r="E3978" t="str">
            <v>CLV-61421</v>
          </cell>
          <cell r="F3978" t="str">
            <v>SR 912 | UNKNOWN</v>
          </cell>
        </row>
        <row r="3979">
          <cell r="E3979" t="str">
            <v>CLV-61535</v>
          </cell>
          <cell r="F3979" t="str">
            <v>SR 912 | UNKNOWN 1</v>
          </cell>
        </row>
        <row r="3980">
          <cell r="E3980" t="str">
            <v>CLV-61389</v>
          </cell>
          <cell r="F3980" t="str">
            <v>SR 912 | UNKNOWN RR</v>
          </cell>
        </row>
        <row r="3981">
          <cell r="E3981" t="str">
            <v>CLV-61319</v>
          </cell>
          <cell r="F3981" t="str">
            <v>SR 912 | US 12</v>
          </cell>
        </row>
        <row r="3982">
          <cell r="E3982" t="str">
            <v>CLV-58574</v>
          </cell>
          <cell r="F3982" t="str">
            <v>SR 912 | US 12 1</v>
          </cell>
        </row>
        <row r="3983">
          <cell r="E3983" t="str">
            <v>CLV-59371</v>
          </cell>
          <cell r="F3983" t="str">
            <v>SR 912 | US 12 2</v>
          </cell>
        </row>
        <row r="3984">
          <cell r="E3984" t="str">
            <v>CLV-60937</v>
          </cell>
          <cell r="F3984" t="str">
            <v>SR 912 | US 12 WB</v>
          </cell>
        </row>
        <row r="3985">
          <cell r="E3985" t="str">
            <v>CLV-60953</v>
          </cell>
          <cell r="F3985" t="str">
            <v>SR 912 | US 12 WB 1</v>
          </cell>
        </row>
        <row r="3986">
          <cell r="E3986" t="str">
            <v>CLV-60733</v>
          </cell>
          <cell r="F3986" t="str">
            <v>SR 912 | US 20</v>
          </cell>
        </row>
        <row r="3987">
          <cell r="E3987" t="str">
            <v>CLV-60725</v>
          </cell>
          <cell r="F3987" t="str">
            <v>SR 912 | US 41</v>
          </cell>
        </row>
        <row r="3988">
          <cell r="E3988" t="str">
            <v>CLV-60663</v>
          </cell>
          <cell r="F3988" t="str">
            <v>SR 912 | US 41 SB</v>
          </cell>
        </row>
        <row r="3989">
          <cell r="E3989" t="str">
            <v>CLV-63523</v>
          </cell>
          <cell r="F3989" t="str">
            <v>SR 912 | US-12 008E</v>
          </cell>
        </row>
        <row r="3990">
          <cell r="E3990" t="str">
            <v>CLV-63495</v>
          </cell>
          <cell r="F3990" t="str">
            <v>SR 912 | US-12 008E 1</v>
          </cell>
        </row>
        <row r="3991">
          <cell r="E3991" t="str">
            <v>CLV-62482</v>
          </cell>
          <cell r="F3991" t="str">
            <v>SR 912 | US-12 010B</v>
          </cell>
        </row>
        <row r="3992">
          <cell r="E3992" t="str">
            <v>CLV-62523</v>
          </cell>
          <cell r="F3992" t="str">
            <v>SR 912 | US-12 010F</v>
          </cell>
        </row>
        <row r="3993">
          <cell r="E3993" t="str">
            <v>CLV-62528</v>
          </cell>
          <cell r="F3993" t="str">
            <v>SR 912 | US-41 276B</v>
          </cell>
        </row>
        <row r="3994">
          <cell r="E3994" t="str">
            <v>CLV-62540</v>
          </cell>
          <cell r="F3994" t="str">
            <v>SR 912 | US-41 276F</v>
          </cell>
        </row>
        <row r="3995">
          <cell r="E3995" t="str">
            <v>CLV-62564</v>
          </cell>
          <cell r="F3995" t="str">
            <v>SR 912 | WICKER AV</v>
          </cell>
        </row>
        <row r="3996">
          <cell r="E3996" t="str">
            <v>CLV-62577</v>
          </cell>
          <cell r="F3996" t="str">
            <v xml:space="preserve">SR 931 | </v>
          </cell>
        </row>
        <row r="3997">
          <cell r="E3997" t="str">
            <v>CLV-62585</v>
          </cell>
          <cell r="F3997" t="str">
            <v>SR 931 | BAUGHMAN CT</v>
          </cell>
        </row>
        <row r="3998">
          <cell r="E3998" t="str">
            <v>CLV-62586</v>
          </cell>
          <cell r="F3998" t="str">
            <v>SR 931 | CABOT ST</v>
          </cell>
        </row>
        <row r="3999">
          <cell r="E3999" t="str">
            <v>CLV-64420</v>
          </cell>
          <cell r="F3999" t="str">
            <v>SR 931 | CONRAIL RR 4</v>
          </cell>
        </row>
        <row r="4000">
          <cell r="E4000" t="str">
            <v>CLV-62119</v>
          </cell>
          <cell r="F4000" t="str">
            <v>SR 931 | HARRISON ST</v>
          </cell>
        </row>
        <row r="4001">
          <cell r="E4001" t="str">
            <v>CLV-64426</v>
          </cell>
          <cell r="F4001" t="str">
            <v>SR 931 | JACKSON ST</v>
          </cell>
        </row>
        <row r="4002">
          <cell r="E4002" t="str">
            <v>CLV-64288</v>
          </cell>
          <cell r="F4002" t="str">
            <v>SR 931 | JEFFERSON ST 2</v>
          </cell>
        </row>
        <row r="4003">
          <cell r="E4003" t="str">
            <v>CLV-64565</v>
          </cell>
          <cell r="F4003" t="str">
            <v>SR 931 | LAKE TR</v>
          </cell>
        </row>
        <row r="4004">
          <cell r="E4004" t="str">
            <v>CLV-64290</v>
          </cell>
          <cell r="F4004" t="str">
            <v>SR 931 | LEEPER RD</v>
          </cell>
        </row>
        <row r="4005">
          <cell r="E4005" t="str">
            <v>CLV-64291</v>
          </cell>
          <cell r="F4005" t="str">
            <v>SR 931 | LOUISE LN</v>
          </cell>
        </row>
        <row r="4006">
          <cell r="E4006" t="str">
            <v>CLV-64300</v>
          </cell>
          <cell r="F4006" t="str">
            <v>SR 931 | MADISON RD</v>
          </cell>
        </row>
        <row r="4007">
          <cell r="E4007" t="str">
            <v>CLV-62198</v>
          </cell>
          <cell r="F4007" t="str">
            <v>SR 931 | MANGUS DR</v>
          </cell>
        </row>
        <row r="4008">
          <cell r="E4008" t="str">
            <v>CLV-60337</v>
          </cell>
          <cell r="F4008" t="str">
            <v>SR 931 | MICHIGAN RD</v>
          </cell>
        </row>
        <row r="4009">
          <cell r="E4009" t="str">
            <v>CLV-60150</v>
          </cell>
          <cell r="F4009" t="str">
            <v>SR 931 | MILLER RD</v>
          </cell>
        </row>
        <row r="4010">
          <cell r="E4010" t="str">
            <v>CLV-64262</v>
          </cell>
          <cell r="F4010" t="str">
            <v>SR 931 | MONROE ST</v>
          </cell>
        </row>
        <row r="4011">
          <cell r="E4011" t="str">
            <v>CLV-60189</v>
          </cell>
          <cell r="F4011" t="str">
            <v>SR 931 | NEW RD</v>
          </cell>
        </row>
        <row r="4012">
          <cell r="E4012" t="str">
            <v>CLV-60256</v>
          </cell>
          <cell r="F4012" t="str">
            <v>SR 931 | NEWTON AV</v>
          </cell>
        </row>
        <row r="4013">
          <cell r="E4013" t="str">
            <v>CLV-60262</v>
          </cell>
          <cell r="F4013" t="str">
            <v>SR 931 | OLD US 31</v>
          </cell>
        </row>
        <row r="4014">
          <cell r="E4014" t="str">
            <v>CLV-61882</v>
          </cell>
          <cell r="F4014" t="str">
            <v>SR 931 | OSBORNE RD</v>
          </cell>
        </row>
        <row r="4015">
          <cell r="E4015" t="str">
            <v>CLV-59893</v>
          </cell>
          <cell r="F4015" t="str">
            <v>SR 931 | PATTERSON ST</v>
          </cell>
        </row>
        <row r="4016">
          <cell r="E4016" t="str">
            <v>CLV-64410</v>
          </cell>
          <cell r="F4016" t="str">
            <v>SR 931 | QUINN TR</v>
          </cell>
        </row>
        <row r="4017">
          <cell r="E4017" t="str">
            <v>CLV-64484</v>
          </cell>
          <cell r="F4017" t="str">
            <v>SR 931 | RILEY RD</v>
          </cell>
        </row>
        <row r="4018">
          <cell r="E4018" t="str">
            <v>CLV-60268</v>
          </cell>
          <cell r="F4018" t="str">
            <v>SR 931 | ROOSEVELT RD</v>
          </cell>
        </row>
        <row r="4019">
          <cell r="E4019" t="str">
            <v>CLV-61892</v>
          </cell>
          <cell r="F4019" t="str">
            <v>SR 931 | ROOSEVELT RD 1</v>
          </cell>
        </row>
        <row r="4020">
          <cell r="E4020" t="str">
            <v>CLV-61898</v>
          </cell>
          <cell r="F4020" t="str">
            <v>SR 931 | ROYCROFT DR</v>
          </cell>
        </row>
        <row r="4021">
          <cell r="E4021" t="str">
            <v>CLV-62182</v>
          </cell>
          <cell r="F4021" t="str">
            <v>SR 931 | RUSH ST</v>
          </cell>
        </row>
        <row r="4022">
          <cell r="E4022" t="str">
            <v>CLV-61795</v>
          </cell>
          <cell r="F4022" t="str">
            <v>SR 931 | SHIVELY RD</v>
          </cell>
        </row>
        <row r="4023">
          <cell r="E4023" t="str">
            <v>CLV-62188</v>
          </cell>
          <cell r="F4023" t="str">
            <v>SR 931 | SR 4</v>
          </cell>
        </row>
        <row r="4024">
          <cell r="E4024" t="str">
            <v>CLV-62191</v>
          </cell>
          <cell r="F4024" t="str">
            <v>SR 931 | SR 4 WB</v>
          </cell>
        </row>
        <row r="4025">
          <cell r="E4025" t="str">
            <v>CLV-62192</v>
          </cell>
          <cell r="F4025" t="str">
            <v>SR 931 | STANTON RD</v>
          </cell>
        </row>
        <row r="4026">
          <cell r="E4026" t="str">
            <v>CLV-62193</v>
          </cell>
          <cell r="F4026" t="str">
            <v>SR 931 | TYLER RD</v>
          </cell>
        </row>
        <row r="4027">
          <cell r="E4027" t="str">
            <v>CLV-64172</v>
          </cell>
          <cell r="F4027" t="str">
            <v xml:space="preserve">SR 931 | UNKNOWN RR </v>
          </cell>
        </row>
        <row r="4028">
          <cell r="E4028" t="str">
            <v>CLV-64171</v>
          </cell>
          <cell r="F4028" t="str">
            <v>SR 931 | US 31 2</v>
          </cell>
        </row>
        <row r="4029">
          <cell r="E4029" t="str">
            <v>CLV-64170</v>
          </cell>
          <cell r="F4029" t="str">
            <v>SR 931 | US 31 SB 5</v>
          </cell>
        </row>
        <row r="4030">
          <cell r="E4030" t="str">
            <v>CLV-64169</v>
          </cell>
          <cell r="F4030" t="str">
            <v>SR 931 | WASHINGTON ST</v>
          </cell>
        </row>
        <row r="4031">
          <cell r="E4031" t="str">
            <v>CLV-64165</v>
          </cell>
          <cell r="F4031" t="str">
            <v>SR 931 | WELLER AV</v>
          </cell>
        </row>
        <row r="4032">
          <cell r="E4032" t="str">
            <v>CLV-62147</v>
          </cell>
          <cell r="F4032" t="str">
            <v>SR 931 | WHITMER RD</v>
          </cell>
        </row>
        <row r="4033">
          <cell r="E4033" t="str">
            <v>CLV-62152</v>
          </cell>
          <cell r="F4033" t="str">
            <v>SR 931 | WILSON DR</v>
          </cell>
        </row>
        <row r="4034">
          <cell r="E4034" t="str">
            <v>CLV-62154</v>
          </cell>
          <cell r="F4034" t="str">
            <v>SR 933 | ADAMS RD</v>
          </cell>
        </row>
        <row r="4035">
          <cell r="E4035" t="str">
            <v>CLV-62158</v>
          </cell>
          <cell r="F4035" t="str">
            <v>SR 933 | ALABAMA ST</v>
          </cell>
        </row>
        <row r="4036">
          <cell r="E4036" t="str">
            <v>CLV-59940</v>
          </cell>
          <cell r="F4036" t="str">
            <v>SR 933 | ALFORD ST</v>
          </cell>
        </row>
        <row r="4037">
          <cell r="E4037" t="str">
            <v>CLV-62423</v>
          </cell>
          <cell r="F4037" t="str">
            <v>SR 933 | ANDERSON ST</v>
          </cell>
        </row>
        <row r="4038">
          <cell r="E4038" t="str">
            <v>CLV-64109</v>
          </cell>
          <cell r="F4038" t="str">
            <v>SR 933 | ANGELA BLVD</v>
          </cell>
        </row>
        <row r="4039">
          <cell r="E4039" t="str">
            <v>CLV-64117</v>
          </cell>
          <cell r="F4039" t="str">
            <v>SR 933 | APPLE RD</v>
          </cell>
        </row>
        <row r="4040">
          <cell r="E4040" t="str">
            <v>CLV-64106</v>
          </cell>
          <cell r="F4040" t="str">
            <v>SR 933 | AUTEN RD</v>
          </cell>
        </row>
        <row r="4041">
          <cell r="E4041" t="str">
            <v>CLV-64107</v>
          </cell>
          <cell r="F4041" t="str">
            <v>SR 933 | BAIN AV</v>
          </cell>
        </row>
        <row r="4042">
          <cell r="E4042" t="str">
            <v>CLV-64375</v>
          </cell>
          <cell r="F4042" t="str">
            <v>SR 933 | BAKER ST</v>
          </cell>
        </row>
        <row r="4043">
          <cell r="E4043" t="str">
            <v>CLV-64379</v>
          </cell>
          <cell r="F4043" t="str">
            <v>SR 933 | BALLARD AV</v>
          </cell>
        </row>
        <row r="4044">
          <cell r="E4044" t="str">
            <v>CLV-64380</v>
          </cell>
          <cell r="F4044" t="str">
            <v>SR 933 | BARROWS CT</v>
          </cell>
        </row>
        <row r="4045">
          <cell r="E4045" t="str">
            <v>CLV-64317</v>
          </cell>
          <cell r="F4045" t="str">
            <v>SR 933 | BASSWOOD RD</v>
          </cell>
        </row>
        <row r="4046">
          <cell r="E4046" t="str">
            <v>CLV-62236</v>
          </cell>
          <cell r="F4046" t="str">
            <v>SR 933 | BEECH RD</v>
          </cell>
        </row>
        <row r="4047">
          <cell r="E4047" t="str">
            <v>CLV-62239</v>
          </cell>
          <cell r="F4047" t="str">
            <v>SR 933 | BEIGER ST</v>
          </cell>
        </row>
        <row r="4048">
          <cell r="E4048" t="str">
            <v>CLV-62240</v>
          </cell>
          <cell r="F4048" t="str">
            <v>SR 933 | BERLIN AV</v>
          </cell>
        </row>
        <row r="4049">
          <cell r="E4049" t="str">
            <v>CLV-64324</v>
          </cell>
          <cell r="F4049" t="str">
            <v>SR 933 | BITTERSWEET RD</v>
          </cell>
        </row>
        <row r="4050">
          <cell r="E4050" t="str">
            <v>CLV-62226</v>
          </cell>
          <cell r="F4050" t="str">
            <v>SR 933 | BOLES ST</v>
          </cell>
        </row>
        <row r="4051">
          <cell r="E4051" t="str">
            <v>CLV-62216</v>
          </cell>
          <cell r="F4051" t="str">
            <v>SR 933 | BOSSE AV</v>
          </cell>
        </row>
        <row r="4052">
          <cell r="E4052" t="str">
            <v>CLV-64330</v>
          </cell>
          <cell r="F4052" t="str">
            <v>SR 933 | BRICK RD</v>
          </cell>
        </row>
        <row r="4053">
          <cell r="E4053" t="str">
            <v>CLV-64331</v>
          </cell>
          <cell r="F4053" t="str">
            <v>SR 933 | BRICK RD 1</v>
          </cell>
        </row>
        <row r="4054">
          <cell r="E4054" t="str">
            <v>CLV-64334</v>
          </cell>
          <cell r="F4054" t="str">
            <v>SR 933 | BRONSON ST</v>
          </cell>
        </row>
        <row r="4055">
          <cell r="E4055" t="str">
            <v>CLV-62457</v>
          </cell>
          <cell r="F4055" t="str">
            <v>SR 933 | BROOK AV</v>
          </cell>
        </row>
        <row r="4056">
          <cell r="E4056" t="str">
            <v>CLV-62455</v>
          </cell>
          <cell r="F4056" t="str">
            <v>SR 933 | BURKE ST</v>
          </cell>
        </row>
        <row r="4057">
          <cell r="E4057" t="str">
            <v>CLV-64385</v>
          </cell>
          <cell r="F4057" t="str">
            <v>SR 933 | BYERLY CT</v>
          </cell>
        </row>
        <row r="4058">
          <cell r="E4058" t="str">
            <v>CLV-60299</v>
          </cell>
          <cell r="F4058" t="str">
            <v>SR 933 | BYERLY CT 1</v>
          </cell>
        </row>
        <row r="4059">
          <cell r="E4059" t="str">
            <v>CLV-62041</v>
          </cell>
          <cell r="F4059" t="str">
            <v>SR 933 | BYRKIT AV</v>
          </cell>
        </row>
        <row r="4060">
          <cell r="E4060" t="str">
            <v>CLV-62046</v>
          </cell>
          <cell r="F4060" t="str">
            <v>SR 933 | CAMPBELL ST</v>
          </cell>
        </row>
        <row r="4061">
          <cell r="E4061" t="str">
            <v>CLV-62263</v>
          </cell>
          <cell r="F4061" t="str">
            <v>SR 933 | CANADIAN NATIONAL RR</v>
          </cell>
        </row>
        <row r="4062">
          <cell r="E4062" t="str">
            <v>CLV-62249</v>
          </cell>
          <cell r="F4062" t="str">
            <v>SR 933 | CANADIAN NATIONAL RR 1</v>
          </cell>
        </row>
        <row r="4063">
          <cell r="E4063" t="str">
            <v>CLV-64391</v>
          </cell>
          <cell r="F4063" t="str">
            <v>SR 933 | CANADIAN NATIONAL RR 2</v>
          </cell>
        </row>
        <row r="4064">
          <cell r="E4064" t="str">
            <v>CLV-64136</v>
          </cell>
          <cell r="F4064" t="str">
            <v>SR 933 | CANADIAN NATIONAL RR 3</v>
          </cell>
        </row>
        <row r="4065">
          <cell r="E4065" t="str">
            <v>CLV-66351</v>
          </cell>
          <cell r="F4065" t="str">
            <v>SR 933 | Capital Ave</v>
          </cell>
        </row>
        <row r="4066">
          <cell r="E4066" t="str">
            <v>CLV-66840</v>
          </cell>
          <cell r="F4066" t="str">
            <v>SR 933 | Capital Ave 1</v>
          </cell>
        </row>
        <row r="4067">
          <cell r="E4067" t="str">
            <v>CLV-66826</v>
          </cell>
          <cell r="F4067" t="str">
            <v>SR 933 | CARLTON ST</v>
          </cell>
        </row>
        <row r="4068">
          <cell r="E4068" t="str">
            <v>CLV-66834</v>
          </cell>
          <cell r="F4068" t="str">
            <v>SR 933 | CAROLINE ST</v>
          </cell>
        </row>
        <row r="4069">
          <cell r="E4069" t="str">
            <v>CLV-66860</v>
          </cell>
          <cell r="F4069" t="str">
            <v>SR 933 | CEDAR RD</v>
          </cell>
        </row>
        <row r="4070">
          <cell r="E4070" t="str">
            <v>CLV-66872</v>
          </cell>
          <cell r="F4070" t="str">
            <v>SR 933 | CEDAR ST</v>
          </cell>
        </row>
        <row r="4071">
          <cell r="E4071" t="str">
            <v>CLV-65441</v>
          </cell>
          <cell r="F4071" t="str">
            <v>SR 933 | CENTER ST</v>
          </cell>
        </row>
        <row r="4072">
          <cell r="E4072" t="str">
            <v>CLV-66377</v>
          </cell>
          <cell r="F4072" t="str">
            <v>SR 933 | CHARLES ST</v>
          </cell>
        </row>
        <row r="4073">
          <cell r="E4073" t="str">
            <v>CLV-66472</v>
          </cell>
          <cell r="F4073" t="str">
            <v>SR 933 | CHARLES ST 1</v>
          </cell>
        </row>
        <row r="4074">
          <cell r="E4074" t="str">
            <v>CLV-67444</v>
          </cell>
          <cell r="F4074" t="str">
            <v>SR 933 | CHESTNUT ST</v>
          </cell>
        </row>
        <row r="4075">
          <cell r="E4075" t="str">
            <v>CLV-66520</v>
          </cell>
          <cell r="F4075" t="str">
            <v>SR 933 | CHURCH ST</v>
          </cell>
        </row>
        <row r="4076">
          <cell r="E4076" t="str">
            <v>CLV-66604</v>
          </cell>
          <cell r="F4076" t="str">
            <v>SR 933 | CITY HALL CT</v>
          </cell>
        </row>
        <row r="4077">
          <cell r="E4077" t="str">
            <v>CLV-65733</v>
          </cell>
          <cell r="F4077" t="str">
            <v>SR 933 | CLEVELAND ST</v>
          </cell>
        </row>
        <row r="4078">
          <cell r="E4078" t="str">
            <v>CLV-65393</v>
          </cell>
          <cell r="F4078" t="str">
            <v>SR 933 | CLIFFORD ST</v>
          </cell>
        </row>
        <row r="4079">
          <cell r="E4079" t="str">
            <v>CLV-65897</v>
          </cell>
          <cell r="F4079" t="str">
            <v>SR 933 | COLFAX AV</v>
          </cell>
        </row>
        <row r="4080">
          <cell r="E4080" t="str">
            <v>CLV-65867</v>
          </cell>
          <cell r="F4080" t="str">
            <v>SR 933 | COLUMBIA ST</v>
          </cell>
        </row>
        <row r="4081">
          <cell r="E4081" t="str">
            <v>CLV-65863</v>
          </cell>
          <cell r="F4081" t="str">
            <v>SR 933 | COTTAGE GROVE RD</v>
          </cell>
        </row>
        <row r="4082">
          <cell r="E4082" t="str">
            <v>CLV-65857</v>
          </cell>
          <cell r="F4082" t="str">
            <v>SR 933 | COWLES AV</v>
          </cell>
        </row>
        <row r="4083">
          <cell r="E4083" t="str">
            <v>CLV-65757</v>
          </cell>
          <cell r="F4083" t="str">
            <v>SR 933 | CRIPE ST</v>
          </cell>
        </row>
        <row r="4084">
          <cell r="E4084" t="str">
            <v>CLV-64785</v>
          </cell>
          <cell r="F4084" t="str">
            <v>SR 933 | DALE AV</v>
          </cell>
        </row>
        <row r="4085">
          <cell r="E4085" t="str">
            <v>CLV-64788</v>
          </cell>
          <cell r="F4085" t="str">
            <v>SR 933 | DARDEN RD</v>
          </cell>
        </row>
        <row r="4086">
          <cell r="E4086" t="str">
            <v>CLV-64784</v>
          </cell>
          <cell r="F4086" t="str">
            <v>SR 933 | DAVID ST</v>
          </cell>
        </row>
        <row r="4087">
          <cell r="E4087" t="str">
            <v>CLV-64795</v>
          </cell>
          <cell r="F4087" t="str">
            <v>SR 933 | DELORENZI ST</v>
          </cell>
        </row>
        <row r="4088">
          <cell r="E4088" t="str">
            <v>CLV-64797</v>
          </cell>
          <cell r="F4088" t="str">
            <v>SR 933 | DOUGLAS RD</v>
          </cell>
        </row>
        <row r="4089">
          <cell r="E4089" t="str">
            <v>CLV-64794</v>
          </cell>
          <cell r="F4089" t="str">
            <v>SR 933 | DOWNEY AV</v>
          </cell>
        </row>
        <row r="4090">
          <cell r="E4090" t="str">
            <v>CLV-64798</v>
          </cell>
          <cell r="F4090" t="str">
            <v>SR 933 | DREAMWOOD ST</v>
          </cell>
        </row>
        <row r="4091">
          <cell r="E4091" t="str">
            <v>CLV-64752</v>
          </cell>
          <cell r="F4091" t="str">
            <v>SR 933 | DUBOIS AV</v>
          </cell>
        </row>
        <row r="4092">
          <cell r="E4092" t="str">
            <v>CLV-64766</v>
          </cell>
          <cell r="F4092" t="str">
            <v>SR 933 | EATON AV</v>
          </cell>
        </row>
        <row r="4093">
          <cell r="E4093" t="str">
            <v>CLV-73826</v>
          </cell>
          <cell r="F4093" t="str">
            <v>SR 933 | EATON ST</v>
          </cell>
        </row>
        <row r="4094">
          <cell r="E4094" t="str">
            <v>CLV-73827</v>
          </cell>
          <cell r="F4094" t="str">
            <v>SR 933 | EDDY ST</v>
          </cell>
        </row>
        <row r="4095">
          <cell r="E4095" t="str">
            <v>CLV-74202</v>
          </cell>
          <cell r="F4095" t="str">
            <v>SR 933 | ELDER ST</v>
          </cell>
        </row>
        <row r="4096">
          <cell r="E4096" t="str">
            <v>CLV-66676</v>
          </cell>
          <cell r="F4096" t="str">
            <v>SR 933 | ELDORA CT</v>
          </cell>
        </row>
        <row r="4097">
          <cell r="E4097" t="str">
            <v>CLV-74205</v>
          </cell>
          <cell r="F4097" t="str">
            <v>SR 933 | ERIE ST</v>
          </cell>
        </row>
        <row r="4098">
          <cell r="E4098" t="str">
            <v>CLV-66679</v>
          </cell>
          <cell r="F4098" t="str">
            <v>SR 933 | FLORINE CT</v>
          </cell>
        </row>
        <row r="4099">
          <cell r="E4099" t="str">
            <v>CLV-74208</v>
          </cell>
          <cell r="F4099" t="str">
            <v>SR 933 | GEORGE ST</v>
          </cell>
        </row>
        <row r="4100">
          <cell r="E4100" t="str">
            <v>CLV-74209</v>
          </cell>
          <cell r="F4100" t="str">
            <v>SR 933 | GERNHART ST</v>
          </cell>
        </row>
        <row r="4101">
          <cell r="E4101" t="str">
            <v>CLV-66688</v>
          </cell>
          <cell r="F4101" t="str">
            <v>SR 933 | GRAND BLVD</v>
          </cell>
        </row>
        <row r="4102">
          <cell r="E4102" t="str">
            <v>CLV-66691</v>
          </cell>
          <cell r="F4102" t="str">
            <v>SR 933 | GRAND BLVD 1</v>
          </cell>
        </row>
        <row r="4103">
          <cell r="E4103" t="str">
            <v>CLV-66696</v>
          </cell>
          <cell r="F4103" t="str">
            <v>SR 933 | GREENACRE RD</v>
          </cell>
        </row>
        <row r="4104">
          <cell r="E4104" t="str">
            <v>CLV-66698</v>
          </cell>
          <cell r="F4104" t="str">
            <v>SR 933 | GREENLAWN AV</v>
          </cell>
        </row>
        <row r="4105">
          <cell r="E4105" t="str">
            <v>CLV-66699</v>
          </cell>
          <cell r="F4105" t="str">
            <v>SR 933 | GUERNSEY AV</v>
          </cell>
        </row>
        <row r="4106">
          <cell r="E4106" t="str">
            <v>CLV-66709</v>
          </cell>
          <cell r="F4106" t="str">
            <v>SR 933 | HARRISON ST</v>
          </cell>
        </row>
        <row r="4107">
          <cell r="E4107" t="str">
            <v>CLV-66710</v>
          </cell>
          <cell r="F4107" t="str">
            <v>SR 933 | HELEN AV</v>
          </cell>
        </row>
        <row r="4108">
          <cell r="E4108" t="str">
            <v>CLV-66548</v>
          </cell>
          <cell r="F4108" t="str">
            <v>SR 933 | HENDRICKS ST</v>
          </cell>
        </row>
        <row r="4109">
          <cell r="E4109" t="str">
            <v>CLV-66713</v>
          </cell>
          <cell r="F4109" t="str">
            <v>SR 933 | HIGHLAND AV</v>
          </cell>
        </row>
        <row r="4110">
          <cell r="E4110" t="str">
            <v>CLV-66723</v>
          </cell>
          <cell r="F4110" t="str">
            <v>SR 933 | HILDE CT</v>
          </cell>
        </row>
        <row r="4111">
          <cell r="E4111" t="str">
            <v>CLV-64944</v>
          </cell>
          <cell r="F4111" t="str">
            <v>SR 933 | HILL ST</v>
          </cell>
        </row>
        <row r="4112">
          <cell r="E4112" t="str">
            <v>CLV-64949</v>
          </cell>
          <cell r="F4112" t="str">
            <v>SR 933 | HOME ST</v>
          </cell>
        </row>
        <row r="4113">
          <cell r="E4113" t="str">
            <v>CLV-64951</v>
          </cell>
          <cell r="F4113" t="str">
            <v>SR 933 | I-80</v>
          </cell>
        </row>
        <row r="4114">
          <cell r="E4114" t="str">
            <v>CLV-64954</v>
          </cell>
          <cell r="F4114" t="str">
            <v>SR 933 | I-80 077A</v>
          </cell>
        </row>
        <row r="4115">
          <cell r="E4115" t="str">
            <v>CLV-64956</v>
          </cell>
          <cell r="F4115" t="str">
            <v>SR 933 | I-80 077B</v>
          </cell>
        </row>
        <row r="4116">
          <cell r="E4116" t="str">
            <v>CLV-64957</v>
          </cell>
          <cell r="F4116" t="str">
            <v>SR 933 | I-80 D</v>
          </cell>
        </row>
        <row r="4117">
          <cell r="E4117" t="str">
            <v>CLV-64960</v>
          </cell>
          <cell r="F4117" t="str">
            <v>SR 933 | INDIANA AV</v>
          </cell>
        </row>
        <row r="4118">
          <cell r="E4118" t="str">
            <v>CLV-64963</v>
          </cell>
          <cell r="F4118" t="str">
            <v>SR 933 | IRONWOOD DR</v>
          </cell>
        </row>
        <row r="4119">
          <cell r="E4119" t="str">
            <v>CLV-64965</v>
          </cell>
          <cell r="F4119" t="str">
            <v>SR 933 | JEFFERSON BLVD</v>
          </cell>
        </row>
        <row r="4120">
          <cell r="E4120" t="str">
            <v>CLV-64971</v>
          </cell>
          <cell r="F4120" t="str">
            <v>SR 933 | KENT ST</v>
          </cell>
        </row>
        <row r="4121">
          <cell r="E4121" t="str">
            <v>CLV-64973</v>
          </cell>
          <cell r="F4121" t="str">
            <v>SR 933 | KLINE ST</v>
          </cell>
        </row>
        <row r="4122">
          <cell r="E4122" t="str">
            <v>CLV-66732</v>
          </cell>
          <cell r="F4122" t="str">
            <v>SR 933 | LAKE ST</v>
          </cell>
        </row>
        <row r="4123">
          <cell r="E4123" t="str">
            <v>CLV-66739</v>
          </cell>
          <cell r="F4123" t="str">
            <v>SR 933 | LAMPORT ST</v>
          </cell>
        </row>
        <row r="4124">
          <cell r="E4124" t="str">
            <v>CLV-66728</v>
          </cell>
          <cell r="F4124" t="str">
            <v>SR 933 | LASALLE AV</v>
          </cell>
        </row>
        <row r="4125">
          <cell r="E4125" t="str">
            <v>CLV-66733</v>
          </cell>
          <cell r="F4125" t="str">
            <v>SR 933 | LAUREL ST</v>
          </cell>
        </row>
        <row r="4126">
          <cell r="E4126" t="str">
            <v>CLV-67458</v>
          </cell>
          <cell r="F4126" t="str">
            <v>SR 933 | LAWN ST</v>
          </cell>
        </row>
        <row r="4127">
          <cell r="E4127" t="str">
            <v>CLV-64983</v>
          </cell>
          <cell r="F4127" t="str">
            <v>SR 933 | LAWNDALE AV</v>
          </cell>
        </row>
        <row r="4128">
          <cell r="E4128" t="str">
            <v>CLV-67480</v>
          </cell>
          <cell r="F4128" t="str">
            <v>SR 933 | LAYDEN ST</v>
          </cell>
        </row>
        <row r="4129">
          <cell r="E4129" t="str">
            <v>CLV-66530</v>
          </cell>
          <cell r="F4129" t="str">
            <v>SR 933 | LEER ST</v>
          </cell>
        </row>
        <row r="4130">
          <cell r="E4130" t="str">
            <v>CLV-66529</v>
          </cell>
          <cell r="F4130" t="str">
            <v>SR 933 | LOGAN ST</v>
          </cell>
        </row>
        <row r="4131">
          <cell r="E4131" t="str">
            <v>CLV-74164</v>
          </cell>
          <cell r="F4131" t="str">
            <v>SR 933 | MADISON ST</v>
          </cell>
        </row>
        <row r="4132">
          <cell r="E4132" t="str">
            <v>CLV-66625</v>
          </cell>
          <cell r="F4132" t="str">
            <v>SR 933 | MAIN ST</v>
          </cell>
        </row>
        <row r="4133">
          <cell r="E4133" t="str">
            <v>CLV-65559</v>
          </cell>
          <cell r="F4133" t="str">
            <v>SR 933 | MAIN ST 1</v>
          </cell>
        </row>
        <row r="4134">
          <cell r="E4134" t="str">
            <v>CLV-65566</v>
          </cell>
          <cell r="F4134" t="str">
            <v>SR 933 | MANOR DR</v>
          </cell>
        </row>
        <row r="4135">
          <cell r="E4135" t="str">
            <v>CLV-65583</v>
          </cell>
          <cell r="F4135" t="str">
            <v>SR 933 | MAPLEWOOD AV</v>
          </cell>
        </row>
        <row r="4136">
          <cell r="E4136" t="str">
            <v>CLV-73843</v>
          </cell>
          <cell r="F4136" t="str">
            <v>SR 933 | MARINE ST</v>
          </cell>
        </row>
        <row r="4137">
          <cell r="E4137" t="str">
            <v>CLV-73863</v>
          </cell>
          <cell r="F4137" t="str">
            <v>SR 933 | MARION ST</v>
          </cell>
        </row>
        <row r="4138">
          <cell r="E4138" t="str">
            <v>CLV-65599</v>
          </cell>
          <cell r="F4138" t="str">
            <v>SR 933 | MARQUETTE AV</v>
          </cell>
        </row>
        <row r="4139">
          <cell r="E4139" t="str">
            <v>CLV-65603</v>
          </cell>
          <cell r="F4139" t="str">
            <v>SR 933 | MASON ST</v>
          </cell>
        </row>
        <row r="4140">
          <cell r="E4140" t="str">
            <v>CLV-65611</v>
          </cell>
          <cell r="F4140" t="str">
            <v>SR 933 | MERIDIAN ST</v>
          </cell>
        </row>
        <row r="4141">
          <cell r="E4141" t="str">
            <v>CLV-65612</v>
          </cell>
          <cell r="F4141" t="str">
            <v>SR 933 | MERRIFIELD AV</v>
          </cell>
        </row>
        <row r="4142">
          <cell r="E4142" t="str">
            <v>CLV-65113</v>
          </cell>
          <cell r="F4142" t="str">
            <v>SR 933 | MIAMI CLUB DR</v>
          </cell>
        </row>
        <row r="4143">
          <cell r="E4143" t="str">
            <v>CLV-65114</v>
          </cell>
          <cell r="F4143" t="str">
            <v>SR 933 | MIAMI ST</v>
          </cell>
        </row>
        <row r="4144">
          <cell r="E4144" t="str">
            <v>CLV-65115</v>
          </cell>
          <cell r="F4144" t="str">
            <v>SR 933 | MIDDLEBORO AV</v>
          </cell>
        </row>
        <row r="4145">
          <cell r="E4145" t="str">
            <v>CLV-65121</v>
          </cell>
          <cell r="F4145" t="str">
            <v>SR 933 | MILL ST</v>
          </cell>
        </row>
        <row r="4146">
          <cell r="E4146" t="str">
            <v>CLV-65123</v>
          </cell>
          <cell r="F4146" t="str">
            <v>SR 933 | MONMOOR AV</v>
          </cell>
        </row>
        <row r="4147">
          <cell r="E4147" t="str">
            <v>CLV-65127</v>
          </cell>
          <cell r="F4147" t="str">
            <v>SR 933 | MONROE ST</v>
          </cell>
        </row>
        <row r="4148">
          <cell r="E4148" t="str">
            <v>CLV-73836</v>
          </cell>
          <cell r="F4148" t="str">
            <v>SR 933 | MURRAY ST</v>
          </cell>
        </row>
        <row r="4149">
          <cell r="E4149" t="str">
            <v>CLV-74026</v>
          </cell>
          <cell r="F4149" t="str">
            <v>SR 933 | N SHORE DR</v>
          </cell>
        </row>
        <row r="4150">
          <cell r="E4150" t="str">
            <v>CLV-64897</v>
          </cell>
          <cell r="F4150" t="str">
            <v>SR 933 | NAVARRE ST</v>
          </cell>
        </row>
        <row r="4151">
          <cell r="E4151" t="str">
            <v>CLV-64907</v>
          </cell>
          <cell r="F4151" t="str">
            <v>SR 933 | NILES AV</v>
          </cell>
        </row>
        <row r="4152">
          <cell r="E4152" t="str">
            <v>CLV-73875</v>
          </cell>
          <cell r="F4152" t="str">
            <v>SR 933 | NORFOLK SOUTHERN RR</v>
          </cell>
        </row>
        <row r="4153">
          <cell r="E4153" t="str">
            <v>CLV-73881</v>
          </cell>
          <cell r="F4153" t="str">
            <v>SR 933 | NORFOLK SOUTHERN RR 1</v>
          </cell>
        </row>
        <row r="4154">
          <cell r="E4154" t="str">
            <v>CLV-73880</v>
          </cell>
          <cell r="F4154" t="str">
            <v>SR 933 | NORFOLK SOUTHERN RR 2</v>
          </cell>
        </row>
        <row r="4155">
          <cell r="E4155" t="str">
            <v>CLV-64909</v>
          </cell>
          <cell r="F4155" t="str">
            <v>SR 933 | NORFOLK SOUTHERN RR 3</v>
          </cell>
        </row>
        <row r="4156">
          <cell r="E4156" t="str">
            <v>CLV-74087</v>
          </cell>
          <cell r="F4156" t="str">
            <v>SR 933 | NORTH BANK TRAIL</v>
          </cell>
        </row>
        <row r="4157">
          <cell r="E4157" t="str">
            <v>CLV-73895</v>
          </cell>
          <cell r="F4157" t="str">
            <v>SR 933 | OAK ST</v>
          </cell>
        </row>
        <row r="4158">
          <cell r="E4158" t="str">
            <v>CLV-74088</v>
          </cell>
          <cell r="F4158" t="str">
            <v>SR 933 | OAKDALE AV</v>
          </cell>
        </row>
        <row r="4159">
          <cell r="E4159" t="str">
            <v>CLV-74033</v>
          </cell>
          <cell r="F4159" t="str">
            <v>SR 933 | OAKLAND AV</v>
          </cell>
        </row>
        <row r="4160">
          <cell r="E4160" t="str">
            <v>CLV-74093</v>
          </cell>
          <cell r="F4160" t="str">
            <v>SR 933 | OAKLEY AV</v>
          </cell>
        </row>
        <row r="4161">
          <cell r="E4161" t="str">
            <v>CLV-64922</v>
          </cell>
          <cell r="F4161" t="str">
            <v>SR 933 | OAKSIDE AV</v>
          </cell>
        </row>
        <row r="4162">
          <cell r="E4162" t="str">
            <v>CLV-74039</v>
          </cell>
          <cell r="F4162" t="str">
            <v>SR 933 | OLD CLEVELAND RD</v>
          </cell>
        </row>
        <row r="4163">
          <cell r="E4163" t="str">
            <v>CLV-74102</v>
          </cell>
          <cell r="F4163" t="str">
            <v>SR 933 | OLD SR 933</v>
          </cell>
        </row>
        <row r="4164">
          <cell r="E4164" t="str">
            <v>CLV-74047</v>
          </cell>
          <cell r="F4164" t="str">
            <v>SR 933 | OLIVE ST</v>
          </cell>
        </row>
        <row r="4165">
          <cell r="E4165" t="str">
            <v>CLV-73914</v>
          </cell>
          <cell r="F4165" t="str">
            <v>SR 933 | ORANGE AV</v>
          </cell>
        </row>
        <row r="4166">
          <cell r="E4166" t="str">
            <v>CLV-74061</v>
          </cell>
          <cell r="F4166" t="str">
            <v>SR 933 | ORCHARD ST</v>
          </cell>
        </row>
        <row r="4167">
          <cell r="E4167" t="str">
            <v>CLV-73922</v>
          </cell>
          <cell r="F4167" t="str">
            <v>SR 933 | OREGON ST</v>
          </cell>
        </row>
        <row r="4168">
          <cell r="E4168" t="str">
            <v>CLV-74115</v>
          </cell>
          <cell r="F4168" t="str">
            <v>SR 933 | ORHARD ST</v>
          </cell>
        </row>
        <row r="4169">
          <cell r="E4169" t="str">
            <v>CLV-74121</v>
          </cell>
          <cell r="F4169" t="str">
            <v>SR 933 | OSCEOLA AV</v>
          </cell>
        </row>
        <row r="4170">
          <cell r="E4170" t="str">
            <v>CLV-73936</v>
          </cell>
          <cell r="F4170" t="str">
            <v>SR 933 | OTTAWA CT</v>
          </cell>
        </row>
        <row r="4171">
          <cell r="E4171" t="str">
            <v>CLV-73940</v>
          </cell>
          <cell r="F4171" t="str">
            <v>SR 933 | PALISADE AV</v>
          </cell>
        </row>
        <row r="4172">
          <cell r="E4172" t="str">
            <v>CLV-73944</v>
          </cell>
          <cell r="F4172" t="str">
            <v>SR 933 | PARK LN</v>
          </cell>
        </row>
        <row r="4173">
          <cell r="E4173" t="str">
            <v>CLV-73949</v>
          </cell>
          <cell r="F4173" t="str">
            <v>SR 933 | PAXSON DR</v>
          </cell>
        </row>
        <row r="4174">
          <cell r="E4174" t="str">
            <v>CLV-73952</v>
          </cell>
          <cell r="F4174" t="str">
            <v>SR 933 | PEDESTRIAN BRIDGE</v>
          </cell>
        </row>
        <row r="4175">
          <cell r="E4175" t="str">
            <v>CLV-73954</v>
          </cell>
          <cell r="F4175" t="str">
            <v>SR 933 | PENDLE ST</v>
          </cell>
        </row>
        <row r="4176">
          <cell r="E4176" t="str">
            <v>CLV-73959</v>
          </cell>
          <cell r="F4176" t="str">
            <v>SR 933 | PEONY AV</v>
          </cell>
        </row>
        <row r="4177">
          <cell r="E4177" t="str">
            <v>CLV-74131</v>
          </cell>
          <cell r="F4177" t="str">
            <v>SR 933 | PERLEY ST</v>
          </cell>
        </row>
        <row r="4178">
          <cell r="E4178" t="str">
            <v>CLV-73963</v>
          </cell>
          <cell r="F4178" t="str">
            <v>SR 933 | PINE ST</v>
          </cell>
        </row>
        <row r="4179">
          <cell r="E4179" t="str">
            <v>CLV-74134</v>
          </cell>
          <cell r="F4179" t="str">
            <v>SR 933 | PINE ST 1</v>
          </cell>
        </row>
        <row r="4180">
          <cell r="E4180" t="str">
            <v>CLV-65049</v>
          </cell>
          <cell r="F4180" t="str">
            <v>SR 933 | POKAGON ST</v>
          </cell>
        </row>
        <row r="4181">
          <cell r="E4181" t="str">
            <v>CLV-65053</v>
          </cell>
          <cell r="F4181" t="str">
            <v>SR 933 | POWER DR</v>
          </cell>
        </row>
        <row r="4182">
          <cell r="E4182" t="str">
            <v>CLV-74142</v>
          </cell>
          <cell r="F4182" t="str">
            <v>SR 933 | PRAIRIE AV</v>
          </cell>
        </row>
        <row r="4183">
          <cell r="E4183" t="str">
            <v>CLV-74069</v>
          </cell>
          <cell r="F4183" t="str">
            <v>SR 933 | RACE ST</v>
          </cell>
        </row>
        <row r="4184">
          <cell r="E4184" t="str">
            <v>CLV-73977</v>
          </cell>
          <cell r="F4184" t="str">
            <v>SR 933 | RAY ST</v>
          </cell>
        </row>
        <row r="4185">
          <cell r="E4185" t="str">
            <v>CLV-74144</v>
          </cell>
          <cell r="F4185" t="str">
            <v>SR 933 | REDDICK ST</v>
          </cell>
        </row>
        <row r="4186">
          <cell r="E4186" t="str">
            <v>CLV-74216</v>
          </cell>
          <cell r="F4186" t="str">
            <v>SR 933 | RHODE ST</v>
          </cell>
        </row>
        <row r="4187">
          <cell r="E4187" t="str">
            <v>CLV-74220</v>
          </cell>
          <cell r="F4187" t="str">
            <v>SR 933 | RIVER AV</v>
          </cell>
        </row>
        <row r="4188">
          <cell r="E4188" t="str">
            <v>CLV-74237</v>
          </cell>
          <cell r="F4188" t="str">
            <v>SR 933 | RIVERSIDE DR</v>
          </cell>
        </row>
        <row r="4189">
          <cell r="E4189" t="str">
            <v>CLV-74078</v>
          </cell>
          <cell r="F4189" t="str">
            <v>SR 933 | RIVIERA DR</v>
          </cell>
        </row>
        <row r="4190">
          <cell r="E4190" t="str">
            <v>CLV-73989</v>
          </cell>
          <cell r="F4190" t="str">
            <v>SR 933 | ROBINSON ST</v>
          </cell>
        </row>
        <row r="4191">
          <cell r="E4191" t="str">
            <v>CLV-73990</v>
          </cell>
          <cell r="F4191" t="str">
            <v>SR 933 | ROOSEVELT AV</v>
          </cell>
        </row>
        <row r="4192">
          <cell r="E4192" t="str">
            <v>CLV-74086</v>
          </cell>
          <cell r="F4192" t="str">
            <v>SR 933 | ROSELAND AV</v>
          </cell>
        </row>
        <row r="4193">
          <cell r="E4193" t="str">
            <v>CLV-74000</v>
          </cell>
          <cell r="F4193" t="str">
            <v>SR 933 | RUSSELL AV</v>
          </cell>
        </row>
        <row r="4194">
          <cell r="E4194" t="str">
            <v>CLV-74023</v>
          </cell>
          <cell r="F4194" t="str">
            <v>SR 933 | RUTH AV</v>
          </cell>
        </row>
        <row r="4195">
          <cell r="E4195" t="str">
            <v>CLV-74007</v>
          </cell>
          <cell r="F4195" t="str">
            <v>SR 933 | SMITH ST</v>
          </cell>
        </row>
        <row r="4196">
          <cell r="E4196" t="str">
            <v>CLV-74024</v>
          </cell>
          <cell r="F4196" t="str">
            <v>SR 933 | SOMERSET AV</v>
          </cell>
        </row>
        <row r="4197">
          <cell r="E4197" t="str">
            <v>CLV-74009</v>
          </cell>
          <cell r="F4197" t="str">
            <v>SR 933 | SOUTH ST</v>
          </cell>
        </row>
        <row r="4198">
          <cell r="E4198" t="str">
            <v>CLV-66327</v>
          </cell>
          <cell r="F4198" t="str">
            <v>SR 933 | SOUTHSHORE AV</v>
          </cell>
        </row>
        <row r="4199">
          <cell r="E4199" t="str">
            <v>CLV-65649</v>
          </cell>
          <cell r="F4199" t="str">
            <v>SR 933 | SPRING ST</v>
          </cell>
        </row>
        <row r="4200">
          <cell r="E4200" t="str">
            <v>CLV-66367</v>
          </cell>
          <cell r="F4200" t="str">
            <v>SR 933 | SR 23</v>
          </cell>
        </row>
        <row r="4201">
          <cell r="E4201" t="str">
            <v>CLV-67586</v>
          </cell>
          <cell r="F4201" t="str">
            <v>SR 933 | SR 23 1</v>
          </cell>
        </row>
        <row r="4202">
          <cell r="E4202" t="str">
            <v>CLV-66440</v>
          </cell>
          <cell r="F4202" t="str">
            <v>SR 933 | SR 23 SB</v>
          </cell>
        </row>
        <row r="4203">
          <cell r="E4203" t="str">
            <v>CLV-67446</v>
          </cell>
          <cell r="F4203" t="str">
            <v>SR 933 | SR 331</v>
          </cell>
        </row>
        <row r="4204">
          <cell r="E4204" t="str">
            <v>CLV-66480</v>
          </cell>
          <cell r="F4204" t="str">
            <v>SR 933 | SR 331 SB</v>
          </cell>
        </row>
        <row r="4205">
          <cell r="E4205" t="str">
            <v>CLV-66564</v>
          </cell>
          <cell r="F4205" t="str">
            <v>SR 933 | SR 933</v>
          </cell>
        </row>
        <row r="4206">
          <cell r="E4206" t="str">
            <v>CLV-66576</v>
          </cell>
          <cell r="F4206" t="str">
            <v>SR 933 | SR 933 1</v>
          </cell>
        </row>
        <row r="4207">
          <cell r="E4207" t="str">
            <v>CLV-66544</v>
          </cell>
          <cell r="F4207" t="str">
            <v>SR 933 | SR 933 2</v>
          </cell>
        </row>
        <row r="4208">
          <cell r="E4208" t="str">
            <v>CLV-66608</v>
          </cell>
          <cell r="F4208" t="str">
            <v>SR 933 | SR 933 3</v>
          </cell>
        </row>
        <row r="4209">
          <cell r="E4209" t="str">
            <v>CLV-67502</v>
          </cell>
          <cell r="F4209" t="str">
            <v>SR 933 | SR 933 SB</v>
          </cell>
        </row>
        <row r="4210">
          <cell r="E4210" t="str">
            <v>CLV-65307</v>
          </cell>
          <cell r="F4210" t="str">
            <v>SR 933 | SR-23 039A</v>
          </cell>
        </row>
        <row r="4211">
          <cell r="E4211" t="str">
            <v>CLV-65317</v>
          </cell>
          <cell r="F4211" t="str">
            <v>SR 933 | SR-23 039D</v>
          </cell>
        </row>
        <row r="4212">
          <cell r="E4212" t="str">
            <v>CLV-65321</v>
          </cell>
          <cell r="F4212" t="str">
            <v>SR 933 | ST JOSEPH</v>
          </cell>
        </row>
        <row r="4213">
          <cell r="E4213" t="str">
            <v>CLV-65325</v>
          </cell>
          <cell r="F4213" t="str">
            <v>SR 933 | STATE ST</v>
          </cell>
        </row>
        <row r="4214">
          <cell r="E4214" t="str">
            <v>CLV-66169</v>
          </cell>
          <cell r="F4214" t="str">
            <v>SR 933 | STRATHMOOR AV</v>
          </cell>
        </row>
        <row r="4215">
          <cell r="E4215" t="str">
            <v>CLV-65305</v>
          </cell>
          <cell r="F4215" t="str">
            <v>SR 933 | SUNNYBROOK CT</v>
          </cell>
        </row>
        <row r="4216">
          <cell r="E4216" t="str">
            <v>CLV-64810</v>
          </cell>
          <cell r="F4216" t="str">
            <v>SR 933 | SUNSET LN</v>
          </cell>
        </row>
        <row r="4217">
          <cell r="E4217" t="str">
            <v>CLV-65743</v>
          </cell>
          <cell r="F4217" t="str">
            <v>SR 933 | TAYLOR ST</v>
          </cell>
        </row>
        <row r="4218">
          <cell r="E4218" t="str">
            <v>CLV-65727</v>
          </cell>
          <cell r="F4218" t="str">
            <v>SR 933 | TOWLE AV</v>
          </cell>
        </row>
        <row r="4219">
          <cell r="E4219" t="str">
            <v>CLV-65389</v>
          </cell>
          <cell r="F4219" t="str">
            <v>SR 933 | TWYCKENHAM DR</v>
          </cell>
        </row>
        <row r="4220">
          <cell r="E4220" t="str">
            <v>CLV-65387</v>
          </cell>
          <cell r="F4220" t="str">
            <v>SR 933 | UNION ST</v>
          </cell>
        </row>
        <row r="4221">
          <cell r="E4221" t="str">
            <v>CLV-65959</v>
          </cell>
          <cell r="F4221" t="str">
            <v>SR 933 | UNKNOWN RR</v>
          </cell>
        </row>
        <row r="4222">
          <cell r="E4222" t="str">
            <v>CLV-73824</v>
          </cell>
          <cell r="F4222" t="str">
            <v>SR 933 | VERNON ST</v>
          </cell>
        </row>
        <row r="4223">
          <cell r="E4223" t="str">
            <v>CLV-64782</v>
          </cell>
          <cell r="F4223" t="str">
            <v>SR 933 | VICTORY ST</v>
          </cell>
        </row>
        <row r="4224">
          <cell r="E4224" t="str">
            <v>CLV-73823</v>
          </cell>
          <cell r="F4224" t="str">
            <v>SR 933 | VICTORY ST 1</v>
          </cell>
        </row>
        <row r="4225">
          <cell r="E4225" t="str">
            <v>CLV-64753</v>
          </cell>
          <cell r="F4225" t="str">
            <v>SR 933 | VIRGIL ST</v>
          </cell>
        </row>
        <row r="4226">
          <cell r="E4226" t="str">
            <v>CLV-64756</v>
          </cell>
          <cell r="F4226" t="str">
            <v>SR 933 | VIRGINIA ST</v>
          </cell>
        </row>
        <row r="4227">
          <cell r="E4227" t="str">
            <v>CLV-64765</v>
          </cell>
          <cell r="F4227" t="str">
            <v>SR 933 | VISTULA RD</v>
          </cell>
        </row>
        <row r="4228">
          <cell r="E4228" t="str">
            <v>CLV-64775</v>
          </cell>
          <cell r="F4228" t="str">
            <v>SR 933 | WABASH ST</v>
          </cell>
        </row>
        <row r="4229">
          <cell r="E4229" t="str">
            <v>CLV-64774</v>
          </cell>
          <cell r="F4229" t="str">
            <v>SR 933 | WAKEWA AV</v>
          </cell>
        </row>
        <row r="4230">
          <cell r="E4230" t="str">
            <v>CLV-74203</v>
          </cell>
          <cell r="F4230" t="str">
            <v>SR 933 | WALNUT ST</v>
          </cell>
        </row>
        <row r="4231">
          <cell r="E4231" t="str">
            <v>CLV-66687</v>
          </cell>
          <cell r="F4231" t="str">
            <v>SR 933 | WARREN ST</v>
          </cell>
        </row>
        <row r="4232">
          <cell r="E4232" t="str">
            <v>CLV-66689</v>
          </cell>
          <cell r="F4232" t="str">
            <v>SR 933 | WASHINGTON AV</v>
          </cell>
        </row>
        <row r="4233">
          <cell r="E4233" t="str">
            <v>CLV-66697</v>
          </cell>
          <cell r="F4233" t="str">
            <v>SR 933 | WAYNE ST</v>
          </cell>
        </row>
        <row r="4234">
          <cell r="E4234" t="str">
            <v>CLV-66707</v>
          </cell>
          <cell r="F4234" t="str">
            <v>SR 933 | WAYNE ST 1</v>
          </cell>
        </row>
        <row r="4235">
          <cell r="E4235" t="str">
            <v>CLV-66708</v>
          </cell>
          <cell r="F4235" t="str">
            <v>SR 933 | WEDGEWOOD DR</v>
          </cell>
        </row>
        <row r="4236">
          <cell r="E4236" t="str">
            <v>CLV-66712</v>
          </cell>
          <cell r="F4236" t="str">
            <v>SR 933 | WELLS ST</v>
          </cell>
        </row>
        <row r="4237">
          <cell r="E4237" t="str">
            <v>CLV-66722</v>
          </cell>
          <cell r="F4237" t="str">
            <v>SR 933 | WENGER AV</v>
          </cell>
        </row>
        <row r="4238">
          <cell r="E4238" t="str">
            <v>CLV-66721</v>
          </cell>
          <cell r="F4238" t="str">
            <v>SR 933 | WENGER AV 1</v>
          </cell>
        </row>
        <row r="4239">
          <cell r="E4239" t="str">
            <v>CLV-64959</v>
          </cell>
          <cell r="F4239" t="str">
            <v>SR 933 | WEST ST</v>
          </cell>
        </row>
        <row r="4240">
          <cell r="E4240" t="str">
            <v>CLV-64966</v>
          </cell>
          <cell r="F4240" t="str">
            <v>SR 933 | WESTERN AV</v>
          </cell>
        </row>
        <row r="4241">
          <cell r="E4241" t="str">
            <v>CLV-66731</v>
          </cell>
          <cell r="F4241" t="str">
            <v>SR 933 | WILLOW DR</v>
          </cell>
        </row>
        <row r="4242">
          <cell r="E4242" t="str">
            <v>CLV-66735</v>
          </cell>
          <cell r="F4242" t="str">
            <v>SR 933 | WILLOW DR 1</v>
          </cell>
        </row>
        <row r="4243">
          <cell r="E4243" t="str">
            <v>CLV-66741</v>
          </cell>
          <cell r="F4243" t="str">
            <v xml:space="preserve">US 12 | </v>
          </cell>
        </row>
        <row r="4244">
          <cell r="E4244" t="str">
            <v>CLV-64988</v>
          </cell>
          <cell r="F4244" t="str">
            <v>US 12 |  2</v>
          </cell>
        </row>
        <row r="4245">
          <cell r="E4245" t="str">
            <v>CLV-74166</v>
          </cell>
          <cell r="F4245" t="str">
            <v>US 12 | 1000 N</v>
          </cell>
        </row>
        <row r="4246">
          <cell r="E4246" t="str">
            <v>CLV-66620</v>
          </cell>
          <cell r="F4246" t="str">
            <v>US 12 | 108TH ST</v>
          </cell>
        </row>
        <row r="4247">
          <cell r="E4247" t="str">
            <v>CLV-74182</v>
          </cell>
          <cell r="F4247" t="str">
            <v>US 12 | 110TH ST</v>
          </cell>
        </row>
        <row r="4248">
          <cell r="E4248" t="str">
            <v>CLV-65541</v>
          </cell>
          <cell r="F4248" t="str">
            <v>US 12 | 112TH ST</v>
          </cell>
        </row>
        <row r="4249">
          <cell r="E4249" t="str">
            <v>CLV-65545</v>
          </cell>
          <cell r="F4249" t="str">
            <v>US 12 | 115TH ST</v>
          </cell>
        </row>
        <row r="4250">
          <cell r="E4250" t="str">
            <v>CLV-65548</v>
          </cell>
          <cell r="F4250" t="str">
            <v>US 12 | 116TH ST</v>
          </cell>
        </row>
        <row r="4251">
          <cell r="E4251" t="str">
            <v>CLV-65554</v>
          </cell>
          <cell r="F4251" t="str">
            <v>US 12 | 119TH ST</v>
          </cell>
        </row>
        <row r="4252">
          <cell r="E4252" t="str">
            <v>CLV-65565</v>
          </cell>
          <cell r="F4252" t="str">
            <v>US 12 | 120TH ST</v>
          </cell>
        </row>
        <row r="4253">
          <cell r="E4253" t="str">
            <v>CLV-65572</v>
          </cell>
          <cell r="F4253" t="str">
            <v>US 12 | 121ST ST</v>
          </cell>
        </row>
        <row r="4254">
          <cell r="E4254" t="str">
            <v>CLV-66072</v>
          </cell>
          <cell r="F4254" t="str">
            <v>US 12 | 129TH ST</v>
          </cell>
        </row>
        <row r="4255">
          <cell r="E4255" t="str">
            <v>CLV-65578</v>
          </cell>
          <cell r="F4255" t="str">
            <v>US 12 | 141ST ST</v>
          </cell>
        </row>
        <row r="4256">
          <cell r="E4256" t="str">
            <v>CLV-65539</v>
          </cell>
          <cell r="F4256" t="str">
            <v>US 12 | 1ST ST</v>
          </cell>
        </row>
        <row r="4257">
          <cell r="E4257" t="str">
            <v>CLV-65585</v>
          </cell>
          <cell r="F4257" t="str">
            <v>US 12 | 5TH AVE</v>
          </cell>
        </row>
        <row r="4258">
          <cell r="E4258" t="str">
            <v>CLV-65588</v>
          </cell>
          <cell r="F4258" t="str">
            <v>US 12 | 6TH AVE</v>
          </cell>
        </row>
        <row r="4259">
          <cell r="E4259" t="str">
            <v>CLV-65590</v>
          </cell>
          <cell r="F4259" t="str">
            <v>US 12 | 7TH AVE</v>
          </cell>
        </row>
        <row r="4260">
          <cell r="E4260" t="str">
            <v>CLV-73849</v>
          </cell>
          <cell r="F4260" t="str">
            <v>US 12 | ADAMS ST</v>
          </cell>
        </row>
        <row r="4261">
          <cell r="E4261" t="str">
            <v>CLV-73862</v>
          </cell>
          <cell r="F4261" t="str">
            <v>US 12 | ALABAMA ST</v>
          </cell>
        </row>
        <row r="4262">
          <cell r="E4262" t="str">
            <v>CLV-73856</v>
          </cell>
          <cell r="F4262" t="str">
            <v>US 12 | ALDER ST</v>
          </cell>
        </row>
        <row r="4263">
          <cell r="E4263" t="str">
            <v>CLV-73854</v>
          </cell>
          <cell r="F4263" t="str">
            <v>US 12 | ALEXANDER AV</v>
          </cell>
        </row>
        <row r="4264">
          <cell r="E4264" t="str">
            <v>CLV-65604</v>
          </cell>
          <cell r="F4264" t="str">
            <v>US 12 | AMTRAK RR</v>
          </cell>
        </row>
        <row r="4265">
          <cell r="E4265" t="str">
            <v>CLV-65116</v>
          </cell>
          <cell r="F4265" t="str">
            <v>US 12 | ARAB DR</v>
          </cell>
        </row>
        <row r="4266">
          <cell r="E4266" t="str">
            <v>CLV-65120</v>
          </cell>
          <cell r="F4266" t="str">
            <v>US 12 | ARDENDALE AV</v>
          </cell>
        </row>
        <row r="4267">
          <cell r="E4267" t="str">
            <v>CLV-73837</v>
          </cell>
          <cell r="F4267" t="str">
            <v>US 12 | ARTHUR ST</v>
          </cell>
        </row>
        <row r="4268">
          <cell r="E4268" t="str">
            <v>CLV-74195</v>
          </cell>
          <cell r="F4268" t="str">
            <v>US 12 | ASH ST</v>
          </cell>
        </row>
        <row r="4269">
          <cell r="E4269" t="str">
            <v>CLV-74025</v>
          </cell>
          <cell r="F4269" t="str">
            <v>US 12 | ATCHISON AVE</v>
          </cell>
        </row>
        <row r="4270">
          <cell r="E4270" t="str">
            <v>CLV-64896</v>
          </cell>
          <cell r="F4270" t="str">
            <v>US 12 | BELLE AVE</v>
          </cell>
        </row>
        <row r="4271">
          <cell r="E4271" t="str">
            <v>CLV-73883</v>
          </cell>
          <cell r="F4271" t="str">
            <v>US 12 | BENEDICT ST</v>
          </cell>
        </row>
        <row r="4272">
          <cell r="E4272" t="str">
            <v>CLV-73877</v>
          </cell>
          <cell r="F4272" t="str">
            <v>US 12 | BEVERLY DR</v>
          </cell>
        </row>
        <row r="4273">
          <cell r="E4273" t="str">
            <v>CLV-73887</v>
          </cell>
          <cell r="F4273" t="str">
            <v>US 12 | BIGGER ST</v>
          </cell>
        </row>
        <row r="4274">
          <cell r="E4274" t="str">
            <v>CLV-73889</v>
          </cell>
          <cell r="F4274" t="str">
            <v>US 12 | BIRCH AV</v>
          </cell>
        </row>
        <row r="4275">
          <cell r="E4275" t="str">
            <v>CLV-74090</v>
          </cell>
          <cell r="F4275" t="str">
            <v>US 12 | BIRCH ST</v>
          </cell>
        </row>
        <row r="4276">
          <cell r="E4276" t="str">
            <v>CLV-74092</v>
          </cell>
          <cell r="F4276" t="str">
            <v>US 12 | BROADWAY AV</v>
          </cell>
        </row>
        <row r="4277">
          <cell r="E4277" t="str">
            <v>CLV-73896</v>
          </cell>
          <cell r="F4277" t="str">
            <v>US 12 | BUCHANAN ST</v>
          </cell>
        </row>
        <row r="4278">
          <cell r="E4278" t="str">
            <v>CLV-64919</v>
          </cell>
          <cell r="F4278" t="str">
            <v>US 12 | BUCHANON ST</v>
          </cell>
        </row>
        <row r="4279">
          <cell r="E4279" t="str">
            <v>CLV-74037</v>
          </cell>
          <cell r="F4279" t="str">
            <v>US 12 | BURR ST</v>
          </cell>
        </row>
        <row r="4280">
          <cell r="E4280" t="str">
            <v>CLV-74099</v>
          </cell>
          <cell r="F4280" t="str">
            <v>US 12 | BUTTERNUT ST</v>
          </cell>
        </row>
        <row r="4281">
          <cell r="E4281" t="str">
            <v>CLV-74045</v>
          </cell>
          <cell r="F4281" t="str">
            <v>US 12 | CALHOUN ST</v>
          </cell>
        </row>
        <row r="4282">
          <cell r="E4282" t="str">
            <v>CLV-73911</v>
          </cell>
          <cell r="F4282" t="str">
            <v>US 12 | CALIFORNIA AV</v>
          </cell>
        </row>
        <row r="4283">
          <cell r="E4283" t="str">
            <v>CLV-74046</v>
          </cell>
          <cell r="F4283" t="str">
            <v>US 12 | CAMBRIDGE AV</v>
          </cell>
        </row>
        <row r="4284">
          <cell r="E4284" t="str">
            <v>CLV-73912</v>
          </cell>
          <cell r="F4284" t="str">
            <v>US 12 | CANADIAN NATIONAL RR</v>
          </cell>
        </row>
        <row r="4285">
          <cell r="E4285" t="str">
            <v>CLV-74054</v>
          </cell>
          <cell r="F4285" t="str">
            <v>US 12 | CANADIAN NATIONAL RR 2</v>
          </cell>
        </row>
        <row r="4286">
          <cell r="E4286" t="str">
            <v>CLV-74055</v>
          </cell>
          <cell r="F4286" t="str">
            <v>US 12 | CANADIAN NATIONAL RR 4</v>
          </cell>
        </row>
        <row r="4287">
          <cell r="E4287" t="str">
            <v>CLV-73918</v>
          </cell>
          <cell r="F4287" t="str">
            <v>US 12 | CANADIAN NATIONAL RR 5</v>
          </cell>
        </row>
        <row r="4288">
          <cell r="E4288" t="str">
            <v>CLV-74060</v>
          </cell>
          <cell r="F4288" t="str">
            <v>US 12 | CAREY ST</v>
          </cell>
        </row>
        <row r="4289">
          <cell r="E4289" t="str">
            <v>CLV-73920</v>
          </cell>
          <cell r="F4289" t="str">
            <v>US 12 | CAROLINA ST</v>
          </cell>
        </row>
        <row r="4290">
          <cell r="E4290" t="str">
            <v>CLV-74114</v>
          </cell>
          <cell r="F4290" t="str">
            <v>US 12 | CAROLINE AVE</v>
          </cell>
        </row>
        <row r="4291">
          <cell r="E4291" t="str">
            <v>CLV-73930</v>
          </cell>
          <cell r="F4291" t="str">
            <v>US 12 | CENTRAL AVE</v>
          </cell>
        </row>
        <row r="4292">
          <cell r="E4292" t="str">
            <v>CLV-74124</v>
          </cell>
          <cell r="F4292" t="str">
            <v>US 12 | CHASE ST</v>
          </cell>
        </row>
        <row r="4293">
          <cell r="E4293" t="str">
            <v>CLV-74126</v>
          </cell>
          <cell r="F4293" t="str">
            <v>US 12 | CHICAGO SS &amp; SB RR</v>
          </cell>
        </row>
        <row r="4294">
          <cell r="E4294" t="str">
            <v>CLV-74127</v>
          </cell>
          <cell r="F4294" t="str">
            <v>US 12 | CHICAGO SS &amp; SB RR 1</v>
          </cell>
        </row>
        <row r="4295">
          <cell r="E4295" t="str">
            <v>CLV-73933</v>
          </cell>
          <cell r="F4295" t="str">
            <v>US 12 | CHICAGO SS &amp; SB RR 2</v>
          </cell>
        </row>
        <row r="4296">
          <cell r="E4296" t="str">
            <v>CLV-73935</v>
          </cell>
          <cell r="F4296" t="str">
            <v>US 12 | CHICAGO SS &amp; SB RR 4</v>
          </cell>
        </row>
        <row r="4297">
          <cell r="E4297" t="str">
            <v>CLV-73942</v>
          </cell>
          <cell r="F4297" t="str">
            <v>US 12 | CHICAGO SS &amp; SB RR 6</v>
          </cell>
        </row>
        <row r="4298">
          <cell r="E4298" t="str">
            <v>CLV-73947</v>
          </cell>
          <cell r="F4298" t="str">
            <v>US 12 | CLARK DR</v>
          </cell>
        </row>
        <row r="4299">
          <cell r="E4299" t="str">
            <v>CLV-74130</v>
          </cell>
          <cell r="F4299" t="str">
            <v>US 12 | CLARK RD</v>
          </cell>
        </row>
        <row r="4300">
          <cell r="E4300" t="str">
            <v>CLV-73956</v>
          </cell>
          <cell r="F4300" t="str">
            <v>US 12 | CLARK ST</v>
          </cell>
        </row>
        <row r="4301">
          <cell r="E4301" t="str">
            <v>CLV-73957</v>
          </cell>
          <cell r="F4301" t="str">
            <v>US 12 | CLAY ST</v>
          </cell>
        </row>
        <row r="4302">
          <cell r="E4302" t="str">
            <v>CLV-74135</v>
          </cell>
          <cell r="F4302" t="str">
            <v>US 12 | CLEVELAND AVE</v>
          </cell>
        </row>
        <row r="4303">
          <cell r="E4303" t="str">
            <v>CLV-74136</v>
          </cell>
          <cell r="F4303" t="str">
            <v>US 12 | CLEVELAND ST</v>
          </cell>
        </row>
        <row r="4304">
          <cell r="E4304" t="str">
            <v>CLV-74065</v>
          </cell>
          <cell r="F4304" t="str">
            <v>US 12 | CLINE AVE</v>
          </cell>
        </row>
        <row r="4305">
          <cell r="E4305" t="str">
            <v>CLV-74070</v>
          </cell>
          <cell r="F4305" t="str">
            <v>US 12 | CLINTON ST</v>
          </cell>
        </row>
        <row r="4306">
          <cell r="E4306" t="str">
            <v>CLV-74212</v>
          </cell>
          <cell r="F4306" t="str">
            <v>US 12 | COLFAX ST</v>
          </cell>
        </row>
        <row r="4307">
          <cell r="E4307" t="str">
            <v>CLV-74256</v>
          </cell>
          <cell r="F4307" t="str">
            <v>US 12 | COLORADO AVE</v>
          </cell>
        </row>
        <row r="4308">
          <cell r="E4308" t="str">
            <v>CLV-74250</v>
          </cell>
          <cell r="F4308" t="str">
            <v>US 12 | COLUMBIA AVE</v>
          </cell>
        </row>
        <row r="4309">
          <cell r="E4309" t="str">
            <v>CLV-74248</v>
          </cell>
          <cell r="F4309" t="str">
            <v>US 12 | COLUMBUS DR</v>
          </cell>
        </row>
        <row r="4310">
          <cell r="E4310" t="str">
            <v>CLV-74247</v>
          </cell>
          <cell r="F4310" t="str">
            <v>US 12 | COMMUNITY CT</v>
          </cell>
        </row>
        <row r="4311">
          <cell r="E4311" t="str">
            <v>CLV-74227</v>
          </cell>
          <cell r="F4311" t="str">
            <v>US 12 | CONNECTICUT AV</v>
          </cell>
        </row>
        <row r="4312">
          <cell r="E4312" t="str">
            <v>CLV-74224</v>
          </cell>
          <cell r="F4312" t="str">
            <v>US 12 | CONNECTICUT ST</v>
          </cell>
        </row>
        <row r="4313">
          <cell r="E4313" t="str">
            <v>CLV-74221</v>
          </cell>
          <cell r="F4313" t="str">
            <v>US 12 | CONRAIL RR</v>
          </cell>
        </row>
        <row r="4314">
          <cell r="E4314" t="str">
            <v>CLV-74241</v>
          </cell>
          <cell r="F4314" t="str">
            <v>US 12 | COOK ST</v>
          </cell>
        </row>
        <row r="4315">
          <cell r="E4315" t="str">
            <v>CLV-74235</v>
          </cell>
          <cell r="F4315" t="str">
            <v>US 12 | COUNTY LINE RD</v>
          </cell>
        </row>
        <row r="4316">
          <cell r="E4316" t="str">
            <v>CLV-74232</v>
          </cell>
          <cell r="F4316" t="str">
            <v>US 12 | COUNTY LINE RD 2</v>
          </cell>
        </row>
        <row r="4317">
          <cell r="E4317" t="str">
            <v>CLV-73983</v>
          </cell>
          <cell r="F4317" t="str">
            <v>US 12 | COUNTY LINE RD 4</v>
          </cell>
        </row>
        <row r="4318">
          <cell r="E4318" t="str">
            <v>CLV-73984</v>
          </cell>
          <cell r="F4318" t="str">
            <v>US 12 | CSX RR</v>
          </cell>
        </row>
        <row r="4319">
          <cell r="E4319" t="str">
            <v>CLV-73992</v>
          </cell>
          <cell r="F4319" t="str">
            <v>US 12 | CSX RR 1</v>
          </cell>
        </row>
        <row r="4320">
          <cell r="E4320" t="str">
            <v>CLV-73994</v>
          </cell>
          <cell r="F4320" t="str">
            <v>US 12 | CSX RR 4</v>
          </cell>
        </row>
        <row r="4321">
          <cell r="E4321" t="str">
            <v>CLV-74149</v>
          </cell>
          <cell r="F4321" t="str">
            <v>US 12 | CSX RR 6</v>
          </cell>
        </row>
        <row r="4322">
          <cell r="E4322" t="str">
            <v>CLV-74022</v>
          </cell>
          <cell r="F4322" t="str">
            <v>US 12 | CUSTER AVE</v>
          </cell>
        </row>
        <row r="4323">
          <cell r="E4323" t="str">
            <v>CLV-74153</v>
          </cell>
          <cell r="F4323" t="str">
            <v>US 12 | DALLAS ST</v>
          </cell>
        </row>
        <row r="4324">
          <cell r="E4324" t="str">
            <v>CLV-66235</v>
          </cell>
          <cell r="F4324" t="str">
            <v>US 12 | DELAWARE AV</v>
          </cell>
        </row>
        <row r="4325">
          <cell r="E4325" t="str">
            <v>CLV-65443</v>
          </cell>
          <cell r="F4325" t="str">
            <v>US 12 | DELAWARE ST</v>
          </cell>
        </row>
        <row r="4326">
          <cell r="E4326" t="str">
            <v>CLV-67628</v>
          </cell>
          <cell r="F4326" t="str">
            <v>US 12 | DEODAR ST</v>
          </cell>
        </row>
        <row r="4327">
          <cell r="E4327" t="str">
            <v>CLV-66339</v>
          </cell>
          <cell r="F4327" t="str">
            <v>US 12 | DERBY AV</v>
          </cell>
        </row>
        <row r="4328">
          <cell r="E4328" t="str">
            <v>CLV-67474</v>
          </cell>
          <cell r="F4328" t="str">
            <v>US 12 | DOUGLAS AVE</v>
          </cell>
        </row>
        <row r="4329">
          <cell r="E4329" t="str">
            <v>CLV-66778</v>
          </cell>
          <cell r="F4329" t="str">
            <v>US 12 | DUNELAND BEACH DR</v>
          </cell>
        </row>
        <row r="4330">
          <cell r="E4330" t="str">
            <v>CLV-66363</v>
          </cell>
          <cell r="F4330" t="str">
            <v>US 12 | DUNES HWY</v>
          </cell>
        </row>
        <row r="4331">
          <cell r="E4331" t="str">
            <v>CLV-67450</v>
          </cell>
          <cell r="F4331" t="str">
            <v>US 12 | DUNES KANKAKEE TRAIL</v>
          </cell>
        </row>
        <row r="4332">
          <cell r="E4332" t="str">
            <v>CLV-66462</v>
          </cell>
          <cell r="F4332" t="str">
            <v>US 12 | DUNES VIEW</v>
          </cell>
        </row>
        <row r="4333">
          <cell r="E4333" t="str">
            <v>CLV-66452</v>
          </cell>
          <cell r="F4333" t="str">
            <v>US 12 | DURBIN ST</v>
          </cell>
        </row>
        <row r="4334">
          <cell r="E4334" t="str">
            <v>CLV-66958</v>
          </cell>
          <cell r="F4334" t="str">
            <v>US 12 | E COLUMBUS DR</v>
          </cell>
        </row>
        <row r="4335">
          <cell r="E4335" t="str">
            <v>CLV-66498</v>
          </cell>
          <cell r="F4335" t="str">
            <v>US 12 | E STATE PARK RD</v>
          </cell>
        </row>
        <row r="4336">
          <cell r="E4336" t="str">
            <v>CLV-66794</v>
          </cell>
          <cell r="F4336" t="str">
            <v>US 12 | EAST MICHIGAN BLVD</v>
          </cell>
        </row>
        <row r="4337">
          <cell r="E4337" t="str">
            <v>CLV-66928</v>
          </cell>
          <cell r="F4337" t="str">
            <v>US 12 | EASTWOOD RD</v>
          </cell>
        </row>
        <row r="4338">
          <cell r="E4338" t="str">
            <v>CLV-66588</v>
          </cell>
          <cell r="F4338" t="str">
            <v>US 12 | EASY ST</v>
          </cell>
        </row>
        <row r="4339">
          <cell r="E4339" t="str">
            <v>CLV-67504</v>
          </cell>
          <cell r="F4339" t="str">
            <v>US 12 | EIGHTH ST</v>
          </cell>
        </row>
        <row r="4340">
          <cell r="E4340" t="str">
            <v>CLV-67708</v>
          </cell>
          <cell r="F4340" t="str">
            <v>US 12 | ELLSWORTH ST</v>
          </cell>
        </row>
        <row r="4341">
          <cell r="E4341" t="str">
            <v>CLV-66536</v>
          </cell>
          <cell r="F4341" t="str">
            <v>US 12 | ELM ST</v>
          </cell>
        </row>
        <row r="4342">
          <cell r="E4342" t="str">
            <v>CLV-66820</v>
          </cell>
          <cell r="F4342" t="str">
            <v>US 12 | EUCLID AVE</v>
          </cell>
        </row>
        <row r="4343">
          <cell r="E4343" t="str">
            <v>CLV-66195</v>
          </cell>
          <cell r="F4343" t="str">
            <v>US 12 | EUCLID AVE 2</v>
          </cell>
        </row>
        <row r="4344">
          <cell r="E4344" t="str">
            <v>CLV-66123</v>
          </cell>
          <cell r="F4344" t="str">
            <v>US 12 | F ST</v>
          </cell>
        </row>
        <row r="4345">
          <cell r="E4345" t="str">
            <v>CLV-65965</v>
          </cell>
          <cell r="F4345" t="str">
            <v>US 12 | FAIRBANKS ST</v>
          </cell>
        </row>
        <row r="4346">
          <cell r="E4346" t="str">
            <v>CLV-65725</v>
          </cell>
          <cell r="F4346" t="str">
            <v>US 12 | FAYETTE ST</v>
          </cell>
        </row>
        <row r="4347">
          <cell r="E4347" t="str">
            <v>CLV-64802</v>
          </cell>
          <cell r="F4347" t="str">
            <v>US 12 | FILLMORE ST</v>
          </cell>
        </row>
        <row r="4348">
          <cell r="E4348" t="str">
            <v>CLV-65399</v>
          </cell>
          <cell r="F4348" t="str">
            <v>US 12 | FIR ST</v>
          </cell>
        </row>
        <row r="4349">
          <cell r="E4349" t="str">
            <v>CLV-64789</v>
          </cell>
          <cell r="F4349" t="str">
            <v>US 12 | FLORIDA AVE</v>
          </cell>
        </row>
        <row r="4350">
          <cell r="E4350" t="str">
            <v>CLV-64778</v>
          </cell>
          <cell r="F4350" t="str">
            <v>US 12 | FOURTH ST</v>
          </cell>
        </row>
        <row r="4351">
          <cell r="E4351" t="str">
            <v>CLV-73829</v>
          </cell>
          <cell r="F4351" t="str">
            <v>US 12 | FRANCISCO ST</v>
          </cell>
        </row>
        <row r="4352">
          <cell r="E4352" t="str">
            <v>CLV-73831</v>
          </cell>
          <cell r="F4352" t="str">
            <v>US 12 | FRANKLIN ST</v>
          </cell>
        </row>
        <row r="4353">
          <cell r="E4353" t="str">
            <v>CLV-74198</v>
          </cell>
          <cell r="F4353" t="str">
            <v>US 12 | FREYER RD</v>
          </cell>
        </row>
        <row r="4354">
          <cell r="E4354" t="str">
            <v>CLV-74206</v>
          </cell>
          <cell r="F4354" t="str">
            <v>US 12 | FULTON AV</v>
          </cell>
        </row>
        <row r="4355">
          <cell r="E4355" t="str">
            <v>CLV-74207</v>
          </cell>
          <cell r="F4355" t="str">
            <v>US 12 | FURNESSVILLE RD</v>
          </cell>
        </row>
        <row r="4356">
          <cell r="E4356" t="str">
            <v>CLV-66681</v>
          </cell>
          <cell r="F4356" t="str">
            <v>US 12 | GARFIELD ST</v>
          </cell>
        </row>
        <row r="4357">
          <cell r="E4357" t="str">
            <v>CLV-66682</v>
          </cell>
          <cell r="F4357" t="str">
            <v>US 12 | GARY AV</v>
          </cell>
        </row>
        <row r="4358">
          <cell r="E4358" t="str">
            <v>CLV-66685</v>
          </cell>
          <cell r="F4358" t="str">
            <v>US 12 | GEORGIA ST</v>
          </cell>
        </row>
        <row r="4359">
          <cell r="E4359" t="str">
            <v>CLV-66686</v>
          </cell>
          <cell r="F4359" t="str">
            <v>US 12 | GERRY ST</v>
          </cell>
        </row>
        <row r="4360">
          <cell r="E4360" t="str">
            <v>CLV-66695</v>
          </cell>
          <cell r="F4360" t="str">
            <v>US 12 | GRAND BLVD</v>
          </cell>
        </row>
        <row r="4361">
          <cell r="E4361" t="str">
            <v>CLV-66693</v>
          </cell>
          <cell r="F4361" t="str">
            <v>US 12 | GRANT ST</v>
          </cell>
        </row>
        <row r="4362">
          <cell r="E4362" t="str">
            <v>CLV-66702</v>
          </cell>
          <cell r="F4362" t="str">
            <v>US 12 | GREENLEY AVE</v>
          </cell>
        </row>
        <row r="4363">
          <cell r="E4363" t="str">
            <v>CLV-66716</v>
          </cell>
          <cell r="F4363" t="str">
            <v>US 12 | HAMILTON AVE</v>
          </cell>
        </row>
        <row r="4364">
          <cell r="E4364" t="str">
            <v>CLV-64947</v>
          </cell>
          <cell r="F4364" t="str">
            <v>US 12 | HAMLIN ST</v>
          </cell>
        </row>
        <row r="4365">
          <cell r="E4365" t="str">
            <v>CLV-64955</v>
          </cell>
          <cell r="F4365" t="str">
            <v>US 12 | HANLEY ST</v>
          </cell>
        </row>
        <row r="4366">
          <cell r="E4366" t="str">
            <v>CLV-64969</v>
          </cell>
          <cell r="F4366" t="str">
            <v>US 12 | HARDING ST</v>
          </cell>
        </row>
        <row r="4367">
          <cell r="E4367" t="str">
            <v>CLV-64980</v>
          </cell>
          <cell r="F4367" t="str">
            <v>US 12 | HARRISON ST</v>
          </cell>
        </row>
        <row r="4368">
          <cell r="E4368" t="str">
            <v>CLV-66734</v>
          </cell>
          <cell r="F4368" t="str">
            <v>US 12 | HAYES ST</v>
          </cell>
        </row>
        <row r="4369">
          <cell r="E4369" t="str">
            <v>CLV-67452</v>
          </cell>
          <cell r="F4369" t="str">
            <v>US 12 | HEMLOCK ST</v>
          </cell>
        </row>
        <row r="4370">
          <cell r="E4370" t="str">
            <v>CLV-67490</v>
          </cell>
          <cell r="F4370" t="str">
            <v>US 12 | HICKORY ST</v>
          </cell>
        </row>
        <row r="4371">
          <cell r="E4371" t="str">
            <v>CLV-64986</v>
          </cell>
          <cell r="F4371" t="str">
            <v>US 12 | HILLCREST RD</v>
          </cell>
        </row>
        <row r="4372">
          <cell r="E4372" t="str">
            <v>CLV-64987</v>
          </cell>
          <cell r="F4372" t="str">
            <v>US 12 | HOBART RD</v>
          </cell>
        </row>
        <row r="4373">
          <cell r="E4373" t="str">
            <v>CLV-74173</v>
          </cell>
          <cell r="F4373" t="str">
            <v>US 12 | HOBART ST</v>
          </cell>
        </row>
        <row r="4374">
          <cell r="E4374" t="str">
            <v>CLV-74170</v>
          </cell>
          <cell r="F4374" t="str">
            <v>US 12 | HOVEY ST</v>
          </cell>
        </row>
        <row r="4375">
          <cell r="E4375" t="str">
            <v>CLV-67860</v>
          </cell>
          <cell r="F4375" t="str">
            <v>US 12 | I-90</v>
          </cell>
        </row>
        <row r="4376">
          <cell r="E4376" t="str">
            <v>CLV-74183</v>
          </cell>
          <cell r="F4376" t="str">
            <v>US 12 | I-90 000B</v>
          </cell>
        </row>
        <row r="4377">
          <cell r="E4377" t="str">
            <v>CLV-74179</v>
          </cell>
          <cell r="F4377" t="str">
            <v>US 12 | I-90 000C</v>
          </cell>
        </row>
        <row r="4378">
          <cell r="E4378" t="str">
            <v>CLV-74177</v>
          </cell>
          <cell r="F4378" t="str">
            <v>US 12 | I-90 1</v>
          </cell>
        </row>
        <row r="4379">
          <cell r="E4379" t="str">
            <v>CLV-65540</v>
          </cell>
          <cell r="F4379" t="str">
            <v>US 12 | I-90 6</v>
          </cell>
        </row>
        <row r="4380">
          <cell r="E4380" t="str">
            <v>CLV-66626</v>
          </cell>
          <cell r="F4380" t="str">
            <v>US 12 | I-90 D</v>
          </cell>
        </row>
        <row r="4381">
          <cell r="E4381" t="str">
            <v>CLV-65558</v>
          </cell>
          <cell r="F4381" t="str">
            <v>US 12 | I-90 D 1</v>
          </cell>
        </row>
        <row r="4382">
          <cell r="E4382" t="str">
            <v>CLV-65570</v>
          </cell>
          <cell r="F4382" t="str">
            <v>US 12 | I-90 D 2</v>
          </cell>
        </row>
        <row r="4383">
          <cell r="E4383" t="str">
            <v>CLV-65573</v>
          </cell>
          <cell r="F4383" t="str">
            <v>US 12 | IDAHO AV</v>
          </cell>
        </row>
        <row r="4384">
          <cell r="E4384" t="str">
            <v>CLV-65582</v>
          </cell>
          <cell r="F4384" t="str">
            <v>US 12 | ILLINOIS AV</v>
          </cell>
        </row>
        <row r="4385">
          <cell r="E4385" t="str">
            <v>CLV-73865</v>
          </cell>
          <cell r="F4385" t="str">
            <v>US 12 | ILLINOIS ST</v>
          </cell>
        </row>
        <row r="4386">
          <cell r="E4386" t="str">
            <v>CLV-73861</v>
          </cell>
          <cell r="F4386" t="str">
            <v>US 12 | INDIANA AV</v>
          </cell>
        </row>
        <row r="4387">
          <cell r="E4387" t="str">
            <v>CLV-73853</v>
          </cell>
          <cell r="F4387" t="str">
            <v>US 12 | INDIANA ST</v>
          </cell>
        </row>
        <row r="4388">
          <cell r="E4388" t="str">
            <v>CLV-73848</v>
          </cell>
          <cell r="F4388" t="str">
            <v>US 12 | INV ST 12</v>
          </cell>
        </row>
        <row r="4389">
          <cell r="E4389" t="str">
            <v>CLV-73870</v>
          </cell>
          <cell r="F4389" t="str">
            <v>US 12 | INV ST 13</v>
          </cell>
        </row>
        <row r="4390">
          <cell r="E4390" t="str">
            <v>CLV-73867</v>
          </cell>
          <cell r="F4390" t="str">
            <v>US 12 | INV ST 4</v>
          </cell>
        </row>
        <row r="4391">
          <cell r="E4391" t="str">
            <v>CLV-73864</v>
          </cell>
          <cell r="F4391" t="str">
            <v>US 12 | INV ST 7</v>
          </cell>
        </row>
        <row r="4392">
          <cell r="E4392" t="str">
            <v>CLV-73858</v>
          </cell>
          <cell r="F4392" t="str">
            <v>US 12 | IVY ST</v>
          </cell>
        </row>
        <row r="4393">
          <cell r="E4393" t="str">
            <v>CLV-65607</v>
          </cell>
          <cell r="F4393" t="str">
            <v>US 12 | JACKSON ST</v>
          </cell>
        </row>
        <row r="4394">
          <cell r="E4394" t="str">
            <v>CLV-65129</v>
          </cell>
          <cell r="F4394" t="str">
            <v>US 12 | JEFFERSON ST</v>
          </cell>
        </row>
        <row r="4395">
          <cell r="E4395" t="str">
            <v>CLV-65101</v>
          </cell>
          <cell r="F4395" t="str">
            <v>US 12 | JEORSE CIR</v>
          </cell>
        </row>
        <row r="4396">
          <cell r="E4396" t="str">
            <v>CLV-65110</v>
          </cell>
          <cell r="F4396" t="str">
            <v>US 12 | JOHNSON ST</v>
          </cell>
        </row>
        <row r="4397">
          <cell r="E4397" t="str">
            <v>CLV-65112</v>
          </cell>
          <cell r="F4397" t="str">
            <v>US 12 | KANSAS AV</v>
          </cell>
        </row>
        <row r="4398">
          <cell r="E4398" t="str">
            <v>CLV-65124</v>
          </cell>
          <cell r="F4398" t="str">
            <v>US 12 | KARWICK RD</v>
          </cell>
        </row>
        <row r="4399">
          <cell r="E4399" t="str">
            <v>CLV-73873</v>
          </cell>
          <cell r="F4399" t="str">
            <v>US 12 | KENNEDY AV</v>
          </cell>
        </row>
        <row r="4400">
          <cell r="E4400" t="str">
            <v>CLV-64908</v>
          </cell>
          <cell r="F4400" t="str">
            <v>US 12 | KENTUCKY ST</v>
          </cell>
        </row>
        <row r="4401">
          <cell r="E4401" t="str">
            <v>CLV-73878</v>
          </cell>
          <cell r="F4401" t="str">
            <v>US 12 | KING ST</v>
          </cell>
        </row>
        <row r="4402">
          <cell r="E4402" t="str">
            <v>CLV-73876</v>
          </cell>
          <cell r="F4402" t="str">
            <v>US 12 | LAKE AV</v>
          </cell>
        </row>
        <row r="4403">
          <cell r="E4403" t="str">
            <v>CLV-73891</v>
          </cell>
          <cell r="F4403" t="str">
            <v>US 12 | LAKE SHORE COUNTY RD</v>
          </cell>
        </row>
        <row r="4404">
          <cell r="E4404" t="str">
            <v>CLV-74091</v>
          </cell>
          <cell r="F4404" t="str">
            <v>US 12 | LAKE ST</v>
          </cell>
        </row>
        <row r="4405">
          <cell r="E4405" t="str">
            <v>CLV-73908</v>
          </cell>
          <cell r="F4405" t="str">
            <v>US 12 | LEE AV</v>
          </cell>
        </row>
        <row r="4406">
          <cell r="E4406" t="str">
            <v>CLV-64921</v>
          </cell>
          <cell r="F4406" t="str">
            <v>US 12 | LIBERTY ST</v>
          </cell>
        </row>
        <row r="4407">
          <cell r="E4407" t="str">
            <v>CLV-64918</v>
          </cell>
          <cell r="F4407" t="str">
            <v>US 12 | LIBERTY TR</v>
          </cell>
        </row>
        <row r="4408">
          <cell r="E4408" t="str">
            <v>CLV-74094</v>
          </cell>
          <cell r="F4408" t="str">
            <v>US 12 | LINCOLN AVE</v>
          </cell>
        </row>
        <row r="4409">
          <cell r="E4409" t="str">
            <v>CLV-73903</v>
          </cell>
          <cell r="F4409" t="str">
            <v>US 12 | LINCOLN ST</v>
          </cell>
        </row>
        <row r="4410">
          <cell r="E4410" t="str">
            <v>CLV-74095</v>
          </cell>
          <cell r="F4410" t="str">
            <v>US 12 | LOGAN ST</v>
          </cell>
        </row>
        <row r="4411">
          <cell r="E4411" t="str">
            <v>CLV-74098</v>
          </cell>
          <cell r="F4411" t="str">
            <v>US 12 | LOUISIANA AV</v>
          </cell>
        </row>
        <row r="4412">
          <cell r="E4412" t="str">
            <v>CLV-74040</v>
          </cell>
          <cell r="F4412" t="str">
            <v>US 12 | LOUISIANA ST</v>
          </cell>
        </row>
        <row r="4413">
          <cell r="E4413" t="str">
            <v>CLV-73910</v>
          </cell>
          <cell r="F4413" t="str">
            <v>US 12 | MADISON ST</v>
          </cell>
        </row>
        <row r="4414">
          <cell r="E4414" t="str">
            <v>CLV-74104</v>
          </cell>
          <cell r="F4414" t="str">
            <v>US 12 | MAIN ST</v>
          </cell>
        </row>
        <row r="4415">
          <cell r="E4415" t="str">
            <v>CLV-74050</v>
          </cell>
          <cell r="F4415" t="str">
            <v>US 12 | MAIN ST 2</v>
          </cell>
        </row>
        <row r="4416">
          <cell r="E4416" t="str">
            <v>CLV-74048</v>
          </cell>
          <cell r="F4416" t="str">
            <v>US 12 | MAINE AV</v>
          </cell>
        </row>
        <row r="4417">
          <cell r="E4417" t="str">
            <v>CLV-74057</v>
          </cell>
          <cell r="F4417" t="str">
            <v>US 12 | MARSHALL ST</v>
          </cell>
        </row>
        <row r="4418">
          <cell r="E4418" t="str">
            <v>CLV-74059</v>
          </cell>
          <cell r="F4418" t="str">
            <v>US 12 | MARYLAND ST</v>
          </cell>
        </row>
        <row r="4419">
          <cell r="E4419" t="str">
            <v>CLV-73923</v>
          </cell>
          <cell r="F4419" t="str">
            <v>US 12 | MASSACHUSETTS ST</v>
          </cell>
        </row>
        <row r="4420">
          <cell r="E4420" t="str">
            <v>CLV-73924</v>
          </cell>
          <cell r="F4420" t="str">
            <v>US 12 | MATHEWS ST</v>
          </cell>
        </row>
        <row r="4421">
          <cell r="E4421" t="str">
            <v>CLV-73925</v>
          </cell>
          <cell r="F4421" t="str">
            <v>US 12 | MCCLELLAND AVE</v>
          </cell>
        </row>
        <row r="4422">
          <cell r="E4422" t="str">
            <v>CLV-73926</v>
          </cell>
          <cell r="F4422" t="str">
            <v>US 12 | MCCOOK AV</v>
          </cell>
        </row>
        <row r="4423">
          <cell r="E4423" t="str">
            <v>CLV-73932</v>
          </cell>
          <cell r="F4423" t="str">
            <v>US 12 | MCCOOL RD</v>
          </cell>
        </row>
        <row r="4424">
          <cell r="E4424" t="str">
            <v>CLV-74122</v>
          </cell>
          <cell r="F4424" t="str">
            <v>US 12 | MCKINLEY ST</v>
          </cell>
        </row>
        <row r="4425">
          <cell r="E4425" t="str">
            <v>CLV-73943</v>
          </cell>
          <cell r="F4425" t="str">
            <v>US 12 | MCSHANE DR</v>
          </cell>
        </row>
        <row r="4426">
          <cell r="E4426" t="str">
            <v>CLV-73945</v>
          </cell>
          <cell r="F4426" t="str">
            <v>US 12 | MCSHANE DR 2</v>
          </cell>
        </row>
        <row r="4427">
          <cell r="E4427" t="str">
            <v>CLV-74129</v>
          </cell>
          <cell r="F4427" t="str">
            <v>US 12 | MELVILLE AV</v>
          </cell>
        </row>
        <row r="4428">
          <cell r="E4428" t="str">
            <v>CLV-74132</v>
          </cell>
          <cell r="F4428" t="str">
            <v>US 12 | MIAMI TR</v>
          </cell>
        </row>
        <row r="4429">
          <cell r="E4429" t="str">
            <v>CLV-73961</v>
          </cell>
          <cell r="F4429" t="str">
            <v>US 12 | MIDWEST STEEL HWY</v>
          </cell>
        </row>
        <row r="4430">
          <cell r="E4430" t="str">
            <v>CLV-73962</v>
          </cell>
          <cell r="F4430" t="str">
            <v>US 12 | MINERAL SPRINGS RD</v>
          </cell>
        </row>
        <row r="4431">
          <cell r="E4431" t="str">
            <v>CLV-74133</v>
          </cell>
          <cell r="F4431" t="str">
            <v>US 12 | MISSISSIPPI ST</v>
          </cell>
        </row>
        <row r="4432">
          <cell r="E4432" t="str">
            <v>CLV-73966</v>
          </cell>
          <cell r="F4432" t="str">
            <v>US 12 | MONROE ST</v>
          </cell>
        </row>
        <row r="4433">
          <cell r="E4433" t="str">
            <v>CLV-65051</v>
          </cell>
          <cell r="F4433" t="str">
            <v>US 12 | MOORE RD</v>
          </cell>
        </row>
        <row r="4434">
          <cell r="E4434" t="str">
            <v>CLV-73973</v>
          </cell>
          <cell r="F4434" t="str">
            <v>US 12 | MOUNT ST</v>
          </cell>
        </row>
        <row r="4435">
          <cell r="E4435" t="str">
            <v>CLV-74074</v>
          </cell>
          <cell r="F4435" t="str">
            <v>US 12 | MYRTLE AV</v>
          </cell>
        </row>
        <row r="4436">
          <cell r="E4436" t="str">
            <v>CLV-74213</v>
          </cell>
          <cell r="F4436" t="str">
            <v>US 12 | MYRTLE AV 2</v>
          </cell>
        </row>
        <row r="4437">
          <cell r="E4437" t="str">
            <v>CLV-74219</v>
          </cell>
          <cell r="F4437" t="str">
            <v>US 12 | N 600 W</v>
          </cell>
        </row>
        <row r="4438">
          <cell r="E4438" t="str">
            <v>CLV-74253</v>
          </cell>
          <cell r="F4438" t="str">
            <v>US 12 | N ROSE ST</v>
          </cell>
        </row>
        <row r="4439">
          <cell r="E4439" t="str">
            <v>CLV-74249</v>
          </cell>
          <cell r="F4439" t="str">
            <v>US 12 | NAHAS ST</v>
          </cell>
        </row>
        <row r="4440">
          <cell r="E4440" t="str">
            <v>CLV-74246</v>
          </cell>
          <cell r="F4440" t="str">
            <v>US 12 | NEW YORK AVE</v>
          </cell>
        </row>
        <row r="4441">
          <cell r="E4441" t="str">
            <v>CLV-74223</v>
          </cell>
          <cell r="F4441" t="str">
            <v>US 12 | NON CERTIFIED RD</v>
          </cell>
        </row>
        <row r="4442">
          <cell r="E4442" t="str">
            <v>CLV-74234</v>
          </cell>
          <cell r="F4442" t="str">
            <v>US 12 | NON CERTIFIED RD 1</v>
          </cell>
        </row>
        <row r="4443">
          <cell r="E4443" t="str">
            <v>CLV-74231</v>
          </cell>
          <cell r="F4443" t="str">
            <v>US 12 | Non-Certified</v>
          </cell>
        </row>
        <row r="4444">
          <cell r="E4444" t="str">
            <v>CLV-74230</v>
          </cell>
          <cell r="F4444" t="str">
            <v>US 12 | NON-CERTIFIED RD</v>
          </cell>
        </row>
        <row r="4445">
          <cell r="E4445" t="str">
            <v>CLV-73987</v>
          </cell>
          <cell r="F4445" t="str">
            <v>US 12 | NORFOLK SOUTHERN RR</v>
          </cell>
        </row>
        <row r="4446">
          <cell r="E4446" t="str">
            <v>CLV-74084</v>
          </cell>
          <cell r="F4446" t="str">
            <v>US 12 | NORFOLK SOUTHERN RR 2</v>
          </cell>
        </row>
        <row r="4447">
          <cell r="E4447" t="str">
            <v>CLV-73993</v>
          </cell>
          <cell r="F4447" t="str">
            <v>US 12 | NORFOLK SOUTHERN RR 4</v>
          </cell>
        </row>
        <row r="4448">
          <cell r="E4448" t="str">
            <v>CLV-74014</v>
          </cell>
          <cell r="F4448" t="str">
            <v>US 12 | NORFOLK SOUTHERN RR 6</v>
          </cell>
        </row>
        <row r="4449">
          <cell r="E4449" t="str">
            <v>CLV-74016</v>
          </cell>
          <cell r="F4449" t="str">
            <v>US 12 | NORFOLK SOUTHERN RR 8</v>
          </cell>
        </row>
        <row r="4450">
          <cell r="E4450" t="str">
            <v>CLV-66303</v>
          </cell>
          <cell r="F4450" t="str">
            <v>US 12 | OAK HILL RD</v>
          </cell>
        </row>
        <row r="4451">
          <cell r="E4451" t="str">
            <v>CLV-66852</v>
          </cell>
          <cell r="F4451" t="str">
            <v>US 12 | OAKRIDGE RD</v>
          </cell>
        </row>
        <row r="4452">
          <cell r="E4452" t="str">
            <v>CLV-66868</v>
          </cell>
          <cell r="F4452" t="str">
            <v>US 12 | OHIO ST</v>
          </cell>
        </row>
        <row r="4453">
          <cell r="E4453" t="str">
            <v>CLV-67478</v>
          </cell>
          <cell r="F4453" t="str">
            <v>US 12 | OLCOTT AV</v>
          </cell>
        </row>
        <row r="4454">
          <cell r="E4454" t="str">
            <v>CLV-67484</v>
          </cell>
          <cell r="F4454" t="str">
            <v>US 12 | OXFORD AV</v>
          </cell>
        </row>
        <row r="4455">
          <cell r="E4455" t="str">
            <v>CLV-67518</v>
          </cell>
          <cell r="F4455" t="str">
            <v>US 12 | PARK AV</v>
          </cell>
        </row>
        <row r="4456">
          <cell r="E4456" t="str">
            <v>CLV-66972</v>
          </cell>
          <cell r="F4456" t="str">
            <v>US 12 | PARRISH AV</v>
          </cell>
        </row>
        <row r="4457">
          <cell r="E4457" t="str">
            <v>CLV-66466</v>
          </cell>
          <cell r="F4457" t="str">
            <v>US 12 | PEARL AV</v>
          </cell>
        </row>
        <row r="4458">
          <cell r="E4458" t="str">
            <v>CLV-66956</v>
          </cell>
          <cell r="F4458" t="str">
            <v>US 12 | PENNSYLVANIA ST</v>
          </cell>
        </row>
        <row r="4459">
          <cell r="E4459" t="str">
            <v>CLV-66502</v>
          </cell>
          <cell r="F4459" t="str">
            <v>US 12 | PIERCE ST</v>
          </cell>
        </row>
        <row r="4460">
          <cell r="E4460" t="str">
            <v>CLV-66788</v>
          </cell>
          <cell r="F4460" t="str">
            <v>US 12 | PINE ST</v>
          </cell>
        </row>
        <row r="4461">
          <cell r="E4461" t="str">
            <v>CLV-66524</v>
          </cell>
          <cell r="F4461" t="str">
            <v>US 12 | PINE ST 1</v>
          </cell>
        </row>
        <row r="4462">
          <cell r="E4462" t="str">
            <v>CLV-67890</v>
          </cell>
          <cell r="F4462" t="str">
            <v>US 12 | POLK ST</v>
          </cell>
        </row>
        <row r="4463">
          <cell r="E4463" t="str">
            <v>CLV-66572</v>
          </cell>
          <cell r="F4463" t="str">
            <v>US 12 | POPLAR ST</v>
          </cell>
        </row>
        <row r="4464">
          <cell r="E4464" t="str">
            <v>CLV-66570</v>
          </cell>
          <cell r="F4464" t="str">
            <v>US 12 | PORTER ST</v>
          </cell>
        </row>
        <row r="4465">
          <cell r="E4465" t="str">
            <v>CLV-66645</v>
          </cell>
          <cell r="F4465" t="str">
            <v>US 12 | POTTAWATOMIE RD</v>
          </cell>
        </row>
        <row r="4466">
          <cell r="E4466" t="str">
            <v>CLV-66578</v>
          </cell>
          <cell r="F4466" t="str">
            <v xml:space="preserve">US 12 | PRTE 1605 </v>
          </cell>
        </row>
        <row r="4467">
          <cell r="E4467" t="str">
            <v>CLV-67674</v>
          </cell>
          <cell r="F4467" t="str">
            <v>US 12 | PRTE 1608</v>
          </cell>
        </row>
        <row r="4468">
          <cell r="E4468" t="str">
            <v>CLV-66584</v>
          </cell>
          <cell r="F4468" t="str">
            <v>US 12 | PRTE 1733 1</v>
          </cell>
        </row>
        <row r="4469">
          <cell r="E4469" t="str">
            <v>CLV-66546</v>
          </cell>
          <cell r="F4469" t="str">
            <v>US 12 | PULASKI ST</v>
          </cell>
        </row>
        <row r="4470">
          <cell r="E4470" t="str">
            <v>CLV-66596</v>
          </cell>
          <cell r="F4470" t="str">
            <v>US 12 | QUIGLEY ST</v>
          </cell>
        </row>
        <row r="4471">
          <cell r="E4471" t="str">
            <v>CLV-66534</v>
          </cell>
          <cell r="F4471" t="str">
            <v>US 12 | RAILROAD AV</v>
          </cell>
        </row>
        <row r="4472">
          <cell r="E4472" t="str">
            <v>CLV-66814</v>
          </cell>
          <cell r="F4472" t="str">
            <v>US 12 | RAILROAD AV 2</v>
          </cell>
        </row>
        <row r="4473">
          <cell r="E4473" t="str">
            <v>CLV-65661</v>
          </cell>
          <cell r="F4473" t="str">
            <v>US 12 | RALSTON ST</v>
          </cell>
        </row>
        <row r="4474">
          <cell r="E4474" t="str">
            <v>CLV-65283</v>
          </cell>
          <cell r="F4474" t="str">
            <v>US 12 | REESE AV</v>
          </cell>
        </row>
        <row r="4475">
          <cell r="E4475" t="str">
            <v>CLV-64806</v>
          </cell>
          <cell r="F4475" t="str">
            <v>US 12 | RHODE ISLAND ST</v>
          </cell>
        </row>
        <row r="4476">
          <cell r="E4476" t="str">
            <v>CLV-64808</v>
          </cell>
          <cell r="F4476" t="str">
            <v>US 12 | RIDGE RD</v>
          </cell>
        </row>
        <row r="4477">
          <cell r="E4477" t="str">
            <v>CLV-65397</v>
          </cell>
          <cell r="F4477" t="str">
            <v>US 12 | RILEY RD</v>
          </cell>
        </row>
        <row r="4478">
          <cell r="E4478" t="str">
            <v>CLV-65377</v>
          </cell>
          <cell r="F4478" t="str">
            <v>US 12 | ROBERTS AV</v>
          </cell>
        </row>
        <row r="4479">
          <cell r="E4479" t="str">
            <v>CLV-64787</v>
          </cell>
          <cell r="F4479" t="str">
            <v>US 12 | ROOSEVELT ST</v>
          </cell>
        </row>
        <row r="4480">
          <cell r="E4480" t="str">
            <v>CLV-64755</v>
          </cell>
          <cell r="F4480" t="str">
            <v>US 12 | RUTLEDGE ST</v>
          </cell>
        </row>
        <row r="4481">
          <cell r="E4481" t="str">
            <v>CLV-64768</v>
          </cell>
          <cell r="F4481" t="str">
            <v>US 12 | SCHRAGE AV</v>
          </cell>
        </row>
        <row r="4482">
          <cell r="E4482" t="str">
            <v>CLV-64773</v>
          </cell>
          <cell r="F4482" t="str">
            <v>US 12 | SHADYSIDE RD</v>
          </cell>
        </row>
        <row r="4483">
          <cell r="E4483" t="str">
            <v>CLV-73832</v>
          </cell>
          <cell r="F4483" t="str">
            <v>US 12 | SHERIDAN AVE</v>
          </cell>
        </row>
        <row r="4484">
          <cell r="E4484" t="str">
            <v>CLV-66672</v>
          </cell>
          <cell r="F4484" t="str">
            <v>US 12 | SHERMAN AVE</v>
          </cell>
        </row>
        <row r="4485">
          <cell r="E4485" t="str">
            <v>CLV-74201</v>
          </cell>
          <cell r="F4485" t="str">
            <v>US 12 | SIXTH ST</v>
          </cell>
        </row>
        <row r="4486">
          <cell r="E4486" t="str">
            <v>CLV-66677</v>
          </cell>
          <cell r="F4486" t="str">
            <v>US 12 | SPENCER ST</v>
          </cell>
        </row>
        <row r="4487">
          <cell r="E4487" t="str">
            <v>CLV-66683</v>
          </cell>
          <cell r="F4487" t="str">
            <v>US 12 | SPRING ST</v>
          </cell>
        </row>
        <row r="4488">
          <cell r="E4488" t="str">
            <v>CLV-66684</v>
          </cell>
          <cell r="F4488" t="str">
            <v>US 12 | SR 149</v>
          </cell>
        </row>
        <row r="4489">
          <cell r="E4489" t="str">
            <v>CLV-66692</v>
          </cell>
          <cell r="F4489" t="str">
            <v>US 12 | SR 149 SB</v>
          </cell>
        </row>
        <row r="4490">
          <cell r="E4490" t="str">
            <v>CLV-66701</v>
          </cell>
          <cell r="F4490" t="str">
            <v>US 12 | SR 212</v>
          </cell>
        </row>
        <row r="4491">
          <cell r="E4491" t="str">
            <v>CLV-66700</v>
          </cell>
          <cell r="F4491" t="str">
            <v>US 12 | SR 212 SB</v>
          </cell>
        </row>
        <row r="4492">
          <cell r="E4492" t="str">
            <v>CLV-66717</v>
          </cell>
          <cell r="F4492" t="str">
            <v>US 12 | SR 249</v>
          </cell>
        </row>
        <row r="4493">
          <cell r="E4493" t="str">
            <v>CLV-64964</v>
          </cell>
          <cell r="F4493" t="str">
            <v>US 12 | SR 249 SB</v>
          </cell>
        </row>
        <row r="4494">
          <cell r="E4494" t="str">
            <v>CLV-64974</v>
          </cell>
          <cell r="F4494" t="str">
            <v>US 12 | SR 312</v>
          </cell>
        </row>
        <row r="4495">
          <cell r="E4495" t="str">
            <v>CLV-64978</v>
          </cell>
          <cell r="F4495" t="str">
            <v>US 12 | SR 312 WB</v>
          </cell>
        </row>
        <row r="4496">
          <cell r="E4496" t="str">
            <v>CLV-66740</v>
          </cell>
          <cell r="F4496" t="str">
            <v>US 12 | SR 49</v>
          </cell>
        </row>
        <row r="4497">
          <cell r="E4497" t="str">
            <v>CLV-66736</v>
          </cell>
          <cell r="F4497" t="str">
            <v>US 12 | SR 49 SB</v>
          </cell>
        </row>
        <row r="4498">
          <cell r="E4498" t="str">
            <v>CLV-66738</v>
          </cell>
          <cell r="F4498" t="str">
            <v>US 12 | SR 520</v>
          </cell>
        </row>
        <row r="4499">
          <cell r="E4499" t="str">
            <v>CLV-67510</v>
          </cell>
          <cell r="F4499" t="str">
            <v>US 12 | SR 520 SB</v>
          </cell>
        </row>
        <row r="4500">
          <cell r="E4500" t="str">
            <v>CLV-66528</v>
          </cell>
          <cell r="F4500" t="str">
            <v>US 12 | SR 53</v>
          </cell>
        </row>
        <row r="4501">
          <cell r="E4501" t="str">
            <v>CLV-74169</v>
          </cell>
          <cell r="F4501" t="str">
            <v>US 12 | SR 53 SB</v>
          </cell>
        </row>
        <row r="4502">
          <cell r="E4502" t="str">
            <v>CLV-74163</v>
          </cell>
          <cell r="F4502" t="str">
            <v>US 12 | SR 912 2</v>
          </cell>
        </row>
        <row r="4503">
          <cell r="E4503" t="str">
            <v>CLV-66623</v>
          </cell>
          <cell r="F4503" t="str">
            <v>US 12 | SR 912 3</v>
          </cell>
        </row>
        <row r="4504">
          <cell r="E4504" t="str">
            <v>CLV-66624</v>
          </cell>
          <cell r="F4504" t="str">
            <v>US 12 | SR 912 9</v>
          </cell>
        </row>
        <row r="4505">
          <cell r="E4505" t="str">
            <v>CLV-67866</v>
          </cell>
          <cell r="F4505" t="str">
            <v>US 12 | SR 912 WB 2</v>
          </cell>
        </row>
        <row r="4506">
          <cell r="E4506" t="str">
            <v>CLV-74186</v>
          </cell>
          <cell r="F4506" t="str">
            <v>US 12 | SR 912 WB 3</v>
          </cell>
        </row>
        <row r="4507">
          <cell r="E4507" t="str">
            <v>CLV-66628</v>
          </cell>
          <cell r="F4507" t="str">
            <v>US 12 | SR-912 005N</v>
          </cell>
        </row>
        <row r="4508">
          <cell r="E4508" t="str">
            <v>CLV-66629</v>
          </cell>
          <cell r="F4508" t="str">
            <v>US 12 | SR-912 005Q</v>
          </cell>
        </row>
        <row r="4509">
          <cell r="E4509" t="str">
            <v>CLV-66631</v>
          </cell>
          <cell r="F4509" t="str">
            <v>US 12 | STAGECOACH RD</v>
          </cell>
        </row>
        <row r="4510">
          <cell r="E4510" t="str">
            <v>CLV-65542</v>
          </cell>
          <cell r="F4510" t="str">
            <v>US 12 | STATELINE AVE</v>
          </cell>
        </row>
        <row r="4511">
          <cell r="E4511" t="str">
            <v>CLV-65561</v>
          </cell>
          <cell r="F4511" t="str">
            <v>US 12 | STEIBER ST</v>
          </cell>
        </row>
        <row r="4512">
          <cell r="E4512" t="str">
            <v>CLV-65563</v>
          </cell>
          <cell r="F4512" t="str">
            <v>US 12 | SULLIVAN ST</v>
          </cell>
        </row>
        <row r="4513">
          <cell r="E4513" t="str">
            <v>CLV-65575</v>
          </cell>
          <cell r="F4513" t="str">
            <v>US 12 | TAFT PL</v>
          </cell>
        </row>
        <row r="4514">
          <cell r="E4514" t="str">
            <v>CLV-65579</v>
          </cell>
          <cell r="F4514" t="str">
            <v>US 12 | TAFT ST</v>
          </cell>
        </row>
        <row r="4515">
          <cell r="E4515" t="str">
            <v>CLV-66078</v>
          </cell>
          <cell r="F4515" t="str">
            <v>US 12 | TEALE DR</v>
          </cell>
        </row>
        <row r="4516">
          <cell r="E4516" t="str">
            <v>CLV-65587</v>
          </cell>
          <cell r="F4516" t="str">
            <v>US 12 | TENNESSEE ST</v>
          </cell>
        </row>
        <row r="4517">
          <cell r="E4517" t="str">
            <v>CLV-65586</v>
          </cell>
          <cell r="F4517" t="str">
            <v>US 12 | TIPPECANOE ST</v>
          </cell>
        </row>
        <row r="4518">
          <cell r="E4518" t="str">
            <v>CLV-65592</v>
          </cell>
          <cell r="F4518" t="str">
            <v>US 12 | TOD AV</v>
          </cell>
        </row>
        <row r="4519">
          <cell r="E4519" t="str">
            <v>CLV-65594</v>
          </cell>
          <cell r="F4519" t="str">
            <v>US 12 | TOMPKINS ST</v>
          </cell>
        </row>
        <row r="4520">
          <cell r="E4520" t="str">
            <v>CLV-73851</v>
          </cell>
          <cell r="F4520" t="str">
            <v>US 12 | TREMONT RD</v>
          </cell>
        </row>
        <row r="4521">
          <cell r="E4521" t="str">
            <v>CLV-73871</v>
          </cell>
          <cell r="F4521" t="str">
            <v>US 12 | TWIN RD</v>
          </cell>
        </row>
        <row r="4522">
          <cell r="E4522" t="str">
            <v>CLV-73868</v>
          </cell>
          <cell r="F4522" t="str">
            <v>US 12 | TYLER ST</v>
          </cell>
        </row>
        <row r="4523">
          <cell r="E4523" t="str">
            <v>CLV-73866</v>
          </cell>
          <cell r="F4523" t="str">
            <v>US 12 | UNION ST</v>
          </cell>
        </row>
        <row r="4524">
          <cell r="E4524" t="str">
            <v>CLV-65609</v>
          </cell>
          <cell r="F4524" t="str">
            <v>US 12 | UNKNOWN</v>
          </cell>
        </row>
        <row r="4525">
          <cell r="E4525" t="str">
            <v>CLV-65098</v>
          </cell>
          <cell r="F4525" t="str">
            <v>US 12 | UNKNOWN 1</v>
          </cell>
        </row>
        <row r="4526">
          <cell r="E4526" t="str">
            <v>CLV-65119</v>
          </cell>
          <cell r="F4526" t="str">
            <v>US 12 | UNKNOWN RR</v>
          </cell>
        </row>
        <row r="4527">
          <cell r="E4527" t="str">
            <v>CLV-65125</v>
          </cell>
          <cell r="F4527" t="str">
            <v>US 12 | UNKNOWN RR 10</v>
          </cell>
        </row>
        <row r="4528">
          <cell r="E4528" t="str">
            <v>CLV-73839</v>
          </cell>
          <cell r="F4528" t="str">
            <v>US 12 | UNKNOWN RR 2</v>
          </cell>
        </row>
        <row r="4529">
          <cell r="E4529" t="str">
            <v>CLV-64901</v>
          </cell>
          <cell r="F4529" t="str">
            <v>US 12 | UNKNOWN RR 4</v>
          </cell>
        </row>
        <row r="4530">
          <cell r="E4530" t="str">
            <v>CLV-73874</v>
          </cell>
          <cell r="F4530" t="str">
            <v>US 12 | UNKNOWN RR 6</v>
          </cell>
        </row>
        <row r="4531">
          <cell r="E4531" t="str">
            <v>CLV-73879</v>
          </cell>
          <cell r="F4531" t="str">
            <v>US 12 | UNKNOWN RR 8</v>
          </cell>
        </row>
        <row r="4532">
          <cell r="E4532" t="str">
            <v>CLV-73882</v>
          </cell>
          <cell r="F4532" t="str">
            <v>US 12 | US 12</v>
          </cell>
        </row>
        <row r="4533">
          <cell r="E4533" t="str">
            <v>CLV-73886</v>
          </cell>
          <cell r="F4533" t="str">
            <v>US 12 | US 12 1</v>
          </cell>
        </row>
        <row r="4534">
          <cell r="E4534" t="str">
            <v>CLV-73888</v>
          </cell>
          <cell r="F4534" t="str">
            <v>US 12 | US 20</v>
          </cell>
        </row>
        <row r="4535">
          <cell r="E4535" t="str">
            <v>CLV-73893</v>
          </cell>
          <cell r="F4535" t="str">
            <v>US 12 | US 20 10</v>
          </cell>
        </row>
        <row r="4536">
          <cell r="E4536" t="str">
            <v>CLV-64920</v>
          </cell>
          <cell r="F4536" t="str">
            <v>US 12 | US 20 5</v>
          </cell>
        </row>
        <row r="4537">
          <cell r="E4537" t="str">
            <v>CLV-73901</v>
          </cell>
          <cell r="F4537" t="str">
            <v>US 12 | US 20 WB</v>
          </cell>
        </row>
        <row r="4538">
          <cell r="E4538" t="str">
            <v>CLV-74036</v>
          </cell>
          <cell r="F4538" t="str">
            <v>US 12 | US 20 WB 1</v>
          </cell>
        </row>
        <row r="4539">
          <cell r="E4539" t="str">
            <v>CLV-73906</v>
          </cell>
          <cell r="F4539" t="str">
            <v>US 12 | US 20 WB 2</v>
          </cell>
        </row>
        <row r="4540">
          <cell r="E4540" t="str">
            <v>CLV-74043</v>
          </cell>
          <cell r="F4540" t="str">
            <v>US 12 | US 41</v>
          </cell>
        </row>
        <row r="4541">
          <cell r="E4541" t="str">
            <v>CLV-74105</v>
          </cell>
          <cell r="F4541" t="str">
            <v>US 12 | US 41 SB</v>
          </cell>
        </row>
        <row r="4542">
          <cell r="E4542" t="str">
            <v>CLV-74049</v>
          </cell>
          <cell r="F4542" t="str">
            <v>US 12 | US-12 009A</v>
          </cell>
        </row>
        <row r="4543">
          <cell r="E4543" t="str">
            <v>CLV-74052</v>
          </cell>
          <cell r="F4543" t="str">
            <v>US 12 | US-12 009B</v>
          </cell>
        </row>
        <row r="4544">
          <cell r="E4544" t="str">
            <v>CLV-74106</v>
          </cell>
          <cell r="F4544" t="str">
            <v>US 12 | US-12 009J</v>
          </cell>
        </row>
        <row r="4545">
          <cell r="E4545" t="str">
            <v>CLV-74107</v>
          </cell>
          <cell r="F4545" t="str">
            <v>US 12 | US-12 010A</v>
          </cell>
        </row>
        <row r="4546">
          <cell r="E4546" t="str">
            <v>CLV-74109</v>
          </cell>
          <cell r="F4546" t="str">
            <v>US 12 | US-12 010C</v>
          </cell>
        </row>
        <row r="4547">
          <cell r="E4547" t="str">
            <v>CLV-74110</v>
          </cell>
          <cell r="F4547" t="str">
            <v>US 12 | US-12 010E</v>
          </cell>
        </row>
        <row r="4548">
          <cell r="E4548" t="str">
            <v>CLV-74063</v>
          </cell>
          <cell r="F4548" t="str">
            <v>US 12 | US-12 010G</v>
          </cell>
        </row>
        <row r="4549">
          <cell r="E4549" t="str">
            <v>CLV-73928</v>
          </cell>
          <cell r="F4549" t="str">
            <v>US 12 | US-12 015A</v>
          </cell>
        </row>
        <row r="4550">
          <cell r="E4550" t="str">
            <v>CLV-73934</v>
          </cell>
          <cell r="F4550" t="str">
            <v>US 12 | US-12 015B</v>
          </cell>
        </row>
        <row r="4551">
          <cell r="E4551" t="str">
            <v>CLV-73951</v>
          </cell>
          <cell r="F4551" t="str">
            <v>US 12 | US-12 015C</v>
          </cell>
        </row>
        <row r="4552">
          <cell r="E4552" t="str">
            <v>CLV-65093</v>
          </cell>
          <cell r="F4552" t="str">
            <v>US 12 | US-12 015H</v>
          </cell>
        </row>
        <row r="4553">
          <cell r="E4553" t="str">
            <v>CLV-65055</v>
          </cell>
          <cell r="F4553" t="str">
            <v>US 12 | US-12 015N</v>
          </cell>
        </row>
        <row r="4554">
          <cell r="E4554" t="str">
            <v>CLV-73974</v>
          </cell>
          <cell r="F4554" t="str">
            <v>US 12 | US-12 015Q</v>
          </cell>
        </row>
        <row r="4555">
          <cell r="E4555" t="str">
            <v>CLV-74066</v>
          </cell>
          <cell r="F4555" t="str">
            <v>US 12 | US-12 023A</v>
          </cell>
        </row>
        <row r="4556">
          <cell r="E4556" t="str">
            <v>CLV-74072</v>
          </cell>
          <cell r="F4556" t="str">
            <v>US 12 | US-12 023B</v>
          </cell>
        </row>
        <row r="4557">
          <cell r="E4557" t="str">
            <v>CLV-74215</v>
          </cell>
          <cell r="F4557" t="str">
            <v>US 12 | US-12 024A</v>
          </cell>
        </row>
        <row r="4558">
          <cell r="E4558" t="str">
            <v>CLV-74075</v>
          </cell>
          <cell r="F4558" t="str">
            <v>US 12 | US-12 024B</v>
          </cell>
        </row>
        <row r="4559">
          <cell r="E4559" t="str">
            <v>CLV-74076</v>
          </cell>
          <cell r="F4559" t="str">
            <v>US 12 | US-12 024E</v>
          </cell>
        </row>
        <row r="4560">
          <cell r="E4560" t="str">
            <v>CLV-73985</v>
          </cell>
          <cell r="F4560" t="str">
            <v>US 12 | US-12 024F</v>
          </cell>
        </row>
        <row r="4561">
          <cell r="E4561" t="str">
            <v>CLV-74081</v>
          </cell>
          <cell r="F4561" t="str">
            <v>US 12 | US-12 025B</v>
          </cell>
        </row>
        <row r="4562">
          <cell r="E4562" t="str">
            <v>CLV-74145</v>
          </cell>
          <cell r="F4562" t="str">
            <v>US 12 | US-12 025B 1</v>
          </cell>
        </row>
        <row r="4563">
          <cell r="E4563" t="str">
            <v>CLV-74085</v>
          </cell>
          <cell r="F4563" t="str">
            <v>US 12 | US-12 025F</v>
          </cell>
        </row>
        <row r="4564">
          <cell r="E4564" t="str">
            <v>CLV-73991</v>
          </cell>
          <cell r="F4564" t="str">
            <v>US 12 | US-12 025F 1</v>
          </cell>
        </row>
        <row r="4565">
          <cell r="E4565" t="str">
            <v>CLV-74020</v>
          </cell>
          <cell r="F4565" t="str">
            <v>US 12 | US-12 029A</v>
          </cell>
        </row>
        <row r="4566">
          <cell r="E4566" t="str">
            <v>CLV-73998</v>
          </cell>
          <cell r="F4566" t="str">
            <v>US 12 | US-12 029E</v>
          </cell>
        </row>
        <row r="4567">
          <cell r="E4567" t="str">
            <v>CLV-74012</v>
          </cell>
          <cell r="F4567" t="str">
            <v>US 12 | UTAH ST</v>
          </cell>
        </row>
        <row r="4568">
          <cell r="E4568" t="str">
            <v>CLV-66882</v>
          </cell>
          <cell r="F4568" t="str">
            <v>US 12 | VAN BUREN ST</v>
          </cell>
        </row>
        <row r="4569">
          <cell r="E4569" t="str">
            <v>CLV-66850</v>
          </cell>
          <cell r="F4569" t="str">
            <v>US 12 | VERMONT ST</v>
          </cell>
        </row>
        <row r="4570">
          <cell r="E4570" t="str">
            <v>CLV-66862</v>
          </cell>
          <cell r="F4570" t="str">
            <v>US 12 | VIRGINIA ST</v>
          </cell>
        </row>
        <row r="4571">
          <cell r="E4571" t="str">
            <v>CLV-65437</v>
          </cell>
          <cell r="F4571" t="str">
            <v>US 12 | W FRED ST</v>
          </cell>
        </row>
        <row r="4572">
          <cell r="E4572" t="str">
            <v>CLV-66361</v>
          </cell>
          <cell r="F4572" t="str">
            <v>US 12 | WABASH AV</v>
          </cell>
        </row>
        <row r="4573">
          <cell r="E4573" t="str">
            <v>CLV-66371</v>
          </cell>
          <cell r="F4573" t="str">
            <v>US 12 | WABASH ST</v>
          </cell>
        </row>
        <row r="4574">
          <cell r="E4574" t="str">
            <v>CLV-67448</v>
          </cell>
          <cell r="F4574" t="str">
            <v>US 12 | WAGNER RD</v>
          </cell>
        </row>
        <row r="4575">
          <cell r="E4575" t="str">
            <v>CLV-66438</v>
          </cell>
          <cell r="F4575" t="str">
            <v>US 12 | WALNUT ST</v>
          </cell>
        </row>
        <row r="4576">
          <cell r="E4576" t="str">
            <v>CLV-66488</v>
          </cell>
          <cell r="F4576" t="str">
            <v>US 12 | WASHINGTON PARK BLVD</v>
          </cell>
        </row>
        <row r="4577">
          <cell r="E4577" t="str">
            <v>CLV-66486</v>
          </cell>
          <cell r="F4577" t="str">
            <v>US 12 | WASHINGTON ST</v>
          </cell>
        </row>
        <row r="4578">
          <cell r="E4578" t="str">
            <v>CLV-66938</v>
          </cell>
          <cell r="F4578" t="str">
            <v>US 12 | WASHINGTON ST 1</v>
          </cell>
        </row>
        <row r="4579">
          <cell r="E4579" t="str">
            <v>CLV-66568</v>
          </cell>
          <cell r="F4579" t="str">
            <v>US 12 | WAVERLY RD</v>
          </cell>
        </row>
        <row r="4580">
          <cell r="E4580" t="str">
            <v>CLV-66643</v>
          </cell>
          <cell r="F4580" t="str">
            <v>US 12 | WEBSTER ST</v>
          </cell>
        </row>
        <row r="4581">
          <cell r="E4581" t="str">
            <v>CLV-66574</v>
          </cell>
          <cell r="F4581" t="str">
            <v>US 12 | WHITEOAK AV</v>
          </cell>
        </row>
        <row r="4582">
          <cell r="E4582" t="str">
            <v>CLV-66590</v>
          </cell>
          <cell r="F4582" t="str">
            <v>US 12 | WILLARD AVE</v>
          </cell>
        </row>
        <row r="4583">
          <cell r="E4583" t="str">
            <v>CLV-66540</v>
          </cell>
          <cell r="F4583" t="str">
            <v>US 12 | WILLOW AV</v>
          </cell>
        </row>
        <row r="4584">
          <cell r="E4584" t="str">
            <v>CLV-66146</v>
          </cell>
          <cell r="F4584" t="str">
            <v>US 12 | WILSON RD</v>
          </cell>
        </row>
        <row r="4585">
          <cell r="E4585" t="str">
            <v>CLV-65357</v>
          </cell>
          <cell r="F4585" t="str">
            <v>US 20 | 142ND ST</v>
          </cell>
        </row>
        <row r="4586">
          <cell r="E4586" t="str">
            <v>CLV-64807</v>
          </cell>
          <cell r="F4586" t="str">
            <v>US 20 | 143RD ST</v>
          </cell>
        </row>
        <row r="4587">
          <cell r="E4587" t="str">
            <v>CLV-64809</v>
          </cell>
          <cell r="F4587" t="str">
            <v>US 20 | 144TH ST</v>
          </cell>
        </row>
        <row r="4588">
          <cell r="E4588" t="str">
            <v>CLV-65367</v>
          </cell>
          <cell r="F4588" t="str">
            <v>US 20 | 145TH ST</v>
          </cell>
        </row>
        <row r="4589">
          <cell r="E4589" t="str">
            <v>CLV-65371</v>
          </cell>
          <cell r="F4589" t="str">
            <v>US 20 | 148TH ST</v>
          </cell>
        </row>
        <row r="4590">
          <cell r="E4590" t="str">
            <v>CLV-64801</v>
          </cell>
          <cell r="F4590" t="str">
            <v>US 20 | 149TH ST</v>
          </cell>
        </row>
        <row r="4591">
          <cell r="E4591" t="str">
            <v>CLV-64803</v>
          </cell>
          <cell r="F4591" t="str">
            <v>US 20 | 150TH ST</v>
          </cell>
        </row>
        <row r="4592">
          <cell r="E4592" t="str">
            <v>CLV-65235</v>
          </cell>
          <cell r="F4592" t="str">
            <v>US 20 | 151ST ST</v>
          </cell>
        </row>
        <row r="4593">
          <cell r="E4593" t="str">
            <v>CLV-65385</v>
          </cell>
          <cell r="F4593" t="str">
            <v>US 20 | 600 E 1</v>
          </cell>
        </row>
        <row r="4594">
          <cell r="E4594" t="str">
            <v>CLV-65761</v>
          </cell>
          <cell r="F4594" t="str">
            <v>US 20 | AMTRAK RR</v>
          </cell>
        </row>
        <row r="4595">
          <cell r="E4595" t="str">
            <v>CLV-64783</v>
          </cell>
          <cell r="F4595" t="str">
            <v>US 20 | ANDREWS AV</v>
          </cell>
        </row>
        <row r="4596">
          <cell r="E4596" t="str">
            <v>CLV-64790</v>
          </cell>
          <cell r="F4596" t="str">
            <v>US 20 | ARCH ST</v>
          </cell>
        </row>
        <row r="4597">
          <cell r="E4597" t="str">
            <v>CLV-64759</v>
          </cell>
          <cell r="F4597" t="str">
            <v>US 20 | ARDENDALE AV</v>
          </cell>
        </row>
        <row r="4598">
          <cell r="E4598" t="str">
            <v>CLV-64761</v>
          </cell>
          <cell r="F4598" t="str">
            <v>US 20 | ARDMORE TR</v>
          </cell>
        </row>
        <row r="4599">
          <cell r="E4599" t="str">
            <v>CLV-64762</v>
          </cell>
          <cell r="F4599" t="str">
            <v>US 20 | ARMSTRONG ST</v>
          </cell>
        </row>
        <row r="4600">
          <cell r="E4600" t="str">
            <v>CLV-64764</v>
          </cell>
          <cell r="F4600" t="str">
            <v>US 20 | AUGUSTINE DR</v>
          </cell>
        </row>
        <row r="4601">
          <cell r="E4601" t="str">
            <v>CLV-64767</v>
          </cell>
          <cell r="F4601" t="str">
            <v>US 20 | BABCOCK RD</v>
          </cell>
        </row>
        <row r="4602">
          <cell r="E4602" t="str">
            <v>CLV-64772</v>
          </cell>
          <cell r="F4602" t="str">
            <v>US 20 | BAILEY LN</v>
          </cell>
        </row>
        <row r="4603">
          <cell r="E4603" t="str">
            <v>CLV-73830</v>
          </cell>
          <cell r="F4603" t="str">
            <v>US 20 | BARCLAY RD</v>
          </cell>
        </row>
        <row r="4604">
          <cell r="E4604" t="str">
            <v>CLV-74200</v>
          </cell>
          <cell r="F4604" t="str">
            <v>US 20 | BEAM ST</v>
          </cell>
        </row>
        <row r="4605">
          <cell r="E4605" t="str">
            <v>CLV-74210</v>
          </cell>
          <cell r="F4605" t="str">
            <v>US 20 | BEECH RD</v>
          </cell>
        </row>
        <row r="4606">
          <cell r="E4606" t="str">
            <v>CLV-66704</v>
          </cell>
          <cell r="F4606" t="str">
            <v>US 20 | BIRCH ST</v>
          </cell>
        </row>
        <row r="4607">
          <cell r="E4607" t="str">
            <v>CLV-64943</v>
          </cell>
          <cell r="F4607" t="str">
            <v>US 20 | BLECK RD</v>
          </cell>
        </row>
        <row r="4608">
          <cell r="E4608" t="str">
            <v>CLV-64953</v>
          </cell>
          <cell r="F4608" t="str">
            <v>US 20 | BOOTJACK RD</v>
          </cell>
        </row>
        <row r="4609">
          <cell r="E4609" t="str">
            <v>CLV-64958</v>
          </cell>
          <cell r="F4609" t="str">
            <v>US 20 | BRAY ST</v>
          </cell>
        </row>
        <row r="4610">
          <cell r="E4610" t="str">
            <v>CLV-64989</v>
          </cell>
          <cell r="F4610" t="str">
            <v>US 20 | BURNS BLVD</v>
          </cell>
        </row>
        <row r="4611">
          <cell r="E4611" t="str">
            <v>CLV-67496</v>
          </cell>
          <cell r="F4611" t="str">
            <v>US 20 | BYRON RD</v>
          </cell>
        </row>
        <row r="4612">
          <cell r="E4612" t="str">
            <v>CLV-74168</v>
          </cell>
          <cell r="F4612" t="str">
            <v>US 20 | CANADIAN NATIONAL RR</v>
          </cell>
        </row>
        <row r="4613">
          <cell r="E4613" t="str">
            <v>CLV-67864</v>
          </cell>
          <cell r="F4613" t="str">
            <v>US 20 | CANADIAN NATIONAL RR 4</v>
          </cell>
        </row>
        <row r="4614">
          <cell r="E4614" t="str">
            <v>CLV-67862</v>
          </cell>
          <cell r="F4614" t="str">
            <v>US 20 | CARROLL ST</v>
          </cell>
        </row>
        <row r="4615">
          <cell r="E4615" t="str">
            <v>CLV-74185</v>
          </cell>
          <cell r="F4615" t="str">
            <v>US 20 | CENTER ST 1</v>
          </cell>
        </row>
        <row r="4616">
          <cell r="E4616" t="str">
            <v>CLV-74184</v>
          </cell>
          <cell r="F4616" t="str">
            <v>US 20 | CHERRY ST</v>
          </cell>
        </row>
        <row r="4617">
          <cell r="E4617" t="str">
            <v>CLV-74176</v>
          </cell>
          <cell r="F4617" t="str">
            <v>US 20 | CHICAGO SS &amp; SB RR</v>
          </cell>
        </row>
        <row r="4618">
          <cell r="E4618" t="str">
            <v>CLV-65544</v>
          </cell>
          <cell r="F4618" t="str">
            <v>US 20 | CHICAGO SS &amp; SB RR 1</v>
          </cell>
        </row>
        <row r="4619">
          <cell r="E4619" t="str">
            <v>CLV-65546</v>
          </cell>
          <cell r="F4619" t="str">
            <v>US 20 | CHICAGO SS &amp; SB RR 12</v>
          </cell>
        </row>
        <row r="4620">
          <cell r="E4620" t="str">
            <v>CLV-65550</v>
          </cell>
          <cell r="F4620" t="str">
            <v>US 20 | CHICAGO SS &amp; SB RR 16</v>
          </cell>
        </row>
        <row r="4621">
          <cell r="E4621" t="str">
            <v>CLV-65551</v>
          </cell>
          <cell r="F4621" t="str">
            <v>US 20 | CHICAGO SS &amp; SB RR 8</v>
          </cell>
        </row>
        <row r="4622">
          <cell r="E4622" t="str">
            <v>CLV-65555</v>
          </cell>
          <cell r="F4622" t="str">
            <v>US 20 | CLAY ST</v>
          </cell>
        </row>
        <row r="4623">
          <cell r="E4623" t="str">
            <v>CLV-65556</v>
          </cell>
          <cell r="F4623" t="str">
            <v>US 20 | CLEM RD</v>
          </cell>
        </row>
        <row r="4624">
          <cell r="E4624" t="str">
            <v>CLV-66067</v>
          </cell>
          <cell r="F4624" t="str">
            <v>US 20 | CLEVELAND AVE</v>
          </cell>
        </row>
        <row r="4625">
          <cell r="E4625" t="str">
            <v>CLV-65564</v>
          </cell>
          <cell r="F4625" t="str">
            <v>US 20 | CLOVER RD</v>
          </cell>
        </row>
        <row r="4626">
          <cell r="E4626" t="str">
            <v>CLV-65567</v>
          </cell>
          <cell r="F4626" t="str">
            <v>US 20 | COLLEGE ST</v>
          </cell>
        </row>
        <row r="4627">
          <cell r="E4627" t="str">
            <v>CLV-65571</v>
          </cell>
          <cell r="F4627" t="str">
            <v>US 20 | COLUMBUS DR</v>
          </cell>
        </row>
        <row r="4628">
          <cell r="E4628" t="str">
            <v>CLV-65574</v>
          </cell>
          <cell r="F4628" t="str">
            <v>US 20 | CONRAIL RR 4</v>
          </cell>
        </row>
        <row r="4629">
          <cell r="E4629" t="str">
            <v>CLV-66070</v>
          </cell>
          <cell r="F4629" t="str">
            <v>US 20 | COPPES CT</v>
          </cell>
        </row>
        <row r="4630">
          <cell r="E4630" t="str">
            <v>CLV-65577</v>
          </cell>
          <cell r="F4630" t="str">
            <v>US 20 | COUNTY LINE RD</v>
          </cell>
        </row>
        <row r="4631">
          <cell r="E4631" t="str">
            <v>CLV-65584</v>
          </cell>
          <cell r="F4631" t="str">
            <v>US 20 | COUNTY LINE RD 4</v>
          </cell>
        </row>
        <row r="4632">
          <cell r="E4632" t="str">
            <v>CLV-65595</v>
          </cell>
          <cell r="F4632" t="str">
            <v>US 20 | CRISMAN RD</v>
          </cell>
        </row>
        <row r="4633">
          <cell r="E4633" t="str">
            <v>CLV-65596</v>
          </cell>
          <cell r="F4633" t="str">
            <v>US 20 | CRUMSTOWNE HWY</v>
          </cell>
        </row>
        <row r="4634">
          <cell r="E4634" t="str">
            <v>CLV-73845</v>
          </cell>
          <cell r="F4634" t="str">
            <v>US 20 | CSX RR</v>
          </cell>
        </row>
        <row r="4635">
          <cell r="E4635" t="str">
            <v>CLV-73842</v>
          </cell>
          <cell r="F4635" t="str">
            <v>US 20 | CSX RR 12</v>
          </cell>
        </row>
        <row r="4636">
          <cell r="E4636" t="str">
            <v>CLV-73841</v>
          </cell>
          <cell r="F4636" t="str">
            <v>US 20 | CSX RR 16</v>
          </cell>
        </row>
        <row r="4637">
          <cell r="E4637" t="str">
            <v>CLV-73840</v>
          </cell>
          <cell r="F4637" t="str">
            <v>US 20 | CSX RR 20</v>
          </cell>
        </row>
        <row r="4638">
          <cell r="E4638" t="str">
            <v>CLV-73872</v>
          </cell>
          <cell r="F4638" t="str">
            <v>US 20 | CSX RR 24</v>
          </cell>
        </row>
        <row r="4639">
          <cell r="E4639" t="str">
            <v>CLV-73869</v>
          </cell>
          <cell r="F4639" t="str">
            <v>US 20 | CSX RR 4</v>
          </cell>
        </row>
        <row r="4640">
          <cell r="E4640" t="str">
            <v>CLV-73857</v>
          </cell>
          <cell r="F4640" t="str">
            <v>US 20 | CSX RR 8</v>
          </cell>
        </row>
        <row r="4641">
          <cell r="E4641" t="str">
            <v>CLV-65605</v>
          </cell>
          <cell r="F4641" t="str">
            <v>US 20 | DEKALB ST</v>
          </cell>
        </row>
        <row r="4642">
          <cell r="E4642" t="str">
            <v>CLV-65608</v>
          </cell>
          <cell r="F4642" t="str">
            <v>US 20 | DOGWOOD RD</v>
          </cell>
        </row>
        <row r="4643">
          <cell r="E4643" t="str">
            <v>CLV-73834</v>
          </cell>
          <cell r="F4643" t="str">
            <v>US 20 | DOMBY RD</v>
          </cell>
        </row>
        <row r="4644">
          <cell r="E4644" t="str">
            <v>CLV-65099</v>
          </cell>
          <cell r="F4644" t="str">
            <v>US 20 | DOUGLAS DR</v>
          </cell>
        </row>
        <row r="4645">
          <cell r="E4645" t="str">
            <v>CLV-65106</v>
          </cell>
          <cell r="F4645" t="str">
            <v>US 20 | E 1400 N</v>
          </cell>
        </row>
        <row r="4646">
          <cell r="E4646" t="str">
            <v>CLV-65107</v>
          </cell>
          <cell r="F4646" t="str">
            <v>US 20 | E 1500 N</v>
          </cell>
        </row>
        <row r="4647">
          <cell r="E4647" t="str">
            <v>CLV-65109</v>
          </cell>
          <cell r="F4647" t="str">
            <v>US 20 | EDISON RD</v>
          </cell>
        </row>
        <row r="4648">
          <cell r="E4648" t="str">
            <v>CLV-65118</v>
          </cell>
          <cell r="F4648" t="str">
            <v>US 20 | ELKHART ST</v>
          </cell>
        </row>
        <row r="4649">
          <cell r="E4649" t="str">
            <v>CLV-65126</v>
          </cell>
          <cell r="F4649" t="str">
            <v>US 20 | ELM RD</v>
          </cell>
        </row>
        <row r="4650">
          <cell r="E4650" t="str">
            <v>CLV-73838</v>
          </cell>
          <cell r="F4650" t="str">
            <v>US 20 | EXCHANGE AV</v>
          </cell>
        </row>
        <row r="4651">
          <cell r="E4651" t="str">
            <v>CLV-74027</v>
          </cell>
          <cell r="F4651" t="str">
            <v>US 20 | FAIL RD</v>
          </cell>
        </row>
        <row r="4652">
          <cell r="E4652" t="str">
            <v>CLV-73885</v>
          </cell>
          <cell r="F4652" t="str">
            <v>US 20 | FAIRVIEW AVE</v>
          </cell>
        </row>
        <row r="4653">
          <cell r="E4653" t="str">
            <v>CLV-64911</v>
          </cell>
          <cell r="F4653" t="str">
            <v>US 20 | FAYETTE ST</v>
          </cell>
        </row>
        <row r="4654">
          <cell r="E4654" t="str">
            <v>CLV-64913</v>
          </cell>
          <cell r="F4654" t="str">
            <v>US 20 | FELLOWS ST</v>
          </cell>
        </row>
        <row r="4655">
          <cell r="E4655" t="str">
            <v>CLV-73892</v>
          </cell>
          <cell r="F4655" t="str">
            <v>US 20 | FILBERT ST</v>
          </cell>
        </row>
        <row r="4656">
          <cell r="E4656" t="str">
            <v>CLV-74031</v>
          </cell>
          <cell r="F4656" t="str">
            <v>US 20 | FILLMORE RD</v>
          </cell>
        </row>
        <row r="4657">
          <cell r="E4657" t="str">
            <v>CLV-74029</v>
          </cell>
          <cell r="F4657" t="str">
            <v>US 20 | FLOYD ST</v>
          </cell>
        </row>
        <row r="4658">
          <cell r="E4658" t="str">
            <v>CLV-73900</v>
          </cell>
          <cell r="F4658" t="str">
            <v>US 20 | FRANKLIN ST</v>
          </cell>
        </row>
        <row r="4659">
          <cell r="E4659" t="str">
            <v>CLV-73902</v>
          </cell>
          <cell r="F4659" t="str">
            <v>US 20 | FRONTAGE RD</v>
          </cell>
        </row>
        <row r="4660">
          <cell r="E4660" t="str">
            <v>CLV-74035</v>
          </cell>
          <cell r="F4660" t="str">
            <v>US 20 | FURNLEIGH LN</v>
          </cell>
        </row>
        <row r="4661">
          <cell r="E4661" t="str">
            <v>CLV-74097</v>
          </cell>
          <cell r="F4661" t="str">
            <v>US 20 | HAMILTON ST</v>
          </cell>
        </row>
        <row r="4662">
          <cell r="E4662" t="str">
            <v>CLV-74041</v>
          </cell>
          <cell r="F4662" t="str">
            <v>US 20 | HANCOCK ST</v>
          </cell>
        </row>
        <row r="4663">
          <cell r="E4663" t="str">
            <v>CLV-73909</v>
          </cell>
          <cell r="F4663" t="str">
            <v>US 20 | HARRISON RD</v>
          </cell>
        </row>
        <row r="4664">
          <cell r="E4664" t="str">
            <v>CLV-73915</v>
          </cell>
          <cell r="F4664" t="str">
            <v>US 20 | HENRY ST</v>
          </cell>
        </row>
        <row r="4665">
          <cell r="E4665" t="str">
            <v>CLV-73916</v>
          </cell>
          <cell r="F4665" t="str">
            <v>US 20 | HICKORY ST</v>
          </cell>
        </row>
        <row r="4666">
          <cell r="E4666" t="str">
            <v>CLV-74062</v>
          </cell>
          <cell r="F4666" t="str">
            <v>US 20 | HIGHWAY ST</v>
          </cell>
        </row>
        <row r="4667">
          <cell r="E4667" t="str">
            <v>CLV-74113</v>
          </cell>
          <cell r="F4667" t="str">
            <v>US 20 | HITCHCOCK ST</v>
          </cell>
        </row>
        <row r="4668">
          <cell r="E4668" t="str">
            <v>CLV-74120</v>
          </cell>
          <cell r="F4668" t="str">
            <v>US 20 | HOBART RD</v>
          </cell>
        </row>
        <row r="4669">
          <cell r="E4669" t="str">
            <v>CLV-74123</v>
          </cell>
          <cell r="F4669" t="str">
            <v>US 20 | HOKANSON DR</v>
          </cell>
        </row>
        <row r="4670">
          <cell r="E4670" t="str">
            <v>CLV-73941</v>
          </cell>
          <cell r="F4670" t="str">
            <v>US 20 | HOWE RD</v>
          </cell>
        </row>
        <row r="4671">
          <cell r="E4671" t="str">
            <v>CLV-73946</v>
          </cell>
          <cell r="F4671" t="str">
            <v>US 20 | HUNTER'S GLEN</v>
          </cell>
        </row>
        <row r="4672">
          <cell r="E4672" t="str">
            <v>CLV-73967</v>
          </cell>
          <cell r="F4672" t="str">
            <v>US 20 | I-80 1</v>
          </cell>
        </row>
        <row r="4673">
          <cell r="E4673" t="str">
            <v>CLV-73969</v>
          </cell>
          <cell r="F4673" t="str">
            <v>US 20 | I-80 D</v>
          </cell>
        </row>
        <row r="4674">
          <cell r="E4674" t="str">
            <v>CLV-65095</v>
          </cell>
          <cell r="F4674" t="str">
            <v>US 20 | I-90</v>
          </cell>
        </row>
        <row r="4675">
          <cell r="E4675" t="str">
            <v>CLV-65083</v>
          </cell>
          <cell r="F4675" t="str">
            <v>US 20 | I-90 D</v>
          </cell>
        </row>
        <row r="4676">
          <cell r="E4676" t="str">
            <v>CLV-65087</v>
          </cell>
          <cell r="F4676" t="str">
            <v>US 20 | I-94</v>
          </cell>
        </row>
        <row r="4677">
          <cell r="E4677" t="str">
            <v>CLV-65079</v>
          </cell>
          <cell r="F4677" t="str">
            <v>US 20 | I-94 022B</v>
          </cell>
        </row>
        <row r="4678">
          <cell r="E4678" t="str">
            <v>CLV-74068</v>
          </cell>
          <cell r="F4678" t="str">
            <v>US 20 | I-94 022C</v>
          </cell>
        </row>
        <row r="4679">
          <cell r="E4679" t="str">
            <v>CLV-73976</v>
          </cell>
          <cell r="F4679" t="str">
            <v>US 20 | I-94 022F</v>
          </cell>
        </row>
        <row r="4680">
          <cell r="E4680" t="str">
            <v>CLV-74071</v>
          </cell>
          <cell r="F4680" t="str">
            <v>US 20 | I-94 040A</v>
          </cell>
        </row>
        <row r="4681">
          <cell r="E4681" t="str">
            <v>CLV-73981</v>
          </cell>
          <cell r="F4681" t="str">
            <v>US 20 | I-94 040D</v>
          </cell>
        </row>
        <row r="4682">
          <cell r="E4682" t="str">
            <v>CLV-73982</v>
          </cell>
          <cell r="F4682" t="str">
            <v>US 20 | I-94 040E</v>
          </cell>
        </row>
        <row r="4683">
          <cell r="E4683" t="str">
            <v>CLV-74244</v>
          </cell>
          <cell r="F4683" t="str">
            <v>US 20 | I-94 040H</v>
          </cell>
        </row>
        <row r="4684">
          <cell r="E4684" t="str">
            <v>CLV-74240</v>
          </cell>
          <cell r="F4684" t="str">
            <v>US 20 | I-94 13</v>
          </cell>
        </row>
        <row r="4685">
          <cell r="E4685" t="str">
            <v>CLV-74238</v>
          </cell>
          <cell r="F4685" t="str">
            <v>US 20 | I-94 6</v>
          </cell>
        </row>
        <row r="4686">
          <cell r="E4686" t="str">
            <v>CLV-74082</v>
          </cell>
          <cell r="F4686" t="str">
            <v>US 20 | I-94 D</v>
          </cell>
        </row>
        <row r="4687">
          <cell r="E4687" t="str">
            <v>CLV-74001</v>
          </cell>
          <cell r="F4687" t="str">
            <v>US 20 | I-94 D 1</v>
          </cell>
        </row>
        <row r="4688">
          <cell r="E4688" t="str">
            <v>CLV-74002</v>
          </cell>
          <cell r="F4688" t="str">
            <v>US 20 | I-94 D 14</v>
          </cell>
        </row>
        <row r="4689">
          <cell r="E4689" t="str">
            <v>CLV-74005</v>
          </cell>
          <cell r="F4689" t="str">
            <v>US 20 | IRELAND RD</v>
          </cell>
        </row>
        <row r="4690">
          <cell r="E4690" t="str">
            <v>CLV-74013</v>
          </cell>
          <cell r="F4690" t="str">
            <v>US 20 | IRONWOOD DR</v>
          </cell>
        </row>
        <row r="4691">
          <cell r="E4691" t="str">
            <v>CLV-65467</v>
          </cell>
          <cell r="F4691" t="str">
            <v>US 20 | JENSEN DR</v>
          </cell>
        </row>
        <row r="4692">
          <cell r="E4692" t="str">
            <v>CLV-66349</v>
          </cell>
          <cell r="F4692" t="str">
            <v>US 20 | JOHNSON RD</v>
          </cell>
        </row>
        <row r="4693">
          <cell r="E4693" t="str">
            <v>CLV-66884</v>
          </cell>
          <cell r="F4693" t="str">
            <v>US 20 | JOHNSON ST</v>
          </cell>
        </row>
        <row r="4694">
          <cell r="E4694" t="str">
            <v>CLV-66215</v>
          </cell>
          <cell r="F4694" t="str">
            <v>US 20 | JON ST</v>
          </cell>
        </row>
        <row r="4695">
          <cell r="E4695" t="str">
            <v>CLV-66448</v>
          </cell>
          <cell r="F4695" t="str">
            <v>US 20 | KENNEDY AV</v>
          </cell>
        </row>
        <row r="4696">
          <cell r="E4696" t="str">
            <v>CLV-66464</v>
          </cell>
          <cell r="F4696" t="str">
            <v>US 20 | LAKE ST</v>
          </cell>
        </row>
        <row r="4697">
          <cell r="E4697" t="str">
            <v>CLV-66516</v>
          </cell>
          <cell r="F4697" t="str">
            <v>US 20 | LAPORTE ST</v>
          </cell>
        </row>
        <row r="4698">
          <cell r="E4698" t="str">
            <v>CLV-66792</v>
          </cell>
          <cell r="F4698" t="str">
            <v>US 20 | LAWNDALE AV</v>
          </cell>
        </row>
        <row r="4699">
          <cell r="E4699" t="str">
            <v>CLV-66606</v>
          </cell>
          <cell r="F4699" t="str">
            <v>US 20 | LAWSON LN</v>
          </cell>
        </row>
        <row r="4700">
          <cell r="E4700" t="str">
            <v>CLV-66816</v>
          </cell>
          <cell r="F4700" t="str">
            <v>US 20 | LAWTON ST</v>
          </cell>
        </row>
        <row r="4701">
          <cell r="E4701" t="str">
            <v>CLV-65323</v>
          </cell>
          <cell r="F4701" t="str">
            <v>US 20 | LEWIS PLACE</v>
          </cell>
        </row>
        <row r="4702">
          <cell r="E4702" t="str">
            <v>CLV-66173</v>
          </cell>
          <cell r="F4702" t="str">
            <v>US 20 | LIBERTY ST</v>
          </cell>
        </row>
        <row r="4703">
          <cell r="E4703" t="str">
            <v>CLV-65365</v>
          </cell>
          <cell r="F4703" t="str">
            <v>US 20 | LINDA LN</v>
          </cell>
        </row>
        <row r="4704">
          <cell r="E4704" t="str">
            <v>CLV-64805</v>
          </cell>
          <cell r="F4704" t="str">
            <v>US 20 | LINDEN RD</v>
          </cell>
        </row>
        <row r="4705">
          <cell r="E4705" t="str">
            <v>CLV-65789</v>
          </cell>
          <cell r="F4705" t="str">
            <v>US 20 | LIONS DR</v>
          </cell>
        </row>
        <row r="4706">
          <cell r="E4706" t="str">
            <v>CLV-65883</v>
          </cell>
          <cell r="F4706" t="str">
            <v>US 20 | LOCUST RD</v>
          </cell>
        </row>
        <row r="4707">
          <cell r="E4707" t="str">
            <v>CLV-65265</v>
          </cell>
          <cell r="F4707" t="str">
            <v>US 20 | LYNDALE DR</v>
          </cell>
        </row>
        <row r="4708">
          <cell r="E4708" t="str">
            <v>CLV-64799</v>
          </cell>
          <cell r="F4708" t="str">
            <v>US 20 | MAINE AV</v>
          </cell>
        </row>
        <row r="4709">
          <cell r="E4709" t="str">
            <v>CLV-64763</v>
          </cell>
          <cell r="F4709" t="str">
            <v>US 20 | MARGINAL ST</v>
          </cell>
        </row>
        <row r="4710">
          <cell r="E4710" t="str">
            <v>CLV-64769</v>
          </cell>
          <cell r="F4710" t="str">
            <v>US 20 | MARVEL LN</v>
          </cell>
        </row>
        <row r="4711">
          <cell r="E4711" t="str">
            <v>CLV-64771</v>
          </cell>
          <cell r="F4711" t="str">
            <v>US 20 | MARVEL LN 4</v>
          </cell>
        </row>
        <row r="4712">
          <cell r="E4712" t="str">
            <v>CLV-64777</v>
          </cell>
          <cell r="F4712" t="str">
            <v>US 20 | MAYFLOWER RD</v>
          </cell>
        </row>
        <row r="4713">
          <cell r="E4713" t="str">
            <v>CLV-64779</v>
          </cell>
          <cell r="F4713" t="str">
            <v>US 20 | MAYFLOWER RD 4</v>
          </cell>
        </row>
        <row r="4714">
          <cell r="E4714" t="str">
            <v>CLV-74199</v>
          </cell>
          <cell r="F4714" t="str">
            <v>US 20 | MECHANIC ST</v>
          </cell>
        </row>
        <row r="4715">
          <cell r="E4715" t="str">
            <v>CLV-66673</v>
          </cell>
          <cell r="F4715" t="str">
            <v>US 20 | MERIDIAN ST</v>
          </cell>
        </row>
        <row r="4716">
          <cell r="E4716" t="str">
            <v>CLV-66675</v>
          </cell>
          <cell r="F4716" t="str">
            <v>US 20 | MIAMI ST</v>
          </cell>
        </row>
        <row r="4717">
          <cell r="E4717" t="str">
            <v>CLV-74204</v>
          </cell>
          <cell r="F4717" t="str">
            <v>US 20 | MICHIGAN ST</v>
          </cell>
        </row>
        <row r="4718">
          <cell r="E4718" t="str">
            <v>CLV-66680</v>
          </cell>
          <cell r="F4718" t="str">
            <v>US 20 | MINERAL SPRINGS RD</v>
          </cell>
        </row>
        <row r="4719">
          <cell r="E4719" t="str">
            <v>CLV-66694</v>
          </cell>
          <cell r="F4719" t="str">
            <v>US 20 | N 125 W</v>
          </cell>
        </row>
        <row r="4720">
          <cell r="E4720" t="str">
            <v>CLV-66703</v>
          </cell>
          <cell r="F4720" t="str">
            <v>US 20 | N 150 E</v>
          </cell>
        </row>
        <row r="4721">
          <cell r="E4721" t="str">
            <v>CLV-66706</v>
          </cell>
          <cell r="F4721" t="str">
            <v>US 20 | N 175 E</v>
          </cell>
        </row>
        <row r="4722">
          <cell r="E4722" t="str">
            <v>CLV-66720</v>
          </cell>
          <cell r="F4722" t="str">
            <v>US 20 | N 200 E 3</v>
          </cell>
        </row>
        <row r="4723">
          <cell r="E4723" t="str">
            <v>CLV-64942</v>
          </cell>
          <cell r="F4723" t="str">
            <v>US 20 | N 250 E</v>
          </cell>
        </row>
        <row r="4724">
          <cell r="E4724" t="str">
            <v>CLV-64948</v>
          </cell>
          <cell r="F4724" t="str">
            <v>US 20 | N 250 E 4</v>
          </cell>
        </row>
        <row r="4725">
          <cell r="E4725" t="str">
            <v>CLV-64950</v>
          </cell>
          <cell r="F4725" t="str">
            <v>US 20 | N 300 E</v>
          </cell>
        </row>
        <row r="4726">
          <cell r="E4726" t="str">
            <v>CLV-64967</v>
          </cell>
          <cell r="F4726" t="str">
            <v>US 20 | N 300 E 4</v>
          </cell>
        </row>
        <row r="4727">
          <cell r="E4727" t="str">
            <v>CLV-64970</v>
          </cell>
          <cell r="F4727" t="str">
            <v>US 20 | N 300 W</v>
          </cell>
        </row>
        <row r="4728">
          <cell r="E4728" t="str">
            <v>CLV-64976</v>
          </cell>
          <cell r="F4728" t="str">
            <v>US 20 | N 325 W</v>
          </cell>
        </row>
        <row r="4729">
          <cell r="E4729" t="str">
            <v>CLV-64977</v>
          </cell>
          <cell r="F4729" t="str">
            <v>US 20 | N 350 E 1</v>
          </cell>
        </row>
        <row r="4730">
          <cell r="E4730" t="str">
            <v>CLV-64979</v>
          </cell>
          <cell r="F4730" t="str">
            <v>US 20 | N 375 E</v>
          </cell>
        </row>
        <row r="4731">
          <cell r="E4731" t="str">
            <v>CLV-67454</v>
          </cell>
          <cell r="F4731" t="str">
            <v>US 20 | N 400 W 3</v>
          </cell>
        </row>
        <row r="4732">
          <cell r="E4732" t="str">
            <v>CLV-66737</v>
          </cell>
          <cell r="F4732" t="str">
            <v>US 20 | N 450 E</v>
          </cell>
        </row>
        <row r="4733">
          <cell r="E4733" t="str">
            <v>CLV-67516</v>
          </cell>
          <cell r="F4733" t="str">
            <v>US 20 | N 500 E</v>
          </cell>
        </row>
        <row r="4734">
          <cell r="E4734" t="str">
            <v>CLV-64984</v>
          </cell>
          <cell r="F4734" t="str">
            <v>US 20 | N 500 E 4</v>
          </cell>
        </row>
        <row r="4735">
          <cell r="E4735" t="str">
            <v>CLV-64985</v>
          </cell>
          <cell r="F4735" t="str">
            <v>US 20 | N 525 W</v>
          </cell>
        </row>
        <row r="4736">
          <cell r="E4736" t="str">
            <v>CLV-65557</v>
          </cell>
          <cell r="F4736" t="str">
            <v>US 20 | N 600 W</v>
          </cell>
        </row>
        <row r="4737">
          <cell r="E4737" t="str">
            <v>CLV-66069</v>
          </cell>
          <cell r="F4737" t="str">
            <v>US 20 | N 700 E</v>
          </cell>
        </row>
        <row r="4738">
          <cell r="E4738" t="str">
            <v>CLV-65569</v>
          </cell>
          <cell r="F4738" t="str">
            <v>US 20 | N 750 E</v>
          </cell>
        </row>
        <row r="4739">
          <cell r="E4739" t="str">
            <v>CLV-65576</v>
          </cell>
          <cell r="F4739" t="str">
            <v>US 20 | N 800 E</v>
          </cell>
        </row>
        <row r="4740">
          <cell r="E4740" t="str">
            <v>CLV-65580</v>
          </cell>
          <cell r="F4740" t="str">
            <v>US 20 | N 900 E 3</v>
          </cell>
        </row>
        <row r="4741">
          <cell r="E4741" t="str">
            <v>CLV-65581</v>
          </cell>
          <cell r="F4741" t="str">
            <v>US 20 | N HADENFELT RD</v>
          </cell>
        </row>
        <row r="4742">
          <cell r="E4742" t="str">
            <v>CLV-66083</v>
          </cell>
          <cell r="F4742" t="str">
            <v>US 20 | NORFOLK SOUTHERN RR 15</v>
          </cell>
        </row>
        <row r="4743">
          <cell r="E4743" t="str">
            <v>CLV-65589</v>
          </cell>
          <cell r="F4743" t="str">
            <v>US 20 | NORFOLK SOUTHERN RR 16</v>
          </cell>
        </row>
        <row r="4744">
          <cell r="E4744" t="str">
            <v>CLV-65591</v>
          </cell>
          <cell r="F4744" t="str">
            <v>US 20 | NORFOLK SOUTHERN RR 23</v>
          </cell>
        </row>
        <row r="4745">
          <cell r="E4745" t="str">
            <v>CLV-73847</v>
          </cell>
          <cell r="F4745" t="str">
            <v>US 20 | NORFOLK SOUTHERN RR 27</v>
          </cell>
        </row>
        <row r="4746">
          <cell r="E4746" t="str">
            <v>CLV-73846</v>
          </cell>
          <cell r="F4746" t="str">
            <v>US 20 | NORFOLK SOUTHERN RR 31</v>
          </cell>
        </row>
        <row r="4747">
          <cell r="E4747" t="str">
            <v>CLV-73860</v>
          </cell>
          <cell r="F4747" t="str">
            <v>US 20 | NORFOLK SOUTHERN RR 35</v>
          </cell>
        </row>
        <row r="4748">
          <cell r="E4748" t="str">
            <v>CLV-73859</v>
          </cell>
          <cell r="F4748" t="str">
            <v>US 20 | NORFOLK SOUTHERN RR 39</v>
          </cell>
        </row>
        <row r="4749">
          <cell r="E4749" t="str">
            <v>CLV-65602</v>
          </cell>
          <cell r="F4749" t="str">
            <v>US 20 | NORFOLK SOUTHERN RR 7</v>
          </cell>
        </row>
        <row r="4750">
          <cell r="E4750" t="str">
            <v>CLV-65100</v>
          </cell>
          <cell r="F4750" t="str">
            <v>US 20 | NORFOLK SOUTHERN RR 8</v>
          </cell>
        </row>
        <row r="4751">
          <cell r="E4751" t="str">
            <v>CLV-65104</v>
          </cell>
          <cell r="F4751" t="str">
            <v>US 20 | NOTWOOD ST</v>
          </cell>
        </row>
        <row r="4752">
          <cell r="E4752" t="str">
            <v>CLV-65105</v>
          </cell>
          <cell r="F4752" t="str">
            <v>US 20 | NOVAK RD</v>
          </cell>
        </row>
        <row r="4753">
          <cell r="E4753" t="str">
            <v>CLV-65117</v>
          </cell>
          <cell r="F4753" t="str">
            <v>US 20 | OAK HILL RD</v>
          </cell>
        </row>
        <row r="4754">
          <cell r="E4754" t="str">
            <v>CLV-65122</v>
          </cell>
          <cell r="F4754" t="str">
            <v>US 20 | OAK HILL ST</v>
          </cell>
        </row>
        <row r="4755">
          <cell r="E4755" t="str">
            <v>CLV-64899</v>
          </cell>
          <cell r="F4755" t="str">
            <v>US 20 | OAK KNOLL RD</v>
          </cell>
        </row>
        <row r="4756">
          <cell r="E4756" t="str">
            <v>CLV-64900</v>
          </cell>
          <cell r="F4756" t="str">
            <v>US 20 | OAK KNOLL RD 1</v>
          </cell>
        </row>
        <row r="4757">
          <cell r="E4757" t="str">
            <v>CLV-64906</v>
          </cell>
          <cell r="F4757" t="str">
            <v>US 20 | OHIO ST</v>
          </cell>
        </row>
        <row r="4758">
          <cell r="E4758" t="str">
            <v>CLV-73907</v>
          </cell>
          <cell r="F4758" t="str">
            <v>US 20 | OLD PORTER RD</v>
          </cell>
        </row>
        <row r="4759">
          <cell r="E4759" t="str">
            <v>CLV-73898</v>
          </cell>
          <cell r="F4759" t="str">
            <v>US 20 | OLD SR 331</v>
          </cell>
        </row>
        <row r="4760">
          <cell r="E4760" t="str">
            <v>CLV-64917</v>
          </cell>
          <cell r="F4760" t="str">
            <v>US 20 | OLD SR 331 SB</v>
          </cell>
        </row>
        <row r="4761">
          <cell r="E4761" t="str">
            <v>CLV-74096</v>
          </cell>
          <cell r="F4761" t="str">
            <v>US 20 | OLD SR 39</v>
          </cell>
        </row>
        <row r="4762">
          <cell r="E4762" t="str">
            <v>CLV-74038</v>
          </cell>
          <cell r="F4762" t="str">
            <v>US 20 | OLD US 20 2</v>
          </cell>
        </row>
        <row r="4763">
          <cell r="E4763" t="str">
            <v>CLV-74101</v>
          </cell>
          <cell r="F4763" t="str">
            <v>US 20 | OLIVE RD</v>
          </cell>
        </row>
        <row r="4764">
          <cell r="E4764" t="str">
            <v>CLV-74042</v>
          </cell>
          <cell r="F4764" t="str">
            <v>US 20 | PENNSYLVANIA CENTRAL RR</v>
          </cell>
        </row>
        <row r="4765">
          <cell r="E4765" t="str">
            <v>CLV-74044</v>
          </cell>
          <cell r="F4765" t="str">
            <v>US 20 | PINE RD</v>
          </cell>
        </row>
        <row r="4766">
          <cell r="E4766" t="str">
            <v>CLV-73917</v>
          </cell>
          <cell r="F4766" t="str">
            <v>US 20 | PINETREE DR</v>
          </cell>
        </row>
        <row r="4767">
          <cell r="E4767" t="str">
            <v>CLV-73921</v>
          </cell>
          <cell r="F4767" t="str">
            <v>US 20 | PLANET CT</v>
          </cell>
        </row>
        <row r="4768">
          <cell r="E4768" t="str">
            <v>CLV-74116</v>
          </cell>
          <cell r="F4768" t="str">
            <v>US 20 | POPPY RD</v>
          </cell>
        </row>
        <row r="4769">
          <cell r="E4769" t="str">
            <v>CLV-74119</v>
          </cell>
          <cell r="F4769" t="str">
            <v>US 20 | PRARIE DUNELAND/CAL TRAIL</v>
          </cell>
        </row>
        <row r="4770">
          <cell r="E4770" t="str">
            <v>CLV-73931</v>
          </cell>
          <cell r="F4770" t="str">
            <v>US 20 | PRTE 1714</v>
          </cell>
        </row>
        <row r="4771">
          <cell r="E4771" t="str">
            <v>CLV-73937</v>
          </cell>
          <cell r="F4771" t="str">
            <v>US 20 | QUINCE RD</v>
          </cell>
        </row>
        <row r="4772">
          <cell r="E4772" t="str">
            <v>CLV-73939</v>
          </cell>
          <cell r="F4772" t="str">
            <v>US 20 | RACE ST</v>
          </cell>
        </row>
        <row r="4773">
          <cell r="E4773" t="str">
            <v>CLV-73948</v>
          </cell>
          <cell r="F4773" t="str">
            <v>US 20 | RAILROAD AV</v>
          </cell>
        </row>
        <row r="4774">
          <cell r="E4774" t="str">
            <v>CLV-73958</v>
          </cell>
          <cell r="F4774" t="str">
            <v>US 20 | RANGE RD</v>
          </cell>
        </row>
        <row r="4775">
          <cell r="E4775" t="str">
            <v>CLV-74137</v>
          </cell>
          <cell r="F4775" t="str">
            <v>US 20 | RIVER DR</v>
          </cell>
        </row>
        <row r="4776">
          <cell r="E4776" t="str">
            <v>CLV-73971</v>
          </cell>
          <cell r="F4776" t="str">
            <v>US 20 | ROESKE AVE</v>
          </cell>
        </row>
        <row r="4777">
          <cell r="E4777" t="str">
            <v>CLV-65041</v>
          </cell>
          <cell r="F4777" t="str">
            <v>US 20 | ROSE RD</v>
          </cell>
        </row>
        <row r="4778">
          <cell r="E4778" t="str">
            <v>CLV-65071</v>
          </cell>
          <cell r="F4778" t="str">
            <v>US 20 | ROSEWOOD RD</v>
          </cell>
        </row>
        <row r="4779">
          <cell r="E4779" t="str">
            <v>CLV-74140</v>
          </cell>
          <cell r="F4779" t="str">
            <v>US 20 | ROXANA N DR</v>
          </cell>
        </row>
        <row r="4780">
          <cell r="E4780" t="str">
            <v>CLV-74143</v>
          </cell>
          <cell r="F4780" t="str">
            <v>US 20 | SAGE RD</v>
          </cell>
        </row>
        <row r="4781">
          <cell r="E4781" t="str">
            <v>CLV-74217</v>
          </cell>
          <cell r="F4781" t="str">
            <v>US 20 | SALT CREEK RD</v>
          </cell>
        </row>
        <row r="4782">
          <cell r="E4782" t="str">
            <v>CLV-74258</v>
          </cell>
          <cell r="F4782" t="str">
            <v>US 20 | SAMUELSON RD</v>
          </cell>
        </row>
        <row r="4783">
          <cell r="E4783" t="str">
            <v>CLV-74255</v>
          </cell>
          <cell r="F4783" t="str">
            <v>US 20 | SCHILLER ST</v>
          </cell>
        </row>
        <row r="4784">
          <cell r="E4784" t="str">
            <v>CLV-74243</v>
          </cell>
          <cell r="F4784" t="str">
            <v>US 20 | SMILAX RD</v>
          </cell>
        </row>
        <row r="4785">
          <cell r="E4785" t="str">
            <v>CLV-74228</v>
          </cell>
          <cell r="F4785" t="str">
            <v>US 20 | SNOWBERRY RD</v>
          </cell>
        </row>
        <row r="4786">
          <cell r="E4786" t="str">
            <v>CLV-74233</v>
          </cell>
          <cell r="F4786" t="str">
            <v>US 20 | SPRINGVILLE RD</v>
          </cell>
        </row>
        <row r="4787">
          <cell r="E4787" t="str">
            <v>CLV-74077</v>
          </cell>
          <cell r="F4787" t="str">
            <v>US 20 | SPRUCE RD</v>
          </cell>
        </row>
        <row r="4788">
          <cell r="E4788" t="str">
            <v>CLV-73986</v>
          </cell>
          <cell r="F4788" t="str">
            <v>US 20 | SR 149</v>
          </cell>
        </row>
        <row r="4789">
          <cell r="E4789" t="str">
            <v>CLV-73988</v>
          </cell>
          <cell r="F4789" t="str">
            <v>US 20 | SR 149 SB</v>
          </cell>
        </row>
        <row r="4790">
          <cell r="E4790" t="str">
            <v>CLV-74079</v>
          </cell>
          <cell r="F4790" t="str">
            <v>US 20 | SR 152</v>
          </cell>
        </row>
        <row r="4791">
          <cell r="E4791" t="str">
            <v>CLV-74146</v>
          </cell>
          <cell r="F4791" t="str">
            <v>US 20 | SR 2</v>
          </cell>
        </row>
        <row r="4792">
          <cell r="E4792" t="str">
            <v>CLV-73996</v>
          </cell>
          <cell r="F4792" t="str">
            <v>US 20 | SR 2 3</v>
          </cell>
        </row>
        <row r="4793">
          <cell r="E4793" t="str">
            <v>CLV-74150</v>
          </cell>
          <cell r="F4793" t="str">
            <v>US 20 | SR 2 WB</v>
          </cell>
        </row>
        <row r="4794">
          <cell r="E4794" t="str">
            <v>CLV-73999</v>
          </cell>
          <cell r="F4794" t="str">
            <v>US 20 | SR 2 WB 5</v>
          </cell>
        </row>
        <row r="4795">
          <cell r="E4795" t="str">
            <v>CLV-74021</v>
          </cell>
          <cell r="F4795" t="str">
            <v>US 20 | SR 2 WB 6</v>
          </cell>
        </row>
        <row r="4796">
          <cell r="E4796" t="str">
            <v>CLV-74004</v>
          </cell>
          <cell r="F4796" t="str">
            <v>US 20 | SR 212</v>
          </cell>
        </row>
        <row r="4797">
          <cell r="E4797" t="str">
            <v>CLV-74006</v>
          </cell>
          <cell r="F4797" t="str">
            <v>US 20 | SR 23</v>
          </cell>
        </row>
        <row r="4798">
          <cell r="E4798" t="str">
            <v>CLV-74010</v>
          </cell>
          <cell r="F4798" t="str">
            <v>US 20 | SR 23 SB</v>
          </cell>
        </row>
        <row r="4799">
          <cell r="E4799" t="str">
            <v>CLV-74011</v>
          </cell>
          <cell r="F4799" t="str">
            <v>US 20 | SR 249</v>
          </cell>
        </row>
        <row r="4800">
          <cell r="E4800" t="str">
            <v>CLV-74015</v>
          </cell>
          <cell r="F4800" t="str">
            <v>US 20 | SR 249 SB</v>
          </cell>
        </row>
        <row r="4801">
          <cell r="E4801" t="str">
            <v>CLV-74017</v>
          </cell>
          <cell r="F4801" t="str">
            <v>US 20 | SR 312</v>
          </cell>
        </row>
        <row r="4802">
          <cell r="E4802" t="str">
            <v>CLV-66333</v>
          </cell>
          <cell r="F4802" t="str">
            <v>US 20 | SR 312 WB</v>
          </cell>
        </row>
        <row r="4803">
          <cell r="E4803" t="str">
            <v>CLV-66846</v>
          </cell>
          <cell r="F4803" t="str">
            <v>US 20 | SR 331</v>
          </cell>
        </row>
        <row r="4804">
          <cell r="E4804" t="str">
            <v>CLV-65351</v>
          </cell>
          <cell r="F4804" t="str">
            <v>US 20 | SR 331 5</v>
          </cell>
        </row>
        <row r="4805">
          <cell r="E4805" t="str">
            <v>CLV-65329</v>
          </cell>
          <cell r="F4805" t="str">
            <v>US 20 | SR 331 SB</v>
          </cell>
        </row>
        <row r="4806">
          <cell r="E4806" t="str">
            <v>CLV-65475</v>
          </cell>
          <cell r="F4806" t="str">
            <v>US 20 | SR 331 SB 5</v>
          </cell>
        </row>
        <row r="4807">
          <cell r="E4807" t="str">
            <v>CLV-66231</v>
          </cell>
          <cell r="F4807" t="str">
            <v>US 20 | SR 39</v>
          </cell>
        </row>
        <row r="4808">
          <cell r="E4808" t="str">
            <v>CLV-67536</v>
          </cell>
          <cell r="F4808" t="str">
            <v>US 20 | SR 39 SB</v>
          </cell>
        </row>
        <row r="4809">
          <cell r="E4809" t="str">
            <v>CLV-66444</v>
          </cell>
          <cell r="F4809" t="str">
            <v>US 20 | SR 49</v>
          </cell>
        </row>
        <row r="4810">
          <cell r="E4810" t="str">
            <v>CLV-66446</v>
          </cell>
          <cell r="F4810" t="str">
            <v>US 20 | SR 49 SB</v>
          </cell>
        </row>
        <row r="4811">
          <cell r="E4811" t="str">
            <v>CLV-66454</v>
          </cell>
          <cell r="F4811" t="str">
            <v>US 20 | SR 51</v>
          </cell>
        </row>
        <row r="4812">
          <cell r="E4812" t="str">
            <v>CLV-66470</v>
          </cell>
          <cell r="F4812" t="str">
            <v>US 20 | SR 51 SB</v>
          </cell>
        </row>
        <row r="4813">
          <cell r="E4813" t="str">
            <v>CLV-66508</v>
          </cell>
          <cell r="F4813" t="str">
            <v>US 20 | SR 520</v>
          </cell>
        </row>
        <row r="4814">
          <cell r="E4814" t="str">
            <v>CLV-66512</v>
          </cell>
          <cell r="F4814" t="str">
            <v>US 20 | SR 520 SB</v>
          </cell>
        </row>
        <row r="4815">
          <cell r="E4815" t="str">
            <v>CLV-66510</v>
          </cell>
          <cell r="F4815" t="str">
            <v>US 20 | SR 912</v>
          </cell>
        </row>
        <row r="4816">
          <cell r="E4816" t="str">
            <v>CLV-67672</v>
          </cell>
          <cell r="F4816" t="str">
            <v>US 20 | TAMARACK RD</v>
          </cell>
        </row>
        <row r="4817">
          <cell r="E4817" t="str">
            <v>CLV-66582</v>
          </cell>
          <cell r="F4817" t="str">
            <v>US 20 | TERRE VERDE HILLS CT</v>
          </cell>
        </row>
        <row r="4818">
          <cell r="E4818" t="str">
            <v>CLV-66542</v>
          </cell>
          <cell r="F4818" t="str">
            <v>US 20 | TREMONT RD</v>
          </cell>
        </row>
        <row r="4819">
          <cell r="E4819" t="str">
            <v>CLV-66532</v>
          </cell>
          <cell r="F4819" t="str">
            <v>US 20 | TULIP RD</v>
          </cell>
        </row>
        <row r="4820">
          <cell r="E4820" t="str">
            <v>CLV-65693</v>
          </cell>
          <cell r="F4820" t="str">
            <v>US 20 | UNKNOWN</v>
          </cell>
        </row>
        <row r="4821">
          <cell r="E4821" t="str">
            <v>CLV-65709</v>
          </cell>
          <cell r="F4821" t="str">
            <v>US 20 | UNKNOWN 4</v>
          </cell>
        </row>
        <row r="4822">
          <cell r="E4822" t="str">
            <v>CLV-65287</v>
          </cell>
          <cell r="F4822" t="str">
            <v>US 20 | UNKNOWN RR</v>
          </cell>
        </row>
        <row r="4823">
          <cell r="E4823" t="str">
            <v>CLV-65903</v>
          </cell>
          <cell r="F4823" t="str">
            <v>US 20 | UNKNOWN RR 13</v>
          </cell>
        </row>
        <row r="4824">
          <cell r="E4824" t="str">
            <v>CLV-64793</v>
          </cell>
          <cell r="F4824" t="str">
            <v>US 20 | UNKNOWN RR 4</v>
          </cell>
        </row>
        <row r="4825">
          <cell r="E4825" t="str">
            <v>CLV-64796</v>
          </cell>
          <cell r="F4825" t="str">
            <v>US 20 | UNKNOWN RR 8</v>
          </cell>
        </row>
        <row r="4826">
          <cell r="E4826" t="str">
            <v>CLV-64754</v>
          </cell>
          <cell r="F4826" t="str">
            <v>US 20 | UNNAMED STREET</v>
          </cell>
        </row>
        <row r="4827">
          <cell r="E4827" t="str">
            <v>CLV-73825</v>
          </cell>
          <cell r="F4827" t="str">
            <v>US 20 | US 12</v>
          </cell>
        </row>
        <row r="4828">
          <cell r="E4828" t="str">
            <v>CLV-64758</v>
          </cell>
          <cell r="F4828" t="str">
            <v>US 20 | US 12 16</v>
          </cell>
        </row>
        <row r="4829">
          <cell r="E4829" t="str">
            <v>CLV-64780</v>
          </cell>
          <cell r="F4829" t="str">
            <v>US 20 | US 12 8</v>
          </cell>
        </row>
        <row r="4830">
          <cell r="E4830" t="str">
            <v>CLV-64760</v>
          </cell>
          <cell r="F4830" t="str">
            <v>US 20 | US 31</v>
          </cell>
        </row>
        <row r="4831">
          <cell r="E4831" t="str">
            <v>CLV-73828</v>
          </cell>
          <cell r="F4831" t="str">
            <v>US 20 | US 31 SB</v>
          </cell>
        </row>
        <row r="4832">
          <cell r="E4832" t="str">
            <v>CLV-66674</v>
          </cell>
          <cell r="F4832" t="str">
            <v>US 20 | US 31 SB 5</v>
          </cell>
        </row>
        <row r="4833">
          <cell r="E4833" t="str">
            <v>CLV-66678</v>
          </cell>
          <cell r="F4833" t="str">
            <v>US 20 | US 35</v>
          </cell>
        </row>
        <row r="4834">
          <cell r="E4834" t="str">
            <v>CLV-73833</v>
          </cell>
          <cell r="F4834" t="str">
            <v>US 20 | US 35 SB</v>
          </cell>
        </row>
        <row r="4835">
          <cell r="E4835" t="str">
            <v>CLV-64945</v>
          </cell>
          <cell r="F4835" t="str">
            <v>US 20 | US 35 SB 3</v>
          </cell>
        </row>
        <row r="4836">
          <cell r="E4836" t="str">
            <v>CLV-64952</v>
          </cell>
          <cell r="F4836" t="str">
            <v>US 20 | US 421</v>
          </cell>
        </row>
        <row r="4837">
          <cell r="E4837" t="str">
            <v>CLV-64968</v>
          </cell>
          <cell r="F4837" t="str">
            <v>US 20 | US 421 SB</v>
          </cell>
        </row>
        <row r="4838">
          <cell r="E4838" t="str">
            <v>CLV-64975</v>
          </cell>
          <cell r="F4838" t="str">
            <v>US 20 | US-12 010B</v>
          </cell>
        </row>
        <row r="4839">
          <cell r="E4839" t="str">
            <v>CLV-64982</v>
          </cell>
          <cell r="F4839" t="str">
            <v>US 20 | US-12 010F</v>
          </cell>
        </row>
        <row r="4840">
          <cell r="E4840" t="str">
            <v>CLV-66729</v>
          </cell>
          <cell r="F4840" t="str">
            <v>US 20 | US-20 008B</v>
          </cell>
        </row>
        <row r="4841">
          <cell r="E4841" t="str">
            <v>CLV-66742</v>
          </cell>
          <cell r="F4841" t="str">
            <v>US 20 | US-20 008K</v>
          </cell>
        </row>
        <row r="4842">
          <cell r="E4842" t="str">
            <v>CLV-67514</v>
          </cell>
          <cell r="F4842" t="str">
            <v>US 20 | US-20 030A</v>
          </cell>
        </row>
        <row r="4843">
          <cell r="E4843" t="str">
            <v>CLV-74167</v>
          </cell>
          <cell r="F4843" t="str">
            <v>US 20 | US-20 030B</v>
          </cell>
        </row>
        <row r="4844">
          <cell r="E4844" t="str">
            <v>CLV-74165</v>
          </cell>
          <cell r="F4844" t="str">
            <v>US 20 | US-20 030J</v>
          </cell>
        </row>
        <row r="4845">
          <cell r="E4845" t="str">
            <v>CLV-74162</v>
          </cell>
          <cell r="F4845" t="str">
            <v>US 20 | US-20 030S</v>
          </cell>
        </row>
        <row r="4846">
          <cell r="E4846" t="str">
            <v>CLV-66627</v>
          </cell>
          <cell r="F4846" t="str">
            <v>US 20 | US-20 044A</v>
          </cell>
        </row>
        <row r="4847">
          <cell r="E4847" t="str">
            <v>CLV-67858</v>
          </cell>
          <cell r="F4847" t="str">
            <v>US 20 | US-20 044A 1</v>
          </cell>
        </row>
        <row r="4848">
          <cell r="E4848" t="str">
            <v>CLV-65543</v>
          </cell>
          <cell r="F4848" t="str">
            <v>US 20 | US-20 044E</v>
          </cell>
        </row>
        <row r="4849">
          <cell r="E4849" t="str">
            <v>CLV-65552</v>
          </cell>
          <cell r="F4849" t="str">
            <v>US 20 | US-20 044E 1</v>
          </cell>
        </row>
        <row r="4850">
          <cell r="E4850" t="str">
            <v>CLV-65553</v>
          </cell>
          <cell r="F4850" t="str">
            <v>US 20 | US-20 071A</v>
          </cell>
        </row>
        <row r="4851">
          <cell r="E4851" t="str">
            <v>CLV-66074</v>
          </cell>
          <cell r="F4851" t="str">
            <v>US 20 | US-20 071A 1</v>
          </cell>
        </row>
        <row r="4852">
          <cell r="E4852" t="str">
            <v>CLV-66077</v>
          </cell>
          <cell r="F4852" t="str">
            <v>US 20 | US-20 071E</v>
          </cell>
        </row>
        <row r="4853">
          <cell r="E4853" t="str">
            <v>CLV-66079</v>
          </cell>
          <cell r="F4853" t="str">
            <v>US 20 | US-20 071E 1</v>
          </cell>
        </row>
        <row r="4854">
          <cell r="E4854" t="str">
            <v>CLV-65593</v>
          </cell>
          <cell r="F4854" t="str">
            <v>US 20 | US-20 073A</v>
          </cell>
        </row>
        <row r="4855">
          <cell r="E4855" t="str">
            <v>CLV-73852</v>
          </cell>
          <cell r="F4855" t="str">
            <v>US 20 | US-20 073B</v>
          </cell>
        </row>
        <row r="4856">
          <cell r="E4856" t="str">
            <v>CLV-73844</v>
          </cell>
          <cell r="F4856" t="str">
            <v>US 20 | US-20 073E</v>
          </cell>
        </row>
        <row r="4857">
          <cell r="E4857" t="str">
            <v>CLV-65601</v>
          </cell>
          <cell r="F4857" t="str">
            <v>US 20 | US-20 073F</v>
          </cell>
        </row>
        <row r="4858">
          <cell r="E4858" t="str">
            <v>CLV-65606</v>
          </cell>
          <cell r="F4858" t="str">
            <v>US 20 | US-20 075A</v>
          </cell>
        </row>
        <row r="4859">
          <cell r="E4859" t="str">
            <v>CLV-65610</v>
          </cell>
          <cell r="F4859" t="str">
            <v>US 20 | US-20 075E</v>
          </cell>
        </row>
        <row r="4860">
          <cell r="E4860" t="str">
            <v>CLV-65130</v>
          </cell>
          <cell r="F4860" t="str">
            <v>US 20 | US-20 076A</v>
          </cell>
        </row>
        <row r="4861">
          <cell r="E4861" t="str">
            <v>CLV-65131</v>
          </cell>
          <cell r="F4861" t="str">
            <v>US 20 | US-20 076B</v>
          </cell>
        </row>
        <row r="4862">
          <cell r="E4862" t="str">
            <v>CLV-73835</v>
          </cell>
          <cell r="F4862" t="str">
            <v>US 20 | US-20 079A</v>
          </cell>
        </row>
        <row r="4863">
          <cell r="E4863" t="str">
            <v>CLV-74028</v>
          </cell>
          <cell r="F4863" t="str">
            <v>US 20 | US-20 079B</v>
          </cell>
        </row>
        <row r="4864">
          <cell r="E4864" t="str">
            <v>CLV-64898</v>
          </cell>
          <cell r="F4864" t="str">
            <v>US 20 | US-20 079E</v>
          </cell>
        </row>
        <row r="4865">
          <cell r="E4865" t="str">
            <v>CLV-64895</v>
          </cell>
          <cell r="F4865" t="str">
            <v>US 20 | US-20 079F</v>
          </cell>
        </row>
        <row r="4866">
          <cell r="E4866" t="str">
            <v>CLV-73884</v>
          </cell>
          <cell r="F4866" t="str">
            <v>US 20 | US-20 082A</v>
          </cell>
        </row>
        <row r="4867">
          <cell r="E4867" t="str">
            <v>CLV-64910</v>
          </cell>
          <cell r="F4867" t="str">
            <v>US 20 | US-20 082A 1</v>
          </cell>
        </row>
        <row r="4868">
          <cell r="E4868" t="str">
            <v>CLV-64912</v>
          </cell>
          <cell r="F4868" t="str">
            <v>US 20 | US-20 082B</v>
          </cell>
        </row>
        <row r="4869">
          <cell r="E4869" t="str">
            <v>CLV-64914</v>
          </cell>
          <cell r="F4869" t="str">
            <v>US 20 | US-20 082B 1</v>
          </cell>
        </row>
        <row r="4870">
          <cell r="E4870" t="str">
            <v>CLV-74089</v>
          </cell>
          <cell r="F4870" t="str">
            <v>US 20 | US-20 084A</v>
          </cell>
        </row>
        <row r="4871">
          <cell r="E4871" t="str">
            <v>CLV-74032</v>
          </cell>
          <cell r="F4871" t="str">
            <v>US 20 | US-20 084B</v>
          </cell>
        </row>
        <row r="4872">
          <cell r="E4872" t="str">
            <v>CLV-74030</v>
          </cell>
          <cell r="F4872" t="str">
            <v>US 20 | US-20 086B</v>
          </cell>
        </row>
        <row r="4873">
          <cell r="E4873" t="str">
            <v>CLV-73897</v>
          </cell>
          <cell r="F4873" t="str">
            <v>US 20 | US-20 086F</v>
          </cell>
        </row>
        <row r="4874">
          <cell r="E4874" t="str">
            <v>CLV-73899</v>
          </cell>
          <cell r="F4874" t="str">
            <v>US 20 | VEDEN RD</v>
          </cell>
        </row>
        <row r="4875">
          <cell r="E4875" t="str">
            <v>CLV-73904</v>
          </cell>
          <cell r="F4875" t="str">
            <v>US 20 | VERPLANK RD</v>
          </cell>
        </row>
        <row r="4876">
          <cell r="E4876" t="str">
            <v>CLV-73905</v>
          </cell>
          <cell r="F4876" t="str">
            <v>US 20 | W 152ND ST</v>
          </cell>
        </row>
        <row r="4877">
          <cell r="E4877" t="str">
            <v>CLV-74100</v>
          </cell>
          <cell r="F4877" t="str">
            <v>US 20 | WAGNER RD</v>
          </cell>
        </row>
        <row r="4878">
          <cell r="E4878" t="str">
            <v>CLV-74051</v>
          </cell>
          <cell r="F4878" t="str">
            <v>US 20 | WALNUT RD</v>
          </cell>
        </row>
        <row r="4879">
          <cell r="E4879" t="str">
            <v>CLV-73913</v>
          </cell>
          <cell r="F4879" t="str">
            <v>US 20 | WALNUT ST 3</v>
          </cell>
        </row>
        <row r="4880">
          <cell r="E4880" t="str">
            <v>CLV-74056</v>
          </cell>
          <cell r="F4880" t="str">
            <v>US 20 | WAVERLY RD</v>
          </cell>
        </row>
        <row r="4881">
          <cell r="E4881" t="str">
            <v>CLV-74058</v>
          </cell>
          <cell r="F4881" t="str">
            <v>US 20 | WEST POINTE BLVD</v>
          </cell>
        </row>
        <row r="4882">
          <cell r="E4882" t="str">
            <v>CLV-73919</v>
          </cell>
          <cell r="F4882" t="str">
            <v>US 20 | WILHELM RD</v>
          </cell>
        </row>
        <row r="4883">
          <cell r="E4883" t="str">
            <v>CLV-74064</v>
          </cell>
          <cell r="F4883" t="str">
            <v>US 20 | WILLOW AV</v>
          </cell>
        </row>
        <row r="4884">
          <cell r="E4884" t="str">
            <v>CLV-74111</v>
          </cell>
          <cell r="F4884" t="str">
            <v>US 20 | WILLOW CREEK RD</v>
          </cell>
        </row>
        <row r="4885">
          <cell r="E4885" t="str">
            <v>CLV-74112</v>
          </cell>
          <cell r="F4885" t="str">
            <v>US 20 | WINTERGREEN RD</v>
          </cell>
        </row>
        <row r="4886">
          <cell r="E4886" t="str">
            <v>CLV-73927</v>
          </cell>
          <cell r="F4886" t="str">
            <v>US 20 | WOODLAND AV</v>
          </cell>
        </row>
        <row r="4887">
          <cell r="E4887" t="str">
            <v>CLV-73929</v>
          </cell>
          <cell r="F4887" t="str">
            <v>US 20 | WOODLAND AVE</v>
          </cell>
        </row>
        <row r="4888">
          <cell r="E4888" t="str">
            <v>CLV-74118</v>
          </cell>
          <cell r="F4888" t="str">
            <v>US 20 | WORTHINGTON DR SEC 1</v>
          </cell>
        </row>
        <row r="4889">
          <cell r="E4889" t="str">
            <v>CLV-74128</v>
          </cell>
          <cell r="F4889" t="str">
            <v>US 20 | YORK RD</v>
          </cell>
        </row>
        <row r="4890">
          <cell r="E4890" t="str">
            <v>CLV-73938</v>
          </cell>
          <cell r="F4890" t="str">
            <v xml:space="preserve">US 231 | </v>
          </cell>
        </row>
        <row r="4891">
          <cell r="E4891" t="str">
            <v>CLV-73950</v>
          </cell>
          <cell r="F4891" t="str">
            <v>US 231 | 109TH AVE</v>
          </cell>
        </row>
        <row r="4892">
          <cell r="E4892" t="str">
            <v>CLV-74138</v>
          </cell>
          <cell r="F4892" t="str">
            <v>US 231 | 10TH ST</v>
          </cell>
        </row>
        <row r="4893">
          <cell r="E4893" t="str">
            <v>CLV-73972</v>
          </cell>
          <cell r="F4893" t="str">
            <v>US 231 | 113TH AVE</v>
          </cell>
        </row>
        <row r="4894">
          <cell r="E4894" t="str">
            <v>CLV-65005</v>
          </cell>
          <cell r="F4894" t="str">
            <v>US 231 | 117TH PL</v>
          </cell>
        </row>
        <row r="4895">
          <cell r="E4895" t="str">
            <v>CLV-74073</v>
          </cell>
          <cell r="F4895" t="str">
            <v>US 231 | 129TH AVE</v>
          </cell>
        </row>
        <row r="4896">
          <cell r="E4896" t="str">
            <v>CLV-73979</v>
          </cell>
          <cell r="F4896" t="str">
            <v>US 231 | 145TH AVE</v>
          </cell>
        </row>
        <row r="4897">
          <cell r="E4897" t="str">
            <v>CLV-73980</v>
          </cell>
          <cell r="F4897" t="str">
            <v>US 231 | 15TH AVE NW</v>
          </cell>
        </row>
        <row r="4898">
          <cell r="E4898" t="str">
            <v>CLV-74254</v>
          </cell>
          <cell r="F4898" t="str">
            <v>US 231 | 3RD AVE</v>
          </cell>
        </row>
        <row r="4899">
          <cell r="E4899" t="str">
            <v>CLV-74242</v>
          </cell>
          <cell r="F4899" t="str">
            <v>US 231 | 3RD ST</v>
          </cell>
        </row>
        <row r="4900">
          <cell r="E4900" t="str">
            <v>CLV-74229</v>
          </cell>
          <cell r="F4900" t="str">
            <v>US 231 | 400 N</v>
          </cell>
        </row>
        <row r="4901">
          <cell r="E4901" t="str">
            <v>CLV-74225</v>
          </cell>
          <cell r="F4901" t="str">
            <v>US 231 | 5TH AVE</v>
          </cell>
        </row>
        <row r="4902">
          <cell r="E4902" t="str">
            <v>CLV-74239</v>
          </cell>
          <cell r="F4902" t="str">
            <v>US 231 | 5TH ST</v>
          </cell>
        </row>
        <row r="4903">
          <cell r="E4903" t="str">
            <v>CLV-74083</v>
          </cell>
          <cell r="F4903" t="str">
            <v>US 231 | 6TH AVE</v>
          </cell>
        </row>
        <row r="4904">
          <cell r="E4904" t="str">
            <v>CLV-74019</v>
          </cell>
          <cell r="F4904" t="str">
            <v>US 231 | 6TH ST</v>
          </cell>
        </row>
        <row r="4905">
          <cell r="E4905" t="str">
            <v>CLV-73995</v>
          </cell>
          <cell r="F4905" t="str">
            <v>US 231 | 700 N</v>
          </cell>
        </row>
        <row r="4906">
          <cell r="E4906" t="str">
            <v>CLV-74008</v>
          </cell>
          <cell r="F4906" t="str">
            <v>US 231 | 7TH ST</v>
          </cell>
        </row>
        <row r="4907">
          <cell r="E4907" t="str">
            <v>CLV-66233</v>
          </cell>
          <cell r="F4907" t="str">
            <v>US 231 | 8TH AVE</v>
          </cell>
        </row>
        <row r="4908">
          <cell r="E4908" t="str">
            <v>CLV-65463</v>
          </cell>
          <cell r="F4908" t="str">
            <v>US 231 | 8TH PL</v>
          </cell>
        </row>
        <row r="4909">
          <cell r="E4909" t="str">
            <v>CLV-65445</v>
          </cell>
          <cell r="F4909" t="str">
            <v>US 231 | 8TH ST</v>
          </cell>
        </row>
        <row r="4910">
          <cell r="E4910" t="str">
            <v>CLV-66329</v>
          </cell>
          <cell r="F4910" t="str">
            <v>US 231 | 900 N</v>
          </cell>
        </row>
        <row r="4911">
          <cell r="E4911" t="str">
            <v>CLV-65653</v>
          </cell>
          <cell r="F4911" t="str">
            <v>US 231 | 900 S</v>
          </cell>
        </row>
        <row r="4912">
          <cell r="E4912" t="str">
            <v>CLV-66844</v>
          </cell>
          <cell r="F4912" t="str">
            <v>US 231 | 9TH AVE</v>
          </cell>
        </row>
        <row r="4913">
          <cell r="E4913" t="str">
            <v>CLV-66880</v>
          </cell>
          <cell r="F4913" t="str">
            <v>US 231 | 9TH ST</v>
          </cell>
        </row>
        <row r="4914">
          <cell r="E4914" t="str">
            <v>CLV-65327</v>
          </cell>
          <cell r="F4914" t="str">
            <v>US 231 | ALYEA ST</v>
          </cell>
        </row>
        <row r="4915">
          <cell r="E4915" t="str">
            <v>CLV-66207</v>
          </cell>
          <cell r="F4915" t="str">
            <v>US 231 | AMSLER RD</v>
          </cell>
        </row>
        <row r="4916">
          <cell r="E4916" t="str">
            <v>CLV-65435</v>
          </cell>
          <cell r="F4916" t="str">
            <v>US 231 | ANGELICA ST</v>
          </cell>
        </row>
        <row r="4917">
          <cell r="E4917" t="str">
            <v>CLV-65477</v>
          </cell>
          <cell r="F4917" t="str">
            <v>US 231 | ARIZONA</v>
          </cell>
        </row>
        <row r="4918">
          <cell r="E4918" t="str">
            <v>CLV-67476</v>
          </cell>
          <cell r="F4918" t="str">
            <v>US 231 | ARNOTTS DR</v>
          </cell>
        </row>
        <row r="4919">
          <cell r="E4919" t="str">
            <v>CLV-67528</v>
          </cell>
          <cell r="F4919" t="str">
            <v>US 231 | BATES ST</v>
          </cell>
        </row>
        <row r="4920">
          <cell r="E4920" t="str">
            <v>CLV-67522</v>
          </cell>
          <cell r="F4920" t="str">
            <v>US 231 | BEGONIA ST</v>
          </cell>
        </row>
        <row r="4921">
          <cell r="E4921" t="str">
            <v>CLV-66369</v>
          </cell>
          <cell r="F4921" t="str">
            <v>US 231 | BELL ST</v>
          </cell>
        </row>
        <row r="4922">
          <cell r="E4922" t="str">
            <v>CLV-66970</v>
          </cell>
          <cell r="F4922" t="str">
            <v>US 231 | BIRCH DR</v>
          </cell>
        </row>
        <row r="4923">
          <cell r="E4923" t="str">
            <v>CLV-66506</v>
          </cell>
          <cell r="F4923" t="str">
            <v>US 231 | BIRDIE DR</v>
          </cell>
        </row>
        <row r="4924">
          <cell r="E4924" t="str">
            <v>CLV-66514</v>
          </cell>
          <cell r="F4924" t="str">
            <v>US 231 | BRUEL ST</v>
          </cell>
        </row>
        <row r="4925">
          <cell r="E4925" t="str">
            <v>CLV-66912</v>
          </cell>
          <cell r="F4925" t="str">
            <v>US 231 | CHARLES ST</v>
          </cell>
        </row>
        <row r="4926">
          <cell r="E4926" t="str">
            <v>CLV-66598</v>
          </cell>
          <cell r="F4926" t="str">
            <v>US 231 | CHASE DR</v>
          </cell>
        </row>
        <row r="4927">
          <cell r="E4927" t="str">
            <v>CLV-67688</v>
          </cell>
          <cell r="F4927" t="str">
            <v>US 231 | CHERRY ST</v>
          </cell>
        </row>
        <row r="4928">
          <cell r="E4928" t="str">
            <v>CLV-66538</v>
          </cell>
          <cell r="F4928" t="str">
            <v>US 231 | CHURCH ST</v>
          </cell>
        </row>
        <row r="4929">
          <cell r="E4929" t="str">
            <v>CLV-67498</v>
          </cell>
          <cell r="F4929" t="str">
            <v>US 231 | CLINE AVE</v>
          </cell>
        </row>
        <row r="4930">
          <cell r="E4930" t="str">
            <v>CLV-65313</v>
          </cell>
          <cell r="F4930" t="str">
            <v>US 231 | COLLEGE AVE</v>
          </cell>
        </row>
        <row r="4931">
          <cell r="E4931" t="str">
            <v>CLV-64804</v>
          </cell>
          <cell r="F4931" t="str">
            <v>US 231 | COUNTY LINE RD</v>
          </cell>
        </row>
        <row r="4932">
          <cell r="E4932" t="str">
            <v>CLV-65403</v>
          </cell>
          <cell r="F4932" t="str">
            <v>US 231 | COUNTY LINE RD 2</v>
          </cell>
        </row>
        <row r="4933">
          <cell r="E4933" t="str">
            <v>CLV-65225</v>
          </cell>
          <cell r="F4933" t="str">
            <v>US 231 | COURT ST</v>
          </cell>
        </row>
        <row r="4934">
          <cell r="E4934" t="str">
            <v>CLV-65963</v>
          </cell>
          <cell r="F4934" t="str">
            <v>US 231 | COURT ST 1</v>
          </cell>
        </row>
        <row r="4935">
          <cell r="E4935" t="str">
            <v>CLV-65249</v>
          </cell>
          <cell r="F4935" t="str">
            <v>US 231 | CR 1150</v>
          </cell>
        </row>
        <row r="4936">
          <cell r="E4936" t="str">
            <v>CLV-64792</v>
          </cell>
          <cell r="F4936" t="str">
            <v>US 231 | CR 1175</v>
          </cell>
        </row>
        <row r="4937">
          <cell r="E4937" t="str">
            <v>CLV-64791</v>
          </cell>
          <cell r="F4937" t="str">
            <v>US 231 | CSX RR</v>
          </cell>
        </row>
        <row r="4938">
          <cell r="E4938" t="str">
            <v>CLV-64786</v>
          </cell>
          <cell r="F4938" t="str">
            <v>US 231 | CSX RR 1</v>
          </cell>
        </row>
        <row r="4939">
          <cell r="E4939" t="str">
            <v>CLV-64800</v>
          </cell>
          <cell r="F4939" t="str">
            <v>US 231 | DELAWARE PKWY</v>
          </cell>
        </row>
        <row r="4940">
          <cell r="E4940" t="str">
            <v>CLV-64751</v>
          </cell>
          <cell r="F4940" t="str">
            <v>US 231 | DIVISION RD</v>
          </cell>
        </row>
        <row r="4941">
          <cell r="E4941" t="str">
            <v>CLV-64757</v>
          </cell>
          <cell r="F4941" t="str">
            <v>US 231 | DIVISION RD 2</v>
          </cell>
        </row>
        <row r="4942">
          <cell r="E4942" t="str">
            <v>CLV-64781</v>
          </cell>
          <cell r="F4942" t="str">
            <v>US 231 | DIVISION ST</v>
          </cell>
        </row>
        <row r="4943">
          <cell r="E4943" t="str">
            <v>CLV-64770</v>
          </cell>
          <cell r="F4943" t="str">
            <v>US 231 | DREXEL PKWY</v>
          </cell>
        </row>
        <row r="4944">
          <cell r="E4944" t="str">
            <v>CLV-64776</v>
          </cell>
          <cell r="F4944" t="str">
            <v>US 231 | E 1200 S</v>
          </cell>
        </row>
        <row r="4945">
          <cell r="E4945" t="str">
            <v>CLV-74211</v>
          </cell>
          <cell r="F4945" t="str">
            <v>US 231 | E SCHNEIDER ST</v>
          </cell>
        </row>
        <row r="4946">
          <cell r="E4946" t="str">
            <v>CLV-66705</v>
          </cell>
          <cell r="F4946" t="str">
            <v>US 231 | EAST ST</v>
          </cell>
        </row>
        <row r="4947">
          <cell r="E4947" t="str">
            <v>CLV-66711</v>
          </cell>
          <cell r="F4947" t="str">
            <v>US 231 | ELDERBERRY ST SE</v>
          </cell>
        </row>
        <row r="4948">
          <cell r="E4948" t="str">
            <v>CLV-66715</v>
          </cell>
          <cell r="F4948" t="str">
            <v>US 231 | ELKHART PL</v>
          </cell>
        </row>
        <row r="4949">
          <cell r="E4949" t="str">
            <v>CLV-66714</v>
          </cell>
          <cell r="F4949" t="str">
            <v>US 231 | ELKHART ST</v>
          </cell>
        </row>
        <row r="4950">
          <cell r="E4950" t="str">
            <v>CLV-66718</v>
          </cell>
          <cell r="F4950" t="str">
            <v>US 231 | ELM ST</v>
          </cell>
        </row>
        <row r="4951">
          <cell r="E4951" t="str">
            <v>CLV-66719</v>
          </cell>
          <cell r="F4951" t="str">
            <v>US 231 | EMMETT AVE</v>
          </cell>
        </row>
        <row r="4952">
          <cell r="E4952" t="str">
            <v>CLV-66724</v>
          </cell>
          <cell r="F4952" t="str">
            <v>US 231 | FAIR LANE ST</v>
          </cell>
        </row>
        <row r="4953">
          <cell r="E4953" t="str">
            <v>CLV-66725</v>
          </cell>
          <cell r="F4953" t="str">
            <v>US 231 | FATHKE RD</v>
          </cell>
        </row>
        <row r="4954">
          <cell r="E4954" t="str">
            <v>CLV-66726</v>
          </cell>
          <cell r="F4954" t="str">
            <v>US 231 | FORSYTHIA ST</v>
          </cell>
        </row>
        <row r="4955">
          <cell r="E4955" t="str">
            <v>CLV-66727</v>
          </cell>
          <cell r="F4955" t="str">
            <v>US 231 | FRANKLIN ST</v>
          </cell>
        </row>
        <row r="4956">
          <cell r="E4956" t="str">
            <v>CLV-64941</v>
          </cell>
          <cell r="F4956" t="str">
            <v>US 231 | FRONT ST</v>
          </cell>
        </row>
        <row r="4957">
          <cell r="E4957" t="str">
            <v>CLV-64961</v>
          </cell>
          <cell r="F4957" t="str">
            <v>US 231 | GRACE ST</v>
          </cell>
        </row>
        <row r="4958">
          <cell r="E4958" t="str">
            <v>CLV-64981</v>
          </cell>
          <cell r="F4958" t="str">
            <v>US 231 | GREENVIEW PL</v>
          </cell>
        </row>
        <row r="4959">
          <cell r="E4959" t="str">
            <v>CLV-67462</v>
          </cell>
          <cell r="F4959" t="str">
            <v>US 231 | GREENWOOD AV</v>
          </cell>
        </row>
        <row r="4960">
          <cell r="E4960" t="str">
            <v>CLV-67468</v>
          </cell>
          <cell r="F4960" t="str">
            <v>US 231 | GROVE ST</v>
          </cell>
        </row>
        <row r="4961">
          <cell r="E4961" t="str">
            <v>CLV-67508</v>
          </cell>
          <cell r="F4961" t="str">
            <v>US 231 | HANLEY ST</v>
          </cell>
        </row>
        <row r="4962">
          <cell r="E4962" t="str">
            <v>CLV-66527</v>
          </cell>
          <cell r="F4962" t="str">
            <v>US 231 | HARRINGTON AV</v>
          </cell>
        </row>
        <row r="4963">
          <cell r="E4963" t="str">
            <v>CLV-74172</v>
          </cell>
          <cell r="F4963" t="str">
            <v>US 231 | HENDRICKS PL</v>
          </cell>
        </row>
        <row r="4964">
          <cell r="E4964" t="str">
            <v>CLV-74171</v>
          </cell>
          <cell r="F4964" t="str">
            <v>US 231 | HOME AVE</v>
          </cell>
        </row>
        <row r="4965">
          <cell r="E4965" t="str">
            <v>CLV-66619</v>
          </cell>
          <cell r="F4965" t="str">
            <v>US 231 | HORST ST</v>
          </cell>
        </row>
        <row r="4966">
          <cell r="E4966" t="str">
            <v>CLV-74189</v>
          </cell>
          <cell r="F4966" t="str">
            <v>US 231 | HOUSTON DR</v>
          </cell>
        </row>
        <row r="4967">
          <cell r="E4967" t="str">
            <v>CLV-74181</v>
          </cell>
          <cell r="F4967" t="str">
            <v>US 231 | I-65 10</v>
          </cell>
        </row>
        <row r="4968">
          <cell r="E4968" t="str">
            <v>CLV-74180</v>
          </cell>
          <cell r="F4968" t="str">
            <v>US 231 | I-65 193A</v>
          </cell>
        </row>
        <row r="4969">
          <cell r="E4969" t="str">
            <v>CLV-74178</v>
          </cell>
          <cell r="F4969" t="str">
            <v>US 231 | I-65 193B</v>
          </cell>
        </row>
        <row r="4970">
          <cell r="E4970" t="str">
            <v>CLV-74175</v>
          </cell>
          <cell r="F4970" t="str">
            <v>US 231 | I-65 193C</v>
          </cell>
        </row>
        <row r="4971">
          <cell r="E4971" t="str">
            <v>CLV-66630</v>
          </cell>
          <cell r="F4971" t="str">
            <v>US 231 | I-65 193D</v>
          </cell>
        </row>
        <row r="4972">
          <cell r="E4972" t="str">
            <v>CLV-65547</v>
          </cell>
          <cell r="F4972" t="str">
            <v>US 231 | I-65 2</v>
          </cell>
        </row>
        <row r="4973">
          <cell r="E4973" t="str">
            <v>CLV-65549</v>
          </cell>
          <cell r="F4973" t="str">
            <v>US 231 | I-65 205A</v>
          </cell>
        </row>
        <row r="4974">
          <cell r="E4974" t="str">
            <v>CLV-65560</v>
          </cell>
          <cell r="F4974" t="str">
            <v>US 231 | I-65 205B</v>
          </cell>
        </row>
        <row r="4975">
          <cell r="E4975" t="str">
            <v>CLV-65562</v>
          </cell>
          <cell r="F4975" t="str">
            <v>US 231 | I-65 205C</v>
          </cell>
        </row>
        <row r="4976">
          <cell r="E4976" t="str">
            <v>CLV-66068</v>
          </cell>
          <cell r="F4976" t="str">
            <v>US 231 | I-65 205D</v>
          </cell>
        </row>
        <row r="4977">
          <cell r="E4977" t="str">
            <v>CLV-65568</v>
          </cell>
          <cell r="F4977" t="str">
            <v>US 231 | I-65 247A</v>
          </cell>
        </row>
        <row r="4978">
          <cell r="E4978" t="str">
            <v>CLV-66073</v>
          </cell>
          <cell r="F4978" t="str">
            <v>US 231 | I-65 247D</v>
          </cell>
        </row>
        <row r="4979">
          <cell r="E4979" t="str">
            <v>CLV-66080</v>
          </cell>
          <cell r="F4979" t="str">
            <v>US 231 | I-65 247E</v>
          </cell>
        </row>
        <row r="4980">
          <cell r="E4980" t="str">
            <v>CLV-65597</v>
          </cell>
          <cell r="F4980" t="str">
            <v>US 231 | I-65 247H</v>
          </cell>
        </row>
        <row r="4981">
          <cell r="E4981" t="str">
            <v>CLV-73855</v>
          </cell>
          <cell r="F4981" t="str">
            <v>US 231 | I-65 5</v>
          </cell>
        </row>
        <row r="4982">
          <cell r="E4982" t="str">
            <v>CLV-65598</v>
          </cell>
          <cell r="F4982" t="str">
            <v>US 231 | I-65 D</v>
          </cell>
        </row>
        <row r="4983">
          <cell r="E4983" t="str">
            <v>CLV-65600</v>
          </cell>
          <cell r="F4983" t="str">
            <v>US 231 | I-65 D 5</v>
          </cell>
        </row>
        <row r="4984">
          <cell r="E4984" t="str">
            <v>CLV-65613</v>
          </cell>
          <cell r="F4984" t="str">
            <v>US 231 | I-65 D 9</v>
          </cell>
        </row>
        <row r="4985">
          <cell r="E4985" t="str">
            <v>CLV-65128</v>
          </cell>
          <cell r="F4985" t="str">
            <v>US 231 | INDIANA ST</v>
          </cell>
        </row>
        <row r="4986">
          <cell r="E4986" t="str">
            <v>CLV-65108</v>
          </cell>
          <cell r="F4986" t="str">
            <v>US 231 | INDUSTRY DR</v>
          </cell>
        </row>
        <row r="4987">
          <cell r="E4987" t="str">
            <v>CLV-65111</v>
          </cell>
          <cell r="F4987" t="str">
            <v>US 231 | IOWA ST</v>
          </cell>
        </row>
        <row r="4988">
          <cell r="E4988" t="str">
            <v>CLV-64902</v>
          </cell>
          <cell r="F4988" t="str">
            <v>US 231 | JACKSON ST</v>
          </cell>
        </row>
        <row r="4989">
          <cell r="E4989" t="str">
            <v>CLV-64904</v>
          </cell>
          <cell r="F4989" t="str">
            <v>US 231 | JEFFERSON ST</v>
          </cell>
        </row>
        <row r="4990">
          <cell r="E4990" t="str">
            <v>CLV-64903</v>
          </cell>
          <cell r="F4990" t="str">
            <v>US 231 | JOHN ST</v>
          </cell>
        </row>
        <row r="4991">
          <cell r="E4991" t="str">
            <v>CLV-64905</v>
          </cell>
          <cell r="F4991" t="str">
            <v>US 231 | JOHN ST 1</v>
          </cell>
        </row>
        <row r="4992">
          <cell r="E4992" t="str">
            <v>CLV-73890</v>
          </cell>
          <cell r="F4992" t="str">
            <v>US 231 | KANNAL AVE</v>
          </cell>
        </row>
        <row r="4993">
          <cell r="E4993" t="str">
            <v>CLV-73894</v>
          </cell>
          <cell r="F4993" t="str">
            <v>US 231 | KELLNER BLVD</v>
          </cell>
        </row>
        <row r="4994">
          <cell r="E4994" t="str">
            <v>CLV-64915</v>
          </cell>
          <cell r="F4994" t="str">
            <v>US 231 | LAKEVIEW DR</v>
          </cell>
        </row>
        <row r="4995">
          <cell r="E4995" t="str">
            <v>CLV-64916</v>
          </cell>
          <cell r="F4995" t="str">
            <v>US 231 | LANE ST</v>
          </cell>
        </row>
        <row r="4996">
          <cell r="E4996" t="str">
            <v>CLV-74034</v>
          </cell>
          <cell r="F4996" t="str">
            <v>US 231 | MADISON ST</v>
          </cell>
        </row>
        <row r="4997">
          <cell r="E4997" t="str">
            <v>CLV-74053</v>
          </cell>
          <cell r="F4997" t="str">
            <v>US 231 | MAINE ST</v>
          </cell>
        </row>
        <row r="4998">
          <cell r="E4998" t="str">
            <v>CLV-74108</v>
          </cell>
          <cell r="F4998" t="str">
            <v>US 231 | MAPLE LN</v>
          </cell>
        </row>
        <row r="4999">
          <cell r="E4999" t="str">
            <v>CLV-74117</v>
          </cell>
          <cell r="F4999" t="str">
            <v>US 231 | MAPLE ST</v>
          </cell>
        </row>
        <row r="5000">
          <cell r="E5000" t="str">
            <v>CLV-74125</v>
          </cell>
          <cell r="F5000" t="str">
            <v>US 231 | MAXWELL ST</v>
          </cell>
        </row>
        <row r="5001">
          <cell r="E5001" t="str">
            <v>CLV-73953</v>
          </cell>
          <cell r="F5001" t="str">
            <v>US 231 | MCKINLEY ST</v>
          </cell>
        </row>
        <row r="5002">
          <cell r="E5002" t="str">
            <v>CLV-73955</v>
          </cell>
          <cell r="F5002" t="str">
            <v>US 231 | MERRITT ST</v>
          </cell>
        </row>
        <row r="5003">
          <cell r="E5003" t="str">
            <v>CLV-73960</v>
          </cell>
          <cell r="F5003" t="str">
            <v>US 231 | MILROY AVE</v>
          </cell>
        </row>
        <row r="5004">
          <cell r="E5004" t="str">
            <v>CLV-73964</v>
          </cell>
          <cell r="F5004" t="str">
            <v>US 231 | MONTGOMERY ST</v>
          </cell>
        </row>
        <row r="5005">
          <cell r="E5005" t="str">
            <v>CLV-73965</v>
          </cell>
          <cell r="F5005" t="str">
            <v>US 231 | MT CALVERY RD</v>
          </cell>
        </row>
        <row r="5006">
          <cell r="E5006" t="str">
            <v>CLV-73968</v>
          </cell>
          <cell r="F5006" t="str">
            <v>US 231 | N 550 W</v>
          </cell>
        </row>
        <row r="5007">
          <cell r="E5007" t="str">
            <v>CLV-73970</v>
          </cell>
          <cell r="F5007" t="str">
            <v>US 231 | N 575 W</v>
          </cell>
        </row>
        <row r="5008">
          <cell r="E5008" t="str">
            <v>CLV-74139</v>
          </cell>
          <cell r="F5008" t="str">
            <v>US 231 | N 600 W</v>
          </cell>
        </row>
        <row r="5009">
          <cell r="E5009" t="str">
            <v>CLV-65133</v>
          </cell>
          <cell r="F5009" t="str">
            <v>US 231 | N 600 W 2</v>
          </cell>
        </row>
        <row r="5010">
          <cell r="E5010" t="str">
            <v>CLV-65091</v>
          </cell>
          <cell r="F5010" t="str">
            <v>US 231 | N MAIN ST</v>
          </cell>
        </row>
        <row r="5011">
          <cell r="E5011" t="str">
            <v>CLV-65045</v>
          </cell>
          <cell r="F5011" t="str">
            <v>US 231 | NICHOLS ST</v>
          </cell>
        </row>
        <row r="5012">
          <cell r="E5012" t="str">
            <v>CLV-73975</v>
          </cell>
          <cell r="F5012" t="str">
            <v>US 231 | NORFOLK SOUTHERN RR</v>
          </cell>
        </row>
        <row r="5013">
          <cell r="E5013" t="str">
            <v>CLV-74141</v>
          </cell>
          <cell r="F5013" t="str">
            <v>US 231 | NORFOLK SOUTHERN RR 1</v>
          </cell>
        </row>
        <row r="5014">
          <cell r="E5014" t="str">
            <v>CLV-74067</v>
          </cell>
          <cell r="F5014" t="str">
            <v>US 231 | OAK ST</v>
          </cell>
        </row>
        <row r="5015">
          <cell r="E5015" t="str">
            <v>CLV-73978</v>
          </cell>
          <cell r="F5015" t="str">
            <v>US 231 | ORCHID ST</v>
          </cell>
        </row>
        <row r="5016">
          <cell r="E5016" t="str">
            <v>CLV-74214</v>
          </cell>
          <cell r="F5016" t="str">
            <v>US 231 | PARK AVE</v>
          </cell>
        </row>
        <row r="5017">
          <cell r="E5017" t="str">
            <v>CLV-74218</v>
          </cell>
          <cell r="F5017" t="str">
            <v>US 231 | PARK PL</v>
          </cell>
        </row>
        <row r="5018">
          <cell r="E5018" t="str">
            <v>CLV-74251</v>
          </cell>
          <cell r="F5018" t="str">
            <v>US 231 | PARKS DR</v>
          </cell>
        </row>
        <row r="5019">
          <cell r="E5019" t="str">
            <v>CLV-74245</v>
          </cell>
          <cell r="F5019" t="str">
            <v>US 231 | PARRISH AV</v>
          </cell>
        </row>
        <row r="5020">
          <cell r="E5020" t="str">
            <v>CLV-74226</v>
          </cell>
          <cell r="F5020" t="str">
            <v>US 231 | PARRISH ST</v>
          </cell>
        </row>
        <row r="5021">
          <cell r="E5021" t="str">
            <v>CLV-74236</v>
          </cell>
          <cell r="F5021" t="str">
            <v>US 231 | PARRY CT</v>
          </cell>
        </row>
        <row r="5022">
          <cell r="E5022" t="str">
            <v>CLV-74080</v>
          </cell>
          <cell r="F5022" t="str">
            <v>US 231 | PETTIBONE ST</v>
          </cell>
        </row>
        <row r="5023">
          <cell r="E5023" t="str">
            <v>CLV-73997</v>
          </cell>
          <cell r="F5023" t="str">
            <v>US 231 | PORTER ST</v>
          </cell>
        </row>
        <row r="5024">
          <cell r="E5024" t="str">
            <v>CLV-74151</v>
          </cell>
          <cell r="F5024" t="str">
            <v>US 231 | RIDGE ST</v>
          </cell>
        </row>
        <row r="5025">
          <cell r="E5025" t="str">
            <v>CLV-74003</v>
          </cell>
          <cell r="F5025" t="str">
            <v>US 231 | RUSCHLI ST</v>
          </cell>
        </row>
        <row r="5026">
          <cell r="E5026" t="str">
            <v>CLV-74822</v>
          </cell>
          <cell r="F5026" t="str">
            <v>US 231 | S 850 W</v>
          </cell>
        </row>
        <row r="5027">
          <cell r="E5027" t="str">
            <v>CLV-74824</v>
          </cell>
          <cell r="F5027" t="str">
            <v>US 231 | SANDSTONE DR</v>
          </cell>
        </row>
        <row r="5028">
          <cell r="E5028" t="str">
            <v>CLV-75249</v>
          </cell>
          <cell r="F5028" t="str">
            <v>US 231 | SANDY PINES DR</v>
          </cell>
        </row>
        <row r="5029">
          <cell r="E5029" t="str">
            <v>CLV-74826</v>
          </cell>
          <cell r="F5029" t="str">
            <v>US 231 | SIGLER ST</v>
          </cell>
        </row>
        <row r="5030">
          <cell r="E5030" t="str">
            <v>CLV-74834</v>
          </cell>
          <cell r="F5030" t="str">
            <v>US 231 | SOUTH ST</v>
          </cell>
        </row>
        <row r="5031">
          <cell r="E5031" t="str">
            <v>CLV-75256</v>
          </cell>
          <cell r="F5031" t="str">
            <v>US 231 | SR 10 1</v>
          </cell>
        </row>
        <row r="5032">
          <cell r="E5032" t="str">
            <v>CLV-74816</v>
          </cell>
          <cell r="F5032" t="str">
            <v>US 231 | SR 10 WB 1</v>
          </cell>
        </row>
        <row r="5033">
          <cell r="E5033" t="str">
            <v>CLV-74969</v>
          </cell>
          <cell r="F5033" t="str">
            <v>US 231 | SR 110 1</v>
          </cell>
        </row>
        <row r="5034">
          <cell r="E5034" t="str">
            <v>CLV-74510</v>
          </cell>
          <cell r="F5034" t="str">
            <v>US 231 | SR 114 1</v>
          </cell>
        </row>
        <row r="5035">
          <cell r="E5035" t="str">
            <v>CLV-74533</v>
          </cell>
          <cell r="F5035" t="str">
            <v>US 231 | SR 114 WB 1</v>
          </cell>
        </row>
        <row r="5036">
          <cell r="E5036" t="str">
            <v>CLV-74534</v>
          </cell>
          <cell r="F5036" t="str">
            <v>US 231 | SR 14</v>
          </cell>
        </row>
        <row r="5037">
          <cell r="E5037" t="str">
            <v>CLV-74536</v>
          </cell>
          <cell r="F5037" t="str">
            <v>US 231 | SR 14 WB</v>
          </cell>
        </row>
        <row r="5038">
          <cell r="E5038" t="str">
            <v>CLV-74543</v>
          </cell>
          <cell r="F5038" t="str">
            <v>US 231 | SR 16</v>
          </cell>
        </row>
        <row r="5039">
          <cell r="E5039" t="str">
            <v>CLV-75265</v>
          </cell>
          <cell r="F5039" t="str">
            <v>US 231 | SR 16 WB</v>
          </cell>
        </row>
        <row r="5040">
          <cell r="E5040" t="str">
            <v>CLV-74971</v>
          </cell>
          <cell r="F5040" t="str">
            <v>US 231 | SR 18</v>
          </cell>
        </row>
        <row r="5041">
          <cell r="E5041" t="str">
            <v>CLV-74548</v>
          </cell>
          <cell r="F5041" t="str">
            <v>US 231 | SR 18 WB</v>
          </cell>
        </row>
        <row r="5042">
          <cell r="E5042" t="str">
            <v>CLV-75324</v>
          </cell>
          <cell r="F5042" t="str">
            <v>US 231 | SR 2 1</v>
          </cell>
        </row>
        <row r="5043">
          <cell r="E5043" t="str">
            <v>CLV-74557</v>
          </cell>
          <cell r="F5043" t="str">
            <v>US 231 | SR 2 5</v>
          </cell>
        </row>
        <row r="5044">
          <cell r="E5044" t="str">
            <v>CLV-74853</v>
          </cell>
          <cell r="F5044" t="str">
            <v>US 231 | SR 2 WB 1</v>
          </cell>
        </row>
        <row r="5045">
          <cell r="E5045" t="str">
            <v>CLV-75182</v>
          </cell>
          <cell r="F5045" t="str">
            <v>US 231 | SR 53</v>
          </cell>
        </row>
        <row r="5046">
          <cell r="E5046" t="str">
            <v>CLV-74982</v>
          </cell>
          <cell r="F5046" t="str">
            <v>US 231 | SR 53 SB</v>
          </cell>
        </row>
        <row r="5047">
          <cell r="E5047" t="str">
            <v>CLV-75185</v>
          </cell>
          <cell r="F5047" t="str">
            <v>US 231 | SR 55</v>
          </cell>
        </row>
        <row r="5048">
          <cell r="E5048" t="str">
            <v>CLV-74985</v>
          </cell>
          <cell r="F5048" t="str">
            <v>US 231 | SR 55 1</v>
          </cell>
        </row>
        <row r="5049">
          <cell r="E5049" t="str">
            <v>CLV-74578</v>
          </cell>
          <cell r="F5049" t="str">
            <v>US 231 | SR 55 SB</v>
          </cell>
        </row>
        <row r="5050">
          <cell r="E5050" t="str">
            <v>CLV-74580</v>
          </cell>
          <cell r="F5050" t="str">
            <v>US 231 | SR 8 1</v>
          </cell>
        </row>
        <row r="5051">
          <cell r="E5051" t="str">
            <v>CLV-74581</v>
          </cell>
          <cell r="F5051" t="str">
            <v>US 231 | SR 8 WB 1</v>
          </cell>
        </row>
        <row r="5052">
          <cell r="E5052" t="str">
            <v>CLV-74862</v>
          </cell>
          <cell r="F5052" t="str">
            <v>US 231 | SUSAN ST</v>
          </cell>
        </row>
        <row r="5053">
          <cell r="E5053" t="str">
            <v>CLV-75058</v>
          </cell>
          <cell r="F5053" t="str">
            <v>US 231 | TENBROOK DR</v>
          </cell>
        </row>
        <row r="5054">
          <cell r="E5054" t="str">
            <v>CLV-74726</v>
          </cell>
          <cell r="F5054" t="str">
            <v>US 231 | TOWER CROSSING</v>
          </cell>
        </row>
        <row r="5055">
          <cell r="E5055" t="str">
            <v>CLV-75064</v>
          </cell>
          <cell r="F5055" t="str">
            <v>US 231 | UNION ST</v>
          </cell>
        </row>
        <row r="5056">
          <cell r="E5056" t="str">
            <v>CLV-75066</v>
          </cell>
          <cell r="F5056" t="str">
            <v>US 231 | US 24</v>
          </cell>
        </row>
        <row r="5057">
          <cell r="E5057" t="str">
            <v>CLV-75069</v>
          </cell>
          <cell r="F5057" t="str">
            <v>US 231 | US 24 3</v>
          </cell>
        </row>
        <row r="5058">
          <cell r="E5058" t="str">
            <v>CLV-74731</v>
          </cell>
          <cell r="F5058" t="str">
            <v>US 231 | US 24 WB 1</v>
          </cell>
        </row>
        <row r="5059">
          <cell r="E5059" t="str">
            <v>CLV-74586</v>
          </cell>
          <cell r="F5059" t="str">
            <v>US 231 | US 24 WB 6</v>
          </cell>
        </row>
        <row r="5060">
          <cell r="E5060" t="str">
            <v>CLV-74732</v>
          </cell>
          <cell r="F5060" t="str">
            <v>US 231 | US 41</v>
          </cell>
        </row>
        <row r="5061">
          <cell r="E5061" t="str">
            <v>CLV-74919</v>
          </cell>
          <cell r="F5061" t="str">
            <v>US 231 | VANRENSSELAER ST</v>
          </cell>
        </row>
        <row r="5062">
          <cell r="E5062" t="str">
            <v>CLV-74604</v>
          </cell>
          <cell r="F5062" t="str">
            <v>US 231 | VINE ST</v>
          </cell>
        </row>
        <row r="5063">
          <cell r="E5063" t="str">
            <v>CLV-74610</v>
          </cell>
          <cell r="F5063" t="str">
            <v>US 231 | W 100 S</v>
          </cell>
        </row>
        <row r="5064">
          <cell r="E5064" t="str">
            <v>CLV-75080</v>
          </cell>
          <cell r="F5064" t="str">
            <v>US 231 | W 100 S 2</v>
          </cell>
        </row>
        <row r="5065">
          <cell r="E5065" t="str">
            <v>CLV-74626</v>
          </cell>
          <cell r="F5065" t="str">
            <v>US 231 | W 1000 N</v>
          </cell>
        </row>
        <row r="5066">
          <cell r="E5066" t="str">
            <v>CLV-75085</v>
          </cell>
          <cell r="F5066" t="str">
            <v>US 231 | W 1000 S</v>
          </cell>
        </row>
        <row r="5067">
          <cell r="E5067" t="str">
            <v>CLV-75088</v>
          </cell>
          <cell r="F5067" t="str">
            <v>US 231 | W 1050 S</v>
          </cell>
        </row>
        <row r="5068">
          <cell r="E5068" t="str">
            <v>CLV-75090</v>
          </cell>
          <cell r="F5068" t="str">
            <v>US 231 | W 1075 N</v>
          </cell>
        </row>
        <row r="5069">
          <cell r="E5069" t="str">
            <v>CLV-74878</v>
          </cell>
          <cell r="F5069" t="str">
            <v>US 231 | W 1100 N</v>
          </cell>
        </row>
        <row r="5070">
          <cell r="E5070" t="str">
            <v>CLV-75096</v>
          </cell>
          <cell r="F5070" t="str">
            <v>US 231 | W 1100 S</v>
          </cell>
        </row>
        <row r="5071">
          <cell r="E5071" t="str">
            <v>CLV-75100</v>
          </cell>
          <cell r="F5071" t="str">
            <v>US 231 | W 1100 S 2</v>
          </cell>
        </row>
        <row r="5072">
          <cell r="E5072" t="str">
            <v>CLV-75205</v>
          </cell>
          <cell r="F5072" t="str">
            <v>US 231 | W 1120 S</v>
          </cell>
        </row>
        <row r="5073">
          <cell r="E5073" t="str">
            <v>CLV-75010</v>
          </cell>
          <cell r="F5073" t="str">
            <v>US 231 | W 1125 N</v>
          </cell>
        </row>
        <row r="5074">
          <cell r="E5074" t="str">
            <v>CLV-74466</v>
          </cell>
          <cell r="F5074" t="str">
            <v>US 231 | W 1200 S</v>
          </cell>
        </row>
        <row r="5075">
          <cell r="E5075" t="str">
            <v>CLV-74463</v>
          </cell>
          <cell r="F5075" t="str">
            <v>US 231 | W 1200 S 2</v>
          </cell>
        </row>
        <row r="5076">
          <cell r="E5076" t="str">
            <v>CLV-74647</v>
          </cell>
          <cell r="F5076" t="str">
            <v>US 231 | W 1300 S</v>
          </cell>
        </row>
        <row r="5077">
          <cell r="E5077" t="str">
            <v>CLV-74475</v>
          </cell>
          <cell r="F5077" t="str">
            <v>US 231 | W 1400 N</v>
          </cell>
        </row>
        <row r="5078">
          <cell r="E5078" t="str">
            <v>CLV-74690</v>
          </cell>
          <cell r="F5078" t="str">
            <v>US 231 | W 1400 S</v>
          </cell>
        </row>
        <row r="5079">
          <cell r="E5079" t="str">
            <v>CLV-75104</v>
          </cell>
          <cell r="F5079" t="str">
            <v>US 231 | W 1400 S 2</v>
          </cell>
        </row>
        <row r="5080">
          <cell r="E5080" t="str">
            <v>CLV-74692</v>
          </cell>
          <cell r="F5080" t="str">
            <v>US 231 | W 1500 S</v>
          </cell>
        </row>
        <row r="5081">
          <cell r="E5081" t="str">
            <v>CLV-74736</v>
          </cell>
          <cell r="F5081" t="str">
            <v>US 231 | W 1600 N</v>
          </cell>
        </row>
        <row r="5082">
          <cell r="E5082" t="str">
            <v>CLV-74479</v>
          </cell>
          <cell r="F5082" t="str">
            <v>US 231 | W 1600 S</v>
          </cell>
        </row>
        <row r="5083">
          <cell r="E5083" t="str">
            <v>CLV-74929</v>
          </cell>
          <cell r="F5083" t="str">
            <v>US 231 | W 1700 N</v>
          </cell>
        </row>
        <row r="5084">
          <cell r="E5084" t="str">
            <v>CLV-75302</v>
          </cell>
          <cell r="F5084" t="str">
            <v>US 231 | W 200 N</v>
          </cell>
        </row>
        <row r="5085">
          <cell r="E5085" t="str">
            <v>CLV-75293</v>
          </cell>
          <cell r="F5085" t="str">
            <v>US 231 | W 200 S</v>
          </cell>
        </row>
        <row r="5086">
          <cell r="E5086" t="str">
            <v>CLV-75274</v>
          </cell>
          <cell r="F5086" t="str">
            <v>US 231 | W 200 S 2</v>
          </cell>
        </row>
        <row r="5087">
          <cell r="E5087" t="str">
            <v>CLV-75275</v>
          </cell>
          <cell r="F5087" t="str">
            <v>US 231 | W 300 N</v>
          </cell>
        </row>
        <row r="5088">
          <cell r="E5088" t="str">
            <v>CLV-75238</v>
          </cell>
          <cell r="F5088" t="str">
            <v>US 231 | W 300 S</v>
          </cell>
        </row>
        <row r="5089">
          <cell r="E5089" t="str">
            <v>CLV-74508</v>
          </cell>
          <cell r="F5089" t="str">
            <v>US 231 | W 400 S</v>
          </cell>
        </row>
        <row r="5090">
          <cell r="E5090" t="str">
            <v>CLV-74506</v>
          </cell>
          <cell r="F5090" t="str">
            <v>US 231 | W 50 N</v>
          </cell>
        </row>
        <row r="5091">
          <cell r="E5091" t="str">
            <v>CLV-74501</v>
          </cell>
          <cell r="F5091" t="str">
            <v>US 231 | W 500 N</v>
          </cell>
        </row>
        <row r="5092">
          <cell r="E5092" t="str">
            <v>CLV-74498</v>
          </cell>
          <cell r="F5092" t="str">
            <v>US 231 | W 500 S</v>
          </cell>
        </row>
        <row r="5093">
          <cell r="E5093" t="str">
            <v>CLV-74488</v>
          </cell>
          <cell r="F5093" t="str">
            <v>US 231 | W 500 S 2</v>
          </cell>
        </row>
        <row r="5094">
          <cell r="E5094" t="str">
            <v>CLV-74487</v>
          </cell>
          <cell r="F5094" t="str">
            <v>US 231 | W 550 N</v>
          </cell>
        </row>
        <row r="5095">
          <cell r="E5095" t="str">
            <v>CLV-74482</v>
          </cell>
          <cell r="F5095" t="str">
            <v>US 231 | W 600 N</v>
          </cell>
        </row>
        <row r="5096">
          <cell r="E5096" t="str">
            <v>CLV-75016</v>
          </cell>
          <cell r="F5096" t="str">
            <v>US 231 | W 600 S</v>
          </cell>
        </row>
        <row r="5097">
          <cell r="E5097" t="str">
            <v>CLV-75020</v>
          </cell>
          <cell r="F5097" t="str">
            <v>US 231 | W 600 S 2</v>
          </cell>
        </row>
        <row r="5098">
          <cell r="E5098" t="str">
            <v>CLV-75021</v>
          </cell>
          <cell r="F5098" t="str">
            <v>US 231 | W 700 S</v>
          </cell>
        </row>
        <row r="5099">
          <cell r="E5099" t="str">
            <v>CLV-75216</v>
          </cell>
          <cell r="F5099" t="str">
            <v>US 231 | W 750 S</v>
          </cell>
        </row>
        <row r="5100">
          <cell r="E5100" t="str">
            <v>CLV-74934</v>
          </cell>
          <cell r="F5100" t="str">
            <v>US 231 | W 800 N</v>
          </cell>
        </row>
        <row r="5101">
          <cell r="E5101" t="str">
            <v>CLV-74699</v>
          </cell>
          <cell r="F5101" t="str">
            <v>US 231 | W 800 S</v>
          </cell>
        </row>
        <row r="5102">
          <cell r="E5102" t="str">
            <v>CLV-74700</v>
          </cell>
          <cell r="F5102" t="str">
            <v>US 231 | W 800 S 2</v>
          </cell>
        </row>
        <row r="5103">
          <cell r="E5103" t="str">
            <v>CLV-74939</v>
          </cell>
          <cell r="F5103" t="str">
            <v>US 231 | W 800 S 4</v>
          </cell>
        </row>
        <row r="5104">
          <cell r="E5104" t="str">
            <v>CLV-75026</v>
          </cell>
          <cell r="F5104" t="str">
            <v>US 231 | W 850 S</v>
          </cell>
        </row>
        <row r="5105">
          <cell r="E5105" t="str">
            <v>CLV-74896</v>
          </cell>
          <cell r="F5105" t="str">
            <v>US 231 | W 875 S</v>
          </cell>
        </row>
        <row r="5106">
          <cell r="E5106" t="str">
            <v>CLV-74888</v>
          </cell>
          <cell r="F5106" t="str">
            <v>US 231 | W 900 S</v>
          </cell>
        </row>
        <row r="5107">
          <cell r="E5107" t="str">
            <v>CLV-74298</v>
          </cell>
          <cell r="F5107" t="str">
            <v>US 231 | W JACKSON  ST</v>
          </cell>
        </row>
        <row r="5108">
          <cell r="E5108" t="str">
            <v>CLV-74903</v>
          </cell>
          <cell r="F5108" t="str">
            <v>US 231 | W SCHNEIDER ST</v>
          </cell>
        </row>
        <row r="5109">
          <cell r="E5109" t="str">
            <v>CLV-74316</v>
          </cell>
          <cell r="F5109" t="str">
            <v>US 231 | WALNUT ST</v>
          </cell>
        </row>
        <row r="5110">
          <cell r="E5110" t="str">
            <v>CLV-74682</v>
          </cell>
          <cell r="F5110" t="str">
            <v>US 231 | WASHINGTON ST</v>
          </cell>
        </row>
        <row r="5111">
          <cell r="E5111" t="str">
            <v>CLV-74683</v>
          </cell>
          <cell r="F5111" t="str">
            <v>US 231 | WASHINGTON ST 2</v>
          </cell>
        </row>
        <row r="5112">
          <cell r="E5112" t="str">
            <v>CLV-75224</v>
          </cell>
          <cell r="F5112" t="str">
            <v>US 231 | WASHINGTON ST 4</v>
          </cell>
        </row>
        <row r="5113">
          <cell r="E5113" t="str">
            <v>CLV-74328</v>
          </cell>
          <cell r="F5113" t="str">
            <v>US 231 | WEST ST</v>
          </cell>
        </row>
        <row r="5114">
          <cell r="E5114" t="str">
            <v>CLV-74326</v>
          </cell>
          <cell r="F5114" t="str">
            <v>US 231 | WESTON ST</v>
          </cell>
        </row>
        <row r="5115">
          <cell r="E5115" t="str">
            <v>CLV-75136</v>
          </cell>
          <cell r="F5115" t="str">
            <v>US 231 | WHITCOMB ST</v>
          </cell>
        </row>
        <row r="5116">
          <cell r="E5116" t="str">
            <v>CLV-74336</v>
          </cell>
          <cell r="F5116" t="str">
            <v>US 231 | WILBER ST</v>
          </cell>
        </row>
        <row r="5117">
          <cell r="E5117" t="str">
            <v>CLV-74274</v>
          </cell>
          <cell r="F5117" t="str">
            <v>US 231 | WOOD RD</v>
          </cell>
        </row>
        <row r="5118">
          <cell r="E5118" t="str">
            <v>CLV-75226</v>
          </cell>
          <cell r="F5118" t="str">
            <v>US 231 | WOOD ST</v>
          </cell>
        </row>
        <row r="5119">
          <cell r="E5119" t="str">
            <v>CLV-74358</v>
          </cell>
          <cell r="F5119" t="str">
            <v>US 231 | Y CONN SR 10</v>
          </cell>
        </row>
        <row r="5120">
          <cell r="E5120" t="str">
            <v>CLV-75227</v>
          </cell>
          <cell r="F5120" t="str">
            <v>US 24 | 1000 W</v>
          </cell>
        </row>
        <row r="5121">
          <cell r="E5121" t="str">
            <v>CLV-74367</v>
          </cell>
          <cell r="F5121" t="str">
            <v>US 24 | 1100 W</v>
          </cell>
        </row>
        <row r="5122">
          <cell r="E5122" t="str">
            <v>CLV-75145</v>
          </cell>
          <cell r="F5122" t="str">
            <v>US 24 | 18TH ST</v>
          </cell>
        </row>
        <row r="5123">
          <cell r="E5123" t="str">
            <v>CLV-74388</v>
          </cell>
          <cell r="F5123" t="str">
            <v>US 24 | 1ST ST</v>
          </cell>
        </row>
        <row r="5124">
          <cell r="E5124" t="str">
            <v>CLV-74376</v>
          </cell>
          <cell r="F5124" t="str">
            <v>US 24 | 1ST ST 2</v>
          </cell>
        </row>
        <row r="5125">
          <cell r="E5125" t="str">
            <v>CLV-74390</v>
          </cell>
          <cell r="F5125" t="str">
            <v>US 24 | 1ST ST 4</v>
          </cell>
        </row>
        <row r="5126">
          <cell r="E5126" t="str">
            <v>CLV-74396</v>
          </cell>
          <cell r="F5126" t="str">
            <v>US 24 | 2ND ST 2</v>
          </cell>
        </row>
        <row r="5127">
          <cell r="E5127" t="str">
            <v>CLV-74403</v>
          </cell>
          <cell r="F5127" t="str">
            <v>US 24 | 2ND ST 4</v>
          </cell>
        </row>
        <row r="5128">
          <cell r="E5128" t="str">
            <v>CLV-74748</v>
          </cell>
          <cell r="F5128" t="str">
            <v>US 24 | 3RD ST</v>
          </cell>
        </row>
        <row r="5129">
          <cell r="E5129" t="str">
            <v>CLV-74775</v>
          </cell>
          <cell r="F5129" t="str">
            <v>US 24 | 3RD ST 2</v>
          </cell>
        </row>
        <row r="5130">
          <cell r="E5130" t="str">
            <v>CLV-74773</v>
          </cell>
          <cell r="F5130" t="str">
            <v>US 24 | 400 W</v>
          </cell>
        </row>
        <row r="5131">
          <cell r="E5131" t="str">
            <v>CLV-74771</v>
          </cell>
          <cell r="F5131" t="str">
            <v>US 24 | 4TH ST</v>
          </cell>
        </row>
        <row r="5132">
          <cell r="E5132" t="str">
            <v>CLV-74413</v>
          </cell>
          <cell r="F5132" t="str">
            <v>US 24 | 4TH ST 2</v>
          </cell>
        </row>
        <row r="5133">
          <cell r="E5133" t="str">
            <v>CLV-75033</v>
          </cell>
          <cell r="F5133" t="str">
            <v>US 24 | 4TH ST 4</v>
          </cell>
        </row>
        <row r="5134">
          <cell r="E5134" t="str">
            <v>CLV-74794</v>
          </cell>
          <cell r="F5134" t="str">
            <v>US 24 | 5TH ST</v>
          </cell>
        </row>
        <row r="5135">
          <cell r="E5135" t="str">
            <v>CLV-74800</v>
          </cell>
          <cell r="F5135" t="str">
            <v>US 24 | 600 W 2</v>
          </cell>
        </row>
        <row r="5136">
          <cell r="E5136" t="str">
            <v>CLV-74895</v>
          </cell>
          <cell r="F5136" t="str">
            <v>US 24 | 6TH ST</v>
          </cell>
        </row>
        <row r="5137">
          <cell r="E5137" t="str">
            <v>CLV-75043</v>
          </cell>
          <cell r="F5137" t="str">
            <v>US 24 | 6TH ST 7</v>
          </cell>
        </row>
        <row r="5138">
          <cell r="E5138" t="str">
            <v>CLV-75045</v>
          </cell>
          <cell r="F5138" t="str">
            <v>US 24 | 700 W</v>
          </cell>
        </row>
        <row r="5139">
          <cell r="E5139" t="str">
            <v>CLV-75048</v>
          </cell>
          <cell r="F5139" t="str">
            <v>US 24 | 800 E</v>
          </cell>
        </row>
        <row r="5140">
          <cell r="E5140" t="str">
            <v>CLV-75245</v>
          </cell>
          <cell r="F5140" t="str">
            <v>US 24 | 800 W</v>
          </cell>
        </row>
        <row r="5141">
          <cell r="E5141" t="str">
            <v>CLV-75248</v>
          </cell>
          <cell r="F5141" t="str">
            <v>US 24 | 8TH ST</v>
          </cell>
        </row>
        <row r="5142">
          <cell r="E5142" t="str">
            <v>CLV-74841</v>
          </cell>
          <cell r="F5142" t="str">
            <v>US 24 | 8TH ST 2</v>
          </cell>
        </row>
        <row r="5143">
          <cell r="E5143" t="str">
            <v>CLV-74966</v>
          </cell>
          <cell r="F5143" t="str">
            <v>US 24 | A &amp; R LINE RR</v>
          </cell>
        </row>
        <row r="5144">
          <cell r="E5144" t="str">
            <v>CLV-74818</v>
          </cell>
          <cell r="F5144" t="str">
            <v>US 24 | ACCESS RD</v>
          </cell>
        </row>
        <row r="5145">
          <cell r="E5145" t="str">
            <v>CLV-74846</v>
          </cell>
          <cell r="F5145" t="str">
            <v>US 24 | ALLEN ST</v>
          </cell>
        </row>
        <row r="5146">
          <cell r="E5146" t="str">
            <v>CLV-74814</v>
          </cell>
          <cell r="F5146" t="str">
            <v>US 24 | ANDERSON ST</v>
          </cell>
        </row>
        <row r="5147">
          <cell r="E5147" t="str">
            <v>CLV-74817</v>
          </cell>
          <cell r="F5147" t="str">
            <v>US 24 | BENTON ST</v>
          </cell>
        </row>
        <row r="5148">
          <cell r="E5148" t="str">
            <v>CLV-74847</v>
          </cell>
          <cell r="F5148" t="str">
            <v>US 24 | BLAKE ST</v>
          </cell>
        </row>
        <row r="5149">
          <cell r="E5149" t="str">
            <v>CLV-74848</v>
          </cell>
          <cell r="F5149" t="str">
            <v>US 24 | BLUFF ST</v>
          </cell>
        </row>
        <row r="5150">
          <cell r="E5150" t="str">
            <v>CLV-74970</v>
          </cell>
          <cell r="F5150" t="str">
            <v>US 24 | BOONE ST</v>
          </cell>
        </row>
        <row r="5151">
          <cell r="E5151" t="str">
            <v>CLV-74522</v>
          </cell>
          <cell r="F5151" t="str">
            <v>US 24 | BROADWAY ST 4</v>
          </cell>
        </row>
        <row r="5152">
          <cell r="E5152" t="str">
            <v>CLV-74538</v>
          </cell>
          <cell r="F5152" t="str">
            <v>US 24 | CHURCH ST</v>
          </cell>
        </row>
        <row r="5153">
          <cell r="E5153" t="str">
            <v>CLV-74544</v>
          </cell>
          <cell r="F5153" t="str">
            <v>US 24 | CHURCH ST 2</v>
          </cell>
        </row>
        <row r="5154">
          <cell r="E5154" t="str">
            <v>CLV-75264</v>
          </cell>
          <cell r="F5154" t="str">
            <v>US 24 | CLIFF DR</v>
          </cell>
        </row>
        <row r="5155">
          <cell r="E5155" t="str">
            <v>CLV-75263</v>
          </cell>
          <cell r="F5155" t="str">
            <v>US 24 | CO RD 600 E</v>
          </cell>
        </row>
        <row r="5156">
          <cell r="E5156" t="str">
            <v>CLV-74549</v>
          </cell>
          <cell r="F5156" t="str">
            <v>US 24 | CR 1000 W</v>
          </cell>
        </row>
        <row r="5157">
          <cell r="E5157" t="str">
            <v>CLV-74973</v>
          </cell>
          <cell r="F5157" t="str">
            <v>US 24 | CR 1050 W</v>
          </cell>
        </row>
        <row r="5158">
          <cell r="E5158" t="str">
            <v>CLV-74558</v>
          </cell>
          <cell r="F5158" t="str">
            <v>US 24 | CR 380</v>
          </cell>
        </row>
        <row r="5159">
          <cell r="E5159" t="str">
            <v>CLV-75184</v>
          </cell>
          <cell r="F5159" t="str">
            <v>US 24 | CR 800 W</v>
          </cell>
        </row>
        <row r="5160">
          <cell r="E5160" t="str">
            <v>CLV-74575</v>
          </cell>
          <cell r="F5160" t="str">
            <v>US 24 | CR 900 W</v>
          </cell>
        </row>
        <row r="5161">
          <cell r="E5161" t="str">
            <v>CLV-74984</v>
          </cell>
          <cell r="F5161" t="str">
            <v>US 24 | CROSS ST</v>
          </cell>
        </row>
        <row r="5162">
          <cell r="E5162" t="str">
            <v>CLV-75190</v>
          </cell>
          <cell r="F5162" t="str">
            <v>US 24 | CSX RR</v>
          </cell>
        </row>
        <row r="5163">
          <cell r="E5163" t="str">
            <v>CLV-74861</v>
          </cell>
          <cell r="F5163" t="str">
            <v>US 24 | DEWEY ST</v>
          </cell>
        </row>
        <row r="5164">
          <cell r="E5164" t="str">
            <v>CLV-75192</v>
          </cell>
          <cell r="F5164" t="str">
            <v>US 24 | DIVISION RD</v>
          </cell>
        </row>
        <row r="5165">
          <cell r="E5165" t="str">
            <v>CLV-75061</v>
          </cell>
          <cell r="F5165" t="str">
            <v>US 24 | DIVISION RD 2</v>
          </cell>
        </row>
        <row r="5166">
          <cell r="E5166" t="str">
            <v>CLV-74920</v>
          </cell>
          <cell r="F5166" t="str">
            <v>US 24 | E CO RD 125 S</v>
          </cell>
        </row>
        <row r="5167">
          <cell r="E5167" t="str">
            <v>CLV-74597</v>
          </cell>
          <cell r="F5167" t="str">
            <v>US 24 | E CO RD 500 S</v>
          </cell>
        </row>
        <row r="5168">
          <cell r="E5168" t="str">
            <v>CLV-74607</v>
          </cell>
          <cell r="F5168" t="str">
            <v>US 24 | E DIVISION RD</v>
          </cell>
        </row>
        <row r="5169">
          <cell r="E5169" t="str">
            <v>CLV-75082</v>
          </cell>
          <cell r="F5169" t="str">
            <v>US 24 | E WASHINGTON ST</v>
          </cell>
        </row>
        <row r="5170">
          <cell r="E5170" t="str">
            <v>CLV-74631</v>
          </cell>
          <cell r="F5170" t="str">
            <v>US 24 | FALLON ST</v>
          </cell>
        </row>
        <row r="5171">
          <cell r="E5171" t="str">
            <v>CLV-74632</v>
          </cell>
          <cell r="F5171" t="str">
            <v>US 24 | FOX ST</v>
          </cell>
        </row>
        <row r="5172">
          <cell r="E5172" t="str">
            <v>CLV-74635</v>
          </cell>
          <cell r="F5172" t="str">
            <v>US 24 | GARFIELD AV</v>
          </cell>
        </row>
        <row r="5173">
          <cell r="E5173" t="str">
            <v>CLV-74639</v>
          </cell>
          <cell r="F5173" t="str">
            <v>US 24 | GEORGETOWN RD</v>
          </cell>
        </row>
        <row r="5174">
          <cell r="E5174" t="str">
            <v>CLV-74417</v>
          </cell>
          <cell r="F5174" t="str">
            <v>US 24 | GERMAN ST</v>
          </cell>
        </row>
        <row r="5175">
          <cell r="E5175" t="str">
            <v>CLV-75204</v>
          </cell>
          <cell r="F5175" t="str">
            <v>US 24 | GRESSY ST</v>
          </cell>
        </row>
        <row r="5176">
          <cell r="E5176" t="str">
            <v>CLV-75007</v>
          </cell>
          <cell r="F5176" t="str">
            <v>US 24 | HANNA ST</v>
          </cell>
        </row>
        <row r="5177">
          <cell r="E5177" t="str">
            <v>CLV-75102</v>
          </cell>
          <cell r="F5177" t="str">
            <v>US 24 | HARRINGTON ST</v>
          </cell>
        </row>
        <row r="5178">
          <cell r="E5178" t="str">
            <v>CLV-74435</v>
          </cell>
          <cell r="F5178" t="str">
            <v>US 24 | HARRISON AV</v>
          </cell>
        </row>
        <row r="5179">
          <cell r="E5179" t="str">
            <v>CLV-74428</v>
          </cell>
          <cell r="F5179" t="str">
            <v>US 24 | HILLSIDE DR</v>
          </cell>
        </row>
        <row r="5180">
          <cell r="E5180" t="str">
            <v>CLV-74427</v>
          </cell>
          <cell r="F5180" t="str">
            <v>US 24 | HILLSIDE DR 1</v>
          </cell>
        </row>
        <row r="5181">
          <cell r="E5181" t="str">
            <v>CLV-75011</v>
          </cell>
          <cell r="F5181" t="str">
            <v>US 24 | I-65 2</v>
          </cell>
        </row>
        <row r="5182">
          <cell r="E5182" t="str">
            <v>CLV-74441</v>
          </cell>
          <cell r="F5182" t="str">
            <v>US 24 | I-65 201A</v>
          </cell>
        </row>
        <row r="5183">
          <cell r="E5183" t="str">
            <v>CLV-74438</v>
          </cell>
          <cell r="F5183" t="str">
            <v>US 24 | I-65 201D</v>
          </cell>
        </row>
        <row r="5184">
          <cell r="E5184" t="str">
            <v>CLV-75208</v>
          </cell>
          <cell r="F5184" t="str">
            <v>US 24 | I-65 D</v>
          </cell>
        </row>
        <row r="5185">
          <cell r="E5185" t="str">
            <v>CLV-74455</v>
          </cell>
          <cell r="F5185" t="str">
            <v>US 24 | ILLINOIS ST</v>
          </cell>
        </row>
        <row r="5186">
          <cell r="E5186" t="str">
            <v>CLV-74452</v>
          </cell>
          <cell r="F5186" t="str">
            <v>US 24 | ILLINOIS ST 2</v>
          </cell>
        </row>
        <row r="5187">
          <cell r="E5187" t="str">
            <v>CLV-74648</v>
          </cell>
          <cell r="F5187" t="str">
            <v>US 24 | INDIANA ST</v>
          </cell>
        </row>
        <row r="5188">
          <cell r="E5188" t="str">
            <v>CLV-74884</v>
          </cell>
          <cell r="F5188" t="str">
            <v>US 24 | INV ST</v>
          </cell>
        </row>
        <row r="5189">
          <cell r="E5189" t="str">
            <v>CLV-74649</v>
          </cell>
          <cell r="F5189" t="str">
            <v>US 24 | INV ST 2</v>
          </cell>
        </row>
        <row r="5190">
          <cell r="E5190" t="str">
            <v>CLV-74476</v>
          </cell>
          <cell r="F5190" t="str">
            <v>US 24 | INV ST 4</v>
          </cell>
        </row>
        <row r="5191">
          <cell r="E5191" t="str">
            <v>CLV-74474</v>
          </cell>
          <cell r="F5191" t="str">
            <v>US 24 | INV ST 5</v>
          </cell>
        </row>
        <row r="5192">
          <cell r="E5192" t="str">
            <v>CLV-74926</v>
          </cell>
          <cell r="F5192" t="str">
            <v>US 24 | IOWA ST</v>
          </cell>
        </row>
        <row r="5193">
          <cell r="E5193" t="str">
            <v>CLV-74422</v>
          </cell>
          <cell r="F5193" t="str">
            <v>US 24 | IROQOIS ST</v>
          </cell>
        </row>
        <row r="5194">
          <cell r="E5194" t="str">
            <v>CLV-74421</v>
          </cell>
          <cell r="F5194" t="str">
            <v>US 24 | JAMES ST</v>
          </cell>
        </row>
        <row r="5195">
          <cell r="E5195" t="str">
            <v>CLV-75300</v>
          </cell>
          <cell r="F5195" t="str">
            <v>US 24 | JEFFERSON ST</v>
          </cell>
        </row>
        <row r="5196">
          <cell r="E5196" t="str">
            <v>CLV-75297</v>
          </cell>
          <cell r="F5196" t="str">
            <v>US 24 | JOHNSON ST</v>
          </cell>
        </row>
        <row r="5197">
          <cell r="E5197" t="str">
            <v>CLV-75108</v>
          </cell>
          <cell r="F5197" t="str">
            <v>US 24 | LAKE ST</v>
          </cell>
        </row>
        <row r="5198">
          <cell r="E5198" t="str">
            <v>CLV-75278</v>
          </cell>
          <cell r="F5198" t="str">
            <v>US 24 | LOGAN ST</v>
          </cell>
        </row>
        <row r="5199">
          <cell r="E5199" t="str">
            <v>CLV-75109</v>
          </cell>
          <cell r="F5199" t="str">
            <v>US 24 | LOGAN ST 2</v>
          </cell>
        </row>
        <row r="5200">
          <cell r="E5200" t="str">
            <v>CLV-75273</v>
          </cell>
          <cell r="F5200" t="str">
            <v>US 24 | LOGANSPORT RD</v>
          </cell>
        </row>
        <row r="5201">
          <cell r="E5201" t="str">
            <v>CLV-75050</v>
          </cell>
          <cell r="F5201" t="str">
            <v>US 24 | LUTZ ST</v>
          </cell>
        </row>
        <row r="5202">
          <cell r="E5202" t="str">
            <v>CLV-75051</v>
          </cell>
          <cell r="F5202" t="str">
            <v>US 24 | MAIN ST 10</v>
          </cell>
        </row>
        <row r="5203">
          <cell r="E5203" t="str">
            <v>CLV-75233</v>
          </cell>
          <cell r="F5203" t="str">
            <v>US 24 | MAIN ST 4</v>
          </cell>
        </row>
        <row r="5204">
          <cell r="E5204" t="str">
            <v>CLV-74660</v>
          </cell>
          <cell r="F5204" t="str">
            <v>US 24 | MAIN ST 6</v>
          </cell>
        </row>
        <row r="5205">
          <cell r="E5205" t="str">
            <v>CLV-74864</v>
          </cell>
          <cell r="F5205" t="str">
            <v>US 24 | MAIN ST 8</v>
          </cell>
        </row>
        <row r="5206">
          <cell r="E5206" t="str">
            <v>CLV-74664</v>
          </cell>
          <cell r="F5206" t="str">
            <v>US 24 | MAINE ST</v>
          </cell>
        </row>
        <row r="5207">
          <cell r="E5207" t="str">
            <v>CLV-74496</v>
          </cell>
          <cell r="F5207" t="str">
            <v>US 24 | MARKET ST</v>
          </cell>
        </row>
        <row r="5208">
          <cell r="E5208" t="str">
            <v>CLV-74486</v>
          </cell>
          <cell r="F5208" t="str">
            <v>US 24 | MERIDIAN RD 2</v>
          </cell>
        </row>
        <row r="5209">
          <cell r="E5209" t="str">
            <v>CLV-74481</v>
          </cell>
          <cell r="F5209" t="str">
            <v>US 24 | MERIDIAN RD 4</v>
          </cell>
        </row>
        <row r="5210">
          <cell r="E5210" t="str">
            <v>CLV-74669</v>
          </cell>
          <cell r="F5210" t="str">
            <v>US 24 | MISSOURI ST</v>
          </cell>
        </row>
        <row r="5211">
          <cell r="E5211" t="str">
            <v>CLV-75217</v>
          </cell>
          <cell r="F5211" t="str">
            <v>US 24 | MONTICELLO RD</v>
          </cell>
        </row>
        <row r="5212">
          <cell r="E5212" t="str">
            <v>CLV-74418</v>
          </cell>
          <cell r="F5212" t="str">
            <v>US 24 | N 100 W</v>
          </cell>
        </row>
        <row r="5213">
          <cell r="E5213" t="str">
            <v>CLV-74702</v>
          </cell>
          <cell r="F5213" t="str">
            <v>US 24 | N 1000 E</v>
          </cell>
        </row>
        <row r="5214">
          <cell r="E5214" t="str">
            <v>CLV-74706</v>
          </cell>
          <cell r="F5214" t="str">
            <v>US 24 | N 1075 E</v>
          </cell>
        </row>
        <row r="5215">
          <cell r="E5215" t="str">
            <v>CLV-74678</v>
          </cell>
          <cell r="F5215" t="str">
            <v>US 24 | N 1150 E</v>
          </cell>
        </row>
        <row r="5216">
          <cell r="E5216" t="str">
            <v>CLV-75024</v>
          </cell>
          <cell r="F5216" t="str">
            <v>US 24 | N 1250 E</v>
          </cell>
        </row>
        <row r="5217">
          <cell r="E5217" t="str">
            <v>CLV-74943</v>
          </cell>
          <cell r="F5217" t="str">
            <v>US 24 | N 1500 E</v>
          </cell>
        </row>
        <row r="5218">
          <cell r="E5218" t="str">
            <v>CLV-74679</v>
          </cell>
          <cell r="F5218" t="str">
            <v>US 24 | N 500 W</v>
          </cell>
        </row>
        <row r="5219">
          <cell r="E5219" t="str">
            <v>CLV-74902</v>
          </cell>
          <cell r="F5219" t="str">
            <v>US 24 | N 725 E</v>
          </cell>
        </row>
        <row r="5220">
          <cell r="E5220" t="str">
            <v>CLV-74291</v>
          </cell>
          <cell r="F5220" t="str">
            <v>US 24 | N 900 E</v>
          </cell>
        </row>
        <row r="5221">
          <cell r="E5221" t="str">
            <v>CLV-74905</v>
          </cell>
          <cell r="F5221" t="str">
            <v>US 24 | N CO RD 400 W</v>
          </cell>
        </row>
        <row r="5222">
          <cell r="E5222" t="str">
            <v>CLV-74279</v>
          </cell>
          <cell r="F5222" t="str">
            <v>US 24 | N CO RD 600 W</v>
          </cell>
        </row>
        <row r="5223">
          <cell r="E5223" t="str">
            <v>CLV-74308</v>
          </cell>
          <cell r="F5223" t="str">
            <v>US 24 | N RAILROAD ST</v>
          </cell>
        </row>
        <row r="5224">
          <cell r="E5224" t="str">
            <v>CLV-74305</v>
          </cell>
          <cell r="F5224" t="str">
            <v>US 24 | NASH ST</v>
          </cell>
        </row>
        <row r="5225">
          <cell r="E5225" t="str">
            <v>CLV-74276</v>
          </cell>
          <cell r="F5225" t="str">
            <v>US 24 | NEW YORK ST</v>
          </cell>
        </row>
        <row r="5226">
          <cell r="E5226" t="str">
            <v>CLV-74906</v>
          </cell>
          <cell r="F5226" t="str">
            <v>US 24 | NEWTON ST</v>
          </cell>
        </row>
        <row r="5227">
          <cell r="E5227" t="str">
            <v>CLV-74951</v>
          </cell>
          <cell r="F5227" t="str">
            <v>US 24 | NORFOLK SOUTHERN RR 3</v>
          </cell>
        </row>
        <row r="5228">
          <cell r="E5228" t="str">
            <v>CLV-74268</v>
          </cell>
          <cell r="F5228" t="str">
            <v>US 24 | NORFOLK SOUTHERN RR 4</v>
          </cell>
        </row>
        <row r="5229">
          <cell r="E5229" t="str">
            <v>CLV-74916</v>
          </cell>
          <cell r="F5229" t="str">
            <v>US 24 | NORFOLK SOUTHERN RR 7</v>
          </cell>
        </row>
        <row r="5230">
          <cell r="E5230" t="str">
            <v>CLV-75140</v>
          </cell>
          <cell r="F5230" t="str">
            <v>US 24 | NORTH ST</v>
          </cell>
        </row>
        <row r="5231">
          <cell r="E5231" t="str">
            <v>CLV-74357</v>
          </cell>
          <cell r="F5231" t="str">
            <v>US 24 | OHIO ST</v>
          </cell>
        </row>
        <row r="5232">
          <cell r="E5232" t="str">
            <v>CLV-74264</v>
          </cell>
          <cell r="F5232" t="str">
            <v>US 24 | OLD SR25</v>
          </cell>
        </row>
        <row r="5233">
          <cell r="E5233" t="str">
            <v>CLV-74362</v>
          </cell>
          <cell r="F5233" t="str">
            <v>US 24 | OLD SR25 SB</v>
          </cell>
        </row>
        <row r="5234">
          <cell r="E5234" t="str">
            <v>CLV-74365</v>
          </cell>
          <cell r="F5234" t="str">
            <v>US 24 | OLD US 24 2</v>
          </cell>
        </row>
        <row r="5235">
          <cell r="E5235" t="str">
            <v>CLV-74379</v>
          </cell>
          <cell r="F5235" t="str">
            <v>US 24 | PANHANDLE PATHWAY TRAIL</v>
          </cell>
        </row>
        <row r="5236">
          <cell r="E5236" t="str">
            <v>CLV-74378</v>
          </cell>
          <cell r="F5236" t="str">
            <v>US 24 | PINE ST</v>
          </cell>
        </row>
        <row r="5237">
          <cell r="E5237" t="str">
            <v>CLV-74369</v>
          </cell>
          <cell r="F5237" t="str">
            <v>US 24 | PRTE 0801</v>
          </cell>
        </row>
        <row r="5238">
          <cell r="E5238" t="str">
            <v>CLV-74391</v>
          </cell>
          <cell r="F5238" t="str">
            <v>US 24 | RAILROAD ST</v>
          </cell>
        </row>
        <row r="5239">
          <cell r="E5239" t="str">
            <v>CLV-75028</v>
          </cell>
          <cell r="F5239" t="str">
            <v>US 24 | RANDOLPH ST</v>
          </cell>
        </row>
        <row r="5240">
          <cell r="E5240" t="str">
            <v>CLV-75154</v>
          </cell>
          <cell r="F5240" t="str">
            <v>US 24 | RANDOLPH ST 2</v>
          </cell>
        </row>
        <row r="5241">
          <cell r="E5241" t="str">
            <v>CLV-74394</v>
          </cell>
          <cell r="F5241" t="str">
            <v>US 24 | S 1080 W</v>
          </cell>
        </row>
        <row r="5242">
          <cell r="E5242" t="str">
            <v>CLV-75231</v>
          </cell>
          <cell r="F5242" t="str">
            <v>US 24 | S 125 E</v>
          </cell>
        </row>
        <row r="5243">
          <cell r="E5243" t="str">
            <v>CLV-75157</v>
          </cell>
          <cell r="F5243" t="str">
            <v>US 24 | S 1300 E</v>
          </cell>
        </row>
        <row r="5244">
          <cell r="E5244" t="str">
            <v>CLV-74399</v>
          </cell>
          <cell r="F5244" t="str">
            <v>US 24 | S 150 E</v>
          </cell>
        </row>
        <row r="5245">
          <cell r="E5245" t="str">
            <v>CLV-74749</v>
          </cell>
          <cell r="F5245" t="str">
            <v>US 24 | S 150 W</v>
          </cell>
        </row>
        <row r="5246">
          <cell r="E5246" t="str">
            <v>CLV-75162</v>
          </cell>
          <cell r="F5246" t="str">
            <v>US 24 | S 225 W</v>
          </cell>
        </row>
        <row r="5247">
          <cell r="E5247" t="str">
            <v>CLV-74410</v>
          </cell>
          <cell r="F5247" t="str">
            <v>US 24 | S 250 E</v>
          </cell>
        </row>
        <row r="5248">
          <cell r="E5248" t="str">
            <v>CLV-74409</v>
          </cell>
          <cell r="F5248" t="str">
            <v>US 24 | S 280 W</v>
          </cell>
        </row>
        <row r="5249">
          <cell r="E5249" t="str">
            <v>CLV-74774</v>
          </cell>
          <cell r="F5249" t="str">
            <v>US 24 | S 300 E</v>
          </cell>
        </row>
        <row r="5250">
          <cell r="E5250" t="str">
            <v>CLV-74763</v>
          </cell>
          <cell r="F5250" t="str">
            <v>US 24 | S 300 W</v>
          </cell>
        </row>
        <row r="5251">
          <cell r="E5251" t="str">
            <v>CLV-74762</v>
          </cell>
          <cell r="F5251" t="str">
            <v>US 24 | S 350 W</v>
          </cell>
        </row>
        <row r="5252">
          <cell r="E5252" t="str">
            <v>CLV-74769</v>
          </cell>
          <cell r="F5252" t="str">
            <v>US 24 | S 375 W</v>
          </cell>
        </row>
        <row r="5253">
          <cell r="E5253" t="str">
            <v>CLV-74765</v>
          </cell>
          <cell r="F5253" t="str">
            <v>US 24 | S 400 E</v>
          </cell>
        </row>
        <row r="5254">
          <cell r="E5254" t="str">
            <v>CLV-74792</v>
          </cell>
          <cell r="F5254" t="str">
            <v>US 24 | S 425 E</v>
          </cell>
        </row>
        <row r="5255">
          <cell r="E5255" t="str">
            <v>CLV-74789</v>
          </cell>
          <cell r="F5255" t="str">
            <v>US 24 | S 450 W</v>
          </cell>
        </row>
        <row r="5256">
          <cell r="E5256" t="str">
            <v>CLV-74812</v>
          </cell>
          <cell r="F5256" t="str">
            <v>US 24 | S 475 W</v>
          </cell>
        </row>
        <row r="5257">
          <cell r="E5257" t="str">
            <v>CLV-74805</v>
          </cell>
          <cell r="F5257" t="str">
            <v>US 24 | S 50 W</v>
          </cell>
        </row>
        <row r="5258">
          <cell r="E5258" t="str">
            <v>CLV-74796</v>
          </cell>
          <cell r="F5258" t="str">
            <v>US 24 | S 525 W</v>
          </cell>
        </row>
        <row r="5259">
          <cell r="E5259" t="str">
            <v>CLV-75040</v>
          </cell>
          <cell r="F5259" t="str">
            <v>US 24 | S 600 E</v>
          </cell>
        </row>
        <row r="5260">
          <cell r="E5260" t="str">
            <v>CLV-75047</v>
          </cell>
          <cell r="F5260" t="str">
            <v>US 24 | S 600 E 2</v>
          </cell>
        </row>
        <row r="5261">
          <cell r="E5261" t="str">
            <v>CLV-75252</v>
          </cell>
          <cell r="F5261" t="str">
            <v>US 24 | S 625 W</v>
          </cell>
        </row>
        <row r="5262">
          <cell r="E5262" t="str">
            <v>CLV-74958</v>
          </cell>
          <cell r="F5262" t="str">
            <v>US 24 | S 650 E</v>
          </cell>
        </row>
        <row r="5263">
          <cell r="E5263" t="str">
            <v>CLV-75254</v>
          </cell>
          <cell r="F5263" t="str">
            <v>US 24 | S 675 W</v>
          </cell>
        </row>
        <row r="5264">
          <cell r="E5264" t="str">
            <v>CLV-74961</v>
          </cell>
          <cell r="F5264" t="str">
            <v>US 24 | S 700 W</v>
          </cell>
        </row>
        <row r="5265">
          <cell r="E5265" t="str">
            <v>CLV-74520</v>
          </cell>
          <cell r="F5265" t="str">
            <v>US 24 | S 75 W</v>
          </cell>
        </row>
        <row r="5266">
          <cell r="E5266" t="str">
            <v>CLV-74541</v>
          </cell>
          <cell r="F5266" t="str">
            <v>US 24 | S 775 W</v>
          </cell>
        </row>
        <row r="5267">
          <cell r="E5267" t="str">
            <v>CLV-74552</v>
          </cell>
          <cell r="F5267" t="str">
            <v>US 24 | S 850 E</v>
          </cell>
        </row>
        <row r="5268">
          <cell r="E5268" t="str">
            <v>CLV-74559</v>
          </cell>
          <cell r="F5268" t="str">
            <v>US 24 | S 875 W</v>
          </cell>
        </row>
        <row r="5269">
          <cell r="E5269" t="str">
            <v>CLV-74852</v>
          </cell>
          <cell r="F5269" t="str">
            <v>US 24 | S 950 E</v>
          </cell>
        </row>
        <row r="5270">
          <cell r="E5270" t="str">
            <v>CLV-74564</v>
          </cell>
          <cell r="F5270" t="str">
            <v>US 24 | S 975 W</v>
          </cell>
        </row>
        <row r="5271">
          <cell r="E5271" t="str">
            <v>CLV-74858</v>
          </cell>
          <cell r="F5271" t="str">
            <v>US 24 | S CO RD 325 E</v>
          </cell>
        </row>
        <row r="5272">
          <cell r="E5272" t="str">
            <v>CLV-74567</v>
          </cell>
          <cell r="F5272" t="str">
            <v>US 24 | S CO RD 50 E</v>
          </cell>
        </row>
        <row r="5273">
          <cell r="E5273" t="str">
            <v>CLV-75183</v>
          </cell>
          <cell r="F5273" t="str">
            <v>US 24 | S CO RD 700 E</v>
          </cell>
        </row>
        <row r="5274">
          <cell r="E5274" t="str">
            <v>CLV-74569</v>
          </cell>
          <cell r="F5274" t="str">
            <v>US 24 | S CO RD 875 E</v>
          </cell>
        </row>
        <row r="5275">
          <cell r="E5275" t="str">
            <v>CLV-74983</v>
          </cell>
          <cell r="F5275" t="str">
            <v>US 24 | S CO RD 975 E</v>
          </cell>
        </row>
        <row r="5276">
          <cell r="E5276" t="str">
            <v>CLV-74574</v>
          </cell>
          <cell r="F5276" t="str">
            <v>US 24 | SCOTT ST</v>
          </cell>
        </row>
        <row r="5277">
          <cell r="E5277" t="str">
            <v>CLV-74573</v>
          </cell>
          <cell r="F5277" t="str">
            <v>US 24 | SHORT ST</v>
          </cell>
        </row>
        <row r="5278">
          <cell r="E5278" t="str">
            <v>CLV-75186</v>
          </cell>
          <cell r="F5278" t="str">
            <v>US 24 | SOUTH ST</v>
          </cell>
        </row>
        <row r="5279">
          <cell r="E5279" t="str">
            <v>CLV-74860</v>
          </cell>
          <cell r="F5279" t="str">
            <v>US 24 | SR 25 1</v>
          </cell>
        </row>
        <row r="5280">
          <cell r="E5280" t="str">
            <v>CLV-74579</v>
          </cell>
          <cell r="F5280" t="str">
            <v>US 24 | SR 25 9</v>
          </cell>
        </row>
        <row r="5281">
          <cell r="E5281" t="str">
            <v>CLV-75053</v>
          </cell>
          <cell r="F5281" t="str">
            <v>US 24 | SR 25 SB</v>
          </cell>
        </row>
        <row r="5282">
          <cell r="E5282" t="str">
            <v>CLV-75055</v>
          </cell>
          <cell r="F5282" t="str">
            <v>US 24 | SR 29 1</v>
          </cell>
        </row>
        <row r="5283">
          <cell r="E5283" t="str">
            <v>CLV-75056</v>
          </cell>
          <cell r="F5283" t="str">
            <v>US 24 | SR 29 SB 1</v>
          </cell>
        </row>
        <row r="5284">
          <cell r="E5284" t="str">
            <v>CLV-75060</v>
          </cell>
          <cell r="F5284" t="str">
            <v>US 24 | SR 329 1</v>
          </cell>
        </row>
        <row r="5285">
          <cell r="E5285" t="str">
            <v>CLV-74717</v>
          </cell>
          <cell r="F5285" t="str">
            <v>US 24 | SR 39 1</v>
          </cell>
        </row>
        <row r="5286">
          <cell r="E5286" t="str">
            <v>CLV-74721</v>
          </cell>
          <cell r="F5286" t="str">
            <v>US 24 | SR 43</v>
          </cell>
        </row>
        <row r="5287">
          <cell r="E5287" t="str">
            <v>CLV-74720</v>
          </cell>
          <cell r="F5287" t="str">
            <v>US 24 | SR 43 SB 1</v>
          </cell>
        </row>
        <row r="5288">
          <cell r="E5288" t="str">
            <v>CLV-75063</v>
          </cell>
          <cell r="F5288" t="str">
            <v>US 24 | SR 55 2</v>
          </cell>
        </row>
        <row r="5289">
          <cell r="E5289" t="str">
            <v>CLV-75065</v>
          </cell>
          <cell r="F5289" t="str">
            <v>US 24 | SR 55 3</v>
          </cell>
        </row>
        <row r="5290">
          <cell r="E5290" t="str">
            <v>CLV-74991</v>
          </cell>
          <cell r="F5290" t="str">
            <v>US 24 | SR 55 SB 1</v>
          </cell>
        </row>
        <row r="5291">
          <cell r="E5291" t="str">
            <v>CLV-75074</v>
          </cell>
          <cell r="F5291" t="str">
            <v>US 24 | SR 71 1</v>
          </cell>
        </row>
        <row r="5292">
          <cell r="E5292" t="str">
            <v>CLV-74589</v>
          </cell>
          <cell r="F5292" t="str">
            <v>US 24 | SR 71 SB 1</v>
          </cell>
        </row>
        <row r="5293">
          <cell r="E5293" t="str">
            <v>CLV-74593</v>
          </cell>
          <cell r="F5293" t="str">
            <v>US 24 | STONY PIKE</v>
          </cell>
        </row>
        <row r="5294">
          <cell r="E5294" t="str">
            <v>CLV-75195</v>
          </cell>
          <cell r="F5294" t="str">
            <v>US 24 | TOLEDO PEORIA &amp; WESTERN</v>
          </cell>
        </row>
        <row r="5295">
          <cell r="E5295" t="str">
            <v>CLV-75194</v>
          </cell>
          <cell r="F5295" t="str">
            <v>US 24 | TOLEDO PEORIA WESTERN RR</v>
          </cell>
        </row>
        <row r="5296">
          <cell r="E5296" t="str">
            <v>CLV-74600</v>
          </cell>
          <cell r="F5296" t="str">
            <v>US 24 | TOLEDO PEORIA WESTERN RR 1</v>
          </cell>
        </row>
        <row r="5297">
          <cell r="E5297" t="str">
            <v>CLV-75077</v>
          </cell>
          <cell r="F5297" t="str">
            <v>US 24 | UNION ST</v>
          </cell>
        </row>
        <row r="5298">
          <cell r="E5298" t="str">
            <v>CLV-75079</v>
          </cell>
          <cell r="F5298" t="str">
            <v>US 24 | UNKNOWN</v>
          </cell>
        </row>
        <row r="5299">
          <cell r="E5299" t="str">
            <v>CLV-74620</v>
          </cell>
          <cell r="F5299" t="str">
            <v>US 24 | UNKNOWN RR 7</v>
          </cell>
        </row>
        <row r="5300">
          <cell r="E5300" t="str">
            <v>CLV-74868</v>
          </cell>
          <cell r="F5300" t="str">
            <v>US 24 | UNKNOWN RR 9</v>
          </cell>
        </row>
        <row r="5301">
          <cell r="E5301" t="str">
            <v>CLV-74624</v>
          </cell>
          <cell r="F5301" t="str">
            <v>US 24 | US 231 1</v>
          </cell>
        </row>
        <row r="5302">
          <cell r="E5302" t="str">
            <v>CLV-74627</v>
          </cell>
          <cell r="F5302" t="str">
            <v>US 24 | US 231 11</v>
          </cell>
        </row>
        <row r="5303">
          <cell r="E5303" t="str">
            <v>CLV-74628</v>
          </cell>
          <cell r="F5303" t="str">
            <v>US 24 | US 231 SB 1</v>
          </cell>
        </row>
        <row r="5304">
          <cell r="E5304" t="str">
            <v>CLV-75089</v>
          </cell>
          <cell r="F5304" t="str">
            <v>US 24 | US 231 SB 10</v>
          </cell>
        </row>
        <row r="5305">
          <cell r="E5305" t="str">
            <v>CLV-74874</v>
          </cell>
          <cell r="F5305" t="str">
            <v>US 24 | US 35 1</v>
          </cell>
        </row>
        <row r="5306">
          <cell r="E5306" t="str">
            <v>CLV-75094</v>
          </cell>
          <cell r="F5306" t="str">
            <v>US 24 | US 35 SB 1</v>
          </cell>
        </row>
        <row r="5307">
          <cell r="E5307" t="str">
            <v>CLV-75203</v>
          </cell>
          <cell r="F5307" t="str">
            <v>US 24 | US 35 SB 9</v>
          </cell>
        </row>
        <row r="5308">
          <cell r="E5308" t="str">
            <v>CLV-75207</v>
          </cell>
          <cell r="F5308" t="str">
            <v>US 24 | US 41</v>
          </cell>
        </row>
        <row r="5309">
          <cell r="E5309" t="str">
            <v>CLV-74431</v>
          </cell>
          <cell r="F5309" t="str">
            <v>US 24 | US 41 SB</v>
          </cell>
        </row>
        <row r="5310">
          <cell r="E5310" t="str">
            <v>CLV-74443</v>
          </cell>
          <cell r="F5310" t="str">
            <v>US 24 | US 421 1</v>
          </cell>
        </row>
        <row r="5311">
          <cell r="E5311" t="str">
            <v>CLV-74444</v>
          </cell>
          <cell r="F5311" t="str">
            <v>US 24 | US 421 SB 1</v>
          </cell>
        </row>
        <row r="5312">
          <cell r="E5312" t="str">
            <v>CLV-74459</v>
          </cell>
          <cell r="F5312" t="str">
            <v>US 24 | US 421 SB 12</v>
          </cell>
        </row>
        <row r="5313">
          <cell r="E5313" t="str">
            <v>CLV-74453</v>
          </cell>
          <cell r="F5313" t="str">
            <v>US 24 | US-24 061A</v>
          </cell>
        </row>
        <row r="5314">
          <cell r="E5314" t="str">
            <v>CLV-74446</v>
          </cell>
          <cell r="F5314" t="str">
            <v>US 24 | US-24 061A 1</v>
          </cell>
        </row>
        <row r="5315">
          <cell r="E5315" t="str">
            <v>CLV-74882</v>
          </cell>
          <cell r="F5315" t="str">
            <v>US 24 | US-24 062A</v>
          </cell>
        </row>
        <row r="5316">
          <cell r="E5316" t="str">
            <v>CLV-74465</v>
          </cell>
          <cell r="F5316" t="str">
            <v>US 24 | US-24 062E</v>
          </cell>
        </row>
        <row r="5317">
          <cell r="E5317" t="str">
            <v>CLV-74478</v>
          </cell>
          <cell r="F5317" t="str">
            <v>US 24 | US-24 064A</v>
          </cell>
        </row>
        <row r="5318">
          <cell r="E5318" t="str">
            <v>CLV-74471</v>
          </cell>
          <cell r="F5318" t="str">
            <v>US 24 | US-24 064A 1</v>
          </cell>
        </row>
        <row r="5319">
          <cell r="E5319" t="str">
            <v>CLV-74469</v>
          </cell>
          <cell r="F5319" t="str">
            <v>US 24 | US-24 064B</v>
          </cell>
        </row>
        <row r="5320">
          <cell r="E5320" t="str">
            <v>CLV-74691</v>
          </cell>
          <cell r="F5320" t="str">
            <v>US 24 | W 100 N</v>
          </cell>
        </row>
        <row r="5321">
          <cell r="E5321" t="str">
            <v>CLV-75211</v>
          </cell>
          <cell r="F5321" t="str">
            <v>US 24 | W 100 S</v>
          </cell>
        </row>
        <row r="5322">
          <cell r="E5322" t="str">
            <v>CLV-74885</v>
          </cell>
          <cell r="F5322" t="str">
            <v>US 24 | W 25 S</v>
          </cell>
        </row>
        <row r="5323">
          <cell r="E5323" t="str">
            <v>CLV-75308</v>
          </cell>
          <cell r="F5323" t="str">
            <v>US 24 | W CO RD 250 S</v>
          </cell>
        </row>
        <row r="5324">
          <cell r="E5324" t="str">
            <v>CLV-75305</v>
          </cell>
          <cell r="F5324" t="str">
            <v>US 24 | W CO RD 50 S</v>
          </cell>
        </row>
        <row r="5325">
          <cell r="E5325" t="str">
            <v>CLV-75291</v>
          </cell>
          <cell r="F5325" t="str">
            <v>US 24 | WABASH AV</v>
          </cell>
        </row>
        <row r="5326">
          <cell r="E5326" t="str">
            <v>CLV-75286</v>
          </cell>
          <cell r="F5326" t="str">
            <v>US 24 | WABASH AV 1</v>
          </cell>
        </row>
        <row r="5327">
          <cell r="E5327" t="str">
            <v>CLV-75283</v>
          </cell>
          <cell r="F5327" t="str">
            <v>US 24 | WASHINGTON ST</v>
          </cell>
        </row>
        <row r="5328">
          <cell r="E5328" t="str">
            <v>CLV-74931</v>
          </cell>
          <cell r="F5328" t="str">
            <v>US 24 | WEST ST</v>
          </cell>
        </row>
        <row r="5329">
          <cell r="E5329" t="str">
            <v>CLV-75237</v>
          </cell>
          <cell r="F5329" t="str">
            <v>US 24 | WINAMAC SOUTHERN RR</v>
          </cell>
        </row>
        <row r="5330">
          <cell r="E5330" t="str">
            <v>CLV-74694</v>
          </cell>
          <cell r="F5330" t="str">
            <v>US 24 | WINAMAC SOUTHERN RR 2</v>
          </cell>
        </row>
        <row r="5331">
          <cell r="E5331" t="str">
            <v>CLV-75271</v>
          </cell>
          <cell r="F5331" t="str">
            <v xml:space="preserve">US 30 | </v>
          </cell>
        </row>
        <row r="5332">
          <cell r="E5332" t="str">
            <v>CLV-74661</v>
          </cell>
          <cell r="F5332" t="str">
            <v>US 30 | 12B RD</v>
          </cell>
        </row>
        <row r="5333">
          <cell r="E5333" t="str">
            <v>CLV-74863</v>
          </cell>
          <cell r="F5333" t="str">
            <v>US 30 | 12TH RD</v>
          </cell>
        </row>
        <row r="5334">
          <cell r="E5334" t="str">
            <v>CLV-75241</v>
          </cell>
          <cell r="F5334" t="str">
            <v>US 30 | 250 WEST</v>
          </cell>
        </row>
        <row r="5335">
          <cell r="E5335" t="str">
            <v>CLV-75111</v>
          </cell>
          <cell r="F5335" t="str">
            <v>US 30 | 500 W</v>
          </cell>
        </row>
        <row r="5336">
          <cell r="E5336" t="str">
            <v>CLV-74505</v>
          </cell>
          <cell r="F5336" t="str">
            <v>US 30 | 600 W</v>
          </cell>
        </row>
        <row r="5337">
          <cell r="E5337" t="str">
            <v>CLV-74499</v>
          </cell>
          <cell r="F5337" t="str">
            <v>US 30 | 81ST PL</v>
          </cell>
        </row>
        <row r="5338">
          <cell r="E5338" t="str">
            <v>CLV-74493</v>
          </cell>
          <cell r="F5338" t="str">
            <v>US 30 | ANNA ST</v>
          </cell>
        </row>
        <row r="5339">
          <cell r="E5339" t="str">
            <v>CLV-74492</v>
          </cell>
          <cell r="F5339" t="str">
            <v>US 30 | AUSTIN AV</v>
          </cell>
        </row>
        <row r="5340">
          <cell r="E5340" t="str">
            <v>CLV-74671</v>
          </cell>
          <cell r="F5340" t="str">
            <v>US 30 | AXE AV</v>
          </cell>
        </row>
        <row r="5341">
          <cell r="E5341" t="str">
            <v>CLV-74698</v>
          </cell>
          <cell r="F5341" t="str">
            <v>US 30 | BEECH RD</v>
          </cell>
        </row>
        <row r="5342">
          <cell r="E5342" t="str">
            <v>CLV-74937</v>
          </cell>
          <cell r="F5342" t="str">
            <v>US 30 | BURR ST</v>
          </cell>
        </row>
        <row r="5343">
          <cell r="E5343" t="str">
            <v>CLV-75022</v>
          </cell>
          <cell r="F5343" t="str">
            <v>US 30 | CALUMET AVE</v>
          </cell>
        </row>
        <row r="5344">
          <cell r="E5344" t="str">
            <v>CLV-74737</v>
          </cell>
          <cell r="F5344" t="str">
            <v>US 30 | CASTLEWOOD DR</v>
          </cell>
        </row>
        <row r="5345">
          <cell r="E5345" t="str">
            <v>CLV-75118</v>
          </cell>
          <cell r="F5345" t="str">
            <v>US 30 | CHESAPEAKE &amp; INDIANA RR</v>
          </cell>
        </row>
        <row r="5346">
          <cell r="E5346" t="str">
            <v>CLV-75119</v>
          </cell>
          <cell r="F5346" t="str">
            <v>US 30 | CHICAGO FT WAYNE EASTERN</v>
          </cell>
        </row>
        <row r="5347">
          <cell r="E5347" t="str">
            <v>CLV-74674</v>
          </cell>
          <cell r="F5347" t="str">
            <v>US 30 | CHURCH ST</v>
          </cell>
        </row>
        <row r="5348">
          <cell r="E5348" t="str">
            <v>CLV-75122</v>
          </cell>
          <cell r="F5348" t="str">
            <v>US 30 | CITY VIEW DR</v>
          </cell>
        </row>
        <row r="5349">
          <cell r="E5349" t="str">
            <v>CLV-74742</v>
          </cell>
          <cell r="F5349" t="str">
            <v>US 30 | CLARK RD</v>
          </cell>
        </row>
        <row r="5350">
          <cell r="E5350" t="str">
            <v>CLV-75123</v>
          </cell>
          <cell r="F5350" t="str">
            <v>US 30 | CLAY ST</v>
          </cell>
        </row>
        <row r="5351">
          <cell r="E5351" t="str">
            <v>CLV-75222</v>
          </cell>
          <cell r="F5351" t="str">
            <v>US 30 | CLEVELAND PL</v>
          </cell>
        </row>
        <row r="5352">
          <cell r="E5352" t="str">
            <v>CLV-75131</v>
          </cell>
          <cell r="F5352" t="str">
            <v>US 30 | CLINE AVE</v>
          </cell>
        </row>
        <row r="5353">
          <cell r="E5353" t="str">
            <v>CLV-74293</v>
          </cell>
          <cell r="F5353" t="str">
            <v>US 30 | COLORADO ST</v>
          </cell>
        </row>
        <row r="5354">
          <cell r="E5354" t="str">
            <v>CLV-74290</v>
          </cell>
          <cell r="F5354" t="str">
            <v>US 30 | COMFORT RD</v>
          </cell>
        </row>
        <row r="5355">
          <cell r="E5355" t="str">
            <v>CLV-74904</v>
          </cell>
          <cell r="F5355" t="str">
            <v>US 30 | CONDON RD</v>
          </cell>
        </row>
        <row r="5356">
          <cell r="E5356" t="str">
            <v>CLV-75134</v>
          </cell>
          <cell r="F5356" t="str">
            <v>US 30 | CONNECTICUT ST</v>
          </cell>
        </row>
        <row r="5357">
          <cell r="E5357" t="str">
            <v>CLV-74315</v>
          </cell>
          <cell r="F5357" t="str">
            <v>US 30 | CONRAIL RR 2</v>
          </cell>
        </row>
        <row r="5358">
          <cell r="E5358" t="str">
            <v>CLV-74313</v>
          </cell>
          <cell r="F5358" t="str">
            <v>US 30 | CONRAIL RR 4</v>
          </cell>
        </row>
        <row r="5359">
          <cell r="E5359" t="str">
            <v>CLV-74310</v>
          </cell>
          <cell r="F5359" t="str">
            <v>US 30 | COOLSPRING DR</v>
          </cell>
        </row>
        <row r="5360">
          <cell r="E5360" t="str">
            <v>CLV-74309</v>
          </cell>
          <cell r="F5360" t="str">
            <v>US 30 | COOLWOOD DR</v>
          </cell>
        </row>
        <row r="5361">
          <cell r="E5361" t="str">
            <v>CLV-74686</v>
          </cell>
          <cell r="F5361" t="str">
            <v>US 30 | COUNTY LINE RD 2</v>
          </cell>
        </row>
        <row r="5362">
          <cell r="E5362" t="str">
            <v>CLV-74303</v>
          </cell>
          <cell r="F5362" t="str">
            <v>US 30 | CR 750 E</v>
          </cell>
        </row>
        <row r="5363">
          <cell r="E5363" t="str">
            <v>CLV-74684</v>
          </cell>
          <cell r="F5363" t="str">
            <v>US 30 | CSX RR</v>
          </cell>
        </row>
        <row r="5364">
          <cell r="E5364" t="str">
            <v>CLV-74302</v>
          </cell>
          <cell r="F5364" t="str">
            <v>US 30 | CSX RR 2</v>
          </cell>
        </row>
        <row r="5365">
          <cell r="E5365" t="str">
            <v>CLV-74272</v>
          </cell>
          <cell r="F5365" t="str">
            <v>US 30 | DORCHESTER BLVD</v>
          </cell>
        </row>
        <row r="5366">
          <cell r="E5366" t="str">
            <v>CLV-74337</v>
          </cell>
          <cell r="F5366" t="str">
            <v>US 30 | E 500 N</v>
          </cell>
        </row>
        <row r="5367">
          <cell r="E5367" t="str">
            <v>CLV-74347</v>
          </cell>
          <cell r="F5367" t="str">
            <v>US 30 | E LINCOLNWAY</v>
          </cell>
        </row>
        <row r="5368">
          <cell r="E5368" t="str">
            <v>CLV-74341</v>
          </cell>
          <cell r="F5368" t="str">
            <v>US 30 | EDGEWOOD DR</v>
          </cell>
        </row>
        <row r="5369">
          <cell r="E5369" t="str">
            <v>CLV-74918</v>
          </cell>
          <cell r="F5369" t="str">
            <v>US 30 | ELKHART &amp; WESTERN RR</v>
          </cell>
        </row>
        <row r="5370">
          <cell r="E5370" t="str">
            <v>CLV-74266</v>
          </cell>
          <cell r="F5370" t="str">
            <v>US 30 | ELM RD</v>
          </cell>
        </row>
        <row r="5371">
          <cell r="E5371" t="str">
            <v>CLV-74263</v>
          </cell>
          <cell r="F5371" t="str">
            <v>US 30 | ERIE LACKAWANNA RR</v>
          </cell>
        </row>
        <row r="5372">
          <cell r="E5372" t="str">
            <v>CLV-74262</v>
          </cell>
          <cell r="F5372" t="str">
            <v>US 30 | FARM TRAIL UNDER BRIDGE</v>
          </cell>
        </row>
        <row r="5373">
          <cell r="E5373" t="str">
            <v>CLV-74377</v>
          </cell>
          <cell r="F5373" t="str">
            <v>US 30 | FIR RD</v>
          </cell>
        </row>
        <row r="5374">
          <cell r="E5374" t="str">
            <v>CLV-74373</v>
          </cell>
          <cell r="F5374" t="str">
            <v>US 30 | FOUNTAIN PARK DR</v>
          </cell>
        </row>
        <row r="5375">
          <cell r="E5375" t="str">
            <v>CLV-75029</v>
          </cell>
          <cell r="F5375" t="str">
            <v>US 30 | FRONTAGE RD</v>
          </cell>
        </row>
        <row r="5376">
          <cell r="E5376" t="str">
            <v>CLV-75152</v>
          </cell>
          <cell r="F5376" t="str">
            <v>US 30 | FRONTAGE RD 2</v>
          </cell>
        </row>
        <row r="5377">
          <cell r="E5377" t="str">
            <v>CLV-75155</v>
          </cell>
          <cell r="F5377" t="str">
            <v>US 30 | FRONTAGE RD 4</v>
          </cell>
        </row>
        <row r="5378">
          <cell r="E5378" t="str">
            <v>CLV-74744</v>
          </cell>
          <cell r="F5378" t="str">
            <v>US 30 | GAS CITY DR</v>
          </cell>
        </row>
        <row r="5379">
          <cell r="E5379" t="str">
            <v>CLV-74746</v>
          </cell>
          <cell r="F5379" t="str">
            <v>US 30 | GETTLER ST</v>
          </cell>
        </row>
        <row r="5380">
          <cell r="E5380" t="str">
            <v>CLV-75158</v>
          </cell>
          <cell r="F5380" t="str">
            <v>US 30 | GRAND BLVD</v>
          </cell>
        </row>
        <row r="5381">
          <cell r="E5381" t="str">
            <v>CLV-74404</v>
          </cell>
          <cell r="F5381" t="str">
            <v>US 30 | GRANT ST</v>
          </cell>
        </row>
        <row r="5382">
          <cell r="E5382" t="str">
            <v>CLV-75161</v>
          </cell>
          <cell r="F5382" t="str">
            <v>US 30 | GREAT LAKES DR</v>
          </cell>
        </row>
        <row r="5383">
          <cell r="E5383" t="str">
            <v>CLV-74408</v>
          </cell>
          <cell r="F5383" t="str">
            <v>US 30 | GUMWOOD RD</v>
          </cell>
        </row>
        <row r="5384">
          <cell r="E5384" t="str">
            <v>CLV-74416</v>
          </cell>
          <cell r="F5384" t="str">
            <v>US 30 | HAMLIN ST</v>
          </cell>
        </row>
        <row r="5385">
          <cell r="E5385" t="str">
            <v>CLV-74414</v>
          </cell>
          <cell r="F5385" t="str">
            <v>US 30 | HART ST</v>
          </cell>
        </row>
        <row r="5386">
          <cell r="E5386" t="str">
            <v>CLV-74752</v>
          </cell>
          <cell r="F5386" t="str">
            <v>US 30 | HARVEST DR</v>
          </cell>
        </row>
        <row r="5387">
          <cell r="E5387" t="str">
            <v>CLV-74779</v>
          </cell>
          <cell r="F5387" t="str">
            <v>US 30 | HAWTHORN RD</v>
          </cell>
        </row>
        <row r="5388">
          <cell r="E5388" t="str">
            <v>CLV-74791</v>
          </cell>
          <cell r="F5388" t="str">
            <v>US 30 | HAYES LEONARD RD</v>
          </cell>
        </row>
        <row r="5389">
          <cell r="E5389" t="str">
            <v>CLV-74787</v>
          </cell>
          <cell r="F5389" t="str">
            <v>US 30 | HENDRICKS PL</v>
          </cell>
        </row>
        <row r="5390">
          <cell r="E5390" t="str">
            <v>CLV-74784</v>
          </cell>
          <cell r="F5390" t="str">
            <v>US 30 | HILLTOP DR</v>
          </cell>
        </row>
        <row r="5391">
          <cell r="E5391" t="str">
            <v>CLV-74799</v>
          </cell>
          <cell r="F5391" t="str">
            <v>US 30 | HORSE PRAIRIE AV</v>
          </cell>
        </row>
        <row r="5392">
          <cell r="E5392" t="str">
            <v>CLV-75041</v>
          </cell>
          <cell r="F5392" t="str">
            <v>US 30 | I-65 2</v>
          </cell>
        </row>
        <row r="5393">
          <cell r="E5393" t="str">
            <v>CLV-75244</v>
          </cell>
          <cell r="F5393" t="str">
            <v>US 30 | I-65 253A</v>
          </cell>
        </row>
        <row r="5394">
          <cell r="E5394" t="str">
            <v>CLV-74829</v>
          </cell>
          <cell r="F5394" t="str">
            <v>US 30 | I-65 253D</v>
          </cell>
        </row>
        <row r="5395">
          <cell r="E5395" t="str">
            <v>CLV-74965</v>
          </cell>
          <cell r="F5395" t="str">
            <v>US 30 | I-65 253E</v>
          </cell>
        </row>
        <row r="5396">
          <cell r="E5396" t="str">
            <v>CLV-74815</v>
          </cell>
          <cell r="F5396" t="str">
            <v>US 30 | I-65 D</v>
          </cell>
        </row>
        <row r="5397">
          <cell r="E5397" t="str">
            <v>CLV-74511</v>
          </cell>
          <cell r="F5397" t="str">
            <v>US 30 | ILLINOIS ST</v>
          </cell>
        </row>
        <row r="5398">
          <cell r="E5398" t="str">
            <v>CLV-74514</v>
          </cell>
          <cell r="F5398" t="str">
            <v>US 30 | INDEPENDENCE ST</v>
          </cell>
        </row>
        <row r="5399">
          <cell r="E5399" t="str">
            <v>CLV-75266</v>
          </cell>
          <cell r="F5399" t="str">
            <v>US 30 | INDUSTRIAL DR</v>
          </cell>
        </row>
        <row r="5400">
          <cell r="E5400" t="str">
            <v>CLV-75262</v>
          </cell>
          <cell r="F5400" t="str">
            <v>US 30 | INV ST 3</v>
          </cell>
        </row>
        <row r="5401">
          <cell r="E5401" t="str">
            <v>CLV-74972</v>
          </cell>
          <cell r="F5401" t="str">
            <v>US 30 | IOWA ST</v>
          </cell>
        </row>
        <row r="5402">
          <cell r="E5402" t="str">
            <v>CLV-75319</v>
          </cell>
          <cell r="F5402" t="str">
            <v>US 30 | IRIS RD</v>
          </cell>
        </row>
        <row r="5403">
          <cell r="E5403" t="str">
            <v>CLV-74975</v>
          </cell>
          <cell r="F5403" t="str">
            <v>US 30 | JANICE DR</v>
          </cell>
        </row>
        <row r="5404">
          <cell r="E5404" t="str">
            <v>CLV-75178</v>
          </cell>
          <cell r="F5404" t="str">
            <v>US 30 | JOLIET RD</v>
          </cell>
        </row>
        <row r="5405">
          <cell r="E5405" t="str">
            <v>CLV-74849</v>
          </cell>
          <cell r="F5405" t="str">
            <v>US 30 | JOLIET RD 2</v>
          </cell>
        </row>
        <row r="5406">
          <cell r="E5406" t="str">
            <v>CLV-74560</v>
          </cell>
          <cell r="F5406" t="str">
            <v>US 30 | JOLIET ST</v>
          </cell>
        </row>
        <row r="5407">
          <cell r="E5407" t="str">
            <v>CLV-74562</v>
          </cell>
          <cell r="F5407" t="str">
            <v>US 30 | KENNEDY AV</v>
          </cell>
        </row>
        <row r="5408">
          <cell r="E5408" t="str">
            <v>CLV-74563</v>
          </cell>
          <cell r="F5408" t="str">
            <v>US 30 | KING RD</v>
          </cell>
        </row>
        <row r="5409">
          <cell r="E5409" t="str">
            <v>CLV-74857</v>
          </cell>
          <cell r="F5409" t="str">
            <v>US 30 | LAKE ST</v>
          </cell>
        </row>
        <row r="5410">
          <cell r="E5410" t="str">
            <v>CLV-74981</v>
          </cell>
          <cell r="F5410" t="str">
            <v>US 30 | LINCOLN HWY</v>
          </cell>
        </row>
        <row r="5411">
          <cell r="E5411" t="str">
            <v>CLV-74570</v>
          </cell>
          <cell r="F5411" t="str">
            <v>US 30 | LINCOLN ST</v>
          </cell>
        </row>
        <row r="5412">
          <cell r="E5412" t="str">
            <v>CLV-74572</v>
          </cell>
          <cell r="F5412" t="str">
            <v>US 30 | LINCOLN ST 2</v>
          </cell>
        </row>
        <row r="5413">
          <cell r="E5413" t="str">
            <v>CLV-74713</v>
          </cell>
          <cell r="F5413" t="str">
            <v>US 30 | LINCOLNWOOD RD</v>
          </cell>
        </row>
        <row r="5414">
          <cell r="E5414" t="str">
            <v>CLV-74986</v>
          </cell>
          <cell r="F5414" t="str">
            <v>US 30 | LINWOOD AV</v>
          </cell>
        </row>
        <row r="5415">
          <cell r="E5415" t="str">
            <v>CLV-74988</v>
          </cell>
          <cell r="F5415" t="str">
            <v>US 30 | LINWOOD AVE</v>
          </cell>
        </row>
        <row r="5416">
          <cell r="E5416" t="str">
            <v>CLV-74584</v>
          </cell>
          <cell r="F5416" t="str">
            <v>US 30 | LONG LN</v>
          </cell>
        </row>
        <row r="5417">
          <cell r="E5417" t="str">
            <v>CLV-74989</v>
          </cell>
          <cell r="F5417" t="str">
            <v>US 30 | MAIN ST</v>
          </cell>
        </row>
        <row r="5418">
          <cell r="E5418" t="str">
            <v>CLV-75054</v>
          </cell>
          <cell r="F5418" t="str">
            <v>US 30 | MARSH ST</v>
          </cell>
        </row>
        <row r="5419">
          <cell r="E5419" t="str">
            <v>CLV-75059</v>
          </cell>
          <cell r="F5419" t="str">
            <v>US 30 | MARSHALL ST</v>
          </cell>
        </row>
        <row r="5420">
          <cell r="E5420" t="str">
            <v>CLV-74990</v>
          </cell>
          <cell r="F5420" t="str">
            <v>US 30 | MAXIM DR</v>
          </cell>
        </row>
        <row r="5421">
          <cell r="E5421" t="str">
            <v>CLV-74585</v>
          </cell>
          <cell r="F5421" t="str">
            <v>US 30 | MCKINLEY ST</v>
          </cell>
        </row>
        <row r="5422">
          <cell r="E5422" t="str">
            <v>CLV-74996</v>
          </cell>
          <cell r="F5422" t="str">
            <v>US 30 | MERRILLVILLE RD</v>
          </cell>
        </row>
        <row r="5423">
          <cell r="E5423" t="str">
            <v>CLV-74595</v>
          </cell>
          <cell r="F5423" t="str">
            <v>US 30 | MICHIGAN ST</v>
          </cell>
        </row>
        <row r="5424">
          <cell r="E5424" t="str">
            <v>CLV-75198</v>
          </cell>
          <cell r="F5424" t="str">
            <v>US 30 | MISSISSIPPI ST</v>
          </cell>
        </row>
        <row r="5425">
          <cell r="E5425" t="str">
            <v>CLV-74922</v>
          </cell>
          <cell r="F5425" t="str">
            <v>US 30 | MOELLER ST</v>
          </cell>
        </row>
        <row r="5426">
          <cell r="E5426" t="str">
            <v>CLV-75200</v>
          </cell>
          <cell r="F5426" t="str">
            <v>US 30 | MOORLAND DR</v>
          </cell>
        </row>
        <row r="5427">
          <cell r="E5427" t="str">
            <v>CLV-74614</v>
          </cell>
          <cell r="F5427" t="str">
            <v>US 30 | N 1150 E</v>
          </cell>
        </row>
        <row r="5428">
          <cell r="E5428" t="str">
            <v>CLV-74870</v>
          </cell>
          <cell r="F5428" t="str">
            <v>US 30 | N 125 E</v>
          </cell>
        </row>
        <row r="5429">
          <cell r="E5429" t="str">
            <v>CLV-75091</v>
          </cell>
          <cell r="F5429" t="str">
            <v>US 30 | N 150 E</v>
          </cell>
        </row>
        <row r="5430">
          <cell r="E5430" t="str">
            <v>CLV-74876</v>
          </cell>
          <cell r="F5430" t="str">
            <v>US 30 | N 300 E</v>
          </cell>
        </row>
        <row r="5431">
          <cell r="E5431" t="str">
            <v>CLV-74877</v>
          </cell>
          <cell r="F5431" t="str">
            <v>US 30 | N 375 W</v>
          </cell>
        </row>
        <row r="5432">
          <cell r="E5432" t="str">
            <v>CLV-74880</v>
          </cell>
          <cell r="F5432" t="str">
            <v>US 30 | N 400 E</v>
          </cell>
        </row>
        <row r="5433">
          <cell r="E5433" t="str">
            <v>CLV-75006</v>
          </cell>
          <cell r="F5433" t="str">
            <v>US 30 | N 450 E</v>
          </cell>
        </row>
        <row r="5434">
          <cell r="E5434" t="str">
            <v>CLV-74641</v>
          </cell>
          <cell r="F5434" t="str">
            <v>US 30 | N 475 W</v>
          </cell>
        </row>
        <row r="5435">
          <cell r="E5435" t="str">
            <v>CLV-74437</v>
          </cell>
          <cell r="F5435" t="str">
            <v>US 30 | N 50 E</v>
          </cell>
        </row>
        <row r="5436">
          <cell r="E5436" t="str">
            <v>CLV-74434</v>
          </cell>
          <cell r="F5436" t="str">
            <v>US 30 | N 500 E</v>
          </cell>
        </row>
        <row r="5437">
          <cell r="E5437" t="str">
            <v>CLV-74432</v>
          </cell>
          <cell r="F5437" t="str">
            <v>US 30 | N 550 W</v>
          </cell>
        </row>
        <row r="5438">
          <cell r="E5438" t="str">
            <v>CLV-74440</v>
          </cell>
          <cell r="F5438" t="str">
            <v>US 30 | N 575 E</v>
          </cell>
        </row>
        <row r="5439">
          <cell r="E5439" t="str">
            <v>CLV-74460</v>
          </cell>
          <cell r="F5439" t="str">
            <v>US 30 | N 600 E</v>
          </cell>
        </row>
        <row r="5440">
          <cell r="E5440" t="str">
            <v>CLV-74458</v>
          </cell>
          <cell r="F5440" t="str">
            <v>US 30 | N 725 W</v>
          </cell>
        </row>
        <row r="5441">
          <cell r="E5441" t="str">
            <v>CLV-74454</v>
          </cell>
          <cell r="F5441" t="str">
            <v>US 30 | N 750 W 2</v>
          </cell>
        </row>
        <row r="5442">
          <cell r="E5442" t="str">
            <v>CLV-74456</v>
          </cell>
          <cell r="F5442" t="str">
            <v>US 30 | N 900 E</v>
          </cell>
        </row>
        <row r="5443">
          <cell r="E5443" t="str">
            <v>CLV-74467</v>
          </cell>
          <cell r="F5443" t="str">
            <v>US 30 | NONDORF ST</v>
          </cell>
        </row>
        <row r="5444">
          <cell r="E5444" t="str">
            <v>CLV-74426</v>
          </cell>
          <cell r="F5444" t="str">
            <v>US 30 | NORFOLK SOUTHERN RR 3</v>
          </cell>
        </row>
        <row r="5445">
          <cell r="E5445" t="str">
            <v>CLV-75209</v>
          </cell>
          <cell r="F5445" t="str">
            <v>US 30 | NORFOLK SOUTHERN RR 5</v>
          </cell>
        </row>
        <row r="5446">
          <cell r="E5446" t="str">
            <v>CLV-74423</v>
          </cell>
          <cell r="F5446" t="str">
            <v>US 30 | NORTH WINDS DR</v>
          </cell>
        </row>
        <row r="5447">
          <cell r="E5447" t="str">
            <v>CLV-74655</v>
          </cell>
          <cell r="F5447" t="str">
            <v>US 30 | OAK DR</v>
          </cell>
        </row>
        <row r="5448">
          <cell r="E5448" t="str">
            <v>CLV-75303</v>
          </cell>
          <cell r="F5448" t="str">
            <v>US 30 | OHIO ST</v>
          </cell>
        </row>
        <row r="5449">
          <cell r="E5449" t="str">
            <v>CLV-75299</v>
          </cell>
          <cell r="F5449" t="str">
            <v>US 30 | OLD LINCOLN HIGHWAY</v>
          </cell>
        </row>
        <row r="5450">
          <cell r="E5450" t="str">
            <v>CLV-74930</v>
          </cell>
          <cell r="F5450" t="str">
            <v>US 30 | OLD US 30</v>
          </cell>
        </row>
        <row r="5451">
          <cell r="E5451" t="str">
            <v>CLV-74657</v>
          </cell>
          <cell r="F5451" t="str">
            <v>US 30 | OLD US 30 2</v>
          </cell>
        </row>
        <row r="5452">
          <cell r="E5452" t="str">
            <v>CLV-75213</v>
          </cell>
          <cell r="F5452" t="str">
            <v>US 30 | PENNSYLVANIA CENTRAL RR</v>
          </cell>
        </row>
        <row r="5453">
          <cell r="E5453" t="str">
            <v>CLV-74886</v>
          </cell>
          <cell r="F5453" t="str">
            <v>US 30 | PETERSON DR</v>
          </cell>
        </row>
        <row r="5454">
          <cell r="E5454" t="str">
            <v>CLV-75240</v>
          </cell>
          <cell r="F5454" t="str">
            <v>US 30 | PHEASANT SPRINGS LN</v>
          </cell>
        </row>
        <row r="5455">
          <cell r="E5455" t="str">
            <v>CLV-74504</v>
          </cell>
          <cell r="F5455" t="str">
            <v>US 30 | PINE ISLAND DR</v>
          </cell>
        </row>
        <row r="5456">
          <cell r="E5456" t="str">
            <v>CLV-74502</v>
          </cell>
          <cell r="F5456" t="str">
            <v>US 30 | PIONEER DR</v>
          </cell>
        </row>
        <row r="5457">
          <cell r="E5457" t="str">
            <v>CLV-74500</v>
          </cell>
          <cell r="F5457" t="str">
            <v>US 30 | PLYMOUTH GOSHEN TR</v>
          </cell>
        </row>
        <row r="5458">
          <cell r="E5458" t="str">
            <v>CLV-75113</v>
          </cell>
          <cell r="F5458" t="str">
            <v>US 30 | PRTE 1706 (IR 139 EXT)</v>
          </cell>
        </row>
        <row r="5459">
          <cell r="E5459" t="str">
            <v>CLV-74738</v>
          </cell>
          <cell r="F5459" t="str">
            <v>US 30 | QUEEN RD</v>
          </cell>
        </row>
        <row r="5460">
          <cell r="E5460" t="str">
            <v>CLV-74673</v>
          </cell>
          <cell r="F5460" t="str">
            <v>US 30 | RANDOLPH ST</v>
          </cell>
        </row>
        <row r="5461">
          <cell r="E5461" t="str">
            <v>CLV-74703</v>
          </cell>
          <cell r="F5461" t="str">
            <v>US 30 | RD 325 E</v>
          </cell>
        </row>
        <row r="5462">
          <cell r="E5462" t="str">
            <v>CLV-75023</v>
          </cell>
          <cell r="F5462" t="str">
            <v>US 30 | REDWOOD RD</v>
          </cell>
        </row>
        <row r="5463">
          <cell r="E5463" t="str">
            <v>CLV-74743</v>
          </cell>
          <cell r="F5463" t="str">
            <v>US 30 | REED LN</v>
          </cell>
        </row>
        <row r="5464">
          <cell r="E5464" t="str">
            <v>CLV-74676</v>
          </cell>
          <cell r="F5464" t="str">
            <v>US 30 | RHODE ISLE</v>
          </cell>
        </row>
        <row r="5465">
          <cell r="E5465" t="str">
            <v>CLV-74677</v>
          </cell>
          <cell r="F5465" t="str">
            <v>US 30 | ROBINHOOD BLVD</v>
          </cell>
        </row>
        <row r="5466">
          <cell r="E5466" t="str">
            <v>CLV-75124</v>
          </cell>
          <cell r="F5466" t="str">
            <v>US 30 | ROSE RD</v>
          </cell>
        </row>
        <row r="5467">
          <cell r="E5467" t="str">
            <v>CLV-74900</v>
          </cell>
          <cell r="F5467" t="str">
            <v>US 30 | RUTLEDGE ST</v>
          </cell>
        </row>
        <row r="5468">
          <cell r="E5468" t="str">
            <v>CLV-75130</v>
          </cell>
          <cell r="F5468" t="str">
            <v>US 30 | S 100 W</v>
          </cell>
        </row>
        <row r="5469">
          <cell r="E5469" t="str">
            <v>CLV-75133</v>
          </cell>
          <cell r="F5469" t="str">
            <v>US 30 | S 1100 W</v>
          </cell>
        </row>
        <row r="5470">
          <cell r="E5470" t="str">
            <v>CLV-74681</v>
          </cell>
          <cell r="F5470" t="str">
            <v>US 30 | S 450 W</v>
          </cell>
        </row>
        <row r="5471">
          <cell r="E5471" t="str">
            <v>CLV-74320</v>
          </cell>
          <cell r="F5471" t="str">
            <v>US 30 | S 600 W</v>
          </cell>
        </row>
        <row r="5472">
          <cell r="E5472" t="str">
            <v>CLV-74318</v>
          </cell>
          <cell r="F5472" t="str">
            <v>US 30 | S 650 E</v>
          </cell>
        </row>
        <row r="5473">
          <cell r="E5473" t="str">
            <v>CLV-74314</v>
          </cell>
          <cell r="F5473" t="str">
            <v>US 30 | S 700 W</v>
          </cell>
        </row>
        <row r="5474">
          <cell r="E5474" t="str">
            <v>CLV-74325</v>
          </cell>
          <cell r="F5474" t="str">
            <v>US 30 | S 800 W</v>
          </cell>
        </row>
        <row r="5475">
          <cell r="E5475" t="str">
            <v>CLV-74277</v>
          </cell>
          <cell r="F5475" t="str">
            <v>US 30 | S 900 W</v>
          </cell>
        </row>
        <row r="5476">
          <cell r="E5476" t="str">
            <v>CLV-74332</v>
          </cell>
          <cell r="F5476" t="str">
            <v>US 30 | S APPLE RD</v>
          </cell>
        </row>
        <row r="5477">
          <cell r="E5477" t="str">
            <v>CLV-74908</v>
          </cell>
          <cell r="F5477" t="str">
            <v>US 30 | SERVICE RD</v>
          </cell>
        </row>
        <row r="5478">
          <cell r="E5478" t="str">
            <v>CLV-74910</v>
          </cell>
          <cell r="F5478" t="str">
            <v>US 30 | SERVICE RD 2</v>
          </cell>
        </row>
        <row r="5479">
          <cell r="E5479" t="str">
            <v>CLV-75137</v>
          </cell>
          <cell r="F5479" t="str">
            <v>US 30 | SHOREWOOD DR</v>
          </cell>
        </row>
        <row r="5480">
          <cell r="E5480" t="str">
            <v>CLV-74338</v>
          </cell>
          <cell r="F5480" t="str">
            <v>US 30 | SR 17</v>
          </cell>
        </row>
        <row r="5481">
          <cell r="E5481" t="str">
            <v>CLV-74913</v>
          </cell>
          <cell r="F5481" t="str">
            <v>US 30 | SR 17 SB</v>
          </cell>
        </row>
        <row r="5482">
          <cell r="E5482" t="str">
            <v>CLV-74915</v>
          </cell>
          <cell r="F5482" t="str">
            <v>US 30 | SR 2</v>
          </cell>
        </row>
        <row r="5483">
          <cell r="E5483" t="str">
            <v>CLV-74950</v>
          </cell>
          <cell r="F5483" t="str">
            <v>US 30 | SR 2 1</v>
          </cell>
        </row>
        <row r="5484">
          <cell r="E5484" t="str">
            <v>CLV-74354</v>
          </cell>
          <cell r="F5484" t="str">
            <v>US 30 | SR 2 WB 2</v>
          </cell>
        </row>
        <row r="5485">
          <cell r="E5485" t="str">
            <v>CLV-74352</v>
          </cell>
          <cell r="F5485" t="str">
            <v>US 30 | SR 2 WB 3</v>
          </cell>
        </row>
        <row r="5486">
          <cell r="E5486" t="str">
            <v>CLV-74350</v>
          </cell>
          <cell r="F5486" t="str">
            <v>US 30 | SR 23</v>
          </cell>
        </row>
        <row r="5487">
          <cell r="E5487" t="str">
            <v>CLV-74343</v>
          </cell>
          <cell r="F5487" t="str">
            <v>US 30 | SR 23 SB</v>
          </cell>
        </row>
        <row r="5488">
          <cell r="E5488" t="str">
            <v>CLV-74708</v>
          </cell>
          <cell r="F5488" t="str">
            <v>US 30 | SR 331</v>
          </cell>
        </row>
        <row r="5489">
          <cell r="E5489" t="str">
            <v>CLV-74953</v>
          </cell>
          <cell r="F5489" t="str">
            <v>US 30 | SR 331 SB</v>
          </cell>
        </row>
        <row r="5490">
          <cell r="E5490" t="str">
            <v>CLV-74955</v>
          </cell>
          <cell r="F5490" t="str">
            <v>US 30 | SR 39</v>
          </cell>
        </row>
        <row r="5491">
          <cell r="E5491" t="str">
            <v>CLV-74387</v>
          </cell>
          <cell r="F5491" t="str">
            <v>US 30 | SR 39 SB</v>
          </cell>
        </row>
        <row r="5492">
          <cell r="E5492" t="str">
            <v>CLV-74375</v>
          </cell>
          <cell r="F5492" t="str">
            <v>US 30 | SR 49</v>
          </cell>
        </row>
        <row r="5493">
          <cell r="E5493" t="str">
            <v>CLV-74374</v>
          </cell>
          <cell r="F5493" t="str">
            <v>US 30 | SR 51</v>
          </cell>
        </row>
        <row r="5494">
          <cell r="E5494" t="str">
            <v>CLV-74370</v>
          </cell>
          <cell r="F5494" t="str">
            <v>US 30 | SR 51 SB</v>
          </cell>
        </row>
        <row r="5495">
          <cell r="E5495" t="str">
            <v>CLV-75149</v>
          </cell>
          <cell r="F5495" t="str">
            <v>US 30 | SR 53</v>
          </cell>
        </row>
        <row r="5496">
          <cell r="E5496" t="str">
            <v>CLV-75153</v>
          </cell>
          <cell r="F5496" t="str">
            <v>US 30 | SR 53 SB</v>
          </cell>
        </row>
        <row r="5497">
          <cell r="E5497" t="str">
            <v>CLV-74405</v>
          </cell>
          <cell r="F5497" t="str">
            <v>US 30 | SR 55</v>
          </cell>
        </row>
        <row r="5498">
          <cell r="E5498" t="str">
            <v>CLV-74412</v>
          </cell>
          <cell r="F5498" t="str">
            <v>US 30 | SR 55 SB</v>
          </cell>
        </row>
        <row r="5499">
          <cell r="E5499" t="str">
            <v>CLV-74790</v>
          </cell>
          <cell r="F5499" t="str">
            <v>US 30 | ST JOHN RD</v>
          </cell>
        </row>
        <row r="5500">
          <cell r="E5500" t="str">
            <v>CLV-74756</v>
          </cell>
          <cell r="F5500" t="str">
            <v>US 30 | STRONGBOW CENTRE</v>
          </cell>
        </row>
        <row r="5501">
          <cell r="E5501" t="str">
            <v>CLV-74808</v>
          </cell>
          <cell r="F5501" t="str">
            <v>US 30 | SUNNYSIDE AV</v>
          </cell>
        </row>
        <row r="5502">
          <cell r="E5502" t="str">
            <v>CLV-74798</v>
          </cell>
          <cell r="F5502" t="str">
            <v>US 30 | SUNSET BLVD</v>
          </cell>
        </row>
        <row r="5503">
          <cell r="E5503" t="str">
            <v>CLV-74759</v>
          </cell>
          <cell r="F5503" t="str">
            <v>US 30 | SYLVAN DR</v>
          </cell>
        </row>
        <row r="5504">
          <cell r="E5504" t="str">
            <v>CLV-74825</v>
          </cell>
          <cell r="F5504" t="str">
            <v>US 30 | TANEY PL</v>
          </cell>
        </row>
        <row r="5505">
          <cell r="E5505" t="str">
            <v>CLV-74835</v>
          </cell>
          <cell r="F5505" t="str">
            <v>US 30 | TECUMSAH  RD</v>
          </cell>
        </row>
        <row r="5506">
          <cell r="E5506" t="str">
            <v>CLV-75257</v>
          </cell>
          <cell r="F5506" t="str">
            <v>US 30 | THOMPSON RD</v>
          </cell>
        </row>
        <row r="5507">
          <cell r="E5507" t="str">
            <v>CLV-74837</v>
          </cell>
          <cell r="F5507" t="str">
            <v>US 30 | THORNAPPLE WAY</v>
          </cell>
        </row>
        <row r="5508">
          <cell r="E5508" t="str">
            <v>CLV-74960</v>
          </cell>
          <cell r="F5508" t="str">
            <v>US 30 | TRENTA CT</v>
          </cell>
        </row>
        <row r="5509">
          <cell r="E5509" t="str">
            <v>CLV-74967</v>
          </cell>
          <cell r="F5509" t="str">
            <v>US 30 | TULIP RD</v>
          </cell>
        </row>
        <row r="5510">
          <cell r="E5510" t="str">
            <v>CLV-75260</v>
          </cell>
          <cell r="F5510" t="str">
            <v>US 30 | UNION RD</v>
          </cell>
        </row>
        <row r="5511">
          <cell r="E5511" t="str">
            <v>CLV-75310</v>
          </cell>
          <cell r="F5511" t="str">
            <v>US 30 | UNKNOWN RR</v>
          </cell>
        </row>
        <row r="5512">
          <cell r="E5512" t="str">
            <v>CLV-74546</v>
          </cell>
          <cell r="F5512" t="str">
            <v>US 30 | UNKNOWN RR 2</v>
          </cell>
        </row>
        <row r="5513">
          <cell r="E5513" t="str">
            <v>CLV-74547</v>
          </cell>
          <cell r="F5513" t="str">
            <v>US 30 | US 31</v>
          </cell>
        </row>
        <row r="5514">
          <cell r="E5514" t="str">
            <v>CLV-75323</v>
          </cell>
          <cell r="F5514" t="str">
            <v>US 30 | US 31 SB</v>
          </cell>
        </row>
        <row r="5515">
          <cell r="E5515" t="str">
            <v>CLV-75322</v>
          </cell>
          <cell r="F5515" t="str">
            <v>US 30 | US 35</v>
          </cell>
        </row>
        <row r="5516">
          <cell r="E5516" t="str">
            <v>CLV-75318</v>
          </cell>
          <cell r="F5516" t="str">
            <v>US 30 | US 35 SB</v>
          </cell>
        </row>
        <row r="5517">
          <cell r="E5517" t="str">
            <v>CLV-75177</v>
          </cell>
          <cell r="F5517" t="str">
            <v>US 30 | US 41</v>
          </cell>
        </row>
        <row r="5518">
          <cell r="E5518" t="str">
            <v>CLV-74550</v>
          </cell>
          <cell r="F5518" t="str">
            <v>US 30 | US 41 SB</v>
          </cell>
        </row>
        <row r="5519">
          <cell r="E5519" t="str">
            <v>CLV-74561</v>
          </cell>
          <cell r="F5519" t="str">
            <v>US 30 | US 421</v>
          </cell>
        </row>
        <row r="5520">
          <cell r="E5520" t="str">
            <v>CLV-74977</v>
          </cell>
          <cell r="F5520" t="str">
            <v>US 30 | US 421 SB</v>
          </cell>
        </row>
        <row r="5521">
          <cell r="E5521" t="str">
            <v>CLV-74854</v>
          </cell>
          <cell r="F5521" t="str">
            <v>US 30 | US-30 026A</v>
          </cell>
        </row>
        <row r="5522">
          <cell r="E5522" t="str">
            <v>CLV-75180</v>
          </cell>
          <cell r="F5522" t="str">
            <v>US 30 | US-30 026B</v>
          </cell>
        </row>
        <row r="5523">
          <cell r="E5523" t="str">
            <v>CLV-74566</v>
          </cell>
          <cell r="F5523" t="str">
            <v>US 30 | US-30 026E</v>
          </cell>
        </row>
        <row r="5524">
          <cell r="E5524" t="str">
            <v>CLV-74568</v>
          </cell>
          <cell r="F5524" t="str">
            <v>US 30 | US-30 026L</v>
          </cell>
        </row>
        <row r="5525">
          <cell r="E5525" t="str">
            <v>CLV-74987</v>
          </cell>
          <cell r="F5525" t="str">
            <v>US 30 | US-30 048A</v>
          </cell>
        </row>
        <row r="5526">
          <cell r="E5526" t="str">
            <v>CLV-74583</v>
          </cell>
          <cell r="F5526" t="str">
            <v>US 30 | US-30 048B</v>
          </cell>
        </row>
        <row r="5527">
          <cell r="E5527" t="str">
            <v>CLV-74716</v>
          </cell>
          <cell r="F5527" t="str">
            <v>US 30 | US-30 065B</v>
          </cell>
        </row>
        <row r="5528">
          <cell r="E5528" t="str">
            <v>CLV-74723</v>
          </cell>
          <cell r="F5528" t="str">
            <v>US 30 | US-30 065F</v>
          </cell>
        </row>
        <row r="5529">
          <cell r="E5529" t="str">
            <v>CLV-74724</v>
          </cell>
          <cell r="F5529" t="str">
            <v>US 30 | US-30 067A</v>
          </cell>
        </row>
        <row r="5530">
          <cell r="E5530" t="str">
            <v>CLV-74727</v>
          </cell>
          <cell r="F5530" t="str">
            <v>US 30 | US-30 067B</v>
          </cell>
        </row>
        <row r="5531">
          <cell r="E5531" t="str">
            <v>CLV-75067</v>
          </cell>
          <cell r="F5531" t="str">
            <v>US 30 | US-30 067E</v>
          </cell>
        </row>
        <row r="5532">
          <cell r="E5532" t="str">
            <v>CLV-74728</v>
          </cell>
          <cell r="F5532" t="str">
            <v>US 30 | US-30 067F</v>
          </cell>
        </row>
        <row r="5533">
          <cell r="E5533" t="str">
            <v>CLV-74730</v>
          </cell>
          <cell r="F5533" t="str">
            <v>US 30 | US-30 076A</v>
          </cell>
        </row>
        <row r="5534">
          <cell r="E5534" t="str">
            <v>CLV-74993</v>
          </cell>
          <cell r="F5534" t="str">
            <v>US 30 | US-30 076B</v>
          </cell>
        </row>
        <row r="5535">
          <cell r="E5535" t="str">
            <v>CLV-74590</v>
          </cell>
          <cell r="F5535" t="str">
            <v>US 30 | UTAH ST</v>
          </cell>
        </row>
        <row r="5536">
          <cell r="E5536" t="str">
            <v>CLV-74591</v>
          </cell>
          <cell r="F5536" t="str">
            <v>US 30 | W 1175 S</v>
          </cell>
        </row>
        <row r="5537">
          <cell r="E5537" t="str">
            <v>CLV-74598</v>
          </cell>
          <cell r="F5537" t="str">
            <v>US 30 | W 1350 S</v>
          </cell>
        </row>
        <row r="5538">
          <cell r="E5538" t="str">
            <v>CLV-75199</v>
          </cell>
          <cell r="F5538" t="str">
            <v>US 30 | W 1400 S</v>
          </cell>
        </row>
        <row r="5539">
          <cell r="E5539" t="str">
            <v>CLV-74609</v>
          </cell>
          <cell r="F5539" t="str">
            <v>US 30 | W 81ST AVE</v>
          </cell>
        </row>
        <row r="5540">
          <cell r="E5540" t="str">
            <v>CLV-74866</v>
          </cell>
          <cell r="F5540" t="str">
            <v>US 30 | W VOLK RD</v>
          </cell>
        </row>
        <row r="5541">
          <cell r="E5541" t="str">
            <v>CLV-74999</v>
          </cell>
          <cell r="F5541" t="str">
            <v>US 30 | WASHINGTON ST</v>
          </cell>
        </row>
        <row r="5542">
          <cell r="E5542" t="str">
            <v>CLV-74613</v>
          </cell>
          <cell r="F5542" t="str">
            <v>US 30 | WEST ST</v>
          </cell>
        </row>
        <row r="5543">
          <cell r="E5543" t="str">
            <v>CLV-74617</v>
          </cell>
          <cell r="F5543" t="str">
            <v>US 30 | WEST ST 2</v>
          </cell>
        </row>
        <row r="5544">
          <cell r="E5544" t="str">
            <v>CLV-74625</v>
          </cell>
          <cell r="F5544" t="str">
            <v>US 30 | WEST ST 4</v>
          </cell>
        </row>
        <row r="5545">
          <cell r="E5545" t="str">
            <v>CLV-75084</v>
          </cell>
          <cell r="F5545" t="str">
            <v>US 30 | WESTERN AVE</v>
          </cell>
        </row>
        <row r="5546">
          <cell r="E5546" t="str">
            <v>CLV-74871</v>
          </cell>
          <cell r="F5546" t="str">
            <v>US 30 | WHITCOMB ST</v>
          </cell>
        </row>
        <row r="5547">
          <cell r="E5547" t="str">
            <v>CLV-75001</v>
          </cell>
          <cell r="F5547" t="str">
            <v>US 31 | 10TH RD</v>
          </cell>
        </row>
        <row r="5548">
          <cell r="E5548" t="str">
            <v>CLV-74688</v>
          </cell>
          <cell r="F5548" t="str">
            <v>US 31 | 11TH RD</v>
          </cell>
        </row>
        <row r="5549">
          <cell r="E5549" t="str">
            <v>CLV-74429</v>
          </cell>
          <cell r="F5549" t="str">
            <v>US 31 | 12B RD</v>
          </cell>
        </row>
        <row r="5550">
          <cell r="E5550" t="str">
            <v>CLV-74462</v>
          </cell>
          <cell r="F5550" t="str">
            <v>US 31 | 12TH RD</v>
          </cell>
        </row>
        <row r="5551">
          <cell r="E5551" t="str">
            <v>CLV-74650</v>
          </cell>
          <cell r="F5551" t="str">
            <v>US 31 | 13TH RD</v>
          </cell>
        </row>
        <row r="5552">
          <cell r="E5552" t="str">
            <v>CLV-74651</v>
          </cell>
          <cell r="F5552" t="str">
            <v>US 31 | 14C RD</v>
          </cell>
        </row>
        <row r="5553">
          <cell r="E5553" t="str">
            <v>CLV-75013</v>
          </cell>
          <cell r="F5553" t="str">
            <v>US 31 | 14TH RD</v>
          </cell>
        </row>
        <row r="5554">
          <cell r="E5554" t="str">
            <v>CLV-74424</v>
          </cell>
          <cell r="F5554" t="str">
            <v>US 31 | 16TH RD</v>
          </cell>
        </row>
        <row r="5555">
          <cell r="E5555" t="str">
            <v>CLV-75288</v>
          </cell>
          <cell r="F5555" t="str">
            <v>US 31 | 17TH RD</v>
          </cell>
        </row>
        <row r="5556">
          <cell r="E5556" t="str">
            <v>CLV-75280</v>
          </cell>
          <cell r="F5556" t="str">
            <v>US 31 | 18TH RD</v>
          </cell>
        </row>
        <row r="5557">
          <cell r="E5557" t="str">
            <v>CLV-75287</v>
          </cell>
          <cell r="F5557" t="str">
            <v>US 31 | 19TH RD</v>
          </cell>
        </row>
        <row r="5558">
          <cell r="E5558" t="str">
            <v>CLV-75285</v>
          </cell>
          <cell r="F5558" t="str">
            <v>US 31 | 1ST RD</v>
          </cell>
        </row>
        <row r="5559">
          <cell r="E5559" t="str">
            <v>CLV-74658</v>
          </cell>
          <cell r="F5559" t="str">
            <v>US 31 | 20B RD</v>
          </cell>
        </row>
        <row r="5560">
          <cell r="E5560" t="str">
            <v>CLV-74695</v>
          </cell>
          <cell r="F5560" t="str">
            <v>US 31 | 3 A RD</v>
          </cell>
        </row>
        <row r="5561">
          <cell r="E5561" t="str">
            <v>CLV-75269</v>
          </cell>
          <cell r="F5561" t="str">
            <v>US 31 | 3RD ST</v>
          </cell>
        </row>
        <row r="5562">
          <cell r="E5562" t="str">
            <v>CLV-75214</v>
          </cell>
          <cell r="F5562" t="str">
            <v>US 31 | 4A RD</v>
          </cell>
        </row>
        <row r="5563">
          <cell r="E5563" t="str">
            <v>CLV-75268</v>
          </cell>
          <cell r="F5563" t="str">
            <v>US 31 | 9A RD</v>
          </cell>
        </row>
        <row r="5564">
          <cell r="E5564" t="str">
            <v>CLV-74696</v>
          </cell>
          <cell r="F5564" t="str">
            <v>US 31 | ADAMS RD</v>
          </cell>
        </row>
        <row r="5565">
          <cell r="E5565" t="str">
            <v>CLV-74666</v>
          </cell>
          <cell r="F5565" t="str">
            <v>US 31 | BRICK RD</v>
          </cell>
        </row>
        <row r="5566">
          <cell r="E5566" t="str">
            <v>CLV-74665</v>
          </cell>
          <cell r="F5566" t="str">
            <v>US 31 | CHICAGO FT WAYNE EASTERN</v>
          </cell>
        </row>
        <row r="5567">
          <cell r="E5567" t="str">
            <v>CLV-74494</v>
          </cell>
          <cell r="F5567" t="str">
            <v>US 31 | CSX RR</v>
          </cell>
        </row>
        <row r="5568">
          <cell r="E5568" t="str">
            <v>CLV-74491</v>
          </cell>
          <cell r="F5568" t="str">
            <v>US 31 | CSX RR 2</v>
          </cell>
        </row>
        <row r="5569">
          <cell r="E5569" t="str">
            <v>CLV-74490</v>
          </cell>
          <cell r="F5569" t="str">
            <v>US 31 | E 150 S</v>
          </cell>
        </row>
        <row r="5570">
          <cell r="E5570" t="str">
            <v>CLV-74485</v>
          </cell>
          <cell r="F5570" t="str">
            <v>US 31 | E 250 S</v>
          </cell>
        </row>
        <row r="5571">
          <cell r="E5571" t="str">
            <v>CLV-75017</v>
          </cell>
          <cell r="F5571" t="str">
            <v>US 31 | E 300 S</v>
          </cell>
        </row>
        <row r="5572">
          <cell r="E5572" t="str">
            <v>CLV-75019</v>
          </cell>
          <cell r="F5572" t="str">
            <v>US 31 | E 350 S</v>
          </cell>
        </row>
        <row r="5573">
          <cell r="E5573" t="str">
            <v>CLV-74932</v>
          </cell>
          <cell r="F5573" t="str">
            <v>US 31 | E 400 N</v>
          </cell>
        </row>
        <row r="5574">
          <cell r="E5574" t="str">
            <v>CLV-75114</v>
          </cell>
          <cell r="F5574" t="str">
            <v>US 31 | E 450 N</v>
          </cell>
        </row>
        <row r="5575">
          <cell r="E5575" t="str">
            <v>CLV-75116</v>
          </cell>
          <cell r="F5575" t="str">
            <v>US 31 | E 550 N</v>
          </cell>
        </row>
        <row r="5576">
          <cell r="E5576" t="str">
            <v>CLV-74935</v>
          </cell>
          <cell r="F5576" t="str">
            <v>US 31 | E 600 N</v>
          </cell>
        </row>
        <row r="5577">
          <cell r="E5577" t="str">
            <v>CLV-75117</v>
          </cell>
          <cell r="F5577" t="str">
            <v>US 31 | E 700 N</v>
          </cell>
        </row>
        <row r="5578">
          <cell r="E5578" t="str">
            <v>CLV-74704</v>
          </cell>
          <cell r="F5578" t="str">
            <v>US 31 | ELKHART &amp; WESTERN RR</v>
          </cell>
        </row>
        <row r="5579">
          <cell r="E5579" t="str">
            <v>CLV-74940</v>
          </cell>
          <cell r="F5579" t="str">
            <v>US 31 | ERIE LACKAWANNA RR</v>
          </cell>
        </row>
        <row r="5580">
          <cell r="E5580" t="str">
            <v>CLV-75219</v>
          </cell>
          <cell r="F5580" t="str">
            <v>US 31 | I-80</v>
          </cell>
        </row>
        <row r="5581">
          <cell r="E5581" t="str">
            <v>CLV-75128</v>
          </cell>
          <cell r="F5581" t="str">
            <v>US 31 | I-80 072A</v>
          </cell>
        </row>
        <row r="5582">
          <cell r="E5582" t="str">
            <v>CLV-74297</v>
          </cell>
          <cell r="F5582" t="str">
            <v>US 31 | I-80 072B</v>
          </cell>
        </row>
        <row r="5583">
          <cell r="E5583" t="str">
            <v>CLV-74899</v>
          </cell>
          <cell r="F5583" t="str">
            <v>US 31 | I-80 072H</v>
          </cell>
        </row>
        <row r="5584">
          <cell r="E5584" t="str">
            <v>CLV-74289</v>
          </cell>
          <cell r="F5584" t="str">
            <v>US 31 | I-80 072J</v>
          </cell>
        </row>
        <row r="5585">
          <cell r="E5585" t="str">
            <v>CLV-75132</v>
          </cell>
          <cell r="F5585" t="str">
            <v>US 31 | I-80 D</v>
          </cell>
        </row>
        <row r="5586">
          <cell r="E5586" t="str">
            <v>CLV-74287</v>
          </cell>
          <cell r="F5586" t="str">
            <v>US 31 | JACKSON RD</v>
          </cell>
        </row>
        <row r="5587">
          <cell r="E5587" t="str">
            <v>CLV-74282</v>
          </cell>
          <cell r="F5587" t="str">
            <v>US 31 | JOHNSON RD</v>
          </cell>
        </row>
        <row r="5588">
          <cell r="E5588" t="str">
            <v>CLV-74280</v>
          </cell>
          <cell r="F5588" t="str">
            <v>US 31 | KENILWORTH RD</v>
          </cell>
        </row>
        <row r="5589">
          <cell r="E5589" t="str">
            <v>CLV-74281</v>
          </cell>
          <cell r="F5589" t="str">
            <v>US 31 | KERN RD</v>
          </cell>
        </row>
        <row r="5590">
          <cell r="E5590" t="str">
            <v>CLV-74322</v>
          </cell>
          <cell r="F5590" t="str">
            <v>US 31 | LAKE TR</v>
          </cell>
        </row>
        <row r="5591">
          <cell r="E5591" t="str">
            <v>CLV-75223</v>
          </cell>
          <cell r="F5591" t="str">
            <v>US 31 | LINCOLN HWY</v>
          </cell>
        </row>
        <row r="5592">
          <cell r="E5592" t="str">
            <v>CLV-74331</v>
          </cell>
          <cell r="F5592" t="str">
            <v>US 31 | MAIN ST</v>
          </cell>
        </row>
        <row r="5593">
          <cell r="E5593" t="str">
            <v>CLV-74324</v>
          </cell>
          <cell r="F5593" t="str">
            <v>US 31 | MARSHALL ST</v>
          </cell>
        </row>
        <row r="5594">
          <cell r="E5594" t="str">
            <v>CLV-74685</v>
          </cell>
          <cell r="F5594" t="str">
            <v>US 31 | MICHIGAN RD</v>
          </cell>
        </row>
        <row r="5595">
          <cell r="E5595" t="str">
            <v>CLV-74948</v>
          </cell>
          <cell r="F5595" t="str">
            <v>US 31 | MICHIGAN ST</v>
          </cell>
        </row>
        <row r="5596">
          <cell r="E5596" t="str">
            <v>CLV-74333</v>
          </cell>
          <cell r="F5596" t="str">
            <v>US 31 | MICHIGAN ST 1</v>
          </cell>
        </row>
        <row r="5597">
          <cell r="E5597" t="str">
            <v>CLV-74273</v>
          </cell>
          <cell r="F5597" t="str">
            <v>US 31 | MILLER RD</v>
          </cell>
        </row>
        <row r="5598">
          <cell r="E5598" t="str">
            <v>CLV-74334</v>
          </cell>
          <cell r="F5598" t="str">
            <v>US 31 | MONTICELLO RD</v>
          </cell>
        </row>
        <row r="5599">
          <cell r="E5599" t="str">
            <v>CLV-74912</v>
          </cell>
          <cell r="F5599" t="str">
            <v>US 31 | N 50 E</v>
          </cell>
        </row>
        <row r="5600">
          <cell r="E5600" t="str">
            <v>CLV-75138</v>
          </cell>
          <cell r="F5600" t="str">
            <v>US 31 | NEW RD</v>
          </cell>
        </row>
        <row r="5601">
          <cell r="E5601" t="str">
            <v>CLV-74872</v>
          </cell>
          <cell r="F5601" t="str">
            <v>US 31 | NIMTZ PKWY</v>
          </cell>
        </row>
        <row r="5602">
          <cell r="E5602" t="str">
            <v>CLV-74356</v>
          </cell>
          <cell r="F5602" t="str">
            <v>US 31 | NORFOLK SOUTHERN RR</v>
          </cell>
        </row>
        <row r="5603">
          <cell r="E5603" t="str">
            <v>CLV-74348</v>
          </cell>
          <cell r="F5603" t="str">
            <v>US 31 | OLD US 20 WB 1</v>
          </cell>
        </row>
        <row r="5604">
          <cell r="E5604" t="str">
            <v>CLV-74345</v>
          </cell>
          <cell r="F5604" t="str">
            <v>US 31 | OLSON RD</v>
          </cell>
        </row>
        <row r="5605">
          <cell r="E5605" t="str">
            <v>CLV-74339</v>
          </cell>
          <cell r="F5605" t="str">
            <v>US 31 | PLYMOUTH GOSHEN TR</v>
          </cell>
        </row>
        <row r="5606">
          <cell r="E5606" t="str">
            <v>CLV-74363</v>
          </cell>
          <cell r="F5606" t="str">
            <v>US 31 | ROOSEVELT RD</v>
          </cell>
        </row>
        <row r="5607">
          <cell r="E5607" t="str">
            <v>CLV-74259</v>
          </cell>
          <cell r="F5607" t="str">
            <v>US 31 | S KENILWORTH RD</v>
          </cell>
        </row>
        <row r="5608">
          <cell r="E5608" t="str">
            <v>CLV-74382</v>
          </cell>
          <cell r="F5608" t="str">
            <v>US 31 | S OLD US 31</v>
          </cell>
        </row>
        <row r="5609">
          <cell r="E5609" t="str">
            <v>CLV-74371</v>
          </cell>
          <cell r="F5609" t="str">
            <v>US 31 | SR 10 1</v>
          </cell>
        </row>
        <row r="5610">
          <cell r="E5610" t="str">
            <v>CLV-75232</v>
          </cell>
          <cell r="F5610" t="str">
            <v>US 31 | SR 10 WB 1</v>
          </cell>
        </row>
        <row r="5611">
          <cell r="E5611" t="str">
            <v>CLV-74395</v>
          </cell>
          <cell r="F5611" t="str">
            <v>US 31 | SR 110 1</v>
          </cell>
        </row>
        <row r="5612">
          <cell r="E5612" t="str">
            <v>CLV-74398</v>
          </cell>
          <cell r="F5612" t="str">
            <v>US 31 | SR 110 WB</v>
          </cell>
        </row>
        <row r="5613">
          <cell r="E5613" t="str">
            <v>CLV-74747</v>
          </cell>
          <cell r="F5613" t="str">
            <v>US 31 | SR 14</v>
          </cell>
        </row>
        <row r="5614">
          <cell r="E5614" t="str">
            <v>CLV-74873</v>
          </cell>
          <cell r="F5614" t="str">
            <v>US 31 | SR 14 WB</v>
          </cell>
        </row>
        <row r="5615">
          <cell r="E5615" t="str">
            <v>CLV-75163</v>
          </cell>
          <cell r="F5615" t="str">
            <v>US 31 | SR 25</v>
          </cell>
        </row>
        <row r="5616">
          <cell r="E5616" t="str">
            <v>CLV-75165</v>
          </cell>
          <cell r="F5616" t="str">
            <v>US 31 | SR 25 SB</v>
          </cell>
        </row>
        <row r="5617">
          <cell r="E5617" t="str">
            <v>CLV-75031</v>
          </cell>
          <cell r="F5617" t="str">
            <v>US 31 | SR 4</v>
          </cell>
        </row>
        <row r="5618">
          <cell r="E5618" t="str">
            <v>CLV-74780</v>
          </cell>
          <cell r="F5618" t="str">
            <v>US 31 | SR 4 WB</v>
          </cell>
        </row>
        <row r="5619">
          <cell r="E5619" t="str">
            <v>CLV-74753</v>
          </cell>
          <cell r="F5619" t="str">
            <v>US 31 | SR 931 1</v>
          </cell>
        </row>
        <row r="5620">
          <cell r="E5620" t="str">
            <v>CLV-75032</v>
          </cell>
          <cell r="F5620" t="str">
            <v>US 31 | SR 931 SB 1</v>
          </cell>
        </row>
        <row r="5621">
          <cell r="E5621" t="str">
            <v>CLV-74754</v>
          </cell>
          <cell r="F5621" t="str">
            <v>US 31 | TYLER RD</v>
          </cell>
        </row>
        <row r="5622">
          <cell r="E5622" t="str">
            <v>CLV-74764</v>
          </cell>
          <cell r="F5622" t="str">
            <v xml:space="preserve">US 31 | UNKNOWN RR </v>
          </cell>
        </row>
        <row r="5623">
          <cell r="E5623" t="str">
            <v>CLV-74766</v>
          </cell>
          <cell r="F5623" t="str">
            <v>US 31 | US 20 1</v>
          </cell>
        </row>
        <row r="5624">
          <cell r="E5624" t="str">
            <v>CLV-74767</v>
          </cell>
          <cell r="F5624" t="str">
            <v>US 31 | US 20 WB 1</v>
          </cell>
        </row>
        <row r="5625">
          <cell r="E5625" t="str">
            <v>CLV-75034</v>
          </cell>
          <cell r="F5625" t="str">
            <v>US 31 | US 20 WB 4</v>
          </cell>
        </row>
        <row r="5626">
          <cell r="E5626" t="str">
            <v>CLV-75036</v>
          </cell>
          <cell r="F5626" t="str">
            <v>US 31 | US 30 1</v>
          </cell>
        </row>
        <row r="5627">
          <cell r="E5627" t="str">
            <v>CLV-75037</v>
          </cell>
          <cell r="F5627" t="str">
            <v>US 31 | US 30 WB 1</v>
          </cell>
        </row>
        <row r="5628">
          <cell r="E5628" t="str">
            <v>CLV-74788</v>
          </cell>
          <cell r="F5628" t="str">
            <v>US 31 | US 6</v>
          </cell>
        </row>
        <row r="5629">
          <cell r="E5629" t="str">
            <v>CLV-74807</v>
          </cell>
          <cell r="F5629" t="str">
            <v>US 31 | US 6 WB</v>
          </cell>
        </row>
        <row r="5630">
          <cell r="E5630" t="str">
            <v>CLV-74802</v>
          </cell>
          <cell r="F5630" t="str">
            <v>US 31 | US-20 071C</v>
          </cell>
        </row>
        <row r="5631">
          <cell r="E5631" t="str">
            <v>CLV-74894</v>
          </cell>
          <cell r="F5631" t="str">
            <v>US 31 | US-20 071G</v>
          </cell>
        </row>
        <row r="5632">
          <cell r="E5632" t="str">
            <v>CLV-75246</v>
          </cell>
          <cell r="F5632" t="str">
            <v>US 31 | US-20 079B</v>
          </cell>
        </row>
        <row r="5633">
          <cell r="E5633" t="str">
            <v>CLV-74832</v>
          </cell>
          <cell r="F5633" t="str">
            <v>US 31 | US-20 079C</v>
          </cell>
        </row>
        <row r="5634">
          <cell r="E5634" t="str">
            <v>CLV-74833</v>
          </cell>
          <cell r="F5634" t="str">
            <v>US 31 | US-20 079F</v>
          </cell>
        </row>
        <row r="5635">
          <cell r="E5635" t="str">
            <v>CLV-74836</v>
          </cell>
          <cell r="F5635" t="str">
            <v>US 31 | US-20 079G</v>
          </cell>
        </row>
        <row r="5636">
          <cell r="E5636" t="str">
            <v>CLV-75259</v>
          </cell>
          <cell r="F5636" t="str">
            <v>US 31 | US-30 067B</v>
          </cell>
        </row>
        <row r="5637">
          <cell r="E5637" t="str">
            <v>CLV-74845</v>
          </cell>
          <cell r="F5637" t="str">
            <v>US 31 | US-30 067C</v>
          </cell>
        </row>
        <row r="5638">
          <cell r="E5638" t="str">
            <v>CLV-74542</v>
          </cell>
          <cell r="F5638" t="str">
            <v>US 31 | US-30 067F</v>
          </cell>
        </row>
        <row r="5639">
          <cell r="E5639" t="str">
            <v>CLV-74974</v>
          </cell>
          <cell r="F5639" t="str">
            <v>US 31 | US-30 067G</v>
          </cell>
        </row>
        <row r="5640">
          <cell r="E5640" t="str">
            <v>CLV-74976</v>
          </cell>
          <cell r="F5640" t="str">
            <v>US 31 | US-31 203A</v>
          </cell>
        </row>
        <row r="5641">
          <cell r="E5641" t="str">
            <v>CLV-74711</v>
          </cell>
          <cell r="F5641" t="str">
            <v>US 31 | US-31 203B</v>
          </cell>
        </row>
        <row r="5642">
          <cell r="E5642" t="str">
            <v>CLV-75188</v>
          </cell>
          <cell r="F5642" t="str">
            <v>US 31 | US-31 227A</v>
          </cell>
        </row>
        <row r="5643">
          <cell r="E5643" t="str">
            <v>CLV-74576</v>
          </cell>
          <cell r="F5643" t="str">
            <v>US 31 | US-31 227B</v>
          </cell>
        </row>
        <row r="5644">
          <cell r="E5644" t="str">
            <v>CLV-75052</v>
          </cell>
          <cell r="F5644" t="str">
            <v>US 31 | US-31 239A</v>
          </cell>
        </row>
        <row r="5645">
          <cell r="E5645" t="str">
            <v>CLV-75057</v>
          </cell>
          <cell r="F5645" t="str">
            <v>US 31 | US-31 239B</v>
          </cell>
        </row>
        <row r="5646">
          <cell r="E5646" t="str">
            <v>CLV-74714</v>
          </cell>
          <cell r="F5646" t="str">
            <v>US 31 | US-31 244A</v>
          </cell>
        </row>
        <row r="5647">
          <cell r="E5647" t="str">
            <v>CLV-74725</v>
          </cell>
          <cell r="F5647" t="str">
            <v>US 31 | US-31 244B</v>
          </cell>
        </row>
        <row r="5648">
          <cell r="E5648" t="str">
            <v>CLV-74722</v>
          </cell>
          <cell r="F5648" t="str">
            <v>US 31 | US-31 244J</v>
          </cell>
        </row>
        <row r="5649">
          <cell r="E5649" t="str">
            <v>CLV-75062</v>
          </cell>
          <cell r="F5649" t="str">
            <v>US 31 | US-31 244K</v>
          </cell>
        </row>
        <row r="5650">
          <cell r="E5650" t="str">
            <v>CLV-75068</v>
          </cell>
          <cell r="F5650" t="str">
            <v>US 31 | US-31 263A</v>
          </cell>
        </row>
        <row r="5651">
          <cell r="E5651" t="str">
            <v>CLV-74994</v>
          </cell>
          <cell r="F5651" t="str">
            <v>US 31 | US-31 263E</v>
          </cell>
        </row>
        <row r="5652">
          <cell r="E5652" t="str">
            <v>CLV-74588</v>
          </cell>
          <cell r="F5652" t="str">
            <v>US 31 | US-31 264B</v>
          </cell>
        </row>
        <row r="5653">
          <cell r="E5653" t="str">
            <v>CLV-74594</v>
          </cell>
          <cell r="F5653" t="str">
            <v>US 31 | US-31 264F</v>
          </cell>
        </row>
        <row r="5654">
          <cell r="E5654" t="str">
            <v>CLV-74601</v>
          </cell>
          <cell r="F5654" t="str">
            <v>US 31 | US-6 070B</v>
          </cell>
        </row>
        <row r="5655">
          <cell r="E5655" t="str">
            <v>CLV-74602</v>
          </cell>
          <cell r="F5655" t="str">
            <v>US 31 | US-6 070C</v>
          </cell>
        </row>
        <row r="5656">
          <cell r="E5656" t="str">
            <v>CLV-74603</v>
          </cell>
          <cell r="F5656" t="str">
            <v>US 31 | VETERANS PKWY</v>
          </cell>
        </row>
        <row r="5657">
          <cell r="E5657" t="str">
            <v>CLV-75196</v>
          </cell>
          <cell r="F5657" t="str">
            <v>US 31 | W 100 N</v>
          </cell>
        </row>
        <row r="5658">
          <cell r="E5658" t="str">
            <v>CLV-75197</v>
          </cell>
          <cell r="F5658" t="str">
            <v>US 31 | W 450 N 4</v>
          </cell>
        </row>
        <row r="5659">
          <cell r="E5659" t="str">
            <v>CLV-74606</v>
          </cell>
          <cell r="F5659" t="str">
            <v>US 31 | W 50 N</v>
          </cell>
        </row>
        <row r="5660">
          <cell r="E5660" t="str">
            <v>CLV-74611</v>
          </cell>
          <cell r="F5660" t="str">
            <v>US 31 | W 600 N 2</v>
          </cell>
        </row>
        <row r="5661">
          <cell r="E5661" t="str">
            <v>CLV-74867</v>
          </cell>
          <cell r="F5661" t="str">
            <v>US 31 | W 6TH RD</v>
          </cell>
        </row>
        <row r="5662">
          <cell r="E5662" t="str">
            <v>CLV-75202</v>
          </cell>
          <cell r="F5662" t="str">
            <v>US 31 | WABASH AV</v>
          </cell>
        </row>
        <row r="5663">
          <cell r="E5663" t="str">
            <v>CLV-75076</v>
          </cell>
          <cell r="F5663" t="str">
            <v xml:space="preserve">US 35 | </v>
          </cell>
        </row>
        <row r="5664">
          <cell r="E5664" t="str">
            <v>CLV-74618</v>
          </cell>
          <cell r="F5664" t="str">
            <v>US 35 |  1</v>
          </cell>
        </row>
        <row r="5665">
          <cell r="E5665" t="str">
            <v>CLV-74629</v>
          </cell>
          <cell r="F5665" t="str">
            <v>US 35 |  5</v>
          </cell>
        </row>
        <row r="5666">
          <cell r="E5666" t="str">
            <v>CLV-74630</v>
          </cell>
          <cell r="F5666" t="str">
            <v>US 35 | 11TH ST</v>
          </cell>
        </row>
        <row r="5667">
          <cell r="E5667" t="str">
            <v>CLV-74923</v>
          </cell>
          <cell r="F5667" t="str">
            <v>US 35 | 1200 S</v>
          </cell>
        </row>
        <row r="5668">
          <cell r="E5668" t="str">
            <v>CLV-74636</v>
          </cell>
          <cell r="F5668" t="str">
            <v>US 35 | 12TH ST</v>
          </cell>
        </row>
        <row r="5669">
          <cell r="E5669" t="str">
            <v>CLV-74638</v>
          </cell>
          <cell r="F5669" t="str">
            <v>US 35 | 13TH ST</v>
          </cell>
        </row>
        <row r="5670">
          <cell r="E5670" t="str">
            <v>CLV-75005</v>
          </cell>
          <cell r="F5670" t="str">
            <v>US 35 | 14TH ST</v>
          </cell>
        </row>
        <row r="5671">
          <cell r="E5671" t="str">
            <v>CLV-75095</v>
          </cell>
          <cell r="F5671" t="str">
            <v>US 35 | 15TH ST</v>
          </cell>
        </row>
        <row r="5672">
          <cell r="E5672" t="str">
            <v>CLV-75098</v>
          </cell>
          <cell r="F5672" t="str">
            <v>US 35 | 18TH ST</v>
          </cell>
        </row>
        <row r="5673">
          <cell r="E5673" t="str">
            <v>CLV-75099</v>
          </cell>
          <cell r="F5673" t="str">
            <v>US 35 | 200 S</v>
          </cell>
        </row>
        <row r="5674">
          <cell r="E5674" t="str">
            <v>CLV-74640</v>
          </cell>
          <cell r="F5674" t="str">
            <v>US 35 | 250 N</v>
          </cell>
        </row>
        <row r="5675">
          <cell r="E5675" t="str">
            <v>CLV-74436</v>
          </cell>
          <cell r="F5675" t="str">
            <v>US 35 | 400 S</v>
          </cell>
        </row>
        <row r="5676">
          <cell r="E5676" t="str">
            <v>CLV-74643</v>
          </cell>
          <cell r="F5676" t="str">
            <v>US 35 | 50 N</v>
          </cell>
        </row>
        <row r="5677">
          <cell r="E5677" t="str">
            <v>CLV-74439</v>
          </cell>
          <cell r="F5677" t="str">
            <v>US 35 | 500 S</v>
          </cell>
        </row>
        <row r="5678">
          <cell r="E5678" t="str">
            <v>CLV-74924</v>
          </cell>
          <cell r="F5678" t="str">
            <v>US 35 | 600 N</v>
          </cell>
        </row>
        <row r="5679">
          <cell r="E5679" t="str">
            <v>CLV-74644</v>
          </cell>
          <cell r="F5679" t="str">
            <v>US 35 | ACCESS RD</v>
          </cell>
        </row>
        <row r="5680">
          <cell r="E5680" t="str">
            <v>CLV-75103</v>
          </cell>
          <cell r="F5680" t="str">
            <v>US 35 | ADAMS ST</v>
          </cell>
        </row>
        <row r="5681">
          <cell r="E5681" t="str">
            <v>CLV-74457</v>
          </cell>
          <cell r="F5681" t="str">
            <v>US 35 | AIRWAY DR</v>
          </cell>
        </row>
        <row r="5682">
          <cell r="E5682" t="str">
            <v>CLV-74450</v>
          </cell>
          <cell r="F5682" t="str">
            <v>US 35 | ALEXANDER ST</v>
          </cell>
        </row>
        <row r="5683">
          <cell r="E5683" t="str">
            <v>CLV-74448</v>
          </cell>
          <cell r="F5683" t="str">
            <v>US 35 | BECKLEY ST</v>
          </cell>
        </row>
        <row r="5684">
          <cell r="E5684" t="str">
            <v>CLV-74447</v>
          </cell>
          <cell r="F5684" t="str">
            <v>US 35 | BENDER ST</v>
          </cell>
        </row>
        <row r="5685">
          <cell r="E5685" t="str">
            <v>CLV-74445</v>
          </cell>
          <cell r="F5685" t="str">
            <v>US 35 | BENDER ST 2</v>
          </cell>
        </row>
        <row r="5686">
          <cell r="E5686" t="str">
            <v>CLV-74461</v>
          </cell>
          <cell r="F5686" t="str">
            <v>US 35 | BISHOP ST</v>
          </cell>
        </row>
        <row r="5687">
          <cell r="E5687" t="str">
            <v>CLV-74925</v>
          </cell>
          <cell r="F5687" t="str">
            <v>US 35 | BOYD BLVD</v>
          </cell>
        </row>
        <row r="5688">
          <cell r="E5688" t="str">
            <v>CLV-74652</v>
          </cell>
          <cell r="F5688" t="str">
            <v>US 35 | BROADWAY</v>
          </cell>
        </row>
        <row r="5689">
          <cell r="E5689" t="str">
            <v>CLV-74654</v>
          </cell>
          <cell r="F5689" t="str">
            <v>US 35 | CALIFORNIA ST</v>
          </cell>
        </row>
        <row r="5690">
          <cell r="E5690" t="str">
            <v>CLV-74928</v>
          </cell>
          <cell r="F5690" t="str">
            <v>US 35 | CANADIAN NATIONAL RR</v>
          </cell>
        </row>
        <row r="5691">
          <cell r="E5691" t="str">
            <v>CLV-74656</v>
          </cell>
          <cell r="F5691" t="str">
            <v>US 35 | CANADIAN NATIONAL RR 1</v>
          </cell>
        </row>
        <row r="5692">
          <cell r="E5692" t="str">
            <v>CLV-75296</v>
          </cell>
          <cell r="F5692" t="str">
            <v>US 35 | CARLSON DR</v>
          </cell>
        </row>
        <row r="5693">
          <cell r="E5693" t="str">
            <v>CLV-75294</v>
          </cell>
          <cell r="F5693" t="str">
            <v>US 35 | CENTER ST</v>
          </cell>
        </row>
        <row r="5694">
          <cell r="E5694" t="str">
            <v>CLV-75290</v>
          </cell>
          <cell r="F5694" t="str">
            <v>US 35 | CHICAGO FT WAYNE EASTERN</v>
          </cell>
        </row>
        <row r="5695">
          <cell r="E5695" t="str">
            <v>CLV-75049</v>
          </cell>
          <cell r="F5695" t="str">
            <v>US 35 | CHICAGO SS &amp; SB RR</v>
          </cell>
        </row>
        <row r="5696">
          <cell r="E5696" t="str">
            <v>CLV-75276</v>
          </cell>
          <cell r="F5696" t="str">
            <v>US 35 | CHICAGO ST</v>
          </cell>
        </row>
        <row r="5697">
          <cell r="E5697" t="str">
            <v>CLV-75236</v>
          </cell>
          <cell r="F5697" t="str">
            <v>US 35 | CO RD 200 N</v>
          </cell>
        </row>
        <row r="5698">
          <cell r="E5698" t="str">
            <v>CLV-75239</v>
          </cell>
          <cell r="F5698" t="str">
            <v>US 35 | CO RD 210</v>
          </cell>
        </row>
        <row r="5699">
          <cell r="E5699" t="str">
            <v>CLV-74663</v>
          </cell>
          <cell r="F5699" t="str">
            <v>US 35 | CO RD 500 S</v>
          </cell>
        </row>
        <row r="5700">
          <cell r="E5700" t="str">
            <v>CLV-75215</v>
          </cell>
          <cell r="F5700" t="str">
            <v>US 35 | CO RD 600 E</v>
          </cell>
        </row>
        <row r="5701">
          <cell r="E5701" t="str">
            <v>CLV-74497</v>
          </cell>
          <cell r="F5701" t="str">
            <v>US 35 | COUNTY LINE RD</v>
          </cell>
        </row>
        <row r="5702">
          <cell r="E5702" t="str">
            <v>CLV-74495</v>
          </cell>
          <cell r="F5702" t="str">
            <v>US 35 | COUNTY LINE RD 2</v>
          </cell>
        </row>
        <row r="5703">
          <cell r="E5703" t="str">
            <v>CLV-74484</v>
          </cell>
          <cell r="F5703" t="str">
            <v>US 35 | CR 350 E</v>
          </cell>
        </row>
        <row r="5704">
          <cell r="E5704" t="str">
            <v>CLV-74483</v>
          </cell>
          <cell r="F5704" t="str">
            <v>US 35 | CULVER RD</v>
          </cell>
        </row>
        <row r="5705">
          <cell r="E5705" t="str">
            <v>CLV-75018</v>
          </cell>
          <cell r="F5705" t="str">
            <v>US 35 | DANKER ST</v>
          </cell>
        </row>
        <row r="5706">
          <cell r="E5706" t="str">
            <v>CLV-75112</v>
          </cell>
          <cell r="F5706" t="str">
            <v>US 35 | DELAWARE ST</v>
          </cell>
        </row>
        <row r="5707">
          <cell r="E5707" t="str">
            <v>CLV-74697</v>
          </cell>
          <cell r="F5707" t="str">
            <v>US 35 | DYSARD ST</v>
          </cell>
        </row>
        <row r="5708">
          <cell r="E5708" t="str">
            <v>CLV-74933</v>
          </cell>
          <cell r="F5708" t="str">
            <v>US 35 | E 100 N</v>
          </cell>
        </row>
        <row r="5709">
          <cell r="E5709" t="str">
            <v>CLV-74670</v>
          </cell>
          <cell r="F5709" t="str">
            <v>US 35 | E 1000 S</v>
          </cell>
        </row>
        <row r="5710">
          <cell r="E5710" t="str">
            <v>CLV-74936</v>
          </cell>
          <cell r="F5710" t="str">
            <v>US 35 | E 1100 S</v>
          </cell>
        </row>
        <row r="5711">
          <cell r="E5711" t="str">
            <v>CLV-75120</v>
          </cell>
          <cell r="F5711" t="str">
            <v>US 35 | E 150 N</v>
          </cell>
        </row>
        <row r="5712">
          <cell r="E5712" t="str">
            <v>CLV-74941</v>
          </cell>
          <cell r="F5712" t="str">
            <v>US 35 | E 200 N</v>
          </cell>
        </row>
        <row r="5713">
          <cell r="E5713" t="str">
            <v>CLV-74741</v>
          </cell>
          <cell r="F5713" t="str">
            <v>US 35 | E 200 S</v>
          </cell>
        </row>
        <row r="5714">
          <cell r="E5714" t="str">
            <v>CLV-74944</v>
          </cell>
          <cell r="F5714" t="str">
            <v>US 35 | E 216 S</v>
          </cell>
        </row>
        <row r="5715">
          <cell r="E5715" t="str">
            <v>CLV-75127</v>
          </cell>
          <cell r="F5715" t="str">
            <v>US 35 | E 25 N</v>
          </cell>
        </row>
        <row r="5716">
          <cell r="E5716" t="str">
            <v>CLV-74897</v>
          </cell>
          <cell r="F5716" t="str">
            <v>US 35 | E 250 N</v>
          </cell>
        </row>
        <row r="5717">
          <cell r="E5717" t="str">
            <v>CLV-74946</v>
          </cell>
          <cell r="F5717" t="str">
            <v>US 35 | E 250 S</v>
          </cell>
        </row>
        <row r="5718">
          <cell r="E5718" t="str">
            <v>CLV-74285</v>
          </cell>
          <cell r="F5718" t="str">
            <v>US 35 | E 250 S 2</v>
          </cell>
        </row>
        <row r="5719">
          <cell r="E5719" t="str">
            <v>CLV-74284</v>
          </cell>
          <cell r="F5719" t="str">
            <v>US 35 | E 250 S 3</v>
          </cell>
        </row>
        <row r="5720">
          <cell r="E5720" t="str">
            <v>CLV-74319</v>
          </cell>
          <cell r="F5720" t="str">
            <v>US 35 | E 275 S</v>
          </cell>
        </row>
        <row r="5721">
          <cell r="E5721" t="str">
            <v>CLV-74317</v>
          </cell>
          <cell r="F5721" t="str">
            <v>US 35 | E 300 N</v>
          </cell>
        </row>
        <row r="5722">
          <cell r="E5722" t="str">
            <v>CLV-74312</v>
          </cell>
          <cell r="F5722" t="str">
            <v>US 35 | E 300 S</v>
          </cell>
        </row>
        <row r="5723">
          <cell r="E5723" t="str">
            <v>CLV-74311</v>
          </cell>
          <cell r="F5723" t="str">
            <v>US 35 | E 315 S</v>
          </cell>
        </row>
        <row r="5724">
          <cell r="E5724" t="str">
            <v>CLV-75135</v>
          </cell>
          <cell r="F5724" t="str">
            <v>US 35 | E 350 S</v>
          </cell>
        </row>
        <row r="5725">
          <cell r="E5725" t="str">
            <v>CLV-74947</v>
          </cell>
          <cell r="F5725" t="str">
            <v>US 35 | E 400 N</v>
          </cell>
        </row>
        <row r="5726">
          <cell r="E5726" t="str">
            <v>CLV-74301</v>
          </cell>
          <cell r="F5726" t="str">
            <v>US 35 | E 400 S</v>
          </cell>
        </row>
        <row r="5727">
          <cell r="E5727" t="str">
            <v>CLV-74299</v>
          </cell>
          <cell r="F5727" t="str">
            <v>US 35 | E 400 S 1</v>
          </cell>
        </row>
        <row r="5728">
          <cell r="E5728" t="str">
            <v>CLV-74335</v>
          </cell>
          <cell r="F5728" t="str">
            <v>US 35 | E 475 S</v>
          </cell>
        </row>
        <row r="5729">
          <cell r="E5729" t="str">
            <v>CLV-74275</v>
          </cell>
          <cell r="F5729" t="str">
            <v>US 35 | E 50 N</v>
          </cell>
        </row>
        <row r="5730">
          <cell r="E5730" t="str">
            <v>CLV-74271</v>
          </cell>
          <cell r="F5730" t="str">
            <v>US 35 | E 675 S</v>
          </cell>
        </row>
        <row r="5731">
          <cell r="E5731" t="str">
            <v>CLV-74914</v>
          </cell>
          <cell r="F5731" t="str">
            <v>US 35 | E 700 N</v>
          </cell>
        </row>
        <row r="5732">
          <cell r="E5732" t="str">
            <v>CLV-74344</v>
          </cell>
          <cell r="F5732" t="str">
            <v>US 35 | E 700 N 2</v>
          </cell>
        </row>
        <row r="5733">
          <cell r="E5733" t="str">
            <v>CLV-74342</v>
          </cell>
          <cell r="F5733" t="str">
            <v>US 35 | E 700 S</v>
          </cell>
        </row>
        <row r="5734">
          <cell r="E5734" t="str">
            <v>CLV-75139</v>
          </cell>
          <cell r="F5734" t="str">
            <v>US 35 | E 800 N</v>
          </cell>
        </row>
        <row r="5735">
          <cell r="E5735" t="str">
            <v>CLV-75141</v>
          </cell>
          <cell r="F5735" t="str">
            <v>US 35 | E 800 S</v>
          </cell>
        </row>
        <row r="5736">
          <cell r="E5736" t="str">
            <v>CLV-74954</v>
          </cell>
          <cell r="F5736" t="str">
            <v>US 35 | E 800 S 2</v>
          </cell>
        </row>
        <row r="5737">
          <cell r="E5737" t="str">
            <v>CLV-74364</v>
          </cell>
          <cell r="F5737" t="str">
            <v>US 35 | E 810 S</v>
          </cell>
        </row>
        <row r="5738">
          <cell r="E5738" t="str">
            <v>CLV-74260</v>
          </cell>
          <cell r="F5738" t="str">
            <v>US 35 | E 850 S</v>
          </cell>
        </row>
        <row r="5739">
          <cell r="E5739" t="str">
            <v>CLV-75144</v>
          </cell>
          <cell r="F5739" t="str">
            <v>US 35 | E 900 S</v>
          </cell>
        </row>
        <row r="5740">
          <cell r="E5740" t="str">
            <v>CLV-74389</v>
          </cell>
          <cell r="F5740" t="str">
            <v>US 35 | E 950 S</v>
          </cell>
        </row>
        <row r="5741">
          <cell r="E5741" t="str">
            <v>CLV-74386</v>
          </cell>
          <cell r="F5741" t="str">
            <v>US 35 | E CO RD 1000 S</v>
          </cell>
        </row>
        <row r="5742">
          <cell r="E5742" t="str">
            <v>CLV-74368</v>
          </cell>
          <cell r="F5742" t="str">
            <v>US 35 | E CO RD 1100 S</v>
          </cell>
        </row>
        <row r="5743">
          <cell r="E5743" t="str">
            <v>CLV-74889</v>
          </cell>
          <cell r="F5743" t="str">
            <v>US 35 | E CO RD 1150 S</v>
          </cell>
        </row>
        <row r="5744">
          <cell r="E5744" t="str">
            <v>CLV-75147</v>
          </cell>
          <cell r="F5744" t="str">
            <v>US 35 | E CO RD 1225 S</v>
          </cell>
        </row>
        <row r="5745">
          <cell r="E5745" t="str">
            <v>CLV-75148</v>
          </cell>
          <cell r="F5745" t="str">
            <v>US 35 | E CO RD 1350 S</v>
          </cell>
        </row>
        <row r="5746">
          <cell r="E5746" t="str">
            <v>CLV-74890</v>
          </cell>
          <cell r="F5746" t="str">
            <v>US 35 | E CO RD 300 S</v>
          </cell>
        </row>
        <row r="5747">
          <cell r="E5747" t="str">
            <v>CLV-75156</v>
          </cell>
          <cell r="F5747" t="str">
            <v>US 35 | E CO RD 400 S</v>
          </cell>
        </row>
        <row r="5748">
          <cell r="E5748" t="str">
            <v>CLV-75159</v>
          </cell>
          <cell r="F5748" t="str">
            <v>US 35 | E CO RD 600 S</v>
          </cell>
        </row>
        <row r="5749">
          <cell r="E5749" t="str">
            <v>CLV-75160</v>
          </cell>
          <cell r="F5749" t="str">
            <v>US 35 | E CO RD 650 S</v>
          </cell>
        </row>
        <row r="5750">
          <cell r="E5750" t="str">
            <v>CLV-75164</v>
          </cell>
          <cell r="F5750" t="str">
            <v>US 35 | E CO RD 800 S</v>
          </cell>
        </row>
        <row r="5751">
          <cell r="E5751" t="str">
            <v>CLV-74411</v>
          </cell>
          <cell r="F5751" t="str">
            <v>US 35 | E CO RD 900 S</v>
          </cell>
        </row>
        <row r="5752">
          <cell r="E5752" t="str">
            <v>CLV-75166</v>
          </cell>
          <cell r="F5752" t="str">
            <v>US 35 | E LINCOLN CENTER ST</v>
          </cell>
        </row>
        <row r="5753">
          <cell r="E5753" t="str">
            <v>CLV-74761</v>
          </cell>
          <cell r="F5753" t="str">
            <v>US 35 | EAST MICHIGAN BLVD</v>
          </cell>
        </row>
        <row r="5754">
          <cell r="E5754" t="str">
            <v>CLV-74768</v>
          </cell>
          <cell r="F5754" t="str">
            <v>US 35 | EAST ST</v>
          </cell>
        </row>
        <row r="5755">
          <cell r="E5755" t="str">
            <v>CLV-75035</v>
          </cell>
          <cell r="F5755" t="str">
            <v>US 35 | EASTSHORE DR</v>
          </cell>
        </row>
        <row r="5756">
          <cell r="E5756" t="str">
            <v>CLV-74770</v>
          </cell>
          <cell r="F5756" t="str">
            <v>US 35 | ELLIS ST</v>
          </cell>
        </row>
        <row r="5757">
          <cell r="E5757" t="str">
            <v>CLV-74793</v>
          </cell>
          <cell r="F5757" t="str">
            <v>US 35 | ENGLER RD</v>
          </cell>
        </row>
        <row r="5758">
          <cell r="E5758" t="str">
            <v>CLV-74785</v>
          </cell>
          <cell r="F5758" t="str">
            <v>US 35 | ERIE LACKAWANNA RR</v>
          </cell>
        </row>
        <row r="5759">
          <cell r="E5759" t="str">
            <v>CLV-75038</v>
          </cell>
          <cell r="F5759" t="str">
            <v>US 35 | ERIE ST</v>
          </cell>
        </row>
        <row r="5760">
          <cell r="E5760" t="str">
            <v>CLV-74810</v>
          </cell>
          <cell r="F5760" t="str">
            <v>US 35 | EWING DR</v>
          </cell>
        </row>
        <row r="5761">
          <cell r="E5761" t="str">
            <v>CLV-74804</v>
          </cell>
          <cell r="F5761" t="str">
            <v>US 35 | GRACE ST</v>
          </cell>
        </row>
        <row r="5762">
          <cell r="E5762" t="str">
            <v>CLV-74801</v>
          </cell>
          <cell r="F5762" t="str">
            <v>US 35 | GREEN LAWN DR</v>
          </cell>
        </row>
        <row r="5763">
          <cell r="E5763" t="str">
            <v>CLV-74758</v>
          </cell>
          <cell r="F5763" t="str">
            <v>US 35 | GRIFFITH ST</v>
          </cell>
        </row>
        <row r="5764">
          <cell r="E5764" t="str">
            <v>CLV-75046</v>
          </cell>
          <cell r="F5764" t="str">
            <v>US 35 | GRUENKE RD</v>
          </cell>
        </row>
        <row r="5765">
          <cell r="E5765" t="str">
            <v>CLV-74823</v>
          </cell>
          <cell r="F5765" t="str">
            <v>US 35 | HARRISON ST</v>
          </cell>
        </row>
        <row r="5766">
          <cell r="E5766" t="str">
            <v>CLV-74828</v>
          </cell>
          <cell r="F5766" t="str">
            <v>US 35 | HATHAWAY ST</v>
          </cell>
        </row>
        <row r="5767">
          <cell r="E5767" t="str">
            <v>CLV-75250</v>
          </cell>
          <cell r="F5767" t="str">
            <v>US 35 | HAWLEY ST</v>
          </cell>
        </row>
        <row r="5768">
          <cell r="E5768" t="str">
            <v>CLV-75251</v>
          </cell>
          <cell r="F5768" t="str">
            <v>US 35 | HENRY DR</v>
          </cell>
        </row>
        <row r="5769">
          <cell r="E5769" t="str">
            <v>CLV-74831</v>
          </cell>
          <cell r="F5769" t="str">
            <v>US 35 | HOWARD ST</v>
          </cell>
        </row>
        <row r="5770">
          <cell r="E5770" t="str">
            <v>CLV-75253</v>
          </cell>
          <cell r="F5770" t="str">
            <v>US 35 | HOWARD ST 2</v>
          </cell>
        </row>
        <row r="5771">
          <cell r="E5771" t="str">
            <v>CLV-74959</v>
          </cell>
          <cell r="F5771" t="str">
            <v>US 35 | HUDDLESTON RD</v>
          </cell>
        </row>
        <row r="5772">
          <cell r="E5772" t="str">
            <v>CLV-75255</v>
          </cell>
          <cell r="F5772" t="str">
            <v>US 35 | HUDDLESTON ST</v>
          </cell>
        </row>
        <row r="5773">
          <cell r="E5773" t="str">
            <v>CLV-74963</v>
          </cell>
          <cell r="F5773" t="str">
            <v>US 35 | HURON ST</v>
          </cell>
        </row>
        <row r="5774">
          <cell r="E5774" t="str">
            <v>CLV-74964</v>
          </cell>
          <cell r="F5774" t="str">
            <v>US 35 | I-80</v>
          </cell>
        </row>
        <row r="5775">
          <cell r="E5775" t="str">
            <v>CLV-74821</v>
          </cell>
          <cell r="F5775" t="str">
            <v>US 35 | I-80 D</v>
          </cell>
        </row>
        <row r="5776">
          <cell r="E5776" t="str">
            <v>CLV-74820</v>
          </cell>
          <cell r="F5776" t="str">
            <v>US 35 | IMPALA DR</v>
          </cell>
        </row>
        <row r="5777">
          <cell r="E5777" t="str">
            <v>CLV-74968</v>
          </cell>
          <cell r="F5777" t="str">
            <v>US 35 | INDIAN HILL RD</v>
          </cell>
        </row>
        <row r="5778">
          <cell r="E5778" t="str">
            <v>CLV-74813</v>
          </cell>
          <cell r="F5778" t="str">
            <v>US 35 | INDIANA ST</v>
          </cell>
        </row>
        <row r="5779">
          <cell r="E5779" t="str">
            <v>CLV-75267</v>
          </cell>
          <cell r="F5779" t="str">
            <v>US 35 | INV ST 1</v>
          </cell>
        </row>
        <row r="5780">
          <cell r="E5780" t="str">
            <v>CLV-75315</v>
          </cell>
          <cell r="F5780" t="str">
            <v>US 35 | INV ST 4</v>
          </cell>
        </row>
        <row r="5781">
          <cell r="E5781" t="str">
            <v>CLV-75314</v>
          </cell>
          <cell r="F5781" t="str">
            <v>US 35 | JEFFERSON ST</v>
          </cell>
        </row>
        <row r="5782">
          <cell r="E5782" t="str">
            <v>CLV-75176</v>
          </cell>
          <cell r="F5782" t="str">
            <v>US 35 | JEFFERSON ST 1</v>
          </cell>
        </row>
        <row r="5783">
          <cell r="E5783" t="str">
            <v>CLV-74850</v>
          </cell>
          <cell r="F5783" t="str">
            <v>US 35 | JOHN ST</v>
          </cell>
        </row>
        <row r="5784">
          <cell r="E5784" t="str">
            <v>CLV-75179</v>
          </cell>
          <cell r="F5784" t="str">
            <v>US 35 | JOHNSON RD</v>
          </cell>
        </row>
        <row r="5785">
          <cell r="E5785" t="str">
            <v>CLV-75181</v>
          </cell>
          <cell r="F5785" t="str">
            <v>US 35 | JUDSON ST</v>
          </cell>
        </row>
        <row r="5786">
          <cell r="E5786" t="str">
            <v>CLV-74979</v>
          </cell>
          <cell r="F5786" t="str">
            <v>US 35 | KINGSBURY AVE</v>
          </cell>
        </row>
        <row r="5787">
          <cell r="E5787" t="str">
            <v>CLV-74980</v>
          </cell>
          <cell r="F5787" t="str">
            <v>US 35 | KINGSBURY AVE 1</v>
          </cell>
        </row>
        <row r="5788">
          <cell r="E5788" t="str">
            <v>CLV-74571</v>
          </cell>
          <cell r="F5788" t="str">
            <v>US 35 | KRAMER ST</v>
          </cell>
        </row>
        <row r="5789">
          <cell r="E5789" t="str">
            <v>CLV-74859</v>
          </cell>
          <cell r="F5789" t="str">
            <v>US 35 | LAKE ST</v>
          </cell>
        </row>
        <row r="5790">
          <cell r="E5790" t="str">
            <v>CLV-75187</v>
          </cell>
          <cell r="F5790" t="str">
            <v>US 35 | LAKESIDE DR</v>
          </cell>
        </row>
        <row r="5791">
          <cell r="E5791" t="str">
            <v>CLV-75189</v>
          </cell>
          <cell r="F5791" t="str">
            <v>US 35 | LAKESIDE ST</v>
          </cell>
        </row>
        <row r="5792">
          <cell r="E5792" t="str">
            <v>CLV-75191</v>
          </cell>
          <cell r="F5792" t="str">
            <v>US 35 | LAKEVIEW CT</v>
          </cell>
        </row>
        <row r="5793">
          <cell r="E5793" t="str">
            <v>CLV-74715</v>
          </cell>
          <cell r="F5793" t="str">
            <v>US 35 | LAKEWOOD DR</v>
          </cell>
        </row>
        <row r="5794">
          <cell r="E5794" t="str">
            <v>CLV-74592</v>
          </cell>
          <cell r="F5794" t="str">
            <v>US 35 | LANE ST</v>
          </cell>
        </row>
        <row r="5795">
          <cell r="E5795" t="str">
            <v>CLV-74733</v>
          </cell>
          <cell r="F5795" t="str">
            <v>US 35 | LITTLE INDIAN CREEK RD</v>
          </cell>
        </row>
        <row r="5796">
          <cell r="E5796" t="str">
            <v>CLV-74596</v>
          </cell>
          <cell r="F5796" t="str">
            <v>US 35 | MADISON ST</v>
          </cell>
        </row>
        <row r="5797">
          <cell r="E5797" t="str">
            <v>CLV-74608</v>
          </cell>
          <cell r="F5797" t="str">
            <v>US 35 | MAE DELANO DR</v>
          </cell>
        </row>
        <row r="5798">
          <cell r="E5798" t="str">
            <v>CLV-75201</v>
          </cell>
          <cell r="F5798" t="str">
            <v>US 35 | MAIN ST</v>
          </cell>
        </row>
        <row r="5799">
          <cell r="E5799" t="str">
            <v>CLV-75078</v>
          </cell>
          <cell r="F5799" t="str">
            <v>US 35 | MAIN ST 2</v>
          </cell>
        </row>
        <row r="5800">
          <cell r="E5800" t="str">
            <v>CLV-74619</v>
          </cell>
          <cell r="F5800" t="str">
            <v>US 35 | MAPLE AVE</v>
          </cell>
        </row>
        <row r="5801">
          <cell r="E5801" t="str">
            <v>CLV-74623</v>
          </cell>
          <cell r="F5801" t="str">
            <v>US 35 | MARION ST</v>
          </cell>
        </row>
        <row r="5802">
          <cell r="E5802" t="str">
            <v>CLV-74622</v>
          </cell>
          <cell r="F5802" t="str">
            <v>US 35 | MARKET ST</v>
          </cell>
        </row>
        <row r="5803">
          <cell r="E5803" t="str">
            <v>CLV-75083</v>
          </cell>
          <cell r="F5803" t="str">
            <v>US 35 | MARTHA ST</v>
          </cell>
        </row>
        <row r="5804">
          <cell r="E5804" t="str">
            <v>CLV-74633</v>
          </cell>
          <cell r="F5804" t="str">
            <v>US 35 | MAY ST</v>
          </cell>
        </row>
        <row r="5805">
          <cell r="E5805" t="str">
            <v>CLV-75002</v>
          </cell>
          <cell r="F5805" t="str">
            <v>US 35 | MCCOMBS ST</v>
          </cell>
        </row>
        <row r="5806">
          <cell r="E5806" t="str">
            <v>CLV-74637</v>
          </cell>
          <cell r="F5806" t="str">
            <v>US 35 | MICHIGAN ST</v>
          </cell>
        </row>
        <row r="5807">
          <cell r="E5807" t="str">
            <v>CLV-75087</v>
          </cell>
          <cell r="F5807" t="str">
            <v>US 35 | MONTICELLO ST</v>
          </cell>
        </row>
        <row r="5808">
          <cell r="E5808" t="str">
            <v>CLV-75092</v>
          </cell>
          <cell r="F5808" t="str">
            <v>US 35 | MOUND ST</v>
          </cell>
        </row>
        <row r="5809">
          <cell r="E5809" t="str">
            <v>CLV-75093</v>
          </cell>
          <cell r="F5809" t="str">
            <v>US 35 | N 325 W</v>
          </cell>
        </row>
        <row r="5810">
          <cell r="E5810" t="str">
            <v>CLV-74689</v>
          </cell>
          <cell r="F5810" t="str">
            <v>US 35 | N 400 E</v>
          </cell>
        </row>
        <row r="5811">
          <cell r="E5811" t="str">
            <v>CLV-74881</v>
          </cell>
          <cell r="F5811" t="str">
            <v>US 35 | N 400 W</v>
          </cell>
        </row>
        <row r="5812">
          <cell r="E5812" t="str">
            <v>CLV-75008</v>
          </cell>
          <cell r="F5812" t="str">
            <v>US 35 | N 525 W</v>
          </cell>
        </row>
        <row r="5813">
          <cell r="E5813" t="str">
            <v>CLV-75206</v>
          </cell>
          <cell r="F5813" t="str">
            <v>US 35 | N CO RD 350 W</v>
          </cell>
        </row>
        <row r="5814">
          <cell r="E5814" t="str">
            <v>CLV-74642</v>
          </cell>
          <cell r="F5814" t="str">
            <v>US 35 | N CO RD 350 W 1</v>
          </cell>
        </row>
        <row r="5815">
          <cell r="E5815" t="str">
            <v>CLV-74442</v>
          </cell>
          <cell r="F5815" t="str">
            <v>US 35 | N CO RD 575 W</v>
          </cell>
        </row>
        <row r="5816">
          <cell r="E5816" t="str">
            <v>CLV-74451</v>
          </cell>
          <cell r="F5816" t="str">
            <v>US 35 | N CO RD 600 W</v>
          </cell>
        </row>
        <row r="5817">
          <cell r="E5817" t="str">
            <v>CLV-74449</v>
          </cell>
          <cell r="F5817" t="str">
            <v>US 35 | N CO RD 700 W</v>
          </cell>
        </row>
        <row r="5818">
          <cell r="E5818" t="str">
            <v>CLV-74883</v>
          </cell>
          <cell r="F5818" t="str">
            <v>US 35 | NEW YORK ST</v>
          </cell>
        </row>
        <row r="5819">
          <cell r="E5819" t="str">
            <v>CLV-74646</v>
          </cell>
          <cell r="F5819" t="str">
            <v>US 35 | NICOMUS PATH</v>
          </cell>
        </row>
        <row r="5820">
          <cell r="E5820" t="str">
            <v>CLV-75210</v>
          </cell>
          <cell r="F5820" t="str">
            <v>US 35 | NORFOLK SOUTHERN RR</v>
          </cell>
        </row>
        <row r="5821">
          <cell r="E5821" t="str">
            <v>CLV-74473</v>
          </cell>
          <cell r="F5821" t="str">
            <v>US 35 | NORFOLK SOUTHERN RR 1</v>
          </cell>
        </row>
        <row r="5822">
          <cell r="E5822" t="str">
            <v>CLV-74472</v>
          </cell>
          <cell r="F5822" t="str">
            <v>US 35 | NORFOLK SOUTHERN RR 2</v>
          </cell>
        </row>
        <row r="5823">
          <cell r="E5823" t="str">
            <v>CLV-74470</v>
          </cell>
          <cell r="F5823" t="str">
            <v>US 35 | NORTH ST</v>
          </cell>
        </row>
        <row r="5824">
          <cell r="E5824" t="str">
            <v>CLV-74425</v>
          </cell>
          <cell r="F5824" t="str">
            <v>US 35 | NORTH ST 2</v>
          </cell>
        </row>
        <row r="5825">
          <cell r="E5825" t="str">
            <v>CLV-74653</v>
          </cell>
          <cell r="F5825" t="str">
            <v>US 35 | OLD MADISON RD</v>
          </cell>
        </row>
        <row r="5826">
          <cell r="E5826" t="str">
            <v>CLV-75105</v>
          </cell>
          <cell r="F5826" t="str">
            <v>US 35 | OLD US 24 WB</v>
          </cell>
        </row>
        <row r="5827">
          <cell r="E5827" t="str">
            <v>CLV-75307</v>
          </cell>
          <cell r="F5827" t="str">
            <v>US 35 | OLD US 30</v>
          </cell>
        </row>
        <row r="5828">
          <cell r="E5828" t="str">
            <v>CLV-75304</v>
          </cell>
          <cell r="F5828" t="str">
            <v>US 35 | OLD US 30 HWY</v>
          </cell>
        </row>
        <row r="5829">
          <cell r="E5829" t="str">
            <v>CLV-75292</v>
          </cell>
          <cell r="F5829" t="str">
            <v>US 35 | ONTARIO ST</v>
          </cell>
        </row>
        <row r="5830">
          <cell r="E5830" t="str">
            <v>CLV-75282</v>
          </cell>
          <cell r="F5830" t="str">
            <v>US 35 | ORCHARD BLUFF</v>
          </cell>
        </row>
        <row r="5831">
          <cell r="E5831" t="str">
            <v>CLV-75281</v>
          </cell>
          <cell r="F5831" t="str">
            <v>US 35 | OSBORN ST</v>
          </cell>
        </row>
        <row r="5832">
          <cell r="E5832" t="str">
            <v>CLV-75279</v>
          </cell>
          <cell r="F5832" t="str">
            <v>US 35 | PARKWAY DR</v>
          </cell>
        </row>
        <row r="5833">
          <cell r="E5833" t="str">
            <v>CLV-75015</v>
          </cell>
          <cell r="F5833" t="str">
            <v>US 35 | PAWNEE TR</v>
          </cell>
        </row>
        <row r="5834">
          <cell r="E5834" t="str">
            <v>CLV-74693</v>
          </cell>
          <cell r="F5834" t="str">
            <v>US 35 | PEARL ST</v>
          </cell>
        </row>
        <row r="5835">
          <cell r="E5835" t="str">
            <v>CLV-75284</v>
          </cell>
          <cell r="F5835" t="str">
            <v>US 35 | PEARSON ST</v>
          </cell>
        </row>
        <row r="5836">
          <cell r="E5836" t="str">
            <v>CLV-75270</v>
          </cell>
          <cell r="F5836" t="str">
            <v>US 35 | PENNSYLVANIA CENTRAL RR</v>
          </cell>
        </row>
        <row r="5837">
          <cell r="E5837" t="str">
            <v>CLV-74662</v>
          </cell>
          <cell r="F5837" t="str">
            <v>US 35 | PLUMMER ST</v>
          </cell>
        </row>
        <row r="5838">
          <cell r="E5838" t="str">
            <v>CLV-74509</v>
          </cell>
          <cell r="F5838" t="str">
            <v>US 35 | PLYMOUTH ST</v>
          </cell>
        </row>
        <row r="5839">
          <cell r="E5839" t="str">
            <v>CLV-74503</v>
          </cell>
          <cell r="F5839" t="str">
            <v>US 35 | POLK ST</v>
          </cell>
        </row>
        <row r="5840">
          <cell r="E5840" t="str">
            <v>CLV-74489</v>
          </cell>
          <cell r="F5840" t="str">
            <v>US 35 | POTTER ST</v>
          </cell>
        </row>
        <row r="5841">
          <cell r="E5841" t="str">
            <v>CLV-74667</v>
          </cell>
          <cell r="F5841" t="str">
            <v>US 35 | RACHEL ST</v>
          </cell>
        </row>
        <row r="5842">
          <cell r="E5842" t="str">
            <v>CLV-74668</v>
          </cell>
          <cell r="F5842" t="str">
            <v>US 35 | RAILROAD ST</v>
          </cell>
        </row>
        <row r="5843">
          <cell r="E5843" t="str">
            <v>CLV-75115</v>
          </cell>
          <cell r="F5843" t="str">
            <v>US 35 | RAILROAD ST 1</v>
          </cell>
        </row>
        <row r="5844">
          <cell r="E5844" t="str">
            <v>CLV-74887</v>
          </cell>
          <cell r="F5844" t="str">
            <v>US 35 | RANGE RD</v>
          </cell>
        </row>
        <row r="5845">
          <cell r="E5845" t="str">
            <v>CLV-74938</v>
          </cell>
          <cell r="F5845" t="str">
            <v>US 35 | REDSKIN TR</v>
          </cell>
        </row>
        <row r="5846">
          <cell r="E5846" t="str">
            <v>CLV-75218</v>
          </cell>
          <cell r="F5846" t="str">
            <v>US 35 | RIVERSIDE DR</v>
          </cell>
        </row>
        <row r="5847">
          <cell r="E5847" t="str">
            <v>CLV-74942</v>
          </cell>
          <cell r="F5847" t="str">
            <v>US 35 | ROSSNER DR</v>
          </cell>
        </row>
        <row r="5848">
          <cell r="E5848" t="str">
            <v>CLV-74675</v>
          </cell>
          <cell r="F5848" t="str">
            <v>US 35 | ROWAN ST</v>
          </cell>
        </row>
        <row r="5849">
          <cell r="E5849" t="str">
            <v>CLV-74707</v>
          </cell>
          <cell r="F5849" t="str">
            <v>US 35 | ROYAL CENTER PK</v>
          </cell>
        </row>
        <row r="5850">
          <cell r="E5850" t="str">
            <v>CLV-75025</v>
          </cell>
          <cell r="F5850" t="str">
            <v>US 35 | ROYAL CENTER PK 2</v>
          </cell>
        </row>
        <row r="5851">
          <cell r="E5851" t="str">
            <v>CLV-74680</v>
          </cell>
          <cell r="F5851" t="str">
            <v>US 35 | S 250 E</v>
          </cell>
        </row>
        <row r="5852">
          <cell r="E5852" t="str">
            <v>CLV-74945</v>
          </cell>
          <cell r="F5852" t="str">
            <v>US 35 | S 300 E</v>
          </cell>
        </row>
        <row r="5853">
          <cell r="E5853" t="str">
            <v>CLV-74295</v>
          </cell>
          <cell r="F5853" t="str">
            <v>US 35 | S 325 E</v>
          </cell>
        </row>
        <row r="5854">
          <cell r="E5854" t="str">
            <v>CLV-74292</v>
          </cell>
          <cell r="F5854" t="str">
            <v>US 35 | S 325 E 1</v>
          </cell>
        </row>
        <row r="5855">
          <cell r="E5855" t="str">
            <v>CLV-74286</v>
          </cell>
          <cell r="F5855" t="str">
            <v>US 35 | S 400 E</v>
          </cell>
        </row>
        <row r="5856">
          <cell r="E5856" t="str">
            <v>CLV-74283</v>
          </cell>
          <cell r="F5856" t="str">
            <v>US 35 | S 400 E 2</v>
          </cell>
        </row>
        <row r="5857">
          <cell r="E5857" t="str">
            <v>CLV-74321</v>
          </cell>
          <cell r="F5857" t="str">
            <v>US 35 | S 450 E</v>
          </cell>
        </row>
        <row r="5858">
          <cell r="E5858" t="str">
            <v>CLV-74687</v>
          </cell>
          <cell r="F5858" t="str">
            <v>US 35 | S 50 E</v>
          </cell>
        </row>
        <row r="5859">
          <cell r="E5859" t="str">
            <v>CLV-74304</v>
          </cell>
          <cell r="F5859" t="str">
            <v>US 35 | S 50 E 1</v>
          </cell>
        </row>
        <row r="5860">
          <cell r="E5860" t="str">
            <v>CLV-74327</v>
          </cell>
          <cell r="F5860" t="str">
            <v>US 35 | S CO RD 1000 E</v>
          </cell>
        </row>
        <row r="5861">
          <cell r="E5861" t="str">
            <v>CLV-74349</v>
          </cell>
          <cell r="F5861" t="str">
            <v>US 35 | S CO RD 400 E</v>
          </cell>
        </row>
        <row r="5862">
          <cell r="E5862" t="str">
            <v>CLV-74346</v>
          </cell>
          <cell r="F5862" t="str">
            <v>US 35 | S CO RD 500 E</v>
          </cell>
        </row>
        <row r="5863">
          <cell r="E5863" t="str">
            <v>CLV-74340</v>
          </cell>
          <cell r="F5863" t="str">
            <v>US 35 | S CO RD 700 E</v>
          </cell>
        </row>
        <row r="5864">
          <cell r="E5864" t="str">
            <v>CLV-75142</v>
          </cell>
          <cell r="F5864" t="str">
            <v>US 35 | S CO RD 950 E</v>
          </cell>
        </row>
        <row r="5865">
          <cell r="E5865" t="str">
            <v>CLV-75143</v>
          </cell>
          <cell r="F5865" t="str">
            <v>US 35 | S LINCOLN PIKE</v>
          </cell>
        </row>
        <row r="5866">
          <cell r="E5866" t="str">
            <v>CLV-74361</v>
          </cell>
          <cell r="F5866" t="str">
            <v>US 35 | SADLER HILL RD</v>
          </cell>
        </row>
        <row r="5867">
          <cell r="E5867" t="str">
            <v>CLV-74709</v>
          </cell>
          <cell r="F5867" t="str">
            <v>US 35 | SEVERS RD</v>
          </cell>
        </row>
        <row r="5868">
          <cell r="E5868" t="str">
            <v>CLV-75229</v>
          </cell>
          <cell r="F5868" t="str">
            <v>US 35 | SOUTH AVE</v>
          </cell>
        </row>
        <row r="5869">
          <cell r="E5869" t="str">
            <v>CLV-75027</v>
          </cell>
          <cell r="F5869" t="str">
            <v>US 35 | SOUTH ST</v>
          </cell>
        </row>
        <row r="5870">
          <cell r="E5870" t="str">
            <v>CLV-74384</v>
          </cell>
          <cell r="F5870" t="str">
            <v>US 35 | SOUTH ST 1</v>
          </cell>
        </row>
        <row r="5871">
          <cell r="E5871" t="str">
            <v>CLV-74372</v>
          </cell>
          <cell r="F5871" t="str">
            <v>US 35 | SOUTH ST 3</v>
          </cell>
        </row>
        <row r="5872">
          <cell r="E5872" t="str">
            <v>CLV-75150</v>
          </cell>
          <cell r="F5872" t="str">
            <v>US 35 | SPRING ST</v>
          </cell>
        </row>
        <row r="5873">
          <cell r="E5873" t="str">
            <v>CLV-74393</v>
          </cell>
          <cell r="F5873" t="str">
            <v>US 35 | SR 10</v>
          </cell>
        </row>
        <row r="5874">
          <cell r="E5874" t="str">
            <v>CLV-74392</v>
          </cell>
          <cell r="F5874" t="str">
            <v>US 35 | SR 10 2</v>
          </cell>
        </row>
        <row r="5875">
          <cell r="E5875" t="str">
            <v>CLV-74401</v>
          </cell>
          <cell r="F5875" t="str">
            <v>US 35 | SR 10 WB</v>
          </cell>
        </row>
        <row r="5876">
          <cell r="E5876" t="str">
            <v>CLV-74402</v>
          </cell>
          <cell r="F5876" t="str">
            <v>US 35 | SR 10 WB 1</v>
          </cell>
        </row>
        <row r="5877">
          <cell r="E5877" t="str">
            <v>CLV-74406</v>
          </cell>
          <cell r="F5877" t="str">
            <v>US 35 | SR 119</v>
          </cell>
        </row>
        <row r="5878">
          <cell r="E5878" t="str">
            <v>CLV-74407</v>
          </cell>
          <cell r="F5878" t="str">
            <v>US 35 | SR 14</v>
          </cell>
        </row>
        <row r="5879">
          <cell r="E5879" t="str">
            <v>CLV-74751</v>
          </cell>
          <cell r="F5879" t="str">
            <v>US 35 | SR 14 3</v>
          </cell>
        </row>
        <row r="5880">
          <cell r="E5880" t="str">
            <v>CLV-74778</v>
          </cell>
          <cell r="F5880" t="str">
            <v>US 35 | SR 14 WB</v>
          </cell>
        </row>
        <row r="5881">
          <cell r="E5881" t="str">
            <v>CLV-74782</v>
          </cell>
          <cell r="F5881" t="str">
            <v>US 35 | SR 16</v>
          </cell>
        </row>
        <row r="5882">
          <cell r="E5882" t="str">
            <v>CLV-74786</v>
          </cell>
          <cell r="F5882" t="str">
            <v>US 35 | SR 16 WB</v>
          </cell>
        </row>
        <row r="5883">
          <cell r="E5883" t="str">
            <v>CLV-74797</v>
          </cell>
          <cell r="F5883" t="str">
            <v>US 35 | SR 18</v>
          </cell>
        </row>
        <row r="5884">
          <cell r="E5884" t="str">
            <v>CLV-74757</v>
          </cell>
          <cell r="F5884" t="str">
            <v>US 35 | SR 18 WB</v>
          </cell>
        </row>
        <row r="5885">
          <cell r="E5885" t="str">
            <v>CLV-75039</v>
          </cell>
          <cell r="F5885" t="str">
            <v>US 35 | SR 2</v>
          </cell>
        </row>
        <row r="5886">
          <cell r="E5886" t="str">
            <v>CLV-74760</v>
          </cell>
          <cell r="F5886" t="str">
            <v>US 35 | SR 2 WB 1</v>
          </cell>
        </row>
        <row r="5887">
          <cell r="E5887" t="str">
            <v>CLV-75243</v>
          </cell>
          <cell r="F5887" t="str">
            <v>US 35 | SR 212 SB</v>
          </cell>
        </row>
        <row r="5888">
          <cell r="E5888" t="str">
            <v>CLV-75247</v>
          </cell>
          <cell r="F5888" t="str">
            <v>US 35 | SR 218</v>
          </cell>
        </row>
        <row r="5889">
          <cell r="E5889" t="str">
            <v>CLV-74827</v>
          </cell>
          <cell r="F5889" t="str">
            <v>US 35 | SR 218 WB</v>
          </cell>
        </row>
        <row r="5890">
          <cell r="E5890" t="str">
            <v>CLV-74830</v>
          </cell>
          <cell r="F5890" t="str">
            <v>US 35 | SR 39</v>
          </cell>
        </row>
        <row r="5891">
          <cell r="E5891" t="str">
            <v>CLV-74957</v>
          </cell>
          <cell r="F5891" t="str">
            <v>US 35 | SR 39 SB</v>
          </cell>
        </row>
        <row r="5892">
          <cell r="E5892" t="str">
            <v>CLV-74840</v>
          </cell>
          <cell r="F5892" t="str">
            <v>US 35 | SR 8</v>
          </cell>
        </row>
        <row r="5893">
          <cell r="E5893" t="str">
            <v>CLV-74962</v>
          </cell>
          <cell r="F5893" t="str">
            <v>US 35 | SR 8 2</v>
          </cell>
        </row>
        <row r="5894">
          <cell r="E5894" t="str">
            <v>CLV-75258</v>
          </cell>
          <cell r="F5894" t="str">
            <v>US 35 | SR 8 WB</v>
          </cell>
        </row>
        <row r="5895">
          <cell r="E5895" t="str">
            <v>CLV-74844</v>
          </cell>
          <cell r="F5895" t="str">
            <v>US 35 | ST LOUIS ST</v>
          </cell>
        </row>
        <row r="5896">
          <cell r="E5896" t="str">
            <v>CLV-75261</v>
          </cell>
          <cell r="F5896" t="str">
            <v>US 35 | SUPERIOR ST</v>
          </cell>
        </row>
        <row r="5897">
          <cell r="E5897" t="str">
            <v>CLV-74531</v>
          </cell>
          <cell r="F5897" t="str">
            <v>US 35 | TOTO RD</v>
          </cell>
        </row>
        <row r="5898">
          <cell r="E5898" t="str">
            <v>CLV-74535</v>
          </cell>
          <cell r="F5898" t="str">
            <v>US 35 | TRUESDELL AVE</v>
          </cell>
        </row>
        <row r="5899">
          <cell r="E5899" t="str">
            <v>CLV-74537</v>
          </cell>
          <cell r="F5899" t="str">
            <v>US 35 | UNKNOWN</v>
          </cell>
        </row>
        <row r="5900">
          <cell r="E5900" t="str">
            <v>CLV-74539</v>
          </cell>
          <cell r="F5900" t="str">
            <v>US 35 | UNKNOWN 1</v>
          </cell>
        </row>
        <row r="5901">
          <cell r="E5901" t="str">
            <v>CLV-74540</v>
          </cell>
          <cell r="F5901" t="str">
            <v>US 35 | UNKNOWN 2</v>
          </cell>
        </row>
        <row r="5902">
          <cell r="E5902" t="str">
            <v>CLV-75321</v>
          </cell>
          <cell r="F5902" t="str">
            <v>US 35 | UNKNOWN RR</v>
          </cell>
        </row>
        <row r="5903">
          <cell r="E5903" t="str">
            <v>CLV-75317</v>
          </cell>
          <cell r="F5903" t="str">
            <v>US 35 | UNKNOWN RR 1</v>
          </cell>
        </row>
        <row r="5904">
          <cell r="E5904" t="str">
            <v>CLV-75316</v>
          </cell>
          <cell r="F5904" t="str">
            <v>US 35 | UNKNOWN RR 2</v>
          </cell>
        </row>
        <row r="5905">
          <cell r="E5905" t="str">
            <v>CLV-74553</v>
          </cell>
          <cell r="F5905" t="str">
            <v>US 35 | US 20</v>
          </cell>
        </row>
        <row r="5906">
          <cell r="E5906" t="str">
            <v>CLV-74556</v>
          </cell>
          <cell r="F5906" t="str">
            <v>US 35 | US 20 WB</v>
          </cell>
        </row>
        <row r="5907">
          <cell r="E5907" t="str">
            <v>CLV-74851</v>
          </cell>
          <cell r="F5907" t="str">
            <v>US 35 | US 20 WB 1</v>
          </cell>
        </row>
        <row r="5908">
          <cell r="E5908" t="str">
            <v>CLV-74565</v>
          </cell>
          <cell r="F5908" t="str">
            <v>US 35 | US 24</v>
          </cell>
        </row>
        <row r="5909">
          <cell r="E5909" t="str">
            <v>CLV-74710</v>
          </cell>
          <cell r="F5909" t="str">
            <v>US 35 | US 24 WB 1</v>
          </cell>
        </row>
        <row r="5910">
          <cell r="E5910" t="str">
            <v>CLV-74712</v>
          </cell>
          <cell r="F5910" t="str">
            <v>US 35 | US 24 WB 7</v>
          </cell>
        </row>
        <row r="5911">
          <cell r="E5911" t="str">
            <v>CLV-74718</v>
          </cell>
          <cell r="F5911" t="str">
            <v>US 35 | US 30</v>
          </cell>
        </row>
        <row r="5912">
          <cell r="E5912" t="str">
            <v>CLV-74719</v>
          </cell>
          <cell r="F5912" t="str">
            <v>US 35 | US 30 WB</v>
          </cell>
        </row>
        <row r="5913">
          <cell r="E5913" t="str">
            <v>CLV-74729</v>
          </cell>
          <cell r="F5913" t="str">
            <v>US 35 | US 6</v>
          </cell>
        </row>
        <row r="5914">
          <cell r="E5914" t="str">
            <v>CLV-74587</v>
          </cell>
          <cell r="F5914" t="str">
            <v>US 35 | US 6 WB</v>
          </cell>
        </row>
        <row r="5915">
          <cell r="E5915" t="str">
            <v>CLV-75193</v>
          </cell>
          <cell r="F5915" t="str">
            <v>US 35 | US 6 WB 1</v>
          </cell>
        </row>
        <row r="5916">
          <cell r="E5916" t="str">
            <v>CLV-74599</v>
          </cell>
          <cell r="F5916" t="str">
            <v>US 35 | US-20 044C</v>
          </cell>
        </row>
        <row r="5917">
          <cell r="E5917" t="str">
            <v>CLV-74605</v>
          </cell>
          <cell r="F5917" t="str">
            <v>US 35 | US-20 044G</v>
          </cell>
        </row>
        <row r="5918">
          <cell r="E5918" t="str">
            <v>CLV-74734</v>
          </cell>
          <cell r="F5918" t="str">
            <v>US 35 | US-24 061C</v>
          </cell>
        </row>
        <row r="5919">
          <cell r="E5919" t="str">
            <v>CLV-74612</v>
          </cell>
          <cell r="F5919" t="str">
            <v>US 35 | US-24 061G</v>
          </cell>
        </row>
        <row r="5920">
          <cell r="E5920" t="str">
            <v>CLV-74615</v>
          </cell>
          <cell r="F5920" t="str">
            <v>US 35 | US-30 048A</v>
          </cell>
        </row>
        <row r="5921">
          <cell r="E5921" t="str">
            <v>CLV-74616</v>
          </cell>
          <cell r="F5921" t="str">
            <v>US 35 | US-30 048B</v>
          </cell>
        </row>
        <row r="5922">
          <cell r="E5922" t="str">
            <v>CLV-74621</v>
          </cell>
          <cell r="F5922" t="str">
            <v>US 35 | US-30 048C</v>
          </cell>
        </row>
        <row r="5923">
          <cell r="E5923" t="str">
            <v>CLV-75081</v>
          </cell>
          <cell r="F5923" t="str">
            <v>US 35 | US-30 048D</v>
          </cell>
        </row>
        <row r="5924">
          <cell r="E5924" t="str">
            <v>CLV-74869</v>
          </cell>
          <cell r="F5924" t="str">
            <v>US 35 | US-30 048K</v>
          </cell>
        </row>
        <row r="5925">
          <cell r="E5925" t="str">
            <v>CLV-75000</v>
          </cell>
          <cell r="F5925" t="str">
            <v>US 35 | US-30 048L</v>
          </cell>
        </row>
        <row r="5926">
          <cell r="E5926" t="str">
            <v>CLV-74634</v>
          </cell>
          <cell r="F5926" t="str">
            <v>US 35 | VETERANS PKWY</v>
          </cell>
        </row>
        <row r="5927">
          <cell r="E5927" t="str">
            <v>CLV-75086</v>
          </cell>
          <cell r="F5927" t="str">
            <v>US 35 | W 100 N</v>
          </cell>
        </row>
        <row r="5928">
          <cell r="E5928" t="str">
            <v>CLV-74735</v>
          </cell>
          <cell r="F5928" t="str">
            <v>US 35 | W 200 N</v>
          </cell>
        </row>
        <row r="5929">
          <cell r="E5929" t="str">
            <v>CLV-75097</v>
          </cell>
          <cell r="F5929" t="str">
            <v>US 35 | W 250 S</v>
          </cell>
        </row>
        <row r="5930">
          <cell r="E5930" t="str">
            <v>CLV-75101</v>
          </cell>
          <cell r="F5930" t="str">
            <v>US 35 | W 350 N</v>
          </cell>
        </row>
        <row r="5931">
          <cell r="E5931" t="str">
            <v>CLV-75009</v>
          </cell>
          <cell r="F5931" t="str">
            <v>US 35 | W 400 S</v>
          </cell>
        </row>
        <row r="5932">
          <cell r="E5932" t="str">
            <v>CLV-74433</v>
          </cell>
          <cell r="F5932" t="str">
            <v>US 35 | W 450 N</v>
          </cell>
        </row>
        <row r="5933">
          <cell r="E5933" t="str">
            <v>CLV-74645</v>
          </cell>
          <cell r="F5933" t="str">
            <v>US 35 | W 500 N</v>
          </cell>
        </row>
        <row r="5934">
          <cell r="E5934" t="str">
            <v>CLV-74464</v>
          </cell>
          <cell r="F5934" t="str">
            <v>US 35 | W 600 N</v>
          </cell>
        </row>
        <row r="5935">
          <cell r="E5935" t="str">
            <v>CLV-74468</v>
          </cell>
          <cell r="F5935" t="str">
            <v>US 35 | W 600 S</v>
          </cell>
        </row>
        <row r="5936">
          <cell r="E5936" t="str">
            <v>CLV-75012</v>
          </cell>
          <cell r="F5936" t="str">
            <v>US 35 | W CO RD 100 N</v>
          </cell>
        </row>
        <row r="5937">
          <cell r="E5937" t="str">
            <v>CLV-74477</v>
          </cell>
          <cell r="F5937" t="str">
            <v>US 35 | W CO RD 150 N</v>
          </cell>
        </row>
        <row r="5938">
          <cell r="E5938" t="str">
            <v>CLV-74927</v>
          </cell>
          <cell r="F5938" t="str">
            <v>US 35 | W CO RD 300 N</v>
          </cell>
        </row>
        <row r="5939">
          <cell r="E5939" t="str">
            <v>CLV-75014</v>
          </cell>
          <cell r="F5939" t="str">
            <v>US 35 | W CO RD 400 N</v>
          </cell>
        </row>
        <row r="5940">
          <cell r="E5940" t="str">
            <v>CLV-75306</v>
          </cell>
          <cell r="F5940" t="str">
            <v>US 35 | W CO RD 475 N</v>
          </cell>
        </row>
        <row r="5941">
          <cell r="E5941" t="str">
            <v>CLV-75301</v>
          </cell>
          <cell r="F5941" t="str">
            <v>US 35 | W CO RD 900 N</v>
          </cell>
        </row>
        <row r="5942">
          <cell r="E5942" t="str">
            <v>CLV-75298</v>
          </cell>
          <cell r="F5942" t="str">
            <v>US 35 | WARDNER AVE</v>
          </cell>
        </row>
        <row r="5943">
          <cell r="E5943" t="str">
            <v>CLV-75295</v>
          </cell>
          <cell r="F5943" t="str">
            <v>US 35 | WARREN ST</v>
          </cell>
        </row>
        <row r="5944">
          <cell r="E5944" t="str">
            <v>CLV-75107</v>
          </cell>
          <cell r="F5944" t="str">
            <v>US 35 | WARWICK ST</v>
          </cell>
        </row>
        <row r="5945">
          <cell r="E5945" t="str">
            <v>CLV-75277</v>
          </cell>
          <cell r="F5945" t="str">
            <v>US 35 | WASHINGTON ST</v>
          </cell>
        </row>
        <row r="5946">
          <cell r="E5946" t="str">
            <v>CLV-75235</v>
          </cell>
          <cell r="F5946" t="str">
            <v>US 35 | WASHINGTON ST 1</v>
          </cell>
        </row>
        <row r="5947">
          <cell r="E5947" t="str">
            <v>CLV-75234</v>
          </cell>
          <cell r="F5947" t="str">
            <v>US 35 | WASHINGTON ST 3</v>
          </cell>
        </row>
        <row r="5948">
          <cell r="E5948" t="str">
            <v>CLV-75212</v>
          </cell>
          <cell r="F5948" t="str">
            <v>US 35 | WASHINGTON ST 5</v>
          </cell>
        </row>
        <row r="5949">
          <cell r="E5949" t="str">
            <v>CLV-75272</v>
          </cell>
          <cell r="F5949" t="str">
            <v>US 35 | WATER ST</v>
          </cell>
        </row>
        <row r="5950">
          <cell r="E5950" t="str">
            <v>CLV-74659</v>
          </cell>
          <cell r="F5950" t="str">
            <v>US 35 | WAVERLY RD</v>
          </cell>
        </row>
        <row r="5951">
          <cell r="E5951" t="str">
            <v>CLV-75110</v>
          </cell>
          <cell r="F5951" t="str">
            <v>US 35 | WEBBER ST</v>
          </cell>
        </row>
        <row r="5952">
          <cell r="E5952" t="str">
            <v>CLV-74865</v>
          </cell>
          <cell r="F5952" t="str">
            <v>US 35 | WELLER AVE</v>
          </cell>
        </row>
        <row r="5953">
          <cell r="E5953" t="str">
            <v>CLV-74507</v>
          </cell>
          <cell r="F5953" t="str">
            <v>US 35 | WILE ST</v>
          </cell>
        </row>
        <row r="5954">
          <cell r="E5954" t="str">
            <v>CLV-74480</v>
          </cell>
          <cell r="F5954" t="str">
            <v>US 35 | WILLIAMS ST</v>
          </cell>
        </row>
        <row r="5955">
          <cell r="E5955" t="str">
            <v>CLV-74420</v>
          </cell>
          <cell r="F5955" t="str">
            <v>US 35 | WINN ST</v>
          </cell>
        </row>
        <row r="5956">
          <cell r="E5956" t="str">
            <v>CLV-74419</v>
          </cell>
          <cell r="F5956" t="str">
            <v>US 35 | WINN ST 1</v>
          </cell>
        </row>
        <row r="5957">
          <cell r="E5957" t="str">
            <v>CLV-74701</v>
          </cell>
          <cell r="F5957" t="str">
            <v>US 35 | WOODLAWN DR</v>
          </cell>
        </row>
        <row r="5958">
          <cell r="E5958" t="str">
            <v>CLV-74672</v>
          </cell>
          <cell r="F5958" t="str">
            <v>US 35 | Y CONN US 35</v>
          </cell>
        </row>
        <row r="5959">
          <cell r="E5959" t="str">
            <v>CLV-74739</v>
          </cell>
          <cell r="F5959" t="str">
            <v xml:space="preserve">US 41 | </v>
          </cell>
        </row>
        <row r="5960">
          <cell r="E5960" t="str">
            <v>CLV-74705</v>
          </cell>
          <cell r="F5960" t="str">
            <v>US 41 |  1</v>
          </cell>
        </row>
        <row r="5961">
          <cell r="E5961" t="str">
            <v>CLV-75121</v>
          </cell>
          <cell r="F5961" t="str">
            <v>US 41 | 1000 S</v>
          </cell>
        </row>
        <row r="5962">
          <cell r="E5962" t="str">
            <v>CLV-74740</v>
          </cell>
          <cell r="F5962" t="str">
            <v>US 41 | 101ST AVE</v>
          </cell>
        </row>
        <row r="5963">
          <cell r="E5963" t="str">
            <v>CLV-75125</v>
          </cell>
          <cell r="F5963" t="str">
            <v>US 41 | 101ST PL</v>
          </cell>
        </row>
        <row r="5964">
          <cell r="E5964" t="str">
            <v>CLV-75126</v>
          </cell>
          <cell r="F5964" t="str">
            <v>US 41 | 105TH PL W</v>
          </cell>
        </row>
        <row r="5965">
          <cell r="E5965" t="str">
            <v>CLV-75220</v>
          </cell>
          <cell r="F5965" t="str">
            <v>US 41 | 106TH LN</v>
          </cell>
        </row>
        <row r="5966">
          <cell r="E5966" t="str">
            <v>CLV-75221</v>
          </cell>
          <cell r="F5966" t="str">
            <v>US 41 | 108TH AVE</v>
          </cell>
        </row>
        <row r="5967">
          <cell r="E5967" t="str">
            <v>CLV-75129</v>
          </cell>
          <cell r="F5967" t="str">
            <v>US 41 | 109TH AVE</v>
          </cell>
        </row>
        <row r="5968">
          <cell r="E5968" t="str">
            <v>CLV-74898</v>
          </cell>
          <cell r="F5968" t="str">
            <v>US 41 | 1125 S</v>
          </cell>
        </row>
        <row r="5969">
          <cell r="E5969" t="str">
            <v>CLV-74901</v>
          </cell>
          <cell r="F5969" t="str">
            <v>US 41 | 114TH ST</v>
          </cell>
        </row>
        <row r="5970">
          <cell r="E5970" t="str">
            <v>CLV-74296</v>
          </cell>
          <cell r="F5970" t="str">
            <v>US 41 | 115TH ST</v>
          </cell>
        </row>
        <row r="5971">
          <cell r="E5971" t="str">
            <v>CLV-74294</v>
          </cell>
          <cell r="F5971" t="str">
            <v>US 41 | 116TH ST</v>
          </cell>
        </row>
        <row r="5972">
          <cell r="E5972" t="str">
            <v>CLV-74288</v>
          </cell>
          <cell r="F5972" t="str">
            <v>US 41 | 117TH AVE</v>
          </cell>
        </row>
        <row r="5973">
          <cell r="E5973" t="str">
            <v>CLV-74307</v>
          </cell>
          <cell r="F5973" t="str">
            <v>US 41 | 117TH ST</v>
          </cell>
        </row>
        <row r="5974">
          <cell r="E5974" t="str">
            <v>CLV-74306</v>
          </cell>
          <cell r="F5974" t="str">
            <v>US 41 | 118TH ST</v>
          </cell>
        </row>
        <row r="5975">
          <cell r="E5975" t="str">
            <v>CLV-74330</v>
          </cell>
          <cell r="F5975" t="str">
            <v>US 41 | 119TH AVE</v>
          </cell>
        </row>
        <row r="5976">
          <cell r="E5976" t="str">
            <v>CLV-74329</v>
          </cell>
          <cell r="F5976" t="str">
            <v>US 41 | 119TH ST</v>
          </cell>
        </row>
        <row r="5977">
          <cell r="E5977" t="str">
            <v>CLV-74323</v>
          </cell>
          <cell r="F5977" t="str">
            <v>US 41 | 1200 S</v>
          </cell>
        </row>
        <row r="5978">
          <cell r="E5978" t="str">
            <v>CLV-74300</v>
          </cell>
          <cell r="F5978" t="str">
            <v>US 41 | 120TH ST</v>
          </cell>
        </row>
        <row r="5979">
          <cell r="E5979" t="str">
            <v>CLV-74278</v>
          </cell>
          <cell r="F5979" t="str">
            <v>US 41 | 121ST ST</v>
          </cell>
        </row>
        <row r="5980">
          <cell r="E5980" t="str">
            <v>CLV-74907</v>
          </cell>
          <cell r="F5980" t="str">
            <v>US 41 | 122ND ST</v>
          </cell>
        </row>
        <row r="5981">
          <cell r="E5981" t="str">
            <v>CLV-74949</v>
          </cell>
          <cell r="F5981" t="str">
            <v>US 41 | 125TH ST</v>
          </cell>
        </row>
        <row r="5982">
          <cell r="E5982" t="str">
            <v>CLV-75225</v>
          </cell>
          <cell r="F5982" t="str">
            <v>US 41 | 129TH ST</v>
          </cell>
        </row>
        <row r="5983">
          <cell r="E5983" t="str">
            <v>CLV-74909</v>
          </cell>
          <cell r="F5983" t="str">
            <v>US 41 | 1300 S</v>
          </cell>
        </row>
        <row r="5984">
          <cell r="E5984" t="str">
            <v>CLV-74911</v>
          </cell>
          <cell r="F5984" t="str">
            <v>US 41 | 131ST PL</v>
          </cell>
        </row>
        <row r="5985">
          <cell r="E5985" t="str">
            <v>CLV-74270</v>
          </cell>
          <cell r="F5985" t="str">
            <v>US 41 | 132ND AVE</v>
          </cell>
        </row>
        <row r="5986">
          <cell r="E5986" t="str">
            <v>CLV-74355</v>
          </cell>
          <cell r="F5986" t="str">
            <v>US 41 | 140TH AVE</v>
          </cell>
        </row>
        <row r="5987">
          <cell r="E5987" t="str">
            <v>CLV-74353</v>
          </cell>
          <cell r="F5987" t="str">
            <v>US 41 | 141ST AVE</v>
          </cell>
        </row>
        <row r="5988">
          <cell r="E5988" t="str">
            <v>CLV-74351</v>
          </cell>
          <cell r="F5988" t="str">
            <v>US 41 | 141ST ST</v>
          </cell>
        </row>
        <row r="5989">
          <cell r="E5989" t="str">
            <v>CLV-74269</v>
          </cell>
          <cell r="F5989" t="str">
            <v>US 41 | 142ND ST</v>
          </cell>
        </row>
        <row r="5990">
          <cell r="E5990" t="str">
            <v>CLV-74267</v>
          </cell>
          <cell r="F5990" t="str">
            <v>US 41 | 143RD AVE</v>
          </cell>
        </row>
        <row r="5991">
          <cell r="E5991" t="str">
            <v>CLV-74917</v>
          </cell>
          <cell r="F5991" t="str">
            <v>US 41 | 143RD ST</v>
          </cell>
        </row>
        <row r="5992">
          <cell r="E5992" t="str">
            <v>CLV-74952</v>
          </cell>
          <cell r="F5992" t="str">
            <v>US 41 | 149TH ST</v>
          </cell>
        </row>
        <row r="5993">
          <cell r="E5993" t="str">
            <v>CLV-74360</v>
          </cell>
          <cell r="F5993" t="str">
            <v>US 41 | 150TH ST</v>
          </cell>
        </row>
        <row r="5994">
          <cell r="E5994" t="str">
            <v>CLV-74359</v>
          </cell>
          <cell r="F5994" t="str">
            <v>US 41 | 151ST AVE</v>
          </cell>
        </row>
        <row r="5995">
          <cell r="E5995" t="str">
            <v>CLV-74265</v>
          </cell>
          <cell r="F5995" t="str">
            <v>US 41 | 1550 S</v>
          </cell>
        </row>
        <row r="5996">
          <cell r="E5996" t="str">
            <v>CLV-74261</v>
          </cell>
          <cell r="F5996" t="str">
            <v>US 41 | 157TH AVE</v>
          </cell>
        </row>
        <row r="5997">
          <cell r="E5997" t="str">
            <v>CLV-74366</v>
          </cell>
          <cell r="F5997" t="str">
            <v>US 41 | 165TH AVE</v>
          </cell>
        </row>
        <row r="5998">
          <cell r="E5998" t="str">
            <v>CLV-75146</v>
          </cell>
          <cell r="F5998" t="str">
            <v>US 41 | 165TH ST</v>
          </cell>
        </row>
        <row r="5999">
          <cell r="E5999" t="str">
            <v>CLV-74385</v>
          </cell>
          <cell r="F5999" t="str">
            <v>US 41 | 167TH ST</v>
          </cell>
        </row>
        <row r="6000">
          <cell r="E6000" t="str">
            <v>CLV-75151</v>
          </cell>
          <cell r="F6000" t="str">
            <v>US 41 | 169TH PL</v>
          </cell>
        </row>
        <row r="6001">
          <cell r="E6001" t="str">
            <v>CLV-74745</v>
          </cell>
          <cell r="F6001" t="str">
            <v>US 41 | 169TH ST</v>
          </cell>
        </row>
        <row r="6002">
          <cell r="E6002" t="str">
            <v>CLV-74397</v>
          </cell>
          <cell r="F6002" t="str">
            <v>US 41 | 1700 S</v>
          </cell>
        </row>
        <row r="6003">
          <cell r="E6003" t="str">
            <v>CLV-75030</v>
          </cell>
          <cell r="F6003" t="str">
            <v>US 41 | 170TH ST</v>
          </cell>
        </row>
        <row r="6004">
          <cell r="E6004" t="str">
            <v>CLV-74750</v>
          </cell>
          <cell r="F6004" t="str">
            <v>US 41 | 171ST ST</v>
          </cell>
        </row>
        <row r="6005">
          <cell r="E6005" t="str">
            <v>CLV-74776</v>
          </cell>
          <cell r="F6005" t="str">
            <v>US 41 | 172ND ST</v>
          </cell>
        </row>
        <row r="6006">
          <cell r="E6006" t="str">
            <v>CLV-74777</v>
          </cell>
          <cell r="F6006" t="str">
            <v>US 41 | 173RD AVE</v>
          </cell>
        </row>
        <row r="6007">
          <cell r="E6007" t="str">
            <v>CLV-74781</v>
          </cell>
          <cell r="F6007" t="str">
            <v>US 41 | 173RD PL</v>
          </cell>
        </row>
        <row r="6008">
          <cell r="E6008" t="str">
            <v>CLV-74891</v>
          </cell>
          <cell r="F6008" t="str">
            <v>US 41 | 173RD ST</v>
          </cell>
        </row>
        <row r="6009">
          <cell r="E6009" t="str">
            <v>CLV-74755</v>
          </cell>
          <cell r="F6009" t="str">
            <v>US 41 | 174TH PL</v>
          </cell>
        </row>
        <row r="6010">
          <cell r="E6010" t="str">
            <v>CLV-74783</v>
          </cell>
          <cell r="F6010" t="str">
            <v>US 41 | 174TH ST</v>
          </cell>
        </row>
        <row r="6011">
          <cell r="E6011" t="str">
            <v>CLV-74795</v>
          </cell>
          <cell r="F6011" t="str">
            <v>US 41 | 175TH ST</v>
          </cell>
        </row>
        <row r="6012">
          <cell r="E6012" t="str">
            <v>CLV-74811</v>
          </cell>
          <cell r="F6012" t="str">
            <v>US 41 | 181ST AVE</v>
          </cell>
        </row>
        <row r="6013">
          <cell r="E6013" t="str">
            <v>CLV-74806</v>
          </cell>
          <cell r="F6013" t="str">
            <v>US 41 | 185TH AVE</v>
          </cell>
        </row>
        <row r="6014">
          <cell r="E6014" t="str">
            <v>CLV-74892</v>
          </cell>
          <cell r="F6014" t="str">
            <v>US 41 | 197TH AVE</v>
          </cell>
        </row>
        <row r="6015">
          <cell r="E6015" t="str">
            <v>CLV-74893</v>
          </cell>
          <cell r="F6015" t="str">
            <v>US 41 | 200 S</v>
          </cell>
        </row>
        <row r="6016">
          <cell r="E6016" t="str">
            <v>CLV-75042</v>
          </cell>
          <cell r="F6016" t="str">
            <v>US 41 | 205TH AVE</v>
          </cell>
        </row>
        <row r="6017">
          <cell r="E6017" t="str">
            <v>CLV-76718</v>
          </cell>
          <cell r="F6017" t="str">
            <v>US 41 | 206TH AVE</v>
          </cell>
        </row>
        <row r="6018">
          <cell r="E6018" t="str">
            <v>CLV-76730</v>
          </cell>
          <cell r="F6018" t="str">
            <v>US 41 | 219TH AVE</v>
          </cell>
        </row>
        <row r="6019">
          <cell r="E6019" t="str">
            <v>CLV-84740</v>
          </cell>
          <cell r="F6019" t="str">
            <v>US 41 | 221ST AVE</v>
          </cell>
        </row>
        <row r="6020">
          <cell r="E6020" t="str">
            <v>CLV-83476</v>
          </cell>
          <cell r="F6020" t="str">
            <v>US 41 | 235TH AVE</v>
          </cell>
        </row>
        <row r="6021">
          <cell r="E6021" t="str">
            <v>CLV-83824</v>
          </cell>
          <cell r="F6021" t="str">
            <v>US 41 | 236TH AVE</v>
          </cell>
        </row>
        <row r="6022">
          <cell r="E6022" t="str">
            <v>CLV-83840</v>
          </cell>
          <cell r="F6022" t="str">
            <v>US 41 | 240TH AVE</v>
          </cell>
        </row>
        <row r="6023">
          <cell r="E6023" t="str">
            <v>CLV-84396</v>
          </cell>
          <cell r="F6023" t="str">
            <v>US 41 | 241ST AVE</v>
          </cell>
        </row>
        <row r="6024">
          <cell r="E6024" t="str">
            <v>CLV-83666</v>
          </cell>
          <cell r="F6024" t="str">
            <v>US 41 | 300 S</v>
          </cell>
        </row>
        <row r="6025">
          <cell r="E6025" t="str">
            <v>CLV-84560</v>
          </cell>
          <cell r="F6025" t="str">
            <v>US 41 | 400 N</v>
          </cell>
        </row>
        <row r="6026">
          <cell r="E6026" t="str">
            <v>CLV-84622</v>
          </cell>
          <cell r="F6026" t="str">
            <v>US 41 | 41ST AVE</v>
          </cell>
        </row>
        <row r="6027">
          <cell r="E6027" t="str">
            <v>CLV-84566</v>
          </cell>
          <cell r="F6027" t="str">
            <v>US 41 | 45TH ST</v>
          </cell>
        </row>
        <row r="6028">
          <cell r="E6028" t="str">
            <v>CLV-83652</v>
          </cell>
          <cell r="F6028" t="str">
            <v>US 41 | 500 S</v>
          </cell>
        </row>
        <row r="6029">
          <cell r="E6029" t="str">
            <v>CLV-83642</v>
          </cell>
          <cell r="F6029" t="str">
            <v>US 41 | 65TH ST</v>
          </cell>
        </row>
        <row r="6030">
          <cell r="E6030" t="str">
            <v>CLV-84538</v>
          </cell>
          <cell r="F6030" t="str">
            <v>US 41 | 67TH ST</v>
          </cell>
        </row>
        <row r="6031">
          <cell r="E6031" t="str">
            <v>CLV-77010</v>
          </cell>
          <cell r="F6031" t="str">
            <v>US 41 | 700 S</v>
          </cell>
        </row>
        <row r="6032">
          <cell r="E6032" t="str">
            <v>CLV-76998</v>
          </cell>
          <cell r="F6032" t="str">
            <v>US 41 | 77TH AVE</v>
          </cell>
        </row>
        <row r="6033">
          <cell r="E6033" t="str">
            <v>CLV-77002</v>
          </cell>
          <cell r="F6033" t="str">
            <v>US 41 | 78TH CT</v>
          </cell>
        </row>
        <row r="6034">
          <cell r="E6034" t="str">
            <v>CLV-76996</v>
          </cell>
          <cell r="F6034" t="str">
            <v>US 41 | 81ST ST</v>
          </cell>
        </row>
        <row r="6035">
          <cell r="E6035" t="str">
            <v>CLV-77000</v>
          </cell>
          <cell r="F6035" t="str">
            <v>US 41 | 85TH AVE</v>
          </cell>
        </row>
        <row r="6036">
          <cell r="E6036" t="str">
            <v>CLV-76992</v>
          </cell>
          <cell r="F6036" t="str">
            <v>US 41 | 900 S</v>
          </cell>
        </row>
        <row r="6037">
          <cell r="E6037" t="str">
            <v>CLV-83976</v>
          </cell>
          <cell r="F6037" t="str">
            <v>US 41 | 93RD AVE</v>
          </cell>
        </row>
        <row r="6038">
          <cell r="E6038" t="str">
            <v>CLV-84518</v>
          </cell>
          <cell r="F6038" t="str">
            <v>US 41 | 97TH LN</v>
          </cell>
        </row>
        <row r="6039">
          <cell r="E6039" t="str">
            <v>CLV-76958</v>
          </cell>
          <cell r="F6039" t="str">
            <v>US 41 | 97TH LN 1</v>
          </cell>
        </row>
        <row r="6040">
          <cell r="E6040" t="str">
            <v>CLV-84070</v>
          </cell>
          <cell r="F6040" t="str">
            <v>US 41 | ACCESS RD</v>
          </cell>
        </row>
        <row r="6041">
          <cell r="E6041" t="str">
            <v>CLV-84894</v>
          </cell>
          <cell r="F6041" t="str">
            <v>US 41 | ACCESS RD 1</v>
          </cell>
        </row>
        <row r="6042">
          <cell r="E6042" t="str">
            <v>CLV-84134</v>
          </cell>
          <cell r="F6042" t="str">
            <v>US 41 | ACCESS RD 2</v>
          </cell>
        </row>
        <row r="6043">
          <cell r="E6043" t="str">
            <v>CLV-76886</v>
          </cell>
          <cell r="F6043" t="str">
            <v>US 41 | ALLEN ST</v>
          </cell>
        </row>
        <row r="6044">
          <cell r="E6044" t="str">
            <v>CLV-76858</v>
          </cell>
          <cell r="F6044" t="str">
            <v>US 41 | BAUER ST</v>
          </cell>
        </row>
        <row r="6045">
          <cell r="E6045" t="str">
            <v>CLV-84166</v>
          </cell>
          <cell r="F6045" t="str">
            <v>US 41 | BECKER ST</v>
          </cell>
        </row>
        <row r="6046">
          <cell r="E6046" t="str">
            <v>CLV-76820</v>
          </cell>
          <cell r="F6046" t="str">
            <v>US 41 | BELSHAW RD</v>
          </cell>
        </row>
        <row r="6047">
          <cell r="E6047" t="str">
            <v>CLV-76792</v>
          </cell>
          <cell r="F6047" t="str">
            <v>US 41 | CALUMET AVE</v>
          </cell>
        </row>
        <row r="6048">
          <cell r="E6048" t="str">
            <v>CLV-84216</v>
          </cell>
          <cell r="F6048" t="str">
            <v>US 41 | CANADIAN NATIONAL RR</v>
          </cell>
        </row>
        <row r="6049">
          <cell r="E6049" t="str">
            <v>CLV-76768</v>
          </cell>
          <cell r="F6049" t="str">
            <v>US 41 | CANADIAN NATIONAL RR 1</v>
          </cell>
        </row>
        <row r="6050">
          <cell r="E6050" t="str">
            <v>CLV-76764</v>
          </cell>
          <cell r="F6050" t="str">
            <v>US 41 | CANADIAN NATIONAL RR 2</v>
          </cell>
        </row>
        <row r="6051">
          <cell r="E6051" t="str">
            <v>CLV-76594</v>
          </cell>
          <cell r="F6051" t="str">
            <v>US 41 | CANADIAN NATIONAL RR 3</v>
          </cell>
        </row>
        <row r="6052">
          <cell r="E6052" t="str">
            <v>CLV-84248</v>
          </cell>
          <cell r="F6052" t="str">
            <v>US 41 | CARROLL ST</v>
          </cell>
        </row>
        <row r="6053">
          <cell r="E6053" t="str">
            <v>CLV-75342</v>
          </cell>
          <cell r="F6053" t="str">
            <v>US 41 | CHERRY ST</v>
          </cell>
        </row>
        <row r="6054">
          <cell r="E6054" t="str">
            <v>CLV-75344</v>
          </cell>
          <cell r="F6054" t="str">
            <v>US 41 | CHICAGO SS &amp; SB RR</v>
          </cell>
        </row>
        <row r="6055">
          <cell r="E6055" t="str">
            <v>CLV-75352</v>
          </cell>
          <cell r="F6055" t="str">
            <v>US 41 | CHICAGO SS &amp; SB RR 1</v>
          </cell>
        </row>
        <row r="6056">
          <cell r="E6056" t="str">
            <v>CLV-75332</v>
          </cell>
          <cell r="F6056" t="str">
            <v>US 41 | CHICAGO ST</v>
          </cell>
        </row>
        <row r="6057">
          <cell r="E6057" t="str">
            <v>CLV-75359</v>
          </cell>
          <cell r="F6057" t="str">
            <v>US 41 | CLEVELAND ST</v>
          </cell>
        </row>
        <row r="6058">
          <cell r="E6058" t="str">
            <v>CLV-84736</v>
          </cell>
          <cell r="F6058" t="str">
            <v>US 41 | CONKEY ST</v>
          </cell>
        </row>
        <row r="6059">
          <cell r="E6059" t="str">
            <v>CLV-76300</v>
          </cell>
          <cell r="F6059" t="str">
            <v>US 41 | CONRAIL RR</v>
          </cell>
        </row>
        <row r="6060">
          <cell r="E6060" t="str">
            <v>CLV-76436</v>
          </cell>
          <cell r="F6060" t="str">
            <v>US 41 | CONRAIL RR 1</v>
          </cell>
        </row>
        <row r="6061">
          <cell r="E6061" t="str">
            <v>CLV-85242</v>
          </cell>
          <cell r="F6061" t="str">
            <v>US 41 | CR 400 S</v>
          </cell>
        </row>
        <row r="6062">
          <cell r="E6062" t="str">
            <v>CLV-85044</v>
          </cell>
          <cell r="F6062" t="str">
            <v>US 41 | CSX RR</v>
          </cell>
        </row>
        <row r="6063">
          <cell r="E6063" t="str">
            <v>CLV-85246</v>
          </cell>
          <cell r="F6063" t="str">
            <v>US 41 | CSX RR 1</v>
          </cell>
        </row>
        <row r="6064">
          <cell r="E6064" t="str">
            <v>CLV-85356</v>
          </cell>
          <cell r="F6064" t="str">
            <v>US 41 | CSX RR 2</v>
          </cell>
        </row>
        <row r="6065">
          <cell r="E6065" t="str">
            <v>CLV-85608</v>
          </cell>
          <cell r="F6065" t="str">
            <v>US 41 | CSX RR 3</v>
          </cell>
        </row>
        <row r="6066">
          <cell r="E6066" t="str">
            <v>CLV-85726</v>
          </cell>
          <cell r="F6066" t="str">
            <v>US 41 | CSX RR 4</v>
          </cell>
        </row>
        <row r="6067">
          <cell r="E6067" t="str">
            <v>CLV-81611</v>
          </cell>
          <cell r="F6067" t="str">
            <v>US 41 | CSX RR 5</v>
          </cell>
        </row>
        <row r="6068">
          <cell r="E6068" t="str">
            <v>CLV-76724</v>
          </cell>
          <cell r="F6068" t="str">
            <v>US 41 | CSX RR 6</v>
          </cell>
        </row>
        <row r="6069">
          <cell r="E6069" t="str">
            <v>CLV-83742</v>
          </cell>
          <cell r="F6069" t="str">
            <v>US 41 | DEERCREEK DR</v>
          </cell>
        </row>
        <row r="6070">
          <cell r="E6070" t="str">
            <v>CLV-84392</v>
          </cell>
          <cell r="F6070" t="str">
            <v>US 41 | DIVISION RD</v>
          </cell>
        </row>
        <row r="6071">
          <cell r="E6071" t="str">
            <v>CLV-76742</v>
          </cell>
          <cell r="F6071" t="str">
            <v>US 41 | DRACKERT ST</v>
          </cell>
        </row>
        <row r="6072">
          <cell r="E6072" t="str">
            <v>CLV-83816</v>
          </cell>
          <cell r="F6072" t="str">
            <v>US 41 | DUNLAP ST</v>
          </cell>
        </row>
        <row r="6073">
          <cell r="E6073" t="str">
            <v>CLV-83820</v>
          </cell>
          <cell r="F6073" t="str">
            <v>US 41 | E KENT ST</v>
          </cell>
        </row>
        <row r="6074">
          <cell r="E6074" t="str">
            <v>CLV-83828</v>
          </cell>
          <cell r="F6074" t="str">
            <v>US 41 | EATON ST</v>
          </cell>
        </row>
        <row r="6075">
          <cell r="E6075" t="str">
            <v>CLV-83810</v>
          </cell>
          <cell r="F6075" t="str">
            <v>US 41 | ERIE AV</v>
          </cell>
        </row>
        <row r="6076">
          <cell r="E6076" t="str">
            <v>CLV-83480</v>
          </cell>
          <cell r="F6076" t="str">
            <v>US 41 | Erie Lackawanna Trail</v>
          </cell>
        </row>
        <row r="6077">
          <cell r="E6077" t="str">
            <v>CLV-84402</v>
          </cell>
          <cell r="F6077" t="str">
            <v>US 41 | FAYETTE ST</v>
          </cell>
        </row>
        <row r="6078">
          <cell r="E6078" t="str">
            <v>CLV-84636</v>
          </cell>
          <cell r="F6078" t="str">
            <v>US 41 | FIELDS ST</v>
          </cell>
        </row>
        <row r="6079">
          <cell r="E6079" t="str">
            <v>CLV-84564</v>
          </cell>
          <cell r="F6079" t="str">
            <v>US 41 | GOSTLIN ST</v>
          </cell>
        </row>
        <row r="6080">
          <cell r="E6080" t="str">
            <v>CLV-83904</v>
          </cell>
          <cell r="F6080" t="str">
            <v>US 41 | HART FARM RD</v>
          </cell>
        </row>
        <row r="6081">
          <cell r="E6081" t="str">
            <v>CLV-83650</v>
          </cell>
          <cell r="F6081" t="str">
            <v>US 41 | HART RD</v>
          </cell>
        </row>
        <row r="6082">
          <cell r="E6082" t="str">
            <v>CLV-84572</v>
          </cell>
          <cell r="F6082" t="str">
            <v>US 41 | HIGHLAND ST</v>
          </cell>
        </row>
        <row r="6083">
          <cell r="E6083" t="str">
            <v>CLV-84694</v>
          </cell>
          <cell r="F6083" t="str">
            <v>US 41 | HOFFMAN ST</v>
          </cell>
        </row>
        <row r="6084">
          <cell r="E6084" t="str">
            <v>CLV-76982</v>
          </cell>
          <cell r="F6084" t="str">
            <v>US 41 | HUDSON ST</v>
          </cell>
        </row>
        <row r="6085">
          <cell r="E6085" t="str">
            <v>CLV-76986</v>
          </cell>
          <cell r="F6085" t="str">
            <v>US 41 | HUEHN ST</v>
          </cell>
        </row>
        <row r="6086">
          <cell r="E6086" t="str">
            <v>CLV-84522</v>
          </cell>
          <cell r="F6086" t="str">
            <v>US 41 | I-80 001C</v>
          </cell>
        </row>
        <row r="6087">
          <cell r="E6087" t="str">
            <v>CLV-76962</v>
          </cell>
          <cell r="F6087" t="str">
            <v>US 41 | I-80 001G</v>
          </cell>
        </row>
        <row r="6088">
          <cell r="E6088" t="str">
            <v>CLV-76920</v>
          </cell>
          <cell r="F6088" t="str">
            <v>US 41 | I-80 001G 1</v>
          </cell>
        </row>
        <row r="6089">
          <cell r="E6089" t="str">
            <v>CLV-76928</v>
          </cell>
          <cell r="F6089" t="str">
            <v>US 41 | I-80 001H</v>
          </cell>
        </row>
        <row r="6090">
          <cell r="E6090" t="str">
            <v>CLV-84092</v>
          </cell>
          <cell r="F6090" t="str">
            <v>US 41 | I-80 002B</v>
          </cell>
        </row>
        <row r="6091">
          <cell r="E6091" t="str">
            <v>CLV-84886</v>
          </cell>
          <cell r="F6091" t="str">
            <v>US 41 | I-80 002F</v>
          </cell>
        </row>
        <row r="6092">
          <cell r="E6092" t="str">
            <v>CLV-84888</v>
          </cell>
          <cell r="F6092" t="str">
            <v>US 41 | I-80 002F 1</v>
          </cell>
        </row>
        <row r="6093">
          <cell r="E6093" t="str">
            <v>CLV-76912</v>
          </cell>
          <cell r="F6093" t="str">
            <v>US 41 | I-80 002J</v>
          </cell>
        </row>
        <row r="6094">
          <cell r="E6094" t="str">
            <v>CLV-84116</v>
          </cell>
          <cell r="F6094" t="str">
            <v>US 41 | I-80 1</v>
          </cell>
        </row>
        <row r="6095">
          <cell r="E6095" t="str">
            <v>CLV-76906</v>
          </cell>
          <cell r="F6095" t="str">
            <v>US 41 | I-80 3</v>
          </cell>
        </row>
        <row r="6096">
          <cell r="E6096" t="str">
            <v>CLV-84374</v>
          </cell>
          <cell r="F6096" t="str">
            <v>US 41 | I-80 D 1</v>
          </cell>
        </row>
        <row r="6097">
          <cell r="E6097" t="str">
            <v>CLV-76890</v>
          </cell>
          <cell r="F6097" t="str">
            <v>US 41 | I-90</v>
          </cell>
        </row>
        <row r="6098">
          <cell r="E6098" t="str">
            <v>CLV-76884</v>
          </cell>
          <cell r="F6098" t="str">
            <v>US 41 | I-90 005C</v>
          </cell>
        </row>
        <row r="6099">
          <cell r="E6099" t="str">
            <v>CLV-76874</v>
          </cell>
          <cell r="F6099" t="str">
            <v>US 41 | I-90 005E</v>
          </cell>
        </row>
        <row r="6100">
          <cell r="E6100" t="str">
            <v>CLV-76838</v>
          </cell>
          <cell r="F6100" t="str">
            <v>US 41 | I-90 D</v>
          </cell>
        </row>
        <row r="6101">
          <cell r="E6101" t="str">
            <v>CLV-76796</v>
          </cell>
          <cell r="F6101" t="str">
            <v>US 41 | INDIANA ST</v>
          </cell>
        </row>
        <row r="6102">
          <cell r="E6102" t="str">
            <v>CLV-76794</v>
          </cell>
          <cell r="F6102" t="str">
            <v>US 41 | INDUSTRIAL DR</v>
          </cell>
        </row>
        <row r="6103">
          <cell r="E6103" t="str">
            <v>CLV-76780</v>
          </cell>
          <cell r="F6103" t="str">
            <v>US 41 | INV ST 5</v>
          </cell>
        </row>
        <row r="6104">
          <cell r="E6104" t="str">
            <v>CLV-84300</v>
          </cell>
          <cell r="F6104" t="str">
            <v>US 41 | JOLIET ST</v>
          </cell>
        </row>
        <row r="6105">
          <cell r="E6105" t="str">
            <v>CLV-76770</v>
          </cell>
          <cell r="F6105" t="str">
            <v>US 41 | KANE ST</v>
          </cell>
        </row>
        <row r="6106">
          <cell r="E6106" t="str">
            <v>CLV-84958</v>
          </cell>
          <cell r="F6106" t="str">
            <v>US 41 | KELLY DR</v>
          </cell>
        </row>
        <row r="6107">
          <cell r="E6107" t="str">
            <v>CLV-84290</v>
          </cell>
          <cell r="F6107" t="str">
            <v>US 41 | KENILWORTH AV</v>
          </cell>
        </row>
        <row r="6108">
          <cell r="E6108" t="str">
            <v>CLV-76766</v>
          </cell>
          <cell r="F6108" t="str">
            <v>US 41 | KENWOOD ST</v>
          </cell>
        </row>
        <row r="6109">
          <cell r="E6109" t="str">
            <v>CLV-84274</v>
          </cell>
          <cell r="F6109" t="str">
            <v>US 41 | LINCOLN AV</v>
          </cell>
        </row>
        <row r="6110">
          <cell r="E6110" t="str">
            <v>CLV-84980</v>
          </cell>
          <cell r="F6110" t="str">
            <v>US 41 | LINCOLN ST</v>
          </cell>
        </row>
        <row r="6111">
          <cell r="E6111" t="str">
            <v>CLV-84256</v>
          </cell>
          <cell r="F6111" t="str">
            <v>US 41 | LOCUST ST</v>
          </cell>
        </row>
        <row r="6112">
          <cell r="E6112" t="str">
            <v>CLV-84970</v>
          </cell>
          <cell r="F6112" t="str">
            <v>US 41 | LOGAN ST</v>
          </cell>
        </row>
        <row r="6113">
          <cell r="E6113" t="str">
            <v>CLV-84880</v>
          </cell>
          <cell r="F6113" t="str">
            <v>US 41 | LYONS AV</v>
          </cell>
        </row>
        <row r="6114">
          <cell r="E6114" t="str">
            <v>CLV-75327</v>
          </cell>
          <cell r="F6114" t="str">
            <v>US 41 | MAIN ST</v>
          </cell>
        </row>
        <row r="6115">
          <cell r="E6115" t="str">
            <v>CLV-75325</v>
          </cell>
          <cell r="F6115" t="str">
            <v>US 41 | MARKET DR</v>
          </cell>
        </row>
        <row r="6116">
          <cell r="E6116" t="str">
            <v>CLV-80082</v>
          </cell>
          <cell r="F6116" t="str">
            <v>US 41 | MARTHA ST</v>
          </cell>
        </row>
        <row r="6117">
          <cell r="E6117" t="str">
            <v>CLV-83518</v>
          </cell>
          <cell r="F6117" t="str">
            <v>US 41 | MAY ST</v>
          </cell>
        </row>
        <row r="6118">
          <cell r="E6118" t="str">
            <v>CLV-83600</v>
          </cell>
          <cell r="F6118" t="str">
            <v>US 41 | MERRILL ST</v>
          </cell>
        </row>
        <row r="6119">
          <cell r="E6119" t="str">
            <v>CLV-83604</v>
          </cell>
          <cell r="F6119" t="str">
            <v>US 41 | MICHIGAN ST</v>
          </cell>
        </row>
        <row r="6120">
          <cell r="E6120" t="str">
            <v>CLV-75347</v>
          </cell>
          <cell r="F6120" t="str">
            <v>US 41 | MORAINE TRACE</v>
          </cell>
        </row>
        <row r="6121">
          <cell r="E6121" t="str">
            <v>CLV-85508</v>
          </cell>
          <cell r="F6121" t="str">
            <v>US 41 | MORRIS ST</v>
          </cell>
        </row>
        <row r="6122">
          <cell r="E6122" t="str">
            <v>CLV-85512</v>
          </cell>
          <cell r="F6122" t="str">
            <v>US 41 | MULBERRY ST</v>
          </cell>
        </row>
        <row r="6123">
          <cell r="E6123" t="str">
            <v>CLV-85530</v>
          </cell>
          <cell r="F6123" t="str">
            <v>US 41 | N 300 W</v>
          </cell>
        </row>
        <row r="6124">
          <cell r="E6124" t="str">
            <v>CLV-85224</v>
          </cell>
          <cell r="F6124" t="str">
            <v>US 41 | N 300 W 1</v>
          </cell>
        </row>
        <row r="6125">
          <cell r="E6125" t="str">
            <v>CLV-85034</v>
          </cell>
          <cell r="F6125" t="str">
            <v>US 41 | NORFOLK SOUTHERN RR</v>
          </cell>
        </row>
        <row r="6126">
          <cell r="E6126" t="str">
            <v>CLV-85358</v>
          </cell>
          <cell r="F6126" t="str">
            <v>US 41 | NORFOLK SOUTHERN RR 1</v>
          </cell>
        </row>
        <row r="6127">
          <cell r="E6127" t="str">
            <v>CLV-85668</v>
          </cell>
          <cell r="F6127" t="str">
            <v>US 41 | NORFOLK SOUTHERN RR 2</v>
          </cell>
        </row>
        <row r="6128">
          <cell r="E6128" t="str">
            <v>CLV-85606</v>
          </cell>
          <cell r="F6128" t="str">
            <v>US 41 | OAKSIDE DR</v>
          </cell>
        </row>
        <row r="6129">
          <cell r="E6129" t="str">
            <v>CLV-80923</v>
          </cell>
          <cell r="F6129" t="str">
            <v>US 41 | OLD LINCOLN HIGHWAY</v>
          </cell>
        </row>
        <row r="6130">
          <cell r="E6130" t="str">
            <v>CLV-83738</v>
          </cell>
          <cell r="F6130" t="str">
            <v>US 41 | OLD US 41</v>
          </cell>
        </row>
        <row r="6131">
          <cell r="E6131" t="str">
            <v>CLV-83750</v>
          </cell>
          <cell r="F6131" t="str">
            <v>US 41 | PARKER PL</v>
          </cell>
        </row>
        <row r="6132">
          <cell r="E6132" t="str">
            <v>CLV-84738</v>
          </cell>
          <cell r="F6132" t="str">
            <v>US 41 | RAMBLEWOOD DR</v>
          </cell>
        </row>
        <row r="6133">
          <cell r="E6133" t="str">
            <v>CLV-83766</v>
          </cell>
          <cell r="F6133" t="str">
            <v>US 41 | RIDGE RD</v>
          </cell>
        </row>
        <row r="6134">
          <cell r="E6134" t="str">
            <v>CLV-83834</v>
          </cell>
          <cell r="F6134" t="str">
            <v>US 41 | RIDGE ST</v>
          </cell>
        </row>
        <row r="6135">
          <cell r="E6135" t="str">
            <v>CLV-83482</v>
          </cell>
          <cell r="F6135" t="str">
            <v>US 41 | RIDGEWOOD AV</v>
          </cell>
        </row>
        <row r="6136">
          <cell r="E6136" t="str">
            <v>CLV-83760</v>
          </cell>
          <cell r="F6136" t="str">
            <v>US 41 | S 250 W</v>
          </cell>
        </row>
        <row r="6137">
          <cell r="E6137" t="str">
            <v>CLV-84400</v>
          </cell>
          <cell r="F6137" t="str">
            <v>US 41 | S 300 W</v>
          </cell>
        </row>
        <row r="6138">
          <cell r="E6138" t="str">
            <v>CLV-84404</v>
          </cell>
          <cell r="F6138" t="str">
            <v>US 41 | S 300 W 2</v>
          </cell>
        </row>
        <row r="6139">
          <cell r="E6139" t="str">
            <v>CLV-84406</v>
          </cell>
          <cell r="F6139" t="str">
            <v>US 41 | SCENIC DR</v>
          </cell>
        </row>
        <row r="6140">
          <cell r="E6140" t="str">
            <v>CLV-83674</v>
          </cell>
          <cell r="F6140" t="str">
            <v>US 41 | SCHOOL ST</v>
          </cell>
        </row>
        <row r="6141">
          <cell r="E6141" t="str">
            <v>CLV-84556</v>
          </cell>
          <cell r="F6141" t="str">
            <v>US 41 | SHEFFIELD AV</v>
          </cell>
        </row>
        <row r="6142">
          <cell r="E6142" t="str">
            <v>CLV-84624</v>
          </cell>
          <cell r="F6142" t="str">
            <v>US 41 | SHULTZ DR</v>
          </cell>
        </row>
        <row r="6143">
          <cell r="E6143" t="str">
            <v>CLV-84616</v>
          </cell>
          <cell r="F6143" t="str">
            <v>US 41 | SIBLEY ST</v>
          </cell>
        </row>
        <row r="6144">
          <cell r="E6144" t="str">
            <v>CLV-83656</v>
          </cell>
          <cell r="F6144" t="str">
            <v>US 41 | SPRUCE ST</v>
          </cell>
        </row>
        <row r="6145">
          <cell r="E6145" t="str">
            <v>CLV-83636</v>
          </cell>
          <cell r="F6145" t="str">
            <v>US 41 | SR 10 1</v>
          </cell>
        </row>
        <row r="6146">
          <cell r="E6146" t="str">
            <v>CLV-84532</v>
          </cell>
          <cell r="F6146" t="str">
            <v>US 41 | SR 10 WB 1</v>
          </cell>
        </row>
        <row r="6147">
          <cell r="E6147" t="str">
            <v>CLV-84530</v>
          </cell>
          <cell r="F6147" t="str">
            <v>US 41 | SR 114 1</v>
          </cell>
        </row>
        <row r="6148">
          <cell r="E6148" t="str">
            <v>CLV-84858</v>
          </cell>
          <cell r="F6148" t="str">
            <v>US 41 | SR 114 WB 1</v>
          </cell>
        </row>
        <row r="6149">
          <cell r="E6149" t="str">
            <v>CLV-84512</v>
          </cell>
          <cell r="F6149" t="str">
            <v>US 41 | SR 14 1</v>
          </cell>
        </row>
        <row r="6150">
          <cell r="E6150" t="str">
            <v>CLV-84514</v>
          </cell>
          <cell r="F6150" t="str">
            <v>US 41 | SR 14 WB 1</v>
          </cell>
        </row>
        <row r="6151">
          <cell r="E6151" t="str">
            <v>CLV-76938</v>
          </cell>
          <cell r="F6151" t="str">
            <v>US 41 | SR 152 1</v>
          </cell>
        </row>
        <row r="6152">
          <cell r="E6152" t="str">
            <v>CLV-84084</v>
          </cell>
          <cell r="F6152" t="str">
            <v>US 41 | SR 16 1</v>
          </cell>
        </row>
        <row r="6153">
          <cell r="E6153" t="str">
            <v>CLV-84086</v>
          </cell>
          <cell r="F6153" t="str">
            <v>US 41 | SR 16 WB 1</v>
          </cell>
        </row>
        <row r="6154">
          <cell r="E6154" t="str">
            <v>CLV-84904</v>
          </cell>
          <cell r="F6154" t="str">
            <v>US 41 | SR 2 1</v>
          </cell>
        </row>
        <row r="6155">
          <cell r="E6155" t="str">
            <v>CLV-76892</v>
          </cell>
          <cell r="F6155" t="str">
            <v>US 41 | SR 2 4</v>
          </cell>
        </row>
        <row r="6156">
          <cell r="E6156" t="str">
            <v>CLV-84358</v>
          </cell>
          <cell r="F6156" t="str">
            <v>US 41 | SR 2 WB 1</v>
          </cell>
        </row>
        <row r="6157">
          <cell r="E6157" t="str">
            <v>CLV-76870</v>
          </cell>
          <cell r="F6157" t="str">
            <v>US 41 | SR 912 1</v>
          </cell>
        </row>
        <row r="6158">
          <cell r="E6158" t="str">
            <v>CLV-76868</v>
          </cell>
          <cell r="F6158" t="str">
            <v>US 41 | SR 912 WB 1</v>
          </cell>
        </row>
        <row r="6159">
          <cell r="E6159" t="str">
            <v>CLV-76830</v>
          </cell>
          <cell r="F6159" t="str">
            <v>US 41 | SR78</v>
          </cell>
        </row>
        <row r="6160">
          <cell r="E6160" t="str">
            <v>CLV-76832</v>
          </cell>
          <cell r="F6160" t="str">
            <v>US 41 | STANDARD DR</v>
          </cell>
        </row>
        <row r="6161">
          <cell r="E6161" t="str">
            <v>CLV-83506</v>
          </cell>
          <cell r="F6161" t="str">
            <v>US 41 | STATE ST</v>
          </cell>
        </row>
        <row r="6162">
          <cell r="E6162" t="str">
            <v>CLV-76578</v>
          </cell>
          <cell r="F6162" t="str">
            <v>US 41 | SUMMER BLVD</v>
          </cell>
        </row>
        <row r="6163">
          <cell r="E6163" t="str">
            <v>CLV-76606</v>
          </cell>
          <cell r="F6163" t="str">
            <v>US 41 | SUNSET DR</v>
          </cell>
        </row>
        <row r="6164">
          <cell r="E6164" t="str">
            <v>CLV-76822</v>
          </cell>
          <cell r="F6164" t="str">
            <v>US 41 | SUPPLY RD</v>
          </cell>
        </row>
        <row r="6165">
          <cell r="E6165" t="str">
            <v>CLV-76808</v>
          </cell>
          <cell r="F6165" t="str">
            <v>US 41 | THORNTON ST</v>
          </cell>
        </row>
        <row r="6166">
          <cell r="E6166" t="str">
            <v>CLV-76788</v>
          </cell>
          <cell r="F6166" t="str">
            <v>US 41 | TOLEDO PEORIA &amp; WESTERN</v>
          </cell>
        </row>
        <row r="6167">
          <cell r="E6167" t="str">
            <v>CLV-84236</v>
          </cell>
          <cell r="F6167" t="str">
            <v>US 41 | TRAIL US 41 UNDERPASS</v>
          </cell>
        </row>
        <row r="6168">
          <cell r="E6168" t="str">
            <v>CLV-84950</v>
          </cell>
          <cell r="F6168" t="str">
            <v>US 41 | UNKNOWN RR</v>
          </cell>
        </row>
        <row r="6169">
          <cell r="E6169" t="str">
            <v>CLV-84294</v>
          </cell>
          <cell r="F6169" t="str">
            <v>US 41 | UNKNOWN RR 1</v>
          </cell>
        </row>
        <row r="6170">
          <cell r="E6170" t="str">
            <v>CLV-84292</v>
          </cell>
          <cell r="F6170" t="str">
            <v>US 41 | UNKNOWN RR 2</v>
          </cell>
        </row>
        <row r="6171">
          <cell r="E6171" t="str">
            <v>CLV-84242</v>
          </cell>
          <cell r="F6171" t="str">
            <v>US 41 | UNKNOWN RR 3</v>
          </cell>
        </row>
        <row r="6172">
          <cell r="E6172" t="str">
            <v>CLV-84964</v>
          </cell>
          <cell r="F6172" t="str">
            <v>US 41 | UNKNOWN RR 4</v>
          </cell>
        </row>
        <row r="6173">
          <cell r="E6173" t="str">
            <v>CLV-76758</v>
          </cell>
          <cell r="F6173" t="str">
            <v>US 41 | UNKNOWN RR 5</v>
          </cell>
        </row>
        <row r="6174">
          <cell r="E6174" t="str">
            <v>CLV-84282</v>
          </cell>
          <cell r="F6174" t="str">
            <v>US 41 | UNKNOWN RR 6</v>
          </cell>
        </row>
        <row r="6175">
          <cell r="E6175" t="str">
            <v>CLV-76442</v>
          </cell>
          <cell r="F6175" t="str">
            <v>US 41 | UNKNOWN RR 8</v>
          </cell>
        </row>
        <row r="6176">
          <cell r="E6176" t="str">
            <v>CLV-76400</v>
          </cell>
          <cell r="F6176" t="str">
            <v>US 41 | US 12 1</v>
          </cell>
        </row>
        <row r="6177">
          <cell r="E6177" t="str">
            <v>CLV-85062</v>
          </cell>
          <cell r="F6177" t="str">
            <v>US 41 | US 12 WB 1</v>
          </cell>
        </row>
        <row r="6178">
          <cell r="E6178" t="str">
            <v>CLV-85498</v>
          </cell>
          <cell r="F6178" t="str">
            <v>US 41 | US 231 1</v>
          </cell>
        </row>
        <row r="6179">
          <cell r="E6179" t="str">
            <v>CLV-85218</v>
          </cell>
          <cell r="F6179" t="str">
            <v>US 41 | US 231 SB 1</v>
          </cell>
        </row>
        <row r="6180">
          <cell r="E6180" t="str">
            <v>CLV-85364</v>
          </cell>
          <cell r="F6180" t="str">
            <v>US 41 | US 24</v>
          </cell>
        </row>
        <row r="6181">
          <cell r="E6181" t="str">
            <v>CLV-85496</v>
          </cell>
          <cell r="F6181" t="str">
            <v>US 41 | US 24 WB 1</v>
          </cell>
        </row>
        <row r="6182">
          <cell r="E6182" t="str">
            <v>CLV-85672</v>
          </cell>
          <cell r="F6182" t="str">
            <v>US 41 | US 30 1</v>
          </cell>
        </row>
        <row r="6183">
          <cell r="E6183" t="str">
            <v>CLV-85646</v>
          </cell>
          <cell r="F6183" t="str">
            <v>US 41 | US 30 WB 1</v>
          </cell>
        </row>
        <row r="6184">
          <cell r="E6184" t="str">
            <v>CLV-85752</v>
          </cell>
          <cell r="F6184" t="str">
            <v>US 41 | US-41 273N</v>
          </cell>
        </row>
        <row r="6185">
          <cell r="E6185" t="str">
            <v>CLV-85734</v>
          </cell>
          <cell r="F6185" t="str">
            <v>US 41 | US-41 276B</v>
          </cell>
        </row>
        <row r="6186">
          <cell r="E6186" t="str">
            <v>CLV-85736</v>
          </cell>
          <cell r="F6186" t="str">
            <v>US 41 | US-41 276C</v>
          </cell>
        </row>
        <row r="6187">
          <cell r="E6187" t="str">
            <v>CLV-80919</v>
          </cell>
          <cell r="F6187" t="str">
            <v>US 41 | US-41 276F</v>
          </cell>
        </row>
        <row r="6188">
          <cell r="E6188" t="str">
            <v>CLV-80922</v>
          </cell>
          <cell r="F6188" t="str">
            <v>US 41 | US-41 276G</v>
          </cell>
        </row>
        <row r="6189">
          <cell r="E6189" t="str">
            <v>CLV-84830</v>
          </cell>
          <cell r="F6189" t="str">
            <v>US 41 | VENTURA PKWY</v>
          </cell>
        </row>
        <row r="6190">
          <cell r="E6190" t="str">
            <v>CLV-76748</v>
          </cell>
          <cell r="F6190" t="str">
            <v>US 41 | VINE ST</v>
          </cell>
        </row>
        <row r="6191">
          <cell r="E6191" t="str">
            <v>CLV-76720</v>
          </cell>
          <cell r="F6191" t="str">
            <v>US 41 | W 100 N 4</v>
          </cell>
        </row>
        <row r="6192">
          <cell r="E6192" t="str">
            <v>CLV-84986</v>
          </cell>
          <cell r="F6192" t="str">
            <v>US 41 | W 1150 S</v>
          </cell>
        </row>
        <row r="6193">
          <cell r="E6193" t="str">
            <v>CLV-84834</v>
          </cell>
          <cell r="F6193" t="str">
            <v>US 41 | W 126TH AV</v>
          </cell>
        </row>
        <row r="6194">
          <cell r="E6194" t="str">
            <v>CLV-84836</v>
          </cell>
          <cell r="F6194" t="str">
            <v>US 41 | W 1275 S</v>
          </cell>
        </row>
        <row r="6195">
          <cell r="E6195" t="str">
            <v>CLV-84744</v>
          </cell>
          <cell r="F6195" t="str">
            <v>US 41 | W 127TH PL</v>
          </cell>
        </row>
        <row r="6196">
          <cell r="E6196" t="str">
            <v>CLV-83746</v>
          </cell>
          <cell r="F6196" t="str">
            <v>US 41 | W 129TH AV</v>
          </cell>
        </row>
        <row r="6197">
          <cell r="E6197" t="str">
            <v>CLV-83794</v>
          </cell>
          <cell r="F6197" t="str">
            <v>US 41 | W 131ST PL</v>
          </cell>
        </row>
        <row r="6198">
          <cell r="E6198" t="str">
            <v>CLV-83734</v>
          </cell>
          <cell r="F6198" t="str">
            <v>US 41 | W 133RD AV</v>
          </cell>
        </row>
        <row r="6199">
          <cell r="E6199" t="str">
            <v>CLV-83812</v>
          </cell>
          <cell r="F6199" t="str">
            <v>US 41 | W 135TH PL</v>
          </cell>
        </row>
        <row r="6200">
          <cell r="E6200" t="str">
            <v>CLV-84728</v>
          </cell>
          <cell r="F6200" t="str">
            <v>US 41 | W 1400 S</v>
          </cell>
        </row>
        <row r="6201">
          <cell r="E6201" t="str">
            <v>CLV-83874</v>
          </cell>
          <cell r="F6201" t="str">
            <v>US 41 | W 1635 S</v>
          </cell>
        </row>
        <row r="6202">
          <cell r="E6202" t="str">
            <v>CLV-83878</v>
          </cell>
          <cell r="F6202" t="str">
            <v>US 41 | W 225 N</v>
          </cell>
        </row>
        <row r="6203">
          <cell r="E6203" t="str">
            <v>CLV-83892</v>
          </cell>
          <cell r="F6203" t="str">
            <v>US 41 | W 239TH AV</v>
          </cell>
        </row>
        <row r="6204">
          <cell r="E6204" t="str">
            <v>CLV-84570</v>
          </cell>
          <cell r="F6204" t="str">
            <v>US 41 | W 50 S</v>
          </cell>
        </row>
        <row r="6205">
          <cell r="E6205" t="str">
            <v>CLV-83622</v>
          </cell>
          <cell r="F6205" t="str">
            <v>US 41 | W 600 N</v>
          </cell>
        </row>
        <row r="6206">
          <cell r="E6206" t="str">
            <v>CLV-84712</v>
          </cell>
          <cell r="F6206" t="str">
            <v>US 41 | W 600 S</v>
          </cell>
        </row>
        <row r="6207">
          <cell r="E6207" t="str">
            <v>CLV-83958</v>
          </cell>
          <cell r="F6207" t="str">
            <v>US 41 | W 700 N</v>
          </cell>
        </row>
        <row r="6208">
          <cell r="E6208" t="str">
            <v>CLV-76990</v>
          </cell>
          <cell r="F6208" t="str">
            <v>US 41 | W 725 N</v>
          </cell>
        </row>
        <row r="6209">
          <cell r="E6209" t="str">
            <v>CLV-84856</v>
          </cell>
          <cell r="F6209" t="str">
            <v>US 41 | W 800 N</v>
          </cell>
        </row>
        <row r="6210">
          <cell r="E6210" t="str">
            <v>CLV-84002</v>
          </cell>
          <cell r="F6210" t="str">
            <v>US 41 | W 825 S</v>
          </cell>
        </row>
        <row r="6211">
          <cell r="E6211" t="str">
            <v>CLV-84060</v>
          </cell>
          <cell r="F6211" t="str">
            <v>US 41 | W 82ND LN</v>
          </cell>
        </row>
        <row r="6212">
          <cell r="E6212" t="str">
            <v>CLV-76964</v>
          </cell>
          <cell r="F6212" t="str">
            <v>US 41 | W 950 N</v>
          </cell>
        </row>
        <row r="6213">
          <cell r="E6213" t="str">
            <v>CLV-76936</v>
          </cell>
          <cell r="F6213" t="str">
            <v>US 41 | W 95TH AVE</v>
          </cell>
        </row>
        <row r="6214">
          <cell r="E6214" t="str">
            <v>CLV-76918</v>
          </cell>
          <cell r="F6214" t="str">
            <v>US 41 | W 96TH PL</v>
          </cell>
        </row>
        <row r="6215">
          <cell r="E6215" t="str">
            <v>CLV-84378</v>
          </cell>
          <cell r="F6215" t="str">
            <v>US 41 | W 96TH PL 1</v>
          </cell>
        </row>
        <row r="6216">
          <cell r="E6216" t="str">
            <v>CLV-84914</v>
          </cell>
          <cell r="F6216" t="str">
            <v>US 41 | WALL ST</v>
          </cell>
        </row>
        <row r="6217">
          <cell r="E6217" t="str">
            <v>CLV-76872</v>
          </cell>
          <cell r="F6217" t="str">
            <v>US 41 | WASHINGTON AV</v>
          </cell>
        </row>
        <row r="6218">
          <cell r="E6218" t="str">
            <v>CLV-84146</v>
          </cell>
          <cell r="F6218" t="str">
            <v>US 41 | WASHINGTON ST</v>
          </cell>
        </row>
        <row r="6219">
          <cell r="E6219" t="str">
            <v>CLV-84922</v>
          </cell>
          <cell r="F6219" t="str">
            <v>US 41 | WILCOX ST</v>
          </cell>
        </row>
        <row r="6220">
          <cell r="E6220" t="str">
            <v>CLV-84926</v>
          </cell>
          <cell r="F6220" t="str">
            <v>US 41 | WILLOW CT</v>
          </cell>
        </row>
        <row r="6221">
          <cell r="E6221" t="str">
            <v>CLV-84168</v>
          </cell>
          <cell r="F6221" t="str">
            <v>US 41 | WILLOWBROOK RD</v>
          </cell>
        </row>
        <row r="6222">
          <cell r="E6222" t="str">
            <v>CLV-84196</v>
          </cell>
          <cell r="F6222" t="str">
            <v>US 41 | WOODHOLLOW DR</v>
          </cell>
        </row>
        <row r="6223">
          <cell r="E6223" t="str">
            <v>CLV-84326</v>
          </cell>
          <cell r="F6223" t="str">
            <v xml:space="preserve">US 421 | </v>
          </cell>
        </row>
        <row r="6224">
          <cell r="E6224" t="str">
            <v>CLV-76810</v>
          </cell>
          <cell r="F6224" t="str">
            <v>US 421 |  4</v>
          </cell>
        </row>
        <row r="6225">
          <cell r="E6225" t="str">
            <v>CLV-76802</v>
          </cell>
          <cell r="F6225" t="str">
            <v>US 421 | 100 N</v>
          </cell>
        </row>
        <row r="6226">
          <cell r="E6226" t="str">
            <v>CLV-76798</v>
          </cell>
          <cell r="F6226" t="str">
            <v>US 421 | 1000 S</v>
          </cell>
        </row>
        <row r="6227">
          <cell r="E6227" t="str">
            <v>CLV-84208</v>
          </cell>
          <cell r="F6227" t="str">
            <v>US 421 | 10TH ST</v>
          </cell>
        </row>
        <row r="6228">
          <cell r="E6228" t="str">
            <v>CLV-76756</v>
          </cell>
          <cell r="F6228" t="str">
            <v>US 421 | 1100 S</v>
          </cell>
        </row>
        <row r="6229">
          <cell r="E6229" t="str">
            <v>CLV-84244</v>
          </cell>
          <cell r="F6229" t="str">
            <v>US 421 | 1ST ST</v>
          </cell>
        </row>
        <row r="6230">
          <cell r="E6230" t="str">
            <v>CLV-84246</v>
          </cell>
          <cell r="F6230" t="str">
            <v>US 421 | 1ST ST 3</v>
          </cell>
        </row>
        <row r="6231">
          <cell r="E6231" t="str">
            <v>CLV-84976</v>
          </cell>
          <cell r="F6231" t="str">
            <v>US 421 | 1ST ST 7</v>
          </cell>
        </row>
        <row r="6232">
          <cell r="E6232" t="str">
            <v>CLV-84972</v>
          </cell>
          <cell r="F6232" t="str">
            <v>US 421 | 2ND ST</v>
          </cell>
        </row>
        <row r="6233">
          <cell r="E6233" t="str">
            <v>CLV-84258</v>
          </cell>
          <cell r="F6233" t="str">
            <v>US 421 | 300 S</v>
          </cell>
        </row>
        <row r="6234">
          <cell r="E6234" t="str">
            <v>CLV-75329</v>
          </cell>
          <cell r="F6234" t="str">
            <v>US 421 | 3RD ST</v>
          </cell>
        </row>
        <row r="6235">
          <cell r="E6235" t="str">
            <v>CLV-75326</v>
          </cell>
          <cell r="F6235" t="str">
            <v>US 421 | 400 S</v>
          </cell>
        </row>
        <row r="6236">
          <cell r="E6236" t="str">
            <v>CLV-80150</v>
          </cell>
          <cell r="F6236" t="str">
            <v>US 421 | 4TH ST</v>
          </cell>
        </row>
        <row r="6237">
          <cell r="E6237" t="str">
            <v>CLV-83510</v>
          </cell>
          <cell r="F6237" t="str">
            <v>US 421 | 4TH ST 7</v>
          </cell>
        </row>
        <row r="6238">
          <cell r="E6238" t="str">
            <v>CLV-83602</v>
          </cell>
          <cell r="F6238" t="str">
            <v>US 421 | 500 S</v>
          </cell>
        </row>
        <row r="6239">
          <cell r="E6239" t="str">
            <v>CLV-75337</v>
          </cell>
          <cell r="F6239" t="str">
            <v>US 421 | 5TH ST</v>
          </cell>
        </row>
        <row r="6240">
          <cell r="E6240" t="str">
            <v>CLV-75340</v>
          </cell>
          <cell r="F6240" t="str">
            <v>US 421 | 5TH ST 4</v>
          </cell>
        </row>
        <row r="6241">
          <cell r="E6241" t="str">
            <v>CLV-75345</v>
          </cell>
          <cell r="F6241" t="str">
            <v>US 421 | 600 S</v>
          </cell>
        </row>
        <row r="6242">
          <cell r="E6242" t="str">
            <v>CLV-75334</v>
          </cell>
          <cell r="F6242" t="str">
            <v>US 421 | 6TH ST</v>
          </cell>
        </row>
        <row r="6243">
          <cell r="E6243" t="str">
            <v>CLV-76298</v>
          </cell>
          <cell r="F6243" t="str">
            <v>US 421 | 900 N</v>
          </cell>
        </row>
        <row r="6244">
          <cell r="E6244" t="str">
            <v>CLV-84764</v>
          </cell>
          <cell r="F6244" t="str">
            <v>US 421 | 9TH ST</v>
          </cell>
        </row>
        <row r="6245">
          <cell r="E6245" t="str">
            <v>CLV-85228</v>
          </cell>
          <cell r="F6245" t="str">
            <v>US 421 | ALAN JOHN DR</v>
          </cell>
        </row>
        <row r="6246">
          <cell r="E6246" t="str">
            <v>CLV-85030</v>
          </cell>
          <cell r="F6246" t="str">
            <v>US 421 | ANN ST</v>
          </cell>
        </row>
        <row r="6247">
          <cell r="E6247" t="str">
            <v>CLV-85644</v>
          </cell>
          <cell r="F6247" t="str">
            <v>US 421 | ARMORY RD</v>
          </cell>
        </row>
        <row r="6248">
          <cell r="E6248" t="str">
            <v>CLV-85754</v>
          </cell>
          <cell r="F6248" t="str">
            <v>US 421 | BAILEY RD</v>
          </cell>
        </row>
        <row r="6249">
          <cell r="E6249" t="str">
            <v>CLV-85746</v>
          </cell>
          <cell r="F6249" t="str">
            <v>US 421 | BASE RD</v>
          </cell>
        </row>
        <row r="6250">
          <cell r="E6250" t="str">
            <v>CLV-85718</v>
          </cell>
          <cell r="F6250" t="str">
            <v>US 421 | BOSTON ST</v>
          </cell>
        </row>
        <row r="6251">
          <cell r="E6251" t="str">
            <v>CLV-81607</v>
          </cell>
          <cell r="F6251" t="str">
            <v>US 421 | BROADWAY ST</v>
          </cell>
        </row>
        <row r="6252">
          <cell r="E6252" t="str">
            <v>CLV-81608</v>
          </cell>
          <cell r="F6252" t="str">
            <v>US 421 | BROADWAY ST 4</v>
          </cell>
        </row>
        <row r="6253">
          <cell r="E6253" t="str">
            <v>CLV-80916</v>
          </cell>
          <cell r="F6253" t="str">
            <v>US 421 | CANADIAN NATIONAL RR</v>
          </cell>
        </row>
        <row r="6254">
          <cell r="E6254" t="str">
            <v>CLV-80918</v>
          </cell>
          <cell r="F6254" t="str">
            <v>US 421 | CANADIAN NATIONAL RR 3</v>
          </cell>
        </row>
        <row r="6255">
          <cell r="E6255" t="str">
            <v>CLV-84882</v>
          </cell>
          <cell r="F6255" t="str">
            <v>US 421 | CARRIE ST</v>
          </cell>
        </row>
        <row r="6256">
          <cell r="E6256" t="str">
            <v>CLV-76716</v>
          </cell>
          <cell r="F6256" t="str">
            <v>US 421 | CENTURY AV</v>
          </cell>
        </row>
        <row r="6257">
          <cell r="E6257" t="str">
            <v>CLV-76728</v>
          </cell>
          <cell r="F6257" t="str">
            <v>US 421 | CENTURY AV 1</v>
          </cell>
        </row>
        <row r="6258">
          <cell r="E6258" t="str">
            <v>CLV-83744</v>
          </cell>
          <cell r="F6258" t="str">
            <v>US 421 | CHESAPEAKE &amp; INDIANA RR</v>
          </cell>
        </row>
        <row r="6259">
          <cell r="E6259" t="str">
            <v>CLV-83784</v>
          </cell>
          <cell r="F6259" t="str">
            <v>US 421 | CHICAGO FT WAYNE EASTERN</v>
          </cell>
        </row>
        <row r="6260">
          <cell r="E6260" t="str">
            <v>CLV-83800</v>
          </cell>
          <cell r="F6260" t="str">
            <v>US 421 | CLEVELAND ST</v>
          </cell>
        </row>
        <row r="6261">
          <cell r="E6261" t="str">
            <v>CLV-83722</v>
          </cell>
          <cell r="F6261" t="str">
            <v>US 421 | CONRAIL RR</v>
          </cell>
        </row>
        <row r="6262">
          <cell r="E6262" t="str">
            <v>CLV-83692</v>
          </cell>
          <cell r="F6262" t="str">
            <v>US 421 | COUNTY LINE RD</v>
          </cell>
        </row>
        <row r="6263">
          <cell r="E6263" t="str">
            <v>CLV-83684</v>
          </cell>
          <cell r="F6263" t="str">
            <v>US 421 | COUNTY LINE RD 4</v>
          </cell>
        </row>
        <row r="6264">
          <cell r="E6264" t="str">
            <v>CLV-84598</v>
          </cell>
          <cell r="F6264" t="str">
            <v>US 421 | CROCKET ST</v>
          </cell>
        </row>
        <row r="6265">
          <cell r="E6265" t="str">
            <v>CLV-83908</v>
          </cell>
          <cell r="F6265" t="str">
            <v>US 421 | CSX RR</v>
          </cell>
        </row>
        <row r="6266">
          <cell r="E6266" t="str">
            <v>CLV-84586</v>
          </cell>
          <cell r="F6266" t="str">
            <v>US 421 | CSX RR 10</v>
          </cell>
        </row>
        <row r="6267">
          <cell r="E6267" t="str">
            <v>CLV-84682</v>
          </cell>
          <cell r="F6267" t="str">
            <v>US 421 | CSX RR 3</v>
          </cell>
        </row>
        <row r="6268">
          <cell r="E6268" t="str">
            <v>CLV-84542</v>
          </cell>
          <cell r="F6268" t="str">
            <v>US 421 | CSX RR 6</v>
          </cell>
        </row>
        <row r="6269">
          <cell r="E6269" t="str">
            <v>CLV-84704</v>
          </cell>
          <cell r="F6269" t="str">
            <v>US 421 | DELAWARE ST</v>
          </cell>
        </row>
        <row r="6270">
          <cell r="E6270" t="str">
            <v>CLV-84720</v>
          </cell>
          <cell r="F6270" t="str">
            <v>US 421 | DIVISION LINE RD</v>
          </cell>
        </row>
        <row r="6271">
          <cell r="E6271" t="str">
            <v>CLV-84528</v>
          </cell>
          <cell r="F6271" t="str">
            <v>US 421 | DODGE CAMP WAY</v>
          </cell>
        </row>
        <row r="6272">
          <cell r="E6272" t="str">
            <v>CLV-76984</v>
          </cell>
          <cell r="F6272" t="str">
            <v>US 421 | DOMINIC ST</v>
          </cell>
        </row>
        <row r="6273">
          <cell r="E6273" t="str">
            <v>CLV-76976</v>
          </cell>
          <cell r="F6273" t="str">
            <v>US 421 | ELSTON ST</v>
          </cell>
        </row>
        <row r="6274">
          <cell r="E6274" t="str">
            <v>CLV-76978</v>
          </cell>
          <cell r="F6274" t="str">
            <v>US 421 | ERIE LACKAWANNA RR</v>
          </cell>
        </row>
        <row r="6275">
          <cell r="E6275" t="str">
            <v>CLV-84006</v>
          </cell>
          <cell r="F6275" t="str">
            <v>US 421 | EVERGREEN AVE</v>
          </cell>
        </row>
        <row r="6276">
          <cell r="E6276" t="str">
            <v>CLV-84870</v>
          </cell>
          <cell r="F6276" t="str">
            <v>US 421 | FAIRWAY LN</v>
          </cell>
        </row>
        <row r="6277">
          <cell r="E6277" t="str">
            <v>CLV-76930</v>
          </cell>
          <cell r="F6277" t="str">
            <v>US 421 | FRANKLIN ST</v>
          </cell>
        </row>
        <row r="6278">
          <cell r="E6278" t="str">
            <v>CLV-84090</v>
          </cell>
          <cell r="F6278" t="str">
            <v>US 421 | FRANKLIN ST 4</v>
          </cell>
        </row>
        <row r="6279">
          <cell r="E6279" t="str">
            <v>CLV-76914</v>
          </cell>
          <cell r="F6279" t="str">
            <v>US 421 | FRASER ST</v>
          </cell>
        </row>
        <row r="6280">
          <cell r="E6280" t="str">
            <v>CLV-84096</v>
          </cell>
          <cell r="F6280" t="str">
            <v>US 421 | FREEMAN LN</v>
          </cell>
        </row>
        <row r="6281">
          <cell r="E6281" t="str">
            <v>CLV-84110</v>
          </cell>
          <cell r="F6281" t="str">
            <v>US 421 | FRONT ST</v>
          </cell>
        </row>
        <row r="6282">
          <cell r="E6282" t="str">
            <v>CLV-76882</v>
          </cell>
          <cell r="F6282" t="str">
            <v>US 421 | FRONT ST 4</v>
          </cell>
        </row>
        <row r="6283">
          <cell r="E6283" t="str">
            <v>CLV-76880</v>
          </cell>
          <cell r="F6283" t="str">
            <v>US 421 | GORDON RD</v>
          </cell>
        </row>
        <row r="6284">
          <cell r="E6284" t="str">
            <v>CLV-76866</v>
          </cell>
          <cell r="F6284" t="str">
            <v>US 421 | GORDON ST</v>
          </cell>
        </row>
        <row r="6285">
          <cell r="E6285" t="str">
            <v>CLV-76828</v>
          </cell>
          <cell r="F6285" t="str">
            <v>US 421 | GREEN ST</v>
          </cell>
        </row>
        <row r="6286">
          <cell r="E6286" t="str">
            <v>CLV-84206</v>
          </cell>
          <cell r="F6286" t="str">
            <v>US 421 | GRUENKE RD</v>
          </cell>
        </row>
        <row r="6287">
          <cell r="E6287" t="str">
            <v>CLV-76784</v>
          </cell>
          <cell r="F6287" t="str">
            <v>US 421 | HAMILTON ST</v>
          </cell>
        </row>
        <row r="6288">
          <cell r="E6288" t="str">
            <v>CLV-84214</v>
          </cell>
          <cell r="F6288" t="str">
            <v>US 421 | HARRISON ST</v>
          </cell>
        </row>
        <row r="6289">
          <cell r="E6289" t="str">
            <v>CLV-76584</v>
          </cell>
          <cell r="F6289" t="str">
            <v>US 421 | HARRISON ST 4</v>
          </cell>
        </row>
        <row r="6290">
          <cell r="E6290" t="str">
            <v>CLV-76778</v>
          </cell>
          <cell r="F6290" t="str">
            <v>US 421 | HARRISON ST 8</v>
          </cell>
        </row>
        <row r="6291">
          <cell r="E6291" t="str">
            <v>CLV-84954</v>
          </cell>
          <cell r="F6291" t="str">
            <v>US 421 | HOLMESVILLE RD</v>
          </cell>
        </row>
        <row r="6292">
          <cell r="E6292" t="str">
            <v>CLV-84284</v>
          </cell>
          <cell r="F6292" t="str">
            <v>US 421 | HOWARD ST</v>
          </cell>
        </row>
        <row r="6293">
          <cell r="E6293" t="str">
            <v>CLV-84286</v>
          </cell>
          <cell r="F6293" t="str">
            <v>US 421 | I-80</v>
          </cell>
        </row>
        <row r="6294">
          <cell r="E6294" t="str">
            <v>CLV-84250</v>
          </cell>
          <cell r="F6294" t="str">
            <v>US 421 | I-80 039A</v>
          </cell>
        </row>
        <row r="6295">
          <cell r="E6295" t="str">
            <v>CLV-84974</v>
          </cell>
          <cell r="F6295" t="str">
            <v>US 421 | I-80 039D</v>
          </cell>
        </row>
        <row r="6296">
          <cell r="E6296" t="str">
            <v>CLV-84828</v>
          </cell>
          <cell r="F6296" t="str">
            <v>US 421 | I-80 D</v>
          </cell>
        </row>
        <row r="6297">
          <cell r="E6297" t="str">
            <v>CLV-75328</v>
          </cell>
          <cell r="F6297" t="str">
            <v>US 421 | I-94</v>
          </cell>
        </row>
        <row r="6298">
          <cell r="E6298" t="str">
            <v>CLV-83516</v>
          </cell>
          <cell r="F6298" t="str">
            <v>US 421 | I-94 034B</v>
          </cell>
        </row>
        <row r="6299">
          <cell r="E6299" t="str">
            <v>CLV-83598</v>
          </cell>
          <cell r="F6299" t="str">
            <v>US 421 | I-94 034C</v>
          </cell>
        </row>
        <row r="6300">
          <cell r="E6300" t="str">
            <v>CLV-75336</v>
          </cell>
          <cell r="F6300" t="str">
            <v>US 421 | I-94 034F</v>
          </cell>
        </row>
        <row r="6301">
          <cell r="E6301" t="str">
            <v>CLV-75338</v>
          </cell>
          <cell r="F6301" t="str">
            <v>US 421 | I-94 034G</v>
          </cell>
        </row>
        <row r="6302">
          <cell r="E6302" t="str">
            <v>CLV-75339</v>
          </cell>
          <cell r="F6302" t="str">
            <v>US 421 | I-94 D</v>
          </cell>
        </row>
        <row r="6303">
          <cell r="E6303" t="str">
            <v>CLV-75349</v>
          </cell>
          <cell r="F6303" t="str">
            <v>US 421 | ILLINOIS ST</v>
          </cell>
        </row>
        <row r="6304">
          <cell r="E6304" t="str">
            <v>CLV-75353</v>
          </cell>
          <cell r="F6304" t="str">
            <v>US 421 | ILLINOIS ST 11</v>
          </cell>
        </row>
        <row r="6305">
          <cell r="E6305" t="str">
            <v>CLV-84826</v>
          </cell>
          <cell r="F6305" t="str">
            <v>US 421 | ILLINOIS ST 3</v>
          </cell>
        </row>
        <row r="6306">
          <cell r="E6306" t="str">
            <v>CLV-75357</v>
          </cell>
          <cell r="F6306" t="str">
            <v>US 421 | ILLINOIS ST 7</v>
          </cell>
        </row>
        <row r="6307">
          <cell r="E6307" t="str">
            <v>CLV-83208</v>
          </cell>
          <cell r="F6307" t="str">
            <v>US 421 | INDIANA ST</v>
          </cell>
        </row>
        <row r="6308">
          <cell r="E6308" t="str">
            <v>CLV-85506</v>
          </cell>
          <cell r="F6308" t="str">
            <v>US 421 | INV ST 1</v>
          </cell>
        </row>
        <row r="6309">
          <cell r="E6309" t="str">
            <v>CLV-85232</v>
          </cell>
          <cell r="F6309" t="str">
            <v>US 421 | INV ST 1 3</v>
          </cell>
        </row>
        <row r="6310">
          <cell r="E6310" t="str">
            <v>CLV-85244</v>
          </cell>
          <cell r="F6310" t="str">
            <v>US 421 | INV ST 4</v>
          </cell>
        </row>
        <row r="6311">
          <cell r="E6311" t="str">
            <v>CLV-85368</v>
          </cell>
          <cell r="F6311" t="str">
            <v>US 421 | INV ST 4 3</v>
          </cell>
        </row>
        <row r="6312">
          <cell r="E6312" t="str">
            <v>CLV-84762</v>
          </cell>
          <cell r="F6312" t="str">
            <v>US 421 | IOWA ST</v>
          </cell>
        </row>
        <row r="6313">
          <cell r="E6313" t="str">
            <v>CLV-76474</v>
          </cell>
          <cell r="F6313" t="str">
            <v>US 421 | JEFFERSON ST</v>
          </cell>
        </row>
        <row r="6314">
          <cell r="E6314" t="str">
            <v>CLV-85632</v>
          </cell>
          <cell r="F6314" t="str">
            <v>US 421 | JEFFERSON ST 3</v>
          </cell>
        </row>
        <row r="6315">
          <cell r="E6315" t="str">
            <v>CLV-85716</v>
          </cell>
          <cell r="F6315" t="str">
            <v>US 421 | JEFFERSON ST 7</v>
          </cell>
        </row>
        <row r="6316">
          <cell r="E6316" t="str">
            <v>CLV-81613</v>
          </cell>
          <cell r="F6316" t="str">
            <v>US 421 | LAKE SHORE DR</v>
          </cell>
        </row>
        <row r="6317">
          <cell r="E6317" t="str">
            <v>CLV-81610</v>
          </cell>
          <cell r="F6317" t="str">
            <v>US 421 | LOGAN BOONE</v>
          </cell>
        </row>
        <row r="6318">
          <cell r="E6318" t="str">
            <v>CLV-76444</v>
          </cell>
          <cell r="F6318" t="str">
            <v>US 421 | LOOKOUT DR</v>
          </cell>
        </row>
        <row r="6319">
          <cell r="E6319" t="str">
            <v>CLV-84984</v>
          </cell>
          <cell r="F6319" t="str">
            <v>US 421 | MAIN ST</v>
          </cell>
        </row>
        <row r="6320">
          <cell r="E6320" t="str">
            <v>CLV-84982</v>
          </cell>
          <cell r="F6320" t="str">
            <v>US 421 | MAIN ST 15</v>
          </cell>
        </row>
        <row r="6321">
          <cell r="E6321" t="str">
            <v>CLV-84840</v>
          </cell>
          <cell r="F6321" t="str">
            <v>US 421 | MAIN ST 3</v>
          </cell>
        </row>
        <row r="6322">
          <cell r="E6322" t="str">
            <v>CLV-83474</v>
          </cell>
          <cell r="F6322" t="str">
            <v>US 421 | MAIN ST 7</v>
          </cell>
        </row>
        <row r="6323">
          <cell r="E6323" t="str">
            <v>CLV-83778</v>
          </cell>
          <cell r="F6323" t="str">
            <v>US 421 | MARKET ST</v>
          </cell>
        </row>
        <row r="6324">
          <cell r="E6324" t="str">
            <v>CLV-83770</v>
          </cell>
          <cell r="F6324" t="str">
            <v>US 421 | MARKET ST 4</v>
          </cell>
        </row>
        <row r="6325">
          <cell r="E6325" t="str">
            <v>CLV-83806</v>
          </cell>
          <cell r="F6325" t="str">
            <v>US 421 | MEIJER DR</v>
          </cell>
        </row>
        <row r="6326">
          <cell r="E6326" t="str">
            <v>CLV-83866</v>
          </cell>
          <cell r="F6326" t="str">
            <v>US 421 | MILL ST</v>
          </cell>
        </row>
        <row r="6327">
          <cell r="E6327" t="str">
            <v>CLV-84724</v>
          </cell>
          <cell r="F6327" t="str">
            <v>US 421 | MONTGOMERY ST</v>
          </cell>
        </row>
        <row r="6328">
          <cell r="E6328" t="str">
            <v>CLV-83876</v>
          </cell>
          <cell r="F6328" t="str">
            <v>US 421 | N 1125 W</v>
          </cell>
        </row>
        <row r="6329">
          <cell r="E6329" t="str">
            <v>CLV-84558</v>
          </cell>
          <cell r="F6329" t="str">
            <v>US 421 | N 900 W</v>
          </cell>
        </row>
        <row r="6330">
          <cell r="E6330" t="str">
            <v>CLV-83660</v>
          </cell>
          <cell r="F6330" t="str">
            <v>US 421 | N 925 W</v>
          </cell>
        </row>
        <row r="6331">
          <cell r="E6331" t="str">
            <v>CLV-84602</v>
          </cell>
          <cell r="F6331" t="str">
            <v>US 421 | N HOLLIDAY HAVEN RD</v>
          </cell>
        </row>
        <row r="6332">
          <cell r="E6332" t="str">
            <v>CLV-83654</v>
          </cell>
          <cell r="F6332" t="str">
            <v>US 421 | N MONROE ST</v>
          </cell>
        </row>
        <row r="6333">
          <cell r="E6333" t="str">
            <v>CLV-83632</v>
          </cell>
          <cell r="F6333" t="str">
            <v>US 421 | N1150 W</v>
          </cell>
        </row>
        <row r="6334">
          <cell r="E6334" t="str">
            <v>CLV-84544</v>
          </cell>
          <cell r="F6334" t="str">
            <v>US 421 | NORFOLK SOUTHERN RR</v>
          </cell>
        </row>
        <row r="6335">
          <cell r="E6335" t="str">
            <v>CLV-84524</v>
          </cell>
          <cell r="F6335" t="str">
            <v>US 421 | NORFOLK SOUTHERN RR 3</v>
          </cell>
        </row>
        <row r="6336">
          <cell r="E6336" t="str">
            <v>CLV-84864</v>
          </cell>
          <cell r="F6336" t="str">
            <v>US 421 | NORFOLK SOUTHERN RR 6</v>
          </cell>
        </row>
        <row r="6337">
          <cell r="E6337" t="str">
            <v>CLV-84866</v>
          </cell>
          <cell r="F6337" t="str">
            <v>US 421 | NORFOLK SOUTHERN RR 9</v>
          </cell>
        </row>
        <row r="6338">
          <cell r="E6338" t="str">
            <v>CLV-84872</v>
          </cell>
          <cell r="F6338" t="str">
            <v>US 421 | NORTH ST</v>
          </cell>
        </row>
        <row r="6339">
          <cell r="E6339" t="str">
            <v>CLV-84876</v>
          </cell>
          <cell r="F6339" t="str">
            <v>US 421 | NORTH ST 10</v>
          </cell>
        </row>
        <row r="6340">
          <cell r="E6340" t="str">
            <v>CLV-84382</v>
          </cell>
          <cell r="F6340" t="str">
            <v>US 421 | NORTH ST 3</v>
          </cell>
        </row>
        <row r="6341">
          <cell r="E6341" t="str">
            <v>CLV-84144</v>
          </cell>
          <cell r="F6341" t="str">
            <v>US 421 | NORTH ST 6</v>
          </cell>
        </row>
        <row r="6342">
          <cell r="E6342" t="str">
            <v>CLV-76860</v>
          </cell>
          <cell r="F6342" t="str">
            <v>US 421 | OAK DR</v>
          </cell>
        </row>
        <row r="6343">
          <cell r="E6343" t="str">
            <v>CLV-76836</v>
          </cell>
          <cell r="F6343" t="str">
            <v>US 421 | OHIO ST</v>
          </cell>
        </row>
        <row r="6344">
          <cell r="E6344" t="str">
            <v>CLV-84936</v>
          </cell>
          <cell r="F6344" t="str">
            <v>US 421 | OHIO ST 3</v>
          </cell>
        </row>
        <row r="6345">
          <cell r="E6345" t="str">
            <v>CLV-84176</v>
          </cell>
          <cell r="F6345" t="str">
            <v>US 421 | OLD SR 25</v>
          </cell>
        </row>
        <row r="6346">
          <cell r="E6346" t="str">
            <v>CLV-76818</v>
          </cell>
          <cell r="F6346" t="str">
            <v>US 421 | ONEIDA ST</v>
          </cell>
        </row>
        <row r="6347">
          <cell r="E6347" t="str">
            <v>CLV-76816</v>
          </cell>
          <cell r="F6347" t="str">
            <v>US 421 | PARKMAN DR</v>
          </cell>
        </row>
        <row r="6348">
          <cell r="E6348" t="str">
            <v>CLV-76812</v>
          </cell>
          <cell r="F6348" t="str">
            <v>US 421 | PEARL ST</v>
          </cell>
        </row>
        <row r="6349">
          <cell r="E6349" t="str">
            <v>CLV-76804</v>
          </cell>
          <cell r="F6349" t="str">
            <v>US 421 | PENNSYLVANIA AVE</v>
          </cell>
        </row>
        <row r="6350">
          <cell r="E6350" t="str">
            <v>CLV-84204</v>
          </cell>
          <cell r="F6350" t="str">
            <v>US 421 | PENNSYLVANIA CENTRAL RR</v>
          </cell>
        </row>
        <row r="6351">
          <cell r="E6351" t="str">
            <v>CLV-76782</v>
          </cell>
          <cell r="F6351" t="str">
            <v>US 421 | PENNSYLVANIA ST</v>
          </cell>
        </row>
        <row r="6352">
          <cell r="E6352" t="str">
            <v>CLV-84948</v>
          </cell>
          <cell r="F6352" t="str">
            <v>US 421 | PERVO ST</v>
          </cell>
        </row>
        <row r="6353">
          <cell r="E6353" t="str">
            <v>CLV-84252</v>
          </cell>
          <cell r="F6353" t="str">
            <v>US 421 | PETRO ST</v>
          </cell>
        </row>
        <row r="6354">
          <cell r="E6354" t="str">
            <v>CLV-84254</v>
          </cell>
          <cell r="F6354" t="str">
            <v>US 421 | PHEBE ST</v>
          </cell>
        </row>
        <row r="6355">
          <cell r="E6355" t="str">
            <v>CLV-80088</v>
          </cell>
          <cell r="F6355" t="str">
            <v>US 421 | PRAIRIE MEADOW DR</v>
          </cell>
        </row>
        <row r="6356">
          <cell r="E6356" t="str">
            <v>CLV-83520</v>
          </cell>
          <cell r="F6356" t="str">
            <v>US 421 | PRINCE WILLIAM</v>
          </cell>
        </row>
        <row r="6357">
          <cell r="E6357" t="str">
            <v>CLV-83608</v>
          </cell>
          <cell r="F6357" t="str">
            <v>US 421 | PRINCE WILLIAM RD</v>
          </cell>
        </row>
        <row r="6358">
          <cell r="E6358" t="str">
            <v>CLV-75341</v>
          </cell>
          <cell r="F6358" t="str">
            <v>US 421 | QUARRY RD</v>
          </cell>
        </row>
        <row r="6359">
          <cell r="E6359" t="str">
            <v>CLV-75343</v>
          </cell>
          <cell r="F6359" t="str">
            <v>US 421 | RAILROAD ST</v>
          </cell>
        </row>
        <row r="6360">
          <cell r="E6360" t="str">
            <v>CLV-75350</v>
          </cell>
          <cell r="F6360" t="str">
            <v>US 421 | RAILROAD ST 3</v>
          </cell>
        </row>
        <row r="6361">
          <cell r="E6361" t="str">
            <v>CLV-75358</v>
          </cell>
          <cell r="F6361" t="str">
            <v>US 421 | RAILROAD ST 4</v>
          </cell>
        </row>
        <row r="6362">
          <cell r="E6362" t="str">
            <v>CLV-75333</v>
          </cell>
          <cell r="F6362" t="str">
            <v>US 421 | REED ST</v>
          </cell>
        </row>
        <row r="6363">
          <cell r="E6363" t="str">
            <v>CLV-76430</v>
          </cell>
          <cell r="F6363" t="str">
            <v>US 421 | RIDGE ST</v>
          </cell>
        </row>
        <row r="6364">
          <cell r="E6364" t="str">
            <v>CLV-85152</v>
          </cell>
          <cell r="F6364" t="str">
            <v>US 421 | RILEY PARK ST</v>
          </cell>
        </row>
        <row r="6365">
          <cell r="E6365" t="str">
            <v>CLV-85560</v>
          </cell>
          <cell r="F6365" t="str">
            <v>US 421 | RIVER RD</v>
          </cell>
        </row>
        <row r="6366">
          <cell r="E6366" t="str">
            <v>CLV-85510</v>
          </cell>
          <cell r="F6366" t="str">
            <v>US 421 | S 1025 W</v>
          </cell>
        </row>
        <row r="6367">
          <cell r="E6367" t="str">
            <v>CLV-85154</v>
          </cell>
          <cell r="F6367" t="str">
            <v>US 421 | S 1400 W</v>
          </cell>
        </row>
        <row r="6368">
          <cell r="E6368" t="str">
            <v>CLV-85038</v>
          </cell>
          <cell r="F6368" t="str">
            <v>US 421 | S 1525 W</v>
          </cell>
        </row>
        <row r="6369">
          <cell r="E6369" t="str">
            <v>CLV-85352</v>
          </cell>
          <cell r="F6369" t="str">
            <v>US 421 | S 450 W</v>
          </cell>
        </row>
        <row r="6370">
          <cell r="E6370" t="str">
            <v>CLV-85026</v>
          </cell>
          <cell r="F6370" t="str">
            <v>US 421 | S 500 W</v>
          </cell>
        </row>
        <row r="6371">
          <cell r="E6371" t="str">
            <v>CLV-85362</v>
          </cell>
          <cell r="F6371" t="str">
            <v>US 421 | S 600 W</v>
          </cell>
        </row>
        <row r="6372">
          <cell r="E6372" t="str">
            <v>CLV-76468</v>
          </cell>
          <cell r="F6372" t="str">
            <v>US 421 | S RAILROAD ST</v>
          </cell>
        </row>
        <row r="6373">
          <cell r="E6373" t="str">
            <v>CLV-76276</v>
          </cell>
          <cell r="F6373" t="str">
            <v>US 421 | SAN PIERRE RD</v>
          </cell>
        </row>
        <row r="6374">
          <cell r="E6374" t="str">
            <v>CLV-76294</v>
          </cell>
          <cell r="F6374" t="str">
            <v>US 421 | SCHOOL DR</v>
          </cell>
        </row>
        <row r="6375">
          <cell r="E6375" t="str">
            <v>CLV-81615</v>
          </cell>
          <cell r="F6375" t="str">
            <v>US 421 | SEVENTH ST</v>
          </cell>
        </row>
        <row r="6376">
          <cell r="E6376" t="str">
            <v>CLV-81614</v>
          </cell>
          <cell r="F6376" t="str">
            <v>US 421 | SHORELANE RD</v>
          </cell>
        </row>
        <row r="6377">
          <cell r="E6377" t="str">
            <v>CLV-80921</v>
          </cell>
          <cell r="F6377" t="str">
            <v>US 421 | SNYDER RD</v>
          </cell>
        </row>
        <row r="6378">
          <cell r="E6378" t="str">
            <v>CLV-80920</v>
          </cell>
          <cell r="F6378" t="str">
            <v>US 421 | SOUTH RD</v>
          </cell>
        </row>
        <row r="6379">
          <cell r="E6379" t="str">
            <v>CLV-84742</v>
          </cell>
          <cell r="F6379" t="str">
            <v>US 421 | SOUTH ST</v>
          </cell>
        </row>
        <row r="6380">
          <cell r="E6380" t="str">
            <v>CLV-76736</v>
          </cell>
          <cell r="F6380" t="str">
            <v>US 421 | SR 10</v>
          </cell>
        </row>
        <row r="6381">
          <cell r="E6381" t="str">
            <v>CLV-83718</v>
          </cell>
          <cell r="F6381" t="str">
            <v>US 421 | SR 10 1</v>
          </cell>
        </row>
        <row r="6382">
          <cell r="E6382" t="str">
            <v>CLV-84626</v>
          </cell>
          <cell r="F6382" t="str">
            <v>US 421 | SR 10 WB</v>
          </cell>
        </row>
        <row r="6383">
          <cell r="E6383" t="str">
            <v>CLV-83664</v>
          </cell>
          <cell r="F6383" t="str">
            <v>US 421 | SR 114</v>
          </cell>
        </row>
        <row r="6384">
          <cell r="E6384" t="str">
            <v>CLV-83880</v>
          </cell>
          <cell r="F6384" t="str">
            <v>US 421 | SR 14</v>
          </cell>
        </row>
        <row r="6385">
          <cell r="E6385" t="str">
            <v>CLV-84562</v>
          </cell>
          <cell r="F6385" t="str">
            <v>US 421 | SR 14 3</v>
          </cell>
        </row>
        <row r="6386">
          <cell r="E6386" t="str">
            <v>CLV-84568</v>
          </cell>
          <cell r="F6386" t="str">
            <v>US 421 | SR 14 WB</v>
          </cell>
        </row>
        <row r="6387">
          <cell r="E6387" t="str">
            <v>CLV-84590</v>
          </cell>
          <cell r="F6387" t="str">
            <v>US 421 | SR 143</v>
          </cell>
        </row>
        <row r="6388">
          <cell r="E6388" t="str">
            <v>CLV-83644</v>
          </cell>
          <cell r="F6388" t="str">
            <v>US 421 | SR 143 WB</v>
          </cell>
        </row>
        <row r="6389">
          <cell r="E6389" t="str">
            <v>CLV-83624</v>
          </cell>
          <cell r="F6389" t="str">
            <v>US 421 | SR 16</v>
          </cell>
        </row>
        <row r="6390">
          <cell r="E6390" t="str">
            <v>CLV-84710</v>
          </cell>
          <cell r="F6390" t="str">
            <v>US 421 | SR 16 WB</v>
          </cell>
        </row>
        <row r="6391">
          <cell r="E6391" t="str">
            <v>CLV-84534</v>
          </cell>
          <cell r="F6391" t="str">
            <v>US 421 | SR 18</v>
          </cell>
        </row>
        <row r="6392">
          <cell r="E6392" t="str">
            <v>CLV-76994</v>
          </cell>
          <cell r="F6392" t="str">
            <v>US 421 | SR 18 3</v>
          </cell>
        </row>
        <row r="6393">
          <cell r="E6393" t="str">
            <v>CLV-83954</v>
          </cell>
          <cell r="F6393" t="str">
            <v>US 421 | SR 18 WB</v>
          </cell>
        </row>
        <row r="6394">
          <cell r="E6394" t="str">
            <v>CLV-84716</v>
          </cell>
          <cell r="F6394" t="str">
            <v>US 421 | SR 2</v>
          </cell>
        </row>
        <row r="6395">
          <cell r="E6395" t="str">
            <v>CLV-84526</v>
          </cell>
          <cell r="F6395" t="str">
            <v>US 421 | SR 2 5</v>
          </cell>
        </row>
        <row r="6396">
          <cell r="E6396" t="str">
            <v>CLV-84862</v>
          </cell>
          <cell r="F6396" t="str">
            <v>US 421 | SR 2 WB</v>
          </cell>
        </row>
        <row r="6397">
          <cell r="E6397" t="str">
            <v>CLV-76950</v>
          </cell>
          <cell r="F6397" t="str">
            <v>US 421 | SR 25</v>
          </cell>
        </row>
        <row r="6398">
          <cell r="E6398" t="str">
            <v>CLV-84016</v>
          </cell>
          <cell r="F6398" t="str">
            <v>US 421 | SR 25 SB</v>
          </cell>
        </row>
        <row r="6399">
          <cell r="E6399" t="str">
            <v>CLV-84062</v>
          </cell>
          <cell r="F6399" t="str">
            <v>US 421 | SR 43</v>
          </cell>
        </row>
        <row r="6400">
          <cell r="E6400" t="str">
            <v>CLV-76934</v>
          </cell>
          <cell r="F6400" t="str">
            <v>US 421 | SR 8</v>
          </cell>
        </row>
        <row r="6401">
          <cell r="E6401" t="str">
            <v>CLV-76932</v>
          </cell>
          <cell r="F6401" t="str">
            <v>US 421 | SR 8 WB</v>
          </cell>
        </row>
        <row r="6402">
          <cell r="E6402" t="str">
            <v>CLV-76888</v>
          </cell>
          <cell r="F6402" t="str">
            <v>US 421 | SUMMIT ST</v>
          </cell>
        </row>
        <row r="6403">
          <cell r="E6403" t="str">
            <v>CLV-76834</v>
          </cell>
          <cell r="F6403" t="str">
            <v>US 421 | TIOGA RD</v>
          </cell>
        </row>
        <row r="6404">
          <cell r="E6404" t="str">
            <v>CLV-84928</v>
          </cell>
          <cell r="F6404" t="str">
            <v>US 421 | TOLEDO PEORIA WESTERN RR</v>
          </cell>
        </row>
        <row r="6405">
          <cell r="E6405" t="str">
            <v>CLV-76826</v>
          </cell>
          <cell r="F6405" t="str">
            <v>US 421 | UNKNOWN RR</v>
          </cell>
        </row>
        <row r="6406">
          <cell r="E6406" t="str">
            <v>CLV-76824</v>
          </cell>
          <cell r="F6406" t="str">
            <v>US 421 | UNKNOWN RR 10</v>
          </cell>
        </row>
        <row r="6407">
          <cell r="E6407" t="str">
            <v>CLV-84188</v>
          </cell>
          <cell r="F6407" t="str">
            <v>US 421 | UNKNOWN RR 3</v>
          </cell>
        </row>
        <row r="6408">
          <cell r="E6408" t="str">
            <v>CLV-84330</v>
          </cell>
          <cell r="F6408" t="str">
            <v>US 421 | UNKNOWN RR 6</v>
          </cell>
        </row>
        <row r="6409">
          <cell r="E6409" t="str">
            <v>CLV-76786</v>
          </cell>
          <cell r="F6409" t="str">
            <v>US 421 | US 20</v>
          </cell>
        </row>
        <row r="6410">
          <cell r="E6410" t="str">
            <v>CLV-84262</v>
          </cell>
          <cell r="F6410" t="str">
            <v>US 421 | US 24</v>
          </cell>
        </row>
        <row r="6411">
          <cell r="E6411" t="str">
            <v>CLV-76772</v>
          </cell>
          <cell r="F6411" t="str">
            <v>US 421 | US 24 WB</v>
          </cell>
        </row>
        <row r="6412">
          <cell r="E6412" t="str">
            <v>CLV-76760</v>
          </cell>
          <cell r="F6412" t="str">
            <v>US 421 | US 30</v>
          </cell>
        </row>
        <row r="6413">
          <cell r="E6413" t="str">
            <v>CLV-84272</v>
          </cell>
          <cell r="F6413" t="str">
            <v>US 421 | US 30 WB</v>
          </cell>
        </row>
        <row r="6414">
          <cell r="E6414" t="str">
            <v>CLV-84878</v>
          </cell>
          <cell r="F6414" t="str">
            <v>US 421 | US 421 SB</v>
          </cell>
        </row>
        <row r="6415">
          <cell r="E6415" t="str">
            <v>CLV-75346</v>
          </cell>
          <cell r="F6415" t="str">
            <v>US 421 | US 6</v>
          </cell>
        </row>
        <row r="6416">
          <cell r="E6416" t="str">
            <v>CLV-75351</v>
          </cell>
          <cell r="F6416" t="str">
            <v>US 421 | US 6 WB</v>
          </cell>
        </row>
        <row r="6417">
          <cell r="E6417" t="str">
            <v>CLV-75354</v>
          </cell>
          <cell r="F6417" t="str">
            <v>US 421 | US 6 WB 1</v>
          </cell>
        </row>
        <row r="6418">
          <cell r="E6418" t="str">
            <v>CLV-75356</v>
          </cell>
          <cell r="F6418" t="str">
            <v>US 421 | US-421 145A</v>
          </cell>
        </row>
        <row r="6419">
          <cell r="E6419" t="str">
            <v>CLV-76416</v>
          </cell>
          <cell r="F6419" t="str">
            <v>US 421 | US-421 145B</v>
          </cell>
        </row>
        <row r="6420">
          <cell r="E6420" t="str">
            <v>CLV-75335</v>
          </cell>
          <cell r="F6420" t="str">
            <v>US 421 | US-421 145C</v>
          </cell>
        </row>
        <row r="6421">
          <cell r="E6421" t="str">
            <v>CLV-85494</v>
          </cell>
          <cell r="F6421" t="str">
            <v>US 421 | US-421 145D</v>
          </cell>
        </row>
        <row r="6422">
          <cell r="E6422" t="str">
            <v>CLV-85760</v>
          </cell>
          <cell r="F6422" t="str">
            <v>US 421 | VALPARAISO ST</v>
          </cell>
        </row>
        <row r="6423">
          <cell r="E6423" t="str">
            <v>CLV-85742</v>
          </cell>
          <cell r="F6423" t="str">
            <v>US 421 | VERMONT ST</v>
          </cell>
        </row>
        <row r="6424">
          <cell r="E6424" t="str">
            <v>CLV-76296</v>
          </cell>
          <cell r="F6424" t="str">
            <v>US 421 | VILLAGE RD</v>
          </cell>
        </row>
        <row r="6425">
          <cell r="E6425" t="str">
            <v>CLV-81616</v>
          </cell>
          <cell r="F6425" t="str">
            <v>US 421 | VINE ST</v>
          </cell>
        </row>
        <row r="6426">
          <cell r="E6426" t="str">
            <v>CLV-80924</v>
          </cell>
          <cell r="F6426" t="str">
            <v>US 421 | W 100 N</v>
          </cell>
        </row>
        <row r="6427">
          <cell r="E6427" t="str">
            <v>CLV-76722</v>
          </cell>
          <cell r="F6427" t="str">
            <v>US 421 | W 100 N 3</v>
          </cell>
        </row>
        <row r="6428">
          <cell r="E6428" t="str">
            <v>CLV-84838</v>
          </cell>
          <cell r="F6428" t="str">
            <v>US 421 | W 100 S</v>
          </cell>
        </row>
        <row r="6429">
          <cell r="E6429" t="str">
            <v>CLV-83748</v>
          </cell>
          <cell r="F6429" t="str">
            <v>US 421 | W 100 S 4</v>
          </cell>
        </row>
        <row r="6430">
          <cell r="E6430" t="str">
            <v>CLV-83798</v>
          </cell>
          <cell r="F6430" t="str">
            <v>US 421 | W 1100 N</v>
          </cell>
        </row>
        <row r="6431">
          <cell r="E6431" t="str">
            <v>CLV-83774</v>
          </cell>
          <cell r="F6431" t="str">
            <v>US 421 | W 125 S</v>
          </cell>
        </row>
        <row r="6432">
          <cell r="E6432" t="str">
            <v>CLV-83870</v>
          </cell>
          <cell r="F6432" t="str">
            <v>US 421 | W 1350 S</v>
          </cell>
        </row>
        <row r="6433">
          <cell r="E6433" t="str">
            <v>CLV-83670</v>
          </cell>
          <cell r="F6433" t="str">
            <v>US 421 | W 1400 S</v>
          </cell>
        </row>
        <row r="6434">
          <cell r="E6434" t="str">
            <v>CLV-83898</v>
          </cell>
          <cell r="F6434" t="str">
            <v>US 421 | W 150 S</v>
          </cell>
        </row>
        <row r="6435">
          <cell r="E6435" t="str">
            <v>CLV-83628</v>
          </cell>
          <cell r="F6435" t="str">
            <v>US 421 | W 1500 S</v>
          </cell>
        </row>
        <row r="6436">
          <cell r="E6436" t="str">
            <v>CLV-83630</v>
          </cell>
          <cell r="F6436" t="str">
            <v>US 421 | W 1600 S</v>
          </cell>
        </row>
        <row r="6437">
          <cell r="E6437" t="str">
            <v>CLV-84582</v>
          </cell>
          <cell r="F6437" t="str">
            <v>US 421 | W 1700 S</v>
          </cell>
        </row>
        <row r="6438">
          <cell r="E6438" t="str">
            <v>CLV-84546</v>
          </cell>
          <cell r="F6438" t="str">
            <v>US 421 | W 1800 S</v>
          </cell>
        </row>
        <row r="6439">
          <cell r="E6439" t="str">
            <v>CLV-77006</v>
          </cell>
          <cell r="F6439" t="str">
            <v>US 421 | W 1850 S</v>
          </cell>
        </row>
        <row r="6440">
          <cell r="E6440" t="str">
            <v>CLV-77008</v>
          </cell>
          <cell r="F6440" t="str">
            <v>US 421 | W 200 N</v>
          </cell>
        </row>
        <row r="6441">
          <cell r="E6441" t="str">
            <v>CLV-77004</v>
          </cell>
          <cell r="F6441" t="str">
            <v>US 421 | W 200 N 11</v>
          </cell>
        </row>
        <row r="6442">
          <cell r="E6442" t="str">
            <v>CLV-84000</v>
          </cell>
          <cell r="F6442" t="str">
            <v>US 421 | W 200 N 3</v>
          </cell>
        </row>
        <row r="6443">
          <cell r="E6443" t="str">
            <v>CLV-84520</v>
          </cell>
          <cell r="F6443" t="str">
            <v>US 421 | W 200 N 7</v>
          </cell>
        </row>
        <row r="6444">
          <cell r="E6444" t="str">
            <v>CLV-76944</v>
          </cell>
          <cell r="F6444" t="str">
            <v>US 421 | W 200 S</v>
          </cell>
        </row>
        <row r="6445">
          <cell r="E6445" t="str">
            <v>CLV-76942</v>
          </cell>
          <cell r="F6445" t="str">
            <v>US 421 | W 200 S 3</v>
          </cell>
        </row>
        <row r="6446">
          <cell r="E6446" t="str">
            <v>CLV-84874</v>
          </cell>
          <cell r="F6446" t="str">
            <v>US 421 | W 2100 S</v>
          </cell>
        </row>
        <row r="6447">
          <cell r="E6447" t="str">
            <v>CLV-84080</v>
          </cell>
          <cell r="F6447" t="str">
            <v>US 421 | W 2300 S</v>
          </cell>
        </row>
        <row r="6448">
          <cell r="E6448" t="str">
            <v>CLV-84884</v>
          </cell>
          <cell r="F6448" t="str">
            <v>US 421 | W 2350 S</v>
          </cell>
        </row>
        <row r="6449">
          <cell r="E6449" t="str">
            <v>CLV-76922</v>
          </cell>
          <cell r="F6449" t="str">
            <v>US 421 | W 2400 S</v>
          </cell>
        </row>
        <row r="6450">
          <cell r="E6450" t="str">
            <v>CLV-84898</v>
          </cell>
          <cell r="F6450" t="str">
            <v>US 421 | W 250 S</v>
          </cell>
        </row>
        <row r="6451">
          <cell r="E6451" t="str">
            <v>CLV-84900</v>
          </cell>
          <cell r="F6451" t="str">
            <v>US 421 | W 250 S 3</v>
          </cell>
        </row>
        <row r="6452">
          <cell r="E6452" t="str">
            <v>CLV-84118</v>
          </cell>
          <cell r="F6452" t="str">
            <v>US 421 | W 300 N</v>
          </cell>
        </row>
        <row r="6453">
          <cell r="E6453" t="str">
            <v>CLV-76904</v>
          </cell>
          <cell r="F6453" t="str">
            <v>US 421 | W 300 N 4</v>
          </cell>
        </row>
        <row r="6454">
          <cell r="E6454" t="str">
            <v>CLV-84122</v>
          </cell>
          <cell r="F6454" t="str">
            <v>US 421 | W 300 S</v>
          </cell>
        </row>
        <row r="6455">
          <cell r="E6455" t="str">
            <v>CLV-84364</v>
          </cell>
          <cell r="F6455" t="str">
            <v>US 421 | W 350 S</v>
          </cell>
        </row>
        <row r="6456">
          <cell r="E6456" t="str">
            <v>CLV-76878</v>
          </cell>
          <cell r="F6456" t="str">
            <v>US 421 | W 350 S 3</v>
          </cell>
        </row>
        <row r="6457">
          <cell r="E6457" t="str">
            <v>CLV-76876</v>
          </cell>
          <cell r="F6457" t="str">
            <v>US 421 | W 375 N</v>
          </cell>
        </row>
        <row r="6458">
          <cell r="E6458" t="str">
            <v>CLV-84142</v>
          </cell>
          <cell r="F6458" t="str">
            <v>US 421 | W 375 S</v>
          </cell>
        </row>
        <row r="6459">
          <cell r="E6459" t="str">
            <v>CLV-76862</v>
          </cell>
          <cell r="F6459" t="str">
            <v>US 421 | W 400 N</v>
          </cell>
        </row>
        <row r="6460">
          <cell r="E6460" t="str">
            <v>CLV-76840</v>
          </cell>
          <cell r="F6460" t="str">
            <v>US 421 | W 400 N 4</v>
          </cell>
        </row>
        <row r="6461">
          <cell r="E6461" t="str">
            <v>CLV-84160</v>
          </cell>
          <cell r="F6461" t="str">
            <v>US 421 | W 400 N 8</v>
          </cell>
        </row>
        <row r="6462">
          <cell r="E6462" t="str">
            <v>CLV-83508</v>
          </cell>
          <cell r="F6462" t="str">
            <v>US 421 | W 400 S</v>
          </cell>
        </row>
        <row r="6463">
          <cell r="E6463" t="str">
            <v>CLV-76570</v>
          </cell>
          <cell r="F6463" t="str">
            <v>US 421 | W 400 S 3</v>
          </cell>
        </row>
        <row r="6464">
          <cell r="E6464" t="str">
            <v>CLV-84184</v>
          </cell>
          <cell r="F6464" t="str">
            <v>US 421 | W 450 N</v>
          </cell>
        </row>
        <row r="6465">
          <cell r="E6465" t="str">
            <v>CLV-76814</v>
          </cell>
          <cell r="F6465" t="str">
            <v>US 421 | W 50 N</v>
          </cell>
        </row>
        <row r="6466">
          <cell r="E6466" t="str">
            <v>CLV-84198</v>
          </cell>
          <cell r="F6466" t="str">
            <v>US 421 | W 500 N</v>
          </cell>
        </row>
        <row r="6467">
          <cell r="E6467" t="str">
            <v>CLV-76790</v>
          </cell>
          <cell r="F6467" t="str">
            <v>US 421 | W 500 N 4</v>
          </cell>
        </row>
        <row r="6468">
          <cell r="E6468" t="str">
            <v>CLV-76590</v>
          </cell>
          <cell r="F6468" t="str">
            <v>US 421 | W 500 S</v>
          </cell>
        </row>
        <row r="6469">
          <cell r="E6469" t="str">
            <v>CLV-76776</v>
          </cell>
          <cell r="F6469" t="str">
            <v>US 421 | W 500 S 4</v>
          </cell>
        </row>
        <row r="6470">
          <cell r="E6470" t="str">
            <v>CLV-84240</v>
          </cell>
          <cell r="F6470" t="str">
            <v>US 421 | W 525 N</v>
          </cell>
        </row>
        <row r="6471">
          <cell r="E6471" t="str">
            <v>CLV-84956</v>
          </cell>
          <cell r="F6471" t="str">
            <v>US 421 | W 550 N</v>
          </cell>
        </row>
        <row r="6472">
          <cell r="E6472" t="str">
            <v>CLV-84278</v>
          </cell>
          <cell r="F6472" t="str">
            <v>US 421 | W 550 S</v>
          </cell>
        </row>
        <row r="6473">
          <cell r="E6473" t="str">
            <v>CLV-84270</v>
          </cell>
          <cell r="F6473" t="str">
            <v>US 421 | W 550 S 4</v>
          </cell>
        </row>
        <row r="6474">
          <cell r="E6474" t="str">
            <v>CLV-75330</v>
          </cell>
          <cell r="F6474" t="str">
            <v>US 421 | W 600 N</v>
          </cell>
        </row>
        <row r="6475">
          <cell r="E6475" t="str">
            <v>CLV-80146</v>
          </cell>
          <cell r="F6475" t="str">
            <v>US 421 | W 600 N 4</v>
          </cell>
        </row>
        <row r="6476">
          <cell r="E6476" t="str">
            <v>CLV-75348</v>
          </cell>
          <cell r="F6476" t="str">
            <v>US 421 | W 600 S</v>
          </cell>
        </row>
        <row r="6477">
          <cell r="E6477" t="str">
            <v>CLV-75331</v>
          </cell>
          <cell r="F6477" t="str">
            <v>US 421 | W 650 S</v>
          </cell>
        </row>
        <row r="6478">
          <cell r="E6478" t="str">
            <v>CLV-75355</v>
          </cell>
          <cell r="F6478" t="str">
            <v>US 421 | W 650 S 4</v>
          </cell>
        </row>
        <row r="6479">
          <cell r="E6479" t="str">
            <v>CLV-76424</v>
          </cell>
          <cell r="F6479" t="str">
            <v>US 421 | W 675 N</v>
          </cell>
        </row>
        <row r="6480">
          <cell r="E6480" t="str">
            <v>CLV-84496</v>
          </cell>
          <cell r="F6480" t="str">
            <v>US 421 | W 675 S</v>
          </cell>
        </row>
        <row r="6481">
          <cell r="E6481" t="str">
            <v>CLV-85554</v>
          </cell>
          <cell r="F6481" t="str">
            <v>US 421 | W 700 N</v>
          </cell>
        </row>
        <row r="6482">
          <cell r="E6482" t="str">
            <v>CLV-85240</v>
          </cell>
          <cell r="F6482" t="str">
            <v>US 421 | W 700 N 4</v>
          </cell>
        </row>
        <row r="6483">
          <cell r="E6483" t="str">
            <v>CLV-85823</v>
          </cell>
          <cell r="F6483" t="str">
            <v>US 421 | W 700 S</v>
          </cell>
        </row>
        <row r="6484">
          <cell r="E6484" t="str">
            <v>CLV-85344</v>
          </cell>
          <cell r="F6484" t="str">
            <v>US 421 | W 770 S</v>
          </cell>
        </row>
        <row r="6485">
          <cell r="E6485" t="str">
            <v>CLV-85594</v>
          </cell>
          <cell r="F6485" t="str">
            <v>US 421 | W 775 S</v>
          </cell>
        </row>
        <row r="6486">
          <cell r="E6486" t="str">
            <v>CLV-85602</v>
          </cell>
          <cell r="F6486" t="str">
            <v>US 421 | W 775 S 3</v>
          </cell>
        </row>
        <row r="6487">
          <cell r="E6487" t="str">
            <v>CLV-85640</v>
          </cell>
          <cell r="F6487" t="str">
            <v>US 421 | W 800 N</v>
          </cell>
        </row>
        <row r="6488">
          <cell r="E6488" t="str">
            <v>CLV-85708</v>
          </cell>
          <cell r="F6488" t="str">
            <v>US 421 | W 800 S</v>
          </cell>
        </row>
        <row r="6489">
          <cell r="E6489" t="str">
            <v>CLV-85722</v>
          </cell>
          <cell r="F6489" t="str">
            <v>US 421 | W 825 N</v>
          </cell>
        </row>
        <row r="6490">
          <cell r="E6490" t="str">
            <v>CLV-81609</v>
          </cell>
          <cell r="F6490" t="str">
            <v>US 421 | W 875 N</v>
          </cell>
        </row>
        <row r="6491">
          <cell r="E6491" t="str">
            <v>CLV-81612</v>
          </cell>
          <cell r="F6491" t="str">
            <v>US 421 | W 900 S</v>
          </cell>
        </row>
        <row r="6492">
          <cell r="E6492" t="str">
            <v>CLV-80915</v>
          </cell>
          <cell r="F6492" t="str">
            <v>US 421 | W 900 S 3</v>
          </cell>
        </row>
        <row r="6493">
          <cell r="E6493" t="str">
            <v>CLV-80917</v>
          </cell>
          <cell r="F6493" t="str">
            <v>US 421 | W 950 N</v>
          </cell>
        </row>
        <row r="6494">
          <cell r="E6494" t="str">
            <v>CLV-80925</v>
          </cell>
          <cell r="F6494" t="str">
            <v>US 421 | W MAPLE ST</v>
          </cell>
        </row>
        <row r="6495">
          <cell r="E6495" t="str">
            <v>CLV-92452</v>
          </cell>
          <cell r="F6495" t="str">
            <v>US 421 | W1000 N</v>
          </cell>
        </row>
        <row r="6496">
          <cell r="E6496" t="str">
            <v>CLV-99074</v>
          </cell>
          <cell r="F6496" t="str">
            <v>US 421 | W300 S</v>
          </cell>
        </row>
        <row r="6497">
          <cell r="E6497" t="str">
            <v>CLV-98439</v>
          </cell>
          <cell r="F6497" t="str">
            <v>US 421 | WABASH ST</v>
          </cell>
        </row>
        <row r="6498">
          <cell r="E6498" t="str">
            <v>CLV-98441</v>
          </cell>
          <cell r="F6498" t="str">
            <v>US 421 | WALNUT ST</v>
          </cell>
        </row>
        <row r="6499">
          <cell r="E6499" t="str">
            <v>CLV-98451</v>
          </cell>
          <cell r="F6499" t="str">
            <v>US 421 | WASHINGTON ST</v>
          </cell>
        </row>
        <row r="6500">
          <cell r="E6500" t="str">
            <v>CLV-98453</v>
          </cell>
          <cell r="F6500" t="str">
            <v>US 421 | WASHINGTON ST 19</v>
          </cell>
        </row>
        <row r="6501">
          <cell r="E6501" t="str">
            <v>CLV-98455</v>
          </cell>
          <cell r="F6501" t="str">
            <v>US 421 | WASHINGTON ST 3</v>
          </cell>
        </row>
        <row r="6502">
          <cell r="E6502" t="str">
            <v>CLV-98459</v>
          </cell>
          <cell r="F6502" t="str">
            <v>US 421 | WASHINGTON ST 7</v>
          </cell>
        </row>
        <row r="6503">
          <cell r="E6503" t="str">
            <v>CLV-98479</v>
          </cell>
          <cell r="F6503" t="str">
            <v>US 421 | WATER ST</v>
          </cell>
        </row>
        <row r="6504">
          <cell r="E6504" t="str">
            <v>CLV-98490</v>
          </cell>
          <cell r="F6504" t="str">
            <v>US 421 | WAYNE ST</v>
          </cell>
        </row>
        <row r="6505">
          <cell r="E6505" t="str">
            <v>CLV-97804</v>
          </cell>
          <cell r="F6505" t="str">
            <v>US 421 | WEBSTER ST</v>
          </cell>
        </row>
        <row r="6506">
          <cell r="E6506" t="str">
            <v>CLV-88325</v>
          </cell>
          <cell r="F6506" t="str">
            <v>US 421 | WEST ST</v>
          </cell>
        </row>
        <row r="6507">
          <cell r="E6507" t="str">
            <v>CLV-97784</v>
          </cell>
          <cell r="F6507" t="str">
            <v>US 421 | WESTWIND DR</v>
          </cell>
        </row>
        <row r="6508">
          <cell r="E6508" t="str">
            <v>CLV-90038</v>
          </cell>
          <cell r="F6508" t="str">
            <v>US 421 | Y CONN US 421</v>
          </cell>
        </row>
        <row r="6509">
          <cell r="E6509" t="str">
            <v>CLV-97762</v>
          </cell>
          <cell r="F6509" t="str">
            <v>US 421 | Y CONN US 421 1</v>
          </cell>
        </row>
        <row r="6510">
          <cell r="E6510" t="str">
            <v>CLV-97637</v>
          </cell>
          <cell r="F6510" t="str">
            <v>US 421 | YELLOW ST</v>
          </cell>
        </row>
        <row r="6511">
          <cell r="E6511" t="str">
            <v>CLV-89338</v>
          </cell>
          <cell r="F6511" t="str">
            <v>US 421 | ZABETH ST</v>
          </cell>
        </row>
        <row r="6512">
          <cell r="E6512" t="str">
            <v>CLV-89478</v>
          </cell>
          <cell r="F6512" t="str">
            <v>US 6 | 1C RD</v>
          </cell>
        </row>
        <row r="6513">
          <cell r="E6513" t="str">
            <v>CLV-100555</v>
          </cell>
          <cell r="F6513" t="str">
            <v>US 6 | 1C RD 2</v>
          </cell>
        </row>
        <row r="6514">
          <cell r="E6514" t="str">
            <v>CLV-91022</v>
          </cell>
          <cell r="F6514" t="str">
            <v>US 6 | 21ST PL</v>
          </cell>
        </row>
        <row r="6515">
          <cell r="E6515" t="str">
            <v>CLV-91008</v>
          </cell>
          <cell r="F6515" t="str">
            <v>US 6 | 22ND AVE</v>
          </cell>
        </row>
        <row r="6516">
          <cell r="E6516" t="str">
            <v>CLV-90958</v>
          </cell>
          <cell r="F6516" t="str">
            <v>US 6 | 2A RD</v>
          </cell>
        </row>
        <row r="6517">
          <cell r="E6517" t="str">
            <v>CLV-90954</v>
          </cell>
          <cell r="F6517" t="str">
            <v>US 6 | 2A RD 1</v>
          </cell>
        </row>
        <row r="6518">
          <cell r="E6518" t="str">
            <v>CLV-90932</v>
          </cell>
          <cell r="F6518" t="str">
            <v>US 6 | 33RD AVE</v>
          </cell>
        </row>
        <row r="6519">
          <cell r="E6519" t="str">
            <v>CLV-90918</v>
          </cell>
          <cell r="F6519" t="str">
            <v>US 6 | 34TH LN</v>
          </cell>
        </row>
        <row r="6520">
          <cell r="E6520" t="str">
            <v>CLV-90852</v>
          </cell>
          <cell r="F6520" t="str">
            <v>US 6 | 37TH AVE</v>
          </cell>
        </row>
        <row r="6521">
          <cell r="E6521" t="str">
            <v>CLV-90848</v>
          </cell>
          <cell r="F6521" t="str">
            <v>US 6 | ADAMS ST</v>
          </cell>
        </row>
        <row r="6522">
          <cell r="E6522" t="str">
            <v>CLV-90846</v>
          </cell>
          <cell r="F6522" t="str">
            <v>US 6 | AIRPORT RD</v>
          </cell>
        </row>
        <row r="6523">
          <cell r="E6523" t="str">
            <v>CLV-92713</v>
          </cell>
          <cell r="F6523" t="str">
            <v>US 6 | ANTHONY DR</v>
          </cell>
        </row>
        <row r="6524">
          <cell r="E6524" t="str">
            <v>CLV-86958</v>
          </cell>
          <cell r="F6524" t="str">
            <v>US 6 | ARBORS BLVD</v>
          </cell>
        </row>
        <row r="6525">
          <cell r="E6525" t="str">
            <v>CLV-90020</v>
          </cell>
          <cell r="F6525" t="str">
            <v>US 6 | ASH ST 1</v>
          </cell>
        </row>
        <row r="6526">
          <cell r="E6526" t="str">
            <v>CLV-90024</v>
          </cell>
          <cell r="F6526" t="str">
            <v>US 6 | AUGUSTA ST</v>
          </cell>
        </row>
        <row r="6527">
          <cell r="E6527" t="str">
            <v>CLV-90042</v>
          </cell>
          <cell r="F6527" t="str">
            <v>US 6 | BARTZ RD</v>
          </cell>
        </row>
        <row r="6528">
          <cell r="E6528" t="str">
            <v>CLV-90070</v>
          </cell>
          <cell r="F6528" t="str">
            <v>US 6 | BEECH RD</v>
          </cell>
        </row>
        <row r="6529">
          <cell r="E6529" t="str">
            <v>CLV-90080</v>
          </cell>
          <cell r="F6529" t="str">
            <v>US 6 | BIERLY RD</v>
          </cell>
        </row>
        <row r="6530">
          <cell r="E6530" t="str">
            <v>CLV-90084</v>
          </cell>
          <cell r="F6530" t="str">
            <v>US 6 | BITTERSWEET DR</v>
          </cell>
        </row>
        <row r="6531">
          <cell r="E6531" t="str">
            <v>CLV-90092</v>
          </cell>
          <cell r="F6531" t="str">
            <v>US 6 | CALUMET RD</v>
          </cell>
        </row>
        <row r="6532">
          <cell r="E6532" t="str">
            <v>CLV-90096</v>
          </cell>
          <cell r="F6532" t="str">
            <v>US 6 | CANADIAN NATIONAL RR</v>
          </cell>
        </row>
        <row r="6533">
          <cell r="E6533" t="str">
            <v>CLV-90116</v>
          </cell>
          <cell r="F6533" t="str">
            <v>US 6 | CANADIAN NATIONAL RR 2</v>
          </cell>
        </row>
        <row r="6534">
          <cell r="E6534" t="str">
            <v>CLV-90120</v>
          </cell>
          <cell r="F6534" t="str">
            <v>US 6 | CAPITOL RD</v>
          </cell>
        </row>
        <row r="6535">
          <cell r="E6535" t="str">
            <v>CLV-90124</v>
          </cell>
          <cell r="F6535" t="str">
            <v>US 6 | CENTER ST 1</v>
          </cell>
        </row>
        <row r="6536">
          <cell r="E6536" t="str">
            <v>CLV-90134</v>
          </cell>
          <cell r="F6536" t="str">
            <v>US 6 | CENTRAL AVE</v>
          </cell>
        </row>
        <row r="6537">
          <cell r="E6537" t="str">
            <v>CLV-90186</v>
          </cell>
          <cell r="F6537" t="str">
            <v>US 6 | CONCORD ST</v>
          </cell>
        </row>
        <row r="6538">
          <cell r="E6538" t="str">
            <v>CLV-90188</v>
          </cell>
          <cell r="F6538" t="str">
            <v>US 6 | CONRAIL RR</v>
          </cell>
        </row>
        <row r="6539">
          <cell r="E6539" t="str">
            <v>CLV-90194</v>
          </cell>
          <cell r="F6539" t="str">
            <v>US 6 | COULTER RD</v>
          </cell>
        </row>
        <row r="6540">
          <cell r="E6540" t="str">
            <v>CLV-90110</v>
          </cell>
          <cell r="F6540" t="str">
            <v>US 6 | COUNTY LINE RD 2</v>
          </cell>
        </row>
        <row r="6541">
          <cell r="E6541" t="str">
            <v>CLV-99555</v>
          </cell>
          <cell r="F6541" t="str">
            <v>US 6 | COUNTY LINE RD 4</v>
          </cell>
        </row>
        <row r="6542">
          <cell r="E6542" t="str">
            <v>CLV-93850</v>
          </cell>
          <cell r="F6542" t="str">
            <v>US 6 | CSX RR</v>
          </cell>
        </row>
        <row r="6543">
          <cell r="E6543" t="str">
            <v>CLV-94922</v>
          </cell>
          <cell r="F6543" t="str">
            <v>US 6 | CSX RR 10</v>
          </cell>
        </row>
        <row r="6544">
          <cell r="E6544" t="str">
            <v>CLV-94932</v>
          </cell>
          <cell r="F6544" t="str">
            <v>US 6 | CSX RR 12</v>
          </cell>
        </row>
        <row r="6545">
          <cell r="E6545" t="str">
            <v>CLV-95758</v>
          </cell>
          <cell r="F6545" t="str">
            <v>US 6 | CSX RR 2</v>
          </cell>
        </row>
        <row r="6546">
          <cell r="E6546" t="str">
            <v>CLV-89436</v>
          </cell>
          <cell r="F6546" t="str">
            <v>US 6 | CSX RR 4</v>
          </cell>
        </row>
        <row r="6547">
          <cell r="E6547" t="str">
            <v>CLV-94940</v>
          </cell>
          <cell r="F6547" t="str">
            <v>US 6 | CSX RR 6</v>
          </cell>
        </row>
        <row r="6548">
          <cell r="E6548" t="str">
            <v>CLV-94948</v>
          </cell>
          <cell r="F6548" t="str">
            <v>US 6 | CSX RR 8</v>
          </cell>
        </row>
        <row r="6549">
          <cell r="E6549" t="str">
            <v>CLV-94950</v>
          </cell>
          <cell r="F6549" t="str">
            <v>US 6 | DEBBIE LN</v>
          </cell>
        </row>
        <row r="6550">
          <cell r="E6550" t="str">
            <v>CLV-94954</v>
          </cell>
          <cell r="F6550" t="str">
            <v>US 6 | DODGE TR</v>
          </cell>
        </row>
        <row r="6551">
          <cell r="E6551" t="str">
            <v>CLV-96649</v>
          </cell>
          <cell r="F6551" t="str">
            <v>US 6 | DOGWOOD RD</v>
          </cell>
        </row>
        <row r="6552">
          <cell r="E6552" t="str">
            <v>CLV-94975</v>
          </cell>
          <cell r="F6552" t="str">
            <v>US 6 | DOUGLAS RD</v>
          </cell>
        </row>
        <row r="6553">
          <cell r="E6553" t="str">
            <v>CLV-95995</v>
          </cell>
          <cell r="F6553" t="str">
            <v>US 6 | E 800 S</v>
          </cell>
        </row>
        <row r="6554">
          <cell r="E6554" t="str">
            <v>CLV-96376</v>
          </cell>
          <cell r="F6554" t="str">
            <v>US 6 | E 850 S</v>
          </cell>
        </row>
        <row r="6555">
          <cell r="E6555" t="str">
            <v>CLV-100239</v>
          </cell>
          <cell r="F6555" t="str">
            <v>US 6 | E 860 S</v>
          </cell>
        </row>
        <row r="6556">
          <cell r="E6556" t="str">
            <v>CLV-96133</v>
          </cell>
          <cell r="F6556" t="str">
            <v>US 6 | EDMOND CT</v>
          </cell>
        </row>
        <row r="6557">
          <cell r="E6557" t="str">
            <v>CLV-100275</v>
          </cell>
          <cell r="F6557" t="str">
            <v>US 6 | ELKHART &amp; WESTERN RR</v>
          </cell>
        </row>
        <row r="6558">
          <cell r="E6558" t="str">
            <v>CLV-96041</v>
          </cell>
          <cell r="F6558" t="str">
            <v>US 6 | ELM RD</v>
          </cell>
        </row>
        <row r="6559">
          <cell r="E6559" t="str">
            <v>CLV-95135</v>
          </cell>
          <cell r="F6559" t="str">
            <v>US 6 | FAIRVIEW AVE</v>
          </cell>
        </row>
        <row r="6560">
          <cell r="E6560" t="str">
            <v>CLV-95109</v>
          </cell>
          <cell r="F6560" t="str">
            <v>US 6 | FOX RIVER RD</v>
          </cell>
        </row>
        <row r="6561">
          <cell r="E6561" t="str">
            <v>CLV-89832</v>
          </cell>
          <cell r="F6561" t="str">
            <v>US 6 | GEORGIA ST</v>
          </cell>
        </row>
        <row r="6562">
          <cell r="E6562" t="str">
            <v>CLV-89840</v>
          </cell>
          <cell r="F6562" t="str">
            <v>US 6 | GOVERNOR RD</v>
          </cell>
        </row>
        <row r="6563">
          <cell r="E6563" t="str">
            <v>CLV-89772</v>
          </cell>
          <cell r="F6563" t="str">
            <v>US 6 | GREENWAY RD</v>
          </cell>
        </row>
        <row r="6564">
          <cell r="E6564" t="str">
            <v>CLV-89652</v>
          </cell>
          <cell r="F6564" t="str">
            <v>US 6 | HOLLWOOD DR</v>
          </cell>
        </row>
        <row r="6565">
          <cell r="E6565" t="str">
            <v>CLV-87875</v>
          </cell>
          <cell r="F6565" t="str">
            <v>US 6 | I-80 015A</v>
          </cell>
        </row>
        <row r="6566">
          <cell r="E6566" t="str">
            <v>CLV-88731</v>
          </cell>
          <cell r="F6566" t="str">
            <v>US 6 | I-80 015E</v>
          </cell>
        </row>
        <row r="6567">
          <cell r="E6567" t="str">
            <v>CLV-88735</v>
          </cell>
          <cell r="F6567" t="str">
            <v>US 6 | I-80 1</v>
          </cell>
        </row>
        <row r="6568">
          <cell r="E6568" t="str">
            <v>CLV-88807</v>
          </cell>
          <cell r="F6568" t="str">
            <v>US 6 | ILLINOIS ST</v>
          </cell>
        </row>
        <row r="6569">
          <cell r="E6569" t="str">
            <v>CLV-88913</v>
          </cell>
          <cell r="F6569" t="str">
            <v>US 6 | INDUSTRIAL DR 2</v>
          </cell>
        </row>
        <row r="6570">
          <cell r="E6570" t="str">
            <v>CLV-87861</v>
          </cell>
          <cell r="F6570" t="str">
            <v>US 6 | JARRAH RD</v>
          </cell>
        </row>
        <row r="6571">
          <cell r="E6571" t="str">
            <v>CLV-88801</v>
          </cell>
          <cell r="F6571" t="str">
            <v>US 6 | JOHN GLEN DR</v>
          </cell>
        </row>
        <row r="6572">
          <cell r="E6572" t="str">
            <v>CLV-88977</v>
          </cell>
          <cell r="F6572" t="str">
            <v>US 6 | JUNE RD</v>
          </cell>
        </row>
        <row r="6573">
          <cell r="E6573" t="str">
            <v>CLV-88113</v>
          </cell>
          <cell r="F6573" t="str">
            <v>US 6 | JUNIPER RD</v>
          </cell>
        </row>
        <row r="6574">
          <cell r="E6574" t="str">
            <v>CLV-88115</v>
          </cell>
          <cell r="F6574" t="str">
            <v>US 6 | KENTUCKY ST</v>
          </cell>
        </row>
        <row r="6575">
          <cell r="E6575" t="str">
            <v>CLV-87743</v>
          </cell>
          <cell r="F6575" t="str">
            <v>US 6 | KING RD</v>
          </cell>
        </row>
        <row r="6576">
          <cell r="E6576" t="str">
            <v>CLV-87517</v>
          </cell>
          <cell r="F6576" t="str">
            <v>US 6 | LINDEN RD</v>
          </cell>
        </row>
        <row r="6577">
          <cell r="E6577" t="str">
            <v>CLV-87497</v>
          </cell>
          <cell r="F6577" t="str">
            <v>US 6 | LONG LN</v>
          </cell>
        </row>
        <row r="6578">
          <cell r="E6578" t="str">
            <v>CLV-87491</v>
          </cell>
          <cell r="F6578" t="str">
            <v>US 6 | LONG LN 2</v>
          </cell>
        </row>
        <row r="6579">
          <cell r="E6579" t="str">
            <v>CLV-87487</v>
          </cell>
          <cell r="F6579" t="str">
            <v>US 6 | MARQUETTE RD</v>
          </cell>
        </row>
        <row r="6580">
          <cell r="E6580" t="str">
            <v>CLV-87553</v>
          </cell>
          <cell r="F6580" t="str">
            <v>US 6 | MEADOW RD</v>
          </cell>
        </row>
        <row r="6581">
          <cell r="E6581" t="str">
            <v>CLV-87399</v>
          </cell>
          <cell r="F6581" t="str">
            <v>US 6 | MEADOWBROOK BLVD</v>
          </cell>
        </row>
        <row r="6582">
          <cell r="E6582" t="str">
            <v>CLV-87513</v>
          </cell>
          <cell r="F6582" t="str">
            <v>US 6 | MERIDIAN RD</v>
          </cell>
        </row>
        <row r="6583">
          <cell r="E6583" t="str">
            <v>CLV-88059</v>
          </cell>
          <cell r="F6583" t="str">
            <v>US 6 | MIAMI TR</v>
          </cell>
        </row>
        <row r="6584">
          <cell r="E6584" t="str">
            <v>CLV-88019</v>
          </cell>
          <cell r="F6584" t="str">
            <v>US 6 | MICHIGAN ST</v>
          </cell>
        </row>
        <row r="6585">
          <cell r="E6585" t="str">
            <v>CLV-87345</v>
          </cell>
          <cell r="F6585" t="str">
            <v>US 6 | MICHIGAN ST 2</v>
          </cell>
        </row>
        <row r="6586">
          <cell r="E6586" t="str">
            <v>CLV-87343</v>
          </cell>
          <cell r="F6586" t="str">
            <v>US 6 | MICHIGAN ST SB</v>
          </cell>
        </row>
        <row r="6587">
          <cell r="E6587" t="str">
            <v>CLV-88637</v>
          </cell>
          <cell r="F6587" t="str">
            <v>US 6 | MUSKIN RD</v>
          </cell>
        </row>
        <row r="6588">
          <cell r="E6588" t="str">
            <v>CLV-88641</v>
          </cell>
          <cell r="F6588" t="str">
            <v>US 6 | N 200 W 2</v>
          </cell>
        </row>
        <row r="6589">
          <cell r="E6589" t="str">
            <v>CLV-88651</v>
          </cell>
          <cell r="F6589" t="str">
            <v>US 6 | N 350 E</v>
          </cell>
        </row>
        <row r="6590">
          <cell r="E6590" t="str">
            <v>CLV-89003</v>
          </cell>
          <cell r="F6590" t="str">
            <v>US 6 | N 400 E 2</v>
          </cell>
        </row>
        <row r="6591">
          <cell r="E6591" t="str">
            <v>CLV-89011</v>
          </cell>
          <cell r="F6591" t="str">
            <v>US 6 | N 400 W 2</v>
          </cell>
        </row>
        <row r="6592">
          <cell r="E6592" t="str">
            <v>CLV-89298</v>
          </cell>
          <cell r="F6592" t="str">
            <v>US 6 | N 450 W 2</v>
          </cell>
        </row>
        <row r="6593">
          <cell r="E6593" t="str">
            <v>CLV-89370</v>
          </cell>
          <cell r="F6593" t="str">
            <v>US 6 | N 50 W</v>
          </cell>
        </row>
        <row r="6594">
          <cell r="E6594" t="str">
            <v>CLV-89592</v>
          </cell>
          <cell r="F6594" t="str">
            <v>US 6 | N 500 E 2</v>
          </cell>
        </row>
        <row r="6595">
          <cell r="E6595" t="str">
            <v>CLV-89037</v>
          </cell>
          <cell r="F6595" t="str">
            <v>US 6 | N 550 E</v>
          </cell>
        </row>
        <row r="6596">
          <cell r="E6596" t="str">
            <v>CLV-88621</v>
          </cell>
          <cell r="F6596" t="str">
            <v>US 6 | N 625 E</v>
          </cell>
        </row>
        <row r="6597">
          <cell r="E6597" t="str">
            <v>CLV-87723</v>
          </cell>
          <cell r="F6597" t="str">
            <v>US 6 | N KENILWORTH RD</v>
          </cell>
        </row>
        <row r="6598">
          <cell r="E6598" t="str">
            <v>CLV-87589</v>
          </cell>
          <cell r="F6598" t="str">
            <v>US 6 | N LILAC RD</v>
          </cell>
        </row>
        <row r="6599">
          <cell r="E6599" t="str">
            <v>CLV-89622</v>
          </cell>
          <cell r="F6599" t="str">
            <v>US 6 | N PINE RD</v>
          </cell>
        </row>
        <row r="6600">
          <cell r="E6600" t="str">
            <v>CLV-100153</v>
          </cell>
          <cell r="F6600" t="str">
            <v>US 6 | N QUEEN RD</v>
          </cell>
        </row>
        <row r="6601">
          <cell r="E6601" t="str">
            <v>CLV-99072</v>
          </cell>
          <cell r="F6601" t="str">
            <v>US 6 | OAK RD</v>
          </cell>
        </row>
        <row r="6602">
          <cell r="E6602" t="str">
            <v>CLV-98465</v>
          </cell>
          <cell r="F6602" t="str">
            <v>US 6 | OHIO ST</v>
          </cell>
        </row>
        <row r="6603">
          <cell r="E6603" t="str">
            <v>CLV-98471</v>
          </cell>
          <cell r="F6603" t="str">
            <v>US 6 | OLD HOBART RD</v>
          </cell>
        </row>
        <row r="6604">
          <cell r="E6604" t="str">
            <v>CLV-98486</v>
          </cell>
          <cell r="F6604" t="str">
            <v>US 6 | OLD VALPARAISO RD</v>
          </cell>
        </row>
        <row r="6605">
          <cell r="E6605" t="str">
            <v>CLV-98488</v>
          </cell>
          <cell r="F6605" t="str">
            <v>US 6 | PAN AM</v>
          </cell>
        </row>
        <row r="6606">
          <cell r="E6606" t="str">
            <v>CLV-98492</v>
          </cell>
          <cell r="F6606" t="str">
            <v>US 6 | PARKSIDE ST</v>
          </cell>
        </row>
        <row r="6607">
          <cell r="E6607" t="str">
            <v>CLV-98494</v>
          </cell>
          <cell r="F6607" t="str">
            <v>US 6 | PENNSYLVANIA CENTRAL RR</v>
          </cell>
        </row>
        <row r="6608">
          <cell r="E6608" t="str">
            <v>CLV-98500</v>
          </cell>
          <cell r="F6608" t="str">
            <v>US 6 | PLYMOUTH GOSHEN TR</v>
          </cell>
        </row>
        <row r="6609">
          <cell r="E6609" t="str">
            <v>CLV-98121</v>
          </cell>
          <cell r="F6609" t="str">
            <v>US 6 | POW-MIA WAY</v>
          </cell>
        </row>
        <row r="6610">
          <cell r="E6610" t="str">
            <v>CLV-98119</v>
          </cell>
          <cell r="F6610" t="str">
            <v>US 6 | QUINCE RD</v>
          </cell>
        </row>
        <row r="6611">
          <cell r="E6611" t="str">
            <v>CLV-90612</v>
          </cell>
          <cell r="F6611" t="str">
            <v>US 6 | RANGE RD</v>
          </cell>
        </row>
        <row r="6612">
          <cell r="E6612" t="str">
            <v>CLV-90900</v>
          </cell>
          <cell r="F6612" t="str">
            <v>US 6 | RARITAN DR</v>
          </cell>
        </row>
        <row r="6613">
          <cell r="E6613" t="str">
            <v>CLV-89342</v>
          </cell>
          <cell r="F6613" t="str">
            <v>US 6 | REDWOOD RD</v>
          </cell>
        </row>
        <row r="6614">
          <cell r="E6614" t="str">
            <v>CLV-89340</v>
          </cell>
          <cell r="F6614" t="str">
            <v>US 6 | ROSE RD</v>
          </cell>
        </row>
        <row r="6615">
          <cell r="E6615" t="str">
            <v>CLV-90744</v>
          </cell>
          <cell r="F6615" t="str">
            <v>US 6 | S 100 E</v>
          </cell>
        </row>
        <row r="6616">
          <cell r="E6616" t="str">
            <v>CLV-90828</v>
          </cell>
          <cell r="F6616" t="str">
            <v>US 6 | S 125 E</v>
          </cell>
        </row>
        <row r="6617">
          <cell r="E6617" t="str">
            <v>CLV-91040</v>
          </cell>
          <cell r="F6617" t="str">
            <v>US 6 | S 175 E</v>
          </cell>
        </row>
        <row r="6618">
          <cell r="E6618" t="str">
            <v>CLV-91014</v>
          </cell>
          <cell r="F6618" t="str">
            <v>US 6 | S 200 E</v>
          </cell>
        </row>
        <row r="6619">
          <cell r="E6619" t="str">
            <v>CLV-91010</v>
          </cell>
          <cell r="F6619" t="str">
            <v>US 6 | S 250 E</v>
          </cell>
        </row>
        <row r="6620">
          <cell r="E6620" t="str">
            <v>CLV-91006</v>
          </cell>
          <cell r="F6620" t="str">
            <v>US 6 | S 270 E</v>
          </cell>
        </row>
        <row r="6621">
          <cell r="E6621" t="str">
            <v>CLV-90936</v>
          </cell>
          <cell r="F6621" t="str">
            <v>US 6 | S 290 E</v>
          </cell>
        </row>
        <row r="6622">
          <cell r="E6622" t="str">
            <v>CLV-90930</v>
          </cell>
          <cell r="F6622" t="str">
            <v>US 6 | S 400 W</v>
          </cell>
        </row>
        <row r="6623">
          <cell r="E6623" t="str">
            <v>CLV-88389</v>
          </cell>
          <cell r="F6623" t="str">
            <v>US 6 | S 450 W</v>
          </cell>
        </row>
        <row r="6624">
          <cell r="E6624" t="str">
            <v>CLV-88401</v>
          </cell>
          <cell r="F6624" t="str">
            <v>US 6 | S 450 W 2</v>
          </cell>
        </row>
        <row r="6625">
          <cell r="E6625" t="str">
            <v>CLV-88399</v>
          </cell>
          <cell r="F6625" t="str">
            <v>US 6 | S 50 W</v>
          </cell>
        </row>
        <row r="6626">
          <cell r="E6626" t="str">
            <v>CLV-96292</v>
          </cell>
          <cell r="F6626" t="str">
            <v>US 6 | S 500 W</v>
          </cell>
        </row>
        <row r="6627">
          <cell r="E6627" t="str">
            <v>CLV-86959</v>
          </cell>
          <cell r="F6627" t="str">
            <v>US 6 | S 550 E</v>
          </cell>
        </row>
        <row r="6628">
          <cell r="E6628" t="str">
            <v>CLV-86961</v>
          </cell>
          <cell r="F6628" t="str">
            <v>US 6 | S 600 E</v>
          </cell>
        </row>
        <row r="6629">
          <cell r="E6629" t="str">
            <v>CLV-90040</v>
          </cell>
          <cell r="F6629" t="str">
            <v>US 6 | S 600 W</v>
          </cell>
        </row>
        <row r="6630">
          <cell r="E6630" t="str">
            <v>CLV-90052</v>
          </cell>
          <cell r="F6630" t="str">
            <v>US 6 | S 700 W</v>
          </cell>
        </row>
        <row r="6631">
          <cell r="E6631" t="str">
            <v>CLV-90062</v>
          </cell>
          <cell r="F6631" t="str">
            <v>US 6 | S 725 W</v>
          </cell>
        </row>
        <row r="6632">
          <cell r="E6632" t="str">
            <v>CLV-90064</v>
          </cell>
          <cell r="F6632" t="str">
            <v>US 6 | S 750 E</v>
          </cell>
        </row>
        <row r="6633">
          <cell r="E6633" t="str">
            <v>CLV-90100</v>
          </cell>
          <cell r="F6633" t="str">
            <v>US 6 | S 800 W</v>
          </cell>
        </row>
        <row r="6634">
          <cell r="E6634" t="str">
            <v>CLV-96626</v>
          </cell>
          <cell r="F6634" t="str">
            <v>US 6 | S 875 E</v>
          </cell>
        </row>
        <row r="6635">
          <cell r="E6635" t="str">
            <v>CLV-90170</v>
          </cell>
          <cell r="F6635" t="str">
            <v>US 6 | S 900 W</v>
          </cell>
        </row>
        <row r="6636">
          <cell r="E6636" t="str">
            <v>CLV-90174</v>
          </cell>
          <cell r="F6636" t="str">
            <v>US 6 | S RANGE RD</v>
          </cell>
        </row>
        <row r="6637">
          <cell r="E6637" t="str">
            <v>CLV-95899</v>
          </cell>
          <cell r="F6637" t="str">
            <v>US 6 | SAGE RD</v>
          </cell>
        </row>
        <row r="6638">
          <cell r="E6638" t="str">
            <v>CLV-90384</v>
          </cell>
          <cell r="F6638" t="str">
            <v>US 6 | SAGE RD 2</v>
          </cell>
        </row>
        <row r="6639">
          <cell r="E6639" t="str">
            <v>CLV-99549</v>
          </cell>
          <cell r="F6639" t="str">
            <v>US 6 | SAMUELSON RD</v>
          </cell>
        </row>
        <row r="6640">
          <cell r="E6640" t="str">
            <v>CLV-90378</v>
          </cell>
          <cell r="F6640" t="str">
            <v>US 6 | SCHNEIDER AV</v>
          </cell>
        </row>
        <row r="6641">
          <cell r="E6641" t="str">
            <v>CLV-99313</v>
          </cell>
          <cell r="F6641" t="str">
            <v>US 6 | SCOTTSDALE ST</v>
          </cell>
        </row>
        <row r="6642">
          <cell r="E6642" t="str">
            <v>CLV-99295</v>
          </cell>
          <cell r="F6642" t="str">
            <v>US 6 | SPRUCE RD</v>
          </cell>
        </row>
        <row r="6643">
          <cell r="E6643" t="str">
            <v>CLV-89512</v>
          </cell>
          <cell r="F6643" t="str">
            <v>US 6 | SR 104 1</v>
          </cell>
        </row>
        <row r="6644">
          <cell r="E6644" t="str">
            <v>CLV-87425</v>
          </cell>
          <cell r="F6644" t="str">
            <v>US 6 | SR 106 1</v>
          </cell>
        </row>
        <row r="6645">
          <cell r="E6645" t="str">
            <v>CLV-95493</v>
          </cell>
          <cell r="F6645" t="str">
            <v>US 6 | SR 106 6</v>
          </cell>
        </row>
        <row r="6646">
          <cell r="E6646" t="str">
            <v>CLV-95485</v>
          </cell>
          <cell r="F6646" t="str">
            <v>US 6 | SR 106 WB 2</v>
          </cell>
        </row>
        <row r="6647">
          <cell r="E6647" t="str">
            <v>CLV-95389</v>
          </cell>
          <cell r="F6647" t="str">
            <v>US 6 | SR 106 WB 3</v>
          </cell>
        </row>
        <row r="6648">
          <cell r="E6648" t="str">
            <v>CLV-95975</v>
          </cell>
          <cell r="F6648" t="str">
            <v>US 6 | SR 149 1</v>
          </cell>
        </row>
        <row r="6649">
          <cell r="E6649" t="str">
            <v>CLV-95037</v>
          </cell>
          <cell r="F6649" t="str">
            <v>US 6 | SR 149 SB 1</v>
          </cell>
        </row>
        <row r="6650">
          <cell r="E6650" t="str">
            <v>CLV-94795</v>
          </cell>
          <cell r="F6650" t="str">
            <v>US 6 | SR 2 1</v>
          </cell>
        </row>
        <row r="6651">
          <cell r="E6651" t="str">
            <v>CLV-95231</v>
          </cell>
          <cell r="F6651" t="str">
            <v>US 6 | SR 2 WB 1</v>
          </cell>
        </row>
        <row r="6652">
          <cell r="E6652" t="str">
            <v>CLV-96538</v>
          </cell>
          <cell r="F6652" t="str">
            <v>US 6 | SR 23 1</v>
          </cell>
        </row>
        <row r="6653">
          <cell r="E6653" t="str">
            <v>CLV-93942</v>
          </cell>
          <cell r="F6653" t="str">
            <v>US 6 | SR 23 SB 1</v>
          </cell>
        </row>
        <row r="6654">
          <cell r="E6654" t="str">
            <v>CLV-89844</v>
          </cell>
          <cell r="F6654" t="str">
            <v>US 6 | SR 23 SB 8</v>
          </cell>
        </row>
        <row r="6655">
          <cell r="E6655" t="str">
            <v>CLV-89848</v>
          </cell>
          <cell r="F6655" t="str">
            <v>US 6 | SR 331 1</v>
          </cell>
        </row>
        <row r="6656">
          <cell r="E6656" t="str">
            <v>CLV-89648</v>
          </cell>
          <cell r="F6656" t="str">
            <v>US 6 | SR 331 SB 1</v>
          </cell>
        </row>
        <row r="6657">
          <cell r="E6657" t="str">
            <v>CLV-89780</v>
          </cell>
          <cell r="F6657" t="str">
            <v>US 6 | SR 39 1</v>
          </cell>
        </row>
        <row r="6658">
          <cell r="E6658" t="str">
            <v>CLV-88727</v>
          </cell>
          <cell r="F6658" t="str">
            <v>US 6 | SR 39 SB 1</v>
          </cell>
        </row>
        <row r="6659">
          <cell r="E6659" t="str">
            <v>CLV-88689</v>
          </cell>
          <cell r="F6659" t="str">
            <v>US 6 | SR 49 1</v>
          </cell>
        </row>
        <row r="6660">
          <cell r="E6660" t="str">
            <v>CLV-87813</v>
          </cell>
          <cell r="F6660" t="str">
            <v>US 6 | SR 49 SB 1</v>
          </cell>
        </row>
        <row r="6661">
          <cell r="E6661" t="str">
            <v>CLV-87883</v>
          </cell>
          <cell r="F6661" t="str">
            <v>US 6 | SR 51 1</v>
          </cell>
        </row>
        <row r="6662">
          <cell r="E6662" t="str">
            <v>CLV-88937</v>
          </cell>
          <cell r="F6662" t="str">
            <v>US 6 | SR 51 SB 1</v>
          </cell>
        </row>
        <row r="6663">
          <cell r="E6663" t="str">
            <v>CLV-88795</v>
          </cell>
          <cell r="F6663" t="str">
            <v>US 6 | SR 51 SB 10</v>
          </cell>
        </row>
        <row r="6664">
          <cell r="E6664" t="str">
            <v>CLV-87769</v>
          </cell>
          <cell r="F6664" t="str">
            <v>US 6 | ST JOSEPH PL</v>
          </cell>
        </row>
        <row r="6665">
          <cell r="E6665" t="str">
            <v>CLV-88175</v>
          </cell>
          <cell r="F6665" t="str">
            <v>US 6 | SWANSON RD</v>
          </cell>
        </row>
        <row r="6666">
          <cell r="E6666" t="str">
            <v>CLV-87677</v>
          </cell>
          <cell r="F6666" t="str">
            <v>US 6 | SYCAMORE RD</v>
          </cell>
        </row>
        <row r="6667">
          <cell r="E6667" t="str">
            <v>CLV-87529</v>
          </cell>
          <cell r="F6667" t="str">
            <v>US 6 | TAMARACK RD</v>
          </cell>
        </row>
        <row r="6668">
          <cell r="E6668" t="str">
            <v>CLV-87537</v>
          </cell>
          <cell r="F6668" t="str">
            <v>US 6 | TANNER DR</v>
          </cell>
        </row>
        <row r="6669">
          <cell r="E6669" t="str">
            <v>CLV-87503</v>
          </cell>
          <cell r="F6669" t="str">
            <v>US 6 | THEATER DR</v>
          </cell>
        </row>
        <row r="6670">
          <cell r="E6670" t="str">
            <v>CLV-88057</v>
          </cell>
          <cell r="F6670" t="str">
            <v>US 6 | THORN RD</v>
          </cell>
        </row>
        <row r="6671">
          <cell r="E6671" t="str">
            <v>CLV-89286</v>
          </cell>
          <cell r="F6671" t="str">
            <v>US 6 | TOWLE RD</v>
          </cell>
        </row>
        <row r="6672">
          <cell r="E6672" t="str">
            <v>CLV-88653</v>
          </cell>
          <cell r="F6672" t="str">
            <v>US 6 | TRACY RD</v>
          </cell>
        </row>
        <row r="6673">
          <cell r="E6673" t="str">
            <v>CLV-88907</v>
          </cell>
          <cell r="F6673" t="str">
            <v>US 6 | UNION RD</v>
          </cell>
        </row>
        <row r="6674">
          <cell r="E6674" t="str">
            <v>CLV-89017</v>
          </cell>
          <cell r="F6674" t="str">
            <v>US 6 | UNION ST</v>
          </cell>
        </row>
        <row r="6675">
          <cell r="E6675" t="str">
            <v>CLV-89015</v>
          </cell>
          <cell r="F6675" t="str">
            <v>US 6 | UNKNOWN RR 1</v>
          </cell>
        </row>
        <row r="6676">
          <cell r="E6676" t="str">
            <v>CLV-89171</v>
          </cell>
          <cell r="F6676" t="str">
            <v>US 6 | UNKNOWN RR 3</v>
          </cell>
        </row>
        <row r="6677">
          <cell r="E6677" t="str">
            <v>CLV-87571</v>
          </cell>
          <cell r="F6677" t="str">
            <v>US 6 | UNKNOWN RR 5</v>
          </cell>
        </row>
        <row r="6678">
          <cell r="E6678" t="str">
            <v>CLV-87575</v>
          </cell>
          <cell r="F6678" t="str">
            <v>US 6 | US 31 1</v>
          </cell>
        </row>
        <row r="6679">
          <cell r="E6679" t="str">
            <v>CLV-87579</v>
          </cell>
          <cell r="F6679" t="str">
            <v>US 6 | US 31 SB 1</v>
          </cell>
        </row>
        <row r="6680">
          <cell r="E6680" t="str">
            <v>CLV-100706</v>
          </cell>
          <cell r="F6680" t="str">
            <v>US 6 | US 35 1</v>
          </cell>
        </row>
        <row r="6681">
          <cell r="E6681" t="str">
            <v>CLV-88427</v>
          </cell>
          <cell r="F6681" t="str">
            <v>US 6 | US 35 SB 2</v>
          </cell>
        </row>
        <row r="6682">
          <cell r="E6682" t="str">
            <v>CLV-93321</v>
          </cell>
          <cell r="F6682" t="str">
            <v>US 6 | US 35 SB 3</v>
          </cell>
        </row>
        <row r="6683">
          <cell r="E6683" t="str">
            <v>CLV-100854</v>
          </cell>
          <cell r="F6683" t="str">
            <v>US 6 | US 421 1</v>
          </cell>
        </row>
        <row r="6684">
          <cell r="E6684" t="str">
            <v>CLV-87415</v>
          </cell>
          <cell r="F6684" t="str">
            <v>US 6 | US 421 SB 1</v>
          </cell>
        </row>
        <row r="6685">
          <cell r="E6685" t="str">
            <v>CLV-99821</v>
          </cell>
          <cell r="F6685" t="str">
            <v>US 6 | US-6 009A</v>
          </cell>
        </row>
        <row r="6686">
          <cell r="E6686" t="str">
            <v>CLV-98447</v>
          </cell>
          <cell r="F6686" t="str">
            <v>US 6 | US-6 009B</v>
          </cell>
        </row>
        <row r="6687">
          <cell r="E6687" t="str">
            <v>CLV-98457</v>
          </cell>
          <cell r="F6687" t="str">
            <v>US 6 | US-6 009J</v>
          </cell>
        </row>
        <row r="6688">
          <cell r="E6688" t="str">
            <v>CLV-98461</v>
          </cell>
          <cell r="F6688" t="str">
            <v>US 6 | US-6 070A</v>
          </cell>
        </row>
        <row r="6689">
          <cell r="E6689" t="str">
            <v>CLV-98483</v>
          </cell>
          <cell r="F6689" t="str">
            <v>US 6 | US-6 070B</v>
          </cell>
        </row>
        <row r="6690">
          <cell r="E6690" t="str">
            <v>CLV-98463</v>
          </cell>
          <cell r="F6690" t="str">
            <v>US 6 | US-6 078D</v>
          </cell>
        </row>
        <row r="6691">
          <cell r="E6691" t="str">
            <v>CLV-98469</v>
          </cell>
          <cell r="F6691" t="str">
            <v>US 6 | US-6 078H</v>
          </cell>
        </row>
        <row r="6692">
          <cell r="E6692" t="str">
            <v>CLV-98475</v>
          </cell>
          <cell r="F6692" t="str">
            <v>US 6 | VIRGINIA ST</v>
          </cell>
        </row>
        <row r="6693">
          <cell r="E6693" t="str">
            <v>CLV-90370</v>
          </cell>
          <cell r="F6693" t="str">
            <v>US 6 | W 1125 S</v>
          </cell>
        </row>
        <row r="6694">
          <cell r="E6694" t="str">
            <v>CLV-95291</v>
          </cell>
          <cell r="F6694" t="str">
            <v>US 6 | W 2A RD</v>
          </cell>
        </row>
        <row r="6695">
          <cell r="E6695" t="str">
            <v>CLV-100938</v>
          </cell>
          <cell r="F6695" t="str">
            <v>US 6 | W 500 S</v>
          </cell>
        </row>
        <row r="6696">
          <cell r="E6696" t="str">
            <v>CLV-90750</v>
          </cell>
          <cell r="F6696" t="str">
            <v>US 6 | W 600 S</v>
          </cell>
        </row>
        <row r="6697">
          <cell r="E6697" t="str">
            <v>CLV-90764</v>
          </cell>
          <cell r="F6697" t="str">
            <v>US 6 | W 700 S</v>
          </cell>
        </row>
        <row r="6698">
          <cell r="E6698" t="str">
            <v>CLV-90760</v>
          </cell>
          <cell r="F6698" t="str">
            <v>US 6 | W 775 N</v>
          </cell>
        </row>
        <row r="6699">
          <cell r="E6699" t="str">
            <v>CLV-90800</v>
          </cell>
          <cell r="F6699" t="str">
            <v>US 6 | WASHINGTON ST 1</v>
          </cell>
        </row>
        <row r="6700">
          <cell r="E6700" t="str">
            <v>CLV-93253</v>
          </cell>
          <cell r="F6700" t="str">
            <v>US 6 | WILLOW CREEK RD</v>
          </cell>
        </row>
        <row r="6701">
          <cell r="E6701" t="str">
            <v>CLV-100553</v>
          </cell>
          <cell r="F6701" t="str">
            <v>US 6 | WOZNIAK RD</v>
          </cell>
        </row>
        <row r="6702">
          <cell r="E6702" t="str">
            <v>CLV-91038</v>
          </cell>
        </row>
        <row r="6703">
          <cell r="E6703" t="str">
            <v>CLV-91034</v>
          </cell>
        </row>
        <row r="6704">
          <cell r="E6704" t="str">
            <v>CLV-91028</v>
          </cell>
        </row>
        <row r="6705">
          <cell r="E6705" t="str">
            <v>CLV-91016</v>
          </cell>
        </row>
        <row r="6706">
          <cell r="E6706" t="str">
            <v>CLV-91012</v>
          </cell>
        </row>
        <row r="6707">
          <cell r="E6707" t="str">
            <v>CLV-90956</v>
          </cell>
        </row>
        <row r="6708">
          <cell r="E6708" t="str">
            <v>CLV-90950</v>
          </cell>
        </row>
        <row r="6709">
          <cell r="E6709" t="str">
            <v>CLV-90938</v>
          </cell>
        </row>
        <row r="6710">
          <cell r="E6710" t="str">
            <v>CLV-90922</v>
          </cell>
        </row>
        <row r="6711">
          <cell r="E6711" t="str">
            <v>CLV-90916</v>
          </cell>
        </row>
        <row r="6712">
          <cell r="E6712" t="str">
            <v>CLV-88395</v>
          </cell>
        </row>
        <row r="6713">
          <cell r="E6713" t="str">
            <v>CLV-88403</v>
          </cell>
        </row>
        <row r="6714">
          <cell r="E6714" t="str">
            <v>CLV-86949</v>
          </cell>
        </row>
        <row r="6715">
          <cell r="E6715" t="str">
            <v>CLV-90028</v>
          </cell>
        </row>
        <row r="6716">
          <cell r="E6716" t="str">
            <v>CLV-90060</v>
          </cell>
        </row>
        <row r="6717">
          <cell r="E6717" t="str">
            <v>CLV-90078</v>
          </cell>
        </row>
        <row r="6718">
          <cell r="E6718" t="str">
            <v>CLV-90076</v>
          </cell>
        </row>
        <row r="6719">
          <cell r="E6719" t="str">
            <v>CLV-90098</v>
          </cell>
        </row>
        <row r="6720">
          <cell r="E6720" t="str">
            <v>CLV-90114</v>
          </cell>
        </row>
        <row r="6721">
          <cell r="E6721" t="str">
            <v>CLV-90140</v>
          </cell>
        </row>
        <row r="6722">
          <cell r="E6722" t="str">
            <v>CLV-90180</v>
          </cell>
        </row>
        <row r="6723">
          <cell r="E6723" t="str">
            <v>CLV-90112</v>
          </cell>
        </row>
        <row r="6724">
          <cell r="E6724" t="str">
            <v>CLV-99473</v>
          </cell>
        </row>
        <row r="6725">
          <cell r="E6725" t="str">
            <v>CLV-99297</v>
          </cell>
        </row>
        <row r="6726">
          <cell r="E6726" t="str">
            <v>CLV-99277</v>
          </cell>
        </row>
        <row r="6727">
          <cell r="E6727" t="str">
            <v>CLV-90688</v>
          </cell>
        </row>
        <row r="6728">
          <cell r="E6728" t="str">
            <v>CLV-94930</v>
          </cell>
        </row>
        <row r="6729">
          <cell r="E6729" t="str">
            <v>CLV-94936</v>
          </cell>
        </row>
        <row r="6730">
          <cell r="E6730" t="str">
            <v>CLV-95810</v>
          </cell>
        </row>
        <row r="6731">
          <cell r="E6731" t="str">
            <v>CLV-95019</v>
          </cell>
        </row>
        <row r="6732">
          <cell r="E6732" t="str">
            <v>CLV-94791</v>
          </cell>
        </row>
        <row r="6733">
          <cell r="E6733" t="str">
            <v>CLV-95949</v>
          </cell>
        </row>
        <row r="6734">
          <cell r="E6734" t="str">
            <v>CLV-94805</v>
          </cell>
        </row>
        <row r="6735">
          <cell r="E6735" t="str">
            <v>CLV-89538</v>
          </cell>
        </row>
        <row r="6736">
          <cell r="E6736" t="str">
            <v>CLV-96019</v>
          </cell>
        </row>
        <row r="6737">
          <cell r="E6737" t="str">
            <v>CLV-94639</v>
          </cell>
        </row>
        <row r="6738">
          <cell r="E6738" t="str">
            <v>CLV-100241</v>
          </cell>
        </row>
        <row r="6739">
          <cell r="E6739" t="str">
            <v>CLV-96174</v>
          </cell>
        </row>
        <row r="6740">
          <cell r="E6740" t="str">
            <v>CLV-96486</v>
          </cell>
        </row>
        <row r="6741">
          <cell r="E6741" t="str">
            <v>CLV-95117</v>
          </cell>
        </row>
        <row r="6742">
          <cell r="E6742" t="str">
            <v>CLV-95103</v>
          </cell>
        </row>
        <row r="6743">
          <cell r="E6743" t="str">
            <v>CLV-94899</v>
          </cell>
        </row>
        <row r="6744">
          <cell r="E6744" t="str">
            <v>CLV-89770</v>
          </cell>
        </row>
        <row r="6745">
          <cell r="E6745" t="str">
            <v>CLV-89550</v>
          </cell>
        </row>
        <row r="6746">
          <cell r="E6746" t="str">
            <v>CLV-89774</v>
          </cell>
        </row>
        <row r="6747">
          <cell r="E6747" t="str">
            <v>CLV-89778</v>
          </cell>
        </row>
        <row r="6748">
          <cell r="E6748" t="str">
            <v>CLV-88709</v>
          </cell>
        </row>
        <row r="6749">
          <cell r="E6749" t="str">
            <v>CLV-88739</v>
          </cell>
        </row>
        <row r="6750">
          <cell r="E6750" t="str">
            <v>CLV-87869</v>
          </cell>
        </row>
        <row r="6751">
          <cell r="E6751" t="str">
            <v>CLV-87811</v>
          </cell>
        </row>
        <row r="6752">
          <cell r="E6752" t="str">
            <v>CLV-87807</v>
          </cell>
        </row>
        <row r="6753">
          <cell r="E6753" t="str">
            <v>CLV-87789</v>
          </cell>
        </row>
        <row r="6754">
          <cell r="E6754" t="str">
            <v>CLV-88799</v>
          </cell>
        </row>
        <row r="6755">
          <cell r="E6755" t="str">
            <v>CLV-87759</v>
          </cell>
        </row>
        <row r="6756">
          <cell r="E6756" t="str">
            <v>CLV-88297</v>
          </cell>
        </row>
        <row r="6757">
          <cell r="E6757" t="str">
            <v>CLV-88173</v>
          </cell>
        </row>
        <row r="6758">
          <cell r="E6758" t="str">
            <v>CLV-87745</v>
          </cell>
        </row>
        <row r="6759">
          <cell r="E6759" t="str">
            <v>CLV-88107</v>
          </cell>
        </row>
        <row r="6760">
          <cell r="E6760" t="str">
            <v>CLV-87493</v>
          </cell>
        </row>
        <row r="6761">
          <cell r="E6761" t="str">
            <v>CLV-88145</v>
          </cell>
        </row>
        <row r="6762">
          <cell r="E6762" t="str">
            <v>CLV-87617</v>
          </cell>
        </row>
        <row r="6763">
          <cell r="E6763" t="str">
            <v>CLV-87347</v>
          </cell>
        </row>
        <row r="6764">
          <cell r="E6764" t="str">
            <v>CLV-88927</v>
          </cell>
        </row>
        <row r="6765">
          <cell r="E6765" t="str">
            <v>CLV-88639</v>
          </cell>
        </row>
        <row r="6766">
          <cell r="E6766" t="str">
            <v>CLV-89167</v>
          </cell>
        </row>
        <row r="6767">
          <cell r="E6767" t="str">
            <v>CLV-89169</v>
          </cell>
        </row>
        <row r="6768">
          <cell r="E6768" t="str">
            <v>CLV-89013</v>
          </cell>
        </row>
        <row r="6769">
          <cell r="E6769" t="str">
            <v>CLV-89029</v>
          </cell>
        </row>
        <row r="6770">
          <cell r="E6770" t="str">
            <v>CLV-89039</v>
          </cell>
        </row>
        <row r="6771">
          <cell r="E6771" t="str">
            <v>CLV-89033</v>
          </cell>
        </row>
        <row r="6772">
          <cell r="E6772" t="str">
            <v>CLV-100868</v>
          </cell>
        </row>
        <row r="6773">
          <cell r="E6773" t="str">
            <v>CLV-87405</v>
          </cell>
        </row>
        <row r="6774">
          <cell r="E6774" t="str">
            <v>CLV-100894</v>
          </cell>
        </row>
        <row r="6775">
          <cell r="E6775" t="str">
            <v>CLV-90558</v>
          </cell>
        </row>
        <row r="6776">
          <cell r="E6776" t="str">
            <v>CLV-100585</v>
          </cell>
        </row>
        <row r="6777">
          <cell r="E6777" t="str">
            <v>CLV-99703</v>
          </cell>
        </row>
        <row r="6778">
          <cell r="E6778" t="str">
            <v>CLV-98608</v>
          </cell>
        </row>
        <row r="6779">
          <cell r="E6779" t="str">
            <v>CLV-90608</v>
          </cell>
        </row>
        <row r="6780">
          <cell r="E6780" t="str">
            <v>CLV-90896</v>
          </cell>
        </row>
        <row r="6781">
          <cell r="E6781" t="str">
            <v>CLV-89462</v>
          </cell>
        </row>
        <row r="6782">
          <cell r="E6782" t="str">
            <v>CLV-99032</v>
          </cell>
        </row>
        <row r="6783">
          <cell r="E6783" t="str">
            <v>CLV-90634</v>
          </cell>
        </row>
        <row r="6784">
          <cell r="E6784" t="str">
            <v>CLV-91048</v>
          </cell>
        </row>
        <row r="6785">
          <cell r="E6785" t="str">
            <v>CLV-91044</v>
          </cell>
        </row>
        <row r="6786">
          <cell r="E6786" t="str">
            <v>CLV-90374</v>
          </cell>
        </row>
        <row r="6787">
          <cell r="E6787" t="str">
            <v>CLV-91018</v>
          </cell>
        </row>
        <row r="6788">
          <cell r="E6788" t="str">
            <v>CLV-90952</v>
          </cell>
        </row>
        <row r="6789">
          <cell r="E6789" t="str">
            <v>CLV-90948</v>
          </cell>
        </row>
        <row r="6790">
          <cell r="E6790" t="str">
            <v>CLV-90926</v>
          </cell>
        </row>
        <row r="6791">
          <cell r="E6791" t="str">
            <v>CLV-90850</v>
          </cell>
        </row>
        <row r="6792">
          <cell r="E6792" t="str">
            <v>CLV-88387</v>
          </cell>
        </row>
        <row r="6793">
          <cell r="E6793" t="str">
            <v>CLV-88385</v>
          </cell>
        </row>
        <row r="6794">
          <cell r="E6794" t="str">
            <v>CLV-86948</v>
          </cell>
        </row>
        <row r="6795">
          <cell r="E6795" t="str">
            <v>CLV-90056</v>
          </cell>
        </row>
        <row r="6796">
          <cell r="E6796" t="str">
            <v>CLV-90086</v>
          </cell>
        </row>
        <row r="6797">
          <cell r="E6797" t="str">
            <v>CLV-90094</v>
          </cell>
        </row>
        <row r="6798">
          <cell r="E6798" t="str">
            <v>CLV-90104</v>
          </cell>
        </row>
        <row r="6799">
          <cell r="E6799" t="str">
            <v>CLV-90126</v>
          </cell>
        </row>
        <row r="6800">
          <cell r="E6800" t="str">
            <v>CLV-90130</v>
          </cell>
        </row>
        <row r="6801">
          <cell r="E6801" t="str">
            <v>CLV-90132</v>
          </cell>
        </row>
        <row r="6802">
          <cell r="E6802" t="str">
            <v>CLV-90144</v>
          </cell>
        </row>
        <row r="6803">
          <cell r="E6803" t="str">
            <v>CLV-90148</v>
          </cell>
        </row>
        <row r="6804">
          <cell r="E6804" t="str">
            <v>CLV-90156</v>
          </cell>
        </row>
        <row r="6805">
          <cell r="E6805" t="str">
            <v>CLV-90160</v>
          </cell>
        </row>
        <row r="6806">
          <cell r="E6806" t="str">
            <v>CLV-90176</v>
          </cell>
        </row>
        <row r="6807">
          <cell r="E6807" t="str">
            <v>CLV-90184</v>
          </cell>
        </row>
        <row r="6808">
          <cell r="E6808" t="str">
            <v>CLV-90382</v>
          </cell>
        </row>
        <row r="6809">
          <cell r="E6809" t="str">
            <v>CLV-99547</v>
          </cell>
        </row>
        <row r="6810">
          <cell r="E6810" t="str">
            <v>CLV-99095</v>
          </cell>
        </row>
        <row r="6811">
          <cell r="E6811" t="str">
            <v>CLV-99255</v>
          </cell>
        </row>
        <row r="6812">
          <cell r="E6812" t="str">
            <v>CLV-89508</v>
          </cell>
        </row>
        <row r="6813">
          <cell r="E6813" t="str">
            <v>CLV-99311</v>
          </cell>
        </row>
        <row r="6814">
          <cell r="E6814" t="str">
            <v>CLV-99301</v>
          </cell>
        </row>
        <row r="6815">
          <cell r="E6815" t="str">
            <v>CLV-90684</v>
          </cell>
        </row>
        <row r="6816">
          <cell r="E6816" t="str">
            <v>CLV-89518</v>
          </cell>
        </row>
        <row r="6817">
          <cell r="E6817" t="str">
            <v>CLV-89522</v>
          </cell>
        </row>
        <row r="6818">
          <cell r="E6818" t="str">
            <v>CLV-96734</v>
          </cell>
        </row>
        <row r="6819">
          <cell r="E6819" t="str">
            <v>CLV-95945</v>
          </cell>
        </row>
        <row r="6820">
          <cell r="E6820" t="str">
            <v>CLV-95471</v>
          </cell>
        </row>
        <row r="6821">
          <cell r="E6821" t="str">
            <v>CLV-95671</v>
          </cell>
        </row>
        <row r="6822">
          <cell r="E6822" t="str">
            <v>CLV-94924</v>
          </cell>
        </row>
        <row r="6823">
          <cell r="E6823" t="str">
            <v>CLV-95760</v>
          </cell>
        </row>
        <row r="6824">
          <cell r="E6824" t="str">
            <v>CLV-94744</v>
          </cell>
        </row>
        <row r="6825">
          <cell r="E6825" t="str">
            <v>CLV-95867</v>
          </cell>
        </row>
        <row r="6826">
          <cell r="E6826" t="str">
            <v>CLV-95979</v>
          </cell>
        </row>
        <row r="6827">
          <cell r="E6827" t="str">
            <v>CLV-95987</v>
          </cell>
        </row>
        <row r="6828">
          <cell r="E6828" t="str">
            <v>CLV-94987</v>
          </cell>
        </row>
        <row r="6829">
          <cell r="E6829" t="str">
            <v>CLV-96484</v>
          </cell>
        </row>
        <row r="6830">
          <cell r="E6830" t="str">
            <v>CLV-89558</v>
          </cell>
        </row>
        <row r="6831">
          <cell r="E6831" t="str">
            <v>CLV-96135</v>
          </cell>
        </row>
        <row r="6832">
          <cell r="E6832" t="str">
            <v>CLV-96023</v>
          </cell>
        </row>
        <row r="6833">
          <cell r="E6833" t="str">
            <v>CLV-95143</v>
          </cell>
        </row>
        <row r="6834">
          <cell r="E6834" t="str">
            <v>CLV-95097</v>
          </cell>
        </row>
        <row r="6835">
          <cell r="E6835" t="str">
            <v>CLV-89838</v>
          </cell>
        </row>
        <row r="6836">
          <cell r="E6836" t="str">
            <v>CLV-95045</v>
          </cell>
        </row>
        <row r="6837">
          <cell r="E6837" t="str">
            <v>CLV-89766</v>
          </cell>
        </row>
        <row r="6838">
          <cell r="E6838" t="str">
            <v>CLV-89650</v>
          </cell>
        </row>
        <row r="6839">
          <cell r="E6839" t="str">
            <v>CLV-88701</v>
          </cell>
        </row>
        <row r="6840">
          <cell r="E6840" t="str">
            <v>CLV-87879</v>
          </cell>
        </row>
        <row r="6841">
          <cell r="E6841" t="str">
            <v>CLV-87777</v>
          </cell>
        </row>
        <row r="6842">
          <cell r="E6842" t="str">
            <v>CLV-87775</v>
          </cell>
        </row>
        <row r="6843">
          <cell r="E6843" t="str">
            <v>CLV-88677</v>
          </cell>
        </row>
        <row r="6844">
          <cell r="E6844" t="str">
            <v>CLV-88803</v>
          </cell>
        </row>
        <row r="6845">
          <cell r="E6845" t="str">
            <v>CLV-88951</v>
          </cell>
        </row>
        <row r="6846">
          <cell r="E6846" t="str">
            <v>CLV-88973</v>
          </cell>
        </row>
        <row r="6847">
          <cell r="E6847" t="str">
            <v>CLV-88295</v>
          </cell>
        </row>
        <row r="6848">
          <cell r="E6848" t="str">
            <v>CLV-87767</v>
          </cell>
        </row>
        <row r="6849">
          <cell r="E6849" t="str">
            <v>CLV-88171</v>
          </cell>
        </row>
        <row r="6850">
          <cell r="E6850" t="str">
            <v>CLV-87835</v>
          </cell>
        </row>
        <row r="6851">
          <cell r="E6851" t="str">
            <v>CLV-87499</v>
          </cell>
        </row>
        <row r="6852">
          <cell r="E6852" t="str">
            <v>CLV-87687</v>
          </cell>
        </row>
        <row r="6853">
          <cell r="E6853" t="str">
            <v>CLV-87349</v>
          </cell>
        </row>
        <row r="6854">
          <cell r="E6854" t="str">
            <v>CLV-89412</v>
          </cell>
        </row>
        <row r="6855">
          <cell r="E6855" t="str">
            <v>CLV-88647</v>
          </cell>
        </row>
        <row r="6856">
          <cell r="E6856" t="str">
            <v>CLV-89358</v>
          </cell>
        </row>
        <row r="6857">
          <cell r="E6857" t="str">
            <v>CLV-87339</v>
          </cell>
        </row>
        <row r="6858">
          <cell r="E6858" t="str">
            <v>CLV-89031</v>
          </cell>
        </row>
        <row r="6859">
          <cell r="E6859" t="str">
            <v>CLV-87593</v>
          </cell>
        </row>
        <row r="6860">
          <cell r="E6860" t="str">
            <v>CLV-100155</v>
          </cell>
        </row>
        <row r="6861">
          <cell r="E6861" t="str">
            <v>CLV-90316</v>
          </cell>
        </row>
        <row r="6862">
          <cell r="E6862" t="str">
            <v>CLV-98443</v>
          </cell>
        </row>
        <row r="6863">
          <cell r="E6863" t="str">
            <v>CLV-98473</v>
          </cell>
        </row>
        <row r="6864">
          <cell r="E6864" t="str">
            <v>CLV-98504</v>
          </cell>
        </row>
        <row r="6865">
          <cell r="E6865" t="str">
            <v>CLV-100601</v>
          </cell>
        </row>
        <row r="6866">
          <cell r="E6866" t="str">
            <v>CLV-93199</v>
          </cell>
        </row>
        <row r="6867">
          <cell r="E6867" t="str">
            <v>CLV-93187</v>
          </cell>
        </row>
        <row r="6868">
          <cell r="E6868" t="str">
            <v>CLV-100547</v>
          </cell>
        </row>
        <row r="6869">
          <cell r="E6869" t="str">
            <v>CLV-90834</v>
          </cell>
        </row>
        <row r="6870">
          <cell r="E6870" t="str">
            <v>CLV-91042</v>
          </cell>
        </row>
        <row r="6871">
          <cell r="E6871" t="str">
            <v>CLV-90924</v>
          </cell>
        </row>
        <row r="6872">
          <cell r="E6872" t="str">
            <v>CLV-88375</v>
          </cell>
        </row>
        <row r="6873">
          <cell r="E6873" t="str">
            <v>CLV-88393</v>
          </cell>
        </row>
        <row r="6874">
          <cell r="E6874" t="str">
            <v>CLV-90054</v>
          </cell>
        </row>
        <row r="6875">
          <cell r="E6875" t="str">
            <v>CLV-90066</v>
          </cell>
        </row>
        <row r="6876">
          <cell r="E6876" t="str">
            <v>CLV-90118</v>
          </cell>
        </row>
        <row r="6877">
          <cell r="E6877" t="str">
            <v>CLV-90136</v>
          </cell>
        </row>
        <row r="6878">
          <cell r="E6878" t="str">
            <v>CLV-90178</v>
          </cell>
        </row>
        <row r="6879">
          <cell r="E6879" t="str">
            <v>CLV-100670</v>
          </cell>
        </row>
        <row r="6880">
          <cell r="E6880" t="str">
            <v>CLV-90686</v>
          </cell>
        </row>
        <row r="6881">
          <cell r="E6881" t="str">
            <v>CLV-96736</v>
          </cell>
        </row>
        <row r="6882">
          <cell r="E6882" t="str">
            <v>CLV-94928</v>
          </cell>
        </row>
        <row r="6883">
          <cell r="E6883" t="str">
            <v>CLV-95766</v>
          </cell>
        </row>
        <row r="6884">
          <cell r="E6884" t="str">
            <v>CLV-95768</v>
          </cell>
        </row>
        <row r="6885">
          <cell r="E6885" t="str">
            <v>CLV-95762</v>
          </cell>
        </row>
        <row r="6886">
          <cell r="E6886" t="str">
            <v>CLV-94938</v>
          </cell>
        </row>
        <row r="6887">
          <cell r="E6887" t="str">
            <v>CLV-94942</v>
          </cell>
        </row>
        <row r="6888">
          <cell r="E6888" t="str">
            <v>CLV-94793</v>
          </cell>
        </row>
        <row r="6889">
          <cell r="E6889" t="str">
            <v>CLV-95977</v>
          </cell>
        </row>
        <row r="6890">
          <cell r="E6890" t="str">
            <v>CLV-87555</v>
          </cell>
        </row>
        <row r="6891">
          <cell r="E6891" t="str">
            <v>CLV-94801</v>
          </cell>
        </row>
        <row r="6892">
          <cell r="E6892" t="str">
            <v>CLV-94894</v>
          </cell>
        </row>
        <row r="6893">
          <cell r="E6893" t="str">
            <v>CLV-94979</v>
          </cell>
        </row>
        <row r="6894">
          <cell r="E6894" t="str">
            <v>CLV-100249</v>
          </cell>
        </row>
        <row r="6895">
          <cell r="E6895" t="str">
            <v>CLV-96123</v>
          </cell>
        </row>
        <row r="6896">
          <cell r="E6896" t="str">
            <v>CLV-96125</v>
          </cell>
        </row>
        <row r="6897">
          <cell r="E6897" t="str">
            <v>CLV-96127</v>
          </cell>
        </row>
        <row r="6898">
          <cell r="E6898" t="str">
            <v>CLV-94084</v>
          </cell>
        </row>
        <row r="6899">
          <cell r="E6899" t="str">
            <v>CLV-95149</v>
          </cell>
        </row>
        <row r="6900">
          <cell r="E6900" t="str">
            <v>CLV-96099</v>
          </cell>
        </row>
        <row r="6901">
          <cell r="E6901" t="str">
            <v>CLV-96101</v>
          </cell>
        </row>
        <row r="6902">
          <cell r="E6902" t="str">
            <v>CLV-94901</v>
          </cell>
        </row>
        <row r="6903">
          <cell r="E6903" t="str">
            <v>CLV-89836</v>
          </cell>
        </row>
        <row r="6904">
          <cell r="E6904" t="str">
            <v>CLV-89846</v>
          </cell>
        </row>
        <row r="6905">
          <cell r="E6905" t="str">
            <v>CLV-89762</v>
          </cell>
        </row>
        <row r="6906">
          <cell r="E6906" t="str">
            <v>CLV-89830</v>
          </cell>
        </row>
        <row r="6907">
          <cell r="E6907" t="str">
            <v>CLV-88773</v>
          </cell>
        </row>
        <row r="6908">
          <cell r="E6908" t="str">
            <v>CLV-88733</v>
          </cell>
        </row>
        <row r="6909">
          <cell r="E6909" t="str">
            <v>CLV-87815</v>
          </cell>
        </row>
        <row r="6910">
          <cell r="E6910" t="str">
            <v>CLV-87805</v>
          </cell>
        </row>
        <row r="6911">
          <cell r="E6911" t="str">
            <v>CLV-88781</v>
          </cell>
        </row>
        <row r="6912">
          <cell r="E6912" t="str">
            <v>CLV-87863</v>
          </cell>
        </row>
        <row r="6913">
          <cell r="E6913" t="str">
            <v>CLV-87881</v>
          </cell>
        </row>
        <row r="6914">
          <cell r="E6914" t="str">
            <v>CLV-88675</v>
          </cell>
        </row>
        <row r="6915">
          <cell r="E6915" t="str">
            <v>CLV-88669</v>
          </cell>
        </row>
        <row r="6916">
          <cell r="E6916" t="str">
            <v>CLV-88925</v>
          </cell>
        </row>
        <row r="6917">
          <cell r="E6917" t="str">
            <v>CLV-88971</v>
          </cell>
        </row>
        <row r="6918">
          <cell r="E6918" t="str">
            <v>CLV-87739</v>
          </cell>
        </row>
        <row r="6919">
          <cell r="E6919" t="str">
            <v>CLV-88035</v>
          </cell>
        </row>
        <row r="6920">
          <cell r="E6920" t="str">
            <v>CLV-87525</v>
          </cell>
        </row>
        <row r="6921">
          <cell r="E6921" t="str">
            <v>CLV-87547</v>
          </cell>
        </row>
        <row r="6922">
          <cell r="E6922" t="str">
            <v>CLV-87495</v>
          </cell>
        </row>
        <row r="6923">
          <cell r="E6923" t="str">
            <v>CLV-87403</v>
          </cell>
        </row>
        <row r="6924">
          <cell r="E6924" t="str">
            <v>CLV-89079</v>
          </cell>
        </row>
        <row r="6925">
          <cell r="E6925" t="str">
            <v>CLV-87385</v>
          </cell>
        </row>
        <row r="6926">
          <cell r="E6926" t="str">
            <v>CLV-89069</v>
          </cell>
        </row>
        <row r="6927">
          <cell r="E6927" t="str">
            <v>CLV-88923</v>
          </cell>
        </row>
        <row r="6928">
          <cell r="E6928" t="str">
            <v>CLV-89005</v>
          </cell>
        </row>
        <row r="6929">
          <cell r="E6929" t="str">
            <v>CLV-89850</v>
          </cell>
        </row>
        <row r="6930">
          <cell r="E6930" t="str">
            <v>CLV-89852</v>
          </cell>
        </row>
        <row r="6931">
          <cell r="E6931" t="str">
            <v>CLV-89025</v>
          </cell>
        </row>
        <row r="6932">
          <cell r="E6932" t="str">
            <v>CLV-88895</v>
          </cell>
        </row>
        <row r="6933">
          <cell r="E6933" t="str">
            <v>CLV-89300</v>
          </cell>
        </row>
        <row r="6934">
          <cell r="E6934" t="str">
            <v>CLV-88625</v>
          </cell>
        </row>
        <row r="6935">
          <cell r="E6935" t="str">
            <v>CLV-88619</v>
          </cell>
        </row>
        <row r="6936">
          <cell r="E6936" t="str">
            <v>CLV-87577</v>
          </cell>
        </row>
        <row r="6937">
          <cell r="E6937" t="str">
            <v>CLV-87583</v>
          </cell>
        </row>
        <row r="6938">
          <cell r="E6938" t="str">
            <v>CLV-87585</v>
          </cell>
        </row>
        <row r="6939">
          <cell r="E6939" t="str">
            <v>CLV-89668</v>
          </cell>
        </row>
        <row r="6940">
          <cell r="E6940" t="str">
            <v>CLV-100712</v>
          </cell>
        </row>
        <row r="6941">
          <cell r="E6941" t="str">
            <v>CLV-87591</v>
          </cell>
        </row>
        <row r="6942">
          <cell r="E6942" t="str">
            <v>CLV-100728</v>
          </cell>
        </row>
        <row r="6943">
          <cell r="E6943" t="str">
            <v>CLV-100892</v>
          </cell>
        </row>
        <row r="6944">
          <cell r="E6944" t="str">
            <v>CLV-92799</v>
          </cell>
        </row>
        <row r="6945">
          <cell r="E6945" t="str">
            <v>CLV-90548</v>
          </cell>
        </row>
        <row r="6946">
          <cell r="E6946" t="str">
            <v>CLV-98331</v>
          </cell>
        </row>
        <row r="6947">
          <cell r="E6947" t="str">
            <v>CLV-100591</v>
          </cell>
        </row>
        <row r="6948">
          <cell r="E6948" t="str">
            <v>CLV-98449</v>
          </cell>
        </row>
        <row r="6949">
          <cell r="E6949" t="str">
            <v>CLV-100599</v>
          </cell>
        </row>
        <row r="6950">
          <cell r="E6950" t="str">
            <v>CLV-98610</v>
          </cell>
        </row>
        <row r="6951">
          <cell r="E6951" t="str">
            <v>CLV-93185</v>
          </cell>
        </row>
        <row r="6952">
          <cell r="E6952" t="str">
            <v>CLV-97623</v>
          </cell>
        </row>
        <row r="6953">
          <cell r="E6953" t="str">
            <v>CLV-90890</v>
          </cell>
        </row>
        <row r="6954">
          <cell r="E6954" t="str">
            <v>CLV-90494</v>
          </cell>
        </row>
        <row r="6955">
          <cell r="E6955" t="str">
            <v>CLV-90746</v>
          </cell>
        </row>
        <row r="6956">
          <cell r="E6956" t="str">
            <v>CLV-90790</v>
          </cell>
        </row>
        <row r="6957">
          <cell r="E6957" t="str">
            <v>CLV-90808</v>
          </cell>
        </row>
        <row r="6958">
          <cell r="E6958" t="str">
            <v>CLV-90810</v>
          </cell>
        </row>
        <row r="6959">
          <cell r="E6959" t="str">
            <v>CLV-88249</v>
          </cell>
        </row>
        <row r="6960">
          <cell r="E6960" t="str">
            <v>CLV-91046</v>
          </cell>
        </row>
        <row r="6961">
          <cell r="E6961" t="str">
            <v>CLV-91030</v>
          </cell>
        </row>
        <row r="6962">
          <cell r="E6962" t="str">
            <v>CLV-89486</v>
          </cell>
        </row>
        <row r="6963">
          <cell r="E6963" t="str">
            <v>CLV-90928</v>
          </cell>
        </row>
        <row r="6964">
          <cell r="E6964" t="str">
            <v>CLV-88423</v>
          </cell>
        </row>
        <row r="6965">
          <cell r="E6965" t="str">
            <v>CLV-88371</v>
          </cell>
        </row>
        <row r="6966">
          <cell r="E6966" t="str">
            <v>CLV-88381</v>
          </cell>
        </row>
        <row r="6967">
          <cell r="E6967" t="str">
            <v>CLV-88397</v>
          </cell>
        </row>
        <row r="6968">
          <cell r="E6968" t="str">
            <v>CLV-96286</v>
          </cell>
        </row>
        <row r="6969">
          <cell r="E6969" t="str">
            <v>CLV-90026</v>
          </cell>
        </row>
        <row r="6970">
          <cell r="E6970" t="str">
            <v>CLV-90044</v>
          </cell>
        </row>
        <row r="6971">
          <cell r="E6971" t="str">
            <v>CLV-90082</v>
          </cell>
        </row>
        <row r="6972">
          <cell r="E6972" t="str">
            <v>CLV-90106</v>
          </cell>
        </row>
        <row r="6973">
          <cell r="E6973" t="str">
            <v>CLV-90138</v>
          </cell>
        </row>
        <row r="6974">
          <cell r="E6974" t="str">
            <v>CLV-90158</v>
          </cell>
        </row>
        <row r="6975">
          <cell r="E6975" t="str">
            <v>CLV-90190</v>
          </cell>
        </row>
        <row r="6976">
          <cell r="E6976" t="str">
            <v>CLV-90192</v>
          </cell>
        </row>
        <row r="6977">
          <cell r="E6977" t="str">
            <v>CLV-90108</v>
          </cell>
        </row>
        <row r="6978">
          <cell r="E6978" t="str">
            <v>CLV-95881</v>
          </cell>
        </row>
        <row r="6979">
          <cell r="E6979" t="str">
            <v>CLV-99305</v>
          </cell>
        </row>
        <row r="6980">
          <cell r="E6980" t="str">
            <v>CLV-90690</v>
          </cell>
        </row>
        <row r="6981">
          <cell r="E6981" t="str">
            <v>CLV-95481</v>
          </cell>
        </row>
        <row r="6982">
          <cell r="E6982" t="str">
            <v>CLV-94926</v>
          </cell>
        </row>
        <row r="6983">
          <cell r="E6983" t="str">
            <v>CLV-96200</v>
          </cell>
        </row>
        <row r="6984">
          <cell r="E6984" t="str">
            <v>CLV-95989</v>
          </cell>
        </row>
        <row r="6985">
          <cell r="E6985" t="str">
            <v>CLV-89544</v>
          </cell>
        </row>
        <row r="6986">
          <cell r="E6986" t="str">
            <v>CLV-96015</v>
          </cell>
        </row>
        <row r="6987">
          <cell r="E6987" t="str">
            <v>CLV-100247</v>
          </cell>
        </row>
        <row r="6988">
          <cell r="E6988" t="str">
            <v>CLV-95139</v>
          </cell>
        </row>
        <row r="6989">
          <cell r="E6989" t="str">
            <v>CLV-88729</v>
          </cell>
        </row>
        <row r="6990">
          <cell r="E6990" t="str">
            <v>CLV-88699</v>
          </cell>
        </row>
        <row r="6991">
          <cell r="E6991" t="str">
            <v>CLV-87817</v>
          </cell>
        </row>
        <row r="6992">
          <cell r="E6992" t="str">
            <v>CLV-88767</v>
          </cell>
        </row>
        <row r="6993">
          <cell r="E6993" t="str">
            <v>CLV-87779</v>
          </cell>
        </row>
        <row r="6994">
          <cell r="E6994" t="str">
            <v>CLV-87865</v>
          </cell>
        </row>
        <row r="6995">
          <cell r="E6995" t="str">
            <v>CLV-88743</v>
          </cell>
        </row>
        <row r="6996">
          <cell r="E6996" t="str">
            <v>CLV-87763</v>
          </cell>
        </row>
        <row r="6997">
          <cell r="E6997" t="str">
            <v>CLV-88111</v>
          </cell>
        </row>
        <row r="6998">
          <cell r="E6998" t="str">
            <v>CLV-87757</v>
          </cell>
        </row>
        <row r="6999">
          <cell r="E6999" t="str">
            <v>CLV-87755</v>
          </cell>
        </row>
        <row r="7000">
          <cell r="E7000" t="str">
            <v>CLV-87523</v>
          </cell>
        </row>
        <row r="7001">
          <cell r="E7001" t="str">
            <v>CLV-87485</v>
          </cell>
        </row>
        <row r="7002">
          <cell r="E7002" t="str">
            <v>CLV-87481</v>
          </cell>
        </row>
        <row r="7003">
          <cell r="E7003" t="str">
            <v>CLV-88051</v>
          </cell>
        </row>
        <row r="7004">
          <cell r="E7004" t="str">
            <v>CLV-88635</v>
          </cell>
        </row>
        <row r="7005">
          <cell r="E7005" t="str">
            <v>CLV-87375</v>
          </cell>
        </row>
        <row r="7006">
          <cell r="E7006" t="str">
            <v>CLV-89590</v>
          </cell>
        </row>
        <row r="7007">
          <cell r="E7007" t="str">
            <v>CLV-89294</v>
          </cell>
        </row>
        <row r="7008">
          <cell r="E7008" t="str">
            <v>CLV-87341</v>
          </cell>
        </row>
        <row r="7009">
          <cell r="E7009" t="str">
            <v>CLV-87581</v>
          </cell>
        </row>
        <row r="7010">
          <cell r="E7010" t="str">
            <v>CLV-89658</v>
          </cell>
        </row>
        <row r="7011">
          <cell r="E7011" t="str">
            <v>CLV-100157</v>
          </cell>
        </row>
        <row r="7012">
          <cell r="E7012" t="str">
            <v>CLV-100844</v>
          </cell>
        </row>
        <row r="7013">
          <cell r="E7013" t="str">
            <v>CLV-100874</v>
          </cell>
        </row>
        <row r="7014">
          <cell r="E7014" t="str">
            <v>CLV-90224</v>
          </cell>
        </row>
        <row r="7015">
          <cell r="E7015" t="str">
            <v>CLV-90552</v>
          </cell>
        </row>
        <row r="7016">
          <cell r="E7016" t="str">
            <v>CLV-99731</v>
          </cell>
        </row>
        <row r="7017">
          <cell r="E7017" t="str">
            <v>CLV-90394</v>
          </cell>
        </row>
        <row r="7018">
          <cell r="E7018" t="str">
            <v>CLV-98498</v>
          </cell>
        </row>
        <row r="7019">
          <cell r="E7019" t="str">
            <v>CLV-97818</v>
          </cell>
        </row>
        <row r="7020">
          <cell r="E7020" t="str">
            <v>CLV-88317</v>
          </cell>
        </row>
        <row r="7021">
          <cell r="E7021" t="str">
            <v>CLV-90372</v>
          </cell>
        </row>
        <row r="7022">
          <cell r="E7022" t="str">
            <v>CLV-90894</v>
          </cell>
        </row>
        <row r="7023">
          <cell r="E7023" t="str">
            <v>CLV-90018</v>
          </cell>
        </row>
        <row r="7024">
          <cell r="E7024" t="str">
            <v>CLV-100942</v>
          </cell>
        </row>
        <row r="7025">
          <cell r="E7025" t="str">
            <v>CLV-89460</v>
          </cell>
        </row>
        <row r="7026">
          <cell r="E7026" t="str">
            <v>CLV-89456</v>
          </cell>
        </row>
        <row r="7027">
          <cell r="E7027" t="str">
            <v>CLV-90814</v>
          </cell>
        </row>
        <row r="7028">
          <cell r="E7028" t="str">
            <v>CLV-90830</v>
          </cell>
        </row>
        <row r="7029">
          <cell r="E7029" t="str">
            <v>CLV-90836</v>
          </cell>
        </row>
        <row r="7030">
          <cell r="E7030" t="str">
            <v>CLV-91032</v>
          </cell>
        </row>
        <row r="7031">
          <cell r="E7031" t="str">
            <v>CLV-91024</v>
          </cell>
        </row>
        <row r="7032">
          <cell r="E7032" t="str">
            <v>CLV-100563</v>
          </cell>
        </row>
        <row r="7033">
          <cell r="E7033" t="str">
            <v>CLV-90946</v>
          </cell>
        </row>
        <row r="7034">
          <cell r="E7034" t="str">
            <v>CLV-100565</v>
          </cell>
        </row>
        <row r="7035">
          <cell r="E7035" t="str">
            <v>CLV-88379</v>
          </cell>
        </row>
        <row r="7036">
          <cell r="E7036" t="str">
            <v>CLV-88367</v>
          </cell>
        </row>
        <row r="7037">
          <cell r="E7037" t="str">
            <v>CLV-88383</v>
          </cell>
        </row>
        <row r="7038">
          <cell r="E7038" t="str">
            <v>CLV-88359</v>
          </cell>
        </row>
        <row r="7039">
          <cell r="E7039" t="str">
            <v>CLV-100567</v>
          </cell>
        </row>
        <row r="7040">
          <cell r="E7040" t="str">
            <v>CLV-96284</v>
          </cell>
        </row>
        <row r="7041">
          <cell r="E7041" t="str">
            <v>CLV-96290</v>
          </cell>
        </row>
        <row r="7042">
          <cell r="E7042" t="str">
            <v>CLV-86960</v>
          </cell>
        </row>
        <row r="7043">
          <cell r="E7043" t="str">
            <v>CLV-90050</v>
          </cell>
        </row>
        <row r="7044">
          <cell r="E7044" t="str">
            <v>CLV-90058</v>
          </cell>
        </row>
        <row r="7045">
          <cell r="E7045" t="str">
            <v>CLV-90068</v>
          </cell>
        </row>
        <row r="7046">
          <cell r="E7046" t="str">
            <v>CLV-90072</v>
          </cell>
        </row>
        <row r="7047">
          <cell r="E7047" t="str">
            <v>CLV-90088</v>
          </cell>
        </row>
        <row r="7048">
          <cell r="E7048" t="str">
            <v>CLV-90090</v>
          </cell>
        </row>
        <row r="7049">
          <cell r="E7049" t="str">
            <v>CLV-90102</v>
          </cell>
        </row>
        <row r="7050">
          <cell r="E7050" t="str">
            <v>CLV-90128</v>
          </cell>
        </row>
        <row r="7051">
          <cell r="E7051" t="str">
            <v>CLV-90142</v>
          </cell>
        </row>
        <row r="7052">
          <cell r="E7052" t="str">
            <v>CLV-90168</v>
          </cell>
        </row>
        <row r="7053">
          <cell r="E7053" t="str">
            <v>CLV-99543</v>
          </cell>
        </row>
        <row r="7054">
          <cell r="E7054" t="str">
            <v>CLV-96752</v>
          </cell>
        </row>
        <row r="7055">
          <cell r="E7055" t="str">
            <v>CLV-95943</v>
          </cell>
        </row>
        <row r="7056">
          <cell r="E7056" t="str">
            <v>CLV-95921</v>
          </cell>
        </row>
        <row r="7057">
          <cell r="E7057" t="str">
            <v>CLV-95405</v>
          </cell>
        </row>
        <row r="7058">
          <cell r="E7058" t="str">
            <v>CLV-94934</v>
          </cell>
        </row>
        <row r="7059">
          <cell r="E7059" t="str">
            <v>CLV-94944</v>
          </cell>
        </row>
        <row r="7060">
          <cell r="E7060" t="str">
            <v>CLV-94946</v>
          </cell>
        </row>
        <row r="7061">
          <cell r="E7061" t="str">
            <v>CLV-94952</v>
          </cell>
        </row>
        <row r="7062">
          <cell r="E7062" t="str">
            <v>CLV-95983</v>
          </cell>
        </row>
        <row r="7063">
          <cell r="E7063" t="str">
            <v>CLV-95033</v>
          </cell>
        </row>
        <row r="7064">
          <cell r="E7064" t="str">
            <v>CLV-94983</v>
          </cell>
        </row>
        <row r="7065">
          <cell r="E7065" t="str">
            <v>CLV-96526</v>
          </cell>
        </row>
        <row r="7066">
          <cell r="E7066" t="str">
            <v>CLV-96478</v>
          </cell>
        </row>
        <row r="7067">
          <cell r="E7067" t="str">
            <v>CLV-96017</v>
          </cell>
        </row>
        <row r="7068">
          <cell r="E7068" t="str">
            <v>CLV-96043</v>
          </cell>
        </row>
        <row r="7069">
          <cell r="E7069" t="str">
            <v>CLV-95131</v>
          </cell>
        </row>
        <row r="7070">
          <cell r="E7070" t="str">
            <v>CLV-94903</v>
          </cell>
        </row>
        <row r="7071">
          <cell r="E7071" t="str">
            <v>CLV-89842</v>
          </cell>
        </row>
        <row r="7072">
          <cell r="E7072" t="str">
            <v>CLV-89776</v>
          </cell>
        </row>
        <row r="7073">
          <cell r="E7073" t="str">
            <v>CLV-88741</v>
          </cell>
        </row>
        <row r="7074">
          <cell r="E7074" t="str">
            <v>CLV-87819</v>
          </cell>
        </row>
        <row r="7075">
          <cell r="E7075" t="str">
            <v>CLV-88769</v>
          </cell>
        </row>
        <row r="7076">
          <cell r="E7076" t="str">
            <v>CLV-87797</v>
          </cell>
        </row>
        <row r="7077">
          <cell r="E7077" t="str">
            <v>CLV-87867</v>
          </cell>
        </row>
        <row r="7078">
          <cell r="E7078" t="str">
            <v>CLV-87773</v>
          </cell>
        </row>
        <row r="7079">
          <cell r="E7079" t="str">
            <v>CLV-88975</v>
          </cell>
        </row>
        <row r="7080">
          <cell r="E7080" t="str">
            <v>CLV-87741</v>
          </cell>
        </row>
        <row r="7081">
          <cell r="E7081" t="str">
            <v>CLV-87733</v>
          </cell>
        </row>
        <row r="7082">
          <cell r="E7082" t="str">
            <v>CLV-88029</v>
          </cell>
        </row>
        <row r="7083">
          <cell r="E7083" t="str">
            <v>CLV-87737</v>
          </cell>
        </row>
        <row r="7084">
          <cell r="E7084" t="str">
            <v>CLV-87501</v>
          </cell>
        </row>
        <row r="7085">
          <cell r="E7085" t="str">
            <v>CLV-87695</v>
          </cell>
        </row>
        <row r="7086">
          <cell r="E7086" t="str">
            <v>CLV-87627</v>
          </cell>
        </row>
        <row r="7087">
          <cell r="E7087" t="str">
            <v>CLV-88959</v>
          </cell>
        </row>
        <row r="7088">
          <cell r="E7088" t="str">
            <v>CLV-87411</v>
          </cell>
        </row>
        <row r="7089">
          <cell r="E7089" t="str">
            <v>CLV-87607</v>
          </cell>
        </row>
        <row r="7090">
          <cell r="E7090" t="str">
            <v>CLV-87615</v>
          </cell>
        </row>
        <row r="7091">
          <cell r="E7091" t="str">
            <v>CLV-87391</v>
          </cell>
        </row>
        <row r="7092">
          <cell r="E7092" t="str">
            <v>CLV-88917</v>
          </cell>
        </row>
        <row r="7093">
          <cell r="E7093" t="str">
            <v>CLV-88915</v>
          </cell>
        </row>
        <row r="7094">
          <cell r="E7094" t="str">
            <v>CLV-88649</v>
          </cell>
        </row>
        <row r="7095">
          <cell r="E7095" t="str">
            <v>CLV-89007</v>
          </cell>
        </row>
        <row r="7096">
          <cell r="E7096" t="str">
            <v>CLV-89173</v>
          </cell>
        </row>
        <row r="7097">
          <cell r="E7097" t="str">
            <v>CLV-88889</v>
          </cell>
        </row>
        <row r="7098">
          <cell r="E7098" t="str">
            <v>CLV-88897</v>
          </cell>
        </row>
        <row r="7099">
          <cell r="E7099" t="str">
            <v>CLV-89372</v>
          </cell>
        </row>
        <row r="7100">
          <cell r="E7100" t="str">
            <v>CLV-88623</v>
          </cell>
        </row>
        <row r="7101">
          <cell r="E7101" t="str">
            <v>CLV-88629</v>
          </cell>
        </row>
        <row r="7102">
          <cell r="E7102" t="str">
            <v>CLV-88615</v>
          </cell>
        </row>
        <row r="7103">
          <cell r="E7103" t="str">
            <v>CLV-88617</v>
          </cell>
        </row>
        <row r="7104">
          <cell r="E7104" t="str">
            <v>CLV-100866</v>
          </cell>
        </row>
        <row r="7105">
          <cell r="E7105" t="str">
            <v>CLV-100882</v>
          </cell>
        </row>
        <row r="7106">
          <cell r="E7106" t="str">
            <v>CLV-90560</v>
          </cell>
        </row>
        <row r="7107">
          <cell r="E7107" t="str">
            <v>CLV-88335</v>
          </cell>
        </row>
        <row r="7108">
          <cell r="E7108" t="str">
            <v>CLV-90554</v>
          </cell>
        </row>
        <row r="7109">
          <cell r="E7109" t="str">
            <v>CLV-100597</v>
          </cell>
        </row>
        <row r="7110">
          <cell r="E7110" t="str">
            <v>CLV-98467</v>
          </cell>
        </row>
        <row r="7111">
          <cell r="E7111" t="str">
            <v>CLV-98477</v>
          </cell>
        </row>
        <row r="7112">
          <cell r="E7112" t="str">
            <v>CLV-98481</v>
          </cell>
        </row>
        <row r="7113">
          <cell r="E7113" t="str">
            <v>CLV-97949</v>
          </cell>
        </row>
        <row r="7114">
          <cell r="E7114" t="str">
            <v>CLV-98496</v>
          </cell>
        </row>
        <row r="7115">
          <cell r="E7115" t="str">
            <v>CLV-98502</v>
          </cell>
        </row>
        <row r="7116">
          <cell r="E7116" t="str">
            <v>CLV-100603</v>
          </cell>
        </row>
        <row r="7117">
          <cell r="E7117" t="str">
            <v>CLV-93203</v>
          </cell>
        </row>
        <row r="7118">
          <cell r="E7118" t="str">
            <v>CLV-97621</v>
          </cell>
        </row>
        <row r="7119">
          <cell r="E7119" t="str">
            <v>CLV-100944</v>
          </cell>
        </row>
        <row r="7120">
          <cell r="E7120" t="str">
            <v>CLV-90786</v>
          </cell>
        </row>
        <row r="7121">
          <cell r="E7121" t="str">
            <v>CLV-90778</v>
          </cell>
        </row>
        <row r="7122">
          <cell r="E7122" t="str">
            <v>CLV-90832</v>
          </cell>
        </row>
        <row r="7123">
          <cell r="E7123" t="str">
            <v>CLV-91050</v>
          </cell>
        </row>
        <row r="7124">
          <cell r="E7124" t="str">
            <v>CLV-90264</v>
          </cell>
        </row>
        <row r="7125">
          <cell r="E7125" t="str">
            <v>CLV-100561</v>
          </cell>
        </row>
        <row r="7126">
          <cell r="E7126" t="str">
            <v>CLV-91026</v>
          </cell>
        </row>
        <row r="7127">
          <cell r="E7127" t="str">
            <v>CLV-90854</v>
          </cell>
        </row>
        <row r="7128">
          <cell r="E7128" t="str">
            <v>CLV-90032</v>
          </cell>
        </row>
        <row r="7129">
          <cell r="E7129" t="str">
            <v>CLV-90074</v>
          </cell>
        </row>
        <row r="7130">
          <cell r="E7130" t="str">
            <v>CLV-90122</v>
          </cell>
        </row>
        <row r="7131">
          <cell r="E7131" t="str">
            <v>CLV-90150</v>
          </cell>
        </row>
        <row r="7132">
          <cell r="E7132" t="str">
            <v>CLV-90152</v>
          </cell>
        </row>
        <row r="7133">
          <cell r="E7133" t="str">
            <v>CLV-90154</v>
          </cell>
        </row>
        <row r="7134">
          <cell r="E7134" t="str">
            <v>CLV-90162</v>
          </cell>
        </row>
        <row r="7135">
          <cell r="E7135" t="str">
            <v>CLV-90164</v>
          </cell>
        </row>
        <row r="7136">
          <cell r="E7136" t="str">
            <v>CLV-90166</v>
          </cell>
        </row>
        <row r="7137">
          <cell r="E7137" t="str">
            <v>CLV-90172</v>
          </cell>
        </row>
        <row r="7138">
          <cell r="E7138" t="str">
            <v>CLV-90182</v>
          </cell>
        </row>
        <row r="7139">
          <cell r="E7139" t="str">
            <v>CLV-90196</v>
          </cell>
        </row>
        <row r="7140">
          <cell r="E7140" t="str">
            <v>CLV-88353</v>
          </cell>
        </row>
        <row r="7141">
          <cell r="E7141" t="str">
            <v>CLV-99577</v>
          </cell>
        </row>
        <row r="7142">
          <cell r="E7142" t="str">
            <v>CLV-90682</v>
          </cell>
        </row>
        <row r="7143">
          <cell r="E7143" t="str">
            <v>CLV-89516</v>
          </cell>
        </row>
        <row r="7144">
          <cell r="E7144" t="str">
            <v>CLV-89644</v>
          </cell>
        </row>
        <row r="7145">
          <cell r="E7145" t="str">
            <v>CLV-94742</v>
          </cell>
        </row>
        <row r="7146">
          <cell r="E7146" t="str">
            <v>CLV-96655</v>
          </cell>
        </row>
        <row r="7147">
          <cell r="E7147" t="str">
            <v>CLV-96249</v>
          </cell>
        </row>
        <row r="7148">
          <cell r="E7148" t="str">
            <v>CLV-95041</v>
          </cell>
        </row>
        <row r="7149">
          <cell r="E7149" t="str">
            <v>CLV-96469</v>
          </cell>
        </row>
        <row r="7150">
          <cell r="E7150" t="str">
            <v>CLV-96372</v>
          </cell>
        </row>
        <row r="7151">
          <cell r="E7151" t="str">
            <v>CLV-96378</v>
          </cell>
        </row>
        <row r="7152">
          <cell r="E7152" t="str">
            <v>CLV-88179</v>
          </cell>
        </row>
        <row r="7153">
          <cell r="E7153" t="str">
            <v>CLV-95153</v>
          </cell>
        </row>
        <row r="7154">
          <cell r="E7154" t="str">
            <v>CLV-96109</v>
          </cell>
        </row>
        <row r="7155">
          <cell r="E7155" t="str">
            <v>CLV-89834</v>
          </cell>
        </row>
        <row r="7156">
          <cell r="E7156" t="str">
            <v>CLV-95043</v>
          </cell>
        </row>
        <row r="7157">
          <cell r="E7157" t="str">
            <v>CLV-89768</v>
          </cell>
        </row>
        <row r="7158">
          <cell r="E7158" t="str">
            <v>CLV-88719</v>
          </cell>
        </row>
        <row r="7159">
          <cell r="E7159" t="str">
            <v>CLV-88713</v>
          </cell>
        </row>
        <row r="7160">
          <cell r="E7160" t="str">
            <v>CLV-88717</v>
          </cell>
        </row>
        <row r="7161">
          <cell r="E7161" t="str">
            <v>CLV-88705</v>
          </cell>
        </row>
        <row r="7162">
          <cell r="E7162" t="str">
            <v>CLV-87871</v>
          </cell>
        </row>
        <row r="7163">
          <cell r="E7163" t="str">
            <v>CLV-88797</v>
          </cell>
        </row>
        <row r="7164">
          <cell r="E7164" t="str">
            <v>CLV-88943</v>
          </cell>
        </row>
        <row r="7165">
          <cell r="E7165" t="str">
            <v>CLV-87735</v>
          </cell>
        </row>
        <row r="7166">
          <cell r="E7166" t="str">
            <v>CLV-87679</v>
          </cell>
        </row>
        <row r="7167">
          <cell r="E7167" t="str">
            <v>CLV-87833</v>
          </cell>
        </row>
        <row r="7168">
          <cell r="E7168" t="str">
            <v>CLV-87859</v>
          </cell>
        </row>
        <row r="7169">
          <cell r="E7169" t="str">
            <v>CLV-87541</v>
          </cell>
        </row>
        <row r="7170">
          <cell r="E7170" t="str">
            <v>CLV-87479</v>
          </cell>
        </row>
        <row r="7171">
          <cell r="E7171" t="str">
            <v>CLV-87675</v>
          </cell>
        </row>
        <row r="7172">
          <cell r="E7172" t="str">
            <v>CLV-87669</v>
          </cell>
        </row>
        <row r="7173">
          <cell r="E7173" t="str">
            <v>CLV-94072</v>
          </cell>
        </row>
        <row r="7174">
          <cell r="E7174" t="str">
            <v>CLV-87413</v>
          </cell>
        </row>
        <row r="7175">
          <cell r="E7175" t="str">
            <v>CLV-88055</v>
          </cell>
        </row>
        <row r="7176">
          <cell r="E7176" t="str">
            <v>CLV-89073</v>
          </cell>
        </row>
        <row r="7177">
          <cell r="E7177" t="str">
            <v>CLV-88921</v>
          </cell>
        </row>
        <row r="7178">
          <cell r="E7178" t="str">
            <v>CLV-89023</v>
          </cell>
        </row>
        <row r="7179">
          <cell r="E7179" t="str">
            <v>CLV-89304</v>
          </cell>
        </row>
        <row r="7180">
          <cell r="E7180" t="str">
            <v>CLV-89302</v>
          </cell>
        </row>
        <row r="7181">
          <cell r="E7181" t="str">
            <v>CLV-94310</v>
          </cell>
        </row>
        <row r="7182">
          <cell r="E7182" t="str">
            <v>CLV-87573</v>
          </cell>
        </row>
        <row r="7183">
          <cell r="E7183" t="str">
            <v>CLV-87587</v>
          </cell>
        </row>
        <row r="7184">
          <cell r="E7184" t="str">
            <v>CLV-94631</v>
          </cell>
        </row>
        <row r="7185">
          <cell r="E7185" t="str">
            <v>CLV-101234</v>
          </cell>
        </row>
        <row r="7186">
          <cell r="E7186" t="str">
            <v>CLV-101240</v>
          </cell>
        </row>
        <row r="7187">
          <cell r="E7187" t="str">
            <v>CLV-101248</v>
          </cell>
        </row>
        <row r="7188">
          <cell r="E7188" t="str">
            <v>CLV-101070</v>
          </cell>
        </row>
        <row r="7189">
          <cell r="E7189" t="str">
            <v>CLV-101072</v>
          </cell>
        </row>
        <row r="7190">
          <cell r="E7190" t="str">
            <v>CLV-101084</v>
          </cell>
        </row>
        <row r="7191">
          <cell r="E7191" t="str">
            <v>CLV-101086</v>
          </cell>
        </row>
        <row r="7192">
          <cell r="E7192" t="str">
            <v>CLV-101090</v>
          </cell>
        </row>
        <row r="7193">
          <cell r="E7193" t="str">
            <v>CLV-101627</v>
          </cell>
        </row>
        <row r="7194">
          <cell r="E7194" t="str">
            <v>CLV-101158</v>
          </cell>
        </row>
        <row r="7195">
          <cell r="E7195" t="str">
            <v>CLV-101166</v>
          </cell>
        </row>
        <row r="7196">
          <cell r="E7196" t="str">
            <v>CLV-101142</v>
          </cell>
        </row>
        <row r="7197">
          <cell r="E7197" t="str">
            <v>CLV-101128</v>
          </cell>
        </row>
        <row r="7198">
          <cell r="E7198" t="str">
            <v>CLV-101144</v>
          </cell>
        </row>
        <row r="7199">
          <cell r="E7199" t="str">
            <v>CLV-101146</v>
          </cell>
        </row>
        <row r="7200">
          <cell r="E7200" t="str">
            <v>CLV-101188</v>
          </cell>
        </row>
        <row r="7201">
          <cell r="E7201" t="str">
            <v>CLV-101190</v>
          </cell>
        </row>
        <row r="7202">
          <cell r="E7202" t="str">
            <v>CLV-101463</v>
          </cell>
        </row>
        <row r="7203">
          <cell r="E7203" t="str">
            <v>CLV-101208</v>
          </cell>
        </row>
        <row r="7204">
          <cell r="E7204" t="str">
            <v>CLV-101375</v>
          </cell>
        </row>
        <row r="7205">
          <cell r="E7205" t="str">
            <v>CLV-101377</v>
          </cell>
        </row>
        <row r="7206">
          <cell r="E7206" t="str">
            <v>CLV-101379</v>
          </cell>
        </row>
        <row r="7207">
          <cell r="E7207" t="str">
            <v>CLV-101381</v>
          </cell>
        </row>
        <row r="7208">
          <cell r="E7208" t="str">
            <v>CLV-101296</v>
          </cell>
        </row>
        <row r="7209">
          <cell r="E7209" t="str">
            <v>CLV-101383</v>
          </cell>
        </row>
        <row r="7210">
          <cell r="E7210" t="str">
            <v>CLV-101559</v>
          </cell>
        </row>
        <row r="7211">
          <cell r="E7211" t="str">
            <v>CLV-101653</v>
          </cell>
        </row>
        <row r="7212">
          <cell r="E7212" t="str">
            <v>CLV-101745</v>
          </cell>
        </row>
        <row r="7213">
          <cell r="E7213" t="str">
            <v>CLV-101655</v>
          </cell>
        </row>
        <row r="7214">
          <cell r="E7214" t="str">
            <v>CLV-101659</v>
          </cell>
        </row>
        <row r="7215">
          <cell r="E7215" t="str">
            <v>CLV-101661</v>
          </cell>
        </row>
        <row r="7216">
          <cell r="E7216" t="str">
            <v>CLV-101629</v>
          </cell>
        </row>
        <row r="7217">
          <cell r="E7217" t="str">
            <v>CLV-101663</v>
          </cell>
        </row>
        <row r="7218">
          <cell r="E7218" t="str">
            <v>CLV-101743</v>
          </cell>
        </row>
        <row r="7219">
          <cell r="E7219" t="str">
            <v>CLV-101367</v>
          </cell>
        </row>
        <row r="7220">
          <cell r="E7220" t="str">
            <v>CLV-101369</v>
          </cell>
        </row>
        <row r="7221">
          <cell r="E7221" t="str">
            <v>CLV-101363</v>
          </cell>
        </row>
        <row r="7222">
          <cell r="E7222" t="str">
            <v>CLV-101365</v>
          </cell>
        </row>
        <row r="7223">
          <cell r="E7223" t="str">
            <v>CLV-101371</v>
          </cell>
        </row>
        <row r="7224">
          <cell r="E7224" t="str">
            <v>CLV-102627</v>
          </cell>
        </row>
        <row r="7225">
          <cell r="E7225" t="str">
            <v>CLV-102671</v>
          </cell>
        </row>
        <row r="7226">
          <cell r="E7226" t="str">
            <v>CLV-102681</v>
          </cell>
        </row>
        <row r="7227">
          <cell r="E7227" t="str">
            <v>CLV-102677</v>
          </cell>
        </row>
        <row r="7228">
          <cell r="E7228" t="str">
            <v>CLV-102685</v>
          </cell>
        </row>
        <row r="7229">
          <cell r="E7229" t="str">
            <v>CLV-102675</v>
          </cell>
        </row>
        <row r="7230">
          <cell r="E7230" t="str">
            <v>CLV-102673</v>
          </cell>
        </row>
        <row r="7231">
          <cell r="E7231" t="str">
            <v>CLV-101966</v>
          </cell>
        </row>
        <row r="7232">
          <cell r="E7232" t="str">
            <v>CLV-102018</v>
          </cell>
        </row>
        <row r="7233">
          <cell r="E7233" t="str">
            <v>CLV-101763</v>
          </cell>
        </row>
        <row r="7234">
          <cell r="E7234" t="str">
            <v>CLV-101767</v>
          </cell>
        </row>
        <row r="7235">
          <cell r="E7235" t="str">
            <v>CLV-101827</v>
          </cell>
        </row>
        <row r="7236">
          <cell r="E7236" t="str">
            <v>CLV-101829</v>
          </cell>
        </row>
        <row r="7237">
          <cell r="E7237" t="str">
            <v>CLV-101831</v>
          </cell>
        </row>
        <row r="7238">
          <cell r="E7238" t="str">
            <v>CLV-101841</v>
          </cell>
        </row>
        <row r="7239">
          <cell r="E7239" t="str">
            <v>CLV-101843</v>
          </cell>
        </row>
        <row r="7240">
          <cell r="E7240" t="str">
            <v>CLV-101845</v>
          </cell>
        </row>
        <row r="7241">
          <cell r="E7241" t="str">
            <v>CLV-101847</v>
          </cell>
        </row>
        <row r="7242">
          <cell r="E7242" t="str">
            <v>CLV-101849</v>
          </cell>
        </row>
        <row r="7243">
          <cell r="E7243" t="str">
            <v>CLV-101851</v>
          </cell>
        </row>
        <row r="7244">
          <cell r="E7244" t="str">
            <v>CLV-102322</v>
          </cell>
        </row>
        <row r="7245">
          <cell r="E7245" t="str">
            <v>CLV-102326</v>
          </cell>
        </row>
        <row r="7246">
          <cell r="E7246" t="str">
            <v>CLV-102328</v>
          </cell>
        </row>
        <row r="7247">
          <cell r="E7247" t="str">
            <v>CLV-102330</v>
          </cell>
        </row>
        <row r="7248">
          <cell r="E7248" t="str">
            <v>CLV-102273</v>
          </cell>
        </row>
        <row r="7249">
          <cell r="E7249" t="str">
            <v>CLV-102275</v>
          </cell>
        </row>
        <row r="7250">
          <cell r="E7250" t="str">
            <v>CLV-101998</v>
          </cell>
        </row>
        <row r="7251">
          <cell r="E7251" t="str">
            <v>CLV-101894</v>
          </cell>
        </row>
        <row r="7252">
          <cell r="E7252" t="str">
            <v>CLV-101898</v>
          </cell>
        </row>
        <row r="7253">
          <cell r="E7253" t="str">
            <v>CLV-102277</v>
          </cell>
        </row>
        <row r="7254">
          <cell r="E7254" t="str">
            <v>CLV-101914</v>
          </cell>
        </row>
        <row r="7255">
          <cell r="E7255" t="str">
            <v>CLV-102283</v>
          </cell>
        </row>
        <row r="7256">
          <cell r="E7256" t="str">
            <v>CLV-101813</v>
          </cell>
        </row>
        <row r="7257">
          <cell r="E7257" t="str">
            <v>CLV-101815</v>
          </cell>
        </row>
        <row r="7258">
          <cell r="E7258" t="str">
            <v>CLV-3853</v>
          </cell>
        </row>
        <row r="7259">
          <cell r="E7259" t="str">
            <v>CLV-84276</v>
          </cell>
        </row>
      </sheetData>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mkachler@indot.in.gov" TargetMode="External"/><Relationship Id="rId1" Type="http://schemas.openxmlformats.org/officeDocument/2006/relationships/hyperlink" Target="mailto:adtyra@indot.in.gov"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D0636-18A7-41FA-A817-CE34AFA1753A}">
  <sheetPr codeName="Sheet13">
    <pageSetUpPr fitToPage="1"/>
  </sheetPr>
  <dimension ref="B2:D66"/>
  <sheetViews>
    <sheetView showGridLines="0" tabSelected="1" topLeftCell="A3" zoomScale="107" zoomScaleNormal="107" workbookViewId="0">
      <selection activeCell="C12" sqref="C12:D35"/>
    </sheetView>
  </sheetViews>
  <sheetFormatPr defaultRowHeight="15" x14ac:dyDescent="0.25"/>
  <cols>
    <col min="1" max="1" width="2.7109375" customWidth="1"/>
    <col min="2" max="2" width="3.7109375" customWidth="1"/>
    <col min="3" max="3" width="44.42578125" customWidth="1"/>
    <col min="4" max="4" width="98.7109375" customWidth="1"/>
  </cols>
  <sheetData>
    <row r="2" spans="2:4" ht="21" x14ac:dyDescent="0.35">
      <c r="B2" s="1" t="s">
        <v>0</v>
      </c>
    </row>
    <row r="3" spans="2:4" x14ac:dyDescent="0.25">
      <c r="C3" s="2" t="s">
        <v>1</v>
      </c>
    </row>
    <row r="4" spans="2:4" x14ac:dyDescent="0.25">
      <c r="C4" s="2" t="s">
        <v>2</v>
      </c>
    </row>
    <row r="5" spans="2:4" x14ac:dyDescent="0.25">
      <c r="B5" s="3"/>
    </row>
    <row r="6" spans="2:4" x14ac:dyDescent="0.25">
      <c r="B6" s="4" t="s">
        <v>3</v>
      </c>
      <c r="C6" s="5"/>
      <c r="D6" s="6"/>
    </row>
    <row r="7" spans="2:4" ht="14.45" customHeight="1" x14ac:dyDescent="0.25">
      <c r="C7" s="7" t="s">
        <v>4</v>
      </c>
      <c r="D7" s="7"/>
    </row>
    <row r="8" spans="2:4" ht="14.45" customHeight="1" x14ac:dyDescent="0.25">
      <c r="C8" s="7"/>
      <c r="D8" s="7"/>
    </row>
    <row r="9" spans="2:4" ht="14.45" customHeight="1" x14ac:dyDescent="0.25">
      <c r="C9" s="7"/>
      <c r="D9" s="7"/>
    </row>
    <row r="10" spans="2:4" x14ac:dyDescent="0.25">
      <c r="C10" s="8"/>
    </row>
    <row r="11" spans="2:4" x14ac:dyDescent="0.25">
      <c r="B11" s="4" t="s">
        <v>5</v>
      </c>
      <c r="C11" s="5"/>
      <c r="D11" s="6"/>
    </row>
    <row r="12" spans="2:4" ht="14.45" customHeight="1" x14ac:dyDescent="0.25">
      <c r="C12" s="7" t="s">
        <v>6</v>
      </c>
      <c r="D12" s="7"/>
    </row>
    <row r="13" spans="2:4" x14ac:dyDescent="0.25">
      <c r="C13" s="7"/>
      <c r="D13" s="7"/>
    </row>
    <row r="14" spans="2:4" x14ac:dyDescent="0.25">
      <c r="C14" s="7"/>
      <c r="D14" s="7"/>
    </row>
    <row r="15" spans="2:4" x14ac:dyDescent="0.25">
      <c r="C15" s="7"/>
      <c r="D15" s="7"/>
    </row>
    <row r="16" spans="2:4" x14ac:dyDescent="0.25">
      <c r="C16" s="7"/>
      <c r="D16" s="7"/>
    </row>
    <row r="17" spans="3:4" x14ac:dyDescent="0.25">
      <c r="C17" s="7"/>
      <c r="D17" s="7"/>
    </row>
    <row r="18" spans="3:4" x14ac:dyDescent="0.25">
      <c r="C18" s="7"/>
      <c r="D18" s="7"/>
    </row>
    <row r="19" spans="3:4" x14ac:dyDescent="0.25">
      <c r="C19" s="7"/>
      <c r="D19" s="7"/>
    </row>
    <row r="20" spans="3:4" x14ac:dyDescent="0.25">
      <c r="C20" s="7"/>
      <c r="D20" s="7"/>
    </row>
    <row r="21" spans="3:4" x14ac:dyDescent="0.25">
      <c r="C21" s="7"/>
      <c r="D21" s="7"/>
    </row>
    <row r="22" spans="3:4" x14ac:dyDescent="0.25">
      <c r="C22" s="7"/>
      <c r="D22" s="7"/>
    </row>
    <row r="23" spans="3:4" x14ac:dyDescent="0.25">
      <c r="C23" s="7"/>
      <c r="D23" s="7"/>
    </row>
    <row r="24" spans="3:4" x14ac:dyDescent="0.25">
      <c r="C24" s="7"/>
      <c r="D24" s="7"/>
    </row>
    <row r="25" spans="3:4" x14ac:dyDescent="0.25">
      <c r="C25" s="7"/>
      <c r="D25" s="7"/>
    </row>
    <row r="26" spans="3:4" x14ac:dyDescent="0.25">
      <c r="C26" s="7"/>
      <c r="D26" s="7"/>
    </row>
    <row r="27" spans="3:4" x14ac:dyDescent="0.25">
      <c r="C27" s="7"/>
      <c r="D27" s="7"/>
    </row>
    <row r="28" spans="3:4" x14ac:dyDescent="0.25">
      <c r="C28" s="7"/>
      <c r="D28" s="7"/>
    </row>
    <row r="29" spans="3:4" x14ac:dyDescent="0.25">
      <c r="C29" s="7"/>
      <c r="D29" s="7"/>
    </row>
    <row r="30" spans="3:4" x14ac:dyDescent="0.25">
      <c r="C30" s="7"/>
      <c r="D30" s="7"/>
    </row>
    <row r="31" spans="3:4" x14ac:dyDescent="0.25">
      <c r="C31" s="7"/>
      <c r="D31" s="7"/>
    </row>
    <row r="32" spans="3:4" x14ac:dyDescent="0.25">
      <c r="C32" s="7"/>
      <c r="D32" s="7"/>
    </row>
    <row r="33" spans="2:4" x14ac:dyDescent="0.25">
      <c r="C33" s="7"/>
      <c r="D33" s="7"/>
    </row>
    <row r="34" spans="2:4" x14ac:dyDescent="0.25">
      <c r="C34" s="7"/>
      <c r="D34" s="7"/>
    </row>
    <row r="35" spans="2:4" x14ac:dyDescent="0.25">
      <c r="C35" s="7"/>
      <c r="D35" s="7"/>
    </row>
    <row r="36" spans="2:4" x14ac:dyDescent="0.25">
      <c r="C36" s="8"/>
    </row>
    <row r="37" spans="2:4" x14ac:dyDescent="0.25">
      <c r="B37" s="4" t="s">
        <v>7</v>
      </c>
      <c r="C37" s="5"/>
      <c r="D37" s="6"/>
    </row>
    <row r="38" spans="2:4" ht="14.45" customHeight="1" x14ac:dyDescent="0.25">
      <c r="C38" s="7" t="s">
        <v>8</v>
      </c>
      <c r="D38" s="7"/>
    </row>
    <row r="39" spans="2:4" x14ac:dyDescent="0.25">
      <c r="C39" s="7"/>
      <c r="D39" s="7"/>
    </row>
    <row r="40" spans="2:4" x14ac:dyDescent="0.25">
      <c r="C40" s="7"/>
      <c r="D40" s="7"/>
    </row>
    <row r="41" spans="2:4" x14ac:dyDescent="0.25">
      <c r="C41" s="7"/>
      <c r="D41" s="7"/>
    </row>
    <row r="42" spans="2:4" x14ac:dyDescent="0.25">
      <c r="C42" s="7"/>
      <c r="D42" s="7"/>
    </row>
    <row r="43" spans="2:4" x14ac:dyDescent="0.25">
      <c r="C43" s="7"/>
      <c r="D43" s="7"/>
    </row>
    <row r="44" spans="2:4" x14ac:dyDescent="0.25">
      <c r="C44" s="7"/>
      <c r="D44" s="7"/>
    </row>
    <row r="45" spans="2:4" x14ac:dyDescent="0.25">
      <c r="C45" s="7"/>
      <c r="D45" s="7"/>
    </row>
    <row r="46" spans="2:4" x14ac:dyDescent="0.25">
      <c r="C46" s="7"/>
      <c r="D46" s="7"/>
    </row>
    <row r="47" spans="2:4" x14ac:dyDescent="0.25">
      <c r="C47" s="7"/>
      <c r="D47" s="7"/>
    </row>
    <row r="48" spans="2:4" x14ac:dyDescent="0.25">
      <c r="C48" s="7"/>
      <c r="D48" s="7"/>
    </row>
    <row r="49" spans="2:4" x14ac:dyDescent="0.25">
      <c r="C49" s="7"/>
      <c r="D49" s="7"/>
    </row>
    <row r="50" spans="2:4" x14ac:dyDescent="0.25">
      <c r="C50" s="7"/>
      <c r="D50" s="7"/>
    </row>
    <row r="51" spans="2:4" x14ac:dyDescent="0.25">
      <c r="C51" s="7"/>
      <c r="D51" s="7"/>
    </row>
    <row r="52" spans="2:4" x14ac:dyDescent="0.25">
      <c r="C52" s="7"/>
      <c r="D52" s="7"/>
    </row>
    <row r="53" spans="2:4" x14ac:dyDescent="0.25">
      <c r="C53" s="7"/>
      <c r="D53" s="7"/>
    </row>
    <row r="54" spans="2:4" x14ac:dyDescent="0.25">
      <c r="C54" s="7"/>
      <c r="D54" s="7"/>
    </row>
    <row r="55" spans="2:4" x14ac:dyDescent="0.25">
      <c r="C55" s="8"/>
    </row>
    <row r="56" spans="2:4" x14ac:dyDescent="0.25">
      <c r="B56" s="4" t="s">
        <v>9</v>
      </c>
      <c r="C56" s="5"/>
      <c r="D56" s="6"/>
    </row>
    <row r="57" spans="2:4" x14ac:dyDescent="0.25">
      <c r="C57" s="9" t="s">
        <v>10</v>
      </c>
    </row>
    <row r="58" spans="2:4" x14ac:dyDescent="0.25">
      <c r="C58" s="10" t="s">
        <v>11</v>
      </c>
    </row>
    <row r="60" spans="2:4" x14ac:dyDescent="0.25">
      <c r="B60" s="4" t="s">
        <v>12</v>
      </c>
      <c r="C60" s="5"/>
      <c r="D60" s="6"/>
    </row>
    <row r="61" spans="2:4" x14ac:dyDescent="0.25">
      <c r="C61" t="s">
        <v>13</v>
      </c>
    </row>
    <row r="62" spans="2:4" x14ac:dyDescent="0.25">
      <c r="C62" s="11" t="s">
        <v>14</v>
      </c>
    </row>
    <row r="63" spans="2:4" x14ac:dyDescent="0.25">
      <c r="C63" s="11" t="s">
        <v>15</v>
      </c>
    </row>
    <row r="65" spans="2:4" x14ac:dyDescent="0.25">
      <c r="B65" s="4" t="s">
        <v>16</v>
      </c>
      <c r="C65" s="5"/>
      <c r="D65" s="6"/>
    </row>
    <row r="66" spans="2:4" x14ac:dyDescent="0.25">
      <c r="C66" s="12" t="s">
        <v>17</v>
      </c>
    </row>
  </sheetData>
  <sheetProtection sheet="1" objects="1" scenarios="1" selectLockedCells="1" selectUnlockedCells="1"/>
  <mergeCells count="3">
    <mergeCell ref="C7:D9"/>
    <mergeCell ref="C12:D35"/>
    <mergeCell ref="C38:D54"/>
  </mergeCells>
  <hyperlinks>
    <hyperlink ref="C62" r:id="rId1" display="Adam Tyra                 AdTyra@indot.in.gov" xr:uid="{2CD294FD-5024-4084-AFCD-0FD2B99FA570}"/>
    <hyperlink ref="C63" r:id="rId2" display="Mischa Kachler        mkachler@indot.in.gov" xr:uid="{42E134FE-1492-4E8D-9A86-C3313D879607}"/>
  </hyperlinks>
  <pageMargins left="0.7" right="0.7" top="0.75" bottom="0.75" header="0.3" footer="0.3"/>
  <pageSetup scale="81" fitToHeight="0" orientation="landscape" r:id="rId3"/>
  <headerFooter>
    <oddFooter>Page &amp;P of &amp;N</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325A7-C4FC-4268-A57C-0BFC870D8AB6}">
  <sheetPr codeName="Sheet14">
    <pageSetUpPr fitToPage="1"/>
  </sheetPr>
  <dimension ref="A2:G77"/>
  <sheetViews>
    <sheetView showGridLines="0" zoomScaleNormal="100" zoomScaleSheetLayoutView="130" zoomScalePageLayoutView="115" workbookViewId="0">
      <selection activeCell="B12" sqref="B12"/>
    </sheetView>
  </sheetViews>
  <sheetFormatPr defaultRowHeight="15" x14ac:dyDescent="0.25"/>
  <cols>
    <col min="1" max="1" width="25.5703125" customWidth="1"/>
    <col min="2" max="2" width="14.28515625" customWidth="1"/>
    <col min="3" max="4" width="10.7109375" customWidth="1"/>
    <col min="5" max="5" width="18.28515625" customWidth="1"/>
    <col min="6" max="6" width="14.28515625" customWidth="1"/>
    <col min="7" max="7" width="29.5703125" bestFit="1" customWidth="1"/>
  </cols>
  <sheetData>
    <row r="2" spans="1:6" ht="20.45" customHeight="1" x14ac:dyDescent="0.25">
      <c r="A2" s="13" t="s">
        <v>18</v>
      </c>
      <c r="B2" s="13"/>
      <c r="C2" s="13"/>
      <c r="D2" s="13"/>
      <c r="E2" s="13"/>
      <c r="F2" s="13"/>
    </row>
    <row r="3" spans="1:6" ht="15" customHeight="1" x14ac:dyDescent="0.25">
      <c r="A3" s="14"/>
      <c r="B3" s="14"/>
      <c r="C3" s="14"/>
      <c r="D3" s="14"/>
      <c r="E3" s="14"/>
      <c r="F3" s="14"/>
    </row>
    <row r="4" spans="1:6" ht="15.75" x14ac:dyDescent="0.25">
      <c r="A4" s="15" t="s">
        <v>19</v>
      </c>
      <c r="B4" s="15"/>
    </row>
    <row r="5" spans="1:6" ht="64.150000000000006" customHeight="1" x14ac:dyDescent="0.25">
      <c r="A5" s="16" t="str">
        <f>"       Crash data was reviewed as part of this assessment and a RoadHAT analysis was prepared.  A total of  " &amp;F12 &amp;" recorded crashes took place within the project limits during the three-year crash study period (" &amp; B14  &amp; " through " &amp; B15 &amp;").  The following tables summarize the number and types of crashes, as well as the RoadHAT results."</f>
        <v xml:space="preserve">       Crash data was reviewed as part of this assessment and a RoadHAT analysis was prepared.  A total of  65 recorded crashes took place within the project limits during the three-year crash study period (2022 through 2024).  The following tables summarize the number and types of crashes, as well as the RoadHAT results.</v>
      </c>
      <c r="B5" s="16"/>
      <c r="C5" s="16"/>
      <c r="D5" s="16"/>
      <c r="E5" s="16"/>
      <c r="F5" s="16"/>
    </row>
    <row r="6" spans="1:6" ht="15.75" x14ac:dyDescent="0.25">
      <c r="A6" s="17"/>
      <c r="B6" s="17"/>
      <c r="C6" s="17"/>
      <c r="D6" s="17"/>
      <c r="E6" s="17"/>
      <c r="F6" s="17"/>
    </row>
    <row r="7" spans="1:6" ht="18.600000000000001" customHeight="1" thickBot="1" x14ac:dyDescent="0.3">
      <c r="A7" s="18" t="s">
        <v>20</v>
      </c>
      <c r="B7" s="18"/>
      <c r="C7" s="18"/>
      <c r="D7" s="17"/>
      <c r="E7" s="17"/>
      <c r="F7" s="17"/>
    </row>
    <row r="8" spans="1:6" ht="18.600000000000001" customHeight="1" x14ac:dyDescent="0.25">
      <c r="A8" s="19" t="s">
        <v>21</v>
      </c>
      <c r="B8" s="20" t="s">
        <v>872</v>
      </c>
      <c r="C8" s="21"/>
      <c r="D8" s="17"/>
      <c r="E8" s="17"/>
      <c r="F8" s="17"/>
    </row>
    <row r="9" spans="1:6" ht="18.600000000000001" customHeight="1" thickBot="1" x14ac:dyDescent="0.3">
      <c r="A9" s="22" t="s">
        <v>22</v>
      </c>
      <c r="B9" s="23">
        <v>40250</v>
      </c>
      <c r="C9" s="24"/>
      <c r="D9" s="25">
        <f>B9</f>
        <v>40250</v>
      </c>
      <c r="E9" s="17"/>
      <c r="F9" s="17"/>
    </row>
    <row r="10" spans="1:6" ht="15.75" x14ac:dyDescent="0.25">
      <c r="A10" s="26"/>
      <c r="B10" s="26"/>
    </row>
    <row r="11" spans="1:6" ht="16.5" thickBot="1" x14ac:dyDescent="0.3">
      <c r="A11" s="27" t="s">
        <v>23</v>
      </c>
      <c r="B11" s="27"/>
    </row>
    <row r="12" spans="1:6" ht="18.75" x14ac:dyDescent="0.25">
      <c r="A12" s="28" t="s">
        <v>24</v>
      </c>
      <c r="B12" s="29"/>
      <c r="C12" s="30" t="s">
        <v>25</v>
      </c>
      <c r="D12" s="31"/>
      <c r="E12" s="31"/>
      <c r="F12" s="32">
        <f>IF($B$9="",0,COUNTA('Data Filtered By Asset'!$A$2:$A$1048576))</f>
        <v>65</v>
      </c>
    </row>
    <row r="13" spans="1:6" ht="18.75" x14ac:dyDescent="0.25">
      <c r="A13" s="33" t="s">
        <v>26</v>
      </c>
      <c r="B13" s="34"/>
      <c r="C13" s="35" t="s">
        <v>27</v>
      </c>
      <c r="D13" s="36"/>
      <c r="E13" s="36"/>
      <c r="F13" s="37">
        <f>IF($B$9="",0,COUNTIF('Data Filtered By Asset'!$D:$D,"Fatal")+COUNTIF('Data Filtered By Asset'!$D:$D,"Incapacitating"))</f>
        <v>4</v>
      </c>
    </row>
    <row r="14" spans="1:6" ht="15.75" x14ac:dyDescent="0.25">
      <c r="A14" s="33" t="s">
        <v>28</v>
      </c>
      <c r="B14" s="38">
        <v>2022</v>
      </c>
      <c r="C14" s="35" t="s">
        <v>29</v>
      </c>
      <c r="D14" s="36"/>
      <c r="E14" s="36"/>
      <c r="F14" s="37">
        <f>IF($B$9="",0,COUNTIF('Data Filtered By Asset'!$D:$D,"Non-incapacitating") + COUNTIF('Data Filtered By Asset'!$D:$D,"Possible") + COUNTIF('Data Filtered By Asset'!$D:$D,"Refused") + COUNTIF('Data Filtered By Asset'!$D:$D,"Unknown"))</f>
        <v>6</v>
      </c>
    </row>
    <row r="15" spans="1:6" ht="16.5" thickBot="1" x14ac:dyDescent="0.3">
      <c r="A15" s="39" t="s">
        <v>30</v>
      </c>
      <c r="B15" s="40">
        <v>2024</v>
      </c>
      <c r="C15" s="41" t="s">
        <v>31</v>
      </c>
      <c r="D15" s="42"/>
      <c r="E15" s="42"/>
      <c r="F15" s="43">
        <f>IF($B$9="",0,COUNTIF('Data Filtered By Asset'!$D:$D,"No Injury") + COUNTIF('Data Filtered By Asset'!$D:$D,"Not Reported") + COUNTIF('Data Filtered By Asset'!$D:$D,"PDO"))</f>
        <v>55</v>
      </c>
    </row>
    <row r="16" spans="1:6" x14ac:dyDescent="0.25">
      <c r="A16" s="44" t="s">
        <v>32</v>
      </c>
      <c r="B16" s="44"/>
      <c r="C16" s="44"/>
      <c r="D16" s="44"/>
      <c r="E16" s="44"/>
      <c r="F16" s="44"/>
    </row>
    <row r="17" spans="1:6" ht="15.6" customHeight="1" x14ac:dyDescent="0.25">
      <c r="A17" s="45"/>
      <c r="B17" s="46"/>
      <c r="C17" s="46"/>
      <c r="D17" s="46"/>
      <c r="E17" s="46"/>
      <c r="F17" s="46"/>
    </row>
    <row r="18" spans="1:6" ht="16.5" thickBot="1" x14ac:dyDescent="0.3">
      <c r="A18" s="27" t="s">
        <v>33</v>
      </c>
      <c r="B18" s="27"/>
    </row>
    <row r="19" spans="1:6" ht="16.5" thickBot="1" x14ac:dyDescent="0.3">
      <c r="A19" s="47" t="s">
        <v>34</v>
      </c>
      <c r="B19" s="48"/>
      <c r="C19" s="49" t="s">
        <v>35</v>
      </c>
      <c r="D19" s="50" t="s">
        <v>36</v>
      </c>
      <c r="E19" s="51"/>
    </row>
    <row r="20" spans="1:6" ht="15.75" x14ac:dyDescent="0.25">
      <c r="A20" s="30" t="s">
        <v>37</v>
      </c>
      <c r="B20" s="31"/>
      <c r="C20" s="52" t="str">
        <f>IF($B$9="",0,E20&amp;" ("&amp;F20&amp;")")</f>
        <v>5 (0)</v>
      </c>
      <c r="D20" s="53">
        <f t="shared" ref="D20:D29" si="0">IF(E20=0,0,E20/$E$30)</f>
        <v>7.6923076923076927E-2</v>
      </c>
      <c r="E20" s="54">
        <f>IF($B$9="",0,COUNTIF('Data Filtered By Asset'!$L$2:$L$1048576,"Backing Crash"))</f>
        <v>5</v>
      </c>
      <c r="F20" s="54">
        <f>COUNTIFS('Data Filtered By Asset'!$L$2:$L$1048576,"Backing Crash", 'Data Filtered By Asset'!$D$2:$D$1048576,"&lt;&gt;No Injury", 'Data Filtered By Asset'!$D$2:$D$1048576,"&lt;&gt;Not Reported", 'Data Filtered By Asset'!$D$2:$D$1048576,"&lt;&gt;PDO")</f>
        <v>0</v>
      </c>
    </row>
    <row r="21" spans="1:6" ht="15.75" x14ac:dyDescent="0.25">
      <c r="A21" s="35" t="s">
        <v>38</v>
      </c>
      <c r="B21" s="36"/>
      <c r="C21" s="55" t="str">
        <f t="shared" ref="C21:C29" si="1">IF($B$9="",0,E21&amp;" ("&amp;F21&amp;")")</f>
        <v>26 (1)</v>
      </c>
      <c r="D21" s="56">
        <f t="shared" si="0"/>
        <v>0.4</v>
      </c>
      <c r="E21" s="54">
        <f>IF($B$9="",0,COUNTIF('Data Filtered By Asset'!$L$2:$L$1048576,"Collision With Animal (Including Deer)"))</f>
        <v>26</v>
      </c>
      <c r="F21" s="54">
        <f>COUNTIFS('Data Filtered By Asset'!$L$2:$L$1048576,"Collision With Animal (Including Deer)", 'Data Filtered By Asset'!$D$2:$D$1048576,"&lt;&gt;No Injury", 'Data Filtered By Asset'!$D$2:$D$1048576,"&lt;&gt;Not Reported", 'Data Filtered By Asset'!$D$2:$D$1048576,"&lt;&gt;PDO")</f>
        <v>1</v>
      </c>
    </row>
    <row r="22" spans="1:6" ht="15.75" x14ac:dyDescent="0.25">
      <c r="A22" s="35" t="s">
        <v>39</v>
      </c>
      <c r="B22" s="36"/>
      <c r="C22" s="55" t="str">
        <f t="shared" si="1"/>
        <v>1 (1)</v>
      </c>
      <c r="D22" s="56">
        <f t="shared" si="0"/>
        <v>1.5384615384615385E-2</v>
      </c>
      <c r="E22" s="54">
        <f>IF($B$9="",0,COUNTIF('Data Filtered By Asset'!$L$2:$L$1048576,"Collision With Object in Road"))</f>
        <v>1</v>
      </c>
      <c r="F22" s="54">
        <f>COUNTIFS('Data Filtered By Asset'!$L$2:$L$1048576,"Collision With Object in Road", 'Data Filtered By Asset'!$D$2:$D$1048576,"&lt;&gt;No Injury", 'Data Filtered By Asset'!$D$2:$D$1048576,"&lt;&gt;Not Reported", 'Data Filtered By Asset'!$D$2:$D$1048576,"&lt;&gt;PDO")</f>
        <v>1</v>
      </c>
    </row>
    <row r="23" spans="1:6" ht="15.75" x14ac:dyDescent="0.25">
      <c r="A23" s="35" t="s">
        <v>40</v>
      </c>
      <c r="B23" s="36"/>
      <c r="C23" s="55" t="str">
        <f t="shared" si="1"/>
        <v>0 (0)</v>
      </c>
      <c r="D23" s="56">
        <f t="shared" si="0"/>
        <v>0</v>
      </c>
      <c r="E23" s="54">
        <f>IF($B$9="",0,COUNTIF('Data Filtered By Asset'!$L$2:$L$1048576,"Head On (Between Motor Vehicles)"))</f>
        <v>0</v>
      </c>
      <c r="F23" s="54">
        <f>COUNTIFS('Data Filtered By Asset'!$L$2:$L$1048576,"Head On (Between Motor Vehicles)", 'Data Filtered By Asset'!$D$2:$D$1048576,"&lt;&gt;No Injury", 'Data Filtered By Asset'!$D$2:$D$1048576,"&lt;&gt;Not Reported", 'Data Filtered By Asset'!$D$2:$D$1048576,"&lt;&gt;PDO")</f>
        <v>0</v>
      </c>
    </row>
    <row r="24" spans="1:6" ht="15.75" x14ac:dyDescent="0.25">
      <c r="A24" s="35" t="s">
        <v>41</v>
      </c>
      <c r="B24" s="36"/>
      <c r="C24" s="55" t="str">
        <f t="shared" si="1"/>
        <v>5 (0)</v>
      </c>
      <c r="D24" s="56">
        <f t="shared" si="0"/>
        <v>7.6923076923076927E-2</v>
      </c>
      <c r="E24" s="54">
        <f>IF($B$9="",0,COUNTIF('Data Filtered By Asset'!$L$2:$L$1048576,"Left Turn, Right Turn or Angle"))</f>
        <v>5</v>
      </c>
      <c r="F24" s="54">
        <f>COUNTIFS('Data Filtered By Asset'!$L$2:$L$1048576,"Left Turn, Right Turn or Angle", 'Data Filtered By Asset'!$D$2:$D$1048576,"&lt;&gt;No Injury", 'Data Filtered By Asset'!$D$2:$D$1048576,"&lt;&gt;Not Reported", 'Data Filtered By Asset'!$D$2:$D$1048576,"&lt;&gt;PDO")</f>
        <v>0</v>
      </c>
    </row>
    <row r="25" spans="1:6" ht="15.75" x14ac:dyDescent="0.25">
      <c r="A25" s="35" t="s">
        <v>42</v>
      </c>
      <c r="B25" s="36"/>
      <c r="C25" s="55" t="str">
        <f t="shared" si="1"/>
        <v>3 (1)</v>
      </c>
      <c r="D25" s="56">
        <f t="shared" si="0"/>
        <v>4.6153846153846156E-2</v>
      </c>
      <c r="E25" s="54">
        <f>IF($B$9="",0,COUNTIF('Data Filtered By Asset'!$L$2:$L$1048576,"Opposite Direction Sideswipe"))</f>
        <v>3</v>
      </c>
      <c r="F25" s="54">
        <f>COUNTIFS('Data Filtered By Asset'!$L$2:$L$1048576,"Opposite Direction Sideswipe", 'Data Filtered By Asset'!$D$2:$D$1048576,"&lt;&gt;No Injury", 'Data Filtered By Asset'!$D$2:$D$1048576,"&lt;&gt;Not Reported", 'Data Filtered By Asset'!$D$2:$D$1048576,"&lt;&gt;PDO")</f>
        <v>1</v>
      </c>
    </row>
    <row r="26" spans="1:6" ht="15.75" x14ac:dyDescent="0.25">
      <c r="A26" s="35" t="s">
        <v>43</v>
      </c>
      <c r="B26" s="36"/>
      <c r="C26" s="55" t="str">
        <f t="shared" si="1"/>
        <v>14 (4)</v>
      </c>
      <c r="D26" s="56">
        <f t="shared" si="0"/>
        <v>0.2153846153846154</v>
      </c>
      <c r="E26" s="54">
        <f>IF($B$9="",0,COUNTIF('Data Filtered By Asset'!$L$2:$L$1048576,"Ran Off Road"))</f>
        <v>14</v>
      </c>
      <c r="F26" s="54">
        <f>COUNTIFS('Data Filtered By Asset'!$L$2:$L$1048576,"Ran Off Road", 'Data Filtered By Asset'!$D$2:$D$1048576,"&lt;&gt;No Injury", 'Data Filtered By Asset'!$D$2:$D$1048576,"&lt;&gt;Not Reported", 'Data Filtered By Asset'!$D$2:$D$1048576,"&lt;&gt;PDO")</f>
        <v>4</v>
      </c>
    </row>
    <row r="27" spans="1:6" ht="15.75" x14ac:dyDescent="0.25">
      <c r="A27" s="35" t="s">
        <v>44</v>
      </c>
      <c r="B27" s="36"/>
      <c r="C27" s="55" t="str">
        <f t="shared" si="1"/>
        <v>5 (1)</v>
      </c>
      <c r="D27" s="56">
        <f t="shared" si="0"/>
        <v>7.6923076923076927E-2</v>
      </c>
      <c r="E27" s="54">
        <f>IF($B$9="",0,COUNTIF('Data Filtered By Asset'!$L$2:$L$1048576,"Rear End"))</f>
        <v>5</v>
      </c>
      <c r="F27" s="54">
        <f>COUNTIFS('Data Filtered By Asset'!$L$2:$L$1048576,"Rear End", 'Data Filtered By Asset'!$D$2:$D$1048576,"&lt;&gt;No Injury", 'Data Filtered By Asset'!$D$2:$D$1048576,"&lt;&gt;Not Reported", 'Data Filtered By Asset'!$D$2:$D$1048576,"&lt;&gt;PDO")</f>
        <v>1</v>
      </c>
    </row>
    <row r="28" spans="1:6" ht="15.75" x14ac:dyDescent="0.25">
      <c r="A28" s="35" t="s">
        <v>45</v>
      </c>
      <c r="B28" s="36"/>
      <c r="C28" s="55" t="str">
        <f t="shared" si="1"/>
        <v>4 (1)</v>
      </c>
      <c r="D28" s="56">
        <f t="shared" si="0"/>
        <v>6.1538461538461542E-2</v>
      </c>
      <c r="E28" s="54">
        <f>IF($B$9="",0,COUNTIF('Data Filtered By Asset'!$L$2:$L$1048576,"Same Direction Sideswipe"))</f>
        <v>4</v>
      </c>
      <c r="F28" s="54">
        <f>COUNTIFS('Data Filtered By Asset'!$L$2:$L$1048576,"Same Direction Sideswipe", 'Data Filtered By Asset'!$D$2:$D$1048576,"&lt;&gt;No Injury", 'Data Filtered By Asset'!$D$2:$D$1048576,"&lt;&gt;Not Reported", 'Data Filtered By Asset'!$D$2:$D$1048576,"&lt;&gt;PDO")</f>
        <v>1</v>
      </c>
    </row>
    <row r="29" spans="1:6" ht="16.5" thickBot="1" x14ac:dyDescent="0.3">
      <c r="A29" s="57" t="s">
        <v>46</v>
      </c>
      <c r="B29" s="58"/>
      <c r="C29" s="59" t="str">
        <f t="shared" si="1"/>
        <v>2 (1)</v>
      </c>
      <c r="D29" s="60">
        <f t="shared" si="0"/>
        <v>3.0769230769230771E-2</v>
      </c>
      <c r="E29" s="54">
        <f>IF($B$9="",0,COUNTIF('Data Filtered By Asset'!$L$2:$L$1048576,"Other"))</f>
        <v>2</v>
      </c>
      <c r="F29" s="54">
        <f>COUNTIFS('Data Filtered By Asset'!$L$2:$L$1048576,"Other", 'Data Filtered By Asset'!$D$2:$D$1048576,"&lt;&gt;No Injury", 'Data Filtered By Asset'!$D$2:$D$1048576,"&lt;&gt;Not Reported", 'Data Filtered By Asset'!$D$2:$D$1048576,"&lt;&gt;PDO")</f>
        <v>1</v>
      </c>
    </row>
    <row r="30" spans="1:6" ht="17.25" thickTop="1" thickBot="1" x14ac:dyDescent="0.3">
      <c r="A30" s="61" t="s">
        <v>47</v>
      </c>
      <c r="B30" s="62"/>
      <c r="C30" s="63" t="str">
        <f>SUM(E20:E29)&amp;" ("&amp;SUM(F20:F29)&amp;")"</f>
        <v>65 (10)</v>
      </c>
      <c r="D30" s="64">
        <f>SUM(D20:D29)</f>
        <v>1</v>
      </c>
      <c r="E30" s="54">
        <f>IF($B$9="",0,COUNTA('Data Filtered By Asset'!$A$2:$A$1048576))</f>
        <v>65</v>
      </c>
      <c r="F30" s="65"/>
    </row>
    <row r="31" spans="1:6" ht="31.9" customHeight="1" x14ac:dyDescent="0.25">
      <c r="A31" s="66" t="s">
        <v>48</v>
      </c>
      <c r="B31" s="67"/>
      <c r="C31" s="67"/>
      <c r="D31" s="67"/>
      <c r="E31" s="67"/>
      <c r="F31" s="67"/>
    </row>
    <row r="32" spans="1:6" ht="33" customHeight="1" x14ac:dyDescent="0.25">
      <c r="A32" s="66" t="s">
        <v>49</v>
      </c>
      <c r="B32" s="66"/>
      <c r="C32" s="66"/>
      <c r="D32" s="66"/>
      <c r="E32" s="66"/>
      <c r="F32" s="66"/>
    </row>
    <row r="33" spans="1:6" ht="15.75" x14ac:dyDescent="0.25">
      <c r="A33" s="15"/>
      <c r="B33" s="15"/>
    </row>
    <row r="34" spans="1:6" ht="49.15" customHeight="1" x14ac:dyDescent="0.25">
      <c r="A34" s="66" t="s">
        <v>50</v>
      </c>
      <c r="B34" s="66"/>
      <c r="C34" s="66"/>
      <c r="D34" s="66"/>
      <c r="E34" s="66"/>
      <c r="F34" s="66"/>
    </row>
    <row r="35" spans="1:6" ht="15.75" x14ac:dyDescent="0.25">
      <c r="A35" s="68"/>
      <c r="B35" s="68"/>
      <c r="C35" s="68"/>
      <c r="D35" s="68"/>
      <c r="E35" s="68"/>
      <c r="F35" s="68"/>
    </row>
    <row r="36" spans="1:6" ht="15.75" x14ac:dyDescent="0.25">
      <c r="A36" s="15" t="s">
        <v>19</v>
      </c>
      <c r="B36" s="15"/>
    </row>
    <row r="37" spans="1:6" ht="192.6" customHeight="1" x14ac:dyDescent="0.25">
      <c r="A37" s="16" t="s">
        <v>51</v>
      </c>
      <c r="B37" s="16"/>
      <c r="C37" s="16"/>
      <c r="D37" s="16"/>
      <c r="E37" s="16"/>
      <c r="F37" s="16"/>
    </row>
    <row r="38" spans="1:6" ht="15.75" x14ac:dyDescent="0.25">
      <c r="A38" s="17"/>
      <c r="B38" s="17"/>
      <c r="C38" s="17"/>
      <c r="D38" s="17"/>
      <c r="E38" s="17"/>
      <c r="F38" s="17"/>
    </row>
    <row r="39" spans="1:6" ht="15.6" customHeight="1" x14ac:dyDescent="0.25">
      <c r="A39" s="45"/>
      <c r="B39" s="46"/>
      <c r="C39" s="46"/>
      <c r="D39" s="46"/>
      <c r="E39" s="46"/>
      <c r="F39" s="46"/>
    </row>
    <row r="40" spans="1:6" ht="15.75" x14ac:dyDescent="0.25">
      <c r="A40" s="69" t="s">
        <v>52</v>
      </c>
      <c r="B40" s="70"/>
    </row>
    <row r="41" spans="1:6" ht="9.6" customHeight="1" x14ac:dyDescent="0.25">
      <c r="A41" s="70"/>
      <c r="B41" s="70"/>
    </row>
    <row r="42" spans="1:6" ht="16.5" thickBot="1" x14ac:dyDescent="0.3">
      <c r="A42" s="27" t="s">
        <v>53</v>
      </c>
      <c r="B42" s="27"/>
    </row>
    <row r="43" spans="1:6" ht="16.5" thickBot="1" x14ac:dyDescent="0.3">
      <c r="A43" s="71" t="s">
        <v>54</v>
      </c>
      <c r="B43" s="72" t="s">
        <v>35</v>
      </c>
      <c r="C43" s="72" t="s">
        <v>55</v>
      </c>
      <c r="D43" s="73" t="s">
        <v>56</v>
      </c>
      <c r="E43" s="74"/>
    </row>
    <row r="44" spans="1:6" ht="15.75" x14ac:dyDescent="0.25">
      <c r="A44" s="75" t="s">
        <v>57</v>
      </c>
      <c r="B44" s="76">
        <f>IF($B$9="",0,COUNTIFS('Data Filtered By Asset'!$R$2:$R$1048576,"On Snowy or Icy Pavement",'Data Filtered By Asset'!$L$2:$L$1048576,"&lt;&gt;Collision With Animal (Including Deer)"))</f>
        <v>5</v>
      </c>
      <c r="C44" s="53">
        <f>IF(B44=0,0,B44/$B$48)</f>
        <v>0.12820512820512819</v>
      </c>
      <c r="D44" s="77">
        <v>0.1118</v>
      </c>
      <c r="E44" s="78"/>
    </row>
    <row r="45" spans="1:6" ht="15.75" x14ac:dyDescent="0.25">
      <c r="A45" s="79" t="s">
        <v>58</v>
      </c>
      <c r="B45" s="55">
        <f>IF($B$9="",0,COUNTIFS('Data Filtered By Asset'!$R$2:$R$1048576,"On Wet Pavement",'Data Filtered By Asset'!$L$2:$L$1048576,"&lt;&gt;Collision With Animal (Including Deer)"))</f>
        <v>2</v>
      </c>
      <c r="C45" s="80">
        <f t="shared" ref="C45:C47" si="2">IF(B45=0,0,B45/$B$48)</f>
        <v>5.128205128205128E-2</v>
      </c>
      <c r="D45" s="81">
        <v>0.15490000000000001</v>
      </c>
      <c r="E45" s="82"/>
    </row>
    <row r="46" spans="1:6" ht="15.75" x14ac:dyDescent="0.25">
      <c r="A46" s="79" t="s">
        <v>59</v>
      </c>
      <c r="B46" s="55">
        <f>IF($B$9="",0,COUNTIFS('Data Filtered By Asset'!$R$2:$R$1048576,"On Dry Pavement",'Data Filtered By Asset'!$L$2:$L$1048576,"&lt;&gt;Collision With Animal (Including Deer)"))</f>
        <v>32</v>
      </c>
      <c r="C46" s="80">
        <f t="shared" si="2"/>
        <v>0.82051282051282048</v>
      </c>
      <c r="D46" s="81">
        <v>0.73170000000000002</v>
      </c>
      <c r="E46" s="82"/>
    </row>
    <row r="47" spans="1:6" ht="32.25" thickBot="1" x14ac:dyDescent="0.3">
      <c r="A47" s="83" t="s">
        <v>60</v>
      </c>
      <c r="B47" s="84">
        <f>IF($B$9="",0,COUNTIFS('Data Filtered By Asset'!$R$2:$R$1048576,"On Other Condition Pavement",'Data Filtered By Asset'!$L$2:$L$1048576,"&lt;&gt;Collision With Animal (Including Deer)"))</f>
        <v>0</v>
      </c>
      <c r="C47" s="85">
        <f t="shared" si="2"/>
        <v>0</v>
      </c>
      <c r="D47" s="86">
        <v>1.6299999999999999E-3</v>
      </c>
      <c r="E47" s="87"/>
    </row>
    <row r="48" spans="1:6" ht="17.25" thickTop="1" thickBot="1" x14ac:dyDescent="0.3">
      <c r="A48" s="88" t="s">
        <v>47</v>
      </c>
      <c r="B48" s="89">
        <f>IF($B$9="",0,COUNTIFS('Data Filtered By Asset'!$A$2:$A$1048576,"&gt;0",'Data Filtered By Asset'!$L$2:$L$1048576,"&lt;&gt;Collision With Animal (Including Deer)"))</f>
        <v>39</v>
      </c>
      <c r="C48" s="90">
        <f>SUM(C44:C47)</f>
        <v>1</v>
      </c>
      <c r="D48" s="91"/>
      <c r="E48" s="92"/>
      <c r="F48" s="93"/>
    </row>
    <row r="49" spans="1:7" ht="33.6" customHeight="1" x14ac:dyDescent="0.25">
      <c r="A49" s="94" t="s">
        <v>61</v>
      </c>
      <c r="B49" s="94"/>
      <c r="C49" s="94"/>
      <c r="D49" s="94"/>
      <c r="E49" s="94"/>
      <c r="F49" s="94"/>
      <c r="G49" s="26"/>
    </row>
    <row r="50" spans="1:7" ht="15.75" x14ac:dyDescent="0.25">
      <c r="A50" s="95" t="s">
        <v>62</v>
      </c>
      <c r="B50" s="95"/>
      <c r="C50" s="95"/>
      <c r="D50" s="95"/>
      <c r="E50" s="95"/>
      <c r="F50" s="95"/>
    </row>
    <row r="51" spans="1:7" ht="15.75" x14ac:dyDescent="0.25">
      <c r="A51" s="15"/>
      <c r="B51" s="15"/>
    </row>
    <row r="52" spans="1:7" ht="16.5" thickBot="1" x14ac:dyDescent="0.3">
      <c r="A52" s="27" t="s">
        <v>63</v>
      </c>
      <c r="B52" s="27"/>
    </row>
    <row r="53" spans="1:7" ht="16.149999999999999" customHeight="1" thickBot="1" x14ac:dyDescent="0.3">
      <c r="A53" s="71" t="s">
        <v>54</v>
      </c>
      <c r="B53" s="72" t="s">
        <v>35</v>
      </c>
      <c r="C53" s="72" t="s">
        <v>55</v>
      </c>
      <c r="D53" s="73" t="s">
        <v>56</v>
      </c>
      <c r="E53" s="74"/>
    </row>
    <row r="54" spans="1:7" ht="15.6" customHeight="1" x14ac:dyDescent="0.25">
      <c r="A54" s="75" t="s">
        <v>64</v>
      </c>
      <c r="B54" s="76">
        <f>IF($B$9="",0,COUNTIFS('Data Filtered By Asset'!$I$2:$I$1048576,"Dark (Lighted or Unlighted)",'Data Filtered By Asset'!$L$2:$L$1048576,"&lt;&gt;Collision With Animal (Including Deer)"))</f>
        <v>11</v>
      </c>
      <c r="C54" s="96">
        <f>IF(B54=0,0,B54/$B$58)</f>
        <v>0.28205128205128205</v>
      </c>
      <c r="D54" s="77">
        <v>0.3276</v>
      </c>
      <c r="E54" s="78"/>
    </row>
    <row r="55" spans="1:7" ht="15.75" x14ac:dyDescent="0.25">
      <c r="A55" s="33" t="s">
        <v>65</v>
      </c>
      <c r="B55" s="55">
        <f>IF($B$9="",0,COUNTIFS('Data Filtered By Asset'!$I$2:$I$1048576,"Dawn/Dusk",'Data Filtered By Asset'!$L$2:$L$1048576,"&lt;&gt;Collision With Animal (Including Deer)"))</f>
        <v>4</v>
      </c>
      <c r="C55" s="80">
        <f t="shared" ref="C55:C57" si="3">IF(B55=0,0,B55/$B$58)</f>
        <v>0.10256410256410256</v>
      </c>
      <c r="D55" s="81">
        <v>5.4899999999999997E-2</v>
      </c>
      <c r="E55" s="82"/>
    </row>
    <row r="56" spans="1:7" ht="15.75" x14ac:dyDescent="0.25">
      <c r="A56" s="33" t="s">
        <v>66</v>
      </c>
      <c r="B56" s="55">
        <f>IF($B$9="",0,COUNTIFS('Data Filtered By Asset'!$I$2:$I$1048576,"Daylight",'Data Filtered By Asset'!$L$2:$L$1048576,"&lt;&gt;Collision With Animal (Including Deer)"))</f>
        <v>24</v>
      </c>
      <c r="C56" s="80">
        <f t="shared" si="3"/>
        <v>0.61538461538461542</v>
      </c>
      <c r="D56" s="81">
        <v>0.61660000000000004</v>
      </c>
      <c r="E56" s="82"/>
    </row>
    <row r="57" spans="1:7" ht="16.5" thickBot="1" x14ac:dyDescent="0.3">
      <c r="A57" s="97" t="s">
        <v>46</v>
      </c>
      <c r="B57" s="84">
        <f>IF($B$9="",0,COUNTIFS('Data Filtered By Asset'!$I$2:$I$1048576,"Other",'Data Filtered By Asset'!$L$2:$L$1048576,"&lt;&gt;Collision With Animal (Including Deer)"))</f>
        <v>0</v>
      </c>
      <c r="C57" s="85">
        <f t="shared" si="3"/>
        <v>0</v>
      </c>
      <c r="D57" s="86">
        <v>1E-3</v>
      </c>
      <c r="E57" s="87"/>
    </row>
    <row r="58" spans="1:7" ht="17.25" thickTop="1" thickBot="1" x14ac:dyDescent="0.3">
      <c r="A58" s="88" t="s">
        <v>47</v>
      </c>
      <c r="B58" s="89">
        <f>IF($B$9="",0,COUNTIFS('Data Filtered By Asset'!$A$2:$A$1048576,"&gt;0",'Data Filtered By Asset'!$L$2:$L$1048576,"&lt;&gt;Collision With Animal (Including Deer)"))</f>
        <v>39</v>
      </c>
      <c r="C58" s="90">
        <f>SUM(C54:C57)</f>
        <v>1</v>
      </c>
      <c r="D58" s="91"/>
      <c r="E58" s="92"/>
      <c r="F58" s="93"/>
    </row>
    <row r="59" spans="1:7" ht="33.6" customHeight="1" x14ac:dyDescent="0.25">
      <c r="A59" s="94" t="s">
        <v>61</v>
      </c>
      <c r="B59" s="94"/>
      <c r="C59" s="94"/>
      <c r="D59" s="94"/>
      <c r="E59" s="94"/>
      <c r="F59" s="94"/>
      <c r="G59" s="26"/>
    </row>
    <row r="60" spans="1:7" ht="15.75" x14ac:dyDescent="0.25">
      <c r="A60" s="95" t="s">
        <v>62</v>
      </c>
      <c r="B60" s="95"/>
      <c r="C60" s="95"/>
      <c r="D60" s="95"/>
      <c r="E60" s="95"/>
      <c r="F60" s="95"/>
    </row>
    <row r="61" spans="1:7" ht="15.75" x14ac:dyDescent="0.25">
      <c r="A61" s="98"/>
      <c r="B61" s="98"/>
      <c r="C61" s="98"/>
      <c r="D61" s="98"/>
      <c r="E61" s="98"/>
      <c r="F61" s="98"/>
    </row>
    <row r="62" spans="1:7" ht="15.75" x14ac:dyDescent="0.25">
      <c r="A62" s="98"/>
      <c r="B62" s="98"/>
      <c r="C62" s="98"/>
      <c r="D62" s="98"/>
      <c r="E62" s="98"/>
      <c r="F62" s="98"/>
    </row>
    <row r="63" spans="1:7" ht="16.5" thickBot="1" x14ac:dyDescent="0.3">
      <c r="A63" s="27" t="s">
        <v>67</v>
      </c>
      <c r="B63" s="27"/>
    </row>
    <row r="64" spans="1:7" ht="16.5" thickBot="1" x14ac:dyDescent="0.3">
      <c r="A64" s="71" t="s">
        <v>54</v>
      </c>
      <c r="B64" s="49" t="s">
        <v>35</v>
      </c>
      <c r="C64" s="49" t="s">
        <v>55</v>
      </c>
      <c r="D64" s="73" t="s">
        <v>56</v>
      </c>
      <c r="E64" s="74"/>
    </row>
    <row r="65" spans="1:7" ht="15.75" x14ac:dyDescent="0.25">
      <c r="A65" s="28" t="s">
        <v>68</v>
      </c>
      <c r="B65" s="76">
        <f>IF($B$9="",0,COUNTIFS('Data Filtered By Asset'!$S$2:$S$1048576,"Clear",'Data Filtered By Asset'!$L$2:$L$1048576,"&lt;&gt;Collision With Animal (Including Deer)"))</f>
        <v>27</v>
      </c>
      <c r="C65" s="96">
        <f>IF(B65=0,0,B65/$B$72)</f>
        <v>0.69230769230769229</v>
      </c>
      <c r="D65" s="99">
        <v>0.62390000000000001</v>
      </c>
      <c r="E65" s="100"/>
    </row>
    <row r="66" spans="1:7" ht="15.75" x14ac:dyDescent="0.25">
      <c r="A66" s="33" t="s">
        <v>69</v>
      </c>
      <c r="B66" s="55">
        <f>IF($B$9="",0,COUNTIFS('Data Filtered By Asset'!$S$2:$S$1048576,"Cloudy",'Data Filtered By Asset'!$L$2:$L$1048576,"&lt;&gt;Collision With Animal (Including Deer)"))</f>
        <v>6</v>
      </c>
      <c r="C66" s="80">
        <f t="shared" ref="C66:C71" si="4">IF(B66=0,0,B66/$B$72)</f>
        <v>0.15384615384615385</v>
      </c>
      <c r="D66" s="101">
        <v>0.18329999999999999</v>
      </c>
      <c r="E66" s="102"/>
    </row>
    <row r="67" spans="1:7" ht="15.75" x14ac:dyDescent="0.25">
      <c r="A67" s="33" t="s">
        <v>70</v>
      </c>
      <c r="B67" s="55">
        <f>IF($B$9="",0,COUNTIFS('Data Filtered By Asset'!$S$2:$S$1048576,"Fog (Or Smoke or Smog)",'Data Filtered By Asset'!$L$2:$L$1048576,"&lt;&gt;Collision With Animal (Including Deer)"))</f>
        <v>0</v>
      </c>
      <c r="C67" s="80">
        <f t="shared" si="4"/>
        <v>0</v>
      </c>
      <c r="D67" s="81">
        <v>6.7999999999999996E-3</v>
      </c>
      <c r="E67" s="82"/>
    </row>
    <row r="68" spans="1:7" ht="15.75" x14ac:dyDescent="0.25">
      <c r="A68" s="33" t="s">
        <v>71</v>
      </c>
      <c r="B68" s="55">
        <f>IF($B$9="",0,COUNTIFS('Data Filtered By Asset'!$S$2:$S$1048576,"Rain",'Data Filtered By Asset'!$L$2:$L$1048576,"&lt;&gt;Collision With Animal (Including Deer)"))</f>
        <v>1</v>
      </c>
      <c r="C68" s="80">
        <f t="shared" si="4"/>
        <v>2.564102564102564E-2</v>
      </c>
      <c r="D68" s="81">
        <v>9.7900000000000001E-2</v>
      </c>
      <c r="E68" s="82"/>
    </row>
    <row r="69" spans="1:7" ht="15.75" x14ac:dyDescent="0.25">
      <c r="A69" s="33" t="s">
        <v>72</v>
      </c>
      <c r="B69" s="55">
        <f>IF($B$9="",0,COUNTIFS('Data Filtered By Asset'!$S$2:$S$1048576,"Snow or Sleet",'Data Filtered By Asset'!$L$2:$L$1048576,"&lt;&gt;Collision With Animal (Including Deer)"))</f>
        <v>5</v>
      </c>
      <c r="C69" s="80">
        <f t="shared" si="4"/>
        <v>0.12820512820512819</v>
      </c>
      <c r="D69" s="81">
        <v>6.4100000000000004E-2</v>
      </c>
      <c r="E69" s="82"/>
    </row>
    <row r="70" spans="1:7" ht="15.75" x14ac:dyDescent="0.25">
      <c r="A70" s="33" t="s">
        <v>73</v>
      </c>
      <c r="B70" s="55">
        <f>IF($B$9="",0,COUNTIFS('Data Filtered By Asset'!$S$2:$S$1048576,"Blowing Material",'Data Filtered By Asset'!$L$2:$L$1048576,"&lt;&gt;Collision With Animal (Including Deer)"))</f>
        <v>0</v>
      </c>
      <c r="C70" s="80">
        <f t="shared" si="4"/>
        <v>0</v>
      </c>
      <c r="D70" s="81">
        <v>2.1299999999999999E-2</v>
      </c>
      <c r="E70" s="82"/>
    </row>
    <row r="71" spans="1:7" ht="16.5" thickBot="1" x14ac:dyDescent="0.3">
      <c r="A71" s="97" t="s">
        <v>74</v>
      </c>
      <c r="B71" s="84">
        <f>IF($B$9="",0,COUNTIFS('Data Filtered By Asset'!$S$2:$S$1048576,"Severe Cross Wind",'Data Filtered By Asset'!$L$2:$L$1048576,"&lt;&gt;Collision With Animal (Including Deer)"))</f>
        <v>0</v>
      </c>
      <c r="C71" s="85">
        <f t="shared" si="4"/>
        <v>0</v>
      </c>
      <c r="D71" s="86">
        <v>2.5999999999999999E-3</v>
      </c>
      <c r="E71" s="87"/>
    </row>
    <row r="72" spans="1:7" ht="17.25" thickTop="1" thickBot="1" x14ac:dyDescent="0.3">
      <c r="A72" s="88" t="s">
        <v>47</v>
      </c>
      <c r="B72" s="89">
        <f>IF($B$9="",0,COUNTIFS('Data Filtered By Asset'!$A$2:$A$1048576,"&gt;0",'Data Filtered By Asset'!$L$2:$L$1048576,"&lt;&gt;Collision With Animal (Including Deer)"))</f>
        <v>39</v>
      </c>
      <c r="C72" s="90">
        <f>SUM(C65:C71)</f>
        <v>1</v>
      </c>
      <c r="D72" s="91"/>
      <c r="E72" s="92"/>
      <c r="F72" s="93"/>
    </row>
    <row r="73" spans="1:7" ht="33.6" customHeight="1" x14ac:dyDescent="0.25">
      <c r="A73" s="94" t="s">
        <v>61</v>
      </c>
      <c r="B73" s="94"/>
      <c r="C73" s="94"/>
      <c r="D73" s="94"/>
      <c r="E73" s="94"/>
      <c r="F73" s="94"/>
      <c r="G73" s="26"/>
    </row>
    <row r="74" spans="1:7" ht="15.75" x14ac:dyDescent="0.25">
      <c r="A74" s="95" t="s">
        <v>62</v>
      </c>
      <c r="B74" s="95"/>
      <c r="C74" s="95"/>
      <c r="D74" s="95"/>
      <c r="E74" s="95"/>
      <c r="F74" s="95"/>
    </row>
    <row r="75" spans="1:7" ht="15.75" x14ac:dyDescent="0.25">
      <c r="A75" s="15"/>
      <c r="B75" s="15"/>
    </row>
    <row r="76" spans="1:7" ht="33.6" customHeight="1" x14ac:dyDescent="0.25">
      <c r="A76" s="94" t="s">
        <v>75</v>
      </c>
      <c r="B76" s="94"/>
      <c r="C76" s="94"/>
      <c r="D76" s="94"/>
      <c r="E76" s="94"/>
      <c r="F76" s="94"/>
      <c r="G76" s="26"/>
    </row>
    <row r="77" spans="1:7" ht="15.75" x14ac:dyDescent="0.25">
      <c r="A77" s="26"/>
      <c r="B77" s="26"/>
    </row>
  </sheetData>
  <sheetProtection sheet="1" objects="1" scenarios="1" selectLockedCells="1"/>
  <mergeCells count="56">
    <mergeCell ref="A74:F74"/>
    <mergeCell ref="A76:F76"/>
    <mergeCell ref="D68:E68"/>
    <mergeCell ref="D69:E69"/>
    <mergeCell ref="D70:E70"/>
    <mergeCell ref="D71:E71"/>
    <mergeCell ref="D72:E72"/>
    <mergeCell ref="A73:F73"/>
    <mergeCell ref="A59:F59"/>
    <mergeCell ref="A60:F60"/>
    <mergeCell ref="D64:E64"/>
    <mergeCell ref="D65:E65"/>
    <mergeCell ref="D66:E66"/>
    <mergeCell ref="D67:E67"/>
    <mergeCell ref="D53:E53"/>
    <mergeCell ref="D54:E54"/>
    <mergeCell ref="D55:E55"/>
    <mergeCell ref="D56:E56"/>
    <mergeCell ref="D57:E57"/>
    <mergeCell ref="D58:E58"/>
    <mergeCell ref="D45:E45"/>
    <mergeCell ref="D46:E46"/>
    <mergeCell ref="D47:E47"/>
    <mergeCell ref="D48:E48"/>
    <mergeCell ref="A49:F49"/>
    <mergeCell ref="A50:F50"/>
    <mergeCell ref="A32:F32"/>
    <mergeCell ref="A34:F34"/>
    <mergeCell ref="A37:F37"/>
    <mergeCell ref="A39:F39"/>
    <mergeCell ref="D43:E43"/>
    <mergeCell ref="D44:E44"/>
    <mergeCell ref="A26:B26"/>
    <mergeCell ref="A27:B27"/>
    <mergeCell ref="A28:B28"/>
    <mergeCell ref="A29:B29"/>
    <mergeCell ref="A30:B30"/>
    <mergeCell ref="A31:F31"/>
    <mergeCell ref="A20:B20"/>
    <mergeCell ref="A21:B21"/>
    <mergeCell ref="A22:B22"/>
    <mergeCell ref="A23:B23"/>
    <mergeCell ref="A24:B24"/>
    <mergeCell ref="A25:B25"/>
    <mergeCell ref="C13:E13"/>
    <mergeCell ref="C14:E14"/>
    <mergeCell ref="C15:E15"/>
    <mergeCell ref="A16:F16"/>
    <mergeCell ref="A17:F17"/>
    <mergeCell ref="A19:B19"/>
    <mergeCell ref="A2:F2"/>
    <mergeCell ref="A5:F5"/>
    <mergeCell ref="A7:C7"/>
    <mergeCell ref="B8:C8"/>
    <mergeCell ref="B9:C9"/>
    <mergeCell ref="C12:E12"/>
  </mergeCells>
  <pageMargins left="0.7" right="0.7" top="0.75" bottom="0.75" header="0.3" footer="0.3"/>
  <pageSetup scale="96" fitToHeight="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E510F-399E-4F79-89A6-C99DE530C2B2}">
  <sheetPr codeName="Sheet7">
    <pageSetUpPr fitToPage="1"/>
  </sheetPr>
  <dimension ref="A1:AY49778"/>
  <sheetViews>
    <sheetView workbookViewId="0">
      <selection activeCell="C12" sqref="C12:D35"/>
    </sheetView>
  </sheetViews>
  <sheetFormatPr defaultRowHeight="15" x14ac:dyDescent="0.25"/>
  <cols>
    <col min="1" max="1" width="22.42578125" bestFit="1" customWidth="1"/>
    <col min="2" max="2" width="8" bestFit="1" customWidth="1"/>
    <col min="3" max="4" width="11.140625" bestFit="1" customWidth="1"/>
    <col min="5" max="5" width="13.42578125" bestFit="1" customWidth="1"/>
    <col min="6" max="6" width="13.7109375" bestFit="1" customWidth="1"/>
    <col min="7" max="7" width="16.28515625" bestFit="1" customWidth="1"/>
    <col min="8" max="8" width="15.5703125" bestFit="1" customWidth="1"/>
    <col min="9" max="9" width="15" bestFit="1" customWidth="1"/>
    <col min="10" max="10" width="13.28515625" bestFit="1" customWidth="1"/>
    <col min="11" max="11" width="12.5703125" bestFit="1" customWidth="1"/>
    <col min="12" max="12" width="14.28515625" bestFit="1" customWidth="1"/>
    <col min="13" max="13" width="32.28515625" bestFit="1" customWidth="1"/>
    <col min="14" max="14" width="14.28515625" bestFit="1" customWidth="1"/>
    <col min="15" max="15" width="16.7109375" bestFit="1" customWidth="1"/>
    <col min="16" max="16" width="20.140625" bestFit="1" customWidth="1"/>
    <col min="17" max="17" width="14.7109375" bestFit="1" customWidth="1"/>
    <col min="18" max="18" width="41.85546875" style="105" bestFit="1" customWidth="1"/>
    <col min="19" max="19" width="18.85546875" style="106" bestFit="1" customWidth="1"/>
    <col min="20" max="20" width="24.28515625" bestFit="1" customWidth="1"/>
    <col min="21" max="21" width="11.28515625" bestFit="1" customWidth="1"/>
    <col min="22" max="22" width="11.42578125" bestFit="1" customWidth="1"/>
    <col min="23" max="23" width="16.5703125" bestFit="1" customWidth="1"/>
    <col min="24" max="24" width="12.7109375" bestFit="1" customWidth="1"/>
    <col min="25" max="25" width="9.5703125" bestFit="1" customWidth="1"/>
    <col min="26" max="26" width="9" bestFit="1" customWidth="1"/>
    <col min="27" max="27" width="12" bestFit="1" customWidth="1"/>
    <col min="28" max="28" width="12.7109375" bestFit="1" customWidth="1"/>
    <col min="29" max="29" width="16.42578125" bestFit="1" customWidth="1"/>
    <col min="30" max="30" width="22" bestFit="1" customWidth="1"/>
    <col min="31" max="31" width="7.7109375" bestFit="1" customWidth="1"/>
    <col min="32" max="32" width="12.7109375" bestFit="1" customWidth="1"/>
    <col min="33" max="33" width="14.28515625" bestFit="1" customWidth="1"/>
    <col min="34" max="34" width="13.42578125" bestFit="1" customWidth="1"/>
    <col min="35" max="35" width="16.85546875" bestFit="1" customWidth="1"/>
    <col min="36" max="36" width="19.42578125" bestFit="1" customWidth="1"/>
    <col min="37" max="37" width="24.7109375" bestFit="1" customWidth="1"/>
    <col min="38" max="38" width="16.7109375" bestFit="1" customWidth="1"/>
    <col min="39" max="39" width="14.28515625" bestFit="1" customWidth="1"/>
    <col min="40" max="40" width="24" bestFit="1" customWidth="1"/>
    <col min="41" max="42" width="16.140625" bestFit="1" customWidth="1"/>
    <col min="43" max="43" width="41.42578125" bestFit="1" customWidth="1"/>
    <col min="44" max="44" width="16.42578125" bestFit="1" customWidth="1"/>
    <col min="45" max="45" width="30.7109375" bestFit="1" customWidth="1"/>
    <col min="46" max="46" width="22.42578125" bestFit="1" customWidth="1"/>
    <col min="47" max="47" width="14" bestFit="1" customWidth="1"/>
    <col min="48" max="48" width="39.28515625" bestFit="1" customWidth="1"/>
    <col min="49" max="49" width="22.140625" bestFit="1" customWidth="1"/>
    <col min="50" max="50" width="13.5703125" bestFit="1" customWidth="1"/>
    <col min="51" max="51" width="255.7109375" bestFit="1" customWidth="1"/>
    <col min="52" max="52" width="21.7109375" bestFit="1" customWidth="1"/>
    <col min="53" max="53" width="13.5703125" bestFit="1" customWidth="1"/>
    <col min="54" max="54" width="17.7109375" bestFit="1" customWidth="1"/>
    <col min="55" max="55" width="21.7109375" bestFit="1" customWidth="1"/>
    <col min="56" max="56" width="8.7109375" bestFit="1" customWidth="1"/>
    <col min="57" max="57" width="75.28515625" bestFit="1" customWidth="1"/>
    <col min="58" max="58" width="21.5703125" bestFit="1" customWidth="1"/>
    <col min="59" max="59" width="39.28515625" bestFit="1" customWidth="1"/>
    <col min="60" max="60" width="25.7109375" customWidth="1"/>
  </cols>
  <sheetData>
    <row r="1" spans="1:51" x14ac:dyDescent="0.25">
      <c r="A1" t="s">
        <v>76</v>
      </c>
      <c r="B1" t="s">
        <v>77</v>
      </c>
      <c r="C1" t="s">
        <v>78</v>
      </c>
      <c r="D1" t="s">
        <v>79</v>
      </c>
      <c r="E1" t="s">
        <v>80</v>
      </c>
      <c r="F1" t="s">
        <v>81</v>
      </c>
      <c r="G1" t="s">
        <v>82</v>
      </c>
      <c r="H1" t="s">
        <v>83</v>
      </c>
      <c r="I1" t="s">
        <v>84</v>
      </c>
      <c r="J1" t="s">
        <v>85</v>
      </c>
      <c r="K1" t="s">
        <v>86</v>
      </c>
      <c r="L1" t="s">
        <v>87</v>
      </c>
      <c r="M1" t="s">
        <v>88</v>
      </c>
      <c r="N1" t="s">
        <v>89</v>
      </c>
      <c r="O1" t="s">
        <v>90</v>
      </c>
      <c r="P1" t="s">
        <v>91</v>
      </c>
      <c r="Q1" t="s">
        <v>92</v>
      </c>
      <c r="R1" t="s">
        <v>93</v>
      </c>
      <c r="S1" t="s">
        <v>94</v>
      </c>
      <c r="T1" t="s">
        <v>95</v>
      </c>
      <c r="U1" t="s">
        <v>96</v>
      </c>
      <c r="V1" t="s">
        <v>97</v>
      </c>
      <c r="W1" t="s">
        <v>98</v>
      </c>
      <c r="X1" t="s">
        <v>99</v>
      </c>
      <c r="Y1" t="s">
        <v>100</v>
      </c>
      <c r="Z1" t="s">
        <v>101</v>
      </c>
      <c r="AA1" t="s">
        <v>102</v>
      </c>
      <c r="AB1" t="s">
        <v>103</v>
      </c>
      <c r="AC1" t="s">
        <v>104</v>
      </c>
      <c r="AD1" t="s">
        <v>105</v>
      </c>
      <c r="AE1" t="s">
        <v>106</v>
      </c>
      <c r="AF1" t="s">
        <v>107</v>
      </c>
      <c r="AG1" t="s">
        <v>108</v>
      </c>
      <c r="AH1" t="s">
        <v>109</v>
      </c>
      <c r="AI1" t="s">
        <v>110</v>
      </c>
      <c r="AJ1" t="s">
        <v>111</v>
      </c>
      <c r="AK1" t="s">
        <v>112</v>
      </c>
      <c r="AL1" t="s">
        <v>113</v>
      </c>
      <c r="AM1" t="s">
        <v>114</v>
      </c>
      <c r="AN1" t="s">
        <v>115</v>
      </c>
      <c r="AO1" t="s">
        <v>116</v>
      </c>
      <c r="AP1" t="s">
        <v>117</v>
      </c>
      <c r="AQ1" t="s">
        <v>118</v>
      </c>
      <c r="AR1" t="s">
        <v>119</v>
      </c>
      <c r="AS1" t="s">
        <v>34</v>
      </c>
      <c r="AT1" t="s">
        <v>120</v>
      </c>
      <c r="AU1" t="s">
        <v>121</v>
      </c>
      <c r="AV1" t="s">
        <v>122</v>
      </c>
      <c r="AW1" t="s">
        <v>123</v>
      </c>
      <c r="AX1" t="s">
        <v>124</v>
      </c>
      <c r="AY1" t="s">
        <v>125</v>
      </c>
    </row>
    <row r="2" spans="1:51" x14ac:dyDescent="0.25">
      <c r="A2">
        <v>903960115</v>
      </c>
      <c r="B2" t="s">
        <v>126</v>
      </c>
      <c r="C2" t="s">
        <v>127</v>
      </c>
      <c r="D2" t="s">
        <v>127</v>
      </c>
      <c r="E2" s="103">
        <v>44575</v>
      </c>
      <c r="F2" s="104">
        <v>0.30555555555555558</v>
      </c>
      <c r="G2">
        <v>1</v>
      </c>
      <c r="I2">
        <v>0</v>
      </c>
      <c r="J2">
        <v>0</v>
      </c>
      <c r="K2">
        <v>1</v>
      </c>
      <c r="M2" t="s">
        <v>128</v>
      </c>
      <c r="R2" t="s">
        <v>128</v>
      </c>
      <c r="S2"/>
      <c r="W2" t="s">
        <v>129</v>
      </c>
      <c r="Y2">
        <v>0</v>
      </c>
      <c r="AA2">
        <v>41.054296139999998</v>
      </c>
      <c r="AB2">
        <v>-86.131993499999993</v>
      </c>
      <c r="AE2" t="s">
        <v>130</v>
      </c>
      <c r="AF2" t="s">
        <v>129</v>
      </c>
      <c r="AG2" t="s">
        <v>129</v>
      </c>
      <c r="AH2" t="s">
        <v>129</v>
      </c>
      <c r="AJ2" t="s">
        <v>131</v>
      </c>
      <c r="AK2" t="s">
        <v>132</v>
      </c>
      <c r="AL2" t="s">
        <v>133</v>
      </c>
      <c r="AN2" t="s">
        <v>134</v>
      </c>
      <c r="AP2" t="s">
        <v>135</v>
      </c>
      <c r="AQ2" t="s">
        <v>136</v>
      </c>
      <c r="AR2" t="s">
        <v>137</v>
      </c>
      <c r="AS2" t="s">
        <v>138</v>
      </c>
      <c r="AT2" t="s">
        <v>139</v>
      </c>
      <c r="AU2" t="s">
        <v>129</v>
      </c>
      <c r="AV2" t="s">
        <v>140</v>
      </c>
      <c r="AW2">
        <v>0</v>
      </c>
      <c r="AY2" t="s">
        <v>141</v>
      </c>
    </row>
    <row r="3" spans="1:51" x14ac:dyDescent="0.25">
      <c r="A3">
        <v>903960099</v>
      </c>
      <c r="B3" t="s">
        <v>126</v>
      </c>
      <c r="C3" t="s">
        <v>142</v>
      </c>
      <c r="D3" t="s">
        <v>143</v>
      </c>
      <c r="E3" s="103">
        <v>44578</v>
      </c>
      <c r="F3" s="104">
        <v>0.24166666666666667</v>
      </c>
      <c r="G3">
        <v>1</v>
      </c>
      <c r="I3">
        <v>0</v>
      </c>
      <c r="J3">
        <v>0</v>
      </c>
      <c r="K3">
        <v>1</v>
      </c>
      <c r="M3" t="s">
        <v>144</v>
      </c>
      <c r="R3" t="s">
        <v>144</v>
      </c>
      <c r="S3" t="s">
        <v>145</v>
      </c>
      <c r="W3" t="s">
        <v>129</v>
      </c>
      <c r="Y3">
        <v>574</v>
      </c>
      <c r="AA3">
        <v>41.039318369999997</v>
      </c>
      <c r="AB3">
        <v>-86.078613230000002</v>
      </c>
      <c r="AC3" t="s">
        <v>146</v>
      </c>
      <c r="AE3" t="s">
        <v>130</v>
      </c>
      <c r="AF3" t="s">
        <v>129</v>
      </c>
      <c r="AG3" t="s">
        <v>129</v>
      </c>
      <c r="AH3" t="s">
        <v>129</v>
      </c>
      <c r="AJ3" t="s">
        <v>131</v>
      </c>
      <c r="AK3" t="s">
        <v>132</v>
      </c>
      <c r="AL3" t="s">
        <v>133</v>
      </c>
      <c r="AN3" t="s">
        <v>134</v>
      </c>
      <c r="AP3" t="s">
        <v>135</v>
      </c>
      <c r="AQ3" t="s">
        <v>136</v>
      </c>
      <c r="AR3" t="s">
        <v>137</v>
      </c>
      <c r="AS3" t="s">
        <v>147</v>
      </c>
      <c r="AT3" t="s">
        <v>129</v>
      </c>
      <c r="AU3" t="s">
        <v>129</v>
      </c>
      <c r="AV3" t="s">
        <v>148</v>
      </c>
      <c r="AW3">
        <v>0</v>
      </c>
      <c r="AY3" t="s">
        <v>149</v>
      </c>
    </row>
    <row r="4" spans="1:51" x14ac:dyDescent="0.25">
      <c r="A4">
        <v>903980173</v>
      </c>
      <c r="B4" t="s">
        <v>126</v>
      </c>
      <c r="C4" t="s">
        <v>127</v>
      </c>
      <c r="D4" t="s">
        <v>127</v>
      </c>
      <c r="E4" s="103">
        <v>44594</v>
      </c>
      <c r="F4" s="104">
        <v>0.43055555555555558</v>
      </c>
      <c r="G4">
        <v>1</v>
      </c>
      <c r="I4">
        <v>0</v>
      </c>
      <c r="J4">
        <v>0</v>
      </c>
      <c r="K4">
        <v>0</v>
      </c>
      <c r="M4" t="s">
        <v>128</v>
      </c>
      <c r="R4" t="s">
        <v>128</v>
      </c>
      <c r="S4"/>
      <c r="W4" t="s">
        <v>129</v>
      </c>
      <c r="Y4">
        <v>0</v>
      </c>
      <c r="AA4">
        <v>41.054375030000003</v>
      </c>
      <c r="AB4">
        <v>-86.144637439999997</v>
      </c>
      <c r="AC4" t="s">
        <v>146</v>
      </c>
      <c r="AE4" t="s">
        <v>130</v>
      </c>
      <c r="AF4" t="s">
        <v>129</v>
      </c>
      <c r="AG4" t="s">
        <v>129</v>
      </c>
      <c r="AH4" t="s">
        <v>129</v>
      </c>
      <c r="AJ4" t="s">
        <v>150</v>
      </c>
      <c r="AK4" t="s">
        <v>151</v>
      </c>
      <c r="AL4" t="s">
        <v>152</v>
      </c>
      <c r="AN4" t="s">
        <v>134</v>
      </c>
      <c r="AP4" t="s">
        <v>135</v>
      </c>
      <c r="AQ4" t="s">
        <v>153</v>
      </c>
      <c r="AR4" t="s">
        <v>137</v>
      </c>
      <c r="AS4" t="s">
        <v>154</v>
      </c>
      <c r="AT4" t="s">
        <v>139</v>
      </c>
      <c r="AU4" t="s">
        <v>139</v>
      </c>
      <c r="AV4" t="s">
        <v>140</v>
      </c>
      <c r="AW4">
        <v>0</v>
      </c>
      <c r="AY4" t="s">
        <v>155</v>
      </c>
    </row>
    <row r="5" spans="1:51" x14ac:dyDescent="0.25">
      <c r="A5">
        <v>904016240</v>
      </c>
      <c r="B5" t="s">
        <v>126</v>
      </c>
      <c r="C5" t="s">
        <v>142</v>
      </c>
      <c r="D5" t="s">
        <v>143</v>
      </c>
      <c r="E5" s="103">
        <v>44653</v>
      </c>
      <c r="F5" s="104">
        <v>0.52986111111111112</v>
      </c>
      <c r="G5">
        <v>1</v>
      </c>
      <c r="I5">
        <v>0</v>
      </c>
      <c r="J5">
        <v>0</v>
      </c>
      <c r="K5">
        <v>1</v>
      </c>
      <c r="M5" t="s">
        <v>156</v>
      </c>
      <c r="R5" t="s">
        <v>156</v>
      </c>
      <c r="S5"/>
      <c r="W5" t="s">
        <v>129</v>
      </c>
      <c r="Y5">
        <v>0</v>
      </c>
      <c r="AA5">
        <v>41.050371560000002</v>
      </c>
      <c r="AB5">
        <v>-86.112287460000005</v>
      </c>
      <c r="AE5" t="s">
        <v>130</v>
      </c>
      <c r="AF5" t="s">
        <v>129</v>
      </c>
      <c r="AG5" t="s">
        <v>129</v>
      </c>
      <c r="AH5" t="s">
        <v>129</v>
      </c>
      <c r="AJ5" t="s">
        <v>157</v>
      </c>
      <c r="AK5" t="s">
        <v>158</v>
      </c>
      <c r="AL5" t="s">
        <v>133</v>
      </c>
      <c r="AN5" t="s">
        <v>134</v>
      </c>
      <c r="AP5" t="s">
        <v>135</v>
      </c>
      <c r="AQ5" t="s">
        <v>136</v>
      </c>
      <c r="AR5" t="s">
        <v>137</v>
      </c>
      <c r="AS5" t="s">
        <v>147</v>
      </c>
      <c r="AT5" t="s">
        <v>139</v>
      </c>
      <c r="AU5" t="s">
        <v>129</v>
      </c>
      <c r="AV5" t="s">
        <v>159</v>
      </c>
      <c r="AW5">
        <v>0</v>
      </c>
      <c r="AY5" t="s">
        <v>160</v>
      </c>
    </row>
    <row r="6" spans="1:51" x14ac:dyDescent="0.25">
      <c r="A6">
        <v>904030727</v>
      </c>
      <c r="B6" t="s">
        <v>126</v>
      </c>
      <c r="C6" t="s">
        <v>142</v>
      </c>
      <c r="D6" t="s">
        <v>161</v>
      </c>
      <c r="E6" s="103">
        <v>44674</v>
      </c>
      <c r="F6" s="104">
        <v>0.85416666666666663</v>
      </c>
      <c r="G6">
        <v>2</v>
      </c>
      <c r="I6">
        <v>0</v>
      </c>
      <c r="J6">
        <v>0</v>
      </c>
      <c r="K6">
        <v>0</v>
      </c>
      <c r="M6" t="s">
        <v>128</v>
      </c>
      <c r="R6" t="s">
        <v>128</v>
      </c>
      <c r="S6" t="s">
        <v>162</v>
      </c>
      <c r="W6" t="s">
        <v>129</v>
      </c>
      <c r="Y6">
        <v>581</v>
      </c>
      <c r="AA6">
        <v>41.054263990000003</v>
      </c>
      <c r="AB6">
        <v>-86.123983839999994</v>
      </c>
      <c r="AC6" t="s">
        <v>163</v>
      </c>
      <c r="AE6" t="s">
        <v>130</v>
      </c>
      <c r="AF6" t="s">
        <v>129</v>
      </c>
      <c r="AG6" t="s">
        <v>129</v>
      </c>
      <c r="AH6" t="s">
        <v>129</v>
      </c>
      <c r="AJ6" t="s">
        <v>157</v>
      </c>
      <c r="AK6" t="s">
        <v>158</v>
      </c>
      <c r="AL6" t="s">
        <v>133</v>
      </c>
      <c r="AN6" t="s">
        <v>134</v>
      </c>
      <c r="AP6" t="s">
        <v>164</v>
      </c>
      <c r="AQ6" t="s">
        <v>165</v>
      </c>
      <c r="AR6" t="s">
        <v>137</v>
      </c>
      <c r="AS6" t="s">
        <v>166</v>
      </c>
      <c r="AT6" t="s">
        <v>139</v>
      </c>
      <c r="AU6" t="s">
        <v>129</v>
      </c>
      <c r="AV6" t="s">
        <v>167</v>
      </c>
      <c r="AW6">
        <v>0</v>
      </c>
      <c r="AY6" t="s">
        <v>168</v>
      </c>
    </row>
    <row r="7" spans="1:51" x14ac:dyDescent="0.25">
      <c r="A7">
        <v>904024718</v>
      </c>
      <c r="B7" t="s">
        <v>126</v>
      </c>
      <c r="C7" t="s">
        <v>142</v>
      </c>
      <c r="D7" t="s">
        <v>127</v>
      </c>
      <c r="E7" s="103">
        <v>44675</v>
      </c>
      <c r="F7" s="104">
        <v>0.50694444444444442</v>
      </c>
      <c r="G7">
        <v>2</v>
      </c>
      <c r="I7">
        <v>0</v>
      </c>
      <c r="J7">
        <v>0</v>
      </c>
      <c r="K7">
        <v>0</v>
      </c>
      <c r="M7" t="s">
        <v>144</v>
      </c>
      <c r="R7" t="s">
        <v>144</v>
      </c>
      <c r="S7"/>
      <c r="W7" t="s">
        <v>129</v>
      </c>
      <c r="Y7">
        <v>0</v>
      </c>
      <c r="AA7">
        <v>41.039082239999999</v>
      </c>
      <c r="AB7">
        <v>-86.035795870000001</v>
      </c>
      <c r="AC7" t="s">
        <v>146</v>
      </c>
      <c r="AE7" t="s">
        <v>169</v>
      </c>
      <c r="AF7" t="s">
        <v>129</v>
      </c>
      <c r="AG7" t="s">
        <v>129</v>
      </c>
      <c r="AH7" t="s">
        <v>129</v>
      </c>
      <c r="AJ7" t="s">
        <v>150</v>
      </c>
      <c r="AK7" t="s">
        <v>158</v>
      </c>
      <c r="AL7" t="s">
        <v>133</v>
      </c>
      <c r="AN7" t="s">
        <v>134</v>
      </c>
      <c r="AP7" t="s">
        <v>135</v>
      </c>
      <c r="AQ7" t="s">
        <v>170</v>
      </c>
      <c r="AR7" t="s">
        <v>137</v>
      </c>
      <c r="AS7" t="s">
        <v>171</v>
      </c>
      <c r="AT7" t="s">
        <v>139</v>
      </c>
      <c r="AU7" t="s">
        <v>139</v>
      </c>
      <c r="AV7" t="s">
        <v>172</v>
      </c>
      <c r="AW7">
        <v>0</v>
      </c>
      <c r="AY7" t="s">
        <v>173</v>
      </c>
    </row>
    <row r="8" spans="1:51" x14ac:dyDescent="0.25">
      <c r="A8">
        <v>904051798</v>
      </c>
      <c r="B8" t="s">
        <v>126</v>
      </c>
      <c r="C8" t="s">
        <v>142</v>
      </c>
      <c r="D8" t="s">
        <v>161</v>
      </c>
      <c r="E8" s="103">
        <v>44721</v>
      </c>
      <c r="F8" s="104">
        <v>0.97222222222222221</v>
      </c>
      <c r="G8">
        <v>1</v>
      </c>
      <c r="I8">
        <v>1</v>
      </c>
      <c r="J8">
        <v>0</v>
      </c>
      <c r="K8">
        <v>0</v>
      </c>
      <c r="M8" t="s">
        <v>144</v>
      </c>
      <c r="R8" t="s">
        <v>144</v>
      </c>
      <c r="S8"/>
      <c r="W8" t="s">
        <v>129</v>
      </c>
      <c r="Y8">
        <v>0</v>
      </c>
      <c r="AA8">
        <v>41.049178019999999</v>
      </c>
      <c r="AB8">
        <v>-86.110438400000007</v>
      </c>
      <c r="AC8" t="s">
        <v>146</v>
      </c>
      <c r="AE8" t="s">
        <v>130</v>
      </c>
      <c r="AF8" t="s">
        <v>129</v>
      </c>
      <c r="AG8" t="s">
        <v>129</v>
      </c>
      <c r="AH8" t="s">
        <v>129</v>
      </c>
      <c r="AJ8" t="s">
        <v>131</v>
      </c>
      <c r="AK8" t="s">
        <v>158</v>
      </c>
      <c r="AL8" t="s">
        <v>133</v>
      </c>
      <c r="AN8" t="s">
        <v>134</v>
      </c>
      <c r="AP8" t="s">
        <v>135</v>
      </c>
      <c r="AQ8" t="s">
        <v>136</v>
      </c>
      <c r="AR8" t="s">
        <v>137</v>
      </c>
      <c r="AS8" t="s">
        <v>147</v>
      </c>
      <c r="AT8" t="s">
        <v>139</v>
      </c>
      <c r="AU8" t="s">
        <v>139</v>
      </c>
      <c r="AV8" t="s">
        <v>172</v>
      </c>
      <c r="AW8">
        <v>0</v>
      </c>
      <c r="AY8" t="s">
        <v>174</v>
      </c>
    </row>
    <row r="9" spans="1:51" x14ac:dyDescent="0.25">
      <c r="A9">
        <v>904090957</v>
      </c>
      <c r="B9" t="s">
        <v>126</v>
      </c>
      <c r="C9" t="s">
        <v>142</v>
      </c>
      <c r="D9" t="s">
        <v>143</v>
      </c>
      <c r="E9" s="103">
        <v>44781</v>
      </c>
      <c r="F9" s="104">
        <v>0.83333333333333337</v>
      </c>
      <c r="G9">
        <v>1</v>
      </c>
      <c r="I9">
        <v>0</v>
      </c>
      <c r="J9">
        <v>0</v>
      </c>
      <c r="K9">
        <v>0</v>
      </c>
      <c r="M9" t="s">
        <v>144</v>
      </c>
      <c r="R9" t="s">
        <v>144</v>
      </c>
      <c r="S9" t="s">
        <v>175</v>
      </c>
      <c r="W9" t="s">
        <v>129</v>
      </c>
      <c r="Y9">
        <v>0</v>
      </c>
      <c r="AA9">
        <v>41.038708970000002</v>
      </c>
      <c r="AB9">
        <v>-86.059707110000005</v>
      </c>
      <c r="AC9" t="s">
        <v>146</v>
      </c>
      <c r="AE9" t="s">
        <v>130</v>
      </c>
      <c r="AF9" t="s">
        <v>129</v>
      </c>
      <c r="AG9" t="s">
        <v>129</v>
      </c>
      <c r="AH9" t="s">
        <v>129</v>
      </c>
      <c r="AJ9" t="s">
        <v>150</v>
      </c>
      <c r="AK9" t="s">
        <v>176</v>
      </c>
      <c r="AL9" t="s">
        <v>177</v>
      </c>
      <c r="AN9" t="s">
        <v>134</v>
      </c>
      <c r="AP9" t="s">
        <v>135</v>
      </c>
      <c r="AQ9" t="s">
        <v>178</v>
      </c>
      <c r="AR9" t="s">
        <v>137</v>
      </c>
      <c r="AS9" t="s">
        <v>154</v>
      </c>
      <c r="AT9" t="s">
        <v>139</v>
      </c>
      <c r="AU9" t="s">
        <v>129</v>
      </c>
      <c r="AV9" t="s">
        <v>179</v>
      </c>
      <c r="AW9">
        <v>0</v>
      </c>
      <c r="AY9" t="s">
        <v>180</v>
      </c>
    </row>
    <row r="10" spans="1:51" x14ac:dyDescent="0.25">
      <c r="A10">
        <v>904098101</v>
      </c>
      <c r="B10" t="s">
        <v>126</v>
      </c>
      <c r="C10" t="s">
        <v>142</v>
      </c>
      <c r="D10" t="s">
        <v>161</v>
      </c>
      <c r="E10" s="103">
        <v>44783</v>
      </c>
      <c r="F10" s="104">
        <v>0.62083333333333335</v>
      </c>
      <c r="G10">
        <v>2</v>
      </c>
      <c r="I10">
        <v>0</v>
      </c>
      <c r="J10">
        <v>0</v>
      </c>
      <c r="K10">
        <v>0</v>
      </c>
      <c r="M10" t="s">
        <v>128</v>
      </c>
      <c r="R10" t="s">
        <v>128</v>
      </c>
      <c r="S10" t="s">
        <v>162</v>
      </c>
      <c r="W10" t="s">
        <v>129</v>
      </c>
      <c r="Y10">
        <v>0</v>
      </c>
      <c r="AA10">
        <v>41.054298250000002</v>
      </c>
      <c r="AB10">
        <v>-86.124416870000005</v>
      </c>
      <c r="AC10" t="s">
        <v>146</v>
      </c>
      <c r="AE10" t="s">
        <v>130</v>
      </c>
      <c r="AF10" t="s">
        <v>129</v>
      </c>
      <c r="AG10" t="s">
        <v>129</v>
      </c>
      <c r="AH10" t="s">
        <v>129</v>
      </c>
      <c r="AJ10" t="s">
        <v>150</v>
      </c>
      <c r="AK10" t="s">
        <v>158</v>
      </c>
      <c r="AL10" t="s">
        <v>133</v>
      </c>
      <c r="AN10" t="s">
        <v>134</v>
      </c>
      <c r="AP10" t="s">
        <v>135</v>
      </c>
      <c r="AQ10" t="s">
        <v>170</v>
      </c>
      <c r="AR10" t="s">
        <v>137</v>
      </c>
      <c r="AS10" t="s">
        <v>181</v>
      </c>
      <c r="AT10" t="s">
        <v>139</v>
      </c>
      <c r="AU10" t="s">
        <v>139</v>
      </c>
      <c r="AV10" t="s">
        <v>167</v>
      </c>
      <c r="AW10">
        <v>0</v>
      </c>
      <c r="AY10" t="s">
        <v>182</v>
      </c>
    </row>
    <row r="11" spans="1:51" x14ac:dyDescent="0.25">
      <c r="A11">
        <v>904118112</v>
      </c>
      <c r="B11" t="s">
        <v>126</v>
      </c>
      <c r="C11" t="s">
        <v>127</v>
      </c>
      <c r="D11" t="s">
        <v>127</v>
      </c>
      <c r="E11" s="103">
        <v>44826</v>
      </c>
      <c r="F11" s="104">
        <v>0.44791666666666669</v>
      </c>
      <c r="G11">
        <v>1</v>
      </c>
      <c r="I11">
        <v>1</v>
      </c>
      <c r="J11">
        <v>0</v>
      </c>
      <c r="K11">
        <v>0</v>
      </c>
      <c r="M11" t="s">
        <v>128</v>
      </c>
      <c r="R11" t="s">
        <v>128</v>
      </c>
      <c r="S11" t="s">
        <v>183</v>
      </c>
      <c r="W11" t="s">
        <v>129</v>
      </c>
      <c r="Y11">
        <v>0</v>
      </c>
      <c r="AA11">
        <v>41.054816240000001</v>
      </c>
      <c r="AB11">
        <v>-86.156326030000002</v>
      </c>
      <c r="AC11" t="s">
        <v>146</v>
      </c>
      <c r="AE11" t="s">
        <v>130</v>
      </c>
      <c r="AF11" t="s">
        <v>129</v>
      </c>
      <c r="AG11" t="s">
        <v>129</v>
      </c>
      <c r="AH11" t="s">
        <v>129</v>
      </c>
      <c r="AJ11" t="s">
        <v>150</v>
      </c>
      <c r="AK11" t="s">
        <v>132</v>
      </c>
      <c r="AL11" t="s">
        <v>133</v>
      </c>
      <c r="AN11" t="s">
        <v>134</v>
      </c>
      <c r="AP11" t="s">
        <v>135</v>
      </c>
      <c r="AQ11" t="s">
        <v>184</v>
      </c>
      <c r="AR11" t="s">
        <v>185</v>
      </c>
      <c r="AS11" t="s">
        <v>154</v>
      </c>
      <c r="AT11" t="s">
        <v>139</v>
      </c>
      <c r="AU11" t="s">
        <v>139</v>
      </c>
      <c r="AV11" t="s">
        <v>186</v>
      </c>
      <c r="AW11">
        <v>0</v>
      </c>
      <c r="AY11" t="s">
        <v>187</v>
      </c>
    </row>
    <row r="12" spans="1:51" x14ac:dyDescent="0.25">
      <c r="A12">
        <v>904135408</v>
      </c>
      <c r="B12" t="s">
        <v>126</v>
      </c>
      <c r="C12" t="s">
        <v>142</v>
      </c>
      <c r="D12" t="s">
        <v>143</v>
      </c>
      <c r="E12" s="103">
        <v>44847</v>
      </c>
      <c r="F12" s="104">
        <v>0.62222222222222223</v>
      </c>
      <c r="G12">
        <v>2</v>
      </c>
      <c r="I12">
        <v>0</v>
      </c>
      <c r="J12">
        <v>0</v>
      </c>
      <c r="K12">
        <v>0</v>
      </c>
      <c r="M12" t="s">
        <v>188</v>
      </c>
      <c r="R12" t="s">
        <v>188</v>
      </c>
      <c r="S12" t="s">
        <v>188</v>
      </c>
      <c r="W12" t="s">
        <v>139</v>
      </c>
      <c r="Y12">
        <v>0</v>
      </c>
      <c r="AA12">
        <v>41.038826759999999</v>
      </c>
      <c r="AB12">
        <v>-86.02834326</v>
      </c>
      <c r="AC12" t="s">
        <v>189</v>
      </c>
      <c r="AE12" t="s">
        <v>169</v>
      </c>
      <c r="AF12" t="s">
        <v>129</v>
      </c>
      <c r="AG12" t="s">
        <v>129</v>
      </c>
      <c r="AH12" t="s">
        <v>129</v>
      </c>
      <c r="AJ12" t="s">
        <v>150</v>
      </c>
      <c r="AK12" t="s">
        <v>132</v>
      </c>
      <c r="AL12" t="s">
        <v>133</v>
      </c>
      <c r="AN12" t="s">
        <v>190</v>
      </c>
      <c r="AP12" t="s">
        <v>135</v>
      </c>
      <c r="AQ12" t="s">
        <v>191</v>
      </c>
      <c r="AR12" t="s">
        <v>192</v>
      </c>
      <c r="AS12" t="s">
        <v>171</v>
      </c>
      <c r="AT12" t="s">
        <v>129</v>
      </c>
      <c r="AU12" t="s">
        <v>129</v>
      </c>
      <c r="AV12" t="s">
        <v>193</v>
      </c>
      <c r="AW12">
        <v>0</v>
      </c>
      <c r="AY12" t="s">
        <v>194</v>
      </c>
    </row>
    <row r="13" spans="1:51" x14ac:dyDescent="0.25">
      <c r="A13">
        <v>904137984</v>
      </c>
      <c r="B13" t="s">
        <v>126</v>
      </c>
      <c r="C13" t="s">
        <v>142</v>
      </c>
      <c r="D13" t="s">
        <v>161</v>
      </c>
      <c r="E13" s="103">
        <v>44854</v>
      </c>
      <c r="F13" s="104">
        <v>0.37013888888888891</v>
      </c>
      <c r="G13">
        <v>2</v>
      </c>
      <c r="I13">
        <v>0</v>
      </c>
      <c r="J13">
        <v>0</v>
      </c>
      <c r="K13">
        <v>0</v>
      </c>
      <c r="M13" t="s">
        <v>144</v>
      </c>
      <c r="R13" t="s">
        <v>144</v>
      </c>
      <c r="S13" t="s">
        <v>195</v>
      </c>
      <c r="W13" t="s">
        <v>139</v>
      </c>
      <c r="Y13">
        <v>300</v>
      </c>
      <c r="AA13">
        <v>41.054312809999999</v>
      </c>
      <c r="AB13">
        <v>-86.125155019999994</v>
      </c>
      <c r="AC13" t="s">
        <v>146</v>
      </c>
      <c r="AE13" t="s">
        <v>169</v>
      </c>
      <c r="AF13" t="s">
        <v>129</v>
      </c>
      <c r="AG13" t="s">
        <v>129</v>
      </c>
      <c r="AH13" t="s">
        <v>129</v>
      </c>
      <c r="AJ13" t="s">
        <v>150</v>
      </c>
      <c r="AK13" t="s">
        <v>158</v>
      </c>
      <c r="AL13" t="s">
        <v>133</v>
      </c>
      <c r="AN13" t="s">
        <v>134</v>
      </c>
      <c r="AP13" t="s">
        <v>135</v>
      </c>
      <c r="AQ13" t="s">
        <v>196</v>
      </c>
      <c r="AR13" t="s">
        <v>137</v>
      </c>
      <c r="AS13" t="s">
        <v>138</v>
      </c>
      <c r="AT13" t="s">
        <v>139</v>
      </c>
      <c r="AU13" t="s">
        <v>139</v>
      </c>
      <c r="AV13" t="s">
        <v>197</v>
      </c>
      <c r="AW13">
        <v>0</v>
      </c>
      <c r="AY13" t="s">
        <v>198</v>
      </c>
    </row>
    <row r="14" spans="1:51" x14ac:dyDescent="0.25">
      <c r="A14">
        <v>904143902</v>
      </c>
      <c r="B14" t="s">
        <v>126</v>
      </c>
      <c r="C14" t="s">
        <v>142</v>
      </c>
      <c r="D14" t="s">
        <v>143</v>
      </c>
      <c r="E14" s="103">
        <v>44860</v>
      </c>
      <c r="F14" s="104">
        <v>0.56805555555555554</v>
      </c>
      <c r="G14">
        <v>1</v>
      </c>
      <c r="I14">
        <v>0</v>
      </c>
      <c r="J14">
        <v>0</v>
      </c>
      <c r="K14">
        <v>1</v>
      </c>
      <c r="M14" t="s">
        <v>144</v>
      </c>
      <c r="R14" t="s">
        <v>144</v>
      </c>
      <c r="S14" t="s">
        <v>175</v>
      </c>
      <c r="W14" t="s">
        <v>129</v>
      </c>
      <c r="Y14">
        <v>422</v>
      </c>
      <c r="AA14">
        <v>41.038587360000001</v>
      </c>
      <c r="AB14">
        <v>-86.060810509999996</v>
      </c>
      <c r="AC14" t="s">
        <v>146</v>
      </c>
      <c r="AE14" t="s">
        <v>130</v>
      </c>
      <c r="AF14" t="s">
        <v>129</v>
      </c>
      <c r="AG14" t="s">
        <v>129</v>
      </c>
      <c r="AH14" t="s">
        <v>129</v>
      </c>
      <c r="AJ14" t="s">
        <v>131</v>
      </c>
      <c r="AK14" t="s">
        <v>158</v>
      </c>
      <c r="AL14" t="s">
        <v>133</v>
      </c>
      <c r="AN14" t="s">
        <v>134</v>
      </c>
      <c r="AP14" t="s">
        <v>135</v>
      </c>
      <c r="AQ14" t="s">
        <v>136</v>
      </c>
      <c r="AR14" t="s">
        <v>192</v>
      </c>
      <c r="AS14" t="s">
        <v>147</v>
      </c>
      <c r="AT14" t="s">
        <v>139</v>
      </c>
      <c r="AU14" t="s">
        <v>139</v>
      </c>
      <c r="AV14" t="s">
        <v>179</v>
      </c>
      <c r="AW14">
        <v>0</v>
      </c>
      <c r="AY14" t="s">
        <v>199</v>
      </c>
    </row>
    <row r="15" spans="1:51" x14ac:dyDescent="0.25">
      <c r="A15">
        <v>904150285</v>
      </c>
      <c r="B15" t="s">
        <v>126</v>
      </c>
      <c r="C15" t="s">
        <v>142</v>
      </c>
      <c r="D15" t="s">
        <v>143</v>
      </c>
      <c r="E15" s="103">
        <v>44868</v>
      </c>
      <c r="F15" s="104">
        <v>0.71250000000000002</v>
      </c>
      <c r="G15">
        <v>1</v>
      </c>
      <c r="I15">
        <v>1</v>
      </c>
      <c r="J15">
        <v>0</v>
      </c>
      <c r="K15">
        <v>0</v>
      </c>
      <c r="O15">
        <v>14</v>
      </c>
      <c r="R15">
        <v>14</v>
      </c>
      <c r="S15"/>
      <c r="U15">
        <v>925</v>
      </c>
      <c r="W15" t="s">
        <v>129</v>
      </c>
      <c r="Y15">
        <v>0</v>
      </c>
      <c r="AA15">
        <v>41.038355379999999</v>
      </c>
      <c r="AB15">
        <v>-86.071482130000007</v>
      </c>
      <c r="AC15" t="s">
        <v>146</v>
      </c>
      <c r="AE15" t="s">
        <v>130</v>
      </c>
      <c r="AF15" t="s">
        <v>129</v>
      </c>
      <c r="AG15" t="s">
        <v>129</v>
      </c>
      <c r="AH15" t="s">
        <v>129</v>
      </c>
      <c r="AJ15" t="s">
        <v>150</v>
      </c>
      <c r="AK15" t="s">
        <v>158</v>
      </c>
      <c r="AL15" t="s">
        <v>133</v>
      </c>
      <c r="AN15" t="s">
        <v>134</v>
      </c>
      <c r="AP15" t="s">
        <v>135</v>
      </c>
      <c r="AQ15" t="s">
        <v>184</v>
      </c>
      <c r="AR15" t="s">
        <v>185</v>
      </c>
      <c r="AS15" t="s">
        <v>154</v>
      </c>
      <c r="AT15" t="s">
        <v>139</v>
      </c>
      <c r="AU15" t="s">
        <v>139</v>
      </c>
      <c r="AV15">
        <v>14</v>
      </c>
      <c r="AW15">
        <v>0</v>
      </c>
      <c r="AY15" t="s">
        <v>200</v>
      </c>
    </row>
    <row r="16" spans="1:51" x14ac:dyDescent="0.25">
      <c r="A16">
        <v>904157284</v>
      </c>
      <c r="B16" t="s">
        <v>126</v>
      </c>
      <c r="C16" t="s">
        <v>127</v>
      </c>
      <c r="D16" t="s">
        <v>161</v>
      </c>
      <c r="E16" s="103">
        <v>44872</v>
      </c>
      <c r="F16" s="104">
        <v>0.65694444444444444</v>
      </c>
      <c r="G16">
        <v>1</v>
      </c>
      <c r="I16">
        <v>0</v>
      </c>
      <c r="J16">
        <v>0</v>
      </c>
      <c r="K16">
        <v>0</v>
      </c>
      <c r="M16" t="s">
        <v>201</v>
      </c>
      <c r="R16" t="s">
        <v>201</v>
      </c>
      <c r="S16"/>
      <c r="U16">
        <v>650</v>
      </c>
      <c r="W16" t="s">
        <v>129</v>
      </c>
      <c r="Y16">
        <v>0</v>
      </c>
      <c r="AA16">
        <v>41.054216519999997</v>
      </c>
      <c r="AB16">
        <v>-86.123300740000005</v>
      </c>
      <c r="AC16" t="s">
        <v>146</v>
      </c>
      <c r="AE16" t="s">
        <v>130</v>
      </c>
      <c r="AF16" t="s">
        <v>129</v>
      </c>
      <c r="AG16" t="s">
        <v>129</v>
      </c>
      <c r="AH16" t="s">
        <v>129</v>
      </c>
      <c r="AJ16" t="s">
        <v>150</v>
      </c>
      <c r="AK16" t="s">
        <v>158</v>
      </c>
      <c r="AL16" t="s">
        <v>133</v>
      </c>
      <c r="AN16" t="s">
        <v>134</v>
      </c>
      <c r="AP16" t="s">
        <v>135</v>
      </c>
      <c r="AQ16" t="s">
        <v>202</v>
      </c>
      <c r="AR16" t="s">
        <v>203</v>
      </c>
      <c r="AS16" t="s">
        <v>204</v>
      </c>
      <c r="AT16" t="s">
        <v>139</v>
      </c>
      <c r="AU16" t="s">
        <v>139</v>
      </c>
      <c r="AV16" t="s">
        <v>205</v>
      </c>
      <c r="AW16">
        <v>0</v>
      </c>
      <c r="AY16" t="s">
        <v>206</v>
      </c>
    </row>
    <row r="17" spans="1:51" x14ac:dyDescent="0.25">
      <c r="A17">
        <v>904167434</v>
      </c>
      <c r="B17" t="s">
        <v>126</v>
      </c>
      <c r="C17" t="s">
        <v>127</v>
      </c>
      <c r="D17" t="s">
        <v>127</v>
      </c>
      <c r="E17" s="103">
        <v>44881</v>
      </c>
      <c r="F17" s="104">
        <v>0.97638888888888886</v>
      </c>
      <c r="G17">
        <v>2</v>
      </c>
      <c r="I17">
        <v>0</v>
      </c>
      <c r="J17">
        <v>0</v>
      </c>
      <c r="K17">
        <v>0</v>
      </c>
      <c r="M17" t="s">
        <v>128</v>
      </c>
      <c r="R17" t="s">
        <v>128</v>
      </c>
      <c r="S17" t="s">
        <v>207</v>
      </c>
      <c r="W17" t="s">
        <v>129</v>
      </c>
      <c r="Y17">
        <v>0</v>
      </c>
      <c r="AA17">
        <v>41.055532360000001</v>
      </c>
      <c r="AB17">
        <v>-86.158285590000006</v>
      </c>
      <c r="AC17" t="s">
        <v>146</v>
      </c>
      <c r="AE17" t="s">
        <v>130</v>
      </c>
      <c r="AF17" t="s">
        <v>129</v>
      </c>
      <c r="AG17" t="s">
        <v>129</v>
      </c>
      <c r="AH17" t="s">
        <v>129</v>
      </c>
      <c r="AJ17" t="s">
        <v>131</v>
      </c>
      <c r="AK17" t="s">
        <v>151</v>
      </c>
      <c r="AL17" t="s">
        <v>208</v>
      </c>
      <c r="AN17" t="s">
        <v>134</v>
      </c>
      <c r="AP17" t="s">
        <v>135</v>
      </c>
      <c r="AQ17" t="s">
        <v>209</v>
      </c>
      <c r="AR17" t="s">
        <v>203</v>
      </c>
      <c r="AS17" t="s">
        <v>210</v>
      </c>
      <c r="AT17" t="s">
        <v>139</v>
      </c>
      <c r="AU17" t="s">
        <v>129</v>
      </c>
      <c r="AV17" t="s">
        <v>211</v>
      </c>
      <c r="AW17">
        <v>0</v>
      </c>
      <c r="AY17" t="s">
        <v>212</v>
      </c>
    </row>
    <row r="18" spans="1:51" x14ac:dyDescent="0.25">
      <c r="A18">
        <v>904167440</v>
      </c>
      <c r="B18" t="s">
        <v>126</v>
      </c>
      <c r="C18" t="s">
        <v>127</v>
      </c>
      <c r="D18" t="s">
        <v>161</v>
      </c>
      <c r="E18" s="103">
        <v>44894</v>
      </c>
      <c r="F18" s="104">
        <v>0.77083333333333337</v>
      </c>
      <c r="G18">
        <v>1</v>
      </c>
      <c r="I18">
        <v>0</v>
      </c>
      <c r="J18">
        <v>0</v>
      </c>
      <c r="K18">
        <v>1</v>
      </c>
      <c r="M18" t="s">
        <v>128</v>
      </c>
      <c r="R18" t="s">
        <v>128</v>
      </c>
      <c r="S18" t="s">
        <v>213</v>
      </c>
      <c r="W18" t="s">
        <v>129</v>
      </c>
      <c r="Y18">
        <v>0</v>
      </c>
      <c r="AA18">
        <v>41.054374840000001</v>
      </c>
      <c r="AB18">
        <v>-86.149716900000001</v>
      </c>
      <c r="AC18" t="s">
        <v>146</v>
      </c>
      <c r="AE18" t="s">
        <v>130</v>
      </c>
      <c r="AF18" t="s">
        <v>129</v>
      </c>
      <c r="AG18" t="s">
        <v>129</v>
      </c>
      <c r="AH18" t="s">
        <v>129</v>
      </c>
      <c r="AJ18" t="s">
        <v>131</v>
      </c>
      <c r="AK18" t="s">
        <v>158</v>
      </c>
      <c r="AL18" t="s">
        <v>133</v>
      </c>
      <c r="AN18" t="s">
        <v>134</v>
      </c>
      <c r="AP18" t="s">
        <v>135</v>
      </c>
      <c r="AQ18" t="s">
        <v>136</v>
      </c>
      <c r="AR18" t="s">
        <v>192</v>
      </c>
      <c r="AS18" t="s">
        <v>147</v>
      </c>
      <c r="AT18" t="s">
        <v>139</v>
      </c>
      <c r="AU18" t="s">
        <v>139</v>
      </c>
      <c r="AV18" t="s">
        <v>214</v>
      </c>
      <c r="AW18">
        <v>0</v>
      </c>
      <c r="AY18" t="s">
        <v>215</v>
      </c>
    </row>
    <row r="19" spans="1:51" x14ac:dyDescent="0.25">
      <c r="A19">
        <v>904188370</v>
      </c>
      <c r="B19" t="s">
        <v>126</v>
      </c>
      <c r="C19" t="s">
        <v>142</v>
      </c>
      <c r="D19" t="s">
        <v>143</v>
      </c>
      <c r="E19" s="103">
        <v>44915</v>
      </c>
      <c r="F19" s="104">
        <v>0.85069444444444442</v>
      </c>
      <c r="G19">
        <v>2</v>
      </c>
      <c r="I19">
        <v>0</v>
      </c>
      <c r="J19">
        <v>0</v>
      </c>
      <c r="K19">
        <v>0</v>
      </c>
      <c r="M19" t="s">
        <v>144</v>
      </c>
      <c r="R19" t="s">
        <v>144</v>
      </c>
      <c r="S19" t="s">
        <v>216</v>
      </c>
      <c r="W19" t="s">
        <v>129</v>
      </c>
      <c r="Y19">
        <v>0</v>
      </c>
      <c r="AA19">
        <v>41.038323009999999</v>
      </c>
      <c r="AB19">
        <v>-86.071496429999996</v>
      </c>
      <c r="AC19" t="s">
        <v>146</v>
      </c>
      <c r="AE19" t="s">
        <v>130</v>
      </c>
      <c r="AF19" t="s">
        <v>129</v>
      </c>
      <c r="AG19" t="s">
        <v>129</v>
      </c>
      <c r="AH19" t="s">
        <v>129</v>
      </c>
      <c r="AJ19" t="s">
        <v>131</v>
      </c>
      <c r="AK19" t="s">
        <v>158</v>
      </c>
      <c r="AL19" t="s">
        <v>133</v>
      </c>
      <c r="AN19" t="s">
        <v>134</v>
      </c>
      <c r="AP19" t="s">
        <v>135</v>
      </c>
      <c r="AQ19" t="s">
        <v>196</v>
      </c>
      <c r="AR19" t="s">
        <v>217</v>
      </c>
      <c r="AS19" t="s">
        <v>218</v>
      </c>
      <c r="AT19" t="s">
        <v>129</v>
      </c>
      <c r="AU19" t="s">
        <v>139</v>
      </c>
      <c r="AV19" t="s">
        <v>219</v>
      </c>
      <c r="AW19">
        <v>0</v>
      </c>
      <c r="AY19" t="s">
        <v>220</v>
      </c>
    </row>
    <row r="20" spans="1:51" x14ac:dyDescent="0.25">
      <c r="A20">
        <v>904195376</v>
      </c>
      <c r="B20" t="s">
        <v>126</v>
      </c>
      <c r="C20" t="s">
        <v>142</v>
      </c>
      <c r="D20" t="s">
        <v>143</v>
      </c>
      <c r="E20" s="103">
        <v>44916</v>
      </c>
      <c r="F20" s="104">
        <v>0.29930555555555555</v>
      </c>
      <c r="G20">
        <v>1</v>
      </c>
      <c r="I20">
        <v>0</v>
      </c>
      <c r="J20">
        <v>0</v>
      </c>
      <c r="K20">
        <v>0</v>
      </c>
      <c r="L20" t="s">
        <v>221</v>
      </c>
      <c r="M20" t="s">
        <v>222</v>
      </c>
      <c r="R20" t="s">
        <v>222</v>
      </c>
      <c r="S20"/>
      <c r="W20" t="s">
        <v>129</v>
      </c>
      <c r="Y20">
        <v>0</v>
      </c>
      <c r="AA20">
        <v>41.047521860000003</v>
      </c>
      <c r="AB20">
        <v>-86.095191420000006</v>
      </c>
      <c r="AC20" t="s">
        <v>163</v>
      </c>
      <c r="AE20" t="s">
        <v>130</v>
      </c>
      <c r="AF20" t="s">
        <v>129</v>
      </c>
      <c r="AG20" t="s">
        <v>129</v>
      </c>
      <c r="AH20" t="s">
        <v>129</v>
      </c>
      <c r="AJ20" t="s">
        <v>131</v>
      </c>
      <c r="AK20" t="s">
        <v>158</v>
      </c>
      <c r="AL20" t="s">
        <v>133</v>
      </c>
      <c r="AN20" t="s">
        <v>134</v>
      </c>
      <c r="AP20" t="s">
        <v>164</v>
      </c>
      <c r="AQ20" t="s">
        <v>223</v>
      </c>
      <c r="AR20" t="s">
        <v>192</v>
      </c>
      <c r="AS20" t="s">
        <v>154</v>
      </c>
      <c r="AT20" t="s">
        <v>139</v>
      </c>
      <c r="AU20" t="s">
        <v>129</v>
      </c>
      <c r="AV20" t="s">
        <v>224</v>
      </c>
      <c r="AW20">
        <v>0</v>
      </c>
      <c r="AY20" t="s">
        <v>225</v>
      </c>
    </row>
    <row r="21" spans="1:51" x14ac:dyDescent="0.25">
      <c r="A21">
        <v>904206526</v>
      </c>
      <c r="B21" t="s">
        <v>126</v>
      </c>
      <c r="C21" t="s">
        <v>142</v>
      </c>
      <c r="D21" t="s">
        <v>143</v>
      </c>
      <c r="E21" s="103">
        <v>44941</v>
      </c>
      <c r="F21" s="104">
        <v>0.33680555555555558</v>
      </c>
      <c r="G21">
        <v>1</v>
      </c>
      <c r="I21">
        <v>0</v>
      </c>
      <c r="J21">
        <v>0</v>
      </c>
      <c r="K21">
        <v>1</v>
      </c>
      <c r="M21" t="s">
        <v>144</v>
      </c>
      <c r="R21" t="s">
        <v>144</v>
      </c>
      <c r="S21"/>
      <c r="W21" t="s">
        <v>129</v>
      </c>
      <c r="Y21">
        <v>0</v>
      </c>
      <c r="AA21">
        <v>41.038990630000001</v>
      </c>
      <c r="AB21">
        <v>-86.037130180000005</v>
      </c>
      <c r="AC21" t="s">
        <v>146</v>
      </c>
      <c r="AE21" t="s">
        <v>130</v>
      </c>
      <c r="AF21" t="s">
        <v>129</v>
      </c>
      <c r="AG21" t="s">
        <v>129</v>
      </c>
      <c r="AH21" t="s">
        <v>129</v>
      </c>
      <c r="AJ21" t="s">
        <v>226</v>
      </c>
      <c r="AK21" t="s">
        <v>132</v>
      </c>
      <c r="AL21" t="s">
        <v>133</v>
      </c>
      <c r="AN21" t="s">
        <v>134</v>
      </c>
      <c r="AP21" t="s">
        <v>135</v>
      </c>
      <c r="AQ21" t="s">
        <v>136</v>
      </c>
      <c r="AR21" t="s">
        <v>192</v>
      </c>
      <c r="AS21" t="s">
        <v>147</v>
      </c>
      <c r="AT21" t="s">
        <v>139</v>
      </c>
      <c r="AU21" t="s">
        <v>129</v>
      </c>
      <c r="AV21" t="s">
        <v>172</v>
      </c>
      <c r="AW21">
        <v>0</v>
      </c>
      <c r="AY21" t="s">
        <v>227</v>
      </c>
    </row>
    <row r="22" spans="1:51" x14ac:dyDescent="0.25">
      <c r="A22">
        <v>904209741</v>
      </c>
      <c r="B22" t="s">
        <v>126</v>
      </c>
      <c r="C22" t="s">
        <v>142</v>
      </c>
      <c r="D22" t="s">
        <v>143</v>
      </c>
      <c r="E22" s="103">
        <v>44946</v>
      </c>
      <c r="F22" s="104">
        <v>0.44444444444444442</v>
      </c>
      <c r="G22">
        <v>2</v>
      </c>
      <c r="I22">
        <v>0</v>
      </c>
      <c r="J22">
        <v>0</v>
      </c>
      <c r="K22">
        <v>0</v>
      </c>
      <c r="M22" t="s">
        <v>144</v>
      </c>
      <c r="R22" t="s">
        <v>144</v>
      </c>
      <c r="S22" t="s">
        <v>145</v>
      </c>
      <c r="W22" t="s">
        <v>129</v>
      </c>
      <c r="Y22">
        <v>158</v>
      </c>
      <c r="AA22">
        <v>41.038933989999997</v>
      </c>
      <c r="AB22">
        <v>-86.075909559999999</v>
      </c>
      <c r="AC22" t="s">
        <v>146</v>
      </c>
      <c r="AE22" t="s">
        <v>130</v>
      </c>
      <c r="AF22" t="s">
        <v>129</v>
      </c>
      <c r="AG22" t="s">
        <v>129</v>
      </c>
      <c r="AH22" t="s">
        <v>129</v>
      </c>
      <c r="AJ22" t="s">
        <v>150</v>
      </c>
      <c r="AK22" t="s">
        <v>151</v>
      </c>
      <c r="AL22" t="s">
        <v>177</v>
      </c>
      <c r="AN22" t="s">
        <v>228</v>
      </c>
      <c r="AP22" t="s">
        <v>135</v>
      </c>
      <c r="AQ22" t="s">
        <v>229</v>
      </c>
      <c r="AR22" t="s">
        <v>137</v>
      </c>
      <c r="AS22" t="s">
        <v>171</v>
      </c>
      <c r="AT22" t="s">
        <v>139</v>
      </c>
      <c r="AU22" t="s">
        <v>139</v>
      </c>
      <c r="AV22" t="s">
        <v>148</v>
      </c>
      <c r="AW22">
        <v>0</v>
      </c>
      <c r="AY22" t="s">
        <v>230</v>
      </c>
    </row>
    <row r="23" spans="1:51" x14ac:dyDescent="0.25">
      <c r="A23">
        <v>904213223</v>
      </c>
      <c r="B23" t="s">
        <v>126</v>
      </c>
      <c r="C23" t="s">
        <v>142</v>
      </c>
      <c r="D23" t="s">
        <v>161</v>
      </c>
      <c r="E23" s="103">
        <v>44949</v>
      </c>
      <c r="F23" s="104">
        <v>0.3125</v>
      </c>
      <c r="G23">
        <v>1</v>
      </c>
      <c r="I23">
        <v>0</v>
      </c>
      <c r="J23">
        <v>0</v>
      </c>
      <c r="K23">
        <v>0</v>
      </c>
      <c r="M23" t="s">
        <v>144</v>
      </c>
      <c r="R23" t="s">
        <v>144</v>
      </c>
      <c r="S23" t="s">
        <v>231</v>
      </c>
      <c r="W23" t="s">
        <v>129</v>
      </c>
      <c r="Y23">
        <v>0</v>
      </c>
      <c r="AA23">
        <v>41.047423590000001</v>
      </c>
      <c r="AB23">
        <v>-86.102909490000002</v>
      </c>
      <c r="AC23" t="s">
        <v>146</v>
      </c>
      <c r="AE23" t="s">
        <v>130</v>
      </c>
      <c r="AF23" t="s">
        <v>129</v>
      </c>
      <c r="AG23" t="s">
        <v>129</v>
      </c>
      <c r="AH23" t="s">
        <v>129</v>
      </c>
      <c r="AJ23" t="s">
        <v>226</v>
      </c>
      <c r="AK23" t="s">
        <v>151</v>
      </c>
      <c r="AL23" t="s">
        <v>208</v>
      </c>
      <c r="AN23" t="s">
        <v>134</v>
      </c>
      <c r="AP23" t="s">
        <v>135</v>
      </c>
      <c r="AQ23" t="s">
        <v>153</v>
      </c>
      <c r="AR23" t="s">
        <v>137</v>
      </c>
      <c r="AS23" t="s">
        <v>154</v>
      </c>
      <c r="AT23" t="s">
        <v>139</v>
      </c>
      <c r="AU23" t="s">
        <v>139</v>
      </c>
      <c r="AV23" t="s">
        <v>232</v>
      </c>
      <c r="AW23">
        <v>0</v>
      </c>
      <c r="AY23" t="s">
        <v>233</v>
      </c>
    </row>
    <row r="24" spans="1:51" x14ac:dyDescent="0.25">
      <c r="A24">
        <v>904211422</v>
      </c>
      <c r="B24" t="s">
        <v>126</v>
      </c>
      <c r="C24" t="s">
        <v>142</v>
      </c>
      <c r="D24" t="s">
        <v>143</v>
      </c>
      <c r="E24" s="103">
        <v>44949</v>
      </c>
      <c r="F24" s="104">
        <v>0.33333333333333331</v>
      </c>
      <c r="G24">
        <v>1</v>
      </c>
      <c r="I24">
        <v>0</v>
      </c>
      <c r="J24">
        <v>0</v>
      </c>
      <c r="K24">
        <v>0</v>
      </c>
      <c r="M24" t="s">
        <v>144</v>
      </c>
      <c r="R24" t="s">
        <v>144</v>
      </c>
      <c r="S24" t="s">
        <v>234</v>
      </c>
      <c r="W24" t="s">
        <v>129</v>
      </c>
      <c r="Y24">
        <v>0</v>
      </c>
      <c r="AA24">
        <v>41.038703349999999</v>
      </c>
      <c r="AB24">
        <v>-86.042650170000002</v>
      </c>
      <c r="AC24" t="s">
        <v>146</v>
      </c>
      <c r="AE24" t="s">
        <v>169</v>
      </c>
      <c r="AF24" t="s">
        <v>129</v>
      </c>
      <c r="AG24" t="s">
        <v>129</v>
      </c>
      <c r="AH24" t="s">
        <v>129</v>
      </c>
      <c r="AJ24" t="s">
        <v>150</v>
      </c>
      <c r="AK24" t="s">
        <v>132</v>
      </c>
      <c r="AL24" t="s">
        <v>208</v>
      </c>
      <c r="AN24" t="s">
        <v>190</v>
      </c>
      <c r="AP24" t="s">
        <v>135</v>
      </c>
      <c r="AQ24" t="s">
        <v>153</v>
      </c>
      <c r="AR24" t="s">
        <v>192</v>
      </c>
      <c r="AS24" t="s">
        <v>154</v>
      </c>
      <c r="AT24" t="s">
        <v>139</v>
      </c>
      <c r="AU24" t="s">
        <v>139</v>
      </c>
      <c r="AV24" t="s">
        <v>235</v>
      </c>
      <c r="AW24">
        <v>0</v>
      </c>
      <c r="AY24" t="s">
        <v>236</v>
      </c>
    </row>
    <row r="25" spans="1:51" x14ac:dyDescent="0.25">
      <c r="A25">
        <v>904221599</v>
      </c>
      <c r="B25" t="s">
        <v>126</v>
      </c>
      <c r="C25" t="s">
        <v>127</v>
      </c>
      <c r="D25" t="s">
        <v>127</v>
      </c>
      <c r="E25" s="103">
        <v>44960</v>
      </c>
      <c r="F25" s="104">
        <v>0.81736111111111109</v>
      </c>
      <c r="G25">
        <v>1</v>
      </c>
      <c r="I25">
        <v>0</v>
      </c>
      <c r="J25">
        <v>0</v>
      </c>
      <c r="K25">
        <v>1</v>
      </c>
      <c r="M25" t="s">
        <v>237</v>
      </c>
      <c r="R25" t="s">
        <v>237</v>
      </c>
      <c r="S25" t="s">
        <v>238</v>
      </c>
      <c r="W25" t="s">
        <v>129</v>
      </c>
      <c r="Y25">
        <v>0</v>
      </c>
      <c r="AA25">
        <v>41.056373260000001</v>
      </c>
      <c r="AB25">
        <v>-86.161948870000003</v>
      </c>
      <c r="AE25" t="s">
        <v>130</v>
      </c>
      <c r="AF25" t="s">
        <v>129</v>
      </c>
      <c r="AG25" t="s">
        <v>129</v>
      </c>
      <c r="AH25" t="s">
        <v>129</v>
      </c>
      <c r="AJ25" t="s">
        <v>131</v>
      </c>
      <c r="AK25" t="s">
        <v>158</v>
      </c>
      <c r="AL25" t="s">
        <v>133</v>
      </c>
      <c r="AN25" t="s">
        <v>134</v>
      </c>
      <c r="AP25" t="s">
        <v>135</v>
      </c>
      <c r="AQ25" t="s">
        <v>136</v>
      </c>
      <c r="AR25" t="s">
        <v>185</v>
      </c>
      <c r="AS25" t="s">
        <v>147</v>
      </c>
      <c r="AT25" t="s">
        <v>139</v>
      </c>
      <c r="AU25" t="s">
        <v>129</v>
      </c>
      <c r="AV25" t="s">
        <v>239</v>
      </c>
      <c r="AW25">
        <v>0</v>
      </c>
      <c r="AY25" t="s">
        <v>240</v>
      </c>
    </row>
    <row r="26" spans="1:51" x14ac:dyDescent="0.25">
      <c r="A26">
        <v>904228947</v>
      </c>
      <c r="B26" t="s">
        <v>126</v>
      </c>
      <c r="C26" t="s">
        <v>127</v>
      </c>
      <c r="D26" t="s">
        <v>127</v>
      </c>
      <c r="E26" s="103">
        <v>44974</v>
      </c>
      <c r="F26" s="104">
        <v>0.33194444444444443</v>
      </c>
      <c r="G26">
        <v>2</v>
      </c>
      <c r="I26">
        <v>0</v>
      </c>
      <c r="J26">
        <v>0</v>
      </c>
      <c r="K26">
        <v>0</v>
      </c>
      <c r="M26" t="s">
        <v>241</v>
      </c>
      <c r="R26" t="s">
        <v>241</v>
      </c>
      <c r="S26" t="s">
        <v>242</v>
      </c>
      <c r="W26" t="s">
        <v>139</v>
      </c>
      <c r="Y26">
        <v>0</v>
      </c>
      <c r="AA26">
        <v>41.057904399999998</v>
      </c>
      <c r="AB26">
        <v>-86.168723670000006</v>
      </c>
      <c r="AC26" t="s">
        <v>189</v>
      </c>
      <c r="AE26" t="s">
        <v>169</v>
      </c>
      <c r="AF26" t="s">
        <v>129</v>
      </c>
      <c r="AG26" t="s">
        <v>129</v>
      </c>
      <c r="AH26" t="s">
        <v>129</v>
      </c>
      <c r="AJ26" t="s">
        <v>150</v>
      </c>
      <c r="AK26" t="s">
        <v>158</v>
      </c>
      <c r="AL26" t="s">
        <v>133</v>
      </c>
      <c r="AN26" t="s">
        <v>190</v>
      </c>
      <c r="AP26" t="s">
        <v>135</v>
      </c>
      <c r="AQ26" t="s">
        <v>165</v>
      </c>
      <c r="AR26" t="s">
        <v>192</v>
      </c>
      <c r="AS26" t="s">
        <v>166</v>
      </c>
      <c r="AT26" t="s">
        <v>139</v>
      </c>
      <c r="AU26" t="s">
        <v>129</v>
      </c>
      <c r="AV26" t="s">
        <v>243</v>
      </c>
      <c r="AW26">
        <v>0</v>
      </c>
      <c r="AY26" t="s">
        <v>244</v>
      </c>
    </row>
    <row r="27" spans="1:51" x14ac:dyDescent="0.25">
      <c r="A27">
        <v>904234750</v>
      </c>
      <c r="B27" t="s">
        <v>126</v>
      </c>
      <c r="C27" t="s">
        <v>142</v>
      </c>
      <c r="D27" t="s">
        <v>143</v>
      </c>
      <c r="E27" s="103">
        <v>44985</v>
      </c>
      <c r="F27" s="104">
        <v>0.88055555555555554</v>
      </c>
      <c r="G27">
        <v>1</v>
      </c>
      <c r="I27">
        <v>1</v>
      </c>
      <c r="J27">
        <v>0</v>
      </c>
      <c r="K27">
        <v>0</v>
      </c>
      <c r="O27">
        <v>14</v>
      </c>
      <c r="R27">
        <v>14</v>
      </c>
      <c r="S27"/>
      <c r="U27">
        <v>800</v>
      </c>
      <c r="W27" t="s">
        <v>129</v>
      </c>
      <c r="Y27">
        <v>200</v>
      </c>
      <c r="AA27">
        <v>41.046884259999999</v>
      </c>
      <c r="AB27">
        <v>-86.095221460000005</v>
      </c>
      <c r="AC27" t="s">
        <v>146</v>
      </c>
      <c r="AE27" t="s">
        <v>130</v>
      </c>
      <c r="AF27" t="s">
        <v>129</v>
      </c>
      <c r="AG27" t="s">
        <v>129</v>
      </c>
      <c r="AH27" t="s">
        <v>129</v>
      </c>
      <c r="AJ27" t="s">
        <v>131</v>
      </c>
      <c r="AK27" t="s">
        <v>158</v>
      </c>
      <c r="AL27" t="s">
        <v>133</v>
      </c>
      <c r="AN27" t="s">
        <v>134</v>
      </c>
      <c r="AP27" t="s">
        <v>135</v>
      </c>
      <c r="AQ27" t="s">
        <v>245</v>
      </c>
      <c r="AR27" t="s">
        <v>185</v>
      </c>
      <c r="AS27" t="s">
        <v>154</v>
      </c>
      <c r="AT27" t="s">
        <v>139</v>
      </c>
      <c r="AU27" t="s">
        <v>139</v>
      </c>
      <c r="AV27">
        <v>14</v>
      </c>
      <c r="AW27">
        <v>0</v>
      </c>
      <c r="AY27" t="s">
        <v>246</v>
      </c>
    </row>
    <row r="28" spans="1:51" x14ac:dyDescent="0.25">
      <c r="A28">
        <v>904234777</v>
      </c>
      <c r="B28" t="s">
        <v>126</v>
      </c>
      <c r="C28" t="s">
        <v>142</v>
      </c>
      <c r="D28" t="s">
        <v>143</v>
      </c>
      <c r="E28" s="103">
        <v>44988</v>
      </c>
      <c r="F28" s="104">
        <v>0.72986111111111107</v>
      </c>
      <c r="G28">
        <v>1</v>
      </c>
      <c r="I28">
        <v>0</v>
      </c>
      <c r="J28">
        <v>0</v>
      </c>
      <c r="K28">
        <v>0</v>
      </c>
      <c r="L28">
        <v>9130</v>
      </c>
      <c r="M28" t="s">
        <v>247</v>
      </c>
      <c r="R28" t="s">
        <v>247</v>
      </c>
      <c r="S28"/>
      <c r="W28" t="s">
        <v>129</v>
      </c>
      <c r="Y28">
        <v>0</v>
      </c>
      <c r="AA28">
        <v>41.038585730000001</v>
      </c>
      <c r="AB28">
        <v>-86.074113299999993</v>
      </c>
      <c r="AC28" t="s">
        <v>146</v>
      </c>
      <c r="AE28" t="s">
        <v>130</v>
      </c>
      <c r="AF28" t="s">
        <v>129</v>
      </c>
      <c r="AG28" t="s">
        <v>129</v>
      </c>
      <c r="AH28" t="s">
        <v>129</v>
      </c>
      <c r="AJ28" t="s">
        <v>150</v>
      </c>
      <c r="AK28" t="s">
        <v>248</v>
      </c>
      <c r="AL28" t="s">
        <v>152</v>
      </c>
      <c r="AN28" t="s">
        <v>134</v>
      </c>
      <c r="AP28" t="s">
        <v>135</v>
      </c>
      <c r="AQ28" t="s">
        <v>153</v>
      </c>
      <c r="AR28" t="s">
        <v>192</v>
      </c>
      <c r="AS28" t="s">
        <v>154</v>
      </c>
      <c r="AT28" t="s">
        <v>139</v>
      </c>
      <c r="AU28" t="s">
        <v>139</v>
      </c>
      <c r="AV28" t="s">
        <v>249</v>
      </c>
      <c r="AW28">
        <v>0</v>
      </c>
      <c r="AY28" t="s">
        <v>250</v>
      </c>
    </row>
    <row r="29" spans="1:51" x14ac:dyDescent="0.25">
      <c r="A29">
        <v>904285597</v>
      </c>
      <c r="B29" t="s">
        <v>126</v>
      </c>
      <c r="C29" t="s">
        <v>142</v>
      </c>
      <c r="D29" t="s">
        <v>127</v>
      </c>
      <c r="E29" s="103">
        <v>45072</v>
      </c>
      <c r="F29" s="104">
        <v>0.94027777777777777</v>
      </c>
      <c r="G29">
        <v>2</v>
      </c>
      <c r="I29">
        <v>1</v>
      </c>
      <c r="J29">
        <v>0</v>
      </c>
      <c r="K29">
        <v>0</v>
      </c>
      <c r="O29">
        <v>14</v>
      </c>
      <c r="R29">
        <v>14</v>
      </c>
      <c r="S29"/>
      <c r="U29">
        <v>800</v>
      </c>
      <c r="W29" t="s">
        <v>129</v>
      </c>
      <c r="Y29">
        <v>1500</v>
      </c>
      <c r="AA29">
        <v>41.044484359999998</v>
      </c>
      <c r="AB29">
        <v>-86.091034800000003</v>
      </c>
      <c r="AC29" t="s">
        <v>146</v>
      </c>
      <c r="AE29" t="s">
        <v>130</v>
      </c>
      <c r="AF29" t="s">
        <v>129</v>
      </c>
      <c r="AG29" t="s">
        <v>129</v>
      </c>
      <c r="AH29" t="s">
        <v>129</v>
      </c>
      <c r="AJ29" t="s">
        <v>131</v>
      </c>
      <c r="AK29" t="s">
        <v>158</v>
      </c>
      <c r="AL29" t="s">
        <v>133</v>
      </c>
      <c r="AN29" t="s">
        <v>134</v>
      </c>
      <c r="AP29" t="s">
        <v>135</v>
      </c>
      <c r="AQ29" t="s">
        <v>223</v>
      </c>
      <c r="AR29" t="s">
        <v>192</v>
      </c>
      <c r="AS29" t="s">
        <v>210</v>
      </c>
      <c r="AT29" t="s">
        <v>129</v>
      </c>
      <c r="AU29" t="s">
        <v>139</v>
      </c>
      <c r="AV29">
        <v>14</v>
      </c>
      <c r="AW29">
        <v>0</v>
      </c>
      <c r="AY29" t="s">
        <v>251</v>
      </c>
    </row>
    <row r="30" spans="1:51" x14ac:dyDescent="0.25">
      <c r="A30">
        <v>904285593</v>
      </c>
      <c r="B30" t="s">
        <v>126</v>
      </c>
      <c r="C30" t="s">
        <v>142</v>
      </c>
      <c r="D30" t="s">
        <v>143</v>
      </c>
      <c r="E30" s="103">
        <v>45073</v>
      </c>
      <c r="F30" s="104">
        <v>0.49930555555555556</v>
      </c>
      <c r="G30">
        <v>2</v>
      </c>
      <c r="I30">
        <v>0</v>
      </c>
      <c r="J30">
        <v>0</v>
      </c>
      <c r="K30">
        <v>0</v>
      </c>
      <c r="L30" t="s">
        <v>252</v>
      </c>
      <c r="M30" t="s">
        <v>253</v>
      </c>
      <c r="R30" t="s">
        <v>253</v>
      </c>
      <c r="S30"/>
      <c r="W30" t="s">
        <v>139</v>
      </c>
      <c r="Y30">
        <v>0</v>
      </c>
      <c r="AA30">
        <v>41.038820680000001</v>
      </c>
      <c r="AB30">
        <v>-86.029582790000006</v>
      </c>
      <c r="AC30" t="s">
        <v>163</v>
      </c>
      <c r="AE30" t="s">
        <v>169</v>
      </c>
      <c r="AF30" t="s">
        <v>129</v>
      </c>
      <c r="AG30" t="s">
        <v>129</v>
      </c>
      <c r="AH30" t="s">
        <v>129</v>
      </c>
      <c r="AJ30" t="s">
        <v>150</v>
      </c>
      <c r="AK30" t="s">
        <v>158</v>
      </c>
      <c r="AL30" t="s">
        <v>133</v>
      </c>
      <c r="AN30" t="s">
        <v>134</v>
      </c>
      <c r="AP30" t="s">
        <v>254</v>
      </c>
      <c r="AQ30" t="s">
        <v>223</v>
      </c>
      <c r="AR30" t="s">
        <v>192</v>
      </c>
      <c r="AS30" t="s">
        <v>218</v>
      </c>
      <c r="AT30" t="s">
        <v>139</v>
      </c>
      <c r="AU30" t="s">
        <v>139</v>
      </c>
      <c r="AV30" t="s">
        <v>255</v>
      </c>
      <c r="AW30">
        <v>0</v>
      </c>
      <c r="AY30" t="s">
        <v>256</v>
      </c>
    </row>
    <row r="31" spans="1:51" x14ac:dyDescent="0.25">
      <c r="A31">
        <v>904285455</v>
      </c>
      <c r="B31" t="s">
        <v>126</v>
      </c>
      <c r="C31" t="s">
        <v>127</v>
      </c>
      <c r="D31" t="s">
        <v>127</v>
      </c>
      <c r="E31" s="103">
        <v>45078</v>
      </c>
      <c r="F31" s="104">
        <v>0.2326388888888889</v>
      </c>
      <c r="G31">
        <v>1</v>
      </c>
      <c r="I31">
        <v>0</v>
      </c>
      <c r="J31">
        <v>0</v>
      </c>
      <c r="K31">
        <v>1</v>
      </c>
      <c r="O31">
        <v>14</v>
      </c>
      <c r="R31">
        <v>14</v>
      </c>
      <c r="S31"/>
      <c r="U31">
        <v>550</v>
      </c>
      <c r="W31" t="s">
        <v>129</v>
      </c>
      <c r="Y31">
        <v>682</v>
      </c>
      <c r="AA31">
        <v>41.054269910000002</v>
      </c>
      <c r="AB31">
        <v>-86.137495310000006</v>
      </c>
      <c r="AC31" t="s">
        <v>146</v>
      </c>
      <c r="AE31" t="s">
        <v>130</v>
      </c>
      <c r="AF31" t="s">
        <v>129</v>
      </c>
      <c r="AG31" t="s">
        <v>129</v>
      </c>
      <c r="AH31" t="s">
        <v>129</v>
      </c>
      <c r="AJ31" t="s">
        <v>131</v>
      </c>
      <c r="AK31" t="s">
        <v>132</v>
      </c>
      <c r="AL31" t="s">
        <v>133</v>
      </c>
      <c r="AN31" t="s">
        <v>134</v>
      </c>
      <c r="AP31" t="s">
        <v>135</v>
      </c>
      <c r="AQ31" t="s">
        <v>136</v>
      </c>
      <c r="AR31" t="s">
        <v>137</v>
      </c>
      <c r="AS31" t="s">
        <v>147</v>
      </c>
      <c r="AT31" t="s">
        <v>139</v>
      </c>
      <c r="AU31" t="s">
        <v>129</v>
      </c>
      <c r="AV31">
        <v>14</v>
      </c>
      <c r="AW31">
        <v>0</v>
      </c>
      <c r="AY31" t="s">
        <v>257</v>
      </c>
    </row>
    <row r="32" spans="1:51" x14ac:dyDescent="0.25">
      <c r="A32">
        <v>904296703</v>
      </c>
      <c r="B32" t="s">
        <v>126</v>
      </c>
      <c r="C32" t="s">
        <v>127</v>
      </c>
      <c r="D32" t="s">
        <v>127</v>
      </c>
      <c r="E32" s="103">
        <v>45088</v>
      </c>
      <c r="F32" s="104">
        <v>0.1701388888888889</v>
      </c>
      <c r="G32">
        <v>1</v>
      </c>
      <c r="I32">
        <v>0</v>
      </c>
      <c r="J32">
        <v>0</v>
      </c>
      <c r="K32">
        <v>1</v>
      </c>
      <c r="M32" t="s">
        <v>237</v>
      </c>
      <c r="R32" t="s">
        <v>237</v>
      </c>
      <c r="S32" t="s">
        <v>258</v>
      </c>
      <c r="W32" t="s">
        <v>129</v>
      </c>
      <c r="Y32">
        <v>0</v>
      </c>
      <c r="AA32">
        <v>41.054193660000003</v>
      </c>
      <c r="AB32">
        <v>-86.134965390000005</v>
      </c>
      <c r="AC32" t="s">
        <v>146</v>
      </c>
      <c r="AE32" t="s">
        <v>130</v>
      </c>
      <c r="AF32" t="s">
        <v>129</v>
      </c>
      <c r="AG32" t="s">
        <v>129</v>
      </c>
      <c r="AH32" t="s">
        <v>129</v>
      </c>
      <c r="AJ32" t="s">
        <v>131</v>
      </c>
      <c r="AK32" t="s">
        <v>158</v>
      </c>
      <c r="AL32" t="s">
        <v>133</v>
      </c>
      <c r="AN32" t="s">
        <v>134</v>
      </c>
      <c r="AP32" t="s">
        <v>135</v>
      </c>
      <c r="AQ32" t="s">
        <v>136</v>
      </c>
      <c r="AR32" t="s">
        <v>192</v>
      </c>
      <c r="AS32" t="s">
        <v>147</v>
      </c>
      <c r="AT32" t="s">
        <v>129</v>
      </c>
      <c r="AU32" t="s">
        <v>139</v>
      </c>
      <c r="AV32" t="s">
        <v>259</v>
      </c>
      <c r="AW32">
        <v>0</v>
      </c>
      <c r="AY32" t="s">
        <v>260</v>
      </c>
    </row>
    <row r="33" spans="1:51" x14ac:dyDescent="0.25">
      <c r="A33">
        <v>904296714</v>
      </c>
      <c r="B33" t="s">
        <v>126</v>
      </c>
      <c r="C33" t="s">
        <v>142</v>
      </c>
      <c r="D33" t="s">
        <v>127</v>
      </c>
      <c r="E33" s="103">
        <v>45096</v>
      </c>
      <c r="F33" s="104">
        <v>0.46041666666666664</v>
      </c>
      <c r="G33">
        <v>1</v>
      </c>
      <c r="I33">
        <v>0</v>
      </c>
      <c r="J33">
        <v>0</v>
      </c>
      <c r="K33">
        <v>0</v>
      </c>
      <c r="M33" t="s">
        <v>242</v>
      </c>
      <c r="R33" t="s">
        <v>242</v>
      </c>
      <c r="S33" t="s">
        <v>261</v>
      </c>
      <c r="W33" t="s">
        <v>129</v>
      </c>
      <c r="Y33">
        <v>0</v>
      </c>
      <c r="AA33">
        <v>41.047451240000001</v>
      </c>
      <c r="AB33">
        <v>-86.094812719999993</v>
      </c>
      <c r="AC33" t="s">
        <v>146</v>
      </c>
      <c r="AE33" t="s">
        <v>130</v>
      </c>
      <c r="AF33" t="s">
        <v>129</v>
      </c>
      <c r="AG33" t="s">
        <v>129</v>
      </c>
      <c r="AH33" t="s">
        <v>129</v>
      </c>
      <c r="AJ33" t="s">
        <v>150</v>
      </c>
      <c r="AK33" t="s">
        <v>158</v>
      </c>
      <c r="AL33" t="s">
        <v>133</v>
      </c>
      <c r="AN33" t="s">
        <v>134</v>
      </c>
      <c r="AP33" t="s">
        <v>135</v>
      </c>
      <c r="AQ33" t="s">
        <v>178</v>
      </c>
      <c r="AR33" t="s">
        <v>192</v>
      </c>
      <c r="AS33" t="s">
        <v>154</v>
      </c>
      <c r="AT33" t="s">
        <v>139</v>
      </c>
      <c r="AU33" t="s">
        <v>139</v>
      </c>
      <c r="AV33" t="s">
        <v>262</v>
      </c>
      <c r="AW33">
        <v>0</v>
      </c>
      <c r="AY33" t="s">
        <v>263</v>
      </c>
    </row>
    <row r="34" spans="1:51" x14ac:dyDescent="0.25">
      <c r="A34">
        <v>904299524</v>
      </c>
      <c r="B34" t="s">
        <v>126</v>
      </c>
      <c r="C34" t="s">
        <v>142</v>
      </c>
      <c r="D34" t="s">
        <v>143</v>
      </c>
      <c r="E34" s="103">
        <v>45101</v>
      </c>
      <c r="F34" s="104">
        <v>0.8569444444444444</v>
      </c>
      <c r="G34">
        <v>2</v>
      </c>
      <c r="I34">
        <v>0</v>
      </c>
      <c r="J34">
        <v>0</v>
      </c>
      <c r="K34">
        <v>0</v>
      </c>
      <c r="L34" t="s">
        <v>264</v>
      </c>
      <c r="M34" t="s">
        <v>253</v>
      </c>
      <c r="R34" t="s">
        <v>253</v>
      </c>
      <c r="S34"/>
      <c r="W34" t="s">
        <v>139</v>
      </c>
      <c r="Y34">
        <v>0</v>
      </c>
      <c r="AA34">
        <v>41.039047359999998</v>
      </c>
      <c r="AB34">
        <v>-86.028816329999998</v>
      </c>
      <c r="AE34" t="s">
        <v>169</v>
      </c>
      <c r="AF34" t="s">
        <v>129</v>
      </c>
      <c r="AG34" t="s">
        <v>129</v>
      </c>
      <c r="AH34" t="s">
        <v>129</v>
      </c>
      <c r="AJ34" t="s">
        <v>226</v>
      </c>
      <c r="AK34" t="s">
        <v>158</v>
      </c>
      <c r="AL34" t="s">
        <v>133</v>
      </c>
      <c r="AN34" t="s">
        <v>134</v>
      </c>
      <c r="AP34" t="s">
        <v>135</v>
      </c>
      <c r="AQ34" t="s">
        <v>165</v>
      </c>
      <c r="AR34" t="s">
        <v>137</v>
      </c>
      <c r="AS34" t="s">
        <v>166</v>
      </c>
      <c r="AT34" t="s">
        <v>139</v>
      </c>
      <c r="AU34" t="s">
        <v>139</v>
      </c>
      <c r="AV34" t="s">
        <v>255</v>
      </c>
      <c r="AW34">
        <v>0</v>
      </c>
      <c r="AY34" t="s">
        <v>265</v>
      </c>
    </row>
    <row r="35" spans="1:51" x14ac:dyDescent="0.25">
      <c r="A35">
        <v>904320174</v>
      </c>
      <c r="B35" t="s">
        <v>126</v>
      </c>
      <c r="C35" t="s">
        <v>142</v>
      </c>
      <c r="D35" t="s">
        <v>143</v>
      </c>
      <c r="E35" s="103">
        <v>45127</v>
      </c>
      <c r="F35" s="104">
        <v>0.49305555555555558</v>
      </c>
      <c r="G35">
        <v>2</v>
      </c>
      <c r="H35">
        <v>0</v>
      </c>
      <c r="I35">
        <v>0</v>
      </c>
      <c r="J35">
        <v>0</v>
      </c>
      <c r="K35">
        <v>0</v>
      </c>
      <c r="O35" t="s">
        <v>266</v>
      </c>
      <c r="R35" t="s">
        <v>266</v>
      </c>
      <c r="S35"/>
      <c r="T35" t="s">
        <v>267</v>
      </c>
      <c r="W35" t="s">
        <v>139</v>
      </c>
      <c r="Y35">
        <v>60</v>
      </c>
      <c r="Z35" t="s">
        <v>268</v>
      </c>
      <c r="AA35">
        <v>41.038803639999998</v>
      </c>
      <c r="AB35">
        <v>-86.028009690000005</v>
      </c>
      <c r="AC35" t="s">
        <v>146</v>
      </c>
      <c r="AE35" t="s">
        <v>169</v>
      </c>
      <c r="AF35" t="s">
        <v>129</v>
      </c>
      <c r="AG35" t="s">
        <v>129</v>
      </c>
      <c r="AH35" t="s">
        <v>129</v>
      </c>
      <c r="AJ35" t="s">
        <v>150</v>
      </c>
      <c r="AK35" t="s">
        <v>158</v>
      </c>
      <c r="AL35" t="s">
        <v>133</v>
      </c>
      <c r="AN35" t="s">
        <v>134</v>
      </c>
      <c r="AO35" t="s">
        <v>269</v>
      </c>
      <c r="AP35" t="s">
        <v>135</v>
      </c>
      <c r="AQ35" t="s">
        <v>270</v>
      </c>
      <c r="AR35" t="s">
        <v>192</v>
      </c>
      <c r="AS35" t="s">
        <v>210</v>
      </c>
      <c r="AT35" t="s">
        <v>139</v>
      </c>
      <c r="AU35" t="s">
        <v>139</v>
      </c>
      <c r="AV35" t="s">
        <v>271</v>
      </c>
      <c r="AW35">
        <v>0</v>
      </c>
      <c r="AX35" t="s">
        <v>272</v>
      </c>
      <c r="AY35" t="s">
        <v>273</v>
      </c>
    </row>
    <row r="36" spans="1:51" x14ac:dyDescent="0.25">
      <c r="A36">
        <v>904314708</v>
      </c>
      <c r="B36" t="s">
        <v>126</v>
      </c>
      <c r="C36" t="s">
        <v>127</v>
      </c>
      <c r="D36" t="s">
        <v>127</v>
      </c>
      <c r="E36" s="103">
        <v>45128</v>
      </c>
      <c r="F36" s="104">
        <v>0.3527777777777778</v>
      </c>
      <c r="G36">
        <v>2</v>
      </c>
      <c r="I36">
        <v>0</v>
      </c>
      <c r="J36">
        <v>0</v>
      </c>
      <c r="K36">
        <v>0</v>
      </c>
      <c r="O36">
        <v>14</v>
      </c>
      <c r="R36">
        <v>14</v>
      </c>
      <c r="S36"/>
      <c r="U36">
        <v>500</v>
      </c>
      <c r="W36" t="s">
        <v>129</v>
      </c>
      <c r="Y36">
        <v>1456</v>
      </c>
      <c r="AA36">
        <v>41.054560080000002</v>
      </c>
      <c r="AB36">
        <v>-86.155308000000005</v>
      </c>
      <c r="AC36" t="s">
        <v>146</v>
      </c>
      <c r="AE36" t="s">
        <v>130</v>
      </c>
      <c r="AF36" t="s">
        <v>129</v>
      </c>
      <c r="AG36" t="s">
        <v>129</v>
      </c>
      <c r="AH36" t="s">
        <v>129</v>
      </c>
      <c r="AJ36" t="s">
        <v>150</v>
      </c>
      <c r="AK36" t="s">
        <v>158</v>
      </c>
      <c r="AL36" t="s">
        <v>133</v>
      </c>
      <c r="AN36" t="s">
        <v>134</v>
      </c>
      <c r="AP36" t="s">
        <v>135</v>
      </c>
      <c r="AQ36" t="s">
        <v>229</v>
      </c>
      <c r="AR36" t="s">
        <v>137</v>
      </c>
      <c r="AS36" t="s">
        <v>171</v>
      </c>
      <c r="AT36" t="s">
        <v>139</v>
      </c>
      <c r="AU36" t="s">
        <v>139</v>
      </c>
      <c r="AV36">
        <v>14</v>
      </c>
      <c r="AW36">
        <v>0</v>
      </c>
      <c r="AY36" t="s">
        <v>274</v>
      </c>
    </row>
    <row r="37" spans="1:51" x14ac:dyDescent="0.25">
      <c r="A37">
        <v>904363515</v>
      </c>
      <c r="B37" t="s">
        <v>126</v>
      </c>
      <c r="C37" t="s">
        <v>127</v>
      </c>
      <c r="D37" t="s">
        <v>127</v>
      </c>
      <c r="E37" s="103">
        <v>45197</v>
      </c>
      <c r="F37" s="104">
        <v>0.24652777777777779</v>
      </c>
      <c r="G37">
        <v>1</v>
      </c>
      <c r="I37">
        <v>0</v>
      </c>
      <c r="J37">
        <v>0</v>
      </c>
      <c r="K37">
        <v>0</v>
      </c>
      <c r="M37" t="s">
        <v>237</v>
      </c>
      <c r="R37" t="s">
        <v>237</v>
      </c>
      <c r="S37" t="s">
        <v>275</v>
      </c>
      <c r="W37" t="s">
        <v>129</v>
      </c>
      <c r="Y37">
        <v>0</v>
      </c>
      <c r="AA37">
        <v>41.056755610000003</v>
      </c>
      <c r="AB37">
        <v>-86.163825959999997</v>
      </c>
      <c r="AC37" t="s">
        <v>146</v>
      </c>
      <c r="AE37" t="s">
        <v>130</v>
      </c>
      <c r="AF37" t="s">
        <v>129</v>
      </c>
      <c r="AG37" t="s">
        <v>129</v>
      </c>
      <c r="AH37" t="s">
        <v>129</v>
      </c>
      <c r="AJ37" t="s">
        <v>131</v>
      </c>
      <c r="AK37" t="s">
        <v>132</v>
      </c>
      <c r="AL37" t="s">
        <v>133</v>
      </c>
      <c r="AN37" t="s">
        <v>134</v>
      </c>
      <c r="AP37" t="s">
        <v>135</v>
      </c>
      <c r="AQ37" t="s">
        <v>136</v>
      </c>
      <c r="AR37" t="s">
        <v>192</v>
      </c>
      <c r="AS37" t="s">
        <v>147</v>
      </c>
      <c r="AT37" t="s">
        <v>139</v>
      </c>
      <c r="AU37" t="s">
        <v>129</v>
      </c>
      <c r="AV37" t="s">
        <v>276</v>
      </c>
      <c r="AW37">
        <v>0</v>
      </c>
      <c r="AY37" t="s">
        <v>277</v>
      </c>
    </row>
    <row r="38" spans="1:51" x14ac:dyDescent="0.25">
      <c r="A38">
        <v>904372464</v>
      </c>
      <c r="B38" t="s">
        <v>126</v>
      </c>
      <c r="C38" t="s">
        <v>142</v>
      </c>
      <c r="D38" t="s">
        <v>161</v>
      </c>
      <c r="E38" s="103">
        <v>45203</v>
      </c>
      <c r="F38" s="104">
        <v>0.86458333333333337</v>
      </c>
      <c r="G38">
        <v>1</v>
      </c>
      <c r="I38">
        <v>0</v>
      </c>
      <c r="J38">
        <v>0</v>
      </c>
      <c r="K38">
        <v>1</v>
      </c>
      <c r="M38" t="s">
        <v>237</v>
      </c>
      <c r="R38" t="s">
        <v>237</v>
      </c>
      <c r="S38" t="s">
        <v>278</v>
      </c>
      <c r="W38" t="s">
        <v>129</v>
      </c>
      <c r="Y38">
        <v>0</v>
      </c>
      <c r="AA38">
        <v>41.047443639999997</v>
      </c>
      <c r="AB38">
        <v>-86.102297230000005</v>
      </c>
      <c r="AC38" t="s">
        <v>146</v>
      </c>
      <c r="AE38" t="s">
        <v>130</v>
      </c>
      <c r="AF38" t="s">
        <v>129</v>
      </c>
      <c r="AG38" t="s">
        <v>129</v>
      </c>
      <c r="AH38" t="s">
        <v>129</v>
      </c>
      <c r="AJ38" t="s">
        <v>131</v>
      </c>
      <c r="AK38" t="s">
        <v>132</v>
      </c>
      <c r="AL38" t="s">
        <v>133</v>
      </c>
      <c r="AN38" t="s">
        <v>134</v>
      </c>
      <c r="AP38" t="s">
        <v>135</v>
      </c>
      <c r="AQ38" t="s">
        <v>136</v>
      </c>
      <c r="AR38" t="s">
        <v>192</v>
      </c>
      <c r="AS38" t="s">
        <v>147</v>
      </c>
      <c r="AT38" t="s">
        <v>139</v>
      </c>
      <c r="AU38" t="s">
        <v>129</v>
      </c>
      <c r="AV38" t="s">
        <v>279</v>
      </c>
      <c r="AW38">
        <v>0</v>
      </c>
      <c r="AY38" t="s">
        <v>280</v>
      </c>
    </row>
    <row r="39" spans="1:51" x14ac:dyDescent="0.25">
      <c r="A39">
        <v>904390601</v>
      </c>
      <c r="B39" t="s">
        <v>126</v>
      </c>
      <c r="C39" t="s">
        <v>142</v>
      </c>
      <c r="D39" t="s">
        <v>143</v>
      </c>
      <c r="E39" s="103">
        <v>45240</v>
      </c>
      <c r="F39" s="104">
        <v>0.27708333333333335</v>
      </c>
      <c r="G39">
        <v>1</v>
      </c>
      <c r="I39">
        <v>0</v>
      </c>
      <c r="J39">
        <v>0</v>
      </c>
      <c r="K39">
        <v>1</v>
      </c>
      <c r="O39">
        <v>14</v>
      </c>
      <c r="R39">
        <v>14</v>
      </c>
      <c r="S39"/>
      <c r="U39">
        <v>100</v>
      </c>
      <c r="W39" t="s">
        <v>129</v>
      </c>
      <c r="Y39">
        <v>1394</v>
      </c>
      <c r="AA39">
        <v>41.03937097</v>
      </c>
      <c r="AB39">
        <v>-86.051935970000002</v>
      </c>
      <c r="AC39" t="s">
        <v>146</v>
      </c>
      <c r="AE39" t="s">
        <v>130</v>
      </c>
      <c r="AF39" t="s">
        <v>129</v>
      </c>
      <c r="AG39" t="s">
        <v>129</v>
      </c>
      <c r="AH39" t="s">
        <v>129</v>
      </c>
      <c r="AJ39" t="s">
        <v>131</v>
      </c>
      <c r="AK39" t="s">
        <v>158</v>
      </c>
      <c r="AL39" t="s">
        <v>133</v>
      </c>
      <c r="AN39" t="s">
        <v>134</v>
      </c>
      <c r="AP39" t="s">
        <v>135</v>
      </c>
      <c r="AQ39" t="s">
        <v>136</v>
      </c>
      <c r="AR39" t="s">
        <v>137</v>
      </c>
      <c r="AS39" t="s">
        <v>147</v>
      </c>
      <c r="AT39" t="s">
        <v>139</v>
      </c>
      <c r="AU39" t="s">
        <v>129</v>
      </c>
      <c r="AV39">
        <v>14</v>
      </c>
      <c r="AW39">
        <v>0</v>
      </c>
      <c r="AY39" t="s">
        <v>281</v>
      </c>
    </row>
    <row r="40" spans="1:51" x14ac:dyDescent="0.25">
      <c r="A40">
        <v>904409231</v>
      </c>
      <c r="B40" t="s">
        <v>126</v>
      </c>
      <c r="C40" t="s">
        <v>142</v>
      </c>
      <c r="D40" t="s">
        <v>143</v>
      </c>
      <c r="E40" s="103">
        <v>45261</v>
      </c>
      <c r="F40" s="104">
        <v>0.66666666666666663</v>
      </c>
      <c r="G40">
        <v>2</v>
      </c>
      <c r="I40">
        <v>0</v>
      </c>
      <c r="J40">
        <v>0</v>
      </c>
      <c r="K40">
        <v>0</v>
      </c>
      <c r="M40" t="s">
        <v>282</v>
      </c>
      <c r="R40" t="s">
        <v>282</v>
      </c>
      <c r="S40" t="s">
        <v>242</v>
      </c>
      <c r="W40" t="s">
        <v>139</v>
      </c>
      <c r="Y40">
        <v>0</v>
      </c>
      <c r="AA40">
        <v>41.039075599999997</v>
      </c>
      <c r="AB40">
        <v>-86.028337899999997</v>
      </c>
      <c r="AC40" t="s">
        <v>146</v>
      </c>
      <c r="AE40" t="s">
        <v>169</v>
      </c>
      <c r="AF40" t="s">
        <v>129</v>
      </c>
      <c r="AG40" t="s">
        <v>129</v>
      </c>
      <c r="AH40" t="s">
        <v>129</v>
      </c>
      <c r="AJ40" t="s">
        <v>150</v>
      </c>
      <c r="AK40" t="s">
        <v>158</v>
      </c>
      <c r="AL40" t="s">
        <v>133</v>
      </c>
      <c r="AN40" t="s">
        <v>190</v>
      </c>
      <c r="AP40" t="s">
        <v>135</v>
      </c>
      <c r="AQ40" t="s">
        <v>283</v>
      </c>
      <c r="AR40" t="s">
        <v>203</v>
      </c>
      <c r="AS40" t="s">
        <v>210</v>
      </c>
      <c r="AT40" t="s">
        <v>139</v>
      </c>
      <c r="AU40" t="s">
        <v>139</v>
      </c>
      <c r="AV40" t="s">
        <v>284</v>
      </c>
      <c r="AW40">
        <v>0</v>
      </c>
      <c r="AY40" t="s">
        <v>285</v>
      </c>
    </row>
    <row r="41" spans="1:51" x14ac:dyDescent="0.25">
      <c r="A41">
        <v>904413316</v>
      </c>
      <c r="B41" t="s">
        <v>126</v>
      </c>
      <c r="C41" t="s">
        <v>142</v>
      </c>
      <c r="D41" t="s">
        <v>143</v>
      </c>
      <c r="E41" s="103">
        <v>45272</v>
      </c>
      <c r="F41" s="104">
        <v>0.46875</v>
      </c>
      <c r="G41">
        <v>1</v>
      </c>
      <c r="I41">
        <v>0</v>
      </c>
      <c r="J41">
        <v>0</v>
      </c>
      <c r="K41">
        <v>0</v>
      </c>
      <c r="M41" t="s">
        <v>286</v>
      </c>
      <c r="R41" t="s">
        <v>287</v>
      </c>
      <c r="S41"/>
      <c r="W41" t="s">
        <v>139</v>
      </c>
      <c r="Y41">
        <v>0</v>
      </c>
      <c r="AA41">
        <v>41.038830079999997</v>
      </c>
      <c r="AB41">
        <v>-86.029531039999995</v>
      </c>
      <c r="AC41" t="s">
        <v>163</v>
      </c>
      <c r="AE41" t="s">
        <v>169</v>
      </c>
      <c r="AF41" t="s">
        <v>129</v>
      </c>
      <c r="AG41" t="s">
        <v>129</v>
      </c>
      <c r="AH41" t="s">
        <v>129</v>
      </c>
      <c r="AJ41" t="s">
        <v>150</v>
      </c>
      <c r="AK41" t="s">
        <v>158</v>
      </c>
      <c r="AL41" t="s">
        <v>133</v>
      </c>
      <c r="AN41" t="s">
        <v>134</v>
      </c>
      <c r="AP41" t="s">
        <v>254</v>
      </c>
      <c r="AQ41" t="s">
        <v>165</v>
      </c>
      <c r="AR41" t="s">
        <v>192</v>
      </c>
      <c r="AS41" t="s">
        <v>166</v>
      </c>
      <c r="AT41" t="s">
        <v>139</v>
      </c>
      <c r="AU41" t="s">
        <v>139</v>
      </c>
      <c r="AV41" t="s">
        <v>288</v>
      </c>
      <c r="AW41">
        <v>0</v>
      </c>
      <c r="AY41" t="s">
        <v>289</v>
      </c>
    </row>
    <row r="42" spans="1:51" x14ac:dyDescent="0.25">
      <c r="A42">
        <v>904452080</v>
      </c>
      <c r="B42" t="s">
        <v>126</v>
      </c>
      <c r="C42" t="s">
        <v>127</v>
      </c>
      <c r="D42" t="s">
        <v>161</v>
      </c>
      <c r="E42" s="103">
        <v>45337</v>
      </c>
      <c r="F42" s="104">
        <v>0.96666666666666667</v>
      </c>
      <c r="G42">
        <v>1</v>
      </c>
      <c r="I42">
        <v>0</v>
      </c>
      <c r="J42">
        <v>0</v>
      </c>
      <c r="K42">
        <v>1</v>
      </c>
      <c r="M42" t="s">
        <v>242</v>
      </c>
      <c r="R42" t="s">
        <v>242</v>
      </c>
      <c r="S42" t="s">
        <v>290</v>
      </c>
      <c r="W42" t="s">
        <v>129</v>
      </c>
      <c r="Y42">
        <v>0</v>
      </c>
      <c r="AA42">
        <v>41.051712899999998</v>
      </c>
      <c r="AB42">
        <v>-86.114363470000001</v>
      </c>
      <c r="AC42" t="s">
        <v>146</v>
      </c>
      <c r="AE42" t="s">
        <v>130</v>
      </c>
      <c r="AF42" t="s">
        <v>129</v>
      </c>
      <c r="AG42" t="s">
        <v>129</v>
      </c>
      <c r="AH42" t="s">
        <v>129</v>
      </c>
      <c r="AJ42" t="s">
        <v>131</v>
      </c>
      <c r="AK42" t="s">
        <v>158</v>
      </c>
      <c r="AL42" t="s">
        <v>133</v>
      </c>
      <c r="AN42" t="s">
        <v>134</v>
      </c>
      <c r="AP42" t="s">
        <v>135</v>
      </c>
      <c r="AQ42" t="s">
        <v>136</v>
      </c>
      <c r="AR42" t="s">
        <v>192</v>
      </c>
      <c r="AS42" t="s">
        <v>147</v>
      </c>
      <c r="AT42" t="s">
        <v>139</v>
      </c>
      <c r="AU42" t="s">
        <v>139</v>
      </c>
      <c r="AV42" t="s">
        <v>291</v>
      </c>
      <c r="AW42">
        <v>0</v>
      </c>
      <c r="AY42" t="s">
        <v>292</v>
      </c>
    </row>
    <row r="43" spans="1:51" x14ac:dyDescent="0.25">
      <c r="A43">
        <v>904471741</v>
      </c>
      <c r="B43" t="s">
        <v>126</v>
      </c>
      <c r="C43" t="s">
        <v>127</v>
      </c>
      <c r="D43" t="s">
        <v>127</v>
      </c>
      <c r="E43" s="103">
        <v>45348</v>
      </c>
      <c r="F43" s="104">
        <v>0.27777777777777779</v>
      </c>
      <c r="G43">
        <v>2</v>
      </c>
      <c r="I43">
        <v>0</v>
      </c>
      <c r="J43">
        <v>0</v>
      </c>
      <c r="K43">
        <v>0</v>
      </c>
      <c r="M43" t="s">
        <v>275</v>
      </c>
      <c r="R43" t="s">
        <v>275</v>
      </c>
      <c r="S43" t="s">
        <v>293</v>
      </c>
      <c r="W43" t="s">
        <v>139</v>
      </c>
      <c r="Y43">
        <v>0</v>
      </c>
      <c r="AA43">
        <v>41.057977209999997</v>
      </c>
      <c r="AB43">
        <v>-86.168729040000002</v>
      </c>
      <c r="AC43" t="s">
        <v>189</v>
      </c>
      <c r="AE43" t="s">
        <v>169</v>
      </c>
      <c r="AF43" t="s">
        <v>129</v>
      </c>
      <c r="AG43" t="s">
        <v>129</v>
      </c>
      <c r="AH43" t="s">
        <v>129</v>
      </c>
      <c r="AJ43" t="s">
        <v>226</v>
      </c>
      <c r="AK43" t="s">
        <v>158</v>
      </c>
      <c r="AL43" t="s">
        <v>133</v>
      </c>
      <c r="AN43" t="s">
        <v>190</v>
      </c>
      <c r="AP43" t="s">
        <v>135</v>
      </c>
      <c r="AQ43" t="s">
        <v>294</v>
      </c>
      <c r="AR43" t="s">
        <v>137</v>
      </c>
      <c r="AS43" t="s">
        <v>295</v>
      </c>
      <c r="AT43" t="s">
        <v>139</v>
      </c>
      <c r="AU43" t="s">
        <v>139</v>
      </c>
      <c r="AV43" t="s">
        <v>296</v>
      </c>
      <c r="AW43">
        <v>0</v>
      </c>
      <c r="AY43" t="s">
        <v>297</v>
      </c>
    </row>
    <row r="44" spans="1:51" x14ac:dyDescent="0.25">
      <c r="A44">
        <v>904465446</v>
      </c>
      <c r="B44" t="s">
        <v>126</v>
      </c>
      <c r="C44" t="s">
        <v>142</v>
      </c>
      <c r="D44" t="s">
        <v>143</v>
      </c>
      <c r="E44" s="103">
        <v>45353</v>
      </c>
      <c r="F44" s="104">
        <v>0.52777777777777779</v>
      </c>
      <c r="G44">
        <v>2</v>
      </c>
      <c r="I44">
        <v>5</v>
      </c>
      <c r="J44">
        <v>0</v>
      </c>
      <c r="K44">
        <v>0</v>
      </c>
      <c r="M44" t="s">
        <v>298</v>
      </c>
      <c r="R44" t="s">
        <v>298</v>
      </c>
      <c r="S44" t="s">
        <v>299</v>
      </c>
      <c r="W44" t="s">
        <v>129</v>
      </c>
      <c r="Y44">
        <v>0</v>
      </c>
      <c r="AA44">
        <v>41.038914560000002</v>
      </c>
      <c r="AB44">
        <v>-86.038560559999993</v>
      </c>
      <c r="AE44" t="s">
        <v>130</v>
      </c>
      <c r="AF44" t="s">
        <v>129</v>
      </c>
      <c r="AG44" t="s">
        <v>139</v>
      </c>
      <c r="AH44" t="s">
        <v>129</v>
      </c>
      <c r="AJ44" t="s">
        <v>150</v>
      </c>
      <c r="AK44" t="s">
        <v>158</v>
      </c>
      <c r="AL44" t="s">
        <v>133</v>
      </c>
      <c r="AN44" t="s">
        <v>134</v>
      </c>
      <c r="AP44" t="s">
        <v>135</v>
      </c>
      <c r="AQ44" t="s">
        <v>294</v>
      </c>
      <c r="AR44" t="s">
        <v>300</v>
      </c>
      <c r="AS44" t="s">
        <v>218</v>
      </c>
      <c r="AT44" t="s">
        <v>139</v>
      </c>
      <c r="AU44" t="s">
        <v>139</v>
      </c>
      <c r="AV44" t="s">
        <v>301</v>
      </c>
      <c r="AW44">
        <v>0</v>
      </c>
      <c r="AY44" t="s">
        <v>302</v>
      </c>
    </row>
    <row r="45" spans="1:51" x14ac:dyDescent="0.25">
      <c r="A45">
        <v>904470385</v>
      </c>
      <c r="B45" t="s">
        <v>126</v>
      </c>
      <c r="C45" t="s">
        <v>142</v>
      </c>
      <c r="D45" t="s">
        <v>143</v>
      </c>
      <c r="E45" s="103">
        <v>45353</v>
      </c>
      <c r="F45" s="104">
        <v>0.84375</v>
      </c>
      <c r="G45">
        <v>1</v>
      </c>
      <c r="I45">
        <v>0</v>
      </c>
      <c r="J45">
        <v>0</v>
      </c>
      <c r="K45">
        <v>1</v>
      </c>
      <c r="M45" t="s">
        <v>237</v>
      </c>
      <c r="R45" t="s">
        <v>237</v>
      </c>
      <c r="S45" t="s">
        <v>303</v>
      </c>
      <c r="W45" t="s">
        <v>129</v>
      </c>
      <c r="Y45">
        <v>0</v>
      </c>
      <c r="AA45">
        <v>41.039196990000001</v>
      </c>
      <c r="AB45">
        <v>-86.077615440000002</v>
      </c>
      <c r="AC45" t="s">
        <v>146</v>
      </c>
      <c r="AE45" t="s">
        <v>130</v>
      </c>
      <c r="AF45" t="s">
        <v>129</v>
      </c>
      <c r="AG45" t="s">
        <v>129</v>
      </c>
      <c r="AH45" t="s">
        <v>129</v>
      </c>
      <c r="AJ45" t="s">
        <v>131</v>
      </c>
      <c r="AK45" t="s">
        <v>132</v>
      </c>
      <c r="AL45" t="s">
        <v>133</v>
      </c>
      <c r="AN45" t="s">
        <v>134</v>
      </c>
      <c r="AP45" t="s">
        <v>135</v>
      </c>
      <c r="AQ45" t="s">
        <v>136</v>
      </c>
      <c r="AR45" t="s">
        <v>192</v>
      </c>
      <c r="AS45" t="s">
        <v>147</v>
      </c>
      <c r="AT45" t="s">
        <v>139</v>
      </c>
      <c r="AU45" t="s">
        <v>129</v>
      </c>
      <c r="AV45" t="s">
        <v>304</v>
      </c>
      <c r="AW45">
        <v>0</v>
      </c>
      <c r="AY45" t="s">
        <v>305</v>
      </c>
    </row>
    <row r="46" spans="1:51" x14ac:dyDescent="0.25">
      <c r="A46">
        <v>904472192</v>
      </c>
      <c r="B46" t="s">
        <v>126</v>
      </c>
      <c r="C46" t="s">
        <v>142</v>
      </c>
      <c r="D46" t="s">
        <v>127</v>
      </c>
      <c r="E46" s="103">
        <v>45366</v>
      </c>
      <c r="F46" s="104">
        <v>0.54166666666666663</v>
      </c>
      <c r="G46">
        <v>1</v>
      </c>
      <c r="I46">
        <v>0</v>
      </c>
      <c r="J46">
        <v>0</v>
      </c>
      <c r="K46">
        <v>0</v>
      </c>
      <c r="M46" t="s">
        <v>237</v>
      </c>
      <c r="R46" t="s">
        <v>237</v>
      </c>
      <c r="S46"/>
      <c r="W46" t="s">
        <v>129</v>
      </c>
      <c r="Y46">
        <v>1000</v>
      </c>
      <c r="AA46">
        <v>41.037830870000001</v>
      </c>
      <c r="AB46">
        <v>-86.067019029999997</v>
      </c>
      <c r="AC46" t="s">
        <v>146</v>
      </c>
      <c r="AE46" t="s">
        <v>130</v>
      </c>
      <c r="AF46" t="s">
        <v>129</v>
      </c>
      <c r="AG46" t="s">
        <v>129</v>
      </c>
      <c r="AH46" t="s">
        <v>129</v>
      </c>
      <c r="AJ46" t="s">
        <v>150</v>
      </c>
      <c r="AK46" t="s">
        <v>158</v>
      </c>
      <c r="AL46" t="s">
        <v>133</v>
      </c>
      <c r="AN46" t="s">
        <v>134</v>
      </c>
      <c r="AP46" t="s">
        <v>135</v>
      </c>
      <c r="AQ46" t="s">
        <v>306</v>
      </c>
      <c r="AR46" t="s">
        <v>185</v>
      </c>
      <c r="AS46" t="s">
        <v>154</v>
      </c>
      <c r="AT46" t="s">
        <v>139</v>
      </c>
      <c r="AU46" t="s">
        <v>139</v>
      </c>
      <c r="AV46" t="s">
        <v>307</v>
      </c>
      <c r="AW46">
        <v>0</v>
      </c>
      <c r="AY46" t="s">
        <v>308</v>
      </c>
    </row>
    <row r="47" spans="1:51" x14ac:dyDescent="0.25">
      <c r="A47">
        <v>904474994</v>
      </c>
      <c r="B47" t="s">
        <v>126</v>
      </c>
      <c r="C47" t="s">
        <v>142</v>
      </c>
      <c r="D47" t="s">
        <v>143</v>
      </c>
      <c r="E47" s="103">
        <v>45372</v>
      </c>
      <c r="F47" s="104">
        <v>5.9027777777777776E-2</v>
      </c>
      <c r="G47">
        <v>1</v>
      </c>
      <c r="I47">
        <v>0</v>
      </c>
      <c r="J47">
        <v>0</v>
      </c>
      <c r="K47">
        <v>4</v>
      </c>
      <c r="M47" t="s">
        <v>309</v>
      </c>
      <c r="R47" t="s">
        <v>309</v>
      </c>
      <c r="S47" t="s">
        <v>310</v>
      </c>
      <c r="W47" t="s">
        <v>129</v>
      </c>
      <c r="Y47">
        <v>2000</v>
      </c>
      <c r="AA47">
        <v>41.047570319999998</v>
      </c>
      <c r="AB47">
        <v>-86.098992350000003</v>
      </c>
      <c r="AC47" t="s">
        <v>146</v>
      </c>
      <c r="AE47" t="s">
        <v>130</v>
      </c>
      <c r="AF47" t="s">
        <v>129</v>
      </c>
      <c r="AG47" t="s">
        <v>139</v>
      </c>
      <c r="AH47" t="s">
        <v>129</v>
      </c>
      <c r="AJ47" t="s">
        <v>131</v>
      </c>
      <c r="AK47" t="s">
        <v>158</v>
      </c>
      <c r="AL47" t="s">
        <v>133</v>
      </c>
      <c r="AN47" t="s">
        <v>134</v>
      </c>
      <c r="AP47" t="s">
        <v>135</v>
      </c>
      <c r="AQ47" t="s">
        <v>136</v>
      </c>
      <c r="AR47" t="s">
        <v>300</v>
      </c>
      <c r="AS47" t="s">
        <v>147</v>
      </c>
      <c r="AT47" t="s">
        <v>139</v>
      </c>
      <c r="AU47" t="s">
        <v>129</v>
      </c>
      <c r="AV47" t="s">
        <v>311</v>
      </c>
      <c r="AW47">
        <v>0</v>
      </c>
      <c r="AY47" t="s">
        <v>312</v>
      </c>
    </row>
    <row r="48" spans="1:51" x14ac:dyDescent="0.25">
      <c r="A48">
        <v>904487667</v>
      </c>
      <c r="B48" t="s">
        <v>126</v>
      </c>
      <c r="C48" t="s">
        <v>127</v>
      </c>
      <c r="D48" t="s">
        <v>127</v>
      </c>
      <c r="E48" s="103">
        <v>45374</v>
      </c>
      <c r="F48" s="104">
        <v>0.75208333333333333</v>
      </c>
      <c r="G48">
        <v>1</v>
      </c>
      <c r="I48">
        <v>0</v>
      </c>
      <c r="J48">
        <v>0</v>
      </c>
      <c r="K48">
        <v>1</v>
      </c>
      <c r="M48" t="s">
        <v>313</v>
      </c>
      <c r="R48" t="s">
        <v>313</v>
      </c>
      <c r="S48" t="s">
        <v>275</v>
      </c>
      <c r="W48" t="s">
        <v>139</v>
      </c>
      <c r="Y48">
        <v>0</v>
      </c>
      <c r="AA48">
        <v>41.057247359999998</v>
      </c>
      <c r="AB48">
        <v>-86.166274860000001</v>
      </c>
      <c r="AC48" t="s">
        <v>146</v>
      </c>
      <c r="AE48" t="s">
        <v>169</v>
      </c>
      <c r="AF48" t="s">
        <v>129</v>
      </c>
      <c r="AG48" t="s">
        <v>129</v>
      </c>
      <c r="AH48" t="s">
        <v>129</v>
      </c>
      <c r="AJ48" t="s">
        <v>150</v>
      </c>
      <c r="AK48" t="s">
        <v>158</v>
      </c>
      <c r="AL48" t="s">
        <v>133</v>
      </c>
      <c r="AN48" t="s">
        <v>134</v>
      </c>
      <c r="AP48" t="s">
        <v>135</v>
      </c>
      <c r="AQ48" t="s">
        <v>136</v>
      </c>
      <c r="AR48" t="s">
        <v>192</v>
      </c>
      <c r="AS48" t="s">
        <v>147</v>
      </c>
      <c r="AT48" t="s">
        <v>139</v>
      </c>
      <c r="AU48" t="s">
        <v>139</v>
      </c>
      <c r="AV48" t="s">
        <v>314</v>
      </c>
      <c r="AW48">
        <v>0</v>
      </c>
      <c r="AY48" t="s">
        <v>315</v>
      </c>
    </row>
    <row r="49" spans="1:51" x14ac:dyDescent="0.25">
      <c r="A49">
        <v>904484433</v>
      </c>
      <c r="B49" t="s">
        <v>126</v>
      </c>
      <c r="C49" t="s">
        <v>127</v>
      </c>
      <c r="D49" t="s">
        <v>127</v>
      </c>
      <c r="E49" s="103">
        <v>45389</v>
      </c>
      <c r="F49" s="104">
        <v>0.29166666666666669</v>
      </c>
      <c r="G49">
        <v>1</v>
      </c>
      <c r="I49">
        <v>0</v>
      </c>
      <c r="J49">
        <v>0</v>
      </c>
      <c r="K49">
        <v>1</v>
      </c>
      <c r="M49" t="s">
        <v>242</v>
      </c>
      <c r="R49" t="s">
        <v>242</v>
      </c>
      <c r="S49" t="s">
        <v>316</v>
      </c>
      <c r="W49" t="s">
        <v>129</v>
      </c>
      <c r="Y49">
        <v>0</v>
      </c>
      <c r="AA49">
        <v>41.054413140000001</v>
      </c>
      <c r="AB49">
        <v>-86.149664700000002</v>
      </c>
      <c r="AE49" t="s">
        <v>130</v>
      </c>
      <c r="AF49" t="s">
        <v>129</v>
      </c>
      <c r="AG49" t="s">
        <v>129</v>
      </c>
      <c r="AH49" t="s">
        <v>129</v>
      </c>
      <c r="AJ49" t="s">
        <v>226</v>
      </c>
      <c r="AK49" t="s">
        <v>158</v>
      </c>
      <c r="AL49" t="s">
        <v>133</v>
      </c>
      <c r="AN49" t="s">
        <v>134</v>
      </c>
      <c r="AP49" t="s">
        <v>135</v>
      </c>
      <c r="AQ49" t="s">
        <v>136</v>
      </c>
      <c r="AR49" t="s">
        <v>185</v>
      </c>
      <c r="AS49" t="s">
        <v>147</v>
      </c>
      <c r="AT49" t="s">
        <v>139</v>
      </c>
      <c r="AU49" t="s">
        <v>139</v>
      </c>
      <c r="AV49" t="s">
        <v>317</v>
      </c>
      <c r="AW49">
        <v>0</v>
      </c>
      <c r="AY49" t="s">
        <v>318</v>
      </c>
    </row>
    <row r="50" spans="1:51" x14ac:dyDescent="0.25">
      <c r="A50">
        <v>904499684</v>
      </c>
      <c r="B50" t="s">
        <v>126</v>
      </c>
      <c r="C50" t="s">
        <v>142</v>
      </c>
      <c r="D50" t="s">
        <v>161</v>
      </c>
      <c r="E50" s="103">
        <v>45413</v>
      </c>
      <c r="F50" s="104">
        <v>0.87222222222222223</v>
      </c>
      <c r="G50">
        <v>1</v>
      </c>
      <c r="I50">
        <v>1</v>
      </c>
      <c r="J50">
        <v>0</v>
      </c>
      <c r="K50">
        <v>0</v>
      </c>
      <c r="O50">
        <v>14</v>
      </c>
      <c r="R50">
        <v>14</v>
      </c>
      <c r="S50"/>
      <c r="U50">
        <v>650</v>
      </c>
      <c r="W50" t="s">
        <v>129</v>
      </c>
      <c r="Y50">
        <v>1500</v>
      </c>
      <c r="AA50">
        <v>41.053535109999999</v>
      </c>
      <c r="AB50">
        <v>-86.119782540000003</v>
      </c>
      <c r="AC50" t="s">
        <v>146</v>
      </c>
      <c r="AE50" t="s">
        <v>130</v>
      </c>
      <c r="AF50" t="s">
        <v>129</v>
      </c>
      <c r="AG50" t="s">
        <v>129</v>
      </c>
      <c r="AH50" t="s">
        <v>129</v>
      </c>
      <c r="AJ50" t="s">
        <v>131</v>
      </c>
      <c r="AK50" t="s">
        <v>158</v>
      </c>
      <c r="AL50" t="s">
        <v>133</v>
      </c>
      <c r="AN50" t="s">
        <v>134</v>
      </c>
      <c r="AP50" t="s">
        <v>135</v>
      </c>
      <c r="AQ50" t="s">
        <v>136</v>
      </c>
      <c r="AR50" t="s">
        <v>192</v>
      </c>
      <c r="AS50" t="s">
        <v>319</v>
      </c>
      <c r="AT50" t="s">
        <v>139</v>
      </c>
      <c r="AU50" t="s">
        <v>139</v>
      </c>
      <c r="AV50">
        <v>14</v>
      </c>
      <c r="AW50">
        <v>0</v>
      </c>
      <c r="AY50" t="s">
        <v>320</v>
      </c>
    </row>
    <row r="51" spans="1:51" x14ac:dyDescent="0.25">
      <c r="A51">
        <v>904501078</v>
      </c>
      <c r="B51" t="s">
        <v>126</v>
      </c>
      <c r="C51" t="s">
        <v>127</v>
      </c>
      <c r="D51" t="s">
        <v>127</v>
      </c>
      <c r="E51" s="103">
        <v>45416</v>
      </c>
      <c r="F51" s="104">
        <v>0.84444444444444444</v>
      </c>
      <c r="G51">
        <v>1</v>
      </c>
      <c r="I51">
        <v>0</v>
      </c>
      <c r="J51">
        <v>0</v>
      </c>
      <c r="K51">
        <v>0</v>
      </c>
      <c r="L51">
        <v>5955</v>
      </c>
      <c r="M51" t="s">
        <v>321</v>
      </c>
      <c r="R51" t="s">
        <v>321</v>
      </c>
      <c r="S51"/>
      <c r="W51" t="s">
        <v>129</v>
      </c>
      <c r="Y51">
        <v>0</v>
      </c>
      <c r="AA51">
        <v>41.054265010000002</v>
      </c>
      <c r="AB51">
        <v>-86.130855019999998</v>
      </c>
      <c r="AC51" t="s">
        <v>146</v>
      </c>
      <c r="AE51" t="s">
        <v>130</v>
      </c>
      <c r="AF51" t="s">
        <v>129</v>
      </c>
      <c r="AG51" t="s">
        <v>129</v>
      </c>
      <c r="AH51" t="s">
        <v>129</v>
      </c>
      <c r="AJ51" t="s">
        <v>150</v>
      </c>
      <c r="AK51" t="s">
        <v>158</v>
      </c>
      <c r="AL51" t="s">
        <v>133</v>
      </c>
      <c r="AN51" t="s">
        <v>134</v>
      </c>
      <c r="AP51" t="s">
        <v>135</v>
      </c>
      <c r="AQ51" t="s">
        <v>184</v>
      </c>
      <c r="AR51" t="s">
        <v>192</v>
      </c>
      <c r="AS51" t="s">
        <v>154</v>
      </c>
      <c r="AT51" t="s">
        <v>139</v>
      </c>
      <c r="AU51" t="s">
        <v>139</v>
      </c>
      <c r="AV51" t="s">
        <v>322</v>
      </c>
      <c r="AW51">
        <v>0</v>
      </c>
      <c r="AY51" t="s">
        <v>323</v>
      </c>
    </row>
    <row r="52" spans="1:51" x14ac:dyDescent="0.25">
      <c r="A52">
        <v>904524084</v>
      </c>
      <c r="B52" t="s">
        <v>126</v>
      </c>
      <c r="C52" t="s">
        <v>127</v>
      </c>
      <c r="D52" t="s">
        <v>127</v>
      </c>
      <c r="E52" s="103">
        <v>45458</v>
      </c>
      <c r="F52" s="104">
        <v>0.98402777777777772</v>
      </c>
      <c r="G52">
        <v>1</v>
      </c>
      <c r="I52">
        <v>0</v>
      </c>
      <c r="J52">
        <v>0</v>
      </c>
      <c r="K52">
        <v>0</v>
      </c>
      <c r="M52" t="s">
        <v>313</v>
      </c>
      <c r="R52" t="s">
        <v>313</v>
      </c>
      <c r="S52" t="s">
        <v>275</v>
      </c>
      <c r="W52" t="s">
        <v>139</v>
      </c>
      <c r="Y52">
        <v>0</v>
      </c>
      <c r="AA52">
        <v>41.057459909999999</v>
      </c>
      <c r="AB52">
        <v>-86.167303079999996</v>
      </c>
      <c r="AC52" t="s">
        <v>146</v>
      </c>
      <c r="AE52" t="s">
        <v>169</v>
      </c>
      <c r="AF52" t="s">
        <v>129</v>
      </c>
      <c r="AG52" t="s">
        <v>129</v>
      </c>
      <c r="AH52" t="s">
        <v>129</v>
      </c>
      <c r="AJ52" t="s">
        <v>131</v>
      </c>
      <c r="AK52" t="s">
        <v>158</v>
      </c>
      <c r="AL52" t="s">
        <v>133</v>
      </c>
      <c r="AN52" t="s">
        <v>134</v>
      </c>
      <c r="AP52" t="s">
        <v>135</v>
      </c>
      <c r="AQ52" t="s">
        <v>136</v>
      </c>
      <c r="AR52" t="s">
        <v>192</v>
      </c>
      <c r="AS52" t="s">
        <v>147</v>
      </c>
      <c r="AT52" t="s">
        <v>139</v>
      </c>
      <c r="AU52" t="s">
        <v>139</v>
      </c>
      <c r="AV52" t="s">
        <v>314</v>
      </c>
      <c r="AW52">
        <v>0</v>
      </c>
      <c r="AY52" t="s">
        <v>324</v>
      </c>
    </row>
    <row r="53" spans="1:51" x14ac:dyDescent="0.25">
      <c r="A53">
        <v>904540341</v>
      </c>
      <c r="B53" t="s">
        <v>126</v>
      </c>
      <c r="C53" t="s">
        <v>142</v>
      </c>
      <c r="D53" t="s">
        <v>143</v>
      </c>
      <c r="E53" s="103">
        <v>45486</v>
      </c>
      <c r="F53" s="104">
        <v>0.42152777777777778</v>
      </c>
      <c r="G53">
        <v>2</v>
      </c>
      <c r="I53">
        <v>0</v>
      </c>
      <c r="J53">
        <v>0</v>
      </c>
      <c r="K53">
        <v>0</v>
      </c>
      <c r="L53" t="s">
        <v>325</v>
      </c>
      <c r="M53" t="s">
        <v>253</v>
      </c>
      <c r="R53" t="s">
        <v>253</v>
      </c>
      <c r="S53"/>
      <c r="W53" t="s">
        <v>129</v>
      </c>
      <c r="Y53">
        <v>0</v>
      </c>
      <c r="AA53">
        <v>41.039218130000002</v>
      </c>
      <c r="AB53">
        <v>-86.031520580000006</v>
      </c>
      <c r="AE53" t="s">
        <v>169</v>
      </c>
      <c r="AF53" t="s">
        <v>129</v>
      </c>
      <c r="AG53" t="s">
        <v>129</v>
      </c>
      <c r="AH53" t="s">
        <v>129</v>
      </c>
      <c r="AJ53" t="s">
        <v>150</v>
      </c>
      <c r="AK53" t="s">
        <v>158</v>
      </c>
      <c r="AL53" t="s">
        <v>133</v>
      </c>
      <c r="AN53" t="s">
        <v>134</v>
      </c>
      <c r="AP53" t="s">
        <v>254</v>
      </c>
      <c r="AQ53" t="s">
        <v>165</v>
      </c>
      <c r="AR53" t="s">
        <v>192</v>
      </c>
      <c r="AS53" t="s">
        <v>166</v>
      </c>
      <c r="AT53" t="s">
        <v>139</v>
      </c>
      <c r="AU53" t="s">
        <v>139</v>
      </c>
      <c r="AV53" t="s">
        <v>255</v>
      </c>
      <c r="AW53">
        <v>0</v>
      </c>
      <c r="AY53" t="s">
        <v>326</v>
      </c>
    </row>
    <row r="54" spans="1:51" x14ac:dyDescent="0.25">
      <c r="A54">
        <v>904547726</v>
      </c>
      <c r="B54" t="s">
        <v>126</v>
      </c>
      <c r="C54" t="s">
        <v>142</v>
      </c>
      <c r="D54" t="s">
        <v>127</v>
      </c>
      <c r="E54" s="103">
        <v>45503</v>
      </c>
      <c r="F54" s="104">
        <v>0.25694444444444442</v>
      </c>
      <c r="G54">
        <v>1</v>
      </c>
      <c r="I54">
        <v>0</v>
      </c>
      <c r="J54">
        <v>0</v>
      </c>
      <c r="K54">
        <v>3</v>
      </c>
      <c r="M54" t="s">
        <v>242</v>
      </c>
      <c r="R54" t="s">
        <v>242</v>
      </c>
      <c r="S54" t="s">
        <v>327</v>
      </c>
      <c r="W54" t="s">
        <v>129</v>
      </c>
      <c r="Y54">
        <v>0</v>
      </c>
      <c r="AA54">
        <v>41.038955369999996</v>
      </c>
      <c r="AB54">
        <v>-86.057149780000003</v>
      </c>
      <c r="AC54" t="s">
        <v>146</v>
      </c>
      <c r="AE54" t="s">
        <v>130</v>
      </c>
      <c r="AF54" t="s">
        <v>129</v>
      </c>
      <c r="AG54" t="s">
        <v>129</v>
      </c>
      <c r="AH54" t="s">
        <v>129</v>
      </c>
      <c r="AJ54" t="s">
        <v>226</v>
      </c>
      <c r="AK54" t="s">
        <v>132</v>
      </c>
      <c r="AL54" t="s">
        <v>133</v>
      </c>
      <c r="AN54" t="s">
        <v>134</v>
      </c>
      <c r="AP54" t="s">
        <v>135</v>
      </c>
      <c r="AQ54" t="s">
        <v>136</v>
      </c>
      <c r="AR54" t="s">
        <v>185</v>
      </c>
      <c r="AS54" t="s">
        <v>147</v>
      </c>
      <c r="AT54" t="s">
        <v>139</v>
      </c>
      <c r="AU54" t="s">
        <v>139</v>
      </c>
      <c r="AV54" t="s">
        <v>328</v>
      </c>
      <c r="AW54">
        <v>0</v>
      </c>
      <c r="AY54" t="s">
        <v>329</v>
      </c>
    </row>
    <row r="55" spans="1:51" x14ac:dyDescent="0.25">
      <c r="A55">
        <v>904553140</v>
      </c>
      <c r="B55" t="s">
        <v>126</v>
      </c>
      <c r="C55" t="s">
        <v>127</v>
      </c>
      <c r="D55" t="s">
        <v>161</v>
      </c>
      <c r="E55" s="103">
        <v>45509</v>
      </c>
      <c r="F55" s="104">
        <v>0.28888888888888886</v>
      </c>
      <c r="G55">
        <v>1</v>
      </c>
      <c r="I55">
        <v>1</v>
      </c>
      <c r="J55">
        <v>0</v>
      </c>
      <c r="K55">
        <v>0</v>
      </c>
      <c r="M55" t="s">
        <v>242</v>
      </c>
      <c r="R55" t="s">
        <v>242</v>
      </c>
      <c r="S55" t="s">
        <v>330</v>
      </c>
      <c r="W55" t="s">
        <v>129</v>
      </c>
      <c r="Y55">
        <v>300</v>
      </c>
      <c r="AA55">
        <v>41.054263409999997</v>
      </c>
      <c r="AB55">
        <v>-86.136121709999998</v>
      </c>
      <c r="AE55" t="s">
        <v>130</v>
      </c>
      <c r="AF55" t="s">
        <v>129</v>
      </c>
      <c r="AG55" t="s">
        <v>129</v>
      </c>
      <c r="AH55" t="s">
        <v>129</v>
      </c>
      <c r="AJ55" t="s">
        <v>226</v>
      </c>
      <c r="AK55" t="s">
        <v>158</v>
      </c>
      <c r="AL55" t="s">
        <v>133</v>
      </c>
      <c r="AN55" t="s">
        <v>134</v>
      </c>
      <c r="AP55" t="s">
        <v>135</v>
      </c>
      <c r="AQ55" t="s">
        <v>331</v>
      </c>
      <c r="AR55" t="s">
        <v>137</v>
      </c>
      <c r="AS55" t="s">
        <v>332</v>
      </c>
      <c r="AT55" t="s">
        <v>139</v>
      </c>
      <c r="AU55" t="s">
        <v>139</v>
      </c>
      <c r="AV55" t="s">
        <v>333</v>
      </c>
      <c r="AW55">
        <v>0</v>
      </c>
      <c r="AY55" t="s">
        <v>334</v>
      </c>
    </row>
    <row r="56" spans="1:51" x14ac:dyDescent="0.25">
      <c r="A56">
        <v>904584833</v>
      </c>
      <c r="B56" t="s">
        <v>126</v>
      </c>
      <c r="C56" t="s">
        <v>142</v>
      </c>
      <c r="D56" t="s">
        <v>143</v>
      </c>
      <c r="E56" s="103">
        <v>45542</v>
      </c>
      <c r="F56" s="104">
        <v>0.85763888888888884</v>
      </c>
      <c r="G56">
        <v>1</v>
      </c>
      <c r="I56">
        <v>0</v>
      </c>
      <c r="J56">
        <v>0</v>
      </c>
      <c r="K56">
        <v>0</v>
      </c>
      <c r="M56" t="s">
        <v>335</v>
      </c>
      <c r="R56" t="s">
        <v>335</v>
      </c>
      <c r="S56" t="s">
        <v>253</v>
      </c>
      <c r="W56" t="s">
        <v>139</v>
      </c>
      <c r="Y56">
        <v>0</v>
      </c>
      <c r="AA56">
        <v>41.039149369999997</v>
      </c>
      <c r="AB56">
        <v>-86.028896040000006</v>
      </c>
      <c r="AC56" t="s">
        <v>189</v>
      </c>
      <c r="AE56" t="s">
        <v>169</v>
      </c>
      <c r="AF56" t="s">
        <v>129</v>
      </c>
      <c r="AG56" t="s">
        <v>129</v>
      </c>
      <c r="AH56" t="s">
        <v>129</v>
      </c>
      <c r="AJ56" t="s">
        <v>157</v>
      </c>
      <c r="AK56" t="s">
        <v>132</v>
      </c>
      <c r="AL56" t="s">
        <v>133</v>
      </c>
      <c r="AN56" t="s">
        <v>134</v>
      </c>
      <c r="AP56" t="s">
        <v>135</v>
      </c>
      <c r="AQ56" t="s">
        <v>270</v>
      </c>
      <c r="AR56" t="s">
        <v>137</v>
      </c>
      <c r="AS56" t="s">
        <v>336</v>
      </c>
      <c r="AT56" t="s">
        <v>139</v>
      </c>
      <c r="AU56" t="s">
        <v>129</v>
      </c>
      <c r="AV56" t="s">
        <v>337</v>
      </c>
      <c r="AW56">
        <v>0</v>
      </c>
      <c r="AY56" t="s">
        <v>338</v>
      </c>
    </row>
    <row r="57" spans="1:51" x14ac:dyDescent="0.25">
      <c r="A57">
        <v>904587726</v>
      </c>
      <c r="B57" t="s">
        <v>126</v>
      </c>
      <c r="C57" t="s">
        <v>142</v>
      </c>
      <c r="D57" t="s">
        <v>143</v>
      </c>
      <c r="E57" s="103">
        <v>45562</v>
      </c>
      <c r="F57" s="104">
        <v>0.33402777777777776</v>
      </c>
      <c r="G57">
        <v>2</v>
      </c>
      <c r="I57">
        <v>1</v>
      </c>
      <c r="J57">
        <v>0</v>
      </c>
      <c r="K57">
        <v>0</v>
      </c>
      <c r="M57" t="s">
        <v>237</v>
      </c>
      <c r="R57" t="s">
        <v>237</v>
      </c>
      <c r="S57" t="s">
        <v>339</v>
      </c>
      <c r="W57" t="s">
        <v>129</v>
      </c>
      <c r="Y57">
        <v>0</v>
      </c>
      <c r="AA57">
        <v>41.051721469999997</v>
      </c>
      <c r="AB57">
        <v>-86.114393579999998</v>
      </c>
      <c r="AE57" t="s">
        <v>130</v>
      </c>
      <c r="AF57" t="s">
        <v>129</v>
      </c>
      <c r="AG57" t="s">
        <v>129</v>
      </c>
      <c r="AH57" t="s">
        <v>129</v>
      </c>
      <c r="AJ57" t="s">
        <v>150</v>
      </c>
      <c r="AK57" t="s">
        <v>132</v>
      </c>
      <c r="AL57" t="s">
        <v>133</v>
      </c>
      <c r="AN57" t="s">
        <v>134</v>
      </c>
      <c r="AP57" t="s">
        <v>135</v>
      </c>
      <c r="AQ57" t="s">
        <v>223</v>
      </c>
      <c r="AR57" t="s">
        <v>185</v>
      </c>
      <c r="AS57" t="s">
        <v>171</v>
      </c>
      <c r="AT57" t="s">
        <v>139</v>
      </c>
      <c r="AU57" t="s">
        <v>139</v>
      </c>
      <c r="AV57" t="s">
        <v>340</v>
      </c>
      <c r="AW57">
        <v>0</v>
      </c>
      <c r="AY57" t="s">
        <v>341</v>
      </c>
    </row>
    <row r="58" spans="1:51" x14ac:dyDescent="0.25">
      <c r="A58">
        <v>904644977</v>
      </c>
      <c r="B58" t="s">
        <v>126</v>
      </c>
      <c r="C58" t="s">
        <v>127</v>
      </c>
      <c r="D58" t="s">
        <v>127</v>
      </c>
      <c r="E58" s="103">
        <v>45607</v>
      </c>
      <c r="F58" s="104">
        <v>0.80208333333333337</v>
      </c>
      <c r="G58">
        <v>1</v>
      </c>
      <c r="I58">
        <v>0</v>
      </c>
      <c r="J58">
        <v>0</v>
      </c>
      <c r="K58">
        <v>1</v>
      </c>
      <c r="M58" t="s">
        <v>237</v>
      </c>
      <c r="R58" t="s">
        <v>237</v>
      </c>
      <c r="S58" t="s">
        <v>342</v>
      </c>
      <c r="W58" t="s">
        <v>129</v>
      </c>
      <c r="Y58">
        <v>0</v>
      </c>
      <c r="AA58">
        <v>41.038995730000003</v>
      </c>
      <c r="AB58">
        <v>-86.029509070000003</v>
      </c>
      <c r="AC58" t="s">
        <v>146</v>
      </c>
      <c r="AE58" t="s">
        <v>130</v>
      </c>
      <c r="AF58" t="s">
        <v>129</v>
      </c>
      <c r="AG58" t="s">
        <v>129</v>
      </c>
      <c r="AH58" t="s">
        <v>129</v>
      </c>
      <c r="AJ58" t="s">
        <v>131</v>
      </c>
      <c r="AK58" t="s">
        <v>158</v>
      </c>
      <c r="AL58" t="s">
        <v>133</v>
      </c>
      <c r="AN58" t="s">
        <v>134</v>
      </c>
      <c r="AP58" t="s">
        <v>135</v>
      </c>
      <c r="AQ58" t="s">
        <v>136</v>
      </c>
      <c r="AR58" t="s">
        <v>192</v>
      </c>
      <c r="AS58" t="s">
        <v>147</v>
      </c>
      <c r="AT58" t="s">
        <v>129</v>
      </c>
      <c r="AU58" t="s">
        <v>129</v>
      </c>
      <c r="AV58" t="s">
        <v>343</v>
      </c>
      <c r="AW58">
        <v>0</v>
      </c>
      <c r="AY58" t="s">
        <v>344</v>
      </c>
    </row>
    <row r="59" spans="1:51" x14ac:dyDescent="0.25">
      <c r="A59">
        <v>904622795</v>
      </c>
      <c r="B59" t="s">
        <v>126</v>
      </c>
      <c r="C59" t="s">
        <v>127</v>
      </c>
      <c r="D59" t="s">
        <v>127</v>
      </c>
      <c r="E59" s="103">
        <v>45616</v>
      </c>
      <c r="F59" s="104">
        <v>0.74305555555555558</v>
      </c>
      <c r="G59">
        <v>1</v>
      </c>
      <c r="I59">
        <v>1</v>
      </c>
      <c r="J59">
        <v>0</v>
      </c>
      <c r="K59">
        <v>0</v>
      </c>
      <c r="M59" t="s">
        <v>237</v>
      </c>
      <c r="R59" t="s">
        <v>237</v>
      </c>
      <c r="S59"/>
      <c r="W59" t="s">
        <v>129</v>
      </c>
      <c r="Y59">
        <v>73</v>
      </c>
      <c r="AA59">
        <v>41.054293909999998</v>
      </c>
      <c r="AB59">
        <v>-86.141575329999995</v>
      </c>
      <c r="AC59" t="s">
        <v>146</v>
      </c>
      <c r="AE59" t="s">
        <v>130</v>
      </c>
      <c r="AF59" t="s">
        <v>129</v>
      </c>
      <c r="AG59" t="s">
        <v>129</v>
      </c>
      <c r="AH59" t="s">
        <v>129</v>
      </c>
      <c r="AJ59" t="s">
        <v>131</v>
      </c>
      <c r="AK59" t="s">
        <v>158</v>
      </c>
      <c r="AL59" t="s">
        <v>133</v>
      </c>
      <c r="AN59" t="s">
        <v>134</v>
      </c>
      <c r="AP59" t="s">
        <v>135</v>
      </c>
      <c r="AQ59" t="s">
        <v>178</v>
      </c>
      <c r="AR59" t="s">
        <v>137</v>
      </c>
      <c r="AS59" t="s">
        <v>154</v>
      </c>
      <c r="AT59" t="s">
        <v>139</v>
      </c>
      <c r="AU59" t="s">
        <v>139</v>
      </c>
      <c r="AV59" t="s">
        <v>307</v>
      </c>
      <c r="AW59">
        <v>0</v>
      </c>
      <c r="AY59" t="s">
        <v>345</v>
      </c>
    </row>
    <row r="60" spans="1:51" x14ac:dyDescent="0.25">
      <c r="A60">
        <v>904622792</v>
      </c>
      <c r="B60" t="s">
        <v>126</v>
      </c>
      <c r="C60" t="s">
        <v>142</v>
      </c>
      <c r="D60" t="s">
        <v>143</v>
      </c>
      <c r="E60" s="103">
        <v>45619</v>
      </c>
      <c r="F60" s="104">
        <v>0.81944444444444442</v>
      </c>
      <c r="G60">
        <v>1</v>
      </c>
      <c r="I60">
        <v>0</v>
      </c>
      <c r="J60">
        <v>0</v>
      </c>
      <c r="K60">
        <v>0</v>
      </c>
      <c r="M60" t="s">
        <v>242</v>
      </c>
      <c r="R60" t="s">
        <v>242</v>
      </c>
      <c r="S60" t="s">
        <v>346</v>
      </c>
      <c r="W60" t="s">
        <v>129</v>
      </c>
      <c r="Y60">
        <v>0</v>
      </c>
      <c r="AA60">
        <v>41.039566129999997</v>
      </c>
      <c r="AB60">
        <v>-86.080928209999996</v>
      </c>
      <c r="AC60" t="s">
        <v>146</v>
      </c>
      <c r="AE60" t="s">
        <v>130</v>
      </c>
      <c r="AF60" t="s">
        <v>129</v>
      </c>
      <c r="AG60" t="s">
        <v>129</v>
      </c>
      <c r="AH60" t="s">
        <v>129</v>
      </c>
      <c r="AJ60" t="s">
        <v>131</v>
      </c>
      <c r="AK60" t="s">
        <v>158</v>
      </c>
      <c r="AL60" t="s">
        <v>133</v>
      </c>
      <c r="AN60" t="s">
        <v>228</v>
      </c>
      <c r="AP60" t="s">
        <v>135</v>
      </c>
      <c r="AQ60" t="s">
        <v>136</v>
      </c>
      <c r="AR60" t="s">
        <v>192</v>
      </c>
      <c r="AS60" t="s">
        <v>347</v>
      </c>
      <c r="AT60" t="s">
        <v>139</v>
      </c>
      <c r="AU60" t="s">
        <v>129</v>
      </c>
      <c r="AV60" t="s">
        <v>348</v>
      </c>
      <c r="AW60">
        <v>0</v>
      </c>
      <c r="AY60" t="s">
        <v>349</v>
      </c>
    </row>
    <row r="61" spans="1:51" x14ac:dyDescent="0.25">
      <c r="A61">
        <v>904622798</v>
      </c>
      <c r="B61" t="s">
        <v>126</v>
      </c>
      <c r="C61" t="s">
        <v>142</v>
      </c>
      <c r="E61" s="103">
        <v>45621</v>
      </c>
      <c r="F61" s="104">
        <v>0.24166666666666667</v>
      </c>
      <c r="G61">
        <v>1</v>
      </c>
      <c r="I61">
        <v>0</v>
      </c>
      <c r="J61">
        <v>0</v>
      </c>
      <c r="K61">
        <v>0</v>
      </c>
      <c r="M61" t="s">
        <v>242</v>
      </c>
      <c r="R61" t="s">
        <v>242</v>
      </c>
      <c r="S61" t="s">
        <v>350</v>
      </c>
      <c r="W61" t="s">
        <v>129</v>
      </c>
      <c r="Y61">
        <v>100</v>
      </c>
      <c r="AA61">
        <v>41.047247800000001</v>
      </c>
      <c r="AB61">
        <v>-86.094293859999993</v>
      </c>
      <c r="AC61" t="s">
        <v>146</v>
      </c>
      <c r="AE61" t="s">
        <v>130</v>
      </c>
      <c r="AF61" t="s">
        <v>129</v>
      </c>
      <c r="AG61" t="s">
        <v>129</v>
      </c>
      <c r="AH61" t="s">
        <v>129</v>
      </c>
      <c r="AJ61" t="s">
        <v>131</v>
      </c>
      <c r="AK61" t="s">
        <v>158</v>
      </c>
      <c r="AL61" t="s">
        <v>133</v>
      </c>
      <c r="AN61" t="s">
        <v>134</v>
      </c>
      <c r="AP61" t="s">
        <v>135</v>
      </c>
      <c r="AQ61" t="s">
        <v>184</v>
      </c>
      <c r="AR61" t="s">
        <v>137</v>
      </c>
      <c r="AS61" t="s">
        <v>154</v>
      </c>
      <c r="AT61" t="s">
        <v>139</v>
      </c>
      <c r="AU61" t="s">
        <v>139</v>
      </c>
      <c r="AV61" t="s">
        <v>351</v>
      </c>
      <c r="AW61">
        <v>0</v>
      </c>
      <c r="AY61" t="s">
        <v>352</v>
      </c>
    </row>
    <row r="62" spans="1:51" x14ac:dyDescent="0.25">
      <c r="A62">
        <v>904625122</v>
      </c>
      <c r="B62" t="s">
        <v>126</v>
      </c>
      <c r="C62" t="s">
        <v>142</v>
      </c>
      <c r="D62" t="s">
        <v>161</v>
      </c>
      <c r="E62" s="103">
        <v>45621</v>
      </c>
      <c r="F62" s="104">
        <v>0.73472222222222228</v>
      </c>
      <c r="G62">
        <v>1</v>
      </c>
      <c r="I62">
        <v>0</v>
      </c>
      <c r="J62">
        <v>0</v>
      </c>
      <c r="K62">
        <v>1</v>
      </c>
      <c r="M62" t="s">
        <v>237</v>
      </c>
      <c r="R62" t="s">
        <v>237</v>
      </c>
      <c r="S62"/>
      <c r="W62" t="s">
        <v>129</v>
      </c>
      <c r="Y62">
        <v>0</v>
      </c>
      <c r="AA62">
        <v>41.053679129999999</v>
      </c>
      <c r="AB62">
        <v>-86.120524979999999</v>
      </c>
      <c r="AC62" t="s">
        <v>146</v>
      </c>
      <c r="AE62" t="s">
        <v>130</v>
      </c>
      <c r="AF62" t="s">
        <v>129</v>
      </c>
      <c r="AG62" t="s">
        <v>129</v>
      </c>
      <c r="AH62" t="s">
        <v>129</v>
      </c>
      <c r="AJ62" t="s">
        <v>131</v>
      </c>
      <c r="AK62" t="s">
        <v>176</v>
      </c>
      <c r="AL62" t="s">
        <v>177</v>
      </c>
      <c r="AN62" t="s">
        <v>134</v>
      </c>
      <c r="AP62" t="s">
        <v>135</v>
      </c>
      <c r="AQ62" t="s">
        <v>136</v>
      </c>
      <c r="AR62" t="s">
        <v>192</v>
      </c>
      <c r="AS62" t="s">
        <v>147</v>
      </c>
      <c r="AT62" t="s">
        <v>139</v>
      </c>
      <c r="AU62" t="s">
        <v>129</v>
      </c>
      <c r="AV62" t="s">
        <v>307</v>
      </c>
      <c r="AW62">
        <v>0</v>
      </c>
      <c r="AY62" t="s">
        <v>353</v>
      </c>
    </row>
    <row r="63" spans="1:51" x14ac:dyDescent="0.25">
      <c r="A63">
        <v>904629295</v>
      </c>
      <c r="B63" t="s">
        <v>126</v>
      </c>
      <c r="C63" t="s">
        <v>142</v>
      </c>
      <c r="D63" t="s">
        <v>161</v>
      </c>
      <c r="E63" s="103">
        <v>45634</v>
      </c>
      <c r="F63" s="104">
        <v>0.22569444444444445</v>
      </c>
      <c r="G63">
        <v>1</v>
      </c>
      <c r="I63">
        <v>0</v>
      </c>
      <c r="J63">
        <v>0</v>
      </c>
      <c r="K63">
        <v>1</v>
      </c>
      <c r="M63" t="s">
        <v>237</v>
      </c>
      <c r="R63" t="s">
        <v>237</v>
      </c>
      <c r="S63" t="s">
        <v>354</v>
      </c>
      <c r="W63" t="s">
        <v>129</v>
      </c>
      <c r="Y63">
        <v>1500</v>
      </c>
      <c r="AA63">
        <v>41.04846294</v>
      </c>
      <c r="AB63">
        <v>-86.109338019999996</v>
      </c>
      <c r="AC63" t="s">
        <v>146</v>
      </c>
      <c r="AE63" t="s">
        <v>130</v>
      </c>
      <c r="AF63" t="s">
        <v>129</v>
      </c>
      <c r="AG63" t="s">
        <v>129</v>
      </c>
      <c r="AH63" t="s">
        <v>129</v>
      </c>
      <c r="AJ63" t="s">
        <v>131</v>
      </c>
      <c r="AK63" t="s">
        <v>158</v>
      </c>
      <c r="AL63" t="s">
        <v>133</v>
      </c>
      <c r="AN63" t="s">
        <v>134</v>
      </c>
      <c r="AP63" t="s">
        <v>135</v>
      </c>
      <c r="AQ63" t="s">
        <v>136</v>
      </c>
      <c r="AR63" t="s">
        <v>192</v>
      </c>
      <c r="AS63" t="s">
        <v>147</v>
      </c>
      <c r="AT63" t="s">
        <v>139</v>
      </c>
      <c r="AU63" t="s">
        <v>129</v>
      </c>
      <c r="AV63" t="s">
        <v>355</v>
      </c>
      <c r="AW63">
        <v>0</v>
      </c>
      <c r="AY63" t="s">
        <v>356</v>
      </c>
    </row>
    <row r="64" spans="1:51" x14ac:dyDescent="0.25">
      <c r="A64">
        <v>904644988</v>
      </c>
      <c r="B64" t="s">
        <v>126</v>
      </c>
      <c r="C64" t="s">
        <v>127</v>
      </c>
      <c r="D64" t="s">
        <v>127</v>
      </c>
      <c r="E64" s="103">
        <v>45634</v>
      </c>
      <c r="F64" s="104">
        <v>0.78472222222222221</v>
      </c>
      <c r="G64">
        <v>1</v>
      </c>
      <c r="I64">
        <v>0</v>
      </c>
      <c r="J64">
        <v>0</v>
      </c>
      <c r="K64">
        <v>1</v>
      </c>
      <c r="M64" t="s">
        <v>237</v>
      </c>
      <c r="R64" t="s">
        <v>237</v>
      </c>
      <c r="S64" t="s">
        <v>316</v>
      </c>
      <c r="W64" t="s">
        <v>129</v>
      </c>
      <c r="Y64">
        <v>0</v>
      </c>
      <c r="AA64">
        <v>41.054358200000003</v>
      </c>
      <c r="AB64">
        <v>-86.147027570000006</v>
      </c>
      <c r="AC64" t="s">
        <v>146</v>
      </c>
      <c r="AE64" t="s">
        <v>130</v>
      </c>
      <c r="AF64" t="s">
        <v>129</v>
      </c>
      <c r="AG64" t="s">
        <v>129</v>
      </c>
      <c r="AH64" t="s">
        <v>129</v>
      </c>
      <c r="AJ64" t="s">
        <v>131</v>
      </c>
      <c r="AK64" t="s">
        <v>158</v>
      </c>
      <c r="AL64" t="s">
        <v>133</v>
      </c>
      <c r="AN64" t="s">
        <v>134</v>
      </c>
      <c r="AP64" t="s">
        <v>135</v>
      </c>
      <c r="AQ64" t="s">
        <v>136</v>
      </c>
      <c r="AR64" t="s">
        <v>192</v>
      </c>
      <c r="AS64" t="s">
        <v>347</v>
      </c>
      <c r="AT64" t="s">
        <v>139</v>
      </c>
      <c r="AU64" t="s">
        <v>129</v>
      </c>
      <c r="AV64" t="s">
        <v>357</v>
      </c>
      <c r="AW64">
        <v>0</v>
      </c>
      <c r="AY64" t="s">
        <v>358</v>
      </c>
    </row>
    <row r="65" spans="1:51" x14ac:dyDescent="0.25">
      <c r="A65">
        <v>904644989</v>
      </c>
      <c r="B65" t="s">
        <v>126</v>
      </c>
      <c r="C65" t="s">
        <v>142</v>
      </c>
      <c r="D65" t="s">
        <v>161</v>
      </c>
      <c r="E65" s="103">
        <v>45635</v>
      </c>
      <c r="F65" s="104">
        <v>0.73333333333333328</v>
      </c>
      <c r="G65">
        <v>1</v>
      </c>
      <c r="I65">
        <v>0</v>
      </c>
      <c r="J65">
        <v>0</v>
      </c>
      <c r="K65">
        <v>1</v>
      </c>
      <c r="M65" t="s">
        <v>237</v>
      </c>
      <c r="R65" t="s">
        <v>237</v>
      </c>
      <c r="S65" t="s">
        <v>354</v>
      </c>
      <c r="W65" t="s">
        <v>129</v>
      </c>
      <c r="Y65">
        <v>0</v>
      </c>
      <c r="AA65">
        <v>41.049347009999998</v>
      </c>
      <c r="AB65">
        <v>-86.110672269999995</v>
      </c>
      <c r="AC65" t="s">
        <v>146</v>
      </c>
      <c r="AE65" t="s">
        <v>130</v>
      </c>
      <c r="AF65" t="s">
        <v>129</v>
      </c>
      <c r="AG65" t="s">
        <v>129</v>
      </c>
      <c r="AH65" t="s">
        <v>129</v>
      </c>
      <c r="AJ65" t="s">
        <v>226</v>
      </c>
      <c r="AK65" t="s">
        <v>158</v>
      </c>
      <c r="AL65" t="s">
        <v>133</v>
      </c>
      <c r="AN65" t="s">
        <v>134</v>
      </c>
      <c r="AP65" t="s">
        <v>135</v>
      </c>
      <c r="AQ65" t="s">
        <v>136</v>
      </c>
      <c r="AR65" t="s">
        <v>203</v>
      </c>
      <c r="AS65" t="s">
        <v>147</v>
      </c>
      <c r="AT65" t="s">
        <v>139</v>
      </c>
      <c r="AU65" t="s">
        <v>129</v>
      </c>
      <c r="AV65" t="s">
        <v>355</v>
      </c>
      <c r="AW65">
        <v>0</v>
      </c>
      <c r="AY65" t="s">
        <v>359</v>
      </c>
    </row>
    <row r="66" spans="1:51" x14ac:dyDescent="0.25">
      <c r="A66">
        <v>904639598</v>
      </c>
      <c r="B66" t="s">
        <v>126</v>
      </c>
      <c r="C66" t="s">
        <v>142</v>
      </c>
      <c r="D66" t="s">
        <v>143</v>
      </c>
      <c r="E66" s="103">
        <v>45647</v>
      </c>
      <c r="F66" s="104">
        <v>0.7631944444444444</v>
      </c>
      <c r="G66">
        <v>1</v>
      </c>
      <c r="I66">
        <v>0</v>
      </c>
      <c r="J66">
        <v>0</v>
      </c>
      <c r="K66">
        <v>1</v>
      </c>
      <c r="M66" t="s">
        <v>307</v>
      </c>
      <c r="R66" t="s">
        <v>307</v>
      </c>
      <c r="S66"/>
      <c r="U66">
        <v>888.1</v>
      </c>
      <c r="W66" t="s">
        <v>129</v>
      </c>
      <c r="Y66">
        <v>0</v>
      </c>
      <c r="AA66">
        <v>41.047564059999999</v>
      </c>
      <c r="AB66">
        <v>-86.098416220000004</v>
      </c>
      <c r="AC66" t="s">
        <v>146</v>
      </c>
      <c r="AE66" t="s">
        <v>130</v>
      </c>
      <c r="AF66" t="s">
        <v>129</v>
      </c>
      <c r="AG66" t="s">
        <v>129</v>
      </c>
      <c r="AH66" t="s">
        <v>129</v>
      </c>
      <c r="AJ66" t="s">
        <v>131</v>
      </c>
      <c r="AK66" t="s">
        <v>158</v>
      </c>
      <c r="AL66" t="s">
        <v>133</v>
      </c>
      <c r="AN66" t="s">
        <v>134</v>
      </c>
      <c r="AP66" t="s">
        <v>135</v>
      </c>
      <c r="AQ66" t="s">
        <v>136</v>
      </c>
      <c r="AR66" t="s">
        <v>137</v>
      </c>
      <c r="AS66" t="s">
        <v>147</v>
      </c>
      <c r="AT66" t="s">
        <v>139</v>
      </c>
      <c r="AU66" t="s">
        <v>139</v>
      </c>
      <c r="AV66" t="s">
        <v>360</v>
      </c>
      <c r="AW66">
        <v>0</v>
      </c>
      <c r="AY66" t="s">
        <v>361</v>
      </c>
    </row>
    <row r="67" spans="1:51" x14ac:dyDescent="0.25">
      <c r="E67" s="103"/>
      <c r="F67" s="104"/>
      <c r="R67"/>
      <c r="S67"/>
    </row>
    <row r="68" spans="1:51" x14ac:dyDescent="0.25">
      <c r="E68" s="103"/>
      <c r="F68" s="104"/>
      <c r="R68"/>
      <c r="S68"/>
    </row>
    <row r="69" spans="1:51" x14ac:dyDescent="0.25">
      <c r="E69" s="103"/>
      <c r="F69" s="104"/>
      <c r="R69"/>
      <c r="S69"/>
    </row>
    <row r="70" spans="1:51" x14ac:dyDescent="0.25">
      <c r="E70" s="103"/>
      <c r="F70" s="104"/>
      <c r="R70"/>
      <c r="S70"/>
    </row>
    <row r="71" spans="1:51" x14ac:dyDescent="0.25">
      <c r="E71" s="103"/>
      <c r="F71" s="104"/>
      <c r="R71"/>
      <c r="S71"/>
    </row>
    <row r="72" spans="1:51" x14ac:dyDescent="0.25">
      <c r="E72" s="103"/>
      <c r="F72" s="104"/>
      <c r="R72"/>
      <c r="S72"/>
    </row>
    <row r="73" spans="1:51" x14ac:dyDescent="0.25">
      <c r="E73" s="103"/>
      <c r="F73" s="104"/>
      <c r="R73"/>
      <c r="S73"/>
    </row>
    <row r="74" spans="1:51" x14ac:dyDescent="0.25">
      <c r="E74" s="103"/>
      <c r="F74" s="104"/>
      <c r="R74"/>
      <c r="S74"/>
    </row>
    <row r="75" spans="1:51" x14ac:dyDescent="0.25">
      <c r="E75" s="103"/>
      <c r="F75" s="104"/>
      <c r="R75"/>
      <c r="S75"/>
    </row>
    <row r="76" spans="1:51" x14ac:dyDescent="0.25">
      <c r="E76" s="103"/>
      <c r="F76" s="104"/>
      <c r="R76"/>
      <c r="S76"/>
    </row>
    <row r="77" spans="1:51" x14ac:dyDescent="0.25">
      <c r="E77" s="103"/>
      <c r="F77" s="104"/>
      <c r="R77"/>
      <c r="S77"/>
    </row>
    <row r="78" spans="1:51" x14ac:dyDescent="0.25">
      <c r="E78" s="103"/>
      <c r="F78" s="104"/>
      <c r="R78"/>
      <c r="S78"/>
    </row>
    <row r="79" spans="1:51" x14ac:dyDescent="0.25">
      <c r="E79" s="103"/>
      <c r="F79" s="104"/>
      <c r="R79"/>
      <c r="S79"/>
    </row>
    <row r="80" spans="1:51" x14ac:dyDescent="0.25">
      <c r="E80" s="103"/>
      <c r="F80" s="104"/>
      <c r="R80"/>
      <c r="S80"/>
    </row>
    <row r="81" spans="5:19" x14ac:dyDescent="0.25">
      <c r="E81" s="103"/>
      <c r="F81" s="104"/>
      <c r="R81"/>
      <c r="S81"/>
    </row>
    <row r="82" spans="5:19" x14ac:dyDescent="0.25">
      <c r="E82" s="103"/>
      <c r="F82" s="104"/>
      <c r="R82"/>
      <c r="S82"/>
    </row>
    <row r="83" spans="5:19" x14ac:dyDescent="0.25">
      <c r="E83" s="103"/>
      <c r="F83" s="104"/>
      <c r="R83"/>
      <c r="S83"/>
    </row>
    <row r="84" spans="5:19" x14ac:dyDescent="0.25">
      <c r="E84" s="103"/>
      <c r="F84" s="104"/>
      <c r="R84"/>
      <c r="S84"/>
    </row>
    <row r="85" spans="5:19" x14ac:dyDescent="0.25">
      <c r="E85" s="103"/>
      <c r="F85" s="104"/>
      <c r="R85"/>
      <c r="S85"/>
    </row>
    <row r="86" spans="5:19" x14ac:dyDescent="0.25">
      <c r="E86" s="103"/>
      <c r="F86" s="104"/>
      <c r="R86"/>
      <c r="S86"/>
    </row>
    <row r="87" spans="5:19" x14ac:dyDescent="0.25">
      <c r="E87" s="103"/>
      <c r="F87" s="104"/>
      <c r="R87"/>
      <c r="S87"/>
    </row>
    <row r="88" spans="5:19" x14ac:dyDescent="0.25">
      <c r="E88" s="103"/>
      <c r="F88" s="104"/>
      <c r="R88"/>
      <c r="S88"/>
    </row>
    <row r="89" spans="5:19" x14ac:dyDescent="0.25">
      <c r="E89" s="103"/>
      <c r="F89" s="104"/>
      <c r="R89"/>
      <c r="S89"/>
    </row>
    <row r="90" spans="5:19" x14ac:dyDescent="0.25">
      <c r="E90" s="103"/>
      <c r="F90" s="104"/>
      <c r="R90"/>
      <c r="S90"/>
    </row>
    <row r="91" spans="5:19" x14ac:dyDescent="0.25">
      <c r="E91" s="103"/>
      <c r="F91" s="104"/>
      <c r="R91"/>
      <c r="S91"/>
    </row>
    <row r="92" spans="5:19" x14ac:dyDescent="0.25">
      <c r="E92" s="103"/>
      <c r="F92" s="104"/>
      <c r="R92"/>
      <c r="S92"/>
    </row>
    <row r="93" spans="5:19" x14ac:dyDescent="0.25">
      <c r="E93" s="103"/>
      <c r="F93" s="104"/>
      <c r="R93"/>
      <c r="S93"/>
    </row>
    <row r="94" spans="5:19" x14ac:dyDescent="0.25">
      <c r="E94" s="103"/>
      <c r="F94" s="104"/>
      <c r="R94"/>
      <c r="S94"/>
    </row>
    <row r="95" spans="5:19" x14ac:dyDescent="0.25">
      <c r="E95" s="103"/>
      <c r="F95" s="104"/>
      <c r="R95"/>
      <c r="S95"/>
    </row>
    <row r="96" spans="5:19" x14ac:dyDescent="0.25">
      <c r="E96" s="103"/>
      <c r="F96" s="104"/>
      <c r="R96"/>
      <c r="S96"/>
    </row>
    <row r="97" spans="5:19" x14ac:dyDescent="0.25">
      <c r="E97" s="103"/>
      <c r="F97" s="104"/>
      <c r="R97"/>
      <c r="S97"/>
    </row>
    <row r="98" spans="5:19" x14ac:dyDescent="0.25">
      <c r="E98" s="103"/>
      <c r="F98" s="104"/>
      <c r="R98"/>
      <c r="S98"/>
    </row>
    <row r="99" spans="5:19" x14ac:dyDescent="0.25">
      <c r="E99" s="103"/>
      <c r="F99" s="104"/>
      <c r="R99"/>
      <c r="S99"/>
    </row>
    <row r="100" spans="5:19" x14ac:dyDescent="0.25">
      <c r="E100" s="103"/>
      <c r="F100" s="104"/>
      <c r="R100"/>
      <c r="S100"/>
    </row>
    <row r="101" spans="5:19" x14ac:dyDescent="0.25">
      <c r="E101" s="103"/>
      <c r="F101" s="104"/>
      <c r="R101"/>
      <c r="S101"/>
    </row>
    <row r="102" spans="5:19" x14ac:dyDescent="0.25">
      <c r="E102" s="103"/>
      <c r="F102" s="104"/>
      <c r="R102"/>
      <c r="S102"/>
    </row>
    <row r="103" spans="5:19" x14ac:dyDescent="0.25">
      <c r="E103" s="103"/>
      <c r="F103" s="104"/>
      <c r="R103"/>
      <c r="S103"/>
    </row>
    <row r="104" spans="5:19" x14ac:dyDescent="0.25">
      <c r="E104" s="103"/>
      <c r="F104" s="104"/>
      <c r="R104"/>
      <c r="S104"/>
    </row>
    <row r="105" spans="5:19" x14ac:dyDescent="0.25">
      <c r="E105" s="103"/>
      <c r="F105" s="104"/>
      <c r="R105"/>
      <c r="S105"/>
    </row>
    <row r="106" spans="5:19" x14ac:dyDescent="0.25">
      <c r="E106" s="103"/>
      <c r="F106" s="104"/>
      <c r="R106"/>
      <c r="S106"/>
    </row>
    <row r="107" spans="5:19" x14ac:dyDescent="0.25">
      <c r="E107" s="103"/>
      <c r="F107" s="104"/>
      <c r="R107"/>
      <c r="S107"/>
    </row>
    <row r="108" spans="5:19" x14ac:dyDescent="0.25">
      <c r="E108" s="103"/>
      <c r="F108" s="104"/>
      <c r="R108"/>
      <c r="S108"/>
    </row>
    <row r="109" spans="5:19" x14ac:dyDescent="0.25">
      <c r="E109" s="103"/>
      <c r="F109" s="104"/>
      <c r="R109"/>
      <c r="S109"/>
    </row>
    <row r="110" spans="5:19" x14ac:dyDescent="0.25">
      <c r="E110" s="103"/>
      <c r="F110" s="104"/>
      <c r="R110"/>
      <c r="S110"/>
    </row>
    <row r="111" spans="5:19" x14ac:dyDescent="0.25">
      <c r="E111" s="103"/>
      <c r="F111" s="104"/>
      <c r="R111"/>
      <c r="S111"/>
    </row>
    <row r="112" spans="5:19" x14ac:dyDescent="0.25">
      <c r="E112" s="103"/>
      <c r="F112" s="104"/>
      <c r="R112"/>
      <c r="S112"/>
    </row>
    <row r="113" spans="5:19" x14ac:dyDescent="0.25">
      <c r="E113" s="103"/>
      <c r="F113" s="104"/>
      <c r="R113"/>
      <c r="S113"/>
    </row>
    <row r="114" spans="5:19" x14ac:dyDescent="0.25">
      <c r="E114" s="103"/>
      <c r="F114" s="104"/>
      <c r="R114"/>
      <c r="S114"/>
    </row>
    <row r="115" spans="5:19" x14ac:dyDescent="0.25">
      <c r="E115" s="103"/>
      <c r="F115" s="104"/>
      <c r="R115"/>
      <c r="S115"/>
    </row>
    <row r="116" spans="5:19" x14ac:dyDescent="0.25">
      <c r="E116" s="103"/>
      <c r="F116" s="104"/>
      <c r="R116"/>
      <c r="S116"/>
    </row>
    <row r="117" spans="5:19" x14ac:dyDescent="0.25">
      <c r="E117" s="103"/>
      <c r="F117" s="104"/>
      <c r="R117"/>
      <c r="S117"/>
    </row>
    <row r="118" spans="5:19" x14ac:dyDescent="0.25">
      <c r="E118" s="103"/>
      <c r="F118" s="104"/>
      <c r="R118"/>
      <c r="S118"/>
    </row>
    <row r="119" spans="5:19" x14ac:dyDescent="0.25">
      <c r="E119" s="103"/>
      <c r="F119" s="104"/>
      <c r="R119"/>
      <c r="S119"/>
    </row>
    <row r="120" spans="5:19" x14ac:dyDescent="0.25">
      <c r="E120" s="103"/>
      <c r="F120" s="104"/>
      <c r="R120"/>
      <c r="S120"/>
    </row>
    <row r="121" spans="5:19" x14ac:dyDescent="0.25">
      <c r="E121" s="103"/>
      <c r="F121" s="104"/>
      <c r="R121"/>
      <c r="S121"/>
    </row>
    <row r="122" spans="5:19" x14ac:dyDescent="0.25">
      <c r="E122" s="103"/>
      <c r="F122" s="104"/>
      <c r="R122"/>
      <c r="S122"/>
    </row>
    <row r="123" spans="5:19" x14ac:dyDescent="0.25">
      <c r="E123" s="103"/>
      <c r="F123" s="104"/>
      <c r="R123"/>
      <c r="S123"/>
    </row>
    <row r="124" spans="5:19" x14ac:dyDescent="0.25">
      <c r="E124" s="103"/>
      <c r="F124" s="104"/>
      <c r="R124"/>
      <c r="S124"/>
    </row>
    <row r="125" spans="5:19" x14ac:dyDescent="0.25">
      <c r="E125" s="103"/>
      <c r="F125" s="104"/>
      <c r="R125"/>
      <c r="S125"/>
    </row>
    <row r="126" spans="5:19" x14ac:dyDescent="0.25">
      <c r="E126" s="103"/>
      <c r="F126" s="104"/>
      <c r="R126"/>
      <c r="S126"/>
    </row>
    <row r="127" spans="5:19" x14ac:dyDescent="0.25">
      <c r="E127" s="103"/>
      <c r="F127" s="104"/>
      <c r="R127"/>
      <c r="S127"/>
    </row>
    <row r="128" spans="5:19" x14ac:dyDescent="0.25">
      <c r="E128" s="103"/>
      <c r="F128" s="104"/>
      <c r="R128"/>
      <c r="S128"/>
    </row>
    <row r="129" spans="5:19" x14ac:dyDescent="0.25">
      <c r="E129" s="103"/>
      <c r="F129" s="104"/>
      <c r="R129"/>
      <c r="S129"/>
    </row>
    <row r="130" spans="5:19" x14ac:dyDescent="0.25">
      <c r="E130" s="103"/>
      <c r="F130" s="104"/>
      <c r="R130"/>
      <c r="S130"/>
    </row>
    <row r="131" spans="5:19" x14ac:dyDescent="0.25">
      <c r="E131" s="103"/>
      <c r="F131" s="104"/>
      <c r="R131"/>
      <c r="S131"/>
    </row>
    <row r="132" spans="5:19" x14ac:dyDescent="0.25">
      <c r="E132" s="103"/>
      <c r="F132" s="104"/>
      <c r="R132"/>
      <c r="S132"/>
    </row>
    <row r="133" spans="5:19" x14ac:dyDescent="0.25">
      <c r="E133" s="103"/>
      <c r="F133" s="104"/>
      <c r="R133"/>
      <c r="S133"/>
    </row>
    <row r="134" spans="5:19" x14ac:dyDescent="0.25">
      <c r="E134" s="103"/>
      <c r="F134" s="104"/>
      <c r="R134"/>
      <c r="S134"/>
    </row>
    <row r="135" spans="5:19" x14ac:dyDescent="0.25">
      <c r="E135" s="103"/>
      <c r="F135" s="104"/>
      <c r="R135"/>
      <c r="S135"/>
    </row>
    <row r="136" spans="5:19" x14ac:dyDescent="0.25">
      <c r="E136" s="103"/>
      <c r="F136" s="104"/>
      <c r="R136"/>
      <c r="S136"/>
    </row>
    <row r="137" spans="5:19" x14ac:dyDescent="0.25">
      <c r="E137" s="103"/>
      <c r="F137" s="104"/>
      <c r="R137"/>
      <c r="S137"/>
    </row>
    <row r="138" spans="5:19" x14ac:dyDescent="0.25">
      <c r="E138" s="103"/>
      <c r="F138" s="104"/>
      <c r="R138"/>
      <c r="S138"/>
    </row>
    <row r="139" spans="5:19" x14ac:dyDescent="0.25">
      <c r="E139" s="103"/>
      <c r="F139" s="104"/>
      <c r="R139"/>
      <c r="S139"/>
    </row>
    <row r="140" spans="5:19" x14ac:dyDescent="0.25">
      <c r="E140" s="103"/>
      <c r="F140" s="104"/>
      <c r="R140"/>
      <c r="S140"/>
    </row>
    <row r="141" spans="5:19" x14ac:dyDescent="0.25">
      <c r="E141" s="103"/>
      <c r="F141" s="104"/>
      <c r="R141"/>
      <c r="S141"/>
    </row>
    <row r="142" spans="5:19" x14ac:dyDescent="0.25">
      <c r="E142" s="103"/>
      <c r="F142" s="104"/>
      <c r="R142"/>
      <c r="S142"/>
    </row>
    <row r="143" spans="5:19" x14ac:dyDescent="0.25">
      <c r="E143" s="103"/>
      <c r="F143" s="104"/>
      <c r="R143"/>
      <c r="S143"/>
    </row>
    <row r="144" spans="5:19" x14ac:dyDescent="0.25">
      <c r="E144" s="103"/>
      <c r="F144" s="104"/>
      <c r="R144"/>
      <c r="S144"/>
    </row>
    <row r="145" spans="5:19" x14ac:dyDescent="0.25">
      <c r="E145" s="103"/>
      <c r="F145" s="104"/>
      <c r="R145"/>
      <c r="S145"/>
    </row>
    <row r="146" spans="5:19" x14ac:dyDescent="0.25">
      <c r="E146" s="103"/>
      <c r="F146" s="104"/>
      <c r="R146"/>
      <c r="S146"/>
    </row>
    <row r="147" spans="5:19" x14ac:dyDescent="0.25">
      <c r="E147" s="103"/>
      <c r="F147" s="104"/>
      <c r="R147"/>
      <c r="S147"/>
    </row>
    <row r="148" spans="5:19" x14ac:dyDescent="0.25">
      <c r="E148" s="103"/>
      <c r="F148" s="104"/>
      <c r="R148"/>
      <c r="S148"/>
    </row>
    <row r="149" spans="5:19" x14ac:dyDescent="0.25">
      <c r="E149" s="103"/>
      <c r="F149" s="104"/>
      <c r="R149"/>
      <c r="S149"/>
    </row>
    <row r="150" spans="5:19" x14ac:dyDescent="0.25">
      <c r="E150" s="103"/>
      <c r="F150" s="104"/>
      <c r="R150"/>
      <c r="S150"/>
    </row>
    <row r="151" spans="5:19" x14ac:dyDescent="0.25">
      <c r="E151" s="103"/>
      <c r="F151" s="104"/>
      <c r="R151"/>
      <c r="S151"/>
    </row>
    <row r="152" spans="5:19" x14ac:dyDescent="0.25">
      <c r="E152" s="103"/>
      <c r="F152" s="104"/>
      <c r="R152"/>
      <c r="S152"/>
    </row>
    <row r="153" spans="5:19" x14ac:dyDescent="0.25">
      <c r="E153" s="103"/>
      <c r="F153" s="104"/>
      <c r="R153"/>
      <c r="S153"/>
    </row>
    <row r="154" spans="5:19" x14ac:dyDescent="0.25">
      <c r="E154" s="103"/>
      <c r="F154" s="104"/>
      <c r="R154"/>
      <c r="S154"/>
    </row>
    <row r="155" spans="5:19" x14ac:dyDescent="0.25">
      <c r="E155" s="103"/>
      <c r="F155" s="104"/>
      <c r="R155"/>
      <c r="S155"/>
    </row>
    <row r="156" spans="5:19" x14ac:dyDescent="0.25">
      <c r="E156" s="103"/>
      <c r="F156" s="104"/>
      <c r="R156"/>
      <c r="S156"/>
    </row>
    <row r="157" spans="5:19" x14ac:dyDescent="0.25">
      <c r="E157" s="103"/>
      <c r="F157" s="104"/>
      <c r="R157"/>
      <c r="S157"/>
    </row>
    <row r="158" spans="5:19" x14ac:dyDescent="0.25">
      <c r="E158" s="103"/>
      <c r="F158" s="104"/>
      <c r="R158"/>
      <c r="S158"/>
    </row>
    <row r="159" spans="5:19" x14ac:dyDescent="0.25">
      <c r="E159" s="103"/>
      <c r="F159" s="104"/>
      <c r="R159"/>
      <c r="S159"/>
    </row>
    <row r="160" spans="5:19" x14ac:dyDescent="0.25">
      <c r="E160" s="103"/>
      <c r="F160" s="104"/>
      <c r="R160"/>
      <c r="S160"/>
    </row>
    <row r="161" spans="5:19" x14ac:dyDescent="0.25">
      <c r="E161" s="103"/>
      <c r="F161" s="104"/>
      <c r="R161"/>
      <c r="S161"/>
    </row>
    <row r="162" spans="5:19" x14ac:dyDescent="0.25">
      <c r="E162" s="103"/>
      <c r="F162" s="104"/>
      <c r="R162"/>
      <c r="S162"/>
    </row>
    <row r="163" spans="5:19" x14ac:dyDescent="0.25">
      <c r="E163" s="103"/>
      <c r="F163" s="104"/>
      <c r="R163"/>
      <c r="S163"/>
    </row>
    <row r="164" spans="5:19" x14ac:dyDescent="0.25">
      <c r="E164" s="103"/>
      <c r="F164" s="104"/>
      <c r="R164"/>
      <c r="S164"/>
    </row>
    <row r="165" spans="5:19" x14ac:dyDescent="0.25">
      <c r="E165" s="103"/>
      <c r="F165" s="104"/>
      <c r="R165"/>
      <c r="S165"/>
    </row>
    <row r="166" spans="5:19" x14ac:dyDescent="0.25">
      <c r="E166" s="103"/>
      <c r="F166" s="104"/>
      <c r="R166"/>
      <c r="S166"/>
    </row>
    <row r="167" spans="5:19" x14ac:dyDescent="0.25">
      <c r="E167" s="103"/>
      <c r="F167" s="104"/>
      <c r="R167"/>
      <c r="S167"/>
    </row>
    <row r="168" spans="5:19" x14ac:dyDescent="0.25">
      <c r="E168" s="103"/>
      <c r="F168" s="104"/>
      <c r="R168"/>
      <c r="S168"/>
    </row>
    <row r="169" spans="5:19" x14ac:dyDescent="0.25">
      <c r="E169" s="103"/>
      <c r="F169" s="104"/>
      <c r="R169"/>
      <c r="S169"/>
    </row>
    <row r="170" spans="5:19" x14ac:dyDescent="0.25">
      <c r="E170" s="103"/>
      <c r="F170" s="104"/>
      <c r="R170"/>
      <c r="S170"/>
    </row>
    <row r="171" spans="5:19" x14ac:dyDescent="0.25">
      <c r="E171" s="103"/>
      <c r="F171" s="104"/>
      <c r="R171"/>
      <c r="S171"/>
    </row>
    <row r="172" spans="5:19" x14ac:dyDescent="0.25">
      <c r="E172" s="103"/>
      <c r="F172" s="104"/>
      <c r="R172"/>
      <c r="S172"/>
    </row>
    <row r="173" spans="5:19" x14ac:dyDescent="0.25">
      <c r="E173" s="103"/>
      <c r="F173" s="104"/>
      <c r="R173"/>
      <c r="S173"/>
    </row>
    <row r="174" spans="5:19" x14ac:dyDescent="0.25">
      <c r="E174" s="103"/>
      <c r="F174" s="104"/>
      <c r="R174"/>
      <c r="S174"/>
    </row>
    <row r="175" spans="5:19" x14ac:dyDescent="0.25">
      <c r="E175" s="103"/>
      <c r="F175" s="104"/>
      <c r="R175"/>
      <c r="S175"/>
    </row>
    <row r="176" spans="5:19" x14ac:dyDescent="0.25">
      <c r="E176" s="103"/>
      <c r="F176" s="104"/>
      <c r="R176"/>
      <c r="S176"/>
    </row>
    <row r="177" spans="5:19" x14ac:dyDescent="0.25">
      <c r="E177" s="103"/>
      <c r="F177" s="104"/>
      <c r="R177"/>
      <c r="S177"/>
    </row>
    <row r="178" spans="5:19" x14ac:dyDescent="0.25">
      <c r="E178" s="103"/>
      <c r="F178" s="104"/>
      <c r="R178"/>
      <c r="S178"/>
    </row>
    <row r="179" spans="5:19" x14ac:dyDescent="0.25">
      <c r="E179" s="103"/>
      <c r="F179" s="104"/>
      <c r="R179"/>
      <c r="S179"/>
    </row>
    <row r="180" spans="5:19" x14ac:dyDescent="0.25">
      <c r="E180" s="103"/>
      <c r="F180" s="104"/>
      <c r="R180"/>
      <c r="S180"/>
    </row>
    <row r="181" spans="5:19" x14ac:dyDescent="0.25">
      <c r="E181" s="103"/>
      <c r="F181" s="104"/>
      <c r="R181"/>
      <c r="S181"/>
    </row>
    <row r="182" spans="5:19" x14ac:dyDescent="0.25">
      <c r="E182" s="103"/>
      <c r="F182" s="104"/>
      <c r="R182"/>
      <c r="S182"/>
    </row>
    <row r="183" spans="5:19" x14ac:dyDescent="0.25">
      <c r="E183" s="103"/>
      <c r="F183" s="104"/>
      <c r="R183"/>
      <c r="S183"/>
    </row>
    <row r="184" spans="5:19" x14ac:dyDescent="0.25">
      <c r="E184" s="103"/>
      <c r="F184" s="104"/>
      <c r="R184"/>
      <c r="S184"/>
    </row>
    <row r="185" spans="5:19" x14ac:dyDescent="0.25">
      <c r="E185" s="103"/>
      <c r="F185" s="104"/>
      <c r="R185"/>
      <c r="S185"/>
    </row>
    <row r="186" spans="5:19" x14ac:dyDescent="0.25">
      <c r="E186" s="103"/>
      <c r="F186" s="104"/>
      <c r="R186"/>
      <c r="S186"/>
    </row>
    <row r="187" spans="5:19" x14ac:dyDescent="0.25">
      <c r="E187" s="103"/>
      <c r="F187" s="104"/>
      <c r="R187"/>
      <c r="S187"/>
    </row>
    <row r="188" spans="5:19" x14ac:dyDescent="0.25">
      <c r="E188" s="103"/>
      <c r="F188" s="104"/>
      <c r="R188"/>
      <c r="S188"/>
    </row>
    <row r="189" spans="5:19" x14ac:dyDescent="0.25">
      <c r="E189" s="103"/>
      <c r="F189" s="104"/>
      <c r="R189"/>
      <c r="S189"/>
    </row>
    <row r="190" spans="5:19" x14ac:dyDescent="0.25">
      <c r="E190" s="103"/>
      <c r="F190" s="104"/>
      <c r="R190"/>
      <c r="S190"/>
    </row>
    <row r="191" spans="5:19" x14ac:dyDescent="0.25">
      <c r="E191" s="103"/>
      <c r="F191" s="104"/>
      <c r="R191"/>
      <c r="S191"/>
    </row>
    <row r="192" spans="5:19" x14ac:dyDescent="0.25">
      <c r="E192" s="103"/>
      <c r="F192" s="104"/>
      <c r="R192"/>
      <c r="S192"/>
    </row>
    <row r="193" spans="5:19" x14ac:dyDescent="0.25">
      <c r="E193" s="103"/>
      <c r="F193" s="104"/>
      <c r="R193"/>
      <c r="S193"/>
    </row>
    <row r="194" spans="5:19" x14ac:dyDescent="0.25">
      <c r="E194" s="103"/>
      <c r="F194" s="104"/>
      <c r="R194"/>
      <c r="S194"/>
    </row>
    <row r="195" spans="5:19" x14ac:dyDescent="0.25">
      <c r="E195" s="103"/>
      <c r="F195" s="104"/>
      <c r="R195"/>
      <c r="S195"/>
    </row>
    <row r="196" spans="5:19" x14ac:dyDescent="0.25">
      <c r="E196" s="103"/>
      <c r="F196" s="104"/>
      <c r="R196"/>
      <c r="S196"/>
    </row>
    <row r="197" spans="5:19" x14ac:dyDescent="0.25">
      <c r="E197" s="103"/>
      <c r="F197" s="104"/>
      <c r="R197"/>
      <c r="S197"/>
    </row>
    <row r="198" spans="5:19" x14ac:dyDescent="0.25">
      <c r="E198" s="103"/>
      <c r="F198" s="104"/>
      <c r="R198"/>
      <c r="S198"/>
    </row>
    <row r="199" spans="5:19" x14ac:dyDescent="0.25">
      <c r="E199" s="103"/>
      <c r="F199" s="104"/>
      <c r="R199"/>
      <c r="S199"/>
    </row>
    <row r="200" spans="5:19" x14ac:dyDescent="0.25">
      <c r="E200" s="103"/>
      <c r="F200" s="104"/>
      <c r="R200"/>
      <c r="S200"/>
    </row>
    <row r="201" spans="5:19" x14ac:dyDescent="0.25">
      <c r="E201" s="103"/>
      <c r="F201" s="104"/>
      <c r="R201"/>
      <c r="S201"/>
    </row>
    <row r="202" spans="5:19" x14ac:dyDescent="0.25">
      <c r="E202" s="103"/>
      <c r="F202" s="104"/>
      <c r="R202"/>
      <c r="S202"/>
    </row>
    <row r="203" spans="5:19" x14ac:dyDescent="0.25">
      <c r="E203" s="103"/>
      <c r="F203" s="104"/>
      <c r="R203"/>
      <c r="S203"/>
    </row>
    <row r="204" spans="5:19" x14ac:dyDescent="0.25">
      <c r="E204" s="103"/>
      <c r="F204" s="104"/>
      <c r="R204"/>
      <c r="S204"/>
    </row>
    <row r="205" spans="5:19" x14ac:dyDescent="0.25">
      <c r="E205" s="103"/>
      <c r="F205" s="104"/>
      <c r="R205"/>
      <c r="S205"/>
    </row>
    <row r="206" spans="5:19" x14ac:dyDescent="0.25">
      <c r="E206" s="103"/>
      <c r="F206" s="104"/>
      <c r="R206"/>
      <c r="S206"/>
    </row>
    <row r="207" spans="5:19" x14ac:dyDescent="0.25">
      <c r="E207" s="103"/>
      <c r="F207" s="104"/>
      <c r="R207"/>
      <c r="S207"/>
    </row>
    <row r="208" spans="5:19" x14ac:dyDescent="0.25">
      <c r="E208" s="103"/>
      <c r="F208" s="104"/>
      <c r="R208"/>
      <c r="S208"/>
    </row>
    <row r="209" spans="5:19" x14ac:dyDescent="0.25">
      <c r="E209" s="103"/>
      <c r="F209" s="104"/>
      <c r="R209"/>
      <c r="S209"/>
    </row>
    <row r="210" spans="5:19" x14ac:dyDescent="0.25">
      <c r="E210" s="103"/>
      <c r="F210" s="104"/>
      <c r="R210"/>
      <c r="S210"/>
    </row>
    <row r="211" spans="5:19" x14ac:dyDescent="0.25">
      <c r="E211" s="103"/>
      <c r="F211" s="104"/>
      <c r="R211"/>
      <c r="S211"/>
    </row>
    <row r="212" spans="5:19" x14ac:dyDescent="0.25">
      <c r="E212" s="103"/>
      <c r="F212" s="104"/>
      <c r="R212"/>
      <c r="S212"/>
    </row>
    <row r="213" spans="5:19" x14ac:dyDescent="0.25">
      <c r="E213" s="103"/>
      <c r="F213" s="104"/>
      <c r="R213"/>
      <c r="S213"/>
    </row>
    <row r="214" spans="5:19" x14ac:dyDescent="0.25">
      <c r="E214" s="103"/>
      <c r="F214" s="104"/>
      <c r="R214"/>
      <c r="S214"/>
    </row>
    <row r="215" spans="5:19" x14ac:dyDescent="0.25">
      <c r="E215" s="103"/>
      <c r="F215" s="104"/>
      <c r="R215"/>
      <c r="S215"/>
    </row>
    <row r="216" spans="5:19" x14ac:dyDescent="0.25">
      <c r="E216" s="103"/>
      <c r="F216" s="104"/>
      <c r="R216"/>
      <c r="S216"/>
    </row>
    <row r="217" spans="5:19" x14ac:dyDescent="0.25">
      <c r="E217" s="103"/>
      <c r="F217" s="104"/>
      <c r="R217"/>
      <c r="S217"/>
    </row>
    <row r="218" spans="5:19" x14ac:dyDescent="0.25">
      <c r="E218" s="103"/>
      <c r="F218" s="104"/>
      <c r="R218"/>
      <c r="S218"/>
    </row>
    <row r="219" spans="5:19" x14ac:dyDescent="0.25">
      <c r="E219" s="103"/>
      <c r="F219" s="104"/>
      <c r="R219"/>
      <c r="S219"/>
    </row>
    <row r="220" spans="5:19" x14ac:dyDescent="0.25">
      <c r="E220" s="103"/>
      <c r="F220" s="104"/>
      <c r="R220"/>
      <c r="S220"/>
    </row>
    <row r="221" spans="5:19" x14ac:dyDescent="0.25">
      <c r="E221" s="103"/>
      <c r="F221" s="104"/>
      <c r="R221"/>
      <c r="S221"/>
    </row>
    <row r="222" spans="5:19" x14ac:dyDescent="0.25">
      <c r="E222" s="103"/>
      <c r="F222" s="104"/>
      <c r="R222"/>
      <c r="S222"/>
    </row>
    <row r="223" spans="5:19" x14ac:dyDescent="0.25">
      <c r="E223" s="103"/>
      <c r="F223" s="104"/>
      <c r="R223"/>
      <c r="S223"/>
    </row>
    <row r="224" spans="5:19" x14ac:dyDescent="0.25">
      <c r="E224" s="103"/>
      <c r="F224" s="104"/>
      <c r="R224"/>
      <c r="S224"/>
    </row>
    <row r="225" spans="5:19" x14ac:dyDescent="0.25">
      <c r="E225" s="103"/>
      <c r="F225" s="104"/>
      <c r="R225"/>
      <c r="S225"/>
    </row>
    <row r="226" spans="5:19" x14ac:dyDescent="0.25">
      <c r="E226" s="103"/>
      <c r="F226" s="104"/>
      <c r="R226"/>
      <c r="S226"/>
    </row>
    <row r="227" spans="5:19" x14ac:dyDescent="0.25">
      <c r="E227" s="103"/>
      <c r="F227" s="104"/>
      <c r="R227"/>
      <c r="S227"/>
    </row>
    <row r="228" spans="5:19" x14ac:dyDescent="0.25">
      <c r="E228" s="103"/>
      <c r="F228" s="104"/>
      <c r="R228"/>
      <c r="S228"/>
    </row>
    <row r="229" spans="5:19" x14ac:dyDescent="0.25">
      <c r="E229" s="103"/>
      <c r="F229" s="104"/>
      <c r="R229"/>
      <c r="S229"/>
    </row>
    <row r="230" spans="5:19" x14ac:dyDescent="0.25">
      <c r="E230" s="103"/>
      <c r="F230" s="104"/>
      <c r="R230"/>
      <c r="S230"/>
    </row>
    <row r="231" spans="5:19" x14ac:dyDescent="0.25">
      <c r="E231" s="103"/>
      <c r="F231" s="104"/>
      <c r="R231"/>
      <c r="S231"/>
    </row>
    <row r="232" spans="5:19" x14ac:dyDescent="0.25">
      <c r="E232" s="103"/>
      <c r="F232" s="104"/>
      <c r="R232"/>
      <c r="S232"/>
    </row>
    <row r="233" spans="5:19" x14ac:dyDescent="0.25">
      <c r="E233" s="103"/>
      <c r="F233" s="104"/>
      <c r="R233"/>
      <c r="S233"/>
    </row>
    <row r="234" spans="5:19" x14ac:dyDescent="0.25">
      <c r="E234" s="103"/>
      <c r="F234" s="104"/>
      <c r="R234"/>
      <c r="S234"/>
    </row>
    <row r="235" spans="5:19" x14ac:dyDescent="0.25">
      <c r="E235" s="103"/>
      <c r="F235" s="104"/>
      <c r="R235"/>
      <c r="S235"/>
    </row>
    <row r="236" spans="5:19" x14ac:dyDescent="0.25">
      <c r="E236" s="103"/>
      <c r="F236" s="104"/>
      <c r="R236"/>
      <c r="S236"/>
    </row>
    <row r="237" spans="5:19" x14ac:dyDescent="0.25">
      <c r="E237" s="103"/>
      <c r="F237" s="104"/>
      <c r="R237"/>
      <c r="S237"/>
    </row>
    <row r="238" spans="5:19" x14ac:dyDescent="0.25">
      <c r="E238" s="103"/>
      <c r="F238" s="104"/>
      <c r="R238"/>
      <c r="S238"/>
    </row>
    <row r="239" spans="5:19" x14ac:dyDescent="0.25">
      <c r="E239" s="103"/>
      <c r="F239" s="104"/>
      <c r="R239"/>
      <c r="S239"/>
    </row>
    <row r="240" spans="5:19" x14ac:dyDescent="0.25">
      <c r="E240" s="103"/>
      <c r="F240" s="104"/>
      <c r="R240"/>
      <c r="S240"/>
    </row>
    <row r="241" spans="5:19" x14ac:dyDescent="0.25">
      <c r="E241" s="103"/>
      <c r="F241" s="104"/>
      <c r="R241"/>
      <c r="S241"/>
    </row>
    <row r="242" spans="5:19" x14ac:dyDescent="0.25">
      <c r="E242" s="103"/>
      <c r="F242" s="104"/>
      <c r="R242"/>
      <c r="S242"/>
    </row>
    <row r="243" spans="5:19" x14ac:dyDescent="0.25">
      <c r="E243" s="103"/>
      <c r="F243" s="104"/>
      <c r="R243"/>
      <c r="S243"/>
    </row>
    <row r="244" spans="5:19" x14ac:dyDescent="0.25">
      <c r="E244" s="103"/>
      <c r="F244" s="104"/>
      <c r="R244"/>
      <c r="S244"/>
    </row>
    <row r="245" spans="5:19" x14ac:dyDescent="0.25">
      <c r="E245" s="103"/>
      <c r="F245" s="104"/>
      <c r="R245"/>
      <c r="S245"/>
    </row>
    <row r="246" spans="5:19" x14ac:dyDescent="0.25">
      <c r="E246" s="103"/>
      <c r="F246" s="104"/>
      <c r="R246"/>
      <c r="S246"/>
    </row>
    <row r="247" spans="5:19" x14ac:dyDescent="0.25">
      <c r="E247" s="103"/>
      <c r="F247" s="104"/>
      <c r="R247"/>
      <c r="S247"/>
    </row>
    <row r="248" spans="5:19" x14ac:dyDescent="0.25">
      <c r="E248" s="103"/>
      <c r="F248" s="104"/>
      <c r="R248"/>
      <c r="S248"/>
    </row>
    <row r="249" spans="5:19" x14ac:dyDescent="0.25">
      <c r="E249" s="103"/>
      <c r="F249" s="104"/>
      <c r="R249"/>
      <c r="S249"/>
    </row>
    <row r="250" spans="5:19" x14ac:dyDescent="0.25">
      <c r="E250" s="103"/>
      <c r="F250" s="104"/>
      <c r="R250"/>
      <c r="S250"/>
    </row>
    <row r="251" spans="5:19" x14ac:dyDescent="0.25">
      <c r="E251" s="103"/>
      <c r="F251" s="104"/>
      <c r="R251"/>
      <c r="S251"/>
    </row>
    <row r="252" spans="5:19" x14ac:dyDescent="0.25">
      <c r="E252" s="103"/>
      <c r="F252" s="104"/>
      <c r="R252"/>
      <c r="S252"/>
    </row>
    <row r="253" spans="5:19" x14ac:dyDescent="0.25">
      <c r="E253" s="103"/>
      <c r="F253" s="104"/>
      <c r="R253"/>
      <c r="S253"/>
    </row>
    <row r="254" spans="5:19" x14ac:dyDescent="0.25">
      <c r="E254" s="103"/>
      <c r="F254" s="104"/>
      <c r="R254"/>
      <c r="S254"/>
    </row>
    <row r="255" spans="5:19" x14ac:dyDescent="0.25">
      <c r="E255" s="103"/>
      <c r="F255" s="104"/>
      <c r="R255"/>
      <c r="S255"/>
    </row>
    <row r="256" spans="5:19" x14ac:dyDescent="0.25">
      <c r="E256" s="103"/>
      <c r="F256" s="104"/>
      <c r="R256"/>
      <c r="S256"/>
    </row>
    <row r="257" spans="5:19" x14ac:dyDescent="0.25">
      <c r="E257" s="103"/>
      <c r="F257" s="104"/>
      <c r="R257"/>
      <c r="S257"/>
    </row>
    <row r="258" spans="5:19" x14ac:dyDescent="0.25">
      <c r="E258" s="103"/>
      <c r="F258" s="104"/>
      <c r="R258"/>
      <c r="S258"/>
    </row>
    <row r="259" spans="5:19" x14ac:dyDescent="0.25">
      <c r="E259" s="103"/>
      <c r="F259" s="104"/>
      <c r="R259"/>
      <c r="S259"/>
    </row>
    <row r="260" spans="5:19" x14ac:dyDescent="0.25">
      <c r="E260" s="103"/>
      <c r="F260" s="104"/>
      <c r="R260"/>
      <c r="S260"/>
    </row>
    <row r="261" spans="5:19" x14ac:dyDescent="0.25">
      <c r="E261" s="103"/>
      <c r="F261" s="104"/>
      <c r="R261"/>
      <c r="S261"/>
    </row>
    <row r="262" spans="5:19" x14ac:dyDescent="0.25">
      <c r="E262" s="103"/>
      <c r="F262" s="104"/>
      <c r="R262"/>
      <c r="S262"/>
    </row>
    <row r="263" spans="5:19" x14ac:dyDescent="0.25">
      <c r="E263" s="103"/>
      <c r="F263" s="104"/>
      <c r="R263"/>
      <c r="S263"/>
    </row>
    <row r="264" spans="5:19" x14ac:dyDescent="0.25">
      <c r="E264" s="103"/>
      <c r="F264" s="104"/>
      <c r="R264"/>
      <c r="S264"/>
    </row>
    <row r="265" spans="5:19" x14ac:dyDescent="0.25">
      <c r="E265" s="103"/>
      <c r="F265" s="104"/>
      <c r="R265"/>
      <c r="S265"/>
    </row>
    <row r="266" spans="5:19" x14ac:dyDescent="0.25">
      <c r="E266" s="103"/>
      <c r="F266" s="104"/>
      <c r="R266"/>
      <c r="S266"/>
    </row>
    <row r="267" spans="5:19" x14ac:dyDescent="0.25">
      <c r="E267" s="103"/>
      <c r="F267" s="104"/>
      <c r="R267"/>
      <c r="S267"/>
    </row>
    <row r="268" spans="5:19" x14ac:dyDescent="0.25">
      <c r="E268" s="103"/>
      <c r="F268" s="104"/>
      <c r="R268"/>
      <c r="S268"/>
    </row>
    <row r="269" spans="5:19" x14ac:dyDescent="0.25">
      <c r="E269" s="103"/>
      <c r="F269" s="104"/>
      <c r="R269"/>
      <c r="S269"/>
    </row>
    <row r="270" spans="5:19" x14ac:dyDescent="0.25">
      <c r="E270" s="103"/>
      <c r="F270" s="104"/>
      <c r="R270"/>
      <c r="S270"/>
    </row>
    <row r="271" spans="5:19" x14ac:dyDescent="0.25">
      <c r="E271" s="103"/>
      <c r="F271" s="104"/>
      <c r="R271"/>
      <c r="S271"/>
    </row>
    <row r="272" spans="5:19" x14ac:dyDescent="0.25">
      <c r="E272" s="103"/>
      <c r="F272" s="104"/>
      <c r="R272"/>
      <c r="S272"/>
    </row>
    <row r="273" spans="5:19" x14ac:dyDescent="0.25">
      <c r="E273" s="103"/>
      <c r="F273" s="104"/>
      <c r="R273"/>
      <c r="S273"/>
    </row>
    <row r="274" spans="5:19" x14ac:dyDescent="0.25">
      <c r="E274" s="103"/>
      <c r="F274" s="104"/>
      <c r="R274"/>
      <c r="S274"/>
    </row>
    <row r="275" spans="5:19" x14ac:dyDescent="0.25">
      <c r="E275" s="103"/>
      <c r="F275" s="104"/>
      <c r="R275"/>
      <c r="S275"/>
    </row>
    <row r="276" spans="5:19" x14ac:dyDescent="0.25">
      <c r="E276" s="103"/>
      <c r="F276" s="104"/>
      <c r="R276"/>
      <c r="S276"/>
    </row>
    <row r="277" spans="5:19" x14ac:dyDescent="0.25">
      <c r="E277" s="103"/>
      <c r="F277" s="104"/>
      <c r="R277"/>
      <c r="S277"/>
    </row>
    <row r="278" spans="5:19" x14ac:dyDescent="0.25">
      <c r="E278" s="103"/>
      <c r="F278" s="104"/>
      <c r="R278"/>
      <c r="S278"/>
    </row>
    <row r="279" spans="5:19" x14ac:dyDescent="0.25">
      <c r="E279" s="103"/>
      <c r="F279" s="104"/>
      <c r="R279"/>
      <c r="S279"/>
    </row>
    <row r="280" spans="5:19" x14ac:dyDescent="0.25">
      <c r="E280" s="103"/>
      <c r="F280" s="104"/>
      <c r="R280"/>
      <c r="S280"/>
    </row>
    <row r="281" spans="5:19" x14ac:dyDescent="0.25">
      <c r="E281" s="103"/>
      <c r="F281" s="104"/>
      <c r="R281"/>
      <c r="S281"/>
    </row>
    <row r="282" spans="5:19" x14ac:dyDescent="0.25">
      <c r="E282" s="103"/>
      <c r="F282" s="104"/>
      <c r="R282"/>
      <c r="S282"/>
    </row>
    <row r="283" spans="5:19" x14ac:dyDescent="0.25">
      <c r="E283" s="103"/>
      <c r="F283" s="104"/>
      <c r="R283"/>
      <c r="S283"/>
    </row>
    <row r="284" spans="5:19" x14ac:dyDescent="0.25">
      <c r="E284" s="103"/>
      <c r="F284" s="104"/>
      <c r="R284"/>
      <c r="S284"/>
    </row>
    <row r="285" spans="5:19" x14ac:dyDescent="0.25">
      <c r="E285" s="103"/>
      <c r="F285" s="104"/>
      <c r="R285"/>
      <c r="S285"/>
    </row>
    <row r="286" spans="5:19" x14ac:dyDescent="0.25">
      <c r="E286" s="103"/>
      <c r="F286" s="104"/>
      <c r="R286"/>
      <c r="S286"/>
    </row>
    <row r="287" spans="5:19" x14ac:dyDescent="0.25">
      <c r="E287" s="103"/>
      <c r="F287" s="104"/>
      <c r="R287"/>
      <c r="S287"/>
    </row>
    <row r="288" spans="5:19" x14ac:dyDescent="0.25">
      <c r="E288" s="103"/>
      <c r="F288" s="104"/>
      <c r="R288"/>
      <c r="S288"/>
    </row>
    <row r="289" spans="5:19" x14ac:dyDescent="0.25">
      <c r="E289" s="103"/>
      <c r="F289" s="104"/>
      <c r="R289"/>
      <c r="S289"/>
    </row>
    <row r="290" spans="5:19" x14ac:dyDescent="0.25">
      <c r="E290" s="103"/>
      <c r="F290" s="104"/>
      <c r="R290"/>
      <c r="S290"/>
    </row>
    <row r="291" spans="5:19" x14ac:dyDescent="0.25">
      <c r="E291" s="103"/>
      <c r="F291" s="104"/>
      <c r="R291"/>
      <c r="S291"/>
    </row>
    <row r="292" spans="5:19" x14ac:dyDescent="0.25">
      <c r="E292" s="103"/>
      <c r="F292" s="104"/>
      <c r="R292"/>
      <c r="S292"/>
    </row>
    <row r="293" spans="5:19" x14ac:dyDescent="0.25">
      <c r="E293" s="103"/>
      <c r="F293" s="104"/>
      <c r="R293"/>
      <c r="S293"/>
    </row>
    <row r="294" spans="5:19" x14ac:dyDescent="0.25">
      <c r="E294" s="103"/>
      <c r="F294" s="104"/>
      <c r="R294"/>
      <c r="S294"/>
    </row>
    <row r="295" spans="5:19" x14ac:dyDescent="0.25">
      <c r="E295" s="103"/>
      <c r="F295" s="104"/>
      <c r="R295"/>
      <c r="S295"/>
    </row>
    <row r="296" spans="5:19" x14ac:dyDescent="0.25">
      <c r="E296" s="103"/>
      <c r="F296" s="104"/>
      <c r="R296"/>
      <c r="S296"/>
    </row>
    <row r="297" spans="5:19" x14ac:dyDescent="0.25">
      <c r="E297" s="103"/>
      <c r="F297" s="104"/>
      <c r="R297"/>
      <c r="S297"/>
    </row>
    <row r="298" spans="5:19" x14ac:dyDescent="0.25">
      <c r="E298" s="103"/>
      <c r="F298" s="104"/>
      <c r="R298"/>
      <c r="S298"/>
    </row>
    <row r="299" spans="5:19" x14ac:dyDescent="0.25">
      <c r="E299" s="103"/>
      <c r="F299" s="104"/>
      <c r="R299"/>
      <c r="S299"/>
    </row>
    <row r="300" spans="5:19" x14ac:dyDescent="0.25">
      <c r="E300" s="103"/>
      <c r="F300" s="104"/>
      <c r="R300"/>
      <c r="S300"/>
    </row>
    <row r="301" spans="5:19" x14ac:dyDescent="0.25">
      <c r="E301" s="103"/>
      <c r="F301" s="104"/>
      <c r="R301"/>
      <c r="S301"/>
    </row>
    <row r="302" spans="5:19" x14ac:dyDescent="0.25">
      <c r="E302" s="103"/>
      <c r="F302" s="104"/>
      <c r="R302"/>
      <c r="S302"/>
    </row>
    <row r="303" spans="5:19" x14ac:dyDescent="0.25">
      <c r="E303" s="103"/>
      <c r="F303" s="104"/>
      <c r="R303"/>
      <c r="S303"/>
    </row>
    <row r="304" spans="5:19" x14ac:dyDescent="0.25">
      <c r="E304" s="103"/>
      <c r="F304" s="104"/>
      <c r="R304"/>
      <c r="S304"/>
    </row>
    <row r="305" spans="5:19" x14ac:dyDescent="0.25">
      <c r="E305" s="103"/>
      <c r="F305" s="104"/>
      <c r="R305"/>
      <c r="S305"/>
    </row>
    <row r="306" spans="5:19" x14ac:dyDescent="0.25">
      <c r="E306" s="103"/>
      <c r="F306" s="104"/>
      <c r="R306"/>
      <c r="S306"/>
    </row>
    <row r="307" spans="5:19" x14ac:dyDescent="0.25">
      <c r="E307" s="103"/>
      <c r="F307" s="104"/>
      <c r="R307"/>
      <c r="S307"/>
    </row>
    <row r="308" spans="5:19" x14ac:dyDescent="0.25">
      <c r="E308" s="103"/>
      <c r="F308" s="104"/>
      <c r="R308"/>
      <c r="S308"/>
    </row>
    <row r="309" spans="5:19" x14ac:dyDescent="0.25">
      <c r="E309" s="103"/>
      <c r="F309" s="104"/>
      <c r="R309"/>
      <c r="S309"/>
    </row>
    <row r="310" spans="5:19" x14ac:dyDescent="0.25">
      <c r="E310" s="103"/>
      <c r="F310" s="104"/>
      <c r="R310"/>
      <c r="S310"/>
    </row>
    <row r="311" spans="5:19" x14ac:dyDescent="0.25">
      <c r="E311" s="103"/>
      <c r="F311" s="104"/>
      <c r="R311"/>
      <c r="S311"/>
    </row>
    <row r="312" spans="5:19" x14ac:dyDescent="0.25">
      <c r="E312" s="103"/>
      <c r="F312" s="104"/>
      <c r="R312"/>
      <c r="S312"/>
    </row>
    <row r="313" spans="5:19" x14ac:dyDescent="0.25">
      <c r="E313" s="103"/>
      <c r="F313" s="104"/>
      <c r="R313"/>
      <c r="S313"/>
    </row>
    <row r="314" spans="5:19" x14ac:dyDescent="0.25">
      <c r="E314" s="103"/>
      <c r="F314" s="104"/>
      <c r="R314"/>
      <c r="S314"/>
    </row>
    <row r="315" spans="5:19" x14ac:dyDescent="0.25">
      <c r="E315" s="103"/>
      <c r="F315" s="104"/>
      <c r="R315"/>
      <c r="S315"/>
    </row>
    <row r="316" spans="5:19" x14ac:dyDescent="0.25">
      <c r="E316" s="103"/>
      <c r="F316" s="104"/>
      <c r="R316"/>
      <c r="S316"/>
    </row>
    <row r="317" spans="5:19" x14ac:dyDescent="0.25">
      <c r="E317" s="103"/>
      <c r="F317" s="104"/>
      <c r="R317"/>
      <c r="S317"/>
    </row>
    <row r="318" spans="5:19" x14ac:dyDescent="0.25">
      <c r="E318" s="103"/>
      <c r="F318" s="104"/>
      <c r="R318"/>
      <c r="S318"/>
    </row>
    <row r="319" spans="5:19" x14ac:dyDescent="0.25">
      <c r="E319" s="103"/>
      <c r="F319" s="104"/>
      <c r="R319"/>
      <c r="S319"/>
    </row>
    <row r="320" spans="5:19" x14ac:dyDescent="0.25">
      <c r="E320" s="103"/>
      <c r="F320" s="104"/>
      <c r="R320"/>
      <c r="S320"/>
    </row>
    <row r="321" spans="5:19" x14ac:dyDescent="0.25">
      <c r="E321" s="103"/>
      <c r="F321" s="104"/>
      <c r="R321"/>
      <c r="S321"/>
    </row>
    <row r="322" spans="5:19" x14ac:dyDescent="0.25">
      <c r="E322" s="103"/>
      <c r="F322" s="104"/>
      <c r="R322"/>
      <c r="S322"/>
    </row>
    <row r="323" spans="5:19" x14ac:dyDescent="0.25">
      <c r="E323" s="103"/>
      <c r="F323" s="104"/>
      <c r="R323"/>
      <c r="S323"/>
    </row>
    <row r="324" spans="5:19" x14ac:dyDescent="0.25">
      <c r="E324" s="103"/>
      <c r="F324" s="104"/>
      <c r="R324"/>
      <c r="S324"/>
    </row>
    <row r="325" spans="5:19" x14ac:dyDescent="0.25">
      <c r="E325" s="103"/>
      <c r="F325" s="104"/>
      <c r="R325"/>
      <c r="S325"/>
    </row>
    <row r="326" spans="5:19" x14ac:dyDescent="0.25">
      <c r="E326" s="103"/>
      <c r="F326" s="104"/>
      <c r="R326"/>
      <c r="S326"/>
    </row>
    <row r="327" spans="5:19" x14ac:dyDescent="0.25">
      <c r="E327" s="103"/>
      <c r="F327" s="104"/>
      <c r="R327"/>
      <c r="S327"/>
    </row>
    <row r="328" spans="5:19" x14ac:dyDescent="0.25">
      <c r="E328" s="103"/>
      <c r="F328" s="104"/>
      <c r="R328"/>
      <c r="S328"/>
    </row>
    <row r="329" spans="5:19" x14ac:dyDescent="0.25">
      <c r="E329" s="103"/>
      <c r="F329" s="104"/>
      <c r="R329"/>
      <c r="S329"/>
    </row>
    <row r="330" spans="5:19" x14ac:dyDescent="0.25">
      <c r="E330" s="103"/>
      <c r="F330" s="104"/>
      <c r="R330"/>
      <c r="S330"/>
    </row>
    <row r="331" spans="5:19" x14ac:dyDescent="0.25">
      <c r="E331" s="103"/>
      <c r="F331" s="104"/>
      <c r="R331"/>
      <c r="S331"/>
    </row>
    <row r="332" spans="5:19" x14ac:dyDescent="0.25">
      <c r="E332" s="103"/>
      <c r="F332" s="104"/>
      <c r="R332"/>
      <c r="S332"/>
    </row>
    <row r="333" spans="5:19" x14ac:dyDescent="0.25">
      <c r="E333" s="103"/>
      <c r="F333" s="104"/>
      <c r="R333"/>
      <c r="S333"/>
    </row>
    <row r="334" spans="5:19" x14ac:dyDescent="0.25">
      <c r="E334" s="103"/>
      <c r="F334" s="104"/>
      <c r="R334"/>
      <c r="S334"/>
    </row>
    <row r="335" spans="5:19" x14ac:dyDescent="0.25">
      <c r="E335" s="103"/>
      <c r="F335" s="104"/>
      <c r="R335"/>
      <c r="S335"/>
    </row>
    <row r="336" spans="5:19" x14ac:dyDescent="0.25">
      <c r="E336" s="103"/>
      <c r="F336" s="104"/>
      <c r="R336"/>
      <c r="S336"/>
    </row>
    <row r="337" spans="5:19" x14ac:dyDescent="0.25">
      <c r="E337" s="103"/>
      <c r="F337" s="104"/>
      <c r="R337"/>
      <c r="S337"/>
    </row>
    <row r="338" spans="5:19" x14ac:dyDescent="0.25">
      <c r="E338" s="103"/>
      <c r="F338" s="104"/>
      <c r="R338"/>
      <c r="S338"/>
    </row>
    <row r="339" spans="5:19" x14ac:dyDescent="0.25">
      <c r="E339" s="103"/>
      <c r="F339" s="104"/>
      <c r="R339"/>
      <c r="S339"/>
    </row>
    <row r="340" spans="5:19" x14ac:dyDescent="0.25">
      <c r="E340" s="103"/>
      <c r="F340" s="104"/>
      <c r="R340"/>
      <c r="S340"/>
    </row>
    <row r="341" spans="5:19" x14ac:dyDescent="0.25">
      <c r="E341" s="103"/>
      <c r="F341" s="104"/>
      <c r="R341"/>
      <c r="S341"/>
    </row>
    <row r="342" spans="5:19" x14ac:dyDescent="0.25">
      <c r="E342" s="103"/>
      <c r="F342" s="104"/>
      <c r="R342"/>
      <c r="S342"/>
    </row>
    <row r="343" spans="5:19" x14ac:dyDescent="0.25">
      <c r="E343" s="103"/>
      <c r="F343" s="104"/>
      <c r="R343"/>
      <c r="S343"/>
    </row>
    <row r="344" spans="5:19" x14ac:dyDescent="0.25">
      <c r="E344" s="103"/>
      <c r="F344" s="104"/>
      <c r="R344"/>
      <c r="S344"/>
    </row>
    <row r="345" spans="5:19" x14ac:dyDescent="0.25">
      <c r="E345" s="103"/>
      <c r="F345" s="104"/>
      <c r="R345"/>
      <c r="S345"/>
    </row>
    <row r="346" spans="5:19" x14ac:dyDescent="0.25">
      <c r="E346" s="103"/>
      <c r="F346" s="104"/>
      <c r="R346"/>
      <c r="S346"/>
    </row>
    <row r="347" spans="5:19" x14ac:dyDescent="0.25">
      <c r="E347" s="103"/>
      <c r="F347" s="104"/>
      <c r="R347"/>
      <c r="S347"/>
    </row>
    <row r="348" spans="5:19" x14ac:dyDescent="0.25">
      <c r="E348" s="103"/>
      <c r="F348" s="104"/>
      <c r="R348"/>
      <c r="S348"/>
    </row>
    <row r="349" spans="5:19" x14ac:dyDescent="0.25">
      <c r="E349" s="103"/>
      <c r="F349" s="104"/>
      <c r="R349"/>
      <c r="S349"/>
    </row>
    <row r="350" spans="5:19" x14ac:dyDescent="0.25">
      <c r="E350" s="103"/>
      <c r="F350" s="104"/>
      <c r="R350"/>
      <c r="S350"/>
    </row>
    <row r="351" spans="5:19" x14ac:dyDescent="0.25">
      <c r="E351" s="103"/>
      <c r="F351" s="104"/>
      <c r="R351"/>
      <c r="S351"/>
    </row>
    <row r="352" spans="5:19" x14ac:dyDescent="0.25">
      <c r="E352" s="103"/>
      <c r="F352" s="104"/>
      <c r="R352"/>
      <c r="S352"/>
    </row>
    <row r="353" spans="5:19" x14ac:dyDescent="0.25">
      <c r="E353" s="103"/>
      <c r="F353" s="104"/>
      <c r="R353"/>
      <c r="S353"/>
    </row>
    <row r="354" spans="5:19" x14ac:dyDescent="0.25">
      <c r="E354" s="103"/>
      <c r="F354" s="104"/>
      <c r="R354"/>
      <c r="S354"/>
    </row>
    <row r="355" spans="5:19" x14ac:dyDescent="0.25">
      <c r="E355" s="103"/>
      <c r="F355" s="104"/>
      <c r="R355"/>
      <c r="S355"/>
    </row>
    <row r="356" spans="5:19" x14ac:dyDescent="0.25">
      <c r="E356" s="103"/>
      <c r="F356" s="104"/>
      <c r="R356"/>
      <c r="S356"/>
    </row>
    <row r="357" spans="5:19" x14ac:dyDescent="0.25">
      <c r="E357" s="103"/>
      <c r="F357" s="104"/>
      <c r="R357"/>
      <c r="S357"/>
    </row>
    <row r="358" spans="5:19" x14ac:dyDescent="0.25">
      <c r="E358" s="103"/>
      <c r="F358" s="104"/>
      <c r="R358"/>
      <c r="S358"/>
    </row>
    <row r="359" spans="5:19" x14ac:dyDescent="0.25">
      <c r="E359" s="103"/>
      <c r="F359" s="104"/>
      <c r="R359"/>
      <c r="S359"/>
    </row>
    <row r="360" spans="5:19" x14ac:dyDescent="0.25">
      <c r="E360" s="103"/>
      <c r="F360" s="104"/>
      <c r="R360"/>
      <c r="S360"/>
    </row>
    <row r="361" spans="5:19" x14ac:dyDescent="0.25">
      <c r="E361" s="103"/>
      <c r="F361" s="104"/>
      <c r="R361"/>
      <c r="S361"/>
    </row>
    <row r="362" spans="5:19" x14ac:dyDescent="0.25">
      <c r="E362" s="103"/>
      <c r="F362" s="104"/>
      <c r="R362"/>
      <c r="S362"/>
    </row>
    <row r="363" spans="5:19" x14ac:dyDescent="0.25">
      <c r="E363" s="103"/>
      <c r="F363" s="104"/>
      <c r="R363"/>
      <c r="S363"/>
    </row>
    <row r="364" spans="5:19" x14ac:dyDescent="0.25">
      <c r="E364" s="103"/>
      <c r="F364" s="104"/>
      <c r="R364"/>
      <c r="S364"/>
    </row>
    <row r="365" spans="5:19" x14ac:dyDescent="0.25">
      <c r="E365" s="103"/>
      <c r="F365" s="104"/>
      <c r="R365"/>
      <c r="S365"/>
    </row>
    <row r="366" spans="5:19" x14ac:dyDescent="0.25">
      <c r="E366" s="103"/>
      <c r="F366" s="104"/>
      <c r="R366"/>
      <c r="S366"/>
    </row>
    <row r="367" spans="5:19" x14ac:dyDescent="0.25">
      <c r="E367" s="103"/>
      <c r="F367" s="104"/>
      <c r="R367"/>
      <c r="S367"/>
    </row>
    <row r="368" spans="5:19" x14ac:dyDescent="0.25">
      <c r="E368" s="103"/>
      <c r="F368" s="104"/>
      <c r="R368"/>
      <c r="S368"/>
    </row>
    <row r="369" spans="5:19" x14ac:dyDescent="0.25">
      <c r="E369" s="103"/>
      <c r="F369" s="104"/>
      <c r="R369"/>
      <c r="S369"/>
    </row>
    <row r="370" spans="5:19" x14ac:dyDescent="0.25">
      <c r="E370" s="103"/>
      <c r="F370" s="104"/>
      <c r="R370"/>
      <c r="S370"/>
    </row>
    <row r="371" spans="5:19" x14ac:dyDescent="0.25">
      <c r="E371" s="103"/>
      <c r="F371" s="104"/>
      <c r="R371"/>
      <c r="S371"/>
    </row>
    <row r="372" spans="5:19" x14ac:dyDescent="0.25">
      <c r="E372" s="103"/>
      <c r="F372" s="104"/>
      <c r="R372"/>
      <c r="S372"/>
    </row>
    <row r="373" spans="5:19" x14ac:dyDescent="0.25">
      <c r="E373" s="103"/>
      <c r="F373" s="104"/>
      <c r="R373"/>
      <c r="S373"/>
    </row>
    <row r="374" spans="5:19" x14ac:dyDescent="0.25">
      <c r="E374" s="103"/>
      <c r="F374" s="104"/>
      <c r="R374"/>
      <c r="S374"/>
    </row>
    <row r="375" spans="5:19" x14ac:dyDescent="0.25">
      <c r="E375" s="103"/>
      <c r="F375" s="104"/>
      <c r="R375"/>
      <c r="S375"/>
    </row>
    <row r="376" spans="5:19" x14ac:dyDescent="0.25">
      <c r="E376" s="103"/>
      <c r="F376" s="104"/>
      <c r="R376"/>
      <c r="S376"/>
    </row>
    <row r="377" spans="5:19" x14ac:dyDescent="0.25">
      <c r="E377" s="103"/>
      <c r="F377" s="104"/>
    </row>
    <row r="378" spans="5:19" x14ac:dyDescent="0.25">
      <c r="E378" s="103"/>
      <c r="F378" s="104"/>
    </row>
    <row r="379" spans="5:19" x14ac:dyDescent="0.25">
      <c r="E379" s="103"/>
      <c r="F379" s="104"/>
    </row>
    <row r="380" spans="5:19" x14ac:dyDescent="0.25">
      <c r="E380" s="103"/>
      <c r="F380" s="104"/>
    </row>
    <row r="381" spans="5:19" x14ac:dyDescent="0.25">
      <c r="E381" s="103"/>
      <c r="F381" s="104"/>
    </row>
    <row r="382" spans="5:19" x14ac:dyDescent="0.25">
      <c r="E382" s="103"/>
      <c r="F382" s="104"/>
    </row>
    <row r="383" spans="5:19" x14ac:dyDescent="0.25">
      <c r="E383" s="103"/>
      <c r="F383" s="104"/>
    </row>
    <row r="384" spans="5:19" x14ac:dyDescent="0.25">
      <c r="E384" s="103"/>
      <c r="F384" s="104"/>
    </row>
    <row r="385" spans="5:6" x14ac:dyDescent="0.25">
      <c r="E385" s="103"/>
      <c r="F385" s="104"/>
    </row>
    <row r="386" spans="5:6" x14ac:dyDescent="0.25">
      <c r="E386" s="103"/>
      <c r="F386" s="104"/>
    </row>
    <row r="387" spans="5:6" x14ac:dyDescent="0.25">
      <c r="E387" s="103"/>
      <c r="F387" s="104"/>
    </row>
    <row r="388" spans="5:6" x14ac:dyDescent="0.25">
      <c r="E388" s="103"/>
      <c r="F388" s="104"/>
    </row>
    <row r="389" spans="5:6" x14ac:dyDescent="0.25">
      <c r="E389" s="103"/>
      <c r="F389" s="104"/>
    </row>
    <row r="390" spans="5:6" x14ac:dyDescent="0.25">
      <c r="E390" s="103"/>
      <c r="F390" s="104"/>
    </row>
    <row r="391" spans="5:6" x14ac:dyDescent="0.25">
      <c r="E391" s="103"/>
      <c r="F391" s="104"/>
    </row>
    <row r="392" spans="5:6" x14ac:dyDescent="0.25">
      <c r="E392" s="103"/>
      <c r="F392" s="104"/>
    </row>
    <row r="393" spans="5:6" x14ac:dyDescent="0.25">
      <c r="E393" s="103"/>
      <c r="F393" s="104"/>
    </row>
    <row r="394" spans="5:6" x14ac:dyDescent="0.25">
      <c r="E394" s="103"/>
      <c r="F394" s="104"/>
    </row>
    <row r="395" spans="5:6" x14ac:dyDescent="0.25">
      <c r="E395" s="103"/>
      <c r="F395" s="104"/>
    </row>
    <row r="396" spans="5:6" x14ac:dyDescent="0.25">
      <c r="E396" s="103"/>
      <c r="F396" s="104"/>
    </row>
    <row r="397" spans="5:6" x14ac:dyDescent="0.25">
      <c r="E397" s="103"/>
      <c r="F397" s="104"/>
    </row>
    <row r="398" spans="5:6" x14ac:dyDescent="0.25">
      <c r="E398" s="103"/>
      <c r="F398" s="104"/>
    </row>
    <row r="399" spans="5:6" x14ac:dyDescent="0.25">
      <c r="E399" s="103"/>
      <c r="F399" s="104"/>
    </row>
    <row r="400" spans="5:6" x14ac:dyDescent="0.25">
      <c r="E400" s="103"/>
      <c r="F400" s="104"/>
    </row>
    <row r="401" spans="5:6" x14ac:dyDescent="0.25">
      <c r="E401" s="103"/>
      <c r="F401" s="104"/>
    </row>
    <row r="402" spans="5:6" x14ac:dyDescent="0.25">
      <c r="E402" s="103"/>
      <c r="F402" s="104"/>
    </row>
    <row r="403" spans="5:6" x14ac:dyDescent="0.25">
      <c r="E403" s="103"/>
      <c r="F403" s="104"/>
    </row>
    <row r="404" spans="5:6" x14ac:dyDescent="0.25">
      <c r="E404" s="103"/>
      <c r="F404" s="104"/>
    </row>
    <row r="405" spans="5:6" x14ac:dyDescent="0.25">
      <c r="E405" s="103"/>
      <c r="F405" s="104"/>
    </row>
    <row r="406" spans="5:6" x14ac:dyDescent="0.25">
      <c r="E406" s="103"/>
      <c r="F406" s="104"/>
    </row>
    <row r="407" spans="5:6" x14ac:dyDescent="0.25">
      <c r="E407" s="103"/>
      <c r="F407" s="104"/>
    </row>
    <row r="408" spans="5:6" x14ac:dyDescent="0.25">
      <c r="E408" s="103"/>
      <c r="F408" s="104"/>
    </row>
    <row r="409" spans="5:6" x14ac:dyDescent="0.25">
      <c r="E409" s="103"/>
      <c r="F409" s="104"/>
    </row>
    <row r="410" spans="5:6" x14ac:dyDescent="0.25">
      <c r="E410" s="103"/>
      <c r="F410" s="104"/>
    </row>
    <row r="411" spans="5:6" x14ac:dyDescent="0.25">
      <c r="E411" s="103"/>
      <c r="F411" s="104"/>
    </row>
    <row r="412" spans="5:6" x14ac:dyDescent="0.25">
      <c r="E412" s="103"/>
      <c r="F412" s="104"/>
    </row>
    <row r="413" spans="5:6" x14ac:dyDescent="0.25">
      <c r="E413" s="103"/>
      <c r="F413" s="104"/>
    </row>
    <row r="414" spans="5:6" x14ac:dyDescent="0.25">
      <c r="E414" s="103"/>
      <c r="F414" s="104"/>
    </row>
    <row r="415" spans="5:6" x14ac:dyDescent="0.25">
      <c r="E415" s="103"/>
      <c r="F415" s="104"/>
    </row>
    <row r="416" spans="5:6" x14ac:dyDescent="0.25">
      <c r="E416" s="103"/>
      <c r="F416" s="104"/>
    </row>
    <row r="417" spans="5:6" x14ac:dyDescent="0.25">
      <c r="E417" s="103"/>
      <c r="F417" s="104"/>
    </row>
    <row r="418" spans="5:6" x14ac:dyDescent="0.25">
      <c r="E418" s="103"/>
      <c r="F418" s="104"/>
    </row>
    <row r="419" spans="5:6" x14ac:dyDescent="0.25">
      <c r="E419" s="103"/>
      <c r="F419" s="104"/>
    </row>
    <row r="420" spans="5:6" x14ac:dyDescent="0.25">
      <c r="E420" s="103"/>
      <c r="F420" s="104"/>
    </row>
    <row r="421" spans="5:6" x14ac:dyDescent="0.25">
      <c r="E421" s="103"/>
      <c r="F421" s="104"/>
    </row>
    <row r="422" spans="5:6" x14ac:dyDescent="0.25">
      <c r="E422" s="103"/>
      <c r="F422" s="104"/>
    </row>
    <row r="423" spans="5:6" x14ac:dyDescent="0.25">
      <c r="E423" s="103"/>
      <c r="F423" s="104"/>
    </row>
    <row r="424" spans="5:6" x14ac:dyDescent="0.25">
      <c r="E424" s="103"/>
      <c r="F424" s="104"/>
    </row>
    <row r="425" spans="5:6" x14ac:dyDescent="0.25">
      <c r="E425" s="103"/>
      <c r="F425" s="104"/>
    </row>
    <row r="426" spans="5:6" x14ac:dyDescent="0.25">
      <c r="E426" s="103"/>
      <c r="F426" s="104"/>
    </row>
    <row r="427" spans="5:6" x14ac:dyDescent="0.25">
      <c r="E427" s="103"/>
      <c r="F427" s="104"/>
    </row>
    <row r="428" spans="5:6" x14ac:dyDescent="0.25">
      <c r="E428" s="103"/>
      <c r="F428" s="104"/>
    </row>
    <row r="429" spans="5:6" x14ac:dyDescent="0.25">
      <c r="E429" s="103"/>
      <c r="F429" s="104"/>
    </row>
    <row r="430" spans="5:6" x14ac:dyDescent="0.25">
      <c r="E430" s="103"/>
      <c r="F430" s="104"/>
    </row>
    <row r="431" spans="5:6" x14ac:dyDescent="0.25">
      <c r="E431" s="103"/>
      <c r="F431" s="104"/>
    </row>
    <row r="432" spans="5:6" x14ac:dyDescent="0.25">
      <c r="E432" s="103"/>
      <c r="F432" s="104"/>
    </row>
    <row r="433" spans="5:6" x14ac:dyDescent="0.25">
      <c r="E433" s="103"/>
      <c r="F433" s="104"/>
    </row>
    <row r="434" spans="5:6" x14ac:dyDescent="0.25">
      <c r="E434" s="103"/>
      <c r="F434" s="104"/>
    </row>
    <row r="435" spans="5:6" x14ac:dyDescent="0.25">
      <c r="E435" s="103"/>
      <c r="F435" s="104"/>
    </row>
    <row r="436" spans="5:6" x14ac:dyDescent="0.25">
      <c r="E436" s="103"/>
      <c r="F436" s="104"/>
    </row>
    <row r="437" spans="5:6" x14ac:dyDescent="0.25">
      <c r="E437" s="103"/>
      <c r="F437" s="104"/>
    </row>
    <row r="438" spans="5:6" x14ac:dyDescent="0.25">
      <c r="E438" s="103"/>
      <c r="F438" s="104"/>
    </row>
    <row r="439" spans="5:6" x14ac:dyDescent="0.25">
      <c r="E439" s="103"/>
      <c r="F439" s="104"/>
    </row>
    <row r="440" spans="5:6" x14ac:dyDescent="0.25">
      <c r="E440" s="103"/>
      <c r="F440" s="104"/>
    </row>
    <row r="441" spans="5:6" x14ac:dyDescent="0.25">
      <c r="E441" s="103"/>
      <c r="F441" s="104"/>
    </row>
    <row r="442" spans="5:6" x14ac:dyDescent="0.25">
      <c r="E442" s="103"/>
      <c r="F442" s="104"/>
    </row>
    <row r="443" spans="5:6" x14ac:dyDescent="0.25">
      <c r="E443" s="103"/>
      <c r="F443" s="104"/>
    </row>
    <row r="444" spans="5:6" x14ac:dyDescent="0.25">
      <c r="E444" s="103"/>
      <c r="F444" s="104"/>
    </row>
    <row r="445" spans="5:6" x14ac:dyDescent="0.25">
      <c r="E445" s="103"/>
      <c r="F445" s="104"/>
    </row>
    <row r="446" spans="5:6" x14ac:dyDescent="0.25">
      <c r="E446" s="103"/>
      <c r="F446" s="104"/>
    </row>
    <row r="447" spans="5:6" x14ac:dyDescent="0.25">
      <c r="E447" s="103"/>
      <c r="F447" s="104"/>
    </row>
    <row r="448" spans="5:6" x14ac:dyDescent="0.25">
      <c r="E448" s="103"/>
      <c r="F448" s="104"/>
    </row>
    <row r="449" spans="5:6" x14ac:dyDescent="0.25">
      <c r="E449" s="103"/>
      <c r="F449" s="104"/>
    </row>
    <row r="450" spans="5:6" x14ac:dyDescent="0.25">
      <c r="E450" s="103"/>
      <c r="F450" s="104"/>
    </row>
    <row r="451" spans="5:6" x14ac:dyDescent="0.25">
      <c r="E451" s="103"/>
      <c r="F451" s="104"/>
    </row>
    <row r="452" spans="5:6" x14ac:dyDescent="0.25">
      <c r="E452" s="103"/>
      <c r="F452" s="104"/>
    </row>
    <row r="453" spans="5:6" x14ac:dyDescent="0.25">
      <c r="E453" s="103"/>
      <c r="F453" s="104"/>
    </row>
    <row r="454" spans="5:6" x14ac:dyDescent="0.25">
      <c r="E454" s="103"/>
      <c r="F454" s="104"/>
    </row>
    <row r="455" spans="5:6" x14ac:dyDescent="0.25">
      <c r="E455" s="103"/>
      <c r="F455" s="104"/>
    </row>
    <row r="456" spans="5:6" x14ac:dyDescent="0.25">
      <c r="E456" s="103"/>
      <c r="F456" s="104"/>
    </row>
    <row r="457" spans="5:6" x14ac:dyDescent="0.25">
      <c r="E457" s="103"/>
      <c r="F457" s="104"/>
    </row>
    <row r="458" spans="5:6" x14ac:dyDescent="0.25">
      <c r="E458" s="103"/>
      <c r="F458" s="104"/>
    </row>
    <row r="459" spans="5:6" x14ac:dyDescent="0.25">
      <c r="E459" s="103"/>
      <c r="F459" s="104"/>
    </row>
    <row r="460" spans="5:6" x14ac:dyDescent="0.25">
      <c r="E460" s="103"/>
      <c r="F460" s="104"/>
    </row>
    <row r="461" spans="5:6" x14ac:dyDescent="0.25">
      <c r="E461" s="103"/>
      <c r="F461" s="104"/>
    </row>
    <row r="462" spans="5:6" x14ac:dyDescent="0.25">
      <c r="E462" s="103"/>
      <c r="F462" s="104"/>
    </row>
    <row r="463" spans="5:6" x14ac:dyDescent="0.25">
      <c r="E463" s="103"/>
      <c r="F463" s="104"/>
    </row>
    <row r="464" spans="5:6" x14ac:dyDescent="0.25">
      <c r="E464" s="103"/>
      <c r="F464" s="104"/>
    </row>
    <row r="465" spans="5:6" x14ac:dyDescent="0.25">
      <c r="E465" s="103"/>
      <c r="F465" s="104"/>
    </row>
    <row r="466" spans="5:6" x14ac:dyDescent="0.25">
      <c r="E466" s="103"/>
      <c r="F466" s="104"/>
    </row>
    <row r="467" spans="5:6" x14ac:dyDescent="0.25">
      <c r="E467" s="103"/>
      <c r="F467" s="104"/>
    </row>
    <row r="468" spans="5:6" x14ac:dyDescent="0.25">
      <c r="E468" s="103"/>
      <c r="F468" s="104"/>
    </row>
    <row r="469" spans="5:6" x14ac:dyDescent="0.25">
      <c r="E469" s="103"/>
      <c r="F469" s="104"/>
    </row>
    <row r="470" spans="5:6" x14ac:dyDescent="0.25">
      <c r="E470" s="103"/>
      <c r="F470" s="104"/>
    </row>
    <row r="471" spans="5:6" x14ac:dyDescent="0.25">
      <c r="E471" s="103"/>
      <c r="F471" s="104"/>
    </row>
    <row r="472" spans="5:6" x14ac:dyDescent="0.25">
      <c r="E472" s="103"/>
      <c r="F472" s="104"/>
    </row>
    <row r="473" spans="5:6" x14ac:dyDescent="0.25">
      <c r="E473" s="103"/>
      <c r="F473" s="104"/>
    </row>
    <row r="474" spans="5:6" x14ac:dyDescent="0.25">
      <c r="E474" s="103"/>
      <c r="F474" s="104"/>
    </row>
    <row r="475" spans="5:6" x14ac:dyDescent="0.25">
      <c r="E475" s="103"/>
      <c r="F475" s="104"/>
    </row>
    <row r="476" spans="5:6" x14ac:dyDescent="0.25">
      <c r="E476" s="103"/>
      <c r="F476" s="104"/>
    </row>
    <row r="477" spans="5:6" x14ac:dyDescent="0.25">
      <c r="E477" s="103"/>
      <c r="F477" s="104"/>
    </row>
    <row r="478" spans="5:6" x14ac:dyDescent="0.25">
      <c r="E478" s="103"/>
      <c r="F478" s="104"/>
    </row>
    <row r="479" spans="5:6" x14ac:dyDescent="0.25">
      <c r="E479" s="103"/>
      <c r="F479" s="104"/>
    </row>
    <row r="480" spans="5:6" x14ac:dyDescent="0.25">
      <c r="E480" s="103"/>
      <c r="F480" s="104"/>
    </row>
    <row r="481" spans="5:6" x14ac:dyDescent="0.25">
      <c r="E481" s="103"/>
      <c r="F481" s="104"/>
    </row>
    <row r="482" spans="5:6" x14ac:dyDescent="0.25">
      <c r="E482" s="103"/>
      <c r="F482" s="104"/>
    </row>
    <row r="483" spans="5:6" x14ac:dyDescent="0.25">
      <c r="E483" s="103"/>
      <c r="F483" s="104"/>
    </row>
    <row r="484" spans="5:6" x14ac:dyDescent="0.25">
      <c r="E484" s="103"/>
      <c r="F484" s="104"/>
    </row>
    <row r="485" spans="5:6" x14ac:dyDescent="0.25">
      <c r="E485" s="103"/>
      <c r="F485" s="104"/>
    </row>
    <row r="486" spans="5:6" x14ac:dyDescent="0.25">
      <c r="E486" s="103"/>
      <c r="F486" s="104"/>
    </row>
    <row r="487" spans="5:6" x14ac:dyDescent="0.25">
      <c r="E487" s="103"/>
      <c r="F487" s="104"/>
    </row>
    <row r="488" spans="5:6" x14ac:dyDescent="0.25">
      <c r="E488" s="103"/>
      <c r="F488" s="104"/>
    </row>
    <row r="489" spans="5:6" x14ac:dyDescent="0.25">
      <c r="E489" s="103"/>
      <c r="F489" s="104"/>
    </row>
    <row r="490" spans="5:6" x14ac:dyDescent="0.25">
      <c r="E490" s="103"/>
      <c r="F490" s="104"/>
    </row>
    <row r="491" spans="5:6" x14ac:dyDescent="0.25">
      <c r="E491" s="103"/>
      <c r="F491" s="104"/>
    </row>
    <row r="492" spans="5:6" x14ac:dyDescent="0.25">
      <c r="E492" s="103"/>
      <c r="F492" s="104"/>
    </row>
    <row r="493" spans="5:6" x14ac:dyDescent="0.25">
      <c r="E493" s="103"/>
      <c r="F493" s="104"/>
    </row>
    <row r="494" spans="5:6" x14ac:dyDescent="0.25">
      <c r="E494" s="103"/>
      <c r="F494" s="104"/>
    </row>
    <row r="495" spans="5:6" x14ac:dyDescent="0.25">
      <c r="E495" s="103"/>
      <c r="F495" s="104"/>
    </row>
    <row r="496" spans="5:6" x14ac:dyDescent="0.25">
      <c r="E496" s="103"/>
      <c r="F496" s="104"/>
    </row>
    <row r="497" spans="5:6" x14ac:dyDescent="0.25">
      <c r="E497" s="103"/>
      <c r="F497" s="104"/>
    </row>
    <row r="498" spans="5:6" x14ac:dyDescent="0.25">
      <c r="E498" s="103"/>
      <c r="F498" s="104"/>
    </row>
    <row r="499" spans="5:6" x14ac:dyDescent="0.25">
      <c r="E499" s="103"/>
      <c r="F499" s="104"/>
    </row>
    <row r="500" spans="5:6" x14ac:dyDescent="0.25">
      <c r="E500" s="103"/>
      <c r="F500" s="104"/>
    </row>
    <row r="501" spans="5:6" x14ac:dyDescent="0.25">
      <c r="E501" s="103"/>
      <c r="F501" s="104"/>
    </row>
    <row r="502" spans="5:6" x14ac:dyDescent="0.25">
      <c r="E502" s="103"/>
      <c r="F502" s="104"/>
    </row>
    <row r="503" spans="5:6" x14ac:dyDescent="0.25">
      <c r="E503" s="103"/>
      <c r="F503" s="104"/>
    </row>
    <row r="504" spans="5:6" x14ac:dyDescent="0.25">
      <c r="E504" s="103"/>
      <c r="F504" s="104"/>
    </row>
    <row r="505" spans="5:6" x14ac:dyDescent="0.25">
      <c r="E505" s="103"/>
      <c r="F505" s="104"/>
    </row>
    <row r="506" spans="5:6" x14ac:dyDescent="0.25">
      <c r="E506" s="103"/>
      <c r="F506" s="104"/>
    </row>
    <row r="507" spans="5:6" x14ac:dyDescent="0.25">
      <c r="E507" s="103"/>
      <c r="F507" s="104"/>
    </row>
    <row r="508" spans="5:6" x14ac:dyDescent="0.25">
      <c r="E508" s="103"/>
      <c r="F508" s="104"/>
    </row>
    <row r="509" spans="5:6" x14ac:dyDescent="0.25">
      <c r="E509" s="103"/>
      <c r="F509" s="104"/>
    </row>
    <row r="510" spans="5:6" x14ac:dyDescent="0.25">
      <c r="E510" s="103"/>
      <c r="F510" s="104"/>
    </row>
    <row r="511" spans="5:6" x14ac:dyDescent="0.25">
      <c r="E511" s="103"/>
      <c r="F511" s="104"/>
    </row>
    <row r="512" spans="5:6" x14ac:dyDescent="0.25">
      <c r="E512" s="103"/>
      <c r="F512" s="104"/>
    </row>
    <row r="513" spans="5:6" x14ac:dyDescent="0.25">
      <c r="E513" s="103"/>
      <c r="F513" s="104"/>
    </row>
    <row r="514" spans="5:6" x14ac:dyDescent="0.25">
      <c r="E514" s="103"/>
      <c r="F514" s="104"/>
    </row>
    <row r="515" spans="5:6" x14ac:dyDescent="0.25">
      <c r="E515" s="103"/>
      <c r="F515" s="104"/>
    </row>
    <row r="516" spans="5:6" x14ac:dyDescent="0.25">
      <c r="E516" s="103"/>
      <c r="F516" s="104"/>
    </row>
    <row r="517" spans="5:6" x14ac:dyDescent="0.25">
      <c r="E517" s="103"/>
      <c r="F517" s="104"/>
    </row>
    <row r="518" spans="5:6" x14ac:dyDescent="0.25">
      <c r="E518" s="103"/>
      <c r="F518" s="104"/>
    </row>
    <row r="519" spans="5:6" x14ac:dyDescent="0.25">
      <c r="E519" s="103"/>
      <c r="F519" s="104"/>
    </row>
    <row r="520" spans="5:6" x14ac:dyDescent="0.25">
      <c r="E520" s="103"/>
      <c r="F520" s="104"/>
    </row>
    <row r="521" spans="5:6" x14ac:dyDescent="0.25">
      <c r="E521" s="103"/>
      <c r="F521" s="104"/>
    </row>
    <row r="522" spans="5:6" x14ac:dyDescent="0.25">
      <c r="E522" s="103"/>
      <c r="F522" s="104"/>
    </row>
    <row r="523" spans="5:6" x14ac:dyDescent="0.25">
      <c r="E523" s="103"/>
      <c r="F523" s="104"/>
    </row>
    <row r="524" spans="5:6" x14ac:dyDescent="0.25">
      <c r="E524" s="103"/>
      <c r="F524" s="104"/>
    </row>
    <row r="525" spans="5:6" x14ac:dyDescent="0.25">
      <c r="E525" s="103"/>
      <c r="F525" s="104"/>
    </row>
    <row r="526" spans="5:6" x14ac:dyDescent="0.25">
      <c r="E526" s="103"/>
      <c r="F526" s="104"/>
    </row>
    <row r="527" spans="5:6" x14ac:dyDescent="0.25">
      <c r="E527" s="103"/>
      <c r="F527" s="104"/>
    </row>
    <row r="528" spans="5:6" x14ac:dyDescent="0.25">
      <c r="E528" s="103"/>
      <c r="F528" s="104"/>
    </row>
    <row r="529" spans="5:6" x14ac:dyDescent="0.25">
      <c r="E529" s="103"/>
      <c r="F529" s="104"/>
    </row>
    <row r="530" spans="5:6" x14ac:dyDescent="0.25">
      <c r="E530" s="103"/>
      <c r="F530" s="104"/>
    </row>
    <row r="531" spans="5:6" x14ac:dyDescent="0.25">
      <c r="E531" s="103"/>
      <c r="F531" s="104"/>
    </row>
    <row r="532" spans="5:6" x14ac:dyDescent="0.25">
      <c r="E532" s="103"/>
      <c r="F532" s="104"/>
    </row>
    <row r="533" spans="5:6" x14ac:dyDescent="0.25">
      <c r="E533" s="103"/>
      <c r="F533" s="104"/>
    </row>
    <row r="534" spans="5:6" x14ac:dyDescent="0.25">
      <c r="E534" s="103"/>
      <c r="F534" s="104"/>
    </row>
    <row r="535" spans="5:6" x14ac:dyDescent="0.25">
      <c r="E535" s="103"/>
      <c r="F535" s="104"/>
    </row>
    <row r="536" spans="5:6" x14ac:dyDescent="0.25">
      <c r="E536" s="103"/>
      <c r="F536" s="104"/>
    </row>
    <row r="537" spans="5:6" x14ac:dyDescent="0.25">
      <c r="E537" s="103"/>
      <c r="F537" s="104"/>
    </row>
    <row r="538" spans="5:6" x14ac:dyDescent="0.25">
      <c r="E538" s="103"/>
      <c r="F538" s="104"/>
    </row>
    <row r="539" spans="5:6" x14ac:dyDescent="0.25">
      <c r="E539" s="103"/>
      <c r="F539" s="104"/>
    </row>
    <row r="540" spans="5:6" x14ac:dyDescent="0.25">
      <c r="E540" s="103"/>
      <c r="F540" s="104"/>
    </row>
    <row r="541" spans="5:6" x14ac:dyDescent="0.25">
      <c r="E541" s="103"/>
      <c r="F541" s="104"/>
    </row>
    <row r="542" spans="5:6" x14ac:dyDescent="0.25">
      <c r="E542" s="103"/>
      <c r="F542" s="104"/>
    </row>
    <row r="543" spans="5:6" x14ac:dyDescent="0.25">
      <c r="E543" s="103"/>
      <c r="F543" s="104"/>
    </row>
    <row r="544" spans="5:6" x14ac:dyDescent="0.25">
      <c r="E544" s="103"/>
      <c r="F544" s="104"/>
    </row>
    <row r="545" spans="5:6" x14ac:dyDescent="0.25">
      <c r="E545" s="103"/>
      <c r="F545" s="104"/>
    </row>
    <row r="546" spans="5:6" x14ac:dyDescent="0.25">
      <c r="E546" s="103"/>
      <c r="F546" s="104"/>
    </row>
    <row r="547" spans="5:6" x14ac:dyDescent="0.25">
      <c r="E547" s="103"/>
      <c r="F547" s="104"/>
    </row>
    <row r="548" spans="5:6" x14ac:dyDescent="0.25">
      <c r="E548" s="103"/>
      <c r="F548" s="104"/>
    </row>
    <row r="549" spans="5:6" x14ac:dyDescent="0.25">
      <c r="E549" s="103"/>
      <c r="F549" s="104"/>
    </row>
    <row r="550" spans="5:6" x14ac:dyDescent="0.25">
      <c r="E550" s="103"/>
      <c r="F550" s="104"/>
    </row>
    <row r="551" spans="5:6" x14ac:dyDescent="0.25">
      <c r="E551" s="103"/>
      <c r="F551" s="104"/>
    </row>
    <row r="552" spans="5:6" x14ac:dyDescent="0.25">
      <c r="E552" s="103"/>
      <c r="F552" s="104"/>
    </row>
    <row r="553" spans="5:6" x14ac:dyDescent="0.25">
      <c r="E553" s="103"/>
      <c r="F553" s="104"/>
    </row>
    <row r="554" spans="5:6" x14ac:dyDescent="0.25">
      <c r="E554" s="103"/>
      <c r="F554" s="104"/>
    </row>
    <row r="555" spans="5:6" x14ac:dyDescent="0.25">
      <c r="E555" s="103"/>
      <c r="F555" s="104"/>
    </row>
    <row r="556" spans="5:6" x14ac:dyDescent="0.25">
      <c r="E556" s="103"/>
      <c r="F556" s="104"/>
    </row>
    <row r="557" spans="5:6" x14ac:dyDescent="0.25">
      <c r="E557" s="103"/>
      <c r="F557" s="104"/>
    </row>
    <row r="558" spans="5:6" x14ac:dyDescent="0.25">
      <c r="E558" s="103"/>
      <c r="F558" s="104"/>
    </row>
    <row r="559" spans="5:6" x14ac:dyDescent="0.25">
      <c r="E559" s="103"/>
      <c r="F559" s="104"/>
    </row>
    <row r="560" spans="5:6" x14ac:dyDescent="0.25">
      <c r="E560" s="103"/>
      <c r="F560" s="104"/>
    </row>
    <row r="561" spans="5:6" x14ac:dyDescent="0.25">
      <c r="E561" s="103"/>
      <c r="F561" s="104"/>
    </row>
    <row r="562" spans="5:6" x14ac:dyDescent="0.25">
      <c r="E562" s="103"/>
      <c r="F562" s="104"/>
    </row>
    <row r="563" spans="5:6" x14ac:dyDescent="0.25">
      <c r="E563" s="103"/>
      <c r="F563" s="104"/>
    </row>
    <row r="564" spans="5:6" x14ac:dyDescent="0.25">
      <c r="E564" s="103"/>
      <c r="F564" s="104"/>
    </row>
    <row r="565" spans="5:6" x14ac:dyDescent="0.25">
      <c r="E565" s="103"/>
      <c r="F565" s="104"/>
    </row>
    <row r="566" spans="5:6" x14ac:dyDescent="0.25">
      <c r="E566" s="103"/>
      <c r="F566" s="104"/>
    </row>
    <row r="567" spans="5:6" x14ac:dyDescent="0.25">
      <c r="E567" s="103"/>
      <c r="F567" s="104"/>
    </row>
    <row r="568" spans="5:6" x14ac:dyDescent="0.25">
      <c r="E568" s="103"/>
      <c r="F568" s="104"/>
    </row>
    <row r="569" spans="5:6" x14ac:dyDescent="0.25">
      <c r="E569" s="103"/>
      <c r="F569" s="104"/>
    </row>
    <row r="570" spans="5:6" x14ac:dyDescent="0.25">
      <c r="E570" s="103"/>
      <c r="F570" s="104"/>
    </row>
    <row r="571" spans="5:6" x14ac:dyDescent="0.25">
      <c r="E571" s="103"/>
      <c r="F571" s="104"/>
    </row>
    <row r="572" spans="5:6" x14ac:dyDescent="0.25">
      <c r="E572" s="103"/>
      <c r="F572" s="104"/>
    </row>
    <row r="573" spans="5:6" x14ac:dyDescent="0.25">
      <c r="E573" s="103"/>
      <c r="F573" s="104"/>
    </row>
    <row r="574" spans="5:6" x14ac:dyDescent="0.25">
      <c r="E574" s="103"/>
      <c r="F574" s="104"/>
    </row>
    <row r="575" spans="5:6" x14ac:dyDescent="0.25">
      <c r="E575" s="103"/>
      <c r="F575" s="104"/>
    </row>
    <row r="576" spans="5:6" x14ac:dyDescent="0.25">
      <c r="E576" s="103"/>
      <c r="F576" s="104"/>
    </row>
    <row r="577" spans="5:6" x14ac:dyDescent="0.25">
      <c r="E577" s="103"/>
      <c r="F577" s="104"/>
    </row>
    <row r="578" spans="5:6" x14ac:dyDescent="0.25">
      <c r="E578" s="103"/>
      <c r="F578" s="104"/>
    </row>
    <row r="579" spans="5:6" x14ac:dyDescent="0.25">
      <c r="E579" s="103"/>
      <c r="F579" s="104"/>
    </row>
    <row r="580" spans="5:6" x14ac:dyDescent="0.25">
      <c r="E580" s="103"/>
      <c r="F580" s="104"/>
    </row>
    <row r="581" spans="5:6" x14ac:dyDescent="0.25">
      <c r="E581" s="103"/>
      <c r="F581" s="104"/>
    </row>
    <row r="582" spans="5:6" x14ac:dyDescent="0.25">
      <c r="E582" s="103"/>
      <c r="F582" s="104"/>
    </row>
    <row r="583" spans="5:6" x14ac:dyDescent="0.25">
      <c r="E583" s="103"/>
      <c r="F583" s="104"/>
    </row>
    <row r="584" spans="5:6" x14ac:dyDescent="0.25">
      <c r="E584" s="103"/>
      <c r="F584" s="104"/>
    </row>
    <row r="585" spans="5:6" x14ac:dyDescent="0.25">
      <c r="E585" s="103"/>
      <c r="F585" s="104"/>
    </row>
    <row r="586" spans="5:6" x14ac:dyDescent="0.25">
      <c r="E586" s="103"/>
      <c r="F586" s="104"/>
    </row>
    <row r="587" spans="5:6" x14ac:dyDescent="0.25">
      <c r="E587" s="103"/>
      <c r="F587" s="104"/>
    </row>
    <row r="588" spans="5:6" x14ac:dyDescent="0.25">
      <c r="E588" s="103"/>
      <c r="F588" s="104"/>
    </row>
    <row r="589" spans="5:6" x14ac:dyDescent="0.25">
      <c r="E589" s="103"/>
      <c r="F589" s="104"/>
    </row>
    <row r="590" spans="5:6" x14ac:dyDescent="0.25">
      <c r="E590" s="103"/>
      <c r="F590" s="104"/>
    </row>
    <row r="591" spans="5:6" x14ac:dyDescent="0.25">
      <c r="E591" s="103"/>
      <c r="F591" s="104"/>
    </row>
    <row r="592" spans="5:6" x14ac:dyDescent="0.25">
      <c r="E592" s="103"/>
      <c r="F592" s="104"/>
    </row>
    <row r="593" spans="5:6" x14ac:dyDescent="0.25">
      <c r="E593" s="103"/>
      <c r="F593" s="104"/>
    </row>
    <row r="594" spans="5:6" x14ac:dyDescent="0.25">
      <c r="E594" s="103"/>
      <c r="F594" s="104"/>
    </row>
    <row r="595" spans="5:6" x14ac:dyDescent="0.25">
      <c r="E595" s="103"/>
      <c r="F595" s="104"/>
    </row>
    <row r="596" spans="5:6" x14ac:dyDescent="0.25">
      <c r="E596" s="103"/>
      <c r="F596" s="104"/>
    </row>
    <row r="597" spans="5:6" x14ac:dyDescent="0.25">
      <c r="E597" s="103"/>
      <c r="F597" s="104"/>
    </row>
    <row r="598" spans="5:6" x14ac:dyDescent="0.25">
      <c r="E598" s="103"/>
      <c r="F598" s="104"/>
    </row>
    <row r="599" spans="5:6" x14ac:dyDescent="0.25">
      <c r="E599" s="103"/>
      <c r="F599" s="104"/>
    </row>
    <row r="600" spans="5:6" x14ac:dyDescent="0.25">
      <c r="E600" s="103"/>
      <c r="F600" s="104"/>
    </row>
    <row r="601" spans="5:6" x14ac:dyDescent="0.25">
      <c r="E601" s="103"/>
      <c r="F601" s="104"/>
    </row>
    <row r="602" spans="5:6" x14ac:dyDescent="0.25">
      <c r="E602" s="103"/>
      <c r="F602" s="104"/>
    </row>
    <row r="603" spans="5:6" x14ac:dyDescent="0.25">
      <c r="E603" s="103"/>
      <c r="F603" s="104"/>
    </row>
    <row r="604" spans="5:6" x14ac:dyDescent="0.25">
      <c r="E604" s="103"/>
      <c r="F604" s="104"/>
    </row>
    <row r="605" spans="5:6" x14ac:dyDescent="0.25">
      <c r="E605" s="103"/>
      <c r="F605" s="104"/>
    </row>
    <row r="606" spans="5:6" x14ac:dyDescent="0.25">
      <c r="E606" s="103"/>
      <c r="F606" s="104"/>
    </row>
    <row r="607" spans="5:6" x14ac:dyDescent="0.25">
      <c r="E607" s="103"/>
      <c r="F607" s="104"/>
    </row>
    <row r="608" spans="5:6" x14ac:dyDescent="0.25">
      <c r="E608" s="103"/>
      <c r="F608" s="104"/>
    </row>
    <row r="609" spans="5:6" x14ac:dyDescent="0.25">
      <c r="E609" s="103"/>
      <c r="F609" s="104"/>
    </row>
    <row r="610" spans="5:6" x14ac:dyDescent="0.25">
      <c r="E610" s="103"/>
      <c r="F610" s="104"/>
    </row>
    <row r="611" spans="5:6" x14ac:dyDescent="0.25">
      <c r="E611" s="103"/>
      <c r="F611" s="104"/>
    </row>
    <row r="612" spans="5:6" x14ac:dyDescent="0.25">
      <c r="E612" s="103"/>
      <c r="F612" s="104"/>
    </row>
    <row r="613" spans="5:6" x14ac:dyDescent="0.25">
      <c r="E613" s="103"/>
      <c r="F613" s="104"/>
    </row>
    <row r="614" spans="5:6" x14ac:dyDescent="0.25">
      <c r="E614" s="103"/>
      <c r="F614" s="104"/>
    </row>
    <row r="615" spans="5:6" x14ac:dyDescent="0.25">
      <c r="E615" s="103"/>
      <c r="F615" s="104"/>
    </row>
    <row r="616" spans="5:6" x14ac:dyDescent="0.25">
      <c r="E616" s="103"/>
      <c r="F616" s="104"/>
    </row>
    <row r="617" spans="5:6" x14ac:dyDescent="0.25">
      <c r="E617" s="103"/>
      <c r="F617" s="104"/>
    </row>
    <row r="618" spans="5:6" x14ac:dyDescent="0.25">
      <c r="E618" s="103"/>
      <c r="F618" s="104"/>
    </row>
    <row r="619" spans="5:6" x14ac:dyDescent="0.25">
      <c r="E619" s="103"/>
      <c r="F619" s="104"/>
    </row>
    <row r="620" spans="5:6" x14ac:dyDescent="0.25">
      <c r="E620" s="103"/>
      <c r="F620" s="104"/>
    </row>
    <row r="621" spans="5:6" x14ac:dyDescent="0.25">
      <c r="E621" s="103"/>
      <c r="F621" s="104"/>
    </row>
    <row r="622" spans="5:6" x14ac:dyDescent="0.25">
      <c r="E622" s="103"/>
      <c r="F622" s="104"/>
    </row>
    <row r="623" spans="5:6" x14ac:dyDescent="0.25">
      <c r="E623" s="103"/>
      <c r="F623" s="104"/>
    </row>
    <row r="624" spans="5:6" x14ac:dyDescent="0.25">
      <c r="E624" s="103"/>
      <c r="F624" s="104"/>
    </row>
    <row r="625" spans="5:6" x14ac:dyDescent="0.25">
      <c r="E625" s="103"/>
      <c r="F625" s="104"/>
    </row>
    <row r="626" spans="5:6" x14ac:dyDescent="0.25">
      <c r="E626" s="103"/>
      <c r="F626" s="104"/>
    </row>
    <row r="627" spans="5:6" x14ac:dyDescent="0.25">
      <c r="E627" s="103"/>
      <c r="F627" s="104"/>
    </row>
    <row r="628" spans="5:6" x14ac:dyDescent="0.25">
      <c r="E628" s="103"/>
      <c r="F628" s="104"/>
    </row>
    <row r="629" spans="5:6" x14ac:dyDescent="0.25">
      <c r="E629" s="103"/>
      <c r="F629" s="104"/>
    </row>
    <row r="630" spans="5:6" x14ac:dyDescent="0.25">
      <c r="E630" s="103"/>
      <c r="F630" s="104"/>
    </row>
    <row r="631" spans="5:6" x14ac:dyDescent="0.25">
      <c r="E631" s="103"/>
      <c r="F631" s="104"/>
    </row>
    <row r="632" spans="5:6" x14ac:dyDescent="0.25">
      <c r="E632" s="103"/>
      <c r="F632" s="104"/>
    </row>
    <row r="633" spans="5:6" x14ac:dyDescent="0.25">
      <c r="E633" s="103"/>
      <c r="F633" s="104"/>
    </row>
    <row r="634" spans="5:6" x14ac:dyDescent="0.25">
      <c r="E634" s="103"/>
      <c r="F634" s="104"/>
    </row>
    <row r="635" spans="5:6" x14ac:dyDescent="0.25">
      <c r="E635" s="103"/>
      <c r="F635" s="104"/>
    </row>
    <row r="636" spans="5:6" x14ac:dyDescent="0.25">
      <c r="E636" s="103"/>
      <c r="F636" s="104"/>
    </row>
    <row r="637" spans="5:6" x14ac:dyDescent="0.25">
      <c r="E637" s="103"/>
      <c r="F637" s="104"/>
    </row>
    <row r="638" spans="5:6" x14ac:dyDescent="0.25">
      <c r="E638" s="103"/>
      <c r="F638" s="104"/>
    </row>
    <row r="639" spans="5:6" x14ac:dyDescent="0.25">
      <c r="E639" s="103"/>
      <c r="F639" s="104"/>
    </row>
    <row r="640" spans="5:6" x14ac:dyDescent="0.25">
      <c r="E640" s="103"/>
      <c r="F640" s="104"/>
    </row>
    <row r="641" spans="5:6" x14ac:dyDescent="0.25">
      <c r="E641" s="103"/>
      <c r="F641" s="104"/>
    </row>
    <row r="642" spans="5:6" x14ac:dyDescent="0.25">
      <c r="E642" s="103"/>
      <c r="F642" s="104"/>
    </row>
    <row r="643" spans="5:6" x14ac:dyDescent="0.25">
      <c r="E643" s="103"/>
      <c r="F643" s="104"/>
    </row>
    <row r="644" spans="5:6" x14ac:dyDescent="0.25">
      <c r="E644" s="103"/>
      <c r="F644" s="104"/>
    </row>
    <row r="645" spans="5:6" x14ac:dyDescent="0.25">
      <c r="E645" s="103"/>
      <c r="F645" s="104"/>
    </row>
    <row r="646" spans="5:6" x14ac:dyDescent="0.25">
      <c r="E646" s="103"/>
      <c r="F646" s="104"/>
    </row>
    <row r="647" spans="5:6" x14ac:dyDescent="0.25">
      <c r="E647" s="103"/>
      <c r="F647" s="104"/>
    </row>
    <row r="648" spans="5:6" x14ac:dyDescent="0.25">
      <c r="E648" s="103"/>
      <c r="F648" s="104"/>
    </row>
    <row r="649" spans="5:6" x14ac:dyDescent="0.25">
      <c r="E649" s="103"/>
      <c r="F649" s="104"/>
    </row>
    <row r="650" spans="5:6" x14ac:dyDescent="0.25">
      <c r="E650" s="103"/>
      <c r="F650" s="104"/>
    </row>
    <row r="651" spans="5:6" x14ac:dyDescent="0.25">
      <c r="E651" s="103"/>
      <c r="F651" s="104"/>
    </row>
    <row r="652" spans="5:6" x14ac:dyDescent="0.25">
      <c r="E652" s="103"/>
      <c r="F652" s="104"/>
    </row>
    <row r="653" spans="5:6" x14ac:dyDescent="0.25">
      <c r="E653" s="103"/>
      <c r="F653" s="104"/>
    </row>
    <row r="654" spans="5:6" x14ac:dyDescent="0.25">
      <c r="E654" s="103"/>
      <c r="F654" s="104"/>
    </row>
    <row r="655" spans="5:6" x14ac:dyDescent="0.25">
      <c r="E655" s="103"/>
      <c r="F655" s="104"/>
    </row>
    <row r="656" spans="5:6" x14ac:dyDescent="0.25">
      <c r="E656" s="103"/>
      <c r="F656" s="104"/>
    </row>
    <row r="657" spans="5:6" x14ac:dyDescent="0.25">
      <c r="E657" s="103"/>
      <c r="F657" s="104"/>
    </row>
    <row r="658" spans="5:6" x14ac:dyDescent="0.25">
      <c r="E658" s="103"/>
      <c r="F658" s="104"/>
    </row>
    <row r="659" spans="5:6" x14ac:dyDescent="0.25">
      <c r="E659" s="103"/>
      <c r="F659" s="104"/>
    </row>
    <row r="660" spans="5:6" x14ac:dyDescent="0.25">
      <c r="E660" s="103"/>
      <c r="F660" s="104"/>
    </row>
    <row r="661" spans="5:6" x14ac:dyDescent="0.25">
      <c r="E661" s="103"/>
      <c r="F661" s="104"/>
    </row>
    <row r="662" spans="5:6" x14ac:dyDescent="0.25">
      <c r="E662" s="103"/>
      <c r="F662" s="104"/>
    </row>
    <row r="663" spans="5:6" x14ac:dyDescent="0.25">
      <c r="E663" s="103"/>
      <c r="F663" s="104"/>
    </row>
    <row r="664" spans="5:6" x14ac:dyDescent="0.25">
      <c r="E664" s="103"/>
      <c r="F664" s="104"/>
    </row>
    <row r="665" spans="5:6" x14ac:dyDescent="0.25">
      <c r="E665" s="103"/>
      <c r="F665" s="104"/>
    </row>
    <row r="666" spans="5:6" x14ac:dyDescent="0.25">
      <c r="E666" s="103"/>
      <c r="F666" s="104"/>
    </row>
    <row r="667" spans="5:6" x14ac:dyDescent="0.25">
      <c r="E667" s="103"/>
      <c r="F667" s="104"/>
    </row>
    <row r="668" spans="5:6" x14ac:dyDescent="0.25">
      <c r="E668" s="103"/>
      <c r="F668" s="104"/>
    </row>
    <row r="669" spans="5:6" x14ac:dyDescent="0.25">
      <c r="E669" s="103"/>
      <c r="F669" s="104"/>
    </row>
    <row r="670" spans="5:6" x14ac:dyDescent="0.25">
      <c r="E670" s="103"/>
      <c r="F670" s="104"/>
    </row>
    <row r="671" spans="5:6" x14ac:dyDescent="0.25">
      <c r="E671" s="103"/>
      <c r="F671" s="104"/>
    </row>
    <row r="672" spans="5:6" x14ac:dyDescent="0.25">
      <c r="E672" s="103"/>
      <c r="F672" s="104"/>
    </row>
    <row r="673" spans="5:6" x14ac:dyDescent="0.25">
      <c r="E673" s="103"/>
      <c r="F673" s="104"/>
    </row>
    <row r="674" spans="5:6" x14ac:dyDescent="0.25">
      <c r="E674" s="103"/>
      <c r="F674" s="104"/>
    </row>
    <row r="675" spans="5:6" x14ac:dyDescent="0.25">
      <c r="E675" s="103"/>
      <c r="F675" s="104"/>
    </row>
    <row r="676" spans="5:6" x14ac:dyDescent="0.25">
      <c r="E676" s="103"/>
      <c r="F676" s="104"/>
    </row>
    <row r="677" spans="5:6" x14ac:dyDescent="0.25">
      <c r="E677" s="103"/>
      <c r="F677" s="104"/>
    </row>
    <row r="678" spans="5:6" x14ac:dyDescent="0.25">
      <c r="E678" s="103"/>
      <c r="F678" s="104"/>
    </row>
    <row r="679" spans="5:6" x14ac:dyDescent="0.25">
      <c r="E679" s="103"/>
      <c r="F679" s="104"/>
    </row>
    <row r="680" spans="5:6" x14ac:dyDescent="0.25">
      <c r="E680" s="103"/>
      <c r="F680" s="104"/>
    </row>
    <row r="681" spans="5:6" x14ac:dyDescent="0.25">
      <c r="E681" s="103"/>
      <c r="F681" s="104"/>
    </row>
    <row r="682" spans="5:6" x14ac:dyDescent="0.25">
      <c r="E682" s="103"/>
      <c r="F682" s="104"/>
    </row>
    <row r="683" spans="5:6" x14ac:dyDescent="0.25">
      <c r="E683" s="103"/>
      <c r="F683" s="104"/>
    </row>
    <row r="684" spans="5:6" x14ac:dyDescent="0.25">
      <c r="E684" s="103"/>
      <c r="F684" s="104"/>
    </row>
    <row r="685" spans="5:6" x14ac:dyDescent="0.25">
      <c r="E685" s="103"/>
      <c r="F685" s="104"/>
    </row>
    <row r="686" spans="5:6" x14ac:dyDescent="0.25">
      <c r="E686" s="103"/>
      <c r="F686" s="104"/>
    </row>
    <row r="687" spans="5:6" x14ac:dyDescent="0.25">
      <c r="E687" s="103"/>
      <c r="F687" s="104"/>
    </row>
    <row r="688" spans="5:6" x14ac:dyDescent="0.25">
      <c r="E688" s="103"/>
      <c r="F688" s="104"/>
    </row>
    <row r="689" spans="5:6" x14ac:dyDescent="0.25">
      <c r="E689" s="103"/>
      <c r="F689" s="104"/>
    </row>
    <row r="690" spans="5:6" x14ac:dyDescent="0.25">
      <c r="E690" s="103"/>
      <c r="F690" s="104"/>
    </row>
    <row r="691" spans="5:6" x14ac:dyDescent="0.25">
      <c r="E691" s="103"/>
      <c r="F691" s="104"/>
    </row>
    <row r="692" spans="5:6" x14ac:dyDescent="0.25">
      <c r="E692" s="103"/>
      <c r="F692" s="104"/>
    </row>
    <row r="693" spans="5:6" x14ac:dyDescent="0.25">
      <c r="E693" s="103"/>
      <c r="F693" s="104"/>
    </row>
    <row r="694" spans="5:6" x14ac:dyDescent="0.25">
      <c r="E694" s="103"/>
      <c r="F694" s="104"/>
    </row>
    <row r="695" spans="5:6" x14ac:dyDescent="0.25">
      <c r="E695" s="103"/>
      <c r="F695" s="104"/>
    </row>
    <row r="696" spans="5:6" x14ac:dyDescent="0.25">
      <c r="E696" s="103"/>
      <c r="F696" s="104"/>
    </row>
    <row r="697" spans="5:6" x14ac:dyDescent="0.25">
      <c r="E697" s="103"/>
      <c r="F697" s="104"/>
    </row>
    <row r="698" spans="5:6" x14ac:dyDescent="0.25">
      <c r="E698" s="103"/>
      <c r="F698" s="104"/>
    </row>
    <row r="699" spans="5:6" x14ac:dyDescent="0.25">
      <c r="E699" s="103"/>
      <c r="F699" s="104"/>
    </row>
    <row r="700" spans="5:6" x14ac:dyDescent="0.25">
      <c r="E700" s="103"/>
      <c r="F700" s="104"/>
    </row>
    <row r="701" spans="5:6" x14ac:dyDescent="0.25">
      <c r="E701" s="103"/>
      <c r="F701" s="104"/>
    </row>
    <row r="702" spans="5:6" x14ac:dyDescent="0.25">
      <c r="E702" s="103"/>
      <c r="F702" s="104"/>
    </row>
    <row r="703" spans="5:6" x14ac:dyDescent="0.25">
      <c r="E703" s="103"/>
      <c r="F703" s="104"/>
    </row>
    <row r="704" spans="5:6" x14ac:dyDescent="0.25">
      <c r="E704" s="103"/>
      <c r="F704" s="104"/>
    </row>
    <row r="705" spans="5:6" x14ac:dyDescent="0.25">
      <c r="E705" s="103"/>
      <c r="F705" s="104"/>
    </row>
    <row r="706" spans="5:6" x14ac:dyDescent="0.25">
      <c r="E706" s="103"/>
      <c r="F706" s="104"/>
    </row>
    <row r="707" spans="5:6" x14ac:dyDescent="0.25">
      <c r="E707" s="103"/>
      <c r="F707" s="104"/>
    </row>
    <row r="708" spans="5:6" x14ac:dyDescent="0.25">
      <c r="E708" s="103"/>
      <c r="F708" s="104"/>
    </row>
    <row r="709" spans="5:6" x14ac:dyDescent="0.25">
      <c r="E709" s="103"/>
      <c r="F709" s="104"/>
    </row>
    <row r="710" spans="5:6" x14ac:dyDescent="0.25">
      <c r="E710" s="103"/>
      <c r="F710" s="104"/>
    </row>
    <row r="711" spans="5:6" x14ac:dyDescent="0.25">
      <c r="E711" s="103"/>
      <c r="F711" s="104"/>
    </row>
    <row r="712" spans="5:6" x14ac:dyDescent="0.25">
      <c r="E712" s="103"/>
      <c r="F712" s="104"/>
    </row>
    <row r="713" spans="5:6" x14ac:dyDescent="0.25">
      <c r="E713" s="103"/>
      <c r="F713" s="104"/>
    </row>
    <row r="714" spans="5:6" x14ac:dyDescent="0.25">
      <c r="E714" s="103"/>
      <c r="F714" s="104"/>
    </row>
    <row r="715" spans="5:6" x14ac:dyDescent="0.25">
      <c r="E715" s="103"/>
      <c r="F715" s="104"/>
    </row>
    <row r="716" spans="5:6" x14ac:dyDescent="0.25">
      <c r="E716" s="103"/>
      <c r="F716" s="104"/>
    </row>
    <row r="717" spans="5:6" x14ac:dyDescent="0.25">
      <c r="E717" s="103"/>
      <c r="F717" s="104"/>
    </row>
    <row r="718" spans="5:6" x14ac:dyDescent="0.25">
      <c r="E718" s="103"/>
      <c r="F718" s="104"/>
    </row>
    <row r="719" spans="5:6" x14ac:dyDescent="0.25">
      <c r="E719" s="103"/>
      <c r="F719" s="104"/>
    </row>
    <row r="720" spans="5:6" x14ac:dyDescent="0.25">
      <c r="E720" s="103"/>
      <c r="F720" s="104"/>
    </row>
    <row r="721" spans="5:6" x14ac:dyDescent="0.25">
      <c r="E721" s="103"/>
      <c r="F721" s="104"/>
    </row>
    <row r="722" spans="5:6" x14ac:dyDescent="0.25">
      <c r="E722" s="103"/>
      <c r="F722" s="104"/>
    </row>
    <row r="723" spans="5:6" x14ac:dyDescent="0.25">
      <c r="E723" s="103"/>
      <c r="F723" s="104"/>
    </row>
    <row r="724" spans="5:6" x14ac:dyDescent="0.25">
      <c r="E724" s="103"/>
      <c r="F724" s="104"/>
    </row>
    <row r="725" spans="5:6" x14ac:dyDescent="0.25">
      <c r="E725" s="103"/>
      <c r="F725" s="104"/>
    </row>
    <row r="726" spans="5:6" x14ac:dyDescent="0.25">
      <c r="E726" s="103"/>
      <c r="F726" s="104"/>
    </row>
    <row r="727" spans="5:6" x14ac:dyDescent="0.25">
      <c r="E727" s="103"/>
      <c r="F727" s="104"/>
    </row>
    <row r="728" spans="5:6" x14ac:dyDescent="0.25">
      <c r="E728" s="103"/>
      <c r="F728" s="104"/>
    </row>
    <row r="729" spans="5:6" x14ac:dyDescent="0.25">
      <c r="E729" s="103"/>
      <c r="F729" s="104"/>
    </row>
    <row r="730" spans="5:6" x14ac:dyDescent="0.25">
      <c r="E730" s="103"/>
      <c r="F730" s="104"/>
    </row>
    <row r="731" spans="5:6" x14ac:dyDescent="0.25">
      <c r="E731" s="103"/>
      <c r="F731" s="104"/>
    </row>
    <row r="732" spans="5:6" x14ac:dyDescent="0.25">
      <c r="E732" s="103"/>
      <c r="F732" s="104"/>
    </row>
    <row r="733" spans="5:6" x14ac:dyDescent="0.25">
      <c r="E733" s="103"/>
      <c r="F733" s="104"/>
    </row>
    <row r="734" spans="5:6" x14ac:dyDescent="0.25">
      <c r="E734" s="103"/>
      <c r="F734" s="104"/>
    </row>
    <row r="735" spans="5:6" x14ac:dyDescent="0.25">
      <c r="E735" s="103"/>
      <c r="F735" s="104"/>
    </row>
    <row r="736" spans="5:6" x14ac:dyDescent="0.25">
      <c r="E736" s="103"/>
      <c r="F736" s="104"/>
    </row>
    <row r="737" spans="5:6" x14ac:dyDescent="0.25">
      <c r="E737" s="103"/>
      <c r="F737" s="104"/>
    </row>
    <row r="738" spans="5:6" x14ac:dyDescent="0.25">
      <c r="E738" s="103"/>
      <c r="F738" s="104"/>
    </row>
    <row r="739" spans="5:6" x14ac:dyDescent="0.25">
      <c r="E739" s="103"/>
      <c r="F739" s="104"/>
    </row>
    <row r="740" spans="5:6" x14ac:dyDescent="0.25">
      <c r="E740" s="103"/>
      <c r="F740" s="104"/>
    </row>
    <row r="741" spans="5:6" x14ac:dyDescent="0.25">
      <c r="E741" s="103"/>
      <c r="F741" s="104"/>
    </row>
    <row r="742" spans="5:6" x14ac:dyDescent="0.25">
      <c r="E742" s="103"/>
      <c r="F742" s="104"/>
    </row>
    <row r="743" spans="5:6" x14ac:dyDescent="0.25">
      <c r="E743" s="103"/>
      <c r="F743" s="104"/>
    </row>
    <row r="744" spans="5:6" x14ac:dyDescent="0.25">
      <c r="E744" s="103"/>
      <c r="F744" s="104"/>
    </row>
    <row r="745" spans="5:6" x14ac:dyDescent="0.25">
      <c r="E745" s="103"/>
      <c r="F745" s="104"/>
    </row>
    <row r="746" spans="5:6" x14ac:dyDescent="0.25">
      <c r="E746" s="103"/>
      <c r="F746" s="104"/>
    </row>
    <row r="747" spans="5:6" x14ac:dyDescent="0.25">
      <c r="E747" s="103"/>
      <c r="F747" s="104"/>
    </row>
    <row r="748" spans="5:6" x14ac:dyDescent="0.25">
      <c r="E748" s="103"/>
      <c r="F748" s="104"/>
    </row>
    <row r="749" spans="5:6" x14ac:dyDescent="0.25">
      <c r="E749" s="103"/>
      <c r="F749" s="104"/>
    </row>
    <row r="750" spans="5:6" x14ac:dyDescent="0.25">
      <c r="E750" s="103"/>
      <c r="F750" s="104"/>
    </row>
    <row r="751" spans="5:6" x14ac:dyDescent="0.25">
      <c r="E751" s="103"/>
      <c r="F751" s="104"/>
    </row>
    <row r="752" spans="5:6" x14ac:dyDescent="0.25">
      <c r="E752" s="103"/>
      <c r="F752" s="104"/>
    </row>
    <row r="753" spans="5:6" x14ac:dyDescent="0.25">
      <c r="E753" s="103"/>
      <c r="F753" s="104"/>
    </row>
    <row r="754" spans="5:6" x14ac:dyDescent="0.25">
      <c r="E754" s="103"/>
      <c r="F754" s="104"/>
    </row>
    <row r="755" spans="5:6" x14ac:dyDescent="0.25">
      <c r="E755" s="103"/>
      <c r="F755" s="104"/>
    </row>
    <row r="756" spans="5:6" x14ac:dyDescent="0.25">
      <c r="E756" s="103"/>
      <c r="F756" s="104"/>
    </row>
    <row r="757" spans="5:6" x14ac:dyDescent="0.25">
      <c r="E757" s="103"/>
      <c r="F757" s="104"/>
    </row>
    <row r="758" spans="5:6" x14ac:dyDescent="0.25">
      <c r="E758" s="103"/>
      <c r="F758" s="104"/>
    </row>
    <row r="759" spans="5:6" x14ac:dyDescent="0.25">
      <c r="E759" s="103"/>
      <c r="F759" s="104"/>
    </row>
    <row r="760" spans="5:6" x14ac:dyDescent="0.25">
      <c r="E760" s="103"/>
      <c r="F760" s="104"/>
    </row>
    <row r="761" spans="5:6" x14ac:dyDescent="0.25">
      <c r="E761" s="103"/>
      <c r="F761" s="104"/>
    </row>
    <row r="762" spans="5:6" x14ac:dyDescent="0.25">
      <c r="E762" s="103"/>
      <c r="F762" s="104"/>
    </row>
    <row r="763" spans="5:6" x14ac:dyDescent="0.25">
      <c r="E763" s="103"/>
      <c r="F763" s="104"/>
    </row>
    <row r="764" spans="5:6" x14ac:dyDescent="0.25">
      <c r="E764" s="103"/>
      <c r="F764" s="104"/>
    </row>
    <row r="765" spans="5:6" x14ac:dyDescent="0.25">
      <c r="E765" s="103"/>
      <c r="F765" s="104"/>
    </row>
    <row r="766" spans="5:6" x14ac:dyDescent="0.25">
      <c r="E766" s="103"/>
      <c r="F766" s="104"/>
    </row>
    <row r="767" spans="5:6" x14ac:dyDescent="0.25">
      <c r="E767" s="103"/>
      <c r="F767" s="104"/>
    </row>
    <row r="768" spans="5:6" x14ac:dyDescent="0.25">
      <c r="E768" s="103"/>
      <c r="F768" s="104"/>
    </row>
    <row r="769" spans="5:6" x14ac:dyDescent="0.25">
      <c r="E769" s="103"/>
      <c r="F769" s="104"/>
    </row>
    <row r="770" spans="5:6" x14ac:dyDescent="0.25">
      <c r="E770" s="103"/>
      <c r="F770" s="104"/>
    </row>
    <row r="771" spans="5:6" x14ac:dyDescent="0.25">
      <c r="E771" s="103"/>
      <c r="F771" s="104"/>
    </row>
    <row r="772" spans="5:6" x14ac:dyDescent="0.25">
      <c r="E772" s="103"/>
      <c r="F772" s="104"/>
    </row>
    <row r="773" spans="5:6" x14ac:dyDescent="0.25">
      <c r="E773" s="103"/>
      <c r="F773" s="104"/>
    </row>
    <row r="774" spans="5:6" x14ac:dyDescent="0.25">
      <c r="E774" s="103"/>
      <c r="F774" s="104"/>
    </row>
    <row r="775" spans="5:6" x14ac:dyDescent="0.25">
      <c r="E775" s="103"/>
      <c r="F775" s="104"/>
    </row>
    <row r="776" spans="5:6" x14ac:dyDescent="0.25">
      <c r="E776" s="103"/>
      <c r="F776" s="104"/>
    </row>
    <row r="777" spans="5:6" x14ac:dyDescent="0.25">
      <c r="E777" s="103"/>
      <c r="F777" s="104"/>
    </row>
    <row r="778" spans="5:6" x14ac:dyDescent="0.25">
      <c r="E778" s="103"/>
      <c r="F778" s="104"/>
    </row>
    <row r="779" spans="5:6" x14ac:dyDescent="0.25">
      <c r="E779" s="103"/>
      <c r="F779" s="104"/>
    </row>
    <row r="780" spans="5:6" x14ac:dyDescent="0.25">
      <c r="E780" s="103"/>
      <c r="F780" s="104"/>
    </row>
    <row r="781" spans="5:6" x14ac:dyDescent="0.25">
      <c r="E781" s="103"/>
      <c r="F781" s="104"/>
    </row>
    <row r="782" spans="5:6" x14ac:dyDescent="0.25">
      <c r="E782" s="103"/>
      <c r="F782" s="104"/>
    </row>
    <row r="783" spans="5:6" x14ac:dyDescent="0.25">
      <c r="E783" s="103"/>
      <c r="F783" s="104"/>
    </row>
    <row r="784" spans="5:6" x14ac:dyDescent="0.25">
      <c r="E784" s="103"/>
      <c r="F784" s="104"/>
    </row>
    <row r="785" spans="5:6" x14ac:dyDescent="0.25">
      <c r="E785" s="103"/>
      <c r="F785" s="104"/>
    </row>
    <row r="786" spans="5:6" x14ac:dyDescent="0.25">
      <c r="E786" s="103"/>
      <c r="F786" s="104"/>
    </row>
    <row r="787" spans="5:6" x14ac:dyDescent="0.25">
      <c r="E787" s="103"/>
      <c r="F787" s="104"/>
    </row>
    <row r="788" spans="5:6" x14ac:dyDescent="0.25">
      <c r="E788" s="103"/>
      <c r="F788" s="104"/>
    </row>
    <row r="789" spans="5:6" x14ac:dyDescent="0.25">
      <c r="E789" s="103"/>
      <c r="F789" s="104"/>
    </row>
    <row r="790" spans="5:6" x14ac:dyDescent="0.25">
      <c r="E790" s="103"/>
      <c r="F790" s="104"/>
    </row>
    <row r="791" spans="5:6" x14ac:dyDescent="0.25">
      <c r="E791" s="103"/>
      <c r="F791" s="104"/>
    </row>
    <row r="792" spans="5:6" x14ac:dyDescent="0.25">
      <c r="E792" s="103"/>
      <c r="F792" s="104"/>
    </row>
    <row r="793" spans="5:6" x14ac:dyDescent="0.25">
      <c r="E793" s="103"/>
      <c r="F793" s="104"/>
    </row>
    <row r="794" spans="5:6" x14ac:dyDescent="0.25">
      <c r="E794" s="103"/>
      <c r="F794" s="104"/>
    </row>
    <row r="795" spans="5:6" x14ac:dyDescent="0.25">
      <c r="E795" s="103"/>
      <c r="F795" s="104"/>
    </row>
    <row r="796" spans="5:6" x14ac:dyDescent="0.25">
      <c r="E796" s="103"/>
      <c r="F796" s="104"/>
    </row>
    <row r="797" spans="5:6" x14ac:dyDescent="0.25">
      <c r="E797" s="103"/>
      <c r="F797" s="104"/>
    </row>
    <row r="798" spans="5:6" x14ac:dyDescent="0.25">
      <c r="E798" s="103"/>
      <c r="F798" s="104"/>
    </row>
    <row r="799" spans="5:6" x14ac:dyDescent="0.25">
      <c r="E799" s="103"/>
      <c r="F799" s="104"/>
    </row>
    <row r="800" spans="5:6" x14ac:dyDescent="0.25">
      <c r="E800" s="103"/>
      <c r="F800" s="104"/>
    </row>
    <row r="801" spans="5:6" x14ac:dyDescent="0.25">
      <c r="E801" s="103"/>
      <c r="F801" s="104"/>
    </row>
    <row r="802" spans="5:6" x14ac:dyDescent="0.25">
      <c r="E802" s="103"/>
      <c r="F802" s="104"/>
    </row>
    <row r="803" spans="5:6" x14ac:dyDescent="0.25">
      <c r="E803" s="103"/>
      <c r="F803" s="104"/>
    </row>
    <row r="804" spans="5:6" x14ac:dyDescent="0.25">
      <c r="E804" s="103"/>
      <c r="F804" s="104"/>
    </row>
    <row r="805" spans="5:6" x14ac:dyDescent="0.25">
      <c r="E805" s="103"/>
      <c r="F805" s="104"/>
    </row>
    <row r="806" spans="5:6" x14ac:dyDescent="0.25">
      <c r="E806" s="103"/>
      <c r="F806" s="104"/>
    </row>
    <row r="807" spans="5:6" x14ac:dyDescent="0.25">
      <c r="E807" s="103"/>
      <c r="F807" s="104"/>
    </row>
    <row r="808" spans="5:6" x14ac:dyDescent="0.25">
      <c r="E808" s="103"/>
      <c r="F808" s="104"/>
    </row>
    <row r="809" spans="5:6" x14ac:dyDescent="0.25">
      <c r="E809" s="103"/>
      <c r="F809" s="104"/>
    </row>
    <row r="810" spans="5:6" x14ac:dyDescent="0.25">
      <c r="E810" s="103"/>
      <c r="F810" s="104"/>
    </row>
    <row r="811" spans="5:6" x14ac:dyDescent="0.25">
      <c r="E811" s="103"/>
      <c r="F811" s="104"/>
    </row>
    <row r="812" spans="5:6" x14ac:dyDescent="0.25">
      <c r="E812" s="103"/>
      <c r="F812" s="104"/>
    </row>
    <row r="813" spans="5:6" x14ac:dyDescent="0.25">
      <c r="E813" s="103"/>
      <c r="F813" s="104"/>
    </row>
    <row r="814" spans="5:6" x14ac:dyDescent="0.25">
      <c r="E814" s="103"/>
      <c r="F814" s="104"/>
    </row>
    <row r="815" spans="5:6" x14ac:dyDescent="0.25">
      <c r="E815" s="103"/>
      <c r="F815" s="104"/>
    </row>
    <row r="816" spans="5:6" x14ac:dyDescent="0.25">
      <c r="E816" s="103"/>
      <c r="F816" s="104"/>
    </row>
    <row r="817" spans="5:6" x14ac:dyDescent="0.25">
      <c r="E817" s="103"/>
      <c r="F817" s="104"/>
    </row>
    <row r="818" spans="5:6" x14ac:dyDescent="0.25">
      <c r="E818" s="103"/>
      <c r="F818" s="104"/>
    </row>
    <row r="819" spans="5:6" x14ac:dyDescent="0.25">
      <c r="E819" s="103"/>
      <c r="F819" s="104"/>
    </row>
    <row r="820" spans="5:6" x14ac:dyDescent="0.25">
      <c r="E820" s="103"/>
      <c r="F820" s="104"/>
    </row>
    <row r="821" spans="5:6" x14ac:dyDescent="0.25">
      <c r="E821" s="103"/>
      <c r="F821" s="104"/>
    </row>
    <row r="822" spans="5:6" x14ac:dyDescent="0.25">
      <c r="E822" s="103"/>
      <c r="F822" s="104"/>
    </row>
    <row r="823" spans="5:6" x14ac:dyDescent="0.25">
      <c r="E823" s="103"/>
      <c r="F823" s="104"/>
    </row>
    <row r="824" spans="5:6" x14ac:dyDescent="0.25">
      <c r="E824" s="103"/>
      <c r="F824" s="104"/>
    </row>
    <row r="825" spans="5:6" x14ac:dyDescent="0.25">
      <c r="E825" s="103"/>
      <c r="F825" s="104"/>
    </row>
    <row r="826" spans="5:6" x14ac:dyDescent="0.25">
      <c r="E826" s="103"/>
      <c r="F826" s="104"/>
    </row>
    <row r="827" spans="5:6" x14ac:dyDescent="0.25">
      <c r="E827" s="103"/>
      <c r="F827" s="104"/>
    </row>
    <row r="828" spans="5:6" x14ac:dyDescent="0.25">
      <c r="E828" s="103"/>
      <c r="F828" s="104"/>
    </row>
    <row r="829" spans="5:6" x14ac:dyDescent="0.25">
      <c r="E829" s="103"/>
      <c r="F829" s="104"/>
    </row>
    <row r="830" spans="5:6" x14ac:dyDescent="0.25">
      <c r="E830" s="103"/>
      <c r="F830" s="104"/>
    </row>
    <row r="831" spans="5:6" x14ac:dyDescent="0.25">
      <c r="E831" s="103"/>
      <c r="F831" s="104"/>
    </row>
    <row r="832" spans="5:6" x14ac:dyDescent="0.25">
      <c r="E832" s="103"/>
      <c r="F832" s="104"/>
    </row>
    <row r="833" spans="5:6" x14ac:dyDescent="0.25">
      <c r="E833" s="103"/>
      <c r="F833" s="104"/>
    </row>
    <row r="834" spans="5:6" x14ac:dyDescent="0.25">
      <c r="E834" s="103"/>
      <c r="F834" s="104"/>
    </row>
    <row r="835" spans="5:6" x14ac:dyDescent="0.25">
      <c r="E835" s="103"/>
      <c r="F835" s="104"/>
    </row>
    <row r="836" spans="5:6" x14ac:dyDescent="0.25">
      <c r="E836" s="103"/>
      <c r="F836" s="104"/>
    </row>
    <row r="837" spans="5:6" x14ac:dyDescent="0.25">
      <c r="E837" s="103"/>
      <c r="F837" s="104"/>
    </row>
    <row r="838" spans="5:6" x14ac:dyDescent="0.25">
      <c r="E838" s="103"/>
      <c r="F838" s="104"/>
    </row>
    <row r="839" spans="5:6" x14ac:dyDescent="0.25">
      <c r="E839" s="103"/>
      <c r="F839" s="104"/>
    </row>
    <row r="840" spans="5:6" x14ac:dyDescent="0.25">
      <c r="E840" s="103"/>
      <c r="F840" s="104"/>
    </row>
    <row r="841" spans="5:6" x14ac:dyDescent="0.25">
      <c r="E841" s="103"/>
      <c r="F841" s="104"/>
    </row>
    <row r="842" spans="5:6" x14ac:dyDescent="0.25">
      <c r="E842" s="103"/>
      <c r="F842" s="104"/>
    </row>
    <row r="843" spans="5:6" x14ac:dyDescent="0.25">
      <c r="E843" s="103"/>
      <c r="F843" s="104"/>
    </row>
    <row r="844" spans="5:6" x14ac:dyDescent="0.25">
      <c r="E844" s="103"/>
      <c r="F844" s="104"/>
    </row>
    <row r="845" spans="5:6" x14ac:dyDescent="0.25">
      <c r="E845" s="103"/>
      <c r="F845" s="104"/>
    </row>
    <row r="846" spans="5:6" x14ac:dyDescent="0.25">
      <c r="E846" s="103"/>
      <c r="F846" s="104"/>
    </row>
    <row r="847" spans="5:6" x14ac:dyDescent="0.25">
      <c r="E847" s="103"/>
      <c r="F847" s="104"/>
    </row>
    <row r="848" spans="5:6" x14ac:dyDescent="0.25">
      <c r="E848" s="103"/>
      <c r="F848" s="104"/>
    </row>
    <row r="849" spans="5:6" x14ac:dyDescent="0.25">
      <c r="E849" s="103"/>
      <c r="F849" s="104"/>
    </row>
    <row r="850" spans="5:6" x14ac:dyDescent="0.25">
      <c r="E850" s="103"/>
      <c r="F850" s="104"/>
    </row>
    <row r="851" spans="5:6" x14ac:dyDescent="0.25">
      <c r="E851" s="103"/>
      <c r="F851" s="104"/>
    </row>
    <row r="852" spans="5:6" x14ac:dyDescent="0.25">
      <c r="E852" s="103"/>
      <c r="F852" s="104"/>
    </row>
    <row r="853" spans="5:6" x14ac:dyDescent="0.25">
      <c r="E853" s="103"/>
      <c r="F853" s="104"/>
    </row>
    <row r="854" spans="5:6" x14ac:dyDescent="0.25">
      <c r="E854" s="103"/>
      <c r="F854" s="104"/>
    </row>
    <row r="855" spans="5:6" x14ac:dyDescent="0.25">
      <c r="E855" s="103"/>
      <c r="F855" s="104"/>
    </row>
    <row r="856" spans="5:6" x14ac:dyDescent="0.25">
      <c r="E856" s="103"/>
      <c r="F856" s="104"/>
    </row>
    <row r="857" spans="5:6" x14ac:dyDescent="0.25">
      <c r="E857" s="103"/>
      <c r="F857" s="104"/>
    </row>
    <row r="858" spans="5:6" x14ac:dyDescent="0.25">
      <c r="E858" s="103"/>
      <c r="F858" s="104"/>
    </row>
    <row r="859" spans="5:6" x14ac:dyDescent="0.25">
      <c r="E859" s="103"/>
      <c r="F859" s="104"/>
    </row>
    <row r="860" spans="5:6" x14ac:dyDescent="0.25">
      <c r="E860" s="103"/>
      <c r="F860" s="104"/>
    </row>
    <row r="861" spans="5:6" x14ac:dyDescent="0.25">
      <c r="E861" s="103"/>
      <c r="F861" s="104"/>
    </row>
    <row r="862" spans="5:6" x14ac:dyDescent="0.25">
      <c r="E862" s="103"/>
      <c r="F862" s="104"/>
    </row>
    <row r="863" spans="5:6" x14ac:dyDescent="0.25">
      <c r="E863" s="103"/>
      <c r="F863" s="104"/>
    </row>
    <row r="864" spans="5:6" x14ac:dyDescent="0.25">
      <c r="E864" s="103"/>
      <c r="F864" s="104"/>
    </row>
    <row r="865" spans="5:6" x14ac:dyDescent="0.25">
      <c r="E865" s="103"/>
      <c r="F865" s="104"/>
    </row>
    <row r="866" spans="5:6" x14ac:dyDescent="0.25">
      <c r="E866" s="103"/>
      <c r="F866" s="104"/>
    </row>
    <row r="867" spans="5:6" x14ac:dyDescent="0.25">
      <c r="E867" s="103"/>
      <c r="F867" s="104"/>
    </row>
    <row r="868" spans="5:6" x14ac:dyDescent="0.25">
      <c r="E868" s="103"/>
      <c r="F868" s="104"/>
    </row>
    <row r="869" spans="5:6" x14ac:dyDescent="0.25">
      <c r="E869" s="103"/>
      <c r="F869" s="104"/>
    </row>
    <row r="870" spans="5:6" x14ac:dyDescent="0.25">
      <c r="E870" s="103"/>
      <c r="F870" s="104"/>
    </row>
    <row r="871" spans="5:6" x14ac:dyDescent="0.25">
      <c r="E871" s="103"/>
      <c r="F871" s="104"/>
    </row>
    <row r="872" spans="5:6" x14ac:dyDescent="0.25">
      <c r="E872" s="103"/>
      <c r="F872" s="104"/>
    </row>
    <row r="873" spans="5:6" x14ac:dyDescent="0.25">
      <c r="E873" s="103"/>
      <c r="F873" s="104"/>
    </row>
    <row r="874" spans="5:6" x14ac:dyDescent="0.25">
      <c r="E874" s="103"/>
      <c r="F874" s="104"/>
    </row>
    <row r="875" spans="5:6" x14ac:dyDescent="0.25">
      <c r="E875" s="103"/>
      <c r="F875" s="104"/>
    </row>
    <row r="876" spans="5:6" x14ac:dyDescent="0.25">
      <c r="E876" s="103"/>
      <c r="F876" s="104"/>
    </row>
    <row r="877" spans="5:6" x14ac:dyDescent="0.25">
      <c r="E877" s="103"/>
      <c r="F877" s="104"/>
    </row>
    <row r="878" spans="5:6" x14ac:dyDescent="0.25">
      <c r="E878" s="103"/>
      <c r="F878" s="104"/>
    </row>
    <row r="879" spans="5:6" x14ac:dyDescent="0.25">
      <c r="E879" s="103"/>
      <c r="F879" s="104"/>
    </row>
    <row r="880" spans="5:6" x14ac:dyDescent="0.25">
      <c r="E880" s="103"/>
      <c r="F880" s="104"/>
    </row>
    <row r="881" spans="5:6" x14ac:dyDescent="0.25">
      <c r="E881" s="103"/>
      <c r="F881" s="104"/>
    </row>
    <row r="882" spans="5:6" x14ac:dyDescent="0.25">
      <c r="E882" s="103"/>
      <c r="F882" s="104"/>
    </row>
    <row r="883" spans="5:6" x14ac:dyDescent="0.25">
      <c r="E883" s="103"/>
      <c r="F883" s="104"/>
    </row>
    <row r="884" spans="5:6" x14ac:dyDescent="0.25">
      <c r="E884" s="103"/>
      <c r="F884" s="104"/>
    </row>
    <row r="885" spans="5:6" x14ac:dyDescent="0.25">
      <c r="E885" s="103"/>
      <c r="F885" s="104"/>
    </row>
    <row r="886" spans="5:6" x14ac:dyDescent="0.25">
      <c r="E886" s="103"/>
      <c r="F886" s="104"/>
    </row>
    <row r="887" spans="5:6" x14ac:dyDescent="0.25">
      <c r="E887" s="103"/>
      <c r="F887" s="104"/>
    </row>
    <row r="888" spans="5:6" x14ac:dyDescent="0.25">
      <c r="E888" s="103"/>
      <c r="F888" s="104"/>
    </row>
    <row r="889" spans="5:6" x14ac:dyDescent="0.25">
      <c r="E889" s="103"/>
      <c r="F889" s="104"/>
    </row>
    <row r="890" spans="5:6" x14ac:dyDescent="0.25">
      <c r="E890" s="103"/>
      <c r="F890" s="104"/>
    </row>
    <row r="891" spans="5:6" x14ac:dyDescent="0.25">
      <c r="E891" s="103"/>
      <c r="F891" s="104"/>
    </row>
    <row r="892" spans="5:6" x14ac:dyDescent="0.25">
      <c r="E892" s="103"/>
      <c r="F892" s="104"/>
    </row>
    <row r="893" spans="5:6" x14ac:dyDescent="0.25">
      <c r="E893" s="103"/>
      <c r="F893" s="104"/>
    </row>
    <row r="894" spans="5:6" x14ac:dyDescent="0.25">
      <c r="E894" s="103"/>
      <c r="F894" s="104"/>
    </row>
    <row r="895" spans="5:6" x14ac:dyDescent="0.25">
      <c r="E895" s="103"/>
      <c r="F895" s="104"/>
    </row>
    <row r="896" spans="5:6" x14ac:dyDescent="0.25">
      <c r="E896" s="103"/>
      <c r="F896" s="104"/>
    </row>
    <row r="897" spans="5:6" x14ac:dyDescent="0.25">
      <c r="E897" s="103"/>
      <c r="F897" s="104"/>
    </row>
    <row r="898" spans="5:6" x14ac:dyDescent="0.25">
      <c r="E898" s="103"/>
      <c r="F898" s="104"/>
    </row>
    <row r="899" spans="5:6" x14ac:dyDescent="0.25">
      <c r="E899" s="103"/>
      <c r="F899" s="104"/>
    </row>
    <row r="900" spans="5:6" x14ac:dyDescent="0.25">
      <c r="E900" s="103"/>
      <c r="F900" s="104"/>
    </row>
    <row r="901" spans="5:6" x14ac:dyDescent="0.25">
      <c r="E901" s="103"/>
      <c r="F901" s="104"/>
    </row>
    <row r="902" spans="5:6" x14ac:dyDescent="0.25">
      <c r="E902" s="103"/>
      <c r="F902" s="104"/>
    </row>
    <row r="903" spans="5:6" x14ac:dyDescent="0.25">
      <c r="E903" s="103"/>
      <c r="F903" s="104"/>
    </row>
    <row r="904" spans="5:6" x14ac:dyDescent="0.25">
      <c r="E904" s="103"/>
      <c r="F904" s="104"/>
    </row>
    <row r="905" spans="5:6" x14ac:dyDescent="0.25">
      <c r="E905" s="103"/>
      <c r="F905" s="104"/>
    </row>
    <row r="906" spans="5:6" x14ac:dyDescent="0.25">
      <c r="E906" s="103"/>
      <c r="F906" s="104"/>
    </row>
    <row r="907" spans="5:6" x14ac:dyDescent="0.25">
      <c r="E907" s="103"/>
      <c r="F907" s="104"/>
    </row>
    <row r="908" spans="5:6" x14ac:dyDescent="0.25">
      <c r="E908" s="103"/>
      <c r="F908" s="104"/>
    </row>
    <row r="909" spans="5:6" x14ac:dyDescent="0.25">
      <c r="E909" s="103"/>
      <c r="F909" s="104"/>
    </row>
    <row r="910" spans="5:6" x14ac:dyDescent="0.25">
      <c r="E910" s="103"/>
      <c r="F910" s="104"/>
    </row>
    <row r="911" spans="5:6" x14ac:dyDescent="0.25">
      <c r="E911" s="103"/>
      <c r="F911" s="104"/>
    </row>
    <row r="912" spans="5:6" x14ac:dyDescent="0.25">
      <c r="E912" s="103"/>
      <c r="F912" s="104"/>
    </row>
    <row r="913" spans="5:6" x14ac:dyDescent="0.25">
      <c r="E913" s="103"/>
      <c r="F913" s="104"/>
    </row>
    <row r="914" spans="5:6" x14ac:dyDescent="0.25">
      <c r="E914" s="103"/>
      <c r="F914" s="104"/>
    </row>
    <row r="915" spans="5:6" x14ac:dyDescent="0.25">
      <c r="E915" s="103"/>
      <c r="F915" s="104"/>
    </row>
    <row r="916" spans="5:6" x14ac:dyDescent="0.25">
      <c r="E916" s="103"/>
      <c r="F916" s="104"/>
    </row>
    <row r="917" spans="5:6" x14ac:dyDescent="0.25">
      <c r="E917" s="103"/>
      <c r="F917" s="104"/>
    </row>
    <row r="918" spans="5:6" x14ac:dyDescent="0.25">
      <c r="E918" s="103"/>
      <c r="F918" s="104"/>
    </row>
    <row r="919" spans="5:6" x14ac:dyDescent="0.25">
      <c r="E919" s="103"/>
      <c r="F919" s="104"/>
    </row>
    <row r="920" spans="5:6" x14ac:dyDescent="0.25">
      <c r="E920" s="103"/>
      <c r="F920" s="104"/>
    </row>
    <row r="921" spans="5:6" x14ac:dyDescent="0.25">
      <c r="E921" s="103"/>
      <c r="F921" s="104"/>
    </row>
    <row r="922" spans="5:6" x14ac:dyDescent="0.25">
      <c r="E922" s="103"/>
      <c r="F922" s="104"/>
    </row>
    <row r="923" spans="5:6" x14ac:dyDescent="0.25">
      <c r="E923" s="103"/>
      <c r="F923" s="104"/>
    </row>
    <row r="924" spans="5:6" x14ac:dyDescent="0.25">
      <c r="E924" s="103"/>
      <c r="F924" s="104"/>
    </row>
    <row r="925" spans="5:6" x14ac:dyDescent="0.25">
      <c r="E925" s="103"/>
      <c r="F925" s="104"/>
    </row>
    <row r="926" spans="5:6" x14ac:dyDescent="0.25">
      <c r="E926" s="103"/>
      <c r="F926" s="104"/>
    </row>
    <row r="927" spans="5:6" x14ac:dyDescent="0.25">
      <c r="E927" s="103"/>
      <c r="F927" s="104"/>
    </row>
    <row r="928" spans="5:6" x14ac:dyDescent="0.25">
      <c r="E928" s="103"/>
      <c r="F928" s="104"/>
    </row>
    <row r="929" spans="5:6" x14ac:dyDescent="0.25">
      <c r="E929" s="103"/>
      <c r="F929" s="104"/>
    </row>
    <row r="930" spans="5:6" x14ac:dyDescent="0.25">
      <c r="E930" s="103"/>
      <c r="F930" s="104"/>
    </row>
    <row r="931" spans="5:6" x14ac:dyDescent="0.25">
      <c r="E931" s="103"/>
      <c r="F931" s="104"/>
    </row>
    <row r="932" spans="5:6" x14ac:dyDescent="0.25">
      <c r="E932" s="103"/>
      <c r="F932" s="104"/>
    </row>
    <row r="933" spans="5:6" x14ac:dyDescent="0.25">
      <c r="E933" s="103"/>
      <c r="F933" s="104"/>
    </row>
    <row r="934" spans="5:6" x14ac:dyDescent="0.25">
      <c r="E934" s="103"/>
      <c r="F934" s="104"/>
    </row>
    <row r="935" spans="5:6" x14ac:dyDescent="0.25">
      <c r="E935" s="103"/>
      <c r="F935" s="104"/>
    </row>
    <row r="936" spans="5:6" x14ac:dyDescent="0.25">
      <c r="E936" s="103"/>
      <c r="F936" s="104"/>
    </row>
    <row r="937" spans="5:6" x14ac:dyDescent="0.25">
      <c r="E937" s="103"/>
      <c r="F937" s="104"/>
    </row>
    <row r="938" spans="5:6" x14ac:dyDescent="0.25">
      <c r="E938" s="103"/>
      <c r="F938" s="104"/>
    </row>
    <row r="939" spans="5:6" x14ac:dyDescent="0.25">
      <c r="E939" s="103"/>
      <c r="F939" s="104"/>
    </row>
    <row r="940" spans="5:6" x14ac:dyDescent="0.25">
      <c r="E940" s="103"/>
      <c r="F940" s="104"/>
    </row>
    <row r="941" spans="5:6" x14ac:dyDescent="0.25">
      <c r="E941" s="103"/>
      <c r="F941" s="104"/>
    </row>
    <row r="942" spans="5:6" x14ac:dyDescent="0.25">
      <c r="E942" s="103"/>
      <c r="F942" s="104"/>
    </row>
    <row r="943" spans="5:6" x14ac:dyDescent="0.25">
      <c r="E943" s="103"/>
      <c r="F943" s="104"/>
    </row>
    <row r="944" spans="5:6" x14ac:dyDescent="0.25">
      <c r="E944" s="103"/>
      <c r="F944" s="104"/>
    </row>
    <row r="945" spans="5:6" x14ac:dyDescent="0.25">
      <c r="E945" s="103"/>
      <c r="F945" s="104"/>
    </row>
    <row r="946" spans="5:6" x14ac:dyDescent="0.25">
      <c r="E946" s="103"/>
      <c r="F946" s="104"/>
    </row>
    <row r="947" spans="5:6" x14ac:dyDescent="0.25">
      <c r="E947" s="103"/>
      <c r="F947" s="104"/>
    </row>
    <row r="948" spans="5:6" x14ac:dyDescent="0.25">
      <c r="E948" s="103"/>
      <c r="F948" s="104"/>
    </row>
    <row r="949" spans="5:6" x14ac:dyDescent="0.25">
      <c r="E949" s="103"/>
      <c r="F949" s="104"/>
    </row>
    <row r="950" spans="5:6" x14ac:dyDescent="0.25">
      <c r="E950" s="103"/>
      <c r="F950" s="104"/>
    </row>
    <row r="951" spans="5:6" x14ac:dyDescent="0.25">
      <c r="E951" s="103"/>
      <c r="F951" s="104"/>
    </row>
    <row r="952" spans="5:6" x14ac:dyDescent="0.25">
      <c r="E952" s="103"/>
      <c r="F952" s="104"/>
    </row>
    <row r="953" spans="5:6" x14ac:dyDescent="0.25">
      <c r="E953" s="103"/>
      <c r="F953" s="104"/>
    </row>
    <row r="954" spans="5:6" x14ac:dyDescent="0.25">
      <c r="E954" s="103"/>
      <c r="F954" s="104"/>
    </row>
    <row r="955" spans="5:6" x14ac:dyDescent="0.25">
      <c r="E955" s="103"/>
      <c r="F955" s="104"/>
    </row>
    <row r="956" spans="5:6" x14ac:dyDescent="0.25">
      <c r="E956" s="103"/>
      <c r="F956" s="104"/>
    </row>
    <row r="957" spans="5:6" x14ac:dyDescent="0.25">
      <c r="E957" s="103"/>
      <c r="F957" s="104"/>
    </row>
    <row r="958" spans="5:6" x14ac:dyDescent="0.25">
      <c r="E958" s="103"/>
      <c r="F958" s="104"/>
    </row>
    <row r="959" spans="5:6" x14ac:dyDescent="0.25">
      <c r="E959" s="103"/>
      <c r="F959" s="104"/>
    </row>
    <row r="960" spans="5:6" x14ac:dyDescent="0.25">
      <c r="E960" s="103"/>
      <c r="F960" s="104"/>
    </row>
    <row r="961" spans="5:6" x14ac:dyDescent="0.25">
      <c r="E961" s="103"/>
      <c r="F961" s="104"/>
    </row>
    <row r="962" spans="5:6" x14ac:dyDescent="0.25">
      <c r="E962" s="103"/>
      <c r="F962" s="104"/>
    </row>
    <row r="963" spans="5:6" x14ac:dyDescent="0.25">
      <c r="E963" s="103"/>
      <c r="F963" s="104"/>
    </row>
    <row r="964" spans="5:6" x14ac:dyDescent="0.25">
      <c r="E964" s="103"/>
      <c r="F964" s="104"/>
    </row>
    <row r="965" spans="5:6" x14ac:dyDescent="0.25">
      <c r="E965" s="103"/>
      <c r="F965" s="104"/>
    </row>
    <row r="966" spans="5:6" x14ac:dyDescent="0.25">
      <c r="E966" s="103"/>
      <c r="F966" s="104"/>
    </row>
    <row r="967" spans="5:6" x14ac:dyDescent="0.25">
      <c r="E967" s="103"/>
      <c r="F967" s="104"/>
    </row>
    <row r="968" spans="5:6" x14ac:dyDescent="0.25">
      <c r="E968" s="103"/>
      <c r="F968" s="104"/>
    </row>
    <row r="969" spans="5:6" x14ac:dyDescent="0.25">
      <c r="E969" s="103"/>
      <c r="F969" s="104"/>
    </row>
    <row r="970" spans="5:6" x14ac:dyDescent="0.25">
      <c r="E970" s="103"/>
      <c r="F970" s="104"/>
    </row>
    <row r="971" spans="5:6" x14ac:dyDescent="0.25">
      <c r="E971" s="103"/>
      <c r="F971" s="104"/>
    </row>
    <row r="972" spans="5:6" x14ac:dyDescent="0.25">
      <c r="E972" s="103"/>
      <c r="F972" s="104"/>
    </row>
    <row r="973" spans="5:6" x14ac:dyDescent="0.25">
      <c r="E973" s="103"/>
      <c r="F973" s="104"/>
    </row>
    <row r="974" spans="5:6" x14ac:dyDescent="0.25">
      <c r="E974" s="103"/>
      <c r="F974" s="104"/>
    </row>
    <row r="975" spans="5:6" x14ac:dyDescent="0.25">
      <c r="E975" s="103"/>
      <c r="F975" s="104"/>
    </row>
    <row r="976" spans="5:6" x14ac:dyDescent="0.25">
      <c r="E976" s="103"/>
      <c r="F976" s="104"/>
    </row>
    <row r="977" spans="5:6" x14ac:dyDescent="0.25">
      <c r="E977" s="103"/>
      <c r="F977" s="104"/>
    </row>
    <row r="978" spans="5:6" x14ac:dyDescent="0.25">
      <c r="E978" s="103"/>
      <c r="F978" s="104"/>
    </row>
    <row r="979" spans="5:6" x14ac:dyDescent="0.25">
      <c r="E979" s="103"/>
      <c r="F979" s="104"/>
    </row>
    <row r="980" spans="5:6" x14ac:dyDescent="0.25">
      <c r="E980" s="103"/>
      <c r="F980" s="104"/>
    </row>
    <row r="981" spans="5:6" x14ac:dyDescent="0.25">
      <c r="E981" s="103"/>
      <c r="F981" s="104"/>
    </row>
    <row r="982" spans="5:6" x14ac:dyDescent="0.25">
      <c r="E982" s="103"/>
      <c r="F982" s="104"/>
    </row>
    <row r="983" spans="5:6" x14ac:dyDescent="0.25">
      <c r="E983" s="103"/>
      <c r="F983" s="104"/>
    </row>
    <row r="984" spans="5:6" x14ac:dyDescent="0.25">
      <c r="E984" s="103"/>
      <c r="F984" s="104"/>
    </row>
    <row r="985" spans="5:6" x14ac:dyDescent="0.25">
      <c r="E985" s="103"/>
      <c r="F985" s="104"/>
    </row>
    <row r="986" spans="5:6" x14ac:dyDescent="0.25">
      <c r="E986" s="103"/>
      <c r="F986" s="104"/>
    </row>
    <row r="987" spans="5:6" x14ac:dyDescent="0.25">
      <c r="E987" s="103"/>
      <c r="F987" s="104"/>
    </row>
    <row r="988" spans="5:6" x14ac:dyDescent="0.25">
      <c r="E988" s="103"/>
      <c r="F988" s="104"/>
    </row>
    <row r="989" spans="5:6" x14ac:dyDescent="0.25">
      <c r="E989" s="103"/>
      <c r="F989" s="104"/>
    </row>
    <row r="990" spans="5:6" x14ac:dyDescent="0.25">
      <c r="E990" s="103"/>
      <c r="F990" s="104"/>
    </row>
    <row r="991" spans="5:6" x14ac:dyDescent="0.25">
      <c r="E991" s="103"/>
      <c r="F991" s="104"/>
    </row>
    <row r="992" spans="5:6" x14ac:dyDescent="0.25">
      <c r="E992" s="103"/>
      <c r="F992" s="104"/>
    </row>
    <row r="993" spans="5:6" x14ac:dyDescent="0.25">
      <c r="E993" s="103"/>
      <c r="F993" s="104"/>
    </row>
    <row r="994" spans="5:6" x14ac:dyDescent="0.25">
      <c r="E994" s="103"/>
      <c r="F994" s="104"/>
    </row>
    <row r="995" spans="5:6" x14ac:dyDescent="0.25">
      <c r="E995" s="103"/>
      <c r="F995" s="104"/>
    </row>
    <row r="996" spans="5:6" x14ac:dyDescent="0.25">
      <c r="E996" s="103"/>
      <c r="F996" s="104"/>
    </row>
    <row r="997" spans="5:6" x14ac:dyDescent="0.25">
      <c r="E997" s="103"/>
      <c r="F997" s="104"/>
    </row>
    <row r="998" spans="5:6" x14ac:dyDescent="0.25">
      <c r="E998" s="103"/>
      <c r="F998" s="104"/>
    </row>
    <row r="999" spans="5:6" x14ac:dyDescent="0.25">
      <c r="E999" s="103"/>
      <c r="F999" s="104"/>
    </row>
    <row r="1000" spans="5:6" x14ac:dyDescent="0.25">
      <c r="E1000" s="103"/>
      <c r="F1000" s="104"/>
    </row>
    <row r="1001" spans="5:6" x14ac:dyDescent="0.25">
      <c r="E1001" s="103"/>
      <c r="F1001" s="104"/>
    </row>
    <row r="1002" spans="5:6" x14ac:dyDescent="0.25">
      <c r="E1002" s="103"/>
      <c r="F1002" s="104"/>
    </row>
    <row r="1003" spans="5:6" x14ac:dyDescent="0.25">
      <c r="E1003" s="103"/>
      <c r="F1003" s="104"/>
    </row>
    <row r="1004" spans="5:6" x14ac:dyDescent="0.25">
      <c r="E1004" s="103"/>
      <c r="F1004" s="104"/>
    </row>
    <row r="1005" spans="5:6" x14ac:dyDescent="0.25">
      <c r="E1005" s="103"/>
      <c r="F1005" s="104"/>
    </row>
    <row r="1006" spans="5:6" x14ac:dyDescent="0.25">
      <c r="E1006" s="103"/>
      <c r="F1006" s="104"/>
    </row>
    <row r="1007" spans="5:6" x14ac:dyDescent="0.25">
      <c r="E1007" s="103"/>
      <c r="F1007" s="104"/>
    </row>
    <row r="1008" spans="5:6" x14ac:dyDescent="0.25">
      <c r="E1008" s="103"/>
      <c r="F1008" s="104"/>
    </row>
    <row r="1009" spans="5:6" x14ac:dyDescent="0.25">
      <c r="E1009" s="103"/>
      <c r="F1009" s="104"/>
    </row>
    <row r="1010" spans="5:6" x14ac:dyDescent="0.25">
      <c r="E1010" s="103"/>
      <c r="F1010" s="104"/>
    </row>
    <row r="1011" spans="5:6" x14ac:dyDescent="0.25">
      <c r="E1011" s="103"/>
      <c r="F1011" s="104"/>
    </row>
    <row r="1012" spans="5:6" x14ac:dyDescent="0.25">
      <c r="E1012" s="103"/>
      <c r="F1012" s="104"/>
    </row>
    <row r="1013" spans="5:6" x14ac:dyDescent="0.25">
      <c r="E1013" s="103"/>
      <c r="F1013" s="104"/>
    </row>
    <row r="1014" spans="5:6" x14ac:dyDescent="0.25">
      <c r="E1014" s="103"/>
      <c r="F1014" s="104"/>
    </row>
    <row r="1015" spans="5:6" x14ac:dyDescent="0.25">
      <c r="E1015" s="103"/>
      <c r="F1015" s="104"/>
    </row>
    <row r="1016" spans="5:6" x14ac:dyDescent="0.25">
      <c r="E1016" s="103"/>
      <c r="F1016" s="104"/>
    </row>
    <row r="1017" spans="5:6" x14ac:dyDescent="0.25">
      <c r="E1017" s="103"/>
      <c r="F1017" s="104"/>
    </row>
    <row r="1018" spans="5:6" x14ac:dyDescent="0.25">
      <c r="E1018" s="103"/>
      <c r="F1018" s="104"/>
    </row>
    <row r="1019" spans="5:6" x14ac:dyDescent="0.25">
      <c r="E1019" s="103"/>
      <c r="F1019" s="104"/>
    </row>
    <row r="1020" spans="5:6" x14ac:dyDescent="0.25">
      <c r="E1020" s="103"/>
      <c r="F1020" s="104"/>
    </row>
    <row r="1021" spans="5:6" x14ac:dyDescent="0.25">
      <c r="E1021" s="103"/>
      <c r="F1021" s="104"/>
    </row>
    <row r="1022" spans="5:6" x14ac:dyDescent="0.25">
      <c r="E1022" s="103"/>
      <c r="F1022" s="104"/>
    </row>
    <row r="1023" spans="5:6" x14ac:dyDescent="0.25">
      <c r="E1023" s="103"/>
      <c r="F1023" s="104"/>
    </row>
    <row r="1024" spans="5:6" x14ac:dyDescent="0.25">
      <c r="E1024" s="103"/>
      <c r="F1024" s="104"/>
    </row>
    <row r="1025" spans="5:6" x14ac:dyDescent="0.25">
      <c r="E1025" s="103"/>
      <c r="F1025" s="104"/>
    </row>
    <row r="1026" spans="5:6" x14ac:dyDescent="0.25">
      <c r="E1026" s="103"/>
      <c r="F1026" s="104"/>
    </row>
    <row r="1027" spans="5:6" x14ac:dyDescent="0.25">
      <c r="E1027" s="103"/>
      <c r="F1027" s="104"/>
    </row>
    <row r="1028" spans="5:6" x14ac:dyDescent="0.25">
      <c r="E1028" s="103"/>
      <c r="F1028" s="104"/>
    </row>
    <row r="1029" spans="5:6" x14ac:dyDescent="0.25">
      <c r="E1029" s="103"/>
      <c r="F1029" s="104"/>
    </row>
    <row r="1030" spans="5:6" x14ac:dyDescent="0.25">
      <c r="E1030" s="103"/>
      <c r="F1030" s="104"/>
    </row>
    <row r="1031" spans="5:6" x14ac:dyDescent="0.25">
      <c r="E1031" s="103"/>
      <c r="F1031" s="104"/>
    </row>
    <row r="1032" spans="5:6" x14ac:dyDescent="0.25">
      <c r="E1032" s="103"/>
      <c r="F1032" s="104"/>
    </row>
    <row r="1033" spans="5:6" x14ac:dyDescent="0.25">
      <c r="E1033" s="103"/>
      <c r="F1033" s="104"/>
    </row>
    <row r="1034" spans="5:6" x14ac:dyDescent="0.25">
      <c r="E1034" s="103"/>
      <c r="F1034" s="104"/>
    </row>
    <row r="1035" spans="5:6" x14ac:dyDescent="0.25">
      <c r="E1035" s="103"/>
      <c r="F1035" s="104"/>
    </row>
    <row r="1036" spans="5:6" x14ac:dyDescent="0.25">
      <c r="E1036" s="103"/>
      <c r="F1036" s="104"/>
    </row>
    <row r="1037" spans="5:6" x14ac:dyDescent="0.25">
      <c r="E1037" s="103"/>
      <c r="F1037" s="104"/>
    </row>
    <row r="1038" spans="5:6" x14ac:dyDescent="0.25">
      <c r="E1038" s="103"/>
      <c r="F1038" s="104"/>
    </row>
    <row r="1039" spans="5:6" x14ac:dyDescent="0.25">
      <c r="E1039" s="103"/>
      <c r="F1039" s="104"/>
    </row>
    <row r="1040" spans="5:6" x14ac:dyDescent="0.25">
      <c r="E1040" s="103"/>
      <c r="F1040" s="104"/>
    </row>
    <row r="1041" spans="5:6" x14ac:dyDescent="0.25">
      <c r="E1041" s="103"/>
      <c r="F1041" s="104"/>
    </row>
    <row r="1042" spans="5:6" x14ac:dyDescent="0.25">
      <c r="E1042" s="103"/>
      <c r="F1042" s="104"/>
    </row>
    <row r="1043" spans="5:6" x14ac:dyDescent="0.25">
      <c r="E1043" s="103"/>
      <c r="F1043" s="104"/>
    </row>
    <row r="1044" spans="5:6" x14ac:dyDescent="0.25">
      <c r="E1044" s="103"/>
      <c r="F1044" s="104"/>
    </row>
    <row r="1045" spans="5:6" x14ac:dyDescent="0.25">
      <c r="E1045" s="103"/>
      <c r="F1045" s="104"/>
    </row>
    <row r="1046" spans="5:6" x14ac:dyDescent="0.25">
      <c r="E1046" s="103"/>
      <c r="F1046" s="104"/>
    </row>
    <row r="1047" spans="5:6" x14ac:dyDescent="0.25">
      <c r="E1047" s="103"/>
      <c r="F1047" s="104"/>
    </row>
    <row r="1048" spans="5:6" x14ac:dyDescent="0.25">
      <c r="E1048" s="103"/>
      <c r="F1048" s="104"/>
    </row>
    <row r="1049" spans="5:6" x14ac:dyDescent="0.25">
      <c r="E1049" s="103"/>
      <c r="F1049" s="104"/>
    </row>
    <row r="1050" spans="5:6" x14ac:dyDescent="0.25">
      <c r="E1050" s="103"/>
      <c r="F1050" s="104"/>
    </row>
    <row r="1051" spans="5:6" x14ac:dyDescent="0.25">
      <c r="E1051" s="103"/>
      <c r="F1051" s="104"/>
    </row>
    <row r="1052" spans="5:6" x14ac:dyDescent="0.25">
      <c r="E1052" s="103"/>
      <c r="F1052" s="104"/>
    </row>
    <row r="1053" spans="5:6" x14ac:dyDescent="0.25">
      <c r="E1053" s="103"/>
      <c r="F1053" s="104"/>
    </row>
    <row r="1054" spans="5:6" x14ac:dyDescent="0.25">
      <c r="E1054" s="103"/>
      <c r="F1054" s="104"/>
    </row>
    <row r="1055" spans="5:6" x14ac:dyDescent="0.25">
      <c r="E1055" s="103"/>
      <c r="F1055" s="104"/>
    </row>
    <row r="1056" spans="5:6" x14ac:dyDescent="0.25">
      <c r="E1056" s="103"/>
      <c r="F1056" s="104"/>
    </row>
    <row r="1057" spans="5:6" x14ac:dyDescent="0.25">
      <c r="E1057" s="103"/>
      <c r="F1057" s="104"/>
    </row>
    <row r="1058" spans="5:6" x14ac:dyDescent="0.25">
      <c r="E1058" s="103"/>
      <c r="F1058" s="104"/>
    </row>
    <row r="1059" spans="5:6" x14ac:dyDescent="0.25">
      <c r="E1059" s="103"/>
      <c r="F1059" s="104"/>
    </row>
    <row r="1060" spans="5:6" x14ac:dyDescent="0.25">
      <c r="E1060" s="103"/>
      <c r="F1060" s="104"/>
    </row>
    <row r="1061" spans="5:6" x14ac:dyDescent="0.25">
      <c r="E1061" s="103"/>
      <c r="F1061" s="104"/>
    </row>
    <row r="1062" spans="5:6" x14ac:dyDescent="0.25">
      <c r="E1062" s="103"/>
      <c r="F1062" s="104"/>
    </row>
    <row r="1063" spans="5:6" x14ac:dyDescent="0.25">
      <c r="E1063" s="103"/>
      <c r="F1063" s="104"/>
    </row>
    <row r="1064" spans="5:6" x14ac:dyDescent="0.25">
      <c r="E1064" s="103"/>
      <c r="F1064" s="104"/>
    </row>
    <row r="1065" spans="5:6" x14ac:dyDescent="0.25">
      <c r="E1065" s="103"/>
      <c r="F1065" s="104"/>
    </row>
    <row r="1066" spans="5:6" x14ac:dyDescent="0.25">
      <c r="E1066" s="103"/>
      <c r="F1066" s="104"/>
    </row>
    <row r="1067" spans="5:6" x14ac:dyDescent="0.25">
      <c r="E1067" s="103"/>
      <c r="F1067" s="104"/>
    </row>
    <row r="1068" spans="5:6" x14ac:dyDescent="0.25">
      <c r="E1068" s="103"/>
      <c r="F1068" s="104"/>
    </row>
    <row r="1069" spans="5:6" x14ac:dyDescent="0.25">
      <c r="E1069" s="103"/>
      <c r="F1069" s="104"/>
    </row>
    <row r="1070" spans="5:6" x14ac:dyDescent="0.25">
      <c r="E1070" s="103"/>
      <c r="F1070" s="104"/>
    </row>
    <row r="1071" spans="5:6" x14ac:dyDescent="0.25">
      <c r="E1071" s="103"/>
      <c r="F1071" s="104"/>
    </row>
    <row r="1072" spans="5:6" x14ac:dyDescent="0.25">
      <c r="E1072" s="103"/>
      <c r="F1072" s="104"/>
    </row>
    <row r="1073" spans="5:6" x14ac:dyDescent="0.25">
      <c r="E1073" s="103"/>
      <c r="F1073" s="104"/>
    </row>
    <row r="1074" spans="5:6" x14ac:dyDescent="0.25">
      <c r="E1074" s="103"/>
      <c r="F1074" s="104"/>
    </row>
    <row r="1075" spans="5:6" x14ac:dyDescent="0.25">
      <c r="E1075" s="103"/>
      <c r="F1075" s="104"/>
    </row>
    <row r="1076" spans="5:6" x14ac:dyDescent="0.25">
      <c r="E1076" s="103"/>
      <c r="F1076" s="104"/>
    </row>
    <row r="1077" spans="5:6" x14ac:dyDescent="0.25">
      <c r="E1077" s="103"/>
      <c r="F1077" s="104"/>
    </row>
    <row r="1078" spans="5:6" x14ac:dyDescent="0.25">
      <c r="E1078" s="103"/>
      <c r="F1078" s="104"/>
    </row>
    <row r="1079" spans="5:6" x14ac:dyDescent="0.25">
      <c r="E1079" s="103"/>
      <c r="F1079" s="104"/>
    </row>
    <row r="1080" spans="5:6" x14ac:dyDescent="0.25">
      <c r="E1080" s="103"/>
      <c r="F1080" s="104"/>
    </row>
    <row r="1081" spans="5:6" x14ac:dyDescent="0.25">
      <c r="E1081" s="103"/>
      <c r="F1081" s="104"/>
    </row>
    <row r="1082" spans="5:6" x14ac:dyDescent="0.25">
      <c r="E1082" s="103"/>
      <c r="F1082" s="104"/>
    </row>
    <row r="1083" spans="5:6" x14ac:dyDescent="0.25">
      <c r="E1083" s="103"/>
      <c r="F1083" s="104"/>
    </row>
    <row r="1084" spans="5:6" x14ac:dyDescent="0.25">
      <c r="E1084" s="103"/>
      <c r="F1084" s="104"/>
    </row>
    <row r="1085" spans="5:6" x14ac:dyDescent="0.25">
      <c r="E1085" s="103"/>
      <c r="F1085" s="104"/>
    </row>
    <row r="1086" spans="5:6" x14ac:dyDescent="0.25">
      <c r="E1086" s="103"/>
      <c r="F1086" s="104"/>
    </row>
    <row r="1087" spans="5:6" x14ac:dyDescent="0.25">
      <c r="E1087" s="103"/>
      <c r="F1087" s="104"/>
    </row>
    <row r="1088" spans="5:6" x14ac:dyDescent="0.25">
      <c r="E1088" s="103"/>
      <c r="F1088" s="104"/>
    </row>
    <row r="1089" spans="5:6" x14ac:dyDescent="0.25">
      <c r="E1089" s="103"/>
      <c r="F1089" s="104"/>
    </row>
    <row r="1090" spans="5:6" x14ac:dyDescent="0.25">
      <c r="E1090" s="103"/>
      <c r="F1090" s="104"/>
    </row>
    <row r="1091" spans="5:6" x14ac:dyDescent="0.25">
      <c r="E1091" s="103"/>
      <c r="F1091" s="104"/>
    </row>
    <row r="1092" spans="5:6" x14ac:dyDescent="0.25">
      <c r="E1092" s="103"/>
      <c r="F1092" s="104"/>
    </row>
    <row r="1093" spans="5:6" x14ac:dyDescent="0.25">
      <c r="E1093" s="103"/>
      <c r="F1093" s="104"/>
    </row>
    <row r="1094" spans="5:6" x14ac:dyDescent="0.25">
      <c r="E1094" s="103"/>
      <c r="F1094" s="104"/>
    </row>
    <row r="1095" spans="5:6" x14ac:dyDescent="0.25">
      <c r="E1095" s="103"/>
      <c r="F1095" s="104"/>
    </row>
    <row r="1096" spans="5:6" x14ac:dyDescent="0.25">
      <c r="E1096" s="103"/>
      <c r="F1096" s="104"/>
    </row>
    <row r="1097" spans="5:6" x14ac:dyDescent="0.25">
      <c r="E1097" s="103"/>
      <c r="F1097" s="104"/>
    </row>
    <row r="1098" spans="5:6" x14ac:dyDescent="0.25">
      <c r="E1098" s="103"/>
      <c r="F1098" s="104"/>
    </row>
    <row r="1099" spans="5:6" x14ac:dyDescent="0.25">
      <c r="E1099" s="103"/>
      <c r="F1099" s="104"/>
    </row>
    <row r="1100" spans="5:6" x14ac:dyDescent="0.25">
      <c r="E1100" s="103"/>
      <c r="F1100" s="104"/>
    </row>
    <row r="1101" spans="5:6" x14ac:dyDescent="0.25">
      <c r="E1101" s="103"/>
      <c r="F1101" s="104"/>
    </row>
    <row r="1102" spans="5:6" x14ac:dyDescent="0.25">
      <c r="E1102" s="103"/>
      <c r="F1102" s="104"/>
    </row>
    <row r="1103" spans="5:6" x14ac:dyDescent="0.25">
      <c r="E1103" s="103"/>
      <c r="F1103" s="104"/>
    </row>
    <row r="1104" spans="5:6" x14ac:dyDescent="0.25">
      <c r="E1104" s="103"/>
      <c r="F1104" s="104"/>
    </row>
    <row r="1105" spans="5:6" x14ac:dyDescent="0.25">
      <c r="E1105" s="103"/>
      <c r="F1105" s="104"/>
    </row>
    <row r="1106" spans="5:6" x14ac:dyDescent="0.25">
      <c r="E1106" s="103"/>
      <c r="F1106" s="104"/>
    </row>
    <row r="1107" spans="5:6" x14ac:dyDescent="0.25">
      <c r="E1107" s="103"/>
      <c r="F1107" s="104"/>
    </row>
    <row r="1108" spans="5:6" x14ac:dyDescent="0.25">
      <c r="E1108" s="103"/>
      <c r="F1108" s="104"/>
    </row>
    <row r="1109" spans="5:6" x14ac:dyDescent="0.25">
      <c r="E1109" s="103"/>
      <c r="F1109" s="104"/>
    </row>
    <row r="1110" spans="5:6" x14ac:dyDescent="0.25">
      <c r="E1110" s="103"/>
      <c r="F1110" s="104"/>
    </row>
    <row r="1111" spans="5:6" x14ac:dyDescent="0.25">
      <c r="E1111" s="103"/>
      <c r="F1111" s="104"/>
    </row>
    <row r="1112" spans="5:6" x14ac:dyDescent="0.25">
      <c r="E1112" s="103"/>
      <c r="F1112" s="104"/>
    </row>
    <row r="1113" spans="5:6" x14ac:dyDescent="0.25">
      <c r="E1113" s="103"/>
      <c r="F1113" s="104"/>
    </row>
    <row r="1114" spans="5:6" x14ac:dyDescent="0.25">
      <c r="E1114" s="103"/>
      <c r="F1114" s="104"/>
    </row>
    <row r="1115" spans="5:6" x14ac:dyDescent="0.25">
      <c r="E1115" s="103"/>
      <c r="F1115" s="104"/>
    </row>
    <row r="1116" spans="5:6" x14ac:dyDescent="0.25">
      <c r="E1116" s="103"/>
      <c r="F1116" s="104"/>
    </row>
    <row r="1117" spans="5:6" x14ac:dyDescent="0.25">
      <c r="E1117" s="103"/>
      <c r="F1117" s="104"/>
    </row>
    <row r="1118" spans="5:6" x14ac:dyDescent="0.25">
      <c r="E1118" s="103"/>
      <c r="F1118" s="104"/>
    </row>
    <row r="1119" spans="5:6" x14ac:dyDescent="0.25">
      <c r="E1119" s="103"/>
      <c r="F1119" s="104"/>
    </row>
    <row r="1120" spans="5:6" x14ac:dyDescent="0.25">
      <c r="E1120" s="103"/>
      <c r="F1120" s="104"/>
    </row>
    <row r="1121" spans="5:6" x14ac:dyDescent="0.25">
      <c r="E1121" s="103"/>
      <c r="F1121" s="104"/>
    </row>
    <row r="1122" spans="5:6" x14ac:dyDescent="0.25">
      <c r="E1122" s="103"/>
      <c r="F1122" s="104"/>
    </row>
    <row r="1123" spans="5:6" x14ac:dyDescent="0.25">
      <c r="E1123" s="103"/>
      <c r="F1123" s="104"/>
    </row>
    <row r="1124" spans="5:6" x14ac:dyDescent="0.25">
      <c r="E1124" s="103"/>
      <c r="F1124" s="104"/>
    </row>
    <row r="1125" spans="5:6" x14ac:dyDescent="0.25">
      <c r="E1125" s="103"/>
      <c r="F1125" s="104"/>
    </row>
    <row r="1126" spans="5:6" x14ac:dyDescent="0.25">
      <c r="E1126" s="103"/>
      <c r="F1126" s="104"/>
    </row>
    <row r="1127" spans="5:6" x14ac:dyDescent="0.25">
      <c r="E1127" s="103"/>
      <c r="F1127" s="104"/>
    </row>
    <row r="1128" spans="5:6" x14ac:dyDescent="0.25">
      <c r="E1128" s="103"/>
      <c r="F1128" s="104"/>
    </row>
    <row r="1129" spans="5:6" x14ac:dyDescent="0.25">
      <c r="E1129" s="103"/>
      <c r="F1129" s="104"/>
    </row>
    <row r="1130" spans="5:6" x14ac:dyDescent="0.25">
      <c r="E1130" s="103"/>
      <c r="F1130" s="104"/>
    </row>
    <row r="1131" spans="5:6" x14ac:dyDescent="0.25">
      <c r="E1131" s="103"/>
      <c r="F1131" s="104"/>
    </row>
    <row r="1132" spans="5:6" x14ac:dyDescent="0.25">
      <c r="E1132" s="103"/>
      <c r="F1132" s="104"/>
    </row>
    <row r="1133" spans="5:6" x14ac:dyDescent="0.25">
      <c r="E1133" s="103"/>
      <c r="F1133" s="104"/>
    </row>
    <row r="1134" spans="5:6" x14ac:dyDescent="0.25">
      <c r="E1134" s="103"/>
      <c r="F1134" s="104"/>
    </row>
    <row r="1135" spans="5:6" x14ac:dyDescent="0.25">
      <c r="E1135" s="103"/>
      <c r="F1135" s="104"/>
    </row>
    <row r="1136" spans="5:6" x14ac:dyDescent="0.25">
      <c r="E1136" s="103"/>
      <c r="F1136" s="104"/>
    </row>
    <row r="1137" spans="5:6" x14ac:dyDescent="0.25">
      <c r="E1137" s="103"/>
      <c r="F1137" s="104"/>
    </row>
    <row r="1138" spans="5:6" x14ac:dyDescent="0.25">
      <c r="E1138" s="103"/>
      <c r="F1138" s="104"/>
    </row>
    <row r="1139" spans="5:6" x14ac:dyDescent="0.25">
      <c r="E1139" s="103"/>
      <c r="F1139" s="104"/>
    </row>
    <row r="1140" spans="5:6" x14ac:dyDescent="0.25">
      <c r="E1140" s="103"/>
      <c r="F1140" s="104"/>
    </row>
    <row r="1141" spans="5:6" x14ac:dyDescent="0.25">
      <c r="E1141" s="103"/>
      <c r="F1141" s="104"/>
    </row>
    <row r="1142" spans="5:6" x14ac:dyDescent="0.25">
      <c r="E1142" s="103"/>
      <c r="F1142" s="104"/>
    </row>
    <row r="1143" spans="5:6" x14ac:dyDescent="0.25">
      <c r="E1143" s="103"/>
      <c r="F1143" s="104"/>
    </row>
    <row r="1144" spans="5:6" x14ac:dyDescent="0.25">
      <c r="E1144" s="103"/>
      <c r="F1144" s="104"/>
    </row>
    <row r="1145" spans="5:6" x14ac:dyDescent="0.25">
      <c r="E1145" s="103"/>
      <c r="F1145" s="104"/>
    </row>
    <row r="1146" spans="5:6" x14ac:dyDescent="0.25">
      <c r="E1146" s="103"/>
      <c r="F1146" s="104"/>
    </row>
    <row r="1147" spans="5:6" x14ac:dyDescent="0.25">
      <c r="E1147" s="103"/>
      <c r="F1147" s="104"/>
    </row>
    <row r="1148" spans="5:6" x14ac:dyDescent="0.25">
      <c r="E1148" s="103"/>
      <c r="F1148" s="104"/>
    </row>
    <row r="1149" spans="5:6" x14ac:dyDescent="0.25">
      <c r="E1149" s="103"/>
      <c r="F1149" s="104"/>
    </row>
    <row r="1150" spans="5:6" x14ac:dyDescent="0.25">
      <c r="E1150" s="103"/>
      <c r="F1150" s="104"/>
    </row>
    <row r="1151" spans="5:6" x14ac:dyDescent="0.25">
      <c r="E1151" s="103"/>
      <c r="F1151" s="104"/>
    </row>
    <row r="1152" spans="5:6" x14ac:dyDescent="0.25">
      <c r="E1152" s="103"/>
      <c r="F1152" s="104"/>
    </row>
    <row r="1153" spans="5:6" x14ac:dyDescent="0.25">
      <c r="E1153" s="103"/>
      <c r="F1153" s="104"/>
    </row>
    <row r="1154" spans="5:6" x14ac:dyDescent="0.25">
      <c r="E1154" s="103"/>
      <c r="F1154" s="104"/>
    </row>
    <row r="1155" spans="5:6" x14ac:dyDescent="0.25">
      <c r="E1155" s="103"/>
      <c r="F1155" s="104"/>
    </row>
    <row r="1156" spans="5:6" x14ac:dyDescent="0.25">
      <c r="E1156" s="103"/>
      <c r="F1156" s="104"/>
    </row>
    <row r="1157" spans="5:6" x14ac:dyDescent="0.25">
      <c r="E1157" s="103"/>
      <c r="F1157" s="104"/>
    </row>
    <row r="1158" spans="5:6" x14ac:dyDescent="0.25">
      <c r="E1158" s="103"/>
      <c r="F1158" s="104"/>
    </row>
    <row r="1159" spans="5:6" x14ac:dyDescent="0.25">
      <c r="E1159" s="103"/>
      <c r="F1159" s="104"/>
    </row>
    <row r="1160" spans="5:6" x14ac:dyDescent="0.25">
      <c r="E1160" s="103"/>
      <c r="F1160" s="104"/>
    </row>
    <row r="1161" spans="5:6" x14ac:dyDescent="0.25">
      <c r="E1161" s="103"/>
      <c r="F1161" s="104"/>
    </row>
    <row r="1162" spans="5:6" x14ac:dyDescent="0.25">
      <c r="E1162" s="103"/>
      <c r="F1162" s="104"/>
    </row>
    <row r="1163" spans="5:6" x14ac:dyDescent="0.25">
      <c r="E1163" s="103"/>
      <c r="F1163" s="104"/>
    </row>
    <row r="1164" spans="5:6" x14ac:dyDescent="0.25">
      <c r="E1164" s="103"/>
      <c r="F1164" s="104"/>
    </row>
    <row r="1165" spans="5:6" x14ac:dyDescent="0.25">
      <c r="E1165" s="103"/>
      <c r="F1165" s="104"/>
    </row>
    <row r="1166" spans="5:6" x14ac:dyDescent="0.25">
      <c r="E1166" s="103"/>
      <c r="F1166" s="104"/>
    </row>
    <row r="1167" spans="5:6" x14ac:dyDescent="0.25">
      <c r="E1167" s="103"/>
      <c r="F1167" s="104"/>
    </row>
    <row r="1168" spans="5:6" x14ac:dyDescent="0.25">
      <c r="E1168" s="103"/>
      <c r="F1168" s="104"/>
    </row>
    <row r="1169" spans="5:6" x14ac:dyDescent="0.25">
      <c r="E1169" s="103"/>
      <c r="F1169" s="104"/>
    </row>
    <row r="1170" spans="5:6" x14ac:dyDescent="0.25">
      <c r="E1170" s="103"/>
      <c r="F1170" s="104"/>
    </row>
    <row r="1171" spans="5:6" x14ac:dyDescent="0.25">
      <c r="E1171" s="103"/>
      <c r="F1171" s="104"/>
    </row>
    <row r="1172" spans="5:6" x14ac:dyDescent="0.25">
      <c r="E1172" s="103"/>
      <c r="F1172" s="104"/>
    </row>
    <row r="1173" spans="5:6" x14ac:dyDescent="0.25">
      <c r="E1173" s="103"/>
      <c r="F1173" s="104"/>
    </row>
    <row r="1174" spans="5:6" x14ac:dyDescent="0.25">
      <c r="E1174" s="103"/>
      <c r="F1174" s="104"/>
    </row>
    <row r="1175" spans="5:6" x14ac:dyDescent="0.25">
      <c r="E1175" s="103"/>
      <c r="F1175" s="104"/>
    </row>
    <row r="1176" spans="5:6" x14ac:dyDescent="0.25">
      <c r="E1176" s="103"/>
      <c r="F1176" s="104"/>
    </row>
    <row r="1177" spans="5:6" x14ac:dyDescent="0.25">
      <c r="E1177" s="103"/>
      <c r="F1177" s="104"/>
    </row>
    <row r="1178" spans="5:6" x14ac:dyDescent="0.25">
      <c r="E1178" s="103"/>
      <c r="F1178" s="104"/>
    </row>
    <row r="1179" spans="5:6" x14ac:dyDescent="0.25">
      <c r="E1179" s="103"/>
      <c r="F1179" s="104"/>
    </row>
    <row r="1180" spans="5:6" x14ac:dyDescent="0.25">
      <c r="E1180" s="103"/>
      <c r="F1180" s="104"/>
    </row>
    <row r="1181" spans="5:6" x14ac:dyDescent="0.25">
      <c r="E1181" s="103"/>
      <c r="F1181" s="104"/>
    </row>
    <row r="1182" spans="5:6" x14ac:dyDescent="0.25">
      <c r="E1182" s="103"/>
      <c r="F1182" s="104"/>
    </row>
    <row r="1183" spans="5:6" x14ac:dyDescent="0.25">
      <c r="E1183" s="103"/>
      <c r="F1183" s="104"/>
    </row>
    <row r="1184" spans="5:6" x14ac:dyDescent="0.25">
      <c r="E1184" s="103"/>
      <c r="F1184" s="104"/>
    </row>
    <row r="1185" spans="5:6" x14ac:dyDescent="0.25">
      <c r="E1185" s="103"/>
      <c r="F1185" s="104"/>
    </row>
    <row r="1186" spans="5:6" x14ac:dyDescent="0.25">
      <c r="E1186" s="103"/>
      <c r="F1186" s="104"/>
    </row>
    <row r="1187" spans="5:6" x14ac:dyDescent="0.25">
      <c r="E1187" s="103"/>
      <c r="F1187" s="104"/>
    </row>
    <row r="1188" spans="5:6" x14ac:dyDescent="0.25">
      <c r="E1188" s="103"/>
      <c r="F1188" s="104"/>
    </row>
    <row r="1189" spans="5:6" x14ac:dyDescent="0.25">
      <c r="E1189" s="103"/>
      <c r="F1189" s="104"/>
    </row>
    <row r="1190" spans="5:6" x14ac:dyDescent="0.25">
      <c r="E1190" s="103"/>
      <c r="F1190" s="104"/>
    </row>
    <row r="1191" spans="5:6" x14ac:dyDescent="0.25">
      <c r="E1191" s="103"/>
      <c r="F1191" s="104"/>
    </row>
    <row r="1192" spans="5:6" x14ac:dyDescent="0.25">
      <c r="E1192" s="103"/>
      <c r="F1192" s="104"/>
    </row>
    <row r="1193" spans="5:6" x14ac:dyDescent="0.25">
      <c r="E1193" s="103"/>
      <c r="F1193" s="104"/>
    </row>
    <row r="1194" spans="5:6" x14ac:dyDescent="0.25">
      <c r="E1194" s="103"/>
      <c r="F1194" s="104"/>
    </row>
    <row r="1195" spans="5:6" x14ac:dyDescent="0.25">
      <c r="E1195" s="103"/>
      <c r="F1195" s="104"/>
    </row>
    <row r="1196" spans="5:6" x14ac:dyDescent="0.25">
      <c r="E1196" s="103"/>
      <c r="F1196" s="104"/>
    </row>
    <row r="1197" spans="5:6" x14ac:dyDescent="0.25">
      <c r="E1197" s="103"/>
      <c r="F1197" s="104"/>
    </row>
    <row r="1198" spans="5:6" x14ac:dyDescent="0.25">
      <c r="E1198" s="103"/>
      <c r="F1198" s="104"/>
    </row>
    <row r="1199" spans="5:6" x14ac:dyDescent="0.25">
      <c r="E1199" s="103"/>
      <c r="F1199" s="104"/>
    </row>
    <row r="1200" spans="5:6" x14ac:dyDescent="0.25">
      <c r="E1200" s="103"/>
      <c r="F1200" s="104"/>
    </row>
    <row r="1201" spans="5:6" x14ac:dyDescent="0.25">
      <c r="E1201" s="103"/>
      <c r="F1201" s="104"/>
    </row>
    <row r="1202" spans="5:6" x14ac:dyDescent="0.25">
      <c r="E1202" s="103"/>
      <c r="F1202" s="104"/>
    </row>
    <row r="1203" spans="5:6" x14ac:dyDescent="0.25">
      <c r="E1203" s="103"/>
      <c r="F1203" s="104"/>
    </row>
    <row r="1204" spans="5:6" x14ac:dyDescent="0.25">
      <c r="E1204" s="103"/>
      <c r="F1204" s="104"/>
    </row>
    <row r="1205" spans="5:6" x14ac:dyDescent="0.25">
      <c r="E1205" s="103"/>
      <c r="F1205" s="104"/>
    </row>
    <row r="1206" spans="5:6" x14ac:dyDescent="0.25">
      <c r="E1206" s="103"/>
      <c r="F1206" s="104"/>
    </row>
    <row r="1207" spans="5:6" x14ac:dyDescent="0.25">
      <c r="E1207" s="103"/>
      <c r="F1207" s="104"/>
    </row>
    <row r="1208" spans="5:6" x14ac:dyDescent="0.25">
      <c r="E1208" s="103"/>
      <c r="F1208" s="104"/>
    </row>
    <row r="1209" spans="5:6" x14ac:dyDescent="0.25">
      <c r="E1209" s="103"/>
      <c r="F1209" s="104"/>
    </row>
    <row r="1210" spans="5:6" x14ac:dyDescent="0.25">
      <c r="E1210" s="103"/>
      <c r="F1210" s="104"/>
    </row>
    <row r="1211" spans="5:6" x14ac:dyDescent="0.25">
      <c r="E1211" s="103"/>
      <c r="F1211" s="104"/>
    </row>
    <row r="1212" spans="5:6" x14ac:dyDescent="0.25">
      <c r="E1212" s="103"/>
      <c r="F1212" s="104"/>
    </row>
    <row r="1213" spans="5:6" x14ac:dyDescent="0.25">
      <c r="E1213" s="103"/>
      <c r="F1213" s="104"/>
    </row>
    <row r="1214" spans="5:6" x14ac:dyDescent="0.25">
      <c r="E1214" s="103"/>
      <c r="F1214" s="104"/>
    </row>
    <row r="1215" spans="5:6" x14ac:dyDescent="0.25">
      <c r="E1215" s="103"/>
      <c r="F1215" s="104"/>
    </row>
    <row r="1216" spans="5:6" x14ac:dyDescent="0.25">
      <c r="E1216" s="103"/>
      <c r="F1216" s="104"/>
    </row>
    <row r="1217" spans="5:6" x14ac:dyDescent="0.25">
      <c r="E1217" s="103"/>
      <c r="F1217" s="104"/>
    </row>
    <row r="1218" spans="5:6" x14ac:dyDescent="0.25">
      <c r="E1218" s="103"/>
      <c r="F1218" s="104"/>
    </row>
    <row r="1219" spans="5:6" x14ac:dyDescent="0.25">
      <c r="E1219" s="103"/>
      <c r="F1219" s="104"/>
    </row>
    <row r="1220" spans="5:6" x14ac:dyDescent="0.25">
      <c r="E1220" s="103"/>
      <c r="F1220" s="104"/>
    </row>
    <row r="1221" spans="5:6" x14ac:dyDescent="0.25">
      <c r="E1221" s="103"/>
      <c r="F1221" s="104"/>
    </row>
    <row r="1222" spans="5:6" x14ac:dyDescent="0.25">
      <c r="E1222" s="103"/>
      <c r="F1222" s="104"/>
    </row>
    <row r="1223" spans="5:6" x14ac:dyDescent="0.25">
      <c r="E1223" s="103"/>
      <c r="F1223" s="104"/>
    </row>
    <row r="1224" spans="5:6" x14ac:dyDescent="0.25">
      <c r="E1224" s="103"/>
      <c r="F1224" s="104"/>
    </row>
    <row r="1225" spans="5:6" x14ac:dyDescent="0.25">
      <c r="E1225" s="103"/>
      <c r="F1225" s="104"/>
    </row>
    <row r="1226" spans="5:6" x14ac:dyDescent="0.25">
      <c r="E1226" s="103"/>
      <c r="F1226" s="104"/>
    </row>
    <row r="1227" spans="5:6" x14ac:dyDescent="0.25">
      <c r="E1227" s="103"/>
      <c r="F1227" s="104"/>
    </row>
    <row r="1228" spans="5:6" x14ac:dyDescent="0.25">
      <c r="E1228" s="103"/>
      <c r="F1228" s="104"/>
    </row>
    <row r="1229" spans="5:6" x14ac:dyDescent="0.25">
      <c r="E1229" s="103"/>
      <c r="F1229" s="104"/>
    </row>
    <row r="1230" spans="5:6" x14ac:dyDescent="0.25">
      <c r="E1230" s="103"/>
      <c r="F1230" s="104"/>
    </row>
    <row r="1231" spans="5:6" x14ac:dyDescent="0.25">
      <c r="E1231" s="103"/>
      <c r="F1231" s="104"/>
    </row>
    <row r="1232" spans="5:6" x14ac:dyDescent="0.25">
      <c r="E1232" s="103"/>
      <c r="F1232" s="104"/>
    </row>
    <row r="1233" spans="5:6" x14ac:dyDescent="0.25">
      <c r="E1233" s="103"/>
      <c r="F1233" s="104"/>
    </row>
    <row r="1234" spans="5:6" x14ac:dyDescent="0.25">
      <c r="E1234" s="103"/>
      <c r="F1234" s="104"/>
    </row>
    <row r="1235" spans="5:6" x14ac:dyDescent="0.25">
      <c r="E1235" s="103"/>
      <c r="F1235" s="104"/>
    </row>
    <row r="1236" spans="5:6" x14ac:dyDescent="0.25">
      <c r="E1236" s="103"/>
      <c r="F1236" s="104"/>
    </row>
    <row r="1237" spans="5:6" x14ac:dyDescent="0.25">
      <c r="E1237" s="103"/>
      <c r="F1237" s="104"/>
    </row>
    <row r="1238" spans="5:6" x14ac:dyDescent="0.25">
      <c r="E1238" s="103"/>
      <c r="F1238" s="104"/>
    </row>
    <row r="1239" spans="5:6" x14ac:dyDescent="0.25">
      <c r="E1239" s="103"/>
      <c r="F1239" s="104"/>
    </row>
    <row r="1240" spans="5:6" x14ac:dyDescent="0.25">
      <c r="E1240" s="103"/>
      <c r="F1240" s="104"/>
    </row>
    <row r="1241" spans="5:6" x14ac:dyDescent="0.25">
      <c r="E1241" s="103"/>
      <c r="F1241" s="104"/>
    </row>
    <row r="1242" spans="5:6" x14ac:dyDescent="0.25">
      <c r="E1242" s="103"/>
      <c r="F1242" s="104"/>
    </row>
    <row r="1243" spans="5:6" x14ac:dyDescent="0.25">
      <c r="E1243" s="103"/>
      <c r="F1243" s="104"/>
    </row>
    <row r="1244" spans="5:6" x14ac:dyDescent="0.25">
      <c r="E1244" s="103"/>
      <c r="F1244" s="104"/>
    </row>
    <row r="1245" spans="5:6" x14ac:dyDescent="0.25">
      <c r="E1245" s="103"/>
      <c r="F1245" s="104"/>
    </row>
    <row r="1246" spans="5:6" x14ac:dyDescent="0.25">
      <c r="E1246" s="103"/>
      <c r="F1246" s="104"/>
    </row>
    <row r="1247" spans="5:6" x14ac:dyDescent="0.25">
      <c r="E1247" s="103"/>
      <c r="F1247" s="104"/>
    </row>
    <row r="1248" spans="5:6" x14ac:dyDescent="0.25">
      <c r="E1248" s="103"/>
      <c r="F1248" s="104"/>
    </row>
    <row r="1249" spans="5:6" x14ac:dyDescent="0.25">
      <c r="E1249" s="103"/>
      <c r="F1249" s="104"/>
    </row>
    <row r="1250" spans="5:6" x14ac:dyDescent="0.25">
      <c r="E1250" s="103"/>
      <c r="F1250" s="104"/>
    </row>
    <row r="1251" spans="5:6" x14ac:dyDescent="0.25">
      <c r="E1251" s="103"/>
      <c r="F1251" s="104"/>
    </row>
    <row r="1252" spans="5:6" x14ac:dyDescent="0.25">
      <c r="E1252" s="103"/>
      <c r="F1252" s="104"/>
    </row>
    <row r="1253" spans="5:6" x14ac:dyDescent="0.25">
      <c r="E1253" s="103"/>
      <c r="F1253" s="104"/>
    </row>
    <row r="1254" spans="5:6" x14ac:dyDescent="0.25">
      <c r="E1254" s="103"/>
      <c r="F1254" s="104"/>
    </row>
    <row r="1255" spans="5:6" x14ac:dyDescent="0.25">
      <c r="E1255" s="103"/>
      <c r="F1255" s="104"/>
    </row>
    <row r="1256" spans="5:6" x14ac:dyDescent="0.25">
      <c r="E1256" s="103"/>
      <c r="F1256" s="104"/>
    </row>
    <row r="1257" spans="5:6" x14ac:dyDescent="0.25">
      <c r="E1257" s="103"/>
      <c r="F1257" s="104"/>
    </row>
    <row r="1258" spans="5:6" x14ac:dyDescent="0.25">
      <c r="E1258" s="103"/>
      <c r="F1258" s="104"/>
    </row>
    <row r="1259" spans="5:6" x14ac:dyDescent="0.25">
      <c r="E1259" s="103"/>
      <c r="F1259" s="104"/>
    </row>
    <row r="1260" spans="5:6" x14ac:dyDescent="0.25">
      <c r="E1260" s="103"/>
      <c r="F1260" s="104"/>
    </row>
    <row r="1261" spans="5:6" x14ac:dyDescent="0.25">
      <c r="E1261" s="103"/>
      <c r="F1261" s="104"/>
    </row>
    <row r="1262" spans="5:6" x14ac:dyDescent="0.25">
      <c r="E1262" s="103"/>
      <c r="F1262" s="104"/>
    </row>
    <row r="1263" spans="5:6" x14ac:dyDescent="0.25">
      <c r="E1263" s="103"/>
      <c r="F1263" s="104"/>
    </row>
    <row r="1264" spans="5:6" x14ac:dyDescent="0.25">
      <c r="E1264" s="103"/>
      <c r="F1264" s="104"/>
    </row>
    <row r="1265" spans="5:6" x14ac:dyDescent="0.25">
      <c r="E1265" s="103"/>
      <c r="F1265" s="104"/>
    </row>
    <row r="1266" spans="5:6" x14ac:dyDescent="0.25">
      <c r="E1266" s="103"/>
      <c r="F1266" s="104"/>
    </row>
    <row r="1267" spans="5:6" x14ac:dyDescent="0.25">
      <c r="E1267" s="103"/>
      <c r="F1267" s="104"/>
    </row>
    <row r="1268" spans="5:6" x14ac:dyDescent="0.25">
      <c r="E1268" s="103"/>
      <c r="F1268" s="104"/>
    </row>
    <row r="1269" spans="5:6" x14ac:dyDescent="0.25">
      <c r="E1269" s="103"/>
      <c r="F1269" s="104"/>
    </row>
    <row r="1270" spans="5:6" x14ac:dyDescent="0.25">
      <c r="E1270" s="103"/>
      <c r="F1270" s="104"/>
    </row>
    <row r="1271" spans="5:6" x14ac:dyDescent="0.25">
      <c r="E1271" s="103"/>
      <c r="F1271" s="104"/>
    </row>
    <row r="1272" spans="5:6" x14ac:dyDescent="0.25">
      <c r="E1272" s="103"/>
      <c r="F1272" s="104"/>
    </row>
    <row r="1273" spans="5:6" x14ac:dyDescent="0.25">
      <c r="E1273" s="103"/>
      <c r="F1273" s="104"/>
    </row>
    <row r="1274" spans="5:6" x14ac:dyDescent="0.25">
      <c r="E1274" s="103"/>
      <c r="F1274" s="104"/>
    </row>
    <row r="1275" spans="5:6" x14ac:dyDescent="0.25">
      <c r="E1275" s="103"/>
      <c r="F1275" s="104"/>
    </row>
    <row r="1276" spans="5:6" x14ac:dyDescent="0.25">
      <c r="E1276" s="103"/>
      <c r="F1276" s="104"/>
    </row>
    <row r="1277" spans="5:6" x14ac:dyDescent="0.25">
      <c r="E1277" s="103"/>
      <c r="F1277" s="104"/>
    </row>
    <row r="1278" spans="5:6" x14ac:dyDescent="0.25">
      <c r="E1278" s="103"/>
      <c r="F1278" s="104"/>
    </row>
    <row r="1279" spans="5:6" x14ac:dyDescent="0.25">
      <c r="E1279" s="103"/>
      <c r="F1279" s="104"/>
    </row>
    <row r="1280" spans="5:6" x14ac:dyDescent="0.25">
      <c r="E1280" s="103"/>
      <c r="F1280" s="104"/>
    </row>
    <row r="1281" spans="5:6" x14ac:dyDescent="0.25">
      <c r="E1281" s="103"/>
      <c r="F1281" s="104"/>
    </row>
    <row r="1282" spans="5:6" x14ac:dyDescent="0.25">
      <c r="E1282" s="103"/>
      <c r="F1282" s="104"/>
    </row>
    <row r="1283" spans="5:6" x14ac:dyDescent="0.25">
      <c r="E1283" s="103"/>
      <c r="F1283" s="104"/>
    </row>
    <row r="1284" spans="5:6" x14ac:dyDescent="0.25">
      <c r="E1284" s="103"/>
      <c r="F1284" s="104"/>
    </row>
    <row r="1285" spans="5:6" x14ac:dyDescent="0.25">
      <c r="E1285" s="103"/>
      <c r="F1285" s="104"/>
    </row>
    <row r="1286" spans="5:6" x14ac:dyDescent="0.25">
      <c r="E1286" s="103"/>
      <c r="F1286" s="104"/>
    </row>
    <row r="1287" spans="5:6" x14ac:dyDescent="0.25">
      <c r="E1287" s="103"/>
      <c r="F1287" s="104"/>
    </row>
    <row r="1288" spans="5:6" x14ac:dyDescent="0.25">
      <c r="E1288" s="103"/>
      <c r="F1288" s="104"/>
    </row>
    <row r="1289" spans="5:6" x14ac:dyDescent="0.25">
      <c r="E1289" s="103"/>
      <c r="F1289" s="104"/>
    </row>
    <row r="1290" spans="5:6" x14ac:dyDescent="0.25">
      <c r="E1290" s="103"/>
      <c r="F1290" s="104"/>
    </row>
    <row r="1291" spans="5:6" x14ac:dyDescent="0.25">
      <c r="E1291" s="103"/>
      <c r="F1291" s="104"/>
    </row>
    <row r="1292" spans="5:6" x14ac:dyDescent="0.25">
      <c r="E1292" s="103"/>
      <c r="F1292" s="104"/>
    </row>
    <row r="1293" spans="5:6" x14ac:dyDescent="0.25">
      <c r="E1293" s="103"/>
      <c r="F1293" s="104"/>
    </row>
    <row r="1294" spans="5:6" x14ac:dyDescent="0.25">
      <c r="E1294" s="103"/>
      <c r="F1294" s="104"/>
    </row>
    <row r="1295" spans="5:6" x14ac:dyDescent="0.25">
      <c r="E1295" s="103"/>
      <c r="F1295" s="104"/>
    </row>
    <row r="1296" spans="5:6" x14ac:dyDescent="0.25">
      <c r="E1296" s="103"/>
      <c r="F1296" s="104"/>
    </row>
    <row r="1297" spans="5:6" x14ac:dyDescent="0.25">
      <c r="E1297" s="103"/>
      <c r="F1297" s="104"/>
    </row>
    <row r="1298" spans="5:6" x14ac:dyDescent="0.25">
      <c r="E1298" s="103"/>
      <c r="F1298" s="104"/>
    </row>
    <row r="1299" spans="5:6" x14ac:dyDescent="0.25">
      <c r="E1299" s="103"/>
      <c r="F1299" s="104"/>
    </row>
    <row r="1300" spans="5:6" x14ac:dyDescent="0.25">
      <c r="E1300" s="103"/>
      <c r="F1300" s="104"/>
    </row>
    <row r="1301" spans="5:6" x14ac:dyDescent="0.25">
      <c r="E1301" s="103"/>
      <c r="F1301" s="104"/>
    </row>
    <row r="1302" spans="5:6" x14ac:dyDescent="0.25">
      <c r="E1302" s="103"/>
      <c r="F1302" s="104"/>
    </row>
    <row r="1303" spans="5:6" x14ac:dyDescent="0.25">
      <c r="E1303" s="103"/>
      <c r="F1303" s="104"/>
    </row>
    <row r="1304" spans="5:6" x14ac:dyDescent="0.25">
      <c r="E1304" s="103"/>
      <c r="F1304" s="104"/>
    </row>
    <row r="1305" spans="5:6" x14ac:dyDescent="0.25">
      <c r="E1305" s="103"/>
      <c r="F1305" s="104"/>
    </row>
    <row r="1306" spans="5:6" x14ac:dyDescent="0.25">
      <c r="E1306" s="103"/>
      <c r="F1306" s="104"/>
    </row>
    <row r="1307" spans="5:6" x14ac:dyDescent="0.25">
      <c r="E1307" s="103"/>
      <c r="F1307" s="104"/>
    </row>
    <row r="1308" spans="5:6" x14ac:dyDescent="0.25">
      <c r="E1308" s="103"/>
      <c r="F1308" s="104"/>
    </row>
    <row r="1309" spans="5:6" x14ac:dyDescent="0.25">
      <c r="E1309" s="103"/>
      <c r="F1309" s="104"/>
    </row>
    <row r="1310" spans="5:6" x14ac:dyDescent="0.25">
      <c r="E1310" s="103"/>
      <c r="F1310" s="104"/>
    </row>
    <row r="1311" spans="5:6" x14ac:dyDescent="0.25">
      <c r="E1311" s="103"/>
      <c r="F1311" s="104"/>
    </row>
    <row r="1312" spans="5:6" x14ac:dyDescent="0.25">
      <c r="E1312" s="103"/>
      <c r="F1312" s="104"/>
    </row>
    <row r="1313" spans="5:6" x14ac:dyDescent="0.25">
      <c r="E1313" s="103"/>
      <c r="F1313" s="104"/>
    </row>
    <row r="1314" spans="5:6" x14ac:dyDescent="0.25">
      <c r="E1314" s="103"/>
      <c r="F1314" s="104"/>
    </row>
    <row r="1315" spans="5:6" x14ac:dyDescent="0.25">
      <c r="E1315" s="103"/>
      <c r="F1315" s="104"/>
    </row>
    <row r="1316" spans="5:6" x14ac:dyDescent="0.25">
      <c r="E1316" s="103"/>
      <c r="F1316" s="104"/>
    </row>
    <row r="1317" spans="5:6" x14ac:dyDescent="0.25">
      <c r="E1317" s="103"/>
      <c r="F1317" s="104"/>
    </row>
    <row r="1318" spans="5:6" x14ac:dyDescent="0.25">
      <c r="E1318" s="103"/>
      <c r="F1318" s="104"/>
    </row>
    <row r="1319" spans="5:6" x14ac:dyDescent="0.25">
      <c r="E1319" s="103"/>
      <c r="F1319" s="104"/>
    </row>
    <row r="1320" spans="5:6" x14ac:dyDescent="0.25">
      <c r="E1320" s="103"/>
      <c r="F1320" s="104"/>
    </row>
    <row r="1321" spans="5:6" x14ac:dyDescent="0.25">
      <c r="E1321" s="103"/>
      <c r="F1321" s="104"/>
    </row>
    <row r="1322" spans="5:6" x14ac:dyDescent="0.25">
      <c r="E1322" s="103"/>
      <c r="F1322" s="104"/>
    </row>
    <row r="1323" spans="5:6" x14ac:dyDescent="0.25">
      <c r="E1323" s="103"/>
      <c r="F1323" s="104"/>
    </row>
    <row r="1324" spans="5:6" x14ac:dyDescent="0.25">
      <c r="E1324" s="103"/>
      <c r="F1324" s="104"/>
    </row>
    <row r="1325" spans="5:6" x14ac:dyDescent="0.25">
      <c r="E1325" s="103"/>
      <c r="F1325" s="104"/>
    </row>
    <row r="1326" spans="5:6" x14ac:dyDescent="0.25">
      <c r="E1326" s="103"/>
      <c r="F1326" s="104"/>
    </row>
    <row r="1327" spans="5:6" x14ac:dyDescent="0.25">
      <c r="E1327" s="103"/>
      <c r="F1327" s="104"/>
    </row>
    <row r="1328" spans="5:6" x14ac:dyDescent="0.25">
      <c r="E1328" s="103"/>
      <c r="F1328" s="104"/>
    </row>
    <row r="1329" spans="5:6" x14ac:dyDescent="0.25">
      <c r="E1329" s="103"/>
      <c r="F1329" s="104"/>
    </row>
    <row r="1330" spans="5:6" x14ac:dyDescent="0.25">
      <c r="E1330" s="103"/>
      <c r="F1330" s="104"/>
    </row>
    <row r="1331" spans="5:6" x14ac:dyDescent="0.25">
      <c r="E1331" s="103"/>
      <c r="F1331" s="104"/>
    </row>
    <row r="1332" spans="5:6" x14ac:dyDescent="0.25">
      <c r="E1332" s="103"/>
      <c r="F1332" s="104"/>
    </row>
    <row r="1333" spans="5:6" x14ac:dyDescent="0.25">
      <c r="E1333" s="103"/>
      <c r="F1333" s="104"/>
    </row>
    <row r="1334" spans="5:6" x14ac:dyDescent="0.25">
      <c r="E1334" s="103"/>
      <c r="F1334" s="104"/>
    </row>
    <row r="1335" spans="5:6" x14ac:dyDescent="0.25">
      <c r="E1335" s="103"/>
      <c r="F1335" s="104"/>
    </row>
    <row r="1336" spans="5:6" x14ac:dyDescent="0.25">
      <c r="E1336" s="103"/>
      <c r="F1336" s="104"/>
    </row>
    <row r="1337" spans="5:6" x14ac:dyDescent="0.25">
      <c r="E1337" s="103"/>
      <c r="F1337" s="104"/>
    </row>
    <row r="1338" spans="5:6" x14ac:dyDescent="0.25">
      <c r="E1338" s="103"/>
      <c r="F1338" s="104"/>
    </row>
    <row r="1339" spans="5:6" x14ac:dyDescent="0.25">
      <c r="E1339" s="103"/>
      <c r="F1339" s="104"/>
    </row>
    <row r="1340" spans="5:6" x14ac:dyDescent="0.25">
      <c r="E1340" s="103"/>
      <c r="F1340" s="104"/>
    </row>
    <row r="1341" spans="5:6" x14ac:dyDescent="0.25">
      <c r="E1341" s="103"/>
      <c r="F1341" s="104"/>
    </row>
    <row r="1342" spans="5:6" x14ac:dyDescent="0.25">
      <c r="E1342" s="103"/>
      <c r="F1342" s="104"/>
    </row>
    <row r="1343" spans="5:6" x14ac:dyDescent="0.25">
      <c r="E1343" s="103"/>
      <c r="F1343" s="104"/>
    </row>
    <row r="1344" spans="5:6" x14ac:dyDescent="0.25">
      <c r="E1344" s="103"/>
      <c r="F1344" s="104"/>
    </row>
    <row r="1345" spans="5:6" x14ac:dyDescent="0.25">
      <c r="E1345" s="103"/>
      <c r="F1345" s="104"/>
    </row>
    <row r="1346" spans="5:6" x14ac:dyDescent="0.25">
      <c r="E1346" s="103"/>
      <c r="F1346" s="104"/>
    </row>
    <row r="1347" spans="5:6" x14ac:dyDescent="0.25">
      <c r="E1347" s="103"/>
      <c r="F1347" s="104"/>
    </row>
    <row r="1348" spans="5:6" x14ac:dyDescent="0.25">
      <c r="E1348" s="103"/>
      <c r="F1348" s="104"/>
    </row>
    <row r="1349" spans="5:6" x14ac:dyDescent="0.25">
      <c r="E1349" s="103"/>
      <c r="F1349" s="104"/>
    </row>
    <row r="1350" spans="5:6" x14ac:dyDescent="0.25">
      <c r="E1350" s="103"/>
      <c r="F1350" s="104"/>
    </row>
    <row r="1351" spans="5:6" x14ac:dyDescent="0.25">
      <c r="E1351" s="103"/>
      <c r="F1351" s="104"/>
    </row>
    <row r="1352" spans="5:6" x14ac:dyDescent="0.25">
      <c r="E1352" s="103"/>
      <c r="F1352" s="104"/>
    </row>
    <row r="1353" spans="5:6" x14ac:dyDescent="0.25">
      <c r="E1353" s="103"/>
      <c r="F1353" s="104"/>
    </row>
    <row r="1354" spans="5:6" x14ac:dyDescent="0.25">
      <c r="E1354" s="103"/>
      <c r="F1354" s="104"/>
    </row>
    <row r="1355" spans="5:6" x14ac:dyDescent="0.25">
      <c r="E1355" s="103"/>
      <c r="F1355" s="104"/>
    </row>
    <row r="1356" spans="5:6" x14ac:dyDescent="0.25">
      <c r="E1356" s="103"/>
      <c r="F1356" s="104"/>
    </row>
    <row r="1357" spans="5:6" x14ac:dyDescent="0.25">
      <c r="E1357" s="103"/>
      <c r="F1357" s="104"/>
    </row>
    <row r="1358" spans="5:6" x14ac:dyDescent="0.25">
      <c r="E1358" s="103"/>
      <c r="F1358" s="104"/>
    </row>
    <row r="1359" spans="5:6" x14ac:dyDescent="0.25">
      <c r="E1359" s="103"/>
      <c r="F1359" s="104"/>
    </row>
    <row r="1360" spans="5:6" x14ac:dyDescent="0.25">
      <c r="E1360" s="103"/>
      <c r="F1360" s="104"/>
    </row>
    <row r="1361" spans="5:6" x14ac:dyDescent="0.25">
      <c r="E1361" s="103"/>
      <c r="F1361" s="104"/>
    </row>
    <row r="1362" spans="5:6" x14ac:dyDescent="0.25">
      <c r="E1362" s="103"/>
      <c r="F1362" s="104"/>
    </row>
    <row r="1363" spans="5:6" x14ac:dyDescent="0.25">
      <c r="E1363" s="103"/>
      <c r="F1363" s="104"/>
    </row>
    <row r="1364" spans="5:6" x14ac:dyDescent="0.25">
      <c r="E1364" s="103"/>
      <c r="F1364" s="104"/>
    </row>
    <row r="1365" spans="5:6" x14ac:dyDescent="0.25">
      <c r="E1365" s="103"/>
      <c r="F1365" s="104"/>
    </row>
    <row r="1366" spans="5:6" x14ac:dyDescent="0.25">
      <c r="E1366" s="103"/>
      <c r="F1366" s="104"/>
    </row>
    <row r="1367" spans="5:6" x14ac:dyDescent="0.25">
      <c r="E1367" s="103"/>
      <c r="F1367" s="104"/>
    </row>
    <row r="1368" spans="5:6" x14ac:dyDescent="0.25">
      <c r="E1368" s="103"/>
      <c r="F1368" s="104"/>
    </row>
    <row r="1369" spans="5:6" x14ac:dyDescent="0.25">
      <c r="E1369" s="103"/>
      <c r="F1369" s="104"/>
    </row>
    <row r="1370" spans="5:6" x14ac:dyDescent="0.25">
      <c r="E1370" s="103"/>
      <c r="F1370" s="104"/>
    </row>
    <row r="1371" spans="5:6" x14ac:dyDescent="0.25">
      <c r="E1371" s="103"/>
      <c r="F1371" s="104"/>
    </row>
    <row r="1372" spans="5:6" x14ac:dyDescent="0.25">
      <c r="E1372" s="103"/>
      <c r="F1372" s="104"/>
    </row>
    <row r="1373" spans="5:6" x14ac:dyDescent="0.25">
      <c r="E1373" s="103"/>
      <c r="F1373" s="104"/>
    </row>
    <row r="1374" spans="5:6" x14ac:dyDescent="0.25">
      <c r="E1374" s="103"/>
      <c r="F1374" s="104"/>
    </row>
    <row r="1375" spans="5:6" x14ac:dyDescent="0.25">
      <c r="E1375" s="103"/>
      <c r="F1375" s="104"/>
    </row>
    <row r="1376" spans="5:6" x14ac:dyDescent="0.25">
      <c r="E1376" s="103"/>
      <c r="F1376" s="104"/>
    </row>
    <row r="1377" spans="5:6" x14ac:dyDescent="0.25">
      <c r="E1377" s="103"/>
      <c r="F1377" s="104"/>
    </row>
    <row r="1378" spans="5:6" x14ac:dyDescent="0.25">
      <c r="E1378" s="103"/>
      <c r="F1378" s="104"/>
    </row>
    <row r="1379" spans="5:6" x14ac:dyDescent="0.25">
      <c r="E1379" s="103"/>
      <c r="F1379" s="104"/>
    </row>
    <row r="1380" spans="5:6" x14ac:dyDescent="0.25">
      <c r="E1380" s="103"/>
      <c r="F1380" s="104"/>
    </row>
    <row r="1381" spans="5:6" x14ac:dyDescent="0.25">
      <c r="E1381" s="103"/>
      <c r="F1381" s="104"/>
    </row>
    <row r="1382" spans="5:6" x14ac:dyDescent="0.25">
      <c r="E1382" s="103"/>
      <c r="F1382" s="104"/>
    </row>
    <row r="1383" spans="5:6" x14ac:dyDescent="0.25">
      <c r="E1383" s="103"/>
      <c r="F1383" s="104"/>
    </row>
    <row r="1384" spans="5:6" x14ac:dyDescent="0.25">
      <c r="E1384" s="103"/>
      <c r="F1384" s="104"/>
    </row>
    <row r="1385" spans="5:6" x14ac:dyDescent="0.25">
      <c r="E1385" s="103"/>
      <c r="F1385" s="104"/>
    </row>
    <row r="1386" spans="5:6" x14ac:dyDescent="0.25">
      <c r="E1386" s="103"/>
      <c r="F1386" s="104"/>
    </row>
    <row r="1387" spans="5:6" x14ac:dyDescent="0.25">
      <c r="E1387" s="103"/>
      <c r="F1387" s="104"/>
    </row>
    <row r="1388" spans="5:6" x14ac:dyDescent="0.25">
      <c r="E1388" s="103"/>
      <c r="F1388" s="104"/>
    </row>
    <row r="1389" spans="5:6" x14ac:dyDescent="0.25">
      <c r="E1389" s="103"/>
      <c r="F1389" s="104"/>
    </row>
    <row r="1390" spans="5:6" x14ac:dyDescent="0.25">
      <c r="E1390" s="103"/>
      <c r="F1390" s="104"/>
    </row>
    <row r="1391" spans="5:6" x14ac:dyDescent="0.25">
      <c r="E1391" s="103"/>
      <c r="F1391" s="104"/>
    </row>
    <row r="1392" spans="5:6" x14ac:dyDescent="0.25">
      <c r="E1392" s="103"/>
      <c r="F1392" s="104"/>
    </row>
    <row r="1393" spans="5:6" x14ac:dyDescent="0.25">
      <c r="E1393" s="103"/>
      <c r="F1393" s="104"/>
    </row>
    <row r="1394" spans="5:6" x14ac:dyDescent="0.25">
      <c r="E1394" s="103"/>
      <c r="F1394" s="104"/>
    </row>
    <row r="1395" spans="5:6" x14ac:dyDescent="0.25">
      <c r="E1395" s="103"/>
      <c r="F1395" s="104"/>
    </row>
    <row r="1396" spans="5:6" x14ac:dyDescent="0.25">
      <c r="E1396" s="103"/>
      <c r="F1396" s="104"/>
    </row>
    <row r="1397" spans="5:6" x14ac:dyDescent="0.25">
      <c r="E1397" s="103"/>
      <c r="F1397" s="104"/>
    </row>
    <row r="1398" spans="5:6" x14ac:dyDescent="0.25">
      <c r="E1398" s="103"/>
      <c r="F1398" s="104"/>
    </row>
    <row r="1399" spans="5:6" x14ac:dyDescent="0.25">
      <c r="E1399" s="103"/>
      <c r="F1399" s="104"/>
    </row>
    <row r="1400" spans="5:6" x14ac:dyDescent="0.25">
      <c r="E1400" s="103"/>
      <c r="F1400" s="104"/>
    </row>
    <row r="1401" spans="5:6" x14ac:dyDescent="0.25">
      <c r="E1401" s="103"/>
      <c r="F1401" s="104"/>
    </row>
    <row r="1402" spans="5:6" x14ac:dyDescent="0.25">
      <c r="E1402" s="103"/>
      <c r="F1402" s="104"/>
    </row>
    <row r="1403" spans="5:6" x14ac:dyDescent="0.25">
      <c r="E1403" s="103"/>
      <c r="F1403" s="104"/>
    </row>
    <row r="1404" spans="5:6" x14ac:dyDescent="0.25">
      <c r="E1404" s="103"/>
      <c r="F1404" s="104"/>
    </row>
    <row r="1405" spans="5:6" x14ac:dyDescent="0.25">
      <c r="E1405" s="103"/>
      <c r="F1405" s="104"/>
    </row>
    <row r="1406" spans="5:6" x14ac:dyDescent="0.25">
      <c r="E1406" s="103"/>
      <c r="F1406" s="104"/>
    </row>
    <row r="1407" spans="5:6" x14ac:dyDescent="0.25">
      <c r="E1407" s="103"/>
      <c r="F1407" s="104"/>
    </row>
    <row r="1408" spans="5:6" x14ac:dyDescent="0.25">
      <c r="E1408" s="103"/>
      <c r="F1408" s="104"/>
    </row>
    <row r="1409" spans="5:6" x14ac:dyDescent="0.25">
      <c r="E1409" s="103"/>
      <c r="F1409" s="104"/>
    </row>
    <row r="1410" spans="5:6" x14ac:dyDescent="0.25">
      <c r="E1410" s="103"/>
      <c r="F1410" s="104"/>
    </row>
    <row r="1411" spans="5:6" x14ac:dyDescent="0.25">
      <c r="E1411" s="103"/>
      <c r="F1411" s="104"/>
    </row>
    <row r="1412" spans="5:6" x14ac:dyDescent="0.25">
      <c r="E1412" s="103"/>
      <c r="F1412" s="104"/>
    </row>
    <row r="1413" spans="5:6" x14ac:dyDescent="0.25">
      <c r="E1413" s="103"/>
      <c r="F1413" s="104"/>
    </row>
    <row r="1414" spans="5:6" x14ac:dyDescent="0.25">
      <c r="E1414" s="103"/>
      <c r="F1414" s="104"/>
    </row>
    <row r="1415" spans="5:6" x14ac:dyDescent="0.25">
      <c r="E1415" s="103"/>
      <c r="F1415" s="104"/>
    </row>
    <row r="1416" spans="5:6" x14ac:dyDescent="0.25">
      <c r="E1416" s="103"/>
      <c r="F1416" s="104"/>
    </row>
    <row r="1417" spans="5:6" x14ac:dyDescent="0.25">
      <c r="E1417" s="103"/>
      <c r="F1417" s="104"/>
    </row>
    <row r="1418" spans="5:6" x14ac:dyDescent="0.25">
      <c r="E1418" s="103"/>
      <c r="F1418" s="104"/>
    </row>
    <row r="1419" spans="5:6" x14ac:dyDescent="0.25">
      <c r="E1419" s="103"/>
      <c r="F1419" s="104"/>
    </row>
    <row r="1420" spans="5:6" x14ac:dyDescent="0.25">
      <c r="E1420" s="103"/>
      <c r="F1420" s="104"/>
    </row>
    <row r="1421" spans="5:6" x14ac:dyDescent="0.25">
      <c r="E1421" s="103"/>
      <c r="F1421" s="104"/>
    </row>
    <row r="1422" spans="5:6" x14ac:dyDescent="0.25">
      <c r="E1422" s="103"/>
      <c r="F1422" s="104"/>
    </row>
    <row r="1423" spans="5:6" x14ac:dyDescent="0.25">
      <c r="E1423" s="103"/>
      <c r="F1423" s="104"/>
    </row>
    <row r="1424" spans="5:6" x14ac:dyDescent="0.25">
      <c r="E1424" s="103"/>
      <c r="F1424" s="104"/>
    </row>
    <row r="1425" spans="5:6" x14ac:dyDescent="0.25">
      <c r="E1425" s="103"/>
      <c r="F1425" s="104"/>
    </row>
    <row r="1426" spans="5:6" x14ac:dyDescent="0.25">
      <c r="E1426" s="103"/>
      <c r="F1426" s="104"/>
    </row>
    <row r="1427" spans="5:6" x14ac:dyDescent="0.25">
      <c r="E1427" s="103"/>
      <c r="F1427" s="104"/>
    </row>
    <row r="1428" spans="5:6" x14ac:dyDescent="0.25">
      <c r="E1428" s="103"/>
      <c r="F1428" s="104"/>
    </row>
    <row r="1429" spans="5:6" x14ac:dyDescent="0.25">
      <c r="E1429" s="103"/>
      <c r="F1429" s="104"/>
    </row>
    <row r="1430" spans="5:6" x14ac:dyDescent="0.25">
      <c r="E1430" s="103"/>
      <c r="F1430" s="104"/>
    </row>
    <row r="1431" spans="5:6" x14ac:dyDescent="0.25">
      <c r="E1431" s="103"/>
      <c r="F1431" s="104"/>
    </row>
    <row r="1432" spans="5:6" x14ac:dyDescent="0.25">
      <c r="E1432" s="103"/>
      <c r="F1432" s="104"/>
    </row>
    <row r="1433" spans="5:6" x14ac:dyDescent="0.25">
      <c r="E1433" s="103"/>
      <c r="F1433" s="104"/>
    </row>
    <row r="1434" spans="5:6" x14ac:dyDescent="0.25">
      <c r="E1434" s="103"/>
      <c r="F1434" s="104"/>
    </row>
    <row r="1435" spans="5:6" x14ac:dyDescent="0.25">
      <c r="E1435" s="103"/>
      <c r="F1435" s="104"/>
    </row>
    <row r="1436" spans="5:6" x14ac:dyDescent="0.25">
      <c r="E1436" s="103"/>
      <c r="F1436" s="104"/>
    </row>
    <row r="1437" spans="5:6" x14ac:dyDescent="0.25">
      <c r="E1437" s="103"/>
      <c r="F1437" s="104"/>
    </row>
    <row r="1438" spans="5:6" x14ac:dyDescent="0.25">
      <c r="E1438" s="103"/>
      <c r="F1438" s="104"/>
    </row>
    <row r="1439" spans="5:6" x14ac:dyDescent="0.25">
      <c r="E1439" s="103"/>
      <c r="F1439" s="104"/>
    </row>
    <row r="1440" spans="5:6" x14ac:dyDescent="0.25">
      <c r="E1440" s="103"/>
      <c r="F1440" s="104"/>
    </row>
    <row r="1441" spans="5:6" x14ac:dyDescent="0.25">
      <c r="E1441" s="103"/>
      <c r="F1441" s="104"/>
    </row>
    <row r="1442" spans="5:6" x14ac:dyDescent="0.25">
      <c r="E1442" s="103"/>
      <c r="F1442" s="104"/>
    </row>
    <row r="1443" spans="5:6" x14ac:dyDescent="0.25">
      <c r="E1443" s="103"/>
      <c r="F1443" s="104"/>
    </row>
    <row r="1444" spans="5:6" x14ac:dyDescent="0.25">
      <c r="E1444" s="103"/>
      <c r="F1444" s="104"/>
    </row>
    <row r="1445" spans="5:6" x14ac:dyDescent="0.25">
      <c r="E1445" s="103"/>
      <c r="F1445" s="104"/>
    </row>
    <row r="1446" spans="5:6" x14ac:dyDescent="0.25">
      <c r="E1446" s="103"/>
      <c r="F1446" s="104"/>
    </row>
    <row r="1447" spans="5:6" x14ac:dyDescent="0.25">
      <c r="E1447" s="103"/>
      <c r="F1447" s="104"/>
    </row>
    <row r="1448" spans="5:6" x14ac:dyDescent="0.25">
      <c r="E1448" s="103"/>
      <c r="F1448" s="104"/>
    </row>
    <row r="1449" spans="5:6" x14ac:dyDescent="0.25">
      <c r="E1449" s="103"/>
      <c r="F1449" s="104"/>
    </row>
    <row r="1450" spans="5:6" x14ac:dyDescent="0.25">
      <c r="E1450" s="103"/>
      <c r="F1450" s="104"/>
    </row>
    <row r="1451" spans="5:6" x14ac:dyDescent="0.25">
      <c r="E1451" s="103"/>
      <c r="F1451" s="104"/>
    </row>
    <row r="1452" spans="5:6" x14ac:dyDescent="0.25">
      <c r="E1452" s="103"/>
      <c r="F1452" s="104"/>
    </row>
    <row r="1453" spans="5:6" x14ac:dyDescent="0.25">
      <c r="E1453" s="103"/>
      <c r="F1453" s="104"/>
    </row>
    <row r="1454" spans="5:6" x14ac:dyDescent="0.25">
      <c r="E1454" s="103"/>
      <c r="F1454" s="104"/>
    </row>
    <row r="1455" spans="5:6" x14ac:dyDescent="0.25">
      <c r="E1455" s="103"/>
      <c r="F1455" s="104"/>
    </row>
    <row r="1456" spans="5:6" x14ac:dyDescent="0.25">
      <c r="E1456" s="103"/>
      <c r="F1456" s="104"/>
    </row>
    <row r="1457" spans="5:6" x14ac:dyDescent="0.25">
      <c r="E1457" s="103"/>
      <c r="F1457" s="104"/>
    </row>
    <row r="1458" spans="5:6" x14ac:dyDescent="0.25">
      <c r="E1458" s="103"/>
      <c r="F1458" s="104"/>
    </row>
    <row r="1459" spans="5:6" x14ac:dyDescent="0.25">
      <c r="E1459" s="103"/>
      <c r="F1459" s="104"/>
    </row>
    <row r="1460" spans="5:6" x14ac:dyDescent="0.25">
      <c r="E1460" s="103"/>
      <c r="F1460" s="104"/>
    </row>
    <row r="1461" spans="5:6" x14ac:dyDescent="0.25">
      <c r="E1461" s="103"/>
      <c r="F1461" s="104"/>
    </row>
    <row r="1462" spans="5:6" x14ac:dyDescent="0.25">
      <c r="E1462" s="103"/>
      <c r="F1462" s="104"/>
    </row>
    <row r="1463" spans="5:6" x14ac:dyDescent="0.25">
      <c r="E1463" s="103"/>
      <c r="F1463" s="104"/>
    </row>
    <row r="1464" spans="5:6" x14ac:dyDescent="0.25">
      <c r="E1464" s="103"/>
      <c r="F1464" s="104"/>
    </row>
    <row r="1465" spans="5:6" x14ac:dyDescent="0.25">
      <c r="E1465" s="103"/>
      <c r="F1465" s="104"/>
    </row>
    <row r="1466" spans="5:6" x14ac:dyDescent="0.25">
      <c r="E1466" s="103"/>
      <c r="F1466" s="104"/>
    </row>
    <row r="1467" spans="5:6" x14ac:dyDescent="0.25">
      <c r="E1467" s="103"/>
      <c r="F1467" s="104"/>
    </row>
    <row r="1468" spans="5:6" x14ac:dyDescent="0.25">
      <c r="E1468" s="103"/>
      <c r="F1468" s="104"/>
    </row>
    <row r="1469" spans="5:6" x14ac:dyDescent="0.25">
      <c r="E1469" s="103"/>
      <c r="F1469" s="104"/>
    </row>
    <row r="1470" spans="5:6" x14ac:dyDescent="0.25">
      <c r="E1470" s="103"/>
      <c r="F1470" s="104"/>
    </row>
    <row r="1471" spans="5:6" x14ac:dyDescent="0.25">
      <c r="E1471" s="103"/>
      <c r="F1471" s="104"/>
    </row>
    <row r="1472" spans="5:6" x14ac:dyDescent="0.25">
      <c r="E1472" s="103"/>
      <c r="F1472" s="104"/>
    </row>
    <row r="1473" spans="5:6" x14ac:dyDescent="0.25">
      <c r="E1473" s="103"/>
      <c r="F1473" s="104"/>
    </row>
    <row r="1474" spans="5:6" x14ac:dyDescent="0.25">
      <c r="E1474" s="103"/>
      <c r="F1474" s="104"/>
    </row>
    <row r="1475" spans="5:6" x14ac:dyDescent="0.25">
      <c r="E1475" s="103"/>
      <c r="F1475" s="104"/>
    </row>
    <row r="1476" spans="5:6" x14ac:dyDescent="0.25">
      <c r="E1476" s="103"/>
      <c r="F1476" s="104"/>
    </row>
    <row r="1477" spans="5:6" x14ac:dyDescent="0.25">
      <c r="E1477" s="103"/>
      <c r="F1477" s="104"/>
    </row>
    <row r="1478" spans="5:6" x14ac:dyDescent="0.25">
      <c r="E1478" s="103"/>
      <c r="F1478" s="104"/>
    </row>
    <row r="1479" spans="5:6" x14ac:dyDescent="0.25">
      <c r="E1479" s="103"/>
      <c r="F1479" s="104"/>
    </row>
    <row r="1480" spans="5:6" x14ac:dyDescent="0.25">
      <c r="E1480" s="103"/>
      <c r="F1480" s="104"/>
    </row>
    <row r="1481" spans="5:6" x14ac:dyDescent="0.25">
      <c r="E1481" s="103"/>
      <c r="F1481" s="104"/>
    </row>
    <row r="1482" spans="5:6" x14ac:dyDescent="0.25">
      <c r="E1482" s="103"/>
      <c r="F1482" s="104"/>
    </row>
    <row r="1483" spans="5:6" x14ac:dyDescent="0.25">
      <c r="E1483" s="103"/>
      <c r="F1483" s="104"/>
    </row>
    <row r="1484" spans="5:6" x14ac:dyDescent="0.25">
      <c r="E1484" s="103"/>
      <c r="F1484" s="104"/>
    </row>
    <row r="1485" spans="5:6" x14ac:dyDescent="0.25">
      <c r="E1485" s="103"/>
      <c r="F1485" s="104"/>
    </row>
    <row r="1486" spans="5:6" x14ac:dyDescent="0.25">
      <c r="E1486" s="103"/>
      <c r="F1486" s="104"/>
    </row>
    <row r="1487" spans="5:6" x14ac:dyDescent="0.25">
      <c r="E1487" s="103"/>
      <c r="F1487" s="104"/>
    </row>
    <row r="1488" spans="5:6" x14ac:dyDescent="0.25">
      <c r="E1488" s="103"/>
      <c r="F1488" s="104"/>
    </row>
    <row r="1489" spans="5:6" x14ac:dyDescent="0.25">
      <c r="E1489" s="103"/>
      <c r="F1489" s="104"/>
    </row>
    <row r="1490" spans="5:6" x14ac:dyDescent="0.25">
      <c r="E1490" s="103"/>
      <c r="F1490" s="104"/>
    </row>
    <row r="1491" spans="5:6" x14ac:dyDescent="0.25">
      <c r="E1491" s="103"/>
      <c r="F1491" s="104"/>
    </row>
    <row r="1492" spans="5:6" x14ac:dyDescent="0.25">
      <c r="E1492" s="103"/>
      <c r="F1492" s="104"/>
    </row>
    <row r="1493" spans="5:6" x14ac:dyDescent="0.25">
      <c r="E1493" s="103"/>
      <c r="F1493" s="104"/>
    </row>
    <row r="1494" spans="5:6" x14ac:dyDescent="0.25">
      <c r="E1494" s="103"/>
      <c r="F1494" s="104"/>
    </row>
    <row r="1495" spans="5:6" x14ac:dyDescent="0.25">
      <c r="E1495" s="103"/>
      <c r="F1495" s="104"/>
    </row>
    <row r="1496" spans="5:6" x14ac:dyDescent="0.25">
      <c r="E1496" s="103"/>
      <c r="F1496" s="104"/>
    </row>
    <row r="1497" spans="5:6" x14ac:dyDescent="0.25">
      <c r="E1497" s="103"/>
      <c r="F1497" s="104"/>
    </row>
    <row r="1498" spans="5:6" x14ac:dyDescent="0.25">
      <c r="E1498" s="103"/>
      <c r="F1498" s="104"/>
    </row>
    <row r="1499" spans="5:6" x14ac:dyDescent="0.25">
      <c r="E1499" s="103"/>
      <c r="F1499" s="104"/>
    </row>
    <row r="1500" spans="5:6" x14ac:dyDescent="0.25">
      <c r="E1500" s="103"/>
      <c r="F1500" s="104"/>
    </row>
    <row r="1501" spans="5:6" x14ac:dyDescent="0.25">
      <c r="E1501" s="103"/>
      <c r="F1501" s="104"/>
    </row>
    <row r="1502" spans="5:6" x14ac:dyDescent="0.25">
      <c r="E1502" s="103"/>
      <c r="F1502" s="104"/>
    </row>
    <row r="1503" spans="5:6" x14ac:dyDescent="0.25">
      <c r="E1503" s="103"/>
      <c r="F1503" s="104"/>
    </row>
    <row r="1504" spans="5:6" x14ac:dyDescent="0.25">
      <c r="E1504" s="103"/>
      <c r="F1504" s="104"/>
    </row>
    <row r="1505" spans="5:6" x14ac:dyDescent="0.25">
      <c r="E1505" s="103"/>
      <c r="F1505" s="104"/>
    </row>
    <row r="1506" spans="5:6" x14ac:dyDescent="0.25">
      <c r="E1506" s="103"/>
      <c r="F1506" s="104"/>
    </row>
    <row r="1507" spans="5:6" x14ac:dyDescent="0.25">
      <c r="E1507" s="103"/>
      <c r="F1507" s="104"/>
    </row>
    <row r="1508" spans="5:6" x14ac:dyDescent="0.25">
      <c r="E1508" s="103"/>
      <c r="F1508" s="104"/>
    </row>
    <row r="1509" spans="5:6" x14ac:dyDescent="0.25">
      <c r="E1509" s="103"/>
      <c r="F1509" s="104"/>
    </row>
    <row r="1510" spans="5:6" x14ac:dyDescent="0.25">
      <c r="E1510" s="103"/>
      <c r="F1510" s="104"/>
    </row>
    <row r="1511" spans="5:6" x14ac:dyDescent="0.25">
      <c r="E1511" s="103"/>
      <c r="F1511" s="104"/>
    </row>
    <row r="1512" spans="5:6" x14ac:dyDescent="0.25">
      <c r="E1512" s="103"/>
      <c r="F1512" s="104"/>
    </row>
    <row r="1513" spans="5:6" x14ac:dyDescent="0.25">
      <c r="E1513" s="103"/>
      <c r="F1513" s="104"/>
    </row>
    <row r="1514" spans="5:6" x14ac:dyDescent="0.25">
      <c r="E1514" s="103"/>
      <c r="F1514" s="104"/>
    </row>
    <row r="1515" spans="5:6" x14ac:dyDescent="0.25">
      <c r="E1515" s="103"/>
      <c r="F1515" s="104"/>
    </row>
    <row r="1516" spans="5:6" x14ac:dyDescent="0.25">
      <c r="E1516" s="103"/>
      <c r="F1516" s="104"/>
    </row>
    <row r="1517" spans="5:6" x14ac:dyDescent="0.25">
      <c r="E1517" s="103"/>
      <c r="F1517" s="104"/>
    </row>
    <row r="1518" spans="5:6" x14ac:dyDescent="0.25">
      <c r="E1518" s="103"/>
      <c r="F1518" s="104"/>
    </row>
    <row r="1519" spans="5:6" x14ac:dyDescent="0.25">
      <c r="E1519" s="103"/>
      <c r="F1519" s="104"/>
    </row>
    <row r="1520" spans="5:6" x14ac:dyDescent="0.25">
      <c r="E1520" s="103"/>
      <c r="F1520" s="104"/>
    </row>
    <row r="1521" spans="5:6" x14ac:dyDescent="0.25">
      <c r="E1521" s="103"/>
      <c r="F1521" s="104"/>
    </row>
    <row r="1522" spans="5:6" x14ac:dyDescent="0.25">
      <c r="E1522" s="103"/>
      <c r="F1522" s="104"/>
    </row>
    <row r="1523" spans="5:6" x14ac:dyDescent="0.25">
      <c r="E1523" s="103"/>
      <c r="F1523" s="104"/>
    </row>
    <row r="1524" spans="5:6" x14ac:dyDescent="0.25">
      <c r="E1524" s="103"/>
      <c r="F1524" s="104"/>
    </row>
    <row r="1525" spans="5:6" x14ac:dyDescent="0.25">
      <c r="E1525" s="103"/>
      <c r="F1525" s="104"/>
    </row>
    <row r="1526" spans="5:6" x14ac:dyDescent="0.25">
      <c r="E1526" s="103"/>
      <c r="F1526" s="104"/>
    </row>
    <row r="1527" spans="5:6" x14ac:dyDescent="0.25">
      <c r="E1527" s="103"/>
      <c r="F1527" s="104"/>
    </row>
    <row r="1528" spans="5:6" x14ac:dyDescent="0.25">
      <c r="E1528" s="103"/>
      <c r="F1528" s="104"/>
    </row>
    <row r="1529" spans="5:6" x14ac:dyDescent="0.25">
      <c r="E1529" s="103"/>
      <c r="F1529" s="104"/>
    </row>
    <row r="1530" spans="5:6" x14ac:dyDescent="0.25">
      <c r="E1530" s="103"/>
      <c r="F1530" s="104"/>
    </row>
    <row r="1531" spans="5:6" x14ac:dyDescent="0.25">
      <c r="E1531" s="103"/>
      <c r="F1531" s="104"/>
    </row>
    <row r="1532" spans="5:6" x14ac:dyDescent="0.25">
      <c r="E1532" s="103"/>
      <c r="F1532" s="104"/>
    </row>
    <row r="1533" spans="5:6" x14ac:dyDescent="0.25">
      <c r="E1533" s="103"/>
      <c r="F1533" s="104"/>
    </row>
    <row r="1534" spans="5:6" x14ac:dyDescent="0.25">
      <c r="E1534" s="103"/>
      <c r="F1534" s="104"/>
    </row>
    <row r="1535" spans="5:6" x14ac:dyDescent="0.25">
      <c r="E1535" s="103"/>
      <c r="F1535" s="104"/>
    </row>
    <row r="1536" spans="5:6" x14ac:dyDescent="0.25">
      <c r="E1536" s="103"/>
      <c r="F1536" s="104"/>
    </row>
    <row r="1537" spans="5:6" x14ac:dyDescent="0.25">
      <c r="E1537" s="103"/>
      <c r="F1537" s="104"/>
    </row>
    <row r="1538" spans="5:6" x14ac:dyDescent="0.25">
      <c r="E1538" s="103"/>
      <c r="F1538" s="104"/>
    </row>
    <row r="1539" spans="5:6" x14ac:dyDescent="0.25">
      <c r="E1539" s="103"/>
      <c r="F1539" s="104"/>
    </row>
    <row r="1540" spans="5:6" x14ac:dyDescent="0.25">
      <c r="E1540" s="103"/>
      <c r="F1540" s="104"/>
    </row>
    <row r="1541" spans="5:6" x14ac:dyDescent="0.25">
      <c r="E1541" s="103"/>
      <c r="F1541" s="104"/>
    </row>
    <row r="1542" spans="5:6" x14ac:dyDescent="0.25">
      <c r="E1542" s="103"/>
      <c r="F1542" s="104"/>
    </row>
    <row r="1543" spans="5:6" x14ac:dyDescent="0.25">
      <c r="E1543" s="103"/>
      <c r="F1543" s="104"/>
    </row>
    <row r="1544" spans="5:6" x14ac:dyDescent="0.25">
      <c r="E1544" s="103"/>
      <c r="F1544" s="104"/>
    </row>
    <row r="1545" spans="5:6" x14ac:dyDescent="0.25">
      <c r="E1545" s="103"/>
      <c r="F1545" s="104"/>
    </row>
    <row r="1546" spans="5:6" x14ac:dyDescent="0.25">
      <c r="E1546" s="103"/>
      <c r="F1546" s="104"/>
    </row>
    <row r="1547" spans="5:6" x14ac:dyDescent="0.25">
      <c r="E1547" s="103"/>
      <c r="F1547" s="104"/>
    </row>
    <row r="1548" spans="5:6" x14ac:dyDescent="0.25">
      <c r="E1548" s="103"/>
      <c r="F1548" s="104"/>
    </row>
    <row r="1549" spans="5:6" x14ac:dyDescent="0.25">
      <c r="E1549" s="103"/>
      <c r="F1549" s="104"/>
    </row>
    <row r="1550" spans="5:6" x14ac:dyDescent="0.25">
      <c r="E1550" s="103"/>
      <c r="F1550" s="104"/>
    </row>
    <row r="1551" spans="5:6" x14ac:dyDescent="0.25">
      <c r="E1551" s="103"/>
      <c r="F1551" s="104"/>
    </row>
    <row r="1552" spans="5:6" x14ac:dyDescent="0.25">
      <c r="E1552" s="103"/>
      <c r="F1552" s="104"/>
    </row>
    <row r="1553" spans="5:6" x14ac:dyDescent="0.25">
      <c r="E1553" s="103"/>
      <c r="F1553" s="104"/>
    </row>
    <row r="1554" spans="5:6" x14ac:dyDescent="0.25">
      <c r="E1554" s="103"/>
      <c r="F1554" s="104"/>
    </row>
    <row r="1555" spans="5:6" x14ac:dyDescent="0.25">
      <c r="E1555" s="103"/>
      <c r="F1555" s="104"/>
    </row>
    <row r="1556" spans="5:6" x14ac:dyDescent="0.25">
      <c r="E1556" s="103"/>
      <c r="F1556" s="104"/>
    </row>
    <row r="1557" spans="5:6" x14ac:dyDescent="0.25">
      <c r="E1557" s="103"/>
      <c r="F1557" s="104"/>
    </row>
    <row r="1558" spans="5:6" x14ac:dyDescent="0.25">
      <c r="E1558" s="103"/>
      <c r="F1558" s="104"/>
    </row>
    <row r="1559" spans="5:6" x14ac:dyDescent="0.25">
      <c r="E1559" s="103"/>
      <c r="F1559" s="104"/>
    </row>
    <row r="1560" spans="5:6" x14ac:dyDescent="0.25">
      <c r="E1560" s="103"/>
      <c r="F1560" s="104"/>
    </row>
    <row r="1561" spans="5:6" x14ac:dyDescent="0.25">
      <c r="E1561" s="103"/>
      <c r="F1561" s="104"/>
    </row>
    <row r="1562" spans="5:6" x14ac:dyDescent="0.25">
      <c r="E1562" s="103"/>
      <c r="F1562" s="104"/>
    </row>
    <row r="1563" spans="5:6" x14ac:dyDescent="0.25">
      <c r="E1563" s="103"/>
      <c r="F1563" s="104"/>
    </row>
    <row r="1564" spans="5:6" x14ac:dyDescent="0.25">
      <c r="E1564" s="103"/>
      <c r="F1564" s="104"/>
    </row>
    <row r="1565" spans="5:6" x14ac:dyDescent="0.25">
      <c r="E1565" s="103"/>
      <c r="F1565" s="104"/>
    </row>
    <row r="1566" spans="5:6" x14ac:dyDescent="0.25">
      <c r="E1566" s="103"/>
      <c r="F1566" s="104"/>
    </row>
    <row r="1567" spans="5:6" x14ac:dyDescent="0.25">
      <c r="E1567" s="103"/>
      <c r="F1567" s="104"/>
    </row>
    <row r="1568" spans="5:6" x14ac:dyDescent="0.25">
      <c r="E1568" s="103"/>
      <c r="F1568" s="104"/>
    </row>
    <row r="1569" spans="5:6" x14ac:dyDescent="0.25">
      <c r="E1569" s="103"/>
      <c r="F1569" s="104"/>
    </row>
    <row r="1570" spans="5:6" x14ac:dyDescent="0.25">
      <c r="E1570" s="103"/>
      <c r="F1570" s="104"/>
    </row>
    <row r="1571" spans="5:6" x14ac:dyDescent="0.25">
      <c r="E1571" s="103"/>
      <c r="F1571" s="104"/>
    </row>
    <row r="1572" spans="5:6" x14ac:dyDescent="0.25">
      <c r="E1572" s="103"/>
      <c r="F1572" s="104"/>
    </row>
    <row r="1573" spans="5:6" x14ac:dyDescent="0.25">
      <c r="E1573" s="103"/>
      <c r="F1573" s="104"/>
    </row>
    <row r="1574" spans="5:6" x14ac:dyDescent="0.25">
      <c r="E1574" s="103"/>
      <c r="F1574" s="104"/>
    </row>
    <row r="1575" spans="5:6" x14ac:dyDescent="0.25">
      <c r="E1575" s="103"/>
      <c r="F1575" s="104"/>
    </row>
    <row r="1576" spans="5:6" x14ac:dyDescent="0.25">
      <c r="E1576" s="103"/>
      <c r="F1576" s="104"/>
    </row>
    <row r="1577" spans="5:6" x14ac:dyDescent="0.25">
      <c r="E1577" s="103"/>
      <c r="F1577" s="104"/>
    </row>
    <row r="1578" spans="5:6" x14ac:dyDescent="0.25">
      <c r="E1578" s="103"/>
      <c r="F1578" s="104"/>
    </row>
    <row r="1579" spans="5:6" x14ac:dyDescent="0.25">
      <c r="E1579" s="103"/>
      <c r="F1579" s="104"/>
    </row>
    <row r="1580" spans="5:6" x14ac:dyDescent="0.25">
      <c r="E1580" s="103"/>
      <c r="F1580" s="104"/>
    </row>
    <row r="1581" spans="5:6" x14ac:dyDescent="0.25">
      <c r="E1581" s="103"/>
      <c r="F1581" s="104"/>
    </row>
    <row r="1582" spans="5:6" x14ac:dyDescent="0.25">
      <c r="E1582" s="103"/>
      <c r="F1582" s="104"/>
    </row>
    <row r="1583" spans="5:6" x14ac:dyDescent="0.25">
      <c r="E1583" s="103"/>
      <c r="F1583" s="104"/>
    </row>
    <row r="1584" spans="5:6" x14ac:dyDescent="0.25">
      <c r="E1584" s="103"/>
      <c r="F1584" s="104"/>
    </row>
    <row r="1585" spans="5:6" x14ac:dyDescent="0.25">
      <c r="E1585" s="103"/>
      <c r="F1585" s="104"/>
    </row>
    <row r="1586" spans="5:6" x14ac:dyDescent="0.25">
      <c r="E1586" s="103"/>
      <c r="F1586" s="104"/>
    </row>
    <row r="1587" spans="5:6" x14ac:dyDescent="0.25">
      <c r="E1587" s="103"/>
      <c r="F1587" s="104"/>
    </row>
    <row r="1588" spans="5:6" x14ac:dyDescent="0.25">
      <c r="E1588" s="103"/>
      <c r="F1588" s="104"/>
    </row>
    <row r="1589" spans="5:6" x14ac:dyDescent="0.25">
      <c r="E1589" s="103"/>
      <c r="F1589" s="104"/>
    </row>
    <row r="1590" spans="5:6" x14ac:dyDescent="0.25">
      <c r="E1590" s="103"/>
      <c r="F1590" s="104"/>
    </row>
    <row r="1591" spans="5:6" x14ac:dyDescent="0.25">
      <c r="E1591" s="103"/>
      <c r="F1591" s="104"/>
    </row>
    <row r="1592" spans="5:6" x14ac:dyDescent="0.25">
      <c r="E1592" s="103"/>
      <c r="F1592" s="104"/>
    </row>
    <row r="1593" spans="5:6" x14ac:dyDescent="0.25">
      <c r="E1593" s="103"/>
      <c r="F1593" s="104"/>
    </row>
    <row r="1594" spans="5:6" x14ac:dyDescent="0.25">
      <c r="E1594" s="103"/>
      <c r="F1594" s="104"/>
    </row>
    <row r="1595" spans="5:6" x14ac:dyDescent="0.25">
      <c r="E1595" s="103"/>
      <c r="F1595" s="104"/>
    </row>
    <row r="1596" spans="5:6" x14ac:dyDescent="0.25">
      <c r="E1596" s="103"/>
      <c r="F1596" s="104"/>
    </row>
    <row r="1597" spans="5:6" x14ac:dyDescent="0.25">
      <c r="E1597" s="103"/>
      <c r="F1597" s="104"/>
    </row>
    <row r="1598" spans="5:6" x14ac:dyDescent="0.25">
      <c r="E1598" s="103"/>
      <c r="F1598" s="104"/>
    </row>
    <row r="1599" spans="5:6" x14ac:dyDescent="0.25">
      <c r="E1599" s="103"/>
      <c r="F1599" s="104"/>
    </row>
    <row r="1600" spans="5:6" x14ac:dyDescent="0.25">
      <c r="E1600" s="103"/>
      <c r="F1600" s="104"/>
    </row>
    <row r="1601" spans="5:6" x14ac:dyDescent="0.25">
      <c r="E1601" s="103"/>
      <c r="F1601" s="104"/>
    </row>
    <row r="1602" spans="5:6" x14ac:dyDescent="0.25">
      <c r="E1602" s="103"/>
      <c r="F1602" s="104"/>
    </row>
    <row r="1603" spans="5:6" x14ac:dyDescent="0.25">
      <c r="E1603" s="103"/>
      <c r="F1603" s="104"/>
    </row>
    <row r="1604" spans="5:6" x14ac:dyDescent="0.25">
      <c r="E1604" s="103"/>
      <c r="F1604" s="104"/>
    </row>
    <row r="1605" spans="5:6" x14ac:dyDescent="0.25">
      <c r="E1605" s="103"/>
      <c r="F1605" s="104"/>
    </row>
    <row r="1606" spans="5:6" x14ac:dyDescent="0.25">
      <c r="E1606" s="103"/>
      <c r="F1606" s="104"/>
    </row>
    <row r="1607" spans="5:6" x14ac:dyDescent="0.25">
      <c r="E1607" s="103"/>
      <c r="F1607" s="104"/>
    </row>
    <row r="1608" spans="5:6" x14ac:dyDescent="0.25">
      <c r="E1608" s="103"/>
      <c r="F1608" s="104"/>
    </row>
    <row r="1609" spans="5:6" x14ac:dyDescent="0.25">
      <c r="E1609" s="103"/>
      <c r="F1609" s="104"/>
    </row>
    <row r="1610" spans="5:6" x14ac:dyDescent="0.25">
      <c r="E1610" s="103"/>
      <c r="F1610" s="104"/>
    </row>
    <row r="1611" spans="5:6" x14ac:dyDescent="0.25">
      <c r="E1611" s="103"/>
      <c r="F1611" s="104"/>
    </row>
    <row r="1612" spans="5:6" x14ac:dyDescent="0.25">
      <c r="E1612" s="103"/>
      <c r="F1612" s="104"/>
    </row>
    <row r="1613" spans="5:6" x14ac:dyDescent="0.25">
      <c r="E1613" s="103"/>
      <c r="F1613" s="104"/>
    </row>
    <row r="1614" spans="5:6" x14ac:dyDescent="0.25">
      <c r="E1614" s="103"/>
      <c r="F1614" s="104"/>
    </row>
    <row r="1615" spans="5:6" x14ac:dyDescent="0.25">
      <c r="E1615" s="103"/>
      <c r="F1615" s="104"/>
    </row>
    <row r="1616" spans="5:6" x14ac:dyDescent="0.25">
      <c r="E1616" s="103"/>
      <c r="F1616" s="104"/>
    </row>
    <row r="1617" spans="5:6" x14ac:dyDescent="0.25">
      <c r="E1617" s="103"/>
      <c r="F1617" s="104"/>
    </row>
    <row r="1618" spans="5:6" x14ac:dyDescent="0.25">
      <c r="E1618" s="103"/>
      <c r="F1618" s="104"/>
    </row>
    <row r="1619" spans="5:6" x14ac:dyDescent="0.25">
      <c r="E1619" s="103"/>
      <c r="F1619" s="104"/>
    </row>
    <row r="1620" spans="5:6" x14ac:dyDescent="0.25">
      <c r="E1620" s="103"/>
      <c r="F1620" s="104"/>
    </row>
    <row r="1621" spans="5:6" x14ac:dyDescent="0.25">
      <c r="E1621" s="103"/>
      <c r="F1621" s="104"/>
    </row>
    <row r="1622" spans="5:6" x14ac:dyDescent="0.25">
      <c r="E1622" s="103"/>
      <c r="F1622" s="104"/>
    </row>
    <row r="1623" spans="5:6" x14ac:dyDescent="0.25">
      <c r="E1623" s="103"/>
      <c r="F1623" s="104"/>
    </row>
    <row r="1624" spans="5:6" x14ac:dyDescent="0.25">
      <c r="E1624" s="103"/>
      <c r="F1624" s="104"/>
    </row>
    <row r="1625" spans="5:6" x14ac:dyDescent="0.25">
      <c r="E1625" s="103"/>
      <c r="F1625" s="104"/>
    </row>
    <row r="1626" spans="5:6" x14ac:dyDescent="0.25">
      <c r="E1626" s="103"/>
      <c r="F1626" s="104"/>
    </row>
    <row r="1627" spans="5:6" x14ac:dyDescent="0.25">
      <c r="E1627" s="103"/>
      <c r="F1627" s="104"/>
    </row>
    <row r="1628" spans="5:6" x14ac:dyDescent="0.25">
      <c r="E1628" s="103"/>
      <c r="F1628" s="104"/>
    </row>
    <row r="1629" spans="5:6" x14ac:dyDescent="0.25">
      <c r="E1629" s="103"/>
      <c r="F1629" s="104"/>
    </row>
    <row r="1630" spans="5:6" x14ac:dyDescent="0.25">
      <c r="E1630" s="103"/>
      <c r="F1630" s="104"/>
    </row>
    <row r="1631" spans="5:6" x14ac:dyDescent="0.25">
      <c r="E1631" s="103"/>
      <c r="F1631" s="104"/>
    </row>
    <row r="1632" spans="5:6" x14ac:dyDescent="0.25">
      <c r="E1632" s="103"/>
      <c r="F1632" s="104"/>
    </row>
    <row r="1633" spans="5:6" x14ac:dyDescent="0.25">
      <c r="E1633" s="103"/>
      <c r="F1633" s="104"/>
    </row>
    <row r="1634" spans="5:6" x14ac:dyDescent="0.25">
      <c r="E1634" s="103"/>
      <c r="F1634" s="104"/>
    </row>
    <row r="1635" spans="5:6" x14ac:dyDescent="0.25">
      <c r="E1635" s="103"/>
      <c r="F1635" s="104"/>
    </row>
    <row r="1636" spans="5:6" x14ac:dyDescent="0.25">
      <c r="E1636" s="103"/>
      <c r="F1636" s="104"/>
    </row>
    <row r="1637" spans="5:6" x14ac:dyDescent="0.25">
      <c r="E1637" s="103"/>
      <c r="F1637" s="104"/>
    </row>
    <row r="1638" spans="5:6" x14ac:dyDescent="0.25">
      <c r="E1638" s="103"/>
      <c r="F1638" s="104"/>
    </row>
    <row r="1639" spans="5:6" x14ac:dyDescent="0.25">
      <c r="E1639" s="103"/>
      <c r="F1639" s="104"/>
    </row>
    <row r="1640" spans="5:6" x14ac:dyDescent="0.25">
      <c r="E1640" s="103"/>
      <c r="F1640" s="104"/>
    </row>
    <row r="1641" spans="5:6" x14ac:dyDescent="0.25">
      <c r="E1641" s="103"/>
      <c r="F1641" s="104"/>
    </row>
    <row r="1642" spans="5:6" x14ac:dyDescent="0.25">
      <c r="E1642" s="103"/>
      <c r="F1642" s="104"/>
    </row>
    <row r="1643" spans="5:6" x14ac:dyDescent="0.25">
      <c r="E1643" s="103"/>
      <c r="F1643" s="104"/>
    </row>
    <row r="1644" spans="5:6" x14ac:dyDescent="0.25">
      <c r="E1644" s="103"/>
      <c r="F1644" s="104"/>
    </row>
    <row r="1645" spans="5:6" x14ac:dyDescent="0.25">
      <c r="E1645" s="103"/>
      <c r="F1645" s="104"/>
    </row>
    <row r="1646" spans="5:6" x14ac:dyDescent="0.25">
      <c r="E1646" s="103"/>
      <c r="F1646" s="104"/>
    </row>
    <row r="1647" spans="5:6" x14ac:dyDescent="0.25">
      <c r="E1647" s="103"/>
      <c r="F1647" s="104"/>
    </row>
    <row r="1648" spans="5:6" x14ac:dyDescent="0.25">
      <c r="E1648" s="103"/>
      <c r="F1648" s="104"/>
    </row>
    <row r="1649" spans="5:6" x14ac:dyDescent="0.25">
      <c r="E1649" s="103"/>
      <c r="F1649" s="104"/>
    </row>
    <row r="1650" spans="5:6" x14ac:dyDescent="0.25">
      <c r="E1650" s="103"/>
      <c r="F1650" s="104"/>
    </row>
    <row r="1651" spans="5:6" x14ac:dyDescent="0.25">
      <c r="E1651" s="103"/>
      <c r="F1651" s="104"/>
    </row>
    <row r="1652" spans="5:6" x14ac:dyDescent="0.25">
      <c r="E1652" s="103"/>
      <c r="F1652" s="104"/>
    </row>
    <row r="1653" spans="5:6" x14ac:dyDescent="0.25">
      <c r="E1653" s="103"/>
      <c r="F1653" s="104"/>
    </row>
    <row r="1654" spans="5:6" x14ac:dyDescent="0.25">
      <c r="E1654" s="103"/>
      <c r="F1654" s="104"/>
    </row>
    <row r="1655" spans="5:6" x14ac:dyDescent="0.25">
      <c r="E1655" s="103"/>
      <c r="F1655" s="104"/>
    </row>
    <row r="1656" spans="5:6" x14ac:dyDescent="0.25">
      <c r="E1656" s="103"/>
      <c r="F1656" s="104"/>
    </row>
    <row r="1657" spans="5:6" x14ac:dyDescent="0.25">
      <c r="E1657" s="103"/>
      <c r="F1657" s="104"/>
    </row>
    <row r="1658" spans="5:6" x14ac:dyDescent="0.25">
      <c r="E1658" s="103"/>
      <c r="F1658" s="104"/>
    </row>
    <row r="1659" spans="5:6" x14ac:dyDescent="0.25">
      <c r="E1659" s="103"/>
      <c r="F1659" s="104"/>
    </row>
    <row r="1660" spans="5:6" x14ac:dyDescent="0.25">
      <c r="E1660" s="103"/>
      <c r="F1660" s="104"/>
    </row>
    <row r="1661" spans="5:6" x14ac:dyDescent="0.25">
      <c r="E1661" s="103"/>
      <c r="F1661" s="104"/>
    </row>
    <row r="1662" spans="5:6" x14ac:dyDescent="0.25">
      <c r="E1662" s="103"/>
      <c r="F1662" s="104"/>
    </row>
    <row r="1663" spans="5:6" x14ac:dyDescent="0.25">
      <c r="E1663" s="103"/>
      <c r="F1663" s="104"/>
    </row>
    <row r="1664" spans="5:6" x14ac:dyDescent="0.25">
      <c r="E1664" s="103"/>
      <c r="F1664" s="104"/>
    </row>
    <row r="1665" spans="5:6" x14ac:dyDescent="0.25">
      <c r="E1665" s="103"/>
      <c r="F1665" s="104"/>
    </row>
    <row r="1666" spans="5:6" x14ac:dyDescent="0.25">
      <c r="E1666" s="103"/>
      <c r="F1666" s="104"/>
    </row>
    <row r="1667" spans="5:6" x14ac:dyDescent="0.25">
      <c r="E1667" s="103"/>
      <c r="F1667" s="104"/>
    </row>
    <row r="1668" spans="5:6" x14ac:dyDescent="0.25">
      <c r="E1668" s="103"/>
      <c r="F1668" s="104"/>
    </row>
    <row r="1669" spans="5:6" x14ac:dyDescent="0.25">
      <c r="E1669" s="103"/>
      <c r="F1669" s="104"/>
    </row>
    <row r="1670" spans="5:6" x14ac:dyDescent="0.25">
      <c r="E1670" s="103"/>
      <c r="F1670" s="104"/>
    </row>
    <row r="1671" spans="5:6" x14ac:dyDescent="0.25">
      <c r="E1671" s="103"/>
      <c r="F1671" s="104"/>
    </row>
    <row r="1672" spans="5:6" x14ac:dyDescent="0.25">
      <c r="E1672" s="103"/>
      <c r="F1672" s="104"/>
    </row>
    <row r="1673" spans="5:6" x14ac:dyDescent="0.25">
      <c r="E1673" s="103"/>
      <c r="F1673" s="104"/>
    </row>
    <row r="1674" spans="5:6" x14ac:dyDescent="0.25">
      <c r="E1674" s="103"/>
      <c r="F1674" s="104"/>
    </row>
    <row r="1675" spans="5:6" x14ac:dyDescent="0.25">
      <c r="E1675" s="103"/>
      <c r="F1675" s="104"/>
    </row>
    <row r="1676" spans="5:6" x14ac:dyDescent="0.25">
      <c r="E1676" s="103"/>
      <c r="F1676" s="104"/>
    </row>
    <row r="1677" spans="5:6" x14ac:dyDescent="0.25">
      <c r="E1677" s="103"/>
      <c r="F1677" s="104"/>
    </row>
    <row r="1678" spans="5:6" x14ac:dyDescent="0.25">
      <c r="E1678" s="103"/>
      <c r="F1678" s="104"/>
    </row>
    <row r="1679" spans="5:6" x14ac:dyDescent="0.25">
      <c r="E1679" s="103"/>
      <c r="F1679" s="104"/>
    </row>
    <row r="1680" spans="5:6" x14ac:dyDescent="0.25">
      <c r="E1680" s="103"/>
      <c r="F1680" s="104"/>
    </row>
    <row r="1681" spans="5:6" x14ac:dyDescent="0.25">
      <c r="E1681" s="103"/>
      <c r="F1681" s="104"/>
    </row>
    <row r="1682" spans="5:6" x14ac:dyDescent="0.25">
      <c r="E1682" s="103"/>
      <c r="F1682" s="104"/>
    </row>
    <row r="1683" spans="5:6" x14ac:dyDescent="0.25">
      <c r="E1683" s="103"/>
      <c r="F1683" s="104"/>
    </row>
    <row r="1684" spans="5:6" x14ac:dyDescent="0.25">
      <c r="E1684" s="103"/>
      <c r="F1684" s="104"/>
    </row>
    <row r="1685" spans="5:6" x14ac:dyDescent="0.25">
      <c r="E1685" s="103"/>
      <c r="F1685" s="104"/>
    </row>
    <row r="1686" spans="5:6" x14ac:dyDescent="0.25">
      <c r="E1686" s="103"/>
      <c r="F1686" s="104"/>
    </row>
    <row r="1687" spans="5:6" x14ac:dyDescent="0.25">
      <c r="E1687" s="103"/>
      <c r="F1687" s="104"/>
    </row>
    <row r="1688" spans="5:6" x14ac:dyDescent="0.25">
      <c r="E1688" s="103"/>
      <c r="F1688" s="104"/>
    </row>
    <row r="1689" spans="5:6" x14ac:dyDescent="0.25">
      <c r="E1689" s="103"/>
      <c r="F1689" s="104"/>
    </row>
    <row r="1690" spans="5:6" x14ac:dyDescent="0.25">
      <c r="E1690" s="103"/>
      <c r="F1690" s="104"/>
    </row>
    <row r="1691" spans="5:6" x14ac:dyDescent="0.25">
      <c r="E1691" s="103"/>
      <c r="F1691" s="104"/>
    </row>
    <row r="1692" spans="5:6" x14ac:dyDescent="0.25">
      <c r="E1692" s="103"/>
      <c r="F1692" s="104"/>
    </row>
    <row r="1693" spans="5:6" x14ac:dyDescent="0.25">
      <c r="E1693" s="103"/>
      <c r="F1693" s="104"/>
    </row>
    <row r="1694" spans="5:6" x14ac:dyDescent="0.25">
      <c r="E1694" s="103"/>
      <c r="F1694" s="104"/>
    </row>
    <row r="1695" spans="5:6" x14ac:dyDescent="0.25">
      <c r="E1695" s="103"/>
      <c r="F1695" s="104"/>
    </row>
    <row r="1696" spans="5:6" x14ac:dyDescent="0.25">
      <c r="E1696" s="103"/>
      <c r="F1696" s="104"/>
    </row>
    <row r="1697" spans="5:6" x14ac:dyDescent="0.25">
      <c r="E1697" s="103"/>
      <c r="F1697" s="104"/>
    </row>
    <row r="1698" spans="5:6" x14ac:dyDescent="0.25">
      <c r="E1698" s="103"/>
      <c r="F1698" s="104"/>
    </row>
    <row r="1699" spans="5:6" x14ac:dyDescent="0.25">
      <c r="E1699" s="103"/>
      <c r="F1699" s="104"/>
    </row>
    <row r="1700" spans="5:6" x14ac:dyDescent="0.25">
      <c r="E1700" s="103"/>
      <c r="F1700" s="104"/>
    </row>
    <row r="1701" spans="5:6" x14ac:dyDescent="0.25">
      <c r="E1701" s="103"/>
      <c r="F1701" s="104"/>
    </row>
    <row r="1702" spans="5:6" x14ac:dyDescent="0.25">
      <c r="E1702" s="103"/>
      <c r="F1702" s="104"/>
    </row>
    <row r="1703" spans="5:6" x14ac:dyDescent="0.25">
      <c r="E1703" s="103"/>
      <c r="F1703" s="104"/>
    </row>
    <row r="1704" spans="5:6" x14ac:dyDescent="0.25">
      <c r="E1704" s="103"/>
      <c r="F1704" s="104"/>
    </row>
    <row r="1705" spans="5:6" x14ac:dyDescent="0.25">
      <c r="E1705" s="103"/>
      <c r="F1705" s="104"/>
    </row>
    <row r="1706" spans="5:6" x14ac:dyDescent="0.25">
      <c r="E1706" s="103"/>
      <c r="F1706" s="104"/>
    </row>
    <row r="1707" spans="5:6" x14ac:dyDescent="0.25">
      <c r="E1707" s="103"/>
      <c r="F1707" s="104"/>
    </row>
    <row r="1708" spans="5:6" x14ac:dyDescent="0.25">
      <c r="E1708" s="103"/>
      <c r="F1708" s="104"/>
    </row>
    <row r="1709" spans="5:6" x14ac:dyDescent="0.25">
      <c r="E1709" s="103"/>
      <c r="F1709" s="104"/>
    </row>
    <row r="1710" spans="5:6" x14ac:dyDescent="0.25">
      <c r="E1710" s="103"/>
      <c r="F1710" s="104"/>
    </row>
    <row r="1711" spans="5:6" x14ac:dyDescent="0.25">
      <c r="E1711" s="103"/>
      <c r="F1711" s="104"/>
    </row>
    <row r="1712" spans="5:6" x14ac:dyDescent="0.25">
      <c r="E1712" s="103"/>
      <c r="F1712" s="104"/>
    </row>
    <row r="1713" spans="5:6" x14ac:dyDescent="0.25">
      <c r="E1713" s="103"/>
      <c r="F1713" s="104"/>
    </row>
    <row r="1714" spans="5:6" x14ac:dyDescent="0.25">
      <c r="E1714" s="103"/>
      <c r="F1714" s="104"/>
    </row>
    <row r="1715" spans="5:6" x14ac:dyDescent="0.25">
      <c r="E1715" s="103"/>
      <c r="F1715" s="104"/>
    </row>
    <row r="1716" spans="5:6" x14ac:dyDescent="0.25">
      <c r="E1716" s="103"/>
      <c r="F1716" s="104"/>
    </row>
    <row r="1717" spans="5:6" x14ac:dyDescent="0.25">
      <c r="E1717" s="103"/>
      <c r="F1717" s="104"/>
    </row>
    <row r="1718" spans="5:6" x14ac:dyDescent="0.25">
      <c r="E1718" s="103"/>
      <c r="F1718" s="104"/>
    </row>
    <row r="1719" spans="5:6" x14ac:dyDescent="0.25">
      <c r="E1719" s="103"/>
      <c r="F1719" s="104"/>
    </row>
    <row r="1720" spans="5:6" x14ac:dyDescent="0.25">
      <c r="E1720" s="103"/>
      <c r="F1720" s="104"/>
    </row>
    <row r="1721" spans="5:6" x14ac:dyDescent="0.25">
      <c r="E1721" s="103"/>
      <c r="F1721" s="104"/>
    </row>
    <row r="1722" spans="5:6" x14ac:dyDescent="0.25">
      <c r="E1722" s="103"/>
      <c r="F1722" s="104"/>
    </row>
    <row r="1723" spans="5:6" x14ac:dyDescent="0.25">
      <c r="E1723" s="103"/>
      <c r="F1723" s="104"/>
    </row>
    <row r="1724" spans="5:6" x14ac:dyDescent="0.25">
      <c r="E1724" s="103"/>
      <c r="F1724" s="104"/>
    </row>
    <row r="1725" spans="5:6" x14ac:dyDescent="0.25">
      <c r="E1725" s="103"/>
      <c r="F1725" s="104"/>
    </row>
    <row r="1726" spans="5:6" x14ac:dyDescent="0.25">
      <c r="E1726" s="103"/>
      <c r="F1726" s="104"/>
    </row>
    <row r="1727" spans="5:6" x14ac:dyDescent="0.25">
      <c r="E1727" s="103"/>
      <c r="F1727" s="104"/>
    </row>
    <row r="1728" spans="5:6" x14ac:dyDescent="0.25">
      <c r="E1728" s="103"/>
      <c r="F1728" s="104"/>
    </row>
    <row r="1729" spans="5:6" x14ac:dyDescent="0.25">
      <c r="E1729" s="103"/>
      <c r="F1729" s="104"/>
    </row>
    <row r="1730" spans="5:6" x14ac:dyDescent="0.25">
      <c r="E1730" s="103"/>
      <c r="F1730" s="104"/>
    </row>
    <row r="1731" spans="5:6" x14ac:dyDescent="0.25">
      <c r="E1731" s="103"/>
      <c r="F1731" s="104"/>
    </row>
    <row r="1732" spans="5:6" x14ac:dyDescent="0.25">
      <c r="E1732" s="103"/>
      <c r="F1732" s="104"/>
    </row>
    <row r="1733" spans="5:6" x14ac:dyDescent="0.25">
      <c r="E1733" s="103"/>
      <c r="F1733" s="104"/>
    </row>
    <row r="1734" spans="5:6" x14ac:dyDescent="0.25">
      <c r="E1734" s="103"/>
      <c r="F1734" s="104"/>
    </row>
    <row r="1735" spans="5:6" x14ac:dyDescent="0.25">
      <c r="E1735" s="103"/>
      <c r="F1735" s="104"/>
    </row>
    <row r="1736" spans="5:6" x14ac:dyDescent="0.25">
      <c r="E1736" s="103"/>
      <c r="F1736" s="104"/>
    </row>
    <row r="1737" spans="5:6" x14ac:dyDescent="0.25">
      <c r="E1737" s="103"/>
      <c r="F1737" s="104"/>
    </row>
    <row r="1738" spans="5:6" x14ac:dyDescent="0.25">
      <c r="E1738" s="103"/>
      <c r="F1738" s="104"/>
    </row>
    <row r="1739" spans="5:6" x14ac:dyDescent="0.25">
      <c r="E1739" s="103"/>
      <c r="F1739" s="104"/>
    </row>
    <row r="1740" spans="5:6" x14ac:dyDescent="0.25">
      <c r="E1740" s="103"/>
      <c r="F1740" s="104"/>
    </row>
    <row r="1741" spans="5:6" x14ac:dyDescent="0.25">
      <c r="E1741" s="103"/>
      <c r="F1741" s="104"/>
    </row>
    <row r="1742" spans="5:6" x14ac:dyDescent="0.25">
      <c r="E1742" s="103"/>
      <c r="F1742" s="104"/>
    </row>
    <row r="1743" spans="5:6" x14ac:dyDescent="0.25">
      <c r="E1743" s="103"/>
      <c r="F1743" s="104"/>
    </row>
    <row r="1744" spans="5:6" x14ac:dyDescent="0.25">
      <c r="E1744" s="103"/>
      <c r="F1744" s="104"/>
    </row>
    <row r="1745" spans="5:6" x14ac:dyDescent="0.25">
      <c r="E1745" s="103"/>
      <c r="F1745" s="104"/>
    </row>
    <row r="1746" spans="5:6" x14ac:dyDescent="0.25">
      <c r="E1746" s="103"/>
      <c r="F1746" s="104"/>
    </row>
    <row r="1747" spans="5:6" x14ac:dyDescent="0.25">
      <c r="E1747" s="103"/>
      <c r="F1747" s="104"/>
    </row>
    <row r="1748" spans="5:6" x14ac:dyDescent="0.25">
      <c r="E1748" s="103"/>
      <c r="F1748" s="104"/>
    </row>
    <row r="1749" spans="5:6" x14ac:dyDescent="0.25">
      <c r="E1749" s="103"/>
      <c r="F1749" s="104"/>
    </row>
    <row r="1750" spans="5:6" x14ac:dyDescent="0.25">
      <c r="E1750" s="103"/>
      <c r="F1750" s="104"/>
    </row>
    <row r="1751" spans="5:6" x14ac:dyDescent="0.25">
      <c r="E1751" s="103"/>
      <c r="F1751" s="104"/>
    </row>
    <row r="1752" spans="5:6" x14ac:dyDescent="0.25">
      <c r="E1752" s="103"/>
      <c r="F1752" s="104"/>
    </row>
    <row r="1753" spans="5:6" x14ac:dyDescent="0.25">
      <c r="E1753" s="103"/>
      <c r="F1753" s="104"/>
    </row>
    <row r="1754" spans="5:6" x14ac:dyDescent="0.25">
      <c r="E1754" s="103"/>
      <c r="F1754" s="104"/>
    </row>
    <row r="1755" spans="5:6" x14ac:dyDescent="0.25">
      <c r="E1755" s="103"/>
      <c r="F1755" s="104"/>
    </row>
    <row r="1756" spans="5:6" x14ac:dyDescent="0.25">
      <c r="E1756" s="103"/>
      <c r="F1756" s="104"/>
    </row>
    <row r="1757" spans="5:6" x14ac:dyDescent="0.25">
      <c r="E1757" s="103"/>
      <c r="F1757" s="104"/>
    </row>
    <row r="1758" spans="5:6" x14ac:dyDescent="0.25">
      <c r="E1758" s="103"/>
      <c r="F1758" s="104"/>
    </row>
    <row r="1759" spans="5:6" x14ac:dyDescent="0.25">
      <c r="E1759" s="103"/>
      <c r="F1759" s="104"/>
    </row>
    <row r="1760" spans="5:6" x14ac:dyDescent="0.25">
      <c r="E1760" s="103"/>
      <c r="F1760" s="104"/>
    </row>
    <row r="1761" spans="5:6" x14ac:dyDescent="0.25">
      <c r="E1761" s="103"/>
      <c r="F1761" s="104"/>
    </row>
    <row r="1762" spans="5:6" x14ac:dyDescent="0.25">
      <c r="E1762" s="103"/>
      <c r="F1762" s="104"/>
    </row>
    <row r="1763" spans="5:6" x14ac:dyDescent="0.25">
      <c r="E1763" s="103"/>
      <c r="F1763" s="104"/>
    </row>
    <row r="1764" spans="5:6" x14ac:dyDescent="0.25">
      <c r="E1764" s="103"/>
      <c r="F1764" s="104"/>
    </row>
    <row r="1765" spans="5:6" x14ac:dyDescent="0.25">
      <c r="E1765" s="103"/>
      <c r="F1765" s="104"/>
    </row>
    <row r="1766" spans="5:6" x14ac:dyDescent="0.25">
      <c r="E1766" s="103"/>
      <c r="F1766" s="104"/>
    </row>
    <row r="1767" spans="5:6" x14ac:dyDescent="0.25">
      <c r="E1767" s="103"/>
      <c r="F1767" s="104"/>
    </row>
    <row r="1768" spans="5:6" x14ac:dyDescent="0.25">
      <c r="E1768" s="103"/>
      <c r="F1768" s="104"/>
    </row>
    <row r="1769" spans="5:6" x14ac:dyDescent="0.25">
      <c r="E1769" s="103"/>
      <c r="F1769" s="104"/>
    </row>
    <row r="1770" spans="5:6" x14ac:dyDescent="0.25">
      <c r="E1770" s="103"/>
      <c r="F1770" s="104"/>
    </row>
    <row r="1771" spans="5:6" x14ac:dyDescent="0.25">
      <c r="E1771" s="103"/>
      <c r="F1771" s="104"/>
    </row>
    <row r="1772" spans="5:6" x14ac:dyDescent="0.25">
      <c r="E1772" s="103"/>
      <c r="F1772" s="104"/>
    </row>
    <row r="1773" spans="5:6" x14ac:dyDescent="0.25">
      <c r="E1773" s="103"/>
      <c r="F1773" s="104"/>
    </row>
    <row r="1774" spans="5:6" x14ac:dyDescent="0.25">
      <c r="E1774" s="103"/>
      <c r="F1774" s="104"/>
    </row>
    <row r="1775" spans="5:6" x14ac:dyDescent="0.25">
      <c r="E1775" s="103"/>
      <c r="F1775" s="104"/>
    </row>
    <row r="1776" spans="5:6" x14ac:dyDescent="0.25">
      <c r="E1776" s="103"/>
      <c r="F1776" s="104"/>
    </row>
    <row r="1777" spans="5:6" x14ac:dyDescent="0.25">
      <c r="E1777" s="103"/>
      <c r="F1777" s="104"/>
    </row>
    <row r="1778" spans="5:6" x14ac:dyDescent="0.25">
      <c r="E1778" s="103"/>
      <c r="F1778" s="104"/>
    </row>
    <row r="1779" spans="5:6" x14ac:dyDescent="0.25">
      <c r="E1779" s="103"/>
      <c r="F1779" s="104"/>
    </row>
    <row r="1780" spans="5:6" x14ac:dyDescent="0.25">
      <c r="E1780" s="103"/>
      <c r="F1780" s="104"/>
    </row>
    <row r="1781" spans="5:6" x14ac:dyDescent="0.25">
      <c r="E1781" s="103"/>
      <c r="F1781" s="104"/>
    </row>
    <row r="1782" spans="5:6" x14ac:dyDescent="0.25">
      <c r="E1782" s="103"/>
      <c r="F1782" s="104"/>
    </row>
    <row r="1783" spans="5:6" x14ac:dyDescent="0.25">
      <c r="E1783" s="103"/>
      <c r="F1783" s="104"/>
    </row>
    <row r="1784" spans="5:6" x14ac:dyDescent="0.25">
      <c r="E1784" s="103"/>
      <c r="F1784" s="104"/>
    </row>
    <row r="1785" spans="5:6" x14ac:dyDescent="0.25">
      <c r="E1785" s="103"/>
      <c r="F1785" s="104"/>
    </row>
    <row r="1786" spans="5:6" x14ac:dyDescent="0.25">
      <c r="E1786" s="103"/>
      <c r="F1786" s="104"/>
    </row>
    <row r="1787" spans="5:6" x14ac:dyDescent="0.25">
      <c r="E1787" s="103"/>
      <c r="F1787" s="104"/>
    </row>
    <row r="1788" spans="5:6" x14ac:dyDescent="0.25">
      <c r="E1788" s="103"/>
      <c r="F1788" s="104"/>
    </row>
    <row r="1789" spans="5:6" x14ac:dyDescent="0.25">
      <c r="E1789" s="103"/>
      <c r="F1789" s="104"/>
    </row>
    <row r="1790" spans="5:6" x14ac:dyDescent="0.25">
      <c r="E1790" s="103"/>
      <c r="F1790" s="104"/>
    </row>
    <row r="1791" spans="5:6" x14ac:dyDescent="0.25">
      <c r="E1791" s="103"/>
      <c r="F1791" s="104"/>
    </row>
    <row r="1792" spans="5:6" x14ac:dyDescent="0.25">
      <c r="E1792" s="103"/>
      <c r="F1792" s="104"/>
    </row>
    <row r="1793" spans="5:6" x14ac:dyDescent="0.25">
      <c r="E1793" s="103"/>
      <c r="F1793" s="104"/>
    </row>
    <row r="1794" spans="5:6" x14ac:dyDescent="0.25">
      <c r="E1794" s="103"/>
      <c r="F1794" s="104"/>
    </row>
    <row r="1795" spans="5:6" x14ac:dyDescent="0.25">
      <c r="E1795" s="103"/>
      <c r="F1795" s="104"/>
    </row>
    <row r="1796" spans="5:6" x14ac:dyDescent="0.25">
      <c r="E1796" s="103"/>
      <c r="F1796" s="104"/>
    </row>
    <row r="1797" spans="5:6" x14ac:dyDescent="0.25">
      <c r="E1797" s="103"/>
      <c r="F1797" s="104"/>
    </row>
    <row r="1798" spans="5:6" x14ac:dyDescent="0.25">
      <c r="E1798" s="103"/>
      <c r="F1798" s="104"/>
    </row>
    <row r="1799" spans="5:6" x14ac:dyDescent="0.25">
      <c r="E1799" s="103"/>
      <c r="F1799" s="104"/>
    </row>
    <row r="1800" spans="5:6" x14ac:dyDescent="0.25">
      <c r="E1800" s="103"/>
      <c r="F1800" s="104"/>
    </row>
    <row r="1801" spans="5:6" x14ac:dyDescent="0.25">
      <c r="E1801" s="103"/>
      <c r="F1801" s="104"/>
    </row>
    <row r="1802" spans="5:6" x14ac:dyDescent="0.25">
      <c r="E1802" s="103"/>
      <c r="F1802" s="104"/>
    </row>
    <row r="1803" spans="5:6" x14ac:dyDescent="0.25">
      <c r="E1803" s="103"/>
      <c r="F1803" s="104"/>
    </row>
    <row r="1804" spans="5:6" x14ac:dyDescent="0.25">
      <c r="E1804" s="103"/>
      <c r="F1804" s="104"/>
    </row>
    <row r="1805" spans="5:6" x14ac:dyDescent="0.25">
      <c r="E1805" s="103"/>
      <c r="F1805" s="104"/>
    </row>
    <row r="1806" spans="5:6" x14ac:dyDescent="0.25">
      <c r="E1806" s="103"/>
      <c r="F1806" s="104"/>
    </row>
    <row r="1807" spans="5:6" x14ac:dyDescent="0.25">
      <c r="E1807" s="103"/>
      <c r="F1807" s="104"/>
    </row>
    <row r="1808" spans="5:6" x14ac:dyDescent="0.25">
      <c r="E1808" s="103"/>
      <c r="F1808" s="104"/>
    </row>
    <row r="1809" spans="5:6" x14ac:dyDescent="0.25">
      <c r="E1809" s="103"/>
      <c r="F1809" s="104"/>
    </row>
    <row r="1810" spans="5:6" x14ac:dyDescent="0.25">
      <c r="E1810" s="103"/>
      <c r="F1810" s="104"/>
    </row>
    <row r="1811" spans="5:6" x14ac:dyDescent="0.25">
      <c r="E1811" s="103"/>
      <c r="F1811" s="104"/>
    </row>
    <row r="1812" spans="5:6" x14ac:dyDescent="0.25">
      <c r="E1812" s="103"/>
      <c r="F1812" s="104"/>
    </row>
    <row r="1813" spans="5:6" x14ac:dyDescent="0.25">
      <c r="E1813" s="103"/>
      <c r="F1813" s="104"/>
    </row>
    <row r="1814" spans="5:6" x14ac:dyDescent="0.25">
      <c r="E1814" s="103"/>
      <c r="F1814" s="104"/>
    </row>
    <row r="1815" spans="5:6" x14ac:dyDescent="0.25">
      <c r="E1815" s="103"/>
      <c r="F1815" s="104"/>
    </row>
    <row r="1816" spans="5:6" x14ac:dyDescent="0.25">
      <c r="E1816" s="103"/>
      <c r="F1816" s="104"/>
    </row>
    <row r="1817" spans="5:6" x14ac:dyDescent="0.25">
      <c r="E1817" s="103"/>
      <c r="F1817" s="104"/>
    </row>
    <row r="1818" spans="5:6" x14ac:dyDescent="0.25">
      <c r="E1818" s="103"/>
      <c r="F1818" s="104"/>
    </row>
    <row r="1819" spans="5:6" x14ac:dyDescent="0.25">
      <c r="E1819" s="103"/>
      <c r="F1819" s="104"/>
    </row>
    <row r="1820" spans="5:6" x14ac:dyDescent="0.25">
      <c r="E1820" s="103"/>
      <c r="F1820" s="104"/>
    </row>
    <row r="1821" spans="5:6" x14ac:dyDescent="0.25">
      <c r="E1821" s="103"/>
      <c r="F1821" s="104"/>
    </row>
    <row r="1822" spans="5:6" x14ac:dyDescent="0.25">
      <c r="E1822" s="103"/>
      <c r="F1822" s="104"/>
    </row>
    <row r="1823" spans="5:6" x14ac:dyDescent="0.25">
      <c r="E1823" s="103"/>
      <c r="F1823" s="104"/>
    </row>
    <row r="1824" spans="5:6" x14ac:dyDescent="0.25">
      <c r="E1824" s="103"/>
      <c r="F1824" s="104"/>
    </row>
    <row r="1825" spans="5:6" x14ac:dyDescent="0.25">
      <c r="E1825" s="103"/>
      <c r="F1825" s="104"/>
    </row>
    <row r="1826" spans="5:6" x14ac:dyDescent="0.25">
      <c r="E1826" s="103"/>
      <c r="F1826" s="104"/>
    </row>
    <row r="1827" spans="5:6" x14ac:dyDescent="0.25">
      <c r="E1827" s="103"/>
      <c r="F1827" s="104"/>
    </row>
    <row r="1828" spans="5:6" x14ac:dyDescent="0.25">
      <c r="E1828" s="103"/>
      <c r="F1828" s="104"/>
    </row>
    <row r="1829" spans="5:6" x14ac:dyDescent="0.25">
      <c r="E1829" s="103"/>
      <c r="F1829" s="104"/>
    </row>
    <row r="1830" spans="5:6" x14ac:dyDescent="0.25">
      <c r="E1830" s="103"/>
      <c r="F1830" s="104"/>
    </row>
    <row r="1831" spans="5:6" x14ac:dyDescent="0.25">
      <c r="E1831" s="103"/>
      <c r="F1831" s="104"/>
    </row>
    <row r="1832" spans="5:6" x14ac:dyDescent="0.25">
      <c r="E1832" s="103"/>
      <c r="F1832" s="104"/>
    </row>
    <row r="1833" spans="5:6" x14ac:dyDescent="0.25">
      <c r="E1833" s="103"/>
      <c r="F1833" s="104"/>
    </row>
    <row r="1834" spans="5:6" x14ac:dyDescent="0.25">
      <c r="E1834" s="103"/>
      <c r="F1834" s="104"/>
    </row>
    <row r="1835" spans="5:6" x14ac:dyDescent="0.25">
      <c r="E1835" s="103"/>
      <c r="F1835" s="104"/>
    </row>
    <row r="1836" spans="5:6" x14ac:dyDescent="0.25">
      <c r="E1836" s="103"/>
      <c r="F1836" s="104"/>
    </row>
    <row r="1837" spans="5:6" x14ac:dyDescent="0.25">
      <c r="E1837" s="103"/>
      <c r="F1837" s="104"/>
    </row>
    <row r="1838" spans="5:6" x14ac:dyDescent="0.25">
      <c r="E1838" s="103"/>
      <c r="F1838" s="104"/>
    </row>
    <row r="1839" spans="5:6" x14ac:dyDescent="0.25">
      <c r="E1839" s="103"/>
      <c r="F1839" s="104"/>
    </row>
    <row r="1840" spans="5:6" x14ac:dyDescent="0.25">
      <c r="E1840" s="103"/>
      <c r="F1840" s="104"/>
    </row>
    <row r="1841" spans="5:6" x14ac:dyDescent="0.25">
      <c r="E1841" s="103"/>
      <c r="F1841" s="104"/>
    </row>
    <row r="1842" spans="5:6" x14ac:dyDescent="0.25">
      <c r="E1842" s="103"/>
      <c r="F1842" s="104"/>
    </row>
    <row r="1843" spans="5:6" x14ac:dyDescent="0.25">
      <c r="E1843" s="103"/>
      <c r="F1843" s="104"/>
    </row>
    <row r="1844" spans="5:6" x14ac:dyDescent="0.25">
      <c r="E1844" s="103"/>
      <c r="F1844" s="104"/>
    </row>
    <row r="1845" spans="5:6" x14ac:dyDescent="0.25">
      <c r="E1845" s="103"/>
      <c r="F1845" s="104"/>
    </row>
    <row r="1846" spans="5:6" x14ac:dyDescent="0.25">
      <c r="E1846" s="103"/>
      <c r="F1846" s="104"/>
    </row>
    <row r="1847" spans="5:6" x14ac:dyDescent="0.25">
      <c r="E1847" s="103"/>
      <c r="F1847" s="104"/>
    </row>
    <row r="1848" spans="5:6" x14ac:dyDescent="0.25">
      <c r="E1848" s="103"/>
      <c r="F1848" s="104"/>
    </row>
    <row r="1849" spans="5:6" x14ac:dyDescent="0.25">
      <c r="E1849" s="103"/>
      <c r="F1849" s="104"/>
    </row>
    <row r="1850" spans="5:6" x14ac:dyDescent="0.25">
      <c r="E1850" s="103"/>
      <c r="F1850" s="104"/>
    </row>
    <row r="1851" spans="5:6" x14ac:dyDescent="0.25">
      <c r="E1851" s="103"/>
      <c r="F1851" s="104"/>
    </row>
    <row r="1852" spans="5:6" x14ac:dyDescent="0.25">
      <c r="E1852" s="103"/>
      <c r="F1852" s="104"/>
    </row>
    <row r="1853" spans="5:6" x14ac:dyDescent="0.25">
      <c r="E1853" s="103"/>
      <c r="F1853" s="104"/>
    </row>
    <row r="1854" spans="5:6" x14ac:dyDescent="0.25">
      <c r="E1854" s="103"/>
      <c r="F1854" s="104"/>
    </row>
    <row r="1855" spans="5:6" x14ac:dyDescent="0.25">
      <c r="E1855" s="103"/>
      <c r="F1855" s="104"/>
    </row>
    <row r="1856" spans="5:6" x14ac:dyDescent="0.25">
      <c r="E1856" s="103"/>
      <c r="F1856" s="104"/>
    </row>
    <row r="1857" spans="5:6" x14ac:dyDescent="0.25">
      <c r="E1857" s="103"/>
      <c r="F1857" s="104"/>
    </row>
    <row r="1858" spans="5:6" x14ac:dyDescent="0.25">
      <c r="E1858" s="103"/>
      <c r="F1858" s="104"/>
    </row>
    <row r="1859" spans="5:6" x14ac:dyDescent="0.25">
      <c r="E1859" s="103"/>
      <c r="F1859" s="104"/>
    </row>
    <row r="1860" spans="5:6" x14ac:dyDescent="0.25">
      <c r="E1860" s="103"/>
      <c r="F1860" s="104"/>
    </row>
    <row r="1861" spans="5:6" x14ac:dyDescent="0.25">
      <c r="E1861" s="103"/>
      <c r="F1861" s="104"/>
    </row>
    <row r="1862" spans="5:6" x14ac:dyDescent="0.25">
      <c r="E1862" s="103"/>
      <c r="F1862" s="104"/>
    </row>
    <row r="1863" spans="5:6" x14ac:dyDescent="0.25">
      <c r="E1863" s="103"/>
      <c r="F1863" s="104"/>
    </row>
    <row r="1864" spans="5:6" x14ac:dyDescent="0.25">
      <c r="E1864" s="103"/>
      <c r="F1864" s="104"/>
    </row>
    <row r="1865" spans="5:6" x14ac:dyDescent="0.25">
      <c r="E1865" s="103"/>
      <c r="F1865" s="104"/>
    </row>
    <row r="1866" spans="5:6" x14ac:dyDescent="0.25">
      <c r="E1866" s="103"/>
      <c r="F1866" s="104"/>
    </row>
    <row r="1867" spans="5:6" x14ac:dyDescent="0.25">
      <c r="E1867" s="103"/>
      <c r="F1867" s="104"/>
    </row>
    <row r="1868" spans="5:6" x14ac:dyDescent="0.25">
      <c r="E1868" s="103"/>
      <c r="F1868" s="104"/>
    </row>
    <row r="1869" spans="5:6" x14ac:dyDescent="0.25">
      <c r="E1869" s="103"/>
      <c r="F1869" s="104"/>
    </row>
    <row r="1870" spans="5:6" x14ac:dyDescent="0.25">
      <c r="E1870" s="103"/>
      <c r="F1870" s="104"/>
    </row>
    <row r="1871" spans="5:6" x14ac:dyDescent="0.25">
      <c r="E1871" s="103"/>
      <c r="F1871" s="104"/>
    </row>
    <row r="1872" spans="5:6" x14ac:dyDescent="0.25">
      <c r="E1872" s="103"/>
      <c r="F1872" s="104"/>
    </row>
    <row r="1873" spans="5:6" x14ac:dyDescent="0.25">
      <c r="E1873" s="103"/>
      <c r="F1873" s="104"/>
    </row>
    <row r="1874" spans="5:6" x14ac:dyDescent="0.25">
      <c r="E1874" s="103"/>
      <c r="F1874" s="104"/>
    </row>
    <row r="1875" spans="5:6" x14ac:dyDescent="0.25">
      <c r="E1875" s="103"/>
      <c r="F1875" s="104"/>
    </row>
    <row r="1876" spans="5:6" x14ac:dyDescent="0.25">
      <c r="E1876" s="103"/>
      <c r="F1876" s="104"/>
    </row>
    <row r="1877" spans="5:6" x14ac:dyDescent="0.25">
      <c r="E1877" s="103"/>
      <c r="F1877" s="104"/>
    </row>
    <row r="1878" spans="5:6" x14ac:dyDescent="0.25">
      <c r="E1878" s="103"/>
      <c r="F1878" s="104"/>
    </row>
    <row r="1879" spans="5:6" x14ac:dyDescent="0.25">
      <c r="E1879" s="103"/>
      <c r="F1879" s="104"/>
    </row>
    <row r="1880" spans="5:6" x14ac:dyDescent="0.25">
      <c r="E1880" s="103"/>
      <c r="F1880" s="104"/>
    </row>
    <row r="1881" spans="5:6" x14ac:dyDescent="0.25">
      <c r="E1881" s="103"/>
      <c r="F1881" s="104"/>
    </row>
    <row r="1882" spans="5:6" x14ac:dyDescent="0.25">
      <c r="E1882" s="103"/>
      <c r="F1882" s="104"/>
    </row>
    <row r="1883" spans="5:6" x14ac:dyDescent="0.25">
      <c r="E1883" s="103"/>
      <c r="F1883" s="104"/>
    </row>
    <row r="1884" spans="5:6" x14ac:dyDescent="0.25">
      <c r="E1884" s="103"/>
      <c r="F1884" s="104"/>
    </row>
    <row r="1885" spans="5:6" x14ac:dyDescent="0.25">
      <c r="E1885" s="103"/>
      <c r="F1885" s="104"/>
    </row>
    <row r="1886" spans="5:6" x14ac:dyDescent="0.25">
      <c r="E1886" s="103"/>
      <c r="F1886" s="104"/>
    </row>
    <row r="1887" spans="5:6" x14ac:dyDescent="0.25">
      <c r="E1887" s="103"/>
      <c r="F1887" s="104"/>
    </row>
    <row r="1888" spans="5:6" x14ac:dyDescent="0.25">
      <c r="E1888" s="103"/>
      <c r="F1888" s="104"/>
    </row>
    <row r="1889" spans="5:6" x14ac:dyDescent="0.25">
      <c r="E1889" s="103"/>
      <c r="F1889" s="104"/>
    </row>
    <row r="1890" spans="5:6" x14ac:dyDescent="0.25">
      <c r="E1890" s="103"/>
      <c r="F1890" s="104"/>
    </row>
    <row r="1891" spans="5:6" x14ac:dyDescent="0.25">
      <c r="E1891" s="103"/>
      <c r="F1891" s="104"/>
    </row>
    <row r="1892" spans="5:6" x14ac:dyDescent="0.25">
      <c r="E1892" s="103"/>
      <c r="F1892" s="104"/>
    </row>
    <row r="1893" spans="5:6" x14ac:dyDescent="0.25">
      <c r="E1893" s="103"/>
      <c r="F1893" s="104"/>
    </row>
    <row r="1894" spans="5:6" x14ac:dyDescent="0.25">
      <c r="E1894" s="103"/>
      <c r="F1894" s="104"/>
    </row>
    <row r="1895" spans="5:6" x14ac:dyDescent="0.25">
      <c r="E1895" s="103"/>
      <c r="F1895" s="104"/>
    </row>
    <row r="1896" spans="5:6" x14ac:dyDescent="0.25">
      <c r="E1896" s="103"/>
      <c r="F1896" s="104"/>
    </row>
    <row r="1897" spans="5:6" x14ac:dyDescent="0.25">
      <c r="E1897" s="103"/>
      <c r="F1897" s="104"/>
    </row>
    <row r="1898" spans="5:6" x14ac:dyDescent="0.25">
      <c r="E1898" s="103"/>
      <c r="F1898" s="104"/>
    </row>
    <row r="1899" spans="5:6" x14ac:dyDescent="0.25">
      <c r="E1899" s="103"/>
      <c r="F1899" s="104"/>
    </row>
    <row r="1900" spans="5:6" x14ac:dyDescent="0.25">
      <c r="E1900" s="103"/>
      <c r="F1900" s="104"/>
    </row>
    <row r="1901" spans="5:6" x14ac:dyDescent="0.25">
      <c r="E1901" s="103"/>
      <c r="F1901" s="104"/>
    </row>
    <row r="1902" spans="5:6" x14ac:dyDescent="0.25">
      <c r="E1902" s="103"/>
      <c r="F1902" s="104"/>
    </row>
    <row r="1903" spans="5:6" x14ac:dyDescent="0.25">
      <c r="E1903" s="103"/>
      <c r="F1903" s="104"/>
    </row>
    <row r="1904" spans="5:6" x14ac:dyDescent="0.25">
      <c r="E1904" s="103"/>
      <c r="F1904" s="104"/>
    </row>
    <row r="1905" spans="5:6" x14ac:dyDescent="0.25">
      <c r="E1905" s="103"/>
      <c r="F1905" s="104"/>
    </row>
    <row r="1906" spans="5:6" x14ac:dyDescent="0.25">
      <c r="E1906" s="103"/>
      <c r="F1906" s="104"/>
    </row>
    <row r="1907" spans="5:6" x14ac:dyDescent="0.25">
      <c r="E1907" s="103"/>
      <c r="F1907" s="104"/>
    </row>
    <row r="1908" spans="5:6" x14ac:dyDescent="0.25">
      <c r="E1908" s="103"/>
      <c r="F1908" s="104"/>
    </row>
    <row r="1909" spans="5:6" x14ac:dyDescent="0.25">
      <c r="E1909" s="103"/>
      <c r="F1909" s="104"/>
    </row>
    <row r="1910" spans="5:6" x14ac:dyDescent="0.25">
      <c r="E1910" s="103"/>
      <c r="F1910" s="104"/>
    </row>
    <row r="1911" spans="5:6" x14ac:dyDescent="0.25">
      <c r="E1911" s="103"/>
      <c r="F1911" s="104"/>
    </row>
    <row r="1912" spans="5:6" x14ac:dyDescent="0.25">
      <c r="E1912" s="103"/>
      <c r="F1912" s="104"/>
    </row>
    <row r="1913" spans="5:6" x14ac:dyDescent="0.25">
      <c r="E1913" s="103"/>
      <c r="F1913" s="104"/>
    </row>
    <row r="1914" spans="5:6" x14ac:dyDescent="0.25">
      <c r="E1914" s="103"/>
      <c r="F1914" s="104"/>
    </row>
    <row r="1915" spans="5:6" x14ac:dyDescent="0.25">
      <c r="E1915" s="103"/>
      <c r="F1915" s="104"/>
    </row>
    <row r="1916" spans="5:6" x14ac:dyDescent="0.25">
      <c r="E1916" s="103"/>
      <c r="F1916" s="104"/>
    </row>
    <row r="1917" spans="5:6" x14ac:dyDescent="0.25">
      <c r="E1917" s="103"/>
      <c r="F1917" s="104"/>
    </row>
    <row r="1918" spans="5:6" x14ac:dyDescent="0.25">
      <c r="E1918" s="103"/>
      <c r="F1918" s="104"/>
    </row>
    <row r="1919" spans="5:6" x14ac:dyDescent="0.25">
      <c r="E1919" s="103"/>
      <c r="F1919" s="104"/>
    </row>
    <row r="1920" spans="5:6" x14ac:dyDescent="0.25">
      <c r="E1920" s="103"/>
      <c r="F1920" s="104"/>
    </row>
    <row r="1921" spans="5:6" x14ac:dyDescent="0.25">
      <c r="E1921" s="103"/>
      <c r="F1921" s="104"/>
    </row>
    <row r="1922" spans="5:6" x14ac:dyDescent="0.25">
      <c r="E1922" s="103"/>
      <c r="F1922" s="104"/>
    </row>
    <row r="1923" spans="5:6" x14ac:dyDescent="0.25">
      <c r="E1923" s="103"/>
      <c r="F1923" s="104"/>
    </row>
    <row r="1924" spans="5:6" x14ac:dyDescent="0.25">
      <c r="E1924" s="103"/>
      <c r="F1924" s="104"/>
    </row>
    <row r="1925" spans="5:6" x14ac:dyDescent="0.25">
      <c r="E1925" s="103"/>
      <c r="F1925" s="104"/>
    </row>
    <row r="1926" spans="5:6" x14ac:dyDescent="0.25">
      <c r="E1926" s="103"/>
      <c r="F1926" s="104"/>
    </row>
    <row r="1927" spans="5:6" x14ac:dyDescent="0.25">
      <c r="E1927" s="103"/>
      <c r="F1927" s="104"/>
    </row>
    <row r="1928" spans="5:6" x14ac:dyDescent="0.25">
      <c r="E1928" s="103"/>
      <c r="F1928" s="104"/>
    </row>
    <row r="1929" spans="5:6" x14ac:dyDescent="0.25">
      <c r="E1929" s="103"/>
      <c r="F1929" s="104"/>
    </row>
    <row r="1930" spans="5:6" x14ac:dyDescent="0.25">
      <c r="E1930" s="103"/>
      <c r="F1930" s="104"/>
    </row>
    <row r="1931" spans="5:6" x14ac:dyDescent="0.25">
      <c r="E1931" s="103"/>
      <c r="F1931" s="104"/>
    </row>
    <row r="1932" spans="5:6" x14ac:dyDescent="0.25">
      <c r="E1932" s="103"/>
      <c r="F1932" s="104"/>
    </row>
    <row r="1933" spans="5:6" x14ac:dyDescent="0.25">
      <c r="E1933" s="103"/>
      <c r="F1933" s="104"/>
    </row>
    <row r="1934" spans="5:6" x14ac:dyDescent="0.25">
      <c r="E1934" s="103"/>
      <c r="F1934" s="104"/>
    </row>
    <row r="1935" spans="5:6" x14ac:dyDescent="0.25">
      <c r="E1935" s="103"/>
      <c r="F1935" s="104"/>
    </row>
    <row r="1936" spans="5:6" x14ac:dyDescent="0.25">
      <c r="E1936" s="103"/>
      <c r="F1936" s="104"/>
    </row>
    <row r="1937" spans="5:6" x14ac:dyDescent="0.25">
      <c r="E1937" s="103"/>
      <c r="F1937" s="104"/>
    </row>
    <row r="1938" spans="5:6" x14ac:dyDescent="0.25">
      <c r="E1938" s="103"/>
      <c r="F1938" s="104"/>
    </row>
    <row r="1939" spans="5:6" x14ac:dyDescent="0.25">
      <c r="E1939" s="103"/>
      <c r="F1939" s="104"/>
    </row>
    <row r="1940" spans="5:6" x14ac:dyDescent="0.25">
      <c r="E1940" s="103"/>
      <c r="F1940" s="104"/>
    </row>
    <row r="1941" spans="5:6" x14ac:dyDescent="0.25">
      <c r="E1941" s="103"/>
      <c r="F1941" s="104"/>
    </row>
    <row r="1942" spans="5:6" x14ac:dyDescent="0.25">
      <c r="E1942" s="103"/>
      <c r="F1942" s="104"/>
    </row>
    <row r="1943" spans="5:6" x14ac:dyDescent="0.25">
      <c r="E1943" s="103"/>
      <c r="F1943" s="104"/>
    </row>
    <row r="1944" spans="5:6" x14ac:dyDescent="0.25">
      <c r="E1944" s="103"/>
      <c r="F1944" s="104"/>
    </row>
    <row r="1945" spans="5:6" x14ac:dyDescent="0.25">
      <c r="E1945" s="103"/>
      <c r="F1945" s="104"/>
    </row>
    <row r="1946" spans="5:6" x14ac:dyDescent="0.25">
      <c r="E1946" s="103"/>
      <c r="F1946" s="104"/>
    </row>
    <row r="1947" spans="5:6" x14ac:dyDescent="0.25">
      <c r="E1947" s="103"/>
      <c r="F1947" s="104"/>
    </row>
    <row r="1948" spans="5:6" x14ac:dyDescent="0.25">
      <c r="E1948" s="103"/>
      <c r="F1948" s="104"/>
    </row>
    <row r="1949" spans="5:6" x14ac:dyDescent="0.25">
      <c r="E1949" s="103"/>
      <c r="F1949" s="104"/>
    </row>
    <row r="1950" spans="5:6" x14ac:dyDescent="0.25">
      <c r="E1950" s="103"/>
      <c r="F1950" s="104"/>
    </row>
    <row r="1951" spans="5:6" x14ac:dyDescent="0.25">
      <c r="E1951" s="103"/>
      <c r="F1951" s="104"/>
    </row>
    <row r="1952" spans="5:6" x14ac:dyDescent="0.25">
      <c r="E1952" s="103"/>
      <c r="F1952" s="104"/>
    </row>
    <row r="1953" spans="5:6" x14ac:dyDescent="0.25">
      <c r="E1953" s="103"/>
      <c r="F1953" s="104"/>
    </row>
    <row r="1954" spans="5:6" x14ac:dyDescent="0.25">
      <c r="E1954" s="103"/>
      <c r="F1954" s="104"/>
    </row>
    <row r="1955" spans="5:6" x14ac:dyDescent="0.25">
      <c r="E1955" s="103"/>
      <c r="F1955" s="104"/>
    </row>
    <row r="1956" spans="5:6" x14ac:dyDescent="0.25">
      <c r="E1956" s="103"/>
      <c r="F1956" s="104"/>
    </row>
    <row r="1957" spans="5:6" x14ac:dyDescent="0.25">
      <c r="E1957" s="103"/>
      <c r="F1957" s="104"/>
    </row>
    <row r="1958" spans="5:6" x14ac:dyDescent="0.25">
      <c r="E1958" s="103"/>
      <c r="F1958" s="104"/>
    </row>
    <row r="1959" spans="5:6" x14ac:dyDescent="0.25">
      <c r="E1959" s="103"/>
      <c r="F1959" s="104"/>
    </row>
    <row r="1960" spans="5:6" x14ac:dyDescent="0.25">
      <c r="E1960" s="103"/>
      <c r="F1960" s="104"/>
    </row>
    <row r="1961" spans="5:6" x14ac:dyDescent="0.25">
      <c r="E1961" s="103"/>
      <c r="F1961" s="104"/>
    </row>
    <row r="1962" spans="5:6" x14ac:dyDescent="0.25">
      <c r="E1962" s="103"/>
      <c r="F1962" s="104"/>
    </row>
    <row r="1963" spans="5:6" x14ac:dyDescent="0.25">
      <c r="E1963" s="103"/>
      <c r="F1963" s="104"/>
    </row>
    <row r="1964" spans="5:6" x14ac:dyDescent="0.25">
      <c r="E1964" s="103"/>
      <c r="F1964" s="104"/>
    </row>
    <row r="1965" spans="5:6" x14ac:dyDescent="0.25">
      <c r="E1965" s="103"/>
      <c r="F1965" s="104"/>
    </row>
    <row r="1966" spans="5:6" x14ac:dyDescent="0.25">
      <c r="E1966" s="103"/>
      <c r="F1966" s="104"/>
    </row>
    <row r="1967" spans="5:6" x14ac:dyDescent="0.25">
      <c r="E1967" s="103"/>
      <c r="F1967" s="104"/>
    </row>
    <row r="1968" spans="5:6" x14ac:dyDescent="0.25">
      <c r="E1968" s="103"/>
      <c r="F1968" s="104"/>
    </row>
    <row r="1969" spans="5:6" x14ac:dyDescent="0.25">
      <c r="E1969" s="103"/>
      <c r="F1969" s="104"/>
    </row>
    <row r="1970" spans="5:6" x14ac:dyDescent="0.25">
      <c r="E1970" s="103"/>
      <c r="F1970" s="104"/>
    </row>
    <row r="1971" spans="5:6" x14ac:dyDescent="0.25">
      <c r="E1971" s="103"/>
      <c r="F1971" s="104"/>
    </row>
    <row r="1972" spans="5:6" x14ac:dyDescent="0.25">
      <c r="E1972" s="103"/>
      <c r="F1972" s="104"/>
    </row>
    <row r="1973" spans="5:6" x14ac:dyDescent="0.25">
      <c r="E1973" s="103"/>
      <c r="F1973" s="104"/>
    </row>
    <row r="1974" spans="5:6" x14ac:dyDescent="0.25">
      <c r="E1974" s="103"/>
      <c r="F1974" s="104"/>
    </row>
    <row r="1975" spans="5:6" x14ac:dyDescent="0.25">
      <c r="E1975" s="103"/>
      <c r="F1975" s="104"/>
    </row>
    <row r="1976" spans="5:6" x14ac:dyDescent="0.25">
      <c r="E1976" s="103"/>
      <c r="F1976" s="104"/>
    </row>
    <row r="1977" spans="5:6" x14ac:dyDescent="0.25">
      <c r="E1977" s="103"/>
      <c r="F1977" s="104"/>
    </row>
    <row r="1978" spans="5:6" x14ac:dyDescent="0.25">
      <c r="E1978" s="103"/>
      <c r="F1978" s="104"/>
    </row>
    <row r="1979" spans="5:6" x14ac:dyDescent="0.25">
      <c r="E1979" s="103"/>
      <c r="F1979" s="104"/>
    </row>
    <row r="1980" spans="5:6" x14ac:dyDescent="0.25">
      <c r="E1980" s="103"/>
      <c r="F1980" s="104"/>
    </row>
    <row r="1981" spans="5:6" x14ac:dyDescent="0.25">
      <c r="E1981" s="103"/>
      <c r="F1981" s="104"/>
    </row>
    <row r="1982" spans="5:6" x14ac:dyDescent="0.25">
      <c r="E1982" s="103"/>
      <c r="F1982" s="104"/>
    </row>
    <row r="1983" spans="5:6" x14ac:dyDescent="0.25">
      <c r="E1983" s="103"/>
      <c r="F1983" s="104"/>
    </row>
    <row r="1984" spans="5:6" x14ac:dyDescent="0.25">
      <c r="E1984" s="103"/>
      <c r="F1984" s="104"/>
    </row>
    <row r="1985" spans="5:6" x14ac:dyDescent="0.25">
      <c r="E1985" s="103"/>
      <c r="F1985" s="104"/>
    </row>
    <row r="1986" spans="5:6" x14ac:dyDescent="0.25">
      <c r="E1986" s="103"/>
      <c r="F1986" s="104"/>
    </row>
    <row r="1987" spans="5:6" x14ac:dyDescent="0.25">
      <c r="E1987" s="103"/>
      <c r="F1987" s="104"/>
    </row>
    <row r="1988" spans="5:6" x14ac:dyDescent="0.25">
      <c r="E1988" s="103"/>
      <c r="F1988" s="104"/>
    </row>
    <row r="1989" spans="5:6" x14ac:dyDescent="0.25">
      <c r="E1989" s="103"/>
      <c r="F1989" s="104"/>
    </row>
    <row r="1990" spans="5:6" x14ac:dyDescent="0.25">
      <c r="E1990" s="103"/>
      <c r="F1990" s="104"/>
    </row>
    <row r="1991" spans="5:6" x14ac:dyDescent="0.25">
      <c r="E1991" s="103"/>
      <c r="F1991" s="104"/>
    </row>
    <row r="1992" spans="5:6" x14ac:dyDescent="0.25">
      <c r="E1992" s="103"/>
      <c r="F1992" s="104"/>
    </row>
    <row r="1993" spans="5:6" x14ac:dyDescent="0.25">
      <c r="E1993" s="103"/>
      <c r="F1993" s="104"/>
    </row>
    <row r="1994" spans="5:6" x14ac:dyDescent="0.25">
      <c r="E1994" s="103"/>
      <c r="F1994" s="104"/>
    </row>
    <row r="1995" spans="5:6" x14ac:dyDescent="0.25">
      <c r="E1995" s="103"/>
      <c r="F1995" s="104"/>
    </row>
    <row r="1996" spans="5:6" x14ac:dyDescent="0.25">
      <c r="E1996" s="103"/>
      <c r="F1996" s="104"/>
    </row>
    <row r="1997" spans="5:6" x14ac:dyDescent="0.25">
      <c r="E1997" s="103"/>
      <c r="F1997" s="104"/>
    </row>
    <row r="1998" spans="5:6" x14ac:dyDescent="0.25">
      <c r="E1998" s="103"/>
      <c r="F1998" s="104"/>
    </row>
    <row r="1999" spans="5:6" x14ac:dyDescent="0.25">
      <c r="E1999" s="103"/>
      <c r="F1999" s="104"/>
    </row>
    <row r="2000" spans="5:6" x14ac:dyDescent="0.25">
      <c r="E2000" s="103"/>
      <c r="F2000" s="104"/>
    </row>
    <row r="2001" spans="5:6" x14ac:dyDescent="0.25">
      <c r="E2001" s="103"/>
      <c r="F2001" s="104"/>
    </row>
    <row r="2002" spans="5:6" x14ac:dyDescent="0.25">
      <c r="E2002" s="103"/>
      <c r="F2002" s="104"/>
    </row>
    <row r="2003" spans="5:6" x14ac:dyDescent="0.25">
      <c r="E2003" s="103"/>
      <c r="F2003" s="104"/>
    </row>
    <row r="2004" spans="5:6" x14ac:dyDescent="0.25">
      <c r="E2004" s="103"/>
      <c r="F2004" s="104"/>
    </row>
    <row r="2005" spans="5:6" x14ac:dyDescent="0.25">
      <c r="E2005" s="103"/>
      <c r="F2005" s="104"/>
    </row>
    <row r="2006" spans="5:6" x14ac:dyDescent="0.25">
      <c r="E2006" s="103"/>
      <c r="F2006" s="104"/>
    </row>
    <row r="2007" spans="5:6" x14ac:dyDescent="0.25">
      <c r="E2007" s="103"/>
      <c r="F2007" s="104"/>
    </row>
    <row r="2008" spans="5:6" x14ac:dyDescent="0.25">
      <c r="E2008" s="103"/>
      <c r="F2008" s="104"/>
    </row>
    <row r="2009" spans="5:6" x14ac:dyDescent="0.25">
      <c r="E2009" s="103"/>
      <c r="F2009" s="104"/>
    </row>
    <row r="2010" spans="5:6" x14ac:dyDescent="0.25">
      <c r="E2010" s="103"/>
      <c r="F2010" s="104"/>
    </row>
    <row r="2011" spans="5:6" x14ac:dyDescent="0.25">
      <c r="E2011" s="103"/>
      <c r="F2011" s="104"/>
    </row>
    <row r="2012" spans="5:6" x14ac:dyDescent="0.25">
      <c r="E2012" s="103"/>
      <c r="F2012" s="104"/>
    </row>
    <row r="2013" spans="5:6" x14ac:dyDescent="0.25">
      <c r="E2013" s="103"/>
      <c r="F2013" s="104"/>
    </row>
    <row r="2014" spans="5:6" x14ac:dyDescent="0.25">
      <c r="E2014" s="103"/>
      <c r="F2014" s="104"/>
    </row>
    <row r="2015" spans="5:6" x14ac:dyDescent="0.25">
      <c r="E2015" s="103"/>
      <c r="F2015" s="104"/>
    </row>
    <row r="2016" spans="5:6" x14ac:dyDescent="0.25">
      <c r="E2016" s="103"/>
      <c r="F2016" s="104"/>
    </row>
    <row r="2017" spans="5:6" x14ac:dyDescent="0.25">
      <c r="E2017" s="103"/>
      <c r="F2017" s="104"/>
    </row>
    <row r="2018" spans="5:6" x14ac:dyDescent="0.25">
      <c r="E2018" s="103"/>
      <c r="F2018" s="104"/>
    </row>
    <row r="2019" spans="5:6" x14ac:dyDescent="0.25">
      <c r="E2019" s="103"/>
      <c r="F2019" s="104"/>
    </row>
    <row r="2020" spans="5:6" x14ac:dyDescent="0.25">
      <c r="E2020" s="103"/>
      <c r="F2020" s="104"/>
    </row>
    <row r="2021" spans="5:6" x14ac:dyDescent="0.25">
      <c r="E2021" s="103"/>
      <c r="F2021" s="104"/>
    </row>
    <row r="2022" spans="5:6" x14ac:dyDescent="0.25">
      <c r="E2022" s="103"/>
      <c r="F2022" s="104"/>
    </row>
    <row r="2023" spans="5:6" x14ac:dyDescent="0.25">
      <c r="E2023" s="103"/>
      <c r="F2023" s="104"/>
    </row>
    <row r="2024" spans="5:6" x14ac:dyDescent="0.25">
      <c r="E2024" s="103"/>
      <c r="F2024" s="104"/>
    </row>
    <row r="2025" spans="5:6" x14ac:dyDescent="0.25">
      <c r="E2025" s="103"/>
      <c r="F2025" s="104"/>
    </row>
    <row r="2026" spans="5:6" x14ac:dyDescent="0.25">
      <c r="E2026" s="103"/>
      <c r="F2026" s="104"/>
    </row>
    <row r="2027" spans="5:6" x14ac:dyDescent="0.25">
      <c r="E2027" s="103"/>
      <c r="F2027" s="104"/>
    </row>
    <row r="2028" spans="5:6" x14ac:dyDescent="0.25">
      <c r="E2028" s="103"/>
      <c r="F2028" s="104"/>
    </row>
    <row r="2029" spans="5:6" x14ac:dyDescent="0.25">
      <c r="E2029" s="103"/>
      <c r="F2029" s="104"/>
    </row>
    <row r="2030" spans="5:6" x14ac:dyDescent="0.25">
      <c r="E2030" s="103"/>
      <c r="F2030" s="104"/>
    </row>
    <row r="2031" spans="5:6" x14ac:dyDescent="0.25">
      <c r="E2031" s="103"/>
      <c r="F2031" s="104"/>
    </row>
    <row r="2032" spans="5:6" x14ac:dyDescent="0.25">
      <c r="E2032" s="103"/>
      <c r="F2032" s="104"/>
    </row>
    <row r="2033" spans="5:6" x14ac:dyDescent="0.25">
      <c r="E2033" s="103"/>
      <c r="F2033" s="104"/>
    </row>
    <row r="2034" spans="5:6" x14ac:dyDescent="0.25">
      <c r="E2034" s="103"/>
      <c r="F2034" s="104"/>
    </row>
    <row r="2035" spans="5:6" x14ac:dyDescent="0.25">
      <c r="E2035" s="103"/>
      <c r="F2035" s="104"/>
    </row>
    <row r="2036" spans="5:6" x14ac:dyDescent="0.25">
      <c r="E2036" s="103"/>
      <c r="F2036" s="104"/>
    </row>
    <row r="2037" spans="5:6" x14ac:dyDescent="0.25">
      <c r="E2037" s="103"/>
      <c r="F2037" s="104"/>
    </row>
    <row r="2038" spans="5:6" x14ac:dyDescent="0.25">
      <c r="E2038" s="103"/>
      <c r="F2038" s="104"/>
    </row>
    <row r="2039" spans="5:6" x14ac:dyDescent="0.25">
      <c r="E2039" s="103"/>
      <c r="F2039" s="104"/>
    </row>
    <row r="2040" spans="5:6" x14ac:dyDescent="0.25">
      <c r="E2040" s="103"/>
      <c r="F2040" s="104"/>
    </row>
    <row r="2041" spans="5:6" x14ac:dyDescent="0.25">
      <c r="E2041" s="103"/>
      <c r="F2041" s="104"/>
    </row>
    <row r="2042" spans="5:6" x14ac:dyDescent="0.25">
      <c r="E2042" s="103"/>
      <c r="F2042" s="104"/>
    </row>
    <row r="2043" spans="5:6" x14ac:dyDescent="0.25">
      <c r="E2043" s="103"/>
      <c r="F2043" s="104"/>
    </row>
    <row r="2044" spans="5:6" x14ac:dyDescent="0.25">
      <c r="E2044" s="103"/>
      <c r="F2044" s="104"/>
    </row>
    <row r="2045" spans="5:6" x14ac:dyDescent="0.25">
      <c r="E2045" s="103"/>
      <c r="F2045" s="104"/>
    </row>
    <row r="2046" spans="5:6" x14ac:dyDescent="0.25">
      <c r="E2046" s="103"/>
      <c r="F2046" s="104"/>
    </row>
    <row r="2047" spans="5:6" x14ac:dyDescent="0.25">
      <c r="E2047" s="103"/>
      <c r="F2047" s="104"/>
    </row>
    <row r="2048" spans="5:6" x14ac:dyDescent="0.25">
      <c r="E2048" s="103"/>
      <c r="F2048" s="104"/>
    </row>
    <row r="2049" spans="5:6" x14ac:dyDescent="0.25">
      <c r="E2049" s="103"/>
      <c r="F2049" s="104"/>
    </row>
    <row r="2050" spans="5:6" x14ac:dyDescent="0.25">
      <c r="E2050" s="103"/>
      <c r="F2050" s="104"/>
    </row>
    <row r="2051" spans="5:6" x14ac:dyDescent="0.25">
      <c r="E2051" s="103"/>
      <c r="F2051" s="104"/>
    </row>
    <row r="2052" spans="5:6" x14ac:dyDescent="0.25">
      <c r="E2052" s="103"/>
      <c r="F2052" s="104"/>
    </row>
    <row r="2053" spans="5:6" x14ac:dyDescent="0.25">
      <c r="E2053" s="103"/>
      <c r="F2053" s="104"/>
    </row>
    <row r="2054" spans="5:6" x14ac:dyDescent="0.25">
      <c r="E2054" s="103"/>
      <c r="F2054" s="104"/>
    </row>
    <row r="2055" spans="5:6" x14ac:dyDescent="0.25">
      <c r="E2055" s="103"/>
      <c r="F2055" s="104"/>
    </row>
    <row r="2056" spans="5:6" x14ac:dyDescent="0.25">
      <c r="E2056" s="103"/>
      <c r="F2056" s="104"/>
    </row>
    <row r="2057" spans="5:6" x14ac:dyDescent="0.25">
      <c r="E2057" s="103"/>
      <c r="F2057" s="104"/>
    </row>
    <row r="2058" spans="5:6" x14ac:dyDescent="0.25">
      <c r="E2058" s="103"/>
      <c r="F2058" s="104"/>
    </row>
    <row r="2059" spans="5:6" x14ac:dyDescent="0.25">
      <c r="E2059" s="103"/>
      <c r="F2059" s="104"/>
    </row>
    <row r="2060" spans="5:6" x14ac:dyDescent="0.25">
      <c r="E2060" s="103"/>
      <c r="F2060" s="104"/>
    </row>
    <row r="2061" spans="5:6" x14ac:dyDescent="0.25">
      <c r="E2061" s="103"/>
      <c r="F2061" s="104"/>
    </row>
    <row r="2062" spans="5:6" x14ac:dyDescent="0.25">
      <c r="E2062" s="103"/>
      <c r="F2062" s="104"/>
    </row>
    <row r="2063" spans="5:6" x14ac:dyDescent="0.25">
      <c r="E2063" s="103"/>
      <c r="F2063" s="104"/>
    </row>
    <row r="2064" spans="5:6" x14ac:dyDescent="0.25">
      <c r="E2064" s="103"/>
      <c r="F2064" s="104"/>
    </row>
    <row r="2065" spans="5:6" x14ac:dyDescent="0.25">
      <c r="E2065" s="103"/>
      <c r="F2065" s="104"/>
    </row>
    <row r="2066" spans="5:6" x14ac:dyDescent="0.25">
      <c r="E2066" s="103"/>
      <c r="F2066" s="104"/>
    </row>
    <row r="2067" spans="5:6" x14ac:dyDescent="0.25">
      <c r="E2067" s="103"/>
      <c r="F2067" s="104"/>
    </row>
    <row r="2068" spans="5:6" x14ac:dyDescent="0.25">
      <c r="E2068" s="103"/>
      <c r="F2068" s="104"/>
    </row>
    <row r="2069" spans="5:6" x14ac:dyDescent="0.25">
      <c r="E2069" s="103"/>
      <c r="F2069" s="104"/>
    </row>
    <row r="2070" spans="5:6" x14ac:dyDescent="0.25">
      <c r="E2070" s="103"/>
      <c r="F2070" s="104"/>
    </row>
    <row r="2071" spans="5:6" x14ac:dyDescent="0.25">
      <c r="E2071" s="103"/>
      <c r="F2071" s="104"/>
    </row>
    <row r="2072" spans="5:6" x14ac:dyDescent="0.25">
      <c r="E2072" s="103"/>
      <c r="F2072" s="104"/>
    </row>
    <row r="2073" spans="5:6" x14ac:dyDescent="0.25">
      <c r="E2073" s="103"/>
      <c r="F2073" s="104"/>
    </row>
    <row r="2074" spans="5:6" x14ac:dyDescent="0.25">
      <c r="E2074" s="103"/>
      <c r="F2074" s="104"/>
    </row>
    <row r="2075" spans="5:6" x14ac:dyDescent="0.25">
      <c r="E2075" s="103"/>
      <c r="F2075" s="104"/>
    </row>
    <row r="2076" spans="5:6" x14ac:dyDescent="0.25">
      <c r="E2076" s="103"/>
      <c r="F2076" s="104"/>
    </row>
    <row r="2077" spans="5:6" x14ac:dyDescent="0.25">
      <c r="E2077" s="103"/>
      <c r="F2077" s="104"/>
    </row>
    <row r="2078" spans="5:6" x14ac:dyDescent="0.25">
      <c r="E2078" s="103"/>
      <c r="F2078" s="104"/>
    </row>
    <row r="2079" spans="5:6" x14ac:dyDescent="0.25">
      <c r="E2079" s="103"/>
      <c r="F2079" s="104"/>
    </row>
    <row r="2080" spans="5:6" x14ac:dyDescent="0.25">
      <c r="E2080" s="103"/>
      <c r="F2080" s="104"/>
    </row>
    <row r="2081" spans="5:6" x14ac:dyDescent="0.25">
      <c r="E2081" s="103"/>
      <c r="F2081" s="104"/>
    </row>
    <row r="2082" spans="5:6" x14ac:dyDescent="0.25">
      <c r="E2082" s="103"/>
      <c r="F2082" s="104"/>
    </row>
    <row r="2083" spans="5:6" x14ac:dyDescent="0.25">
      <c r="E2083" s="103"/>
      <c r="F2083" s="104"/>
    </row>
    <row r="2084" spans="5:6" x14ac:dyDescent="0.25">
      <c r="E2084" s="103"/>
      <c r="F2084" s="104"/>
    </row>
    <row r="2085" spans="5:6" x14ac:dyDescent="0.25">
      <c r="E2085" s="103"/>
      <c r="F2085" s="104"/>
    </row>
    <row r="2086" spans="5:6" x14ac:dyDescent="0.25">
      <c r="E2086" s="103"/>
      <c r="F2086" s="104"/>
    </row>
    <row r="2087" spans="5:6" x14ac:dyDescent="0.25">
      <c r="E2087" s="103"/>
      <c r="F2087" s="104"/>
    </row>
    <row r="2088" spans="5:6" x14ac:dyDescent="0.25">
      <c r="E2088" s="103"/>
      <c r="F2088" s="104"/>
    </row>
    <row r="2089" spans="5:6" x14ac:dyDescent="0.25">
      <c r="E2089" s="103"/>
      <c r="F2089" s="104"/>
    </row>
    <row r="2090" spans="5:6" x14ac:dyDescent="0.25">
      <c r="E2090" s="103"/>
      <c r="F2090" s="104"/>
    </row>
    <row r="2091" spans="5:6" x14ac:dyDescent="0.25">
      <c r="E2091" s="103"/>
      <c r="F2091" s="104"/>
    </row>
    <row r="2092" spans="5:6" x14ac:dyDescent="0.25">
      <c r="E2092" s="103"/>
      <c r="F2092" s="104"/>
    </row>
    <row r="2093" spans="5:6" x14ac:dyDescent="0.25">
      <c r="E2093" s="103"/>
      <c r="F2093" s="104"/>
    </row>
    <row r="2094" spans="5:6" x14ac:dyDescent="0.25">
      <c r="E2094" s="103"/>
      <c r="F2094" s="104"/>
    </row>
    <row r="2095" spans="5:6" x14ac:dyDescent="0.25">
      <c r="E2095" s="103"/>
      <c r="F2095" s="104"/>
    </row>
    <row r="2096" spans="5:6" x14ac:dyDescent="0.25">
      <c r="E2096" s="103"/>
      <c r="F2096" s="104"/>
    </row>
    <row r="2097" spans="5:6" x14ac:dyDescent="0.25">
      <c r="E2097" s="103"/>
      <c r="F2097" s="104"/>
    </row>
    <row r="2098" spans="5:6" x14ac:dyDescent="0.25">
      <c r="E2098" s="103"/>
      <c r="F2098" s="104"/>
    </row>
    <row r="2099" spans="5:6" x14ac:dyDescent="0.25">
      <c r="E2099" s="103"/>
      <c r="F2099" s="104"/>
    </row>
    <row r="2100" spans="5:6" x14ac:dyDescent="0.25">
      <c r="E2100" s="103"/>
      <c r="F2100" s="104"/>
    </row>
    <row r="2101" spans="5:6" x14ac:dyDescent="0.25">
      <c r="E2101" s="103"/>
      <c r="F2101" s="104"/>
    </row>
    <row r="2102" spans="5:6" x14ac:dyDescent="0.25">
      <c r="E2102" s="103"/>
      <c r="F2102" s="104"/>
    </row>
    <row r="2103" spans="5:6" x14ac:dyDescent="0.25">
      <c r="E2103" s="103"/>
      <c r="F2103" s="104"/>
    </row>
    <row r="2104" spans="5:6" x14ac:dyDescent="0.25">
      <c r="E2104" s="103"/>
      <c r="F2104" s="104"/>
    </row>
    <row r="2105" spans="5:6" x14ac:dyDescent="0.25">
      <c r="E2105" s="103"/>
      <c r="F2105" s="104"/>
    </row>
    <row r="2106" spans="5:6" x14ac:dyDescent="0.25">
      <c r="E2106" s="103"/>
      <c r="F2106" s="104"/>
    </row>
    <row r="2107" spans="5:6" x14ac:dyDescent="0.25">
      <c r="E2107" s="103"/>
      <c r="F2107" s="104"/>
    </row>
    <row r="2108" spans="5:6" x14ac:dyDescent="0.25">
      <c r="E2108" s="103"/>
      <c r="F2108" s="104"/>
    </row>
    <row r="2109" spans="5:6" x14ac:dyDescent="0.25">
      <c r="E2109" s="103"/>
      <c r="F2109" s="104"/>
    </row>
    <row r="2110" spans="5:6" x14ac:dyDescent="0.25">
      <c r="E2110" s="103"/>
      <c r="F2110" s="104"/>
    </row>
    <row r="2111" spans="5:6" x14ac:dyDescent="0.25">
      <c r="E2111" s="103"/>
      <c r="F2111" s="104"/>
    </row>
    <row r="2112" spans="5:6" x14ac:dyDescent="0.25">
      <c r="E2112" s="103"/>
      <c r="F2112" s="104"/>
    </row>
    <row r="2113" spans="5:6" x14ac:dyDescent="0.25">
      <c r="E2113" s="103"/>
      <c r="F2113" s="104"/>
    </row>
    <row r="2114" spans="5:6" x14ac:dyDescent="0.25">
      <c r="E2114" s="103"/>
      <c r="F2114" s="104"/>
    </row>
    <row r="2115" spans="5:6" x14ac:dyDescent="0.25">
      <c r="E2115" s="103"/>
      <c r="F2115" s="104"/>
    </row>
    <row r="2116" spans="5:6" x14ac:dyDescent="0.25">
      <c r="E2116" s="103"/>
      <c r="F2116" s="104"/>
    </row>
    <row r="2117" spans="5:6" x14ac:dyDescent="0.25">
      <c r="E2117" s="103"/>
      <c r="F2117" s="104"/>
    </row>
    <row r="2118" spans="5:6" x14ac:dyDescent="0.25">
      <c r="E2118" s="103"/>
      <c r="F2118" s="104"/>
    </row>
    <row r="2119" spans="5:6" x14ac:dyDescent="0.25">
      <c r="E2119" s="103"/>
      <c r="F2119" s="104"/>
    </row>
    <row r="2120" spans="5:6" x14ac:dyDescent="0.25">
      <c r="E2120" s="103"/>
      <c r="F2120" s="104"/>
    </row>
    <row r="2121" spans="5:6" x14ac:dyDescent="0.25">
      <c r="E2121" s="103"/>
      <c r="F2121" s="104"/>
    </row>
    <row r="2122" spans="5:6" x14ac:dyDescent="0.25">
      <c r="E2122" s="103"/>
      <c r="F2122" s="104"/>
    </row>
    <row r="2123" spans="5:6" x14ac:dyDescent="0.25">
      <c r="E2123" s="103"/>
      <c r="F2123" s="104"/>
    </row>
    <row r="2124" spans="5:6" x14ac:dyDescent="0.25">
      <c r="E2124" s="103"/>
      <c r="F2124" s="104"/>
    </row>
    <row r="2125" spans="5:6" x14ac:dyDescent="0.25">
      <c r="E2125" s="103"/>
      <c r="F2125" s="104"/>
    </row>
    <row r="2126" spans="5:6" x14ac:dyDescent="0.25">
      <c r="E2126" s="103"/>
      <c r="F2126" s="104"/>
    </row>
    <row r="2127" spans="5:6" x14ac:dyDescent="0.25">
      <c r="E2127" s="103"/>
      <c r="F2127" s="104"/>
    </row>
    <row r="2128" spans="5:6" x14ac:dyDescent="0.25">
      <c r="E2128" s="103"/>
      <c r="F2128" s="104"/>
    </row>
    <row r="2129" spans="5:6" x14ac:dyDescent="0.25">
      <c r="E2129" s="103"/>
      <c r="F2129" s="104"/>
    </row>
    <row r="2130" spans="5:6" x14ac:dyDescent="0.25">
      <c r="E2130" s="103"/>
      <c r="F2130" s="104"/>
    </row>
    <row r="2131" spans="5:6" x14ac:dyDescent="0.25">
      <c r="E2131" s="103"/>
      <c r="F2131" s="104"/>
    </row>
    <row r="2132" spans="5:6" x14ac:dyDescent="0.25">
      <c r="E2132" s="103"/>
      <c r="F2132" s="104"/>
    </row>
    <row r="2133" spans="5:6" x14ac:dyDescent="0.25">
      <c r="E2133" s="103"/>
      <c r="F2133" s="104"/>
    </row>
    <row r="2134" spans="5:6" x14ac:dyDescent="0.25">
      <c r="E2134" s="103"/>
      <c r="F2134" s="104"/>
    </row>
    <row r="2135" spans="5:6" x14ac:dyDescent="0.25">
      <c r="E2135" s="103"/>
      <c r="F2135" s="104"/>
    </row>
    <row r="2136" spans="5:6" x14ac:dyDescent="0.25">
      <c r="E2136" s="103"/>
      <c r="F2136" s="104"/>
    </row>
    <row r="2137" spans="5:6" x14ac:dyDescent="0.25">
      <c r="E2137" s="103"/>
      <c r="F2137" s="104"/>
    </row>
    <row r="2138" spans="5:6" x14ac:dyDescent="0.25">
      <c r="E2138" s="103"/>
      <c r="F2138" s="104"/>
    </row>
    <row r="2139" spans="5:6" x14ac:dyDescent="0.25">
      <c r="E2139" s="103"/>
      <c r="F2139" s="104"/>
    </row>
    <row r="2140" spans="5:6" x14ac:dyDescent="0.25">
      <c r="E2140" s="103"/>
      <c r="F2140" s="104"/>
    </row>
    <row r="2141" spans="5:6" x14ac:dyDescent="0.25">
      <c r="E2141" s="103"/>
      <c r="F2141" s="104"/>
    </row>
    <row r="2142" spans="5:6" x14ac:dyDescent="0.25">
      <c r="E2142" s="103"/>
      <c r="F2142" s="104"/>
    </row>
    <row r="2143" spans="5:6" x14ac:dyDescent="0.25">
      <c r="E2143" s="103"/>
      <c r="F2143" s="104"/>
    </row>
    <row r="2144" spans="5:6" x14ac:dyDescent="0.25">
      <c r="E2144" s="103"/>
      <c r="F2144" s="104"/>
    </row>
    <row r="2145" spans="5:6" x14ac:dyDescent="0.25">
      <c r="E2145" s="103"/>
      <c r="F2145" s="104"/>
    </row>
    <row r="2146" spans="5:6" x14ac:dyDescent="0.25">
      <c r="E2146" s="103"/>
      <c r="F2146" s="104"/>
    </row>
    <row r="2147" spans="5:6" x14ac:dyDescent="0.25">
      <c r="E2147" s="103"/>
      <c r="F2147" s="104"/>
    </row>
    <row r="2148" spans="5:6" x14ac:dyDescent="0.25">
      <c r="E2148" s="103"/>
      <c r="F2148" s="104"/>
    </row>
    <row r="2149" spans="5:6" x14ac:dyDescent="0.25">
      <c r="E2149" s="103"/>
      <c r="F2149" s="104"/>
    </row>
    <row r="2150" spans="5:6" x14ac:dyDescent="0.25">
      <c r="E2150" s="103"/>
      <c r="F2150" s="104"/>
    </row>
    <row r="2151" spans="5:6" x14ac:dyDescent="0.25">
      <c r="E2151" s="103"/>
      <c r="F2151" s="104"/>
    </row>
    <row r="2152" spans="5:6" x14ac:dyDescent="0.25">
      <c r="E2152" s="103"/>
      <c r="F2152" s="104"/>
    </row>
    <row r="2153" spans="5:6" x14ac:dyDescent="0.25">
      <c r="E2153" s="103"/>
      <c r="F2153" s="104"/>
    </row>
    <row r="2154" spans="5:6" x14ac:dyDescent="0.25">
      <c r="E2154" s="103"/>
      <c r="F2154" s="104"/>
    </row>
    <row r="2155" spans="5:6" x14ac:dyDescent="0.25">
      <c r="E2155" s="103"/>
      <c r="F2155" s="104"/>
    </row>
    <row r="2156" spans="5:6" x14ac:dyDescent="0.25">
      <c r="E2156" s="103"/>
      <c r="F2156" s="104"/>
    </row>
    <row r="2157" spans="5:6" x14ac:dyDescent="0.25">
      <c r="E2157" s="103"/>
      <c r="F2157" s="104"/>
    </row>
    <row r="2158" spans="5:6" x14ac:dyDescent="0.25">
      <c r="E2158" s="103"/>
      <c r="F2158" s="104"/>
    </row>
    <row r="2159" spans="5:6" x14ac:dyDescent="0.25">
      <c r="E2159" s="103"/>
      <c r="F2159" s="104"/>
    </row>
    <row r="2160" spans="5:6" x14ac:dyDescent="0.25">
      <c r="E2160" s="103"/>
      <c r="F2160" s="104"/>
    </row>
    <row r="2161" spans="5:6" x14ac:dyDescent="0.25">
      <c r="E2161" s="103"/>
      <c r="F2161" s="104"/>
    </row>
    <row r="2162" spans="5:6" x14ac:dyDescent="0.25">
      <c r="E2162" s="103"/>
      <c r="F2162" s="104"/>
    </row>
    <row r="2163" spans="5:6" x14ac:dyDescent="0.25">
      <c r="E2163" s="103"/>
      <c r="F2163" s="104"/>
    </row>
    <row r="2164" spans="5:6" x14ac:dyDescent="0.25">
      <c r="E2164" s="103"/>
      <c r="F2164" s="104"/>
    </row>
    <row r="2165" spans="5:6" x14ac:dyDescent="0.25">
      <c r="E2165" s="103"/>
      <c r="F2165" s="104"/>
    </row>
    <row r="2166" spans="5:6" x14ac:dyDescent="0.25">
      <c r="E2166" s="103"/>
      <c r="F2166" s="104"/>
    </row>
    <row r="2167" spans="5:6" x14ac:dyDescent="0.25">
      <c r="E2167" s="103"/>
      <c r="F2167" s="104"/>
    </row>
    <row r="2168" spans="5:6" x14ac:dyDescent="0.25">
      <c r="E2168" s="103"/>
      <c r="F2168" s="104"/>
    </row>
    <row r="2169" spans="5:6" x14ac:dyDescent="0.25">
      <c r="E2169" s="103"/>
      <c r="F2169" s="104"/>
    </row>
    <row r="2170" spans="5:6" x14ac:dyDescent="0.25">
      <c r="E2170" s="103"/>
      <c r="F2170" s="104"/>
    </row>
    <row r="2171" spans="5:6" x14ac:dyDescent="0.25">
      <c r="E2171" s="103"/>
      <c r="F2171" s="104"/>
    </row>
    <row r="2172" spans="5:6" x14ac:dyDescent="0.25">
      <c r="E2172" s="103"/>
      <c r="F2172" s="104"/>
    </row>
    <row r="2173" spans="5:6" x14ac:dyDescent="0.25">
      <c r="E2173" s="103"/>
      <c r="F2173" s="104"/>
    </row>
    <row r="2174" spans="5:6" x14ac:dyDescent="0.25">
      <c r="E2174" s="103"/>
      <c r="F2174" s="104"/>
    </row>
    <row r="2175" spans="5:6" x14ac:dyDescent="0.25">
      <c r="E2175" s="103"/>
      <c r="F2175" s="104"/>
    </row>
    <row r="2176" spans="5:6" x14ac:dyDescent="0.25">
      <c r="E2176" s="103"/>
      <c r="F2176" s="104"/>
    </row>
    <row r="2177" spans="5:6" x14ac:dyDescent="0.25">
      <c r="E2177" s="103"/>
      <c r="F2177" s="104"/>
    </row>
    <row r="2178" spans="5:6" x14ac:dyDescent="0.25">
      <c r="E2178" s="103"/>
      <c r="F2178" s="104"/>
    </row>
    <row r="2179" spans="5:6" x14ac:dyDescent="0.25">
      <c r="E2179" s="103"/>
      <c r="F2179" s="104"/>
    </row>
    <row r="2180" spans="5:6" x14ac:dyDescent="0.25">
      <c r="E2180" s="103"/>
      <c r="F2180" s="104"/>
    </row>
    <row r="2181" spans="5:6" x14ac:dyDescent="0.25">
      <c r="E2181" s="103"/>
      <c r="F2181" s="104"/>
    </row>
    <row r="2182" spans="5:6" x14ac:dyDescent="0.25">
      <c r="E2182" s="103"/>
      <c r="F2182" s="104"/>
    </row>
    <row r="2183" spans="5:6" x14ac:dyDescent="0.25">
      <c r="E2183" s="103"/>
      <c r="F2183" s="104"/>
    </row>
    <row r="2184" spans="5:6" x14ac:dyDescent="0.25">
      <c r="E2184" s="103"/>
      <c r="F2184" s="104"/>
    </row>
    <row r="2185" spans="5:6" x14ac:dyDescent="0.25">
      <c r="E2185" s="103"/>
      <c r="F2185" s="104"/>
    </row>
    <row r="2186" spans="5:6" x14ac:dyDescent="0.25">
      <c r="E2186" s="103"/>
      <c r="F2186" s="104"/>
    </row>
    <row r="2187" spans="5:6" x14ac:dyDescent="0.25">
      <c r="E2187" s="103"/>
      <c r="F2187" s="104"/>
    </row>
    <row r="2188" spans="5:6" x14ac:dyDescent="0.25">
      <c r="E2188" s="103"/>
      <c r="F2188" s="104"/>
    </row>
    <row r="2189" spans="5:6" x14ac:dyDescent="0.25">
      <c r="E2189" s="103"/>
      <c r="F2189" s="104"/>
    </row>
    <row r="2190" spans="5:6" x14ac:dyDescent="0.25">
      <c r="E2190" s="103"/>
      <c r="F2190" s="104"/>
    </row>
    <row r="2191" spans="5:6" x14ac:dyDescent="0.25">
      <c r="E2191" s="103"/>
      <c r="F2191" s="104"/>
    </row>
    <row r="2192" spans="5:6" x14ac:dyDescent="0.25">
      <c r="E2192" s="103"/>
      <c r="F2192" s="104"/>
    </row>
    <row r="2193" spans="5:6" x14ac:dyDescent="0.25">
      <c r="E2193" s="103"/>
      <c r="F2193" s="104"/>
    </row>
    <row r="2194" spans="5:6" x14ac:dyDescent="0.25">
      <c r="E2194" s="103"/>
      <c r="F2194" s="104"/>
    </row>
    <row r="2195" spans="5:6" x14ac:dyDescent="0.25">
      <c r="E2195" s="103"/>
      <c r="F2195" s="104"/>
    </row>
    <row r="2196" spans="5:6" x14ac:dyDescent="0.25">
      <c r="E2196" s="103"/>
      <c r="F2196" s="104"/>
    </row>
    <row r="2197" spans="5:6" x14ac:dyDescent="0.25">
      <c r="E2197" s="103"/>
      <c r="F2197" s="104"/>
    </row>
    <row r="2198" spans="5:6" x14ac:dyDescent="0.25">
      <c r="E2198" s="103"/>
      <c r="F2198" s="104"/>
    </row>
    <row r="2199" spans="5:6" x14ac:dyDescent="0.25">
      <c r="E2199" s="103"/>
      <c r="F2199" s="104"/>
    </row>
    <row r="2200" spans="5:6" x14ac:dyDescent="0.25">
      <c r="E2200" s="103"/>
      <c r="F2200" s="104"/>
    </row>
    <row r="2201" spans="5:6" x14ac:dyDescent="0.25">
      <c r="E2201" s="103"/>
      <c r="F2201" s="104"/>
    </row>
    <row r="2202" spans="5:6" x14ac:dyDescent="0.25">
      <c r="E2202" s="103"/>
      <c r="F2202" s="104"/>
    </row>
    <row r="2203" spans="5:6" x14ac:dyDescent="0.25">
      <c r="E2203" s="103"/>
      <c r="F2203" s="104"/>
    </row>
    <row r="2204" spans="5:6" x14ac:dyDescent="0.25">
      <c r="E2204" s="103"/>
      <c r="F2204" s="104"/>
    </row>
    <row r="2205" spans="5:6" x14ac:dyDescent="0.25">
      <c r="E2205" s="103"/>
      <c r="F2205" s="104"/>
    </row>
    <row r="2206" spans="5:6" x14ac:dyDescent="0.25">
      <c r="E2206" s="103"/>
      <c r="F2206" s="104"/>
    </row>
    <row r="2207" spans="5:6" x14ac:dyDescent="0.25">
      <c r="E2207" s="103"/>
      <c r="F2207" s="104"/>
    </row>
    <row r="2208" spans="5:6" x14ac:dyDescent="0.25">
      <c r="E2208" s="103"/>
      <c r="F2208" s="104"/>
    </row>
    <row r="2209" spans="5:6" x14ac:dyDescent="0.25">
      <c r="E2209" s="103"/>
      <c r="F2209" s="104"/>
    </row>
    <row r="2210" spans="5:6" x14ac:dyDescent="0.25">
      <c r="E2210" s="103"/>
      <c r="F2210" s="104"/>
    </row>
    <row r="2211" spans="5:6" x14ac:dyDescent="0.25">
      <c r="E2211" s="103"/>
      <c r="F2211" s="104"/>
    </row>
    <row r="2212" spans="5:6" x14ac:dyDescent="0.25">
      <c r="E2212" s="103"/>
      <c r="F2212" s="104"/>
    </row>
    <row r="2213" spans="5:6" x14ac:dyDescent="0.25">
      <c r="E2213" s="103"/>
      <c r="F2213" s="104"/>
    </row>
    <row r="2214" spans="5:6" x14ac:dyDescent="0.25">
      <c r="E2214" s="103"/>
      <c r="F2214" s="104"/>
    </row>
    <row r="2215" spans="5:6" x14ac:dyDescent="0.25">
      <c r="E2215" s="103"/>
      <c r="F2215" s="104"/>
    </row>
    <row r="2216" spans="5:6" x14ac:dyDescent="0.25">
      <c r="E2216" s="103"/>
      <c r="F2216" s="104"/>
    </row>
    <row r="2217" spans="5:6" x14ac:dyDescent="0.25">
      <c r="E2217" s="103"/>
      <c r="F2217" s="104"/>
    </row>
    <row r="2218" spans="5:6" x14ac:dyDescent="0.25">
      <c r="E2218" s="103"/>
      <c r="F2218" s="104"/>
    </row>
    <row r="2219" spans="5:6" x14ac:dyDescent="0.25">
      <c r="E2219" s="103"/>
      <c r="F2219" s="104"/>
    </row>
    <row r="2220" spans="5:6" x14ac:dyDescent="0.25">
      <c r="E2220" s="103"/>
      <c r="F2220" s="104"/>
    </row>
    <row r="2221" spans="5:6" x14ac:dyDescent="0.25">
      <c r="E2221" s="103"/>
      <c r="F2221" s="104"/>
    </row>
    <row r="2222" spans="5:6" x14ac:dyDescent="0.25">
      <c r="E2222" s="103"/>
      <c r="F2222" s="104"/>
    </row>
    <row r="2223" spans="5:6" x14ac:dyDescent="0.25">
      <c r="E2223" s="103"/>
      <c r="F2223" s="104"/>
    </row>
    <row r="2224" spans="5:6" x14ac:dyDescent="0.25">
      <c r="E2224" s="103"/>
      <c r="F2224" s="104"/>
    </row>
    <row r="2225" spans="5:6" x14ac:dyDescent="0.25">
      <c r="E2225" s="103"/>
      <c r="F2225" s="104"/>
    </row>
    <row r="2226" spans="5:6" x14ac:dyDescent="0.25">
      <c r="E2226" s="103"/>
      <c r="F2226" s="104"/>
    </row>
    <row r="2227" spans="5:6" x14ac:dyDescent="0.25">
      <c r="E2227" s="103"/>
      <c r="F2227" s="104"/>
    </row>
    <row r="2228" spans="5:6" x14ac:dyDescent="0.25">
      <c r="E2228" s="103"/>
      <c r="F2228" s="104"/>
    </row>
    <row r="2229" spans="5:6" x14ac:dyDescent="0.25">
      <c r="E2229" s="103"/>
      <c r="F2229" s="104"/>
    </row>
    <row r="2230" spans="5:6" x14ac:dyDescent="0.25">
      <c r="E2230" s="103"/>
      <c r="F2230" s="104"/>
    </row>
    <row r="2231" spans="5:6" x14ac:dyDescent="0.25">
      <c r="E2231" s="103"/>
      <c r="F2231" s="104"/>
    </row>
    <row r="2232" spans="5:6" x14ac:dyDescent="0.25">
      <c r="E2232" s="103"/>
      <c r="F2232" s="104"/>
    </row>
    <row r="2233" spans="5:6" x14ac:dyDescent="0.25">
      <c r="E2233" s="103"/>
      <c r="F2233" s="104"/>
    </row>
    <row r="2234" spans="5:6" x14ac:dyDescent="0.25">
      <c r="E2234" s="103"/>
      <c r="F2234" s="104"/>
    </row>
    <row r="2235" spans="5:6" x14ac:dyDescent="0.25">
      <c r="E2235" s="103"/>
      <c r="F2235" s="104"/>
    </row>
    <row r="2236" spans="5:6" x14ac:dyDescent="0.25">
      <c r="E2236" s="103"/>
      <c r="F2236" s="104"/>
    </row>
    <row r="2237" spans="5:6" x14ac:dyDescent="0.25">
      <c r="E2237" s="103"/>
      <c r="F2237" s="104"/>
    </row>
    <row r="2238" spans="5:6" x14ac:dyDescent="0.25">
      <c r="E2238" s="103"/>
      <c r="F2238" s="104"/>
    </row>
    <row r="2239" spans="5:6" x14ac:dyDescent="0.25">
      <c r="E2239" s="103"/>
      <c r="F2239" s="104"/>
    </row>
    <row r="2240" spans="5:6" x14ac:dyDescent="0.25">
      <c r="E2240" s="103"/>
      <c r="F2240" s="104"/>
    </row>
    <row r="2241" spans="5:6" x14ac:dyDescent="0.25">
      <c r="E2241" s="103"/>
      <c r="F2241" s="104"/>
    </row>
    <row r="2242" spans="5:6" x14ac:dyDescent="0.25">
      <c r="E2242" s="103"/>
      <c r="F2242" s="104"/>
    </row>
    <row r="2243" spans="5:6" x14ac:dyDescent="0.25">
      <c r="E2243" s="103"/>
      <c r="F2243" s="104"/>
    </row>
    <row r="2244" spans="5:6" x14ac:dyDescent="0.25">
      <c r="E2244" s="103"/>
      <c r="F2244" s="104"/>
    </row>
    <row r="2245" spans="5:6" x14ac:dyDescent="0.25">
      <c r="E2245" s="103"/>
      <c r="F2245" s="104"/>
    </row>
    <row r="2246" spans="5:6" x14ac:dyDescent="0.25">
      <c r="E2246" s="103"/>
      <c r="F2246" s="104"/>
    </row>
    <row r="2247" spans="5:6" x14ac:dyDescent="0.25">
      <c r="E2247" s="103"/>
      <c r="F2247" s="104"/>
    </row>
    <row r="2248" spans="5:6" x14ac:dyDescent="0.25">
      <c r="E2248" s="103"/>
      <c r="F2248" s="104"/>
    </row>
    <row r="2249" spans="5:6" x14ac:dyDescent="0.25">
      <c r="E2249" s="103"/>
      <c r="F2249" s="104"/>
    </row>
    <row r="2250" spans="5:6" x14ac:dyDescent="0.25">
      <c r="E2250" s="103"/>
      <c r="F2250" s="104"/>
    </row>
    <row r="2251" spans="5:6" x14ac:dyDescent="0.25">
      <c r="E2251" s="103"/>
      <c r="F2251" s="104"/>
    </row>
    <row r="2252" spans="5:6" x14ac:dyDescent="0.25">
      <c r="E2252" s="103"/>
      <c r="F2252" s="104"/>
    </row>
    <row r="2253" spans="5:6" x14ac:dyDescent="0.25">
      <c r="E2253" s="103"/>
      <c r="F2253" s="104"/>
    </row>
    <row r="2254" spans="5:6" x14ac:dyDescent="0.25">
      <c r="E2254" s="103"/>
      <c r="F2254" s="104"/>
    </row>
    <row r="2255" spans="5:6" x14ac:dyDescent="0.25">
      <c r="E2255" s="103"/>
      <c r="F2255" s="104"/>
    </row>
    <row r="2256" spans="5:6" x14ac:dyDescent="0.25">
      <c r="E2256" s="103"/>
      <c r="F2256" s="104"/>
    </row>
    <row r="2257" spans="5:6" x14ac:dyDescent="0.25">
      <c r="E2257" s="103"/>
      <c r="F2257" s="104"/>
    </row>
    <row r="2258" spans="5:6" x14ac:dyDescent="0.25">
      <c r="E2258" s="103"/>
      <c r="F2258" s="104"/>
    </row>
    <row r="2259" spans="5:6" x14ac:dyDescent="0.25">
      <c r="E2259" s="103"/>
      <c r="F2259" s="104"/>
    </row>
    <row r="2260" spans="5:6" x14ac:dyDescent="0.25">
      <c r="E2260" s="103"/>
      <c r="F2260" s="104"/>
    </row>
    <row r="2261" spans="5:6" x14ac:dyDescent="0.25">
      <c r="E2261" s="103"/>
      <c r="F2261" s="104"/>
    </row>
    <row r="2262" spans="5:6" x14ac:dyDescent="0.25">
      <c r="E2262" s="103"/>
      <c r="F2262" s="104"/>
    </row>
    <row r="2263" spans="5:6" x14ac:dyDescent="0.25">
      <c r="E2263" s="103"/>
      <c r="F2263" s="104"/>
    </row>
    <row r="2264" spans="5:6" x14ac:dyDescent="0.25">
      <c r="E2264" s="103"/>
      <c r="F2264" s="104"/>
    </row>
    <row r="2265" spans="5:6" x14ac:dyDescent="0.25">
      <c r="E2265" s="103"/>
      <c r="F2265" s="104"/>
    </row>
    <row r="2266" spans="5:6" x14ac:dyDescent="0.25">
      <c r="E2266" s="103"/>
      <c r="F2266" s="104"/>
    </row>
    <row r="2267" spans="5:6" x14ac:dyDescent="0.25">
      <c r="E2267" s="103"/>
      <c r="F2267" s="104"/>
    </row>
    <row r="2268" spans="5:6" x14ac:dyDescent="0.25">
      <c r="E2268" s="103"/>
      <c r="F2268" s="104"/>
    </row>
    <row r="2269" spans="5:6" x14ac:dyDescent="0.25">
      <c r="E2269" s="103"/>
      <c r="F2269" s="104"/>
    </row>
    <row r="2270" spans="5:6" x14ac:dyDescent="0.25">
      <c r="E2270" s="103"/>
      <c r="F2270" s="104"/>
    </row>
    <row r="2271" spans="5:6" x14ac:dyDescent="0.25">
      <c r="E2271" s="103"/>
      <c r="F2271" s="104"/>
    </row>
    <row r="2272" spans="5:6" x14ac:dyDescent="0.25">
      <c r="E2272" s="103"/>
      <c r="F2272" s="104"/>
    </row>
    <row r="2273" spans="5:6" x14ac:dyDescent="0.25">
      <c r="E2273" s="103"/>
      <c r="F2273" s="104"/>
    </row>
    <row r="2274" spans="5:6" x14ac:dyDescent="0.25">
      <c r="E2274" s="103"/>
      <c r="F2274" s="104"/>
    </row>
    <row r="2275" spans="5:6" x14ac:dyDescent="0.25">
      <c r="E2275" s="103"/>
      <c r="F2275" s="104"/>
    </row>
    <row r="2276" spans="5:6" x14ac:dyDescent="0.25">
      <c r="E2276" s="103"/>
      <c r="F2276" s="104"/>
    </row>
    <row r="2277" spans="5:6" x14ac:dyDescent="0.25">
      <c r="E2277" s="103"/>
      <c r="F2277" s="104"/>
    </row>
    <row r="2278" spans="5:6" x14ac:dyDescent="0.25">
      <c r="E2278" s="103"/>
      <c r="F2278" s="104"/>
    </row>
    <row r="2279" spans="5:6" x14ac:dyDescent="0.25">
      <c r="E2279" s="103"/>
      <c r="F2279" s="104"/>
    </row>
    <row r="2280" spans="5:6" x14ac:dyDescent="0.25">
      <c r="E2280" s="103"/>
      <c r="F2280" s="104"/>
    </row>
    <row r="2281" spans="5:6" x14ac:dyDescent="0.25">
      <c r="E2281" s="103"/>
      <c r="F2281" s="104"/>
    </row>
    <row r="2282" spans="5:6" x14ac:dyDescent="0.25">
      <c r="E2282" s="103"/>
      <c r="F2282" s="104"/>
    </row>
    <row r="2283" spans="5:6" x14ac:dyDescent="0.25">
      <c r="E2283" s="103"/>
      <c r="F2283" s="104"/>
    </row>
    <row r="2284" spans="5:6" x14ac:dyDescent="0.25">
      <c r="E2284" s="103"/>
      <c r="F2284" s="104"/>
    </row>
    <row r="2285" spans="5:6" x14ac:dyDescent="0.25">
      <c r="E2285" s="103"/>
      <c r="F2285" s="104"/>
    </row>
    <row r="2286" spans="5:6" x14ac:dyDescent="0.25">
      <c r="E2286" s="103"/>
      <c r="F2286" s="104"/>
    </row>
    <row r="2287" spans="5:6" x14ac:dyDescent="0.25">
      <c r="E2287" s="103"/>
      <c r="F2287" s="104"/>
    </row>
    <row r="2288" spans="5:6" x14ac:dyDescent="0.25">
      <c r="E2288" s="103"/>
      <c r="F2288" s="104"/>
    </row>
    <row r="2289" spans="5:6" x14ac:dyDescent="0.25">
      <c r="E2289" s="103"/>
      <c r="F2289" s="104"/>
    </row>
    <row r="2290" spans="5:6" x14ac:dyDescent="0.25">
      <c r="E2290" s="103"/>
      <c r="F2290" s="104"/>
    </row>
    <row r="2291" spans="5:6" x14ac:dyDescent="0.25">
      <c r="E2291" s="103"/>
      <c r="F2291" s="104"/>
    </row>
    <row r="2292" spans="5:6" x14ac:dyDescent="0.25">
      <c r="E2292" s="103"/>
      <c r="F2292" s="104"/>
    </row>
    <row r="2293" spans="5:6" x14ac:dyDescent="0.25">
      <c r="E2293" s="103"/>
      <c r="F2293" s="104"/>
    </row>
    <row r="2294" spans="5:6" x14ac:dyDescent="0.25">
      <c r="E2294" s="103"/>
      <c r="F2294" s="104"/>
    </row>
    <row r="2295" spans="5:6" x14ac:dyDescent="0.25">
      <c r="E2295" s="103"/>
      <c r="F2295" s="104"/>
    </row>
    <row r="2296" spans="5:6" x14ac:dyDescent="0.25">
      <c r="E2296" s="103"/>
      <c r="F2296" s="104"/>
    </row>
    <row r="2297" spans="5:6" x14ac:dyDescent="0.25">
      <c r="E2297" s="103"/>
      <c r="F2297" s="104"/>
    </row>
    <row r="2298" spans="5:6" x14ac:dyDescent="0.25">
      <c r="E2298" s="103"/>
      <c r="F2298" s="104"/>
    </row>
    <row r="2299" spans="5:6" x14ac:dyDescent="0.25">
      <c r="E2299" s="103"/>
      <c r="F2299" s="104"/>
    </row>
    <row r="2300" spans="5:6" x14ac:dyDescent="0.25">
      <c r="E2300" s="103"/>
      <c r="F2300" s="104"/>
    </row>
    <row r="2301" spans="5:6" x14ac:dyDescent="0.25">
      <c r="E2301" s="103"/>
      <c r="F2301" s="104"/>
    </row>
    <row r="2302" spans="5:6" x14ac:dyDescent="0.25">
      <c r="E2302" s="103"/>
      <c r="F2302" s="104"/>
    </row>
    <row r="2303" spans="5:6" x14ac:dyDescent="0.25">
      <c r="E2303" s="103"/>
      <c r="F2303" s="104"/>
    </row>
    <row r="2304" spans="5:6" x14ac:dyDescent="0.25">
      <c r="E2304" s="103"/>
      <c r="F2304" s="104"/>
    </row>
    <row r="2305" spans="5:6" x14ac:dyDescent="0.25">
      <c r="E2305" s="103"/>
      <c r="F2305" s="104"/>
    </row>
    <row r="2306" spans="5:6" x14ac:dyDescent="0.25">
      <c r="E2306" s="103"/>
      <c r="F2306" s="104"/>
    </row>
    <row r="2307" spans="5:6" x14ac:dyDescent="0.25">
      <c r="E2307" s="103"/>
      <c r="F2307" s="104"/>
    </row>
    <row r="2308" spans="5:6" x14ac:dyDescent="0.25">
      <c r="E2308" s="103"/>
      <c r="F2308" s="104"/>
    </row>
    <row r="2309" spans="5:6" x14ac:dyDescent="0.25">
      <c r="E2309" s="103"/>
      <c r="F2309" s="104"/>
    </row>
    <row r="2310" spans="5:6" x14ac:dyDescent="0.25">
      <c r="E2310" s="103"/>
      <c r="F2310" s="104"/>
    </row>
    <row r="2311" spans="5:6" x14ac:dyDescent="0.25">
      <c r="E2311" s="103"/>
      <c r="F2311" s="104"/>
    </row>
    <row r="2312" spans="5:6" x14ac:dyDescent="0.25">
      <c r="E2312" s="103"/>
      <c r="F2312" s="104"/>
    </row>
    <row r="2313" spans="5:6" x14ac:dyDescent="0.25">
      <c r="E2313" s="103"/>
      <c r="F2313" s="104"/>
    </row>
    <row r="2314" spans="5:6" x14ac:dyDescent="0.25">
      <c r="E2314" s="103"/>
      <c r="F2314" s="104"/>
    </row>
    <row r="2315" spans="5:6" x14ac:dyDescent="0.25">
      <c r="E2315" s="103"/>
      <c r="F2315" s="104"/>
    </row>
    <row r="2316" spans="5:6" x14ac:dyDescent="0.25">
      <c r="E2316" s="103"/>
      <c r="F2316" s="104"/>
    </row>
    <row r="2317" spans="5:6" x14ac:dyDescent="0.25">
      <c r="E2317" s="103"/>
      <c r="F2317" s="104"/>
    </row>
    <row r="2318" spans="5:6" x14ac:dyDescent="0.25">
      <c r="E2318" s="103"/>
      <c r="F2318" s="104"/>
    </row>
    <row r="2319" spans="5:6" x14ac:dyDescent="0.25">
      <c r="E2319" s="103"/>
      <c r="F2319" s="104"/>
    </row>
    <row r="2320" spans="5:6" x14ac:dyDescent="0.25">
      <c r="E2320" s="103"/>
      <c r="F2320" s="104"/>
    </row>
    <row r="2321" spans="5:6" x14ac:dyDescent="0.25">
      <c r="E2321" s="103"/>
      <c r="F2321" s="104"/>
    </row>
    <row r="2322" spans="5:6" x14ac:dyDescent="0.25">
      <c r="E2322" s="103"/>
      <c r="F2322" s="104"/>
    </row>
    <row r="2323" spans="5:6" x14ac:dyDescent="0.25">
      <c r="E2323" s="103"/>
      <c r="F2323" s="104"/>
    </row>
    <row r="2324" spans="5:6" x14ac:dyDescent="0.25">
      <c r="E2324" s="103"/>
      <c r="F2324" s="104"/>
    </row>
    <row r="2325" spans="5:6" x14ac:dyDescent="0.25">
      <c r="E2325" s="103"/>
      <c r="F2325" s="104"/>
    </row>
    <row r="2326" spans="5:6" x14ac:dyDescent="0.25">
      <c r="E2326" s="103"/>
      <c r="F2326" s="104"/>
    </row>
    <row r="2327" spans="5:6" x14ac:dyDescent="0.25">
      <c r="E2327" s="103"/>
      <c r="F2327" s="104"/>
    </row>
    <row r="2328" spans="5:6" x14ac:dyDescent="0.25">
      <c r="E2328" s="103"/>
      <c r="F2328" s="104"/>
    </row>
    <row r="2329" spans="5:6" x14ac:dyDescent="0.25">
      <c r="E2329" s="103"/>
      <c r="F2329" s="104"/>
    </row>
    <row r="2330" spans="5:6" x14ac:dyDescent="0.25">
      <c r="E2330" s="103"/>
      <c r="F2330" s="104"/>
    </row>
    <row r="2331" spans="5:6" x14ac:dyDescent="0.25">
      <c r="E2331" s="103"/>
      <c r="F2331" s="104"/>
    </row>
    <row r="2332" spans="5:6" x14ac:dyDescent="0.25">
      <c r="E2332" s="103"/>
      <c r="F2332" s="104"/>
    </row>
    <row r="2333" spans="5:6" x14ac:dyDescent="0.25">
      <c r="E2333" s="103"/>
      <c r="F2333" s="104"/>
    </row>
    <row r="2334" spans="5:6" x14ac:dyDescent="0.25">
      <c r="E2334" s="103"/>
      <c r="F2334" s="104"/>
    </row>
    <row r="2335" spans="5:6" x14ac:dyDescent="0.25">
      <c r="E2335" s="103"/>
      <c r="F2335" s="104"/>
    </row>
    <row r="2336" spans="5:6" x14ac:dyDescent="0.25">
      <c r="E2336" s="103"/>
      <c r="F2336" s="104"/>
    </row>
    <row r="2337" spans="5:6" x14ac:dyDescent="0.25">
      <c r="E2337" s="103"/>
      <c r="F2337" s="104"/>
    </row>
    <row r="2338" spans="5:6" x14ac:dyDescent="0.25">
      <c r="E2338" s="103"/>
      <c r="F2338" s="104"/>
    </row>
    <row r="2339" spans="5:6" x14ac:dyDescent="0.25">
      <c r="E2339" s="103"/>
      <c r="F2339" s="104"/>
    </row>
    <row r="2340" spans="5:6" x14ac:dyDescent="0.25">
      <c r="E2340" s="103"/>
      <c r="F2340" s="104"/>
    </row>
    <row r="2341" spans="5:6" x14ac:dyDescent="0.25">
      <c r="E2341" s="103"/>
      <c r="F2341" s="104"/>
    </row>
    <row r="2342" spans="5:6" x14ac:dyDescent="0.25">
      <c r="E2342" s="103"/>
      <c r="F2342" s="104"/>
    </row>
    <row r="2343" spans="5:6" x14ac:dyDescent="0.25">
      <c r="E2343" s="103"/>
      <c r="F2343" s="104"/>
    </row>
    <row r="2344" spans="5:6" x14ac:dyDescent="0.25">
      <c r="E2344" s="103"/>
      <c r="F2344" s="104"/>
    </row>
    <row r="2345" spans="5:6" x14ac:dyDescent="0.25">
      <c r="E2345" s="103"/>
      <c r="F2345" s="104"/>
    </row>
    <row r="2346" spans="5:6" x14ac:dyDescent="0.25">
      <c r="E2346" s="103"/>
      <c r="F2346" s="104"/>
    </row>
    <row r="2347" spans="5:6" x14ac:dyDescent="0.25">
      <c r="E2347" s="103"/>
      <c r="F2347" s="104"/>
    </row>
    <row r="2348" spans="5:6" x14ac:dyDescent="0.25">
      <c r="E2348" s="103"/>
      <c r="F2348" s="104"/>
    </row>
    <row r="2349" spans="5:6" x14ac:dyDescent="0.25">
      <c r="E2349" s="103"/>
      <c r="F2349" s="104"/>
    </row>
    <row r="2350" spans="5:6" x14ac:dyDescent="0.25">
      <c r="E2350" s="103"/>
      <c r="F2350" s="104"/>
    </row>
    <row r="2351" spans="5:6" x14ac:dyDescent="0.25">
      <c r="E2351" s="103"/>
      <c r="F2351" s="104"/>
    </row>
    <row r="2352" spans="5:6" x14ac:dyDescent="0.25">
      <c r="E2352" s="103"/>
      <c r="F2352" s="104"/>
    </row>
    <row r="2353" spans="5:6" x14ac:dyDescent="0.25">
      <c r="E2353" s="103"/>
      <c r="F2353" s="104"/>
    </row>
    <row r="2354" spans="5:6" x14ac:dyDescent="0.25">
      <c r="E2354" s="103"/>
      <c r="F2354" s="104"/>
    </row>
    <row r="2355" spans="5:6" x14ac:dyDescent="0.25">
      <c r="E2355" s="103"/>
      <c r="F2355" s="104"/>
    </row>
    <row r="2356" spans="5:6" x14ac:dyDescent="0.25">
      <c r="E2356" s="103"/>
      <c r="F2356" s="104"/>
    </row>
    <row r="2357" spans="5:6" x14ac:dyDescent="0.25">
      <c r="E2357" s="103"/>
      <c r="F2357" s="104"/>
    </row>
    <row r="2358" spans="5:6" x14ac:dyDescent="0.25">
      <c r="E2358" s="103"/>
      <c r="F2358" s="104"/>
    </row>
    <row r="2359" spans="5:6" x14ac:dyDescent="0.25">
      <c r="E2359" s="103"/>
      <c r="F2359" s="104"/>
    </row>
    <row r="2360" spans="5:6" x14ac:dyDescent="0.25">
      <c r="E2360" s="103"/>
      <c r="F2360" s="104"/>
    </row>
    <row r="2361" spans="5:6" x14ac:dyDescent="0.25">
      <c r="E2361" s="103"/>
      <c r="F2361" s="104"/>
    </row>
    <row r="2362" spans="5:6" x14ac:dyDescent="0.25">
      <c r="E2362" s="103"/>
      <c r="F2362" s="104"/>
    </row>
    <row r="2363" spans="5:6" x14ac:dyDescent="0.25">
      <c r="E2363" s="103"/>
      <c r="F2363" s="104"/>
    </row>
    <row r="2364" spans="5:6" x14ac:dyDescent="0.25">
      <c r="E2364" s="103"/>
      <c r="F2364" s="104"/>
    </row>
    <row r="2365" spans="5:6" x14ac:dyDescent="0.25">
      <c r="E2365" s="103"/>
      <c r="F2365" s="104"/>
    </row>
    <row r="2366" spans="5:6" x14ac:dyDescent="0.25">
      <c r="E2366" s="103"/>
      <c r="F2366" s="104"/>
    </row>
    <row r="2367" spans="5:6" x14ac:dyDescent="0.25">
      <c r="E2367" s="103"/>
      <c r="F2367" s="104"/>
    </row>
    <row r="2368" spans="5:6" x14ac:dyDescent="0.25">
      <c r="E2368" s="103"/>
      <c r="F2368" s="104"/>
    </row>
    <row r="2369" spans="5:6" x14ac:dyDescent="0.25">
      <c r="E2369" s="103"/>
      <c r="F2369" s="104"/>
    </row>
    <row r="2370" spans="5:6" x14ac:dyDescent="0.25">
      <c r="E2370" s="103"/>
      <c r="F2370" s="104"/>
    </row>
    <row r="2371" spans="5:6" x14ac:dyDescent="0.25">
      <c r="E2371" s="103"/>
      <c r="F2371" s="104"/>
    </row>
    <row r="2372" spans="5:6" x14ac:dyDescent="0.25">
      <c r="E2372" s="103"/>
      <c r="F2372" s="104"/>
    </row>
    <row r="2373" spans="5:6" x14ac:dyDescent="0.25">
      <c r="E2373" s="103"/>
      <c r="F2373" s="104"/>
    </row>
    <row r="2374" spans="5:6" x14ac:dyDescent="0.25">
      <c r="E2374" s="103"/>
      <c r="F2374" s="104"/>
    </row>
    <row r="2375" spans="5:6" x14ac:dyDescent="0.25">
      <c r="E2375" s="103"/>
      <c r="F2375" s="104"/>
    </row>
    <row r="2376" spans="5:6" x14ac:dyDescent="0.25">
      <c r="E2376" s="103"/>
      <c r="F2376" s="104"/>
    </row>
    <row r="2377" spans="5:6" x14ac:dyDescent="0.25">
      <c r="E2377" s="103"/>
      <c r="F2377" s="104"/>
    </row>
    <row r="2378" spans="5:6" x14ac:dyDescent="0.25">
      <c r="E2378" s="103"/>
      <c r="F2378" s="104"/>
    </row>
    <row r="2379" spans="5:6" x14ac:dyDescent="0.25">
      <c r="E2379" s="103"/>
      <c r="F2379" s="104"/>
    </row>
    <row r="2380" spans="5:6" x14ac:dyDescent="0.25">
      <c r="E2380" s="103"/>
      <c r="F2380" s="104"/>
    </row>
    <row r="2381" spans="5:6" x14ac:dyDescent="0.25">
      <c r="E2381" s="103"/>
      <c r="F2381" s="104"/>
    </row>
    <row r="2382" spans="5:6" x14ac:dyDescent="0.25">
      <c r="E2382" s="103"/>
      <c r="F2382" s="104"/>
    </row>
    <row r="2383" spans="5:6" x14ac:dyDescent="0.25">
      <c r="E2383" s="103"/>
      <c r="F2383" s="104"/>
    </row>
    <row r="2384" spans="5:6" x14ac:dyDescent="0.25">
      <c r="E2384" s="103"/>
      <c r="F2384" s="104"/>
    </row>
    <row r="2385" spans="5:6" x14ac:dyDescent="0.25">
      <c r="E2385" s="103"/>
      <c r="F2385" s="104"/>
    </row>
    <row r="2386" spans="5:6" x14ac:dyDescent="0.25">
      <c r="E2386" s="103"/>
      <c r="F2386" s="104"/>
    </row>
    <row r="2387" spans="5:6" x14ac:dyDescent="0.25">
      <c r="E2387" s="103"/>
      <c r="F2387" s="104"/>
    </row>
    <row r="2388" spans="5:6" x14ac:dyDescent="0.25">
      <c r="E2388" s="103"/>
      <c r="F2388" s="104"/>
    </row>
    <row r="2389" spans="5:6" x14ac:dyDescent="0.25">
      <c r="E2389" s="103"/>
      <c r="F2389" s="104"/>
    </row>
    <row r="2390" spans="5:6" x14ac:dyDescent="0.25">
      <c r="E2390" s="103"/>
      <c r="F2390" s="104"/>
    </row>
    <row r="2391" spans="5:6" x14ac:dyDescent="0.25">
      <c r="E2391" s="103"/>
      <c r="F2391" s="104"/>
    </row>
    <row r="2392" spans="5:6" x14ac:dyDescent="0.25">
      <c r="E2392" s="103"/>
      <c r="F2392" s="104"/>
    </row>
    <row r="2393" spans="5:6" x14ac:dyDescent="0.25">
      <c r="E2393" s="103"/>
      <c r="F2393" s="104"/>
    </row>
    <row r="2394" spans="5:6" x14ac:dyDescent="0.25">
      <c r="E2394" s="103"/>
      <c r="F2394" s="104"/>
    </row>
    <row r="2395" spans="5:6" x14ac:dyDescent="0.25">
      <c r="E2395" s="103"/>
      <c r="F2395" s="104"/>
    </row>
    <row r="2396" spans="5:6" x14ac:dyDescent="0.25">
      <c r="E2396" s="103"/>
      <c r="F2396" s="104"/>
    </row>
    <row r="2397" spans="5:6" x14ac:dyDescent="0.25">
      <c r="E2397" s="103"/>
      <c r="F2397" s="104"/>
    </row>
    <row r="2398" spans="5:6" x14ac:dyDescent="0.25">
      <c r="E2398" s="103"/>
      <c r="F2398" s="104"/>
    </row>
    <row r="2399" spans="5:6" x14ac:dyDescent="0.25">
      <c r="E2399" s="103"/>
      <c r="F2399" s="104"/>
    </row>
    <row r="2400" spans="5:6" x14ac:dyDescent="0.25">
      <c r="E2400" s="103"/>
      <c r="F2400" s="104"/>
    </row>
    <row r="2401" spans="5:6" x14ac:dyDescent="0.25">
      <c r="E2401" s="103"/>
      <c r="F2401" s="104"/>
    </row>
    <row r="2402" spans="5:6" x14ac:dyDescent="0.25">
      <c r="E2402" s="103"/>
      <c r="F2402" s="104"/>
    </row>
    <row r="2403" spans="5:6" x14ac:dyDescent="0.25">
      <c r="E2403" s="103"/>
      <c r="F2403" s="104"/>
    </row>
    <row r="2404" spans="5:6" x14ac:dyDescent="0.25">
      <c r="E2404" s="103"/>
      <c r="F2404" s="104"/>
    </row>
    <row r="2405" spans="5:6" x14ac:dyDescent="0.25">
      <c r="E2405" s="103"/>
      <c r="F2405" s="104"/>
    </row>
    <row r="2406" spans="5:6" x14ac:dyDescent="0.25">
      <c r="E2406" s="103"/>
      <c r="F2406" s="104"/>
    </row>
    <row r="2407" spans="5:6" x14ac:dyDescent="0.25">
      <c r="E2407" s="103"/>
      <c r="F2407" s="104"/>
    </row>
    <row r="2408" spans="5:6" x14ac:dyDescent="0.25">
      <c r="E2408" s="103"/>
      <c r="F2408" s="104"/>
    </row>
    <row r="2409" spans="5:6" x14ac:dyDescent="0.25">
      <c r="E2409" s="103"/>
      <c r="F2409" s="104"/>
    </row>
    <row r="2410" spans="5:6" x14ac:dyDescent="0.25">
      <c r="E2410" s="103"/>
      <c r="F2410" s="104"/>
    </row>
    <row r="2411" spans="5:6" x14ac:dyDescent="0.25">
      <c r="E2411" s="103"/>
      <c r="F2411" s="104"/>
    </row>
    <row r="2412" spans="5:6" x14ac:dyDescent="0.25">
      <c r="E2412" s="103"/>
      <c r="F2412" s="104"/>
    </row>
    <row r="2413" spans="5:6" x14ac:dyDescent="0.25">
      <c r="E2413" s="103"/>
      <c r="F2413" s="104"/>
    </row>
    <row r="2414" spans="5:6" x14ac:dyDescent="0.25">
      <c r="E2414" s="103"/>
      <c r="F2414" s="104"/>
    </row>
    <row r="2415" spans="5:6" x14ac:dyDescent="0.25">
      <c r="E2415" s="103"/>
      <c r="F2415" s="104"/>
    </row>
    <row r="2416" spans="5:6" x14ac:dyDescent="0.25">
      <c r="E2416" s="103"/>
      <c r="F2416" s="104"/>
    </row>
    <row r="2417" spans="5:6" x14ac:dyDescent="0.25">
      <c r="E2417" s="103"/>
      <c r="F2417" s="104"/>
    </row>
    <row r="2418" spans="5:6" x14ac:dyDescent="0.25">
      <c r="E2418" s="103"/>
      <c r="F2418" s="104"/>
    </row>
    <row r="2419" spans="5:6" x14ac:dyDescent="0.25">
      <c r="E2419" s="103"/>
      <c r="F2419" s="104"/>
    </row>
    <row r="2420" spans="5:6" x14ac:dyDescent="0.25">
      <c r="E2420" s="103"/>
      <c r="F2420" s="104"/>
    </row>
    <row r="2421" spans="5:6" x14ac:dyDescent="0.25">
      <c r="E2421" s="103"/>
      <c r="F2421" s="104"/>
    </row>
    <row r="2422" spans="5:6" x14ac:dyDescent="0.25">
      <c r="E2422" s="103"/>
      <c r="F2422" s="104"/>
    </row>
    <row r="2423" spans="5:6" x14ac:dyDescent="0.25">
      <c r="E2423" s="103"/>
      <c r="F2423" s="104"/>
    </row>
    <row r="2424" spans="5:6" x14ac:dyDescent="0.25">
      <c r="E2424" s="103"/>
      <c r="F2424" s="104"/>
    </row>
    <row r="2425" spans="5:6" x14ac:dyDescent="0.25">
      <c r="E2425" s="103"/>
      <c r="F2425" s="104"/>
    </row>
    <row r="2426" spans="5:6" x14ac:dyDescent="0.25">
      <c r="E2426" s="103"/>
      <c r="F2426" s="104"/>
    </row>
    <row r="2427" spans="5:6" x14ac:dyDescent="0.25">
      <c r="E2427" s="103"/>
      <c r="F2427" s="104"/>
    </row>
    <row r="2428" spans="5:6" x14ac:dyDescent="0.25">
      <c r="E2428" s="103"/>
      <c r="F2428" s="104"/>
    </row>
    <row r="2429" spans="5:6" x14ac:dyDescent="0.25">
      <c r="E2429" s="103"/>
      <c r="F2429" s="104"/>
    </row>
    <row r="2430" spans="5:6" x14ac:dyDescent="0.25">
      <c r="E2430" s="103"/>
      <c r="F2430" s="104"/>
    </row>
    <row r="2431" spans="5:6" x14ac:dyDescent="0.25">
      <c r="E2431" s="103"/>
      <c r="F2431" s="104"/>
    </row>
    <row r="2432" spans="5:6" x14ac:dyDescent="0.25">
      <c r="E2432" s="103"/>
      <c r="F2432" s="104"/>
    </row>
    <row r="2433" spans="5:6" x14ac:dyDescent="0.25">
      <c r="E2433" s="103"/>
      <c r="F2433" s="104"/>
    </row>
    <row r="2434" spans="5:6" x14ac:dyDescent="0.25">
      <c r="E2434" s="103"/>
      <c r="F2434" s="104"/>
    </row>
    <row r="2435" spans="5:6" x14ac:dyDescent="0.25">
      <c r="E2435" s="103"/>
      <c r="F2435" s="104"/>
    </row>
    <row r="2436" spans="5:6" x14ac:dyDescent="0.25">
      <c r="E2436" s="103"/>
      <c r="F2436" s="104"/>
    </row>
    <row r="2437" spans="5:6" x14ac:dyDescent="0.25">
      <c r="E2437" s="103"/>
      <c r="F2437" s="104"/>
    </row>
    <row r="2438" spans="5:6" x14ac:dyDescent="0.25">
      <c r="E2438" s="103"/>
      <c r="F2438" s="104"/>
    </row>
    <row r="2439" spans="5:6" x14ac:dyDescent="0.25">
      <c r="E2439" s="103"/>
      <c r="F2439" s="104"/>
    </row>
    <row r="2440" spans="5:6" x14ac:dyDescent="0.25">
      <c r="E2440" s="103"/>
      <c r="F2440" s="104"/>
    </row>
    <row r="2441" spans="5:6" x14ac:dyDescent="0.25">
      <c r="E2441" s="103"/>
      <c r="F2441" s="104"/>
    </row>
    <row r="2442" spans="5:6" x14ac:dyDescent="0.25">
      <c r="E2442" s="103"/>
      <c r="F2442" s="104"/>
    </row>
    <row r="2443" spans="5:6" x14ac:dyDescent="0.25">
      <c r="E2443" s="103"/>
      <c r="F2443" s="104"/>
    </row>
    <row r="2444" spans="5:6" x14ac:dyDescent="0.25">
      <c r="E2444" s="103"/>
      <c r="F2444" s="104"/>
    </row>
    <row r="2445" spans="5:6" x14ac:dyDescent="0.25">
      <c r="E2445" s="103"/>
      <c r="F2445" s="104"/>
    </row>
    <row r="2446" spans="5:6" x14ac:dyDescent="0.25">
      <c r="E2446" s="103"/>
      <c r="F2446" s="104"/>
    </row>
    <row r="2447" spans="5:6" x14ac:dyDescent="0.25">
      <c r="E2447" s="103"/>
      <c r="F2447" s="104"/>
    </row>
    <row r="2448" spans="5:6" x14ac:dyDescent="0.25">
      <c r="E2448" s="103"/>
      <c r="F2448" s="104"/>
    </row>
    <row r="2449" spans="5:6" x14ac:dyDescent="0.25">
      <c r="E2449" s="103"/>
      <c r="F2449" s="104"/>
    </row>
    <row r="2450" spans="5:6" x14ac:dyDescent="0.25">
      <c r="E2450" s="103"/>
      <c r="F2450" s="104"/>
    </row>
    <row r="2451" spans="5:6" x14ac:dyDescent="0.25">
      <c r="E2451" s="103"/>
      <c r="F2451" s="104"/>
    </row>
    <row r="2452" spans="5:6" x14ac:dyDescent="0.25">
      <c r="E2452" s="103"/>
      <c r="F2452" s="104"/>
    </row>
    <row r="2453" spans="5:6" x14ac:dyDescent="0.25">
      <c r="E2453" s="103"/>
      <c r="F2453" s="104"/>
    </row>
    <row r="2454" spans="5:6" x14ac:dyDescent="0.25">
      <c r="E2454" s="103"/>
      <c r="F2454" s="104"/>
    </row>
    <row r="2455" spans="5:6" x14ac:dyDescent="0.25">
      <c r="E2455" s="103"/>
      <c r="F2455" s="104"/>
    </row>
    <row r="2456" spans="5:6" x14ac:dyDescent="0.25">
      <c r="E2456" s="103"/>
      <c r="F2456" s="104"/>
    </row>
    <row r="2457" spans="5:6" x14ac:dyDescent="0.25">
      <c r="E2457" s="103"/>
      <c r="F2457" s="104"/>
    </row>
    <row r="2458" spans="5:6" x14ac:dyDescent="0.25">
      <c r="E2458" s="103"/>
      <c r="F2458" s="104"/>
    </row>
    <row r="2459" spans="5:6" x14ac:dyDescent="0.25">
      <c r="E2459" s="103"/>
      <c r="F2459" s="104"/>
    </row>
    <row r="2460" spans="5:6" x14ac:dyDescent="0.25">
      <c r="E2460" s="103"/>
      <c r="F2460" s="104"/>
    </row>
    <row r="2461" spans="5:6" x14ac:dyDescent="0.25">
      <c r="E2461" s="103"/>
      <c r="F2461" s="104"/>
    </row>
    <row r="2462" spans="5:6" x14ac:dyDescent="0.25">
      <c r="E2462" s="103"/>
      <c r="F2462" s="104"/>
    </row>
    <row r="2463" spans="5:6" x14ac:dyDescent="0.25">
      <c r="E2463" s="103"/>
      <c r="F2463" s="104"/>
    </row>
    <row r="2464" spans="5:6" x14ac:dyDescent="0.25">
      <c r="E2464" s="103"/>
      <c r="F2464" s="104"/>
    </row>
    <row r="2465" spans="5:6" x14ac:dyDescent="0.25">
      <c r="E2465" s="103"/>
      <c r="F2465" s="104"/>
    </row>
    <row r="2466" spans="5:6" x14ac:dyDescent="0.25">
      <c r="E2466" s="103"/>
      <c r="F2466" s="104"/>
    </row>
    <row r="2467" spans="5:6" x14ac:dyDescent="0.25">
      <c r="E2467" s="103"/>
      <c r="F2467" s="104"/>
    </row>
    <row r="2468" spans="5:6" x14ac:dyDescent="0.25">
      <c r="E2468" s="103"/>
      <c r="F2468" s="104"/>
    </row>
    <row r="2469" spans="5:6" x14ac:dyDescent="0.25">
      <c r="E2469" s="103"/>
      <c r="F2469" s="104"/>
    </row>
    <row r="2470" spans="5:6" x14ac:dyDescent="0.25">
      <c r="E2470" s="103"/>
      <c r="F2470" s="104"/>
    </row>
    <row r="2471" spans="5:6" x14ac:dyDescent="0.25">
      <c r="E2471" s="103"/>
      <c r="F2471" s="104"/>
    </row>
    <row r="2472" spans="5:6" x14ac:dyDescent="0.25">
      <c r="E2472" s="103"/>
      <c r="F2472" s="104"/>
    </row>
    <row r="2473" spans="5:6" x14ac:dyDescent="0.25">
      <c r="E2473" s="103"/>
      <c r="F2473" s="104"/>
    </row>
    <row r="2474" spans="5:6" x14ac:dyDescent="0.25">
      <c r="E2474" s="103"/>
      <c r="F2474" s="104"/>
    </row>
    <row r="2475" spans="5:6" x14ac:dyDescent="0.25">
      <c r="E2475" s="103"/>
      <c r="F2475" s="104"/>
    </row>
    <row r="2476" spans="5:6" x14ac:dyDescent="0.25">
      <c r="E2476" s="103"/>
      <c r="F2476" s="104"/>
    </row>
    <row r="2477" spans="5:6" x14ac:dyDescent="0.25">
      <c r="E2477" s="103"/>
      <c r="F2477" s="104"/>
    </row>
    <row r="2478" spans="5:6" x14ac:dyDescent="0.25">
      <c r="E2478" s="103"/>
      <c r="F2478" s="104"/>
    </row>
    <row r="2479" spans="5:6" x14ac:dyDescent="0.25">
      <c r="E2479" s="103"/>
      <c r="F2479" s="104"/>
    </row>
    <row r="2480" spans="5:6" x14ac:dyDescent="0.25">
      <c r="E2480" s="103"/>
      <c r="F2480" s="104"/>
    </row>
    <row r="2481" spans="5:6" x14ac:dyDescent="0.25">
      <c r="E2481" s="103"/>
      <c r="F2481" s="104"/>
    </row>
    <row r="2482" spans="5:6" x14ac:dyDescent="0.25">
      <c r="E2482" s="103"/>
      <c r="F2482" s="104"/>
    </row>
    <row r="2483" spans="5:6" x14ac:dyDescent="0.25">
      <c r="E2483" s="103"/>
      <c r="F2483" s="104"/>
    </row>
    <row r="2484" spans="5:6" x14ac:dyDescent="0.25">
      <c r="E2484" s="103"/>
      <c r="F2484" s="104"/>
    </row>
    <row r="2485" spans="5:6" x14ac:dyDescent="0.25">
      <c r="E2485" s="103"/>
      <c r="F2485" s="104"/>
    </row>
    <row r="2486" spans="5:6" x14ac:dyDescent="0.25">
      <c r="E2486" s="103"/>
      <c r="F2486" s="104"/>
    </row>
    <row r="2487" spans="5:6" x14ac:dyDescent="0.25">
      <c r="E2487" s="103"/>
      <c r="F2487" s="104"/>
    </row>
    <row r="2488" spans="5:6" x14ac:dyDescent="0.25">
      <c r="E2488" s="103"/>
      <c r="F2488" s="104"/>
    </row>
    <row r="2489" spans="5:6" x14ac:dyDescent="0.25">
      <c r="E2489" s="103"/>
      <c r="F2489" s="104"/>
    </row>
    <row r="2490" spans="5:6" x14ac:dyDescent="0.25">
      <c r="E2490" s="103"/>
      <c r="F2490" s="104"/>
    </row>
    <row r="2491" spans="5:6" x14ac:dyDescent="0.25">
      <c r="E2491" s="103"/>
      <c r="F2491" s="104"/>
    </row>
    <row r="2492" spans="5:6" x14ac:dyDescent="0.25">
      <c r="E2492" s="103"/>
      <c r="F2492" s="104"/>
    </row>
    <row r="2493" spans="5:6" x14ac:dyDescent="0.25">
      <c r="E2493" s="103"/>
      <c r="F2493" s="104"/>
    </row>
    <row r="2494" spans="5:6" x14ac:dyDescent="0.25">
      <c r="E2494" s="103"/>
      <c r="F2494" s="104"/>
    </row>
    <row r="2495" spans="5:6" x14ac:dyDescent="0.25">
      <c r="E2495" s="103"/>
      <c r="F2495" s="104"/>
    </row>
    <row r="2496" spans="5:6" x14ac:dyDescent="0.25">
      <c r="E2496" s="103"/>
      <c r="F2496" s="104"/>
    </row>
    <row r="2497" spans="5:6" x14ac:dyDescent="0.25">
      <c r="E2497" s="103"/>
      <c r="F2497" s="104"/>
    </row>
    <row r="2498" spans="5:6" x14ac:dyDescent="0.25">
      <c r="E2498" s="103"/>
      <c r="F2498" s="104"/>
    </row>
    <row r="2499" spans="5:6" x14ac:dyDescent="0.25">
      <c r="E2499" s="103"/>
      <c r="F2499" s="104"/>
    </row>
    <row r="2500" spans="5:6" x14ac:dyDescent="0.25">
      <c r="E2500" s="103"/>
      <c r="F2500" s="104"/>
    </row>
    <row r="2501" spans="5:6" x14ac:dyDescent="0.25">
      <c r="E2501" s="103"/>
      <c r="F2501" s="104"/>
    </row>
    <row r="2502" spans="5:6" x14ac:dyDescent="0.25">
      <c r="E2502" s="103"/>
      <c r="F2502" s="104"/>
    </row>
    <row r="2503" spans="5:6" x14ac:dyDescent="0.25">
      <c r="E2503" s="103"/>
      <c r="F2503" s="104"/>
    </row>
    <row r="2504" spans="5:6" x14ac:dyDescent="0.25">
      <c r="E2504" s="103"/>
      <c r="F2504" s="104"/>
    </row>
    <row r="2505" spans="5:6" x14ac:dyDescent="0.25">
      <c r="E2505" s="103"/>
      <c r="F2505" s="104"/>
    </row>
    <row r="2506" spans="5:6" x14ac:dyDescent="0.25">
      <c r="E2506" s="103"/>
      <c r="F2506" s="104"/>
    </row>
    <row r="2507" spans="5:6" x14ac:dyDescent="0.25">
      <c r="E2507" s="103"/>
      <c r="F2507" s="104"/>
    </row>
    <row r="2508" spans="5:6" x14ac:dyDescent="0.25">
      <c r="E2508" s="103"/>
      <c r="F2508" s="104"/>
    </row>
    <row r="2509" spans="5:6" x14ac:dyDescent="0.25">
      <c r="E2509" s="103"/>
      <c r="F2509" s="104"/>
    </row>
    <row r="2510" spans="5:6" x14ac:dyDescent="0.25">
      <c r="E2510" s="103"/>
      <c r="F2510" s="104"/>
    </row>
    <row r="2511" spans="5:6" x14ac:dyDescent="0.25">
      <c r="E2511" s="103"/>
      <c r="F2511" s="104"/>
    </row>
    <row r="2512" spans="5:6" x14ac:dyDescent="0.25">
      <c r="E2512" s="103"/>
      <c r="F2512" s="104"/>
    </row>
    <row r="2513" spans="5:6" x14ac:dyDescent="0.25">
      <c r="E2513" s="103"/>
      <c r="F2513" s="104"/>
    </row>
    <row r="2514" spans="5:6" x14ac:dyDescent="0.25">
      <c r="E2514" s="103"/>
      <c r="F2514" s="104"/>
    </row>
    <row r="2515" spans="5:6" x14ac:dyDescent="0.25">
      <c r="E2515" s="103"/>
      <c r="F2515" s="104"/>
    </row>
    <row r="2516" spans="5:6" x14ac:dyDescent="0.25">
      <c r="E2516" s="103"/>
      <c r="F2516" s="104"/>
    </row>
    <row r="2517" spans="5:6" x14ac:dyDescent="0.25">
      <c r="E2517" s="103"/>
      <c r="F2517" s="104"/>
    </row>
    <row r="2518" spans="5:6" x14ac:dyDescent="0.25">
      <c r="E2518" s="103"/>
      <c r="F2518" s="104"/>
    </row>
    <row r="2519" spans="5:6" x14ac:dyDescent="0.25">
      <c r="E2519" s="103"/>
      <c r="F2519" s="104"/>
    </row>
    <row r="2520" spans="5:6" x14ac:dyDescent="0.25">
      <c r="E2520" s="103"/>
      <c r="F2520" s="104"/>
    </row>
    <row r="2521" spans="5:6" x14ac:dyDescent="0.25">
      <c r="E2521" s="103"/>
      <c r="F2521" s="104"/>
    </row>
    <row r="2522" spans="5:6" x14ac:dyDescent="0.25">
      <c r="E2522" s="103"/>
      <c r="F2522" s="104"/>
    </row>
    <row r="2523" spans="5:6" x14ac:dyDescent="0.25">
      <c r="E2523" s="103"/>
      <c r="F2523" s="104"/>
    </row>
    <row r="2524" spans="5:6" x14ac:dyDescent="0.25">
      <c r="E2524" s="103"/>
      <c r="F2524" s="104"/>
    </row>
    <row r="2525" spans="5:6" x14ac:dyDescent="0.25">
      <c r="E2525" s="103"/>
      <c r="F2525" s="104"/>
    </row>
    <row r="2526" spans="5:6" x14ac:dyDescent="0.25">
      <c r="E2526" s="103"/>
      <c r="F2526" s="104"/>
    </row>
    <row r="2527" spans="5:6" x14ac:dyDescent="0.25">
      <c r="E2527" s="103"/>
      <c r="F2527" s="104"/>
    </row>
    <row r="2528" spans="5:6" x14ac:dyDescent="0.25">
      <c r="E2528" s="103"/>
      <c r="F2528" s="104"/>
    </row>
    <row r="2529" spans="5:6" x14ac:dyDescent="0.25">
      <c r="E2529" s="103"/>
      <c r="F2529" s="104"/>
    </row>
    <row r="2530" spans="5:6" x14ac:dyDescent="0.25">
      <c r="E2530" s="103"/>
      <c r="F2530" s="104"/>
    </row>
    <row r="2531" spans="5:6" x14ac:dyDescent="0.25">
      <c r="E2531" s="103"/>
      <c r="F2531" s="104"/>
    </row>
    <row r="2532" spans="5:6" x14ac:dyDescent="0.25">
      <c r="E2532" s="103"/>
      <c r="F2532" s="104"/>
    </row>
    <row r="2533" spans="5:6" x14ac:dyDescent="0.25">
      <c r="E2533" s="103"/>
      <c r="F2533" s="104"/>
    </row>
    <row r="2534" spans="5:6" x14ac:dyDescent="0.25">
      <c r="E2534" s="103"/>
      <c r="F2534" s="104"/>
    </row>
    <row r="2535" spans="5:6" x14ac:dyDescent="0.25">
      <c r="E2535" s="103"/>
      <c r="F2535" s="104"/>
    </row>
    <row r="2536" spans="5:6" x14ac:dyDescent="0.25">
      <c r="E2536" s="103"/>
      <c r="F2536" s="104"/>
    </row>
    <row r="2537" spans="5:6" x14ac:dyDescent="0.25">
      <c r="E2537" s="103"/>
      <c r="F2537" s="104"/>
    </row>
    <row r="2538" spans="5:6" x14ac:dyDescent="0.25">
      <c r="E2538" s="103"/>
      <c r="F2538" s="104"/>
    </row>
    <row r="2539" spans="5:6" x14ac:dyDescent="0.25">
      <c r="E2539" s="103"/>
      <c r="F2539" s="104"/>
    </row>
    <row r="2540" spans="5:6" x14ac:dyDescent="0.25">
      <c r="E2540" s="103"/>
      <c r="F2540" s="104"/>
    </row>
    <row r="2541" spans="5:6" x14ac:dyDescent="0.25">
      <c r="E2541" s="103"/>
      <c r="F2541" s="104"/>
    </row>
    <row r="2542" spans="5:6" x14ac:dyDescent="0.25">
      <c r="E2542" s="103"/>
      <c r="F2542" s="104"/>
    </row>
    <row r="2543" spans="5:6" x14ac:dyDescent="0.25">
      <c r="E2543" s="103"/>
      <c r="F2543" s="104"/>
    </row>
    <row r="2544" spans="5:6" x14ac:dyDescent="0.25">
      <c r="E2544" s="103"/>
      <c r="F2544" s="104"/>
    </row>
    <row r="2545" spans="5:6" x14ac:dyDescent="0.25">
      <c r="E2545" s="103"/>
      <c r="F2545" s="104"/>
    </row>
    <row r="2546" spans="5:6" x14ac:dyDescent="0.25">
      <c r="E2546" s="103"/>
      <c r="F2546" s="104"/>
    </row>
    <row r="2547" spans="5:6" x14ac:dyDescent="0.25">
      <c r="E2547" s="103"/>
      <c r="F2547" s="104"/>
    </row>
    <row r="2548" spans="5:6" x14ac:dyDescent="0.25">
      <c r="E2548" s="103"/>
      <c r="F2548" s="104"/>
    </row>
    <row r="2549" spans="5:6" x14ac:dyDescent="0.25">
      <c r="E2549" s="103"/>
      <c r="F2549" s="104"/>
    </row>
    <row r="2550" spans="5:6" x14ac:dyDescent="0.25">
      <c r="E2550" s="103"/>
      <c r="F2550" s="104"/>
    </row>
    <row r="2551" spans="5:6" x14ac:dyDescent="0.25">
      <c r="E2551" s="103"/>
      <c r="F2551" s="104"/>
    </row>
    <row r="2552" spans="5:6" x14ac:dyDescent="0.25">
      <c r="E2552" s="103"/>
      <c r="F2552" s="104"/>
    </row>
    <row r="2553" spans="5:6" x14ac:dyDescent="0.25">
      <c r="E2553" s="103"/>
      <c r="F2553" s="104"/>
    </row>
    <row r="2554" spans="5:6" x14ac:dyDescent="0.25">
      <c r="E2554" s="103"/>
      <c r="F2554" s="104"/>
    </row>
    <row r="2555" spans="5:6" x14ac:dyDescent="0.25">
      <c r="E2555" s="103"/>
      <c r="F2555" s="104"/>
    </row>
    <row r="2556" spans="5:6" x14ac:dyDescent="0.25">
      <c r="E2556" s="103"/>
      <c r="F2556" s="104"/>
    </row>
    <row r="2557" spans="5:6" x14ac:dyDescent="0.25">
      <c r="E2557" s="103"/>
      <c r="F2557" s="104"/>
    </row>
    <row r="2558" spans="5:6" x14ac:dyDescent="0.25">
      <c r="E2558" s="103"/>
      <c r="F2558" s="104"/>
    </row>
    <row r="2559" spans="5:6" x14ac:dyDescent="0.25">
      <c r="E2559" s="103"/>
      <c r="F2559" s="104"/>
    </row>
    <row r="2560" spans="5:6" x14ac:dyDescent="0.25">
      <c r="E2560" s="103"/>
      <c r="F2560" s="104"/>
    </row>
    <row r="2561" spans="5:6" x14ac:dyDescent="0.25">
      <c r="E2561" s="103"/>
      <c r="F2561" s="104"/>
    </row>
    <row r="2562" spans="5:6" x14ac:dyDescent="0.25">
      <c r="E2562" s="103"/>
      <c r="F2562" s="104"/>
    </row>
    <row r="2563" spans="5:6" x14ac:dyDescent="0.25">
      <c r="E2563" s="103"/>
      <c r="F2563" s="104"/>
    </row>
    <row r="2564" spans="5:6" x14ac:dyDescent="0.25">
      <c r="E2564" s="103"/>
      <c r="F2564" s="104"/>
    </row>
    <row r="2565" spans="5:6" x14ac:dyDescent="0.25">
      <c r="E2565" s="103"/>
      <c r="F2565" s="104"/>
    </row>
    <row r="2566" spans="5:6" x14ac:dyDescent="0.25">
      <c r="E2566" s="103"/>
      <c r="F2566" s="104"/>
    </row>
    <row r="2567" spans="5:6" x14ac:dyDescent="0.25">
      <c r="E2567" s="103"/>
      <c r="F2567" s="104"/>
    </row>
    <row r="2568" spans="5:6" x14ac:dyDescent="0.25">
      <c r="E2568" s="103"/>
      <c r="F2568" s="104"/>
    </row>
    <row r="2569" spans="5:6" x14ac:dyDescent="0.25">
      <c r="E2569" s="103"/>
      <c r="F2569" s="104"/>
    </row>
    <row r="2570" spans="5:6" x14ac:dyDescent="0.25">
      <c r="E2570" s="103"/>
      <c r="F2570" s="104"/>
    </row>
    <row r="2571" spans="5:6" x14ac:dyDescent="0.25">
      <c r="E2571" s="103"/>
      <c r="F2571" s="104"/>
    </row>
    <row r="2572" spans="5:6" x14ac:dyDescent="0.25">
      <c r="E2572" s="103"/>
      <c r="F2572" s="104"/>
    </row>
    <row r="2573" spans="5:6" x14ac:dyDescent="0.25">
      <c r="E2573" s="103"/>
      <c r="F2573" s="104"/>
    </row>
    <row r="2574" spans="5:6" x14ac:dyDescent="0.25">
      <c r="E2574" s="103"/>
      <c r="F2574" s="104"/>
    </row>
    <row r="2575" spans="5:6" x14ac:dyDescent="0.25">
      <c r="E2575" s="103"/>
      <c r="F2575" s="104"/>
    </row>
    <row r="2576" spans="5:6" x14ac:dyDescent="0.25">
      <c r="E2576" s="103"/>
      <c r="F2576" s="104"/>
    </row>
    <row r="2577" spans="5:6" x14ac:dyDescent="0.25">
      <c r="E2577" s="103"/>
      <c r="F2577" s="104"/>
    </row>
    <row r="2578" spans="5:6" x14ac:dyDescent="0.25">
      <c r="E2578" s="103"/>
      <c r="F2578" s="104"/>
    </row>
    <row r="2579" spans="5:6" x14ac:dyDescent="0.25">
      <c r="E2579" s="103"/>
      <c r="F2579" s="104"/>
    </row>
    <row r="2580" spans="5:6" x14ac:dyDescent="0.25">
      <c r="E2580" s="103"/>
      <c r="F2580" s="104"/>
    </row>
    <row r="2581" spans="5:6" x14ac:dyDescent="0.25">
      <c r="E2581" s="103"/>
      <c r="F2581" s="104"/>
    </row>
    <row r="2582" spans="5:6" x14ac:dyDescent="0.25">
      <c r="E2582" s="103"/>
      <c r="F2582" s="104"/>
    </row>
    <row r="2583" spans="5:6" x14ac:dyDescent="0.25">
      <c r="E2583" s="103"/>
      <c r="F2583" s="104"/>
    </row>
    <row r="2584" spans="5:6" x14ac:dyDescent="0.25">
      <c r="E2584" s="103"/>
      <c r="F2584" s="104"/>
    </row>
    <row r="2585" spans="5:6" x14ac:dyDescent="0.25">
      <c r="E2585" s="103"/>
      <c r="F2585" s="104"/>
    </row>
    <row r="2586" spans="5:6" x14ac:dyDescent="0.25">
      <c r="E2586" s="103"/>
      <c r="F2586" s="104"/>
    </row>
    <row r="2587" spans="5:6" x14ac:dyDescent="0.25">
      <c r="E2587" s="103"/>
      <c r="F2587" s="104"/>
    </row>
    <row r="2588" spans="5:6" x14ac:dyDescent="0.25">
      <c r="E2588" s="103"/>
      <c r="F2588" s="104"/>
    </row>
    <row r="2589" spans="5:6" x14ac:dyDescent="0.25">
      <c r="E2589" s="103"/>
      <c r="F2589" s="104"/>
    </row>
    <row r="2590" spans="5:6" x14ac:dyDescent="0.25">
      <c r="E2590" s="103"/>
      <c r="F2590" s="104"/>
    </row>
    <row r="2591" spans="5:6" x14ac:dyDescent="0.25">
      <c r="E2591" s="103"/>
      <c r="F2591" s="104"/>
    </row>
    <row r="2592" spans="5:6" x14ac:dyDescent="0.25">
      <c r="E2592" s="103"/>
      <c r="F2592" s="104"/>
    </row>
    <row r="2593" spans="5:6" x14ac:dyDescent="0.25">
      <c r="E2593" s="103"/>
      <c r="F2593" s="104"/>
    </row>
    <row r="2594" spans="5:6" x14ac:dyDescent="0.25">
      <c r="E2594" s="103"/>
      <c r="F2594" s="104"/>
    </row>
    <row r="2595" spans="5:6" x14ac:dyDescent="0.25">
      <c r="E2595" s="103"/>
      <c r="F2595" s="104"/>
    </row>
    <row r="2596" spans="5:6" x14ac:dyDescent="0.25">
      <c r="E2596" s="103"/>
      <c r="F2596" s="104"/>
    </row>
    <row r="2597" spans="5:6" x14ac:dyDescent="0.25">
      <c r="E2597" s="103"/>
      <c r="F2597" s="104"/>
    </row>
    <row r="2598" spans="5:6" x14ac:dyDescent="0.25">
      <c r="E2598" s="103"/>
      <c r="F2598" s="104"/>
    </row>
    <row r="2599" spans="5:6" x14ac:dyDescent="0.25">
      <c r="E2599" s="103"/>
      <c r="F2599" s="104"/>
    </row>
    <row r="2600" spans="5:6" x14ac:dyDescent="0.25">
      <c r="E2600" s="103"/>
      <c r="F2600" s="104"/>
    </row>
    <row r="2601" spans="5:6" x14ac:dyDescent="0.25">
      <c r="E2601" s="103"/>
      <c r="F2601" s="104"/>
    </row>
    <row r="2602" spans="5:6" x14ac:dyDescent="0.25">
      <c r="E2602" s="103"/>
      <c r="F2602" s="104"/>
    </row>
    <row r="2603" spans="5:6" x14ac:dyDescent="0.25">
      <c r="E2603" s="103"/>
      <c r="F2603" s="104"/>
    </row>
    <row r="2604" spans="5:6" x14ac:dyDescent="0.25">
      <c r="E2604" s="103"/>
      <c r="F2604" s="104"/>
    </row>
    <row r="2605" spans="5:6" x14ac:dyDescent="0.25">
      <c r="E2605" s="103"/>
      <c r="F2605" s="104"/>
    </row>
    <row r="2606" spans="5:6" x14ac:dyDescent="0.25">
      <c r="E2606" s="103"/>
      <c r="F2606" s="104"/>
    </row>
    <row r="2607" spans="5:6" x14ac:dyDescent="0.25">
      <c r="E2607" s="103"/>
      <c r="F2607" s="104"/>
    </row>
    <row r="2608" spans="5:6" x14ac:dyDescent="0.25">
      <c r="E2608" s="103"/>
      <c r="F2608" s="104"/>
    </row>
    <row r="2609" spans="5:6" x14ac:dyDescent="0.25">
      <c r="E2609" s="103"/>
      <c r="F2609" s="104"/>
    </row>
    <row r="2610" spans="5:6" x14ac:dyDescent="0.25">
      <c r="E2610" s="103"/>
      <c r="F2610" s="104"/>
    </row>
    <row r="2611" spans="5:6" x14ac:dyDescent="0.25">
      <c r="E2611" s="103"/>
      <c r="F2611" s="104"/>
    </row>
    <row r="2612" spans="5:6" x14ac:dyDescent="0.25">
      <c r="E2612" s="103"/>
      <c r="F2612" s="104"/>
    </row>
    <row r="2613" spans="5:6" x14ac:dyDescent="0.25">
      <c r="E2613" s="103"/>
      <c r="F2613" s="104"/>
    </row>
    <row r="2614" spans="5:6" x14ac:dyDescent="0.25">
      <c r="E2614" s="103"/>
      <c r="F2614" s="104"/>
    </row>
    <row r="2615" spans="5:6" x14ac:dyDescent="0.25">
      <c r="E2615" s="103"/>
      <c r="F2615" s="104"/>
    </row>
    <row r="2616" spans="5:6" x14ac:dyDescent="0.25">
      <c r="E2616" s="103"/>
      <c r="F2616" s="104"/>
    </row>
    <row r="2617" spans="5:6" x14ac:dyDescent="0.25">
      <c r="E2617" s="103"/>
      <c r="F2617" s="104"/>
    </row>
    <row r="2618" spans="5:6" x14ac:dyDescent="0.25">
      <c r="E2618" s="103"/>
      <c r="F2618" s="104"/>
    </row>
    <row r="2619" spans="5:6" x14ac:dyDescent="0.25">
      <c r="E2619" s="103"/>
      <c r="F2619" s="104"/>
    </row>
    <row r="2620" spans="5:6" x14ac:dyDescent="0.25">
      <c r="E2620" s="103"/>
      <c r="F2620" s="104"/>
    </row>
    <row r="2621" spans="5:6" x14ac:dyDescent="0.25">
      <c r="E2621" s="103"/>
      <c r="F2621" s="104"/>
    </row>
    <row r="2622" spans="5:6" x14ac:dyDescent="0.25">
      <c r="E2622" s="103"/>
      <c r="F2622" s="104"/>
    </row>
    <row r="2623" spans="5:6" x14ac:dyDescent="0.25">
      <c r="E2623" s="103"/>
      <c r="F2623" s="104"/>
    </row>
    <row r="2624" spans="5:6" x14ac:dyDescent="0.25">
      <c r="E2624" s="103"/>
      <c r="F2624" s="104"/>
    </row>
    <row r="2625" spans="5:6" x14ac:dyDescent="0.25">
      <c r="E2625" s="103"/>
      <c r="F2625" s="104"/>
    </row>
    <row r="2626" spans="5:6" x14ac:dyDescent="0.25">
      <c r="E2626" s="103"/>
      <c r="F2626" s="104"/>
    </row>
    <row r="2627" spans="5:6" x14ac:dyDescent="0.25">
      <c r="E2627" s="103"/>
      <c r="F2627" s="104"/>
    </row>
    <row r="2628" spans="5:6" x14ac:dyDescent="0.25">
      <c r="E2628" s="103"/>
      <c r="F2628" s="104"/>
    </row>
    <row r="2629" spans="5:6" x14ac:dyDescent="0.25">
      <c r="E2629" s="103"/>
      <c r="F2629" s="104"/>
    </row>
    <row r="2630" spans="5:6" x14ac:dyDescent="0.25">
      <c r="E2630" s="103"/>
      <c r="F2630" s="104"/>
    </row>
    <row r="2631" spans="5:6" x14ac:dyDescent="0.25">
      <c r="E2631" s="103"/>
      <c r="F2631" s="104"/>
    </row>
    <row r="2632" spans="5:6" x14ac:dyDescent="0.25">
      <c r="E2632" s="103"/>
      <c r="F2632" s="104"/>
    </row>
    <row r="2633" spans="5:6" x14ac:dyDescent="0.25">
      <c r="E2633" s="103"/>
      <c r="F2633" s="104"/>
    </row>
    <row r="2634" spans="5:6" x14ac:dyDescent="0.25">
      <c r="E2634" s="103"/>
      <c r="F2634" s="104"/>
    </row>
    <row r="2635" spans="5:6" x14ac:dyDescent="0.25">
      <c r="E2635" s="103"/>
      <c r="F2635" s="104"/>
    </row>
    <row r="2636" spans="5:6" x14ac:dyDescent="0.25">
      <c r="E2636" s="103"/>
      <c r="F2636" s="104"/>
    </row>
    <row r="2637" spans="5:6" x14ac:dyDescent="0.25">
      <c r="E2637" s="103"/>
      <c r="F2637" s="104"/>
    </row>
    <row r="2638" spans="5:6" x14ac:dyDescent="0.25">
      <c r="E2638" s="103"/>
      <c r="F2638" s="104"/>
    </row>
    <row r="2639" spans="5:6" x14ac:dyDescent="0.25">
      <c r="E2639" s="103"/>
      <c r="F2639" s="104"/>
    </row>
    <row r="2640" spans="5:6" x14ac:dyDescent="0.25">
      <c r="E2640" s="103"/>
      <c r="F2640" s="104"/>
    </row>
    <row r="2641" spans="5:6" x14ac:dyDescent="0.25">
      <c r="E2641" s="103"/>
      <c r="F2641" s="104"/>
    </row>
    <row r="2642" spans="5:6" x14ac:dyDescent="0.25">
      <c r="E2642" s="103"/>
      <c r="F2642" s="104"/>
    </row>
    <row r="2643" spans="5:6" x14ac:dyDescent="0.25">
      <c r="E2643" s="103"/>
      <c r="F2643" s="104"/>
    </row>
    <row r="2644" spans="5:6" x14ac:dyDescent="0.25">
      <c r="E2644" s="103"/>
      <c r="F2644" s="104"/>
    </row>
    <row r="2645" spans="5:6" x14ac:dyDescent="0.25">
      <c r="E2645" s="103"/>
      <c r="F2645" s="104"/>
    </row>
    <row r="2646" spans="5:6" x14ac:dyDescent="0.25">
      <c r="E2646" s="103"/>
      <c r="F2646" s="104"/>
    </row>
    <row r="2647" spans="5:6" x14ac:dyDescent="0.25">
      <c r="E2647" s="103"/>
      <c r="F2647" s="104"/>
    </row>
    <row r="2648" spans="5:6" x14ac:dyDescent="0.25">
      <c r="E2648" s="103"/>
      <c r="F2648" s="104"/>
    </row>
    <row r="2649" spans="5:6" x14ac:dyDescent="0.25">
      <c r="E2649" s="103"/>
      <c r="F2649" s="104"/>
    </row>
    <row r="2650" spans="5:6" x14ac:dyDescent="0.25">
      <c r="E2650" s="103"/>
      <c r="F2650" s="104"/>
    </row>
    <row r="2651" spans="5:6" x14ac:dyDescent="0.25">
      <c r="E2651" s="103"/>
      <c r="F2651" s="104"/>
    </row>
    <row r="2652" spans="5:6" x14ac:dyDescent="0.25">
      <c r="E2652" s="103"/>
      <c r="F2652" s="104"/>
    </row>
    <row r="2653" spans="5:6" x14ac:dyDescent="0.25">
      <c r="E2653" s="103"/>
      <c r="F2653" s="104"/>
    </row>
    <row r="2654" spans="5:6" x14ac:dyDescent="0.25">
      <c r="E2654" s="103"/>
      <c r="F2654" s="104"/>
    </row>
    <row r="2655" spans="5:6" x14ac:dyDescent="0.25">
      <c r="E2655" s="103"/>
      <c r="F2655" s="104"/>
    </row>
    <row r="2656" spans="5:6" x14ac:dyDescent="0.25">
      <c r="E2656" s="103"/>
      <c r="F2656" s="104"/>
    </row>
    <row r="2657" spans="5:6" x14ac:dyDescent="0.25">
      <c r="E2657" s="103"/>
      <c r="F2657" s="104"/>
    </row>
    <row r="2658" spans="5:6" x14ac:dyDescent="0.25">
      <c r="E2658" s="103"/>
      <c r="F2658" s="104"/>
    </row>
    <row r="2659" spans="5:6" x14ac:dyDescent="0.25">
      <c r="E2659" s="103"/>
      <c r="F2659" s="104"/>
    </row>
    <row r="2660" spans="5:6" x14ac:dyDescent="0.25">
      <c r="E2660" s="103"/>
      <c r="F2660" s="104"/>
    </row>
    <row r="2661" spans="5:6" x14ac:dyDescent="0.25">
      <c r="E2661" s="103"/>
      <c r="F2661" s="104"/>
    </row>
    <row r="2662" spans="5:6" x14ac:dyDescent="0.25">
      <c r="E2662" s="103"/>
      <c r="F2662" s="104"/>
    </row>
    <row r="2663" spans="5:6" x14ac:dyDescent="0.25">
      <c r="E2663" s="103"/>
      <c r="F2663" s="104"/>
    </row>
    <row r="2664" spans="5:6" x14ac:dyDescent="0.25">
      <c r="E2664" s="103"/>
      <c r="F2664" s="104"/>
    </row>
    <row r="2665" spans="5:6" x14ac:dyDescent="0.25">
      <c r="E2665" s="103"/>
      <c r="F2665" s="104"/>
    </row>
    <row r="2666" spans="5:6" x14ac:dyDescent="0.25">
      <c r="E2666" s="103"/>
      <c r="F2666" s="104"/>
    </row>
    <row r="2667" spans="5:6" x14ac:dyDescent="0.25">
      <c r="E2667" s="103"/>
      <c r="F2667" s="104"/>
    </row>
    <row r="2668" spans="5:6" x14ac:dyDescent="0.25">
      <c r="E2668" s="103"/>
      <c r="F2668" s="104"/>
    </row>
    <row r="2669" spans="5:6" x14ac:dyDescent="0.25">
      <c r="E2669" s="103"/>
      <c r="F2669" s="104"/>
    </row>
    <row r="2670" spans="5:6" x14ac:dyDescent="0.25">
      <c r="E2670" s="103"/>
      <c r="F2670" s="104"/>
    </row>
    <row r="2671" spans="5:6" x14ac:dyDescent="0.25">
      <c r="E2671" s="103"/>
      <c r="F2671" s="104"/>
    </row>
    <row r="2672" spans="5:6" x14ac:dyDescent="0.25">
      <c r="E2672" s="103"/>
      <c r="F2672" s="104"/>
    </row>
    <row r="2673" spans="5:6" x14ac:dyDescent="0.25">
      <c r="E2673" s="103"/>
      <c r="F2673" s="104"/>
    </row>
    <row r="2674" spans="5:6" x14ac:dyDescent="0.25">
      <c r="E2674" s="103"/>
      <c r="F2674" s="104"/>
    </row>
    <row r="2675" spans="5:6" x14ac:dyDescent="0.25">
      <c r="E2675" s="103"/>
      <c r="F2675" s="104"/>
    </row>
    <row r="2676" spans="5:6" x14ac:dyDescent="0.25">
      <c r="E2676" s="103"/>
      <c r="F2676" s="104"/>
    </row>
    <row r="2677" spans="5:6" x14ac:dyDescent="0.25">
      <c r="E2677" s="103"/>
      <c r="F2677" s="104"/>
    </row>
    <row r="2678" spans="5:6" x14ac:dyDescent="0.25">
      <c r="E2678" s="103"/>
      <c r="F2678" s="104"/>
    </row>
    <row r="2679" spans="5:6" x14ac:dyDescent="0.25">
      <c r="E2679" s="103"/>
      <c r="F2679" s="104"/>
    </row>
    <row r="2680" spans="5:6" x14ac:dyDescent="0.25">
      <c r="E2680" s="103"/>
      <c r="F2680" s="104"/>
    </row>
    <row r="2681" spans="5:6" x14ac:dyDescent="0.25">
      <c r="E2681" s="103"/>
      <c r="F2681" s="104"/>
    </row>
    <row r="2682" spans="5:6" x14ac:dyDescent="0.25">
      <c r="E2682" s="103"/>
      <c r="F2682" s="104"/>
    </row>
    <row r="2683" spans="5:6" x14ac:dyDescent="0.25">
      <c r="E2683" s="103"/>
      <c r="F2683" s="104"/>
    </row>
    <row r="2684" spans="5:6" x14ac:dyDescent="0.25">
      <c r="E2684" s="103"/>
      <c r="F2684" s="104"/>
    </row>
    <row r="2685" spans="5:6" x14ac:dyDescent="0.25">
      <c r="E2685" s="103"/>
      <c r="F2685" s="104"/>
    </row>
    <row r="2686" spans="5:6" x14ac:dyDescent="0.25">
      <c r="E2686" s="103"/>
      <c r="F2686" s="104"/>
    </row>
    <row r="2687" spans="5:6" x14ac:dyDescent="0.25">
      <c r="E2687" s="103"/>
      <c r="F2687" s="104"/>
    </row>
    <row r="2688" spans="5:6" x14ac:dyDescent="0.25">
      <c r="E2688" s="103"/>
      <c r="F2688" s="104"/>
    </row>
    <row r="2689" spans="5:6" x14ac:dyDescent="0.25">
      <c r="E2689" s="103"/>
      <c r="F2689" s="104"/>
    </row>
    <row r="2690" spans="5:6" x14ac:dyDescent="0.25">
      <c r="E2690" s="103"/>
      <c r="F2690" s="104"/>
    </row>
    <row r="2691" spans="5:6" x14ac:dyDescent="0.25">
      <c r="E2691" s="103"/>
      <c r="F2691" s="104"/>
    </row>
    <row r="2692" spans="5:6" x14ac:dyDescent="0.25">
      <c r="E2692" s="103"/>
      <c r="F2692" s="104"/>
    </row>
    <row r="2693" spans="5:6" x14ac:dyDescent="0.25">
      <c r="E2693" s="103"/>
      <c r="F2693" s="104"/>
    </row>
    <row r="2694" spans="5:6" x14ac:dyDescent="0.25">
      <c r="E2694" s="103"/>
      <c r="F2694" s="104"/>
    </row>
    <row r="2695" spans="5:6" x14ac:dyDescent="0.25">
      <c r="E2695" s="103"/>
      <c r="F2695" s="104"/>
    </row>
    <row r="2696" spans="5:6" x14ac:dyDescent="0.25">
      <c r="E2696" s="103"/>
      <c r="F2696" s="104"/>
    </row>
    <row r="2697" spans="5:6" x14ac:dyDescent="0.25">
      <c r="E2697" s="103"/>
      <c r="F2697" s="104"/>
    </row>
    <row r="2698" spans="5:6" x14ac:dyDescent="0.25">
      <c r="E2698" s="103"/>
      <c r="F2698" s="104"/>
    </row>
    <row r="2699" spans="5:6" x14ac:dyDescent="0.25">
      <c r="E2699" s="103"/>
      <c r="F2699" s="104"/>
    </row>
    <row r="2700" spans="5:6" x14ac:dyDescent="0.25">
      <c r="E2700" s="103"/>
      <c r="F2700" s="104"/>
    </row>
    <row r="2701" spans="5:6" x14ac:dyDescent="0.25">
      <c r="E2701" s="103"/>
      <c r="F2701" s="104"/>
    </row>
    <row r="2702" spans="5:6" x14ac:dyDescent="0.25">
      <c r="E2702" s="103"/>
      <c r="F2702" s="104"/>
    </row>
    <row r="2703" spans="5:6" x14ac:dyDescent="0.25">
      <c r="E2703" s="103"/>
      <c r="F2703" s="104"/>
    </row>
    <row r="2704" spans="5:6" x14ac:dyDescent="0.25">
      <c r="E2704" s="103"/>
      <c r="F2704" s="104"/>
    </row>
    <row r="2705" spans="5:6" x14ac:dyDescent="0.25">
      <c r="E2705" s="103"/>
      <c r="F2705" s="104"/>
    </row>
    <row r="2706" spans="5:6" x14ac:dyDescent="0.25">
      <c r="E2706" s="103"/>
      <c r="F2706" s="104"/>
    </row>
    <row r="2707" spans="5:6" x14ac:dyDescent="0.25">
      <c r="E2707" s="103"/>
      <c r="F2707" s="104"/>
    </row>
    <row r="2708" spans="5:6" x14ac:dyDescent="0.25">
      <c r="E2708" s="103"/>
      <c r="F2708" s="104"/>
    </row>
    <row r="2709" spans="5:6" x14ac:dyDescent="0.25">
      <c r="E2709" s="103"/>
      <c r="F2709" s="104"/>
    </row>
    <row r="2710" spans="5:6" x14ac:dyDescent="0.25">
      <c r="E2710" s="103"/>
      <c r="F2710" s="104"/>
    </row>
    <row r="2711" spans="5:6" x14ac:dyDescent="0.25">
      <c r="E2711" s="103"/>
      <c r="F2711" s="104"/>
    </row>
    <row r="2712" spans="5:6" x14ac:dyDescent="0.25">
      <c r="E2712" s="103"/>
      <c r="F2712" s="104"/>
    </row>
    <row r="2713" spans="5:6" x14ac:dyDescent="0.25">
      <c r="E2713" s="103"/>
      <c r="F2713" s="104"/>
    </row>
    <row r="2714" spans="5:6" x14ac:dyDescent="0.25">
      <c r="E2714" s="103"/>
      <c r="F2714" s="104"/>
    </row>
    <row r="2715" spans="5:6" x14ac:dyDescent="0.25">
      <c r="E2715" s="103"/>
      <c r="F2715" s="104"/>
    </row>
    <row r="2716" spans="5:6" x14ac:dyDescent="0.25">
      <c r="E2716" s="103"/>
      <c r="F2716" s="104"/>
    </row>
    <row r="2717" spans="5:6" x14ac:dyDescent="0.25">
      <c r="E2717" s="103"/>
      <c r="F2717" s="104"/>
    </row>
    <row r="2718" spans="5:6" x14ac:dyDescent="0.25">
      <c r="E2718" s="103"/>
      <c r="F2718" s="104"/>
    </row>
    <row r="2719" spans="5:6" x14ac:dyDescent="0.25">
      <c r="E2719" s="103"/>
      <c r="F2719" s="104"/>
    </row>
    <row r="2720" spans="5:6" x14ac:dyDescent="0.25">
      <c r="E2720" s="103"/>
      <c r="F2720" s="104"/>
    </row>
    <row r="2721" spans="5:6" x14ac:dyDescent="0.25">
      <c r="E2721" s="103"/>
      <c r="F2721" s="104"/>
    </row>
    <row r="2722" spans="5:6" x14ac:dyDescent="0.25">
      <c r="E2722" s="103"/>
      <c r="F2722" s="104"/>
    </row>
    <row r="2723" spans="5:6" x14ac:dyDescent="0.25">
      <c r="E2723" s="103"/>
      <c r="F2723" s="104"/>
    </row>
    <row r="2724" spans="5:6" x14ac:dyDescent="0.25">
      <c r="E2724" s="103"/>
      <c r="F2724" s="104"/>
    </row>
    <row r="2725" spans="5:6" x14ac:dyDescent="0.25">
      <c r="E2725" s="103"/>
      <c r="F2725" s="104"/>
    </row>
    <row r="2726" spans="5:6" x14ac:dyDescent="0.25">
      <c r="E2726" s="103"/>
      <c r="F2726" s="104"/>
    </row>
    <row r="2727" spans="5:6" x14ac:dyDescent="0.25">
      <c r="E2727" s="103"/>
      <c r="F2727" s="104"/>
    </row>
    <row r="2728" spans="5:6" x14ac:dyDescent="0.25">
      <c r="E2728" s="103"/>
      <c r="F2728" s="104"/>
    </row>
    <row r="2729" spans="5:6" x14ac:dyDescent="0.25">
      <c r="E2729" s="103"/>
      <c r="F2729" s="104"/>
    </row>
    <row r="2730" spans="5:6" x14ac:dyDescent="0.25">
      <c r="E2730" s="103"/>
      <c r="F2730" s="104"/>
    </row>
    <row r="2731" spans="5:6" x14ac:dyDescent="0.25">
      <c r="E2731" s="103"/>
      <c r="F2731" s="104"/>
    </row>
    <row r="2732" spans="5:6" x14ac:dyDescent="0.25">
      <c r="E2732" s="103"/>
      <c r="F2732" s="104"/>
    </row>
    <row r="2733" spans="5:6" x14ac:dyDescent="0.25">
      <c r="E2733" s="103"/>
      <c r="F2733" s="104"/>
    </row>
    <row r="2734" spans="5:6" x14ac:dyDescent="0.25">
      <c r="E2734" s="103"/>
      <c r="F2734" s="104"/>
    </row>
    <row r="2735" spans="5:6" x14ac:dyDescent="0.25">
      <c r="E2735" s="103"/>
      <c r="F2735" s="104"/>
    </row>
    <row r="2736" spans="5:6" x14ac:dyDescent="0.25">
      <c r="E2736" s="103"/>
      <c r="F2736" s="104"/>
    </row>
    <row r="2737" spans="5:6" x14ac:dyDescent="0.25">
      <c r="E2737" s="103"/>
      <c r="F2737" s="104"/>
    </row>
    <row r="2738" spans="5:6" x14ac:dyDescent="0.25">
      <c r="E2738" s="103"/>
      <c r="F2738" s="104"/>
    </row>
    <row r="2739" spans="5:6" x14ac:dyDescent="0.25">
      <c r="E2739" s="103"/>
      <c r="F2739" s="104"/>
    </row>
    <row r="2740" spans="5:6" x14ac:dyDescent="0.25">
      <c r="E2740" s="103"/>
      <c r="F2740" s="104"/>
    </row>
    <row r="2741" spans="5:6" x14ac:dyDescent="0.25">
      <c r="E2741" s="103"/>
      <c r="F2741" s="104"/>
    </row>
    <row r="2742" spans="5:6" x14ac:dyDescent="0.25">
      <c r="E2742" s="103"/>
      <c r="F2742" s="104"/>
    </row>
    <row r="2743" spans="5:6" x14ac:dyDescent="0.25">
      <c r="E2743" s="103"/>
      <c r="F2743" s="104"/>
    </row>
    <row r="2744" spans="5:6" x14ac:dyDescent="0.25">
      <c r="E2744" s="103"/>
      <c r="F2744" s="104"/>
    </row>
    <row r="2745" spans="5:6" x14ac:dyDescent="0.25">
      <c r="E2745" s="103"/>
      <c r="F2745" s="104"/>
    </row>
    <row r="2746" spans="5:6" x14ac:dyDescent="0.25">
      <c r="E2746" s="103"/>
      <c r="F2746" s="104"/>
    </row>
    <row r="2747" spans="5:6" x14ac:dyDescent="0.25">
      <c r="E2747" s="103"/>
      <c r="F2747" s="104"/>
    </row>
    <row r="2748" spans="5:6" x14ac:dyDescent="0.25">
      <c r="E2748" s="103"/>
      <c r="F2748" s="104"/>
    </row>
    <row r="2749" spans="5:6" x14ac:dyDescent="0.25">
      <c r="E2749" s="103"/>
      <c r="F2749" s="104"/>
    </row>
    <row r="2750" spans="5:6" x14ac:dyDescent="0.25">
      <c r="E2750" s="103"/>
      <c r="F2750" s="104"/>
    </row>
    <row r="2751" spans="5:6" x14ac:dyDescent="0.25">
      <c r="E2751" s="103"/>
      <c r="F2751" s="104"/>
    </row>
    <row r="2752" spans="5:6" x14ac:dyDescent="0.25">
      <c r="E2752" s="103"/>
      <c r="F2752" s="104"/>
    </row>
    <row r="2753" spans="5:6" x14ac:dyDescent="0.25">
      <c r="E2753" s="103"/>
      <c r="F2753" s="104"/>
    </row>
    <row r="2754" spans="5:6" x14ac:dyDescent="0.25">
      <c r="E2754" s="103"/>
      <c r="F2754" s="104"/>
    </row>
    <row r="2755" spans="5:6" x14ac:dyDescent="0.25">
      <c r="E2755" s="103"/>
      <c r="F2755" s="104"/>
    </row>
    <row r="2756" spans="5:6" x14ac:dyDescent="0.25">
      <c r="E2756" s="103"/>
      <c r="F2756" s="104"/>
    </row>
    <row r="2757" spans="5:6" x14ac:dyDescent="0.25">
      <c r="E2757" s="103"/>
      <c r="F2757" s="104"/>
    </row>
    <row r="2758" spans="5:6" x14ac:dyDescent="0.25">
      <c r="E2758" s="103"/>
      <c r="F2758" s="104"/>
    </row>
    <row r="2759" spans="5:6" x14ac:dyDescent="0.25">
      <c r="E2759" s="103"/>
      <c r="F2759" s="104"/>
    </row>
    <row r="2760" spans="5:6" x14ac:dyDescent="0.25">
      <c r="E2760" s="103"/>
      <c r="F2760" s="104"/>
    </row>
    <row r="2761" spans="5:6" x14ac:dyDescent="0.25">
      <c r="E2761" s="103"/>
      <c r="F2761" s="104"/>
    </row>
    <row r="2762" spans="5:6" x14ac:dyDescent="0.25">
      <c r="E2762" s="103"/>
      <c r="F2762" s="104"/>
    </row>
    <row r="2763" spans="5:6" x14ac:dyDescent="0.25">
      <c r="E2763" s="103"/>
      <c r="F2763" s="104"/>
    </row>
    <row r="2764" spans="5:6" x14ac:dyDescent="0.25">
      <c r="E2764" s="103"/>
      <c r="F2764" s="104"/>
    </row>
    <row r="2765" spans="5:6" x14ac:dyDescent="0.25">
      <c r="E2765" s="103"/>
      <c r="F2765" s="104"/>
    </row>
    <row r="2766" spans="5:6" x14ac:dyDescent="0.25">
      <c r="E2766" s="103"/>
      <c r="F2766" s="104"/>
    </row>
    <row r="2767" spans="5:6" x14ac:dyDescent="0.25">
      <c r="E2767" s="103"/>
      <c r="F2767" s="104"/>
    </row>
    <row r="2768" spans="5:6" x14ac:dyDescent="0.25">
      <c r="E2768" s="103"/>
      <c r="F2768" s="104"/>
    </row>
    <row r="2769" spans="5:6" x14ac:dyDescent="0.25">
      <c r="E2769" s="103"/>
      <c r="F2769" s="104"/>
    </row>
    <row r="2770" spans="5:6" x14ac:dyDescent="0.25">
      <c r="E2770" s="103"/>
      <c r="F2770" s="104"/>
    </row>
    <row r="2771" spans="5:6" x14ac:dyDescent="0.25">
      <c r="E2771" s="103"/>
      <c r="F2771" s="104"/>
    </row>
    <row r="2772" spans="5:6" x14ac:dyDescent="0.25">
      <c r="E2772" s="103"/>
      <c r="F2772" s="104"/>
    </row>
    <row r="2773" spans="5:6" x14ac:dyDescent="0.25">
      <c r="E2773" s="103"/>
      <c r="F2773" s="104"/>
    </row>
    <row r="2774" spans="5:6" x14ac:dyDescent="0.25">
      <c r="E2774" s="103"/>
      <c r="F2774" s="104"/>
    </row>
    <row r="2775" spans="5:6" x14ac:dyDescent="0.25">
      <c r="E2775" s="103"/>
      <c r="F2775" s="104"/>
    </row>
    <row r="2776" spans="5:6" x14ac:dyDescent="0.25">
      <c r="E2776" s="103"/>
      <c r="F2776" s="104"/>
    </row>
    <row r="2777" spans="5:6" x14ac:dyDescent="0.25">
      <c r="E2777" s="103"/>
      <c r="F2777" s="104"/>
    </row>
    <row r="2778" spans="5:6" x14ac:dyDescent="0.25">
      <c r="E2778" s="103"/>
      <c r="F2778" s="104"/>
    </row>
    <row r="2779" spans="5:6" x14ac:dyDescent="0.25">
      <c r="E2779" s="103"/>
      <c r="F2779" s="104"/>
    </row>
    <row r="2780" spans="5:6" x14ac:dyDescent="0.25">
      <c r="E2780" s="103"/>
      <c r="F2780" s="104"/>
    </row>
    <row r="2781" spans="5:6" x14ac:dyDescent="0.25">
      <c r="E2781" s="103"/>
      <c r="F2781" s="104"/>
    </row>
    <row r="2782" spans="5:6" x14ac:dyDescent="0.25">
      <c r="E2782" s="103"/>
      <c r="F2782" s="104"/>
    </row>
    <row r="2783" spans="5:6" x14ac:dyDescent="0.25">
      <c r="E2783" s="103"/>
      <c r="F2783" s="104"/>
    </row>
    <row r="2784" spans="5:6" x14ac:dyDescent="0.25">
      <c r="E2784" s="103"/>
      <c r="F2784" s="104"/>
    </row>
    <row r="2785" spans="5:6" x14ac:dyDescent="0.25">
      <c r="E2785" s="103"/>
      <c r="F2785" s="104"/>
    </row>
    <row r="2786" spans="5:6" x14ac:dyDescent="0.25">
      <c r="E2786" s="103"/>
      <c r="F2786" s="104"/>
    </row>
    <row r="2787" spans="5:6" x14ac:dyDescent="0.25">
      <c r="E2787" s="103"/>
      <c r="F2787" s="104"/>
    </row>
    <row r="2788" spans="5:6" x14ac:dyDescent="0.25">
      <c r="E2788" s="103"/>
      <c r="F2788" s="104"/>
    </row>
    <row r="2789" spans="5:6" x14ac:dyDescent="0.25">
      <c r="E2789" s="103"/>
      <c r="F2789" s="104"/>
    </row>
    <row r="2790" spans="5:6" x14ac:dyDescent="0.25">
      <c r="E2790" s="103"/>
      <c r="F2790" s="104"/>
    </row>
    <row r="2791" spans="5:6" x14ac:dyDescent="0.25">
      <c r="E2791" s="103"/>
      <c r="F2791" s="104"/>
    </row>
    <row r="2792" spans="5:6" x14ac:dyDescent="0.25">
      <c r="E2792" s="103"/>
      <c r="F2792" s="104"/>
    </row>
    <row r="2793" spans="5:6" x14ac:dyDescent="0.25">
      <c r="E2793" s="103"/>
      <c r="F2793" s="104"/>
    </row>
    <row r="2794" spans="5:6" x14ac:dyDescent="0.25">
      <c r="E2794" s="103"/>
      <c r="F2794" s="104"/>
    </row>
    <row r="2795" spans="5:6" x14ac:dyDescent="0.25">
      <c r="E2795" s="103"/>
      <c r="F2795" s="104"/>
    </row>
    <row r="2796" spans="5:6" x14ac:dyDescent="0.25">
      <c r="E2796" s="103"/>
      <c r="F2796" s="104"/>
    </row>
    <row r="2797" spans="5:6" x14ac:dyDescent="0.25">
      <c r="E2797" s="103"/>
      <c r="F2797" s="104"/>
    </row>
    <row r="2798" spans="5:6" x14ac:dyDescent="0.25">
      <c r="E2798" s="103"/>
      <c r="F2798" s="104"/>
    </row>
    <row r="2799" spans="5:6" x14ac:dyDescent="0.25">
      <c r="E2799" s="103"/>
      <c r="F2799" s="104"/>
    </row>
    <row r="2800" spans="5:6" x14ac:dyDescent="0.25">
      <c r="E2800" s="103"/>
      <c r="F2800" s="104"/>
    </row>
    <row r="2801" spans="5:6" x14ac:dyDescent="0.25">
      <c r="E2801" s="103"/>
      <c r="F2801" s="104"/>
    </row>
    <row r="2802" spans="5:6" x14ac:dyDescent="0.25">
      <c r="E2802" s="103"/>
      <c r="F2802" s="104"/>
    </row>
    <row r="2803" spans="5:6" x14ac:dyDescent="0.25">
      <c r="E2803" s="103"/>
      <c r="F2803" s="104"/>
    </row>
    <row r="2804" spans="5:6" x14ac:dyDescent="0.25">
      <c r="E2804" s="103"/>
      <c r="F2804" s="104"/>
    </row>
    <row r="2805" spans="5:6" x14ac:dyDescent="0.25">
      <c r="E2805" s="103"/>
      <c r="F2805" s="104"/>
    </row>
    <row r="2806" spans="5:6" x14ac:dyDescent="0.25">
      <c r="E2806" s="103"/>
      <c r="F2806" s="104"/>
    </row>
    <row r="2807" spans="5:6" x14ac:dyDescent="0.25">
      <c r="E2807" s="103"/>
      <c r="F2807" s="104"/>
    </row>
    <row r="2808" spans="5:6" x14ac:dyDescent="0.25">
      <c r="E2808" s="103"/>
      <c r="F2808" s="104"/>
    </row>
    <row r="2809" spans="5:6" x14ac:dyDescent="0.25">
      <c r="E2809" s="103"/>
      <c r="F2809" s="104"/>
    </row>
    <row r="2810" spans="5:6" x14ac:dyDescent="0.25">
      <c r="E2810" s="103"/>
      <c r="F2810" s="104"/>
    </row>
    <row r="2811" spans="5:6" x14ac:dyDescent="0.25">
      <c r="E2811" s="103"/>
      <c r="F2811" s="104"/>
    </row>
    <row r="2812" spans="5:6" x14ac:dyDescent="0.25">
      <c r="E2812" s="103"/>
      <c r="F2812" s="104"/>
    </row>
    <row r="2813" spans="5:6" x14ac:dyDescent="0.25">
      <c r="E2813" s="103"/>
      <c r="F2813" s="104"/>
    </row>
    <row r="2814" spans="5:6" x14ac:dyDescent="0.25">
      <c r="E2814" s="103"/>
      <c r="F2814" s="104"/>
    </row>
    <row r="2815" spans="5:6" x14ac:dyDescent="0.25">
      <c r="E2815" s="103"/>
      <c r="F2815" s="104"/>
    </row>
    <row r="2816" spans="5:6" x14ac:dyDescent="0.25">
      <c r="E2816" s="103"/>
      <c r="F2816" s="104"/>
    </row>
    <row r="2817" spans="5:6" x14ac:dyDescent="0.25">
      <c r="E2817" s="103"/>
      <c r="F2817" s="104"/>
    </row>
    <row r="2818" spans="5:6" x14ac:dyDescent="0.25">
      <c r="E2818" s="103"/>
      <c r="F2818" s="104"/>
    </row>
    <row r="2819" spans="5:6" x14ac:dyDescent="0.25">
      <c r="E2819" s="103"/>
      <c r="F2819" s="104"/>
    </row>
    <row r="2820" spans="5:6" x14ac:dyDescent="0.25">
      <c r="E2820" s="103"/>
      <c r="F2820" s="104"/>
    </row>
    <row r="2821" spans="5:6" x14ac:dyDescent="0.25">
      <c r="E2821" s="103"/>
      <c r="F2821" s="104"/>
    </row>
    <row r="2822" spans="5:6" x14ac:dyDescent="0.25">
      <c r="E2822" s="103"/>
      <c r="F2822" s="104"/>
    </row>
    <row r="2823" spans="5:6" x14ac:dyDescent="0.25">
      <c r="E2823" s="103"/>
      <c r="F2823" s="104"/>
    </row>
    <row r="2824" spans="5:6" x14ac:dyDescent="0.25">
      <c r="E2824" s="103"/>
      <c r="F2824" s="104"/>
    </row>
    <row r="2825" spans="5:6" x14ac:dyDescent="0.25">
      <c r="E2825" s="103"/>
      <c r="F2825" s="104"/>
    </row>
    <row r="2826" spans="5:6" x14ac:dyDescent="0.25">
      <c r="E2826" s="103"/>
      <c r="F2826" s="104"/>
    </row>
    <row r="2827" spans="5:6" x14ac:dyDescent="0.25">
      <c r="E2827" s="103"/>
      <c r="F2827" s="104"/>
    </row>
    <row r="2828" spans="5:6" x14ac:dyDescent="0.25">
      <c r="E2828" s="103"/>
      <c r="F2828" s="104"/>
    </row>
    <row r="2829" spans="5:6" x14ac:dyDescent="0.25">
      <c r="E2829" s="103"/>
      <c r="F2829" s="104"/>
    </row>
    <row r="2830" spans="5:6" x14ac:dyDescent="0.25">
      <c r="E2830" s="103"/>
      <c r="F2830" s="104"/>
    </row>
    <row r="2831" spans="5:6" x14ac:dyDescent="0.25">
      <c r="E2831" s="103"/>
      <c r="F2831" s="104"/>
    </row>
    <row r="2832" spans="5:6" x14ac:dyDescent="0.25">
      <c r="E2832" s="103"/>
      <c r="F2832" s="104"/>
    </row>
    <row r="2833" spans="5:6" x14ac:dyDescent="0.25">
      <c r="E2833" s="103"/>
      <c r="F2833" s="104"/>
    </row>
    <row r="2834" spans="5:6" x14ac:dyDescent="0.25">
      <c r="E2834" s="103"/>
      <c r="F2834" s="104"/>
    </row>
    <row r="2835" spans="5:6" x14ac:dyDescent="0.25">
      <c r="E2835" s="103"/>
      <c r="F2835" s="104"/>
    </row>
    <row r="2836" spans="5:6" x14ac:dyDescent="0.25">
      <c r="E2836" s="103"/>
      <c r="F2836" s="104"/>
    </row>
    <row r="2837" spans="5:6" x14ac:dyDescent="0.25">
      <c r="E2837" s="103"/>
      <c r="F2837" s="104"/>
    </row>
    <row r="2838" spans="5:6" x14ac:dyDescent="0.25">
      <c r="E2838" s="103"/>
      <c r="F2838" s="104"/>
    </row>
    <row r="2839" spans="5:6" x14ac:dyDescent="0.25">
      <c r="E2839" s="103"/>
      <c r="F2839" s="104"/>
    </row>
    <row r="2840" spans="5:6" x14ac:dyDescent="0.25">
      <c r="E2840" s="103"/>
      <c r="F2840" s="104"/>
    </row>
    <row r="2841" spans="5:6" x14ac:dyDescent="0.25">
      <c r="E2841" s="103"/>
      <c r="F2841" s="104"/>
    </row>
    <row r="2842" spans="5:6" x14ac:dyDescent="0.25">
      <c r="E2842" s="103"/>
      <c r="F2842" s="104"/>
    </row>
    <row r="2843" spans="5:6" x14ac:dyDescent="0.25">
      <c r="E2843" s="103"/>
      <c r="F2843" s="104"/>
    </row>
    <row r="2844" spans="5:6" x14ac:dyDescent="0.25">
      <c r="E2844" s="103"/>
      <c r="F2844" s="104"/>
    </row>
    <row r="2845" spans="5:6" x14ac:dyDescent="0.25">
      <c r="E2845" s="103"/>
      <c r="F2845" s="104"/>
    </row>
    <row r="2846" spans="5:6" x14ac:dyDescent="0.25">
      <c r="E2846" s="103"/>
      <c r="F2846" s="104"/>
    </row>
    <row r="2847" spans="5:6" x14ac:dyDescent="0.25">
      <c r="E2847" s="103"/>
      <c r="F2847" s="104"/>
    </row>
    <row r="2848" spans="5:6" x14ac:dyDescent="0.25">
      <c r="E2848" s="103"/>
      <c r="F2848" s="104"/>
    </row>
    <row r="2849" spans="5:6" x14ac:dyDescent="0.25">
      <c r="E2849" s="103"/>
      <c r="F2849" s="104"/>
    </row>
    <row r="2850" spans="5:6" x14ac:dyDescent="0.25">
      <c r="E2850" s="103"/>
      <c r="F2850" s="104"/>
    </row>
    <row r="2851" spans="5:6" x14ac:dyDescent="0.25">
      <c r="E2851" s="103"/>
      <c r="F2851" s="104"/>
    </row>
    <row r="2852" spans="5:6" x14ac:dyDescent="0.25">
      <c r="E2852" s="103"/>
      <c r="F2852" s="104"/>
    </row>
    <row r="2853" spans="5:6" x14ac:dyDescent="0.25">
      <c r="E2853" s="103"/>
      <c r="F2853" s="104"/>
    </row>
    <row r="2854" spans="5:6" x14ac:dyDescent="0.25">
      <c r="E2854" s="103"/>
      <c r="F2854" s="104"/>
    </row>
    <row r="2855" spans="5:6" x14ac:dyDescent="0.25">
      <c r="E2855" s="103"/>
      <c r="F2855" s="104"/>
    </row>
    <row r="2856" spans="5:6" x14ac:dyDescent="0.25">
      <c r="E2856" s="103"/>
      <c r="F2856" s="104"/>
    </row>
    <row r="2857" spans="5:6" x14ac:dyDescent="0.25">
      <c r="E2857" s="103"/>
      <c r="F2857" s="104"/>
    </row>
    <row r="2858" spans="5:6" x14ac:dyDescent="0.25">
      <c r="E2858" s="103"/>
      <c r="F2858" s="104"/>
    </row>
    <row r="2859" spans="5:6" x14ac:dyDescent="0.25">
      <c r="E2859" s="103"/>
      <c r="F2859" s="104"/>
    </row>
    <row r="2860" spans="5:6" x14ac:dyDescent="0.25">
      <c r="E2860" s="103"/>
      <c r="F2860" s="104"/>
    </row>
    <row r="2861" spans="5:6" x14ac:dyDescent="0.25">
      <c r="E2861" s="103"/>
      <c r="F2861" s="104"/>
    </row>
    <row r="2862" spans="5:6" x14ac:dyDescent="0.25">
      <c r="E2862" s="103"/>
      <c r="F2862" s="104"/>
    </row>
    <row r="2863" spans="5:6" x14ac:dyDescent="0.25">
      <c r="E2863" s="103"/>
      <c r="F2863" s="104"/>
    </row>
    <row r="2864" spans="5:6" x14ac:dyDescent="0.25">
      <c r="E2864" s="103"/>
      <c r="F2864" s="104"/>
    </row>
    <row r="2865" spans="5:6" x14ac:dyDescent="0.25">
      <c r="E2865" s="103"/>
      <c r="F2865" s="104"/>
    </row>
    <row r="2866" spans="5:6" x14ac:dyDescent="0.25">
      <c r="E2866" s="103"/>
      <c r="F2866" s="104"/>
    </row>
    <row r="2867" spans="5:6" x14ac:dyDescent="0.25">
      <c r="E2867" s="103"/>
      <c r="F2867" s="104"/>
    </row>
    <row r="2868" spans="5:6" x14ac:dyDescent="0.25">
      <c r="E2868" s="103"/>
      <c r="F2868" s="104"/>
    </row>
    <row r="2869" spans="5:6" x14ac:dyDescent="0.25">
      <c r="E2869" s="103"/>
      <c r="F2869" s="104"/>
    </row>
    <row r="2870" spans="5:6" x14ac:dyDescent="0.25">
      <c r="E2870" s="103"/>
      <c r="F2870" s="104"/>
    </row>
    <row r="2871" spans="5:6" x14ac:dyDescent="0.25">
      <c r="E2871" s="103"/>
      <c r="F2871" s="104"/>
    </row>
    <row r="2872" spans="5:6" x14ac:dyDescent="0.25">
      <c r="E2872" s="103"/>
      <c r="F2872" s="104"/>
    </row>
    <row r="2873" spans="5:6" x14ac:dyDescent="0.25">
      <c r="E2873" s="103"/>
      <c r="F2873" s="104"/>
    </row>
    <row r="2874" spans="5:6" x14ac:dyDescent="0.25">
      <c r="E2874" s="103"/>
      <c r="F2874" s="104"/>
    </row>
    <row r="2875" spans="5:6" x14ac:dyDescent="0.25">
      <c r="E2875" s="103"/>
      <c r="F2875" s="104"/>
    </row>
    <row r="2876" spans="5:6" x14ac:dyDescent="0.25">
      <c r="E2876" s="103"/>
      <c r="F2876" s="104"/>
    </row>
    <row r="2877" spans="5:6" x14ac:dyDescent="0.25">
      <c r="E2877" s="103"/>
      <c r="F2877" s="104"/>
    </row>
    <row r="2878" spans="5:6" x14ac:dyDescent="0.25">
      <c r="E2878" s="103"/>
      <c r="F2878" s="104"/>
    </row>
    <row r="2879" spans="5:6" x14ac:dyDescent="0.25">
      <c r="E2879" s="103"/>
      <c r="F2879" s="104"/>
    </row>
    <row r="2880" spans="5:6" x14ac:dyDescent="0.25">
      <c r="E2880" s="103"/>
      <c r="F2880" s="104"/>
    </row>
    <row r="2881" spans="5:6" x14ac:dyDescent="0.25">
      <c r="E2881" s="103"/>
      <c r="F2881" s="104"/>
    </row>
    <row r="2882" spans="5:6" x14ac:dyDescent="0.25">
      <c r="E2882" s="103"/>
      <c r="F2882" s="104"/>
    </row>
    <row r="2883" spans="5:6" x14ac:dyDescent="0.25">
      <c r="E2883" s="103"/>
      <c r="F2883" s="104"/>
    </row>
    <row r="2884" spans="5:6" x14ac:dyDescent="0.25">
      <c r="E2884" s="103"/>
      <c r="F2884" s="104"/>
    </row>
    <row r="2885" spans="5:6" x14ac:dyDescent="0.25">
      <c r="E2885" s="103"/>
      <c r="F2885" s="104"/>
    </row>
    <row r="2886" spans="5:6" x14ac:dyDescent="0.25">
      <c r="E2886" s="103"/>
      <c r="F2886" s="104"/>
    </row>
    <row r="2887" spans="5:6" x14ac:dyDescent="0.25">
      <c r="E2887" s="103"/>
      <c r="F2887" s="104"/>
    </row>
    <row r="2888" spans="5:6" x14ac:dyDescent="0.25">
      <c r="E2888" s="103"/>
      <c r="F2888" s="104"/>
    </row>
    <row r="2889" spans="5:6" x14ac:dyDescent="0.25">
      <c r="E2889" s="103"/>
      <c r="F2889" s="104"/>
    </row>
    <row r="2890" spans="5:6" x14ac:dyDescent="0.25">
      <c r="E2890" s="103"/>
      <c r="F2890" s="104"/>
    </row>
    <row r="2891" spans="5:6" x14ac:dyDescent="0.25">
      <c r="E2891" s="103"/>
      <c r="F2891" s="104"/>
    </row>
    <row r="2892" spans="5:6" x14ac:dyDescent="0.25">
      <c r="E2892" s="103"/>
      <c r="F2892" s="104"/>
    </row>
    <row r="2893" spans="5:6" x14ac:dyDescent="0.25">
      <c r="E2893" s="103"/>
      <c r="F2893" s="104"/>
    </row>
    <row r="2894" spans="5:6" x14ac:dyDescent="0.25">
      <c r="E2894" s="103"/>
      <c r="F2894" s="104"/>
    </row>
    <row r="2895" spans="5:6" x14ac:dyDescent="0.25">
      <c r="E2895" s="103"/>
      <c r="F2895" s="104"/>
    </row>
    <row r="2896" spans="5:6" x14ac:dyDescent="0.25">
      <c r="E2896" s="103"/>
      <c r="F2896" s="104"/>
    </row>
    <row r="2897" spans="5:6" x14ac:dyDescent="0.25">
      <c r="E2897" s="103"/>
      <c r="F2897" s="104"/>
    </row>
    <row r="2898" spans="5:6" x14ac:dyDescent="0.25">
      <c r="E2898" s="103"/>
      <c r="F2898" s="104"/>
    </row>
    <row r="2899" spans="5:6" x14ac:dyDescent="0.25">
      <c r="E2899" s="103"/>
      <c r="F2899" s="104"/>
    </row>
    <row r="2900" spans="5:6" x14ac:dyDescent="0.25">
      <c r="E2900" s="103"/>
      <c r="F2900" s="104"/>
    </row>
    <row r="2901" spans="5:6" x14ac:dyDescent="0.25">
      <c r="E2901" s="103"/>
      <c r="F2901" s="104"/>
    </row>
    <row r="2902" spans="5:6" x14ac:dyDescent="0.25">
      <c r="E2902" s="103"/>
      <c r="F2902" s="104"/>
    </row>
    <row r="2903" spans="5:6" x14ac:dyDescent="0.25">
      <c r="E2903" s="103"/>
      <c r="F2903" s="104"/>
    </row>
    <row r="2904" spans="5:6" x14ac:dyDescent="0.25">
      <c r="E2904" s="103"/>
      <c r="F2904" s="104"/>
    </row>
    <row r="2905" spans="5:6" x14ac:dyDescent="0.25">
      <c r="E2905" s="103"/>
      <c r="F2905" s="104"/>
    </row>
    <row r="2906" spans="5:6" x14ac:dyDescent="0.25">
      <c r="E2906" s="103"/>
      <c r="F2906" s="104"/>
    </row>
    <row r="2907" spans="5:6" x14ac:dyDescent="0.25">
      <c r="E2907" s="103"/>
      <c r="F2907" s="104"/>
    </row>
    <row r="2908" spans="5:6" x14ac:dyDescent="0.25">
      <c r="E2908" s="103"/>
      <c r="F2908" s="104"/>
    </row>
    <row r="2909" spans="5:6" x14ac:dyDescent="0.25">
      <c r="E2909" s="103"/>
      <c r="F2909" s="104"/>
    </row>
    <row r="2910" spans="5:6" x14ac:dyDescent="0.25">
      <c r="E2910" s="103"/>
      <c r="F2910" s="104"/>
    </row>
    <row r="2911" spans="5:6" x14ac:dyDescent="0.25">
      <c r="E2911" s="103"/>
      <c r="F2911" s="104"/>
    </row>
    <row r="2912" spans="5:6" x14ac:dyDescent="0.25">
      <c r="E2912" s="103"/>
      <c r="F2912" s="104"/>
    </row>
    <row r="2913" spans="5:6" x14ac:dyDescent="0.25">
      <c r="E2913" s="103"/>
      <c r="F2913" s="104"/>
    </row>
    <row r="2914" spans="5:6" x14ac:dyDescent="0.25">
      <c r="E2914" s="103"/>
      <c r="F2914" s="104"/>
    </row>
    <row r="2915" spans="5:6" x14ac:dyDescent="0.25">
      <c r="E2915" s="103"/>
      <c r="F2915" s="104"/>
    </row>
    <row r="2916" spans="5:6" x14ac:dyDescent="0.25">
      <c r="E2916" s="103"/>
      <c r="F2916" s="104"/>
    </row>
    <row r="2917" spans="5:6" x14ac:dyDescent="0.25">
      <c r="E2917" s="103"/>
      <c r="F2917" s="104"/>
    </row>
    <row r="2918" spans="5:6" x14ac:dyDescent="0.25">
      <c r="E2918" s="103"/>
      <c r="F2918" s="104"/>
    </row>
    <row r="2919" spans="5:6" x14ac:dyDescent="0.25">
      <c r="E2919" s="103"/>
      <c r="F2919" s="104"/>
    </row>
    <row r="2920" spans="5:6" x14ac:dyDescent="0.25">
      <c r="E2920" s="103"/>
      <c r="F2920" s="104"/>
    </row>
    <row r="2921" spans="5:6" x14ac:dyDescent="0.25">
      <c r="E2921" s="103"/>
      <c r="F2921" s="104"/>
    </row>
    <row r="2922" spans="5:6" x14ac:dyDescent="0.25">
      <c r="E2922" s="103"/>
      <c r="F2922" s="104"/>
    </row>
    <row r="2923" spans="5:6" x14ac:dyDescent="0.25">
      <c r="E2923" s="103"/>
      <c r="F2923" s="104"/>
    </row>
    <row r="2924" spans="5:6" x14ac:dyDescent="0.25">
      <c r="E2924" s="103"/>
      <c r="F2924" s="104"/>
    </row>
    <row r="2925" spans="5:6" x14ac:dyDescent="0.25">
      <c r="E2925" s="103"/>
      <c r="F2925" s="104"/>
    </row>
    <row r="2926" spans="5:6" x14ac:dyDescent="0.25">
      <c r="E2926" s="103"/>
      <c r="F2926" s="104"/>
    </row>
    <row r="2927" spans="5:6" x14ac:dyDescent="0.25">
      <c r="E2927" s="103"/>
      <c r="F2927" s="104"/>
    </row>
    <row r="2928" spans="5:6" x14ac:dyDescent="0.25">
      <c r="E2928" s="103"/>
      <c r="F2928" s="104"/>
    </row>
    <row r="2929" spans="5:6" x14ac:dyDescent="0.25">
      <c r="E2929" s="103"/>
      <c r="F2929" s="104"/>
    </row>
    <row r="2930" spans="5:6" x14ac:dyDescent="0.25">
      <c r="E2930" s="103"/>
      <c r="F2930" s="104"/>
    </row>
    <row r="2931" spans="5:6" x14ac:dyDescent="0.25">
      <c r="E2931" s="103"/>
      <c r="F2931" s="104"/>
    </row>
    <row r="2932" spans="5:6" x14ac:dyDescent="0.25">
      <c r="E2932" s="103"/>
      <c r="F2932" s="104"/>
    </row>
    <row r="2933" spans="5:6" x14ac:dyDescent="0.25">
      <c r="E2933" s="103"/>
      <c r="F2933" s="104"/>
    </row>
    <row r="2934" spans="5:6" x14ac:dyDescent="0.25">
      <c r="E2934" s="103"/>
      <c r="F2934" s="104"/>
    </row>
    <row r="2935" spans="5:6" x14ac:dyDescent="0.25">
      <c r="E2935" s="103"/>
      <c r="F2935" s="104"/>
    </row>
    <row r="2936" spans="5:6" x14ac:dyDescent="0.25">
      <c r="E2936" s="103"/>
      <c r="F2936" s="104"/>
    </row>
    <row r="2937" spans="5:6" x14ac:dyDescent="0.25">
      <c r="E2937" s="103"/>
      <c r="F2937" s="104"/>
    </row>
    <row r="2938" spans="5:6" x14ac:dyDescent="0.25">
      <c r="E2938" s="103"/>
      <c r="F2938" s="104"/>
    </row>
    <row r="2939" spans="5:6" x14ac:dyDescent="0.25">
      <c r="E2939" s="103"/>
      <c r="F2939" s="104"/>
    </row>
    <row r="2940" spans="5:6" x14ac:dyDescent="0.25">
      <c r="E2940" s="103"/>
      <c r="F2940" s="104"/>
    </row>
    <row r="2941" spans="5:6" x14ac:dyDescent="0.25">
      <c r="E2941" s="103"/>
      <c r="F2941" s="104"/>
    </row>
    <row r="2942" spans="5:6" x14ac:dyDescent="0.25">
      <c r="E2942" s="103"/>
      <c r="F2942" s="104"/>
    </row>
    <row r="2943" spans="5:6" x14ac:dyDescent="0.25">
      <c r="E2943" s="103"/>
      <c r="F2943" s="104"/>
    </row>
    <row r="2944" spans="5:6" x14ac:dyDescent="0.25">
      <c r="E2944" s="103"/>
      <c r="F2944" s="104"/>
    </row>
    <row r="2945" spans="5:6" x14ac:dyDescent="0.25">
      <c r="E2945" s="103"/>
      <c r="F2945" s="104"/>
    </row>
    <row r="2946" spans="5:6" x14ac:dyDescent="0.25">
      <c r="E2946" s="103"/>
      <c r="F2946" s="104"/>
    </row>
    <row r="2947" spans="5:6" x14ac:dyDescent="0.25">
      <c r="E2947" s="103"/>
      <c r="F2947" s="104"/>
    </row>
    <row r="2948" spans="5:6" x14ac:dyDescent="0.25">
      <c r="E2948" s="103"/>
      <c r="F2948" s="104"/>
    </row>
    <row r="2949" spans="5:6" x14ac:dyDescent="0.25">
      <c r="E2949" s="103"/>
      <c r="F2949" s="104"/>
    </row>
    <row r="2950" spans="5:6" x14ac:dyDescent="0.25">
      <c r="E2950" s="103"/>
      <c r="F2950" s="104"/>
    </row>
    <row r="2951" spans="5:6" x14ac:dyDescent="0.25">
      <c r="E2951" s="103"/>
      <c r="F2951" s="104"/>
    </row>
    <row r="2952" spans="5:6" x14ac:dyDescent="0.25">
      <c r="E2952" s="103"/>
      <c r="F2952" s="104"/>
    </row>
    <row r="2953" spans="5:6" x14ac:dyDescent="0.25">
      <c r="E2953" s="103"/>
      <c r="F2953" s="104"/>
    </row>
    <row r="2954" spans="5:6" x14ac:dyDescent="0.25">
      <c r="E2954" s="103"/>
      <c r="F2954" s="104"/>
    </row>
    <row r="2955" spans="5:6" x14ac:dyDescent="0.25">
      <c r="E2955" s="103"/>
      <c r="F2955" s="104"/>
    </row>
    <row r="2956" spans="5:6" x14ac:dyDescent="0.25">
      <c r="E2956" s="103"/>
      <c r="F2956" s="104"/>
    </row>
    <row r="2957" spans="5:6" x14ac:dyDescent="0.25">
      <c r="E2957" s="103"/>
      <c r="F2957" s="104"/>
    </row>
    <row r="2958" spans="5:6" x14ac:dyDescent="0.25">
      <c r="E2958" s="103"/>
      <c r="F2958" s="104"/>
    </row>
    <row r="2959" spans="5:6" x14ac:dyDescent="0.25">
      <c r="E2959" s="103"/>
      <c r="F2959" s="104"/>
    </row>
    <row r="2960" spans="5:6" x14ac:dyDescent="0.25">
      <c r="E2960" s="103"/>
      <c r="F2960" s="104"/>
    </row>
    <row r="2961" spans="5:6" x14ac:dyDescent="0.25">
      <c r="E2961" s="103"/>
      <c r="F2961" s="104"/>
    </row>
    <row r="2962" spans="5:6" x14ac:dyDescent="0.25">
      <c r="E2962" s="103"/>
      <c r="F2962" s="104"/>
    </row>
    <row r="2963" spans="5:6" x14ac:dyDescent="0.25">
      <c r="E2963" s="103"/>
      <c r="F2963" s="104"/>
    </row>
    <row r="2964" spans="5:6" x14ac:dyDescent="0.25">
      <c r="E2964" s="103"/>
      <c r="F2964" s="104"/>
    </row>
    <row r="2965" spans="5:6" x14ac:dyDescent="0.25">
      <c r="E2965" s="103"/>
      <c r="F2965" s="104"/>
    </row>
    <row r="2966" spans="5:6" x14ac:dyDescent="0.25">
      <c r="E2966" s="103"/>
      <c r="F2966" s="104"/>
    </row>
    <row r="2967" spans="5:6" x14ac:dyDescent="0.25">
      <c r="E2967" s="103"/>
      <c r="F2967" s="104"/>
    </row>
    <row r="2968" spans="5:6" x14ac:dyDescent="0.25">
      <c r="E2968" s="103"/>
      <c r="F2968" s="104"/>
    </row>
    <row r="2969" spans="5:6" x14ac:dyDescent="0.25">
      <c r="E2969" s="103"/>
      <c r="F2969" s="104"/>
    </row>
    <row r="2970" spans="5:6" x14ac:dyDescent="0.25">
      <c r="E2970" s="103"/>
      <c r="F2970" s="104"/>
    </row>
    <row r="2971" spans="5:6" x14ac:dyDescent="0.25">
      <c r="E2971" s="103"/>
      <c r="F2971" s="104"/>
    </row>
    <row r="2972" spans="5:6" x14ac:dyDescent="0.25">
      <c r="E2972" s="103"/>
      <c r="F2972" s="104"/>
    </row>
    <row r="2973" spans="5:6" x14ac:dyDescent="0.25">
      <c r="E2973" s="103"/>
      <c r="F2973" s="104"/>
    </row>
    <row r="2974" spans="5:6" x14ac:dyDescent="0.25">
      <c r="E2974" s="103"/>
      <c r="F2974" s="104"/>
    </row>
    <row r="2975" spans="5:6" x14ac:dyDescent="0.25">
      <c r="E2975" s="103"/>
      <c r="F2975" s="104"/>
    </row>
    <row r="2976" spans="5:6" x14ac:dyDescent="0.25">
      <c r="E2976" s="103"/>
      <c r="F2976" s="104"/>
    </row>
    <row r="2977" spans="5:6" x14ac:dyDescent="0.25">
      <c r="E2977" s="103"/>
      <c r="F2977" s="104"/>
    </row>
    <row r="2978" spans="5:6" x14ac:dyDescent="0.25">
      <c r="E2978" s="103"/>
      <c r="F2978" s="104"/>
    </row>
    <row r="2979" spans="5:6" x14ac:dyDescent="0.25">
      <c r="E2979" s="103"/>
      <c r="F2979" s="104"/>
    </row>
    <row r="2980" spans="5:6" x14ac:dyDescent="0.25">
      <c r="E2980" s="103"/>
      <c r="F2980" s="104"/>
    </row>
    <row r="2981" spans="5:6" x14ac:dyDescent="0.25">
      <c r="E2981" s="103"/>
      <c r="F2981" s="104"/>
    </row>
    <row r="2982" spans="5:6" x14ac:dyDescent="0.25">
      <c r="E2982" s="103"/>
      <c r="F2982" s="104"/>
    </row>
    <row r="2983" spans="5:6" x14ac:dyDescent="0.25">
      <c r="E2983" s="103"/>
      <c r="F2983" s="104"/>
    </row>
    <row r="2984" spans="5:6" x14ac:dyDescent="0.25">
      <c r="E2984" s="103"/>
      <c r="F2984" s="104"/>
    </row>
    <row r="2985" spans="5:6" x14ac:dyDescent="0.25">
      <c r="E2985" s="103"/>
      <c r="F2985" s="104"/>
    </row>
    <row r="2986" spans="5:6" x14ac:dyDescent="0.25">
      <c r="E2986" s="103"/>
      <c r="F2986" s="104"/>
    </row>
    <row r="2987" spans="5:6" x14ac:dyDescent="0.25">
      <c r="E2987" s="103"/>
      <c r="F2987" s="104"/>
    </row>
    <row r="2988" spans="5:6" x14ac:dyDescent="0.25">
      <c r="E2988" s="103"/>
      <c r="F2988" s="104"/>
    </row>
    <row r="2989" spans="5:6" x14ac:dyDescent="0.25">
      <c r="E2989" s="103"/>
      <c r="F2989" s="104"/>
    </row>
    <row r="2990" spans="5:6" x14ac:dyDescent="0.25">
      <c r="E2990" s="103"/>
      <c r="F2990" s="104"/>
    </row>
    <row r="2991" spans="5:6" x14ac:dyDescent="0.25">
      <c r="E2991" s="103"/>
      <c r="F2991" s="104"/>
    </row>
    <row r="2992" spans="5:6" x14ac:dyDescent="0.25">
      <c r="E2992" s="103"/>
      <c r="F2992" s="104"/>
    </row>
    <row r="2993" spans="5:6" x14ac:dyDescent="0.25">
      <c r="E2993" s="103"/>
      <c r="F2993" s="104"/>
    </row>
    <row r="2994" spans="5:6" x14ac:dyDescent="0.25">
      <c r="E2994" s="103"/>
      <c r="F2994" s="104"/>
    </row>
    <row r="2995" spans="5:6" x14ac:dyDescent="0.25">
      <c r="E2995" s="103"/>
      <c r="F2995" s="104"/>
    </row>
    <row r="2996" spans="5:6" x14ac:dyDescent="0.25">
      <c r="E2996" s="103"/>
      <c r="F2996" s="104"/>
    </row>
    <row r="2997" spans="5:6" x14ac:dyDescent="0.25">
      <c r="E2997" s="103"/>
      <c r="F2997" s="104"/>
    </row>
    <row r="2998" spans="5:6" x14ac:dyDescent="0.25">
      <c r="E2998" s="103"/>
      <c r="F2998" s="104"/>
    </row>
    <row r="2999" spans="5:6" x14ac:dyDescent="0.25">
      <c r="E2999" s="103"/>
      <c r="F2999" s="104"/>
    </row>
    <row r="3000" spans="5:6" x14ac:dyDescent="0.25">
      <c r="E3000" s="103"/>
      <c r="F3000" s="104"/>
    </row>
    <row r="3001" spans="5:6" x14ac:dyDescent="0.25">
      <c r="E3001" s="103"/>
      <c r="F3001" s="104"/>
    </row>
    <row r="3002" spans="5:6" x14ac:dyDescent="0.25">
      <c r="E3002" s="103"/>
      <c r="F3002" s="104"/>
    </row>
    <row r="3003" spans="5:6" x14ac:dyDescent="0.25">
      <c r="E3003" s="103"/>
      <c r="F3003" s="104"/>
    </row>
    <row r="3004" spans="5:6" x14ac:dyDescent="0.25">
      <c r="E3004" s="103"/>
      <c r="F3004" s="104"/>
    </row>
    <row r="3005" spans="5:6" x14ac:dyDescent="0.25">
      <c r="E3005" s="103"/>
      <c r="F3005" s="104"/>
    </row>
    <row r="3006" spans="5:6" x14ac:dyDescent="0.25">
      <c r="E3006" s="103"/>
      <c r="F3006" s="104"/>
    </row>
    <row r="3007" spans="5:6" x14ac:dyDescent="0.25">
      <c r="E3007" s="103"/>
      <c r="F3007" s="104"/>
    </row>
    <row r="3008" spans="5:6" x14ac:dyDescent="0.25">
      <c r="E3008" s="103"/>
      <c r="F3008" s="104"/>
    </row>
    <row r="3009" spans="5:6" x14ac:dyDescent="0.25">
      <c r="E3009" s="103"/>
      <c r="F3009" s="104"/>
    </row>
    <row r="3010" spans="5:6" x14ac:dyDescent="0.25">
      <c r="E3010" s="103"/>
      <c r="F3010" s="104"/>
    </row>
    <row r="3011" spans="5:6" x14ac:dyDescent="0.25">
      <c r="E3011" s="103"/>
      <c r="F3011" s="104"/>
    </row>
    <row r="3012" spans="5:6" x14ac:dyDescent="0.25">
      <c r="E3012" s="103"/>
      <c r="F3012" s="104"/>
    </row>
    <row r="3013" spans="5:6" x14ac:dyDescent="0.25">
      <c r="E3013" s="103"/>
      <c r="F3013" s="104"/>
    </row>
    <row r="3014" spans="5:6" x14ac:dyDescent="0.25">
      <c r="E3014" s="103"/>
      <c r="F3014" s="104"/>
    </row>
    <row r="3015" spans="5:6" x14ac:dyDescent="0.25">
      <c r="E3015" s="103"/>
      <c r="F3015" s="104"/>
    </row>
    <row r="3016" spans="5:6" x14ac:dyDescent="0.25">
      <c r="E3016" s="103"/>
      <c r="F3016" s="104"/>
    </row>
    <row r="3017" spans="5:6" x14ac:dyDescent="0.25">
      <c r="E3017" s="103"/>
      <c r="F3017" s="104"/>
    </row>
    <row r="3018" spans="5:6" x14ac:dyDescent="0.25">
      <c r="E3018" s="103"/>
      <c r="F3018" s="104"/>
    </row>
    <row r="3019" spans="5:6" x14ac:dyDescent="0.25">
      <c r="E3019" s="103"/>
      <c r="F3019" s="104"/>
    </row>
    <row r="3020" spans="5:6" x14ac:dyDescent="0.25">
      <c r="E3020" s="103"/>
      <c r="F3020" s="104"/>
    </row>
    <row r="3021" spans="5:6" x14ac:dyDescent="0.25">
      <c r="E3021" s="103"/>
      <c r="F3021" s="104"/>
    </row>
    <row r="3022" spans="5:6" x14ac:dyDescent="0.25">
      <c r="E3022" s="103"/>
      <c r="F3022" s="104"/>
    </row>
    <row r="3023" spans="5:6" x14ac:dyDescent="0.25">
      <c r="E3023" s="103"/>
      <c r="F3023" s="104"/>
    </row>
    <row r="3024" spans="5:6" x14ac:dyDescent="0.25">
      <c r="E3024" s="103"/>
      <c r="F3024" s="104"/>
    </row>
    <row r="3025" spans="5:6" x14ac:dyDescent="0.25">
      <c r="E3025" s="103"/>
      <c r="F3025" s="104"/>
    </row>
    <row r="3026" spans="5:6" x14ac:dyDescent="0.25">
      <c r="E3026" s="103"/>
      <c r="F3026" s="104"/>
    </row>
    <row r="3027" spans="5:6" x14ac:dyDescent="0.25">
      <c r="E3027" s="103"/>
      <c r="F3027" s="104"/>
    </row>
    <row r="3028" spans="5:6" x14ac:dyDescent="0.25">
      <c r="E3028" s="103"/>
      <c r="F3028" s="104"/>
    </row>
    <row r="3029" spans="5:6" x14ac:dyDescent="0.25">
      <c r="E3029" s="103"/>
      <c r="F3029" s="104"/>
    </row>
    <row r="3030" spans="5:6" x14ac:dyDescent="0.25">
      <c r="E3030" s="103"/>
      <c r="F3030" s="104"/>
    </row>
    <row r="3031" spans="5:6" x14ac:dyDescent="0.25">
      <c r="E3031" s="103"/>
      <c r="F3031" s="104"/>
    </row>
    <row r="3032" spans="5:6" x14ac:dyDescent="0.25">
      <c r="E3032" s="103"/>
      <c r="F3032" s="104"/>
    </row>
    <row r="3033" spans="5:6" x14ac:dyDescent="0.25">
      <c r="E3033" s="103"/>
      <c r="F3033" s="104"/>
    </row>
    <row r="3034" spans="5:6" x14ac:dyDescent="0.25">
      <c r="E3034" s="103"/>
      <c r="F3034" s="104"/>
    </row>
    <row r="3035" spans="5:6" x14ac:dyDescent="0.25">
      <c r="E3035" s="103"/>
      <c r="F3035" s="104"/>
    </row>
    <row r="3036" spans="5:6" x14ac:dyDescent="0.25">
      <c r="E3036" s="103"/>
      <c r="F3036" s="104"/>
    </row>
    <row r="3037" spans="5:6" x14ac:dyDescent="0.25">
      <c r="E3037" s="103"/>
      <c r="F3037" s="104"/>
    </row>
    <row r="3038" spans="5:6" x14ac:dyDescent="0.25">
      <c r="E3038" s="103"/>
      <c r="F3038" s="104"/>
    </row>
    <row r="3039" spans="5:6" x14ac:dyDescent="0.25">
      <c r="E3039" s="103"/>
      <c r="F3039" s="104"/>
    </row>
    <row r="3040" spans="5:6" x14ac:dyDescent="0.25">
      <c r="E3040" s="103"/>
      <c r="F3040" s="104"/>
    </row>
    <row r="3041" spans="5:6" x14ac:dyDescent="0.25">
      <c r="E3041" s="103"/>
      <c r="F3041" s="104"/>
    </row>
    <row r="3042" spans="5:6" x14ac:dyDescent="0.25">
      <c r="E3042" s="103"/>
      <c r="F3042" s="104"/>
    </row>
    <row r="3043" spans="5:6" x14ac:dyDescent="0.25">
      <c r="E3043" s="103"/>
      <c r="F3043" s="104"/>
    </row>
    <row r="3044" spans="5:6" x14ac:dyDescent="0.25">
      <c r="E3044" s="103"/>
      <c r="F3044" s="104"/>
    </row>
    <row r="3045" spans="5:6" x14ac:dyDescent="0.25">
      <c r="E3045" s="103"/>
      <c r="F3045" s="104"/>
    </row>
    <row r="3046" spans="5:6" x14ac:dyDescent="0.25">
      <c r="E3046" s="103"/>
      <c r="F3046" s="104"/>
    </row>
    <row r="3047" spans="5:6" x14ac:dyDescent="0.25">
      <c r="E3047" s="103"/>
      <c r="F3047" s="104"/>
    </row>
    <row r="3048" spans="5:6" x14ac:dyDescent="0.25">
      <c r="E3048" s="103"/>
      <c r="F3048" s="104"/>
    </row>
    <row r="3049" spans="5:6" x14ac:dyDescent="0.25">
      <c r="E3049" s="103"/>
      <c r="F3049" s="104"/>
    </row>
    <row r="3050" spans="5:6" x14ac:dyDescent="0.25">
      <c r="E3050" s="103"/>
      <c r="F3050" s="104"/>
    </row>
    <row r="3051" spans="5:6" x14ac:dyDescent="0.25">
      <c r="E3051" s="103"/>
      <c r="F3051" s="104"/>
    </row>
    <row r="3052" spans="5:6" x14ac:dyDescent="0.25">
      <c r="E3052" s="103"/>
      <c r="F3052" s="104"/>
    </row>
    <row r="3053" spans="5:6" x14ac:dyDescent="0.25">
      <c r="E3053" s="103"/>
      <c r="F3053" s="104"/>
    </row>
    <row r="3054" spans="5:6" x14ac:dyDescent="0.25">
      <c r="E3054" s="103"/>
      <c r="F3054" s="104"/>
    </row>
    <row r="3055" spans="5:6" x14ac:dyDescent="0.25">
      <c r="E3055" s="103"/>
      <c r="F3055" s="104"/>
    </row>
    <row r="3056" spans="5:6" x14ac:dyDescent="0.25">
      <c r="E3056" s="103"/>
      <c r="F3056" s="104"/>
    </row>
    <row r="3057" spans="5:6" x14ac:dyDescent="0.25">
      <c r="E3057" s="103"/>
      <c r="F3057" s="104"/>
    </row>
    <row r="3058" spans="5:6" x14ac:dyDescent="0.25">
      <c r="E3058" s="103"/>
      <c r="F3058" s="104"/>
    </row>
    <row r="3059" spans="5:6" x14ac:dyDescent="0.25">
      <c r="E3059" s="103"/>
      <c r="F3059" s="104"/>
    </row>
    <row r="3060" spans="5:6" x14ac:dyDescent="0.25">
      <c r="E3060" s="103"/>
      <c r="F3060" s="104"/>
    </row>
    <row r="3061" spans="5:6" x14ac:dyDescent="0.25">
      <c r="E3061" s="103"/>
      <c r="F3061" s="104"/>
    </row>
    <row r="3062" spans="5:6" x14ac:dyDescent="0.25">
      <c r="E3062" s="103"/>
      <c r="F3062" s="104"/>
    </row>
    <row r="3063" spans="5:6" x14ac:dyDescent="0.25">
      <c r="E3063" s="103"/>
      <c r="F3063" s="104"/>
    </row>
    <row r="3064" spans="5:6" x14ac:dyDescent="0.25">
      <c r="E3064" s="103"/>
      <c r="F3064" s="104"/>
    </row>
    <row r="3065" spans="5:6" x14ac:dyDescent="0.25">
      <c r="E3065" s="103"/>
      <c r="F3065" s="104"/>
    </row>
    <row r="3066" spans="5:6" x14ac:dyDescent="0.25">
      <c r="E3066" s="103"/>
      <c r="F3066" s="104"/>
    </row>
    <row r="3067" spans="5:6" x14ac:dyDescent="0.25">
      <c r="E3067" s="103"/>
      <c r="F3067" s="104"/>
    </row>
    <row r="3068" spans="5:6" x14ac:dyDescent="0.25">
      <c r="E3068" s="103"/>
      <c r="F3068" s="104"/>
    </row>
    <row r="3069" spans="5:6" x14ac:dyDescent="0.25">
      <c r="E3069" s="103"/>
      <c r="F3069" s="104"/>
    </row>
    <row r="3070" spans="5:6" x14ac:dyDescent="0.25">
      <c r="E3070" s="103"/>
      <c r="F3070" s="104"/>
    </row>
    <row r="3071" spans="5:6" x14ac:dyDescent="0.25">
      <c r="E3071" s="103"/>
      <c r="F3071" s="104"/>
    </row>
    <row r="3072" spans="5:6" x14ac:dyDescent="0.25">
      <c r="E3072" s="103"/>
      <c r="F3072" s="104"/>
    </row>
    <row r="3073" spans="5:6" x14ac:dyDescent="0.25">
      <c r="E3073" s="103"/>
      <c r="F3073" s="104"/>
    </row>
    <row r="3074" spans="5:6" x14ac:dyDescent="0.25">
      <c r="E3074" s="103"/>
      <c r="F3074" s="104"/>
    </row>
    <row r="3075" spans="5:6" x14ac:dyDescent="0.25">
      <c r="E3075" s="103"/>
      <c r="F3075" s="104"/>
    </row>
    <row r="3076" spans="5:6" x14ac:dyDescent="0.25">
      <c r="E3076" s="103"/>
      <c r="F3076" s="104"/>
    </row>
    <row r="3077" spans="5:6" x14ac:dyDescent="0.25">
      <c r="E3077" s="103"/>
      <c r="F3077" s="104"/>
    </row>
    <row r="3078" spans="5:6" x14ac:dyDescent="0.25">
      <c r="E3078" s="103"/>
      <c r="F3078" s="104"/>
    </row>
    <row r="3079" spans="5:6" x14ac:dyDescent="0.25">
      <c r="E3079" s="103"/>
      <c r="F3079" s="104"/>
    </row>
    <row r="3080" spans="5:6" x14ac:dyDescent="0.25">
      <c r="E3080" s="103"/>
      <c r="F3080" s="104"/>
    </row>
    <row r="3081" spans="5:6" x14ac:dyDescent="0.25">
      <c r="E3081" s="103"/>
      <c r="F3081" s="104"/>
    </row>
    <row r="3082" spans="5:6" x14ac:dyDescent="0.25">
      <c r="E3082" s="103"/>
      <c r="F3082" s="104"/>
    </row>
    <row r="3083" spans="5:6" x14ac:dyDescent="0.25">
      <c r="E3083" s="103"/>
      <c r="F3083" s="104"/>
    </row>
    <row r="3084" spans="5:6" x14ac:dyDescent="0.25">
      <c r="E3084" s="103"/>
      <c r="F3084" s="104"/>
    </row>
    <row r="3085" spans="5:6" x14ac:dyDescent="0.25">
      <c r="E3085" s="103"/>
      <c r="F3085" s="104"/>
    </row>
    <row r="3086" spans="5:6" x14ac:dyDescent="0.25">
      <c r="E3086" s="103"/>
      <c r="F3086" s="104"/>
    </row>
    <row r="3087" spans="5:6" x14ac:dyDescent="0.25">
      <c r="E3087" s="103"/>
      <c r="F3087" s="104"/>
    </row>
    <row r="3088" spans="5:6" x14ac:dyDescent="0.25">
      <c r="E3088" s="103"/>
      <c r="F3088" s="104"/>
    </row>
    <row r="3089" spans="5:6" x14ac:dyDescent="0.25">
      <c r="E3089" s="103"/>
      <c r="F3089" s="104"/>
    </row>
    <row r="3090" spans="5:6" x14ac:dyDescent="0.25">
      <c r="E3090" s="103"/>
      <c r="F3090" s="104"/>
    </row>
    <row r="3091" spans="5:6" x14ac:dyDescent="0.25">
      <c r="E3091" s="103"/>
      <c r="F3091" s="104"/>
    </row>
    <row r="3092" spans="5:6" x14ac:dyDescent="0.25">
      <c r="E3092" s="103"/>
      <c r="F3092" s="104"/>
    </row>
    <row r="3093" spans="5:6" x14ac:dyDescent="0.25">
      <c r="E3093" s="103"/>
      <c r="F3093" s="104"/>
    </row>
    <row r="3094" spans="5:6" x14ac:dyDescent="0.25">
      <c r="E3094" s="103"/>
      <c r="F3094" s="104"/>
    </row>
    <row r="3095" spans="5:6" x14ac:dyDescent="0.25">
      <c r="E3095" s="103"/>
      <c r="F3095" s="104"/>
    </row>
    <row r="3096" spans="5:6" x14ac:dyDescent="0.25">
      <c r="E3096" s="103"/>
      <c r="F3096" s="104"/>
    </row>
    <row r="3097" spans="5:6" x14ac:dyDescent="0.25">
      <c r="E3097" s="103"/>
      <c r="F3097" s="104"/>
    </row>
    <row r="3098" spans="5:6" x14ac:dyDescent="0.25">
      <c r="E3098" s="103"/>
      <c r="F3098" s="104"/>
    </row>
    <row r="3099" spans="5:6" x14ac:dyDescent="0.25">
      <c r="E3099" s="103"/>
      <c r="F3099" s="104"/>
    </row>
    <row r="3100" spans="5:6" x14ac:dyDescent="0.25">
      <c r="E3100" s="103"/>
      <c r="F3100" s="104"/>
    </row>
    <row r="3101" spans="5:6" x14ac:dyDescent="0.25">
      <c r="E3101" s="103"/>
      <c r="F3101" s="104"/>
    </row>
    <row r="3102" spans="5:6" x14ac:dyDescent="0.25">
      <c r="E3102" s="103"/>
      <c r="F3102" s="104"/>
    </row>
    <row r="3103" spans="5:6" x14ac:dyDescent="0.25">
      <c r="E3103" s="103"/>
      <c r="F3103" s="104"/>
    </row>
    <row r="3104" spans="5:6" x14ac:dyDescent="0.25">
      <c r="E3104" s="103"/>
      <c r="F3104" s="104"/>
    </row>
    <row r="3105" spans="5:6" x14ac:dyDescent="0.25">
      <c r="E3105" s="103"/>
      <c r="F3105" s="104"/>
    </row>
    <row r="3106" spans="5:6" x14ac:dyDescent="0.25">
      <c r="E3106" s="103"/>
      <c r="F3106" s="104"/>
    </row>
    <row r="3107" spans="5:6" x14ac:dyDescent="0.25">
      <c r="E3107" s="103"/>
      <c r="F3107" s="104"/>
    </row>
    <row r="3108" spans="5:6" x14ac:dyDescent="0.25">
      <c r="E3108" s="103"/>
      <c r="F3108" s="104"/>
    </row>
    <row r="3109" spans="5:6" x14ac:dyDescent="0.25">
      <c r="E3109" s="103"/>
      <c r="F3109" s="104"/>
    </row>
    <row r="3110" spans="5:6" x14ac:dyDescent="0.25">
      <c r="E3110" s="103"/>
      <c r="F3110" s="104"/>
    </row>
    <row r="3111" spans="5:6" x14ac:dyDescent="0.25">
      <c r="E3111" s="103"/>
      <c r="F3111" s="104"/>
    </row>
    <row r="3112" spans="5:6" x14ac:dyDescent="0.25">
      <c r="E3112" s="103"/>
      <c r="F3112" s="104"/>
    </row>
    <row r="3113" spans="5:6" x14ac:dyDescent="0.25">
      <c r="E3113" s="103"/>
      <c r="F3113" s="104"/>
    </row>
    <row r="3114" spans="5:6" x14ac:dyDescent="0.25">
      <c r="E3114" s="103"/>
      <c r="F3114" s="104"/>
    </row>
    <row r="3115" spans="5:6" x14ac:dyDescent="0.25">
      <c r="E3115" s="103"/>
      <c r="F3115" s="104"/>
    </row>
    <row r="3116" spans="5:6" x14ac:dyDescent="0.25">
      <c r="E3116" s="103"/>
      <c r="F3116" s="104"/>
    </row>
    <row r="3117" spans="5:6" x14ac:dyDescent="0.25">
      <c r="E3117" s="103"/>
      <c r="F3117" s="104"/>
    </row>
    <row r="3118" spans="5:6" x14ac:dyDescent="0.25">
      <c r="E3118" s="103"/>
      <c r="F3118" s="104"/>
    </row>
    <row r="3119" spans="5:6" x14ac:dyDescent="0.25">
      <c r="E3119" s="103"/>
      <c r="F3119" s="104"/>
    </row>
    <row r="3120" spans="5:6" x14ac:dyDescent="0.25">
      <c r="E3120" s="103"/>
      <c r="F3120" s="104"/>
    </row>
    <row r="3121" spans="5:6" x14ac:dyDescent="0.25">
      <c r="E3121" s="103"/>
      <c r="F3121" s="104"/>
    </row>
    <row r="3122" spans="5:6" x14ac:dyDescent="0.25">
      <c r="E3122" s="103"/>
      <c r="F3122" s="104"/>
    </row>
    <row r="3123" spans="5:6" x14ac:dyDescent="0.25">
      <c r="E3123" s="103"/>
      <c r="F3123" s="104"/>
    </row>
    <row r="3124" spans="5:6" x14ac:dyDescent="0.25">
      <c r="E3124" s="103"/>
      <c r="F3124" s="104"/>
    </row>
    <row r="3125" spans="5:6" x14ac:dyDescent="0.25">
      <c r="E3125" s="103"/>
      <c r="F3125" s="104"/>
    </row>
    <row r="3126" spans="5:6" x14ac:dyDescent="0.25">
      <c r="E3126" s="103"/>
      <c r="F3126" s="104"/>
    </row>
    <row r="3127" spans="5:6" x14ac:dyDescent="0.25">
      <c r="E3127" s="103"/>
      <c r="F3127" s="104"/>
    </row>
    <row r="3128" spans="5:6" x14ac:dyDescent="0.25">
      <c r="E3128" s="103"/>
      <c r="F3128" s="104"/>
    </row>
    <row r="3129" spans="5:6" x14ac:dyDescent="0.25">
      <c r="E3129" s="103"/>
      <c r="F3129" s="104"/>
    </row>
    <row r="3130" spans="5:6" x14ac:dyDescent="0.25">
      <c r="E3130" s="103"/>
      <c r="F3130" s="104"/>
    </row>
    <row r="3131" spans="5:6" x14ac:dyDescent="0.25">
      <c r="E3131" s="103"/>
      <c r="F3131" s="104"/>
    </row>
    <row r="3132" spans="5:6" x14ac:dyDescent="0.25">
      <c r="E3132" s="103"/>
      <c r="F3132" s="104"/>
    </row>
    <row r="3133" spans="5:6" x14ac:dyDescent="0.25">
      <c r="E3133" s="103"/>
      <c r="F3133" s="104"/>
    </row>
    <row r="3134" spans="5:6" x14ac:dyDescent="0.25">
      <c r="E3134" s="103"/>
      <c r="F3134" s="104"/>
    </row>
    <row r="3135" spans="5:6" x14ac:dyDescent="0.25">
      <c r="E3135" s="103"/>
      <c r="F3135" s="104"/>
    </row>
    <row r="3136" spans="5:6" x14ac:dyDescent="0.25">
      <c r="E3136" s="103"/>
      <c r="F3136" s="104"/>
    </row>
    <row r="3137" spans="5:6" x14ac:dyDescent="0.25">
      <c r="E3137" s="103"/>
      <c r="F3137" s="104"/>
    </row>
    <row r="3138" spans="5:6" x14ac:dyDescent="0.25">
      <c r="E3138" s="103"/>
      <c r="F3138" s="104"/>
    </row>
    <row r="3139" spans="5:6" x14ac:dyDescent="0.25">
      <c r="E3139" s="103"/>
      <c r="F3139" s="104"/>
    </row>
    <row r="3140" spans="5:6" x14ac:dyDescent="0.25">
      <c r="E3140" s="103"/>
      <c r="F3140" s="104"/>
    </row>
    <row r="3141" spans="5:6" x14ac:dyDescent="0.25">
      <c r="E3141" s="103"/>
      <c r="F3141" s="104"/>
    </row>
    <row r="3142" spans="5:6" x14ac:dyDescent="0.25">
      <c r="E3142" s="103"/>
      <c r="F3142" s="104"/>
    </row>
    <row r="3143" spans="5:6" x14ac:dyDescent="0.25">
      <c r="E3143" s="103"/>
      <c r="F3143" s="104"/>
    </row>
    <row r="3144" spans="5:6" x14ac:dyDescent="0.25">
      <c r="E3144" s="103"/>
      <c r="F3144" s="104"/>
    </row>
    <row r="3145" spans="5:6" x14ac:dyDescent="0.25">
      <c r="E3145" s="103"/>
      <c r="F3145" s="104"/>
    </row>
    <row r="3146" spans="5:6" x14ac:dyDescent="0.25">
      <c r="E3146" s="103"/>
      <c r="F3146" s="104"/>
    </row>
    <row r="3147" spans="5:6" x14ac:dyDescent="0.25">
      <c r="E3147" s="103"/>
      <c r="F3147" s="104"/>
    </row>
    <row r="3148" spans="5:6" x14ac:dyDescent="0.25">
      <c r="E3148" s="103"/>
      <c r="F3148" s="104"/>
    </row>
    <row r="3149" spans="5:6" x14ac:dyDescent="0.25">
      <c r="E3149" s="103"/>
      <c r="F3149" s="104"/>
    </row>
    <row r="3150" spans="5:6" x14ac:dyDescent="0.25">
      <c r="E3150" s="103"/>
      <c r="F3150" s="104"/>
    </row>
    <row r="3151" spans="5:6" x14ac:dyDescent="0.25">
      <c r="E3151" s="103"/>
      <c r="F3151" s="104"/>
    </row>
    <row r="3152" spans="5:6" x14ac:dyDescent="0.25">
      <c r="E3152" s="103"/>
      <c r="F3152" s="104"/>
    </row>
    <row r="3153" spans="5:6" x14ac:dyDescent="0.25">
      <c r="E3153" s="103"/>
      <c r="F3153" s="104"/>
    </row>
    <row r="3154" spans="5:6" x14ac:dyDescent="0.25">
      <c r="E3154" s="103"/>
      <c r="F3154" s="104"/>
    </row>
    <row r="3155" spans="5:6" x14ac:dyDescent="0.25">
      <c r="E3155" s="103"/>
      <c r="F3155" s="104"/>
    </row>
    <row r="3156" spans="5:6" x14ac:dyDescent="0.25">
      <c r="E3156" s="103"/>
      <c r="F3156" s="104"/>
    </row>
    <row r="3157" spans="5:6" x14ac:dyDescent="0.25">
      <c r="E3157" s="103"/>
      <c r="F3157" s="104"/>
    </row>
    <row r="3158" spans="5:6" x14ac:dyDescent="0.25">
      <c r="E3158" s="103"/>
      <c r="F3158" s="104"/>
    </row>
    <row r="3159" spans="5:6" x14ac:dyDescent="0.25">
      <c r="E3159" s="103"/>
      <c r="F3159" s="104"/>
    </row>
    <row r="3160" spans="5:6" x14ac:dyDescent="0.25">
      <c r="E3160" s="103"/>
      <c r="F3160" s="104"/>
    </row>
    <row r="3161" spans="5:6" x14ac:dyDescent="0.25">
      <c r="E3161" s="103"/>
      <c r="F3161" s="104"/>
    </row>
    <row r="3162" spans="5:6" x14ac:dyDescent="0.25">
      <c r="E3162" s="103"/>
      <c r="F3162" s="104"/>
    </row>
    <row r="3163" spans="5:6" x14ac:dyDescent="0.25">
      <c r="E3163" s="103"/>
      <c r="F3163" s="104"/>
    </row>
    <row r="3164" spans="5:6" x14ac:dyDescent="0.25">
      <c r="E3164" s="103"/>
      <c r="F3164" s="104"/>
    </row>
    <row r="3165" spans="5:6" x14ac:dyDescent="0.25">
      <c r="E3165" s="103"/>
      <c r="F3165" s="104"/>
    </row>
    <row r="3166" spans="5:6" x14ac:dyDescent="0.25">
      <c r="E3166" s="103"/>
      <c r="F3166" s="104"/>
    </row>
    <row r="3167" spans="5:6" x14ac:dyDescent="0.25">
      <c r="E3167" s="103"/>
      <c r="F3167" s="104"/>
    </row>
    <row r="3168" spans="5:6" x14ac:dyDescent="0.25">
      <c r="E3168" s="103"/>
      <c r="F3168" s="104"/>
    </row>
    <row r="3169" spans="5:6" x14ac:dyDescent="0.25">
      <c r="E3169" s="103"/>
      <c r="F3169" s="104"/>
    </row>
    <row r="3170" spans="5:6" x14ac:dyDescent="0.25">
      <c r="E3170" s="103"/>
      <c r="F3170" s="104"/>
    </row>
    <row r="3171" spans="5:6" x14ac:dyDescent="0.25">
      <c r="E3171" s="103"/>
      <c r="F3171" s="104"/>
    </row>
    <row r="3172" spans="5:6" x14ac:dyDescent="0.25">
      <c r="E3172" s="103"/>
      <c r="F3172" s="104"/>
    </row>
    <row r="3173" spans="5:6" x14ac:dyDescent="0.25">
      <c r="E3173" s="103"/>
      <c r="F3173" s="104"/>
    </row>
    <row r="3174" spans="5:6" x14ac:dyDescent="0.25">
      <c r="E3174" s="103"/>
      <c r="F3174" s="104"/>
    </row>
    <row r="3175" spans="5:6" x14ac:dyDescent="0.25">
      <c r="E3175" s="103"/>
      <c r="F3175" s="104"/>
    </row>
    <row r="3176" spans="5:6" x14ac:dyDescent="0.25">
      <c r="E3176" s="103"/>
      <c r="F3176" s="104"/>
    </row>
    <row r="3177" spans="5:6" x14ac:dyDescent="0.25">
      <c r="E3177" s="103"/>
      <c r="F3177" s="104"/>
    </row>
    <row r="3178" spans="5:6" x14ac:dyDescent="0.25">
      <c r="E3178" s="103"/>
      <c r="F3178" s="104"/>
    </row>
    <row r="3179" spans="5:6" x14ac:dyDescent="0.25">
      <c r="E3179" s="103"/>
      <c r="F3179" s="104"/>
    </row>
    <row r="3180" spans="5:6" x14ac:dyDescent="0.25">
      <c r="E3180" s="103"/>
      <c r="F3180" s="104"/>
    </row>
    <row r="3181" spans="5:6" x14ac:dyDescent="0.25">
      <c r="E3181" s="103"/>
      <c r="F3181" s="104"/>
    </row>
    <row r="3182" spans="5:6" x14ac:dyDescent="0.25">
      <c r="E3182" s="103"/>
      <c r="F3182" s="104"/>
    </row>
    <row r="3183" spans="5:6" x14ac:dyDescent="0.25">
      <c r="E3183" s="103"/>
      <c r="F3183" s="104"/>
    </row>
    <row r="3184" spans="5:6" x14ac:dyDescent="0.25">
      <c r="E3184" s="103"/>
      <c r="F3184" s="104"/>
    </row>
    <row r="3185" spans="5:6" x14ac:dyDescent="0.25">
      <c r="E3185" s="103"/>
      <c r="F3185" s="104"/>
    </row>
    <row r="3186" spans="5:6" x14ac:dyDescent="0.25">
      <c r="E3186" s="103"/>
      <c r="F3186" s="104"/>
    </row>
    <row r="3187" spans="5:6" x14ac:dyDescent="0.25">
      <c r="E3187" s="103"/>
      <c r="F3187" s="104"/>
    </row>
    <row r="3188" spans="5:6" x14ac:dyDescent="0.25">
      <c r="E3188" s="103"/>
      <c r="F3188" s="104"/>
    </row>
    <row r="3189" spans="5:6" x14ac:dyDescent="0.25">
      <c r="E3189" s="103"/>
      <c r="F3189" s="104"/>
    </row>
    <row r="3190" spans="5:6" x14ac:dyDescent="0.25">
      <c r="E3190" s="103"/>
      <c r="F3190" s="104"/>
    </row>
    <row r="3191" spans="5:6" x14ac:dyDescent="0.25">
      <c r="E3191" s="103"/>
      <c r="F3191" s="104"/>
    </row>
    <row r="3192" spans="5:6" x14ac:dyDescent="0.25">
      <c r="E3192" s="103"/>
      <c r="F3192" s="104"/>
    </row>
    <row r="3193" spans="5:6" x14ac:dyDescent="0.25">
      <c r="E3193" s="103"/>
      <c r="F3193" s="104"/>
    </row>
    <row r="3194" spans="5:6" x14ac:dyDescent="0.25">
      <c r="E3194" s="103"/>
      <c r="F3194" s="104"/>
    </row>
    <row r="3195" spans="5:6" x14ac:dyDescent="0.25">
      <c r="E3195" s="103"/>
      <c r="F3195" s="104"/>
    </row>
    <row r="3196" spans="5:6" x14ac:dyDescent="0.25">
      <c r="E3196" s="103"/>
      <c r="F3196" s="104"/>
    </row>
    <row r="3197" spans="5:6" x14ac:dyDescent="0.25">
      <c r="E3197" s="103"/>
      <c r="F3197" s="104"/>
    </row>
    <row r="3198" spans="5:6" x14ac:dyDescent="0.25">
      <c r="E3198" s="103"/>
      <c r="F3198" s="104"/>
    </row>
    <row r="3199" spans="5:6" x14ac:dyDescent="0.25">
      <c r="E3199" s="103"/>
      <c r="F3199" s="104"/>
    </row>
    <row r="3200" spans="5:6" x14ac:dyDescent="0.25">
      <c r="E3200" s="103"/>
      <c r="F3200" s="104"/>
    </row>
    <row r="3201" spans="5:6" x14ac:dyDescent="0.25">
      <c r="E3201" s="103"/>
      <c r="F3201" s="104"/>
    </row>
    <row r="3202" spans="5:6" x14ac:dyDescent="0.25">
      <c r="E3202" s="103"/>
      <c r="F3202" s="104"/>
    </row>
    <row r="3203" spans="5:6" x14ac:dyDescent="0.25">
      <c r="E3203" s="103"/>
      <c r="F3203" s="104"/>
    </row>
    <row r="3204" spans="5:6" x14ac:dyDescent="0.25">
      <c r="E3204" s="103"/>
      <c r="F3204" s="104"/>
    </row>
    <row r="3205" spans="5:6" x14ac:dyDescent="0.25">
      <c r="E3205" s="103"/>
      <c r="F3205" s="104"/>
    </row>
    <row r="3206" spans="5:6" x14ac:dyDescent="0.25">
      <c r="E3206" s="103"/>
      <c r="F3206" s="104"/>
    </row>
    <row r="3207" spans="5:6" x14ac:dyDescent="0.25">
      <c r="E3207" s="103"/>
      <c r="F3207" s="104"/>
    </row>
    <row r="3208" spans="5:6" x14ac:dyDescent="0.25">
      <c r="E3208" s="103"/>
      <c r="F3208" s="104"/>
    </row>
    <row r="3209" spans="5:6" x14ac:dyDescent="0.25">
      <c r="E3209" s="103"/>
      <c r="F3209" s="104"/>
    </row>
    <row r="3210" spans="5:6" x14ac:dyDescent="0.25">
      <c r="E3210" s="103"/>
      <c r="F3210" s="104"/>
    </row>
    <row r="3211" spans="5:6" x14ac:dyDescent="0.25">
      <c r="E3211" s="103"/>
      <c r="F3211" s="104"/>
    </row>
    <row r="3212" spans="5:6" x14ac:dyDescent="0.25">
      <c r="E3212" s="103"/>
      <c r="F3212" s="104"/>
    </row>
    <row r="3213" spans="5:6" x14ac:dyDescent="0.25">
      <c r="E3213" s="103"/>
      <c r="F3213" s="104"/>
    </row>
    <row r="3214" spans="5:6" x14ac:dyDescent="0.25">
      <c r="E3214" s="103"/>
      <c r="F3214" s="104"/>
    </row>
    <row r="3215" spans="5:6" x14ac:dyDescent="0.25">
      <c r="E3215" s="103"/>
      <c r="F3215" s="104"/>
    </row>
    <row r="3216" spans="5:6" x14ac:dyDescent="0.25">
      <c r="E3216" s="103"/>
      <c r="F3216" s="104"/>
    </row>
    <row r="3217" spans="5:6" x14ac:dyDescent="0.25">
      <c r="E3217" s="103"/>
      <c r="F3217" s="104"/>
    </row>
    <row r="3218" spans="5:6" x14ac:dyDescent="0.25">
      <c r="E3218" s="103"/>
      <c r="F3218" s="104"/>
    </row>
    <row r="3219" spans="5:6" x14ac:dyDescent="0.25">
      <c r="E3219" s="103"/>
      <c r="F3219" s="104"/>
    </row>
    <row r="3220" spans="5:6" x14ac:dyDescent="0.25">
      <c r="E3220" s="103"/>
      <c r="F3220" s="104"/>
    </row>
    <row r="3221" spans="5:6" x14ac:dyDescent="0.25">
      <c r="E3221" s="103"/>
      <c r="F3221" s="104"/>
    </row>
    <row r="3222" spans="5:6" x14ac:dyDescent="0.25">
      <c r="E3222" s="103"/>
      <c r="F3222" s="104"/>
    </row>
    <row r="3223" spans="5:6" x14ac:dyDescent="0.25">
      <c r="E3223" s="103"/>
      <c r="F3223" s="104"/>
    </row>
    <row r="3224" spans="5:6" x14ac:dyDescent="0.25">
      <c r="E3224" s="103"/>
      <c r="F3224" s="104"/>
    </row>
    <row r="3225" spans="5:6" x14ac:dyDescent="0.25">
      <c r="E3225" s="103"/>
      <c r="F3225" s="104"/>
    </row>
    <row r="3226" spans="5:6" x14ac:dyDescent="0.25">
      <c r="E3226" s="103"/>
      <c r="F3226" s="104"/>
    </row>
    <row r="3227" spans="5:6" x14ac:dyDescent="0.25">
      <c r="E3227" s="103"/>
      <c r="F3227" s="104"/>
    </row>
    <row r="3228" spans="5:6" x14ac:dyDescent="0.25">
      <c r="E3228" s="103"/>
      <c r="F3228" s="104"/>
    </row>
    <row r="3229" spans="5:6" x14ac:dyDescent="0.25">
      <c r="E3229" s="103"/>
      <c r="F3229" s="104"/>
    </row>
    <row r="3230" spans="5:6" x14ac:dyDescent="0.25">
      <c r="E3230" s="103"/>
      <c r="F3230" s="104"/>
    </row>
    <row r="3231" spans="5:6" x14ac:dyDescent="0.25">
      <c r="E3231" s="103"/>
      <c r="F3231" s="104"/>
    </row>
    <row r="3232" spans="5:6" x14ac:dyDescent="0.25">
      <c r="E3232" s="103"/>
      <c r="F3232" s="104"/>
    </row>
    <row r="3233" spans="5:6" x14ac:dyDescent="0.25">
      <c r="E3233" s="103"/>
      <c r="F3233" s="104"/>
    </row>
    <row r="3234" spans="5:6" x14ac:dyDescent="0.25">
      <c r="E3234" s="103"/>
      <c r="F3234" s="104"/>
    </row>
    <row r="3235" spans="5:6" x14ac:dyDescent="0.25">
      <c r="E3235" s="103"/>
      <c r="F3235" s="104"/>
    </row>
    <row r="3236" spans="5:6" x14ac:dyDescent="0.25">
      <c r="E3236" s="103"/>
      <c r="F3236" s="104"/>
    </row>
    <row r="3237" spans="5:6" x14ac:dyDescent="0.25">
      <c r="E3237" s="103"/>
      <c r="F3237" s="104"/>
    </row>
    <row r="3238" spans="5:6" x14ac:dyDescent="0.25">
      <c r="E3238" s="103"/>
      <c r="F3238" s="104"/>
    </row>
    <row r="3239" spans="5:6" x14ac:dyDescent="0.25">
      <c r="E3239" s="103"/>
      <c r="F3239" s="104"/>
    </row>
    <row r="3240" spans="5:6" x14ac:dyDescent="0.25">
      <c r="E3240" s="103"/>
      <c r="F3240" s="104"/>
    </row>
    <row r="3241" spans="5:6" x14ac:dyDescent="0.25">
      <c r="E3241" s="103"/>
      <c r="F3241" s="104"/>
    </row>
    <row r="3242" spans="5:6" x14ac:dyDescent="0.25">
      <c r="E3242" s="103"/>
      <c r="F3242" s="104"/>
    </row>
    <row r="3243" spans="5:6" x14ac:dyDescent="0.25">
      <c r="E3243" s="103"/>
      <c r="F3243" s="104"/>
    </row>
    <row r="3244" spans="5:6" x14ac:dyDescent="0.25">
      <c r="E3244" s="103"/>
      <c r="F3244" s="104"/>
    </row>
    <row r="3245" spans="5:6" x14ac:dyDescent="0.25">
      <c r="E3245" s="103"/>
      <c r="F3245" s="104"/>
    </row>
    <row r="3246" spans="5:6" x14ac:dyDescent="0.25">
      <c r="E3246" s="103"/>
      <c r="F3246" s="104"/>
    </row>
    <row r="3247" spans="5:6" x14ac:dyDescent="0.25">
      <c r="E3247" s="103"/>
      <c r="F3247" s="104"/>
    </row>
    <row r="3248" spans="5:6" x14ac:dyDescent="0.25">
      <c r="E3248" s="103"/>
      <c r="F3248" s="104"/>
    </row>
    <row r="3249" spans="5:6" x14ac:dyDescent="0.25">
      <c r="E3249" s="103"/>
      <c r="F3249" s="104"/>
    </row>
    <row r="3250" spans="5:6" x14ac:dyDescent="0.25">
      <c r="E3250" s="103"/>
      <c r="F3250" s="104"/>
    </row>
    <row r="3251" spans="5:6" x14ac:dyDescent="0.25">
      <c r="E3251" s="103"/>
      <c r="F3251" s="104"/>
    </row>
    <row r="3252" spans="5:6" x14ac:dyDescent="0.25">
      <c r="E3252" s="103"/>
      <c r="F3252" s="104"/>
    </row>
    <row r="3253" spans="5:6" x14ac:dyDescent="0.25">
      <c r="E3253" s="103"/>
      <c r="F3253" s="104"/>
    </row>
    <row r="3254" spans="5:6" x14ac:dyDescent="0.25">
      <c r="E3254" s="103"/>
      <c r="F3254" s="104"/>
    </row>
    <row r="3255" spans="5:6" x14ac:dyDescent="0.25">
      <c r="E3255" s="103"/>
      <c r="F3255" s="104"/>
    </row>
    <row r="3256" spans="5:6" x14ac:dyDescent="0.25">
      <c r="E3256" s="103"/>
      <c r="F3256" s="104"/>
    </row>
    <row r="3257" spans="5:6" x14ac:dyDescent="0.25">
      <c r="E3257" s="103"/>
      <c r="F3257" s="104"/>
    </row>
    <row r="3258" spans="5:6" x14ac:dyDescent="0.25">
      <c r="E3258" s="103"/>
      <c r="F3258" s="104"/>
    </row>
    <row r="3259" spans="5:6" x14ac:dyDescent="0.25">
      <c r="E3259" s="103"/>
      <c r="F3259" s="104"/>
    </row>
    <row r="3260" spans="5:6" x14ac:dyDescent="0.25">
      <c r="E3260" s="103"/>
      <c r="F3260" s="104"/>
    </row>
    <row r="3261" spans="5:6" x14ac:dyDescent="0.25">
      <c r="E3261" s="103"/>
      <c r="F3261" s="104"/>
    </row>
    <row r="3262" spans="5:6" x14ac:dyDescent="0.25">
      <c r="E3262" s="103"/>
      <c r="F3262" s="104"/>
    </row>
    <row r="3263" spans="5:6" x14ac:dyDescent="0.25">
      <c r="E3263" s="103"/>
      <c r="F3263" s="104"/>
    </row>
    <row r="3264" spans="5:6" x14ac:dyDescent="0.25">
      <c r="E3264" s="103"/>
      <c r="F3264" s="104"/>
    </row>
    <row r="3265" spans="5:6" x14ac:dyDescent="0.25">
      <c r="E3265" s="103"/>
      <c r="F3265" s="104"/>
    </row>
    <row r="3266" spans="5:6" x14ac:dyDescent="0.25">
      <c r="E3266" s="103"/>
      <c r="F3266" s="104"/>
    </row>
    <row r="3267" spans="5:6" x14ac:dyDescent="0.25">
      <c r="E3267" s="103"/>
      <c r="F3267" s="104"/>
    </row>
    <row r="3268" spans="5:6" x14ac:dyDescent="0.25">
      <c r="E3268" s="103"/>
      <c r="F3268" s="104"/>
    </row>
    <row r="3269" spans="5:6" x14ac:dyDescent="0.25">
      <c r="E3269" s="103"/>
      <c r="F3269" s="104"/>
    </row>
    <row r="3270" spans="5:6" x14ac:dyDescent="0.25">
      <c r="E3270" s="103"/>
      <c r="F3270" s="104"/>
    </row>
    <row r="3271" spans="5:6" x14ac:dyDescent="0.25">
      <c r="E3271" s="103"/>
      <c r="F3271" s="104"/>
    </row>
    <row r="3272" spans="5:6" x14ac:dyDescent="0.25">
      <c r="E3272" s="103"/>
      <c r="F3272" s="104"/>
    </row>
    <row r="3273" spans="5:6" x14ac:dyDescent="0.25">
      <c r="E3273" s="103"/>
      <c r="F3273" s="104"/>
    </row>
    <row r="3274" spans="5:6" x14ac:dyDescent="0.25">
      <c r="E3274" s="103"/>
      <c r="F3274" s="104"/>
    </row>
    <row r="3275" spans="5:6" x14ac:dyDescent="0.25">
      <c r="E3275" s="103"/>
      <c r="F3275" s="104"/>
    </row>
    <row r="3276" spans="5:6" x14ac:dyDescent="0.25">
      <c r="E3276" s="103"/>
      <c r="F3276" s="104"/>
    </row>
    <row r="3277" spans="5:6" x14ac:dyDescent="0.25">
      <c r="E3277" s="103"/>
      <c r="F3277" s="104"/>
    </row>
    <row r="3278" spans="5:6" x14ac:dyDescent="0.25">
      <c r="E3278" s="103"/>
      <c r="F3278" s="104"/>
    </row>
    <row r="3279" spans="5:6" x14ac:dyDescent="0.25">
      <c r="E3279" s="103"/>
      <c r="F3279" s="104"/>
    </row>
    <row r="3280" spans="5:6" x14ac:dyDescent="0.25">
      <c r="E3280" s="103"/>
      <c r="F3280" s="104"/>
    </row>
    <row r="3281" spans="5:6" x14ac:dyDescent="0.25">
      <c r="E3281" s="103"/>
      <c r="F3281" s="104"/>
    </row>
    <row r="3282" spans="5:6" x14ac:dyDescent="0.25">
      <c r="E3282" s="103"/>
      <c r="F3282" s="104"/>
    </row>
    <row r="3283" spans="5:6" x14ac:dyDescent="0.25">
      <c r="E3283" s="103"/>
      <c r="F3283" s="104"/>
    </row>
    <row r="3284" spans="5:6" x14ac:dyDescent="0.25">
      <c r="E3284" s="103"/>
      <c r="F3284" s="104"/>
    </row>
    <row r="3285" spans="5:6" x14ac:dyDescent="0.25">
      <c r="E3285" s="103"/>
      <c r="F3285" s="104"/>
    </row>
    <row r="3286" spans="5:6" x14ac:dyDescent="0.25">
      <c r="E3286" s="103"/>
      <c r="F3286" s="104"/>
    </row>
    <row r="3287" spans="5:6" x14ac:dyDescent="0.25">
      <c r="E3287" s="103"/>
      <c r="F3287" s="104"/>
    </row>
    <row r="3288" spans="5:6" x14ac:dyDescent="0.25">
      <c r="E3288" s="103"/>
      <c r="F3288" s="104"/>
    </row>
    <row r="3289" spans="5:6" x14ac:dyDescent="0.25">
      <c r="E3289" s="103"/>
      <c r="F3289" s="104"/>
    </row>
    <row r="3290" spans="5:6" x14ac:dyDescent="0.25">
      <c r="E3290" s="103"/>
      <c r="F3290" s="104"/>
    </row>
    <row r="3291" spans="5:6" x14ac:dyDescent="0.25">
      <c r="E3291" s="103"/>
      <c r="F3291" s="104"/>
    </row>
    <row r="3292" spans="5:6" x14ac:dyDescent="0.25">
      <c r="E3292" s="103"/>
      <c r="F3292" s="104"/>
    </row>
    <row r="3293" spans="5:6" x14ac:dyDescent="0.25">
      <c r="E3293" s="103"/>
      <c r="F3293" s="104"/>
    </row>
    <row r="3294" spans="5:6" x14ac:dyDescent="0.25">
      <c r="E3294" s="103"/>
      <c r="F3294" s="104"/>
    </row>
    <row r="3295" spans="5:6" x14ac:dyDescent="0.25">
      <c r="E3295" s="103"/>
      <c r="F3295" s="104"/>
    </row>
    <row r="3296" spans="5:6" x14ac:dyDescent="0.25">
      <c r="E3296" s="103"/>
      <c r="F3296" s="104"/>
    </row>
    <row r="3297" spans="5:6" x14ac:dyDescent="0.25">
      <c r="E3297" s="103"/>
      <c r="F3297" s="104"/>
    </row>
    <row r="3298" spans="5:6" x14ac:dyDescent="0.25">
      <c r="E3298" s="103"/>
      <c r="F3298" s="104"/>
    </row>
    <row r="3299" spans="5:6" x14ac:dyDescent="0.25">
      <c r="E3299" s="103"/>
      <c r="F3299" s="104"/>
    </row>
    <row r="3300" spans="5:6" x14ac:dyDescent="0.25">
      <c r="E3300" s="103"/>
      <c r="F3300" s="104"/>
    </row>
    <row r="3301" spans="5:6" x14ac:dyDescent="0.25">
      <c r="E3301" s="103"/>
      <c r="F3301" s="104"/>
    </row>
    <row r="3302" spans="5:6" x14ac:dyDescent="0.25">
      <c r="E3302" s="103"/>
      <c r="F3302" s="104"/>
    </row>
    <row r="3303" spans="5:6" x14ac:dyDescent="0.25">
      <c r="E3303" s="103"/>
      <c r="F3303" s="104"/>
    </row>
    <row r="3304" spans="5:6" x14ac:dyDescent="0.25">
      <c r="E3304" s="103"/>
      <c r="F3304" s="104"/>
    </row>
    <row r="3305" spans="5:6" x14ac:dyDescent="0.25">
      <c r="E3305" s="103"/>
      <c r="F3305" s="104"/>
    </row>
    <row r="3306" spans="5:6" x14ac:dyDescent="0.25">
      <c r="E3306" s="103"/>
      <c r="F3306" s="104"/>
    </row>
    <row r="3307" spans="5:6" x14ac:dyDescent="0.25">
      <c r="E3307" s="103"/>
      <c r="F3307" s="104"/>
    </row>
    <row r="3308" spans="5:6" x14ac:dyDescent="0.25">
      <c r="E3308" s="103"/>
      <c r="F3308" s="104"/>
    </row>
    <row r="3309" spans="5:6" x14ac:dyDescent="0.25">
      <c r="E3309" s="103"/>
      <c r="F3309" s="104"/>
    </row>
    <row r="3310" spans="5:6" x14ac:dyDescent="0.25">
      <c r="E3310" s="103"/>
      <c r="F3310" s="104"/>
    </row>
    <row r="3311" spans="5:6" x14ac:dyDescent="0.25">
      <c r="E3311" s="103"/>
      <c r="F3311" s="104"/>
    </row>
    <row r="3312" spans="5:6" x14ac:dyDescent="0.25">
      <c r="E3312" s="103"/>
      <c r="F3312" s="104"/>
    </row>
    <row r="3313" spans="5:6" x14ac:dyDescent="0.25">
      <c r="E3313" s="103"/>
      <c r="F3313" s="104"/>
    </row>
    <row r="3314" spans="5:6" x14ac:dyDescent="0.25">
      <c r="E3314" s="103"/>
      <c r="F3314" s="104"/>
    </row>
    <row r="3315" spans="5:6" x14ac:dyDescent="0.25">
      <c r="E3315" s="103"/>
      <c r="F3315" s="104"/>
    </row>
    <row r="3316" spans="5:6" x14ac:dyDescent="0.25">
      <c r="E3316" s="103"/>
      <c r="F3316" s="104"/>
    </row>
    <row r="3317" spans="5:6" x14ac:dyDescent="0.25">
      <c r="E3317" s="103"/>
      <c r="F3317" s="104"/>
    </row>
    <row r="3318" spans="5:6" x14ac:dyDescent="0.25">
      <c r="E3318" s="103"/>
      <c r="F3318" s="104"/>
    </row>
    <row r="3319" spans="5:6" x14ac:dyDescent="0.25">
      <c r="E3319" s="103"/>
      <c r="F3319" s="104"/>
    </row>
    <row r="3320" spans="5:6" x14ac:dyDescent="0.25">
      <c r="E3320" s="103"/>
      <c r="F3320" s="104"/>
    </row>
    <row r="3321" spans="5:6" x14ac:dyDescent="0.25">
      <c r="E3321" s="103"/>
      <c r="F3321" s="104"/>
    </row>
    <row r="3322" spans="5:6" x14ac:dyDescent="0.25">
      <c r="E3322" s="103"/>
      <c r="F3322" s="104"/>
    </row>
    <row r="3323" spans="5:6" x14ac:dyDescent="0.25">
      <c r="E3323" s="103"/>
      <c r="F3323" s="104"/>
    </row>
    <row r="3324" spans="5:6" x14ac:dyDescent="0.25">
      <c r="E3324" s="103"/>
      <c r="F3324" s="104"/>
    </row>
    <row r="3325" spans="5:6" x14ac:dyDescent="0.25">
      <c r="E3325" s="103"/>
      <c r="F3325" s="104"/>
    </row>
    <row r="3326" spans="5:6" x14ac:dyDescent="0.25">
      <c r="E3326" s="103"/>
      <c r="F3326" s="104"/>
    </row>
    <row r="3327" spans="5:6" x14ac:dyDescent="0.25">
      <c r="E3327" s="103"/>
      <c r="F3327" s="104"/>
    </row>
    <row r="3328" spans="5:6" x14ac:dyDescent="0.25">
      <c r="E3328" s="103"/>
      <c r="F3328" s="104"/>
    </row>
    <row r="3329" spans="5:6" x14ac:dyDescent="0.25">
      <c r="E3329" s="103"/>
      <c r="F3329" s="104"/>
    </row>
    <row r="3330" spans="5:6" x14ac:dyDescent="0.25">
      <c r="E3330" s="103"/>
      <c r="F3330" s="104"/>
    </row>
    <row r="3331" spans="5:6" x14ac:dyDescent="0.25">
      <c r="E3331" s="103"/>
      <c r="F3331" s="104"/>
    </row>
    <row r="3332" spans="5:6" x14ac:dyDescent="0.25">
      <c r="E3332" s="103"/>
      <c r="F3332" s="104"/>
    </row>
    <row r="3333" spans="5:6" x14ac:dyDescent="0.25">
      <c r="E3333" s="103"/>
      <c r="F3333" s="104"/>
    </row>
    <row r="3334" spans="5:6" x14ac:dyDescent="0.25">
      <c r="E3334" s="103"/>
      <c r="F3334" s="104"/>
    </row>
    <row r="3335" spans="5:6" x14ac:dyDescent="0.25">
      <c r="E3335" s="103"/>
      <c r="F3335" s="104"/>
    </row>
    <row r="3336" spans="5:6" x14ac:dyDescent="0.25">
      <c r="E3336" s="103"/>
      <c r="F3336" s="104"/>
    </row>
    <row r="3337" spans="5:6" x14ac:dyDescent="0.25">
      <c r="E3337" s="103"/>
      <c r="F3337" s="104"/>
    </row>
    <row r="3338" spans="5:6" x14ac:dyDescent="0.25">
      <c r="E3338" s="103"/>
      <c r="F3338" s="104"/>
    </row>
    <row r="3339" spans="5:6" x14ac:dyDescent="0.25">
      <c r="E3339" s="103"/>
      <c r="F3339" s="104"/>
    </row>
    <row r="3340" spans="5:6" x14ac:dyDescent="0.25">
      <c r="E3340" s="103"/>
      <c r="F3340" s="104"/>
    </row>
    <row r="3341" spans="5:6" x14ac:dyDescent="0.25">
      <c r="E3341" s="103"/>
      <c r="F3341" s="104"/>
    </row>
    <row r="3342" spans="5:6" x14ac:dyDescent="0.25">
      <c r="E3342" s="103"/>
      <c r="F3342" s="104"/>
    </row>
    <row r="3343" spans="5:6" x14ac:dyDescent="0.25">
      <c r="E3343" s="103"/>
      <c r="F3343" s="104"/>
    </row>
    <row r="3344" spans="5:6" x14ac:dyDescent="0.25">
      <c r="E3344" s="103"/>
      <c r="F3344" s="104"/>
    </row>
    <row r="3345" spans="5:6" x14ac:dyDescent="0.25">
      <c r="E3345" s="103"/>
      <c r="F3345" s="104"/>
    </row>
    <row r="3346" spans="5:6" x14ac:dyDescent="0.25">
      <c r="E3346" s="103"/>
      <c r="F3346" s="104"/>
    </row>
    <row r="3347" spans="5:6" x14ac:dyDescent="0.25">
      <c r="E3347" s="103"/>
      <c r="F3347" s="104"/>
    </row>
    <row r="3348" spans="5:6" x14ac:dyDescent="0.25">
      <c r="E3348" s="103"/>
      <c r="F3348" s="104"/>
    </row>
    <row r="3349" spans="5:6" x14ac:dyDescent="0.25">
      <c r="E3349" s="103"/>
      <c r="F3349" s="104"/>
    </row>
    <row r="3350" spans="5:6" x14ac:dyDescent="0.25">
      <c r="E3350" s="103"/>
      <c r="F3350" s="104"/>
    </row>
    <row r="3351" spans="5:6" x14ac:dyDescent="0.25">
      <c r="E3351" s="103"/>
      <c r="F3351" s="104"/>
    </row>
    <row r="3352" spans="5:6" x14ac:dyDescent="0.25">
      <c r="E3352" s="103"/>
      <c r="F3352" s="104"/>
    </row>
    <row r="3353" spans="5:6" x14ac:dyDescent="0.25">
      <c r="E3353" s="103"/>
      <c r="F3353" s="104"/>
    </row>
    <row r="3354" spans="5:6" x14ac:dyDescent="0.25">
      <c r="E3354" s="103"/>
      <c r="F3354" s="104"/>
    </row>
    <row r="3355" spans="5:6" x14ac:dyDescent="0.25">
      <c r="E3355" s="103"/>
      <c r="F3355" s="104"/>
    </row>
    <row r="3356" spans="5:6" x14ac:dyDescent="0.25">
      <c r="E3356" s="103"/>
      <c r="F3356" s="104"/>
    </row>
    <row r="3357" spans="5:6" x14ac:dyDescent="0.25">
      <c r="E3357" s="103"/>
      <c r="F3357" s="104"/>
    </row>
    <row r="3358" spans="5:6" x14ac:dyDescent="0.25">
      <c r="E3358" s="103"/>
      <c r="F3358" s="104"/>
    </row>
    <row r="3359" spans="5:6" x14ac:dyDescent="0.25">
      <c r="E3359" s="103"/>
      <c r="F3359" s="104"/>
    </row>
    <row r="3360" spans="5:6" x14ac:dyDescent="0.25">
      <c r="E3360" s="103"/>
      <c r="F3360" s="104"/>
    </row>
    <row r="3361" spans="5:6" x14ac:dyDescent="0.25">
      <c r="E3361" s="103"/>
      <c r="F3361" s="104"/>
    </row>
    <row r="3362" spans="5:6" x14ac:dyDescent="0.25">
      <c r="E3362" s="103"/>
      <c r="F3362" s="104"/>
    </row>
    <row r="3363" spans="5:6" x14ac:dyDescent="0.25">
      <c r="E3363" s="103"/>
      <c r="F3363" s="104"/>
    </row>
    <row r="3364" spans="5:6" x14ac:dyDescent="0.25">
      <c r="E3364" s="103"/>
      <c r="F3364" s="104"/>
    </row>
    <row r="3365" spans="5:6" x14ac:dyDescent="0.25">
      <c r="E3365" s="103"/>
      <c r="F3365" s="104"/>
    </row>
    <row r="3366" spans="5:6" x14ac:dyDescent="0.25">
      <c r="E3366" s="103"/>
      <c r="F3366" s="104"/>
    </row>
    <row r="3367" spans="5:6" x14ac:dyDescent="0.25">
      <c r="E3367" s="103"/>
      <c r="F3367" s="104"/>
    </row>
    <row r="3368" spans="5:6" x14ac:dyDescent="0.25">
      <c r="E3368" s="103"/>
      <c r="F3368" s="104"/>
    </row>
    <row r="3369" spans="5:6" x14ac:dyDescent="0.25">
      <c r="E3369" s="103"/>
      <c r="F3369" s="104"/>
    </row>
    <row r="3370" spans="5:6" x14ac:dyDescent="0.25">
      <c r="E3370" s="103"/>
      <c r="F3370" s="104"/>
    </row>
    <row r="3371" spans="5:6" x14ac:dyDescent="0.25">
      <c r="E3371" s="103"/>
      <c r="F3371" s="104"/>
    </row>
    <row r="3372" spans="5:6" x14ac:dyDescent="0.25">
      <c r="E3372" s="103"/>
      <c r="F3372" s="104"/>
    </row>
    <row r="3373" spans="5:6" x14ac:dyDescent="0.25">
      <c r="E3373" s="103"/>
      <c r="F3373" s="104"/>
    </row>
    <row r="3374" spans="5:6" x14ac:dyDescent="0.25">
      <c r="E3374" s="103"/>
      <c r="F3374" s="104"/>
    </row>
    <row r="3375" spans="5:6" x14ac:dyDescent="0.25">
      <c r="E3375" s="103"/>
      <c r="F3375" s="104"/>
    </row>
    <row r="3376" spans="5:6" x14ac:dyDescent="0.25">
      <c r="E3376" s="103"/>
      <c r="F3376" s="104"/>
    </row>
    <row r="3377" spans="5:6" x14ac:dyDescent="0.25">
      <c r="E3377" s="103"/>
      <c r="F3377" s="104"/>
    </row>
    <row r="3378" spans="5:6" x14ac:dyDescent="0.25">
      <c r="E3378" s="103"/>
      <c r="F3378" s="104"/>
    </row>
    <row r="3379" spans="5:6" x14ac:dyDescent="0.25">
      <c r="E3379" s="103"/>
      <c r="F3379" s="104"/>
    </row>
    <row r="3380" spans="5:6" x14ac:dyDescent="0.25">
      <c r="E3380" s="103"/>
      <c r="F3380" s="104"/>
    </row>
    <row r="3381" spans="5:6" x14ac:dyDescent="0.25">
      <c r="E3381" s="103"/>
      <c r="F3381" s="104"/>
    </row>
    <row r="3382" spans="5:6" x14ac:dyDescent="0.25">
      <c r="E3382" s="103"/>
      <c r="F3382" s="104"/>
    </row>
    <row r="3383" spans="5:6" x14ac:dyDescent="0.25">
      <c r="E3383" s="103"/>
      <c r="F3383" s="104"/>
    </row>
    <row r="3384" spans="5:6" x14ac:dyDescent="0.25">
      <c r="E3384" s="103"/>
      <c r="F3384" s="104"/>
    </row>
    <row r="3385" spans="5:6" x14ac:dyDescent="0.25">
      <c r="E3385" s="103"/>
      <c r="F3385" s="104"/>
    </row>
    <row r="3386" spans="5:6" x14ac:dyDescent="0.25">
      <c r="E3386" s="103"/>
      <c r="F3386" s="104"/>
    </row>
    <row r="3387" spans="5:6" x14ac:dyDescent="0.25">
      <c r="E3387" s="103"/>
      <c r="F3387" s="104"/>
    </row>
    <row r="3388" spans="5:6" x14ac:dyDescent="0.25">
      <c r="E3388" s="103"/>
      <c r="F3388" s="104"/>
    </row>
    <row r="3389" spans="5:6" x14ac:dyDescent="0.25">
      <c r="E3389" s="103"/>
      <c r="F3389" s="104"/>
    </row>
    <row r="3390" spans="5:6" x14ac:dyDescent="0.25">
      <c r="E3390" s="103"/>
      <c r="F3390" s="104"/>
    </row>
    <row r="3391" spans="5:6" x14ac:dyDescent="0.25">
      <c r="E3391" s="103"/>
      <c r="F3391" s="104"/>
    </row>
    <row r="3392" spans="5:6" x14ac:dyDescent="0.25">
      <c r="E3392" s="103"/>
      <c r="F3392" s="104"/>
    </row>
    <row r="3393" spans="5:6" x14ac:dyDescent="0.25">
      <c r="E3393" s="103"/>
      <c r="F3393" s="104"/>
    </row>
    <row r="3394" spans="5:6" x14ac:dyDescent="0.25">
      <c r="E3394" s="103"/>
      <c r="F3394" s="104"/>
    </row>
    <row r="3395" spans="5:6" x14ac:dyDescent="0.25">
      <c r="E3395" s="103"/>
      <c r="F3395" s="104"/>
    </row>
    <row r="3396" spans="5:6" x14ac:dyDescent="0.25">
      <c r="E3396" s="103"/>
      <c r="F3396" s="104"/>
    </row>
    <row r="3397" spans="5:6" x14ac:dyDescent="0.25">
      <c r="E3397" s="103"/>
      <c r="F3397" s="104"/>
    </row>
    <row r="3398" spans="5:6" x14ac:dyDescent="0.25">
      <c r="E3398" s="103"/>
      <c r="F3398" s="104"/>
    </row>
    <row r="3399" spans="5:6" x14ac:dyDescent="0.25">
      <c r="E3399" s="103"/>
      <c r="F3399" s="104"/>
    </row>
    <row r="3400" spans="5:6" x14ac:dyDescent="0.25">
      <c r="E3400" s="103"/>
      <c r="F3400" s="104"/>
    </row>
    <row r="3401" spans="5:6" x14ac:dyDescent="0.25">
      <c r="E3401" s="103"/>
      <c r="F3401" s="104"/>
    </row>
    <row r="3402" spans="5:6" x14ac:dyDescent="0.25">
      <c r="E3402" s="103"/>
      <c r="F3402" s="104"/>
    </row>
    <row r="3403" spans="5:6" x14ac:dyDescent="0.25">
      <c r="E3403" s="103"/>
      <c r="F3403" s="104"/>
    </row>
    <row r="3404" spans="5:6" x14ac:dyDescent="0.25">
      <c r="E3404" s="103"/>
      <c r="F3404" s="104"/>
    </row>
    <row r="3405" spans="5:6" x14ac:dyDescent="0.25">
      <c r="E3405" s="103"/>
      <c r="F3405" s="104"/>
    </row>
    <row r="3406" spans="5:6" x14ac:dyDescent="0.25">
      <c r="E3406" s="103"/>
      <c r="F3406" s="104"/>
    </row>
    <row r="3407" spans="5:6" x14ac:dyDescent="0.25">
      <c r="E3407" s="103"/>
      <c r="F3407" s="104"/>
    </row>
    <row r="3408" spans="5:6" x14ac:dyDescent="0.25">
      <c r="E3408" s="103"/>
      <c r="F3408" s="104"/>
    </row>
    <row r="3409" spans="5:6" x14ac:dyDescent="0.25">
      <c r="E3409" s="103"/>
      <c r="F3409" s="104"/>
    </row>
    <row r="3410" spans="5:6" x14ac:dyDescent="0.25">
      <c r="E3410" s="103"/>
      <c r="F3410" s="104"/>
    </row>
    <row r="3411" spans="5:6" x14ac:dyDescent="0.25">
      <c r="E3411" s="103"/>
      <c r="F3411" s="104"/>
    </row>
    <row r="3412" spans="5:6" x14ac:dyDescent="0.25">
      <c r="E3412" s="103"/>
      <c r="F3412" s="104"/>
    </row>
    <row r="3413" spans="5:6" x14ac:dyDescent="0.25">
      <c r="E3413" s="103"/>
      <c r="F3413" s="104"/>
    </row>
    <row r="3414" spans="5:6" x14ac:dyDescent="0.25">
      <c r="E3414" s="103"/>
      <c r="F3414" s="104"/>
    </row>
    <row r="3415" spans="5:6" x14ac:dyDescent="0.25">
      <c r="E3415" s="103"/>
      <c r="F3415" s="104"/>
    </row>
    <row r="3416" spans="5:6" x14ac:dyDescent="0.25">
      <c r="E3416" s="103"/>
      <c r="F3416" s="104"/>
    </row>
    <row r="3417" spans="5:6" x14ac:dyDescent="0.25">
      <c r="E3417" s="103"/>
      <c r="F3417" s="104"/>
    </row>
    <row r="3418" spans="5:6" x14ac:dyDescent="0.25">
      <c r="E3418" s="103"/>
      <c r="F3418" s="104"/>
    </row>
    <row r="3419" spans="5:6" x14ac:dyDescent="0.25">
      <c r="E3419" s="103"/>
      <c r="F3419" s="104"/>
    </row>
    <row r="3420" spans="5:6" x14ac:dyDescent="0.25">
      <c r="E3420" s="103"/>
      <c r="F3420" s="104"/>
    </row>
    <row r="3421" spans="5:6" x14ac:dyDescent="0.25">
      <c r="E3421" s="103"/>
      <c r="F3421" s="104"/>
    </row>
    <row r="3422" spans="5:6" x14ac:dyDescent="0.25">
      <c r="E3422" s="103"/>
      <c r="F3422" s="104"/>
    </row>
    <row r="3423" spans="5:6" x14ac:dyDescent="0.25">
      <c r="E3423" s="103"/>
      <c r="F3423" s="104"/>
    </row>
    <row r="3424" spans="5:6" x14ac:dyDescent="0.25">
      <c r="E3424" s="103"/>
      <c r="F3424" s="104"/>
    </row>
    <row r="3425" spans="5:6" x14ac:dyDescent="0.25">
      <c r="E3425" s="103"/>
      <c r="F3425" s="104"/>
    </row>
    <row r="3426" spans="5:6" x14ac:dyDescent="0.25">
      <c r="E3426" s="103"/>
      <c r="F3426" s="104"/>
    </row>
    <row r="3427" spans="5:6" x14ac:dyDescent="0.25">
      <c r="E3427" s="103"/>
      <c r="F3427" s="104"/>
    </row>
    <row r="3428" spans="5:6" x14ac:dyDescent="0.25">
      <c r="E3428" s="103"/>
      <c r="F3428" s="104"/>
    </row>
    <row r="3429" spans="5:6" x14ac:dyDescent="0.25">
      <c r="E3429" s="103"/>
      <c r="F3429" s="104"/>
    </row>
    <row r="3430" spans="5:6" x14ac:dyDescent="0.25">
      <c r="E3430" s="103"/>
      <c r="F3430" s="104"/>
    </row>
    <row r="3431" spans="5:6" x14ac:dyDescent="0.25">
      <c r="E3431" s="103"/>
      <c r="F3431" s="104"/>
    </row>
    <row r="3432" spans="5:6" x14ac:dyDescent="0.25">
      <c r="E3432" s="103"/>
      <c r="F3432" s="104"/>
    </row>
    <row r="3433" spans="5:6" x14ac:dyDescent="0.25">
      <c r="E3433" s="103"/>
      <c r="F3433" s="104"/>
    </row>
    <row r="3434" spans="5:6" x14ac:dyDescent="0.25">
      <c r="E3434" s="103"/>
      <c r="F3434" s="104"/>
    </row>
    <row r="3435" spans="5:6" x14ac:dyDescent="0.25">
      <c r="E3435" s="103"/>
      <c r="F3435" s="104"/>
    </row>
    <row r="3436" spans="5:6" x14ac:dyDescent="0.25">
      <c r="E3436" s="103"/>
      <c r="F3436" s="104"/>
    </row>
    <row r="3437" spans="5:6" x14ac:dyDescent="0.25">
      <c r="E3437" s="103"/>
      <c r="F3437" s="104"/>
    </row>
    <row r="3438" spans="5:6" x14ac:dyDescent="0.25">
      <c r="E3438" s="103"/>
      <c r="F3438" s="104"/>
    </row>
    <row r="3439" spans="5:6" x14ac:dyDescent="0.25">
      <c r="E3439" s="103"/>
      <c r="F3439" s="104"/>
    </row>
    <row r="3440" spans="5:6" x14ac:dyDescent="0.25">
      <c r="E3440" s="103"/>
      <c r="F3440" s="104"/>
    </row>
    <row r="3441" spans="5:6" x14ac:dyDescent="0.25">
      <c r="E3441" s="103"/>
      <c r="F3441" s="104"/>
    </row>
    <row r="3442" spans="5:6" x14ac:dyDescent="0.25">
      <c r="E3442" s="103"/>
      <c r="F3442" s="104"/>
    </row>
    <row r="3443" spans="5:6" x14ac:dyDescent="0.25">
      <c r="E3443" s="103"/>
      <c r="F3443" s="104"/>
    </row>
    <row r="3444" spans="5:6" x14ac:dyDescent="0.25">
      <c r="E3444" s="103"/>
      <c r="F3444" s="104"/>
    </row>
    <row r="3445" spans="5:6" x14ac:dyDescent="0.25">
      <c r="E3445" s="103"/>
      <c r="F3445" s="104"/>
    </row>
    <row r="3446" spans="5:6" x14ac:dyDescent="0.25">
      <c r="E3446" s="103"/>
      <c r="F3446" s="104"/>
    </row>
    <row r="3447" spans="5:6" x14ac:dyDescent="0.25">
      <c r="E3447" s="103"/>
      <c r="F3447" s="104"/>
    </row>
    <row r="3448" spans="5:6" x14ac:dyDescent="0.25">
      <c r="E3448" s="103"/>
      <c r="F3448" s="104"/>
    </row>
    <row r="3449" spans="5:6" x14ac:dyDescent="0.25">
      <c r="E3449" s="103"/>
      <c r="F3449" s="104"/>
    </row>
    <row r="3450" spans="5:6" x14ac:dyDescent="0.25">
      <c r="E3450" s="103"/>
      <c r="F3450" s="104"/>
    </row>
    <row r="3451" spans="5:6" x14ac:dyDescent="0.25">
      <c r="E3451" s="103"/>
      <c r="F3451" s="104"/>
    </row>
    <row r="3452" spans="5:6" x14ac:dyDescent="0.25">
      <c r="E3452" s="103"/>
      <c r="F3452" s="104"/>
    </row>
    <row r="3453" spans="5:6" x14ac:dyDescent="0.25">
      <c r="E3453" s="103"/>
      <c r="F3453" s="104"/>
    </row>
    <row r="3454" spans="5:6" x14ac:dyDescent="0.25">
      <c r="E3454" s="103"/>
      <c r="F3454" s="104"/>
    </row>
    <row r="3455" spans="5:6" x14ac:dyDescent="0.25">
      <c r="E3455" s="103"/>
      <c r="F3455" s="104"/>
    </row>
    <row r="3456" spans="5:6" x14ac:dyDescent="0.25">
      <c r="E3456" s="103"/>
      <c r="F3456" s="104"/>
    </row>
    <row r="3457" spans="5:6" x14ac:dyDescent="0.25">
      <c r="E3457" s="103"/>
      <c r="F3457" s="104"/>
    </row>
    <row r="3458" spans="5:6" x14ac:dyDescent="0.25">
      <c r="E3458" s="103"/>
      <c r="F3458" s="104"/>
    </row>
    <row r="3459" spans="5:6" x14ac:dyDescent="0.25">
      <c r="E3459" s="103"/>
      <c r="F3459" s="104"/>
    </row>
    <row r="3460" spans="5:6" x14ac:dyDescent="0.25">
      <c r="E3460" s="103"/>
      <c r="F3460" s="104"/>
    </row>
    <row r="3461" spans="5:6" x14ac:dyDescent="0.25">
      <c r="E3461" s="103"/>
      <c r="F3461" s="104"/>
    </row>
    <row r="3462" spans="5:6" x14ac:dyDescent="0.25">
      <c r="E3462" s="103"/>
      <c r="F3462" s="104"/>
    </row>
    <row r="3463" spans="5:6" x14ac:dyDescent="0.25">
      <c r="E3463" s="103"/>
      <c r="F3463" s="104"/>
    </row>
    <row r="3464" spans="5:6" x14ac:dyDescent="0.25">
      <c r="E3464" s="103"/>
      <c r="F3464" s="104"/>
    </row>
    <row r="3465" spans="5:6" x14ac:dyDescent="0.25">
      <c r="E3465" s="103"/>
      <c r="F3465" s="104"/>
    </row>
    <row r="3466" spans="5:6" x14ac:dyDescent="0.25">
      <c r="E3466" s="103"/>
      <c r="F3466" s="104"/>
    </row>
    <row r="3467" spans="5:6" x14ac:dyDescent="0.25">
      <c r="E3467" s="103"/>
      <c r="F3467" s="104"/>
    </row>
    <row r="3468" spans="5:6" x14ac:dyDescent="0.25">
      <c r="E3468" s="103"/>
      <c r="F3468" s="104"/>
    </row>
    <row r="3469" spans="5:6" x14ac:dyDescent="0.25">
      <c r="E3469" s="103"/>
      <c r="F3469" s="104"/>
    </row>
    <row r="3470" spans="5:6" x14ac:dyDescent="0.25">
      <c r="E3470" s="103"/>
      <c r="F3470" s="104"/>
    </row>
    <row r="3471" spans="5:6" x14ac:dyDescent="0.25">
      <c r="E3471" s="103"/>
      <c r="F3471" s="104"/>
    </row>
    <row r="3472" spans="5:6" x14ac:dyDescent="0.25">
      <c r="E3472" s="103"/>
      <c r="F3472" s="104"/>
    </row>
    <row r="3473" spans="5:6" x14ac:dyDescent="0.25">
      <c r="E3473" s="103"/>
      <c r="F3473" s="104"/>
    </row>
    <row r="3474" spans="5:6" x14ac:dyDescent="0.25">
      <c r="E3474" s="103"/>
      <c r="F3474" s="104"/>
    </row>
    <row r="3475" spans="5:6" x14ac:dyDescent="0.25">
      <c r="E3475" s="103"/>
      <c r="F3475" s="104"/>
    </row>
    <row r="3476" spans="5:6" x14ac:dyDescent="0.25">
      <c r="E3476" s="103"/>
      <c r="F3476" s="104"/>
    </row>
    <row r="3477" spans="5:6" x14ac:dyDescent="0.25">
      <c r="E3477" s="103"/>
      <c r="F3477" s="104"/>
    </row>
    <row r="3478" spans="5:6" x14ac:dyDescent="0.25">
      <c r="E3478" s="103"/>
      <c r="F3478" s="104"/>
    </row>
    <row r="3479" spans="5:6" x14ac:dyDescent="0.25">
      <c r="E3479" s="103"/>
      <c r="F3479" s="104"/>
    </row>
    <row r="3480" spans="5:6" x14ac:dyDescent="0.25">
      <c r="E3480" s="103"/>
      <c r="F3480" s="104"/>
    </row>
    <row r="3481" spans="5:6" x14ac:dyDescent="0.25">
      <c r="E3481" s="103"/>
      <c r="F3481" s="104"/>
    </row>
    <row r="3482" spans="5:6" x14ac:dyDescent="0.25">
      <c r="E3482" s="103"/>
      <c r="F3482" s="104"/>
    </row>
    <row r="3483" spans="5:6" x14ac:dyDescent="0.25">
      <c r="E3483" s="103"/>
      <c r="F3483" s="104"/>
    </row>
    <row r="3484" spans="5:6" x14ac:dyDescent="0.25">
      <c r="E3484" s="103"/>
      <c r="F3484" s="104"/>
    </row>
    <row r="3485" spans="5:6" x14ac:dyDescent="0.25">
      <c r="E3485" s="103"/>
      <c r="F3485" s="104"/>
    </row>
    <row r="3486" spans="5:6" x14ac:dyDescent="0.25">
      <c r="E3486" s="103"/>
      <c r="F3486" s="104"/>
    </row>
    <row r="3487" spans="5:6" x14ac:dyDescent="0.25">
      <c r="E3487" s="103"/>
      <c r="F3487" s="104"/>
    </row>
    <row r="3488" spans="5:6" x14ac:dyDescent="0.25">
      <c r="E3488" s="103"/>
      <c r="F3488" s="104"/>
    </row>
    <row r="3489" spans="5:6" x14ac:dyDescent="0.25">
      <c r="E3489" s="103"/>
      <c r="F3489" s="104"/>
    </row>
    <row r="3490" spans="5:6" x14ac:dyDescent="0.25">
      <c r="E3490" s="103"/>
      <c r="F3490" s="104"/>
    </row>
    <row r="3491" spans="5:6" x14ac:dyDescent="0.25">
      <c r="E3491" s="103"/>
      <c r="F3491" s="104"/>
    </row>
    <row r="3492" spans="5:6" x14ac:dyDescent="0.25">
      <c r="E3492" s="103"/>
      <c r="F3492" s="104"/>
    </row>
    <row r="3493" spans="5:6" x14ac:dyDescent="0.25">
      <c r="E3493" s="103"/>
      <c r="F3493" s="104"/>
    </row>
    <row r="3494" spans="5:6" x14ac:dyDescent="0.25">
      <c r="E3494" s="103"/>
      <c r="F3494" s="104"/>
    </row>
    <row r="3495" spans="5:6" x14ac:dyDescent="0.25">
      <c r="E3495" s="103"/>
      <c r="F3495" s="104"/>
    </row>
    <row r="3496" spans="5:6" x14ac:dyDescent="0.25">
      <c r="E3496" s="103"/>
      <c r="F3496" s="104"/>
    </row>
    <row r="3497" spans="5:6" x14ac:dyDescent="0.25">
      <c r="E3497" s="103"/>
      <c r="F3497" s="104"/>
    </row>
    <row r="3498" spans="5:6" x14ac:dyDescent="0.25">
      <c r="E3498" s="103"/>
      <c r="F3498" s="104"/>
    </row>
    <row r="3499" spans="5:6" x14ac:dyDescent="0.25">
      <c r="E3499" s="103"/>
      <c r="F3499" s="104"/>
    </row>
    <row r="3500" spans="5:6" x14ac:dyDescent="0.25">
      <c r="E3500" s="103"/>
      <c r="F3500" s="104"/>
    </row>
    <row r="3501" spans="5:6" x14ac:dyDescent="0.25">
      <c r="E3501" s="103"/>
      <c r="F3501" s="104"/>
    </row>
    <row r="3502" spans="5:6" x14ac:dyDescent="0.25">
      <c r="E3502" s="103"/>
      <c r="F3502" s="104"/>
    </row>
    <row r="3503" spans="5:6" x14ac:dyDescent="0.25">
      <c r="E3503" s="103"/>
      <c r="F3503" s="104"/>
    </row>
    <row r="3504" spans="5:6" x14ac:dyDescent="0.25">
      <c r="E3504" s="103"/>
      <c r="F3504" s="104"/>
    </row>
    <row r="3505" spans="5:6" x14ac:dyDescent="0.25">
      <c r="E3505" s="103"/>
      <c r="F3505" s="104"/>
    </row>
    <row r="3506" spans="5:6" x14ac:dyDescent="0.25">
      <c r="E3506" s="103"/>
      <c r="F3506" s="104"/>
    </row>
    <row r="3507" spans="5:6" x14ac:dyDescent="0.25">
      <c r="E3507" s="103"/>
      <c r="F3507" s="104"/>
    </row>
    <row r="3508" spans="5:6" x14ac:dyDescent="0.25">
      <c r="E3508" s="103"/>
      <c r="F3508" s="104"/>
    </row>
    <row r="3509" spans="5:6" x14ac:dyDescent="0.25">
      <c r="E3509" s="103"/>
      <c r="F3509" s="104"/>
    </row>
    <row r="3510" spans="5:6" x14ac:dyDescent="0.25">
      <c r="E3510" s="103"/>
      <c r="F3510" s="104"/>
    </row>
    <row r="3511" spans="5:6" x14ac:dyDescent="0.25">
      <c r="E3511" s="103"/>
      <c r="F3511" s="104"/>
    </row>
    <row r="3512" spans="5:6" x14ac:dyDescent="0.25">
      <c r="E3512" s="103"/>
      <c r="F3512" s="104"/>
    </row>
    <row r="3513" spans="5:6" x14ac:dyDescent="0.25">
      <c r="E3513" s="103"/>
      <c r="F3513" s="104"/>
    </row>
    <row r="3514" spans="5:6" x14ac:dyDescent="0.25">
      <c r="E3514" s="103"/>
      <c r="F3514" s="104"/>
    </row>
    <row r="3515" spans="5:6" x14ac:dyDescent="0.25">
      <c r="E3515" s="103"/>
      <c r="F3515" s="104"/>
    </row>
    <row r="3516" spans="5:6" x14ac:dyDescent="0.25">
      <c r="E3516" s="103"/>
      <c r="F3516" s="104"/>
    </row>
    <row r="3517" spans="5:6" x14ac:dyDescent="0.25">
      <c r="E3517" s="103"/>
      <c r="F3517" s="104"/>
    </row>
    <row r="3518" spans="5:6" x14ac:dyDescent="0.25">
      <c r="E3518" s="103"/>
      <c r="F3518" s="104"/>
    </row>
    <row r="3519" spans="5:6" x14ac:dyDescent="0.25">
      <c r="E3519" s="103"/>
      <c r="F3519" s="104"/>
    </row>
    <row r="3520" spans="5:6" x14ac:dyDescent="0.25">
      <c r="E3520" s="103"/>
      <c r="F3520" s="104"/>
    </row>
    <row r="3521" spans="5:6" x14ac:dyDescent="0.25">
      <c r="E3521" s="103"/>
      <c r="F3521" s="104"/>
    </row>
    <row r="3522" spans="5:6" x14ac:dyDescent="0.25">
      <c r="E3522" s="103"/>
      <c r="F3522" s="104"/>
    </row>
    <row r="3523" spans="5:6" x14ac:dyDescent="0.25">
      <c r="E3523" s="103"/>
      <c r="F3523" s="104"/>
    </row>
    <row r="3524" spans="5:6" x14ac:dyDescent="0.25">
      <c r="E3524" s="103"/>
      <c r="F3524" s="104"/>
    </row>
    <row r="3525" spans="5:6" x14ac:dyDescent="0.25">
      <c r="E3525" s="103"/>
      <c r="F3525" s="104"/>
    </row>
    <row r="3526" spans="5:6" x14ac:dyDescent="0.25">
      <c r="E3526" s="103"/>
      <c r="F3526" s="104"/>
    </row>
    <row r="3527" spans="5:6" x14ac:dyDescent="0.25">
      <c r="E3527" s="103"/>
      <c r="F3527" s="104"/>
    </row>
    <row r="3528" spans="5:6" x14ac:dyDescent="0.25">
      <c r="E3528" s="103"/>
      <c r="F3528" s="104"/>
    </row>
    <row r="3529" spans="5:6" x14ac:dyDescent="0.25">
      <c r="E3529" s="103"/>
      <c r="F3529" s="104"/>
    </row>
    <row r="3530" spans="5:6" x14ac:dyDescent="0.25">
      <c r="E3530" s="103"/>
      <c r="F3530" s="104"/>
    </row>
    <row r="3531" spans="5:6" x14ac:dyDescent="0.25">
      <c r="E3531" s="103"/>
      <c r="F3531" s="104"/>
    </row>
    <row r="3532" spans="5:6" x14ac:dyDescent="0.25">
      <c r="E3532" s="103"/>
      <c r="F3532" s="104"/>
    </row>
    <row r="3533" spans="5:6" x14ac:dyDescent="0.25">
      <c r="E3533" s="103"/>
      <c r="F3533" s="104"/>
    </row>
    <row r="3534" spans="5:6" x14ac:dyDescent="0.25">
      <c r="E3534" s="103"/>
      <c r="F3534" s="104"/>
    </row>
    <row r="3535" spans="5:6" x14ac:dyDescent="0.25">
      <c r="E3535" s="103"/>
      <c r="F3535" s="104"/>
    </row>
    <row r="3536" spans="5:6" x14ac:dyDescent="0.25">
      <c r="E3536" s="103"/>
      <c r="F3536" s="104"/>
    </row>
    <row r="3537" spans="5:6" x14ac:dyDescent="0.25">
      <c r="E3537" s="103"/>
      <c r="F3537" s="104"/>
    </row>
    <row r="3538" spans="5:6" x14ac:dyDescent="0.25">
      <c r="E3538" s="103"/>
      <c r="F3538" s="104"/>
    </row>
    <row r="3539" spans="5:6" x14ac:dyDescent="0.25">
      <c r="E3539" s="103"/>
      <c r="F3539" s="104"/>
    </row>
    <row r="3540" spans="5:6" x14ac:dyDescent="0.25">
      <c r="E3540" s="103"/>
      <c r="F3540" s="104"/>
    </row>
    <row r="3541" spans="5:6" x14ac:dyDescent="0.25">
      <c r="E3541" s="103"/>
      <c r="F3541" s="104"/>
    </row>
    <row r="3542" spans="5:6" x14ac:dyDescent="0.25">
      <c r="E3542" s="103"/>
      <c r="F3542" s="104"/>
    </row>
    <row r="3543" spans="5:6" x14ac:dyDescent="0.25">
      <c r="E3543" s="103"/>
      <c r="F3543" s="104"/>
    </row>
    <row r="3544" spans="5:6" x14ac:dyDescent="0.25">
      <c r="E3544" s="103"/>
      <c r="F3544" s="104"/>
    </row>
    <row r="3545" spans="5:6" x14ac:dyDescent="0.25">
      <c r="E3545" s="103"/>
      <c r="F3545" s="104"/>
    </row>
    <row r="3546" spans="5:6" x14ac:dyDescent="0.25">
      <c r="E3546" s="103"/>
      <c r="F3546" s="104"/>
    </row>
    <row r="3547" spans="5:6" x14ac:dyDescent="0.25">
      <c r="E3547" s="103"/>
      <c r="F3547" s="104"/>
    </row>
    <row r="3548" spans="5:6" x14ac:dyDescent="0.25">
      <c r="E3548" s="103"/>
      <c r="F3548" s="104"/>
    </row>
    <row r="3549" spans="5:6" x14ac:dyDescent="0.25">
      <c r="E3549" s="103"/>
      <c r="F3549" s="104"/>
    </row>
    <row r="3550" spans="5:6" x14ac:dyDescent="0.25">
      <c r="E3550" s="103"/>
      <c r="F3550" s="104"/>
    </row>
    <row r="3551" spans="5:6" x14ac:dyDescent="0.25">
      <c r="E3551" s="103"/>
      <c r="F3551" s="104"/>
    </row>
    <row r="3552" spans="5:6" x14ac:dyDescent="0.25">
      <c r="E3552" s="103"/>
      <c r="F3552" s="104"/>
    </row>
    <row r="3553" spans="5:6" x14ac:dyDescent="0.25">
      <c r="E3553" s="103"/>
      <c r="F3553" s="104"/>
    </row>
    <row r="3554" spans="5:6" x14ac:dyDescent="0.25">
      <c r="E3554" s="103"/>
      <c r="F3554" s="104"/>
    </row>
    <row r="3555" spans="5:6" x14ac:dyDescent="0.25">
      <c r="E3555" s="103"/>
      <c r="F3555" s="104"/>
    </row>
    <row r="3556" spans="5:6" x14ac:dyDescent="0.25">
      <c r="E3556" s="103"/>
      <c r="F3556" s="104"/>
    </row>
    <row r="3557" spans="5:6" x14ac:dyDescent="0.25">
      <c r="E3557" s="103"/>
      <c r="F3557" s="104"/>
    </row>
    <row r="3558" spans="5:6" x14ac:dyDescent="0.25">
      <c r="E3558" s="103"/>
      <c r="F3558" s="104"/>
    </row>
    <row r="3559" spans="5:6" x14ac:dyDescent="0.25">
      <c r="E3559" s="103"/>
      <c r="F3559" s="104"/>
    </row>
    <row r="3560" spans="5:6" x14ac:dyDescent="0.25">
      <c r="E3560" s="103"/>
      <c r="F3560" s="104"/>
    </row>
    <row r="3561" spans="5:6" x14ac:dyDescent="0.25">
      <c r="E3561" s="103"/>
      <c r="F3561" s="104"/>
    </row>
    <row r="3562" spans="5:6" x14ac:dyDescent="0.25">
      <c r="E3562" s="103"/>
      <c r="F3562" s="104"/>
    </row>
    <row r="3563" spans="5:6" x14ac:dyDescent="0.25">
      <c r="E3563" s="103"/>
      <c r="F3563" s="104"/>
    </row>
    <row r="3564" spans="5:6" x14ac:dyDescent="0.25">
      <c r="E3564" s="103"/>
      <c r="F3564" s="104"/>
    </row>
    <row r="3565" spans="5:6" x14ac:dyDescent="0.25">
      <c r="E3565" s="103"/>
      <c r="F3565" s="104"/>
    </row>
    <row r="3566" spans="5:6" x14ac:dyDescent="0.25">
      <c r="E3566" s="103"/>
      <c r="F3566" s="104"/>
    </row>
    <row r="3567" spans="5:6" x14ac:dyDescent="0.25">
      <c r="E3567" s="103"/>
      <c r="F3567" s="104"/>
    </row>
    <row r="3568" spans="5:6" x14ac:dyDescent="0.25">
      <c r="E3568" s="103"/>
      <c r="F3568" s="104"/>
    </row>
    <row r="3569" spans="5:6" x14ac:dyDescent="0.25">
      <c r="E3569" s="103"/>
      <c r="F3569" s="104"/>
    </row>
    <row r="3570" spans="5:6" x14ac:dyDescent="0.25">
      <c r="E3570" s="103"/>
      <c r="F3570" s="104"/>
    </row>
    <row r="3571" spans="5:6" x14ac:dyDescent="0.25">
      <c r="E3571" s="103"/>
      <c r="F3571" s="104"/>
    </row>
    <row r="3572" spans="5:6" x14ac:dyDescent="0.25">
      <c r="E3572" s="103"/>
      <c r="F3572" s="104"/>
    </row>
    <row r="3573" spans="5:6" x14ac:dyDescent="0.25">
      <c r="E3573" s="103"/>
      <c r="F3573" s="104"/>
    </row>
    <row r="3574" spans="5:6" x14ac:dyDescent="0.25">
      <c r="E3574" s="103"/>
      <c r="F3574" s="104"/>
    </row>
    <row r="3575" spans="5:6" x14ac:dyDescent="0.25">
      <c r="E3575" s="103"/>
      <c r="F3575" s="104"/>
    </row>
    <row r="3576" spans="5:6" x14ac:dyDescent="0.25">
      <c r="E3576" s="103"/>
      <c r="F3576" s="104"/>
    </row>
    <row r="3577" spans="5:6" x14ac:dyDescent="0.25">
      <c r="E3577" s="103"/>
      <c r="F3577" s="104"/>
    </row>
    <row r="3578" spans="5:6" x14ac:dyDescent="0.25">
      <c r="E3578" s="103"/>
      <c r="F3578" s="104"/>
    </row>
    <row r="3579" spans="5:6" x14ac:dyDescent="0.25">
      <c r="E3579" s="103"/>
      <c r="F3579" s="104"/>
    </row>
    <row r="3580" spans="5:6" x14ac:dyDescent="0.25">
      <c r="E3580" s="103"/>
      <c r="F3580" s="104"/>
    </row>
    <row r="3581" spans="5:6" x14ac:dyDescent="0.25">
      <c r="E3581" s="103"/>
      <c r="F3581" s="104"/>
    </row>
    <row r="3582" spans="5:6" x14ac:dyDescent="0.25">
      <c r="E3582" s="103"/>
      <c r="F3582" s="104"/>
    </row>
    <row r="3583" spans="5:6" x14ac:dyDescent="0.25">
      <c r="E3583" s="103"/>
      <c r="F3583" s="104"/>
    </row>
    <row r="3584" spans="5:6" x14ac:dyDescent="0.25">
      <c r="E3584" s="103"/>
      <c r="F3584" s="104"/>
    </row>
    <row r="3585" spans="5:6" x14ac:dyDescent="0.25">
      <c r="E3585" s="103"/>
      <c r="F3585" s="104"/>
    </row>
    <row r="3586" spans="5:6" x14ac:dyDescent="0.25">
      <c r="E3586" s="103"/>
      <c r="F3586" s="104"/>
    </row>
    <row r="3587" spans="5:6" x14ac:dyDescent="0.25">
      <c r="E3587" s="103"/>
      <c r="F3587" s="104"/>
    </row>
    <row r="3588" spans="5:6" x14ac:dyDescent="0.25">
      <c r="E3588" s="103"/>
      <c r="F3588" s="104"/>
    </row>
    <row r="3589" spans="5:6" x14ac:dyDescent="0.25">
      <c r="E3589" s="103"/>
      <c r="F3589" s="104"/>
    </row>
    <row r="3590" spans="5:6" x14ac:dyDescent="0.25">
      <c r="E3590" s="103"/>
      <c r="F3590" s="104"/>
    </row>
    <row r="3591" spans="5:6" x14ac:dyDescent="0.25">
      <c r="E3591" s="103"/>
      <c r="F3591" s="104"/>
    </row>
    <row r="3592" spans="5:6" x14ac:dyDescent="0.25">
      <c r="E3592" s="103"/>
      <c r="F3592" s="104"/>
    </row>
    <row r="3593" spans="5:6" x14ac:dyDescent="0.25">
      <c r="E3593" s="103"/>
      <c r="F3593" s="104"/>
    </row>
    <row r="3594" spans="5:6" x14ac:dyDescent="0.25">
      <c r="E3594" s="103"/>
      <c r="F3594" s="104"/>
    </row>
    <row r="3595" spans="5:6" x14ac:dyDescent="0.25">
      <c r="E3595" s="103"/>
      <c r="F3595" s="104"/>
    </row>
    <row r="3596" spans="5:6" x14ac:dyDescent="0.25">
      <c r="E3596" s="103"/>
      <c r="F3596" s="104"/>
    </row>
    <row r="3597" spans="5:6" x14ac:dyDescent="0.25">
      <c r="E3597" s="103"/>
      <c r="F3597" s="104"/>
    </row>
    <row r="3598" spans="5:6" x14ac:dyDescent="0.25">
      <c r="E3598" s="103"/>
      <c r="F3598" s="104"/>
    </row>
    <row r="3599" spans="5:6" x14ac:dyDescent="0.25">
      <c r="E3599" s="103"/>
      <c r="F3599" s="104"/>
    </row>
    <row r="3600" spans="5:6" x14ac:dyDescent="0.25">
      <c r="E3600" s="103"/>
      <c r="F3600" s="104"/>
    </row>
    <row r="3601" spans="5:6" x14ac:dyDescent="0.25">
      <c r="E3601" s="103"/>
      <c r="F3601" s="104"/>
    </row>
    <row r="3602" spans="5:6" x14ac:dyDescent="0.25">
      <c r="E3602" s="103"/>
      <c r="F3602" s="104"/>
    </row>
    <row r="3603" spans="5:6" x14ac:dyDescent="0.25">
      <c r="E3603" s="103"/>
      <c r="F3603" s="104"/>
    </row>
    <row r="3604" spans="5:6" x14ac:dyDescent="0.25">
      <c r="E3604" s="103"/>
      <c r="F3604" s="104"/>
    </row>
    <row r="3605" spans="5:6" x14ac:dyDescent="0.25">
      <c r="E3605" s="103"/>
      <c r="F3605" s="104"/>
    </row>
    <row r="3606" spans="5:6" x14ac:dyDescent="0.25">
      <c r="E3606" s="103"/>
      <c r="F3606" s="104"/>
    </row>
    <row r="3607" spans="5:6" x14ac:dyDescent="0.25">
      <c r="E3607" s="103"/>
      <c r="F3607" s="104"/>
    </row>
    <row r="3608" spans="5:6" x14ac:dyDescent="0.25">
      <c r="E3608" s="103"/>
      <c r="F3608" s="104"/>
    </row>
    <row r="3609" spans="5:6" x14ac:dyDescent="0.25">
      <c r="E3609" s="103"/>
      <c r="F3609" s="104"/>
    </row>
    <row r="3610" spans="5:6" x14ac:dyDescent="0.25">
      <c r="E3610" s="103"/>
      <c r="F3610" s="104"/>
    </row>
    <row r="3611" spans="5:6" x14ac:dyDescent="0.25">
      <c r="E3611" s="103"/>
      <c r="F3611" s="104"/>
    </row>
    <row r="3612" spans="5:6" x14ac:dyDescent="0.25">
      <c r="E3612" s="103"/>
      <c r="F3612" s="104"/>
    </row>
    <row r="3613" spans="5:6" x14ac:dyDescent="0.25">
      <c r="E3613" s="103"/>
      <c r="F3613" s="104"/>
    </row>
    <row r="3614" spans="5:6" x14ac:dyDescent="0.25">
      <c r="E3614" s="103"/>
      <c r="F3614" s="104"/>
    </row>
    <row r="3615" spans="5:6" x14ac:dyDescent="0.25">
      <c r="E3615" s="103"/>
      <c r="F3615" s="104"/>
    </row>
    <row r="3616" spans="5:6" x14ac:dyDescent="0.25">
      <c r="E3616" s="103"/>
      <c r="F3616" s="104"/>
    </row>
    <row r="3617" spans="5:6" x14ac:dyDescent="0.25">
      <c r="E3617" s="103"/>
      <c r="F3617" s="104"/>
    </row>
    <row r="3618" spans="5:6" x14ac:dyDescent="0.25">
      <c r="E3618" s="103"/>
      <c r="F3618" s="104"/>
    </row>
    <row r="3619" spans="5:6" x14ac:dyDescent="0.25">
      <c r="E3619" s="103"/>
      <c r="F3619" s="104"/>
    </row>
    <row r="3620" spans="5:6" x14ac:dyDescent="0.25">
      <c r="E3620" s="103"/>
      <c r="F3620" s="104"/>
    </row>
    <row r="3621" spans="5:6" x14ac:dyDescent="0.25">
      <c r="E3621" s="103"/>
      <c r="F3621" s="104"/>
    </row>
    <row r="3622" spans="5:6" x14ac:dyDescent="0.25">
      <c r="E3622" s="103"/>
      <c r="F3622" s="104"/>
    </row>
    <row r="3623" spans="5:6" x14ac:dyDescent="0.25">
      <c r="E3623" s="103"/>
      <c r="F3623" s="104"/>
    </row>
    <row r="3624" spans="5:6" x14ac:dyDescent="0.25">
      <c r="E3624" s="103"/>
      <c r="F3624" s="104"/>
    </row>
    <row r="3625" spans="5:6" x14ac:dyDescent="0.25">
      <c r="E3625" s="103"/>
      <c r="F3625" s="104"/>
    </row>
    <row r="3626" spans="5:6" x14ac:dyDescent="0.25">
      <c r="E3626" s="103"/>
      <c r="F3626" s="104"/>
    </row>
    <row r="3627" spans="5:6" x14ac:dyDescent="0.25">
      <c r="E3627" s="103"/>
      <c r="F3627" s="104"/>
    </row>
    <row r="3628" spans="5:6" x14ac:dyDescent="0.25">
      <c r="E3628" s="103"/>
      <c r="F3628" s="104"/>
    </row>
    <row r="3629" spans="5:6" x14ac:dyDescent="0.25">
      <c r="E3629" s="103"/>
      <c r="F3629" s="104"/>
    </row>
    <row r="3630" spans="5:6" x14ac:dyDescent="0.25">
      <c r="E3630" s="103"/>
      <c r="F3630" s="104"/>
    </row>
    <row r="3631" spans="5:6" x14ac:dyDescent="0.25">
      <c r="E3631" s="103"/>
      <c r="F3631" s="104"/>
    </row>
    <row r="3632" spans="5:6" x14ac:dyDescent="0.25">
      <c r="E3632" s="103"/>
      <c r="F3632" s="104"/>
    </row>
    <row r="3633" spans="5:6" x14ac:dyDescent="0.25">
      <c r="E3633" s="103"/>
      <c r="F3633" s="104"/>
    </row>
    <row r="3634" spans="5:6" x14ac:dyDescent="0.25">
      <c r="E3634" s="103"/>
      <c r="F3634" s="104"/>
    </row>
    <row r="3635" spans="5:6" x14ac:dyDescent="0.25">
      <c r="E3635" s="103"/>
      <c r="F3635" s="104"/>
    </row>
    <row r="3636" spans="5:6" x14ac:dyDescent="0.25">
      <c r="E3636" s="103"/>
      <c r="F3636" s="104"/>
    </row>
    <row r="3637" spans="5:6" x14ac:dyDescent="0.25">
      <c r="E3637" s="103"/>
      <c r="F3637" s="104"/>
    </row>
    <row r="3638" spans="5:6" x14ac:dyDescent="0.25">
      <c r="E3638" s="103"/>
      <c r="F3638" s="104"/>
    </row>
    <row r="3639" spans="5:6" x14ac:dyDescent="0.25">
      <c r="E3639" s="103"/>
      <c r="F3639" s="104"/>
    </row>
    <row r="3640" spans="5:6" x14ac:dyDescent="0.25">
      <c r="E3640" s="103"/>
      <c r="F3640" s="104"/>
    </row>
    <row r="3641" spans="5:6" x14ac:dyDescent="0.25">
      <c r="E3641" s="103"/>
      <c r="F3641" s="104"/>
    </row>
    <row r="3642" spans="5:6" x14ac:dyDescent="0.25">
      <c r="E3642" s="103"/>
      <c r="F3642" s="104"/>
    </row>
    <row r="3643" spans="5:6" x14ac:dyDescent="0.25">
      <c r="E3643" s="103"/>
      <c r="F3643" s="104"/>
    </row>
    <row r="3644" spans="5:6" x14ac:dyDescent="0.25">
      <c r="E3644" s="103"/>
      <c r="F3644" s="104"/>
    </row>
    <row r="3645" spans="5:6" x14ac:dyDescent="0.25">
      <c r="E3645" s="103"/>
      <c r="F3645" s="104"/>
    </row>
    <row r="3646" spans="5:6" x14ac:dyDescent="0.25">
      <c r="E3646" s="103"/>
      <c r="F3646" s="104"/>
    </row>
    <row r="3647" spans="5:6" x14ac:dyDescent="0.25">
      <c r="E3647" s="103"/>
      <c r="F3647" s="104"/>
    </row>
    <row r="3648" spans="5:6" x14ac:dyDescent="0.25">
      <c r="E3648" s="103"/>
      <c r="F3648" s="104"/>
    </row>
    <row r="3649" spans="5:6" x14ac:dyDescent="0.25">
      <c r="E3649" s="103"/>
      <c r="F3649" s="104"/>
    </row>
    <row r="3650" spans="5:6" x14ac:dyDescent="0.25">
      <c r="E3650" s="103"/>
      <c r="F3650" s="104"/>
    </row>
    <row r="3651" spans="5:6" x14ac:dyDescent="0.25">
      <c r="E3651" s="103"/>
      <c r="F3651" s="104"/>
    </row>
    <row r="3652" spans="5:6" x14ac:dyDescent="0.25">
      <c r="E3652" s="103"/>
      <c r="F3652" s="104"/>
    </row>
    <row r="3653" spans="5:6" x14ac:dyDescent="0.25">
      <c r="E3653" s="103"/>
      <c r="F3653" s="104"/>
    </row>
    <row r="3654" spans="5:6" x14ac:dyDescent="0.25">
      <c r="E3654" s="103"/>
      <c r="F3654" s="104"/>
    </row>
    <row r="3655" spans="5:6" x14ac:dyDescent="0.25">
      <c r="E3655" s="103"/>
      <c r="F3655" s="104"/>
    </row>
    <row r="3656" spans="5:6" x14ac:dyDescent="0.25">
      <c r="E3656" s="103"/>
      <c r="F3656" s="104"/>
    </row>
    <row r="3657" spans="5:6" x14ac:dyDescent="0.25">
      <c r="E3657" s="103"/>
      <c r="F3657" s="104"/>
    </row>
    <row r="3658" spans="5:6" x14ac:dyDescent="0.25">
      <c r="E3658" s="103"/>
      <c r="F3658" s="104"/>
    </row>
    <row r="3659" spans="5:6" x14ac:dyDescent="0.25">
      <c r="E3659" s="103"/>
      <c r="F3659" s="104"/>
    </row>
    <row r="3660" spans="5:6" x14ac:dyDescent="0.25">
      <c r="E3660" s="103"/>
      <c r="F3660" s="104"/>
    </row>
    <row r="3661" spans="5:6" x14ac:dyDescent="0.25">
      <c r="E3661" s="103"/>
      <c r="F3661" s="104"/>
    </row>
    <row r="3662" spans="5:6" x14ac:dyDescent="0.25">
      <c r="E3662" s="103"/>
      <c r="F3662" s="104"/>
    </row>
    <row r="3663" spans="5:6" x14ac:dyDescent="0.25">
      <c r="E3663" s="103"/>
      <c r="F3663" s="104"/>
    </row>
    <row r="3664" spans="5:6" x14ac:dyDescent="0.25">
      <c r="E3664" s="103"/>
      <c r="F3664" s="104"/>
    </row>
    <row r="3665" spans="5:6" x14ac:dyDescent="0.25">
      <c r="E3665" s="103"/>
      <c r="F3665" s="104"/>
    </row>
    <row r="3666" spans="5:6" x14ac:dyDescent="0.25">
      <c r="E3666" s="103"/>
      <c r="F3666" s="104"/>
    </row>
    <row r="3667" spans="5:6" x14ac:dyDescent="0.25">
      <c r="E3667" s="103"/>
      <c r="F3667" s="104"/>
    </row>
    <row r="3668" spans="5:6" x14ac:dyDescent="0.25">
      <c r="E3668" s="103"/>
      <c r="F3668" s="104"/>
    </row>
    <row r="3669" spans="5:6" x14ac:dyDescent="0.25">
      <c r="E3669" s="103"/>
      <c r="F3669" s="104"/>
    </row>
    <row r="3670" spans="5:6" x14ac:dyDescent="0.25">
      <c r="E3670" s="103"/>
      <c r="F3670" s="104"/>
    </row>
    <row r="3671" spans="5:6" x14ac:dyDescent="0.25">
      <c r="E3671" s="103"/>
      <c r="F3671" s="104"/>
    </row>
    <row r="3672" spans="5:6" x14ac:dyDescent="0.25">
      <c r="E3672" s="103"/>
      <c r="F3672" s="104"/>
    </row>
    <row r="3673" spans="5:6" x14ac:dyDescent="0.25">
      <c r="E3673" s="103"/>
      <c r="F3673" s="104"/>
    </row>
    <row r="3674" spans="5:6" x14ac:dyDescent="0.25">
      <c r="E3674" s="103"/>
      <c r="F3674" s="104"/>
    </row>
    <row r="3675" spans="5:6" x14ac:dyDescent="0.25">
      <c r="E3675" s="103"/>
      <c r="F3675" s="104"/>
    </row>
    <row r="3676" spans="5:6" x14ac:dyDescent="0.25">
      <c r="E3676" s="103"/>
      <c r="F3676" s="104"/>
    </row>
    <row r="3677" spans="5:6" x14ac:dyDescent="0.25">
      <c r="E3677" s="103"/>
      <c r="F3677" s="104"/>
    </row>
    <row r="3678" spans="5:6" x14ac:dyDescent="0.25">
      <c r="E3678" s="103"/>
      <c r="F3678" s="104"/>
    </row>
    <row r="3679" spans="5:6" x14ac:dyDescent="0.25">
      <c r="E3679" s="103"/>
      <c r="F3679" s="104"/>
    </row>
    <row r="3680" spans="5:6" x14ac:dyDescent="0.25">
      <c r="E3680" s="103"/>
      <c r="F3680" s="104"/>
    </row>
    <row r="3681" spans="5:6" x14ac:dyDescent="0.25">
      <c r="E3681" s="103"/>
      <c r="F3681" s="104"/>
    </row>
    <row r="3682" spans="5:6" x14ac:dyDescent="0.25">
      <c r="E3682" s="103"/>
      <c r="F3682" s="104"/>
    </row>
    <row r="3683" spans="5:6" x14ac:dyDescent="0.25">
      <c r="E3683" s="103"/>
      <c r="F3683" s="104"/>
    </row>
    <row r="3684" spans="5:6" x14ac:dyDescent="0.25">
      <c r="E3684" s="103"/>
      <c r="F3684" s="104"/>
    </row>
    <row r="3685" spans="5:6" x14ac:dyDescent="0.25">
      <c r="E3685" s="103"/>
      <c r="F3685" s="104"/>
    </row>
    <row r="3686" spans="5:6" x14ac:dyDescent="0.25">
      <c r="E3686" s="103"/>
      <c r="F3686" s="104"/>
    </row>
    <row r="3687" spans="5:6" x14ac:dyDescent="0.25">
      <c r="E3687" s="103"/>
      <c r="F3687" s="104"/>
    </row>
    <row r="3688" spans="5:6" x14ac:dyDescent="0.25">
      <c r="E3688" s="103"/>
      <c r="F3688" s="104"/>
    </row>
    <row r="3689" spans="5:6" x14ac:dyDescent="0.25">
      <c r="E3689" s="103"/>
      <c r="F3689" s="104"/>
    </row>
    <row r="3690" spans="5:6" x14ac:dyDescent="0.25">
      <c r="E3690" s="103"/>
      <c r="F3690" s="104"/>
    </row>
    <row r="3691" spans="5:6" x14ac:dyDescent="0.25">
      <c r="E3691" s="103"/>
      <c r="F3691" s="104"/>
    </row>
    <row r="3692" spans="5:6" x14ac:dyDescent="0.25">
      <c r="E3692" s="103"/>
      <c r="F3692" s="104"/>
    </row>
    <row r="3693" spans="5:6" x14ac:dyDescent="0.25">
      <c r="E3693" s="103"/>
      <c r="F3693" s="104"/>
    </row>
    <row r="3694" spans="5:6" x14ac:dyDescent="0.25">
      <c r="E3694" s="103"/>
      <c r="F3694" s="104"/>
    </row>
    <row r="3695" spans="5:6" x14ac:dyDescent="0.25">
      <c r="E3695" s="103"/>
      <c r="F3695" s="104"/>
    </row>
    <row r="3696" spans="5:6" x14ac:dyDescent="0.25">
      <c r="E3696" s="103"/>
      <c r="F3696" s="104"/>
    </row>
    <row r="3697" spans="5:6" x14ac:dyDescent="0.25">
      <c r="E3697" s="103"/>
      <c r="F3697" s="104"/>
    </row>
    <row r="3698" spans="5:6" x14ac:dyDescent="0.25">
      <c r="E3698" s="103"/>
      <c r="F3698" s="104"/>
    </row>
    <row r="3699" spans="5:6" x14ac:dyDescent="0.25">
      <c r="E3699" s="103"/>
      <c r="F3699" s="104"/>
    </row>
    <row r="3700" spans="5:6" x14ac:dyDescent="0.25">
      <c r="E3700" s="103"/>
      <c r="F3700" s="104"/>
    </row>
    <row r="3701" spans="5:6" x14ac:dyDescent="0.25">
      <c r="E3701" s="103"/>
      <c r="F3701" s="104"/>
    </row>
    <row r="3702" spans="5:6" x14ac:dyDescent="0.25">
      <c r="E3702" s="103"/>
      <c r="F3702" s="104"/>
    </row>
    <row r="3703" spans="5:6" x14ac:dyDescent="0.25">
      <c r="E3703" s="103"/>
      <c r="F3703" s="104"/>
    </row>
    <row r="3704" spans="5:6" x14ac:dyDescent="0.25">
      <c r="E3704" s="103"/>
      <c r="F3704" s="104"/>
    </row>
    <row r="3705" spans="5:6" x14ac:dyDescent="0.25">
      <c r="E3705" s="103"/>
      <c r="F3705" s="104"/>
    </row>
    <row r="3706" spans="5:6" x14ac:dyDescent="0.25">
      <c r="E3706" s="103"/>
      <c r="F3706" s="104"/>
    </row>
    <row r="3707" spans="5:6" x14ac:dyDescent="0.25">
      <c r="E3707" s="103"/>
      <c r="F3707" s="104"/>
    </row>
    <row r="3708" spans="5:6" x14ac:dyDescent="0.25">
      <c r="E3708" s="103"/>
      <c r="F3708" s="104"/>
    </row>
    <row r="3709" spans="5:6" x14ac:dyDescent="0.25">
      <c r="E3709" s="103"/>
      <c r="F3709" s="104"/>
    </row>
    <row r="3710" spans="5:6" x14ac:dyDescent="0.25">
      <c r="E3710" s="103"/>
      <c r="F3710" s="104"/>
    </row>
    <row r="3711" spans="5:6" x14ac:dyDescent="0.25">
      <c r="E3711" s="103"/>
      <c r="F3711" s="104"/>
    </row>
    <row r="3712" spans="5:6" x14ac:dyDescent="0.25">
      <c r="E3712" s="103"/>
      <c r="F3712" s="104"/>
    </row>
    <row r="3713" spans="5:6" x14ac:dyDescent="0.25">
      <c r="E3713" s="103"/>
      <c r="F3713" s="104"/>
    </row>
    <row r="3714" spans="5:6" x14ac:dyDescent="0.25">
      <c r="E3714" s="103"/>
      <c r="F3714" s="104"/>
    </row>
    <row r="3715" spans="5:6" x14ac:dyDescent="0.25">
      <c r="E3715" s="103"/>
      <c r="F3715" s="104"/>
    </row>
    <row r="3716" spans="5:6" x14ac:dyDescent="0.25">
      <c r="E3716" s="103"/>
      <c r="F3716" s="104"/>
    </row>
    <row r="3717" spans="5:6" x14ac:dyDescent="0.25">
      <c r="E3717" s="103"/>
      <c r="F3717" s="104"/>
    </row>
    <row r="3718" spans="5:6" x14ac:dyDescent="0.25">
      <c r="E3718" s="103"/>
      <c r="F3718" s="104"/>
    </row>
    <row r="3719" spans="5:6" x14ac:dyDescent="0.25">
      <c r="E3719" s="103"/>
      <c r="F3719" s="104"/>
    </row>
    <row r="3720" spans="5:6" x14ac:dyDescent="0.25">
      <c r="E3720" s="103"/>
      <c r="F3720" s="104"/>
    </row>
    <row r="3721" spans="5:6" x14ac:dyDescent="0.25">
      <c r="E3721" s="103"/>
      <c r="F3721" s="104"/>
    </row>
    <row r="3722" spans="5:6" x14ac:dyDescent="0.25">
      <c r="E3722" s="103"/>
      <c r="F3722" s="104"/>
    </row>
    <row r="3723" spans="5:6" x14ac:dyDescent="0.25">
      <c r="E3723" s="103"/>
      <c r="F3723" s="104"/>
    </row>
    <row r="3724" spans="5:6" x14ac:dyDescent="0.25">
      <c r="E3724" s="103"/>
      <c r="F3724" s="104"/>
    </row>
    <row r="3725" spans="5:6" x14ac:dyDescent="0.25">
      <c r="E3725" s="103"/>
      <c r="F3725" s="104"/>
    </row>
    <row r="3726" spans="5:6" x14ac:dyDescent="0.25">
      <c r="E3726" s="103"/>
      <c r="F3726" s="104"/>
    </row>
    <row r="3727" spans="5:6" x14ac:dyDescent="0.25">
      <c r="E3727" s="103"/>
      <c r="F3727" s="104"/>
    </row>
    <row r="3728" spans="5:6" x14ac:dyDescent="0.25">
      <c r="E3728" s="103"/>
      <c r="F3728" s="104"/>
    </row>
    <row r="3729" spans="5:6" x14ac:dyDescent="0.25">
      <c r="E3729" s="103"/>
      <c r="F3729" s="104"/>
    </row>
    <row r="3730" spans="5:6" x14ac:dyDescent="0.25">
      <c r="E3730" s="103"/>
      <c r="F3730" s="104"/>
    </row>
    <row r="3731" spans="5:6" x14ac:dyDescent="0.25">
      <c r="E3731" s="103"/>
      <c r="F3731" s="104"/>
    </row>
    <row r="3732" spans="5:6" x14ac:dyDescent="0.25">
      <c r="E3732" s="103"/>
      <c r="F3732" s="104"/>
    </row>
    <row r="3733" spans="5:6" x14ac:dyDescent="0.25">
      <c r="E3733" s="103"/>
      <c r="F3733" s="104"/>
    </row>
    <row r="3734" spans="5:6" x14ac:dyDescent="0.25">
      <c r="E3734" s="103"/>
      <c r="F3734" s="104"/>
    </row>
    <row r="3735" spans="5:6" x14ac:dyDescent="0.25">
      <c r="E3735" s="103"/>
      <c r="F3735" s="104"/>
    </row>
    <row r="3736" spans="5:6" x14ac:dyDescent="0.25">
      <c r="E3736" s="103"/>
      <c r="F3736" s="104"/>
    </row>
    <row r="3737" spans="5:6" x14ac:dyDescent="0.25">
      <c r="E3737" s="103"/>
      <c r="F3737" s="104"/>
    </row>
    <row r="3738" spans="5:6" x14ac:dyDescent="0.25">
      <c r="E3738" s="103"/>
      <c r="F3738" s="104"/>
    </row>
    <row r="3739" spans="5:6" x14ac:dyDescent="0.25">
      <c r="E3739" s="103"/>
      <c r="F3739" s="104"/>
    </row>
    <row r="3740" spans="5:6" x14ac:dyDescent="0.25">
      <c r="E3740" s="103"/>
      <c r="F3740" s="104"/>
    </row>
    <row r="3741" spans="5:6" x14ac:dyDescent="0.25">
      <c r="E3741" s="103"/>
      <c r="F3741" s="104"/>
    </row>
    <row r="3742" spans="5:6" x14ac:dyDescent="0.25">
      <c r="E3742" s="103"/>
      <c r="F3742" s="104"/>
    </row>
    <row r="3743" spans="5:6" x14ac:dyDescent="0.25">
      <c r="E3743" s="103"/>
      <c r="F3743" s="104"/>
    </row>
    <row r="3744" spans="5:6" x14ac:dyDescent="0.25">
      <c r="E3744" s="103"/>
      <c r="F3744" s="104"/>
    </row>
    <row r="3745" spans="5:6" x14ac:dyDescent="0.25">
      <c r="E3745" s="103"/>
      <c r="F3745" s="104"/>
    </row>
    <row r="3746" spans="5:6" x14ac:dyDescent="0.25">
      <c r="E3746" s="103"/>
      <c r="F3746" s="104"/>
    </row>
    <row r="3747" spans="5:6" x14ac:dyDescent="0.25">
      <c r="E3747" s="103"/>
      <c r="F3747" s="104"/>
    </row>
    <row r="3748" spans="5:6" x14ac:dyDescent="0.25">
      <c r="E3748" s="103"/>
      <c r="F3748" s="104"/>
    </row>
    <row r="3749" spans="5:6" x14ac:dyDescent="0.25">
      <c r="E3749" s="103"/>
      <c r="F3749" s="104"/>
    </row>
    <row r="3750" spans="5:6" x14ac:dyDescent="0.25">
      <c r="E3750" s="103"/>
      <c r="F3750" s="104"/>
    </row>
    <row r="3751" spans="5:6" x14ac:dyDescent="0.25">
      <c r="E3751" s="103"/>
      <c r="F3751" s="104"/>
    </row>
    <row r="3752" spans="5:6" x14ac:dyDescent="0.25">
      <c r="E3752" s="103"/>
      <c r="F3752" s="104"/>
    </row>
    <row r="3753" spans="5:6" x14ac:dyDescent="0.25">
      <c r="E3753" s="103"/>
      <c r="F3753" s="104"/>
    </row>
    <row r="3754" spans="5:6" x14ac:dyDescent="0.25">
      <c r="E3754" s="103"/>
      <c r="F3754" s="104"/>
    </row>
    <row r="3755" spans="5:6" x14ac:dyDescent="0.25">
      <c r="E3755" s="103"/>
      <c r="F3755" s="104"/>
    </row>
    <row r="3756" spans="5:6" x14ac:dyDescent="0.25">
      <c r="E3756" s="103"/>
      <c r="F3756" s="104"/>
    </row>
    <row r="3757" spans="5:6" x14ac:dyDescent="0.25">
      <c r="E3757" s="103"/>
      <c r="F3757" s="104"/>
    </row>
    <row r="3758" spans="5:6" x14ac:dyDescent="0.25">
      <c r="E3758" s="103"/>
      <c r="F3758" s="104"/>
    </row>
    <row r="3759" spans="5:6" x14ac:dyDescent="0.25">
      <c r="E3759" s="103"/>
      <c r="F3759" s="104"/>
    </row>
    <row r="3760" spans="5:6" x14ac:dyDescent="0.25">
      <c r="E3760" s="103"/>
      <c r="F3760" s="104"/>
    </row>
    <row r="3761" spans="5:6" x14ac:dyDescent="0.25">
      <c r="E3761" s="103"/>
      <c r="F3761" s="104"/>
    </row>
    <row r="3762" spans="5:6" x14ac:dyDescent="0.25">
      <c r="E3762" s="103"/>
      <c r="F3762" s="104"/>
    </row>
    <row r="3763" spans="5:6" x14ac:dyDescent="0.25">
      <c r="E3763" s="103"/>
      <c r="F3763" s="104"/>
    </row>
    <row r="3764" spans="5:6" x14ac:dyDescent="0.25">
      <c r="E3764" s="103"/>
      <c r="F3764" s="104"/>
    </row>
    <row r="3765" spans="5:6" x14ac:dyDescent="0.25">
      <c r="E3765" s="103"/>
      <c r="F3765" s="104"/>
    </row>
    <row r="3766" spans="5:6" x14ac:dyDescent="0.25">
      <c r="E3766" s="103"/>
      <c r="F3766" s="104"/>
    </row>
    <row r="3767" spans="5:6" x14ac:dyDescent="0.25">
      <c r="E3767" s="103"/>
      <c r="F3767" s="104"/>
    </row>
    <row r="3768" spans="5:6" x14ac:dyDescent="0.25">
      <c r="E3768" s="103"/>
      <c r="F3768" s="104"/>
    </row>
    <row r="3769" spans="5:6" x14ac:dyDescent="0.25">
      <c r="E3769" s="103"/>
      <c r="F3769" s="104"/>
    </row>
    <row r="3770" spans="5:6" x14ac:dyDescent="0.25">
      <c r="E3770" s="103"/>
      <c r="F3770" s="104"/>
    </row>
    <row r="3771" spans="5:6" x14ac:dyDescent="0.25">
      <c r="E3771" s="103"/>
      <c r="F3771" s="104"/>
    </row>
    <row r="3772" spans="5:6" x14ac:dyDescent="0.25">
      <c r="E3772" s="103"/>
      <c r="F3772" s="104"/>
    </row>
    <row r="3773" spans="5:6" x14ac:dyDescent="0.25">
      <c r="E3773" s="103"/>
      <c r="F3773" s="104"/>
    </row>
    <row r="3774" spans="5:6" x14ac:dyDescent="0.25">
      <c r="E3774" s="103"/>
      <c r="F3774" s="104"/>
    </row>
    <row r="3775" spans="5:6" x14ac:dyDescent="0.25">
      <c r="E3775" s="103"/>
      <c r="F3775" s="104"/>
    </row>
    <row r="3776" spans="5:6" x14ac:dyDescent="0.25">
      <c r="E3776" s="103"/>
      <c r="F3776" s="104"/>
    </row>
    <row r="3777" spans="5:6" x14ac:dyDescent="0.25">
      <c r="E3777" s="103"/>
      <c r="F3777" s="104"/>
    </row>
    <row r="3778" spans="5:6" x14ac:dyDescent="0.25">
      <c r="E3778" s="103"/>
      <c r="F3778" s="104"/>
    </row>
    <row r="3779" spans="5:6" x14ac:dyDescent="0.25">
      <c r="E3779" s="103"/>
      <c r="F3779" s="104"/>
    </row>
    <row r="3780" spans="5:6" x14ac:dyDescent="0.25">
      <c r="E3780" s="103"/>
      <c r="F3780" s="104"/>
    </row>
    <row r="3781" spans="5:6" x14ac:dyDescent="0.25">
      <c r="E3781" s="103"/>
      <c r="F3781" s="104"/>
    </row>
    <row r="3782" spans="5:6" x14ac:dyDescent="0.25">
      <c r="E3782" s="103"/>
      <c r="F3782" s="104"/>
    </row>
    <row r="3783" spans="5:6" x14ac:dyDescent="0.25">
      <c r="E3783" s="103"/>
      <c r="F3783" s="104"/>
    </row>
    <row r="3784" spans="5:6" x14ac:dyDescent="0.25">
      <c r="E3784" s="103"/>
      <c r="F3784" s="104"/>
    </row>
    <row r="3785" spans="5:6" x14ac:dyDescent="0.25">
      <c r="E3785" s="103"/>
      <c r="F3785" s="104"/>
    </row>
    <row r="3786" spans="5:6" x14ac:dyDescent="0.25">
      <c r="E3786" s="103"/>
      <c r="F3786" s="104"/>
    </row>
    <row r="3787" spans="5:6" x14ac:dyDescent="0.25">
      <c r="E3787" s="103"/>
      <c r="F3787" s="104"/>
    </row>
    <row r="3788" spans="5:6" x14ac:dyDescent="0.25">
      <c r="E3788" s="103"/>
      <c r="F3788" s="104"/>
    </row>
    <row r="3789" spans="5:6" x14ac:dyDescent="0.25">
      <c r="E3789" s="103"/>
      <c r="F3789" s="104"/>
    </row>
    <row r="3790" spans="5:6" x14ac:dyDescent="0.25">
      <c r="E3790" s="103"/>
      <c r="F3790" s="104"/>
    </row>
    <row r="3791" spans="5:6" x14ac:dyDescent="0.25">
      <c r="E3791" s="103"/>
      <c r="F3791" s="104"/>
    </row>
    <row r="3792" spans="5:6" x14ac:dyDescent="0.25">
      <c r="E3792" s="103"/>
      <c r="F3792" s="104"/>
    </row>
    <row r="3793" spans="5:6" x14ac:dyDescent="0.25">
      <c r="E3793" s="103"/>
      <c r="F3793" s="104"/>
    </row>
    <row r="3794" spans="5:6" x14ac:dyDescent="0.25">
      <c r="E3794" s="103"/>
      <c r="F3794" s="104"/>
    </row>
    <row r="3795" spans="5:6" x14ac:dyDescent="0.25">
      <c r="E3795" s="103"/>
      <c r="F3795" s="104"/>
    </row>
    <row r="3796" spans="5:6" x14ac:dyDescent="0.25">
      <c r="E3796" s="103"/>
      <c r="F3796" s="104"/>
    </row>
    <row r="3797" spans="5:6" x14ac:dyDescent="0.25">
      <c r="E3797" s="103"/>
      <c r="F3797" s="104"/>
    </row>
    <row r="3798" spans="5:6" x14ac:dyDescent="0.25">
      <c r="E3798" s="103"/>
      <c r="F3798" s="104"/>
    </row>
    <row r="3799" spans="5:6" x14ac:dyDescent="0.25">
      <c r="E3799" s="103"/>
      <c r="F3799" s="104"/>
    </row>
    <row r="3800" spans="5:6" x14ac:dyDescent="0.25">
      <c r="E3800" s="103"/>
      <c r="F3800" s="104"/>
    </row>
    <row r="3801" spans="5:6" x14ac:dyDescent="0.25">
      <c r="E3801" s="103"/>
      <c r="F3801" s="104"/>
    </row>
    <row r="3802" spans="5:6" x14ac:dyDescent="0.25">
      <c r="E3802" s="103"/>
      <c r="F3802" s="104"/>
    </row>
    <row r="3803" spans="5:6" x14ac:dyDescent="0.25">
      <c r="E3803" s="103"/>
      <c r="F3803" s="104"/>
    </row>
    <row r="3804" spans="5:6" x14ac:dyDescent="0.25">
      <c r="E3804" s="103"/>
      <c r="F3804" s="104"/>
    </row>
    <row r="3805" spans="5:6" x14ac:dyDescent="0.25">
      <c r="E3805" s="103"/>
      <c r="F3805" s="104"/>
    </row>
    <row r="3806" spans="5:6" x14ac:dyDescent="0.25">
      <c r="E3806" s="103"/>
      <c r="F3806" s="104"/>
    </row>
    <row r="3807" spans="5:6" x14ac:dyDescent="0.25">
      <c r="E3807" s="103"/>
      <c r="F3807" s="104"/>
    </row>
    <row r="3808" spans="5:6" x14ac:dyDescent="0.25">
      <c r="E3808" s="103"/>
      <c r="F3808" s="104"/>
    </row>
    <row r="3809" spans="5:6" x14ac:dyDescent="0.25">
      <c r="E3809" s="103"/>
      <c r="F3809" s="104"/>
    </row>
    <row r="3810" spans="5:6" x14ac:dyDescent="0.25">
      <c r="E3810" s="103"/>
      <c r="F3810" s="104"/>
    </row>
    <row r="3811" spans="5:6" x14ac:dyDescent="0.25">
      <c r="E3811" s="103"/>
      <c r="F3811" s="104"/>
    </row>
    <row r="3812" spans="5:6" x14ac:dyDescent="0.25">
      <c r="E3812" s="103"/>
      <c r="F3812" s="104"/>
    </row>
    <row r="3813" spans="5:6" x14ac:dyDescent="0.25">
      <c r="E3813" s="103"/>
      <c r="F3813" s="104"/>
    </row>
    <row r="3814" spans="5:6" x14ac:dyDescent="0.25">
      <c r="E3814" s="103"/>
      <c r="F3814" s="104"/>
    </row>
    <row r="3815" spans="5:6" x14ac:dyDescent="0.25">
      <c r="E3815" s="103"/>
      <c r="F3815" s="104"/>
    </row>
    <row r="3816" spans="5:6" x14ac:dyDescent="0.25">
      <c r="E3816" s="103"/>
      <c r="F3816" s="104"/>
    </row>
    <row r="3817" spans="5:6" x14ac:dyDescent="0.25">
      <c r="E3817" s="103"/>
      <c r="F3817" s="104"/>
    </row>
    <row r="3818" spans="5:6" x14ac:dyDescent="0.25">
      <c r="E3818" s="103"/>
      <c r="F3818" s="104"/>
    </row>
    <row r="3819" spans="5:6" x14ac:dyDescent="0.25">
      <c r="E3819" s="103"/>
      <c r="F3819" s="104"/>
    </row>
    <row r="3820" spans="5:6" x14ac:dyDescent="0.25">
      <c r="E3820" s="103"/>
      <c r="F3820" s="104"/>
    </row>
    <row r="3821" spans="5:6" x14ac:dyDescent="0.25">
      <c r="E3821" s="103"/>
      <c r="F3821" s="104"/>
    </row>
    <row r="3822" spans="5:6" x14ac:dyDescent="0.25">
      <c r="E3822" s="103"/>
      <c r="F3822" s="104"/>
    </row>
    <row r="3823" spans="5:6" x14ac:dyDescent="0.25">
      <c r="E3823" s="103"/>
      <c r="F3823" s="104"/>
    </row>
    <row r="3824" spans="5:6" x14ac:dyDescent="0.25">
      <c r="E3824" s="103"/>
      <c r="F3824" s="104"/>
    </row>
    <row r="3825" spans="5:6" x14ac:dyDescent="0.25">
      <c r="E3825" s="103"/>
      <c r="F3825" s="104"/>
    </row>
    <row r="3826" spans="5:6" x14ac:dyDescent="0.25">
      <c r="E3826" s="103"/>
      <c r="F3826" s="104"/>
    </row>
    <row r="3827" spans="5:6" x14ac:dyDescent="0.25">
      <c r="E3827" s="103"/>
      <c r="F3827" s="104"/>
    </row>
    <row r="3828" spans="5:6" x14ac:dyDescent="0.25">
      <c r="E3828" s="103"/>
      <c r="F3828" s="104"/>
    </row>
    <row r="3829" spans="5:6" x14ac:dyDescent="0.25">
      <c r="E3829" s="103"/>
      <c r="F3829" s="104"/>
    </row>
    <row r="3830" spans="5:6" x14ac:dyDescent="0.25">
      <c r="E3830" s="103"/>
      <c r="F3830" s="104"/>
    </row>
    <row r="3831" spans="5:6" x14ac:dyDescent="0.25">
      <c r="E3831" s="103"/>
      <c r="F3831" s="104"/>
    </row>
    <row r="3832" spans="5:6" x14ac:dyDescent="0.25">
      <c r="E3832" s="103"/>
      <c r="F3832" s="104"/>
    </row>
    <row r="3833" spans="5:6" x14ac:dyDescent="0.25">
      <c r="E3833" s="103"/>
      <c r="F3833" s="104"/>
    </row>
    <row r="3834" spans="5:6" x14ac:dyDescent="0.25">
      <c r="E3834" s="103"/>
      <c r="F3834" s="104"/>
    </row>
    <row r="3835" spans="5:6" x14ac:dyDescent="0.25">
      <c r="E3835" s="103"/>
      <c r="F3835" s="104"/>
    </row>
    <row r="3836" spans="5:6" x14ac:dyDescent="0.25">
      <c r="E3836" s="103"/>
      <c r="F3836" s="104"/>
    </row>
    <row r="3837" spans="5:6" x14ac:dyDescent="0.25">
      <c r="E3837" s="103"/>
      <c r="F3837" s="104"/>
    </row>
    <row r="3838" spans="5:6" x14ac:dyDescent="0.25">
      <c r="E3838" s="103"/>
      <c r="F3838" s="104"/>
    </row>
    <row r="3839" spans="5:6" x14ac:dyDescent="0.25">
      <c r="E3839" s="103"/>
      <c r="F3839" s="104"/>
    </row>
    <row r="3840" spans="5:6" x14ac:dyDescent="0.25">
      <c r="E3840" s="103"/>
      <c r="F3840" s="104"/>
    </row>
    <row r="3841" spans="5:6" x14ac:dyDescent="0.25">
      <c r="E3841" s="103"/>
      <c r="F3841" s="104"/>
    </row>
    <row r="3842" spans="5:6" x14ac:dyDescent="0.25">
      <c r="E3842" s="103"/>
      <c r="F3842" s="104"/>
    </row>
    <row r="3843" spans="5:6" x14ac:dyDescent="0.25">
      <c r="E3843" s="103"/>
      <c r="F3843" s="104"/>
    </row>
    <row r="3844" spans="5:6" x14ac:dyDescent="0.25">
      <c r="E3844" s="103"/>
      <c r="F3844" s="104"/>
    </row>
    <row r="3845" spans="5:6" x14ac:dyDescent="0.25">
      <c r="E3845" s="103"/>
      <c r="F3845" s="104"/>
    </row>
    <row r="3846" spans="5:6" x14ac:dyDescent="0.25">
      <c r="E3846" s="103"/>
      <c r="F3846" s="104"/>
    </row>
    <row r="3847" spans="5:6" x14ac:dyDescent="0.25">
      <c r="E3847" s="103"/>
      <c r="F3847" s="104"/>
    </row>
    <row r="3848" spans="5:6" x14ac:dyDescent="0.25">
      <c r="E3848" s="103"/>
      <c r="F3848" s="104"/>
    </row>
    <row r="3849" spans="5:6" x14ac:dyDescent="0.25">
      <c r="E3849" s="103"/>
      <c r="F3849" s="104"/>
    </row>
    <row r="3850" spans="5:6" x14ac:dyDescent="0.25">
      <c r="E3850" s="103"/>
      <c r="F3850" s="104"/>
    </row>
    <row r="3851" spans="5:6" x14ac:dyDescent="0.25">
      <c r="E3851" s="103"/>
      <c r="F3851" s="104"/>
    </row>
    <row r="3852" spans="5:6" x14ac:dyDescent="0.25">
      <c r="E3852" s="103"/>
      <c r="F3852" s="104"/>
    </row>
    <row r="3853" spans="5:6" x14ac:dyDescent="0.25">
      <c r="E3853" s="103"/>
      <c r="F3853" s="104"/>
    </row>
    <row r="3854" spans="5:6" x14ac:dyDescent="0.25">
      <c r="E3854" s="103"/>
      <c r="F3854" s="104"/>
    </row>
    <row r="3855" spans="5:6" x14ac:dyDescent="0.25">
      <c r="E3855" s="103"/>
      <c r="F3855" s="104"/>
    </row>
    <row r="3856" spans="5:6" x14ac:dyDescent="0.25">
      <c r="E3856" s="103"/>
      <c r="F3856" s="104"/>
    </row>
    <row r="3857" spans="5:6" x14ac:dyDescent="0.25">
      <c r="E3857" s="103"/>
      <c r="F3857" s="104"/>
    </row>
    <row r="3858" spans="5:6" x14ac:dyDescent="0.25">
      <c r="E3858" s="103"/>
      <c r="F3858" s="104"/>
    </row>
    <row r="3859" spans="5:6" x14ac:dyDescent="0.25">
      <c r="E3859" s="103"/>
      <c r="F3859" s="104"/>
    </row>
    <row r="3860" spans="5:6" x14ac:dyDescent="0.25">
      <c r="E3860" s="103"/>
      <c r="F3860" s="104"/>
    </row>
    <row r="3861" spans="5:6" x14ac:dyDescent="0.25">
      <c r="E3861" s="103"/>
      <c r="F3861" s="104"/>
    </row>
    <row r="3862" spans="5:6" x14ac:dyDescent="0.25">
      <c r="E3862" s="103"/>
      <c r="F3862" s="104"/>
    </row>
    <row r="3863" spans="5:6" x14ac:dyDescent="0.25">
      <c r="E3863" s="103"/>
      <c r="F3863" s="104"/>
    </row>
    <row r="3864" spans="5:6" x14ac:dyDescent="0.25">
      <c r="E3864" s="103"/>
      <c r="F3864" s="104"/>
    </row>
    <row r="3865" spans="5:6" x14ac:dyDescent="0.25">
      <c r="E3865" s="103"/>
      <c r="F3865" s="104"/>
    </row>
    <row r="3866" spans="5:6" x14ac:dyDescent="0.25">
      <c r="E3866" s="103"/>
      <c r="F3866" s="104"/>
    </row>
    <row r="3867" spans="5:6" x14ac:dyDescent="0.25">
      <c r="E3867" s="103"/>
      <c r="F3867" s="104"/>
    </row>
    <row r="3868" spans="5:6" x14ac:dyDescent="0.25">
      <c r="E3868" s="103"/>
      <c r="F3868" s="104"/>
    </row>
    <row r="3869" spans="5:6" x14ac:dyDescent="0.25">
      <c r="E3869" s="103"/>
      <c r="F3869" s="104"/>
    </row>
    <row r="3870" spans="5:6" x14ac:dyDescent="0.25">
      <c r="E3870" s="103"/>
      <c r="F3870" s="104"/>
    </row>
    <row r="3871" spans="5:6" x14ac:dyDescent="0.25">
      <c r="E3871" s="103"/>
      <c r="F3871" s="104"/>
    </row>
    <row r="3872" spans="5:6" x14ac:dyDescent="0.25">
      <c r="E3872" s="103"/>
      <c r="F3872" s="104"/>
    </row>
    <row r="3873" spans="5:6" x14ac:dyDescent="0.25">
      <c r="E3873" s="103"/>
      <c r="F3873" s="104"/>
    </row>
    <row r="3874" spans="5:6" x14ac:dyDescent="0.25">
      <c r="E3874" s="103"/>
      <c r="F3874" s="104"/>
    </row>
    <row r="3875" spans="5:6" x14ac:dyDescent="0.25">
      <c r="E3875" s="103"/>
      <c r="F3875" s="104"/>
    </row>
    <row r="3876" spans="5:6" x14ac:dyDescent="0.25">
      <c r="E3876" s="103"/>
      <c r="F3876" s="104"/>
    </row>
    <row r="3877" spans="5:6" x14ac:dyDescent="0.25">
      <c r="E3877" s="103"/>
      <c r="F3877" s="104"/>
    </row>
    <row r="3878" spans="5:6" x14ac:dyDescent="0.25">
      <c r="E3878" s="103"/>
      <c r="F3878" s="104"/>
    </row>
    <row r="3879" spans="5:6" x14ac:dyDescent="0.25">
      <c r="E3879" s="103"/>
      <c r="F3879" s="104"/>
    </row>
    <row r="3880" spans="5:6" x14ac:dyDescent="0.25">
      <c r="E3880" s="103"/>
      <c r="F3880" s="104"/>
    </row>
    <row r="3881" spans="5:6" x14ac:dyDescent="0.25">
      <c r="E3881" s="103"/>
      <c r="F3881" s="104"/>
    </row>
    <row r="3882" spans="5:6" x14ac:dyDescent="0.25">
      <c r="E3882" s="103"/>
      <c r="F3882" s="104"/>
    </row>
    <row r="3883" spans="5:6" x14ac:dyDescent="0.25">
      <c r="E3883" s="103"/>
      <c r="F3883" s="104"/>
    </row>
    <row r="3884" spans="5:6" x14ac:dyDescent="0.25">
      <c r="E3884" s="103"/>
      <c r="F3884" s="104"/>
    </row>
    <row r="3885" spans="5:6" x14ac:dyDescent="0.25">
      <c r="E3885" s="103"/>
      <c r="F3885" s="104"/>
    </row>
    <row r="3886" spans="5:6" x14ac:dyDescent="0.25">
      <c r="E3886" s="103"/>
      <c r="F3886" s="104"/>
    </row>
    <row r="3887" spans="5:6" x14ac:dyDescent="0.25">
      <c r="E3887" s="103"/>
      <c r="F3887" s="104"/>
    </row>
    <row r="3888" spans="5:6" x14ac:dyDescent="0.25">
      <c r="E3888" s="103"/>
      <c r="F3888" s="104"/>
    </row>
    <row r="3889" spans="5:6" x14ac:dyDescent="0.25">
      <c r="E3889" s="103"/>
      <c r="F3889" s="104"/>
    </row>
    <row r="3890" spans="5:6" x14ac:dyDescent="0.25">
      <c r="E3890" s="103"/>
      <c r="F3890" s="104"/>
    </row>
    <row r="3891" spans="5:6" x14ac:dyDescent="0.25">
      <c r="E3891" s="103"/>
      <c r="F3891" s="104"/>
    </row>
    <row r="3892" spans="5:6" x14ac:dyDescent="0.25">
      <c r="E3892" s="103"/>
      <c r="F3892" s="104"/>
    </row>
    <row r="3893" spans="5:6" x14ac:dyDescent="0.25">
      <c r="E3893" s="103"/>
      <c r="F3893" s="104"/>
    </row>
    <row r="3894" spans="5:6" x14ac:dyDescent="0.25">
      <c r="E3894" s="103"/>
      <c r="F3894" s="104"/>
    </row>
    <row r="3895" spans="5:6" x14ac:dyDescent="0.25">
      <c r="E3895" s="103"/>
      <c r="F3895" s="104"/>
    </row>
    <row r="3896" spans="5:6" x14ac:dyDescent="0.25">
      <c r="E3896" s="103"/>
      <c r="F3896" s="104"/>
    </row>
    <row r="3897" spans="5:6" x14ac:dyDescent="0.25">
      <c r="E3897" s="103"/>
      <c r="F3897" s="104"/>
    </row>
    <row r="3898" spans="5:6" x14ac:dyDescent="0.25">
      <c r="E3898" s="103"/>
      <c r="F3898" s="104"/>
    </row>
    <row r="3899" spans="5:6" x14ac:dyDescent="0.25">
      <c r="E3899" s="103"/>
      <c r="F3899" s="104"/>
    </row>
    <row r="3900" spans="5:6" x14ac:dyDescent="0.25">
      <c r="E3900" s="103"/>
      <c r="F3900" s="104"/>
    </row>
    <row r="3901" spans="5:6" x14ac:dyDescent="0.25">
      <c r="E3901" s="103"/>
      <c r="F3901" s="104"/>
    </row>
    <row r="3902" spans="5:6" x14ac:dyDescent="0.25">
      <c r="E3902" s="103"/>
      <c r="F3902" s="104"/>
    </row>
    <row r="3903" spans="5:6" x14ac:dyDescent="0.25">
      <c r="E3903" s="103"/>
      <c r="F3903" s="104"/>
    </row>
    <row r="3904" spans="5:6" x14ac:dyDescent="0.25">
      <c r="E3904" s="103"/>
      <c r="F3904" s="104"/>
    </row>
    <row r="3905" spans="5:6" x14ac:dyDescent="0.25">
      <c r="E3905" s="103"/>
      <c r="F3905" s="104"/>
    </row>
    <row r="3906" spans="5:6" x14ac:dyDescent="0.25">
      <c r="E3906" s="103"/>
      <c r="F3906" s="104"/>
    </row>
    <row r="3907" spans="5:6" x14ac:dyDescent="0.25">
      <c r="E3907" s="103"/>
      <c r="F3907" s="104"/>
    </row>
    <row r="3908" spans="5:6" x14ac:dyDescent="0.25">
      <c r="E3908" s="103"/>
      <c r="F3908" s="104"/>
    </row>
    <row r="3909" spans="5:6" x14ac:dyDescent="0.25">
      <c r="E3909" s="103"/>
      <c r="F3909" s="104"/>
    </row>
    <row r="3910" spans="5:6" x14ac:dyDescent="0.25">
      <c r="E3910" s="103"/>
      <c r="F3910" s="104"/>
    </row>
    <row r="3911" spans="5:6" x14ac:dyDescent="0.25">
      <c r="E3911" s="103"/>
      <c r="F3911" s="104"/>
    </row>
    <row r="3912" spans="5:6" x14ac:dyDescent="0.25">
      <c r="E3912" s="103"/>
      <c r="F3912" s="104"/>
    </row>
    <row r="3913" spans="5:6" x14ac:dyDescent="0.25">
      <c r="E3913" s="103"/>
      <c r="F3913" s="104"/>
    </row>
    <row r="3914" spans="5:6" x14ac:dyDescent="0.25">
      <c r="E3914" s="103"/>
      <c r="F3914" s="104"/>
    </row>
    <row r="3915" spans="5:6" x14ac:dyDescent="0.25">
      <c r="E3915" s="103"/>
      <c r="F3915" s="104"/>
    </row>
    <row r="3916" spans="5:6" x14ac:dyDescent="0.25">
      <c r="E3916" s="103"/>
      <c r="F3916" s="104"/>
    </row>
    <row r="3917" spans="5:6" x14ac:dyDescent="0.25">
      <c r="E3917" s="103"/>
      <c r="F3917" s="104"/>
    </row>
    <row r="3918" spans="5:6" x14ac:dyDescent="0.25">
      <c r="E3918" s="103"/>
      <c r="F3918" s="104"/>
    </row>
    <row r="3919" spans="5:6" x14ac:dyDescent="0.25">
      <c r="E3919" s="103"/>
      <c r="F3919" s="104"/>
    </row>
    <row r="3920" spans="5:6" x14ac:dyDescent="0.25">
      <c r="E3920" s="103"/>
      <c r="F3920" s="104"/>
    </row>
    <row r="3921" spans="5:6" x14ac:dyDescent="0.25">
      <c r="E3921" s="103"/>
      <c r="F3921" s="104"/>
    </row>
    <row r="3922" spans="5:6" x14ac:dyDescent="0.25">
      <c r="E3922" s="103"/>
      <c r="F3922" s="104"/>
    </row>
    <row r="3923" spans="5:6" x14ac:dyDescent="0.25">
      <c r="E3923" s="103"/>
      <c r="F3923" s="104"/>
    </row>
    <row r="3924" spans="5:6" x14ac:dyDescent="0.25">
      <c r="E3924" s="103"/>
      <c r="F3924" s="104"/>
    </row>
    <row r="3925" spans="5:6" x14ac:dyDescent="0.25">
      <c r="E3925" s="103"/>
      <c r="F3925" s="104"/>
    </row>
    <row r="3926" spans="5:6" x14ac:dyDescent="0.25">
      <c r="E3926" s="103"/>
      <c r="F3926" s="104"/>
    </row>
    <row r="3927" spans="5:6" x14ac:dyDescent="0.25">
      <c r="E3927" s="103"/>
      <c r="F3927" s="104"/>
    </row>
    <row r="3928" spans="5:6" x14ac:dyDescent="0.25">
      <c r="E3928" s="103"/>
      <c r="F3928" s="104"/>
    </row>
    <row r="3929" spans="5:6" x14ac:dyDescent="0.25">
      <c r="E3929" s="103"/>
      <c r="F3929" s="104"/>
    </row>
    <row r="3930" spans="5:6" x14ac:dyDescent="0.25">
      <c r="E3930" s="103"/>
      <c r="F3930" s="104"/>
    </row>
    <row r="3931" spans="5:6" x14ac:dyDescent="0.25">
      <c r="E3931" s="103"/>
      <c r="F3931" s="104"/>
    </row>
    <row r="3932" spans="5:6" x14ac:dyDescent="0.25">
      <c r="E3932" s="103"/>
      <c r="F3932" s="104"/>
    </row>
    <row r="3933" spans="5:6" x14ac:dyDescent="0.25">
      <c r="E3933" s="103"/>
      <c r="F3933" s="104"/>
    </row>
    <row r="3934" spans="5:6" x14ac:dyDescent="0.25">
      <c r="E3934" s="103"/>
      <c r="F3934" s="104"/>
    </row>
    <row r="3935" spans="5:6" x14ac:dyDescent="0.25">
      <c r="E3935" s="103"/>
      <c r="F3935" s="104"/>
    </row>
    <row r="3936" spans="5:6" x14ac:dyDescent="0.25">
      <c r="E3936" s="103"/>
      <c r="F3936" s="104"/>
    </row>
    <row r="3937" spans="5:6" x14ac:dyDescent="0.25">
      <c r="E3937" s="103"/>
      <c r="F3937" s="104"/>
    </row>
    <row r="3938" spans="5:6" x14ac:dyDescent="0.25">
      <c r="E3938" s="103"/>
      <c r="F3938" s="104"/>
    </row>
    <row r="3939" spans="5:6" x14ac:dyDescent="0.25">
      <c r="E3939" s="103"/>
      <c r="F3939" s="104"/>
    </row>
    <row r="3940" spans="5:6" x14ac:dyDescent="0.25">
      <c r="E3940" s="103"/>
      <c r="F3940" s="104"/>
    </row>
    <row r="3941" spans="5:6" x14ac:dyDescent="0.25">
      <c r="E3941" s="103"/>
      <c r="F3941" s="104"/>
    </row>
    <row r="3942" spans="5:6" x14ac:dyDescent="0.25">
      <c r="E3942" s="103"/>
      <c r="F3942" s="104"/>
    </row>
    <row r="3943" spans="5:6" x14ac:dyDescent="0.25">
      <c r="E3943" s="103"/>
      <c r="F3943" s="104"/>
    </row>
    <row r="3944" spans="5:6" x14ac:dyDescent="0.25">
      <c r="E3944" s="103"/>
      <c r="F3944" s="104"/>
    </row>
    <row r="3945" spans="5:6" x14ac:dyDescent="0.25">
      <c r="E3945" s="103"/>
      <c r="F3945" s="104"/>
    </row>
    <row r="3946" spans="5:6" x14ac:dyDescent="0.25">
      <c r="E3946" s="103"/>
      <c r="F3946" s="104"/>
    </row>
    <row r="3947" spans="5:6" x14ac:dyDescent="0.25">
      <c r="E3947" s="103"/>
      <c r="F3947" s="104"/>
    </row>
    <row r="3948" spans="5:6" x14ac:dyDescent="0.25">
      <c r="E3948" s="103"/>
      <c r="F3948" s="104"/>
    </row>
    <row r="3949" spans="5:6" x14ac:dyDescent="0.25">
      <c r="E3949" s="103"/>
      <c r="F3949" s="104"/>
    </row>
    <row r="3950" spans="5:6" x14ac:dyDescent="0.25">
      <c r="E3950" s="103"/>
      <c r="F3950" s="104"/>
    </row>
    <row r="3951" spans="5:6" x14ac:dyDescent="0.25">
      <c r="E3951" s="103"/>
      <c r="F3951" s="104"/>
    </row>
    <row r="3952" spans="5:6" x14ac:dyDescent="0.25">
      <c r="E3952" s="103"/>
      <c r="F3952" s="104"/>
    </row>
    <row r="3953" spans="5:6" x14ac:dyDescent="0.25">
      <c r="E3953" s="103"/>
      <c r="F3953" s="104"/>
    </row>
    <row r="3954" spans="5:6" x14ac:dyDescent="0.25">
      <c r="E3954" s="103"/>
      <c r="F3954" s="104"/>
    </row>
    <row r="3955" spans="5:6" x14ac:dyDescent="0.25">
      <c r="E3955" s="103"/>
      <c r="F3955" s="104"/>
    </row>
    <row r="3956" spans="5:6" x14ac:dyDescent="0.25">
      <c r="E3956" s="103"/>
      <c r="F3956" s="104"/>
    </row>
    <row r="3957" spans="5:6" x14ac:dyDescent="0.25">
      <c r="E3957" s="103"/>
      <c r="F3957" s="104"/>
    </row>
    <row r="3958" spans="5:6" x14ac:dyDescent="0.25">
      <c r="E3958" s="103"/>
      <c r="F3958" s="104"/>
    </row>
    <row r="3959" spans="5:6" x14ac:dyDescent="0.25">
      <c r="E3959" s="103"/>
      <c r="F3959" s="104"/>
    </row>
    <row r="3960" spans="5:6" x14ac:dyDescent="0.25">
      <c r="E3960" s="103"/>
      <c r="F3960" s="104"/>
    </row>
    <row r="3961" spans="5:6" x14ac:dyDescent="0.25">
      <c r="E3961" s="103"/>
      <c r="F3961" s="104"/>
    </row>
    <row r="3962" spans="5:6" x14ac:dyDescent="0.25">
      <c r="E3962" s="103"/>
      <c r="F3962" s="104"/>
    </row>
    <row r="3963" spans="5:6" x14ac:dyDescent="0.25">
      <c r="E3963" s="103"/>
      <c r="F3963" s="104"/>
    </row>
    <row r="3964" spans="5:6" x14ac:dyDescent="0.25">
      <c r="E3964" s="103"/>
      <c r="F3964" s="104"/>
    </row>
    <row r="3965" spans="5:6" x14ac:dyDescent="0.25">
      <c r="E3965" s="103"/>
      <c r="F3965" s="104"/>
    </row>
    <row r="3966" spans="5:6" x14ac:dyDescent="0.25">
      <c r="E3966" s="103"/>
      <c r="F3966" s="104"/>
    </row>
    <row r="3967" spans="5:6" x14ac:dyDescent="0.25">
      <c r="E3967" s="103"/>
      <c r="F3967" s="104"/>
    </row>
    <row r="3968" spans="5:6" x14ac:dyDescent="0.25">
      <c r="E3968" s="103"/>
      <c r="F3968" s="104"/>
    </row>
    <row r="3969" spans="5:6" x14ac:dyDescent="0.25">
      <c r="E3969" s="103"/>
      <c r="F3969" s="104"/>
    </row>
    <row r="3970" spans="5:6" x14ac:dyDescent="0.25">
      <c r="E3970" s="103"/>
      <c r="F3970" s="104"/>
    </row>
    <row r="3971" spans="5:6" x14ac:dyDescent="0.25">
      <c r="E3971" s="103"/>
      <c r="F3971" s="104"/>
    </row>
    <row r="3972" spans="5:6" x14ac:dyDescent="0.25">
      <c r="E3972" s="103"/>
      <c r="F3972" s="104"/>
    </row>
    <row r="3973" spans="5:6" x14ac:dyDescent="0.25">
      <c r="E3973" s="103"/>
      <c r="F3973" s="104"/>
    </row>
    <row r="3974" spans="5:6" x14ac:dyDescent="0.25">
      <c r="E3974" s="103"/>
      <c r="F3974" s="104"/>
    </row>
    <row r="3975" spans="5:6" x14ac:dyDescent="0.25">
      <c r="E3975" s="103"/>
      <c r="F3975" s="104"/>
    </row>
    <row r="3976" spans="5:6" x14ac:dyDescent="0.25">
      <c r="E3976" s="103"/>
      <c r="F3976" s="104"/>
    </row>
    <row r="3977" spans="5:6" x14ac:dyDescent="0.25">
      <c r="E3977" s="103"/>
      <c r="F3977" s="104"/>
    </row>
    <row r="3978" spans="5:6" x14ac:dyDescent="0.25">
      <c r="E3978" s="103"/>
      <c r="F3978" s="104"/>
    </row>
    <row r="3979" spans="5:6" x14ac:dyDescent="0.25">
      <c r="E3979" s="103"/>
      <c r="F3979" s="104"/>
    </row>
    <row r="3980" spans="5:6" x14ac:dyDescent="0.25">
      <c r="E3980" s="103"/>
      <c r="F3980" s="104"/>
    </row>
    <row r="3981" spans="5:6" x14ac:dyDescent="0.25">
      <c r="E3981" s="103"/>
      <c r="F3981" s="104"/>
    </row>
    <row r="3982" spans="5:6" x14ac:dyDescent="0.25">
      <c r="E3982" s="103"/>
      <c r="F3982" s="104"/>
    </row>
    <row r="3983" spans="5:6" x14ac:dyDescent="0.25">
      <c r="E3983" s="103"/>
      <c r="F3983" s="104"/>
    </row>
    <row r="3984" spans="5:6" x14ac:dyDescent="0.25">
      <c r="E3984" s="103"/>
      <c r="F3984" s="104"/>
    </row>
    <row r="3985" spans="5:6" x14ac:dyDescent="0.25">
      <c r="E3985" s="103"/>
      <c r="F3985" s="104"/>
    </row>
    <row r="3986" spans="5:6" x14ac:dyDescent="0.25">
      <c r="E3986" s="103"/>
      <c r="F3986" s="104"/>
    </row>
    <row r="3987" spans="5:6" x14ac:dyDescent="0.25">
      <c r="E3987" s="103"/>
      <c r="F3987" s="104"/>
    </row>
    <row r="3988" spans="5:6" x14ac:dyDescent="0.25">
      <c r="E3988" s="103"/>
      <c r="F3988" s="104"/>
    </row>
    <row r="3989" spans="5:6" x14ac:dyDescent="0.25">
      <c r="E3989" s="103"/>
      <c r="F3989" s="104"/>
    </row>
    <row r="3990" spans="5:6" x14ac:dyDescent="0.25">
      <c r="E3990" s="103"/>
      <c r="F3990" s="104"/>
    </row>
    <row r="3991" spans="5:6" x14ac:dyDescent="0.25">
      <c r="E3991" s="103"/>
      <c r="F3991" s="104"/>
    </row>
    <row r="3992" spans="5:6" x14ac:dyDescent="0.25">
      <c r="E3992" s="103"/>
      <c r="F3992" s="104"/>
    </row>
    <row r="3993" spans="5:6" x14ac:dyDescent="0.25">
      <c r="E3993" s="103"/>
      <c r="F3993" s="104"/>
    </row>
    <row r="3994" spans="5:6" x14ac:dyDescent="0.25">
      <c r="E3994" s="103"/>
      <c r="F3994" s="104"/>
    </row>
    <row r="3995" spans="5:6" x14ac:dyDescent="0.25">
      <c r="E3995" s="103"/>
      <c r="F3995" s="104"/>
    </row>
    <row r="3996" spans="5:6" x14ac:dyDescent="0.25">
      <c r="E3996" s="103"/>
      <c r="F3996" s="104"/>
    </row>
    <row r="3997" spans="5:6" x14ac:dyDescent="0.25">
      <c r="E3997" s="103"/>
      <c r="F3997" s="104"/>
    </row>
    <row r="3998" spans="5:6" x14ac:dyDescent="0.25">
      <c r="E3998" s="103"/>
      <c r="F3998" s="104"/>
    </row>
    <row r="3999" spans="5:6" x14ac:dyDescent="0.25">
      <c r="E3999" s="103"/>
      <c r="F3999" s="104"/>
    </row>
    <row r="4000" spans="5:6" x14ac:dyDescent="0.25">
      <c r="E4000" s="103"/>
      <c r="F4000" s="104"/>
    </row>
    <row r="4001" spans="5:6" x14ac:dyDescent="0.25">
      <c r="E4001" s="103"/>
      <c r="F4001" s="104"/>
    </row>
    <row r="4002" spans="5:6" x14ac:dyDescent="0.25">
      <c r="E4002" s="103"/>
      <c r="F4002" s="104"/>
    </row>
    <row r="4003" spans="5:6" x14ac:dyDescent="0.25">
      <c r="E4003" s="103"/>
      <c r="F4003" s="104"/>
    </row>
    <row r="4004" spans="5:6" x14ac:dyDescent="0.25">
      <c r="E4004" s="103"/>
      <c r="F4004" s="104"/>
    </row>
    <row r="4005" spans="5:6" x14ac:dyDescent="0.25">
      <c r="E4005" s="103"/>
      <c r="F4005" s="104"/>
    </row>
    <row r="4006" spans="5:6" x14ac:dyDescent="0.25">
      <c r="E4006" s="103"/>
      <c r="F4006" s="104"/>
    </row>
    <row r="4007" spans="5:6" x14ac:dyDescent="0.25">
      <c r="E4007" s="103"/>
      <c r="F4007" s="104"/>
    </row>
    <row r="4008" spans="5:6" x14ac:dyDescent="0.25">
      <c r="E4008" s="103"/>
      <c r="F4008" s="104"/>
    </row>
    <row r="4009" spans="5:6" x14ac:dyDescent="0.25">
      <c r="E4009" s="103"/>
      <c r="F4009" s="104"/>
    </row>
    <row r="4010" spans="5:6" x14ac:dyDescent="0.25">
      <c r="E4010" s="103"/>
      <c r="F4010" s="104"/>
    </row>
    <row r="4011" spans="5:6" x14ac:dyDescent="0.25">
      <c r="E4011" s="103"/>
      <c r="F4011" s="104"/>
    </row>
    <row r="4012" spans="5:6" x14ac:dyDescent="0.25">
      <c r="E4012" s="103"/>
      <c r="F4012" s="104"/>
    </row>
    <row r="4013" spans="5:6" x14ac:dyDescent="0.25">
      <c r="E4013" s="103"/>
      <c r="F4013" s="104"/>
    </row>
    <row r="4014" spans="5:6" x14ac:dyDescent="0.25">
      <c r="E4014" s="103"/>
      <c r="F4014" s="104"/>
    </row>
    <row r="4015" spans="5:6" x14ac:dyDescent="0.25">
      <c r="E4015" s="103"/>
      <c r="F4015" s="104"/>
    </row>
    <row r="4016" spans="5:6" x14ac:dyDescent="0.25">
      <c r="E4016" s="103"/>
      <c r="F4016" s="104"/>
    </row>
    <row r="4017" spans="5:6" x14ac:dyDescent="0.25">
      <c r="E4017" s="103"/>
      <c r="F4017" s="104"/>
    </row>
    <row r="4018" spans="5:6" x14ac:dyDescent="0.25">
      <c r="E4018" s="103"/>
      <c r="F4018" s="104"/>
    </row>
    <row r="4019" spans="5:6" x14ac:dyDescent="0.25">
      <c r="E4019" s="103"/>
      <c r="F4019" s="104"/>
    </row>
    <row r="4020" spans="5:6" x14ac:dyDescent="0.25">
      <c r="E4020" s="103"/>
      <c r="F4020" s="104"/>
    </row>
    <row r="4021" spans="5:6" x14ac:dyDescent="0.25">
      <c r="E4021" s="103"/>
      <c r="F4021" s="104"/>
    </row>
    <row r="4022" spans="5:6" x14ac:dyDescent="0.25">
      <c r="E4022" s="103"/>
      <c r="F4022" s="104"/>
    </row>
    <row r="4023" spans="5:6" x14ac:dyDescent="0.25">
      <c r="E4023" s="103"/>
      <c r="F4023" s="104"/>
    </row>
    <row r="4024" spans="5:6" x14ac:dyDescent="0.25">
      <c r="E4024" s="103"/>
      <c r="F4024" s="104"/>
    </row>
    <row r="4025" spans="5:6" x14ac:dyDescent="0.25">
      <c r="E4025" s="103"/>
      <c r="F4025" s="104"/>
    </row>
    <row r="4026" spans="5:6" x14ac:dyDescent="0.25">
      <c r="E4026" s="103"/>
      <c r="F4026" s="104"/>
    </row>
    <row r="4027" spans="5:6" x14ac:dyDescent="0.25">
      <c r="E4027" s="103"/>
      <c r="F4027" s="104"/>
    </row>
    <row r="4028" spans="5:6" x14ac:dyDescent="0.25">
      <c r="E4028" s="103"/>
      <c r="F4028" s="104"/>
    </row>
    <row r="4029" spans="5:6" x14ac:dyDescent="0.25">
      <c r="E4029" s="103"/>
      <c r="F4029" s="104"/>
    </row>
    <row r="4030" spans="5:6" x14ac:dyDescent="0.25">
      <c r="E4030" s="103"/>
      <c r="F4030" s="104"/>
    </row>
    <row r="4031" spans="5:6" x14ac:dyDescent="0.25">
      <c r="E4031" s="103"/>
      <c r="F4031" s="104"/>
    </row>
    <row r="4032" spans="5:6" x14ac:dyDescent="0.25">
      <c r="E4032" s="103"/>
      <c r="F4032" s="104"/>
    </row>
    <row r="4033" spans="5:6" x14ac:dyDescent="0.25">
      <c r="E4033" s="103"/>
      <c r="F4033" s="104"/>
    </row>
    <row r="4034" spans="5:6" x14ac:dyDescent="0.25">
      <c r="E4034" s="103"/>
      <c r="F4034" s="104"/>
    </row>
    <row r="4035" spans="5:6" x14ac:dyDescent="0.25">
      <c r="E4035" s="103"/>
      <c r="F4035" s="104"/>
    </row>
    <row r="4036" spans="5:6" x14ac:dyDescent="0.25">
      <c r="E4036" s="103"/>
      <c r="F4036" s="104"/>
    </row>
    <row r="4037" spans="5:6" x14ac:dyDescent="0.25">
      <c r="E4037" s="103"/>
      <c r="F4037" s="104"/>
    </row>
    <row r="4038" spans="5:6" x14ac:dyDescent="0.25">
      <c r="E4038" s="103"/>
      <c r="F4038" s="104"/>
    </row>
    <row r="4039" spans="5:6" x14ac:dyDescent="0.25">
      <c r="E4039" s="103"/>
      <c r="F4039" s="104"/>
    </row>
    <row r="4040" spans="5:6" x14ac:dyDescent="0.25">
      <c r="E4040" s="103"/>
      <c r="F4040" s="104"/>
    </row>
    <row r="4041" spans="5:6" x14ac:dyDescent="0.25">
      <c r="E4041" s="103"/>
      <c r="F4041" s="104"/>
    </row>
    <row r="4042" spans="5:6" x14ac:dyDescent="0.25">
      <c r="E4042" s="103"/>
      <c r="F4042" s="104"/>
    </row>
    <row r="4043" spans="5:6" x14ac:dyDescent="0.25">
      <c r="E4043" s="103"/>
      <c r="F4043" s="104"/>
    </row>
    <row r="4044" spans="5:6" x14ac:dyDescent="0.25">
      <c r="E4044" s="103"/>
      <c r="F4044" s="104"/>
    </row>
    <row r="4045" spans="5:6" x14ac:dyDescent="0.25">
      <c r="E4045" s="103"/>
      <c r="F4045" s="104"/>
    </row>
    <row r="4046" spans="5:6" x14ac:dyDescent="0.25">
      <c r="E4046" s="103"/>
      <c r="F4046" s="104"/>
    </row>
    <row r="4047" spans="5:6" x14ac:dyDescent="0.25">
      <c r="E4047" s="103"/>
      <c r="F4047" s="104"/>
    </row>
    <row r="4048" spans="5:6" x14ac:dyDescent="0.25">
      <c r="E4048" s="103"/>
      <c r="F4048" s="104"/>
    </row>
    <row r="4049" spans="5:6" x14ac:dyDescent="0.25">
      <c r="E4049" s="103"/>
      <c r="F4049" s="104"/>
    </row>
    <row r="4050" spans="5:6" x14ac:dyDescent="0.25">
      <c r="E4050" s="103"/>
      <c r="F4050" s="104"/>
    </row>
    <row r="4051" spans="5:6" x14ac:dyDescent="0.25">
      <c r="E4051" s="103"/>
      <c r="F4051" s="104"/>
    </row>
    <row r="4052" spans="5:6" x14ac:dyDescent="0.25">
      <c r="E4052" s="103"/>
      <c r="F4052" s="104"/>
    </row>
    <row r="4053" spans="5:6" x14ac:dyDescent="0.25">
      <c r="E4053" s="103"/>
      <c r="F4053" s="104"/>
    </row>
    <row r="4054" spans="5:6" x14ac:dyDescent="0.25">
      <c r="E4054" s="103"/>
      <c r="F4054" s="104"/>
    </row>
    <row r="4055" spans="5:6" x14ac:dyDescent="0.25">
      <c r="E4055" s="103"/>
      <c r="F4055" s="104"/>
    </row>
    <row r="4056" spans="5:6" x14ac:dyDescent="0.25">
      <c r="E4056" s="103"/>
      <c r="F4056" s="104"/>
    </row>
    <row r="4057" spans="5:6" x14ac:dyDescent="0.25">
      <c r="E4057" s="103"/>
      <c r="F4057" s="104"/>
    </row>
    <row r="4058" spans="5:6" x14ac:dyDescent="0.25">
      <c r="E4058" s="103"/>
      <c r="F4058" s="104"/>
    </row>
    <row r="4059" spans="5:6" x14ac:dyDescent="0.25">
      <c r="E4059" s="103"/>
      <c r="F4059" s="104"/>
    </row>
    <row r="4060" spans="5:6" x14ac:dyDescent="0.25">
      <c r="E4060" s="103"/>
      <c r="F4060" s="104"/>
    </row>
    <row r="4061" spans="5:6" x14ac:dyDescent="0.25">
      <c r="E4061" s="103"/>
      <c r="F4061" s="104"/>
    </row>
    <row r="4062" spans="5:6" x14ac:dyDescent="0.25">
      <c r="E4062" s="103"/>
      <c r="F4062" s="104"/>
    </row>
    <row r="4063" spans="5:6" x14ac:dyDescent="0.25">
      <c r="E4063" s="103"/>
      <c r="F4063" s="104"/>
    </row>
    <row r="4064" spans="5:6" x14ac:dyDescent="0.25">
      <c r="E4064" s="103"/>
      <c r="F4064" s="104"/>
    </row>
    <row r="4065" spans="5:6" x14ac:dyDescent="0.25">
      <c r="E4065" s="103"/>
      <c r="F4065" s="104"/>
    </row>
    <row r="4066" spans="5:6" x14ac:dyDescent="0.25">
      <c r="E4066" s="103"/>
      <c r="F4066" s="104"/>
    </row>
    <row r="4067" spans="5:6" x14ac:dyDescent="0.25">
      <c r="E4067" s="103"/>
      <c r="F4067" s="104"/>
    </row>
    <row r="4068" spans="5:6" x14ac:dyDescent="0.25">
      <c r="E4068" s="103"/>
      <c r="F4068" s="104"/>
    </row>
    <row r="4069" spans="5:6" x14ac:dyDescent="0.25">
      <c r="E4069" s="103"/>
      <c r="F4069" s="104"/>
    </row>
    <row r="4070" spans="5:6" x14ac:dyDescent="0.25">
      <c r="E4070" s="103"/>
      <c r="F4070" s="104"/>
    </row>
    <row r="4071" spans="5:6" x14ac:dyDescent="0.25">
      <c r="E4071" s="103"/>
      <c r="F4071" s="104"/>
    </row>
    <row r="4072" spans="5:6" x14ac:dyDescent="0.25">
      <c r="E4072" s="103"/>
      <c r="F4072" s="104"/>
    </row>
    <row r="4073" spans="5:6" x14ac:dyDescent="0.25">
      <c r="E4073" s="103"/>
      <c r="F4073" s="104"/>
    </row>
    <row r="4074" spans="5:6" x14ac:dyDescent="0.25">
      <c r="E4074" s="103"/>
      <c r="F4074" s="104"/>
    </row>
    <row r="4075" spans="5:6" x14ac:dyDescent="0.25">
      <c r="E4075" s="103"/>
      <c r="F4075" s="104"/>
    </row>
    <row r="4076" spans="5:6" x14ac:dyDescent="0.25">
      <c r="E4076" s="103"/>
      <c r="F4076" s="104"/>
    </row>
    <row r="4077" spans="5:6" x14ac:dyDescent="0.25">
      <c r="E4077" s="103"/>
      <c r="F4077" s="104"/>
    </row>
    <row r="4078" spans="5:6" x14ac:dyDescent="0.25">
      <c r="E4078" s="103"/>
      <c r="F4078" s="104"/>
    </row>
    <row r="4079" spans="5:6" x14ac:dyDescent="0.25">
      <c r="E4079" s="103"/>
      <c r="F4079" s="104"/>
    </row>
    <row r="4080" spans="5:6" x14ac:dyDescent="0.25">
      <c r="E4080" s="103"/>
      <c r="F4080" s="104"/>
    </row>
    <row r="4081" spans="5:6" x14ac:dyDescent="0.25">
      <c r="E4081" s="103"/>
      <c r="F4081" s="104"/>
    </row>
    <row r="4082" spans="5:6" x14ac:dyDescent="0.25">
      <c r="E4082" s="103"/>
      <c r="F4082" s="104"/>
    </row>
    <row r="4083" spans="5:6" x14ac:dyDescent="0.25">
      <c r="E4083" s="103"/>
      <c r="F4083" s="104"/>
    </row>
    <row r="4084" spans="5:6" x14ac:dyDescent="0.25">
      <c r="E4084" s="103"/>
      <c r="F4084" s="104"/>
    </row>
    <row r="4085" spans="5:6" x14ac:dyDescent="0.25">
      <c r="E4085" s="103"/>
      <c r="F4085" s="104"/>
    </row>
    <row r="4086" spans="5:6" x14ac:dyDescent="0.25">
      <c r="E4086" s="103"/>
      <c r="F4086" s="104"/>
    </row>
    <row r="4087" spans="5:6" x14ac:dyDescent="0.25">
      <c r="E4087" s="103"/>
      <c r="F4087" s="104"/>
    </row>
    <row r="4088" spans="5:6" x14ac:dyDescent="0.25">
      <c r="E4088" s="103"/>
      <c r="F4088" s="104"/>
    </row>
    <row r="4089" spans="5:6" x14ac:dyDescent="0.25">
      <c r="E4089" s="103"/>
      <c r="F4089" s="104"/>
    </row>
    <row r="4090" spans="5:6" x14ac:dyDescent="0.25">
      <c r="E4090" s="103"/>
      <c r="F4090" s="104"/>
    </row>
    <row r="4091" spans="5:6" x14ac:dyDescent="0.25">
      <c r="E4091" s="103"/>
      <c r="F4091" s="104"/>
    </row>
    <row r="4092" spans="5:6" x14ac:dyDescent="0.25">
      <c r="E4092" s="103"/>
      <c r="F4092" s="104"/>
    </row>
    <row r="4093" spans="5:6" x14ac:dyDescent="0.25">
      <c r="E4093" s="103"/>
      <c r="F4093" s="104"/>
    </row>
    <row r="4094" spans="5:6" x14ac:dyDescent="0.25">
      <c r="E4094" s="103"/>
      <c r="F4094" s="104"/>
    </row>
    <row r="4095" spans="5:6" x14ac:dyDescent="0.25">
      <c r="E4095" s="103"/>
      <c r="F4095" s="104"/>
    </row>
    <row r="4096" spans="5:6" x14ac:dyDescent="0.25">
      <c r="E4096" s="103"/>
      <c r="F4096" s="104"/>
    </row>
    <row r="4097" spans="5:6" x14ac:dyDescent="0.25">
      <c r="E4097" s="103"/>
      <c r="F4097" s="104"/>
    </row>
    <row r="4098" spans="5:6" x14ac:dyDescent="0.25">
      <c r="E4098" s="103"/>
      <c r="F4098" s="104"/>
    </row>
    <row r="4099" spans="5:6" x14ac:dyDescent="0.25">
      <c r="E4099" s="103"/>
      <c r="F4099" s="104"/>
    </row>
    <row r="4100" spans="5:6" x14ac:dyDescent="0.25">
      <c r="E4100" s="103"/>
      <c r="F4100" s="104"/>
    </row>
    <row r="4101" spans="5:6" x14ac:dyDescent="0.25">
      <c r="E4101" s="103"/>
      <c r="F4101" s="104"/>
    </row>
    <row r="4102" spans="5:6" x14ac:dyDescent="0.25">
      <c r="E4102" s="103"/>
      <c r="F4102" s="104"/>
    </row>
    <row r="4103" spans="5:6" x14ac:dyDescent="0.25">
      <c r="E4103" s="103"/>
      <c r="F4103" s="104"/>
    </row>
    <row r="4104" spans="5:6" x14ac:dyDescent="0.25">
      <c r="E4104" s="103"/>
      <c r="F4104" s="104"/>
    </row>
    <row r="4105" spans="5:6" x14ac:dyDescent="0.25">
      <c r="E4105" s="103"/>
      <c r="F4105" s="104"/>
    </row>
    <row r="4106" spans="5:6" x14ac:dyDescent="0.25">
      <c r="E4106" s="103"/>
      <c r="F4106" s="104"/>
    </row>
    <row r="4107" spans="5:6" x14ac:dyDescent="0.25">
      <c r="E4107" s="103"/>
      <c r="F4107" s="104"/>
    </row>
    <row r="4108" spans="5:6" x14ac:dyDescent="0.25">
      <c r="E4108" s="103"/>
      <c r="F4108" s="104"/>
    </row>
    <row r="4109" spans="5:6" x14ac:dyDescent="0.25">
      <c r="E4109" s="103"/>
      <c r="F4109" s="104"/>
    </row>
    <row r="4110" spans="5:6" x14ac:dyDescent="0.25">
      <c r="E4110" s="103"/>
      <c r="F4110" s="104"/>
    </row>
    <row r="4111" spans="5:6" x14ac:dyDescent="0.25">
      <c r="E4111" s="103"/>
      <c r="F4111" s="104"/>
    </row>
    <row r="4112" spans="5:6" x14ac:dyDescent="0.25">
      <c r="E4112" s="103"/>
      <c r="F4112" s="104"/>
    </row>
    <row r="4113" spans="5:6" x14ac:dyDescent="0.25">
      <c r="E4113" s="103"/>
      <c r="F4113" s="104"/>
    </row>
    <row r="4114" spans="5:6" x14ac:dyDescent="0.25">
      <c r="E4114" s="103"/>
      <c r="F4114" s="104"/>
    </row>
    <row r="4115" spans="5:6" x14ac:dyDescent="0.25">
      <c r="E4115" s="103"/>
      <c r="F4115" s="104"/>
    </row>
    <row r="4116" spans="5:6" x14ac:dyDescent="0.25">
      <c r="E4116" s="103"/>
      <c r="F4116" s="104"/>
    </row>
    <row r="4117" spans="5:6" x14ac:dyDescent="0.25">
      <c r="E4117" s="103"/>
      <c r="F4117" s="104"/>
    </row>
    <row r="4118" spans="5:6" x14ac:dyDescent="0.25">
      <c r="E4118" s="103"/>
      <c r="F4118" s="104"/>
    </row>
    <row r="4119" spans="5:6" x14ac:dyDescent="0.25">
      <c r="E4119" s="103"/>
      <c r="F4119" s="104"/>
    </row>
    <row r="4120" spans="5:6" x14ac:dyDescent="0.25">
      <c r="E4120" s="103"/>
      <c r="F4120" s="104"/>
    </row>
    <row r="4121" spans="5:6" x14ac:dyDescent="0.25">
      <c r="E4121" s="103"/>
      <c r="F4121" s="104"/>
    </row>
    <row r="4122" spans="5:6" x14ac:dyDescent="0.25">
      <c r="E4122" s="103"/>
      <c r="F4122" s="104"/>
    </row>
    <row r="4123" spans="5:6" x14ac:dyDescent="0.25">
      <c r="E4123" s="103"/>
      <c r="F4123" s="104"/>
    </row>
    <row r="4124" spans="5:6" x14ac:dyDescent="0.25">
      <c r="E4124" s="103"/>
      <c r="F4124" s="104"/>
    </row>
    <row r="4125" spans="5:6" x14ac:dyDescent="0.25">
      <c r="E4125" s="103"/>
      <c r="F4125" s="104"/>
    </row>
    <row r="4126" spans="5:6" x14ac:dyDescent="0.25">
      <c r="E4126" s="103"/>
      <c r="F4126" s="104"/>
    </row>
    <row r="4127" spans="5:6" x14ac:dyDescent="0.25">
      <c r="E4127" s="103"/>
      <c r="F4127" s="104"/>
    </row>
    <row r="4128" spans="5:6" x14ac:dyDescent="0.25">
      <c r="E4128" s="103"/>
      <c r="F4128" s="104"/>
    </row>
    <row r="4129" spans="5:6" x14ac:dyDescent="0.25">
      <c r="E4129" s="103"/>
      <c r="F4129" s="104"/>
    </row>
    <row r="4130" spans="5:6" x14ac:dyDescent="0.25">
      <c r="E4130" s="103"/>
      <c r="F4130" s="104"/>
    </row>
    <row r="4131" spans="5:6" x14ac:dyDescent="0.25">
      <c r="E4131" s="103"/>
      <c r="F4131" s="104"/>
    </row>
    <row r="4132" spans="5:6" x14ac:dyDescent="0.25">
      <c r="E4132" s="103"/>
      <c r="F4132" s="104"/>
    </row>
    <row r="4133" spans="5:6" x14ac:dyDescent="0.25">
      <c r="E4133" s="103"/>
      <c r="F4133" s="104"/>
    </row>
    <row r="4134" spans="5:6" x14ac:dyDescent="0.25">
      <c r="E4134" s="103"/>
      <c r="F4134" s="104"/>
    </row>
    <row r="4135" spans="5:6" x14ac:dyDescent="0.25">
      <c r="E4135" s="103"/>
      <c r="F4135" s="104"/>
    </row>
    <row r="4136" spans="5:6" x14ac:dyDescent="0.25">
      <c r="E4136" s="103"/>
      <c r="F4136" s="104"/>
    </row>
    <row r="4137" spans="5:6" x14ac:dyDescent="0.25">
      <c r="E4137" s="103"/>
      <c r="F4137" s="104"/>
    </row>
    <row r="4138" spans="5:6" x14ac:dyDescent="0.25">
      <c r="E4138" s="103"/>
      <c r="F4138" s="104"/>
    </row>
    <row r="4139" spans="5:6" x14ac:dyDescent="0.25">
      <c r="E4139" s="103"/>
      <c r="F4139" s="104"/>
    </row>
    <row r="4140" spans="5:6" x14ac:dyDescent="0.25">
      <c r="E4140" s="103"/>
      <c r="F4140" s="104"/>
    </row>
    <row r="4141" spans="5:6" x14ac:dyDescent="0.25">
      <c r="E4141" s="103"/>
      <c r="F4141" s="104"/>
    </row>
    <row r="4142" spans="5:6" x14ac:dyDescent="0.25">
      <c r="E4142" s="103"/>
      <c r="F4142" s="104"/>
    </row>
    <row r="4143" spans="5:6" x14ac:dyDescent="0.25">
      <c r="E4143" s="103"/>
      <c r="F4143" s="104"/>
    </row>
    <row r="4144" spans="5:6" x14ac:dyDescent="0.25">
      <c r="E4144" s="103"/>
      <c r="F4144" s="104"/>
    </row>
    <row r="4145" spans="5:6" x14ac:dyDescent="0.25">
      <c r="E4145" s="103"/>
      <c r="F4145" s="104"/>
    </row>
    <row r="4146" spans="5:6" x14ac:dyDescent="0.25">
      <c r="E4146" s="103"/>
      <c r="F4146" s="104"/>
    </row>
    <row r="4147" spans="5:6" x14ac:dyDescent="0.25">
      <c r="E4147" s="103"/>
      <c r="F4147" s="104"/>
    </row>
    <row r="4148" spans="5:6" x14ac:dyDescent="0.25">
      <c r="E4148" s="103"/>
      <c r="F4148" s="104"/>
    </row>
    <row r="4149" spans="5:6" x14ac:dyDescent="0.25">
      <c r="E4149" s="103"/>
      <c r="F4149" s="104"/>
    </row>
    <row r="4150" spans="5:6" x14ac:dyDescent="0.25">
      <c r="E4150" s="103"/>
      <c r="F4150" s="104"/>
    </row>
    <row r="4151" spans="5:6" x14ac:dyDescent="0.25">
      <c r="E4151" s="103"/>
      <c r="F4151" s="104"/>
    </row>
    <row r="4152" spans="5:6" x14ac:dyDescent="0.25">
      <c r="E4152" s="103"/>
      <c r="F4152" s="104"/>
    </row>
    <row r="4153" spans="5:6" x14ac:dyDescent="0.25">
      <c r="E4153" s="103"/>
      <c r="F4153" s="104"/>
    </row>
    <row r="4154" spans="5:6" x14ac:dyDescent="0.25">
      <c r="E4154" s="103"/>
      <c r="F4154" s="104"/>
    </row>
    <row r="4155" spans="5:6" x14ac:dyDescent="0.25">
      <c r="E4155" s="103"/>
      <c r="F4155" s="104"/>
    </row>
    <row r="4156" spans="5:6" x14ac:dyDescent="0.25">
      <c r="E4156" s="103"/>
      <c r="F4156" s="104"/>
    </row>
    <row r="4157" spans="5:6" x14ac:dyDescent="0.25">
      <c r="E4157" s="103"/>
      <c r="F4157" s="104"/>
    </row>
    <row r="4158" spans="5:6" x14ac:dyDescent="0.25">
      <c r="E4158" s="103"/>
      <c r="F4158" s="104"/>
    </row>
    <row r="4159" spans="5:6" x14ac:dyDescent="0.25">
      <c r="E4159" s="103"/>
      <c r="F4159" s="104"/>
    </row>
    <row r="4160" spans="5:6" x14ac:dyDescent="0.25">
      <c r="E4160" s="103"/>
      <c r="F4160" s="104"/>
    </row>
    <row r="4161" spans="5:6" x14ac:dyDescent="0.25">
      <c r="E4161" s="103"/>
      <c r="F4161" s="104"/>
    </row>
    <row r="4162" spans="5:6" x14ac:dyDescent="0.25">
      <c r="E4162" s="103"/>
      <c r="F4162" s="104"/>
    </row>
    <row r="4163" spans="5:6" x14ac:dyDescent="0.25">
      <c r="E4163" s="103"/>
      <c r="F4163" s="104"/>
    </row>
    <row r="4164" spans="5:6" x14ac:dyDescent="0.25">
      <c r="E4164" s="103"/>
      <c r="F4164" s="104"/>
    </row>
    <row r="4165" spans="5:6" x14ac:dyDescent="0.25">
      <c r="E4165" s="103"/>
      <c r="F4165" s="104"/>
    </row>
    <row r="4166" spans="5:6" x14ac:dyDescent="0.25">
      <c r="E4166" s="103"/>
      <c r="F4166" s="104"/>
    </row>
    <row r="4167" spans="5:6" x14ac:dyDescent="0.25">
      <c r="E4167" s="103"/>
      <c r="F4167" s="104"/>
    </row>
    <row r="4168" spans="5:6" x14ac:dyDescent="0.25">
      <c r="E4168" s="103"/>
      <c r="F4168" s="104"/>
    </row>
    <row r="4169" spans="5:6" x14ac:dyDescent="0.25">
      <c r="E4169" s="103"/>
      <c r="F4169" s="104"/>
    </row>
    <row r="4170" spans="5:6" x14ac:dyDescent="0.25">
      <c r="E4170" s="103"/>
      <c r="F4170" s="104"/>
    </row>
    <row r="4171" spans="5:6" x14ac:dyDescent="0.25">
      <c r="E4171" s="103"/>
      <c r="F4171" s="104"/>
    </row>
    <row r="4172" spans="5:6" x14ac:dyDescent="0.25">
      <c r="E4172" s="103"/>
      <c r="F4172" s="104"/>
    </row>
    <row r="4173" spans="5:6" x14ac:dyDescent="0.25">
      <c r="E4173" s="103"/>
      <c r="F4173" s="104"/>
    </row>
    <row r="4174" spans="5:6" x14ac:dyDescent="0.25">
      <c r="E4174" s="103"/>
      <c r="F4174" s="104"/>
    </row>
    <row r="4175" spans="5:6" x14ac:dyDescent="0.25">
      <c r="E4175" s="103"/>
      <c r="F4175" s="104"/>
    </row>
    <row r="4176" spans="5:6" x14ac:dyDescent="0.25">
      <c r="E4176" s="103"/>
      <c r="F4176" s="104"/>
    </row>
    <row r="4177" spans="5:6" x14ac:dyDescent="0.25">
      <c r="E4177" s="103"/>
      <c r="F4177" s="104"/>
    </row>
    <row r="4178" spans="5:6" x14ac:dyDescent="0.25">
      <c r="E4178" s="103"/>
      <c r="F4178" s="104"/>
    </row>
    <row r="4179" spans="5:6" x14ac:dyDescent="0.25">
      <c r="E4179" s="103"/>
      <c r="F4179" s="104"/>
    </row>
    <row r="4180" spans="5:6" x14ac:dyDescent="0.25">
      <c r="E4180" s="103"/>
      <c r="F4180" s="104"/>
    </row>
    <row r="4181" spans="5:6" x14ac:dyDescent="0.25">
      <c r="E4181" s="103"/>
      <c r="F4181" s="104"/>
    </row>
    <row r="4182" spans="5:6" x14ac:dyDescent="0.25">
      <c r="E4182" s="103"/>
      <c r="F4182" s="104"/>
    </row>
    <row r="4183" spans="5:6" x14ac:dyDescent="0.25">
      <c r="E4183" s="103"/>
      <c r="F4183" s="104"/>
    </row>
    <row r="4184" spans="5:6" x14ac:dyDescent="0.25">
      <c r="E4184" s="103"/>
      <c r="F4184" s="104"/>
    </row>
    <row r="4185" spans="5:6" x14ac:dyDescent="0.25">
      <c r="E4185" s="103"/>
      <c r="F4185" s="104"/>
    </row>
    <row r="4186" spans="5:6" x14ac:dyDescent="0.25">
      <c r="E4186" s="103"/>
      <c r="F4186" s="104"/>
    </row>
    <row r="4187" spans="5:6" x14ac:dyDescent="0.25">
      <c r="E4187" s="103"/>
      <c r="F4187" s="104"/>
    </row>
    <row r="4188" spans="5:6" x14ac:dyDescent="0.25">
      <c r="E4188" s="103"/>
      <c r="F4188" s="104"/>
    </row>
    <row r="4189" spans="5:6" x14ac:dyDescent="0.25">
      <c r="E4189" s="103"/>
      <c r="F4189" s="104"/>
    </row>
    <row r="4190" spans="5:6" x14ac:dyDescent="0.25">
      <c r="E4190" s="103"/>
      <c r="F4190" s="104"/>
    </row>
    <row r="4191" spans="5:6" x14ac:dyDescent="0.25">
      <c r="E4191" s="103"/>
      <c r="F4191" s="104"/>
    </row>
    <row r="4192" spans="5:6" x14ac:dyDescent="0.25">
      <c r="E4192" s="103"/>
      <c r="F4192" s="104"/>
    </row>
    <row r="4193" spans="5:6" x14ac:dyDescent="0.25">
      <c r="E4193" s="103"/>
      <c r="F4193" s="104"/>
    </row>
    <row r="4194" spans="5:6" x14ac:dyDescent="0.25">
      <c r="E4194" s="103"/>
      <c r="F4194" s="104"/>
    </row>
    <row r="4195" spans="5:6" x14ac:dyDescent="0.25">
      <c r="E4195" s="103"/>
      <c r="F4195" s="104"/>
    </row>
    <row r="4196" spans="5:6" x14ac:dyDescent="0.25">
      <c r="E4196" s="103"/>
      <c r="F4196" s="104"/>
    </row>
    <row r="4197" spans="5:6" x14ac:dyDescent="0.25">
      <c r="E4197" s="103"/>
      <c r="F4197" s="104"/>
    </row>
    <row r="4198" spans="5:6" x14ac:dyDescent="0.25">
      <c r="E4198" s="103"/>
      <c r="F4198" s="104"/>
    </row>
    <row r="4199" spans="5:6" x14ac:dyDescent="0.25">
      <c r="E4199" s="103"/>
      <c r="F4199" s="104"/>
    </row>
    <row r="4200" spans="5:6" x14ac:dyDescent="0.25">
      <c r="E4200" s="103"/>
      <c r="F4200" s="104"/>
    </row>
    <row r="4201" spans="5:6" x14ac:dyDescent="0.25">
      <c r="E4201" s="103"/>
      <c r="F4201" s="104"/>
    </row>
    <row r="4202" spans="5:6" x14ac:dyDescent="0.25">
      <c r="E4202" s="103"/>
      <c r="F4202" s="104"/>
    </row>
    <row r="4203" spans="5:6" x14ac:dyDescent="0.25">
      <c r="E4203" s="103"/>
      <c r="F4203" s="104"/>
    </row>
    <row r="4204" spans="5:6" x14ac:dyDescent="0.25">
      <c r="E4204" s="103"/>
      <c r="F4204" s="104"/>
    </row>
    <row r="4205" spans="5:6" x14ac:dyDescent="0.25">
      <c r="E4205" s="103"/>
      <c r="F4205" s="104"/>
    </row>
    <row r="4206" spans="5:6" x14ac:dyDescent="0.25">
      <c r="E4206" s="103"/>
      <c r="F4206" s="104"/>
    </row>
    <row r="4207" spans="5:6" x14ac:dyDescent="0.25">
      <c r="E4207" s="103"/>
      <c r="F4207" s="104"/>
    </row>
    <row r="4208" spans="5:6" x14ac:dyDescent="0.25">
      <c r="E4208" s="103"/>
      <c r="F4208" s="104"/>
    </row>
    <row r="4209" spans="5:6" x14ac:dyDescent="0.25">
      <c r="E4209" s="103"/>
      <c r="F4209" s="104"/>
    </row>
    <row r="4210" spans="5:6" x14ac:dyDescent="0.25">
      <c r="E4210" s="103"/>
      <c r="F4210" s="104"/>
    </row>
    <row r="4211" spans="5:6" x14ac:dyDescent="0.25">
      <c r="E4211" s="103"/>
      <c r="F4211" s="104"/>
    </row>
    <row r="4212" spans="5:6" x14ac:dyDescent="0.25">
      <c r="E4212" s="103"/>
      <c r="F4212" s="104"/>
    </row>
    <row r="4213" spans="5:6" x14ac:dyDescent="0.25">
      <c r="E4213" s="103"/>
      <c r="F4213" s="104"/>
    </row>
    <row r="4214" spans="5:6" x14ac:dyDescent="0.25">
      <c r="E4214" s="103"/>
      <c r="F4214" s="104"/>
    </row>
    <row r="4215" spans="5:6" x14ac:dyDescent="0.25">
      <c r="E4215" s="103"/>
      <c r="F4215" s="104"/>
    </row>
    <row r="4216" spans="5:6" x14ac:dyDescent="0.25">
      <c r="E4216" s="103"/>
      <c r="F4216" s="104"/>
    </row>
    <row r="4217" spans="5:6" x14ac:dyDescent="0.25">
      <c r="E4217" s="103"/>
      <c r="F4217" s="104"/>
    </row>
    <row r="4218" spans="5:6" x14ac:dyDescent="0.25">
      <c r="E4218" s="103"/>
      <c r="F4218" s="104"/>
    </row>
    <row r="4219" spans="5:6" x14ac:dyDescent="0.25">
      <c r="E4219" s="103"/>
      <c r="F4219" s="104"/>
    </row>
    <row r="4220" spans="5:6" x14ac:dyDescent="0.25">
      <c r="E4220" s="103"/>
      <c r="F4220" s="104"/>
    </row>
    <row r="4221" spans="5:6" x14ac:dyDescent="0.25">
      <c r="E4221" s="103"/>
      <c r="F4221" s="104"/>
    </row>
    <row r="4222" spans="5:6" x14ac:dyDescent="0.25">
      <c r="E4222" s="103"/>
      <c r="F4222" s="104"/>
    </row>
    <row r="4223" spans="5:6" x14ac:dyDescent="0.25">
      <c r="E4223" s="103"/>
      <c r="F4223" s="104"/>
    </row>
    <row r="4224" spans="5:6" x14ac:dyDescent="0.25">
      <c r="E4224" s="103"/>
      <c r="F4224" s="104"/>
    </row>
    <row r="4225" spans="5:6" x14ac:dyDescent="0.25">
      <c r="E4225" s="103"/>
      <c r="F4225" s="104"/>
    </row>
    <row r="4226" spans="5:6" x14ac:dyDescent="0.25">
      <c r="E4226" s="103"/>
      <c r="F4226" s="104"/>
    </row>
    <row r="4227" spans="5:6" x14ac:dyDescent="0.25">
      <c r="E4227" s="103"/>
      <c r="F4227" s="104"/>
    </row>
    <row r="4228" spans="5:6" x14ac:dyDescent="0.25">
      <c r="E4228" s="103"/>
      <c r="F4228" s="104"/>
    </row>
    <row r="4229" spans="5:6" x14ac:dyDescent="0.25">
      <c r="E4229" s="103"/>
      <c r="F4229" s="104"/>
    </row>
    <row r="4230" spans="5:6" x14ac:dyDescent="0.25">
      <c r="E4230" s="103"/>
      <c r="F4230" s="104"/>
    </row>
    <row r="4231" spans="5:6" x14ac:dyDescent="0.25">
      <c r="E4231" s="103"/>
      <c r="F4231" s="104"/>
    </row>
    <row r="4232" spans="5:6" x14ac:dyDescent="0.25">
      <c r="E4232" s="103"/>
      <c r="F4232" s="104"/>
    </row>
    <row r="4233" spans="5:6" x14ac:dyDescent="0.25">
      <c r="E4233" s="103"/>
      <c r="F4233" s="104"/>
    </row>
    <row r="4234" spans="5:6" x14ac:dyDescent="0.25">
      <c r="E4234" s="103"/>
      <c r="F4234" s="104"/>
    </row>
    <row r="4235" spans="5:6" x14ac:dyDescent="0.25">
      <c r="E4235" s="103"/>
      <c r="F4235" s="104"/>
    </row>
    <row r="4236" spans="5:6" x14ac:dyDescent="0.25">
      <c r="E4236" s="103"/>
      <c r="F4236" s="104"/>
    </row>
    <row r="4237" spans="5:6" x14ac:dyDescent="0.25">
      <c r="E4237" s="103"/>
      <c r="F4237" s="104"/>
    </row>
    <row r="4238" spans="5:6" x14ac:dyDescent="0.25">
      <c r="E4238" s="103"/>
      <c r="F4238" s="104"/>
    </row>
    <row r="4239" spans="5:6" x14ac:dyDescent="0.25">
      <c r="E4239" s="103"/>
      <c r="F4239" s="104"/>
    </row>
    <row r="4240" spans="5:6" x14ac:dyDescent="0.25">
      <c r="E4240" s="103"/>
      <c r="F4240" s="104"/>
    </row>
    <row r="4241" spans="5:6" x14ac:dyDescent="0.25">
      <c r="E4241" s="103"/>
      <c r="F4241" s="104"/>
    </row>
    <row r="4242" spans="5:6" x14ac:dyDescent="0.25">
      <c r="E4242" s="103"/>
      <c r="F4242" s="104"/>
    </row>
    <row r="4243" spans="5:6" x14ac:dyDescent="0.25">
      <c r="E4243" s="103"/>
      <c r="F4243" s="104"/>
    </row>
    <row r="4244" spans="5:6" x14ac:dyDescent="0.25">
      <c r="E4244" s="103"/>
      <c r="F4244" s="104"/>
    </row>
    <row r="4245" spans="5:6" x14ac:dyDescent="0.25">
      <c r="E4245" s="103"/>
      <c r="F4245" s="104"/>
    </row>
    <row r="4246" spans="5:6" x14ac:dyDescent="0.25">
      <c r="E4246" s="103"/>
      <c r="F4246" s="104"/>
    </row>
    <row r="4247" spans="5:6" x14ac:dyDescent="0.25">
      <c r="E4247" s="103"/>
      <c r="F4247" s="104"/>
    </row>
    <row r="4248" spans="5:6" x14ac:dyDescent="0.25">
      <c r="E4248" s="103"/>
      <c r="F4248" s="104"/>
    </row>
    <row r="4249" spans="5:6" x14ac:dyDescent="0.25">
      <c r="E4249" s="103"/>
      <c r="F4249" s="104"/>
    </row>
    <row r="4250" spans="5:6" x14ac:dyDescent="0.25">
      <c r="E4250" s="103"/>
      <c r="F4250" s="104"/>
    </row>
    <row r="4251" spans="5:6" x14ac:dyDescent="0.25">
      <c r="E4251" s="103"/>
      <c r="F4251" s="104"/>
    </row>
    <row r="4252" spans="5:6" x14ac:dyDescent="0.25">
      <c r="E4252" s="103"/>
      <c r="F4252" s="104"/>
    </row>
    <row r="4253" spans="5:6" x14ac:dyDescent="0.25">
      <c r="E4253" s="103"/>
      <c r="F4253" s="104"/>
    </row>
    <row r="4254" spans="5:6" x14ac:dyDescent="0.25">
      <c r="E4254" s="103"/>
      <c r="F4254" s="104"/>
    </row>
    <row r="4255" spans="5:6" x14ac:dyDescent="0.25">
      <c r="E4255" s="103"/>
      <c r="F4255" s="104"/>
    </row>
    <row r="4256" spans="5:6" x14ac:dyDescent="0.25">
      <c r="E4256" s="103"/>
      <c r="F4256" s="104"/>
    </row>
    <row r="4257" spans="5:6" x14ac:dyDescent="0.25">
      <c r="E4257" s="103"/>
      <c r="F4257" s="104"/>
    </row>
    <row r="4258" spans="5:6" x14ac:dyDescent="0.25">
      <c r="E4258" s="103"/>
      <c r="F4258" s="104"/>
    </row>
    <row r="4259" spans="5:6" x14ac:dyDescent="0.25">
      <c r="E4259" s="103"/>
      <c r="F4259" s="104"/>
    </row>
    <row r="4260" spans="5:6" x14ac:dyDescent="0.25">
      <c r="E4260" s="103"/>
      <c r="F4260" s="104"/>
    </row>
    <row r="4261" spans="5:6" x14ac:dyDescent="0.25">
      <c r="E4261" s="103"/>
      <c r="F4261" s="104"/>
    </row>
    <row r="4262" spans="5:6" x14ac:dyDescent="0.25">
      <c r="E4262" s="103"/>
      <c r="F4262" s="104"/>
    </row>
    <row r="4263" spans="5:6" x14ac:dyDescent="0.25">
      <c r="E4263" s="103"/>
      <c r="F4263" s="104"/>
    </row>
    <row r="4264" spans="5:6" x14ac:dyDescent="0.25">
      <c r="E4264" s="103"/>
      <c r="F4264" s="104"/>
    </row>
    <row r="4265" spans="5:6" x14ac:dyDescent="0.25">
      <c r="E4265" s="103"/>
      <c r="F4265" s="104"/>
    </row>
    <row r="4266" spans="5:6" x14ac:dyDescent="0.25">
      <c r="E4266" s="103"/>
      <c r="F4266" s="104"/>
    </row>
    <row r="4267" spans="5:6" x14ac:dyDescent="0.25">
      <c r="E4267" s="103"/>
      <c r="F4267" s="104"/>
    </row>
    <row r="4268" spans="5:6" x14ac:dyDescent="0.25">
      <c r="E4268" s="103"/>
      <c r="F4268" s="104"/>
    </row>
    <row r="4269" spans="5:6" x14ac:dyDescent="0.25">
      <c r="E4269" s="103"/>
      <c r="F4269" s="104"/>
    </row>
    <row r="4270" spans="5:6" x14ac:dyDescent="0.25">
      <c r="E4270" s="103"/>
      <c r="F4270" s="104"/>
    </row>
    <row r="4271" spans="5:6" x14ac:dyDescent="0.25">
      <c r="E4271" s="103"/>
      <c r="F4271" s="104"/>
    </row>
    <row r="4272" spans="5:6" x14ac:dyDescent="0.25">
      <c r="E4272" s="103"/>
      <c r="F4272" s="104"/>
    </row>
    <row r="4273" spans="5:6" x14ac:dyDescent="0.25">
      <c r="E4273" s="103"/>
      <c r="F4273" s="104"/>
    </row>
    <row r="4274" spans="5:6" x14ac:dyDescent="0.25">
      <c r="E4274" s="103"/>
      <c r="F4274" s="104"/>
    </row>
    <row r="4275" spans="5:6" x14ac:dyDescent="0.25">
      <c r="E4275" s="103"/>
      <c r="F4275" s="104"/>
    </row>
    <row r="4276" spans="5:6" x14ac:dyDescent="0.25">
      <c r="E4276" s="103"/>
      <c r="F4276" s="104"/>
    </row>
    <row r="4277" spans="5:6" x14ac:dyDescent="0.25">
      <c r="E4277" s="103"/>
      <c r="F4277" s="104"/>
    </row>
    <row r="4278" spans="5:6" x14ac:dyDescent="0.25">
      <c r="E4278" s="103"/>
      <c r="F4278" s="104"/>
    </row>
    <row r="4279" spans="5:6" x14ac:dyDescent="0.25">
      <c r="E4279" s="103"/>
      <c r="F4279" s="104"/>
    </row>
    <row r="4280" spans="5:6" x14ac:dyDescent="0.25">
      <c r="E4280" s="103"/>
      <c r="F4280" s="104"/>
    </row>
    <row r="4281" spans="5:6" x14ac:dyDescent="0.25">
      <c r="E4281" s="103"/>
      <c r="F4281" s="104"/>
    </row>
    <row r="4282" spans="5:6" x14ac:dyDescent="0.25">
      <c r="E4282" s="103"/>
      <c r="F4282" s="104"/>
    </row>
    <row r="4283" spans="5:6" x14ac:dyDescent="0.25">
      <c r="E4283" s="103"/>
      <c r="F4283" s="104"/>
    </row>
    <row r="4284" spans="5:6" x14ac:dyDescent="0.25">
      <c r="E4284" s="103"/>
      <c r="F4284" s="104"/>
    </row>
    <row r="4285" spans="5:6" x14ac:dyDescent="0.25">
      <c r="E4285" s="103"/>
      <c r="F4285" s="104"/>
    </row>
    <row r="4286" spans="5:6" x14ac:dyDescent="0.25">
      <c r="E4286" s="103"/>
      <c r="F4286" s="104"/>
    </row>
    <row r="4287" spans="5:6" x14ac:dyDescent="0.25">
      <c r="E4287" s="103"/>
      <c r="F4287" s="104"/>
    </row>
    <row r="4288" spans="5:6" x14ac:dyDescent="0.25">
      <c r="E4288" s="103"/>
      <c r="F4288" s="104"/>
    </row>
    <row r="4289" spans="5:6" x14ac:dyDescent="0.25">
      <c r="E4289" s="103"/>
      <c r="F4289" s="104"/>
    </row>
    <row r="4290" spans="5:6" x14ac:dyDescent="0.25">
      <c r="E4290" s="103"/>
      <c r="F4290" s="104"/>
    </row>
    <row r="4291" spans="5:6" x14ac:dyDescent="0.25">
      <c r="E4291" s="103"/>
      <c r="F4291" s="104"/>
    </row>
    <row r="4292" spans="5:6" x14ac:dyDescent="0.25">
      <c r="E4292" s="103"/>
      <c r="F4292" s="104"/>
    </row>
    <row r="4293" spans="5:6" x14ac:dyDescent="0.25">
      <c r="E4293" s="103"/>
      <c r="F4293" s="104"/>
    </row>
    <row r="4294" spans="5:6" x14ac:dyDescent="0.25">
      <c r="E4294" s="103"/>
      <c r="F4294" s="104"/>
    </row>
    <row r="4295" spans="5:6" x14ac:dyDescent="0.25">
      <c r="E4295" s="103"/>
      <c r="F4295" s="104"/>
    </row>
    <row r="4296" spans="5:6" x14ac:dyDescent="0.25">
      <c r="E4296" s="103"/>
      <c r="F4296" s="104"/>
    </row>
    <row r="4297" spans="5:6" x14ac:dyDescent="0.25">
      <c r="E4297" s="103"/>
      <c r="F4297" s="104"/>
    </row>
    <row r="4298" spans="5:6" x14ac:dyDescent="0.25">
      <c r="E4298" s="103"/>
      <c r="F4298" s="104"/>
    </row>
    <row r="4299" spans="5:6" x14ac:dyDescent="0.25">
      <c r="E4299" s="103"/>
      <c r="F4299" s="104"/>
    </row>
    <row r="4300" spans="5:6" x14ac:dyDescent="0.25">
      <c r="E4300" s="103"/>
      <c r="F4300" s="104"/>
    </row>
    <row r="4301" spans="5:6" x14ac:dyDescent="0.25">
      <c r="E4301" s="103"/>
      <c r="F4301" s="104"/>
    </row>
    <row r="4302" spans="5:6" x14ac:dyDescent="0.25">
      <c r="E4302" s="103"/>
      <c r="F4302" s="104"/>
    </row>
    <row r="4303" spans="5:6" x14ac:dyDescent="0.25">
      <c r="E4303" s="103"/>
      <c r="F4303" s="104"/>
    </row>
    <row r="4304" spans="5:6" x14ac:dyDescent="0.25">
      <c r="E4304" s="103"/>
      <c r="F4304" s="104"/>
    </row>
    <row r="4305" spans="5:6" x14ac:dyDescent="0.25">
      <c r="E4305" s="103"/>
      <c r="F4305" s="104"/>
    </row>
    <row r="4306" spans="5:6" x14ac:dyDescent="0.25">
      <c r="E4306" s="103"/>
      <c r="F4306" s="104"/>
    </row>
    <row r="4307" spans="5:6" x14ac:dyDescent="0.25">
      <c r="E4307" s="103"/>
      <c r="F4307" s="104"/>
    </row>
    <row r="4308" spans="5:6" x14ac:dyDescent="0.25">
      <c r="E4308" s="103"/>
      <c r="F4308" s="104"/>
    </row>
    <row r="4309" spans="5:6" x14ac:dyDescent="0.25">
      <c r="E4309" s="103"/>
      <c r="F4309" s="104"/>
    </row>
    <row r="4310" spans="5:6" x14ac:dyDescent="0.25">
      <c r="E4310" s="103"/>
      <c r="F4310" s="104"/>
    </row>
    <row r="4311" spans="5:6" x14ac:dyDescent="0.25">
      <c r="E4311" s="103"/>
      <c r="F4311" s="104"/>
    </row>
    <row r="4312" spans="5:6" x14ac:dyDescent="0.25">
      <c r="E4312" s="103"/>
      <c r="F4312" s="104"/>
    </row>
    <row r="4313" spans="5:6" x14ac:dyDescent="0.25">
      <c r="E4313" s="103"/>
      <c r="F4313" s="104"/>
    </row>
    <row r="4314" spans="5:6" x14ac:dyDescent="0.25">
      <c r="E4314" s="103"/>
      <c r="F4314" s="104"/>
    </row>
    <row r="4315" spans="5:6" x14ac:dyDescent="0.25">
      <c r="E4315" s="103"/>
      <c r="F4315" s="104"/>
    </row>
    <row r="4316" spans="5:6" x14ac:dyDescent="0.25">
      <c r="E4316" s="103"/>
      <c r="F4316" s="104"/>
    </row>
    <row r="4317" spans="5:6" x14ac:dyDescent="0.25">
      <c r="E4317" s="103"/>
      <c r="F4317" s="104"/>
    </row>
    <row r="4318" spans="5:6" x14ac:dyDescent="0.25">
      <c r="E4318" s="103"/>
      <c r="F4318" s="104"/>
    </row>
    <row r="4319" spans="5:6" x14ac:dyDescent="0.25">
      <c r="E4319" s="103"/>
      <c r="F4319" s="104"/>
    </row>
    <row r="4320" spans="5:6" x14ac:dyDescent="0.25">
      <c r="E4320" s="103"/>
      <c r="F4320" s="104"/>
    </row>
    <row r="4321" spans="5:6" x14ac:dyDescent="0.25">
      <c r="E4321" s="103"/>
      <c r="F4321" s="104"/>
    </row>
    <row r="4322" spans="5:6" x14ac:dyDescent="0.25">
      <c r="E4322" s="103"/>
      <c r="F4322" s="104"/>
    </row>
    <row r="4323" spans="5:6" x14ac:dyDescent="0.25">
      <c r="E4323" s="103"/>
      <c r="F4323" s="104"/>
    </row>
    <row r="4324" spans="5:6" x14ac:dyDescent="0.25">
      <c r="E4324" s="103"/>
      <c r="F4324" s="104"/>
    </row>
    <row r="4325" spans="5:6" x14ac:dyDescent="0.25">
      <c r="E4325" s="103"/>
      <c r="F4325" s="104"/>
    </row>
    <row r="4326" spans="5:6" x14ac:dyDescent="0.25">
      <c r="E4326" s="103"/>
      <c r="F4326" s="104"/>
    </row>
    <row r="4327" spans="5:6" x14ac:dyDescent="0.25">
      <c r="E4327" s="103"/>
      <c r="F4327" s="104"/>
    </row>
    <row r="4328" spans="5:6" x14ac:dyDescent="0.25">
      <c r="E4328" s="103"/>
      <c r="F4328" s="104"/>
    </row>
    <row r="4329" spans="5:6" x14ac:dyDescent="0.25">
      <c r="E4329" s="103"/>
      <c r="F4329" s="104"/>
    </row>
    <row r="4330" spans="5:6" x14ac:dyDescent="0.25">
      <c r="E4330" s="103"/>
      <c r="F4330" s="104"/>
    </row>
    <row r="4331" spans="5:6" x14ac:dyDescent="0.25">
      <c r="E4331" s="103"/>
      <c r="F4331" s="104"/>
    </row>
    <row r="4332" spans="5:6" x14ac:dyDescent="0.25">
      <c r="E4332" s="103"/>
      <c r="F4332" s="104"/>
    </row>
    <row r="4333" spans="5:6" x14ac:dyDescent="0.25">
      <c r="E4333" s="103"/>
      <c r="F4333" s="104"/>
    </row>
    <row r="4334" spans="5:6" x14ac:dyDescent="0.25">
      <c r="E4334" s="103"/>
      <c r="F4334" s="104"/>
    </row>
    <row r="4335" spans="5:6" x14ac:dyDescent="0.25">
      <c r="E4335" s="103"/>
      <c r="F4335" s="104"/>
    </row>
    <row r="4336" spans="5:6" x14ac:dyDescent="0.25">
      <c r="E4336" s="103"/>
      <c r="F4336" s="104"/>
    </row>
    <row r="4337" spans="5:6" x14ac:dyDescent="0.25">
      <c r="E4337" s="103"/>
      <c r="F4337" s="104"/>
    </row>
    <row r="4338" spans="5:6" x14ac:dyDescent="0.25">
      <c r="E4338" s="103"/>
      <c r="F4338" s="104"/>
    </row>
    <row r="4339" spans="5:6" x14ac:dyDescent="0.25">
      <c r="E4339" s="103"/>
      <c r="F4339" s="104"/>
    </row>
    <row r="4340" spans="5:6" x14ac:dyDescent="0.25">
      <c r="E4340" s="103"/>
      <c r="F4340" s="104"/>
    </row>
    <row r="4341" spans="5:6" x14ac:dyDescent="0.25">
      <c r="E4341" s="103"/>
      <c r="F4341" s="104"/>
    </row>
    <row r="4342" spans="5:6" x14ac:dyDescent="0.25">
      <c r="E4342" s="103"/>
      <c r="F4342" s="104"/>
    </row>
    <row r="4343" spans="5:6" x14ac:dyDescent="0.25">
      <c r="E4343" s="103"/>
      <c r="F4343" s="104"/>
    </row>
    <row r="4344" spans="5:6" x14ac:dyDescent="0.25">
      <c r="E4344" s="103"/>
      <c r="F4344" s="104"/>
    </row>
    <row r="4345" spans="5:6" x14ac:dyDescent="0.25">
      <c r="E4345" s="103"/>
      <c r="F4345" s="104"/>
    </row>
    <row r="4346" spans="5:6" x14ac:dyDescent="0.25">
      <c r="E4346" s="103"/>
      <c r="F4346" s="104"/>
    </row>
    <row r="4347" spans="5:6" x14ac:dyDescent="0.25">
      <c r="E4347" s="103"/>
      <c r="F4347" s="104"/>
    </row>
    <row r="4348" spans="5:6" x14ac:dyDescent="0.25">
      <c r="E4348" s="103"/>
      <c r="F4348" s="104"/>
    </row>
    <row r="4349" spans="5:6" x14ac:dyDescent="0.25">
      <c r="E4349" s="103"/>
      <c r="F4349" s="104"/>
    </row>
    <row r="4350" spans="5:6" x14ac:dyDescent="0.25">
      <c r="E4350" s="103"/>
      <c r="F4350" s="104"/>
    </row>
    <row r="4351" spans="5:6" x14ac:dyDescent="0.25">
      <c r="E4351" s="103"/>
      <c r="F4351" s="104"/>
    </row>
    <row r="4352" spans="5:6" x14ac:dyDescent="0.25">
      <c r="E4352" s="103"/>
      <c r="F4352" s="104"/>
    </row>
    <row r="4353" spans="5:6" x14ac:dyDescent="0.25">
      <c r="E4353" s="103"/>
      <c r="F4353" s="104"/>
    </row>
    <row r="4354" spans="5:6" x14ac:dyDescent="0.25">
      <c r="E4354" s="103"/>
      <c r="F4354" s="104"/>
    </row>
    <row r="4355" spans="5:6" x14ac:dyDescent="0.25">
      <c r="E4355" s="103"/>
      <c r="F4355" s="104"/>
    </row>
    <row r="4356" spans="5:6" x14ac:dyDescent="0.25">
      <c r="E4356" s="103"/>
      <c r="F4356" s="104"/>
    </row>
    <row r="4357" spans="5:6" x14ac:dyDescent="0.25">
      <c r="E4357" s="103"/>
      <c r="F4357" s="104"/>
    </row>
    <row r="4358" spans="5:6" x14ac:dyDescent="0.25">
      <c r="E4358" s="103"/>
      <c r="F4358" s="104"/>
    </row>
    <row r="4359" spans="5:6" x14ac:dyDescent="0.25">
      <c r="E4359" s="103"/>
      <c r="F4359" s="104"/>
    </row>
    <row r="4360" spans="5:6" x14ac:dyDescent="0.25">
      <c r="E4360" s="103"/>
      <c r="F4360" s="104"/>
    </row>
    <row r="4361" spans="5:6" x14ac:dyDescent="0.25">
      <c r="E4361" s="103"/>
      <c r="F4361" s="104"/>
    </row>
    <row r="4362" spans="5:6" x14ac:dyDescent="0.25">
      <c r="E4362" s="103"/>
      <c r="F4362" s="104"/>
    </row>
    <row r="4363" spans="5:6" x14ac:dyDescent="0.25">
      <c r="E4363" s="103"/>
      <c r="F4363" s="104"/>
    </row>
    <row r="4364" spans="5:6" x14ac:dyDescent="0.25">
      <c r="E4364" s="103"/>
      <c r="F4364" s="104"/>
    </row>
    <row r="4365" spans="5:6" x14ac:dyDescent="0.25">
      <c r="E4365" s="103"/>
      <c r="F4365" s="104"/>
    </row>
    <row r="4366" spans="5:6" x14ac:dyDescent="0.25">
      <c r="E4366" s="103"/>
      <c r="F4366" s="104"/>
    </row>
    <row r="4367" spans="5:6" x14ac:dyDescent="0.25">
      <c r="E4367" s="103"/>
      <c r="F4367" s="104"/>
    </row>
    <row r="4368" spans="5:6" x14ac:dyDescent="0.25">
      <c r="E4368" s="103"/>
      <c r="F4368" s="104"/>
    </row>
    <row r="4369" spans="5:6" x14ac:dyDescent="0.25">
      <c r="E4369" s="103"/>
      <c r="F4369" s="104"/>
    </row>
    <row r="4370" spans="5:6" x14ac:dyDescent="0.25">
      <c r="E4370" s="103"/>
      <c r="F4370" s="104"/>
    </row>
    <row r="4371" spans="5:6" x14ac:dyDescent="0.25">
      <c r="E4371" s="103"/>
      <c r="F4371" s="104"/>
    </row>
    <row r="4372" spans="5:6" x14ac:dyDescent="0.25">
      <c r="E4372" s="103"/>
      <c r="F4372" s="104"/>
    </row>
    <row r="4373" spans="5:6" x14ac:dyDescent="0.25">
      <c r="E4373" s="103"/>
      <c r="F4373" s="104"/>
    </row>
    <row r="4374" spans="5:6" x14ac:dyDescent="0.25">
      <c r="E4374" s="103"/>
      <c r="F4374" s="104"/>
    </row>
    <row r="4375" spans="5:6" x14ac:dyDescent="0.25">
      <c r="E4375" s="103"/>
      <c r="F4375" s="104"/>
    </row>
    <row r="4376" spans="5:6" x14ac:dyDescent="0.25">
      <c r="E4376" s="103"/>
      <c r="F4376" s="104"/>
    </row>
    <row r="4377" spans="5:6" x14ac:dyDescent="0.25">
      <c r="E4377" s="103"/>
      <c r="F4377" s="104"/>
    </row>
    <row r="4378" spans="5:6" x14ac:dyDescent="0.25">
      <c r="E4378" s="103"/>
      <c r="F4378" s="104"/>
    </row>
    <row r="4379" spans="5:6" x14ac:dyDescent="0.25">
      <c r="E4379" s="103"/>
      <c r="F4379" s="104"/>
    </row>
    <row r="4380" spans="5:6" x14ac:dyDescent="0.25">
      <c r="E4380" s="103"/>
      <c r="F4380" s="104"/>
    </row>
    <row r="4381" spans="5:6" x14ac:dyDescent="0.25">
      <c r="E4381" s="103"/>
      <c r="F4381" s="104"/>
    </row>
    <row r="4382" spans="5:6" x14ac:dyDescent="0.25">
      <c r="E4382" s="103"/>
      <c r="F4382" s="104"/>
    </row>
    <row r="4383" spans="5:6" x14ac:dyDescent="0.25">
      <c r="E4383" s="103"/>
      <c r="F4383" s="104"/>
    </row>
    <row r="4384" spans="5:6" x14ac:dyDescent="0.25">
      <c r="E4384" s="103"/>
      <c r="F4384" s="104"/>
    </row>
    <row r="4385" spans="5:6" x14ac:dyDescent="0.25">
      <c r="E4385" s="103"/>
      <c r="F4385" s="104"/>
    </row>
    <row r="4386" spans="5:6" x14ac:dyDescent="0.25">
      <c r="E4386" s="103"/>
      <c r="F4386" s="104"/>
    </row>
    <row r="4387" spans="5:6" x14ac:dyDescent="0.25">
      <c r="E4387" s="103"/>
      <c r="F4387" s="104"/>
    </row>
    <row r="4388" spans="5:6" x14ac:dyDescent="0.25">
      <c r="E4388" s="103"/>
      <c r="F4388" s="104"/>
    </row>
    <row r="4389" spans="5:6" x14ac:dyDescent="0.25">
      <c r="E4389" s="103"/>
      <c r="F4389" s="104"/>
    </row>
    <row r="4390" spans="5:6" x14ac:dyDescent="0.25">
      <c r="E4390" s="103"/>
      <c r="F4390" s="104"/>
    </row>
    <row r="4391" spans="5:6" x14ac:dyDescent="0.25">
      <c r="E4391" s="103"/>
      <c r="F4391" s="104"/>
    </row>
    <row r="4392" spans="5:6" x14ac:dyDescent="0.25">
      <c r="E4392" s="103"/>
      <c r="F4392" s="104"/>
    </row>
    <row r="4393" spans="5:6" x14ac:dyDescent="0.25">
      <c r="E4393" s="103"/>
      <c r="F4393" s="104"/>
    </row>
    <row r="4394" spans="5:6" x14ac:dyDescent="0.25">
      <c r="E4394" s="103"/>
      <c r="F4394" s="104"/>
    </row>
    <row r="4395" spans="5:6" x14ac:dyDescent="0.25">
      <c r="E4395" s="103"/>
      <c r="F4395" s="104"/>
    </row>
    <row r="4396" spans="5:6" x14ac:dyDescent="0.25">
      <c r="E4396" s="103"/>
      <c r="F4396" s="104"/>
    </row>
    <row r="4397" spans="5:6" x14ac:dyDescent="0.25">
      <c r="E4397" s="103"/>
      <c r="F4397" s="104"/>
    </row>
    <row r="4398" spans="5:6" x14ac:dyDescent="0.25">
      <c r="E4398" s="103"/>
      <c r="F4398" s="104"/>
    </row>
    <row r="4399" spans="5:6" x14ac:dyDescent="0.25">
      <c r="E4399" s="103"/>
      <c r="F4399" s="104"/>
    </row>
    <row r="4400" spans="5:6" x14ac:dyDescent="0.25">
      <c r="E4400" s="103"/>
      <c r="F4400" s="104"/>
    </row>
    <row r="4401" spans="5:6" x14ac:dyDescent="0.25">
      <c r="E4401" s="103"/>
      <c r="F4401" s="104"/>
    </row>
    <row r="4402" spans="5:6" x14ac:dyDescent="0.25">
      <c r="E4402" s="103"/>
      <c r="F4402" s="104"/>
    </row>
    <row r="4403" spans="5:6" x14ac:dyDescent="0.25">
      <c r="E4403" s="103"/>
      <c r="F4403" s="104"/>
    </row>
    <row r="4404" spans="5:6" x14ac:dyDescent="0.25">
      <c r="E4404" s="103"/>
      <c r="F4404" s="104"/>
    </row>
    <row r="4405" spans="5:6" x14ac:dyDescent="0.25">
      <c r="E4405" s="103"/>
      <c r="F4405" s="104"/>
    </row>
    <row r="4406" spans="5:6" x14ac:dyDescent="0.25">
      <c r="E4406" s="103"/>
      <c r="F4406" s="104"/>
    </row>
    <row r="4407" spans="5:6" x14ac:dyDescent="0.25">
      <c r="E4407" s="103"/>
      <c r="F4407" s="104"/>
    </row>
    <row r="4408" spans="5:6" x14ac:dyDescent="0.25">
      <c r="E4408" s="103"/>
      <c r="F4408" s="104"/>
    </row>
    <row r="4409" spans="5:6" x14ac:dyDescent="0.25">
      <c r="E4409" s="103"/>
      <c r="F4409" s="104"/>
    </row>
    <row r="4410" spans="5:6" x14ac:dyDescent="0.25">
      <c r="E4410" s="103"/>
      <c r="F4410" s="104"/>
    </row>
    <row r="4411" spans="5:6" x14ac:dyDescent="0.25">
      <c r="E4411" s="103"/>
      <c r="F4411" s="104"/>
    </row>
    <row r="4412" spans="5:6" x14ac:dyDescent="0.25">
      <c r="E4412" s="103"/>
      <c r="F4412" s="104"/>
    </row>
    <row r="4413" spans="5:6" x14ac:dyDescent="0.25">
      <c r="E4413" s="103"/>
      <c r="F4413" s="104"/>
    </row>
    <row r="4414" spans="5:6" x14ac:dyDescent="0.25">
      <c r="E4414" s="103"/>
      <c r="F4414" s="104"/>
    </row>
    <row r="4415" spans="5:6" x14ac:dyDescent="0.25">
      <c r="E4415" s="103"/>
      <c r="F4415" s="104"/>
    </row>
    <row r="4416" spans="5:6" x14ac:dyDescent="0.25">
      <c r="E4416" s="103"/>
      <c r="F4416" s="104"/>
    </row>
    <row r="4417" spans="5:6" x14ac:dyDescent="0.25">
      <c r="E4417" s="103"/>
      <c r="F4417" s="104"/>
    </row>
    <row r="4418" spans="5:6" x14ac:dyDescent="0.25">
      <c r="E4418" s="103"/>
      <c r="F4418" s="104"/>
    </row>
    <row r="4419" spans="5:6" x14ac:dyDescent="0.25">
      <c r="E4419" s="103"/>
      <c r="F4419" s="104"/>
    </row>
    <row r="4420" spans="5:6" x14ac:dyDescent="0.25">
      <c r="E4420" s="103"/>
      <c r="F4420" s="104"/>
    </row>
    <row r="4421" spans="5:6" x14ac:dyDescent="0.25">
      <c r="E4421" s="103"/>
      <c r="F4421" s="104"/>
    </row>
    <row r="4422" spans="5:6" x14ac:dyDescent="0.25">
      <c r="E4422" s="103"/>
      <c r="F4422" s="104"/>
    </row>
    <row r="4423" spans="5:6" x14ac:dyDescent="0.25">
      <c r="E4423" s="103"/>
      <c r="F4423" s="104"/>
    </row>
    <row r="4424" spans="5:6" x14ac:dyDescent="0.25">
      <c r="E4424" s="103"/>
      <c r="F4424" s="104"/>
    </row>
    <row r="4425" spans="5:6" x14ac:dyDescent="0.25">
      <c r="E4425" s="103"/>
      <c r="F4425" s="104"/>
    </row>
    <row r="4426" spans="5:6" x14ac:dyDescent="0.25">
      <c r="E4426" s="103"/>
      <c r="F4426" s="104"/>
    </row>
    <row r="4427" spans="5:6" x14ac:dyDescent="0.25">
      <c r="E4427" s="103"/>
      <c r="F4427" s="104"/>
    </row>
    <row r="4428" spans="5:6" x14ac:dyDescent="0.25">
      <c r="E4428" s="103"/>
      <c r="F4428" s="104"/>
    </row>
    <row r="4429" spans="5:6" x14ac:dyDescent="0.25">
      <c r="E4429" s="103"/>
      <c r="F4429" s="104"/>
    </row>
    <row r="4430" spans="5:6" x14ac:dyDescent="0.25">
      <c r="E4430" s="103"/>
      <c r="F4430" s="104"/>
    </row>
    <row r="4431" spans="5:6" x14ac:dyDescent="0.25">
      <c r="E4431" s="103"/>
      <c r="F4431" s="104"/>
    </row>
    <row r="4432" spans="5:6" x14ac:dyDescent="0.25">
      <c r="E4432" s="103"/>
      <c r="F4432" s="104"/>
    </row>
    <row r="4433" spans="5:6" x14ac:dyDescent="0.25">
      <c r="E4433" s="103"/>
      <c r="F4433" s="104"/>
    </row>
    <row r="4434" spans="5:6" x14ac:dyDescent="0.25">
      <c r="E4434" s="103"/>
      <c r="F4434" s="104"/>
    </row>
    <row r="4435" spans="5:6" x14ac:dyDescent="0.25">
      <c r="E4435" s="103"/>
      <c r="F4435" s="104"/>
    </row>
    <row r="4436" spans="5:6" x14ac:dyDescent="0.25">
      <c r="E4436" s="103"/>
      <c r="F4436" s="104"/>
    </row>
    <row r="4437" spans="5:6" x14ac:dyDescent="0.25">
      <c r="E4437" s="103"/>
      <c r="F4437" s="104"/>
    </row>
    <row r="4438" spans="5:6" x14ac:dyDescent="0.25">
      <c r="E4438" s="103"/>
      <c r="F4438" s="104"/>
    </row>
    <row r="4439" spans="5:6" x14ac:dyDescent="0.25">
      <c r="E4439" s="103"/>
      <c r="F4439" s="104"/>
    </row>
    <row r="4440" spans="5:6" x14ac:dyDescent="0.25">
      <c r="E4440" s="103"/>
      <c r="F4440" s="104"/>
    </row>
    <row r="4441" spans="5:6" x14ac:dyDescent="0.25">
      <c r="E4441" s="103"/>
      <c r="F4441" s="104"/>
    </row>
    <row r="4442" spans="5:6" x14ac:dyDescent="0.25">
      <c r="E4442" s="103"/>
      <c r="F4442" s="104"/>
    </row>
    <row r="4443" spans="5:6" x14ac:dyDescent="0.25">
      <c r="E4443" s="103"/>
      <c r="F4443" s="104"/>
    </row>
    <row r="4444" spans="5:6" x14ac:dyDescent="0.25">
      <c r="E4444" s="103"/>
      <c r="F4444" s="104"/>
    </row>
    <row r="4445" spans="5:6" x14ac:dyDescent="0.25">
      <c r="E4445" s="103"/>
      <c r="F4445" s="104"/>
    </row>
    <row r="4446" spans="5:6" x14ac:dyDescent="0.25">
      <c r="E4446" s="103"/>
      <c r="F4446" s="104"/>
    </row>
    <row r="4447" spans="5:6" x14ac:dyDescent="0.25">
      <c r="E4447" s="103"/>
      <c r="F4447" s="104"/>
    </row>
    <row r="4448" spans="5:6" x14ac:dyDescent="0.25">
      <c r="E4448" s="103"/>
      <c r="F4448" s="104"/>
    </row>
    <row r="4449" spans="5:6" x14ac:dyDescent="0.25">
      <c r="E4449" s="103"/>
      <c r="F4449" s="104"/>
    </row>
    <row r="4450" spans="5:6" x14ac:dyDescent="0.25">
      <c r="E4450" s="103"/>
      <c r="F4450" s="104"/>
    </row>
    <row r="4451" spans="5:6" x14ac:dyDescent="0.25">
      <c r="E4451" s="103"/>
      <c r="F4451" s="104"/>
    </row>
    <row r="4452" spans="5:6" x14ac:dyDescent="0.25">
      <c r="E4452" s="103"/>
      <c r="F4452" s="104"/>
    </row>
    <row r="4453" spans="5:6" x14ac:dyDescent="0.25">
      <c r="E4453" s="103"/>
      <c r="F4453" s="104"/>
    </row>
    <row r="4454" spans="5:6" x14ac:dyDescent="0.25">
      <c r="E4454" s="103"/>
      <c r="F4454" s="104"/>
    </row>
    <row r="4455" spans="5:6" x14ac:dyDescent="0.25">
      <c r="E4455" s="103"/>
      <c r="F4455" s="104"/>
    </row>
    <row r="4456" spans="5:6" x14ac:dyDescent="0.25">
      <c r="E4456" s="103"/>
      <c r="F4456" s="104"/>
    </row>
    <row r="4457" spans="5:6" x14ac:dyDescent="0.25">
      <c r="E4457" s="103"/>
      <c r="F4457" s="104"/>
    </row>
    <row r="4458" spans="5:6" x14ac:dyDescent="0.25">
      <c r="E4458" s="103"/>
      <c r="F4458" s="104"/>
    </row>
    <row r="4459" spans="5:6" x14ac:dyDescent="0.25">
      <c r="E4459" s="103"/>
      <c r="F4459" s="104"/>
    </row>
    <row r="4460" spans="5:6" x14ac:dyDescent="0.25">
      <c r="E4460" s="103"/>
      <c r="F4460" s="104"/>
    </row>
    <row r="4461" spans="5:6" x14ac:dyDescent="0.25">
      <c r="E4461" s="103"/>
      <c r="F4461" s="104"/>
    </row>
    <row r="4462" spans="5:6" x14ac:dyDescent="0.25">
      <c r="E4462" s="103"/>
      <c r="F4462" s="104"/>
    </row>
    <row r="4463" spans="5:6" x14ac:dyDescent="0.25">
      <c r="E4463" s="103"/>
      <c r="F4463" s="104"/>
    </row>
    <row r="4464" spans="5:6" x14ac:dyDescent="0.25">
      <c r="E4464" s="103"/>
      <c r="F4464" s="104"/>
    </row>
    <row r="4465" spans="5:6" x14ac:dyDescent="0.25">
      <c r="E4465" s="103"/>
      <c r="F4465" s="104"/>
    </row>
    <row r="4466" spans="5:6" x14ac:dyDescent="0.25">
      <c r="E4466" s="103"/>
      <c r="F4466" s="104"/>
    </row>
    <row r="4467" spans="5:6" x14ac:dyDescent="0.25">
      <c r="E4467" s="103"/>
      <c r="F4467" s="104"/>
    </row>
    <row r="4468" spans="5:6" x14ac:dyDescent="0.25">
      <c r="E4468" s="103"/>
      <c r="F4468" s="104"/>
    </row>
    <row r="4469" spans="5:6" x14ac:dyDescent="0.25">
      <c r="E4469" s="103"/>
      <c r="F4469" s="104"/>
    </row>
    <row r="4470" spans="5:6" x14ac:dyDescent="0.25">
      <c r="E4470" s="103"/>
      <c r="F4470" s="104"/>
    </row>
    <row r="4471" spans="5:6" x14ac:dyDescent="0.25">
      <c r="E4471" s="103"/>
      <c r="F4471" s="104"/>
    </row>
    <row r="4472" spans="5:6" x14ac:dyDescent="0.25">
      <c r="E4472" s="103"/>
      <c r="F4472" s="104"/>
    </row>
    <row r="4473" spans="5:6" x14ac:dyDescent="0.25">
      <c r="E4473" s="103"/>
      <c r="F4473" s="104"/>
    </row>
    <row r="4474" spans="5:6" x14ac:dyDescent="0.25">
      <c r="E4474" s="103"/>
      <c r="F4474" s="104"/>
    </row>
    <row r="4475" spans="5:6" x14ac:dyDescent="0.25">
      <c r="E4475" s="103"/>
      <c r="F4475" s="104"/>
    </row>
    <row r="4476" spans="5:6" x14ac:dyDescent="0.25">
      <c r="E4476" s="103"/>
      <c r="F4476" s="104"/>
    </row>
    <row r="4477" spans="5:6" x14ac:dyDescent="0.25">
      <c r="E4477" s="103"/>
      <c r="F4477" s="104"/>
    </row>
    <row r="4478" spans="5:6" x14ac:dyDescent="0.25">
      <c r="E4478" s="103"/>
      <c r="F4478" s="104"/>
    </row>
    <row r="4479" spans="5:6" x14ac:dyDescent="0.25">
      <c r="E4479" s="103"/>
      <c r="F4479" s="104"/>
    </row>
    <row r="4480" spans="5:6" x14ac:dyDescent="0.25">
      <c r="E4480" s="103"/>
      <c r="F4480" s="104"/>
    </row>
    <row r="4481" spans="5:6" x14ac:dyDescent="0.25">
      <c r="E4481" s="103"/>
      <c r="F4481" s="104"/>
    </row>
    <row r="4482" spans="5:6" x14ac:dyDescent="0.25">
      <c r="E4482" s="103"/>
      <c r="F4482" s="104"/>
    </row>
    <row r="4483" spans="5:6" x14ac:dyDescent="0.25">
      <c r="E4483" s="103"/>
      <c r="F4483" s="104"/>
    </row>
    <row r="4484" spans="5:6" x14ac:dyDescent="0.25">
      <c r="E4484" s="103"/>
      <c r="F4484" s="104"/>
    </row>
    <row r="4485" spans="5:6" x14ac:dyDescent="0.25">
      <c r="E4485" s="103"/>
      <c r="F4485" s="104"/>
    </row>
    <row r="4486" spans="5:6" x14ac:dyDescent="0.25">
      <c r="E4486" s="103"/>
      <c r="F4486" s="104"/>
    </row>
    <row r="4487" spans="5:6" x14ac:dyDescent="0.25">
      <c r="E4487" s="103"/>
      <c r="F4487" s="104"/>
    </row>
    <row r="4488" spans="5:6" x14ac:dyDescent="0.25">
      <c r="E4488" s="103"/>
      <c r="F4488" s="104"/>
    </row>
    <row r="4489" spans="5:6" x14ac:dyDescent="0.25">
      <c r="E4489" s="103"/>
      <c r="F4489" s="104"/>
    </row>
    <row r="4490" spans="5:6" x14ac:dyDescent="0.25">
      <c r="E4490" s="103"/>
      <c r="F4490" s="104"/>
    </row>
    <row r="4491" spans="5:6" x14ac:dyDescent="0.25">
      <c r="E4491" s="103"/>
      <c r="F4491" s="104"/>
    </row>
    <row r="4492" spans="5:6" x14ac:dyDescent="0.25">
      <c r="E4492" s="103"/>
      <c r="F4492" s="104"/>
    </row>
    <row r="4493" spans="5:6" x14ac:dyDescent="0.25">
      <c r="E4493" s="103"/>
      <c r="F4493" s="104"/>
    </row>
    <row r="4494" spans="5:6" x14ac:dyDescent="0.25">
      <c r="E4494" s="103"/>
      <c r="F4494" s="104"/>
    </row>
    <row r="4495" spans="5:6" x14ac:dyDescent="0.25">
      <c r="E4495" s="103"/>
      <c r="F4495" s="104"/>
    </row>
    <row r="4496" spans="5:6" x14ac:dyDescent="0.25">
      <c r="E4496" s="103"/>
      <c r="F4496" s="104"/>
    </row>
    <row r="4497" spans="5:6" x14ac:dyDescent="0.25">
      <c r="E4497" s="103"/>
      <c r="F4497" s="104"/>
    </row>
    <row r="4498" spans="5:6" x14ac:dyDescent="0.25">
      <c r="E4498" s="103"/>
      <c r="F4498" s="104"/>
    </row>
    <row r="4499" spans="5:6" x14ac:dyDescent="0.25">
      <c r="E4499" s="103"/>
      <c r="F4499" s="104"/>
    </row>
    <row r="4500" spans="5:6" x14ac:dyDescent="0.25">
      <c r="E4500" s="103"/>
      <c r="F4500" s="104"/>
    </row>
    <row r="4501" spans="5:6" x14ac:dyDescent="0.25">
      <c r="E4501" s="103"/>
      <c r="F4501" s="104"/>
    </row>
    <row r="4502" spans="5:6" x14ac:dyDescent="0.25">
      <c r="E4502" s="103"/>
      <c r="F4502" s="104"/>
    </row>
    <row r="4503" spans="5:6" x14ac:dyDescent="0.25">
      <c r="E4503" s="103"/>
      <c r="F4503" s="104"/>
    </row>
    <row r="4504" spans="5:6" x14ac:dyDescent="0.25">
      <c r="E4504" s="103"/>
      <c r="F4504" s="104"/>
    </row>
    <row r="4505" spans="5:6" x14ac:dyDescent="0.25">
      <c r="E4505" s="103"/>
      <c r="F4505" s="104"/>
    </row>
    <row r="4506" spans="5:6" x14ac:dyDescent="0.25">
      <c r="E4506" s="103"/>
      <c r="F4506" s="104"/>
    </row>
    <row r="4507" spans="5:6" x14ac:dyDescent="0.25">
      <c r="E4507" s="103"/>
      <c r="F4507" s="104"/>
    </row>
    <row r="4508" spans="5:6" x14ac:dyDescent="0.25">
      <c r="E4508" s="103"/>
      <c r="F4508" s="104"/>
    </row>
    <row r="4509" spans="5:6" x14ac:dyDescent="0.25">
      <c r="E4509" s="103"/>
      <c r="F4509" s="104"/>
    </row>
    <row r="4510" spans="5:6" x14ac:dyDescent="0.25">
      <c r="E4510" s="103"/>
      <c r="F4510" s="104"/>
    </row>
    <row r="4511" spans="5:6" x14ac:dyDescent="0.25">
      <c r="E4511" s="103"/>
      <c r="F4511" s="104"/>
    </row>
    <row r="4512" spans="5:6" x14ac:dyDescent="0.25">
      <c r="E4512" s="103"/>
      <c r="F4512" s="104"/>
    </row>
    <row r="4513" spans="5:6" x14ac:dyDescent="0.25">
      <c r="E4513" s="103"/>
      <c r="F4513" s="104"/>
    </row>
    <row r="4514" spans="5:6" x14ac:dyDescent="0.25">
      <c r="E4514" s="103"/>
      <c r="F4514" s="104"/>
    </row>
    <row r="4515" spans="5:6" x14ac:dyDescent="0.25">
      <c r="E4515" s="103"/>
      <c r="F4515" s="104"/>
    </row>
    <row r="4516" spans="5:6" x14ac:dyDescent="0.25">
      <c r="E4516" s="103"/>
      <c r="F4516" s="104"/>
    </row>
    <row r="4517" spans="5:6" x14ac:dyDescent="0.25">
      <c r="E4517" s="103"/>
      <c r="F4517" s="104"/>
    </row>
    <row r="4518" spans="5:6" x14ac:dyDescent="0.25">
      <c r="E4518" s="103"/>
      <c r="F4518" s="104"/>
    </row>
    <row r="4519" spans="5:6" x14ac:dyDescent="0.25">
      <c r="E4519" s="103"/>
      <c r="F4519" s="104"/>
    </row>
    <row r="4520" spans="5:6" x14ac:dyDescent="0.25">
      <c r="E4520" s="103"/>
      <c r="F4520" s="104"/>
    </row>
    <row r="4521" spans="5:6" x14ac:dyDescent="0.25">
      <c r="E4521" s="103"/>
      <c r="F4521" s="104"/>
    </row>
    <row r="4522" spans="5:6" x14ac:dyDescent="0.25">
      <c r="E4522" s="103"/>
      <c r="F4522" s="104"/>
    </row>
    <row r="4523" spans="5:6" x14ac:dyDescent="0.25">
      <c r="E4523" s="103"/>
      <c r="F4523" s="104"/>
    </row>
    <row r="4524" spans="5:6" x14ac:dyDescent="0.25">
      <c r="E4524" s="103"/>
      <c r="F4524" s="104"/>
    </row>
    <row r="4525" spans="5:6" x14ac:dyDescent="0.25">
      <c r="E4525" s="103"/>
      <c r="F4525" s="104"/>
    </row>
    <row r="4526" spans="5:6" x14ac:dyDescent="0.25">
      <c r="E4526" s="103"/>
      <c r="F4526" s="104"/>
    </row>
    <row r="4527" spans="5:6" x14ac:dyDescent="0.25">
      <c r="E4527" s="103"/>
      <c r="F4527" s="104"/>
    </row>
    <row r="4528" spans="5:6" x14ac:dyDescent="0.25">
      <c r="E4528" s="103"/>
      <c r="F4528" s="104"/>
    </row>
    <row r="4529" spans="5:6" x14ac:dyDescent="0.25">
      <c r="E4529" s="103"/>
      <c r="F4529" s="104"/>
    </row>
    <row r="4530" spans="5:6" x14ac:dyDescent="0.25">
      <c r="E4530" s="103"/>
      <c r="F4530" s="104"/>
    </row>
    <row r="4531" spans="5:6" x14ac:dyDescent="0.25">
      <c r="E4531" s="103"/>
      <c r="F4531" s="104"/>
    </row>
    <row r="4532" spans="5:6" x14ac:dyDescent="0.25">
      <c r="E4532" s="103"/>
      <c r="F4532" s="104"/>
    </row>
    <row r="4533" spans="5:6" x14ac:dyDescent="0.25">
      <c r="E4533" s="103"/>
      <c r="F4533" s="104"/>
    </row>
    <row r="4534" spans="5:6" x14ac:dyDescent="0.25">
      <c r="E4534" s="103"/>
      <c r="F4534" s="104"/>
    </row>
    <row r="4535" spans="5:6" x14ac:dyDescent="0.25">
      <c r="E4535" s="103"/>
      <c r="F4535" s="104"/>
    </row>
    <row r="4536" spans="5:6" x14ac:dyDescent="0.25">
      <c r="E4536" s="103"/>
      <c r="F4536" s="104"/>
    </row>
    <row r="4537" spans="5:6" x14ac:dyDescent="0.25">
      <c r="E4537" s="103"/>
      <c r="F4537" s="104"/>
    </row>
    <row r="4538" spans="5:6" x14ac:dyDescent="0.25">
      <c r="E4538" s="103"/>
      <c r="F4538" s="104"/>
    </row>
    <row r="4539" spans="5:6" x14ac:dyDescent="0.25">
      <c r="E4539" s="103"/>
      <c r="F4539" s="104"/>
    </row>
    <row r="4540" spans="5:6" x14ac:dyDescent="0.25">
      <c r="E4540" s="103"/>
      <c r="F4540" s="104"/>
    </row>
    <row r="4541" spans="5:6" x14ac:dyDescent="0.25">
      <c r="E4541" s="103"/>
      <c r="F4541" s="104"/>
    </row>
    <row r="4542" spans="5:6" x14ac:dyDescent="0.25">
      <c r="E4542" s="103"/>
      <c r="F4542" s="104"/>
    </row>
    <row r="4543" spans="5:6" x14ac:dyDescent="0.25">
      <c r="E4543" s="103"/>
      <c r="F4543" s="104"/>
    </row>
    <row r="4544" spans="5:6" x14ac:dyDescent="0.25">
      <c r="E4544" s="103"/>
      <c r="F4544" s="104"/>
    </row>
    <row r="4545" spans="5:6" x14ac:dyDescent="0.25">
      <c r="E4545" s="103"/>
      <c r="F4545" s="104"/>
    </row>
    <row r="4546" spans="5:6" x14ac:dyDescent="0.25">
      <c r="E4546" s="103"/>
      <c r="F4546" s="104"/>
    </row>
    <row r="4547" spans="5:6" x14ac:dyDescent="0.25">
      <c r="E4547" s="103"/>
      <c r="F4547" s="104"/>
    </row>
    <row r="4548" spans="5:6" x14ac:dyDescent="0.25">
      <c r="E4548" s="103"/>
      <c r="F4548" s="104"/>
    </row>
    <row r="4549" spans="5:6" x14ac:dyDescent="0.25">
      <c r="E4549" s="103"/>
      <c r="F4549" s="104"/>
    </row>
    <row r="4550" spans="5:6" x14ac:dyDescent="0.25">
      <c r="E4550" s="103"/>
      <c r="F4550" s="104"/>
    </row>
    <row r="4551" spans="5:6" x14ac:dyDescent="0.25">
      <c r="E4551" s="103"/>
      <c r="F4551" s="104"/>
    </row>
    <row r="4552" spans="5:6" x14ac:dyDescent="0.25">
      <c r="E4552" s="103"/>
      <c r="F4552" s="104"/>
    </row>
    <row r="4553" spans="5:6" x14ac:dyDescent="0.25">
      <c r="E4553" s="103"/>
      <c r="F4553" s="104"/>
    </row>
    <row r="4554" spans="5:6" x14ac:dyDescent="0.25">
      <c r="E4554" s="103"/>
      <c r="F4554" s="104"/>
    </row>
    <row r="4555" spans="5:6" x14ac:dyDescent="0.25">
      <c r="E4555" s="103"/>
      <c r="F4555" s="104"/>
    </row>
    <row r="4556" spans="5:6" x14ac:dyDescent="0.25">
      <c r="E4556" s="103"/>
      <c r="F4556" s="104"/>
    </row>
    <row r="4557" spans="5:6" x14ac:dyDescent="0.25">
      <c r="E4557" s="103"/>
      <c r="F4557" s="104"/>
    </row>
    <row r="4558" spans="5:6" x14ac:dyDescent="0.25">
      <c r="E4558" s="103"/>
      <c r="F4558" s="104"/>
    </row>
    <row r="4559" spans="5:6" x14ac:dyDescent="0.25">
      <c r="E4559" s="103"/>
      <c r="F4559" s="104"/>
    </row>
    <row r="4560" spans="5:6" x14ac:dyDescent="0.25">
      <c r="E4560" s="103"/>
      <c r="F4560" s="104"/>
    </row>
    <row r="4561" spans="5:6" x14ac:dyDescent="0.25">
      <c r="E4561" s="103"/>
      <c r="F4561" s="104"/>
    </row>
    <row r="4562" spans="5:6" x14ac:dyDescent="0.25">
      <c r="E4562" s="103"/>
      <c r="F4562" s="104"/>
    </row>
    <row r="4563" spans="5:6" x14ac:dyDescent="0.25">
      <c r="E4563" s="103"/>
      <c r="F4563" s="104"/>
    </row>
    <row r="4564" spans="5:6" x14ac:dyDescent="0.25">
      <c r="E4564" s="103"/>
      <c r="F4564" s="104"/>
    </row>
    <row r="4565" spans="5:6" x14ac:dyDescent="0.25">
      <c r="E4565" s="103"/>
      <c r="F4565" s="104"/>
    </row>
    <row r="4566" spans="5:6" x14ac:dyDescent="0.25">
      <c r="E4566" s="103"/>
      <c r="F4566" s="104"/>
    </row>
    <row r="4567" spans="5:6" x14ac:dyDescent="0.25">
      <c r="E4567" s="103"/>
      <c r="F4567" s="104"/>
    </row>
    <row r="4568" spans="5:6" x14ac:dyDescent="0.25">
      <c r="E4568" s="103"/>
      <c r="F4568" s="104"/>
    </row>
    <row r="4569" spans="5:6" x14ac:dyDescent="0.25">
      <c r="E4569" s="103"/>
      <c r="F4569" s="104"/>
    </row>
    <row r="4570" spans="5:6" x14ac:dyDescent="0.25">
      <c r="E4570" s="103"/>
      <c r="F4570" s="104"/>
    </row>
    <row r="4571" spans="5:6" x14ac:dyDescent="0.25">
      <c r="E4571" s="103"/>
      <c r="F4571" s="104"/>
    </row>
    <row r="4572" spans="5:6" x14ac:dyDescent="0.25">
      <c r="E4572" s="103"/>
      <c r="F4572" s="104"/>
    </row>
    <row r="4573" spans="5:6" x14ac:dyDescent="0.25">
      <c r="E4573" s="103"/>
      <c r="F4573" s="104"/>
    </row>
    <row r="4574" spans="5:6" x14ac:dyDescent="0.25">
      <c r="E4574" s="103"/>
      <c r="F4574" s="104"/>
    </row>
    <row r="4575" spans="5:6" x14ac:dyDescent="0.25">
      <c r="E4575" s="103"/>
      <c r="F4575" s="104"/>
    </row>
    <row r="4576" spans="5:6" x14ac:dyDescent="0.25">
      <c r="E4576" s="103"/>
      <c r="F4576" s="104"/>
    </row>
    <row r="4577" spans="5:6" x14ac:dyDescent="0.25">
      <c r="E4577" s="103"/>
      <c r="F4577" s="104"/>
    </row>
    <row r="4578" spans="5:6" x14ac:dyDescent="0.25">
      <c r="E4578" s="103"/>
      <c r="F4578" s="104"/>
    </row>
    <row r="4579" spans="5:6" x14ac:dyDescent="0.25">
      <c r="E4579" s="103"/>
      <c r="F4579" s="104"/>
    </row>
    <row r="4580" spans="5:6" x14ac:dyDescent="0.25">
      <c r="E4580" s="103"/>
      <c r="F4580" s="104"/>
    </row>
    <row r="4581" spans="5:6" x14ac:dyDescent="0.25">
      <c r="E4581" s="103"/>
      <c r="F4581" s="104"/>
    </row>
    <row r="4582" spans="5:6" x14ac:dyDescent="0.25">
      <c r="E4582" s="103"/>
      <c r="F4582" s="104"/>
    </row>
    <row r="4583" spans="5:6" x14ac:dyDescent="0.25">
      <c r="E4583" s="103"/>
      <c r="F4583" s="104"/>
    </row>
    <row r="4584" spans="5:6" x14ac:dyDescent="0.25">
      <c r="E4584" s="103"/>
      <c r="F4584" s="104"/>
    </row>
    <row r="4585" spans="5:6" x14ac:dyDescent="0.25">
      <c r="E4585" s="103"/>
      <c r="F4585" s="104"/>
    </row>
    <row r="4586" spans="5:6" x14ac:dyDescent="0.25">
      <c r="E4586" s="103"/>
      <c r="F4586" s="104"/>
    </row>
    <row r="4587" spans="5:6" x14ac:dyDescent="0.25">
      <c r="E4587" s="103"/>
      <c r="F4587" s="104"/>
    </row>
    <row r="4588" spans="5:6" x14ac:dyDescent="0.25">
      <c r="E4588" s="103"/>
      <c r="F4588" s="104"/>
    </row>
    <row r="4589" spans="5:6" x14ac:dyDescent="0.25">
      <c r="E4589" s="103"/>
      <c r="F4589" s="104"/>
    </row>
    <row r="4590" spans="5:6" x14ac:dyDescent="0.25">
      <c r="E4590" s="103"/>
      <c r="F4590" s="104"/>
    </row>
    <row r="4591" spans="5:6" x14ac:dyDescent="0.25">
      <c r="E4591" s="103"/>
      <c r="F4591" s="104"/>
    </row>
    <row r="4592" spans="5:6" x14ac:dyDescent="0.25">
      <c r="E4592" s="103"/>
      <c r="F4592" s="104"/>
    </row>
    <row r="4593" spans="5:6" x14ac:dyDescent="0.25">
      <c r="E4593" s="103"/>
      <c r="F4593" s="104"/>
    </row>
    <row r="4594" spans="5:6" x14ac:dyDescent="0.25">
      <c r="E4594" s="103"/>
      <c r="F4594" s="104"/>
    </row>
    <row r="4595" spans="5:6" x14ac:dyDescent="0.25">
      <c r="E4595" s="103"/>
      <c r="F4595" s="104"/>
    </row>
    <row r="4596" spans="5:6" x14ac:dyDescent="0.25">
      <c r="E4596" s="103"/>
      <c r="F4596" s="104"/>
    </row>
    <row r="4597" spans="5:6" x14ac:dyDescent="0.25">
      <c r="E4597" s="103"/>
      <c r="F4597" s="104"/>
    </row>
    <row r="4598" spans="5:6" x14ac:dyDescent="0.25">
      <c r="E4598" s="103"/>
      <c r="F4598" s="104"/>
    </row>
    <row r="4599" spans="5:6" x14ac:dyDescent="0.25">
      <c r="E4599" s="103"/>
      <c r="F4599" s="104"/>
    </row>
    <row r="4600" spans="5:6" x14ac:dyDescent="0.25">
      <c r="E4600" s="103"/>
      <c r="F4600" s="104"/>
    </row>
    <row r="4601" spans="5:6" x14ac:dyDescent="0.25">
      <c r="E4601" s="103"/>
      <c r="F4601" s="104"/>
    </row>
    <row r="4602" spans="5:6" x14ac:dyDescent="0.25">
      <c r="E4602" s="103"/>
      <c r="F4602" s="104"/>
    </row>
    <row r="4603" spans="5:6" x14ac:dyDescent="0.25">
      <c r="E4603" s="103"/>
      <c r="F4603" s="104"/>
    </row>
    <row r="4604" spans="5:6" x14ac:dyDescent="0.25">
      <c r="E4604" s="103"/>
      <c r="F4604" s="104"/>
    </row>
    <row r="4605" spans="5:6" x14ac:dyDescent="0.25">
      <c r="E4605" s="103"/>
      <c r="F4605" s="104"/>
    </row>
    <row r="4606" spans="5:6" x14ac:dyDescent="0.25">
      <c r="E4606" s="103"/>
      <c r="F4606" s="104"/>
    </row>
    <row r="4607" spans="5:6" x14ac:dyDescent="0.25">
      <c r="E4607" s="103"/>
      <c r="F4607" s="104"/>
    </row>
    <row r="4608" spans="5:6" x14ac:dyDescent="0.25">
      <c r="E4608" s="103"/>
      <c r="F4608" s="104"/>
    </row>
    <row r="4609" spans="5:6" x14ac:dyDescent="0.25">
      <c r="E4609" s="103"/>
      <c r="F4609" s="104"/>
    </row>
    <row r="4610" spans="5:6" x14ac:dyDescent="0.25">
      <c r="E4610" s="103"/>
      <c r="F4610" s="104"/>
    </row>
    <row r="4611" spans="5:6" x14ac:dyDescent="0.25">
      <c r="E4611" s="103"/>
      <c r="F4611" s="104"/>
    </row>
    <row r="4612" spans="5:6" x14ac:dyDescent="0.25">
      <c r="E4612" s="103"/>
      <c r="F4612" s="104"/>
    </row>
    <row r="4613" spans="5:6" x14ac:dyDescent="0.25">
      <c r="E4613" s="103"/>
      <c r="F4613" s="104"/>
    </row>
    <row r="4614" spans="5:6" x14ac:dyDescent="0.25">
      <c r="E4614" s="103"/>
      <c r="F4614" s="104"/>
    </row>
    <row r="4615" spans="5:6" x14ac:dyDescent="0.25">
      <c r="E4615" s="103"/>
      <c r="F4615" s="104"/>
    </row>
    <row r="4616" spans="5:6" x14ac:dyDescent="0.25">
      <c r="E4616" s="103"/>
      <c r="F4616" s="104"/>
    </row>
    <row r="4617" spans="5:6" x14ac:dyDescent="0.25">
      <c r="E4617" s="103"/>
      <c r="F4617" s="104"/>
    </row>
    <row r="4618" spans="5:6" x14ac:dyDescent="0.25">
      <c r="E4618" s="103"/>
      <c r="F4618" s="104"/>
    </row>
    <row r="4619" spans="5:6" x14ac:dyDescent="0.25">
      <c r="E4619" s="103"/>
      <c r="F4619" s="104"/>
    </row>
    <row r="4620" spans="5:6" x14ac:dyDescent="0.25">
      <c r="E4620" s="103"/>
      <c r="F4620" s="104"/>
    </row>
    <row r="4621" spans="5:6" x14ac:dyDescent="0.25">
      <c r="E4621" s="103"/>
      <c r="F4621" s="104"/>
    </row>
    <row r="4622" spans="5:6" x14ac:dyDescent="0.25">
      <c r="E4622" s="103"/>
      <c r="F4622" s="104"/>
    </row>
    <row r="4623" spans="5:6" x14ac:dyDescent="0.25">
      <c r="E4623" s="103"/>
      <c r="F4623" s="104"/>
    </row>
    <row r="4624" spans="5:6" x14ac:dyDescent="0.25">
      <c r="E4624" s="103"/>
      <c r="F4624" s="104"/>
    </row>
    <row r="4625" spans="5:6" x14ac:dyDescent="0.25">
      <c r="E4625" s="103"/>
      <c r="F4625" s="104"/>
    </row>
    <row r="4626" spans="5:6" x14ac:dyDescent="0.25">
      <c r="E4626" s="103"/>
      <c r="F4626" s="104"/>
    </row>
    <row r="4627" spans="5:6" x14ac:dyDescent="0.25">
      <c r="E4627" s="103"/>
      <c r="F4627" s="104"/>
    </row>
    <row r="4628" spans="5:6" x14ac:dyDescent="0.25">
      <c r="E4628" s="103"/>
      <c r="F4628" s="104"/>
    </row>
    <row r="4629" spans="5:6" x14ac:dyDescent="0.25">
      <c r="E4629" s="103"/>
      <c r="F4629" s="104"/>
    </row>
    <row r="4630" spans="5:6" x14ac:dyDescent="0.25">
      <c r="E4630" s="103"/>
      <c r="F4630" s="104"/>
    </row>
    <row r="4631" spans="5:6" x14ac:dyDescent="0.25">
      <c r="E4631" s="103"/>
      <c r="F4631" s="104"/>
    </row>
    <row r="4632" spans="5:6" x14ac:dyDescent="0.25">
      <c r="E4632" s="103"/>
      <c r="F4632" s="104"/>
    </row>
    <row r="4633" spans="5:6" x14ac:dyDescent="0.25">
      <c r="E4633" s="103"/>
      <c r="F4633" s="104"/>
    </row>
    <row r="4634" spans="5:6" x14ac:dyDescent="0.25">
      <c r="E4634" s="103"/>
      <c r="F4634" s="104"/>
    </row>
    <row r="4635" spans="5:6" x14ac:dyDescent="0.25">
      <c r="E4635" s="103"/>
      <c r="F4635" s="104"/>
    </row>
    <row r="4636" spans="5:6" x14ac:dyDescent="0.25">
      <c r="E4636" s="103"/>
      <c r="F4636" s="104"/>
    </row>
    <row r="4637" spans="5:6" x14ac:dyDescent="0.25">
      <c r="E4637" s="103"/>
      <c r="F4637" s="104"/>
    </row>
    <row r="4638" spans="5:6" x14ac:dyDescent="0.25">
      <c r="E4638" s="103"/>
      <c r="F4638" s="104"/>
    </row>
    <row r="4639" spans="5:6" x14ac:dyDescent="0.25">
      <c r="E4639" s="103"/>
      <c r="F4639" s="104"/>
    </row>
    <row r="4640" spans="5:6" x14ac:dyDescent="0.25">
      <c r="E4640" s="103"/>
      <c r="F4640" s="104"/>
    </row>
    <row r="4641" spans="5:6" x14ac:dyDescent="0.25">
      <c r="E4641" s="103"/>
      <c r="F4641" s="104"/>
    </row>
    <row r="4642" spans="5:6" x14ac:dyDescent="0.25">
      <c r="E4642" s="103"/>
      <c r="F4642" s="104"/>
    </row>
    <row r="4643" spans="5:6" x14ac:dyDescent="0.25">
      <c r="E4643" s="103"/>
      <c r="F4643" s="104"/>
    </row>
    <row r="4644" spans="5:6" x14ac:dyDescent="0.25">
      <c r="E4644" s="103"/>
      <c r="F4644" s="104"/>
    </row>
    <row r="4645" spans="5:6" x14ac:dyDescent="0.25">
      <c r="E4645" s="103"/>
      <c r="F4645" s="104"/>
    </row>
    <row r="4646" spans="5:6" x14ac:dyDescent="0.25">
      <c r="E4646" s="103"/>
      <c r="F4646" s="104"/>
    </row>
    <row r="4647" spans="5:6" x14ac:dyDescent="0.25">
      <c r="E4647" s="103"/>
      <c r="F4647" s="104"/>
    </row>
    <row r="4648" spans="5:6" x14ac:dyDescent="0.25">
      <c r="E4648" s="103"/>
      <c r="F4648" s="104"/>
    </row>
    <row r="4649" spans="5:6" x14ac:dyDescent="0.25">
      <c r="E4649" s="103"/>
      <c r="F4649" s="104"/>
    </row>
    <row r="4650" spans="5:6" x14ac:dyDescent="0.25">
      <c r="E4650" s="103"/>
      <c r="F4650" s="104"/>
    </row>
    <row r="4651" spans="5:6" x14ac:dyDescent="0.25">
      <c r="E4651" s="103"/>
      <c r="F4651" s="104"/>
    </row>
    <row r="4652" spans="5:6" x14ac:dyDescent="0.25">
      <c r="E4652" s="103"/>
      <c r="F4652" s="104"/>
    </row>
    <row r="4653" spans="5:6" x14ac:dyDescent="0.25">
      <c r="E4653" s="103"/>
      <c r="F4653" s="104"/>
    </row>
    <row r="4654" spans="5:6" x14ac:dyDescent="0.25">
      <c r="E4654" s="103"/>
      <c r="F4654" s="104"/>
    </row>
    <row r="4655" spans="5:6" x14ac:dyDescent="0.25">
      <c r="E4655" s="103"/>
      <c r="F4655" s="104"/>
    </row>
    <row r="4656" spans="5:6" x14ac:dyDescent="0.25">
      <c r="E4656" s="103"/>
      <c r="F4656" s="104"/>
    </row>
    <row r="4657" spans="5:6" x14ac:dyDescent="0.25">
      <c r="E4657" s="103"/>
      <c r="F4657" s="104"/>
    </row>
    <row r="4658" spans="5:6" x14ac:dyDescent="0.25">
      <c r="E4658" s="103"/>
      <c r="F4658" s="104"/>
    </row>
    <row r="4659" spans="5:6" x14ac:dyDescent="0.25">
      <c r="E4659" s="103"/>
      <c r="F4659" s="104"/>
    </row>
    <row r="4660" spans="5:6" x14ac:dyDescent="0.25">
      <c r="E4660" s="103"/>
      <c r="F4660" s="104"/>
    </row>
    <row r="4661" spans="5:6" x14ac:dyDescent="0.25">
      <c r="E4661" s="103"/>
      <c r="F4661" s="104"/>
    </row>
    <row r="4662" spans="5:6" x14ac:dyDescent="0.25">
      <c r="E4662" s="103"/>
      <c r="F4662" s="104"/>
    </row>
    <row r="4663" spans="5:6" x14ac:dyDescent="0.25">
      <c r="E4663" s="103"/>
      <c r="F4663" s="104"/>
    </row>
    <row r="4664" spans="5:6" x14ac:dyDescent="0.25">
      <c r="E4664" s="103"/>
      <c r="F4664" s="104"/>
    </row>
    <row r="4665" spans="5:6" x14ac:dyDescent="0.25">
      <c r="E4665" s="103"/>
      <c r="F4665" s="104"/>
    </row>
    <row r="4666" spans="5:6" x14ac:dyDescent="0.25">
      <c r="E4666" s="103"/>
      <c r="F4666" s="104"/>
    </row>
    <row r="4667" spans="5:6" x14ac:dyDescent="0.25">
      <c r="E4667" s="103"/>
      <c r="F4667" s="104"/>
    </row>
    <row r="4668" spans="5:6" x14ac:dyDescent="0.25">
      <c r="E4668" s="103"/>
      <c r="F4668" s="104"/>
    </row>
    <row r="4669" spans="5:6" x14ac:dyDescent="0.25">
      <c r="E4669" s="103"/>
      <c r="F4669" s="104"/>
    </row>
    <row r="4670" spans="5:6" x14ac:dyDescent="0.25">
      <c r="E4670" s="103"/>
      <c r="F4670" s="104"/>
    </row>
    <row r="4671" spans="5:6" x14ac:dyDescent="0.25">
      <c r="E4671" s="103"/>
      <c r="F4671" s="104"/>
    </row>
    <row r="4672" spans="5:6" x14ac:dyDescent="0.25">
      <c r="E4672" s="103"/>
      <c r="F4672" s="104"/>
    </row>
    <row r="4673" spans="5:6" x14ac:dyDescent="0.25">
      <c r="E4673" s="103"/>
      <c r="F4673" s="104"/>
    </row>
    <row r="4674" spans="5:6" x14ac:dyDescent="0.25">
      <c r="E4674" s="103"/>
      <c r="F4674" s="104"/>
    </row>
    <row r="4675" spans="5:6" x14ac:dyDescent="0.25">
      <c r="E4675" s="103"/>
      <c r="F4675" s="104"/>
    </row>
    <row r="4676" spans="5:6" x14ac:dyDescent="0.25">
      <c r="E4676" s="103"/>
      <c r="F4676" s="104"/>
    </row>
    <row r="4677" spans="5:6" x14ac:dyDescent="0.25">
      <c r="E4677" s="103"/>
      <c r="F4677" s="104"/>
    </row>
    <row r="4678" spans="5:6" x14ac:dyDescent="0.25">
      <c r="E4678" s="103"/>
      <c r="F4678" s="104"/>
    </row>
    <row r="4679" spans="5:6" x14ac:dyDescent="0.25">
      <c r="E4679" s="103"/>
      <c r="F4679" s="104"/>
    </row>
    <row r="4680" spans="5:6" x14ac:dyDescent="0.25">
      <c r="E4680" s="103"/>
      <c r="F4680" s="104"/>
    </row>
    <row r="4681" spans="5:6" x14ac:dyDescent="0.25">
      <c r="E4681" s="103"/>
      <c r="F4681" s="104"/>
    </row>
    <row r="4682" spans="5:6" x14ac:dyDescent="0.25">
      <c r="E4682" s="103"/>
      <c r="F4682" s="104"/>
    </row>
    <row r="4683" spans="5:6" x14ac:dyDescent="0.25">
      <c r="E4683" s="103"/>
      <c r="F4683" s="104"/>
    </row>
    <row r="4684" spans="5:6" x14ac:dyDescent="0.25">
      <c r="E4684" s="103"/>
      <c r="F4684" s="104"/>
    </row>
    <row r="4685" spans="5:6" x14ac:dyDescent="0.25">
      <c r="E4685" s="103"/>
      <c r="F4685" s="104"/>
    </row>
    <row r="4686" spans="5:6" x14ac:dyDescent="0.25">
      <c r="E4686" s="103"/>
      <c r="F4686" s="104"/>
    </row>
    <row r="4687" spans="5:6" x14ac:dyDescent="0.25">
      <c r="E4687" s="103"/>
      <c r="F4687" s="104"/>
    </row>
    <row r="4688" spans="5:6" x14ac:dyDescent="0.25">
      <c r="E4688" s="103"/>
      <c r="F4688" s="104"/>
    </row>
    <row r="4689" spans="5:6" x14ac:dyDescent="0.25">
      <c r="E4689" s="103"/>
      <c r="F4689" s="104"/>
    </row>
    <row r="4690" spans="5:6" x14ac:dyDescent="0.25">
      <c r="E4690" s="103"/>
      <c r="F4690" s="104"/>
    </row>
    <row r="4691" spans="5:6" x14ac:dyDescent="0.25">
      <c r="E4691" s="103"/>
      <c r="F4691" s="104"/>
    </row>
    <row r="4692" spans="5:6" x14ac:dyDescent="0.25">
      <c r="E4692" s="103"/>
      <c r="F4692" s="104"/>
    </row>
    <row r="4693" spans="5:6" x14ac:dyDescent="0.25">
      <c r="E4693" s="103"/>
      <c r="F4693" s="104"/>
    </row>
    <row r="4694" spans="5:6" x14ac:dyDescent="0.25">
      <c r="E4694" s="103"/>
      <c r="F4694" s="104"/>
    </row>
    <row r="4695" spans="5:6" x14ac:dyDescent="0.25">
      <c r="E4695" s="103"/>
      <c r="F4695" s="104"/>
    </row>
    <row r="4696" spans="5:6" x14ac:dyDescent="0.25">
      <c r="E4696" s="103"/>
      <c r="F4696" s="104"/>
    </row>
    <row r="4697" spans="5:6" x14ac:dyDescent="0.25">
      <c r="E4697" s="103"/>
      <c r="F4697" s="104"/>
    </row>
    <row r="4698" spans="5:6" x14ac:dyDescent="0.25">
      <c r="E4698" s="103"/>
      <c r="F4698" s="104"/>
    </row>
    <row r="4699" spans="5:6" x14ac:dyDescent="0.25">
      <c r="E4699" s="103"/>
      <c r="F4699" s="104"/>
    </row>
    <row r="4700" spans="5:6" x14ac:dyDescent="0.25">
      <c r="E4700" s="103"/>
      <c r="F4700" s="104"/>
    </row>
    <row r="4701" spans="5:6" x14ac:dyDescent="0.25">
      <c r="E4701" s="103"/>
      <c r="F4701" s="104"/>
    </row>
    <row r="4702" spans="5:6" x14ac:dyDescent="0.25">
      <c r="E4702" s="103"/>
      <c r="F4702" s="104"/>
    </row>
    <row r="4703" spans="5:6" x14ac:dyDescent="0.25">
      <c r="E4703" s="103"/>
      <c r="F4703" s="104"/>
    </row>
    <row r="4704" spans="5:6" x14ac:dyDescent="0.25">
      <c r="E4704" s="103"/>
      <c r="F4704" s="104"/>
    </row>
    <row r="4705" spans="5:6" x14ac:dyDescent="0.25">
      <c r="E4705" s="103"/>
      <c r="F4705" s="104"/>
    </row>
    <row r="4706" spans="5:6" x14ac:dyDescent="0.25">
      <c r="E4706" s="103"/>
      <c r="F4706" s="104"/>
    </row>
    <row r="4707" spans="5:6" x14ac:dyDescent="0.25">
      <c r="E4707" s="103"/>
      <c r="F4707" s="104"/>
    </row>
    <row r="4708" spans="5:6" x14ac:dyDescent="0.25">
      <c r="E4708" s="103"/>
      <c r="F4708" s="104"/>
    </row>
    <row r="4709" spans="5:6" x14ac:dyDescent="0.25">
      <c r="E4709" s="103"/>
      <c r="F4709" s="104"/>
    </row>
    <row r="4710" spans="5:6" x14ac:dyDescent="0.25">
      <c r="E4710" s="103"/>
      <c r="F4710" s="104"/>
    </row>
    <row r="4711" spans="5:6" x14ac:dyDescent="0.25">
      <c r="E4711" s="103"/>
      <c r="F4711" s="104"/>
    </row>
    <row r="4712" spans="5:6" x14ac:dyDescent="0.25">
      <c r="E4712" s="103"/>
      <c r="F4712" s="104"/>
    </row>
    <row r="4713" spans="5:6" x14ac:dyDescent="0.25">
      <c r="E4713" s="103"/>
      <c r="F4713" s="104"/>
    </row>
    <row r="4714" spans="5:6" x14ac:dyDescent="0.25">
      <c r="E4714" s="103"/>
      <c r="F4714" s="104"/>
    </row>
    <row r="4715" spans="5:6" x14ac:dyDescent="0.25">
      <c r="E4715" s="103"/>
      <c r="F4715" s="104"/>
    </row>
    <row r="4716" spans="5:6" x14ac:dyDescent="0.25">
      <c r="E4716" s="103"/>
      <c r="F4716" s="104"/>
    </row>
    <row r="4717" spans="5:6" x14ac:dyDescent="0.25">
      <c r="E4717" s="103"/>
      <c r="F4717" s="104"/>
    </row>
    <row r="4718" spans="5:6" x14ac:dyDescent="0.25">
      <c r="E4718" s="103"/>
      <c r="F4718" s="104"/>
    </row>
    <row r="4719" spans="5:6" x14ac:dyDescent="0.25">
      <c r="E4719" s="103"/>
      <c r="F4719" s="104"/>
    </row>
    <row r="4720" spans="5:6" x14ac:dyDescent="0.25">
      <c r="E4720" s="103"/>
      <c r="F4720" s="104"/>
    </row>
    <row r="4721" spans="5:6" x14ac:dyDescent="0.25">
      <c r="E4721" s="103"/>
      <c r="F4721" s="104"/>
    </row>
    <row r="4722" spans="5:6" x14ac:dyDescent="0.25">
      <c r="E4722" s="103"/>
      <c r="F4722" s="104"/>
    </row>
    <row r="4723" spans="5:6" x14ac:dyDescent="0.25">
      <c r="E4723" s="103"/>
      <c r="F4723" s="104"/>
    </row>
    <row r="4724" spans="5:6" x14ac:dyDescent="0.25">
      <c r="E4724" s="103"/>
      <c r="F4724" s="104"/>
    </row>
    <row r="4725" spans="5:6" x14ac:dyDescent="0.25">
      <c r="E4725" s="103"/>
      <c r="F4725" s="104"/>
    </row>
    <row r="4726" spans="5:6" x14ac:dyDescent="0.25">
      <c r="E4726" s="103"/>
      <c r="F4726" s="104"/>
    </row>
    <row r="4727" spans="5:6" x14ac:dyDescent="0.25">
      <c r="E4727" s="103"/>
      <c r="F4727" s="104"/>
    </row>
    <row r="4728" spans="5:6" x14ac:dyDescent="0.25">
      <c r="E4728" s="103"/>
      <c r="F4728" s="104"/>
    </row>
    <row r="4729" spans="5:6" x14ac:dyDescent="0.25">
      <c r="E4729" s="103"/>
      <c r="F4729" s="104"/>
    </row>
    <row r="4730" spans="5:6" x14ac:dyDescent="0.25">
      <c r="E4730" s="103"/>
      <c r="F4730" s="104"/>
    </row>
    <row r="4731" spans="5:6" x14ac:dyDescent="0.25">
      <c r="E4731" s="103"/>
      <c r="F4731" s="104"/>
    </row>
    <row r="4732" spans="5:6" x14ac:dyDescent="0.25">
      <c r="E4732" s="103"/>
      <c r="F4732" s="104"/>
    </row>
    <row r="4733" spans="5:6" x14ac:dyDescent="0.25">
      <c r="E4733" s="103"/>
      <c r="F4733" s="104"/>
    </row>
    <row r="4734" spans="5:6" x14ac:dyDescent="0.25">
      <c r="E4734" s="103"/>
      <c r="F4734" s="104"/>
    </row>
    <row r="4735" spans="5:6" x14ac:dyDescent="0.25">
      <c r="E4735" s="103"/>
      <c r="F4735" s="104"/>
    </row>
    <row r="4736" spans="5:6" x14ac:dyDescent="0.25">
      <c r="E4736" s="103"/>
      <c r="F4736" s="104"/>
    </row>
    <row r="4737" spans="5:6" x14ac:dyDescent="0.25">
      <c r="E4737" s="103"/>
      <c r="F4737" s="104"/>
    </row>
    <row r="4738" spans="5:6" x14ac:dyDescent="0.25">
      <c r="E4738" s="103"/>
      <c r="F4738" s="104"/>
    </row>
    <row r="4739" spans="5:6" x14ac:dyDescent="0.25">
      <c r="E4739" s="103"/>
      <c r="F4739" s="104"/>
    </row>
    <row r="4740" spans="5:6" x14ac:dyDescent="0.25">
      <c r="E4740" s="103"/>
      <c r="F4740" s="104"/>
    </row>
    <row r="4741" spans="5:6" x14ac:dyDescent="0.25">
      <c r="E4741" s="103"/>
      <c r="F4741" s="104"/>
    </row>
    <row r="4742" spans="5:6" x14ac:dyDescent="0.25">
      <c r="E4742" s="103"/>
      <c r="F4742" s="104"/>
    </row>
    <row r="4743" spans="5:6" x14ac:dyDescent="0.25">
      <c r="E4743" s="103"/>
      <c r="F4743" s="104"/>
    </row>
    <row r="4744" spans="5:6" x14ac:dyDescent="0.25">
      <c r="E4744" s="103"/>
      <c r="F4744" s="104"/>
    </row>
    <row r="4745" spans="5:6" x14ac:dyDescent="0.25">
      <c r="E4745" s="103"/>
      <c r="F4745" s="104"/>
    </row>
    <row r="4746" spans="5:6" x14ac:dyDescent="0.25">
      <c r="E4746" s="103"/>
      <c r="F4746" s="104"/>
    </row>
    <row r="4747" spans="5:6" x14ac:dyDescent="0.25">
      <c r="E4747" s="103"/>
      <c r="F4747" s="104"/>
    </row>
    <row r="4748" spans="5:6" x14ac:dyDescent="0.25">
      <c r="E4748" s="103"/>
      <c r="F4748" s="104"/>
    </row>
    <row r="4749" spans="5:6" x14ac:dyDescent="0.25">
      <c r="E4749" s="103"/>
      <c r="F4749" s="104"/>
    </row>
    <row r="4750" spans="5:6" x14ac:dyDescent="0.25">
      <c r="E4750" s="103"/>
      <c r="F4750" s="104"/>
    </row>
    <row r="4751" spans="5:6" x14ac:dyDescent="0.25">
      <c r="E4751" s="103"/>
      <c r="F4751" s="104"/>
    </row>
    <row r="4752" spans="5:6" x14ac:dyDescent="0.25">
      <c r="E4752" s="103"/>
      <c r="F4752" s="104"/>
    </row>
    <row r="4753" spans="5:6" x14ac:dyDescent="0.25">
      <c r="E4753" s="103"/>
      <c r="F4753" s="104"/>
    </row>
    <row r="4754" spans="5:6" x14ac:dyDescent="0.25">
      <c r="E4754" s="103"/>
      <c r="F4754" s="104"/>
    </row>
    <row r="4755" spans="5:6" x14ac:dyDescent="0.25">
      <c r="E4755" s="103"/>
      <c r="F4755" s="104"/>
    </row>
    <row r="4756" spans="5:6" x14ac:dyDescent="0.25">
      <c r="E4756" s="103"/>
      <c r="F4756" s="104"/>
    </row>
    <row r="4757" spans="5:6" x14ac:dyDescent="0.25">
      <c r="E4757" s="103"/>
      <c r="F4757" s="104"/>
    </row>
    <row r="4758" spans="5:6" x14ac:dyDescent="0.25">
      <c r="E4758" s="103"/>
      <c r="F4758" s="104"/>
    </row>
    <row r="4759" spans="5:6" x14ac:dyDescent="0.25">
      <c r="E4759" s="103"/>
      <c r="F4759" s="104"/>
    </row>
    <row r="4760" spans="5:6" x14ac:dyDescent="0.25">
      <c r="E4760" s="103"/>
      <c r="F4760" s="104"/>
    </row>
    <row r="4761" spans="5:6" x14ac:dyDescent="0.25">
      <c r="E4761" s="103"/>
      <c r="F4761" s="104"/>
    </row>
    <row r="4762" spans="5:6" x14ac:dyDescent="0.25">
      <c r="E4762" s="103"/>
      <c r="F4762" s="104"/>
    </row>
    <row r="4763" spans="5:6" x14ac:dyDescent="0.25">
      <c r="E4763" s="103"/>
      <c r="F4763" s="104"/>
    </row>
    <row r="4764" spans="5:6" x14ac:dyDescent="0.25">
      <c r="E4764" s="103"/>
      <c r="F4764" s="104"/>
    </row>
    <row r="4765" spans="5:6" x14ac:dyDescent="0.25">
      <c r="E4765" s="103"/>
      <c r="F4765" s="104"/>
    </row>
    <row r="4766" spans="5:6" x14ac:dyDescent="0.25">
      <c r="E4766" s="103"/>
      <c r="F4766" s="104"/>
    </row>
    <row r="4767" spans="5:6" x14ac:dyDescent="0.25">
      <c r="E4767" s="103"/>
      <c r="F4767" s="104"/>
    </row>
    <row r="4768" spans="5:6" x14ac:dyDescent="0.25">
      <c r="E4768" s="103"/>
      <c r="F4768" s="104"/>
    </row>
    <row r="4769" spans="5:6" x14ac:dyDescent="0.25">
      <c r="E4769" s="103"/>
      <c r="F4769" s="104"/>
    </row>
    <row r="4770" spans="5:6" x14ac:dyDescent="0.25">
      <c r="E4770" s="103"/>
      <c r="F4770" s="104"/>
    </row>
    <row r="4771" spans="5:6" x14ac:dyDescent="0.25">
      <c r="E4771" s="103"/>
      <c r="F4771" s="104"/>
    </row>
    <row r="4772" spans="5:6" x14ac:dyDescent="0.25">
      <c r="E4772" s="103"/>
      <c r="F4772" s="104"/>
    </row>
    <row r="4773" spans="5:6" x14ac:dyDescent="0.25">
      <c r="E4773" s="103"/>
      <c r="F4773" s="104"/>
    </row>
    <row r="4774" spans="5:6" x14ac:dyDescent="0.25">
      <c r="E4774" s="103"/>
      <c r="F4774" s="104"/>
    </row>
    <row r="4775" spans="5:6" x14ac:dyDescent="0.25">
      <c r="E4775" s="103"/>
      <c r="F4775" s="104"/>
    </row>
    <row r="4776" spans="5:6" x14ac:dyDescent="0.25">
      <c r="E4776" s="103"/>
      <c r="F4776" s="104"/>
    </row>
    <row r="4777" spans="5:6" x14ac:dyDescent="0.25">
      <c r="E4777" s="103"/>
      <c r="F4777" s="104"/>
    </row>
    <row r="4778" spans="5:6" x14ac:dyDescent="0.25">
      <c r="E4778" s="103"/>
      <c r="F4778" s="104"/>
    </row>
    <row r="4779" spans="5:6" x14ac:dyDescent="0.25">
      <c r="E4779" s="103"/>
      <c r="F4779" s="104"/>
    </row>
    <row r="4780" spans="5:6" x14ac:dyDescent="0.25">
      <c r="E4780" s="103"/>
      <c r="F4780" s="104"/>
    </row>
    <row r="4781" spans="5:6" x14ac:dyDescent="0.25">
      <c r="E4781" s="103"/>
      <c r="F4781" s="104"/>
    </row>
    <row r="4782" spans="5:6" x14ac:dyDescent="0.25">
      <c r="E4782" s="103"/>
      <c r="F4782" s="104"/>
    </row>
    <row r="4783" spans="5:6" x14ac:dyDescent="0.25">
      <c r="E4783" s="103"/>
      <c r="F4783" s="104"/>
    </row>
    <row r="4784" spans="5:6" x14ac:dyDescent="0.25">
      <c r="E4784" s="103"/>
      <c r="F4784" s="104"/>
    </row>
    <row r="4785" spans="5:6" x14ac:dyDescent="0.25">
      <c r="E4785" s="103"/>
      <c r="F4785" s="104"/>
    </row>
    <row r="4786" spans="5:6" x14ac:dyDescent="0.25">
      <c r="E4786" s="103"/>
      <c r="F4786" s="104"/>
    </row>
    <row r="4787" spans="5:6" x14ac:dyDescent="0.25">
      <c r="E4787" s="103"/>
      <c r="F4787" s="104"/>
    </row>
    <row r="4788" spans="5:6" x14ac:dyDescent="0.25">
      <c r="E4788" s="103"/>
      <c r="F4788" s="104"/>
    </row>
    <row r="4789" spans="5:6" x14ac:dyDescent="0.25">
      <c r="E4789" s="103"/>
      <c r="F4789" s="104"/>
    </row>
    <row r="4790" spans="5:6" x14ac:dyDescent="0.25">
      <c r="E4790" s="103"/>
      <c r="F4790" s="104"/>
    </row>
    <row r="4791" spans="5:6" x14ac:dyDescent="0.25">
      <c r="E4791" s="103"/>
      <c r="F4791" s="104"/>
    </row>
    <row r="4792" spans="5:6" x14ac:dyDescent="0.25">
      <c r="E4792" s="103"/>
      <c r="F4792" s="104"/>
    </row>
    <row r="4793" spans="5:6" x14ac:dyDescent="0.25">
      <c r="E4793" s="103"/>
      <c r="F4793" s="104"/>
    </row>
    <row r="4794" spans="5:6" x14ac:dyDescent="0.25">
      <c r="E4794" s="103"/>
      <c r="F4794" s="104"/>
    </row>
    <row r="4795" spans="5:6" x14ac:dyDescent="0.25">
      <c r="E4795" s="103"/>
      <c r="F4795" s="104"/>
    </row>
    <row r="4796" spans="5:6" x14ac:dyDescent="0.25">
      <c r="E4796" s="103"/>
      <c r="F4796" s="104"/>
    </row>
    <row r="4797" spans="5:6" x14ac:dyDescent="0.25">
      <c r="E4797" s="103"/>
      <c r="F4797" s="104"/>
    </row>
    <row r="4798" spans="5:6" x14ac:dyDescent="0.25">
      <c r="E4798" s="103"/>
      <c r="F4798" s="104"/>
    </row>
    <row r="4799" spans="5:6" x14ac:dyDescent="0.25">
      <c r="E4799" s="103"/>
      <c r="F4799" s="104"/>
    </row>
    <row r="4800" spans="5:6" x14ac:dyDescent="0.25">
      <c r="E4800" s="103"/>
      <c r="F4800" s="104"/>
    </row>
    <row r="4801" spans="5:6" x14ac:dyDescent="0.25">
      <c r="E4801" s="103"/>
      <c r="F4801" s="104"/>
    </row>
    <row r="4802" spans="5:6" x14ac:dyDescent="0.25">
      <c r="E4802" s="103"/>
      <c r="F4802" s="104"/>
    </row>
    <row r="4803" spans="5:6" x14ac:dyDescent="0.25">
      <c r="E4803" s="103"/>
      <c r="F4803" s="104"/>
    </row>
    <row r="4804" spans="5:6" x14ac:dyDescent="0.25">
      <c r="E4804" s="103"/>
      <c r="F4804" s="104"/>
    </row>
    <row r="4805" spans="5:6" x14ac:dyDescent="0.25">
      <c r="E4805" s="103"/>
      <c r="F4805" s="104"/>
    </row>
    <row r="4806" spans="5:6" x14ac:dyDescent="0.25">
      <c r="E4806" s="103"/>
      <c r="F4806" s="104"/>
    </row>
    <row r="4807" spans="5:6" x14ac:dyDescent="0.25">
      <c r="E4807" s="103"/>
      <c r="F4807" s="104"/>
    </row>
    <row r="4808" spans="5:6" x14ac:dyDescent="0.25">
      <c r="E4808" s="103"/>
      <c r="F4808" s="104"/>
    </row>
    <row r="4809" spans="5:6" x14ac:dyDescent="0.25">
      <c r="E4809" s="103"/>
      <c r="F4809" s="104"/>
    </row>
    <row r="4810" spans="5:6" x14ac:dyDescent="0.25">
      <c r="E4810" s="103"/>
      <c r="F4810" s="104"/>
    </row>
    <row r="4811" spans="5:6" x14ac:dyDescent="0.25">
      <c r="E4811" s="103"/>
      <c r="F4811" s="104"/>
    </row>
    <row r="4812" spans="5:6" x14ac:dyDescent="0.25">
      <c r="E4812" s="103"/>
      <c r="F4812" s="104"/>
    </row>
    <row r="4813" spans="5:6" x14ac:dyDescent="0.25">
      <c r="E4813" s="103"/>
      <c r="F4813" s="104"/>
    </row>
    <row r="4814" spans="5:6" x14ac:dyDescent="0.25">
      <c r="E4814" s="103"/>
      <c r="F4814" s="104"/>
    </row>
    <row r="4815" spans="5:6" x14ac:dyDescent="0.25">
      <c r="E4815" s="103"/>
      <c r="F4815" s="104"/>
    </row>
    <row r="4816" spans="5:6" x14ac:dyDescent="0.25">
      <c r="E4816" s="103"/>
      <c r="F4816" s="104"/>
    </row>
    <row r="4817" spans="5:6" x14ac:dyDescent="0.25">
      <c r="E4817" s="103"/>
      <c r="F4817" s="104"/>
    </row>
    <row r="4818" spans="5:6" x14ac:dyDescent="0.25">
      <c r="E4818" s="103"/>
      <c r="F4818" s="104"/>
    </row>
    <row r="4819" spans="5:6" x14ac:dyDescent="0.25">
      <c r="E4819" s="103"/>
      <c r="F4819" s="104"/>
    </row>
    <row r="4820" spans="5:6" x14ac:dyDescent="0.25">
      <c r="E4820" s="103"/>
      <c r="F4820" s="104"/>
    </row>
    <row r="4821" spans="5:6" x14ac:dyDescent="0.25">
      <c r="E4821" s="103"/>
      <c r="F4821" s="104"/>
    </row>
    <row r="4822" spans="5:6" x14ac:dyDescent="0.25">
      <c r="E4822" s="103"/>
      <c r="F4822" s="104"/>
    </row>
    <row r="4823" spans="5:6" x14ac:dyDescent="0.25">
      <c r="E4823" s="103"/>
      <c r="F4823" s="104"/>
    </row>
    <row r="4824" spans="5:6" x14ac:dyDescent="0.25">
      <c r="E4824" s="103"/>
      <c r="F4824" s="104"/>
    </row>
    <row r="4825" spans="5:6" x14ac:dyDescent="0.25">
      <c r="E4825" s="103"/>
      <c r="F4825" s="104"/>
    </row>
    <row r="4826" spans="5:6" x14ac:dyDescent="0.25">
      <c r="E4826" s="103"/>
      <c r="F4826" s="104"/>
    </row>
    <row r="4827" spans="5:6" x14ac:dyDescent="0.25">
      <c r="E4827" s="103"/>
      <c r="F4827" s="104"/>
    </row>
    <row r="4828" spans="5:6" x14ac:dyDescent="0.25">
      <c r="E4828" s="103"/>
      <c r="F4828" s="104"/>
    </row>
    <row r="4829" spans="5:6" x14ac:dyDescent="0.25">
      <c r="E4829" s="103"/>
      <c r="F4829" s="104"/>
    </row>
    <row r="4830" spans="5:6" x14ac:dyDescent="0.25">
      <c r="E4830" s="103"/>
      <c r="F4830" s="104"/>
    </row>
    <row r="4831" spans="5:6" x14ac:dyDescent="0.25">
      <c r="E4831" s="103"/>
      <c r="F4831" s="104"/>
    </row>
    <row r="4832" spans="5:6" x14ac:dyDescent="0.25">
      <c r="E4832" s="103"/>
      <c r="F4832" s="104"/>
    </row>
    <row r="4833" spans="5:6" x14ac:dyDescent="0.25">
      <c r="E4833" s="103"/>
      <c r="F4833" s="104"/>
    </row>
    <row r="4834" spans="5:6" x14ac:dyDescent="0.25">
      <c r="E4834" s="103"/>
      <c r="F4834" s="104"/>
    </row>
    <row r="4835" spans="5:6" x14ac:dyDescent="0.25">
      <c r="E4835" s="103"/>
      <c r="F4835" s="104"/>
    </row>
    <row r="4836" spans="5:6" x14ac:dyDescent="0.25">
      <c r="E4836" s="103"/>
      <c r="F4836" s="104"/>
    </row>
    <row r="4837" spans="5:6" x14ac:dyDescent="0.25">
      <c r="E4837" s="103"/>
      <c r="F4837" s="104"/>
    </row>
    <row r="4838" spans="5:6" x14ac:dyDescent="0.25">
      <c r="E4838" s="103"/>
      <c r="F4838" s="104"/>
    </row>
    <row r="4839" spans="5:6" x14ac:dyDescent="0.25">
      <c r="E4839" s="103"/>
      <c r="F4839" s="104"/>
    </row>
    <row r="4840" spans="5:6" x14ac:dyDescent="0.25">
      <c r="E4840" s="103"/>
      <c r="F4840" s="104"/>
    </row>
    <row r="4841" spans="5:6" x14ac:dyDescent="0.25">
      <c r="E4841" s="103"/>
      <c r="F4841" s="104"/>
    </row>
    <row r="4842" spans="5:6" x14ac:dyDescent="0.25">
      <c r="E4842" s="103"/>
      <c r="F4842" s="104"/>
    </row>
    <row r="4843" spans="5:6" x14ac:dyDescent="0.25">
      <c r="E4843" s="103"/>
      <c r="F4843" s="104"/>
    </row>
    <row r="4844" spans="5:6" x14ac:dyDescent="0.25">
      <c r="E4844" s="103"/>
      <c r="F4844" s="104"/>
    </row>
    <row r="4845" spans="5:6" x14ac:dyDescent="0.25">
      <c r="E4845" s="103"/>
      <c r="F4845" s="104"/>
    </row>
    <row r="4846" spans="5:6" x14ac:dyDescent="0.25">
      <c r="E4846" s="103"/>
      <c r="F4846" s="104"/>
    </row>
    <row r="4847" spans="5:6" x14ac:dyDescent="0.25">
      <c r="E4847" s="103"/>
      <c r="F4847" s="104"/>
    </row>
    <row r="4848" spans="5:6" x14ac:dyDescent="0.25">
      <c r="E4848" s="103"/>
      <c r="F4848" s="104"/>
    </row>
    <row r="4849" spans="5:6" x14ac:dyDescent="0.25">
      <c r="E4849" s="103"/>
      <c r="F4849" s="104"/>
    </row>
    <row r="4850" spans="5:6" x14ac:dyDescent="0.25">
      <c r="E4850" s="103"/>
      <c r="F4850" s="104"/>
    </row>
    <row r="4851" spans="5:6" x14ac:dyDescent="0.25">
      <c r="E4851" s="103"/>
      <c r="F4851" s="104"/>
    </row>
    <row r="4852" spans="5:6" x14ac:dyDescent="0.25">
      <c r="E4852" s="103"/>
      <c r="F4852" s="104"/>
    </row>
    <row r="4853" spans="5:6" x14ac:dyDescent="0.25">
      <c r="E4853" s="103"/>
      <c r="F4853" s="104"/>
    </row>
    <row r="4854" spans="5:6" x14ac:dyDescent="0.25">
      <c r="E4854" s="103"/>
      <c r="F4854" s="104"/>
    </row>
    <row r="4855" spans="5:6" x14ac:dyDescent="0.25">
      <c r="E4855" s="103"/>
      <c r="F4855" s="104"/>
    </row>
    <row r="4856" spans="5:6" x14ac:dyDescent="0.25">
      <c r="E4856" s="103"/>
      <c r="F4856" s="104"/>
    </row>
    <row r="4857" spans="5:6" x14ac:dyDescent="0.25">
      <c r="E4857" s="103"/>
      <c r="F4857" s="104"/>
    </row>
    <row r="4858" spans="5:6" x14ac:dyDescent="0.25">
      <c r="E4858" s="103"/>
      <c r="F4858" s="104"/>
    </row>
    <row r="4859" spans="5:6" x14ac:dyDescent="0.25">
      <c r="E4859" s="103"/>
      <c r="F4859" s="104"/>
    </row>
    <row r="4860" spans="5:6" x14ac:dyDescent="0.25">
      <c r="E4860" s="103"/>
      <c r="F4860" s="104"/>
    </row>
    <row r="4861" spans="5:6" x14ac:dyDescent="0.25">
      <c r="E4861" s="103"/>
      <c r="F4861" s="104"/>
    </row>
    <row r="4862" spans="5:6" x14ac:dyDescent="0.25">
      <c r="E4862" s="103"/>
      <c r="F4862" s="104"/>
    </row>
    <row r="4863" spans="5:6" x14ac:dyDescent="0.25">
      <c r="E4863" s="103"/>
      <c r="F4863" s="104"/>
    </row>
    <row r="4864" spans="5:6" x14ac:dyDescent="0.25">
      <c r="E4864" s="103"/>
      <c r="F4864" s="104"/>
    </row>
    <row r="4865" spans="5:6" x14ac:dyDescent="0.25">
      <c r="E4865" s="103"/>
      <c r="F4865" s="104"/>
    </row>
    <row r="4866" spans="5:6" x14ac:dyDescent="0.25">
      <c r="E4866" s="103"/>
      <c r="F4866" s="104"/>
    </row>
    <row r="4867" spans="5:6" x14ac:dyDescent="0.25">
      <c r="E4867" s="103"/>
      <c r="F4867" s="104"/>
    </row>
    <row r="4868" spans="5:6" x14ac:dyDescent="0.25">
      <c r="E4868" s="103"/>
      <c r="F4868" s="104"/>
    </row>
    <row r="4869" spans="5:6" x14ac:dyDescent="0.25">
      <c r="E4869" s="103"/>
      <c r="F4869" s="104"/>
    </row>
    <row r="4870" spans="5:6" x14ac:dyDescent="0.25">
      <c r="E4870" s="103"/>
      <c r="F4870" s="104"/>
    </row>
    <row r="4871" spans="5:6" x14ac:dyDescent="0.25">
      <c r="E4871" s="103"/>
      <c r="F4871" s="104"/>
    </row>
    <row r="4872" spans="5:6" x14ac:dyDescent="0.25">
      <c r="E4872" s="103"/>
      <c r="F4872" s="104"/>
    </row>
    <row r="4873" spans="5:6" x14ac:dyDescent="0.25">
      <c r="E4873" s="103"/>
      <c r="F4873" s="104"/>
    </row>
    <row r="4874" spans="5:6" x14ac:dyDescent="0.25">
      <c r="E4874" s="103"/>
      <c r="F4874" s="104"/>
    </row>
    <row r="4875" spans="5:6" x14ac:dyDescent="0.25">
      <c r="E4875" s="103"/>
      <c r="F4875" s="104"/>
    </row>
    <row r="4876" spans="5:6" x14ac:dyDescent="0.25">
      <c r="E4876" s="103"/>
      <c r="F4876" s="104"/>
    </row>
    <row r="4877" spans="5:6" x14ac:dyDescent="0.25">
      <c r="E4877" s="103"/>
      <c r="F4877" s="104"/>
    </row>
    <row r="4878" spans="5:6" x14ac:dyDescent="0.25">
      <c r="E4878" s="103"/>
      <c r="F4878" s="104"/>
    </row>
    <row r="4879" spans="5:6" x14ac:dyDescent="0.25">
      <c r="E4879" s="103"/>
      <c r="F4879" s="104"/>
    </row>
    <row r="4880" spans="5:6" x14ac:dyDescent="0.25">
      <c r="E4880" s="103"/>
      <c r="F4880" s="104"/>
    </row>
    <row r="4881" spans="5:6" x14ac:dyDescent="0.25">
      <c r="E4881" s="103"/>
      <c r="F4881" s="104"/>
    </row>
    <row r="4882" spans="5:6" x14ac:dyDescent="0.25">
      <c r="E4882" s="103"/>
      <c r="F4882" s="104"/>
    </row>
    <row r="4883" spans="5:6" x14ac:dyDescent="0.25">
      <c r="E4883" s="103"/>
      <c r="F4883" s="104"/>
    </row>
    <row r="4884" spans="5:6" x14ac:dyDescent="0.25">
      <c r="E4884" s="103"/>
      <c r="F4884" s="104"/>
    </row>
    <row r="4885" spans="5:6" x14ac:dyDescent="0.25">
      <c r="E4885" s="103"/>
      <c r="F4885" s="104"/>
    </row>
    <row r="4886" spans="5:6" x14ac:dyDescent="0.25">
      <c r="E4886" s="103"/>
      <c r="F4886" s="104"/>
    </row>
    <row r="4887" spans="5:6" x14ac:dyDescent="0.25">
      <c r="E4887" s="103"/>
      <c r="F4887" s="104"/>
    </row>
    <row r="4888" spans="5:6" x14ac:dyDescent="0.25">
      <c r="E4888" s="103"/>
      <c r="F4888" s="104"/>
    </row>
    <row r="4889" spans="5:6" x14ac:dyDescent="0.25">
      <c r="E4889" s="103"/>
      <c r="F4889" s="104"/>
    </row>
    <row r="4890" spans="5:6" x14ac:dyDescent="0.25">
      <c r="E4890" s="103"/>
      <c r="F4890" s="104"/>
    </row>
    <row r="4891" spans="5:6" x14ac:dyDescent="0.25">
      <c r="E4891" s="103"/>
      <c r="F4891" s="104"/>
    </row>
    <row r="4892" spans="5:6" x14ac:dyDescent="0.25">
      <c r="E4892" s="103"/>
      <c r="F4892" s="104"/>
    </row>
    <row r="4893" spans="5:6" x14ac:dyDescent="0.25">
      <c r="E4893" s="103"/>
      <c r="F4893" s="104"/>
    </row>
    <row r="4894" spans="5:6" x14ac:dyDescent="0.25">
      <c r="E4894" s="103"/>
      <c r="F4894" s="104"/>
    </row>
    <row r="4895" spans="5:6" x14ac:dyDescent="0.25">
      <c r="E4895" s="103"/>
      <c r="F4895" s="104"/>
    </row>
    <row r="4896" spans="5:6" x14ac:dyDescent="0.25">
      <c r="E4896" s="103"/>
      <c r="F4896" s="104"/>
    </row>
    <row r="4897" spans="5:6" x14ac:dyDescent="0.25">
      <c r="E4897" s="103"/>
      <c r="F4897" s="104"/>
    </row>
    <row r="4898" spans="5:6" x14ac:dyDescent="0.25">
      <c r="E4898" s="103"/>
      <c r="F4898" s="104"/>
    </row>
    <row r="4899" spans="5:6" x14ac:dyDescent="0.25">
      <c r="E4899" s="103"/>
      <c r="F4899" s="104"/>
    </row>
    <row r="4900" spans="5:6" x14ac:dyDescent="0.25">
      <c r="E4900" s="103"/>
      <c r="F4900" s="104"/>
    </row>
    <row r="4901" spans="5:6" x14ac:dyDescent="0.25">
      <c r="E4901" s="103"/>
      <c r="F4901" s="104"/>
    </row>
    <row r="4902" spans="5:6" x14ac:dyDescent="0.25">
      <c r="E4902" s="103"/>
      <c r="F4902" s="104"/>
    </row>
    <row r="4903" spans="5:6" x14ac:dyDescent="0.25">
      <c r="E4903" s="103"/>
      <c r="F4903" s="104"/>
    </row>
    <row r="4904" spans="5:6" x14ac:dyDescent="0.25">
      <c r="E4904" s="103"/>
      <c r="F4904" s="104"/>
    </row>
    <row r="4905" spans="5:6" x14ac:dyDescent="0.25">
      <c r="E4905" s="103"/>
      <c r="F4905" s="104"/>
    </row>
    <row r="4906" spans="5:6" x14ac:dyDescent="0.25">
      <c r="E4906" s="103"/>
      <c r="F4906" s="104"/>
    </row>
    <row r="4907" spans="5:6" x14ac:dyDescent="0.25">
      <c r="E4907" s="103"/>
      <c r="F4907" s="104"/>
    </row>
    <row r="4908" spans="5:6" x14ac:dyDescent="0.25">
      <c r="E4908" s="103"/>
      <c r="F4908" s="104"/>
    </row>
    <row r="4909" spans="5:6" x14ac:dyDescent="0.25">
      <c r="E4909" s="103"/>
      <c r="F4909" s="104"/>
    </row>
    <row r="4910" spans="5:6" x14ac:dyDescent="0.25">
      <c r="E4910" s="103"/>
      <c r="F4910" s="104"/>
    </row>
    <row r="4911" spans="5:6" x14ac:dyDescent="0.25">
      <c r="E4911" s="103"/>
      <c r="F4911" s="104"/>
    </row>
    <row r="4912" spans="5:6" x14ac:dyDescent="0.25">
      <c r="E4912" s="103"/>
      <c r="F4912" s="104"/>
    </row>
    <row r="4913" spans="5:6" x14ac:dyDescent="0.25">
      <c r="E4913" s="103"/>
      <c r="F4913" s="104"/>
    </row>
    <row r="4914" spans="5:6" x14ac:dyDescent="0.25">
      <c r="E4914" s="103"/>
      <c r="F4914" s="104"/>
    </row>
    <row r="4915" spans="5:6" x14ac:dyDescent="0.25">
      <c r="E4915" s="103"/>
      <c r="F4915" s="104"/>
    </row>
    <row r="4916" spans="5:6" x14ac:dyDescent="0.25">
      <c r="E4916" s="103"/>
      <c r="F4916" s="104"/>
    </row>
    <row r="4917" spans="5:6" x14ac:dyDescent="0.25">
      <c r="E4917" s="103"/>
      <c r="F4917" s="104"/>
    </row>
    <row r="4918" spans="5:6" x14ac:dyDescent="0.25">
      <c r="E4918" s="103"/>
      <c r="F4918" s="104"/>
    </row>
    <row r="4919" spans="5:6" x14ac:dyDescent="0.25">
      <c r="E4919" s="103"/>
      <c r="F4919" s="104"/>
    </row>
    <row r="4920" spans="5:6" x14ac:dyDescent="0.25">
      <c r="E4920" s="103"/>
      <c r="F4920" s="104"/>
    </row>
    <row r="4921" spans="5:6" x14ac:dyDescent="0.25">
      <c r="E4921" s="103"/>
      <c r="F4921" s="104"/>
    </row>
    <row r="4922" spans="5:6" x14ac:dyDescent="0.25">
      <c r="E4922" s="103"/>
      <c r="F4922" s="104"/>
    </row>
    <row r="4923" spans="5:6" x14ac:dyDescent="0.25">
      <c r="E4923" s="103"/>
      <c r="F4923" s="104"/>
    </row>
    <row r="4924" spans="5:6" x14ac:dyDescent="0.25">
      <c r="E4924" s="103"/>
      <c r="F4924" s="104"/>
    </row>
    <row r="4925" spans="5:6" x14ac:dyDescent="0.25">
      <c r="E4925" s="103"/>
      <c r="F4925" s="104"/>
    </row>
    <row r="4926" spans="5:6" x14ac:dyDescent="0.25">
      <c r="E4926" s="103"/>
      <c r="F4926" s="104"/>
    </row>
    <row r="4927" spans="5:6" x14ac:dyDescent="0.25">
      <c r="E4927" s="103"/>
      <c r="F4927" s="104"/>
    </row>
    <row r="4928" spans="5:6" x14ac:dyDescent="0.25">
      <c r="E4928" s="103"/>
      <c r="F4928" s="104"/>
    </row>
    <row r="4929" spans="5:6" x14ac:dyDescent="0.25">
      <c r="E4929" s="103"/>
      <c r="F4929" s="104"/>
    </row>
    <row r="4930" spans="5:6" x14ac:dyDescent="0.25">
      <c r="E4930" s="103"/>
      <c r="F4930" s="104"/>
    </row>
    <row r="4931" spans="5:6" x14ac:dyDescent="0.25">
      <c r="E4931" s="103"/>
      <c r="F4931" s="104"/>
    </row>
    <row r="4932" spans="5:6" x14ac:dyDescent="0.25">
      <c r="E4932" s="103"/>
      <c r="F4932" s="104"/>
    </row>
    <row r="4933" spans="5:6" x14ac:dyDescent="0.25">
      <c r="E4933" s="103"/>
      <c r="F4933" s="104"/>
    </row>
    <row r="4934" spans="5:6" x14ac:dyDescent="0.25">
      <c r="E4934" s="103"/>
      <c r="F4934" s="104"/>
    </row>
    <row r="4935" spans="5:6" x14ac:dyDescent="0.25">
      <c r="E4935" s="103"/>
      <c r="F4935" s="104"/>
    </row>
    <row r="4936" spans="5:6" x14ac:dyDescent="0.25">
      <c r="E4936" s="103"/>
      <c r="F4936" s="104"/>
    </row>
    <row r="4937" spans="5:6" x14ac:dyDescent="0.25">
      <c r="E4937" s="103"/>
      <c r="F4937" s="104"/>
    </row>
    <row r="4938" spans="5:6" x14ac:dyDescent="0.25">
      <c r="E4938" s="103"/>
      <c r="F4938" s="104"/>
    </row>
    <row r="4939" spans="5:6" x14ac:dyDescent="0.25">
      <c r="E4939" s="103"/>
      <c r="F4939" s="104"/>
    </row>
    <row r="4940" spans="5:6" x14ac:dyDescent="0.25">
      <c r="E4940" s="103"/>
      <c r="F4940" s="104"/>
    </row>
    <row r="4941" spans="5:6" x14ac:dyDescent="0.25">
      <c r="E4941" s="103"/>
      <c r="F4941" s="104"/>
    </row>
    <row r="4942" spans="5:6" x14ac:dyDescent="0.25">
      <c r="E4942" s="103"/>
      <c r="F4942" s="104"/>
    </row>
    <row r="4943" spans="5:6" x14ac:dyDescent="0.25">
      <c r="E4943" s="103"/>
      <c r="F4943" s="104"/>
    </row>
    <row r="4944" spans="5:6" x14ac:dyDescent="0.25">
      <c r="E4944" s="103"/>
      <c r="F4944" s="104"/>
    </row>
    <row r="4945" spans="5:6" x14ac:dyDescent="0.25">
      <c r="E4945" s="103"/>
      <c r="F4945" s="104"/>
    </row>
    <row r="4946" spans="5:6" x14ac:dyDescent="0.25">
      <c r="E4946" s="103"/>
      <c r="F4946" s="104"/>
    </row>
    <row r="4947" spans="5:6" x14ac:dyDescent="0.25">
      <c r="E4947" s="103"/>
      <c r="F4947" s="104"/>
    </row>
    <row r="4948" spans="5:6" x14ac:dyDescent="0.25">
      <c r="E4948" s="103"/>
      <c r="F4948" s="104"/>
    </row>
    <row r="4949" spans="5:6" x14ac:dyDescent="0.25">
      <c r="E4949" s="103"/>
      <c r="F4949" s="104"/>
    </row>
    <row r="4950" spans="5:6" x14ac:dyDescent="0.25">
      <c r="E4950" s="103"/>
      <c r="F4950" s="104"/>
    </row>
    <row r="4951" spans="5:6" x14ac:dyDescent="0.25">
      <c r="E4951" s="103"/>
      <c r="F4951" s="104"/>
    </row>
    <row r="4952" spans="5:6" x14ac:dyDescent="0.25">
      <c r="E4952" s="103"/>
      <c r="F4952" s="104"/>
    </row>
    <row r="4953" spans="5:6" x14ac:dyDescent="0.25">
      <c r="E4953" s="103"/>
      <c r="F4953" s="104"/>
    </row>
    <row r="4954" spans="5:6" x14ac:dyDescent="0.25">
      <c r="E4954" s="103"/>
      <c r="F4954" s="104"/>
    </row>
    <row r="4955" spans="5:6" x14ac:dyDescent="0.25">
      <c r="E4955" s="103"/>
      <c r="F4955" s="104"/>
    </row>
    <row r="4956" spans="5:6" x14ac:dyDescent="0.25">
      <c r="E4956" s="103"/>
      <c r="F4956" s="104"/>
    </row>
    <row r="4957" spans="5:6" x14ac:dyDescent="0.25">
      <c r="E4957" s="103"/>
      <c r="F4957" s="104"/>
    </row>
    <row r="4958" spans="5:6" x14ac:dyDescent="0.25">
      <c r="E4958" s="103"/>
      <c r="F4958" s="104"/>
    </row>
    <row r="4959" spans="5:6" x14ac:dyDescent="0.25">
      <c r="E4959" s="103"/>
      <c r="F4959" s="104"/>
    </row>
    <row r="4960" spans="5:6" x14ac:dyDescent="0.25">
      <c r="E4960" s="103"/>
      <c r="F4960" s="104"/>
    </row>
    <row r="4961" spans="5:6" x14ac:dyDescent="0.25">
      <c r="E4961" s="103"/>
      <c r="F4961" s="104"/>
    </row>
    <row r="4962" spans="5:6" x14ac:dyDescent="0.25">
      <c r="E4962" s="103"/>
      <c r="F4962" s="104"/>
    </row>
    <row r="4963" spans="5:6" x14ac:dyDescent="0.25">
      <c r="E4963" s="103"/>
      <c r="F4963" s="104"/>
    </row>
    <row r="4964" spans="5:6" x14ac:dyDescent="0.25">
      <c r="E4964" s="103"/>
      <c r="F4964" s="104"/>
    </row>
    <row r="4965" spans="5:6" x14ac:dyDescent="0.25">
      <c r="E4965" s="103"/>
      <c r="F4965" s="104"/>
    </row>
    <row r="4966" spans="5:6" x14ac:dyDescent="0.25">
      <c r="E4966" s="103"/>
      <c r="F4966" s="104"/>
    </row>
    <row r="4967" spans="5:6" x14ac:dyDescent="0.25">
      <c r="E4967" s="103"/>
      <c r="F4967" s="104"/>
    </row>
    <row r="4968" spans="5:6" x14ac:dyDescent="0.25">
      <c r="E4968" s="103"/>
      <c r="F4968" s="104"/>
    </row>
    <row r="4969" spans="5:6" x14ac:dyDescent="0.25">
      <c r="E4969" s="103"/>
      <c r="F4969" s="104"/>
    </row>
    <row r="4970" spans="5:6" x14ac:dyDescent="0.25">
      <c r="E4970" s="103"/>
      <c r="F4970" s="104"/>
    </row>
    <row r="4971" spans="5:6" x14ac:dyDescent="0.25">
      <c r="E4971" s="103"/>
      <c r="F4971" s="104"/>
    </row>
    <row r="4972" spans="5:6" x14ac:dyDescent="0.25">
      <c r="E4972" s="103"/>
      <c r="F4972" s="104"/>
    </row>
    <row r="4973" spans="5:6" x14ac:dyDescent="0.25">
      <c r="E4973" s="103"/>
      <c r="F4973" s="104"/>
    </row>
    <row r="4974" spans="5:6" x14ac:dyDescent="0.25">
      <c r="E4974" s="103"/>
      <c r="F4974" s="104"/>
    </row>
    <row r="4975" spans="5:6" x14ac:dyDescent="0.25">
      <c r="E4975" s="103"/>
      <c r="F4975" s="104"/>
    </row>
    <row r="4976" spans="5:6" x14ac:dyDescent="0.25">
      <c r="E4976" s="103"/>
      <c r="F4976" s="104"/>
    </row>
    <row r="4977" spans="5:6" x14ac:dyDescent="0.25">
      <c r="E4977" s="103"/>
      <c r="F4977" s="104"/>
    </row>
    <row r="4978" spans="5:6" x14ac:dyDescent="0.25">
      <c r="E4978" s="103"/>
      <c r="F4978" s="104"/>
    </row>
    <row r="4979" spans="5:6" x14ac:dyDescent="0.25">
      <c r="E4979" s="103"/>
      <c r="F4979" s="104"/>
    </row>
    <row r="4980" spans="5:6" x14ac:dyDescent="0.25">
      <c r="E4980" s="103"/>
      <c r="F4980" s="104"/>
    </row>
    <row r="4981" spans="5:6" x14ac:dyDescent="0.25">
      <c r="E4981" s="103"/>
      <c r="F4981" s="104"/>
    </row>
    <row r="4982" spans="5:6" x14ac:dyDescent="0.25">
      <c r="E4982" s="103"/>
      <c r="F4982" s="104"/>
    </row>
    <row r="4983" spans="5:6" x14ac:dyDescent="0.25">
      <c r="E4983" s="103"/>
      <c r="F4983" s="104"/>
    </row>
    <row r="4984" spans="5:6" x14ac:dyDescent="0.25">
      <c r="E4984" s="103"/>
      <c r="F4984" s="104"/>
    </row>
    <row r="4985" spans="5:6" x14ac:dyDescent="0.25">
      <c r="E4985" s="103"/>
      <c r="F4985" s="104"/>
    </row>
    <row r="4986" spans="5:6" x14ac:dyDescent="0.25">
      <c r="E4986" s="103"/>
      <c r="F4986" s="104"/>
    </row>
    <row r="4987" spans="5:6" x14ac:dyDescent="0.25">
      <c r="E4987" s="103"/>
      <c r="F4987" s="104"/>
    </row>
    <row r="4988" spans="5:6" x14ac:dyDescent="0.25">
      <c r="E4988" s="103"/>
      <c r="F4988" s="104"/>
    </row>
    <row r="4989" spans="5:6" x14ac:dyDescent="0.25">
      <c r="E4989" s="103"/>
      <c r="F4989" s="104"/>
    </row>
    <row r="4990" spans="5:6" x14ac:dyDescent="0.25">
      <c r="E4990" s="103"/>
      <c r="F4990" s="104"/>
    </row>
    <row r="4991" spans="5:6" x14ac:dyDescent="0.25">
      <c r="E4991" s="103"/>
      <c r="F4991" s="104"/>
    </row>
    <row r="4992" spans="5:6" x14ac:dyDescent="0.25">
      <c r="E4992" s="103"/>
      <c r="F4992" s="104"/>
    </row>
    <row r="4993" spans="5:6" x14ac:dyDescent="0.25">
      <c r="E4993" s="103"/>
      <c r="F4993" s="104"/>
    </row>
    <row r="4994" spans="5:6" x14ac:dyDescent="0.25">
      <c r="E4994" s="103"/>
      <c r="F4994" s="104"/>
    </row>
    <row r="4995" spans="5:6" x14ac:dyDescent="0.25">
      <c r="E4995" s="103"/>
      <c r="F4995" s="104"/>
    </row>
    <row r="4996" spans="5:6" x14ac:dyDescent="0.25">
      <c r="E4996" s="103"/>
      <c r="F4996" s="104"/>
    </row>
    <row r="4997" spans="5:6" x14ac:dyDescent="0.25">
      <c r="E4997" s="103"/>
      <c r="F4997" s="104"/>
    </row>
    <row r="4998" spans="5:6" x14ac:dyDescent="0.25">
      <c r="E4998" s="103"/>
      <c r="F4998" s="104"/>
    </row>
    <row r="4999" spans="5:6" x14ac:dyDescent="0.25">
      <c r="E4999" s="103"/>
      <c r="F4999" s="104"/>
    </row>
    <row r="5000" spans="5:6" x14ac:dyDescent="0.25">
      <c r="E5000" s="103"/>
      <c r="F5000" s="104"/>
    </row>
    <row r="5001" spans="5:6" x14ac:dyDescent="0.25">
      <c r="E5001" s="103"/>
      <c r="F5001" s="104"/>
    </row>
    <row r="5002" spans="5:6" x14ac:dyDescent="0.25">
      <c r="E5002" s="103"/>
      <c r="F5002" s="104"/>
    </row>
    <row r="5003" spans="5:6" x14ac:dyDescent="0.25">
      <c r="E5003" s="103"/>
      <c r="F5003" s="104"/>
    </row>
    <row r="5004" spans="5:6" x14ac:dyDescent="0.25">
      <c r="E5004" s="103"/>
      <c r="F5004" s="104"/>
    </row>
    <row r="5005" spans="5:6" x14ac:dyDescent="0.25">
      <c r="E5005" s="103"/>
      <c r="F5005" s="104"/>
    </row>
    <row r="5006" spans="5:6" x14ac:dyDescent="0.25">
      <c r="E5006" s="103"/>
      <c r="F5006" s="104"/>
    </row>
    <row r="5007" spans="5:6" x14ac:dyDescent="0.25">
      <c r="E5007" s="103"/>
      <c r="F5007" s="104"/>
    </row>
    <row r="5008" spans="5:6" x14ac:dyDescent="0.25">
      <c r="E5008" s="103"/>
      <c r="F5008" s="104"/>
    </row>
    <row r="5009" spans="5:6" x14ac:dyDescent="0.25">
      <c r="E5009" s="103"/>
      <c r="F5009" s="104"/>
    </row>
    <row r="5010" spans="5:6" x14ac:dyDescent="0.25">
      <c r="E5010" s="103"/>
      <c r="F5010" s="104"/>
    </row>
    <row r="5011" spans="5:6" x14ac:dyDescent="0.25">
      <c r="E5011" s="103"/>
      <c r="F5011" s="104"/>
    </row>
    <row r="5012" spans="5:6" x14ac:dyDescent="0.25">
      <c r="E5012" s="103"/>
      <c r="F5012" s="104"/>
    </row>
    <row r="5013" spans="5:6" x14ac:dyDescent="0.25">
      <c r="E5013" s="103"/>
      <c r="F5013" s="104"/>
    </row>
    <row r="5014" spans="5:6" x14ac:dyDescent="0.25">
      <c r="E5014" s="103"/>
      <c r="F5014" s="104"/>
    </row>
    <row r="5015" spans="5:6" x14ac:dyDescent="0.25">
      <c r="E5015" s="103"/>
      <c r="F5015" s="104"/>
    </row>
    <row r="5016" spans="5:6" x14ac:dyDescent="0.25">
      <c r="E5016" s="103"/>
      <c r="F5016" s="104"/>
    </row>
    <row r="5017" spans="5:6" x14ac:dyDescent="0.25">
      <c r="E5017" s="103"/>
      <c r="F5017" s="104"/>
    </row>
    <row r="5018" spans="5:6" x14ac:dyDescent="0.25">
      <c r="E5018" s="103"/>
      <c r="F5018" s="104"/>
    </row>
    <row r="5019" spans="5:6" x14ac:dyDescent="0.25">
      <c r="E5019" s="103"/>
      <c r="F5019" s="104"/>
    </row>
    <row r="5020" spans="5:6" x14ac:dyDescent="0.25">
      <c r="E5020" s="103"/>
      <c r="F5020" s="104"/>
    </row>
    <row r="5021" spans="5:6" x14ac:dyDescent="0.25">
      <c r="E5021" s="103"/>
      <c r="F5021" s="104"/>
    </row>
    <row r="5022" spans="5:6" x14ac:dyDescent="0.25">
      <c r="E5022" s="103"/>
      <c r="F5022" s="104"/>
    </row>
    <row r="5023" spans="5:6" x14ac:dyDescent="0.25">
      <c r="E5023" s="103"/>
      <c r="F5023" s="104"/>
    </row>
    <row r="5024" spans="5:6" x14ac:dyDescent="0.25">
      <c r="E5024" s="103"/>
      <c r="F5024" s="104"/>
    </row>
    <row r="5025" spans="5:6" x14ac:dyDescent="0.25">
      <c r="E5025" s="103"/>
      <c r="F5025" s="104"/>
    </row>
    <row r="5026" spans="5:6" x14ac:dyDescent="0.25">
      <c r="E5026" s="103"/>
      <c r="F5026" s="104"/>
    </row>
    <row r="5027" spans="5:6" x14ac:dyDescent="0.25">
      <c r="E5027" s="103"/>
      <c r="F5027" s="104"/>
    </row>
    <row r="5028" spans="5:6" x14ac:dyDescent="0.25">
      <c r="E5028" s="103"/>
      <c r="F5028" s="104"/>
    </row>
    <row r="5029" spans="5:6" x14ac:dyDescent="0.25">
      <c r="E5029" s="103"/>
      <c r="F5029" s="104"/>
    </row>
    <row r="5030" spans="5:6" x14ac:dyDescent="0.25">
      <c r="E5030" s="103"/>
      <c r="F5030" s="104"/>
    </row>
    <row r="5031" spans="5:6" x14ac:dyDescent="0.25">
      <c r="E5031" s="103"/>
      <c r="F5031" s="104"/>
    </row>
    <row r="5032" spans="5:6" x14ac:dyDescent="0.25">
      <c r="E5032" s="103"/>
      <c r="F5032" s="104"/>
    </row>
    <row r="5033" spans="5:6" x14ac:dyDescent="0.25">
      <c r="E5033" s="103"/>
      <c r="F5033" s="104"/>
    </row>
    <row r="5034" spans="5:6" x14ac:dyDescent="0.25">
      <c r="E5034" s="103"/>
      <c r="F5034" s="104"/>
    </row>
    <row r="5035" spans="5:6" x14ac:dyDescent="0.25">
      <c r="E5035" s="103"/>
      <c r="F5035" s="104"/>
    </row>
    <row r="5036" spans="5:6" x14ac:dyDescent="0.25">
      <c r="E5036" s="103"/>
      <c r="F5036" s="104"/>
    </row>
    <row r="5037" spans="5:6" x14ac:dyDescent="0.25">
      <c r="E5037" s="103"/>
      <c r="F5037" s="104"/>
    </row>
    <row r="5038" spans="5:6" x14ac:dyDescent="0.25">
      <c r="E5038" s="103"/>
      <c r="F5038" s="104"/>
    </row>
    <row r="5039" spans="5:6" x14ac:dyDescent="0.25">
      <c r="E5039" s="103"/>
      <c r="F5039" s="104"/>
    </row>
    <row r="5040" spans="5:6" x14ac:dyDescent="0.25">
      <c r="E5040" s="103"/>
      <c r="F5040" s="104"/>
    </row>
    <row r="5041" spans="5:6" x14ac:dyDescent="0.25">
      <c r="E5041" s="103"/>
      <c r="F5041" s="104"/>
    </row>
    <row r="5042" spans="5:6" x14ac:dyDescent="0.25">
      <c r="E5042" s="103"/>
      <c r="F5042" s="104"/>
    </row>
    <row r="5043" spans="5:6" x14ac:dyDescent="0.25">
      <c r="E5043" s="103"/>
      <c r="F5043" s="104"/>
    </row>
    <row r="5044" spans="5:6" x14ac:dyDescent="0.25">
      <c r="E5044" s="103"/>
      <c r="F5044" s="104"/>
    </row>
    <row r="5045" spans="5:6" x14ac:dyDescent="0.25">
      <c r="E5045" s="103"/>
      <c r="F5045" s="104"/>
    </row>
    <row r="5046" spans="5:6" x14ac:dyDescent="0.25">
      <c r="E5046" s="103"/>
      <c r="F5046" s="104"/>
    </row>
    <row r="5047" spans="5:6" x14ac:dyDescent="0.25">
      <c r="E5047" s="103"/>
      <c r="F5047" s="104"/>
    </row>
    <row r="5048" spans="5:6" x14ac:dyDescent="0.25">
      <c r="E5048" s="103"/>
      <c r="F5048" s="104"/>
    </row>
    <row r="5049" spans="5:6" x14ac:dyDescent="0.25">
      <c r="E5049" s="103"/>
      <c r="F5049" s="104"/>
    </row>
    <row r="5050" spans="5:6" x14ac:dyDescent="0.25">
      <c r="E5050" s="103"/>
      <c r="F5050" s="104"/>
    </row>
    <row r="5051" spans="5:6" x14ac:dyDescent="0.25">
      <c r="E5051" s="103"/>
      <c r="F5051" s="104"/>
    </row>
    <row r="5052" spans="5:6" x14ac:dyDescent="0.25">
      <c r="E5052" s="103"/>
      <c r="F5052" s="104"/>
    </row>
    <row r="5053" spans="5:6" x14ac:dyDescent="0.25">
      <c r="E5053" s="103"/>
      <c r="F5053" s="104"/>
    </row>
    <row r="5054" spans="5:6" x14ac:dyDescent="0.25">
      <c r="E5054" s="103"/>
      <c r="F5054" s="104"/>
    </row>
    <row r="5055" spans="5:6" x14ac:dyDescent="0.25">
      <c r="E5055" s="103"/>
      <c r="F5055" s="104"/>
    </row>
    <row r="5056" spans="5:6" x14ac:dyDescent="0.25">
      <c r="E5056" s="103"/>
      <c r="F5056" s="104"/>
    </row>
    <row r="5057" spans="5:6" x14ac:dyDescent="0.25">
      <c r="E5057" s="103"/>
      <c r="F5057" s="104"/>
    </row>
    <row r="5058" spans="5:6" x14ac:dyDescent="0.25">
      <c r="E5058" s="103"/>
      <c r="F5058" s="104"/>
    </row>
    <row r="5059" spans="5:6" x14ac:dyDescent="0.25">
      <c r="E5059" s="103"/>
      <c r="F5059" s="104"/>
    </row>
    <row r="5060" spans="5:6" x14ac:dyDescent="0.25">
      <c r="E5060" s="103"/>
      <c r="F5060" s="104"/>
    </row>
    <row r="5061" spans="5:6" x14ac:dyDescent="0.25">
      <c r="E5061" s="103"/>
      <c r="F5061" s="104"/>
    </row>
    <row r="5062" spans="5:6" x14ac:dyDescent="0.25">
      <c r="E5062" s="103"/>
      <c r="F5062" s="104"/>
    </row>
    <row r="5063" spans="5:6" x14ac:dyDescent="0.25">
      <c r="E5063" s="103"/>
      <c r="F5063" s="104"/>
    </row>
    <row r="5064" spans="5:6" x14ac:dyDescent="0.25">
      <c r="E5064" s="103"/>
      <c r="F5064" s="104"/>
    </row>
    <row r="5065" spans="5:6" x14ac:dyDescent="0.25">
      <c r="E5065" s="103"/>
      <c r="F5065" s="104"/>
    </row>
    <row r="5066" spans="5:6" x14ac:dyDescent="0.25">
      <c r="E5066" s="103"/>
      <c r="F5066" s="104"/>
    </row>
    <row r="5067" spans="5:6" x14ac:dyDescent="0.25">
      <c r="E5067" s="103"/>
      <c r="F5067" s="104"/>
    </row>
    <row r="5068" spans="5:6" x14ac:dyDescent="0.25">
      <c r="E5068" s="103"/>
      <c r="F5068" s="104"/>
    </row>
    <row r="5069" spans="5:6" x14ac:dyDescent="0.25">
      <c r="E5069" s="103"/>
      <c r="F5069" s="104"/>
    </row>
    <row r="5070" spans="5:6" x14ac:dyDescent="0.25">
      <c r="E5070" s="103"/>
      <c r="F5070" s="104"/>
    </row>
    <row r="5071" spans="5:6" x14ac:dyDescent="0.25">
      <c r="E5071" s="103"/>
      <c r="F5071" s="104"/>
    </row>
    <row r="5072" spans="5:6" x14ac:dyDescent="0.25">
      <c r="E5072" s="103"/>
      <c r="F5072" s="104"/>
    </row>
    <row r="5073" spans="5:6" x14ac:dyDescent="0.25">
      <c r="E5073" s="103"/>
      <c r="F5073" s="104"/>
    </row>
    <row r="5074" spans="5:6" x14ac:dyDescent="0.25">
      <c r="E5074" s="103"/>
      <c r="F5074" s="104"/>
    </row>
    <row r="5075" spans="5:6" x14ac:dyDescent="0.25">
      <c r="E5075" s="103"/>
      <c r="F5075" s="104"/>
    </row>
    <row r="5076" spans="5:6" x14ac:dyDescent="0.25">
      <c r="E5076" s="103"/>
      <c r="F5076" s="104"/>
    </row>
    <row r="5077" spans="5:6" x14ac:dyDescent="0.25">
      <c r="E5077" s="103"/>
      <c r="F5077" s="104"/>
    </row>
    <row r="5078" spans="5:6" x14ac:dyDescent="0.25">
      <c r="E5078" s="103"/>
      <c r="F5078" s="104"/>
    </row>
    <row r="5079" spans="5:6" x14ac:dyDescent="0.25">
      <c r="E5079" s="103"/>
      <c r="F5079" s="104"/>
    </row>
    <row r="5080" spans="5:6" x14ac:dyDescent="0.25">
      <c r="E5080" s="103"/>
      <c r="F5080" s="104"/>
    </row>
    <row r="5081" spans="5:6" x14ac:dyDescent="0.25">
      <c r="E5081" s="103"/>
      <c r="F5081" s="104"/>
    </row>
    <row r="5082" spans="5:6" x14ac:dyDescent="0.25">
      <c r="E5082" s="103"/>
      <c r="F5082" s="104"/>
    </row>
    <row r="5083" spans="5:6" x14ac:dyDescent="0.25">
      <c r="E5083" s="103"/>
      <c r="F5083" s="104"/>
    </row>
    <row r="5084" spans="5:6" x14ac:dyDescent="0.25">
      <c r="E5084" s="103"/>
      <c r="F5084" s="104"/>
    </row>
    <row r="5085" spans="5:6" x14ac:dyDescent="0.25">
      <c r="E5085" s="103"/>
      <c r="F5085" s="104"/>
    </row>
    <row r="5086" spans="5:6" x14ac:dyDescent="0.25">
      <c r="E5086" s="103"/>
      <c r="F5086" s="104"/>
    </row>
    <row r="5087" spans="5:6" x14ac:dyDescent="0.25">
      <c r="E5087" s="103"/>
      <c r="F5087" s="104"/>
    </row>
    <row r="5088" spans="5:6" x14ac:dyDescent="0.25">
      <c r="E5088" s="103"/>
      <c r="F5088" s="104"/>
    </row>
    <row r="5089" spans="5:6" x14ac:dyDescent="0.25">
      <c r="E5089" s="103"/>
      <c r="F5089" s="104"/>
    </row>
    <row r="5090" spans="5:6" x14ac:dyDescent="0.25">
      <c r="E5090" s="103"/>
      <c r="F5090" s="104"/>
    </row>
    <row r="5091" spans="5:6" x14ac:dyDescent="0.25">
      <c r="E5091" s="103"/>
      <c r="F5091" s="104"/>
    </row>
    <row r="5092" spans="5:6" x14ac:dyDescent="0.25">
      <c r="E5092" s="103"/>
      <c r="F5092" s="104"/>
    </row>
    <row r="5093" spans="5:6" x14ac:dyDescent="0.25">
      <c r="E5093" s="103"/>
      <c r="F5093" s="104"/>
    </row>
    <row r="5094" spans="5:6" x14ac:dyDescent="0.25">
      <c r="E5094" s="103"/>
      <c r="F5094" s="104"/>
    </row>
    <row r="5095" spans="5:6" x14ac:dyDescent="0.25">
      <c r="E5095" s="103"/>
      <c r="F5095" s="104"/>
    </row>
    <row r="5096" spans="5:6" x14ac:dyDescent="0.25">
      <c r="E5096" s="103"/>
      <c r="F5096" s="104"/>
    </row>
    <row r="5097" spans="5:6" x14ac:dyDescent="0.25">
      <c r="E5097" s="103"/>
      <c r="F5097" s="104"/>
    </row>
    <row r="5098" spans="5:6" x14ac:dyDescent="0.25">
      <c r="E5098" s="103"/>
      <c r="F5098" s="104"/>
    </row>
    <row r="5099" spans="5:6" x14ac:dyDescent="0.25">
      <c r="E5099" s="103"/>
      <c r="F5099" s="104"/>
    </row>
    <row r="5100" spans="5:6" x14ac:dyDescent="0.25">
      <c r="E5100" s="103"/>
      <c r="F5100" s="104"/>
    </row>
    <row r="5101" spans="5:6" x14ac:dyDescent="0.25">
      <c r="E5101" s="103"/>
      <c r="F5101" s="104"/>
    </row>
    <row r="5102" spans="5:6" x14ac:dyDescent="0.25">
      <c r="E5102" s="103"/>
      <c r="F5102" s="104"/>
    </row>
    <row r="5103" spans="5:6" x14ac:dyDescent="0.25">
      <c r="E5103" s="103"/>
      <c r="F5103" s="104"/>
    </row>
    <row r="5104" spans="5:6" x14ac:dyDescent="0.25">
      <c r="E5104" s="103"/>
      <c r="F5104" s="104"/>
    </row>
    <row r="5105" spans="5:6" x14ac:dyDescent="0.25">
      <c r="E5105" s="103"/>
      <c r="F5105" s="104"/>
    </row>
    <row r="5106" spans="5:6" x14ac:dyDescent="0.25">
      <c r="E5106" s="103"/>
      <c r="F5106" s="104"/>
    </row>
    <row r="5107" spans="5:6" x14ac:dyDescent="0.25">
      <c r="E5107" s="103"/>
      <c r="F5107" s="104"/>
    </row>
    <row r="5108" spans="5:6" x14ac:dyDescent="0.25">
      <c r="E5108" s="103"/>
      <c r="F5108" s="104"/>
    </row>
    <row r="5109" spans="5:6" x14ac:dyDescent="0.25">
      <c r="E5109" s="103"/>
      <c r="F5109" s="104"/>
    </row>
    <row r="5110" spans="5:6" x14ac:dyDescent="0.25">
      <c r="E5110" s="103"/>
      <c r="F5110" s="104"/>
    </row>
    <row r="5111" spans="5:6" x14ac:dyDescent="0.25">
      <c r="E5111" s="103"/>
      <c r="F5111" s="104"/>
    </row>
    <row r="5112" spans="5:6" x14ac:dyDescent="0.25">
      <c r="E5112" s="103"/>
      <c r="F5112" s="104"/>
    </row>
    <row r="5113" spans="5:6" x14ac:dyDescent="0.25">
      <c r="E5113" s="103"/>
      <c r="F5113" s="104"/>
    </row>
    <row r="5114" spans="5:6" x14ac:dyDescent="0.25">
      <c r="E5114" s="103"/>
      <c r="F5114" s="104"/>
    </row>
    <row r="5115" spans="5:6" x14ac:dyDescent="0.25">
      <c r="E5115" s="103"/>
      <c r="F5115" s="104"/>
    </row>
    <row r="5116" spans="5:6" x14ac:dyDescent="0.25">
      <c r="E5116" s="103"/>
      <c r="F5116" s="104"/>
    </row>
    <row r="5117" spans="5:6" x14ac:dyDescent="0.25">
      <c r="E5117" s="103"/>
      <c r="F5117" s="104"/>
    </row>
    <row r="5118" spans="5:6" x14ac:dyDescent="0.25">
      <c r="E5118" s="103"/>
      <c r="F5118" s="104"/>
    </row>
    <row r="5119" spans="5:6" x14ac:dyDescent="0.25">
      <c r="E5119" s="103"/>
      <c r="F5119" s="104"/>
    </row>
    <row r="5120" spans="5:6" x14ac:dyDescent="0.25">
      <c r="E5120" s="103"/>
      <c r="F5120" s="104"/>
    </row>
    <row r="5121" spans="5:6" x14ac:dyDescent="0.25">
      <c r="E5121" s="103"/>
      <c r="F5121" s="104"/>
    </row>
    <row r="5122" spans="5:6" x14ac:dyDescent="0.25">
      <c r="E5122" s="103"/>
      <c r="F5122" s="104"/>
    </row>
    <row r="5123" spans="5:6" x14ac:dyDescent="0.25">
      <c r="E5123" s="103"/>
      <c r="F5123" s="104"/>
    </row>
    <row r="5124" spans="5:6" x14ac:dyDescent="0.25">
      <c r="E5124" s="103"/>
      <c r="F5124" s="104"/>
    </row>
    <row r="5125" spans="5:6" x14ac:dyDescent="0.25">
      <c r="E5125" s="103"/>
      <c r="F5125" s="104"/>
    </row>
    <row r="5126" spans="5:6" x14ac:dyDescent="0.25">
      <c r="E5126" s="103"/>
      <c r="F5126" s="104"/>
    </row>
    <row r="5127" spans="5:6" x14ac:dyDescent="0.25">
      <c r="E5127" s="103"/>
      <c r="F5127" s="104"/>
    </row>
    <row r="5128" spans="5:6" x14ac:dyDescent="0.25">
      <c r="E5128" s="103"/>
      <c r="F5128" s="104"/>
    </row>
    <row r="5129" spans="5:6" x14ac:dyDescent="0.25">
      <c r="E5129" s="103"/>
      <c r="F5129" s="104"/>
    </row>
    <row r="5130" spans="5:6" x14ac:dyDescent="0.25">
      <c r="E5130" s="103"/>
      <c r="F5130" s="104"/>
    </row>
    <row r="5131" spans="5:6" x14ac:dyDescent="0.25">
      <c r="E5131" s="103"/>
      <c r="F5131" s="104"/>
    </row>
    <row r="5132" spans="5:6" x14ac:dyDescent="0.25">
      <c r="E5132" s="103"/>
      <c r="F5132" s="104"/>
    </row>
    <row r="5133" spans="5:6" x14ac:dyDescent="0.25">
      <c r="E5133" s="103"/>
      <c r="F5133" s="104"/>
    </row>
    <row r="5134" spans="5:6" x14ac:dyDescent="0.25">
      <c r="E5134" s="103"/>
      <c r="F5134" s="104"/>
    </row>
    <row r="5135" spans="5:6" x14ac:dyDescent="0.25">
      <c r="E5135" s="103"/>
      <c r="F5135" s="104"/>
    </row>
    <row r="5136" spans="5:6" x14ac:dyDescent="0.25">
      <c r="E5136" s="103"/>
      <c r="F5136" s="104"/>
    </row>
    <row r="5137" spans="5:6" x14ac:dyDescent="0.25">
      <c r="E5137" s="103"/>
      <c r="F5137" s="104"/>
    </row>
    <row r="5138" spans="5:6" x14ac:dyDescent="0.25">
      <c r="E5138" s="103"/>
      <c r="F5138" s="104"/>
    </row>
    <row r="5139" spans="5:6" x14ac:dyDescent="0.25">
      <c r="E5139" s="103"/>
      <c r="F5139" s="104"/>
    </row>
    <row r="5140" spans="5:6" x14ac:dyDescent="0.25">
      <c r="E5140" s="103"/>
      <c r="F5140" s="104"/>
    </row>
    <row r="5141" spans="5:6" x14ac:dyDescent="0.25">
      <c r="E5141" s="103"/>
      <c r="F5141" s="104"/>
    </row>
    <row r="5142" spans="5:6" x14ac:dyDescent="0.25">
      <c r="E5142" s="103"/>
      <c r="F5142" s="104"/>
    </row>
    <row r="5143" spans="5:6" x14ac:dyDescent="0.25">
      <c r="E5143" s="103"/>
      <c r="F5143" s="104"/>
    </row>
    <row r="5144" spans="5:6" x14ac:dyDescent="0.25">
      <c r="E5144" s="103"/>
      <c r="F5144" s="104"/>
    </row>
    <row r="5145" spans="5:6" x14ac:dyDescent="0.25">
      <c r="E5145" s="103"/>
      <c r="F5145" s="104"/>
    </row>
    <row r="5146" spans="5:6" x14ac:dyDescent="0.25">
      <c r="E5146" s="103"/>
      <c r="F5146" s="104"/>
    </row>
    <row r="5147" spans="5:6" x14ac:dyDescent="0.25">
      <c r="E5147" s="103"/>
      <c r="F5147" s="104"/>
    </row>
    <row r="5148" spans="5:6" x14ac:dyDescent="0.25">
      <c r="E5148" s="103"/>
      <c r="F5148" s="104"/>
    </row>
    <row r="5149" spans="5:6" x14ac:dyDescent="0.25">
      <c r="E5149" s="103"/>
      <c r="F5149" s="104"/>
    </row>
    <row r="5150" spans="5:6" x14ac:dyDescent="0.25">
      <c r="E5150" s="103"/>
      <c r="F5150" s="104"/>
    </row>
    <row r="5151" spans="5:6" x14ac:dyDescent="0.25">
      <c r="E5151" s="103"/>
      <c r="F5151" s="104"/>
    </row>
    <row r="5152" spans="5:6" x14ac:dyDescent="0.25">
      <c r="E5152" s="103"/>
      <c r="F5152" s="104"/>
    </row>
    <row r="5153" spans="5:6" x14ac:dyDescent="0.25">
      <c r="E5153" s="103"/>
      <c r="F5153" s="104"/>
    </row>
    <row r="5154" spans="5:6" x14ac:dyDescent="0.25">
      <c r="E5154" s="103"/>
      <c r="F5154" s="104"/>
    </row>
    <row r="5155" spans="5:6" x14ac:dyDescent="0.25">
      <c r="E5155" s="103"/>
      <c r="F5155" s="104"/>
    </row>
    <row r="5156" spans="5:6" x14ac:dyDescent="0.25">
      <c r="E5156" s="103"/>
      <c r="F5156" s="104"/>
    </row>
    <row r="5157" spans="5:6" x14ac:dyDescent="0.25">
      <c r="E5157" s="103"/>
      <c r="F5157" s="104"/>
    </row>
    <row r="5158" spans="5:6" x14ac:dyDescent="0.25">
      <c r="E5158" s="103"/>
      <c r="F5158" s="104"/>
    </row>
    <row r="5159" spans="5:6" x14ac:dyDescent="0.25">
      <c r="E5159" s="103"/>
      <c r="F5159" s="104"/>
    </row>
    <row r="5160" spans="5:6" x14ac:dyDescent="0.25">
      <c r="E5160" s="103"/>
      <c r="F5160" s="104"/>
    </row>
    <row r="5161" spans="5:6" x14ac:dyDescent="0.25">
      <c r="E5161" s="103"/>
      <c r="F5161" s="104"/>
    </row>
    <row r="5162" spans="5:6" x14ac:dyDescent="0.25">
      <c r="E5162" s="103"/>
      <c r="F5162" s="104"/>
    </row>
    <row r="5163" spans="5:6" x14ac:dyDescent="0.25">
      <c r="E5163" s="103"/>
      <c r="F5163" s="104"/>
    </row>
    <row r="5164" spans="5:6" x14ac:dyDescent="0.25">
      <c r="E5164" s="103"/>
      <c r="F5164" s="104"/>
    </row>
    <row r="5165" spans="5:6" x14ac:dyDescent="0.25">
      <c r="E5165" s="103"/>
      <c r="F5165" s="104"/>
    </row>
    <row r="5166" spans="5:6" x14ac:dyDescent="0.25">
      <c r="E5166" s="103"/>
      <c r="F5166" s="104"/>
    </row>
    <row r="5167" spans="5:6" x14ac:dyDescent="0.25">
      <c r="E5167" s="103"/>
      <c r="F5167" s="104"/>
    </row>
    <row r="5168" spans="5:6" x14ac:dyDescent="0.25">
      <c r="E5168" s="103"/>
      <c r="F5168" s="104"/>
    </row>
    <row r="5169" spans="5:6" x14ac:dyDescent="0.25">
      <c r="E5169" s="103"/>
      <c r="F5169" s="104"/>
    </row>
    <row r="5170" spans="5:6" x14ac:dyDescent="0.25">
      <c r="E5170" s="103"/>
      <c r="F5170" s="104"/>
    </row>
    <row r="5171" spans="5:6" x14ac:dyDescent="0.25">
      <c r="E5171" s="103"/>
      <c r="F5171" s="104"/>
    </row>
    <row r="5172" spans="5:6" x14ac:dyDescent="0.25">
      <c r="E5172" s="103"/>
      <c r="F5172" s="104"/>
    </row>
    <row r="5173" spans="5:6" x14ac:dyDescent="0.25">
      <c r="E5173" s="103"/>
      <c r="F5173" s="104"/>
    </row>
    <row r="5174" spans="5:6" x14ac:dyDescent="0.25">
      <c r="E5174" s="103"/>
      <c r="F5174" s="104"/>
    </row>
    <row r="5175" spans="5:6" x14ac:dyDescent="0.25">
      <c r="E5175" s="103"/>
      <c r="F5175" s="104"/>
    </row>
    <row r="5176" spans="5:6" x14ac:dyDescent="0.25">
      <c r="E5176" s="103"/>
      <c r="F5176" s="104"/>
    </row>
    <row r="5177" spans="5:6" x14ac:dyDescent="0.25">
      <c r="E5177" s="103"/>
      <c r="F5177" s="104"/>
    </row>
    <row r="5178" spans="5:6" x14ac:dyDescent="0.25">
      <c r="E5178" s="103"/>
      <c r="F5178" s="104"/>
    </row>
    <row r="5179" spans="5:6" x14ac:dyDescent="0.25">
      <c r="E5179" s="103"/>
      <c r="F5179" s="104"/>
    </row>
    <row r="5180" spans="5:6" x14ac:dyDescent="0.25">
      <c r="E5180" s="103"/>
      <c r="F5180" s="104"/>
    </row>
    <row r="5181" spans="5:6" x14ac:dyDescent="0.25">
      <c r="E5181" s="103"/>
      <c r="F5181" s="104"/>
    </row>
    <row r="5182" spans="5:6" x14ac:dyDescent="0.25">
      <c r="E5182" s="103"/>
      <c r="F5182" s="104"/>
    </row>
    <row r="5183" spans="5:6" x14ac:dyDescent="0.25">
      <c r="E5183" s="103"/>
      <c r="F5183" s="104"/>
    </row>
    <row r="5184" spans="5:6" x14ac:dyDescent="0.25">
      <c r="E5184" s="103"/>
      <c r="F5184" s="104"/>
    </row>
    <row r="5185" spans="5:6" x14ac:dyDescent="0.25">
      <c r="E5185" s="103"/>
      <c r="F5185" s="104"/>
    </row>
    <row r="5186" spans="5:6" x14ac:dyDescent="0.25">
      <c r="E5186" s="103"/>
      <c r="F5186" s="104"/>
    </row>
    <row r="5187" spans="5:6" x14ac:dyDescent="0.25">
      <c r="E5187" s="103"/>
      <c r="F5187" s="104"/>
    </row>
    <row r="5188" spans="5:6" x14ac:dyDescent="0.25">
      <c r="E5188" s="103"/>
      <c r="F5188" s="104"/>
    </row>
    <row r="5189" spans="5:6" x14ac:dyDescent="0.25">
      <c r="E5189" s="103"/>
      <c r="F5189" s="104"/>
    </row>
    <row r="5190" spans="5:6" x14ac:dyDescent="0.25">
      <c r="E5190" s="103"/>
      <c r="F5190" s="104"/>
    </row>
    <row r="5191" spans="5:6" x14ac:dyDescent="0.25">
      <c r="E5191" s="103"/>
      <c r="F5191" s="104"/>
    </row>
    <row r="5192" spans="5:6" x14ac:dyDescent="0.25">
      <c r="E5192" s="103"/>
      <c r="F5192" s="104"/>
    </row>
    <row r="5193" spans="5:6" x14ac:dyDescent="0.25">
      <c r="E5193" s="103"/>
      <c r="F5193" s="104"/>
    </row>
    <row r="5194" spans="5:6" x14ac:dyDescent="0.25">
      <c r="E5194" s="103"/>
      <c r="F5194" s="104"/>
    </row>
    <row r="5195" spans="5:6" x14ac:dyDescent="0.25">
      <c r="E5195" s="103"/>
      <c r="F5195" s="104"/>
    </row>
    <row r="5196" spans="5:6" x14ac:dyDescent="0.25">
      <c r="E5196" s="103"/>
      <c r="F5196" s="104"/>
    </row>
    <row r="5197" spans="5:6" x14ac:dyDescent="0.25">
      <c r="E5197" s="103"/>
      <c r="F5197" s="104"/>
    </row>
    <row r="5198" spans="5:6" x14ac:dyDescent="0.25">
      <c r="E5198" s="103"/>
      <c r="F5198" s="104"/>
    </row>
    <row r="5199" spans="5:6" x14ac:dyDescent="0.25">
      <c r="E5199" s="103"/>
      <c r="F5199" s="104"/>
    </row>
    <row r="5200" spans="5:6" x14ac:dyDescent="0.25">
      <c r="E5200" s="103"/>
      <c r="F5200" s="104"/>
    </row>
    <row r="5201" spans="5:6" x14ac:dyDescent="0.25">
      <c r="E5201" s="103"/>
      <c r="F5201" s="104"/>
    </row>
    <row r="5202" spans="5:6" x14ac:dyDescent="0.25">
      <c r="E5202" s="103"/>
      <c r="F5202" s="104"/>
    </row>
    <row r="5203" spans="5:6" x14ac:dyDescent="0.25">
      <c r="E5203" s="103"/>
      <c r="F5203" s="104"/>
    </row>
    <row r="5204" spans="5:6" x14ac:dyDescent="0.25">
      <c r="E5204" s="103"/>
      <c r="F5204" s="104"/>
    </row>
    <row r="5205" spans="5:6" x14ac:dyDescent="0.25">
      <c r="E5205" s="103"/>
      <c r="F5205" s="104"/>
    </row>
    <row r="5206" spans="5:6" x14ac:dyDescent="0.25">
      <c r="E5206" s="103"/>
      <c r="F5206" s="104"/>
    </row>
    <row r="5207" spans="5:6" x14ac:dyDescent="0.25">
      <c r="E5207" s="103"/>
      <c r="F5207" s="104"/>
    </row>
    <row r="5208" spans="5:6" x14ac:dyDescent="0.25">
      <c r="E5208" s="103"/>
      <c r="F5208" s="104"/>
    </row>
    <row r="5209" spans="5:6" x14ac:dyDescent="0.25">
      <c r="E5209" s="103"/>
      <c r="F5209" s="104"/>
    </row>
    <row r="5210" spans="5:6" x14ac:dyDescent="0.25">
      <c r="E5210" s="103"/>
      <c r="F5210" s="104"/>
    </row>
    <row r="5211" spans="5:6" x14ac:dyDescent="0.25">
      <c r="E5211" s="103"/>
      <c r="F5211" s="104"/>
    </row>
    <row r="5212" spans="5:6" x14ac:dyDescent="0.25">
      <c r="E5212" s="103"/>
      <c r="F5212" s="104"/>
    </row>
    <row r="5213" spans="5:6" x14ac:dyDescent="0.25">
      <c r="E5213" s="103"/>
      <c r="F5213" s="104"/>
    </row>
    <row r="5214" spans="5:6" x14ac:dyDescent="0.25">
      <c r="E5214" s="103"/>
      <c r="F5214" s="104"/>
    </row>
    <row r="5215" spans="5:6" x14ac:dyDescent="0.25">
      <c r="E5215" s="103"/>
      <c r="F5215" s="104"/>
    </row>
    <row r="5216" spans="5:6" x14ac:dyDescent="0.25">
      <c r="E5216" s="103"/>
      <c r="F5216" s="104"/>
    </row>
    <row r="5217" spans="5:6" x14ac:dyDescent="0.25">
      <c r="E5217" s="103"/>
      <c r="F5217" s="104"/>
    </row>
    <row r="5218" spans="5:6" x14ac:dyDescent="0.25">
      <c r="E5218" s="103"/>
      <c r="F5218" s="104"/>
    </row>
    <row r="5219" spans="5:6" x14ac:dyDescent="0.25">
      <c r="E5219" s="103"/>
      <c r="F5219" s="104"/>
    </row>
    <row r="5220" spans="5:6" x14ac:dyDescent="0.25">
      <c r="E5220" s="103"/>
      <c r="F5220" s="104"/>
    </row>
    <row r="5221" spans="5:6" x14ac:dyDescent="0.25">
      <c r="E5221" s="103"/>
      <c r="F5221" s="104"/>
    </row>
    <row r="5222" spans="5:6" x14ac:dyDescent="0.25">
      <c r="E5222" s="103"/>
      <c r="F5222" s="104"/>
    </row>
    <row r="5223" spans="5:6" x14ac:dyDescent="0.25">
      <c r="E5223" s="103"/>
      <c r="F5223" s="104"/>
    </row>
    <row r="5224" spans="5:6" x14ac:dyDescent="0.25">
      <c r="E5224" s="103"/>
      <c r="F5224" s="104"/>
    </row>
    <row r="5225" spans="5:6" x14ac:dyDescent="0.25">
      <c r="E5225" s="103"/>
      <c r="F5225" s="104"/>
    </row>
    <row r="5226" spans="5:6" x14ac:dyDescent="0.25">
      <c r="E5226" s="103"/>
      <c r="F5226" s="104"/>
    </row>
    <row r="5227" spans="5:6" x14ac:dyDescent="0.25">
      <c r="E5227" s="103"/>
      <c r="F5227" s="104"/>
    </row>
    <row r="5228" spans="5:6" x14ac:dyDescent="0.25">
      <c r="E5228" s="103"/>
      <c r="F5228" s="104"/>
    </row>
    <row r="5229" spans="5:6" x14ac:dyDescent="0.25">
      <c r="E5229" s="103"/>
      <c r="F5229" s="104"/>
    </row>
    <row r="5230" spans="5:6" x14ac:dyDescent="0.25">
      <c r="E5230" s="103"/>
      <c r="F5230" s="104"/>
    </row>
    <row r="5231" spans="5:6" x14ac:dyDescent="0.25">
      <c r="E5231" s="103"/>
      <c r="F5231" s="104"/>
    </row>
    <row r="5232" spans="5:6" x14ac:dyDescent="0.25">
      <c r="E5232" s="103"/>
      <c r="F5232" s="104"/>
    </row>
    <row r="5233" spans="5:6" x14ac:dyDescent="0.25">
      <c r="E5233" s="103"/>
      <c r="F5233" s="104"/>
    </row>
    <row r="5234" spans="5:6" x14ac:dyDescent="0.25">
      <c r="E5234" s="103"/>
      <c r="F5234" s="104"/>
    </row>
    <row r="5235" spans="5:6" x14ac:dyDescent="0.25">
      <c r="E5235" s="103"/>
      <c r="F5235" s="104"/>
    </row>
    <row r="5236" spans="5:6" x14ac:dyDescent="0.25">
      <c r="E5236" s="103"/>
      <c r="F5236" s="104"/>
    </row>
    <row r="5237" spans="5:6" x14ac:dyDescent="0.25">
      <c r="E5237" s="103"/>
      <c r="F5237" s="104"/>
    </row>
    <row r="5238" spans="5:6" x14ac:dyDescent="0.25">
      <c r="E5238" s="103"/>
      <c r="F5238" s="104"/>
    </row>
    <row r="5239" spans="5:6" x14ac:dyDescent="0.25">
      <c r="E5239" s="103"/>
      <c r="F5239" s="104"/>
    </row>
    <row r="5240" spans="5:6" x14ac:dyDescent="0.25">
      <c r="E5240" s="103"/>
      <c r="F5240" s="104"/>
    </row>
    <row r="5241" spans="5:6" x14ac:dyDescent="0.25">
      <c r="E5241" s="103"/>
      <c r="F5241" s="104"/>
    </row>
    <row r="5242" spans="5:6" x14ac:dyDescent="0.25">
      <c r="E5242" s="103"/>
      <c r="F5242" s="104"/>
    </row>
    <row r="5243" spans="5:6" x14ac:dyDescent="0.25">
      <c r="E5243" s="103"/>
      <c r="F5243" s="104"/>
    </row>
    <row r="5244" spans="5:6" x14ac:dyDescent="0.25">
      <c r="E5244" s="103"/>
      <c r="F5244" s="104"/>
    </row>
    <row r="5245" spans="5:6" x14ac:dyDescent="0.25">
      <c r="E5245" s="103"/>
      <c r="F5245" s="104"/>
    </row>
    <row r="5246" spans="5:6" x14ac:dyDescent="0.25">
      <c r="E5246" s="103"/>
      <c r="F5246" s="104"/>
    </row>
    <row r="5247" spans="5:6" x14ac:dyDescent="0.25">
      <c r="E5247" s="103"/>
      <c r="F5247" s="104"/>
    </row>
    <row r="5248" spans="5:6" x14ac:dyDescent="0.25">
      <c r="E5248" s="103"/>
      <c r="F5248" s="104"/>
    </row>
    <row r="5249" spans="5:6" x14ac:dyDescent="0.25">
      <c r="E5249" s="103"/>
      <c r="F5249" s="104"/>
    </row>
    <row r="5250" spans="5:6" x14ac:dyDescent="0.25">
      <c r="E5250" s="103"/>
      <c r="F5250" s="104"/>
    </row>
    <row r="5251" spans="5:6" x14ac:dyDescent="0.25">
      <c r="E5251" s="103"/>
      <c r="F5251" s="104"/>
    </row>
    <row r="5252" spans="5:6" x14ac:dyDescent="0.25">
      <c r="E5252" s="103"/>
      <c r="F5252" s="104"/>
    </row>
    <row r="5253" spans="5:6" x14ac:dyDescent="0.25">
      <c r="E5253" s="103"/>
      <c r="F5253" s="104"/>
    </row>
    <row r="5254" spans="5:6" x14ac:dyDescent="0.25">
      <c r="E5254" s="103"/>
      <c r="F5254" s="104"/>
    </row>
    <row r="5255" spans="5:6" x14ac:dyDescent="0.25">
      <c r="E5255" s="103"/>
      <c r="F5255" s="104"/>
    </row>
    <row r="5256" spans="5:6" x14ac:dyDescent="0.25">
      <c r="E5256" s="103"/>
      <c r="F5256" s="104"/>
    </row>
    <row r="5257" spans="5:6" x14ac:dyDescent="0.25">
      <c r="E5257" s="103"/>
      <c r="F5257" s="104"/>
    </row>
    <row r="5258" spans="5:6" x14ac:dyDescent="0.25">
      <c r="E5258" s="103"/>
      <c r="F5258" s="104"/>
    </row>
    <row r="5259" spans="5:6" x14ac:dyDescent="0.25">
      <c r="E5259" s="103"/>
      <c r="F5259" s="104"/>
    </row>
    <row r="5260" spans="5:6" x14ac:dyDescent="0.25">
      <c r="E5260" s="103"/>
      <c r="F5260" s="104"/>
    </row>
    <row r="5261" spans="5:6" x14ac:dyDescent="0.25">
      <c r="E5261" s="103"/>
      <c r="F5261" s="104"/>
    </row>
    <row r="5262" spans="5:6" x14ac:dyDescent="0.25">
      <c r="E5262" s="103"/>
      <c r="F5262" s="104"/>
    </row>
    <row r="5263" spans="5:6" x14ac:dyDescent="0.25">
      <c r="E5263" s="103"/>
      <c r="F5263" s="104"/>
    </row>
    <row r="5264" spans="5:6" x14ac:dyDescent="0.25">
      <c r="E5264" s="103"/>
      <c r="F5264" s="104"/>
    </row>
    <row r="5265" spans="5:6" x14ac:dyDescent="0.25">
      <c r="E5265" s="103"/>
      <c r="F5265" s="104"/>
    </row>
    <row r="5266" spans="5:6" x14ac:dyDescent="0.25">
      <c r="E5266" s="103"/>
      <c r="F5266" s="104"/>
    </row>
    <row r="5267" spans="5:6" x14ac:dyDescent="0.25">
      <c r="E5267" s="103"/>
      <c r="F5267" s="104"/>
    </row>
    <row r="5268" spans="5:6" x14ac:dyDescent="0.25">
      <c r="E5268" s="103"/>
      <c r="F5268" s="104"/>
    </row>
    <row r="5269" spans="5:6" x14ac:dyDescent="0.25">
      <c r="E5269" s="103"/>
      <c r="F5269" s="104"/>
    </row>
    <row r="5270" spans="5:6" x14ac:dyDescent="0.25">
      <c r="E5270" s="103"/>
      <c r="F5270" s="104"/>
    </row>
    <row r="5271" spans="5:6" x14ac:dyDescent="0.25">
      <c r="E5271" s="103"/>
      <c r="F5271" s="104"/>
    </row>
    <row r="5272" spans="5:6" x14ac:dyDescent="0.25">
      <c r="E5272" s="103"/>
      <c r="F5272" s="104"/>
    </row>
    <row r="5273" spans="5:6" x14ac:dyDescent="0.25">
      <c r="E5273" s="103"/>
      <c r="F5273" s="104"/>
    </row>
    <row r="5274" spans="5:6" x14ac:dyDescent="0.25">
      <c r="E5274" s="103"/>
      <c r="F5274" s="104"/>
    </row>
    <row r="5275" spans="5:6" x14ac:dyDescent="0.25">
      <c r="E5275" s="103"/>
      <c r="F5275" s="104"/>
    </row>
    <row r="5276" spans="5:6" x14ac:dyDescent="0.25">
      <c r="E5276" s="103"/>
      <c r="F5276" s="104"/>
    </row>
    <row r="5277" spans="5:6" x14ac:dyDescent="0.25">
      <c r="E5277" s="103"/>
      <c r="F5277" s="104"/>
    </row>
    <row r="5278" spans="5:6" x14ac:dyDescent="0.25">
      <c r="E5278" s="103"/>
      <c r="F5278" s="104"/>
    </row>
    <row r="5279" spans="5:6" x14ac:dyDescent="0.25">
      <c r="E5279" s="103"/>
      <c r="F5279" s="104"/>
    </row>
    <row r="5280" spans="5:6" x14ac:dyDescent="0.25">
      <c r="E5280" s="103"/>
      <c r="F5280" s="104"/>
    </row>
    <row r="5281" spans="5:6" x14ac:dyDescent="0.25">
      <c r="E5281" s="103"/>
      <c r="F5281" s="104"/>
    </row>
    <row r="5282" spans="5:6" x14ac:dyDescent="0.25">
      <c r="E5282" s="103"/>
      <c r="F5282" s="104"/>
    </row>
    <row r="5283" spans="5:6" x14ac:dyDescent="0.25">
      <c r="E5283" s="103"/>
      <c r="F5283" s="104"/>
    </row>
    <row r="5284" spans="5:6" x14ac:dyDescent="0.25">
      <c r="E5284" s="103"/>
      <c r="F5284" s="104"/>
    </row>
    <row r="5285" spans="5:6" x14ac:dyDescent="0.25">
      <c r="E5285" s="103"/>
      <c r="F5285" s="104"/>
    </row>
    <row r="5286" spans="5:6" x14ac:dyDescent="0.25">
      <c r="E5286" s="103"/>
      <c r="F5286" s="104"/>
    </row>
    <row r="5287" spans="5:6" x14ac:dyDescent="0.25">
      <c r="E5287" s="103"/>
      <c r="F5287" s="104"/>
    </row>
    <row r="5288" spans="5:6" x14ac:dyDescent="0.25">
      <c r="E5288" s="103"/>
      <c r="F5288" s="104"/>
    </row>
    <row r="5289" spans="5:6" x14ac:dyDescent="0.25">
      <c r="E5289" s="103"/>
      <c r="F5289" s="104"/>
    </row>
    <row r="5290" spans="5:6" x14ac:dyDescent="0.25">
      <c r="E5290" s="103"/>
      <c r="F5290" s="104"/>
    </row>
    <row r="5291" spans="5:6" x14ac:dyDescent="0.25">
      <c r="E5291" s="103"/>
      <c r="F5291" s="104"/>
    </row>
    <row r="5292" spans="5:6" x14ac:dyDescent="0.25">
      <c r="E5292" s="103"/>
      <c r="F5292" s="104"/>
    </row>
    <row r="5293" spans="5:6" x14ac:dyDescent="0.25">
      <c r="E5293" s="103"/>
      <c r="F5293" s="104"/>
    </row>
    <row r="5294" spans="5:6" x14ac:dyDescent="0.25">
      <c r="E5294" s="103"/>
      <c r="F5294" s="104"/>
    </row>
    <row r="5295" spans="5:6" x14ac:dyDescent="0.25">
      <c r="E5295" s="103"/>
      <c r="F5295" s="104"/>
    </row>
    <row r="5296" spans="5:6" x14ac:dyDescent="0.25">
      <c r="E5296" s="103"/>
      <c r="F5296" s="104"/>
    </row>
    <row r="5297" spans="5:6" x14ac:dyDescent="0.25">
      <c r="E5297" s="103"/>
      <c r="F5297" s="104"/>
    </row>
    <row r="5298" spans="5:6" x14ac:dyDescent="0.25">
      <c r="E5298" s="103"/>
      <c r="F5298" s="104"/>
    </row>
    <row r="5299" spans="5:6" x14ac:dyDescent="0.25">
      <c r="E5299" s="103"/>
      <c r="F5299" s="104"/>
    </row>
    <row r="5300" spans="5:6" x14ac:dyDescent="0.25">
      <c r="E5300" s="103"/>
      <c r="F5300" s="104"/>
    </row>
    <row r="5301" spans="5:6" x14ac:dyDescent="0.25">
      <c r="E5301" s="103"/>
      <c r="F5301" s="104"/>
    </row>
    <row r="5302" spans="5:6" x14ac:dyDescent="0.25">
      <c r="E5302" s="103"/>
      <c r="F5302" s="104"/>
    </row>
    <row r="5303" spans="5:6" x14ac:dyDescent="0.25">
      <c r="E5303" s="103"/>
      <c r="F5303" s="104"/>
    </row>
    <row r="5304" spans="5:6" x14ac:dyDescent="0.25">
      <c r="E5304" s="103"/>
      <c r="F5304" s="104"/>
    </row>
    <row r="5305" spans="5:6" x14ac:dyDescent="0.25">
      <c r="E5305" s="103"/>
      <c r="F5305" s="104"/>
    </row>
    <row r="5306" spans="5:6" x14ac:dyDescent="0.25">
      <c r="E5306" s="103"/>
      <c r="F5306" s="104"/>
    </row>
    <row r="5307" spans="5:6" x14ac:dyDescent="0.25">
      <c r="E5307" s="103"/>
      <c r="F5307" s="104"/>
    </row>
    <row r="5308" spans="5:6" x14ac:dyDescent="0.25">
      <c r="E5308" s="103"/>
      <c r="F5308" s="104"/>
    </row>
    <row r="5309" spans="5:6" x14ac:dyDescent="0.25">
      <c r="E5309" s="103"/>
      <c r="F5309" s="104"/>
    </row>
    <row r="5310" spans="5:6" x14ac:dyDescent="0.25">
      <c r="E5310" s="103"/>
      <c r="F5310" s="104"/>
    </row>
    <row r="5311" spans="5:6" x14ac:dyDescent="0.25">
      <c r="E5311" s="103"/>
      <c r="F5311" s="104"/>
    </row>
    <row r="5312" spans="5:6" x14ac:dyDescent="0.25">
      <c r="E5312" s="103"/>
      <c r="F5312" s="104"/>
    </row>
    <row r="5313" spans="5:6" x14ac:dyDescent="0.25">
      <c r="E5313" s="103"/>
      <c r="F5313" s="104"/>
    </row>
    <row r="5314" spans="5:6" x14ac:dyDescent="0.25">
      <c r="E5314" s="103"/>
      <c r="F5314" s="104"/>
    </row>
    <row r="5315" spans="5:6" x14ac:dyDescent="0.25">
      <c r="E5315" s="103"/>
      <c r="F5315" s="104"/>
    </row>
    <row r="5316" spans="5:6" x14ac:dyDescent="0.25">
      <c r="E5316" s="103"/>
      <c r="F5316" s="104"/>
    </row>
    <row r="5317" spans="5:6" x14ac:dyDescent="0.25">
      <c r="E5317" s="103"/>
      <c r="F5317" s="104"/>
    </row>
    <row r="5318" spans="5:6" x14ac:dyDescent="0.25">
      <c r="E5318" s="103"/>
      <c r="F5318" s="104"/>
    </row>
    <row r="5319" spans="5:6" x14ac:dyDescent="0.25">
      <c r="E5319" s="103"/>
      <c r="F5319" s="104"/>
    </row>
    <row r="5320" spans="5:6" x14ac:dyDescent="0.25">
      <c r="E5320" s="103"/>
      <c r="F5320" s="104"/>
    </row>
    <row r="5321" spans="5:6" x14ac:dyDescent="0.25">
      <c r="E5321" s="103"/>
      <c r="F5321" s="104"/>
    </row>
    <row r="5322" spans="5:6" x14ac:dyDescent="0.25">
      <c r="E5322" s="103"/>
      <c r="F5322" s="104"/>
    </row>
    <row r="5323" spans="5:6" x14ac:dyDescent="0.25">
      <c r="E5323" s="103"/>
      <c r="F5323" s="104"/>
    </row>
    <row r="5324" spans="5:6" x14ac:dyDescent="0.25">
      <c r="E5324" s="103"/>
      <c r="F5324" s="104"/>
    </row>
    <row r="5325" spans="5:6" x14ac:dyDescent="0.25">
      <c r="E5325" s="103"/>
      <c r="F5325" s="104"/>
    </row>
    <row r="5326" spans="5:6" x14ac:dyDescent="0.25">
      <c r="E5326" s="103"/>
      <c r="F5326" s="104"/>
    </row>
    <row r="5327" spans="5:6" x14ac:dyDescent="0.25">
      <c r="E5327" s="103"/>
      <c r="F5327" s="104"/>
    </row>
    <row r="5328" spans="5:6" x14ac:dyDescent="0.25">
      <c r="E5328" s="103"/>
      <c r="F5328" s="104"/>
    </row>
    <row r="5329" spans="5:6" x14ac:dyDescent="0.25">
      <c r="E5329" s="103"/>
      <c r="F5329" s="104"/>
    </row>
    <row r="5330" spans="5:6" x14ac:dyDescent="0.25">
      <c r="E5330" s="103"/>
      <c r="F5330" s="104"/>
    </row>
    <row r="5331" spans="5:6" x14ac:dyDescent="0.25">
      <c r="E5331" s="103"/>
      <c r="F5331" s="104"/>
    </row>
    <row r="5332" spans="5:6" x14ac:dyDescent="0.25">
      <c r="E5332" s="103"/>
      <c r="F5332" s="104"/>
    </row>
    <row r="5333" spans="5:6" x14ac:dyDescent="0.25">
      <c r="E5333" s="103"/>
      <c r="F5333" s="104"/>
    </row>
    <row r="5334" spans="5:6" x14ac:dyDescent="0.25">
      <c r="E5334" s="103"/>
      <c r="F5334" s="104"/>
    </row>
    <row r="5335" spans="5:6" x14ac:dyDescent="0.25">
      <c r="E5335" s="103"/>
      <c r="F5335" s="104"/>
    </row>
    <row r="5336" spans="5:6" x14ac:dyDescent="0.25">
      <c r="E5336" s="103"/>
      <c r="F5336" s="104"/>
    </row>
    <row r="5337" spans="5:6" x14ac:dyDescent="0.25">
      <c r="E5337" s="103"/>
      <c r="F5337" s="104"/>
    </row>
    <row r="5338" spans="5:6" x14ac:dyDescent="0.25">
      <c r="E5338" s="103"/>
      <c r="F5338" s="104"/>
    </row>
    <row r="5339" spans="5:6" x14ac:dyDescent="0.25">
      <c r="E5339" s="103"/>
      <c r="F5339" s="104"/>
    </row>
    <row r="5340" spans="5:6" x14ac:dyDescent="0.25">
      <c r="E5340" s="103"/>
      <c r="F5340" s="104"/>
    </row>
    <row r="5341" spans="5:6" x14ac:dyDescent="0.25">
      <c r="E5341" s="103"/>
      <c r="F5341" s="104"/>
    </row>
    <row r="5342" spans="5:6" x14ac:dyDescent="0.25">
      <c r="E5342" s="103"/>
      <c r="F5342" s="104"/>
    </row>
    <row r="5343" spans="5:6" x14ac:dyDescent="0.25">
      <c r="E5343" s="103"/>
      <c r="F5343" s="104"/>
    </row>
    <row r="5344" spans="5:6" x14ac:dyDescent="0.25">
      <c r="E5344" s="103"/>
      <c r="F5344" s="104"/>
    </row>
    <row r="5345" spans="5:6" x14ac:dyDescent="0.25">
      <c r="E5345" s="103"/>
      <c r="F5345" s="104"/>
    </row>
    <row r="5346" spans="5:6" x14ac:dyDescent="0.25">
      <c r="E5346" s="103"/>
      <c r="F5346" s="104"/>
    </row>
    <row r="5347" spans="5:6" x14ac:dyDescent="0.25">
      <c r="E5347" s="103"/>
      <c r="F5347" s="104"/>
    </row>
    <row r="5348" spans="5:6" x14ac:dyDescent="0.25">
      <c r="E5348" s="103"/>
      <c r="F5348" s="104"/>
    </row>
    <row r="5349" spans="5:6" x14ac:dyDescent="0.25">
      <c r="E5349" s="103"/>
      <c r="F5349" s="104"/>
    </row>
    <row r="5350" spans="5:6" x14ac:dyDescent="0.25">
      <c r="E5350" s="103"/>
      <c r="F5350" s="104"/>
    </row>
    <row r="5351" spans="5:6" x14ac:dyDescent="0.25">
      <c r="E5351" s="103"/>
      <c r="F5351" s="104"/>
    </row>
    <row r="5352" spans="5:6" x14ac:dyDescent="0.25">
      <c r="E5352" s="103"/>
      <c r="F5352" s="104"/>
    </row>
    <row r="5353" spans="5:6" x14ac:dyDescent="0.25">
      <c r="E5353" s="103"/>
      <c r="F5353" s="104"/>
    </row>
    <row r="5354" spans="5:6" x14ac:dyDescent="0.25">
      <c r="E5354" s="103"/>
      <c r="F5354" s="104"/>
    </row>
    <row r="5355" spans="5:6" x14ac:dyDescent="0.25">
      <c r="E5355" s="103"/>
      <c r="F5355" s="104"/>
    </row>
    <row r="5356" spans="5:6" x14ac:dyDescent="0.25">
      <c r="E5356" s="103"/>
      <c r="F5356" s="104"/>
    </row>
    <row r="5357" spans="5:6" x14ac:dyDescent="0.25">
      <c r="E5357" s="103"/>
      <c r="F5357" s="104"/>
    </row>
    <row r="5358" spans="5:6" x14ac:dyDescent="0.25">
      <c r="E5358" s="103"/>
      <c r="F5358" s="104"/>
    </row>
    <row r="5359" spans="5:6" x14ac:dyDescent="0.25">
      <c r="E5359" s="103"/>
      <c r="F5359" s="104"/>
    </row>
    <row r="5360" spans="5:6" x14ac:dyDescent="0.25">
      <c r="E5360" s="103"/>
      <c r="F5360" s="104"/>
    </row>
    <row r="5361" spans="5:6" x14ac:dyDescent="0.25">
      <c r="E5361" s="103"/>
      <c r="F5361" s="104"/>
    </row>
    <row r="5362" spans="5:6" x14ac:dyDescent="0.25">
      <c r="E5362" s="103"/>
      <c r="F5362" s="104"/>
    </row>
    <row r="5363" spans="5:6" x14ac:dyDescent="0.25">
      <c r="E5363" s="103"/>
      <c r="F5363" s="104"/>
    </row>
    <row r="5364" spans="5:6" x14ac:dyDescent="0.25">
      <c r="E5364" s="103"/>
      <c r="F5364" s="104"/>
    </row>
    <row r="5365" spans="5:6" x14ac:dyDescent="0.25">
      <c r="E5365" s="103"/>
      <c r="F5365" s="104"/>
    </row>
    <row r="5366" spans="5:6" x14ac:dyDescent="0.25">
      <c r="E5366" s="103"/>
      <c r="F5366" s="104"/>
    </row>
    <row r="5367" spans="5:6" x14ac:dyDescent="0.25">
      <c r="E5367" s="103"/>
      <c r="F5367" s="104"/>
    </row>
    <row r="5368" spans="5:6" x14ac:dyDescent="0.25">
      <c r="E5368" s="103"/>
      <c r="F5368" s="104"/>
    </row>
    <row r="5369" spans="5:6" x14ac:dyDescent="0.25">
      <c r="E5369" s="103"/>
      <c r="F5369" s="104"/>
    </row>
    <row r="5370" spans="5:6" x14ac:dyDescent="0.25">
      <c r="E5370" s="103"/>
      <c r="F5370" s="104"/>
    </row>
    <row r="5371" spans="5:6" x14ac:dyDescent="0.25">
      <c r="E5371" s="103"/>
      <c r="F5371" s="104"/>
    </row>
    <row r="5372" spans="5:6" x14ac:dyDescent="0.25">
      <c r="E5372" s="103"/>
      <c r="F5372" s="104"/>
    </row>
    <row r="5373" spans="5:6" x14ac:dyDescent="0.25">
      <c r="E5373" s="103"/>
      <c r="F5373" s="104"/>
    </row>
    <row r="5374" spans="5:6" x14ac:dyDescent="0.25">
      <c r="E5374" s="103"/>
      <c r="F5374" s="104"/>
    </row>
    <row r="5375" spans="5:6" x14ac:dyDescent="0.25">
      <c r="E5375" s="103"/>
      <c r="F5375" s="104"/>
    </row>
    <row r="5376" spans="5:6" x14ac:dyDescent="0.25">
      <c r="E5376" s="103"/>
      <c r="F5376" s="104"/>
    </row>
    <row r="5377" spans="5:6" x14ac:dyDescent="0.25">
      <c r="E5377" s="103"/>
      <c r="F5377" s="104"/>
    </row>
    <row r="5378" spans="5:6" x14ac:dyDescent="0.25">
      <c r="E5378" s="103"/>
      <c r="F5378" s="104"/>
    </row>
    <row r="5379" spans="5:6" x14ac:dyDescent="0.25">
      <c r="E5379" s="103"/>
      <c r="F5379" s="104"/>
    </row>
    <row r="5380" spans="5:6" x14ac:dyDescent="0.25">
      <c r="E5380" s="103"/>
      <c r="F5380" s="104"/>
    </row>
    <row r="5381" spans="5:6" x14ac:dyDescent="0.25">
      <c r="E5381" s="103"/>
      <c r="F5381" s="104"/>
    </row>
    <row r="5382" spans="5:6" x14ac:dyDescent="0.25">
      <c r="E5382" s="103"/>
      <c r="F5382" s="104"/>
    </row>
    <row r="5383" spans="5:6" x14ac:dyDescent="0.25">
      <c r="E5383" s="103"/>
      <c r="F5383" s="104"/>
    </row>
    <row r="5384" spans="5:6" x14ac:dyDescent="0.25">
      <c r="E5384" s="103"/>
      <c r="F5384" s="104"/>
    </row>
    <row r="5385" spans="5:6" x14ac:dyDescent="0.25">
      <c r="E5385" s="103"/>
      <c r="F5385" s="104"/>
    </row>
    <row r="5386" spans="5:6" x14ac:dyDescent="0.25">
      <c r="E5386" s="103"/>
      <c r="F5386" s="104"/>
    </row>
    <row r="5387" spans="5:6" x14ac:dyDescent="0.25">
      <c r="E5387" s="103"/>
      <c r="F5387" s="104"/>
    </row>
    <row r="5388" spans="5:6" x14ac:dyDescent="0.25">
      <c r="E5388" s="103"/>
      <c r="F5388" s="104"/>
    </row>
    <row r="5389" spans="5:6" x14ac:dyDescent="0.25">
      <c r="E5389" s="103"/>
      <c r="F5389" s="104"/>
    </row>
    <row r="5390" spans="5:6" x14ac:dyDescent="0.25">
      <c r="E5390" s="103"/>
      <c r="F5390" s="104"/>
    </row>
    <row r="5391" spans="5:6" x14ac:dyDescent="0.25">
      <c r="E5391" s="103"/>
      <c r="F5391" s="104"/>
    </row>
    <row r="5392" spans="5:6" x14ac:dyDescent="0.25">
      <c r="E5392" s="103"/>
      <c r="F5392" s="104"/>
    </row>
    <row r="5393" spans="5:6" x14ac:dyDescent="0.25">
      <c r="E5393" s="103"/>
      <c r="F5393" s="104"/>
    </row>
    <row r="5394" spans="5:6" x14ac:dyDescent="0.25">
      <c r="E5394" s="103"/>
      <c r="F5394" s="104"/>
    </row>
    <row r="5395" spans="5:6" x14ac:dyDescent="0.25">
      <c r="E5395" s="103"/>
      <c r="F5395" s="104"/>
    </row>
    <row r="5396" spans="5:6" x14ac:dyDescent="0.25">
      <c r="E5396" s="103"/>
      <c r="F5396" s="104"/>
    </row>
    <row r="5397" spans="5:6" x14ac:dyDescent="0.25">
      <c r="E5397" s="103"/>
      <c r="F5397" s="104"/>
    </row>
    <row r="5398" spans="5:6" x14ac:dyDescent="0.25">
      <c r="E5398" s="103"/>
      <c r="F5398" s="104"/>
    </row>
    <row r="5399" spans="5:6" x14ac:dyDescent="0.25">
      <c r="E5399" s="103"/>
      <c r="F5399" s="104"/>
    </row>
    <row r="5400" spans="5:6" x14ac:dyDescent="0.25">
      <c r="E5400" s="103"/>
      <c r="F5400" s="104"/>
    </row>
    <row r="5401" spans="5:6" x14ac:dyDescent="0.25">
      <c r="E5401" s="103"/>
      <c r="F5401" s="104"/>
    </row>
    <row r="5402" spans="5:6" x14ac:dyDescent="0.25">
      <c r="E5402" s="103"/>
      <c r="F5402" s="104"/>
    </row>
    <row r="5403" spans="5:6" x14ac:dyDescent="0.25">
      <c r="E5403" s="103"/>
      <c r="F5403" s="104"/>
    </row>
    <row r="5404" spans="5:6" x14ac:dyDescent="0.25">
      <c r="E5404" s="103"/>
      <c r="F5404" s="104"/>
    </row>
    <row r="5405" spans="5:6" x14ac:dyDescent="0.25">
      <c r="E5405" s="103"/>
      <c r="F5405" s="104"/>
    </row>
    <row r="5406" spans="5:6" x14ac:dyDescent="0.25">
      <c r="E5406" s="103"/>
      <c r="F5406" s="104"/>
    </row>
    <row r="5407" spans="5:6" x14ac:dyDescent="0.25">
      <c r="E5407" s="103"/>
      <c r="F5407" s="104"/>
    </row>
    <row r="5408" spans="5:6" x14ac:dyDescent="0.25">
      <c r="E5408" s="103"/>
      <c r="F5408" s="104"/>
    </row>
    <row r="5409" spans="5:6" x14ac:dyDescent="0.25">
      <c r="E5409" s="103"/>
      <c r="F5409" s="104"/>
    </row>
    <row r="5410" spans="5:6" x14ac:dyDescent="0.25">
      <c r="E5410" s="103"/>
      <c r="F5410" s="104"/>
    </row>
    <row r="5411" spans="5:6" x14ac:dyDescent="0.25">
      <c r="E5411" s="103"/>
      <c r="F5411" s="104"/>
    </row>
    <row r="5412" spans="5:6" x14ac:dyDescent="0.25">
      <c r="E5412" s="103"/>
      <c r="F5412" s="104"/>
    </row>
    <row r="5413" spans="5:6" x14ac:dyDescent="0.25">
      <c r="E5413" s="103"/>
      <c r="F5413" s="104"/>
    </row>
    <row r="5414" spans="5:6" x14ac:dyDescent="0.25">
      <c r="E5414" s="103"/>
      <c r="F5414" s="104"/>
    </row>
    <row r="5415" spans="5:6" x14ac:dyDescent="0.25">
      <c r="E5415" s="103"/>
      <c r="F5415" s="104"/>
    </row>
    <row r="5416" spans="5:6" x14ac:dyDescent="0.25">
      <c r="E5416" s="103"/>
      <c r="F5416" s="104"/>
    </row>
    <row r="5417" spans="5:6" x14ac:dyDescent="0.25">
      <c r="E5417" s="103"/>
      <c r="F5417" s="104"/>
    </row>
    <row r="5418" spans="5:6" x14ac:dyDescent="0.25">
      <c r="E5418" s="103"/>
      <c r="F5418" s="104"/>
    </row>
    <row r="5419" spans="5:6" x14ac:dyDescent="0.25">
      <c r="E5419" s="103"/>
      <c r="F5419" s="104"/>
    </row>
    <row r="5420" spans="5:6" x14ac:dyDescent="0.25">
      <c r="E5420" s="103"/>
      <c r="F5420" s="104"/>
    </row>
    <row r="5421" spans="5:6" x14ac:dyDescent="0.25">
      <c r="E5421" s="103"/>
      <c r="F5421" s="104"/>
    </row>
    <row r="5422" spans="5:6" x14ac:dyDescent="0.25">
      <c r="E5422" s="103"/>
      <c r="F5422" s="104"/>
    </row>
    <row r="5423" spans="5:6" x14ac:dyDescent="0.25">
      <c r="E5423" s="103"/>
      <c r="F5423" s="104"/>
    </row>
    <row r="5424" spans="5:6" x14ac:dyDescent="0.25">
      <c r="E5424" s="103"/>
      <c r="F5424" s="104"/>
    </row>
    <row r="5425" spans="5:6" x14ac:dyDescent="0.25">
      <c r="E5425" s="103"/>
      <c r="F5425" s="104"/>
    </row>
    <row r="5426" spans="5:6" x14ac:dyDescent="0.25">
      <c r="E5426" s="103"/>
      <c r="F5426" s="104"/>
    </row>
    <row r="5427" spans="5:6" x14ac:dyDescent="0.25">
      <c r="E5427" s="103"/>
      <c r="F5427" s="104"/>
    </row>
    <row r="5428" spans="5:6" x14ac:dyDescent="0.25">
      <c r="E5428" s="103"/>
      <c r="F5428" s="104"/>
    </row>
    <row r="5429" spans="5:6" x14ac:dyDescent="0.25">
      <c r="E5429" s="103"/>
      <c r="F5429" s="104"/>
    </row>
    <row r="5430" spans="5:6" x14ac:dyDescent="0.25">
      <c r="E5430" s="103"/>
      <c r="F5430" s="104"/>
    </row>
    <row r="5431" spans="5:6" x14ac:dyDescent="0.25">
      <c r="E5431" s="103"/>
      <c r="F5431" s="104"/>
    </row>
    <row r="5432" spans="5:6" x14ac:dyDescent="0.25">
      <c r="E5432" s="103"/>
      <c r="F5432" s="104"/>
    </row>
    <row r="5433" spans="5:6" x14ac:dyDescent="0.25">
      <c r="E5433" s="103"/>
      <c r="F5433" s="104"/>
    </row>
    <row r="5434" spans="5:6" x14ac:dyDescent="0.25">
      <c r="E5434" s="103"/>
      <c r="F5434" s="104"/>
    </row>
    <row r="5435" spans="5:6" x14ac:dyDescent="0.25">
      <c r="E5435" s="103"/>
      <c r="F5435" s="104"/>
    </row>
    <row r="5436" spans="5:6" x14ac:dyDescent="0.25">
      <c r="E5436" s="103"/>
      <c r="F5436" s="104"/>
    </row>
    <row r="5437" spans="5:6" x14ac:dyDescent="0.25">
      <c r="E5437" s="103"/>
      <c r="F5437" s="104"/>
    </row>
    <row r="5438" spans="5:6" x14ac:dyDescent="0.25">
      <c r="E5438" s="103"/>
      <c r="F5438" s="104"/>
    </row>
    <row r="5439" spans="5:6" x14ac:dyDescent="0.25">
      <c r="E5439" s="103"/>
      <c r="F5439" s="104"/>
    </row>
    <row r="5440" spans="5:6" x14ac:dyDescent="0.25">
      <c r="E5440" s="103"/>
      <c r="F5440" s="104"/>
    </row>
    <row r="5441" spans="5:6" x14ac:dyDescent="0.25">
      <c r="E5441" s="103"/>
      <c r="F5441" s="104"/>
    </row>
    <row r="5442" spans="5:6" x14ac:dyDescent="0.25">
      <c r="E5442" s="103"/>
      <c r="F5442" s="104"/>
    </row>
    <row r="5443" spans="5:6" x14ac:dyDescent="0.25">
      <c r="E5443" s="103"/>
      <c r="F5443" s="104"/>
    </row>
    <row r="5444" spans="5:6" x14ac:dyDescent="0.25">
      <c r="E5444" s="103"/>
      <c r="F5444" s="104"/>
    </row>
    <row r="5445" spans="5:6" x14ac:dyDescent="0.25">
      <c r="E5445" s="103"/>
      <c r="F5445" s="104"/>
    </row>
    <row r="5446" spans="5:6" x14ac:dyDescent="0.25">
      <c r="E5446" s="103"/>
      <c r="F5446" s="104"/>
    </row>
    <row r="5447" spans="5:6" x14ac:dyDescent="0.25">
      <c r="E5447" s="103"/>
      <c r="F5447" s="104"/>
    </row>
    <row r="5448" spans="5:6" x14ac:dyDescent="0.25">
      <c r="E5448" s="103"/>
      <c r="F5448" s="104"/>
    </row>
    <row r="5449" spans="5:6" x14ac:dyDescent="0.25">
      <c r="E5449" s="103"/>
      <c r="F5449" s="104"/>
    </row>
    <row r="5450" spans="5:6" x14ac:dyDescent="0.25">
      <c r="E5450" s="103"/>
      <c r="F5450" s="104"/>
    </row>
    <row r="5451" spans="5:6" x14ac:dyDescent="0.25">
      <c r="E5451" s="103"/>
      <c r="F5451" s="104"/>
    </row>
    <row r="5452" spans="5:6" x14ac:dyDescent="0.25">
      <c r="E5452" s="103"/>
      <c r="F5452" s="104"/>
    </row>
    <row r="5453" spans="5:6" x14ac:dyDescent="0.25">
      <c r="E5453" s="103"/>
      <c r="F5453" s="104"/>
    </row>
    <row r="5454" spans="5:6" x14ac:dyDescent="0.25">
      <c r="E5454" s="103"/>
      <c r="F5454" s="104"/>
    </row>
    <row r="5455" spans="5:6" x14ac:dyDescent="0.25">
      <c r="E5455" s="103"/>
      <c r="F5455" s="104"/>
    </row>
    <row r="5456" spans="5:6" x14ac:dyDescent="0.25">
      <c r="E5456" s="103"/>
      <c r="F5456" s="104"/>
    </row>
    <row r="5457" spans="5:6" x14ac:dyDescent="0.25">
      <c r="E5457" s="103"/>
      <c r="F5457" s="104"/>
    </row>
    <row r="5458" spans="5:6" x14ac:dyDescent="0.25">
      <c r="E5458" s="103"/>
      <c r="F5458" s="104"/>
    </row>
    <row r="5459" spans="5:6" x14ac:dyDescent="0.25">
      <c r="E5459" s="103"/>
      <c r="F5459" s="104"/>
    </row>
    <row r="5460" spans="5:6" x14ac:dyDescent="0.25">
      <c r="E5460" s="103"/>
      <c r="F5460" s="104"/>
    </row>
    <row r="5461" spans="5:6" x14ac:dyDescent="0.25">
      <c r="E5461" s="103"/>
      <c r="F5461" s="104"/>
    </row>
    <row r="5462" spans="5:6" x14ac:dyDescent="0.25">
      <c r="E5462" s="103"/>
      <c r="F5462" s="104"/>
    </row>
    <row r="5463" spans="5:6" x14ac:dyDescent="0.25">
      <c r="E5463" s="103"/>
      <c r="F5463" s="104"/>
    </row>
    <row r="5464" spans="5:6" x14ac:dyDescent="0.25">
      <c r="E5464" s="103"/>
      <c r="F5464" s="104"/>
    </row>
    <row r="5465" spans="5:6" x14ac:dyDescent="0.25">
      <c r="E5465" s="103"/>
      <c r="F5465" s="104"/>
    </row>
    <row r="5466" spans="5:6" x14ac:dyDescent="0.25">
      <c r="E5466" s="103"/>
      <c r="F5466" s="104"/>
    </row>
    <row r="5467" spans="5:6" x14ac:dyDescent="0.25">
      <c r="E5467" s="103"/>
      <c r="F5467" s="104"/>
    </row>
    <row r="5468" spans="5:6" x14ac:dyDescent="0.25">
      <c r="E5468" s="103"/>
      <c r="F5468" s="104"/>
    </row>
    <row r="5469" spans="5:6" x14ac:dyDescent="0.25">
      <c r="E5469" s="103"/>
      <c r="F5469" s="104"/>
    </row>
    <row r="5470" spans="5:6" x14ac:dyDescent="0.25">
      <c r="E5470" s="103"/>
      <c r="F5470" s="104"/>
    </row>
    <row r="5471" spans="5:6" x14ac:dyDescent="0.25">
      <c r="E5471" s="103"/>
      <c r="F5471" s="104"/>
    </row>
    <row r="5472" spans="5:6" x14ac:dyDescent="0.25">
      <c r="E5472" s="103"/>
      <c r="F5472" s="104"/>
    </row>
    <row r="5473" spans="5:6" x14ac:dyDescent="0.25">
      <c r="E5473" s="103"/>
      <c r="F5473" s="104"/>
    </row>
    <row r="5474" spans="5:6" x14ac:dyDescent="0.25">
      <c r="E5474" s="103"/>
      <c r="F5474" s="104"/>
    </row>
    <row r="5475" spans="5:6" x14ac:dyDescent="0.25">
      <c r="E5475" s="103"/>
      <c r="F5475" s="104"/>
    </row>
    <row r="5476" spans="5:6" x14ac:dyDescent="0.25">
      <c r="E5476" s="103"/>
      <c r="F5476" s="104"/>
    </row>
    <row r="5477" spans="5:6" x14ac:dyDescent="0.25">
      <c r="E5477" s="103"/>
      <c r="F5477" s="104"/>
    </row>
    <row r="5478" spans="5:6" x14ac:dyDescent="0.25">
      <c r="E5478" s="103"/>
      <c r="F5478" s="104"/>
    </row>
    <row r="5479" spans="5:6" x14ac:dyDescent="0.25">
      <c r="E5479" s="103"/>
      <c r="F5479" s="104"/>
    </row>
    <row r="5480" spans="5:6" x14ac:dyDescent="0.25">
      <c r="E5480" s="103"/>
      <c r="F5480" s="104"/>
    </row>
    <row r="5481" spans="5:6" x14ac:dyDescent="0.25">
      <c r="E5481" s="103"/>
      <c r="F5481" s="104"/>
    </row>
    <row r="5482" spans="5:6" x14ac:dyDescent="0.25">
      <c r="E5482" s="103"/>
      <c r="F5482" s="104"/>
    </row>
    <row r="5483" spans="5:6" x14ac:dyDescent="0.25">
      <c r="E5483" s="103"/>
      <c r="F5483" s="104"/>
    </row>
    <row r="5484" spans="5:6" x14ac:dyDescent="0.25">
      <c r="E5484" s="103"/>
      <c r="F5484" s="104"/>
    </row>
    <row r="5485" spans="5:6" x14ac:dyDescent="0.25">
      <c r="E5485" s="103"/>
      <c r="F5485" s="104"/>
    </row>
    <row r="5486" spans="5:6" x14ac:dyDescent="0.25">
      <c r="E5486" s="103"/>
      <c r="F5486" s="104"/>
    </row>
    <row r="5487" spans="5:6" x14ac:dyDescent="0.25">
      <c r="E5487" s="103"/>
      <c r="F5487" s="104"/>
    </row>
    <row r="5488" spans="5:6" x14ac:dyDescent="0.25">
      <c r="E5488" s="103"/>
      <c r="F5488" s="104"/>
    </row>
    <row r="5489" spans="5:6" x14ac:dyDescent="0.25">
      <c r="E5489" s="103"/>
      <c r="F5489" s="104"/>
    </row>
    <row r="5490" spans="5:6" x14ac:dyDescent="0.25">
      <c r="E5490" s="103"/>
      <c r="F5490" s="104"/>
    </row>
    <row r="5491" spans="5:6" x14ac:dyDescent="0.25">
      <c r="E5491" s="103"/>
      <c r="F5491" s="104"/>
    </row>
    <row r="5492" spans="5:6" x14ac:dyDescent="0.25">
      <c r="E5492" s="103"/>
      <c r="F5492" s="104"/>
    </row>
    <row r="5493" spans="5:6" x14ac:dyDescent="0.25">
      <c r="E5493" s="103"/>
      <c r="F5493" s="104"/>
    </row>
    <row r="5494" spans="5:6" x14ac:dyDescent="0.25">
      <c r="E5494" s="103"/>
      <c r="F5494" s="104"/>
    </row>
    <row r="5495" spans="5:6" x14ac:dyDescent="0.25">
      <c r="E5495" s="103"/>
      <c r="F5495" s="104"/>
    </row>
    <row r="5496" spans="5:6" x14ac:dyDescent="0.25">
      <c r="E5496" s="103"/>
      <c r="F5496" s="104"/>
    </row>
    <row r="5497" spans="5:6" x14ac:dyDescent="0.25">
      <c r="E5497" s="103"/>
      <c r="F5497" s="104"/>
    </row>
    <row r="5498" spans="5:6" x14ac:dyDescent="0.25">
      <c r="E5498" s="103"/>
      <c r="F5498" s="104"/>
    </row>
    <row r="5499" spans="5:6" x14ac:dyDescent="0.25">
      <c r="E5499" s="103"/>
      <c r="F5499" s="104"/>
    </row>
    <row r="5500" spans="5:6" x14ac:dyDescent="0.25">
      <c r="E5500" s="103"/>
      <c r="F5500" s="104"/>
    </row>
    <row r="5501" spans="5:6" x14ac:dyDescent="0.25">
      <c r="E5501" s="103"/>
      <c r="F5501" s="104"/>
    </row>
    <row r="5502" spans="5:6" x14ac:dyDescent="0.25">
      <c r="E5502" s="103"/>
      <c r="F5502" s="104"/>
    </row>
    <row r="5503" spans="5:6" x14ac:dyDescent="0.25">
      <c r="E5503" s="103"/>
      <c r="F5503" s="104"/>
    </row>
    <row r="5504" spans="5:6" x14ac:dyDescent="0.25">
      <c r="E5504" s="103"/>
      <c r="F5504" s="104"/>
    </row>
    <row r="5505" spans="5:6" x14ac:dyDescent="0.25">
      <c r="E5505" s="103"/>
      <c r="F5505" s="104"/>
    </row>
    <row r="5506" spans="5:6" x14ac:dyDescent="0.25">
      <c r="E5506" s="103"/>
      <c r="F5506" s="104"/>
    </row>
    <row r="5507" spans="5:6" x14ac:dyDescent="0.25">
      <c r="E5507" s="103"/>
      <c r="F5507" s="104"/>
    </row>
    <row r="5508" spans="5:6" x14ac:dyDescent="0.25">
      <c r="E5508" s="103"/>
      <c r="F5508" s="104"/>
    </row>
    <row r="5509" spans="5:6" x14ac:dyDescent="0.25">
      <c r="E5509" s="103"/>
      <c r="F5509" s="104"/>
    </row>
    <row r="5510" spans="5:6" x14ac:dyDescent="0.25">
      <c r="E5510" s="103"/>
      <c r="F5510" s="104"/>
    </row>
    <row r="5511" spans="5:6" x14ac:dyDescent="0.25">
      <c r="E5511" s="103"/>
      <c r="F5511" s="104"/>
    </row>
    <row r="5512" spans="5:6" x14ac:dyDescent="0.25">
      <c r="E5512" s="103"/>
      <c r="F5512" s="104"/>
    </row>
    <row r="5513" spans="5:6" x14ac:dyDescent="0.25">
      <c r="E5513" s="103"/>
      <c r="F5513" s="104"/>
    </row>
    <row r="5514" spans="5:6" x14ac:dyDescent="0.25">
      <c r="E5514" s="103"/>
      <c r="F5514" s="104"/>
    </row>
    <row r="5515" spans="5:6" x14ac:dyDescent="0.25">
      <c r="E5515" s="103"/>
      <c r="F5515" s="104"/>
    </row>
    <row r="5516" spans="5:6" x14ac:dyDescent="0.25">
      <c r="E5516" s="103"/>
      <c r="F5516" s="104"/>
    </row>
    <row r="5517" spans="5:6" x14ac:dyDescent="0.25">
      <c r="E5517" s="103"/>
      <c r="F5517" s="104"/>
    </row>
    <row r="5518" spans="5:6" x14ac:dyDescent="0.25">
      <c r="E5518" s="103"/>
      <c r="F5518" s="104"/>
    </row>
    <row r="5519" spans="5:6" x14ac:dyDescent="0.25">
      <c r="E5519" s="103"/>
      <c r="F5519" s="104"/>
    </row>
    <row r="5520" spans="5:6" x14ac:dyDescent="0.25">
      <c r="E5520" s="103"/>
      <c r="F5520" s="104"/>
    </row>
    <row r="5521" spans="5:6" x14ac:dyDescent="0.25">
      <c r="E5521" s="103"/>
      <c r="F5521" s="104"/>
    </row>
    <row r="5522" spans="5:6" x14ac:dyDescent="0.25">
      <c r="E5522" s="103"/>
      <c r="F5522" s="104"/>
    </row>
    <row r="5523" spans="5:6" x14ac:dyDescent="0.25">
      <c r="E5523" s="103"/>
      <c r="F5523" s="104"/>
    </row>
    <row r="5524" spans="5:6" x14ac:dyDescent="0.25">
      <c r="E5524" s="103"/>
      <c r="F5524" s="104"/>
    </row>
    <row r="5525" spans="5:6" x14ac:dyDescent="0.25">
      <c r="E5525" s="103"/>
      <c r="F5525" s="104"/>
    </row>
    <row r="5526" spans="5:6" x14ac:dyDescent="0.25">
      <c r="E5526" s="103"/>
      <c r="F5526" s="104"/>
    </row>
    <row r="5527" spans="5:6" x14ac:dyDescent="0.25">
      <c r="E5527" s="103"/>
      <c r="F5527" s="104"/>
    </row>
    <row r="5528" spans="5:6" x14ac:dyDescent="0.25">
      <c r="E5528" s="103"/>
      <c r="F5528" s="104"/>
    </row>
    <row r="5529" spans="5:6" x14ac:dyDescent="0.25">
      <c r="E5529" s="103"/>
      <c r="F5529" s="104"/>
    </row>
    <row r="5530" spans="5:6" x14ac:dyDescent="0.25">
      <c r="E5530" s="103"/>
      <c r="F5530" s="104"/>
    </row>
    <row r="5531" spans="5:6" x14ac:dyDescent="0.25">
      <c r="E5531" s="103"/>
      <c r="F5531" s="104"/>
    </row>
    <row r="5532" spans="5:6" x14ac:dyDescent="0.25">
      <c r="E5532" s="103"/>
      <c r="F5532" s="104"/>
    </row>
    <row r="5533" spans="5:6" x14ac:dyDescent="0.25">
      <c r="E5533" s="103"/>
      <c r="F5533" s="104"/>
    </row>
    <row r="5534" spans="5:6" x14ac:dyDescent="0.25">
      <c r="E5534" s="103"/>
      <c r="F5534" s="104"/>
    </row>
    <row r="5535" spans="5:6" x14ac:dyDescent="0.25">
      <c r="E5535" s="103"/>
      <c r="F5535" s="104"/>
    </row>
    <row r="5536" spans="5:6" x14ac:dyDescent="0.25">
      <c r="E5536" s="103"/>
      <c r="F5536" s="104"/>
    </row>
    <row r="5537" spans="5:6" x14ac:dyDescent="0.25">
      <c r="E5537" s="103"/>
      <c r="F5537" s="104"/>
    </row>
    <row r="5538" spans="5:6" x14ac:dyDescent="0.25">
      <c r="E5538" s="103"/>
      <c r="F5538" s="104"/>
    </row>
    <row r="5539" spans="5:6" x14ac:dyDescent="0.25">
      <c r="E5539" s="103"/>
      <c r="F5539" s="104"/>
    </row>
    <row r="5540" spans="5:6" x14ac:dyDescent="0.25">
      <c r="E5540" s="103"/>
      <c r="F5540" s="104"/>
    </row>
    <row r="5541" spans="5:6" x14ac:dyDescent="0.25">
      <c r="E5541" s="103"/>
      <c r="F5541" s="104"/>
    </row>
    <row r="5542" spans="5:6" x14ac:dyDescent="0.25">
      <c r="E5542" s="103"/>
      <c r="F5542" s="104"/>
    </row>
    <row r="5543" spans="5:6" x14ac:dyDescent="0.25">
      <c r="E5543" s="103"/>
      <c r="F5543" s="104"/>
    </row>
    <row r="5544" spans="5:6" x14ac:dyDescent="0.25">
      <c r="E5544" s="103"/>
      <c r="F5544" s="104"/>
    </row>
    <row r="5545" spans="5:6" x14ac:dyDescent="0.25">
      <c r="E5545" s="103"/>
      <c r="F5545" s="104"/>
    </row>
    <row r="5546" spans="5:6" x14ac:dyDescent="0.25">
      <c r="E5546" s="103"/>
      <c r="F5546" s="104"/>
    </row>
    <row r="5547" spans="5:6" x14ac:dyDescent="0.25">
      <c r="E5547" s="103"/>
      <c r="F5547" s="104"/>
    </row>
    <row r="5548" spans="5:6" x14ac:dyDescent="0.25">
      <c r="E5548" s="103"/>
      <c r="F5548" s="104"/>
    </row>
    <row r="5549" spans="5:6" x14ac:dyDescent="0.25">
      <c r="E5549" s="103"/>
      <c r="F5549" s="104"/>
    </row>
    <row r="5550" spans="5:6" x14ac:dyDescent="0.25">
      <c r="E5550" s="103"/>
      <c r="F5550" s="104"/>
    </row>
    <row r="5551" spans="5:6" x14ac:dyDescent="0.25">
      <c r="E5551" s="103"/>
      <c r="F5551" s="104"/>
    </row>
    <row r="5552" spans="5:6" x14ac:dyDescent="0.25">
      <c r="E5552" s="103"/>
      <c r="F5552" s="104"/>
    </row>
    <row r="5553" spans="5:6" x14ac:dyDescent="0.25">
      <c r="E5553" s="103"/>
      <c r="F5553" s="104"/>
    </row>
    <row r="5554" spans="5:6" x14ac:dyDescent="0.25">
      <c r="E5554" s="103"/>
      <c r="F5554" s="104"/>
    </row>
    <row r="5555" spans="5:6" x14ac:dyDescent="0.25">
      <c r="E5555" s="103"/>
      <c r="F5555" s="104"/>
    </row>
    <row r="5556" spans="5:6" x14ac:dyDescent="0.25">
      <c r="E5556" s="103"/>
      <c r="F5556" s="104"/>
    </row>
    <row r="5557" spans="5:6" x14ac:dyDescent="0.25">
      <c r="E5557" s="103"/>
      <c r="F5557" s="104"/>
    </row>
    <row r="5558" spans="5:6" x14ac:dyDescent="0.25">
      <c r="E5558" s="103"/>
      <c r="F5558" s="104"/>
    </row>
    <row r="5559" spans="5:6" x14ac:dyDescent="0.25">
      <c r="E5559" s="103"/>
      <c r="F5559" s="104"/>
    </row>
    <row r="5560" spans="5:6" x14ac:dyDescent="0.25">
      <c r="E5560" s="103"/>
      <c r="F5560" s="104"/>
    </row>
    <row r="5561" spans="5:6" x14ac:dyDescent="0.25">
      <c r="E5561" s="103"/>
      <c r="F5561" s="104"/>
    </row>
    <row r="5562" spans="5:6" x14ac:dyDescent="0.25">
      <c r="E5562" s="103"/>
      <c r="F5562" s="104"/>
    </row>
    <row r="5563" spans="5:6" x14ac:dyDescent="0.25">
      <c r="E5563" s="103"/>
      <c r="F5563" s="104"/>
    </row>
    <row r="5564" spans="5:6" x14ac:dyDescent="0.25">
      <c r="E5564" s="103"/>
      <c r="F5564" s="104"/>
    </row>
    <row r="5565" spans="5:6" x14ac:dyDescent="0.25">
      <c r="E5565" s="103"/>
      <c r="F5565" s="104"/>
    </row>
    <row r="5566" spans="5:6" x14ac:dyDescent="0.25">
      <c r="E5566" s="103"/>
      <c r="F5566" s="104"/>
    </row>
    <row r="5567" spans="5:6" x14ac:dyDescent="0.25">
      <c r="E5567" s="103"/>
      <c r="F5567" s="104"/>
    </row>
    <row r="5568" spans="5:6" x14ac:dyDescent="0.25">
      <c r="E5568" s="103"/>
      <c r="F5568" s="104"/>
    </row>
    <row r="5569" spans="5:6" x14ac:dyDescent="0.25">
      <c r="E5569" s="103"/>
      <c r="F5569" s="104"/>
    </row>
    <row r="5570" spans="5:6" x14ac:dyDescent="0.25">
      <c r="E5570" s="103"/>
      <c r="F5570" s="104"/>
    </row>
    <row r="5571" spans="5:6" x14ac:dyDescent="0.25">
      <c r="E5571" s="103"/>
      <c r="F5571" s="104"/>
    </row>
    <row r="5572" spans="5:6" x14ac:dyDescent="0.25">
      <c r="E5572" s="103"/>
      <c r="F5572" s="104"/>
    </row>
    <row r="5573" spans="5:6" x14ac:dyDescent="0.25">
      <c r="E5573" s="103"/>
      <c r="F5573" s="104"/>
    </row>
    <row r="5574" spans="5:6" x14ac:dyDescent="0.25">
      <c r="E5574" s="103"/>
      <c r="F5574" s="104"/>
    </row>
    <row r="5575" spans="5:6" x14ac:dyDescent="0.25">
      <c r="E5575" s="103"/>
      <c r="F5575" s="104"/>
    </row>
    <row r="5576" spans="5:6" x14ac:dyDescent="0.25">
      <c r="E5576" s="103"/>
      <c r="F5576" s="104"/>
    </row>
    <row r="5577" spans="5:6" x14ac:dyDescent="0.25">
      <c r="E5577" s="103"/>
      <c r="F5577" s="104"/>
    </row>
    <row r="5578" spans="5:6" x14ac:dyDescent="0.25">
      <c r="E5578" s="103"/>
      <c r="F5578" s="104"/>
    </row>
    <row r="5579" spans="5:6" x14ac:dyDescent="0.25">
      <c r="E5579" s="103"/>
      <c r="F5579" s="104"/>
    </row>
    <row r="5580" spans="5:6" x14ac:dyDescent="0.25">
      <c r="E5580" s="103"/>
      <c r="F5580" s="104"/>
    </row>
    <row r="5581" spans="5:6" x14ac:dyDescent="0.25">
      <c r="E5581" s="103"/>
      <c r="F5581" s="104"/>
    </row>
    <row r="5582" spans="5:6" x14ac:dyDescent="0.25">
      <c r="E5582" s="103"/>
      <c r="F5582" s="104"/>
    </row>
    <row r="5583" spans="5:6" x14ac:dyDescent="0.25">
      <c r="E5583" s="103"/>
      <c r="F5583" s="104"/>
    </row>
    <row r="5584" spans="5:6" x14ac:dyDescent="0.25">
      <c r="E5584" s="103"/>
      <c r="F5584" s="104"/>
    </row>
    <row r="5585" spans="5:6" x14ac:dyDescent="0.25">
      <c r="E5585" s="103"/>
      <c r="F5585" s="104"/>
    </row>
    <row r="5586" spans="5:6" x14ac:dyDescent="0.25">
      <c r="E5586" s="103"/>
      <c r="F5586" s="104"/>
    </row>
    <row r="5587" spans="5:6" x14ac:dyDescent="0.25">
      <c r="E5587" s="103"/>
      <c r="F5587" s="104"/>
    </row>
    <row r="5588" spans="5:6" x14ac:dyDescent="0.25">
      <c r="E5588" s="103"/>
      <c r="F5588" s="104"/>
    </row>
    <row r="5589" spans="5:6" x14ac:dyDescent="0.25">
      <c r="E5589" s="103"/>
      <c r="F5589" s="104"/>
    </row>
    <row r="5590" spans="5:6" x14ac:dyDescent="0.25">
      <c r="E5590" s="103"/>
      <c r="F5590" s="104"/>
    </row>
    <row r="5591" spans="5:6" x14ac:dyDescent="0.25">
      <c r="E5591" s="103"/>
      <c r="F5591" s="104"/>
    </row>
    <row r="5592" spans="5:6" x14ac:dyDescent="0.25">
      <c r="E5592" s="103"/>
      <c r="F5592" s="104"/>
    </row>
    <row r="5593" spans="5:6" x14ac:dyDescent="0.25">
      <c r="E5593" s="103"/>
      <c r="F5593" s="104"/>
    </row>
    <row r="5594" spans="5:6" x14ac:dyDescent="0.25">
      <c r="E5594" s="103"/>
      <c r="F5594" s="104"/>
    </row>
    <row r="5595" spans="5:6" x14ac:dyDescent="0.25">
      <c r="E5595" s="103"/>
      <c r="F5595" s="104"/>
    </row>
    <row r="5596" spans="5:6" x14ac:dyDescent="0.25">
      <c r="E5596" s="103"/>
      <c r="F5596" s="104"/>
    </row>
    <row r="5597" spans="5:6" x14ac:dyDescent="0.25">
      <c r="E5597" s="103"/>
      <c r="F5597" s="104"/>
    </row>
    <row r="5598" spans="5:6" x14ac:dyDescent="0.25">
      <c r="E5598" s="103"/>
      <c r="F5598" s="104"/>
    </row>
    <row r="5599" spans="5:6" x14ac:dyDescent="0.25">
      <c r="E5599" s="103"/>
      <c r="F5599" s="104"/>
    </row>
    <row r="5600" spans="5:6" x14ac:dyDescent="0.25">
      <c r="E5600" s="103"/>
      <c r="F5600" s="104"/>
    </row>
    <row r="5601" spans="5:6" x14ac:dyDescent="0.25">
      <c r="E5601" s="103"/>
      <c r="F5601" s="104"/>
    </row>
    <row r="5602" spans="5:6" x14ac:dyDescent="0.25">
      <c r="E5602" s="103"/>
      <c r="F5602" s="104"/>
    </row>
    <row r="5603" spans="5:6" x14ac:dyDescent="0.25">
      <c r="E5603" s="103"/>
      <c r="F5603" s="104"/>
    </row>
    <row r="5604" spans="5:6" x14ac:dyDescent="0.25">
      <c r="E5604" s="103"/>
      <c r="F5604" s="104"/>
    </row>
    <row r="5605" spans="5:6" x14ac:dyDescent="0.25">
      <c r="E5605" s="103"/>
      <c r="F5605" s="104"/>
    </row>
    <row r="5606" spans="5:6" x14ac:dyDescent="0.25">
      <c r="E5606" s="103"/>
      <c r="F5606" s="104"/>
    </row>
    <row r="5607" spans="5:6" x14ac:dyDescent="0.25">
      <c r="E5607" s="103"/>
      <c r="F5607" s="104"/>
    </row>
    <row r="5608" spans="5:6" x14ac:dyDescent="0.25">
      <c r="E5608" s="103"/>
      <c r="F5608" s="104"/>
    </row>
    <row r="5609" spans="5:6" x14ac:dyDescent="0.25">
      <c r="E5609" s="103"/>
      <c r="F5609" s="104"/>
    </row>
    <row r="5610" spans="5:6" x14ac:dyDescent="0.25">
      <c r="E5610" s="103"/>
      <c r="F5610" s="104"/>
    </row>
    <row r="5611" spans="5:6" x14ac:dyDescent="0.25">
      <c r="E5611" s="103"/>
      <c r="F5611" s="104"/>
    </row>
    <row r="5612" spans="5:6" x14ac:dyDescent="0.25">
      <c r="E5612" s="103"/>
      <c r="F5612" s="104"/>
    </row>
    <row r="5613" spans="5:6" x14ac:dyDescent="0.25">
      <c r="E5613" s="103"/>
      <c r="F5613" s="104"/>
    </row>
    <row r="5614" spans="5:6" x14ac:dyDescent="0.25">
      <c r="E5614" s="103"/>
      <c r="F5614" s="104"/>
    </row>
    <row r="5615" spans="5:6" x14ac:dyDescent="0.25">
      <c r="E5615" s="103"/>
      <c r="F5615" s="104"/>
    </row>
    <row r="5616" spans="5:6" x14ac:dyDescent="0.25">
      <c r="E5616" s="103"/>
      <c r="F5616" s="104"/>
    </row>
    <row r="5617" spans="5:6" x14ac:dyDescent="0.25">
      <c r="E5617" s="103"/>
      <c r="F5617" s="104"/>
    </row>
    <row r="5618" spans="5:6" x14ac:dyDescent="0.25">
      <c r="E5618" s="103"/>
      <c r="F5618" s="104"/>
    </row>
    <row r="5619" spans="5:6" x14ac:dyDescent="0.25">
      <c r="E5619" s="103"/>
      <c r="F5619" s="104"/>
    </row>
    <row r="5620" spans="5:6" x14ac:dyDescent="0.25">
      <c r="E5620" s="103"/>
      <c r="F5620" s="104"/>
    </row>
    <row r="5621" spans="5:6" x14ac:dyDescent="0.25">
      <c r="E5621" s="103"/>
      <c r="F5621" s="104"/>
    </row>
    <row r="5622" spans="5:6" x14ac:dyDescent="0.25">
      <c r="E5622" s="103"/>
      <c r="F5622" s="104"/>
    </row>
    <row r="5623" spans="5:6" x14ac:dyDescent="0.25">
      <c r="E5623" s="103"/>
      <c r="F5623" s="104"/>
    </row>
    <row r="5624" spans="5:6" x14ac:dyDescent="0.25">
      <c r="E5624" s="103"/>
      <c r="F5624" s="104"/>
    </row>
    <row r="5625" spans="5:6" x14ac:dyDescent="0.25">
      <c r="E5625" s="103"/>
      <c r="F5625" s="104"/>
    </row>
    <row r="5626" spans="5:6" x14ac:dyDescent="0.25">
      <c r="E5626" s="103"/>
      <c r="F5626" s="104"/>
    </row>
    <row r="5627" spans="5:6" x14ac:dyDescent="0.25">
      <c r="E5627" s="103"/>
      <c r="F5627" s="104"/>
    </row>
    <row r="5628" spans="5:6" x14ac:dyDescent="0.25">
      <c r="E5628" s="103"/>
      <c r="F5628" s="104"/>
    </row>
    <row r="5629" spans="5:6" x14ac:dyDescent="0.25">
      <c r="E5629" s="103"/>
      <c r="F5629" s="104"/>
    </row>
    <row r="5630" spans="5:6" x14ac:dyDescent="0.25">
      <c r="E5630" s="103"/>
      <c r="F5630" s="104"/>
    </row>
    <row r="5631" spans="5:6" x14ac:dyDescent="0.25">
      <c r="E5631" s="103"/>
      <c r="F5631" s="104"/>
    </row>
    <row r="5632" spans="5:6" x14ac:dyDescent="0.25">
      <c r="E5632" s="103"/>
      <c r="F5632" s="104"/>
    </row>
    <row r="5633" spans="5:6" x14ac:dyDescent="0.25">
      <c r="E5633" s="103"/>
      <c r="F5633" s="104"/>
    </row>
    <row r="5634" spans="5:6" x14ac:dyDescent="0.25">
      <c r="E5634" s="103"/>
      <c r="F5634" s="104"/>
    </row>
    <row r="5635" spans="5:6" x14ac:dyDescent="0.25">
      <c r="E5635" s="103"/>
      <c r="F5635" s="104"/>
    </row>
    <row r="5636" spans="5:6" x14ac:dyDescent="0.25">
      <c r="E5636" s="103"/>
      <c r="F5636" s="104"/>
    </row>
    <row r="5637" spans="5:6" x14ac:dyDescent="0.25">
      <c r="E5637" s="103"/>
      <c r="F5637" s="104"/>
    </row>
    <row r="5638" spans="5:6" x14ac:dyDescent="0.25">
      <c r="E5638" s="103"/>
      <c r="F5638" s="104"/>
    </row>
    <row r="5639" spans="5:6" x14ac:dyDescent="0.25">
      <c r="E5639" s="103"/>
      <c r="F5639" s="104"/>
    </row>
    <row r="5640" spans="5:6" x14ac:dyDescent="0.25">
      <c r="E5640" s="103"/>
      <c r="F5640" s="104"/>
    </row>
    <row r="5641" spans="5:6" x14ac:dyDescent="0.25">
      <c r="E5641" s="103"/>
      <c r="F5641" s="104"/>
    </row>
    <row r="5642" spans="5:6" x14ac:dyDescent="0.25">
      <c r="E5642" s="103"/>
      <c r="F5642" s="104"/>
    </row>
    <row r="5643" spans="5:6" x14ac:dyDescent="0.25">
      <c r="E5643" s="103"/>
      <c r="F5643" s="104"/>
    </row>
    <row r="5644" spans="5:6" x14ac:dyDescent="0.25">
      <c r="E5644" s="103"/>
      <c r="F5644" s="104"/>
    </row>
    <row r="5645" spans="5:6" x14ac:dyDescent="0.25">
      <c r="E5645" s="103"/>
      <c r="F5645" s="104"/>
    </row>
    <row r="5646" spans="5:6" x14ac:dyDescent="0.25">
      <c r="E5646" s="103"/>
      <c r="F5646" s="104"/>
    </row>
    <row r="5647" spans="5:6" x14ac:dyDescent="0.25">
      <c r="E5647" s="103"/>
      <c r="F5647" s="104"/>
    </row>
    <row r="5648" spans="5:6" x14ac:dyDescent="0.25">
      <c r="E5648" s="103"/>
      <c r="F5648" s="104"/>
    </row>
    <row r="5649" spans="5:6" x14ac:dyDescent="0.25">
      <c r="E5649" s="103"/>
      <c r="F5649" s="104"/>
    </row>
    <row r="5650" spans="5:6" x14ac:dyDescent="0.25">
      <c r="E5650" s="103"/>
      <c r="F5650" s="104"/>
    </row>
    <row r="5651" spans="5:6" x14ac:dyDescent="0.25">
      <c r="E5651" s="103"/>
      <c r="F5651" s="104"/>
    </row>
    <row r="5652" spans="5:6" x14ac:dyDescent="0.25">
      <c r="E5652" s="103"/>
      <c r="F5652" s="104"/>
    </row>
    <row r="5653" spans="5:6" x14ac:dyDescent="0.25">
      <c r="E5653" s="103"/>
      <c r="F5653" s="104"/>
    </row>
    <row r="5654" spans="5:6" x14ac:dyDescent="0.25">
      <c r="E5654" s="103"/>
      <c r="F5654" s="104"/>
    </row>
    <row r="5655" spans="5:6" x14ac:dyDescent="0.25">
      <c r="E5655" s="103"/>
      <c r="F5655" s="104"/>
    </row>
    <row r="5656" spans="5:6" x14ac:dyDescent="0.25">
      <c r="E5656" s="103"/>
      <c r="F5656" s="104"/>
    </row>
    <row r="5657" spans="5:6" x14ac:dyDescent="0.25">
      <c r="E5657" s="103"/>
      <c r="F5657" s="104"/>
    </row>
    <row r="5658" spans="5:6" x14ac:dyDescent="0.25">
      <c r="E5658" s="103"/>
      <c r="F5658" s="104"/>
    </row>
    <row r="5659" spans="5:6" x14ac:dyDescent="0.25">
      <c r="E5659" s="103"/>
      <c r="F5659" s="104"/>
    </row>
    <row r="5660" spans="5:6" x14ac:dyDescent="0.25">
      <c r="E5660" s="103"/>
      <c r="F5660" s="104"/>
    </row>
    <row r="5661" spans="5:6" x14ac:dyDescent="0.25">
      <c r="E5661" s="103"/>
      <c r="F5661" s="104"/>
    </row>
    <row r="5662" spans="5:6" x14ac:dyDescent="0.25">
      <c r="E5662" s="103"/>
      <c r="F5662" s="104"/>
    </row>
    <row r="5663" spans="5:6" x14ac:dyDescent="0.25">
      <c r="E5663" s="103"/>
      <c r="F5663" s="104"/>
    </row>
    <row r="5664" spans="5:6" x14ac:dyDescent="0.25">
      <c r="E5664" s="103"/>
      <c r="F5664" s="104"/>
    </row>
    <row r="5665" spans="5:6" x14ac:dyDescent="0.25">
      <c r="E5665" s="103"/>
      <c r="F5665" s="104"/>
    </row>
    <row r="5666" spans="5:6" x14ac:dyDescent="0.25">
      <c r="E5666" s="103"/>
      <c r="F5666" s="104"/>
    </row>
    <row r="5667" spans="5:6" x14ac:dyDescent="0.25">
      <c r="E5667" s="103"/>
      <c r="F5667" s="104"/>
    </row>
    <row r="5668" spans="5:6" x14ac:dyDescent="0.25">
      <c r="E5668" s="103"/>
      <c r="F5668" s="104"/>
    </row>
    <row r="5669" spans="5:6" x14ac:dyDescent="0.25">
      <c r="E5669" s="103"/>
      <c r="F5669" s="104"/>
    </row>
    <row r="5670" spans="5:6" x14ac:dyDescent="0.25">
      <c r="E5670" s="103"/>
      <c r="F5670" s="104"/>
    </row>
    <row r="5671" spans="5:6" x14ac:dyDescent="0.25">
      <c r="E5671" s="103"/>
      <c r="F5671" s="104"/>
    </row>
    <row r="5672" spans="5:6" x14ac:dyDescent="0.25">
      <c r="E5672" s="103"/>
      <c r="F5672" s="104"/>
    </row>
    <row r="5673" spans="5:6" x14ac:dyDescent="0.25">
      <c r="E5673" s="103"/>
      <c r="F5673" s="104"/>
    </row>
    <row r="5674" spans="5:6" x14ac:dyDescent="0.25">
      <c r="E5674" s="103"/>
      <c r="F5674" s="104"/>
    </row>
    <row r="5675" spans="5:6" x14ac:dyDescent="0.25">
      <c r="E5675" s="103"/>
      <c r="F5675" s="104"/>
    </row>
    <row r="5676" spans="5:6" x14ac:dyDescent="0.25">
      <c r="E5676" s="103"/>
      <c r="F5676" s="104"/>
    </row>
    <row r="5677" spans="5:6" x14ac:dyDescent="0.25">
      <c r="E5677" s="103"/>
      <c r="F5677" s="104"/>
    </row>
    <row r="5678" spans="5:6" x14ac:dyDescent="0.25">
      <c r="E5678" s="103"/>
      <c r="F5678" s="104"/>
    </row>
    <row r="5679" spans="5:6" x14ac:dyDescent="0.25">
      <c r="E5679" s="103"/>
      <c r="F5679" s="104"/>
    </row>
    <row r="5680" spans="5:6" x14ac:dyDescent="0.25">
      <c r="E5680" s="103"/>
      <c r="F5680" s="104"/>
    </row>
    <row r="5681" spans="5:6" x14ac:dyDescent="0.25">
      <c r="E5681" s="103"/>
      <c r="F5681" s="104"/>
    </row>
    <row r="5682" spans="5:6" x14ac:dyDescent="0.25">
      <c r="E5682" s="103"/>
      <c r="F5682" s="104"/>
    </row>
    <row r="5683" spans="5:6" x14ac:dyDescent="0.25">
      <c r="E5683" s="103"/>
      <c r="F5683" s="104"/>
    </row>
    <row r="5684" spans="5:6" x14ac:dyDescent="0.25">
      <c r="E5684" s="103"/>
      <c r="F5684" s="104"/>
    </row>
    <row r="5685" spans="5:6" x14ac:dyDescent="0.25">
      <c r="E5685" s="103"/>
      <c r="F5685" s="104"/>
    </row>
    <row r="5686" spans="5:6" x14ac:dyDescent="0.25">
      <c r="E5686" s="103"/>
      <c r="F5686" s="104"/>
    </row>
    <row r="5687" spans="5:6" x14ac:dyDescent="0.25">
      <c r="E5687" s="103"/>
      <c r="F5687" s="104"/>
    </row>
    <row r="5688" spans="5:6" x14ac:dyDescent="0.25">
      <c r="E5688" s="103"/>
      <c r="F5688" s="104"/>
    </row>
    <row r="5689" spans="5:6" x14ac:dyDescent="0.25">
      <c r="E5689" s="103"/>
      <c r="F5689" s="104"/>
    </row>
    <row r="5690" spans="5:6" x14ac:dyDescent="0.25">
      <c r="E5690" s="103"/>
      <c r="F5690" s="104"/>
    </row>
    <row r="5691" spans="5:6" x14ac:dyDescent="0.25">
      <c r="E5691" s="103"/>
      <c r="F5691" s="104"/>
    </row>
    <row r="5692" spans="5:6" x14ac:dyDescent="0.25">
      <c r="E5692" s="103"/>
      <c r="F5692" s="104"/>
    </row>
    <row r="5693" spans="5:6" x14ac:dyDescent="0.25">
      <c r="E5693" s="103"/>
      <c r="F5693" s="104"/>
    </row>
    <row r="5694" spans="5:6" x14ac:dyDescent="0.25">
      <c r="E5694" s="103"/>
      <c r="F5694" s="104"/>
    </row>
    <row r="5695" spans="5:6" x14ac:dyDescent="0.25">
      <c r="E5695" s="103"/>
      <c r="F5695" s="104"/>
    </row>
    <row r="5696" spans="5:6" x14ac:dyDescent="0.25">
      <c r="E5696" s="103"/>
      <c r="F5696" s="104"/>
    </row>
    <row r="5697" spans="5:6" x14ac:dyDescent="0.25">
      <c r="E5697" s="103"/>
      <c r="F5697" s="104"/>
    </row>
    <row r="5698" spans="5:6" x14ac:dyDescent="0.25">
      <c r="E5698" s="103"/>
      <c r="F5698" s="104"/>
    </row>
    <row r="5699" spans="5:6" x14ac:dyDescent="0.25">
      <c r="E5699" s="103"/>
      <c r="F5699" s="104"/>
    </row>
    <row r="5700" spans="5:6" x14ac:dyDescent="0.25">
      <c r="E5700" s="103"/>
      <c r="F5700" s="104"/>
    </row>
    <row r="5701" spans="5:6" x14ac:dyDescent="0.25">
      <c r="E5701" s="103"/>
      <c r="F5701" s="104"/>
    </row>
    <row r="5702" spans="5:6" x14ac:dyDescent="0.25">
      <c r="E5702" s="103"/>
      <c r="F5702" s="104"/>
    </row>
    <row r="5703" spans="5:6" x14ac:dyDescent="0.25">
      <c r="E5703" s="103"/>
      <c r="F5703" s="104"/>
    </row>
    <row r="5704" spans="5:6" x14ac:dyDescent="0.25">
      <c r="E5704" s="103"/>
      <c r="F5704" s="104"/>
    </row>
    <row r="5705" spans="5:6" x14ac:dyDescent="0.25">
      <c r="E5705" s="103"/>
      <c r="F5705" s="104"/>
    </row>
    <row r="5706" spans="5:6" x14ac:dyDescent="0.25">
      <c r="E5706" s="103"/>
      <c r="F5706" s="104"/>
    </row>
    <row r="5707" spans="5:6" x14ac:dyDescent="0.25">
      <c r="E5707" s="103"/>
      <c r="F5707" s="104"/>
    </row>
    <row r="5708" spans="5:6" x14ac:dyDescent="0.25">
      <c r="E5708" s="103"/>
      <c r="F5708" s="104"/>
    </row>
    <row r="5709" spans="5:6" x14ac:dyDescent="0.25">
      <c r="E5709" s="103"/>
      <c r="F5709" s="104"/>
    </row>
    <row r="5710" spans="5:6" x14ac:dyDescent="0.25">
      <c r="E5710" s="103"/>
      <c r="F5710" s="104"/>
    </row>
    <row r="5711" spans="5:6" x14ac:dyDescent="0.25">
      <c r="E5711" s="103"/>
      <c r="F5711" s="104"/>
    </row>
    <row r="5712" spans="5:6" x14ac:dyDescent="0.25">
      <c r="E5712" s="103"/>
      <c r="F5712" s="104"/>
    </row>
    <row r="5713" spans="5:6" x14ac:dyDescent="0.25">
      <c r="E5713" s="103"/>
      <c r="F5713" s="104"/>
    </row>
    <row r="5714" spans="5:6" x14ac:dyDescent="0.25">
      <c r="E5714" s="103"/>
      <c r="F5714" s="104"/>
    </row>
    <row r="5715" spans="5:6" x14ac:dyDescent="0.25">
      <c r="E5715" s="103"/>
      <c r="F5715" s="104"/>
    </row>
    <row r="5716" spans="5:6" x14ac:dyDescent="0.25">
      <c r="E5716" s="103"/>
      <c r="F5716" s="104"/>
    </row>
    <row r="5717" spans="5:6" x14ac:dyDescent="0.25">
      <c r="E5717" s="103"/>
      <c r="F5717" s="104"/>
    </row>
    <row r="5718" spans="5:6" x14ac:dyDescent="0.25">
      <c r="E5718" s="103"/>
      <c r="F5718" s="104"/>
    </row>
    <row r="5719" spans="5:6" x14ac:dyDescent="0.25">
      <c r="E5719" s="103"/>
      <c r="F5719" s="104"/>
    </row>
    <row r="5720" spans="5:6" x14ac:dyDescent="0.25">
      <c r="E5720" s="103"/>
      <c r="F5720" s="104"/>
    </row>
    <row r="5721" spans="5:6" x14ac:dyDescent="0.25">
      <c r="E5721" s="103"/>
      <c r="F5721" s="104"/>
    </row>
    <row r="5722" spans="5:6" x14ac:dyDescent="0.25">
      <c r="E5722" s="103"/>
      <c r="F5722" s="104"/>
    </row>
    <row r="5723" spans="5:6" x14ac:dyDescent="0.25">
      <c r="E5723" s="103"/>
      <c r="F5723" s="104"/>
    </row>
    <row r="5724" spans="5:6" x14ac:dyDescent="0.25">
      <c r="E5724" s="103"/>
      <c r="F5724" s="104"/>
    </row>
    <row r="5725" spans="5:6" x14ac:dyDescent="0.25">
      <c r="E5725" s="103"/>
      <c r="F5725" s="104"/>
    </row>
    <row r="5726" spans="5:6" x14ac:dyDescent="0.25">
      <c r="E5726" s="103"/>
      <c r="F5726" s="104"/>
    </row>
    <row r="5727" spans="5:6" x14ac:dyDescent="0.25">
      <c r="E5727" s="103"/>
      <c r="F5727" s="104"/>
    </row>
    <row r="5728" spans="5:6" x14ac:dyDescent="0.25">
      <c r="E5728" s="103"/>
      <c r="F5728" s="104"/>
    </row>
    <row r="5729" spans="5:6" x14ac:dyDescent="0.25">
      <c r="E5729" s="103"/>
      <c r="F5729" s="104"/>
    </row>
    <row r="5730" spans="5:6" x14ac:dyDescent="0.25">
      <c r="E5730" s="103"/>
      <c r="F5730" s="104"/>
    </row>
    <row r="5731" spans="5:6" x14ac:dyDescent="0.25">
      <c r="E5731" s="103"/>
      <c r="F5731" s="104"/>
    </row>
    <row r="5732" spans="5:6" x14ac:dyDescent="0.25">
      <c r="E5732" s="103"/>
      <c r="F5732" s="104"/>
    </row>
    <row r="5733" spans="5:6" x14ac:dyDescent="0.25">
      <c r="E5733" s="103"/>
      <c r="F5733" s="104"/>
    </row>
    <row r="5734" spans="5:6" x14ac:dyDescent="0.25">
      <c r="E5734" s="103"/>
      <c r="F5734" s="104"/>
    </row>
    <row r="5735" spans="5:6" x14ac:dyDescent="0.25">
      <c r="E5735" s="103"/>
      <c r="F5735" s="104"/>
    </row>
    <row r="5736" spans="5:6" x14ac:dyDescent="0.25">
      <c r="E5736" s="103"/>
      <c r="F5736" s="104"/>
    </row>
    <row r="5737" spans="5:6" x14ac:dyDescent="0.25">
      <c r="E5737" s="103"/>
      <c r="F5737" s="104"/>
    </row>
    <row r="5738" spans="5:6" x14ac:dyDescent="0.25">
      <c r="E5738" s="103"/>
      <c r="F5738" s="104"/>
    </row>
    <row r="5739" spans="5:6" x14ac:dyDescent="0.25">
      <c r="E5739" s="103"/>
      <c r="F5739" s="104"/>
    </row>
    <row r="5740" spans="5:6" x14ac:dyDescent="0.25">
      <c r="E5740" s="103"/>
      <c r="F5740" s="104"/>
    </row>
    <row r="5741" spans="5:6" x14ac:dyDescent="0.25">
      <c r="E5741" s="103"/>
      <c r="F5741" s="104"/>
    </row>
    <row r="5742" spans="5:6" x14ac:dyDescent="0.25">
      <c r="E5742" s="103"/>
      <c r="F5742" s="104"/>
    </row>
    <row r="5743" spans="5:6" x14ac:dyDescent="0.25">
      <c r="E5743" s="103"/>
      <c r="F5743" s="104"/>
    </row>
    <row r="5744" spans="5:6" x14ac:dyDescent="0.25">
      <c r="E5744" s="103"/>
      <c r="F5744" s="104"/>
    </row>
    <row r="5745" spans="5:6" x14ac:dyDescent="0.25">
      <c r="E5745" s="103"/>
      <c r="F5745" s="104"/>
    </row>
    <row r="5746" spans="5:6" x14ac:dyDescent="0.25">
      <c r="E5746" s="103"/>
      <c r="F5746" s="104"/>
    </row>
    <row r="5747" spans="5:6" x14ac:dyDescent="0.25">
      <c r="E5747" s="103"/>
      <c r="F5747" s="104"/>
    </row>
    <row r="5748" spans="5:6" x14ac:dyDescent="0.25">
      <c r="E5748" s="103"/>
      <c r="F5748" s="104"/>
    </row>
    <row r="5749" spans="5:6" x14ac:dyDescent="0.25">
      <c r="E5749" s="103"/>
      <c r="F5749" s="104"/>
    </row>
    <row r="5750" spans="5:6" x14ac:dyDescent="0.25">
      <c r="E5750" s="103"/>
      <c r="F5750" s="104"/>
    </row>
    <row r="5751" spans="5:6" x14ac:dyDescent="0.25">
      <c r="E5751" s="103"/>
      <c r="F5751" s="104"/>
    </row>
    <row r="5752" spans="5:6" x14ac:dyDescent="0.25">
      <c r="E5752" s="103"/>
      <c r="F5752" s="104"/>
    </row>
    <row r="5753" spans="5:6" x14ac:dyDescent="0.25">
      <c r="E5753" s="103"/>
      <c r="F5753" s="104"/>
    </row>
    <row r="5754" spans="5:6" x14ac:dyDescent="0.25">
      <c r="E5754" s="103"/>
      <c r="F5754" s="104"/>
    </row>
    <row r="5755" spans="5:6" x14ac:dyDescent="0.25">
      <c r="E5755" s="103"/>
      <c r="F5755" s="104"/>
    </row>
    <row r="5756" spans="5:6" x14ac:dyDescent="0.25">
      <c r="E5756" s="103"/>
      <c r="F5756" s="104"/>
    </row>
    <row r="5757" spans="5:6" x14ac:dyDescent="0.25">
      <c r="E5757" s="103"/>
      <c r="F5757" s="104"/>
    </row>
    <row r="5758" spans="5:6" x14ac:dyDescent="0.25">
      <c r="E5758" s="103"/>
      <c r="F5758" s="104"/>
    </row>
    <row r="5759" spans="5:6" x14ac:dyDescent="0.25">
      <c r="E5759" s="103"/>
      <c r="F5759" s="104"/>
    </row>
    <row r="5760" spans="5:6" x14ac:dyDescent="0.25">
      <c r="E5760" s="103"/>
      <c r="F5760" s="104"/>
    </row>
    <row r="5761" spans="5:6" x14ac:dyDescent="0.25">
      <c r="E5761" s="103"/>
      <c r="F5761" s="104"/>
    </row>
    <row r="5762" spans="5:6" x14ac:dyDescent="0.25">
      <c r="E5762" s="103"/>
      <c r="F5762" s="104"/>
    </row>
    <row r="5763" spans="5:6" x14ac:dyDescent="0.25">
      <c r="E5763" s="103"/>
      <c r="F5763" s="104"/>
    </row>
    <row r="5764" spans="5:6" x14ac:dyDescent="0.25">
      <c r="E5764" s="103"/>
      <c r="F5764" s="104"/>
    </row>
    <row r="5765" spans="5:6" x14ac:dyDescent="0.25">
      <c r="E5765" s="103"/>
      <c r="F5765" s="104"/>
    </row>
    <row r="5766" spans="5:6" x14ac:dyDescent="0.25">
      <c r="E5766" s="103"/>
      <c r="F5766" s="104"/>
    </row>
    <row r="5767" spans="5:6" x14ac:dyDescent="0.25">
      <c r="E5767" s="103"/>
      <c r="F5767" s="104"/>
    </row>
    <row r="5768" spans="5:6" x14ac:dyDescent="0.25">
      <c r="E5768" s="103"/>
      <c r="F5768" s="104"/>
    </row>
    <row r="5769" spans="5:6" x14ac:dyDescent="0.25">
      <c r="E5769" s="103"/>
      <c r="F5769" s="104"/>
    </row>
    <row r="5770" spans="5:6" x14ac:dyDescent="0.25">
      <c r="E5770" s="103"/>
      <c r="F5770" s="104"/>
    </row>
    <row r="5771" spans="5:6" x14ac:dyDescent="0.25">
      <c r="E5771" s="103"/>
      <c r="F5771" s="104"/>
    </row>
    <row r="5772" spans="5:6" x14ac:dyDescent="0.25">
      <c r="E5772" s="103"/>
      <c r="F5772" s="104"/>
    </row>
    <row r="5773" spans="5:6" x14ac:dyDescent="0.25">
      <c r="E5773" s="103"/>
      <c r="F5773" s="104"/>
    </row>
    <row r="5774" spans="5:6" x14ac:dyDescent="0.25">
      <c r="E5774" s="103"/>
      <c r="F5774" s="104"/>
    </row>
    <row r="5775" spans="5:6" x14ac:dyDescent="0.25">
      <c r="E5775" s="103"/>
      <c r="F5775" s="104"/>
    </row>
    <row r="5776" spans="5:6" x14ac:dyDescent="0.25">
      <c r="E5776" s="103"/>
      <c r="F5776" s="104"/>
    </row>
    <row r="5777" spans="5:6" x14ac:dyDescent="0.25">
      <c r="E5777" s="103"/>
      <c r="F5777" s="104"/>
    </row>
    <row r="5778" spans="5:6" x14ac:dyDescent="0.25">
      <c r="E5778" s="103"/>
      <c r="F5778" s="104"/>
    </row>
    <row r="5779" spans="5:6" x14ac:dyDescent="0.25">
      <c r="E5779" s="103"/>
      <c r="F5779" s="104"/>
    </row>
    <row r="5780" spans="5:6" x14ac:dyDescent="0.25">
      <c r="E5780" s="103"/>
      <c r="F5780" s="104"/>
    </row>
    <row r="5781" spans="5:6" x14ac:dyDescent="0.25">
      <c r="E5781" s="103"/>
      <c r="F5781" s="104"/>
    </row>
    <row r="5782" spans="5:6" x14ac:dyDescent="0.25">
      <c r="E5782" s="103"/>
      <c r="F5782" s="104"/>
    </row>
    <row r="5783" spans="5:6" x14ac:dyDescent="0.25">
      <c r="E5783" s="103"/>
      <c r="F5783" s="104"/>
    </row>
    <row r="5784" spans="5:6" x14ac:dyDescent="0.25">
      <c r="E5784" s="103"/>
      <c r="F5784" s="104"/>
    </row>
    <row r="5785" spans="5:6" x14ac:dyDescent="0.25">
      <c r="E5785" s="103"/>
      <c r="F5785" s="104"/>
    </row>
    <row r="5786" spans="5:6" x14ac:dyDescent="0.25">
      <c r="E5786" s="103"/>
      <c r="F5786" s="104"/>
    </row>
    <row r="5787" spans="5:6" x14ac:dyDescent="0.25">
      <c r="E5787" s="103"/>
      <c r="F5787" s="104"/>
    </row>
    <row r="5788" spans="5:6" x14ac:dyDescent="0.25">
      <c r="E5788" s="103"/>
      <c r="F5788" s="104"/>
    </row>
    <row r="5789" spans="5:6" x14ac:dyDescent="0.25">
      <c r="E5789" s="103"/>
      <c r="F5789" s="104"/>
    </row>
    <row r="5790" spans="5:6" x14ac:dyDescent="0.25">
      <c r="E5790" s="103"/>
      <c r="F5790" s="104"/>
    </row>
    <row r="5791" spans="5:6" x14ac:dyDescent="0.25">
      <c r="E5791" s="103"/>
      <c r="F5791" s="104"/>
    </row>
    <row r="5792" spans="5:6" x14ac:dyDescent="0.25">
      <c r="E5792" s="103"/>
      <c r="F5792" s="104"/>
    </row>
    <row r="5793" spans="5:6" x14ac:dyDescent="0.25">
      <c r="E5793" s="103"/>
      <c r="F5793" s="104"/>
    </row>
    <row r="5794" spans="5:6" x14ac:dyDescent="0.25">
      <c r="E5794" s="103"/>
      <c r="F5794" s="104"/>
    </row>
    <row r="5795" spans="5:6" x14ac:dyDescent="0.25">
      <c r="E5795" s="103"/>
      <c r="F5795" s="104"/>
    </row>
    <row r="5796" spans="5:6" x14ac:dyDescent="0.25">
      <c r="E5796" s="103"/>
      <c r="F5796" s="104"/>
    </row>
    <row r="5797" spans="5:6" x14ac:dyDescent="0.25">
      <c r="E5797" s="103"/>
      <c r="F5797" s="104"/>
    </row>
    <row r="5798" spans="5:6" x14ac:dyDescent="0.25">
      <c r="E5798" s="103"/>
      <c r="F5798" s="104"/>
    </row>
    <row r="5799" spans="5:6" x14ac:dyDescent="0.25">
      <c r="E5799" s="103"/>
      <c r="F5799" s="104"/>
    </row>
    <row r="5800" spans="5:6" x14ac:dyDescent="0.25">
      <c r="E5800" s="103"/>
      <c r="F5800" s="104"/>
    </row>
    <row r="5801" spans="5:6" x14ac:dyDescent="0.25">
      <c r="E5801" s="103"/>
      <c r="F5801" s="104"/>
    </row>
    <row r="5802" spans="5:6" x14ac:dyDescent="0.25">
      <c r="E5802" s="103"/>
      <c r="F5802" s="104"/>
    </row>
    <row r="5803" spans="5:6" x14ac:dyDescent="0.25">
      <c r="E5803" s="103"/>
      <c r="F5803" s="104"/>
    </row>
    <row r="5804" spans="5:6" x14ac:dyDescent="0.25">
      <c r="E5804" s="103"/>
      <c r="F5804" s="104"/>
    </row>
    <row r="5805" spans="5:6" x14ac:dyDescent="0.25">
      <c r="E5805" s="103"/>
      <c r="F5805" s="104"/>
    </row>
    <row r="5806" spans="5:6" x14ac:dyDescent="0.25">
      <c r="E5806" s="103"/>
      <c r="F5806" s="104"/>
    </row>
    <row r="5807" spans="5:6" x14ac:dyDescent="0.25">
      <c r="E5807" s="103"/>
      <c r="F5807" s="104"/>
    </row>
    <row r="5808" spans="5:6" x14ac:dyDescent="0.25">
      <c r="E5808" s="103"/>
      <c r="F5808" s="104"/>
    </row>
    <row r="5809" spans="5:6" x14ac:dyDescent="0.25">
      <c r="E5809" s="103"/>
      <c r="F5809" s="104"/>
    </row>
    <row r="5810" spans="5:6" x14ac:dyDescent="0.25">
      <c r="E5810" s="103"/>
      <c r="F5810" s="104"/>
    </row>
    <row r="5811" spans="5:6" x14ac:dyDescent="0.25">
      <c r="E5811" s="103"/>
      <c r="F5811" s="104"/>
    </row>
    <row r="5812" spans="5:6" x14ac:dyDescent="0.25">
      <c r="E5812" s="103"/>
      <c r="F5812" s="104"/>
    </row>
    <row r="5813" spans="5:6" x14ac:dyDescent="0.25">
      <c r="E5813" s="103"/>
      <c r="F5813" s="104"/>
    </row>
    <row r="5814" spans="5:6" x14ac:dyDescent="0.25">
      <c r="E5814" s="103"/>
      <c r="F5814" s="104"/>
    </row>
    <row r="5815" spans="5:6" x14ac:dyDescent="0.25">
      <c r="E5815" s="103"/>
      <c r="F5815" s="104"/>
    </row>
    <row r="5816" spans="5:6" x14ac:dyDescent="0.25">
      <c r="E5816" s="103"/>
      <c r="F5816" s="104"/>
    </row>
    <row r="5817" spans="5:6" x14ac:dyDescent="0.25">
      <c r="E5817" s="103"/>
      <c r="F5817" s="104"/>
    </row>
    <row r="5818" spans="5:6" x14ac:dyDescent="0.25">
      <c r="E5818" s="103"/>
      <c r="F5818" s="104"/>
    </row>
    <row r="5819" spans="5:6" x14ac:dyDescent="0.25">
      <c r="E5819" s="103"/>
      <c r="F5819" s="104"/>
    </row>
    <row r="5820" spans="5:6" x14ac:dyDescent="0.25">
      <c r="E5820" s="103"/>
      <c r="F5820" s="104"/>
    </row>
    <row r="5821" spans="5:6" x14ac:dyDescent="0.25">
      <c r="E5821" s="103"/>
      <c r="F5821" s="104"/>
    </row>
    <row r="5822" spans="5:6" x14ac:dyDescent="0.25">
      <c r="E5822" s="103"/>
      <c r="F5822" s="104"/>
    </row>
    <row r="5823" spans="5:6" x14ac:dyDescent="0.25">
      <c r="E5823" s="103"/>
      <c r="F5823" s="104"/>
    </row>
    <row r="5824" spans="5:6" x14ac:dyDescent="0.25">
      <c r="E5824" s="103"/>
      <c r="F5824" s="104"/>
    </row>
    <row r="5825" spans="5:6" x14ac:dyDescent="0.25">
      <c r="E5825" s="103"/>
      <c r="F5825" s="104"/>
    </row>
    <row r="5826" spans="5:6" x14ac:dyDescent="0.25">
      <c r="E5826" s="103"/>
      <c r="F5826" s="104"/>
    </row>
    <row r="5827" spans="5:6" x14ac:dyDescent="0.25">
      <c r="E5827" s="103"/>
      <c r="F5827" s="104"/>
    </row>
    <row r="5828" spans="5:6" x14ac:dyDescent="0.25">
      <c r="E5828" s="103"/>
      <c r="F5828" s="104"/>
    </row>
    <row r="5829" spans="5:6" x14ac:dyDescent="0.25">
      <c r="E5829" s="103"/>
      <c r="F5829" s="104"/>
    </row>
    <row r="5830" spans="5:6" x14ac:dyDescent="0.25">
      <c r="E5830" s="103"/>
      <c r="F5830" s="104"/>
    </row>
    <row r="5831" spans="5:6" x14ac:dyDescent="0.25">
      <c r="E5831" s="103"/>
      <c r="F5831" s="104"/>
    </row>
    <row r="5832" spans="5:6" x14ac:dyDescent="0.25">
      <c r="E5832" s="103"/>
      <c r="F5832" s="104"/>
    </row>
    <row r="5833" spans="5:6" x14ac:dyDescent="0.25">
      <c r="E5833" s="103"/>
      <c r="F5833" s="104"/>
    </row>
    <row r="5834" spans="5:6" x14ac:dyDescent="0.25">
      <c r="E5834" s="103"/>
      <c r="F5834" s="104"/>
    </row>
    <row r="5835" spans="5:6" x14ac:dyDescent="0.25">
      <c r="E5835" s="103"/>
      <c r="F5835" s="104"/>
    </row>
    <row r="5836" spans="5:6" x14ac:dyDescent="0.25">
      <c r="E5836" s="103"/>
      <c r="F5836" s="104"/>
    </row>
    <row r="5837" spans="5:6" x14ac:dyDescent="0.25">
      <c r="E5837" s="103"/>
      <c r="F5837" s="104"/>
    </row>
    <row r="5838" spans="5:6" x14ac:dyDescent="0.25">
      <c r="E5838" s="103"/>
      <c r="F5838" s="104"/>
    </row>
    <row r="5839" spans="5:6" x14ac:dyDescent="0.25">
      <c r="E5839" s="103"/>
      <c r="F5839" s="104"/>
    </row>
    <row r="5840" spans="5:6" x14ac:dyDescent="0.25">
      <c r="E5840" s="103"/>
      <c r="F5840" s="104"/>
    </row>
    <row r="5841" spans="5:6" x14ac:dyDescent="0.25">
      <c r="E5841" s="103"/>
      <c r="F5841" s="104"/>
    </row>
    <row r="5842" spans="5:6" x14ac:dyDescent="0.25">
      <c r="E5842" s="103"/>
      <c r="F5842" s="104"/>
    </row>
    <row r="5843" spans="5:6" x14ac:dyDescent="0.25">
      <c r="E5843" s="103"/>
      <c r="F5843" s="104"/>
    </row>
    <row r="5844" spans="5:6" x14ac:dyDescent="0.25">
      <c r="E5844" s="103"/>
      <c r="F5844" s="104"/>
    </row>
    <row r="5845" spans="5:6" x14ac:dyDescent="0.25">
      <c r="E5845" s="103"/>
      <c r="F5845" s="104"/>
    </row>
    <row r="5846" spans="5:6" x14ac:dyDescent="0.25">
      <c r="E5846" s="103"/>
      <c r="F5846" s="104"/>
    </row>
    <row r="5847" spans="5:6" x14ac:dyDescent="0.25">
      <c r="E5847" s="103"/>
      <c r="F5847" s="104"/>
    </row>
    <row r="5848" spans="5:6" x14ac:dyDescent="0.25">
      <c r="E5848" s="103"/>
      <c r="F5848" s="104"/>
    </row>
    <row r="5849" spans="5:6" x14ac:dyDescent="0.25">
      <c r="E5849" s="103"/>
      <c r="F5849" s="104"/>
    </row>
    <row r="5850" spans="5:6" x14ac:dyDescent="0.25">
      <c r="E5850" s="103"/>
      <c r="F5850" s="104"/>
    </row>
    <row r="5851" spans="5:6" x14ac:dyDescent="0.25">
      <c r="E5851" s="103"/>
      <c r="F5851" s="104"/>
    </row>
    <row r="5852" spans="5:6" x14ac:dyDescent="0.25">
      <c r="E5852" s="103"/>
      <c r="F5852" s="104"/>
    </row>
    <row r="5853" spans="5:6" x14ac:dyDescent="0.25">
      <c r="E5853" s="103"/>
      <c r="F5853" s="104"/>
    </row>
    <row r="5854" spans="5:6" x14ac:dyDescent="0.25">
      <c r="E5854" s="103"/>
      <c r="F5854" s="104"/>
    </row>
    <row r="5855" spans="5:6" x14ac:dyDescent="0.25">
      <c r="E5855" s="103"/>
      <c r="F5855" s="104"/>
    </row>
    <row r="5856" spans="5:6" x14ac:dyDescent="0.25">
      <c r="E5856" s="103"/>
      <c r="F5856" s="104"/>
    </row>
    <row r="5857" spans="5:6" x14ac:dyDescent="0.25">
      <c r="E5857" s="103"/>
      <c r="F5857" s="104"/>
    </row>
    <row r="5858" spans="5:6" x14ac:dyDescent="0.25">
      <c r="E5858" s="103"/>
      <c r="F5858" s="104"/>
    </row>
    <row r="5859" spans="5:6" x14ac:dyDescent="0.25">
      <c r="E5859" s="103"/>
      <c r="F5859" s="104"/>
    </row>
    <row r="5860" spans="5:6" x14ac:dyDescent="0.25">
      <c r="E5860" s="103"/>
      <c r="F5860" s="104"/>
    </row>
    <row r="5861" spans="5:6" x14ac:dyDescent="0.25">
      <c r="E5861" s="103"/>
      <c r="F5861" s="104"/>
    </row>
    <row r="5862" spans="5:6" x14ac:dyDescent="0.25">
      <c r="E5862" s="103"/>
      <c r="F5862" s="104"/>
    </row>
    <row r="5863" spans="5:6" x14ac:dyDescent="0.25">
      <c r="E5863" s="103"/>
      <c r="F5863" s="104"/>
    </row>
    <row r="5864" spans="5:6" x14ac:dyDescent="0.25">
      <c r="E5864" s="103"/>
      <c r="F5864" s="104"/>
    </row>
    <row r="5865" spans="5:6" x14ac:dyDescent="0.25">
      <c r="E5865" s="103"/>
      <c r="F5865" s="104"/>
    </row>
    <row r="5866" spans="5:6" x14ac:dyDescent="0.25">
      <c r="E5866" s="103"/>
      <c r="F5866" s="104"/>
    </row>
    <row r="5867" spans="5:6" x14ac:dyDescent="0.25">
      <c r="E5867" s="103"/>
      <c r="F5867" s="104"/>
    </row>
    <row r="5868" spans="5:6" x14ac:dyDescent="0.25">
      <c r="E5868" s="103"/>
      <c r="F5868" s="104"/>
    </row>
    <row r="5869" spans="5:6" x14ac:dyDescent="0.25">
      <c r="E5869" s="103"/>
      <c r="F5869" s="104"/>
    </row>
    <row r="5870" spans="5:6" x14ac:dyDescent="0.25">
      <c r="E5870" s="103"/>
      <c r="F5870" s="104"/>
    </row>
    <row r="5871" spans="5:6" x14ac:dyDescent="0.25">
      <c r="E5871" s="103"/>
      <c r="F5871" s="104"/>
    </row>
    <row r="5872" spans="5:6" x14ac:dyDescent="0.25">
      <c r="E5872" s="103"/>
      <c r="F5872" s="104"/>
    </row>
    <row r="5873" spans="5:6" x14ac:dyDescent="0.25">
      <c r="E5873" s="103"/>
      <c r="F5873" s="104"/>
    </row>
    <row r="5874" spans="5:6" x14ac:dyDescent="0.25">
      <c r="E5874" s="103"/>
      <c r="F5874" s="104"/>
    </row>
    <row r="5875" spans="5:6" x14ac:dyDescent="0.25">
      <c r="E5875" s="103"/>
      <c r="F5875" s="104"/>
    </row>
    <row r="5876" spans="5:6" x14ac:dyDescent="0.25">
      <c r="E5876" s="103"/>
      <c r="F5876" s="104"/>
    </row>
    <row r="5877" spans="5:6" x14ac:dyDescent="0.25">
      <c r="E5877" s="103"/>
      <c r="F5877" s="104"/>
    </row>
    <row r="5878" spans="5:6" x14ac:dyDescent="0.25">
      <c r="E5878" s="103"/>
      <c r="F5878" s="104"/>
    </row>
    <row r="5879" spans="5:6" x14ac:dyDescent="0.25">
      <c r="E5879" s="103"/>
      <c r="F5879" s="104"/>
    </row>
    <row r="5880" spans="5:6" x14ac:dyDescent="0.25">
      <c r="E5880" s="103"/>
      <c r="F5880" s="104"/>
    </row>
    <row r="5881" spans="5:6" x14ac:dyDescent="0.25">
      <c r="E5881" s="103"/>
      <c r="F5881" s="104"/>
    </row>
    <row r="5882" spans="5:6" x14ac:dyDescent="0.25">
      <c r="E5882" s="103"/>
      <c r="F5882" s="104"/>
    </row>
    <row r="5883" spans="5:6" x14ac:dyDescent="0.25">
      <c r="E5883" s="103"/>
      <c r="F5883" s="104"/>
    </row>
    <row r="5884" spans="5:6" x14ac:dyDescent="0.25">
      <c r="E5884" s="103"/>
      <c r="F5884" s="104"/>
    </row>
    <row r="5885" spans="5:6" x14ac:dyDescent="0.25">
      <c r="E5885" s="103"/>
      <c r="F5885" s="104"/>
    </row>
    <row r="5886" spans="5:6" x14ac:dyDescent="0.25">
      <c r="E5886" s="103"/>
      <c r="F5886" s="104"/>
    </row>
    <row r="5887" spans="5:6" x14ac:dyDescent="0.25">
      <c r="E5887" s="103"/>
      <c r="F5887" s="104"/>
    </row>
    <row r="5888" spans="5:6" x14ac:dyDescent="0.25">
      <c r="E5888" s="103"/>
      <c r="F5888" s="104"/>
    </row>
    <row r="5889" spans="5:6" x14ac:dyDescent="0.25">
      <c r="E5889" s="103"/>
      <c r="F5889" s="104"/>
    </row>
    <row r="5890" spans="5:6" x14ac:dyDescent="0.25">
      <c r="E5890" s="103"/>
      <c r="F5890" s="104"/>
    </row>
    <row r="5891" spans="5:6" x14ac:dyDescent="0.25">
      <c r="E5891" s="103"/>
      <c r="F5891" s="104"/>
    </row>
    <row r="5892" spans="5:6" x14ac:dyDescent="0.25">
      <c r="E5892" s="103"/>
      <c r="F5892" s="104"/>
    </row>
    <row r="5893" spans="5:6" x14ac:dyDescent="0.25">
      <c r="E5893" s="103"/>
      <c r="F5893" s="104"/>
    </row>
    <row r="5894" spans="5:6" x14ac:dyDescent="0.25">
      <c r="E5894" s="103"/>
      <c r="F5894" s="104"/>
    </row>
    <row r="5895" spans="5:6" x14ac:dyDescent="0.25">
      <c r="E5895" s="103"/>
      <c r="F5895" s="104"/>
    </row>
    <row r="5896" spans="5:6" x14ac:dyDescent="0.25">
      <c r="E5896" s="103"/>
      <c r="F5896" s="104"/>
    </row>
    <row r="5897" spans="5:6" x14ac:dyDescent="0.25">
      <c r="E5897" s="103"/>
      <c r="F5897" s="104"/>
    </row>
    <row r="5898" spans="5:6" x14ac:dyDescent="0.25">
      <c r="E5898" s="103"/>
      <c r="F5898" s="104"/>
    </row>
    <row r="5899" spans="5:6" x14ac:dyDescent="0.25">
      <c r="E5899" s="103"/>
      <c r="F5899" s="104"/>
    </row>
    <row r="5900" spans="5:6" x14ac:dyDescent="0.25">
      <c r="E5900" s="103"/>
      <c r="F5900" s="104"/>
    </row>
    <row r="5901" spans="5:6" x14ac:dyDescent="0.25">
      <c r="E5901" s="103"/>
      <c r="F5901" s="104"/>
    </row>
    <row r="5902" spans="5:6" x14ac:dyDescent="0.25">
      <c r="E5902" s="103"/>
      <c r="F5902" s="104"/>
    </row>
    <row r="5903" spans="5:6" x14ac:dyDescent="0.25">
      <c r="E5903" s="103"/>
      <c r="F5903" s="104"/>
    </row>
    <row r="5904" spans="5:6" x14ac:dyDescent="0.25">
      <c r="E5904" s="103"/>
      <c r="F5904" s="104"/>
    </row>
    <row r="5905" spans="5:6" x14ac:dyDescent="0.25">
      <c r="E5905" s="103"/>
      <c r="F5905" s="104"/>
    </row>
    <row r="5906" spans="5:6" x14ac:dyDescent="0.25">
      <c r="E5906" s="103"/>
      <c r="F5906" s="104"/>
    </row>
    <row r="5907" spans="5:6" x14ac:dyDescent="0.25">
      <c r="E5907" s="103"/>
      <c r="F5907" s="104"/>
    </row>
    <row r="5908" spans="5:6" x14ac:dyDescent="0.25">
      <c r="E5908" s="103"/>
      <c r="F5908" s="104"/>
    </row>
    <row r="5909" spans="5:6" x14ac:dyDescent="0.25">
      <c r="E5909" s="103"/>
      <c r="F5909" s="104"/>
    </row>
    <row r="5910" spans="5:6" x14ac:dyDescent="0.25">
      <c r="E5910" s="103"/>
      <c r="F5910" s="104"/>
    </row>
    <row r="5911" spans="5:6" x14ac:dyDescent="0.25">
      <c r="E5911" s="103"/>
      <c r="F5911" s="104"/>
    </row>
    <row r="5912" spans="5:6" x14ac:dyDescent="0.25">
      <c r="E5912" s="103"/>
      <c r="F5912" s="104"/>
    </row>
    <row r="5913" spans="5:6" x14ac:dyDescent="0.25">
      <c r="E5913" s="103"/>
      <c r="F5913" s="104"/>
    </row>
    <row r="5914" spans="5:6" x14ac:dyDescent="0.25">
      <c r="E5914" s="103"/>
      <c r="F5914" s="104"/>
    </row>
    <row r="5915" spans="5:6" x14ac:dyDescent="0.25">
      <c r="E5915" s="103"/>
      <c r="F5915" s="104"/>
    </row>
    <row r="5916" spans="5:6" x14ac:dyDescent="0.25">
      <c r="E5916" s="103"/>
      <c r="F5916" s="104"/>
    </row>
    <row r="5917" spans="5:6" x14ac:dyDescent="0.25">
      <c r="E5917" s="103"/>
      <c r="F5917" s="104"/>
    </row>
    <row r="5918" spans="5:6" x14ac:dyDescent="0.25">
      <c r="E5918" s="103"/>
      <c r="F5918" s="104"/>
    </row>
    <row r="5919" spans="5:6" x14ac:dyDescent="0.25">
      <c r="E5919" s="103"/>
      <c r="F5919" s="104"/>
    </row>
    <row r="5920" spans="5:6" x14ac:dyDescent="0.25">
      <c r="E5920" s="103"/>
      <c r="F5920" s="104"/>
    </row>
    <row r="5921" spans="5:6" x14ac:dyDescent="0.25">
      <c r="E5921" s="103"/>
      <c r="F5921" s="104"/>
    </row>
    <row r="5922" spans="5:6" x14ac:dyDescent="0.25">
      <c r="E5922" s="103"/>
      <c r="F5922" s="104"/>
    </row>
    <row r="5923" spans="5:6" x14ac:dyDescent="0.25">
      <c r="E5923" s="103"/>
      <c r="F5923" s="104"/>
    </row>
    <row r="5924" spans="5:6" x14ac:dyDescent="0.25">
      <c r="E5924" s="103"/>
      <c r="F5924" s="104"/>
    </row>
    <row r="5925" spans="5:6" x14ac:dyDescent="0.25">
      <c r="E5925" s="103"/>
      <c r="F5925" s="104"/>
    </row>
    <row r="5926" spans="5:6" x14ac:dyDescent="0.25">
      <c r="E5926" s="103"/>
      <c r="F5926" s="104"/>
    </row>
    <row r="5927" spans="5:6" x14ac:dyDescent="0.25">
      <c r="E5927" s="103"/>
      <c r="F5927" s="104"/>
    </row>
    <row r="5928" spans="5:6" x14ac:dyDescent="0.25">
      <c r="E5928" s="103"/>
      <c r="F5928" s="104"/>
    </row>
    <row r="5929" spans="5:6" x14ac:dyDescent="0.25">
      <c r="E5929" s="103"/>
      <c r="F5929" s="104"/>
    </row>
    <row r="5930" spans="5:6" x14ac:dyDescent="0.25">
      <c r="E5930" s="103"/>
      <c r="F5930" s="104"/>
    </row>
    <row r="5931" spans="5:6" x14ac:dyDescent="0.25">
      <c r="E5931" s="103"/>
      <c r="F5931" s="104"/>
    </row>
    <row r="5932" spans="5:6" x14ac:dyDescent="0.25">
      <c r="E5932" s="103"/>
      <c r="F5932" s="104"/>
    </row>
    <row r="5933" spans="5:6" x14ac:dyDescent="0.25">
      <c r="E5933" s="103"/>
      <c r="F5933" s="104"/>
    </row>
    <row r="5934" spans="5:6" x14ac:dyDescent="0.25">
      <c r="E5934" s="103"/>
      <c r="F5934" s="104"/>
    </row>
    <row r="5935" spans="5:6" x14ac:dyDescent="0.25">
      <c r="E5935" s="103"/>
      <c r="F5935" s="104"/>
    </row>
    <row r="5936" spans="5:6" x14ac:dyDescent="0.25">
      <c r="E5936" s="103"/>
      <c r="F5936" s="104"/>
    </row>
    <row r="5937" spans="5:6" x14ac:dyDescent="0.25">
      <c r="E5937" s="103"/>
      <c r="F5937" s="104"/>
    </row>
    <row r="5938" spans="5:6" x14ac:dyDescent="0.25">
      <c r="E5938" s="103"/>
      <c r="F5938" s="104"/>
    </row>
    <row r="5939" spans="5:6" x14ac:dyDescent="0.25">
      <c r="E5939" s="103"/>
      <c r="F5939" s="104"/>
    </row>
    <row r="5940" spans="5:6" x14ac:dyDescent="0.25">
      <c r="E5940" s="103"/>
      <c r="F5940" s="104"/>
    </row>
    <row r="5941" spans="5:6" x14ac:dyDescent="0.25">
      <c r="E5941" s="103"/>
      <c r="F5941" s="104"/>
    </row>
    <row r="5942" spans="5:6" x14ac:dyDescent="0.25">
      <c r="E5942" s="103"/>
      <c r="F5942" s="104"/>
    </row>
    <row r="5943" spans="5:6" x14ac:dyDescent="0.25">
      <c r="E5943" s="103"/>
      <c r="F5943" s="104"/>
    </row>
    <row r="5944" spans="5:6" x14ac:dyDescent="0.25">
      <c r="E5944" s="103"/>
      <c r="F5944" s="104"/>
    </row>
    <row r="5945" spans="5:6" x14ac:dyDescent="0.25">
      <c r="E5945" s="103"/>
      <c r="F5945" s="104"/>
    </row>
    <row r="5946" spans="5:6" x14ac:dyDescent="0.25">
      <c r="E5946" s="103"/>
      <c r="F5946" s="104"/>
    </row>
    <row r="5947" spans="5:6" x14ac:dyDescent="0.25">
      <c r="E5947" s="103"/>
      <c r="F5947" s="104"/>
    </row>
    <row r="5948" spans="5:6" x14ac:dyDescent="0.25">
      <c r="E5948" s="103"/>
      <c r="F5948" s="104"/>
    </row>
    <row r="5949" spans="5:6" x14ac:dyDescent="0.25">
      <c r="E5949" s="103"/>
      <c r="F5949" s="104"/>
    </row>
    <row r="5950" spans="5:6" x14ac:dyDescent="0.25">
      <c r="E5950" s="103"/>
      <c r="F5950" s="104"/>
    </row>
    <row r="5951" spans="5:6" x14ac:dyDescent="0.25">
      <c r="E5951" s="103"/>
      <c r="F5951" s="104"/>
    </row>
    <row r="5952" spans="5:6" x14ac:dyDescent="0.25">
      <c r="E5952" s="103"/>
      <c r="F5952" s="104"/>
    </row>
    <row r="5953" spans="5:6" x14ac:dyDescent="0.25">
      <c r="E5953" s="103"/>
      <c r="F5953" s="104"/>
    </row>
    <row r="5954" spans="5:6" x14ac:dyDescent="0.25">
      <c r="E5954" s="103"/>
      <c r="F5954" s="104"/>
    </row>
    <row r="5955" spans="5:6" x14ac:dyDescent="0.25">
      <c r="E5955" s="103"/>
      <c r="F5955" s="104"/>
    </row>
    <row r="5956" spans="5:6" x14ac:dyDescent="0.25">
      <c r="E5956" s="103"/>
      <c r="F5956" s="104"/>
    </row>
    <row r="5957" spans="5:6" x14ac:dyDescent="0.25">
      <c r="E5957" s="103"/>
      <c r="F5957" s="104"/>
    </row>
    <row r="5958" spans="5:6" x14ac:dyDescent="0.25">
      <c r="E5958" s="103"/>
      <c r="F5958" s="104"/>
    </row>
    <row r="5959" spans="5:6" x14ac:dyDescent="0.25">
      <c r="E5959" s="103"/>
      <c r="F5959" s="104"/>
    </row>
    <row r="5960" spans="5:6" x14ac:dyDescent="0.25">
      <c r="E5960" s="103"/>
      <c r="F5960" s="104"/>
    </row>
    <row r="5961" spans="5:6" x14ac:dyDescent="0.25">
      <c r="E5961" s="103"/>
      <c r="F5961" s="104"/>
    </row>
    <row r="5962" spans="5:6" x14ac:dyDescent="0.25">
      <c r="E5962" s="103"/>
      <c r="F5962" s="104"/>
    </row>
    <row r="5963" spans="5:6" x14ac:dyDescent="0.25">
      <c r="E5963" s="103"/>
      <c r="F5963" s="104"/>
    </row>
    <row r="5964" spans="5:6" x14ac:dyDescent="0.25">
      <c r="E5964" s="103"/>
      <c r="F5964" s="104"/>
    </row>
    <row r="5965" spans="5:6" x14ac:dyDescent="0.25">
      <c r="E5965" s="103"/>
      <c r="F5965" s="104"/>
    </row>
    <row r="5966" spans="5:6" x14ac:dyDescent="0.25">
      <c r="E5966" s="103"/>
      <c r="F5966" s="104"/>
    </row>
    <row r="5967" spans="5:6" x14ac:dyDescent="0.25">
      <c r="E5967" s="103"/>
      <c r="F5967" s="104"/>
    </row>
    <row r="5968" spans="5:6" x14ac:dyDescent="0.25">
      <c r="E5968" s="103"/>
      <c r="F5968" s="104"/>
    </row>
    <row r="5969" spans="5:6" x14ac:dyDescent="0.25">
      <c r="E5969" s="103"/>
      <c r="F5969" s="104"/>
    </row>
    <row r="5970" spans="5:6" x14ac:dyDescent="0.25">
      <c r="E5970" s="103"/>
      <c r="F5970" s="104"/>
    </row>
    <row r="5971" spans="5:6" x14ac:dyDescent="0.25">
      <c r="E5971" s="103"/>
      <c r="F5971" s="104"/>
    </row>
    <row r="5972" spans="5:6" x14ac:dyDescent="0.25">
      <c r="E5972" s="103"/>
      <c r="F5972" s="104"/>
    </row>
    <row r="5973" spans="5:6" x14ac:dyDescent="0.25">
      <c r="E5973" s="103"/>
      <c r="F5973" s="104"/>
    </row>
    <row r="5974" spans="5:6" x14ac:dyDescent="0.25">
      <c r="E5974" s="103"/>
      <c r="F5974" s="104"/>
    </row>
    <row r="5975" spans="5:6" x14ac:dyDescent="0.25">
      <c r="E5975" s="103"/>
      <c r="F5975" s="104"/>
    </row>
    <row r="5976" spans="5:6" x14ac:dyDescent="0.25">
      <c r="E5976" s="103"/>
      <c r="F5976" s="104"/>
    </row>
    <row r="5977" spans="5:6" x14ac:dyDescent="0.25">
      <c r="E5977" s="103"/>
      <c r="F5977" s="104"/>
    </row>
    <row r="5978" spans="5:6" x14ac:dyDescent="0.25">
      <c r="E5978" s="103"/>
      <c r="F5978" s="104"/>
    </row>
    <row r="5979" spans="5:6" x14ac:dyDescent="0.25">
      <c r="E5979" s="103"/>
      <c r="F5979" s="104"/>
    </row>
    <row r="5980" spans="5:6" x14ac:dyDescent="0.25">
      <c r="E5980" s="103"/>
      <c r="F5980" s="104"/>
    </row>
    <row r="5981" spans="5:6" x14ac:dyDescent="0.25">
      <c r="E5981" s="103"/>
      <c r="F5981" s="104"/>
    </row>
    <row r="5982" spans="5:6" x14ac:dyDescent="0.25">
      <c r="E5982" s="103"/>
      <c r="F5982" s="104"/>
    </row>
    <row r="5983" spans="5:6" x14ac:dyDescent="0.25">
      <c r="E5983" s="103"/>
      <c r="F5983" s="104"/>
    </row>
    <row r="5984" spans="5:6" x14ac:dyDescent="0.25">
      <c r="E5984" s="103"/>
      <c r="F5984" s="104"/>
    </row>
    <row r="5985" spans="5:6" x14ac:dyDescent="0.25">
      <c r="E5985" s="103"/>
      <c r="F5985" s="104"/>
    </row>
    <row r="5986" spans="5:6" x14ac:dyDescent="0.25">
      <c r="E5986" s="103"/>
      <c r="F5986" s="104"/>
    </row>
    <row r="5987" spans="5:6" x14ac:dyDescent="0.25">
      <c r="E5987" s="103"/>
      <c r="F5987" s="104"/>
    </row>
    <row r="5988" spans="5:6" x14ac:dyDescent="0.25">
      <c r="E5988" s="103"/>
      <c r="F5988" s="104"/>
    </row>
    <row r="5989" spans="5:6" x14ac:dyDescent="0.25">
      <c r="E5989" s="103"/>
      <c r="F5989" s="104"/>
    </row>
    <row r="5990" spans="5:6" x14ac:dyDescent="0.25">
      <c r="E5990" s="103"/>
      <c r="F5990" s="104"/>
    </row>
    <row r="5991" spans="5:6" x14ac:dyDescent="0.25">
      <c r="E5991" s="103"/>
      <c r="F5991" s="104"/>
    </row>
    <row r="5992" spans="5:6" x14ac:dyDescent="0.25">
      <c r="E5992" s="103"/>
      <c r="F5992" s="104"/>
    </row>
    <row r="5993" spans="5:6" x14ac:dyDescent="0.25">
      <c r="E5993" s="103"/>
      <c r="F5993" s="104"/>
    </row>
    <row r="5994" spans="5:6" x14ac:dyDescent="0.25">
      <c r="E5994" s="103"/>
      <c r="F5994" s="104"/>
    </row>
    <row r="5995" spans="5:6" x14ac:dyDescent="0.25">
      <c r="E5995" s="103"/>
      <c r="F5995" s="104"/>
    </row>
    <row r="5996" spans="5:6" x14ac:dyDescent="0.25">
      <c r="E5996" s="103"/>
      <c r="F5996" s="104"/>
    </row>
    <row r="5997" spans="5:6" x14ac:dyDescent="0.25">
      <c r="E5997" s="103"/>
      <c r="F5997" s="104"/>
    </row>
    <row r="5998" spans="5:6" x14ac:dyDescent="0.25">
      <c r="E5998" s="103"/>
      <c r="F5998" s="104"/>
    </row>
    <row r="5999" spans="5:6" x14ac:dyDescent="0.25">
      <c r="E5999" s="103"/>
      <c r="F5999" s="104"/>
    </row>
    <row r="6000" spans="5:6" x14ac:dyDescent="0.25">
      <c r="E6000" s="103"/>
      <c r="F6000" s="104"/>
    </row>
    <row r="6001" spans="5:6" x14ac:dyDescent="0.25">
      <c r="E6001" s="103"/>
      <c r="F6001" s="104"/>
    </row>
    <row r="6002" spans="5:6" x14ac:dyDescent="0.25">
      <c r="E6002" s="103"/>
      <c r="F6002" s="104"/>
    </row>
    <row r="6003" spans="5:6" x14ac:dyDescent="0.25">
      <c r="E6003" s="103"/>
      <c r="F6003" s="104"/>
    </row>
    <row r="6004" spans="5:6" x14ac:dyDescent="0.25">
      <c r="E6004" s="103"/>
      <c r="F6004" s="104"/>
    </row>
    <row r="6005" spans="5:6" x14ac:dyDescent="0.25">
      <c r="E6005" s="103"/>
      <c r="F6005" s="104"/>
    </row>
    <row r="6006" spans="5:6" x14ac:dyDescent="0.25">
      <c r="E6006" s="103"/>
      <c r="F6006" s="104"/>
    </row>
    <row r="6007" spans="5:6" x14ac:dyDescent="0.25">
      <c r="E6007" s="103"/>
      <c r="F6007" s="104"/>
    </row>
    <row r="6008" spans="5:6" x14ac:dyDescent="0.25">
      <c r="E6008" s="103"/>
      <c r="F6008" s="104"/>
    </row>
    <row r="6009" spans="5:6" x14ac:dyDescent="0.25">
      <c r="E6009" s="103"/>
      <c r="F6009" s="104"/>
    </row>
    <row r="6010" spans="5:6" x14ac:dyDescent="0.25">
      <c r="E6010" s="103"/>
      <c r="F6010" s="104"/>
    </row>
    <row r="6011" spans="5:6" x14ac:dyDescent="0.25">
      <c r="E6011" s="103"/>
      <c r="F6011" s="104"/>
    </row>
    <row r="6012" spans="5:6" x14ac:dyDescent="0.25">
      <c r="E6012" s="103"/>
      <c r="F6012" s="104"/>
    </row>
    <row r="6013" spans="5:6" x14ac:dyDescent="0.25">
      <c r="E6013" s="103"/>
      <c r="F6013" s="104"/>
    </row>
    <row r="6014" spans="5:6" x14ac:dyDescent="0.25">
      <c r="E6014" s="103"/>
      <c r="F6014" s="104"/>
    </row>
    <row r="6015" spans="5:6" x14ac:dyDescent="0.25">
      <c r="E6015" s="103"/>
      <c r="F6015" s="104"/>
    </row>
    <row r="6016" spans="5:6" x14ac:dyDescent="0.25">
      <c r="E6016" s="103"/>
      <c r="F6016" s="104"/>
    </row>
    <row r="6017" spans="5:6" x14ac:dyDescent="0.25">
      <c r="E6017" s="103"/>
      <c r="F6017" s="104"/>
    </row>
    <row r="6018" spans="5:6" x14ac:dyDescent="0.25">
      <c r="E6018" s="103"/>
      <c r="F6018" s="104"/>
    </row>
    <row r="6019" spans="5:6" x14ac:dyDescent="0.25">
      <c r="E6019" s="103"/>
      <c r="F6019" s="104"/>
    </row>
    <row r="6020" spans="5:6" x14ac:dyDescent="0.25">
      <c r="E6020" s="103"/>
      <c r="F6020" s="104"/>
    </row>
    <row r="6021" spans="5:6" x14ac:dyDescent="0.25">
      <c r="E6021" s="103"/>
      <c r="F6021" s="104"/>
    </row>
    <row r="6022" spans="5:6" x14ac:dyDescent="0.25">
      <c r="E6022" s="103"/>
      <c r="F6022" s="104"/>
    </row>
    <row r="6023" spans="5:6" x14ac:dyDescent="0.25">
      <c r="E6023" s="103"/>
      <c r="F6023" s="104"/>
    </row>
    <row r="6024" spans="5:6" x14ac:dyDescent="0.25">
      <c r="E6024" s="103"/>
      <c r="F6024" s="104"/>
    </row>
    <row r="6025" spans="5:6" x14ac:dyDescent="0.25">
      <c r="E6025" s="103"/>
      <c r="F6025" s="104"/>
    </row>
    <row r="6026" spans="5:6" x14ac:dyDescent="0.25">
      <c r="E6026" s="103"/>
      <c r="F6026" s="104"/>
    </row>
    <row r="6027" spans="5:6" x14ac:dyDescent="0.25">
      <c r="E6027" s="103"/>
      <c r="F6027" s="104"/>
    </row>
    <row r="6028" spans="5:6" x14ac:dyDescent="0.25">
      <c r="E6028" s="103"/>
      <c r="F6028" s="104"/>
    </row>
    <row r="6029" spans="5:6" x14ac:dyDescent="0.25">
      <c r="E6029" s="103"/>
      <c r="F6029" s="104"/>
    </row>
    <row r="6030" spans="5:6" x14ac:dyDescent="0.25">
      <c r="E6030" s="103"/>
      <c r="F6030" s="104"/>
    </row>
    <row r="6031" spans="5:6" x14ac:dyDescent="0.25">
      <c r="E6031" s="103"/>
      <c r="F6031" s="104"/>
    </row>
    <row r="6032" spans="5:6" x14ac:dyDescent="0.25">
      <c r="E6032" s="103"/>
      <c r="F6032" s="104"/>
    </row>
    <row r="6033" spans="5:6" x14ac:dyDescent="0.25">
      <c r="E6033" s="103"/>
      <c r="F6033" s="104"/>
    </row>
    <row r="6034" spans="5:6" x14ac:dyDescent="0.25">
      <c r="E6034" s="103"/>
      <c r="F6034" s="104"/>
    </row>
    <row r="6035" spans="5:6" x14ac:dyDescent="0.25">
      <c r="E6035" s="103"/>
      <c r="F6035" s="104"/>
    </row>
    <row r="6036" spans="5:6" x14ac:dyDescent="0.25">
      <c r="E6036" s="103"/>
      <c r="F6036" s="104"/>
    </row>
    <row r="6037" spans="5:6" x14ac:dyDescent="0.25">
      <c r="E6037" s="103"/>
      <c r="F6037" s="104"/>
    </row>
    <row r="6038" spans="5:6" x14ac:dyDescent="0.25">
      <c r="E6038" s="103"/>
      <c r="F6038" s="104"/>
    </row>
    <row r="6039" spans="5:6" x14ac:dyDescent="0.25">
      <c r="E6039" s="103"/>
      <c r="F6039" s="104"/>
    </row>
    <row r="6040" spans="5:6" x14ac:dyDescent="0.25">
      <c r="E6040" s="103"/>
      <c r="F6040" s="104"/>
    </row>
    <row r="6041" spans="5:6" x14ac:dyDescent="0.25">
      <c r="E6041" s="103"/>
      <c r="F6041" s="104"/>
    </row>
    <row r="6042" spans="5:6" x14ac:dyDescent="0.25">
      <c r="E6042" s="103"/>
      <c r="F6042" s="104"/>
    </row>
    <row r="6043" spans="5:6" x14ac:dyDescent="0.25">
      <c r="E6043" s="103"/>
      <c r="F6043" s="104"/>
    </row>
    <row r="6044" spans="5:6" x14ac:dyDescent="0.25">
      <c r="E6044" s="103"/>
      <c r="F6044" s="104"/>
    </row>
    <row r="6045" spans="5:6" x14ac:dyDescent="0.25">
      <c r="E6045" s="103"/>
      <c r="F6045" s="104"/>
    </row>
    <row r="6046" spans="5:6" x14ac:dyDescent="0.25">
      <c r="E6046" s="103"/>
      <c r="F6046" s="104"/>
    </row>
    <row r="6047" spans="5:6" x14ac:dyDescent="0.25">
      <c r="E6047" s="103"/>
      <c r="F6047" s="104"/>
    </row>
    <row r="6048" spans="5:6" x14ac:dyDescent="0.25">
      <c r="E6048" s="103"/>
      <c r="F6048" s="104"/>
    </row>
    <row r="6049" spans="5:6" x14ac:dyDescent="0.25">
      <c r="E6049" s="103"/>
      <c r="F6049" s="104"/>
    </row>
    <row r="6050" spans="5:6" x14ac:dyDescent="0.25">
      <c r="E6050" s="103"/>
      <c r="F6050" s="104"/>
    </row>
    <row r="6051" spans="5:6" x14ac:dyDescent="0.25">
      <c r="E6051" s="103"/>
      <c r="F6051" s="104"/>
    </row>
    <row r="6052" spans="5:6" x14ac:dyDescent="0.25">
      <c r="E6052" s="103"/>
      <c r="F6052" s="104"/>
    </row>
    <row r="6053" spans="5:6" x14ac:dyDescent="0.25">
      <c r="E6053" s="103"/>
      <c r="F6053" s="104"/>
    </row>
    <row r="6054" spans="5:6" x14ac:dyDescent="0.25">
      <c r="E6054" s="103"/>
      <c r="F6054" s="104"/>
    </row>
    <row r="6055" spans="5:6" x14ac:dyDescent="0.25">
      <c r="E6055" s="103"/>
      <c r="F6055" s="104"/>
    </row>
    <row r="6056" spans="5:6" x14ac:dyDescent="0.25">
      <c r="E6056" s="103"/>
      <c r="F6056" s="104"/>
    </row>
    <row r="6057" spans="5:6" x14ac:dyDescent="0.25">
      <c r="E6057" s="103"/>
      <c r="F6057" s="104"/>
    </row>
    <row r="6058" spans="5:6" x14ac:dyDescent="0.25">
      <c r="E6058" s="103"/>
      <c r="F6058" s="104"/>
    </row>
    <row r="6059" spans="5:6" x14ac:dyDescent="0.25">
      <c r="E6059" s="103"/>
      <c r="F6059" s="104"/>
    </row>
    <row r="6060" spans="5:6" x14ac:dyDescent="0.25">
      <c r="E6060" s="103"/>
      <c r="F6060" s="104"/>
    </row>
    <row r="6061" spans="5:6" x14ac:dyDescent="0.25">
      <c r="E6061" s="103"/>
      <c r="F6061" s="104"/>
    </row>
    <row r="6062" spans="5:6" x14ac:dyDescent="0.25">
      <c r="E6062" s="103"/>
      <c r="F6062" s="104"/>
    </row>
    <row r="6063" spans="5:6" x14ac:dyDescent="0.25">
      <c r="E6063" s="103"/>
      <c r="F6063" s="104"/>
    </row>
    <row r="6064" spans="5:6" x14ac:dyDescent="0.25">
      <c r="E6064" s="103"/>
      <c r="F6064" s="104"/>
    </row>
    <row r="6065" spans="5:6" x14ac:dyDescent="0.25">
      <c r="E6065" s="103"/>
      <c r="F6065" s="104"/>
    </row>
    <row r="6066" spans="5:6" x14ac:dyDescent="0.25">
      <c r="E6066" s="103"/>
      <c r="F6066" s="104"/>
    </row>
    <row r="6067" spans="5:6" x14ac:dyDescent="0.25">
      <c r="E6067" s="103"/>
      <c r="F6067" s="104"/>
    </row>
    <row r="6068" spans="5:6" x14ac:dyDescent="0.25">
      <c r="E6068" s="103"/>
      <c r="F6068" s="104"/>
    </row>
    <row r="6069" spans="5:6" x14ac:dyDescent="0.25">
      <c r="E6069" s="103"/>
      <c r="F6069" s="104"/>
    </row>
    <row r="6070" spans="5:6" x14ac:dyDescent="0.25">
      <c r="E6070" s="103"/>
      <c r="F6070" s="104"/>
    </row>
    <row r="6071" spans="5:6" x14ac:dyDescent="0.25">
      <c r="E6071" s="103"/>
      <c r="F6071" s="104"/>
    </row>
    <row r="6072" spans="5:6" x14ac:dyDescent="0.25">
      <c r="E6072" s="103"/>
      <c r="F6072" s="104"/>
    </row>
    <row r="6073" spans="5:6" x14ac:dyDescent="0.25">
      <c r="E6073" s="103"/>
      <c r="F6073" s="104"/>
    </row>
    <row r="6074" spans="5:6" x14ac:dyDescent="0.25">
      <c r="E6074" s="103"/>
      <c r="F6074" s="104"/>
    </row>
    <row r="6075" spans="5:6" x14ac:dyDescent="0.25">
      <c r="E6075" s="103"/>
      <c r="F6075" s="104"/>
    </row>
    <row r="6076" spans="5:6" x14ac:dyDescent="0.25">
      <c r="E6076" s="103"/>
      <c r="F6076" s="104"/>
    </row>
    <row r="6077" spans="5:6" x14ac:dyDescent="0.25">
      <c r="E6077" s="103"/>
      <c r="F6077" s="104"/>
    </row>
    <row r="6078" spans="5:6" x14ac:dyDescent="0.25">
      <c r="E6078" s="103"/>
      <c r="F6078" s="104"/>
    </row>
    <row r="6079" spans="5:6" x14ac:dyDescent="0.25">
      <c r="E6079" s="103"/>
      <c r="F6079" s="104"/>
    </row>
    <row r="6080" spans="5:6" x14ac:dyDescent="0.25">
      <c r="E6080" s="103"/>
      <c r="F6080" s="104"/>
    </row>
    <row r="6081" spans="5:6" x14ac:dyDescent="0.25">
      <c r="E6081" s="103"/>
      <c r="F6081" s="104"/>
    </row>
    <row r="6082" spans="5:6" x14ac:dyDescent="0.25">
      <c r="E6082" s="103"/>
      <c r="F6082" s="104"/>
    </row>
    <row r="6083" spans="5:6" x14ac:dyDescent="0.25">
      <c r="E6083" s="103"/>
      <c r="F6083" s="104"/>
    </row>
    <row r="6084" spans="5:6" x14ac:dyDescent="0.25">
      <c r="E6084" s="103"/>
      <c r="F6084" s="104"/>
    </row>
    <row r="6085" spans="5:6" x14ac:dyDescent="0.25">
      <c r="E6085" s="103"/>
      <c r="F6085" s="104"/>
    </row>
    <row r="6086" spans="5:6" x14ac:dyDescent="0.25">
      <c r="E6086" s="103"/>
      <c r="F6086" s="104"/>
    </row>
    <row r="6087" spans="5:6" x14ac:dyDescent="0.25">
      <c r="E6087" s="103"/>
      <c r="F6087" s="104"/>
    </row>
    <row r="6088" spans="5:6" x14ac:dyDescent="0.25">
      <c r="E6088" s="103"/>
      <c r="F6088" s="104"/>
    </row>
    <row r="6089" spans="5:6" x14ac:dyDescent="0.25">
      <c r="E6089" s="103"/>
      <c r="F6089" s="104"/>
    </row>
    <row r="6090" spans="5:6" x14ac:dyDescent="0.25">
      <c r="E6090" s="103"/>
      <c r="F6090" s="104"/>
    </row>
    <row r="6091" spans="5:6" x14ac:dyDescent="0.25">
      <c r="E6091" s="103"/>
      <c r="F6091" s="104"/>
    </row>
    <row r="6092" spans="5:6" x14ac:dyDescent="0.25">
      <c r="E6092" s="103"/>
      <c r="F6092" s="104"/>
    </row>
    <row r="6093" spans="5:6" x14ac:dyDescent="0.25">
      <c r="E6093" s="103"/>
      <c r="F6093" s="104"/>
    </row>
    <row r="6094" spans="5:6" x14ac:dyDescent="0.25">
      <c r="E6094" s="103"/>
      <c r="F6094" s="104"/>
    </row>
    <row r="6095" spans="5:6" x14ac:dyDescent="0.25">
      <c r="E6095" s="103"/>
      <c r="F6095" s="104"/>
    </row>
    <row r="6096" spans="5:6" x14ac:dyDescent="0.25">
      <c r="E6096" s="103"/>
      <c r="F6096" s="104"/>
    </row>
    <row r="6097" spans="5:6" x14ac:dyDescent="0.25">
      <c r="E6097" s="103"/>
      <c r="F6097" s="104"/>
    </row>
    <row r="6098" spans="5:6" x14ac:dyDescent="0.25">
      <c r="E6098" s="103"/>
      <c r="F6098" s="104"/>
    </row>
    <row r="6099" spans="5:6" x14ac:dyDescent="0.25">
      <c r="E6099" s="103"/>
      <c r="F6099" s="104"/>
    </row>
    <row r="6100" spans="5:6" x14ac:dyDescent="0.25">
      <c r="E6100" s="103"/>
      <c r="F6100" s="104"/>
    </row>
    <row r="6101" spans="5:6" x14ac:dyDescent="0.25">
      <c r="E6101" s="103"/>
      <c r="F6101" s="104"/>
    </row>
    <row r="6102" spans="5:6" x14ac:dyDescent="0.25">
      <c r="E6102" s="103"/>
      <c r="F6102" s="104"/>
    </row>
    <row r="6103" spans="5:6" x14ac:dyDescent="0.25">
      <c r="E6103" s="103"/>
      <c r="F6103" s="104"/>
    </row>
    <row r="6104" spans="5:6" x14ac:dyDescent="0.25">
      <c r="E6104" s="103"/>
      <c r="F6104" s="104"/>
    </row>
    <row r="6105" spans="5:6" x14ac:dyDescent="0.25">
      <c r="E6105" s="103"/>
      <c r="F6105" s="104"/>
    </row>
    <row r="6106" spans="5:6" x14ac:dyDescent="0.25">
      <c r="E6106" s="103"/>
      <c r="F6106" s="104"/>
    </row>
    <row r="6107" spans="5:6" x14ac:dyDescent="0.25">
      <c r="E6107" s="103"/>
      <c r="F6107" s="104"/>
    </row>
    <row r="6108" spans="5:6" x14ac:dyDescent="0.25">
      <c r="E6108" s="103"/>
      <c r="F6108" s="104"/>
    </row>
    <row r="6109" spans="5:6" x14ac:dyDescent="0.25">
      <c r="E6109" s="103"/>
      <c r="F6109" s="104"/>
    </row>
    <row r="6110" spans="5:6" x14ac:dyDescent="0.25">
      <c r="E6110" s="103"/>
      <c r="F6110" s="104"/>
    </row>
    <row r="6111" spans="5:6" x14ac:dyDescent="0.25">
      <c r="E6111" s="103"/>
      <c r="F6111" s="104"/>
    </row>
    <row r="6112" spans="5:6" x14ac:dyDescent="0.25">
      <c r="E6112" s="103"/>
      <c r="F6112" s="104"/>
    </row>
    <row r="6113" spans="5:6" x14ac:dyDescent="0.25">
      <c r="E6113" s="103"/>
      <c r="F6113" s="104"/>
    </row>
    <row r="6114" spans="5:6" x14ac:dyDescent="0.25">
      <c r="E6114" s="103"/>
      <c r="F6114" s="104"/>
    </row>
    <row r="6115" spans="5:6" x14ac:dyDescent="0.25">
      <c r="E6115" s="103"/>
      <c r="F6115" s="104"/>
    </row>
    <row r="6116" spans="5:6" x14ac:dyDescent="0.25">
      <c r="E6116" s="103"/>
      <c r="F6116" s="104"/>
    </row>
    <row r="6117" spans="5:6" x14ac:dyDescent="0.25">
      <c r="E6117" s="103"/>
      <c r="F6117" s="104"/>
    </row>
    <row r="6118" spans="5:6" x14ac:dyDescent="0.25">
      <c r="E6118" s="103"/>
      <c r="F6118" s="104"/>
    </row>
    <row r="6119" spans="5:6" x14ac:dyDescent="0.25">
      <c r="E6119" s="103"/>
      <c r="F6119" s="104"/>
    </row>
    <row r="6120" spans="5:6" x14ac:dyDescent="0.25">
      <c r="E6120" s="103"/>
      <c r="F6120" s="104"/>
    </row>
    <row r="6121" spans="5:6" x14ac:dyDescent="0.25">
      <c r="E6121" s="103"/>
      <c r="F6121" s="104"/>
    </row>
    <row r="6122" spans="5:6" x14ac:dyDescent="0.25">
      <c r="E6122" s="103"/>
      <c r="F6122" s="104"/>
    </row>
    <row r="6123" spans="5:6" x14ac:dyDescent="0.25">
      <c r="E6123" s="103"/>
      <c r="F6123" s="104"/>
    </row>
    <row r="6124" spans="5:6" x14ac:dyDescent="0.25">
      <c r="E6124" s="103"/>
      <c r="F6124" s="104"/>
    </row>
    <row r="6125" spans="5:6" x14ac:dyDescent="0.25">
      <c r="E6125" s="103"/>
      <c r="F6125" s="104"/>
    </row>
    <row r="6126" spans="5:6" x14ac:dyDescent="0.25">
      <c r="E6126" s="103"/>
      <c r="F6126" s="104"/>
    </row>
    <row r="6127" spans="5:6" x14ac:dyDescent="0.25">
      <c r="E6127" s="103"/>
      <c r="F6127" s="104"/>
    </row>
    <row r="6128" spans="5:6" x14ac:dyDescent="0.25">
      <c r="E6128" s="103"/>
      <c r="F6128" s="104"/>
    </row>
    <row r="6129" spans="5:6" x14ac:dyDescent="0.25">
      <c r="E6129" s="103"/>
      <c r="F6129" s="104"/>
    </row>
    <row r="6130" spans="5:6" x14ac:dyDescent="0.25">
      <c r="E6130" s="103"/>
      <c r="F6130" s="104"/>
    </row>
    <row r="6131" spans="5:6" x14ac:dyDescent="0.25">
      <c r="E6131" s="103"/>
      <c r="F6131" s="104"/>
    </row>
    <row r="6132" spans="5:6" x14ac:dyDescent="0.25">
      <c r="E6132" s="103"/>
      <c r="F6132" s="104"/>
    </row>
    <row r="6133" spans="5:6" x14ac:dyDescent="0.25">
      <c r="E6133" s="103"/>
      <c r="F6133" s="104"/>
    </row>
    <row r="6134" spans="5:6" x14ac:dyDescent="0.25">
      <c r="E6134" s="103"/>
      <c r="F6134" s="104"/>
    </row>
    <row r="6135" spans="5:6" x14ac:dyDescent="0.25">
      <c r="E6135" s="103"/>
      <c r="F6135" s="104"/>
    </row>
    <row r="6136" spans="5:6" x14ac:dyDescent="0.25">
      <c r="E6136" s="103"/>
      <c r="F6136" s="104"/>
    </row>
    <row r="6137" spans="5:6" x14ac:dyDescent="0.25">
      <c r="E6137" s="103"/>
      <c r="F6137" s="104"/>
    </row>
    <row r="6138" spans="5:6" x14ac:dyDescent="0.25">
      <c r="E6138" s="103"/>
      <c r="F6138" s="104"/>
    </row>
    <row r="6139" spans="5:6" x14ac:dyDescent="0.25">
      <c r="E6139" s="103"/>
      <c r="F6139" s="104"/>
    </row>
    <row r="6140" spans="5:6" x14ac:dyDescent="0.25">
      <c r="E6140" s="103"/>
      <c r="F6140" s="104"/>
    </row>
    <row r="6141" spans="5:6" x14ac:dyDescent="0.25">
      <c r="E6141" s="103"/>
      <c r="F6141" s="104"/>
    </row>
    <row r="6142" spans="5:6" x14ac:dyDescent="0.25">
      <c r="E6142" s="103"/>
      <c r="F6142" s="104"/>
    </row>
    <row r="6143" spans="5:6" x14ac:dyDescent="0.25">
      <c r="E6143" s="103"/>
      <c r="F6143" s="104"/>
    </row>
    <row r="6144" spans="5:6" x14ac:dyDescent="0.25">
      <c r="E6144" s="103"/>
      <c r="F6144" s="104"/>
    </row>
    <row r="6145" spans="5:6" x14ac:dyDescent="0.25">
      <c r="E6145" s="103"/>
      <c r="F6145" s="104"/>
    </row>
    <row r="6146" spans="5:6" x14ac:dyDescent="0.25">
      <c r="E6146" s="103"/>
      <c r="F6146" s="104"/>
    </row>
    <row r="6147" spans="5:6" x14ac:dyDescent="0.25">
      <c r="E6147" s="103"/>
      <c r="F6147" s="104"/>
    </row>
    <row r="6148" spans="5:6" x14ac:dyDescent="0.25">
      <c r="E6148" s="103"/>
      <c r="F6148" s="104"/>
    </row>
    <row r="6149" spans="5:6" x14ac:dyDescent="0.25">
      <c r="E6149" s="103"/>
      <c r="F6149" s="104"/>
    </row>
    <row r="6150" spans="5:6" x14ac:dyDescent="0.25">
      <c r="E6150" s="103"/>
      <c r="F6150" s="104"/>
    </row>
    <row r="6151" spans="5:6" x14ac:dyDescent="0.25">
      <c r="E6151" s="103"/>
      <c r="F6151" s="104"/>
    </row>
    <row r="6152" spans="5:6" x14ac:dyDescent="0.25">
      <c r="E6152" s="103"/>
      <c r="F6152" s="104"/>
    </row>
    <row r="6153" spans="5:6" x14ac:dyDescent="0.25">
      <c r="E6153" s="103"/>
      <c r="F6153" s="104"/>
    </row>
    <row r="6154" spans="5:6" x14ac:dyDescent="0.25">
      <c r="E6154" s="103"/>
      <c r="F6154" s="104"/>
    </row>
    <row r="6155" spans="5:6" x14ac:dyDescent="0.25">
      <c r="E6155" s="103"/>
      <c r="F6155" s="104"/>
    </row>
    <row r="6156" spans="5:6" x14ac:dyDescent="0.25">
      <c r="E6156" s="103"/>
      <c r="F6156" s="104"/>
    </row>
    <row r="6157" spans="5:6" x14ac:dyDescent="0.25">
      <c r="E6157" s="103"/>
      <c r="F6157" s="104"/>
    </row>
    <row r="6158" spans="5:6" x14ac:dyDescent="0.25">
      <c r="E6158" s="103"/>
      <c r="F6158" s="104"/>
    </row>
    <row r="6159" spans="5:6" x14ac:dyDescent="0.25">
      <c r="E6159" s="103"/>
      <c r="F6159" s="104"/>
    </row>
    <row r="6160" spans="5:6" x14ac:dyDescent="0.25">
      <c r="E6160" s="103"/>
      <c r="F6160" s="104"/>
    </row>
    <row r="6161" spans="5:6" x14ac:dyDescent="0.25">
      <c r="E6161" s="103"/>
      <c r="F6161" s="104"/>
    </row>
    <row r="6162" spans="5:6" x14ac:dyDescent="0.25">
      <c r="E6162" s="103"/>
      <c r="F6162" s="104"/>
    </row>
    <row r="6163" spans="5:6" x14ac:dyDescent="0.25">
      <c r="E6163" s="103"/>
      <c r="F6163" s="104"/>
    </row>
    <row r="6164" spans="5:6" x14ac:dyDescent="0.25">
      <c r="E6164" s="103"/>
      <c r="F6164" s="104"/>
    </row>
    <row r="6165" spans="5:6" x14ac:dyDescent="0.25">
      <c r="E6165" s="103"/>
      <c r="F6165" s="104"/>
    </row>
    <row r="6166" spans="5:6" x14ac:dyDescent="0.25">
      <c r="E6166" s="103"/>
      <c r="F6166" s="104"/>
    </row>
    <row r="6167" spans="5:6" x14ac:dyDescent="0.25">
      <c r="E6167" s="103"/>
      <c r="F6167" s="104"/>
    </row>
    <row r="6168" spans="5:6" x14ac:dyDescent="0.25">
      <c r="E6168" s="103"/>
      <c r="F6168" s="104"/>
    </row>
    <row r="6169" spans="5:6" x14ac:dyDescent="0.25">
      <c r="E6169" s="103"/>
      <c r="F6169" s="104"/>
    </row>
    <row r="6170" spans="5:6" x14ac:dyDescent="0.25">
      <c r="E6170" s="103"/>
      <c r="F6170" s="104"/>
    </row>
    <row r="6171" spans="5:6" x14ac:dyDescent="0.25">
      <c r="E6171" s="103"/>
      <c r="F6171" s="104"/>
    </row>
    <row r="6172" spans="5:6" x14ac:dyDescent="0.25">
      <c r="E6172" s="103"/>
      <c r="F6172" s="104"/>
    </row>
    <row r="6173" spans="5:6" x14ac:dyDescent="0.25">
      <c r="E6173" s="103"/>
      <c r="F6173" s="104"/>
    </row>
    <row r="6174" spans="5:6" x14ac:dyDescent="0.25">
      <c r="E6174" s="103"/>
      <c r="F6174" s="104"/>
    </row>
    <row r="6175" spans="5:6" x14ac:dyDescent="0.25">
      <c r="E6175" s="103"/>
      <c r="F6175" s="104"/>
    </row>
    <row r="6176" spans="5:6" x14ac:dyDescent="0.25">
      <c r="E6176" s="103"/>
      <c r="F6176" s="104"/>
    </row>
    <row r="6177" spans="5:6" x14ac:dyDescent="0.25">
      <c r="E6177" s="103"/>
      <c r="F6177" s="104"/>
    </row>
    <row r="6178" spans="5:6" x14ac:dyDescent="0.25">
      <c r="E6178" s="103"/>
      <c r="F6178" s="104"/>
    </row>
    <row r="6179" spans="5:6" x14ac:dyDescent="0.25">
      <c r="E6179" s="103"/>
      <c r="F6179" s="104"/>
    </row>
    <row r="6180" spans="5:6" x14ac:dyDescent="0.25">
      <c r="E6180" s="103"/>
      <c r="F6180" s="104"/>
    </row>
    <row r="6181" spans="5:6" x14ac:dyDescent="0.25">
      <c r="E6181" s="103"/>
      <c r="F6181" s="104"/>
    </row>
    <row r="6182" spans="5:6" x14ac:dyDescent="0.25">
      <c r="E6182" s="103"/>
      <c r="F6182" s="104"/>
    </row>
    <row r="6183" spans="5:6" x14ac:dyDescent="0.25">
      <c r="E6183" s="103"/>
      <c r="F6183" s="104"/>
    </row>
    <row r="6184" spans="5:6" x14ac:dyDescent="0.25">
      <c r="E6184" s="103"/>
      <c r="F6184" s="104"/>
    </row>
    <row r="6185" spans="5:6" x14ac:dyDescent="0.25">
      <c r="E6185" s="103"/>
      <c r="F6185" s="104"/>
    </row>
    <row r="6186" spans="5:6" x14ac:dyDescent="0.25">
      <c r="E6186" s="103"/>
      <c r="F6186" s="104"/>
    </row>
    <row r="6187" spans="5:6" x14ac:dyDescent="0.25">
      <c r="E6187" s="103"/>
      <c r="F6187" s="104"/>
    </row>
    <row r="6188" spans="5:6" x14ac:dyDescent="0.25">
      <c r="E6188" s="103"/>
      <c r="F6188" s="104"/>
    </row>
    <row r="6189" spans="5:6" x14ac:dyDescent="0.25">
      <c r="E6189" s="103"/>
      <c r="F6189" s="104"/>
    </row>
    <row r="6190" spans="5:6" x14ac:dyDescent="0.25">
      <c r="E6190" s="103"/>
      <c r="F6190" s="104"/>
    </row>
    <row r="6191" spans="5:6" x14ac:dyDescent="0.25">
      <c r="E6191" s="103"/>
      <c r="F6191" s="104"/>
    </row>
    <row r="6192" spans="5:6" x14ac:dyDescent="0.25">
      <c r="E6192" s="103"/>
      <c r="F6192" s="104"/>
    </row>
    <row r="6193" spans="5:6" x14ac:dyDescent="0.25">
      <c r="E6193" s="103"/>
      <c r="F6193" s="104"/>
    </row>
    <row r="6194" spans="5:6" x14ac:dyDescent="0.25">
      <c r="E6194" s="103"/>
      <c r="F6194" s="104"/>
    </row>
    <row r="6195" spans="5:6" x14ac:dyDescent="0.25">
      <c r="E6195" s="103"/>
      <c r="F6195" s="104"/>
    </row>
    <row r="6196" spans="5:6" x14ac:dyDescent="0.25">
      <c r="E6196" s="103"/>
      <c r="F6196" s="104"/>
    </row>
    <row r="6197" spans="5:6" x14ac:dyDescent="0.25">
      <c r="E6197" s="103"/>
      <c r="F6197" s="104"/>
    </row>
    <row r="6198" spans="5:6" x14ac:dyDescent="0.25">
      <c r="E6198" s="103"/>
      <c r="F6198" s="104"/>
    </row>
    <row r="6199" spans="5:6" x14ac:dyDescent="0.25">
      <c r="E6199" s="103"/>
      <c r="F6199" s="104"/>
    </row>
    <row r="6200" spans="5:6" x14ac:dyDescent="0.25">
      <c r="E6200" s="103"/>
      <c r="F6200" s="104"/>
    </row>
    <row r="6201" spans="5:6" x14ac:dyDescent="0.25">
      <c r="E6201" s="103"/>
      <c r="F6201" s="104"/>
    </row>
    <row r="6202" spans="5:6" x14ac:dyDescent="0.25">
      <c r="E6202" s="103"/>
      <c r="F6202" s="104"/>
    </row>
    <row r="6203" spans="5:6" x14ac:dyDescent="0.25">
      <c r="E6203" s="103"/>
      <c r="F6203" s="104"/>
    </row>
    <row r="6204" spans="5:6" x14ac:dyDescent="0.25">
      <c r="E6204" s="103"/>
      <c r="F6204" s="104"/>
    </row>
    <row r="6205" spans="5:6" x14ac:dyDescent="0.25">
      <c r="E6205" s="103"/>
      <c r="F6205" s="104"/>
    </row>
    <row r="6206" spans="5:6" x14ac:dyDescent="0.25">
      <c r="E6206" s="103"/>
      <c r="F6206" s="104"/>
    </row>
    <row r="6207" spans="5:6" x14ac:dyDescent="0.25">
      <c r="E6207" s="103"/>
      <c r="F6207" s="104"/>
    </row>
    <row r="6208" spans="5:6" x14ac:dyDescent="0.25">
      <c r="E6208" s="103"/>
      <c r="F6208" s="104"/>
    </row>
    <row r="6209" spans="5:6" x14ac:dyDescent="0.25">
      <c r="E6209" s="103"/>
      <c r="F6209" s="104"/>
    </row>
    <row r="6210" spans="5:6" x14ac:dyDescent="0.25">
      <c r="E6210" s="103"/>
      <c r="F6210" s="104"/>
    </row>
    <row r="6211" spans="5:6" x14ac:dyDescent="0.25">
      <c r="E6211" s="103"/>
      <c r="F6211" s="104"/>
    </row>
    <row r="6212" spans="5:6" x14ac:dyDescent="0.25">
      <c r="E6212" s="103"/>
      <c r="F6212" s="104"/>
    </row>
    <row r="6213" spans="5:6" x14ac:dyDescent="0.25">
      <c r="E6213" s="103"/>
      <c r="F6213" s="104"/>
    </row>
    <row r="6214" spans="5:6" x14ac:dyDescent="0.25">
      <c r="E6214" s="103"/>
      <c r="F6214" s="104"/>
    </row>
    <row r="6215" spans="5:6" x14ac:dyDescent="0.25">
      <c r="E6215" s="103"/>
      <c r="F6215" s="104"/>
    </row>
    <row r="6216" spans="5:6" x14ac:dyDescent="0.25">
      <c r="E6216" s="103"/>
      <c r="F6216" s="104"/>
    </row>
    <row r="6217" spans="5:6" x14ac:dyDescent="0.25">
      <c r="E6217" s="103"/>
      <c r="F6217" s="104"/>
    </row>
    <row r="6218" spans="5:6" x14ac:dyDescent="0.25">
      <c r="E6218" s="103"/>
      <c r="F6218" s="104"/>
    </row>
    <row r="6219" spans="5:6" x14ac:dyDescent="0.25">
      <c r="E6219" s="103"/>
      <c r="F6219" s="104"/>
    </row>
    <row r="6220" spans="5:6" x14ac:dyDescent="0.25">
      <c r="E6220" s="103"/>
      <c r="F6220" s="104"/>
    </row>
    <row r="6221" spans="5:6" x14ac:dyDescent="0.25">
      <c r="E6221" s="103"/>
      <c r="F6221" s="104"/>
    </row>
    <row r="6222" spans="5:6" x14ac:dyDescent="0.25">
      <c r="E6222" s="103"/>
      <c r="F6222" s="104"/>
    </row>
    <row r="6223" spans="5:6" x14ac:dyDescent="0.25">
      <c r="E6223" s="103"/>
      <c r="F6223" s="104"/>
    </row>
    <row r="6224" spans="5:6" x14ac:dyDescent="0.25">
      <c r="E6224" s="103"/>
      <c r="F6224" s="104"/>
    </row>
    <row r="6225" spans="5:6" x14ac:dyDescent="0.25">
      <c r="E6225" s="103"/>
      <c r="F6225" s="104"/>
    </row>
    <row r="6226" spans="5:6" x14ac:dyDescent="0.25">
      <c r="E6226" s="103"/>
      <c r="F6226" s="104"/>
    </row>
    <row r="6227" spans="5:6" x14ac:dyDescent="0.25">
      <c r="E6227" s="103"/>
      <c r="F6227" s="104"/>
    </row>
    <row r="6228" spans="5:6" x14ac:dyDescent="0.25">
      <c r="E6228" s="103"/>
      <c r="F6228" s="104"/>
    </row>
    <row r="6229" spans="5:6" x14ac:dyDescent="0.25">
      <c r="E6229" s="103"/>
      <c r="F6229" s="104"/>
    </row>
    <row r="6230" spans="5:6" x14ac:dyDescent="0.25">
      <c r="E6230" s="103"/>
      <c r="F6230" s="104"/>
    </row>
    <row r="6231" spans="5:6" x14ac:dyDescent="0.25">
      <c r="E6231" s="103"/>
      <c r="F6231" s="104"/>
    </row>
    <row r="6232" spans="5:6" x14ac:dyDescent="0.25">
      <c r="E6232" s="103"/>
      <c r="F6232" s="104"/>
    </row>
    <row r="6233" spans="5:6" x14ac:dyDescent="0.25">
      <c r="E6233" s="103"/>
      <c r="F6233" s="104"/>
    </row>
    <row r="6234" spans="5:6" x14ac:dyDescent="0.25">
      <c r="E6234" s="103"/>
      <c r="F6234" s="104"/>
    </row>
    <row r="6235" spans="5:6" x14ac:dyDescent="0.25">
      <c r="E6235" s="103"/>
      <c r="F6235" s="104"/>
    </row>
    <row r="6236" spans="5:6" x14ac:dyDescent="0.25">
      <c r="E6236" s="103"/>
      <c r="F6236" s="104"/>
    </row>
    <row r="6237" spans="5:6" x14ac:dyDescent="0.25">
      <c r="E6237" s="103"/>
      <c r="F6237" s="104"/>
    </row>
    <row r="6238" spans="5:6" x14ac:dyDescent="0.25">
      <c r="E6238" s="103"/>
      <c r="F6238" s="104"/>
    </row>
    <row r="6239" spans="5:6" x14ac:dyDescent="0.25">
      <c r="E6239" s="103"/>
      <c r="F6239" s="104"/>
    </row>
    <row r="6240" spans="5:6" x14ac:dyDescent="0.25">
      <c r="E6240" s="103"/>
      <c r="F6240" s="104"/>
    </row>
    <row r="6241" spans="5:6" x14ac:dyDescent="0.25">
      <c r="E6241" s="103"/>
      <c r="F6241" s="104"/>
    </row>
    <row r="6242" spans="5:6" x14ac:dyDescent="0.25">
      <c r="E6242" s="103"/>
      <c r="F6242" s="104"/>
    </row>
    <row r="6243" spans="5:6" x14ac:dyDescent="0.25">
      <c r="E6243" s="103"/>
      <c r="F6243" s="104"/>
    </row>
    <row r="6244" spans="5:6" x14ac:dyDescent="0.25">
      <c r="E6244" s="103"/>
      <c r="F6244" s="104"/>
    </row>
    <row r="6245" spans="5:6" x14ac:dyDescent="0.25">
      <c r="E6245" s="103"/>
      <c r="F6245" s="104"/>
    </row>
    <row r="6246" spans="5:6" x14ac:dyDescent="0.25">
      <c r="E6246" s="103"/>
      <c r="F6246" s="104"/>
    </row>
    <row r="6247" spans="5:6" x14ac:dyDescent="0.25">
      <c r="E6247" s="103"/>
      <c r="F6247" s="104"/>
    </row>
    <row r="6248" spans="5:6" x14ac:dyDescent="0.25">
      <c r="E6248" s="103"/>
      <c r="F6248" s="104"/>
    </row>
    <row r="6249" spans="5:6" x14ac:dyDescent="0.25">
      <c r="E6249" s="103"/>
      <c r="F6249" s="104"/>
    </row>
    <row r="6250" spans="5:6" x14ac:dyDescent="0.25">
      <c r="E6250" s="103"/>
      <c r="F6250" s="104"/>
    </row>
    <row r="6251" spans="5:6" x14ac:dyDescent="0.25">
      <c r="E6251" s="103"/>
      <c r="F6251" s="104"/>
    </row>
    <row r="6252" spans="5:6" x14ac:dyDescent="0.25">
      <c r="E6252" s="103"/>
      <c r="F6252" s="104"/>
    </row>
    <row r="6253" spans="5:6" x14ac:dyDescent="0.25">
      <c r="E6253" s="103"/>
      <c r="F6253" s="104"/>
    </row>
    <row r="6254" spans="5:6" x14ac:dyDescent="0.25">
      <c r="E6254" s="103"/>
      <c r="F6254" s="104"/>
    </row>
    <row r="6255" spans="5:6" x14ac:dyDescent="0.25">
      <c r="E6255" s="103"/>
      <c r="F6255" s="104"/>
    </row>
    <row r="6256" spans="5:6" x14ac:dyDescent="0.25">
      <c r="E6256" s="103"/>
      <c r="F6256" s="104"/>
    </row>
    <row r="6257" spans="5:6" x14ac:dyDescent="0.25">
      <c r="E6257" s="103"/>
      <c r="F6257" s="104"/>
    </row>
    <row r="6258" spans="5:6" x14ac:dyDescent="0.25">
      <c r="E6258" s="103"/>
      <c r="F6258" s="104"/>
    </row>
    <row r="6259" spans="5:6" x14ac:dyDescent="0.25">
      <c r="E6259" s="103"/>
      <c r="F6259" s="104"/>
    </row>
    <row r="6260" spans="5:6" x14ac:dyDescent="0.25">
      <c r="E6260" s="103"/>
      <c r="F6260" s="104"/>
    </row>
    <row r="6261" spans="5:6" x14ac:dyDescent="0.25">
      <c r="E6261" s="103"/>
      <c r="F6261" s="104"/>
    </row>
    <row r="6262" spans="5:6" x14ac:dyDescent="0.25">
      <c r="E6262" s="103"/>
      <c r="F6262" s="104"/>
    </row>
    <row r="6263" spans="5:6" x14ac:dyDescent="0.25">
      <c r="E6263" s="103"/>
      <c r="F6263" s="104"/>
    </row>
    <row r="6264" spans="5:6" x14ac:dyDescent="0.25">
      <c r="E6264" s="103"/>
      <c r="F6264" s="104"/>
    </row>
    <row r="6265" spans="5:6" x14ac:dyDescent="0.25">
      <c r="E6265" s="103"/>
      <c r="F6265" s="104"/>
    </row>
    <row r="6266" spans="5:6" x14ac:dyDescent="0.25">
      <c r="E6266" s="103"/>
      <c r="F6266" s="104"/>
    </row>
    <row r="6267" spans="5:6" x14ac:dyDescent="0.25">
      <c r="E6267" s="103"/>
      <c r="F6267" s="104"/>
    </row>
    <row r="6268" spans="5:6" x14ac:dyDescent="0.25">
      <c r="E6268" s="103"/>
      <c r="F6268" s="104"/>
    </row>
    <row r="6269" spans="5:6" x14ac:dyDescent="0.25">
      <c r="E6269" s="103"/>
      <c r="F6269" s="104"/>
    </row>
    <row r="6270" spans="5:6" x14ac:dyDescent="0.25">
      <c r="E6270" s="103"/>
      <c r="F6270" s="104"/>
    </row>
    <row r="6271" spans="5:6" x14ac:dyDescent="0.25">
      <c r="E6271" s="103"/>
      <c r="F6271" s="104"/>
    </row>
    <row r="6272" spans="5:6" x14ac:dyDescent="0.25">
      <c r="E6272" s="103"/>
      <c r="F6272" s="104"/>
    </row>
    <row r="6273" spans="5:6" x14ac:dyDescent="0.25">
      <c r="E6273" s="103"/>
      <c r="F6273" s="104"/>
    </row>
    <row r="6274" spans="5:6" x14ac:dyDescent="0.25">
      <c r="E6274" s="103"/>
      <c r="F6274" s="104"/>
    </row>
    <row r="6275" spans="5:6" x14ac:dyDescent="0.25">
      <c r="E6275" s="103"/>
      <c r="F6275" s="104"/>
    </row>
    <row r="6276" spans="5:6" x14ac:dyDescent="0.25">
      <c r="E6276" s="103"/>
      <c r="F6276" s="104"/>
    </row>
    <row r="6277" spans="5:6" x14ac:dyDescent="0.25">
      <c r="E6277" s="103"/>
      <c r="F6277" s="104"/>
    </row>
    <row r="6278" spans="5:6" x14ac:dyDescent="0.25">
      <c r="E6278" s="103"/>
      <c r="F6278" s="104"/>
    </row>
    <row r="6279" spans="5:6" x14ac:dyDescent="0.25">
      <c r="E6279" s="103"/>
      <c r="F6279" s="104"/>
    </row>
    <row r="6280" spans="5:6" x14ac:dyDescent="0.25">
      <c r="E6280" s="103"/>
      <c r="F6280" s="104"/>
    </row>
    <row r="6281" spans="5:6" x14ac:dyDescent="0.25">
      <c r="E6281" s="103"/>
      <c r="F6281" s="104"/>
    </row>
    <row r="6282" spans="5:6" x14ac:dyDescent="0.25">
      <c r="E6282" s="103"/>
      <c r="F6282" s="104"/>
    </row>
    <row r="6283" spans="5:6" x14ac:dyDescent="0.25">
      <c r="E6283" s="103"/>
      <c r="F6283" s="104"/>
    </row>
    <row r="6284" spans="5:6" x14ac:dyDescent="0.25">
      <c r="E6284" s="103"/>
      <c r="F6284" s="104"/>
    </row>
    <row r="6285" spans="5:6" x14ac:dyDescent="0.25">
      <c r="E6285" s="103"/>
      <c r="F6285" s="104"/>
    </row>
    <row r="6286" spans="5:6" x14ac:dyDescent="0.25">
      <c r="E6286" s="103"/>
      <c r="F6286" s="104"/>
    </row>
    <row r="6287" spans="5:6" x14ac:dyDescent="0.25">
      <c r="E6287" s="103"/>
      <c r="F6287" s="104"/>
    </row>
    <row r="6288" spans="5:6" x14ac:dyDescent="0.25">
      <c r="E6288" s="103"/>
      <c r="F6288" s="104"/>
    </row>
    <row r="6289" spans="5:6" x14ac:dyDescent="0.25">
      <c r="E6289" s="103"/>
      <c r="F6289" s="104"/>
    </row>
    <row r="6290" spans="5:6" x14ac:dyDescent="0.25">
      <c r="E6290" s="103"/>
      <c r="F6290" s="104"/>
    </row>
    <row r="6291" spans="5:6" x14ac:dyDescent="0.25">
      <c r="E6291" s="103"/>
      <c r="F6291" s="104"/>
    </row>
    <row r="6292" spans="5:6" x14ac:dyDescent="0.25">
      <c r="E6292" s="103"/>
      <c r="F6292" s="104"/>
    </row>
    <row r="6293" spans="5:6" x14ac:dyDescent="0.25">
      <c r="E6293" s="103"/>
      <c r="F6293" s="104"/>
    </row>
    <row r="6294" spans="5:6" x14ac:dyDescent="0.25">
      <c r="E6294" s="103"/>
      <c r="F6294" s="104"/>
    </row>
    <row r="6295" spans="5:6" x14ac:dyDescent="0.25">
      <c r="E6295" s="103"/>
      <c r="F6295" s="104"/>
    </row>
    <row r="6296" spans="5:6" x14ac:dyDescent="0.25">
      <c r="E6296" s="103"/>
      <c r="F6296" s="104"/>
    </row>
    <row r="6297" spans="5:6" x14ac:dyDescent="0.25">
      <c r="E6297" s="103"/>
      <c r="F6297" s="104"/>
    </row>
    <row r="6298" spans="5:6" x14ac:dyDescent="0.25">
      <c r="E6298" s="103"/>
      <c r="F6298" s="104"/>
    </row>
    <row r="6299" spans="5:6" x14ac:dyDescent="0.25">
      <c r="E6299" s="103"/>
      <c r="F6299" s="104"/>
    </row>
    <row r="6300" spans="5:6" x14ac:dyDescent="0.25">
      <c r="E6300" s="103"/>
      <c r="F6300" s="104"/>
    </row>
    <row r="6301" spans="5:6" x14ac:dyDescent="0.25">
      <c r="E6301" s="103"/>
      <c r="F6301" s="104"/>
    </row>
    <row r="6302" spans="5:6" x14ac:dyDescent="0.25">
      <c r="E6302" s="103"/>
      <c r="F6302" s="104"/>
    </row>
    <row r="6303" spans="5:6" x14ac:dyDescent="0.25">
      <c r="E6303" s="103"/>
      <c r="F6303" s="104"/>
    </row>
    <row r="6304" spans="5:6" x14ac:dyDescent="0.25">
      <c r="E6304" s="103"/>
      <c r="F6304" s="104"/>
    </row>
    <row r="6305" spans="5:6" x14ac:dyDescent="0.25">
      <c r="E6305" s="103"/>
      <c r="F6305" s="104"/>
    </row>
    <row r="6306" spans="5:6" x14ac:dyDescent="0.25">
      <c r="E6306" s="103"/>
      <c r="F6306" s="104"/>
    </row>
    <row r="6307" spans="5:6" x14ac:dyDescent="0.25">
      <c r="E6307" s="103"/>
      <c r="F6307" s="104"/>
    </row>
    <row r="6308" spans="5:6" x14ac:dyDescent="0.25">
      <c r="E6308" s="103"/>
      <c r="F6308" s="104"/>
    </row>
    <row r="6309" spans="5:6" x14ac:dyDescent="0.25">
      <c r="E6309" s="103"/>
      <c r="F6309" s="104"/>
    </row>
    <row r="6310" spans="5:6" x14ac:dyDescent="0.25">
      <c r="E6310" s="103"/>
      <c r="F6310" s="104"/>
    </row>
    <row r="6311" spans="5:6" x14ac:dyDescent="0.25">
      <c r="E6311" s="103"/>
      <c r="F6311" s="104"/>
    </row>
    <row r="6312" spans="5:6" x14ac:dyDescent="0.25">
      <c r="E6312" s="103"/>
      <c r="F6312" s="104"/>
    </row>
    <row r="6313" spans="5:6" x14ac:dyDescent="0.25">
      <c r="E6313" s="103"/>
      <c r="F6313" s="104"/>
    </row>
    <row r="6314" spans="5:6" x14ac:dyDescent="0.25">
      <c r="E6314" s="103"/>
      <c r="F6314" s="104"/>
    </row>
    <row r="6315" spans="5:6" x14ac:dyDescent="0.25">
      <c r="E6315" s="103"/>
      <c r="F6315" s="104"/>
    </row>
    <row r="6316" spans="5:6" x14ac:dyDescent="0.25">
      <c r="E6316" s="103"/>
      <c r="F6316" s="104"/>
    </row>
    <row r="6317" spans="5:6" x14ac:dyDescent="0.25">
      <c r="E6317" s="103"/>
      <c r="F6317" s="104"/>
    </row>
    <row r="6318" spans="5:6" x14ac:dyDescent="0.25">
      <c r="E6318" s="103"/>
      <c r="F6318" s="104"/>
    </row>
    <row r="6319" spans="5:6" x14ac:dyDescent="0.25">
      <c r="E6319" s="103"/>
      <c r="F6319" s="104"/>
    </row>
    <row r="6320" spans="5:6" x14ac:dyDescent="0.25">
      <c r="E6320" s="103"/>
      <c r="F6320" s="104"/>
    </row>
    <row r="6321" spans="5:6" x14ac:dyDescent="0.25">
      <c r="E6321" s="103"/>
      <c r="F6321" s="104"/>
    </row>
    <row r="6322" spans="5:6" x14ac:dyDescent="0.25">
      <c r="E6322" s="103"/>
      <c r="F6322" s="104"/>
    </row>
    <row r="6323" spans="5:6" x14ac:dyDescent="0.25">
      <c r="E6323" s="103"/>
      <c r="F6323" s="104"/>
    </row>
    <row r="6324" spans="5:6" x14ac:dyDescent="0.25">
      <c r="E6324" s="103"/>
      <c r="F6324" s="104"/>
    </row>
    <row r="6325" spans="5:6" x14ac:dyDescent="0.25">
      <c r="E6325" s="103"/>
      <c r="F6325" s="104"/>
    </row>
    <row r="6326" spans="5:6" x14ac:dyDescent="0.25">
      <c r="E6326" s="103"/>
      <c r="F6326" s="104"/>
    </row>
    <row r="6327" spans="5:6" x14ac:dyDescent="0.25">
      <c r="E6327" s="103"/>
      <c r="F6327" s="104"/>
    </row>
    <row r="6328" spans="5:6" x14ac:dyDescent="0.25">
      <c r="E6328" s="103"/>
      <c r="F6328" s="104"/>
    </row>
    <row r="6329" spans="5:6" x14ac:dyDescent="0.25">
      <c r="E6329" s="103"/>
      <c r="F6329" s="104"/>
    </row>
    <row r="6330" spans="5:6" x14ac:dyDescent="0.25">
      <c r="E6330" s="103"/>
      <c r="F6330" s="104"/>
    </row>
    <row r="6331" spans="5:6" x14ac:dyDescent="0.25">
      <c r="E6331" s="103"/>
      <c r="F6331" s="104"/>
    </row>
    <row r="6332" spans="5:6" x14ac:dyDescent="0.25">
      <c r="E6332" s="103"/>
      <c r="F6332" s="104"/>
    </row>
    <row r="6333" spans="5:6" x14ac:dyDescent="0.25">
      <c r="E6333" s="103"/>
      <c r="F6333" s="104"/>
    </row>
    <row r="6334" spans="5:6" x14ac:dyDescent="0.25">
      <c r="E6334" s="103"/>
      <c r="F6334" s="104"/>
    </row>
    <row r="6335" spans="5:6" x14ac:dyDescent="0.25">
      <c r="E6335" s="103"/>
      <c r="F6335" s="104"/>
    </row>
    <row r="6336" spans="5:6" x14ac:dyDescent="0.25">
      <c r="E6336" s="103"/>
      <c r="F6336" s="104"/>
    </row>
    <row r="6337" spans="5:6" x14ac:dyDescent="0.25">
      <c r="E6337" s="103"/>
      <c r="F6337" s="104"/>
    </row>
    <row r="6338" spans="5:6" x14ac:dyDescent="0.25">
      <c r="E6338" s="103"/>
      <c r="F6338" s="104"/>
    </row>
    <row r="6339" spans="5:6" x14ac:dyDescent="0.25">
      <c r="E6339" s="103"/>
      <c r="F6339" s="104"/>
    </row>
    <row r="6340" spans="5:6" x14ac:dyDescent="0.25">
      <c r="E6340" s="103"/>
      <c r="F6340" s="104"/>
    </row>
    <row r="6341" spans="5:6" x14ac:dyDescent="0.25">
      <c r="E6341" s="103"/>
      <c r="F6341" s="104"/>
    </row>
    <row r="6342" spans="5:6" x14ac:dyDescent="0.25">
      <c r="E6342" s="103"/>
      <c r="F6342" s="104"/>
    </row>
    <row r="6343" spans="5:6" x14ac:dyDescent="0.25">
      <c r="E6343" s="103"/>
      <c r="F6343" s="104"/>
    </row>
    <row r="6344" spans="5:6" x14ac:dyDescent="0.25">
      <c r="E6344" s="103"/>
      <c r="F6344" s="104"/>
    </row>
    <row r="6345" spans="5:6" x14ac:dyDescent="0.25">
      <c r="E6345" s="103"/>
      <c r="F6345" s="104"/>
    </row>
    <row r="6346" spans="5:6" x14ac:dyDescent="0.25">
      <c r="E6346" s="103"/>
      <c r="F6346" s="104"/>
    </row>
    <row r="6347" spans="5:6" x14ac:dyDescent="0.25">
      <c r="E6347" s="103"/>
      <c r="F6347" s="104"/>
    </row>
    <row r="6348" spans="5:6" x14ac:dyDescent="0.25">
      <c r="E6348" s="103"/>
      <c r="F6348" s="104"/>
    </row>
    <row r="6349" spans="5:6" x14ac:dyDescent="0.25">
      <c r="E6349" s="103"/>
      <c r="F6349" s="104"/>
    </row>
    <row r="6350" spans="5:6" x14ac:dyDescent="0.25">
      <c r="E6350" s="103"/>
      <c r="F6350" s="104"/>
    </row>
    <row r="6351" spans="5:6" x14ac:dyDescent="0.25">
      <c r="E6351" s="103"/>
      <c r="F6351" s="104"/>
    </row>
    <row r="6352" spans="5:6" x14ac:dyDescent="0.25">
      <c r="E6352" s="103"/>
      <c r="F6352" s="104"/>
    </row>
    <row r="6353" spans="5:6" x14ac:dyDescent="0.25">
      <c r="E6353" s="103"/>
      <c r="F6353" s="104"/>
    </row>
    <row r="6354" spans="5:6" x14ac:dyDescent="0.25">
      <c r="E6354" s="103"/>
      <c r="F6354" s="104"/>
    </row>
    <row r="6355" spans="5:6" x14ac:dyDescent="0.25">
      <c r="E6355" s="103"/>
      <c r="F6355" s="104"/>
    </row>
    <row r="6356" spans="5:6" x14ac:dyDescent="0.25">
      <c r="E6356" s="103"/>
      <c r="F6356" s="104"/>
    </row>
    <row r="6357" spans="5:6" x14ac:dyDescent="0.25">
      <c r="E6357" s="103"/>
      <c r="F6357" s="104"/>
    </row>
    <row r="6358" spans="5:6" x14ac:dyDescent="0.25">
      <c r="E6358" s="103"/>
      <c r="F6358" s="104"/>
    </row>
    <row r="6359" spans="5:6" x14ac:dyDescent="0.25">
      <c r="E6359" s="103"/>
      <c r="F6359" s="104"/>
    </row>
    <row r="6360" spans="5:6" x14ac:dyDescent="0.25">
      <c r="E6360" s="103"/>
      <c r="F6360" s="104"/>
    </row>
    <row r="6361" spans="5:6" x14ac:dyDescent="0.25">
      <c r="E6361" s="103"/>
      <c r="F6361" s="104"/>
    </row>
    <row r="6362" spans="5:6" x14ac:dyDescent="0.25">
      <c r="E6362" s="103"/>
      <c r="F6362" s="104"/>
    </row>
    <row r="6363" spans="5:6" x14ac:dyDescent="0.25">
      <c r="E6363" s="103"/>
      <c r="F6363" s="104"/>
    </row>
    <row r="6364" spans="5:6" x14ac:dyDescent="0.25">
      <c r="E6364" s="103"/>
      <c r="F6364" s="104"/>
    </row>
    <row r="6365" spans="5:6" x14ac:dyDescent="0.25">
      <c r="E6365" s="103"/>
      <c r="F6365" s="104"/>
    </row>
    <row r="6366" spans="5:6" x14ac:dyDescent="0.25">
      <c r="E6366" s="103"/>
      <c r="F6366" s="104"/>
    </row>
    <row r="6367" spans="5:6" x14ac:dyDescent="0.25">
      <c r="E6367" s="103"/>
      <c r="F6367" s="104"/>
    </row>
    <row r="6368" spans="5:6" x14ac:dyDescent="0.25">
      <c r="E6368" s="103"/>
      <c r="F6368" s="104"/>
    </row>
    <row r="6369" spans="5:6" x14ac:dyDescent="0.25">
      <c r="E6369" s="103"/>
      <c r="F6369" s="104"/>
    </row>
    <row r="6370" spans="5:6" x14ac:dyDescent="0.25">
      <c r="E6370" s="103"/>
      <c r="F6370" s="104"/>
    </row>
    <row r="6371" spans="5:6" x14ac:dyDescent="0.25">
      <c r="E6371" s="103"/>
      <c r="F6371" s="104"/>
    </row>
    <row r="6372" spans="5:6" x14ac:dyDescent="0.25">
      <c r="E6372" s="103"/>
      <c r="F6372" s="104"/>
    </row>
    <row r="6373" spans="5:6" x14ac:dyDescent="0.25">
      <c r="E6373" s="103"/>
      <c r="F6373" s="104"/>
    </row>
    <row r="6374" spans="5:6" x14ac:dyDescent="0.25">
      <c r="E6374" s="103"/>
      <c r="F6374" s="104"/>
    </row>
    <row r="6375" spans="5:6" x14ac:dyDescent="0.25">
      <c r="E6375" s="103"/>
      <c r="F6375" s="104"/>
    </row>
    <row r="6376" spans="5:6" x14ac:dyDescent="0.25">
      <c r="E6376" s="103"/>
      <c r="F6376" s="104"/>
    </row>
    <row r="6377" spans="5:6" x14ac:dyDescent="0.25">
      <c r="E6377" s="103"/>
      <c r="F6377" s="104"/>
    </row>
    <row r="6378" spans="5:6" x14ac:dyDescent="0.25">
      <c r="E6378" s="103"/>
      <c r="F6378" s="104"/>
    </row>
    <row r="6379" spans="5:6" x14ac:dyDescent="0.25">
      <c r="E6379" s="103"/>
      <c r="F6379" s="104"/>
    </row>
    <row r="6380" spans="5:6" x14ac:dyDescent="0.25">
      <c r="E6380" s="103"/>
      <c r="F6380" s="104"/>
    </row>
    <row r="6381" spans="5:6" x14ac:dyDescent="0.25">
      <c r="E6381" s="103"/>
      <c r="F6381" s="104"/>
    </row>
    <row r="6382" spans="5:6" x14ac:dyDescent="0.25">
      <c r="E6382" s="103"/>
      <c r="F6382" s="104"/>
    </row>
    <row r="6383" spans="5:6" x14ac:dyDescent="0.25">
      <c r="E6383" s="103"/>
      <c r="F6383" s="104"/>
    </row>
    <row r="6384" spans="5:6" x14ac:dyDescent="0.25">
      <c r="E6384" s="103"/>
      <c r="F6384" s="104"/>
    </row>
    <row r="6385" spans="5:6" x14ac:dyDescent="0.25">
      <c r="E6385" s="103"/>
      <c r="F6385" s="104"/>
    </row>
    <row r="6386" spans="5:6" x14ac:dyDescent="0.25">
      <c r="E6386" s="103"/>
      <c r="F6386" s="104"/>
    </row>
    <row r="6387" spans="5:6" x14ac:dyDescent="0.25">
      <c r="E6387" s="103"/>
      <c r="F6387" s="104"/>
    </row>
    <row r="6388" spans="5:6" x14ac:dyDescent="0.25">
      <c r="E6388" s="103"/>
      <c r="F6388" s="104"/>
    </row>
    <row r="6389" spans="5:6" x14ac:dyDescent="0.25">
      <c r="E6389" s="103"/>
      <c r="F6389" s="104"/>
    </row>
    <row r="6390" spans="5:6" x14ac:dyDescent="0.25">
      <c r="E6390" s="103"/>
      <c r="F6390" s="104"/>
    </row>
    <row r="6391" spans="5:6" x14ac:dyDescent="0.25">
      <c r="E6391" s="103"/>
      <c r="F6391" s="104"/>
    </row>
    <row r="6392" spans="5:6" x14ac:dyDescent="0.25">
      <c r="E6392" s="103"/>
      <c r="F6392" s="104"/>
    </row>
    <row r="6393" spans="5:6" x14ac:dyDescent="0.25">
      <c r="E6393" s="103"/>
      <c r="F6393" s="104"/>
    </row>
    <row r="6394" spans="5:6" x14ac:dyDescent="0.25">
      <c r="E6394" s="103"/>
      <c r="F6394" s="104"/>
    </row>
    <row r="6395" spans="5:6" x14ac:dyDescent="0.25">
      <c r="E6395" s="103"/>
      <c r="F6395" s="104"/>
    </row>
    <row r="6396" spans="5:6" x14ac:dyDescent="0.25">
      <c r="E6396" s="103"/>
      <c r="F6396" s="104"/>
    </row>
    <row r="6397" spans="5:6" x14ac:dyDescent="0.25">
      <c r="E6397" s="103"/>
      <c r="F6397" s="104"/>
    </row>
    <row r="6398" spans="5:6" x14ac:dyDescent="0.25">
      <c r="E6398" s="103"/>
      <c r="F6398" s="104"/>
    </row>
    <row r="6399" spans="5:6" x14ac:dyDescent="0.25">
      <c r="E6399" s="103"/>
      <c r="F6399" s="104"/>
    </row>
    <row r="6400" spans="5:6" x14ac:dyDescent="0.25">
      <c r="E6400" s="103"/>
      <c r="F6400" s="104"/>
    </row>
    <row r="6401" spans="5:6" x14ac:dyDescent="0.25">
      <c r="E6401" s="103"/>
      <c r="F6401" s="104"/>
    </row>
    <row r="6402" spans="5:6" x14ac:dyDescent="0.25">
      <c r="E6402" s="103"/>
      <c r="F6402" s="104"/>
    </row>
    <row r="6403" spans="5:6" x14ac:dyDescent="0.25">
      <c r="E6403" s="103"/>
      <c r="F6403" s="104"/>
    </row>
    <row r="6404" spans="5:6" x14ac:dyDescent="0.25">
      <c r="E6404" s="103"/>
      <c r="F6404" s="104"/>
    </row>
    <row r="6405" spans="5:6" x14ac:dyDescent="0.25">
      <c r="E6405" s="103"/>
      <c r="F6405" s="104"/>
    </row>
    <row r="6406" spans="5:6" x14ac:dyDescent="0.25">
      <c r="E6406" s="103"/>
      <c r="F6406" s="104"/>
    </row>
    <row r="6407" spans="5:6" x14ac:dyDescent="0.25">
      <c r="E6407" s="103"/>
      <c r="F6407" s="104"/>
    </row>
    <row r="6408" spans="5:6" x14ac:dyDescent="0.25">
      <c r="E6408" s="103"/>
      <c r="F6408" s="104"/>
    </row>
    <row r="6409" spans="5:6" x14ac:dyDescent="0.25">
      <c r="E6409" s="103"/>
      <c r="F6409" s="104"/>
    </row>
    <row r="6410" spans="5:6" x14ac:dyDescent="0.25">
      <c r="E6410" s="103"/>
      <c r="F6410" s="104"/>
    </row>
    <row r="6411" spans="5:6" x14ac:dyDescent="0.25">
      <c r="E6411" s="103"/>
      <c r="F6411" s="104"/>
    </row>
    <row r="6412" spans="5:6" x14ac:dyDescent="0.25">
      <c r="E6412" s="103"/>
      <c r="F6412" s="104"/>
    </row>
    <row r="6413" spans="5:6" x14ac:dyDescent="0.25">
      <c r="E6413" s="103"/>
      <c r="F6413" s="104"/>
    </row>
    <row r="6414" spans="5:6" x14ac:dyDescent="0.25">
      <c r="E6414" s="103"/>
      <c r="F6414" s="104"/>
    </row>
    <row r="6415" spans="5:6" x14ac:dyDescent="0.25">
      <c r="E6415" s="103"/>
      <c r="F6415" s="104"/>
    </row>
    <row r="6416" spans="5:6" x14ac:dyDescent="0.25">
      <c r="E6416" s="103"/>
      <c r="F6416" s="104"/>
    </row>
    <row r="6417" spans="5:6" x14ac:dyDescent="0.25">
      <c r="E6417" s="103"/>
      <c r="F6417" s="104"/>
    </row>
    <row r="6418" spans="5:6" x14ac:dyDescent="0.25">
      <c r="E6418" s="103"/>
      <c r="F6418" s="104"/>
    </row>
    <row r="6419" spans="5:6" x14ac:dyDescent="0.25">
      <c r="E6419" s="103"/>
      <c r="F6419" s="104"/>
    </row>
    <row r="6420" spans="5:6" x14ac:dyDescent="0.25">
      <c r="E6420" s="103"/>
      <c r="F6420" s="104"/>
    </row>
    <row r="6421" spans="5:6" x14ac:dyDescent="0.25">
      <c r="E6421" s="103"/>
      <c r="F6421" s="104"/>
    </row>
    <row r="6422" spans="5:6" x14ac:dyDescent="0.25">
      <c r="E6422" s="103"/>
      <c r="F6422" s="104"/>
    </row>
    <row r="6423" spans="5:6" x14ac:dyDescent="0.25">
      <c r="E6423" s="103"/>
      <c r="F6423" s="104"/>
    </row>
    <row r="6424" spans="5:6" x14ac:dyDescent="0.25">
      <c r="E6424" s="103"/>
      <c r="F6424" s="104"/>
    </row>
    <row r="6425" spans="5:6" x14ac:dyDescent="0.25">
      <c r="E6425" s="103"/>
      <c r="F6425" s="104"/>
    </row>
    <row r="6426" spans="5:6" x14ac:dyDescent="0.25">
      <c r="E6426" s="103"/>
      <c r="F6426" s="104"/>
    </row>
    <row r="6427" spans="5:6" x14ac:dyDescent="0.25">
      <c r="E6427" s="103"/>
      <c r="F6427" s="104"/>
    </row>
    <row r="6428" spans="5:6" x14ac:dyDescent="0.25">
      <c r="E6428" s="103"/>
      <c r="F6428" s="104"/>
    </row>
    <row r="6429" spans="5:6" x14ac:dyDescent="0.25">
      <c r="E6429" s="103"/>
      <c r="F6429" s="104"/>
    </row>
    <row r="6430" spans="5:6" x14ac:dyDescent="0.25">
      <c r="E6430" s="103"/>
      <c r="F6430" s="104"/>
    </row>
    <row r="6431" spans="5:6" x14ac:dyDescent="0.25">
      <c r="E6431" s="103"/>
      <c r="F6431" s="104"/>
    </row>
    <row r="6432" spans="5:6" x14ac:dyDescent="0.25">
      <c r="E6432" s="103"/>
      <c r="F6432" s="104"/>
    </row>
    <row r="6433" spans="5:6" x14ac:dyDescent="0.25">
      <c r="E6433" s="103"/>
      <c r="F6433" s="104"/>
    </row>
    <row r="6434" spans="5:6" x14ac:dyDescent="0.25">
      <c r="E6434" s="103"/>
      <c r="F6434" s="104"/>
    </row>
    <row r="6435" spans="5:6" x14ac:dyDescent="0.25">
      <c r="E6435" s="103"/>
      <c r="F6435" s="104"/>
    </row>
    <row r="6436" spans="5:6" x14ac:dyDescent="0.25">
      <c r="E6436" s="103"/>
      <c r="F6436" s="104"/>
    </row>
    <row r="6437" spans="5:6" x14ac:dyDescent="0.25">
      <c r="E6437" s="103"/>
      <c r="F6437" s="104"/>
    </row>
    <row r="6438" spans="5:6" x14ac:dyDescent="0.25">
      <c r="E6438" s="103"/>
      <c r="F6438" s="104"/>
    </row>
    <row r="6439" spans="5:6" x14ac:dyDescent="0.25">
      <c r="E6439" s="103"/>
      <c r="F6439" s="104"/>
    </row>
    <row r="6440" spans="5:6" x14ac:dyDescent="0.25">
      <c r="E6440" s="103"/>
      <c r="F6440" s="104"/>
    </row>
    <row r="6441" spans="5:6" x14ac:dyDescent="0.25">
      <c r="E6441" s="103"/>
      <c r="F6441" s="104"/>
    </row>
    <row r="6442" spans="5:6" x14ac:dyDescent="0.25">
      <c r="E6442" s="103"/>
      <c r="F6442" s="104"/>
    </row>
    <row r="6443" spans="5:6" x14ac:dyDescent="0.25">
      <c r="E6443" s="103"/>
      <c r="F6443" s="104"/>
    </row>
    <row r="6444" spans="5:6" x14ac:dyDescent="0.25">
      <c r="E6444" s="103"/>
      <c r="F6444" s="104"/>
    </row>
    <row r="6445" spans="5:6" x14ac:dyDescent="0.25">
      <c r="E6445" s="103"/>
      <c r="F6445" s="104"/>
    </row>
    <row r="6446" spans="5:6" x14ac:dyDescent="0.25">
      <c r="E6446" s="103"/>
      <c r="F6446" s="104"/>
    </row>
    <row r="6447" spans="5:6" x14ac:dyDescent="0.25">
      <c r="E6447" s="103"/>
      <c r="F6447" s="104"/>
    </row>
    <row r="6448" spans="5:6" x14ac:dyDescent="0.25">
      <c r="E6448" s="103"/>
      <c r="F6448" s="104"/>
    </row>
    <row r="6449" spans="5:6" x14ac:dyDescent="0.25">
      <c r="E6449" s="103"/>
      <c r="F6449" s="104"/>
    </row>
    <row r="6450" spans="5:6" x14ac:dyDescent="0.25">
      <c r="E6450" s="103"/>
      <c r="F6450" s="104"/>
    </row>
    <row r="6451" spans="5:6" x14ac:dyDescent="0.25">
      <c r="E6451" s="103"/>
      <c r="F6451" s="104"/>
    </row>
    <row r="6452" spans="5:6" x14ac:dyDescent="0.25">
      <c r="E6452" s="103"/>
      <c r="F6452" s="104"/>
    </row>
    <row r="6453" spans="5:6" x14ac:dyDescent="0.25">
      <c r="E6453" s="103"/>
      <c r="F6453" s="104"/>
    </row>
    <row r="6454" spans="5:6" x14ac:dyDescent="0.25">
      <c r="E6454" s="103"/>
      <c r="F6454" s="104"/>
    </row>
    <row r="6455" spans="5:6" x14ac:dyDescent="0.25">
      <c r="E6455" s="103"/>
      <c r="F6455" s="104"/>
    </row>
    <row r="6456" spans="5:6" x14ac:dyDescent="0.25">
      <c r="E6456" s="103"/>
      <c r="F6456" s="104"/>
    </row>
    <row r="6457" spans="5:6" x14ac:dyDescent="0.25">
      <c r="E6457" s="103"/>
      <c r="F6457" s="104"/>
    </row>
    <row r="6458" spans="5:6" x14ac:dyDescent="0.25">
      <c r="E6458" s="103"/>
      <c r="F6458" s="104"/>
    </row>
    <row r="6459" spans="5:6" x14ac:dyDescent="0.25">
      <c r="E6459" s="103"/>
      <c r="F6459" s="104"/>
    </row>
    <row r="6460" spans="5:6" x14ac:dyDescent="0.25">
      <c r="E6460" s="103"/>
      <c r="F6460" s="104"/>
    </row>
    <row r="6461" spans="5:6" x14ac:dyDescent="0.25">
      <c r="E6461" s="103"/>
      <c r="F6461" s="104"/>
    </row>
    <row r="6462" spans="5:6" x14ac:dyDescent="0.25">
      <c r="E6462" s="103"/>
      <c r="F6462" s="104"/>
    </row>
    <row r="6463" spans="5:6" x14ac:dyDescent="0.25">
      <c r="E6463" s="103"/>
      <c r="F6463" s="104"/>
    </row>
    <row r="6464" spans="5:6" x14ac:dyDescent="0.25">
      <c r="E6464" s="103"/>
      <c r="F6464" s="104"/>
    </row>
    <row r="6465" spans="5:6" x14ac:dyDescent="0.25">
      <c r="E6465" s="103"/>
      <c r="F6465" s="104"/>
    </row>
    <row r="6466" spans="5:6" x14ac:dyDescent="0.25">
      <c r="E6466" s="103"/>
      <c r="F6466" s="104"/>
    </row>
    <row r="6467" spans="5:6" x14ac:dyDescent="0.25">
      <c r="E6467" s="103"/>
      <c r="F6467" s="104"/>
    </row>
    <row r="6468" spans="5:6" x14ac:dyDescent="0.25">
      <c r="E6468" s="103"/>
      <c r="F6468" s="104"/>
    </row>
    <row r="6469" spans="5:6" x14ac:dyDescent="0.25">
      <c r="E6469" s="103"/>
      <c r="F6469" s="104"/>
    </row>
    <row r="6470" spans="5:6" x14ac:dyDescent="0.25">
      <c r="E6470" s="103"/>
      <c r="F6470" s="104"/>
    </row>
    <row r="6471" spans="5:6" x14ac:dyDescent="0.25">
      <c r="E6471" s="103"/>
      <c r="F6471" s="104"/>
    </row>
    <row r="6472" spans="5:6" x14ac:dyDescent="0.25">
      <c r="E6472" s="103"/>
      <c r="F6472" s="104"/>
    </row>
    <row r="6473" spans="5:6" x14ac:dyDescent="0.25">
      <c r="E6473" s="103"/>
      <c r="F6473" s="104"/>
    </row>
    <row r="6474" spans="5:6" x14ac:dyDescent="0.25">
      <c r="E6474" s="103"/>
      <c r="F6474" s="104"/>
    </row>
    <row r="6475" spans="5:6" x14ac:dyDescent="0.25">
      <c r="E6475" s="103"/>
      <c r="F6475" s="104"/>
    </row>
    <row r="6476" spans="5:6" x14ac:dyDescent="0.25">
      <c r="E6476" s="103"/>
      <c r="F6476" s="104"/>
    </row>
    <row r="6477" spans="5:6" x14ac:dyDescent="0.25">
      <c r="E6477" s="103"/>
      <c r="F6477" s="104"/>
    </row>
    <row r="6478" spans="5:6" x14ac:dyDescent="0.25">
      <c r="E6478" s="103"/>
      <c r="F6478" s="104"/>
    </row>
    <row r="6479" spans="5:6" x14ac:dyDescent="0.25">
      <c r="E6479" s="103"/>
      <c r="F6479" s="104"/>
    </row>
    <row r="6480" spans="5:6" x14ac:dyDescent="0.25">
      <c r="E6480" s="103"/>
      <c r="F6480" s="104"/>
    </row>
    <row r="6481" spans="5:6" x14ac:dyDescent="0.25">
      <c r="E6481" s="103"/>
      <c r="F6481" s="104"/>
    </row>
    <row r="6482" spans="5:6" x14ac:dyDescent="0.25">
      <c r="E6482" s="103"/>
      <c r="F6482" s="104"/>
    </row>
    <row r="6483" spans="5:6" x14ac:dyDescent="0.25">
      <c r="E6483" s="103"/>
      <c r="F6483" s="104"/>
    </row>
    <row r="6484" spans="5:6" x14ac:dyDescent="0.25">
      <c r="E6484" s="103"/>
      <c r="F6484" s="104"/>
    </row>
    <row r="6485" spans="5:6" x14ac:dyDescent="0.25">
      <c r="E6485" s="103"/>
      <c r="F6485" s="104"/>
    </row>
    <row r="6486" spans="5:6" x14ac:dyDescent="0.25">
      <c r="E6486" s="103"/>
      <c r="F6486" s="104"/>
    </row>
    <row r="6487" spans="5:6" x14ac:dyDescent="0.25">
      <c r="E6487" s="103"/>
      <c r="F6487" s="104"/>
    </row>
    <row r="6488" spans="5:6" x14ac:dyDescent="0.25">
      <c r="E6488" s="103"/>
      <c r="F6488" s="104"/>
    </row>
    <row r="6489" spans="5:6" x14ac:dyDescent="0.25">
      <c r="E6489" s="103"/>
      <c r="F6489" s="104"/>
    </row>
    <row r="6490" spans="5:6" x14ac:dyDescent="0.25">
      <c r="E6490" s="103"/>
      <c r="F6490" s="104"/>
    </row>
    <row r="6491" spans="5:6" x14ac:dyDescent="0.25">
      <c r="E6491" s="103"/>
      <c r="F6491" s="104"/>
    </row>
    <row r="6492" spans="5:6" x14ac:dyDescent="0.25">
      <c r="E6492" s="103"/>
      <c r="F6492" s="104"/>
    </row>
    <row r="6493" spans="5:6" x14ac:dyDescent="0.25">
      <c r="E6493" s="103"/>
      <c r="F6493" s="104"/>
    </row>
    <row r="6494" spans="5:6" x14ac:dyDescent="0.25">
      <c r="E6494" s="103"/>
      <c r="F6494" s="104"/>
    </row>
    <row r="6495" spans="5:6" x14ac:dyDescent="0.25">
      <c r="E6495" s="103"/>
      <c r="F6495" s="104"/>
    </row>
    <row r="6496" spans="5:6" x14ac:dyDescent="0.25">
      <c r="E6496" s="103"/>
      <c r="F6496" s="104"/>
    </row>
    <row r="6497" spans="5:6" x14ac:dyDescent="0.25">
      <c r="E6497" s="103"/>
      <c r="F6497" s="104"/>
    </row>
    <row r="6498" spans="5:6" x14ac:dyDescent="0.25">
      <c r="E6498" s="103"/>
      <c r="F6498" s="104"/>
    </row>
    <row r="6499" spans="5:6" x14ac:dyDescent="0.25">
      <c r="E6499" s="103"/>
      <c r="F6499" s="104"/>
    </row>
    <row r="6500" spans="5:6" x14ac:dyDescent="0.25">
      <c r="E6500" s="103"/>
      <c r="F6500" s="104"/>
    </row>
    <row r="6501" spans="5:6" x14ac:dyDescent="0.25">
      <c r="E6501" s="103"/>
      <c r="F6501" s="104"/>
    </row>
    <row r="6502" spans="5:6" x14ac:dyDescent="0.25">
      <c r="E6502" s="103"/>
      <c r="F6502" s="104"/>
    </row>
    <row r="6503" spans="5:6" x14ac:dyDescent="0.25">
      <c r="E6503" s="103"/>
      <c r="F6503" s="104"/>
    </row>
    <row r="6504" spans="5:6" x14ac:dyDescent="0.25">
      <c r="E6504" s="103"/>
      <c r="F6504" s="104"/>
    </row>
    <row r="6505" spans="5:6" x14ac:dyDescent="0.25">
      <c r="E6505" s="103"/>
      <c r="F6505" s="104"/>
    </row>
    <row r="6506" spans="5:6" x14ac:dyDescent="0.25">
      <c r="E6506" s="103"/>
      <c r="F6506" s="104"/>
    </row>
    <row r="6507" spans="5:6" x14ac:dyDescent="0.25">
      <c r="E6507" s="103"/>
      <c r="F6507" s="104"/>
    </row>
    <row r="6508" spans="5:6" x14ac:dyDescent="0.25">
      <c r="E6508" s="103"/>
      <c r="F6508" s="104"/>
    </row>
    <row r="6509" spans="5:6" x14ac:dyDescent="0.25">
      <c r="E6509" s="103"/>
      <c r="F6509" s="104"/>
    </row>
    <row r="6510" spans="5:6" x14ac:dyDescent="0.25">
      <c r="E6510" s="103"/>
      <c r="F6510" s="104"/>
    </row>
    <row r="6511" spans="5:6" x14ac:dyDescent="0.25">
      <c r="E6511" s="103"/>
      <c r="F6511" s="104"/>
    </row>
    <row r="6512" spans="5:6" x14ac:dyDescent="0.25">
      <c r="E6512" s="103"/>
      <c r="F6512" s="104"/>
    </row>
    <row r="6513" spans="5:6" x14ac:dyDescent="0.25">
      <c r="E6513" s="103"/>
      <c r="F6513" s="104"/>
    </row>
    <row r="6514" spans="5:6" x14ac:dyDescent="0.25">
      <c r="E6514" s="103"/>
      <c r="F6514" s="104"/>
    </row>
    <row r="6515" spans="5:6" x14ac:dyDescent="0.25">
      <c r="E6515" s="103"/>
      <c r="F6515" s="104"/>
    </row>
    <row r="6516" spans="5:6" x14ac:dyDescent="0.25">
      <c r="E6516" s="103"/>
      <c r="F6516" s="104"/>
    </row>
    <row r="6517" spans="5:6" x14ac:dyDescent="0.25">
      <c r="E6517" s="103"/>
      <c r="F6517" s="104"/>
    </row>
    <row r="6518" spans="5:6" x14ac:dyDescent="0.25">
      <c r="E6518" s="103"/>
      <c r="F6518" s="104"/>
    </row>
    <row r="6519" spans="5:6" x14ac:dyDescent="0.25">
      <c r="E6519" s="103"/>
      <c r="F6519" s="104"/>
    </row>
    <row r="6520" spans="5:6" x14ac:dyDescent="0.25">
      <c r="E6520" s="103"/>
      <c r="F6520" s="104"/>
    </row>
    <row r="6521" spans="5:6" x14ac:dyDescent="0.25">
      <c r="E6521" s="103"/>
      <c r="F6521" s="104"/>
    </row>
    <row r="6522" spans="5:6" x14ac:dyDescent="0.25">
      <c r="E6522" s="103"/>
      <c r="F6522" s="104"/>
    </row>
    <row r="6523" spans="5:6" x14ac:dyDescent="0.25">
      <c r="E6523" s="103"/>
      <c r="F6523" s="104"/>
    </row>
    <row r="6524" spans="5:6" x14ac:dyDescent="0.25">
      <c r="E6524" s="103"/>
      <c r="F6524" s="104"/>
    </row>
    <row r="6525" spans="5:6" x14ac:dyDescent="0.25">
      <c r="E6525" s="103"/>
      <c r="F6525" s="104"/>
    </row>
    <row r="6526" spans="5:6" x14ac:dyDescent="0.25">
      <c r="E6526" s="103"/>
      <c r="F6526" s="104"/>
    </row>
    <row r="6527" spans="5:6" x14ac:dyDescent="0.25">
      <c r="E6527" s="103"/>
      <c r="F6527" s="104"/>
    </row>
    <row r="6528" spans="5:6" x14ac:dyDescent="0.25">
      <c r="E6528" s="103"/>
      <c r="F6528" s="104"/>
    </row>
    <row r="6529" spans="5:6" x14ac:dyDescent="0.25">
      <c r="E6529" s="103"/>
      <c r="F6529" s="104"/>
    </row>
    <row r="6530" spans="5:6" x14ac:dyDescent="0.25">
      <c r="E6530" s="103"/>
      <c r="F6530" s="104"/>
    </row>
    <row r="6531" spans="5:6" x14ac:dyDescent="0.25">
      <c r="E6531" s="103"/>
      <c r="F6531" s="104"/>
    </row>
    <row r="6532" spans="5:6" x14ac:dyDescent="0.25">
      <c r="E6532" s="103"/>
      <c r="F6532" s="104"/>
    </row>
    <row r="6533" spans="5:6" x14ac:dyDescent="0.25">
      <c r="E6533" s="103"/>
      <c r="F6533" s="104"/>
    </row>
    <row r="6534" spans="5:6" x14ac:dyDescent="0.25">
      <c r="E6534" s="103"/>
      <c r="F6534" s="104"/>
    </row>
    <row r="6535" spans="5:6" x14ac:dyDescent="0.25">
      <c r="E6535" s="103"/>
      <c r="F6535" s="104"/>
    </row>
    <row r="6536" spans="5:6" x14ac:dyDescent="0.25">
      <c r="E6536" s="103"/>
      <c r="F6536" s="104"/>
    </row>
    <row r="6537" spans="5:6" x14ac:dyDescent="0.25">
      <c r="E6537" s="103"/>
      <c r="F6537" s="104"/>
    </row>
    <row r="6538" spans="5:6" x14ac:dyDescent="0.25">
      <c r="E6538" s="103"/>
      <c r="F6538" s="104"/>
    </row>
    <row r="6539" spans="5:6" x14ac:dyDescent="0.25">
      <c r="E6539" s="103"/>
      <c r="F6539" s="104"/>
    </row>
    <row r="6540" spans="5:6" x14ac:dyDescent="0.25">
      <c r="E6540" s="103"/>
      <c r="F6540" s="104"/>
    </row>
    <row r="6541" spans="5:6" x14ac:dyDescent="0.25">
      <c r="E6541" s="103"/>
      <c r="F6541" s="104"/>
    </row>
    <row r="6542" spans="5:6" x14ac:dyDescent="0.25">
      <c r="E6542" s="103"/>
      <c r="F6542" s="104"/>
    </row>
    <row r="6543" spans="5:6" x14ac:dyDescent="0.25">
      <c r="E6543" s="103"/>
      <c r="F6543" s="104"/>
    </row>
    <row r="6544" spans="5:6" x14ac:dyDescent="0.25">
      <c r="E6544" s="103"/>
      <c r="F6544" s="104"/>
    </row>
    <row r="6545" spans="5:6" x14ac:dyDescent="0.25">
      <c r="E6545" s="103"/>
      <c r="F6545" s="104"/>
    </row>
    <row r="6546" spans="5:6" x14ac:dyDescent="0.25">
      <c r="E6546" s="103"/>
      <c r="F6546" s="104"/>
    </row>
    <row r="6547" spans="5:6" x14ac:dyDescent="0.25">
      <c r="E6547" s="103"/>
      <c r="F6547" s="104"/>
    </row>
    <row r="6548" spans="5:6" x14ac:dyDescent="0.25">
      <c r="E6548" s="103"/>
      <c r="F6548" s="104"/>
    </row>
    <row r="6549" spans="5:6" x14ac:dyDescent="0.25">
      <c r="E6549" s="103"/>
      <c r="F6549" s="104"/>
    </row>
    <row r="6550" spans="5:6" x14ac:dyDescent="0.25">
      <c r="E6550" s="103"/>
      <c r="F6550" s="104"/>
    </row>
    <row r="6551" spans="5:6" x14ac:dyDescent="0.25">
      <c r="E6551" s="103"/>
      <c r="F6551" s="104"/>
    </row>
    <row r="6552" spans="5:6" x14ac:dyDescent="0.25">
      <c r="E6552" s="103"/>
      <c r="F6552" s="104"/>
    </row>
    <row r="6553" spans="5:6" x14ac:dyDescent="0.25">
      <c r="E6553" s="103"/>
      <c r="F6553" s="104"/>
    </row>
    <row r="6554" spans="5:6" x14ac:dyDescent="0.25">
      <c r="E6554" s="103"/>
      <c r="F6554" s="104"/>
    </row>
    <row r="6555" spans="5:6" x14ac:dyDescent="0.25">
      <c r="E6555" s="103"/>
      <c r="F6555" s="104"/>
    </row>
    <row r="6556" spans="5:6" x14ac:dyDescent="0.25">
      <c r="E6556" s="103"/>
      <c r="F6556" s="104"/>
    </row>
    <row r="6557" spans="5:6" x14ac:dyDescent="0.25">
      <c r="E6557" s="103"/>
      <c r="F6557" s="104"/>
    </row>
    <row r="6558" spans="5:6" x14ac:dyDescent="0.25">
      <c r="E6558" s="103"/>
      <c r="F6558" s="104"/>
    </row>
    <row r="6559" spans="5:6" x14ac:dyDescent="0.25">
      <c r="E6559" s="103"/>
      <c r="F6559" s="104"/>
    </row>
    <row r="6560" spans="5:6" x14ac:dyDescent="0.25">
      <c r="E6560" s="103"/>
      <c r="F6560" s="104"/>
    </row>
    <row r="6561" spans="5:6" x14ac:dyDescent="0.25">
      <c r="E6561" s="103"/>
      <c r="F6561" s="104"/>
    </row>
    <row r="6562" spans="5:6" x14ac:dyDescent="0.25">
      <c r="E6562" s="103"/>
      <c r="F6562" s="104"/>
    </row>
    <row r="6563" spans="5:6" x14ac:dyDescent="0.25">
      <c r="E6563" s="103"/>
      <c r="F6563" s="104"/>
    </row>
    <row r="6564" spans="5:6" x14ac:dyDescent="0.25">
      <c r="E6564" s="103"/>
      <c r="F6564" s="104"/>
    </row>
    <row r="6565" spans="5:6" x14ac:dyDescent="0.25">
      <c r="E6565" s="103"/>
      <c r="F6565" s="104"/>
    </row>
    <row r="6566" spans="5:6" x14ac:dyDescent="0.25">
      <c r="E6566" s="103"/>
      <c r="F6566" s="104"/>
    </row>
    <row r="6567" spans="5:6" x14ac:dyDescent="0.25">
      <c r="E6567" s="103"/>
      <c r="F6567" s="104"/>
    </row>
    <row r="6568" spans="5:6" x14ac:dyDescent="0.25">
      <c r="E6568" s="103"/>
      <c r="F6568" s="104"/>
    </row>
    <row r="6569" spans="5:6" x14ac:dyDescent="0.25">
      <c r="E6569" s="103"/>
      <c r="F6569" s="104"/>
    </row>
    <row r="6570" spans="5:6" x14ac:dyDescent="0.25">
      <c r="E6570" s="103"/>
      <c r="F6570" s="104"/>
    </row>
    <row r="6571" spans="5:6" x14ac:dyDescent="0.25">
      <c r="E6571" s="103"/>
      <c r="F6571" s="104"/>
    </row>
    <row r="6572" spans="5:6" x14ac:dyDescent="0.25">
      <c r="E6572" s="103"/>
      <c r="F6572" s="104"/>
    </row>
    <row r="6573" spans="5:6" x14ac:dyDescent="0.25">
      <c r="E6573" s="103"/>
      <c r="F6573" s="104"/>
    </row>
    <row r="6574" spans="5:6" x14ac:dyDescent="0.25">
      <c r="E6574" s="103"/>
      <c r="F6574" s="104"/>
    </row>
    <row r="6575" spans="5:6" x14ac:dyDescent="0.25">
      <c r="E6575" s="103"/>
      <c r="F6575" s="104"/>
    </row>
    <row r="6576" spans="5:6" x14ac:dyDescent="0.25">
      <c r="E6576" s="103"/>
      <c r="F6576" s="104"/>
    </row>
    <row r="6577" spans="5:6" x14ac:dyDescent="0.25">
      <c r="E6577" s="103"/>
      <c r="F6577" s="104"/>
    </row>
    <row r="6578" spans="5:6" x14ac:dyDescent="0.25">
      <c r="E6578" s="103"/>
      <c r="F6578" s="104"/>
    </row>
    <row r="6579" spans="5:6" x14ac:dyDescent="0.25">
      <c r="E6579" s="103"/>
      <c r="F6579" s="104"/>
    </row>
    <row r="6580" spans="5:6" x14ac:dyDescent="0.25">
      <c r="E6580" s="103"/>
      <c r="F6580" s="104"/>
    </row>
    <row r="6581" spans="5:6" x14ac:dyDescent="0.25">
      <c r="E6581" s="103"/>
      <c r="F6581" s="104"/>
    </row>
    <row r="6582" spans="5:6" x14ac:dyDescent="0.25">
      <c r="E6582" s="103"/>
      <c r="F6582" s="104"/>
    </row>
    <row r="6583" spans="5:6" x14ac:dyDescent="0.25">
      <c r="E6583" s="103"/>
      <c r="F6583" s="104"/>
    </row>
    <row r="6584" spans="5:6" x14ac:dyDescent="0.25">
      <c r="E6584" s="103"/>
      <c r="F6584" s="104"/>
    </row>
    <row r="6585" spans="5:6" x14ac:dyDescent="0.25">
      <c r="E6585" s="103"/>
      <c r="F6585" s="104"/>
    </row>
    <row r="6586" spans="5:6" x14ac:dyDescent="0.25">
      <c r="E6586" s="103"/>
      <c r="F6586" s="104"/>
    </row>
    <row r="6587" spans="5:6" x14ac:dyDescent="0.25">
      <c r="E6587" s="103"/>
      <c r="F6587" s="104"/>
    </row>
    <row r="6588" spans="5:6" x14ac:dyDescent="0.25">
      <c r="E6588" s="103"/>
      <c r="F6588" s="104"/>
    </row>
    <row r="6589" spans="5:6" x14ac:dyDescent="0.25">
      <c r="E6589" s="103"/>
      <c r="F6589" s="104"/>
    </row>
    <row r="6590" spans="5:6" x14ac:dyDescent="0.25">
      <c r="E6590" s="103"/>
      <c r="F6590" s="104"/>
    </row>
    <row r="6591" spans="5:6" x14ac:dyDescent="0.25">
      <c r="E6591" s="103"/>
      <c r="F6591" s="104"/>
    </row>
    <row r="6592" spans="5:6" x14ac:dyDescent="0.25">
      <c r="E6592" s="103"/>
      <c r="F6592" s="104"/>
    </row>
    <row r="6593" spans="5:6" x14ac:dyDescent="0.25">
      <c r="E6593" s="103"/>
      <c r="F6593" s="104"/>
    </row>
    <row r="6594" spans="5:6" x14ac:dyDescent="0.25">
      <c r="E6594" s="103"/>
      <c r="F6594" s="104"/>
    </row>
    <row r="6595" spans="5:6" x14ac:dyDescent="0.25">
      <c r="E6595" s="103"/>
      <c r="F6595" s="104"/>
    </row>
    <row r="6596" spans="5:6" x14ac:dyDescent="0.25">
      <c r="E6596" s="103"/>
      <c r="F6596" s="104"/>
    </row>
    <row r="6597" spans="5:6" x14ac:dyDescent="0.25">
      <c r="E6597" s="103"/>
      <c r="F6597" s="104"/>
    </row>
    <row r="6598" spans="5:6" x14ac:dyDescent="0.25">
      <c r="E6598" s="103"/>
      <c r="F6598" s="104"/>
    </row>
    <row r="6599" spans="5:6" x14ac:dyDescent="0.25">
      <c r="E6599" s="103"/>
      <c r="F6599" s="104"/>
    </row>
    <row r="6600" spans="5:6" x14ac:dyDescent="0.25">
      <c r="E6600" s="103"/>
      <c r="F6600" s="104"/>
    </row>
    <row r="6601" spans="5:6" x14ac:dyDescent="0.25">
      <c r="E6601" s="103"/>
      <c r="F6601" s="104"/>
    </row>
    <row r="6602" spans="5:6" x14ac:dyDescent="0.25">
      <c r="E6602" s="103"/>
      <c r="F6602" s="104"/>
    </row>
    <row r="6603" spans="5:6" x14ac:dyDescent="0.25">
      <c r="E6603" s="103"/>
      <c r="F6603" s="104"/>
    </row>
    <row r="6604" spans="5:6" x14ac:dyDescent="0.25">
      <c r="E6604" s="103"/>
      <c r="F6604" s="104"/>
    </row>
    <row r="6605" spans="5:6" x14ac:dyDescent="0.25">
      <c r="E6605" s="103"/>
      <c r="F6605" s="104"/>
    </row>
    <row r="6606" spans="5:6" x14ac:dyDescent="0.25">
      <c r="E6606" s="103"/>
      <c r="F6606" s="104"/>
    </row>
    <row r="6607" spans="5:6" x14ac:dyDescent="0.25">
      <c r="E6607" s="103"/>
      <c r="F6607" s="104"/>
    </row>
    <row r="6608" spans="5:6" x14ac:dyDescent="0.25">
      <c r="E6608" s="103"/>
      <c r="F6608" s="104"/>
    </row>
    <row r="6609" spans="5:6" x14ac:dyDescent="0.25">
      <c r="E6609" s="103"/>
      <c r="F6609" s="104"/>
    </row>
    <row r="6610" spans="5:6" x14ac:dyDescent="0.25">
      <c r="E6610" s="103"/>
      <c r="F6610" s="104"/>
    </row>
    <row r="6611" spans="5:6" x14ac:dyDescent="0.25">
      <c r="E6611" s="103"/>
      <c r="F6611" s="104"/>
    </row>
    <row r="6612" spans="5:6" x14ac:dyDescent="0.25">
      <c r="E6612" s="103"/>
      <c r="F6612" s="104"/>
    </row>
    <row r="6613" spans="5:6" x14ac:dyDescent="0.25">
      <c r="E6613" s="103"/>
      <c r="F6613" s="104"/>
    </row>
    <row r="6614" spans="5:6" x14ac:dyDescent="0.25">
      <c r="E6614" s="103"/>
      <c r="F6614" s="104"/>
    </row>
    <row r="6615" spans="5:6" x14ac:dyDescent="0.25">
      <c r="E6615" s="103"/>
      <c r="F6615" s="104"/>
    </row>
    <row r="6616" spans="5:6" x14ac:dyDescent="0.25">
      <c r="E6616" s="103"/>
      <c r="F6616" s="104"/>
    </row>
    <row r="6617" spans="5:6" x14ac:dyDescent="0.25">
      <c r="E6617" s="103"/>
      <c r="F6617" s="104"/>
    </row>
    <row r="6618" spans="5:6" x14ac:dyDescent="0.25">
      <c r="E6618" s="103"/>
      <c r="F6618" s="104"/>
    </row>
    <row r="6619" spans="5:6" x14ac:dyDescent="0.25">
      <c r="E6619" s="103"/>
      <c r="F6619" s="104"/>
    </row>
    <row r="6620" spans="5:6" x14ac:dyDescent="0.25">
      <c r="E6620" s="103"/>
      <c r="F6620" s="104"/>
    </row>
    <row r="6621" spans="5:6" x14ac:dyDescent="0.25">
      <c r="E6621" s="103"/>
      <c r="F6621" s="104"/>
    </row>
    <row r="6622" spans="5:6" x14ac:dyDescent="0.25">
      <c r="E6622" s="103"/>
      <c r="F6622" s="104"/>
    </row>
    <row r="6623" spans="5:6" x14ac:dyDescent="0.25">
      <c r="E6623" s="103"/>
      <c r="F6623" s="104"/>
    </row>
    <row r="6624" spans="5:6" x14ac:dyDescent="0.25">
      <c r="E6624" s="103"/>
      <c r="F6624" s="104"/>
    </row>
    <row r="6625" spans="5:6" x14ac:dyDescent="0.25">
      <c r="E6625" s="103"/>
      <c r="F6625" s="104"/>
    </row>
    <row r="6626" spans="5:6" x14ac:dyDescent="0.25">
      <c r="E6626" s="103"/>
      <c r="F6626" s="104"/>
    </row>
    <row r="6627" spans="5:6" x14ac:dyDescent="0.25">
      <c r="E6627" s="103"/>
      <c r="F6627" s="104"/>
    </row>
    <row r="6628" spans="5:6" x14ac:dyDescent="0.25">
      <c r="E6628" s="103"/>
      <c r="F6628" s="104"/>
    </row>
    <row r="6629" spans="5:6" x14ac:dyDescent="0.25">
      <c r="E6629" s="103"/>
      <c r="F6629" s="104"/>
    </row>
    <row r="6630" spans="5:6" x14ac:dyDescent="0.25">
      <c r="E6630" s="103"/>
      <c r="F6630" s="104"/>
    </row>
    <row r="6631" spans="5:6" x14ac:dyDescent="0.25">
      <c r="E6631" s="103"/>
      <c r="F6631" s="104"/>
    </row>
    <row r="6632" spans="5:6" x14ac:dyDescent="0.25">
      <c r="E6632" s="103"/>
      <c r="F6632" s="104"/>
    </row>
    <row r="6633" spans="5:6" x14ac:dyDescent="0.25">
      <c r="E6633" s="103"/>
      <c r="F6633" s="104"/>
    </row>
    <row r="6634" spans="5:6" x14ac:dyDescent="0.25">
      <c r="E6634" s="103"/>
      <c r="F6634" s="104"/>
    </row>
    <row r="6635" spans="5:6" x14ac:dyDescent="0.25">
      <c r="E6635" s="103"/>
      <c r="F6635" s="104"/>
    </row>
    <row r="6636" spans="5:6" x14ac:dyDescent="0.25">
      <c r="E6636" s="103"/>
      <c r="F6636" s="104"/>
    </row>
    <row r="6637" spans="5:6" x14ac:dyDescent="0.25">
      <c r="E6637" s="103"/>
      <c r="F6637" s="104"/>
    </row>
    <row r="6638" spans="5:6" x14ac:dyDescent="0.25">
      <c r="E6638" s="103"/>
      <c r="F6638" s="104"/>
    </row>
    <row r="6639" spans="5:6" x14ac:dyDescent="0.25">
      <c r="E6639" s="103"/>
      <c r="F6639" s="104"/>
    </row>
    <row r="6640" spans="5:6" x14ac:dyDescent="0.25">
      <c r="E6640" s="103"/>
      <c r="F6640" s="104"/>
    </row>
    <row r="6641" spans="5:6" x14ac:dyDescent="0.25">
      <c r="E6641" s="103"/>
      <c r="F6641" s="104"/>
    </row>
    <row r="6642" spans="5:6" x14ac:dyDescent="0.25">
      <c r="E6642" s="103"/>
      <c r="F6642" s="104"/>
    </row>
    <row r="6643" spans="5:6" x14ac:dyDescent="0.25">
      <c r="E6643" s="103"/>
      <c r="F6643" s="104"/>
    </row>
    <row r="6644" spans="5:6" x14ac:dyDescent="0.25">
      <c r="E6644" s="103"/>
      <c r="F6644" s="104"/>
    </row>
    <row r="6645" spans="5:6" x14ac:dyDescent="0.25">
      <c r="E6645" s="103"/>
      <c r="F6645" s="104"/>
    </row>
    <row r="6646" spans="5:6" x14ac:dyDescent="0.25">
      <c r="E6646" s="103"/>
      <c r="F6646" s="104"/>
    </row>
    <row r="6647" spans="5:6" x14ac:dyDescent="0.25">
      <c r="E6647" s="103"/>
      <c r="F6647" s="104"/>
    </row>
    <row r="6648" spans="5:6" x14ac:dyDescent="0.25">
      <c r="E6648" s="103"/>
      <c r="F6648" s="104"/>
    </row>
    <row r="6649" spans="5:6" x14ac:dyDescent="0.25">
      <c r="E6649" s="103"/>
      <c r="F6649" s="104"/>
    </row>
    <row r="6650" spans="5:6" x14ac:dyDescent="0.25">
      <c r="E6650" s="103"/>
      <c r="F6650" s="104"/>
    </row>
    <row r="6651" spans="5:6" x14ac:dyDescent="0.25">
      <c r="E6651" s="103"/>
      <c r="F6651" s="104"/>
    </row>
    <row r="6652" spans="5:6" x14ac:dyDescent="0.25">
      <c r="E6652" s="103"/>
      <c r="F6652" s="104"/>
    </row>
    <row r="6653" spans="5:6" x14ac:dyDescent="0.25">
      <c r="E6653" s="103"/>
      <c r="F6653" s="104"/>
    </row>
    <row r="6654" spans="5:6" x14ac:dyDescent="0.25">
      <c r="E6654" s="103"/>
      <c r="F6654" s="104"/>
    </row>
    <row r="6655" spans="5:6" x14ac:dyDescent="0.25">
      <c r="E6655" s="103"/>
      <c r="F6655" s="104"/>
    </row>
    <row r="6656" spans="5:6" x14ac:dyDescent="0.25">
      <c r="E6656" s="103"/>
      <c r="F6656" s="104"/>
    </row>
    <row r="6657" spans="5:6" x14ac:dyDescent="0.25">
      <c r="E6657" s="103"/>
      <c r="F6657" s="104"/>
    </row>
    <row r="6658" spans="5:6" x14ac:dyDescent="0.25">
      <c r="E6658" s="103"/>
      <c r="F6658" s="104"/>
    </row>
    <row r="6659" spans="5:6" x14ac:dyDescent="0.25">
      <c r="E6659" s="103"/>
      <c r="F6659" s="104"/>
    </row>
    <row r="6660" spans="5:6" x14ac:dyDescent="0.25">
      <c r="E6660" s="103"/>
      <c r="F6660" s="104"/>
    </row>
    <row r="6661" spans="5:6" x14ac:dyDescent="0.25">
      <c r="E6661" s="103"/>
      <c r="F6661" s="104"/>
    </row>
    <row r="6662" spans="5:6" x14ac:dyDescent="0.25">
      <c r="E6662" s="103"/>
      <c r="F6662" s="104"/>
    </row>
    <row r="6663" spans="5:6" x14ac:dyDescent="0.25">
      <c r="E6663" s="103"/>
      <c r="F6663" s="104"/>
    </row>
    <row r="6664" spans="5:6" x14ac:dyDescent="0.25">
      <c r="E6664" s="103"/>
      <c r="F6664" s="104"/>
    </row>
    <row r="6665" spans="5:6" x14ac:dyDescent="0.25">
      <c r="E6665" s="103"/>
      <c r="F6665" s="104"/>
    </row>
    <row r="6666" spans="5:6" x14ac:dyDescent="0.25">
      <c r="E6666" s="103"/>
      <c r="F6666" s="104"/>
    </row>
    <row r="6667" spans="5:6" x14ac:dyDescent="0.25">
      <c r="E6667" s="103"/>
      <c r="F6667" s="104"/>
    </row>
    <row r="6668" spans="5:6" x14ac:dyDescent="0.25">
      <c r="E6668" s="103"/>
      <c r="F6668" s="104"/>
    </row>
    <row r="6669" spans="5:6" x14ac:dyDescent="0.25">
      <c r="E6669" s="103"/>
      <c r="F6669" s="104"/>
    </row>
    <row r="6670" spans="5:6" x14ac:dyDescent="0.25">
      <c r="E6670" s="103"/>
      <c r="F6670" s="104"/>
    </row>
    <row r="6671" spans="5:6" x14ac:dyDescent="0.25">
      <c r="E6671" s="103"/>
      <c r="F6671" s="104"/>
    </row>
    <row r="6672" spans="5:6" x14ac:dyDescent="0.25">
      <c r="E6672" s="103"/>
      <c r="F6672" s="104"/>
    </row>
    <row r="6673" spans="5:6" x14ac:dyDescent="0.25">
      <c r="E6673" s="103"/>
      <c r="F6673" s="104"/>
    </row>
    <row r="6674" spans="5:6" x14ac:dyDescent="0.25">
      <c r="E6674" s="103"/>
      <c r="F6674" s="104"/>
    </row>
    <row r="6675" spans="5:6" x14ac:dyDescent="0.25">
      <c r="E6675" s="103"/>
      <c r="F6675" s="104"/>
    </row>
    <row r="6676" spans="5:6" x14ac:dyDescent="0.25">
      <c r="E6676" s="103"/>
      <c r="F6676" s="104"/>
    </row>
    <row r="6677" spans="5:6" x14ac:dyDescent="0.25">
      <c r="E6677" s="103"/>
      <c r="F6677" s="104"/>
    </row>
    <row r="6678" spans="5:6" x14ac:dyDescent="0.25">
      <c r="E6678" s="103"/>
      <c r="F6678" s="104"/>
    </row>
    <row r="6679" spans="5:6" x14ac:dyDescent="0.25">
      <c r="E6679" s="103"/>
      <c r="F6679" s="104"/>
    </row>
    <row r="6680" spans="5:6" x14ac:dyDescent="0.25">
      <c r="E6680" s="103"/>
      <c r="F6680" s="104"/>
    </row>
    <row r="6681" spans="5:6" x14ac:dyDescent="0.25">
      <c r="E6681" s="103"/>
      <c r="F6681" s="104"/>
    </row>
    <row r="6682" spans="5:6" x14ac:dyDescent="0.25">
      <c r="E6682" s="103"/>
      <c r="F6682" s="104"/>
    </row>
    <row r="6683" spans="5:6" x14ac:dyDescent="0.25">
      <c r="E6683" s="103"/>
      <c r="F6683" s="104"/>
    </row>
    <row r="6684" spans="5:6" x14ac:dyDescent="0.25">
      <c r="E6684" s="103"/>
      <c r="F6684" s="104"/>
    </row>
    <row r="6685" spans="5:6" x14ac:dyDescent="0.25">
      <c r="E6685" s="103"/>
      <c r="F6685" s="104"/>
    </row>
    <row r="6686" spans="5:6" x14ac:dyDescent="0.25">
      <c r="E6686" s="103"/>
      <c r="F6686" s="104"/>
    </row>
    <row r="6687" spans="5:6" x14ac:dyDescent="0.25">
      <c r="E6687" s="103"/>
      <c r="F6687" s="104"/>
    </row>
    <row r="6688" spans="5:6" x14ac:dyDescent="0.25">
      <c r="E6688" s="103"/>
      <c r="F6688" s="104"/>
    </row>
    <row r="6689" spans="5:6" x14ac:dyDescent="0.25">
      <c r="E6689" s="103"/>
      <c r="F6689" s="104"/>
    </row>
    <row r="6690" spans="5:6" x14ac:dyDescent="0.25">
      <c r="E6690" s="103"/>
      <c r="F6690" s="104"/>
    </row>
    <row r="6691" spans="5:6" x14ac:dyDescent="0.25">
      <c r="E6691" s="103"/>
      <c r="F6691" s="104"/>
    </row>
    <row r="6692" spans="5:6" x14ac:dyDescent="0.25">
      <c r="E6692" s="103"/>
      <c r="F6692" s="104"/>
    </row>
    <row r="6693" spans="5:6" x14ac:dyDescent="0.25">
      <c r="E6693" s="103"/>
      <c r="F6693" s="104"/>
    </row>
    <row r="6694" spans="5:6" x14ac:dyDescent="0.25">
      <c r="E6694" s="103"/>
      <c r="F6694" s="104"/>
    </row>
    <row r="6695" spans="5:6" x14ac:dyDescent="0.25">
      <c r="E6695" s="103"/>
      <c r="F6695" s="104"/>
    </row>
    <row r="6696" spans="5:6" x14ac:dyDescent="0.25">
      <c r="E6696" s="103"/>
      <c r="F6696" s="104"/>
    </row>
    <row r="6697" spans="5:6" x14ac:dyDescent="0.25">
      <c r="E6697" s="103"/>
      <c r="F6697" s="104"/>
    </row>
    <row r="6698" spans="5:6" x14ac:dyDescent="0.25">
      <c r="E6698" s="103"/>
      <c r="F6698" s="104"/>
    </row>
    <row r="6699" spans="5:6" x14ac:dyDescent="0.25">
      <c r="E6699" s="103"/>
      <c r="F6699" s="104"/>
    </row>
    <row r="6700" spans="5:6" x14ac:dyDescent="0.25">
      <c r="E6700" s="103"/>
      <c r="F6700" s="104"/>
    </row>
    <row r="6701" spans="5:6" x14ac:dyDescent="0.25">
      <c r="E6701" s="103"/>
      <c r="F6701" s="104"/>
    </row>
    <row r="6702" spans="5:6" x14ac:dyDescent="0.25">
      <c r="E6702" s="103"/>
      <c r="F6702" s="104"/>
    </row>
    <row r="6703" spans="5:6" x14ac:dyDescent="0.25">
      <c r="E6703" s="103"/>
      <c r="F6703" s="104"/>
    </row>
    <row r="6704" spans="5:6" x14ac:dyDescent="0.25">
      <c r="E6704" s="103"/>
      <c r="F6704" s="104"/>
    </row>
    <row r="6705" spans="5:6" x14ac:dyDescent="0.25">
      <c r="E6705" s="103"/>
      <c r="F6705" s="104"/>
    </row>
    <row r="6706" spans="5:6" x14ac:dyDescent="0.25">
      <c r="E6706" s="103"/>
      <c r="F6706" s="104"/>
    </row>
    <row r="6707" spans="5:6" x14ac:dyDescent="0.25">
      <c r="E6707" s="103"/>
      <c r="F6707" s="104"/>
    </row>
    <row r="6708" spans="5:6" x14ac:dyDescent="0.25">
      <c r="E6708" s="103"/>
      <c r="F6708" s="104"/>
    </row>
    <row r="6709" spans="5:6" x14ac:dyDescent="0.25">
      <c r="E6709" s="103"/>
      <c r="F6709" s="104"/>
    </row>
    <row r="6710" spans="5:6" x14ac:dyDescent="0.25">
      <c r="E6710" s="103"/>
      <c r="F6710" s="104"/>
    </row>
    <row r="6711" spans="5:6" x14ac:dyDescent="0.25">
      <c r="E6711" s="103"/>
      <c r="F6711" s="104"/>
    </row>
    <row r="6712" spans="5:6" x14ac:dyDescent="0.25">
      <c r="E6712" s="103"/>
      <c r="F6712" s="104"/>
    </row>
    <row r="6713" spans="5:6" x14ac:dyDescent="0.25">
      <c r="E6713" s="103"/>
      <c r="F6713" s="104"/>
    </row>
    <row r="6714" spans="5:6" x14ac:dyDescent="0.25">
      <c r="E6714" s="103"/>
      <c r="F6714" s="104"/>
    </row>
    <row r="6715" spans="5:6" x14ac:dyDescent="0.25">
      <c r="E6715" s="103"/>
      <c r="F6715" s="104"/>
    </row>
    <row r="6716" spans="5:6" x14ac:dyDescent="0.25">
      <c r="E6716" s="103"/>
      <c r="F6716" s="104"/>
    </row>
    <row r="6717" spans="5:6" x14ac:dyDescent="0.25">
      <c r="E6717" s="103"/>
      <c r="F6717" s="104"/>
    </row>
    <row r="6718" spans="5:6" x14ac:dyDescent="0.25">
      <c r="E6718" s="103"/>
      <c r="F6718" s="104"/>
    </row>
    <row r="6719" spans="5:6" x14ac:dyDescent="0.25">
      <c r="E6719" s="103"/>
      <c r="F6719" s="104"/>
    </row>
    <row r="6720" spans="5:6" x14ac:dyDescent="0.25">
      <c r="E6720" s="103"/>
      <c r="F6720" s="104"/>
    </row>
    <row r="6721" spans="5:6" x14ac:dyDescent="0.25">
      <c r="E6721" s="103"/>
      <c r="F6721" s="104"/>
    </row>
    <row r="6722" spans="5:6" x14ac:dyDescent="0.25">
      <c r="E6722" s="103"/>
      <c r="F6722" s="104"/>
    </row>
    <row r="6723" spans="5:6" x14ac:dyDescent="0.25">
      <c r="E6723" s="103"/>
      <c r="F6723" s="104"/>
    </row>
    <row r="6724" spans="5:6" x14ac:dyDescent="0.25">
      <c r="E6724" s="103"/>
      <c r="F6724" s="104"/>
    </row>
    <row r="6725" spans="5:6" x14ac:dyDescent="0.25">
      <c r="E6725" s="103"/>
      <c r="F6725" s="104"/>
    </row>
    <row r="6726" spans="5:6" x14ac:dyDescent="0.25">
      <c r="E6726" s="103"/>
      <c r="F6726" s="104"/>
    </row>
    <row r="6727" spans="5:6" x14ac:dyDescent="0.25">
      <c r="E6727" s="103"/>
      <c r="F6727" s="104"/>
    </row>
    <row r="6728" spans="5:6" x14ac:dyDescent="0.25">
      <c r="E6728" s="103"/>
      <c r="F6728" s="104"/>
    </row>
    <row r="6729" spans="5:6" x14ac:dyDescent="0.25">
      <c r="E6729" s="103"/>
      <c r="F6729" s="104"/>
    </row>
    <row r="6730" spans="5:6" x14ac:dyDescent="0.25">
      <c r="E6730" s="103"/>
      <c r="F6730" s="104"/>
    </row>
    <row r="6731" spans="5:6" x14ac:dyDescent="0.25">
      <c r="E6731" s="103"/>
      <c r="F6731" s="104"/>
    </row>
    <row r="6732" spans="5:6" x14ac:dyDescent="0.25">
      <c r="E6732" s="103"/>
      <c r="F6732" s="104"/>
    </row>
    <row r="6733" spans="5:6" x14ac:dyDescent="0.25">
      <c r="E6733" s="103"/>
      <c r="F6733" s="104"/>
    </row>
    <row r="6734" spans="5:6" x14ac:dyDescent="0.25">
      <c r="E6734" s="103"/>
      <c r="F6734" s="104"/>
    </row>
    <row r="6735" spans="5:6" x14ac:dyDescent="0.25">
      <c r="E6735" s="103"/>
      <c r="F6735" s="104"/>
    </row>
    <row r="6736" spans="5:6" x14ac:dyDescent="0.25">
      <c r="E6736" s="103"/>
      <c r="F6736" s="104"/>
    </row>
    <row r="6737" spans="5:6" x14ac:dyDescent="0.25">
      <c r="E6737" s="103"/>
      <c r="F6737" s="104"/>
    </row>
    <row r="6738" spans="5:6" x14ac:dyDescent="0.25">
      <c r="E6738" s="103"/>
      <c r="F6738" s="104"/>
    </row>
    <row r="6739" spans="5:6" x14ac:dyDescent="0.25">
      <c r="E6739" s="103"/>
      <c r="F6739" s="104"/>
    </row>
    <row r="6740" spans="5:6" x14ac:dyDescent="0.25">
      <c r="E6740" s="103"/>
      <c r="F6740" s="104"/>
    </row>
    <row r="6741" spans="5:6" x14ac:dyDescent="0.25">
      <c r="E6741" s="103"/>
      <c r="F6741" s="104"/>
    </row>
    <row r="6742" spans="5:6" x14ac:dyDescent="0.25">
      <c r="E6742" s="103"/>
      <c r="F6742" s="104"/>
    </row>
    <row r="6743" spans="5:6" x14ac:dyDescent="0.25">
      <c r="E6743" s="103"/>
      <c r="F6743" s="104"/>
    </row>
    <row r="6744" spans="5:6" x14ac:dyDescent="0.25">
      <c r="E6744" s="103"/>
      <c r="F6744" s="104"/>
    </row>
    <row r="6745" spans="5:6" x14ac:dyDescent="0.25">
      <c r="E6745" s="103"/>
      <c r="F6745" s="104"/>
    </row>
    <row r="6746" spans="5:6" x14ac:dyDescent="0.25">
      <c r="E6746" s="103"/>
      <c r="F6746" s="104"/>
    </row>
    <row r="6747" spans="5:6" x14ac:dyDescent="0.25">
      <c r="E6747" s="103"/>
      <c r="F6747" s="104"/>
    </row>
    <row r="6748" spans="5:6" x14ac:dyDescent="0.25">
      <c r="E6748" s="103"/>
      <c r="F6748" s="104"/>
    </row>
    <row r="6749" spans="5:6" x14ac:dyDescent="0.25">
      <c r="E6749" s="103"/>
      <c r="F6749" s="104"/>
    </row>
    <row r="6750" spans="5:6" x14ac:dyDescent="0.25">
      <c r="E6750" s="103"/>
      <c r="F6750" s="104"/>
    </row>
    <row r="6751" spans="5:6" x14ac:dyDescent="0.25">
      <c r="E6751" s="103"/>
      <c r="F6751" s="104"/>
    </row>
    <row r="6752" spans="5:6" x14ac:dyDescent="0.25">
      <c r="E6752" s="103"/>
      <c r="F6752" s="104"/>
    </row>
    <row r="6753" spans="5:6" x14ac:dyDescent="0.25">
      <c r="E6753" s="103"/>
      <c r="F6753" s="104"/>
    </row>
    <row r="6754" spans="5:6" x14ac:dyDescent="0.25">
      <c r="E6754" s="103"/>
      <c r="F6754" s="104"/>
    </row>
    <row r="6755" spans="5:6" x14ac:dyDescent="0.25">
      <c r="E6755" s="103"/>
      <c r="F6755" s="104"/>
    </row>
    <row r="6756" spans="5:6" x14ac:dyDescent="0.25">
      <c r="E6756" s="103"/>
      <c r="F6756" s="104"/>
    </row>
    <row r="6757" spans="5:6" x14ac:dyDescent="0.25">
      <c r="E6757" s="103"/>
      <c r="F6757" s="104"/>
    </row>
    <row r="6758" spans="5:6" x14ac:dyDescent="0.25">
      <c r="E6758" s="103"/>
      <c r="F6758" s="104"/>
    </row>
    <row r="6759" spans="5:6" x14ac:dyDescent="0.25">
      <c r="E6759" s="103"/>
      <c r="F6759" s="104"/>
    </row>
    <row r="6760" spans="5:6" x14ac:dyDescent="0.25">
      <c r="E6760" s="103"/>
      <c r="F6760" s="104"/>
    </row>
    <row r="6761" spans="5:6" x14ac:dyDescent="0.25">
      <c r="E6761" s="103"/>
      <c r="F6761" s="104"/>
    </row>
    <row r="6762" spans="5:6" x14ac:dyDescent="0.25">
      <c r="E6762" s="103"/>
      <c r="F6762" s="104"/>
    </row>
    <row r="6763" spans="5:6" x14ac:dyDescent="0.25">
      <c r="E6763" s="103"/>
      <c r="F6763" s="104"/>
    </row>
    <row r="6764" spans="5:6" x14ac:dyDescent="0.25">
      <c r="E6764" s="103"/>
      <c r="F6764" s="104"/>
    </row>
    <row r="6765" spans="5:6" x14ac:dyDescent="0.25">
      <c r="E6765" s="103"/>
      <c r="F6765" s="104"/>
    </row>
    <row r="6766" spans="5:6" x14ac:dyDescent="0.25">
      <c r="E6766" s="103"/>
      <c r="F6766" s="104"/>
    </row>
    <row r="6767" spans="5:6" x14ac:dyDescent="0.25">
      <c r="E6767" s="103"/>
      <c r="F6767" s="104"/>
    </row>
    <row r="6768" spans="5:6" x14ac:dyDescent="0.25">
      <c r="E6768" s="103"/>
      <c r="F6768" s="104"/>
    </row>
    <row r="6769" spans="5:6" x14ac:dyDescent="0.25">
      <c r="E6769" s="103"/>
      <c r="F6769" s="104"/>
    </row>
    <row r="6770" spans="5:6" x14ac:dyDescent="0.25">
      <c r="E6770" s="103"/>
      <c r="F6770" s="104"/>
    </row>
    <row r="6771" spans="5:6" x14ac:dyDescent="0.25">
      <c r="E6771" s="103"/>
      <c r="F6771" s="104"/>
    </row>
    <row r="6772" spans="5:6" x14ac:dyDescent="0.25">
      <c r="E6772" s="103"/>
      <c r="F6772" s="104"/>
    </row>
    <row r="6773" spans="5:6" x14ac:dyDescent="0.25">
      <c r="E6773" s="103"/>
      <c r="F6773" s="104"/>
    </row>
    <row r="6774" spans="5:6" x14ac:dyDescent="0.25">
      <c r="E6774" s="103"/>
      <c r="F6774" s="104"/>
    </row>
    <row r="6775" spans="5:6" x14ac:dyDescent="0.25">
      <c r="E6775" s="103"/>
      <c r="F6775" s="104"/>
    </row>
    <row r="6776" spans="5:6" x14ac:dyDescent="0.25">
      <c r="E6776" s="103"/>
      <c r="F6776" s="104"/>
    </row>
    <row r="6777" spans="5:6" x14ac:dyDescent="0.25">
      <c r="E6777" s="103"/>
      <c r="F6777" s="104"/>
    </row>
    <row r="6778" spans="5:6" x14ac:dyDescent="0.25">
      <c r="E6778" s="103"/>
      <c r="F6778" s="104"/>
    </row>
    <row r="6779" spans="5:6" x14ac:dyDescent="0.25">
      <c r="E6779" s="103"/>
      <c r="F6779" s="104"/>
    </row>
    <row r="6780" spans="5:6" x14ac:dyDescent="0.25">
      <c r="E6780" s="103"/>
      <c r="F6780" s="104"/>
    </row>
    <row r="6781" spans="5:6" x14ac:dyDescent="0.25">
      <c r="E6781" s="103"/>
      <c r="F6781" s="104"/>
    </row>
    <row r="6782" spans="5:6" x14ac:dyDescent="0.25">
      <c r="E6782" s="103"/>
      <c r="F6782" s="104"/>
    </row>
    <row r="6783" spans="5:6" x14ac:dyDescent="0.25">
      <c r="E6783" s="103"/>
      <c r="F6783" s="104"/>
    </row>
    <row r="6784" spans="5:6" x14ac:dyDescent="0.25">
      <c r="E6784" s="103"/>
      <c r="F6784" s="104"/>
    </row>
    <row r="6785" spans="5:6" x14ac:dyDescent="0.25">
      <c r="E6785" s="103"/>
      <c r="F6785" s="104"/>
    </row>
    <row r="6786" spans="5:6" x14ac:dyDescent="0.25">
      <c r="E6786" s="103"/>
      <c r="F6786" s="104"/>
    </row>
    <row r="6787" spans="5:6" x14ac:dyDescent="0.25">
      <c r="E6787" s="103"/>
      <c r="F6787" s="104"/>
    </row>
    <row r="6788" spans="5:6" x14ac:dyDescent="0.25">
      <c r="E6788" s="103"/>
      <c r="F6788" s="104"/>
    </row>
    <row r="6789" spans="5:6" x14ac:dyDescent="0.25">
      <c r="E6789" s="103"/>
      <c r="F6789" s="104"/>
    </row>
    <row r="6790" spans="5:6" x14ac:dyDescent="0.25">
      <c r="E6790" s="103"/>
      <c r="F6790" s="104"/>
    </row>
    <row r="6791" spans="5:6" x14ac:dyDescent="0.25">
      <c r="E6791" s="103"/>
      <c r="F6791" s="104"/>
    </row>
    <row r="6792" spans="5:6" x14ac:dyDescent="0.25">
      <c r="E6792" s="103"/>
      <c r="F6792" s="104"/>
    </row>
    <row r="6793" spans="5:6" x14ac:dyDescent="0.25">
      <c r="E6793" s="103"/>
      <c r="F6793" s="104"/>
    </row>
    <row r="6794" spans="5:6" x14ac:dyDescent="0.25">
      <c r="E6794" s="103"/>
      <c r="F6794" s="104"/>
    </row>
    <row r="6795" spans="5:6" x14ac:dyDescent="0.25">
      <c r="E6795" s="103"/>
      <c r="F6795" s="104"/>
    </row>
    <row r="6796" spans="5:6" x14ac:dyDescent="0.25">
      <c r="E6796" s="103"/>
      <c r="F6796" s="104"/>
    </row>
    <row r="6797" spans="5:6" x14ac:dyDescent="0.25">
      <c r="E6797" s="103"/>
      <c r="F6797" s="104"/>
    </row>
    <row r="6798" spans="5:6" x14ac:dyDescent="0.25">
      <c r="E6798" s="103"/>
      <c r="F6798" s="104"/>
    </row>
    <row r="6799" spans="5:6" x14ac:dyDescent="0.25">
      <c r="E6799" s="103"/>
      <c r="F6799" s="104"/>
    </row>
    <row r="6800" spans="5:6" x14ac:dyDescent="0.25">
      <c r="E6800" s="103"/>
      <c r="F6800" s="104"/>
    </row>
    <row r="6801" spans="5:6" x14ac:dyDescent="0.25">
      <c r="E6801" s="103"/>
      <c r="F6801" s="104"/>
    </row>
    <row r="6802" spans="5:6" x14ac:dyDescent="0.25">
      <c r="E6802" s="103"/>
      <c r="F6802" s="104"/>
    </row>
    <row r="6803" spans="5:6" x14ac:dyDescent="0.25">
      <c r="E6803" s="103"/>
      <c r="F6803" s="104"/>
    </row>
    <row r="6804" spans="5:6" x14ac:dyDescent="0.25">
      <c r="E6804" s="103"/>
      <c r="F6804" s="104"/>
    </row>
    <row r="6805" spans="5:6" x14ac:dyDescent="0.25">
      <c r="E6805" s="103"/>
      <c r="F6805" s="104"/>
    </row>
    <row r="6806" spans="5:6" x14ac:dyDescent="0.25">
      <c r="E6806" s="103"/>
      <c r="F6806" s="104"/>
    </row>
    <row r="6807" spans="5:6" x14ac:dyDescent="0.25">
      <c r="E6807" s="103"/>
      <c r="F6807" s="104"/>
    </row>
    <row r="6808" spans="5:6" x14ac:dyDescent="0.25">
      <c r="E6808" s="103"/>
      <c r="F6808" s="104"/>
    </row>
    <row r="6809" spans="5:6" x14ac:dyDescent="0.25">
      <c r="E6809" s="103"/>
      <c r="F6809" s="104"/>
    </row>
    <row r="6810" spans="5:6" x14ac:dyDescent="0.25">
      <c r="E6810" s="103"/>
      <c r="F6810" s="104"/>
    </row>
    <row r="6811" spans="5:6" x14ac:dyDescent="0.25">
      <c r="E6811" s="103"/>
      <c r="F6811" s="104"/>
    </row>
    <row r="6812" spans="5:6" x14ac:dyDescent="0.25">
      <c r="E6812" s="103"/>
      <c r="F6812" s="104"/>
    </row>
    <row r="6813" spans="5:6" x14ac:dyDescent="0.25">
      <c r="E6813" s="103"/>
      <c r="F6813" s="104"/>
    </row>
    <row r="6814" spans="5:6" x14ac:dyDescent="0.25">
      <c r="E6814" s="103"/>
      <c r="F6814" s="104"/>
    </row>
    <row r="6815" spans="5:6" x14ac:dyDescent="0.25">
      <c r="E6815" s="103"/>
      <c r="F6815" s="104"/>
    </row>
    <row r="6816" spans="5:6" x14ac:dyDescent="0.25">
      <c r="E6816" s="103"/>
      <c r="F6816" s="104"/>
    </row>
    <row r="6817" spans="5:6" x14ac:dyDescent="0.25">
      <c r="E6817" s="103"/>
      <c r="F6817" s="104"/>
    </row>
    <row r="6818" spans="5:6" x14ac:dyDescent="0.25">
      <c r="E6818" s="103"/>
      <c r="F6818" s="104"/>
    </row>
    <row r="6819" spans="5:6" x14ac:dyDescent="0.25">
      <c r="E6819" s="103"/>
      <c r="F6819" s="104"/>
    </row>
    <row r="6820" spans="5:6" x14ac:dyDescent="0.25">
      <c r="E6820" s="103"/>
      <c r="F6820" s="104"/>
    </row>
    <row r="6821" spans="5:6" x14ac:dyDescent="0.25">
      <c r="E6821" s="103"/>
      <c r="F6821" s="104"/>
    </row>
    <row r="6822" spans="5:6" x14ac:dyDescent="0.25">
      <c r="E6822" s="103"/>
      <c r="F6822" s="104"/>
    </row>
    <row r="6823" spans="5:6" x14ac:dyDescent="0.25">
      <c r="E6823" s="103"/>
      <c r="F6823" s="104"/>
    </row>
    <row r="6824" spans="5:6" x14ac:dyDescent="0.25">
      <c r="E6824" s="103"/>
      <c r="F6824" s="104"/>
    </row>
    <row r="6825" spans="5:6" x14ac:dyDescent="0.25">
      <c r="E6825" s="103"/>
      <c r="F6825" s="104"/>
    </row>
    <row r="6826" spans="5:6" x14ac:dyDescent="0.25">
      <c r="E6826" s="103"/>
      <c r="F6826" s="104"/>
    </row>
    <row r="6827" spans="5:6" x14ac:dyDescent="0.25">
      <c r="E6827" s="103"/>
      <c r="F6827" s="104"/>
    </row>
    <row r="6828" spans="5:6" x14ac:dyDescent="0.25">
      <c r="E6828" s="103"/>
      <c r="F6828" s="104"/>
    </row>
    <row r="6829" spans="5:6" x14ac:dyDescent="0.25">
      <c r="E6829" s="103"/>
      <c r="F6829" s="104"/>
    </row>
    <row r="6830" spans="5:6" x14ac:dyDescent="0.25">
      <c r="E6830" s="103"/>
      <c r="F6830" s="104"/>
    </row>
    <row r="6831" spans="5:6" x14ac:dyDescent="0.25">
      <c r="E6831" s="103"/>
      <c r="F6831" s="104"/>
    </row>
    <row r="6832" spans="5:6" x14ac:dyDescent="0.25">
      <c r="E6832" s="103"/>
      <c r="F6832" s="104"/>
    </row>
    <row r="6833" spans="5:6" x14ac:dyDescent="0.25">
      <c r="E6833" s="103"/>
      <c r="F6833" s="104"/>
    </row>
    <row r="6834" spans="5:6" x14ac:dyDescent="0.25">
      <c r="E6834" s="103"/>
      <c r="F6834" s="104"/>
    </row>
    <row r="6835" spans="5:6" x14ac:dyDescent="0.25">
      <c r="E6835" s="103"/>
      <c r="F6835" s="104"/>
    </row>
    <row r="6836" spans="5:6" x14ac:dyDescent="0.25">
      <c r="E6836" s="103"/>
      <c r="F6836" s="104"/>
    </row>
    <row r="6837" spans="5:6" x14ac:dyDescent="0.25">
      <c r="E6837" s="103"/>
      <c r="F6837" s="104"/>
    </row>
    <row r="6838" spans="5:6" x14ac:dyDescent="0.25">
      <c r="E6838" s="103"/>
      <c r="F6838" s="104"/>
    </row>
    <row r="6839" spans="5:6" x14ac:dyDescent="0.25">
      <c r="E6839" s="103"/>
      <c r="F6839" s="104"/>
    </row>
    <row r="6840" spans="5:6" x14ac:dyDescent="0.25">
      <c r="E6840" s="103"/>
      <c r="F6840" s="104"/>
    </row>
    <row r="6841" spans="5:6" x14ac:dyDescent="0.25">
      <c r="E6841" s="103"/>
      <c r="F6841" s="104"/>
    </row>
    <row r="6842" spans="5:6" x14ac:dyDescent="0.25">
      <c r="E6842" s="103"/>
      <c r="F6842" s="104"/>
    </row>
    <row r="6843" spans="5:6" x14ac:dyDescent="0.25">
      <c r="E6843" s="103"/>
      <c r="F6843" s="104"/>
    </row>
    <row r="6844" spans="5:6" x14ac:dyDescent="0.25">
      <c r="E6844" s="103"/>
      <c r="F6844" s="104"/>
    </row>
    <row r="6845" spans="5:6" x14ac:dyDescent="0.25">
      <c r="E6845" s="103"/>
      <c r="F6845" s="104"/>
    </row>
    <row r="6846" spans="5:6" x14ac:dyDescent="0.25">
      <c r="E6846" s="103"/>
      <c r="F6846" s="104"/>
    </row>
    <row r="6847" spans="5:6" x14ac:dyDescent="0.25">
      <c r="E6847" s="103"/>
      <c r="F6847" s="104"/>
    </row>
    <row r="6848" spans="5:6" x14ac:dyDescent="0.25">
      <c r="E6848" s="103"/>
      <c r="F6848" s="104"/>
    </row>
    <row r="6849" spans="5:6" x14ac:dyDescent="0.25">
      <c r="E6849" s="103"/>
      <c r="F6849" s="104"/>
    </row>
    <row r="6850" spans="5:6" x14ac:dyDescent="0.25">
      <c r="E6850" s="103"/>
      <c r="F6850" s="104"/>
    </row>
    <row r="6851" spans="5:6" x14ac:dyDescent="0.25">
      <c r="E6851" s="103"/>
      <c r="F6851" s="104"/>
    </row>
    <row r="6852" spans="5:6" x14ac:dyDescent="0.25">
      <c r="E6852" s="103"/>
      <c r="F6852" s="104"/>
    </row>
    <row r="6853" spans="5:6" x14ac:dyDescent="0.25">
      <c r="E6853" s="103"/>
      <c r="F6853" s="104"/>
    </row>
    <row r="6854" spans="5:6" x14ac:dyDescent="0.25">
      <c r="E6854" s="103"/>
      <c r="F6854" s="104"/>
    </row>
    <row r="6855" spans="5:6" x14ac:dyDescent="0.25">
      <c r="E6855" s="103"/>
      <c r="F6855" s="104"/>
    </row>
    <row r="6856" spans="5:6" x14ac:dyDescent="0.25">
      <c r="E6856" s="103"/>
      <c r="F6856" s="104"/>
    </row>
    <row r="6857" spans="5:6" x14ac:dyDescent="0.25">
      <c r="E6857" s="103"/>
      <c r="F6857" s="104"/>
    </row>
    <row r="6858" spans="5:6" x14ac:dyDescent="0.25">
      <c r="E6858" s="103"/>
      <c r="F6858" s="104"/>
    </row>
    <row r="6859" spans="5:6" x14ac:dyDescent="0.25">
      <c r="E6859" s="103"/>
      <c r="F6859" s="104"/>
    </row>
    <row r="6860" spans="5:6" x14ac:dyDescent="0.25">
      <c r="E6860" s="103"/>
      <c r="F6860" s="104"/>
    </row>
    <row r="6861" spans="5:6" x14ac:dyDescent="0.25">
      <c r="E6861" s="103"/>
      <c r="F6861" s="104"/>
    </row>
    <row r="6862" spans="5:6" x14ac:dyDescent="0.25">
      <c r="E6862" s="103"/>
      <c r="F6862" s="104"/>
    </row>
    <row r="6863" spans="5:6" x14ac:dyDescent="0.25">
      <c r="E6863" s="103"/>
      <c r="F6863" s="104"/>
    </row>
    <row r="6864" spans="5:6" x14ac:dyDescent="0.25">
      <c r="E6864" s="103"/>
      <c r="F6864" s="104"/>
    </row>
    <row r="6865" spans="5:6" x14ac:dyDescent="0.25">
      <c r="E6865" s="103"/>
      <c r="F6865" s="104"/>
    </row>
    <row r="6866" spans="5:6" x14ac:dyDescent="0.25">
      <c r="E6866" s="103"/>
      <c r="F6866" s="104"/>
    </row>
    <row r="6867" spans="5:6" x14ac:dyDescent="0.25">
      <c r="E6867" s="103"/>
      <c r="F6867" s="104"/>
    </row>
    <row r="6868" spans="5:6" x14ac:dyDescent="0.25">
      <c r="E6868" s="103"/>
      <c r="F6868" s="104"/>
    </row>
    <row r="6869" spans="5:6" x14ac:dyDescent="0.25">
      <c r="E6869" s="103"/>
      <c r="F6869" s="104"/>
    </row>
    <row r="6870" spans="5:6" x14ac:dyDescent="0.25">
      <c r="E6870" s="103"/>
      <c r="F6870" s="104"/>
    </row>
    <row r="6871" spans="5:6" x14ac:dyDescent="0.25">
      <c r="E6871" s="103"/>
      <c r="F6871" s="104"/>
    </row>
    <row r="6872" spans="5:6" x14ac:dyDescent="0.25">
      <c r="E6872" s="103"/>
      <c r="F6872" s="104"/>
    </row>
    <row r="6873" spans="5:6" x14ac:dyDescent="0.25">
      <c r="E6873" s="103"/>
      <c r="F6873" s="104"/>
    </row>
    <row r="6874" spans="5:6" x14ac:dyDescent="0.25">
      <c r="E6874" s="103"/>
      <c r="F6874" s="104"/>
    </row>
    <row r="6875" spans="5:6" x14ac:dyDescent="0.25">
      <c r="E6875" s="103"/>
      <c r="F6875" s="104"/>
    </row>
    <row r="6876" spans="5:6" x14ac:dyDescent="0.25">
      <c r="E6876" s="103"/>
      <c r="F6876" s="104"/>
    </row>
    <row r="6877" spans="5:6" x14ac:dyDescent="0.25">
      <c r="E6877" s="103"/>
      <c r="F6877" s="104"/>
    </row>
    <row r="6878" spans="5:6" x14ac:dyDescent="0.25">
      <c r="E6878" s="103"/>
      <c r="F6878" s="104"/>
    </row>
    <row r="6879" spans="5:6" x14ac:dyDescent="0.25">
      <c r="E6879" s="103"/>
      <c r="F6879" s="104"/>
    </row>
    <row r="6880" spans="5:6" x14ac:dyDescent="0.25">
      <c r="E6880" s="103"/>
      <c r="F6880" s="104"/>
    </row>
    <row r="6881" spans="5:6" x14ac:dyDescent="0.25">
      <c r="E6881" s="103"/>
      <c r="F6881" s="104"/>
    </row>
    <row r="6882" spans="5:6" x14ac:dyDescent="0.25">
      <c r="E6882" s="103"/>
      <c r="F6882" s="104"/>
    </row>
    <row r="6883" spans="5:6" x14ac:dyDescent="0.25">
      <c r="E6883" s="103"/>
      <c r="F6883" s="104"/>
    </row>
    <row r="6884" spans="5:6" x14ac:dyDescent="0.25">
      <c r="E6884" s="103"/>
      <c r="F6884" s="104"/>
    </row>
    <row r="6885" spans="5:6" x14ac:dyDescent="0.25">
      <c r="E6885" s="103"/>
      <c r="F6885" s="104"/>
    </row>
    <row r="6886" spans="5:6" x14ac:dyDescent="0.25">
      <c r="E6886" s="103"/>
      <c r="F6886" s="104"/>
    </row>
    <row r="6887" spans="5:6" x14ac:dyDescent="0.25">
      <c r="E6887" s="103"/>
      <c r="F6887" s="104"/>
    </row>
    <row r="6888" spans="5:6" x14ac:dyDescent="0.25">
      <c r="E6888" s="103"/>
      <c r="F6888" s="104"/>
    </row>
    <row r="6889" spans="5:6" x14ac:dyDescent="0.25">
      <c r="E6889" s="103"/>
      <c r="F6889" s="104"/>
    </row>
    <row r="6890" spans="5:6" x14ac:dyDescent="0.25">
      <c r="E6890" s="103"/>
      <c r="F6890" s="104"/>
    </row>
    <row r="6891" spans="5:6" x14ac:dyDescent="0.25">
      <c r="E6891" s="103"/>
      <c r="F6891" s="104"/>
    </row>
    <row r="6892" spans="5:6" x14ac:dyDescent="0.25">
      <c r="E6892" s="103"/>
      <c r="F6892" s="104"/>
    </row>
    <row r="6893" spans="5:6" x14ac:dyDescent="0.25">
      <c r="E6893" s="103"/>
      <c r="F6893" s="104"/>
    </row>
    <row r="6894" spans="5:6" x14ac:dyDescent="0.25">
      <c r="E6894" s="103"/>
      <c r="F6894" s="104"/>
    </row>
    <row r="6895" spans="5:6" x14ac:dyDescent="0.25">
      <c r="E6895" s="103"/>
      <c r="F6895" s="104"/>
    </row>
    <row r="6896" spans="5:6" x14ac:dyDescent="0.25">
      <c r="E6896" s="103"/>
      <c r="F6896" s="104"/>
    </row>
    <row r="6897" spans="5:6" x14ac:dyDescent="0.25">
      <c r="E6897" s="103"/>
      <c r="F6897" s="104"/>
    </row>
    <row r="6898" spans="5:6" x14ac:dyDescent="0.25">
      <c r="E6898" s="103"/>
      <c r="F6898" s="104"/>
    </row>
    <row r="6899" spans="5:6" x14ac:dyDescent="0.25">
      <c r="E6899" s="103"/>
      <c r="F6899" s="104"/>
    </row>
    <row r="6900" spans="5:6" x14ac:dyDescent="0.25">
      <c r="E6900" s="103"/>
      <c r="F6900" s="104"/>
    </row>
    <row r="6901" spans="5:6" x14ac:dyDescent="0.25">
      <c r="E6901" s="103"/>
      <c r="F6901" s="104"/>
    </row>
    <row r="6902" spans="5:6" x14ac:dyDescent="0.25">
      <c r="E6902" s="103"/>
      <c r="F6902" s="104"/>
    </row>
    <row r="6903" spans="5:6" x14ac:dyDescent="0.25">
      <c r="E6903" s="103"/>
      <c r="F6903" s="104"/>
    </row>
    <row r="6904" spans="5:6" x14ac:dyDescent="0.25">
      <c r="E6904" s="103"/>
      <c r="F6904" s="104"/>
    </row>
    <row r="6905" spans="5:6" x14ac:dyDescent="0.25">
      <c r="E6905" s="103"/>
      <c r="F6905" s="104"/>
    </row>
    <row r="6906" spans="5:6" x14ac:dyDescent="0.25">
      <c r="E6906" s="103"/>
      <c r="F6906" s="104"/>
    </row>
    <row r="6907" spans="5:6" x14ac:dyDescent="0.25">
      <c r="E6907" s="103"/>
      <c r="F6907" s="104"/>
    </row>
    <row r="6908" spans="5:6" x14ac:dyDescent="0.25">
      <c r="E6908" s="103"/>
      <c r="F6908" s="104"/>
    </row>
    <row r="6909" spans="5:6" x14ac:dyDescent="0.25">
      <c r="E6909" s="103"/>
      <c r="F6909" s="104"/>
    </row>
    <row r="6910" spans="5:6" x14ac:dyDescent="0.25">
      <c r="E6910" s="103"/>
      <c r="F6910" s="104"/>
    </row>
    <row r="6911" spans="5:6" x14ac:dyDescent="0.25">
      <c r="E6911" s="103"/>
      <c r="F6911" s="104"/>
    </row>
    <row r="6912" spans="5:6" x14ac:dyDescent="0.25">
      <c r="E6912" s="103"/>
      <c r="F6912" s="104"/>
    </row>
    <row r="6913" spans="5:6" x14ac:dyDescent="0.25">
      <c r="E6913" s="103"/>
      <c r="F6913" s="104"/>
    </row>
    <row r="6914" spans="5:6" x14ac:dyDescent="0.25">
      <c r="E6914" s="103"/>
      <c r="F6914" s="104"/>
    </row>
    <row r="6915" spans="5:6" x14ac:dyDescent="0.25">
      <c r="E6915" s="103"/>
      <c r="F6915" s="104"/>
    </row>
    <row r="6916" spans="5:6" x14ac:dyDescent="0.25">
      <c r="E6916" s="103"/>
      <c r="F6916" s="104"/>
    </row>
    <row r="6917" spans="5:6" x14ac:dyDescent="0.25">
      <c r="E6917" s="103"/>
      <c r="F6917" s="104"/>
    </row>
    <row r="6918" spans="5:6" x14ac:dyDescent="0.25">
      <c r="E6918" s="103"/>
      <c r="F6918" s="104"/>
    </row>
    <row r="6919" spans="5:6" x14ac:dyDescent="0.25">
      <c r="E6919" s="103"/>
      <c r="F6919" s="104"/>
    </row>
    <row r="6920" spans="5:6" x14ac:dyDescent="0.25">
      <c r="E6920" s="103"/>
      <c r="F6920" s="104"/>
    </row>
    <row r="6921" spans="5:6" x14ac:dyDescent="0.25">
      <c r="E6921" s="103"/>
      <c r="F6921" s="104"/>
    </row>
    <row r="6922" spans="5:6" x14ac:dyDescent="0.25">
      <c r="E6922" s="103"/>
      <c r="F6922" s="104"/>
    </row>
    <row r="6923" spans="5:6" x14ac:dyDescent="0.25">
      <c r="E6923" s="103"/>
      <c r="F6923" s="104"/>
    </row>
    <row r="6924" spans="5:6" x14ac:dyDescent="0.25">
      <c r="E6924" s="103"/>
      <c r="F6924" s="104"/>
    </row>
    <row r="6925" spans="5:6" x14ac:dyDescent="0.25">
      <c r="E6925" s="103"/>
      <c r="F6925" s="104"/>
    </row>
    <row r="6926" spans="5:6" x14ac:dyDescent="0.25">
      <c r="E6926" s="103"/>
      <c r="F6926" s="104"/>
    </row>
    <row r="6927" spans="5:6" x14ac:dyDescent="0.25">
      <c r="E6927" s="103"/>
      <c r="F6927" s="104"/>
    </row>
    <row r="6928" spans="5:6" x14ac:dyDescent="0.25">
      <c r="E6928" s="103"/>
      <c r="F6928" s="104"/>
    </row>
    <row r="6929" spans="5:6" x14ac:dyDescent="0.25">
      <c r="E6929" s="103"/>
      <c r="F6929" s="104"/>
    </row>
    <row r="6930" spans="5:6" x14ac:dyDescent="0.25">
      <c r="E6930" s="103"/>
      <c r="F6930" s="104"/>
    </row>
    <row r="6931" spans="5:6" x14ac:dyDescent="0.25">
      <c r="E6931" s="103"/>
      <c r="F6931" s="104"/>
    </row>
    <row r="6932" spans="5:6" x14ac:dyDescent="0.25">
      <c r="E6932" s="103"/>
      <c r="F6932" s="104"/>
    </row>
    <row r="6933" spans="5:6" x14ac:dyDescent="0.25">
      <c r="E6933" s="103"/>
      <c r="F6933" s="104"/>
    </row>
    <row r="6934" spans="5:6" x14ac:dyDescent="0.25">
      <c r="E6934" s="103"/>
      <c r="F6934" s="104"/>
    </row>
    <row r="6935" spans="5:6" x14ac:dyDescent="0.25">
      <c r="E6935" s="103"/>
      <c r="F6935" s="104"/>
    </row>
    <row r="6936" spans="5:6" x14ac:dyDescent="0.25">
      <c r="E6936" s="103"/>
      <c r="F6936" s="104"/>
    </row>
    <row r="6937" spans="5:6" x14ac:dyDescent="0.25">
      <c r="E6937" s="103"/>
      <c r="F6937" s="104"/>
    </row>
    <row r="6938" spans="5:6" x14ac:dyDescent="0.25">
      <c r="E6938" s="103"/>
      <c r="F6938" s="104"/>
    </row>
    <row r="6939" spans="5:6" x14ac:dyDescent="0.25">
      <c r="E6939" s="103"/>
      <c r="F6939" s="104"/>
    </row>
    <row r="6940" spans="5:6" x14ac:dyDescent="0.25">
      <c r="E6940" s="103"/>
      <c r="F6940" s="104"/>
    </row>
    <row r="6941" spans="5:6" x14ac:dyDescent="0.25">
      <c r="E6941" s="103"/>
      <c r="F6941" s="104"/>
    </row>
    <row r="6942" spans="5:6" x14ac:dyDescent="0.25">
      <c r="E6942" s="103"/>
      <c r="F6942" s="104"/>
    </row>
    <row r="6943" spans="5:6" x14ac:dyDescent="0.25">
      <c r="E6943" s="103"/>
      <c r="F6943" s="104"/>
    </row>
    <row r="6944" spans="5:6" x14ac:dyDescent="0.25">
      <c r="E6944" s="103"/>
      <c r="F6944" s="104"/>
    </row>
    <row r="6945" spans="5:6" x14ac:dyDescent="0.25">
      <c r="E6945" s="103"/>
      <c r="F6945" s="104"/>
    </row>
    <row r="6946" spans="5:6" x14ac:dyDescent="0.25">
      <c r="E6946" s="103"/>
      <c r="F6946" s="104"/>
    </row>
    <row r="6947" spans="5:6" x14ac:dyDescent="0.25">
      <c r="E6947" s="103"/>
      <c r="F6947" s="104"/>
    </row>
    <row r="6948" spans="5:6" x14ac:dyDescent="0.25">
      <c r="E6948" s="103"/>
      <c r="F6948" s="104"/>
    </row>
    <row r="6949" spans="5:6" x14ac:dyDescent="0.25">
      <c r="E6949" s="103"/>
      <c r="F6949" s="104"/>
    </row>
    <row r="6950" spans="5:6" x14ac:dyDescent="0.25">
      <c r="E6950" s="103"/>
      <c r="F6950" s="104"/>
    </row>
    <row r="6951" spans="5:6" x14ac:dyDescent="0.25">
      <c r="E6951" s="103"/>
      <c r="F6951" s="104"/>
    </row>
    <row r="6952" spans="5:6" x14ac:dyDescent="0.25">
      <c r="E6952" s="103"/>
      <c r="F6952" s="104"/>
    </row>
    <row r="6953" spans="5:6" x14ac:dyDescent="0.25">
      <c r="E6953" s="103"/>
      <c r="F6953" s="104"/>
    </row>
    <row r="6954" spans="5:6" x14ac:dyDescent="0.25">
      <c r="E6954" s="103"/>
      <c r="F6954" s="104"/>
    </row>
    <row r="6955" spans="5:6" x14ac:dyDescent="0.25">
      <c r="E6955" s="103"/>
      <c r="F6955" s="104"/>
    </row>
    <row r="6956" spans="5:6" x14ac:dyDescent="0.25">
      <c r="E6956" s="103"/>
      <c r="F6956" s="104"/>
    </row>
    <row r="6957" spans="5:6" x14ac:dyDescent="0.25">
      <c r="E6957" s="103"/>
      <c r="F6957" s="104"/>
    </row>
    <row r="6958" spans="5:6" x14ac:dyDescent="0.25">
      <c r="E6958" s="103"/>
      <c r="F6958" s="104"/>
    </row>
    <row r="6959" spans="5:6" x14ac:dyDescent="0.25">
      <c r="E6959" s="103"/>
      <c r="F6959" s="104"/>
    </row>
    <row r="6960" spans="5:6" x14ac:dyDescent="0.25">
      <c r="E6960" s="103"/>
      <c r="F6960" s="104"/>
    </row>
    <row r="6961" spans="5:6" x14ac:dyDescent="0.25">
      <c r="E6961" s="103"/>
      <c r="F6961" s="104"/>
    </row>
    <row r="6962" spans="5:6" x14ac:dyDescent="0.25">
      <c r="E6962" s="103"/>
      <c r="F6962" s="104"/>
    </row>
    <row r="6963" spans="5:6" x14ac:dyDescent="0.25">
      <c r="E6963" s="103"/>
      <c r="F6963" s="104"/>
    </row>
    <row r="6964" spans="5:6" x14ac:dyDescent="0.25">
      <c r="E6964" s="103"/>
      <c r="F6964" s="104"/>
    </row>
    <row r="6965" spans="5:6" x14ac:dyDescent="0.25">
      <c r="E6965" s="103"/>
      <c r="F6965" s="104"/>
    </row>
    <row r="6966" spans="5:6" x14ac:dyDescent="0.25">
      <c r="E6966" s="103"/>
      <c r="F6966" s="104"/>
    </row>
    <row r="6967" spans="5:6" x14ac:dyDescent="0.25">
      <c r="E6967" s="103"/>
      <c r="F6967" s="104"/>
    </row>
    <row r="6968" spans="5:6" x14ac:dyDescent="0.25">
      <c r="E6968" s="103"/>
      <c r="F6968" s="104"/>
    </row>
    <row r="6969" spans="5:6" x14ac:dyDescent="0.25">
      <c r="E6969" s="103"/>
      <c r="F6969" s="104"/>
    </row>
    <row r="6970" spans="5:6" x14ac:dyDescent="0.25">
      <c r="E6970" s="103"/>
      <c r="F6970" s="104"/>
    </row>
    <row r="6971" spans="5:6" x14ac:dyDescent="0.25">
      <c r="E6971" s="103"/>
      <c r="F6971" s="104"/>
    </row>
    <row r="6972" spans="5:6" x14ac:dyDescent="0.25">
      <c r="E6972" s="103"/>
      <c r="F6972" s="104"/>
    </row>
    <row r="6973" spans="5:6" x14ac:dyDescent="0.25">
      <c r="E6973" s="103"/>
      <c r="F6973" s="104"/>
    </row>
    <row r="6974" spans="5:6" x14ac:dyDescent="0.25">
      <c r="E6974" s="103"/>
      <c r="F6974" s="104"/>
    </row>
    <row r="6975" spans="5:6" x14ac:dyDescent="0.25">
      <c r="E6975" s="103"/>
      <c r="F6975" s="104"/>
    </row>
    <row r="6976" spans="5:6" x14ac:dyDescent="0.25">
      <c r="E6976" s="103"/>
      <c r="F6976" s="104"/>
    </row>
    <row r="6977" spans="5:6" x14ac:dyDescent="0.25">
      <c r="E6977" s="103"/>
      <c r="F6977" s="104"/>
    </row>
    <row r="6978" spans="5:6" x14ac:dyDescent="0.25">
      <c r="E6978" s="103"/>
      <c r="F6978" s="104"/>
    </row>
    <row r="6979" spans="5:6" x14ac:dyDescent="0.25">
      <c r="E6979" s="103"/>
      <c r="F6979" s="104"/>
    </row>
    <row r="6980" spans="5:6" x14ac:dyDescent="0.25">
      <c r="E6980" s="103"/>
      <c r="F6980" s="104"/>
    </row>
    <row r="6981" spans="5:6" x14ac:dyDescent="0.25">
      <c r="E6981" s="103"/>
      <c r="F6981" s="104"/>
    </row>
    <row r="6982" spans="5:6" x14ac:dyDescent="0.25">
      <c r="E6982" s="103"/>
      <c r="F6982" s="104"/>
    </row>
    <row r="6983" spans="5:6" x14ac:dyDescent="0.25">
      <c r="E6983" s="103"/>
      <c r="F6983" s="104"/>
    </row>
    <row r="6984" spans="5:6" x14ac:dyDescent="0.25">
      <c r="E6984" s="103"/>
      <c r="F6984" s="104"/>
    </row>
    <row r="6985" spans="5:6" x14ac:dyDescent="0.25">
      <c r="E6985" s="103"/>
      <c r="F6985" s="104"/>
    </row>
    <row r="6986" spans="5:6" x14ac:dyDescent="0.25">
      <c r="E6986" s="103"/>
      <c r="F6986" s="104"/>
    </row>
    <row r="6987" spans="5:6" x14ac:dyDescent="0.25">
      <c r="E6987" s="103"/>
      <c r="F6987" s="104"/>
    </row>
    <row r="6988" spans="5:6" x14ac:dyDescent="0.25">
      <c r="E6988" s="103"/>
      <c r="F6988" s="104"/>
    </row>
    <row r="6989" spans="5:6" x14ac:dyDescent="0.25">
      <c r="E6989" s="103"/>
      <c r="F6989" s="104"/>
    </row>
    <row r="6990" spans="5:6" x14ac:dyDescent="0.25">
      <c r="E6990" s="103"/>
      <c r="F6990" s="104"/>
    </row>
    <row r="6991" spans="5:6" x14ac:dyDescent="0.25">
      <c r="E6991" s="103"/>
      <c r="F6991" s="104"/>
    </row>
    <row r="6992" spans="5:6" x14ac:dyDescent="0.25">
      <c r="E6992" s="103"/>
      <c r="F6992" s="104"/>
    </row>
    <row r="6993" spans="5:6" x14ac:dyDescent="0.25">
      <c r="E6993" s="103"/>
      <c r="F6993" s="104"/>
    </row>
    <row r="6994" spans="5:6" x14ac:dyDescent="0.25">
      <c r="E6994" s="103"/>
      <c r="F6994" s="104"/>
    </row>
    <row r="6995" spans="5:6" x14ac:dyDescent="0.25">
      <c r="E6995" s="103"/>
      <c r="F6995" s="104"/>
    </row>
    <row r="6996" spans="5:6" x14ac:dyDescent="0.25">
      <c r="E6996" s="103"/>
      <c r="F6996" s="104"/>
    </row>
    <row r="6997" spans="5:6" x14ac:dyDescent="0.25">
      <c r="E6997" s="103"/>
      <c r="F6997" s="104"/>
    </row>
    <row r="6998" spans="5:6" x14ac:dyDescent="0.25">
      <c r="E6998" s="103"/>
      <c r="F6998" s="104"/>
    </row>
    <row r="6999" spans="5:6" x14ac:dyDescent="0.25">
      <c r="E6999" s="103"/>
      <c r="F6999" s="104"/>
    </row>
    <row r="7000" spans="5:6" x14ac:dyDescent="0.25">
      <c r="E7000" s="103"/>
      <c r="F7000" s="104"/>
    </row>
    <row r="7001" spans="5:6" x14ac:dyDescent="0.25">
      <c r="E7001" s="103"/>
      <c r="F7001" s="104"/>
    </row>
    <row r="7002" spans="5:6" x14ac:dyDescent="0.25">
      <c r="E7002" s="103"/>
      <c r="F7002" s="104"/>
    </row>
    <row r="7003" spans="5:6" x14ac:dyDescent="0.25">
      <c r="E7003" s="103"/>
      <c r="F7003" s="104"/>
    </row>
    <row r="7004" spans="5:6" x14ac:dyDescent="0.25">
      <c r="E7004" s="103"/>
      <c r="F7004" s="104"/>
    </row>
    <row r="7005" spans="5:6" x14ac:dyDescent="0.25">
      <c r="E7005" s="103"/>
      <c r="F7005" s="104"/>
    </row>
    <row r="7006" spans="5:6" x14ac:dyDescent="0.25">
      <c r="E7006" s="103"/>
      <c r="F7006" s="104"/>
    </row>
    <row r="7007" spans="5:6" x14ac:dyDescent="0.25">
      <c r="E7007" s="103"/>
      <c r="F7007" s="104"/>
    </row>
    <row r="7008" spans="5:6" x14ac:dyDescent="0.25">
      <c r="E7008" s="103"/>
      <c r="F7008" s="104"/>
    </row>
    <row r="7009" spans="5:6" x14ac:dyDescent="0.25">
      <c r="E7009" s="103"/>
      <c r="F7009" s="104"/>
    </row>
    <row r="7010" spans="5:6" x14ac:dyDescent="0.25">
      <c r="E7010" s="103"/>
      <c r="F7010" s="104"/>
    </row>
    <row r="7011" spans="5:6" x14ac:dyDescent="0.25">
      <c r="E7011" s="103"/>
      <c r="F7011" s="104"/>
    </row>
    <row r="7012" spans="5:6" x14ac:dyDescent="0.25">
      <c r="E7012" s="103"/>
      <c r="F7012" s="104"/>
    </row>
    <row r="7013" spans="5:6" x14ac:dyDescent="0.25">
      <c r="E7013" s="103"/>
      <c r="F7013" s="104"/>
    </row>
    <row r="7014" spans="5:6" x14ac:dyDescent="0.25">
      <c r="E7014" s="103"/>
      <c r="F7014" s="104"/>
    </row>
    <row r="7015" spans="5:6" x14ac:dyDescent="0.25">
      <c r="E7015" s="103"/>
      <c r="F7015" s="104"/>
    </row>
    <row r="7016" spans="5:6" x14ac:dyDescent="0.25">
      <c r="E7016" s="103"/>
      <c r="F7016" s="104"/>
    </row>
    <row r="7017" spans="5:6" x14ac:dyDescent="0.25">
      <c r="E7017" s="103"/>
      <c r="F7017" s="104"/>
    </row>
    <row r="7018" spans="5:6" x14ac:dyDescent="0.25">
      <c r="E7018" s="103"/>
      <c r="F7018" s="104"/>
    </row>
    <row r="7019" spans="5:6" x14ac:dyDescent="0.25">
      <c r="E7019" s="103"/>
      <c r="F7019" s="104"/>
    </row>
    <row r="7020" spans="5:6" x14ac:dyDescent="0.25">
      <c r="E7020" s="103"/>
      <c r="F7020" s="104"/>
    </row>
    <row r="7021" spans="5:6" x14ac:dyDescent="0.25">
      <c r="E7021" s="103"/>
      <c r="F7021" s="104"/>
    </row>
    <row r="7022" spans="5:6" x14ac:dyDescent="0.25">
      <c r="E7022" s="103"/>
      <c r="F7022" s="104"/>
    </row>
    <row r="7023" spans="5:6" x14ac:dyDescent="0.25">
      <c r="E7023" s="103"/>
      <c r="F7023" s="104"/>
    </row>
    <row r="7024" spans="5:6" x14ac:dyDescent="0.25">
      <c r="E7024" s="103"/>
      <c r="F7024" s="104"/>
    </row>
    <row r="7025" spans="5:6" x14ac:dyDescent="0.25">
      <c r="E7025" s="103"/>
      <c r="F7025" s="104"/>
    </row>
    <row r="7026" spans="5:6" x14ac:dyDescent="0.25">
      <c r="E7026" s="103"/>
      <c r="F7026" s="104"/>
    </row>
    <row r="7027" spans="5:6" x14ac:dyDescent="0.25">
      <c r="E7027" s="103"/>
      <c r="F7027" s="104"/>
    </row>
    <row r="7028" spans="5:6" x14ac:dyDescent="0.25">
      <c r="E7028" s="103"/>
      <c r="F7028" s="104"/>
    </row>
    <row r="7029" spans="5:6" x14ac:dyDescent="0.25">
      <c r="E7029" s="103"/>
      <c r="F7029" s="104"/>
    </row>
    <row r="7030" spans="5:6" x14ac:dyDescent="0.25">
      <c r="E7030" s="103"/>
      <c r="F7030" s="104"/>
    </row>
    <row r="7031" spans="5:6" x14ac:dyDescent="0.25">
      <c r="E7031" s="103"/>
      <c r="F7031" s="104"/>
    </row>
    <row r="7032" spans="5:6" x14ac:dyDescent="0.25">
      <c r="E7032" s="103"/>
      <c r="F7032" s="104"/>
    </row>
    <row r="7033" spans="5:6" x14ac:dyDescent="0.25">
      <c r="E7033" s="103"/>
      <c r="F7033" s="104"/>
    </row>
    <row r="7034" spans="5:6" x14ac:dyDescent="0.25">
      <c r="E7034" s="103"/>
      <c r="F7034" s="104"/>
    </row>
    <row r="7035" spans="5:6" x14ac:dyDescent="0.25">
      <c r="E7035" s="103"/>
      <c r="F7035" s="104"/>
    </row>
    <row r="7036" spans="5:6" x14ac:dyDescent="0.25">
      <c r="E7036" s="103"/>
      <c r="F7036" s="104"/>
    </row>
    <row r="7037" spans="5:6" x14ac:dyDescent="0.25">
      <c r="E7037" s="103"/>
      <c r="F7037" s="104"/>
    </row>
    <row r="7038" spans="5:6" x14ac:dyDescent="0.25">
      <c r="E7038" s="103"/>
      <c r="F7038" s="104"/>
    </row>
    <row r="7039" spans="5:6" x14ac:dyDescent="0.25">
      <c r="E7039" s="103"/>
      <c r="F7039" s="104"/>
    </row>
    <row r="7040" spans="5:6" x14ac:dyDescent="0.25">
      <c r="E7040" s="103"/>
      <c r="F7040" s="104"/>
    </row>
    <row r="7041" spans="5:6" x14ac:dyDescent="0.25">
      <c r="E7041" s="103"/>
      <c r="F7041" s="104"/>
    </row>
    <row r="7042" spans="5:6" x14ac:dyDescent="0.25">
      <c r="E7042" s="103"/>
      <c r="F7042" s="104"/>
    </row>
    <row r="7043" spans="5:6" x14ac:dyDescent="0.25">
      <c r="E7043" s="103"/>
      <c r="F7043" s="104"/>
    </row>
    <row r="7044" spans="5:6" x14ac:dyDescent="0.25">
      <c r="E7044" s="103"/>
      <c r="F7044" s="104"/>
    </row>
    <row r="7045" spans="5:6" x14ac:dyDescent="0.25">
      <c r="E7045" s="103"/>
      <c r="F7045" s="104"/>
    </row>
    <row r="7046" spans="5:6" x14ac:dyDescent="0.25">
      <c r="E7046" s="103"/>
      <c r="F7046" s="104"/>
    </row>
    <row r="7047" spans="5:6" x14ac:dyDescent="0.25">
      <c r="E7047" s="103"/>
      <c r="F7047" s="104"/>
    </row>
    <row r="7048" spans="5:6" x14ac:dyDescent="0.25">
      <c r="E7048" s="103"/>
      <c r="F7048" s="104"/>
    </row>
    <row r="7049" spans="5:6" x14ac:dyDescent="0.25">
      <c r="E7049" s="103"/>
      <c r="F7049" s="104"/>
    </row>
    <row r="7050" spans="5:6" x14ac:dyDescent="0.25">
      <c r="E7050" s="103"/>
      <c r="F7050" s="104"/>
    </row>
    <row r="7051" spans="5:6" x14ac:dyDescent="0.25">
      <c r="E7051" s="103"/>
      <c r="F7051" s="104"/>
    </row>
    <row r="7052" spans="5:6" x14ac:dyDescent="0.25">
      <c r="E7052" s="103"/>
      <c r="F7052" s="104"/>
    </row>
    <row r="7053" spans="5:6" x14ac:dyDescent="0.25">
      <c r="E7053" s="103"/>
      <c r="F7053" s="104"/>
    </row>
    <row r="7054" spans="5:6" x14ac:dyDescent="0.25">
      <c r="E7054" s="103"/>
      <c r="F7054" s="104"/>
    </row>
    <row r="7055" spans="5:6" x14ac:dyDescent="0.25">
      <c r="E7055" s="103"/>
      <c r="F7055" s="104"/>
    </row>
    <row r="7056" spans="5:6" x14ac:dyDescent="0.25">
      <c r="E7056" s="103"/>
      <c r="F7056" s="104"/>
    </row>
    <row r="7057" spans="5:6" x14ac:dyDescent="0.25">
      <c r="E7057" s="103"/>
      <c r="F7057" s="104"/>
    </row>
    <row r="7058" spans="5:6" x14ac:dyDescent="0.25">
      <c r="E7058" s="103"/>
      <c r="F7058" s="104"/>
    </row>
    <row r="7059" spans="5:6" x14ac:dyDescent="0.25">
      <c r="E7059" s="103"/>
      <c r="F7059" s="104"/>
    </row>
    <row r="7060" spans="5:6" x14ac:dyDescent="0.25">
      <c r="E7060" s="103"/>
      <c r="F7060" s="104"/>
    </row>
    <row r="7061" spans="5:6" x14ac:dyDescent="0.25">
      <c r="E7061" s="103"/>
      <c r="F7061" s="104"/>
    </row>
    <row r="7062" spans="5:6" x14ac:dyDescent="0.25">
      <c r="E7062" s="103"/>
      <c r="F7062" s="104"/>
    </row>
    <row r="7063" spans="5:6" x14ac:dyDescent="0.25">
      <c r="E7063" s="103"/>
      <c r="F7063" s="104"/>
    </row>
    <row r="7064" spans="5:6" x14ac:dyDescent="0.25">
      <c r="E7064" s="103"/>
      <c r="F7064" s="104"/>
    </row>
    <row r="7065" spans="5:6" x14ac:dyDescent="0.25">
      <c r="E7065" s="103"/>
      <c r="F7065" s="104"/>
    </row>
    <row r="7066" spans="5:6" x14ac:dyDescent="0.25">
      <c r="E7066" s="103"/>
      <c r="F7066" s="104"/>
    </row>
    <row r="7067" spans="5:6" x14ac:dyDescent="0.25">
      <c r="E7067" s="103"/>
      <c r="F7067" s="104"/>
    </row>
    <row r="7068" spans="5:6" x14ac:dyDescent="0.25">
      <c r="E7068" s="103"/>
      <c r="F7068" s="104"/>
    </row>
    <row r="7069" spans="5:6" x14ac:dyDescent="0.25">
      <c r="E7069" s="103"/>
      <c r="F7069" s="104"/>
    </row>
    <row r="7070" spans="5:6" x14ac:dyDescent="0.25">
      <c r="E7070" s="103"/>
      <c r="F7070" s="104"/>
    </row>
    <row r="7071" spans="5:6" x14ac:dyDescent="0.25">
      <c r="E7071" s="103"/>
      <c r="F7071" s="104"/>
    </row>
    <row r="7072" spans="5:6" x14ac:dyDescent="0.25">
      <c r="E7072" s="103"/>
      <c r="F7072" s="104"/>
    </row>
    <row r="7073" spans="5:6" x14ac:dyDescent="0.25">
      <c r="E7073" s="103"/>
      <c r="F7073" s="104"/>
    </row>
    <row r="7074" spans="5:6" x14ac:dyDescent="0.25">
      <c r="E7074" s="103"/>
      <c r="F7074" s="104"/>
    </row>
    <row r="7075" spans="5:6" x14ac:dyDescent="0.25">
      <c r="E7075" s="103"/>
      <c r="F7075" s="104"/>
    </row>
    <row r="7076" spans="5:6" x14ac:dyDescent="0.25">
      <c r="E7076" s="103"/>
      <c r="F7076" s="104"/>
    </row>
    <row r="7077" spans="5:6" x14ac:dyDescent="0.25">
      <c r="E7077" s="103"/>
      <c r="F7077" s="104"/>
    </row>
    <row r="7078" spans="5:6" x14ac:dyDescent="0.25">
      <c r="E7078" s="103"/>
      <c r="F7078" s="104"/>
    </row>
    <row r="7079" spans="5:6" x14ac:dyDescent="0.25">
      <c r="E7079" s="103"/>
      <c r="F7079" s="104"/>
    </row>
    <row r="7080" spans="5:6" x14ac:dyDescent="0.25">
      <c r="E7080" s="103"/>
      <c r="F7080" s="104"/>
    </row>
    <row r="7081" spans="5:6" x14ac:dyDescent="0.25">
      <c r="E7081" s="103"/>
      <c r="F7081" s="104"/>
    </row>
    <row r="7082" spans="5:6" x14ac:dyDescent="0.25">
      <c r="E7082" s="103"/>
      <c r="F7082" s="104"/>
    </row>
    <row r="7083" spans="5:6" x14ac:dyDescent="0.25">
      <c r="E7083" s="103"/>
      <c r="F7083" s="104"/>
    </row>
    <row r="7084" spans="5:6" x14ac:dyDescent="0.25">
      <c r="E7084" s="103"/>
      <c r="F7084" s="104"/>
    </row>
    <row r="7085" spans="5:6" x14ac:dyDescent="0.25">
      <c r="E7085" s="103"/>
      <c r="F7085" s="104"/>
    </row>
    <row r="7086" spans="5:6" x14ac:dyDescent="0.25">
      <c r="E7086" s="103"/>
      <c r="F7086" s="104"/>
    </row>
    <row r="7087" spans="5:6" x14ac:dyDescent="0.25">
      <c r="E7087" s="103"/>
      <c r="F7087" s="104"/>
    </row>
    <row r="7088" spans="5:6" x14ac:dyDescent="0.25">
      <c r="E7088" s="103"/>
      <c r="F7088" s="104"/>
    </row>
    <row r="7089" spans="5:6" x14ac:dyDescent="0.25">
      <c r="E7089" s="103"/>
      <c r="F7089" s="104"/>
    </row>
    <row r="7090" spans="5:6" x14ac:dyDescent="0.25">
      <c r="E7090" s="103"/>
      <c r="F7090" s="104"/>
    </row>
    <row r="7091" spans="5:6" x14ac:dyDescent="0.25">
      <c r="E7091" s="103"/>
      <c r="F7091" s="104"/>
    </row>
    <row r="7092" spans="5:6" x14ac:dyDescent="0.25">
      <c r="E7092" s="103"/>
      <c r="F7092" s="104"/>
    </row>
    <row r="7093" spans="5:6" x14ac:dyDescent="0.25">
      <c r="E7093" s="103"/>
      <c r="F7093" s="104"/>
    </row>
    <row r="7094" spans="5:6" x14ac:dyDescent="0.25">
      <c r="E7094" s="103"/>
      <c r="F7094" s="104"/>
    </row>
    <row r="7095" spans="5:6" x14ac:dyDescent="0.25">
      <c r="E7095" s="103"/>
      <c r="F7095" s="104"/>
    </row>
    <row r="7096" spans="5:6" x14ac:dyDescent="0.25">
      <c r="E7096" s="103"/>
      <c r="F7096" s="104"/>
    </row>
    <row r="7097" spans="5:6" x14ac:dyDescent="0.25">
      <c r="E7097" s="103"/>
      <c r="F7097" s="104"/>
    </row>
    <row r="7098" spans="5:6" x14ac:dyDescent="0.25">
      <c r="E7098" s="103"/>
      <c r="F7098" s="104"/>
    </row>
    <row r="7099" spans="5:6" x14ac:dyDescent="0.25">
      <c r="E7099" s="103"/>
      <c r="F7099" s="104"/>
    </row>
    <row r="7100" spans="5:6" x14ac:dyDescent="0.25">
      <c r="E7100" s="103"/>
      <c r="F7100" s="104"/>
    </row>
    <row r="7101" spans="5:6" x14ac:dyDescent="0.25">
      <c r="E7101" s="103"/>
      <c r="F7101" s="104"/>
    </row>
    <row r="7102" spans="5:6" x14ac:dyDescent="0.25">
      <c r="E7102" s="103"/>
      <c r="F7102" s="104"/>
    </row>
    <row r="7103" spans="5:6" x14ac:dyDescent="0.25">
      <c r="E7103" s="103"/>
      <c r="F7103" s="104"/>
    </row>
    <row r="7104" spans="5:6" x14ac:dyDescent="0.25">
      <c r="E7104" s="103"/>
      <c r="F7104" s="104"/>
    </row>
    <row r="7105" spans="5:6" x14ac:dyDescent="0.25">
      <c r="E7105" s="103"/>
      <c r="F7105" s="104"/>
    </row>
    <row r="7106" spans="5:6" x14ac:dyDescent="0.25">
      <c r="E7106" s="103"/>
      <c r="F7106" s="104"/>
    </row>
    <row r="7107" spans="5:6" x14ac:dyDescent="0.25">
      <c r="E7107" s="103"/>
      <c r="F7107" s="104"/>
    </row>
    <row r="7108" spans="5:6" x14ac:dyDescent="0.25">
      <c r="E7108" s="103"/>
      <c r="F7108" s="104"/>
    </row>
    <row r="7109" spans="5:6" x14ac:dyDescent="0.25">
      <c r="E7109" s="103"/>
      <c r="F7109" s="104"/>
    </row>
    <row r="7110" spans="5:6" x14ac:dyDescent="0.25">
      <c r="E7110" s="103"/>
      <c r="F7110" s="104"/>
    </row>
    <row r="7111" spans="5:6" x14ac:dyDescent="0.25">
      <c r="E7111" s="103"/>
      <c r="F7111" s="104"/>
    </row>
    <row r="7112" spans="5:6" x14ac:dyDescent="0.25">
      <c r="E7112" s="103"/>
      <c r="F7112" s="104"/>
    </row>
    <row r="7113" spans="5:6" x14ac:dyDescent="0.25">
      <c r="E7113" s="103"/>
      <c r="F7113" s="104"/>
    </row>
    <row r="7114" spans="5:6" x14ac:dyDescent="0.25">
      <c r="E7114" s="103"/>
      <c r="F7114" s="104"/>
    </row>
    <row r="7115" spans="5:6" x14ac:dyDescent="0.25">
      <c r="E7115" s="103"/>
      <c r="F7115" s="104"/>
    </row>
    <row r="7116" spans="5:6" x14ac:dyDescent="0.25">
      <c r="E7116" s="103"/>
      <c r="F7116" s="104"/>
    </row>
    <row r="7117" spans="5:6" x14ac:dyDescent="0.25">
      <c r="E7117" s="103"/>
      <c r="F7117" s="104"/>
    </row>
    <row r="7118" spans="5:6" x14ac:dyDescent="0.25">
      <c r="E7118" s="103"/>
      <c r="F7118" s="104"/>
    </row>
    <row r="7119" spans="5:6" x14ac:dyDescent="0.25">
      <c r="E7119" s="103"/>
      <c r="F7119" s="104"/>
    </row>
    <row r="7120" spans="5:6" x14ac:dyDescent="0.25">
      <c r="E7120" s="103"/>
      <c r="F7120" s="104"/>
    </row>
    <row r="7121" spans="5:6" x14ac:dyDescent="0.25">
      <c r="E7121" s="103"/>
      <c r="F7121" s="104"/>
    </row>
    <row r="7122" spans="5:6" x14ac:dyDescent="0.25">
      <c r="E7122" s="103"/>
      <c r="F7122" s="104"/>
    </row>
    <row r="7123" spans="5:6" x14ac:dyDescent="0.25">
      <c r="E7123" s="103"/>
      <c r="F7123" s="104"/>
    </row>
    <row r="7124" spans="5:6" x14ac:dyDescent="0.25">
      <c r="E7124" s="103"/>
      <c r="F7124" s="104"/>
    </row>
    <row r="7125" spans="5:6" x14ac:dyDescent="0.25">
      <c r="E7125" s="103"/>
      <c r="F7125" s="104"/>
    </row>
    <row r="7126" spans="5:6" x14ac:dyDescent="0.25">
      <c r="E7126" s="103"/>
      <c r="F7126" s="104"/>
    </row>
    <row r="7127" spans="5:6" x14ac:dyDescent="0.25">
      <c r="E7127" s="103"/>
      <c r="F7127" s="104"/>
    </row>
    <row r="7128" spans="5:6" x14ac:dyDescent="0.25">
      <c r="E7128" s="103"/>
      <c r="F7128" s="104"/>
    </row>
    <row r="7129" spans="5:6" x14ac:dyDescent="0.25">
      <c r="E7129" s="103"/>
      <c r="F7129" s="104"/>
    </row>
    <row r="7130" spans="5:6" x14ac:dyDescent="0.25">
      <c r="E7130" s="103"/>
      <c r="F7130" s="104"/>
    </row>
    <row r="7131" spans="5:6" x14ac:dyDescent="0.25">
      <c r="E7131" s="103"/>
      <c r="F7131" s="104"/>
    </row>
    <row r="7132" spans="5:6" x14ac:dyDescent="0.25">
      <c r="E7132" s="103"/>
      <c r="F7132" s="104"/>
    </row>
    <row r="7133" spans="5:6" x14ac:dyDescent="0.25">
      <c r="E7133" s="103"/>
      <c r="F7133" s="104"/>
    </row>
    <row r="7134" spans="5:6" x14ac:dyDescent="0.25">
      <c r="E7134" s="103"/>
      <c r="F7134" s="104"/>
    </row>
    <row r="7135" spans="5:6" x14ac:dyDescent="0.25">
      <c r="E7135" s="103"/>
      <c r="F7135" s="104"/>
    </row>
    <row r="7136" spans="5:6" x14ac:dyDescent="0.25">
      <c r="E7136" s="103"/>
      <c r="F7136" s="104"/>
    </row>
    <row r="7137" spans="5:6" x14ac:dyDescent="0.25">
      <c r="E7137" s="103"/>
      <c r="F7137" s="104"/>
    </row>
    <row r="7138" spans="5:6" x14ac:dyDescent="0.25">
      <c r="E7138" s="103"/>
      <c r="F7138" s="104"/>
    </row>
    <row r="7139" spans="5:6" x14ac:dyDescent="0.25">
      <c r="E7139" s="103"/>
      <c r="F7139" s="104"/>
    </row>
    <row r="7140" spans="5:6" x14ac:dyDescent="0.25">
      <c r="E7140" s="103"/>
      <c r="F7140" s="104"/>
    </row>
    <row r="7141" spans="5:6" x14ac:dyDescent="0.25">
      <c r="E7141" s="103"/>
      <c r="F7141" s="104"/>
    </row>
    <row r="7142" spans="5:6" x14ac:dyDescent="0.25">
      <c r="E7142" s="103"/>
      <c r="F7142" s="104"/>
    </row>
    <row r="7143" spans="5:6" x14ac:dyDescent="0.25">
      <c r="E7143" s="103"/>
      <c r="F7143" s="104"/>
    </row>
    <row r="7144" spans="5:6" x14ac:dyDescent="0.25">
      <c r="E7144" s="103"/>
      <c r="F7144" s="104"/>
    </row>
    <row r="7145" spans="5:6" x14ac:dyDescent="0.25">
      <c r="E7145" s="103"/>
      <c r="F7145" s="104"/>
    </row>
    <row r="7146" spans="5:6" x14ac:dyDescent="0.25">
      <c r="E7146" s="103"/>
      <c r="F7146" s="104"/>
    </row>
    <row r="7147" spans="5:6" x14ac:dyDescent="0.25">
      <c r="E7147" s="103"/>
      <c r="F7147" s="104"/>
    </row>
    <row r="7148" spans="5:6" x14ac:dyDescent="0.25">
      <c r="E7148" s="103"/>
      <c r="F7148" s="104"/>
    </row>
    <row r="7149" spans="5:6" x14ac:dyDescent="0.25">
      <c r="E7149" s="103"/>
      <c r="F7149" s="104"/>
    </row>
    <row r="7150" spans="5:6" x14ac:dyDescent="0.25">
      <c r="E7150" s="103"/>
      <c r="F7150" s="104"/>
    </row>
    <row r="7151" spans="5:6" x14ac:dyDescent="0.25">
      <c r="E7151" s="103"/>
      <c r="F7151" s="104"/>
    </row>
    <row r="7152" spans="5:6" x14ac:dyDescent="0.25">
      <c r="E7152" s="103"/>
      <c r="F7152" s="104"/>
    </row>
    <row r="7153" spans="5:6" x14ac:dyDescent="0.25">
      <c r="E7153" s="103"/>
      <c r="F7153" s="104"/>
    </row>
    <row r="7154" spans="5:6" x14ac:dyDescent="0.25">
      <c r="E7154" s="103"/>
      <c r="F7154" s="104"/>
    </row>
    <row r="7155" spans="5:6" x14ac:dyDescent="0.25">
      <c r="E7155" s="103"/>
      <c r="F7155" s="104"/>
    </row>
    <row r="7156" spans="5:6" x14ac:dyDescent="0.25">
      <c r="E7156" s="103"/>
      <c r="F7156" s="104"/>
    </row>
    <row r="7157" spans="5:6" x14ac:dyDescent="0.25">
      <c r="E7157" s="103"/>
      <c r="F7157" s="104"/>
    </row>
    <row r="7158" spans="5:6" x14ac:dyDescent="0.25">
      <c r="E7158" s="103"/>
      <c r="F7158" s="104"/>
    </row>
    <row r="7159" spans="5:6" x14ac:dyDescent="0.25">
      <c r="E7159" s="103"/>
      <c r="F7159" s="104"/>
    </row>
    <row r="7160" spans="5:6" x14ac:dyDescent="0.25">
      <c r="E7160" s="103"/>
      <c r="F7160" s="104"/>
    </row>
    <row r="7161" spans="5:6" x14ac:dyDescent="0.25">
      <c r="E7161" s="103"/>
      <c r="F7161" s="104"/>
    </row>
    <row r="7162" spans="5:6" x14ac:dyDescent="0.25">
      <c r="E7162" s="103"/>
      <c r="F7162" s="104"/>
    </row>
    <row r="7163" spans="5:6" x14ac:dyDescent="0.25">
      <c r="E7163" s="103"/>
      <c r="F7163" s="104"/>
    </row>
    <row r="7164" spans="5:6" x14ac:dyDescent="0.25">
      <c r="E7164" s="103"/>
      <c r="F7164" s="104"/>
    </row>
    <row r="7165" spans="5:6" x14ac:dyDescent="0.25">
      <c r="E7165" s="103"/>
      <c r="F7165" s="104"/>
    </row>
    <row r="7166" spans="5:6" x14ac:dyDescent="0.25">
      <c r="E7166" s="103"/>
      <c r="F7166" s="104"/>
    </row>
    <row r="7167" spans="5:6" x14ac:dyDescent="0.25">
      <c r="E7167" s="103"/>
      <c r="F7167" s="104"/>
    </row>
    <row r="7168" spans="5:6" x14ac:dyDescent="0.25">
      <c r="E7168" s="103"/>
      <c r="F7168" s="104"/>
    </row>
    <row r="7169" spans="5:6" x14ac:dyDescent="0.25">
      <c r="E7169" s="103"/>
      <c r="F7169" s="104"/>
    </row>
    <row r="7170" spans="5:6" x14ac:dyDescent="0.25">
      <c r="E7170" s="103"/>
      <c r="F7170" s="104"/>
    </row>
    <row r="7171" spans="5:6" x14ac:dyDescent="0.25">
      <c r="E7171" s="103"/>
      <c r="F7171" s="104"/>
    </row>
    <row r="7172" spans="5:6" x14ac:dyDescent="0.25">
      <c r="E7172" s="103"/>
      <c r="F7172" s="104"/>
    </row>
    <row r="7173" spans="5:6" x14ac:dyDescent="0.25">
      <c r="E7173" s="103"/>
      <c r="F7173" s="104"/>
    </row>
    <row r="7174" spans="5:6" x14ac:dyDescent="0.25">
      <c r="E7174" s="103"/>
      <c r="F7174" s="104"/>
    </row>
    <row r="7175" spans="5:6" x14ac:dyDescent="0.25">
      <c r="E7175" s="103"/>
      <c r="F7175" s="104"/>
    </row>
    <row r="7176" spans="5:6" x14ac:dyDescent="0.25">
      <c r="E7176" s="103"/>
      <c r="F7176" s="104"/>
    </row>
    <row r="7177" spans="5:6" x14ac:dyDescent="0.25">
      <c r="E7177" s="103"/>
      <c r="F7177" s="104"/>
    </row>
    <row r="7178" spans="5:6" x14ac:dyDescent="0.25">
      <c r="E7178" s="103"/>
      <c r="F7178" s="104"/>
    </row>
    <row r="7179" spans="5:6" x14ac:dyDescent="0.25">
      <c r="E7179" s="103"/>
      <c r="F7179" s="104"/>
    </row>
    <row r="7180" spans="5:6" x14ac:dyDescent="0.25">
      <c r="E7180" s="103"/>
      <c r="F7180" s="104"/>
    </row>
    <row r="7181" spans="5:6" x14ac:dyDescent="0.25">
      <c r="E7181" s="103"/>
      <c r="F7181" s="104"/>
    </row>
    <row r="7182" spans="5:6" x14ac:dyDescent="0.25">
      <c r="E7182" s="103"/>
      <c r="F7182" s="104"/>
    </row>
    <row r="7183" spans="5:6" x14ac:dyDescent="0.25">
      <c r="E7183" s="103"/>
      <c r="F7183" s="104"/>
    </row>
    <row r="7184" spans="5:6" x14ac:dyDescent="0.25">
      <c r="E7184" s="103"/>
      <c r="F7184" s="104"/>
    </row>
    <row r="7185" spans="5:6" x14ac:dyDescent="0.25">
      <c r="E7185" s="103"/>
      <c r="F7185" s="104"/>
    </row>
    <row r="7186" spans="5:6" x14ac:dyDescent="0.25">
      <c r="E7186" s="103"/>
      <c r="F7186" s="104"/>
    </row>
    <row r="7187" spans="5:6" x14ac:dyDescent="0.25">
      <c r="E7187" s="103"/>
      <c r="F7187" s="104"/>
    </row>
    <row r="7188" spans="5:6" x14ac:dyDescent="0.25">
      <c r="E7188" s="103"/>
      <c r="F7188" s="104"/>
    </row>
    <row r="7189" spans="5:6" x14ac:dyDescent="0.25">
      <c r="E7189" s="103"/>
      <c r="F7189" s="104"/>
    </row>
    <row r="7190" spans="5:6" x14ac:dyDescent="0.25">
      <c r="E7190" s="103"/>
      <c r="F7190" s="104"/>
    </row>
    <row r="7191" spans="5:6" x14ac:dyDescent="0.25">
      <c r="E7191" s="103"/>
      <c r="F7191" s="104"/>
    </row>
    <row r="7192" spans="5:6" x14ac:dyDescent="0.25">
      <c r="E7192" s="103"/>
      <c r="F7192" s="104"/>
    </row>
    <row r="7193" spans="5:6" x14ac:dyDescent="0.25">
      <c r="E7193" s="103"/>
      <c r="F7193" s="104"/>
    </row>
    <row r="7194" spans="5:6" x14ac:dyDescent="0.25">
      <c r="E7194" s="103"/>
      <c r="F7194" s="104"/>
    </row>
    <row r="7195" spans="5:6" x14ac:dyDescent="0.25">
      <c r="E7195" s="103"/>
      <c r="F7195" s="104"/>
    </row>
    <row r="7196" spans="5:6" x14ac:dyDescent="0.25">
      <c r="E7196" s="103"/>
      <c r="F7196" s="104"/>
    </row>
    <row r="7197" spans="5:6" x14ac:dyDescent="0.25">
      <c r="E7197" s="103"/>
      <c r="F7197" s="104"/>
    </row>
    <row r="7198" spans="5:6" x14ac:dyDescent="0.25">
      <c r="E7198" s="103"/>
      <c r="F7198" s="104"/>
    </row>
    <row r="7199" spans="5:6" x14ac:dyDescent="0.25">
      <c r="E7199" s="103"/>
      <c r="F7199" s="104"/>
    </row>
    <row r="7200" spans="5:6" x14ac:dyDescent="0.25">
      <c r="E7200" s="103"/>
      <c r="F7200" s="104"/>
    </row>
    <row r="7201" spans="5:6" x14ac:dyDescent="0.25">
      <c r="E7201" s="103"/>
      <c r="F7201" s="104"/>
    </row>
    <row r="7202" spans="5:6" x14ac:dyDescent="0.25">
      <c r="E7202" s="103"/>
      <c r="F7202" s="104"/>
    </row>
    <row r="7203" spans="5:6" x14ac:dyDescent="0.25">
      <c r="E7203" s="103"/>
      <c r="F7203" s="104"/>
    </row>
    <row r="7204" spans="5:6" x14ac:dyDescent="0.25">
      <c r="E7204" s="103"/>
      <c r="F7204" s="104"/>
    </row>
    <row r="7205" spans="5:6" x14ac:dyDescent="0.25">
      <c r="E7205" s="103"/>
      <c r="F7205" s="104"/>
    </row>
    <row r="7206" spans="5:6" x14ac:dyDescent="0.25">
      <c r="E7206" s="103"/>
      <c r="F7206" s="104"/>
    </row>
    <row r="7207" spans="5:6" x14ac:dyDescent="0.25">
      <c r="E7207" s="103"/>
      <c r="F7207" s="104"/>
    </row>
    <row r="7208" spans="5:6" x14ac:dyDescent="0.25">
      <c r="E7208" s="103"/>
      <c r="F7208" s="104"/>
    </row>
    <row r="7209" spans="5:6" x14ac:dyDescent="0.25">
      <c r="E7209" s="103"/>
      <c r="F7209" s="104"/>
    </row>
    <row r="7210" spans="5:6" x14ac:dyDescent="0.25">
      <c r="E7210" s="103"/>
      <c r="F7210" s="104"/>
    </row>
    <row r="7211" spans="5:6" x14ac:dyDescent="0.25">
      <c r="E7211" s="103"/>
      <c r="F7211" s="104"/>
    </row>
    <row r="7212" spans="5:6" x14ac:dyDescent="0.25">
      <c r="E7212" s="103"/>
      <c r="F7212" s="104"/>
    </row>
    <row r="7213" spans="5:6" x14ac:dyDescent="0.25">
      <c r="E7213" s="103"/>
      <c r="F7213" s="104"/>
    </row>
    <row r="7214" spans="5:6" x14ac:dyDescent="0.25">
      <c r="E7214" s="103"/>
      <c r="F7214" s="104"/>
    </row>
    <row r="7215" spans="5:6" x14ac:dyDescent="0.25">
      <c r="E7215" s="103"/>
      <c r="F7215" s="104"/>
    </row>
    <row r="7216" spans="5:6" x14ac:dyDescent="0.25">
      <c r="E7216" s="103"/>
      <c r="F7216" s="104"/>
    </row>
    <row r="7217" spans="5:6" x14ac:dyDescent="0.25">
      <c r="E7217" s="103"/>
      <c r="F7217" s="104"/>
    </row>
    <row r="7218" spans="5:6" x14ac:dyDescent="0.25">
      <c r="E7218" s="103"/>
      <c r="F7218" s="104"/>
    </row>
    <row r="7219" spans="5:6" x14ac:dyDescent="0.25">
      <c r="E7219" s="103"/>
      <c r="F7219" s="104"/>
    </row>
    <row r="7220" spans="5:6" x14ac:dyDescent="0.25">
      <c r="E7220" s="103"/>
      <c r="F7220" s="104"/>
    </row>
    <row r="7221" spans="5:6" x14ac:dyDescent="0.25">
      <c r="E7221" s="103"/>
      <c r="F7221" s="104"/>
    </row>
    <row r="7222" spans="5:6" x14ac:dyDescent="0.25">
      <c r="E7222" s="103"/>
      <c r="F7222" s="104"/>
    </row>
    <row r="7223" spans="5:6" x14ac:dyDescent="0.25">
      <c r="E7223" s="103"/>
      <c r="F7223" s="104"/>
    </row>
    <row r="7224" spans="5:6" x14ac:dyDescent="0.25">
      <c r="E7224" s="103"/>
      <c r="F7224" s="104"/>
    </row>
    <row r="7225" spans="5:6" x14ac:dyDescent="0.25">
      <c r="E7225" s="103"/>
      <c r="F7225" s="104"/>
    </row>
    <row r="7226" spans="5:6" x14ac:dyDescent="0.25">
      <c r="E7226" s="103"/>
      <c r="F7226" s="104"/>
    </row>
    <row r="7227" spans="5:6" x14ac:dyDescent="0.25">
      <c r="E7227" s="103"/>
      <c r="F7227" s="104"/>
    </row>
    <row r="7228" spans="5:6" x14ac:dyDescent="0.25">
      <c r="E7228" s="103"/>
      <c r="F7228" s="104"/>
    </row>
    <row r="7229" spans="5:6" x14ac:dyDescent="0.25">
      <c r="E7229" s="103"/>
      <c r="F7229" s="104"/>
    </row>
    <row r="7230" spans="5:6" x14ac:dyDescent="0.25">
      <c r="E7230" s="103"/>
      <c r="F7230" s="104"/>
    </row>
    <row r="7231" spans="5:6" x14ac:dyDescent="0.25">
      <c r="E7231" s="103"/>
      <c r="F7231" s="104"/>
    </row>
    <row r="7232" spans="5:6" x14ac:dyDescent="0.25">
      <c r="E7232" s="103"/>
      <c r="F7232" s="104"/>
    </row>
    <row r="7233" spans="5:6" x14ac:dyDescent="0.25">
      <c r="E7233" s="103"/>
      <c r="F7233" s="104"/>
    </row>
    <row r="7234" spans="5:6" x14ac:dyDescent="0.25">
      <c r="E7234" s="103"/>
      <c r="F7234" s="104"/>
    </row>
    <row r="7235" spans="5:6" x14ac:dyDescent="0.25">
      <c r="E7235" s="103"/>
      <c r="F7235" s="104"/>
    </row>
    <row r="7236" spans="5:6" x14ac:dyDescent="0.25">
      <c r="E7236" s="103"/>
      <c r="F7236" s="104"/>
    </row>
    <row r="7237" spans="5:6" x14ac:dyDescent="0.25">
      <c r="E7237" s="103"/>
      <c r="F7237" s="104"/>
    </row>
    <row r="7238" spans="5:6" x14ac:dyDescent="0.25">
      <c r="E7238" s="103"/>
      <c r="F7238" s="104"/>
    </row>
    <row r="7239" spans="5:6" x14ac:dyDescent="0.25">
      <c r="E7239" s="103"/>
      <c r="F7239" s="104"/>
    </row>
    <row r="7240" spans="5:6" x14ac:dyDescent="0.25">
      <c r="E7240" s="103"/>
      <c r="F7240" s="104"/>
    </row>
    <row r="7241" spans="5:6" x14ac:dyDescent="0.25">
      <c r="E7241" s="103"/>
      <c r="F7241" s="104"/>
    </row>
    <row r="7242" spans="5:6" x14ac:dyDescent="0.25">
      <c r="E7242" s="103"/>
      <c r="F7242" s="104"/>
    </row>
    <row r="7243" spans="5:6" x14ac:dyDescent="0.25">
      <c r="E7243" s="103"/>
      <c r="F7243" s="104"/>
    </row>
    <row r="7244" spans="5:6" x14ac:dyDescent="0.25">
      <c r="E7244" s="103"/>
      <c r="F7244" s="104"/>
    </row>
    <row r="7245" spans="5:6" x14ac:dyDescent="0.25">
      <c r="E7245" s="103"/>
      <c r="F7245" s="104"/>
    </row>
    <row r="7246" spans="5:6" x14ac:dyDescent="0.25">
      <c r="E7246" s="103"/>
      <c r="F7246" s="104"/>
    </row>
    <row r="7247" spans="5:6" x14ac:dyDescent="0.25">
      <c r="E7247" s="103"/>
      <c r="F7247" s="104"/>
    </row>
    <row r="7248" spans="5:6" x14ac:dyDescent="0.25">
      <c r="E7248" s="103"/>
      <c r="F7248" s="104"/>
    </row>
    <row r="7249" spans="5:6" x14ac:dyDescent="0.25">
      <c r="E7249" s="103"/>
      <c r="F7249" s="104"/>
    </row>
    <row r="7250" spans="5:6" x14ac:dyDescent="0.25">
      <c r="E7250" s="103"/>
      <c r="F7250" s="104"/>
    </row>
    <row r="7251" spans="5:6" x14ac:dyDescent="0.25">
      <c r="E7251" s="103"/>
      <c r="F7251" s="104"/>
    </row>
    <row r="7252" spans="5:6" x14ac:dyDescent="0.25">
      <c r="E7252" s="103"/>
      <c r="F7252" s="104"/>
    </row>
    <row r="7253" spans="5:6" x14ac:dyDescent="0.25">
      <c r="E7253" s="103"/>
      <c r="F7253" s="104"/>
    </row>
    <row r="7254" spans="5:6" x14ac:dyDescent="0.25">
      <c r="E7254" s="103"/>
      <c r="F7254" s="104"/>
    </row>
    <row r="7255" spans="5:6" x14ac:dyDescent="0.25">
      <c r="E7255" s="103"/>
      <c r="F7255" s="104"/>
    </row>
    <row r="7256" spans="5:6" x14ac:dyDescent="0.25">
      <c r="E7256" s="103"/>
      <c r="F7256" s="104"/>
    </row>
    <row r="7257" spans="5:6" x14ac:dyDescent="0.25">
      <c r="E7257" s="103"/>
      <c r="F7257" s="104"/>
    </row>
    <row r="7258" spans="5:6" x14ac:dyDescent="0.25">
      <c r="E7258" s="103"/>
      <c r="F7258" s="104"/>
    </row>
    <row r="7259" spans="5:6" x14ac:dyDescent="0.25">
      <c r="E7259" s="103"/>
      <c r="F7259" s="104"/>
    </row>
    <row r="7260" spans="5:6" x14ac:dyDescent="0.25">
      <c r="E7260" s="103"/>
      <c r="F7260" s="104"/>
    </row>
    <row r="7261" spans="5:6" x14ac:dyDescent="0.25">
      <c r="E7261" s="103"/>
      <c r="F7261" s="104"/>
    </row>
    <row r="7262" spans="5:6" x14ac:dyDescent="0.25">
      <c r="E7262" s="103"/>
      <c r="F7262" s="104"/>
    </row>
    <row r="7263" spans="5:6" x14ac:dyDescent="0.25">
      <c r="E7263" s="103"/>
      <c r="F7263" s="104"/>
    </row>
    <row r="7264" spans="5:6" x14ac:dyDescent="0.25">
      <c r="E7264" s="103"/>
      <c r="F7264" s="104"/>
    </row>
    <row r="7265" spans="5:6" x14ac:dyDescent="0.25">
      <c r="E7265" s="103"/>
      <c r="F7265" s="104"/>
    </row>
    <row r="7266" spans="5:6" x14ac:dyDescent="0.25">
      <c r="E7266" s="103"/>
      <c r="F7266" s="104"/>
    </row>
    <row r="7267" spans="5:6" x14ac:dyDescent="0.25">
      <c r="E7267" s="103"/>
      <c r="F7267" s="104"/>
    </row>
    <row r="7268" spans="5:6" x14ac:dyDescent="0.25">
      <c r="E7268" s="103"/>
      <c r="F7268" s="104"/>
    </row>
    <row r="7269" spans="5:6" x14ac:dyDescent="0.25">
      <c r="E7269" s="103"/>
      <c r="F7269" s="104"/>
    </row>
    <row r="7270" spans="5:6" x14ac:dyDescent="0.25">
      <c r="E7270" s="103"/>
      <c r="F7270" s="104"/>
    </row>
    <row r="7271" spans="5:6" x14ac:dyDescent="0.25">
      <c r="E7271" s="103"/>
      <c r="F7271" s="104"/>
    </row>
    <row r="7272" spans="5:6" x14ac:dyDescent="0.25">
      <c r="E7272" s="103"/>
      <c r="F7272" s="104"/>
    </row>
    <row r="7273" spans="5:6" x14ac:dyDescent="0.25">
      <c r="E7273" s="103"/>
      <c r="F7273" s="104"/>
    </row>
    <row r="7274" spans="5:6" x14ac:dyDescent="0.25">
      <c r="E7274" s="103"/>
      <c r="F7274" s="104"/>
    </row>
    <row r="7275" spans="5:6" x14ac:dyDescent="0.25">
      <c r="E7275" s="103"/>
      <c r="F7275" s="104"/>
    </row>
    <row r="7276" spans="5:6" x14ac:dyDescent="0.25">
      <c r="E7276" s="103"/>
      <c r="F7276" s="104"/>
    </row>
    <row r="7277" spans="5:6" x14ac:dyDescent="0.25">
      <c r="E7277" s="103"/>
      <c r="F7277" s="104"/>
    </row>
    <row r="7278" spans="5:6" x14ac:dyDescent="0.25">
      <c r="E7278" s="103"/>
      <c r="F7278" s="104"/>
    </row>
    <row r="7279" spans="5:6" x14ac:dyDescent="0.25">
      <c r="E7279" s="103"/>
      <c r="F7279" s="104"/>
    </row>
    <row r="7280" spans="5:6" x14ac:dyDescent="0.25">
      <c r="E7280" s="103"/>
      <c r="F7280" s="104"/>
    </row>
    <row r="7281" spans="5:6" x14ac:dyDescent="0.25">
      <c r="E7281" s="103"/>
      <c r="F7281" s="104"/>
    </row>
    <row r="7282" spans="5:6" x14ac:dyDescent="0.25">
      <c r="E7282" s="103"/>
      <c r="F7282" s="104"/>
    </row>
    <row r="7283" spans="5:6" x14ac:dyDescent="0.25">
      <c r="E7283" s="103"/>
      <c r="F7283" s="104"/>
    </row>
    <row r="7284" spans="5:6" x14ac:dyDescent="0.25">
      <c r="E7284" s="103"/>
      <c r="F7284" s="104"/>
    </row>
    <row r="7285" spans="5:6" x14ac:dyDescent="0.25">
      <c r="E7285" s="103"/>
      <c r="F7285" s="104"/>
    </row>
    <row r="7286" spans="5:6" x14ac:dyDescent="0.25">
      <c r="E7286" s="103"/>
      <c r="F7286" s="104"/>
    </row>
    <row r="7287" spans="5:6" x14ac:dyDescent="0.25">
      <c r="E7287" s="103"/>
      <c r="F7287" s="104"/>
    </row>
    <row r="7288" spans="5:6" x14ac:dyDescent="0.25">
      <c r="E7288" s="103"/>
      <c r="F7288" s="104"/>
    </row>
    <row r="7289" spans="5:6" x14ac:dyDescent="0.25">
      <c r="E7289" s="103"/>
      <c r="F7289" s="104"/>
    </row>
    <row r="7290" spans="5:6" x14ac:dyDescent="0.25">
      <c r="E7290" s="103"/>
      <c r="F7290" s="104"/>
    </row>
    <row r="7291" spans="5:6" x14ac:dyDescent="0.25">
      <c r="E7291" s="103"/>
      <c r="F7291" s="104"/>
    </row>
    <row r="7292" spans="5:6" x14ac:dyDescent="0.25">
      <c r="E7292" s="103"/>
      <c r="F7292" s="104"/>
    </row>
    <row r="7293" spans="5:6" x14ac:dyDescent="0.25">
      <c r="E7293" s="103"/>
      <c r="F7293" s="104"/>
    </row>
    <row r="7294" spans="5:6" x14ac:dyDescent="0.25">
      <c r="E7294" s="103"/>
      <c r="F7294" s="104"/>
    </row>
    <row r="7295" spans="5:6" x14ac:dyDescent="0.25">
      <c r="E7295" s="103"/>
      <c r="F7295" s="104"/>
    </row>
    <row r="7296" spans="5:6" x14ac:dyDescent="0.25">
      <c r="E7296" s="103"/>
      <c r="F7296" s="104"/>
    </row>
    <row r="7297" spans="5:6" x14ac:dyDescent="0.25">
      <c r="E7297" s="103"/>
      <c r="F7297" s="104"/>
    </row>
    <row r="7298" spans="5:6" x14ac:dyDescent="0.25">
      <c r="E7298" s="103"/>
      <c r="F7298" s="104"/>
    </row>
    <row r="7299" spans="5:6" x14ac:dyDescent="0.25">
      <c r="E7299" s="103"/>
      <c r="F7299" s="104"/>
    </row>
    <row r="7300" spans="5:6" x14ac:dyDescent="0.25">
      <c r="E7300" s="103"/>
      <c r="F7300" s="104"/>
    </row>
    <row r="7301" spans="5:6" x14ac:dyDescent="0.25">
      <c r="E7301" s="103"/>
      <c r="F7301" s="104"/>
    </row>
    <row r="7302" spans="5:6" x14ac:dyDescent="0.25">
      <c r="E7302" s="103"/>
      <c r="F7302" s="104"/>
    </row>
    <row r="7303" spans="5:6" x14ac:dyDescent="0.25">
      <c r="E7303" s="103"/>
      <c r="F7303" s="104"/>
    </row>
    <row r="7304" spans="5:6" x14ac:dyDescent="0.25">
      <c r="E7304" s="103"/>
      <c r="F7304" s="104"/>
    </row>
    <row r="7305" spans="5:6" x14ac:dyDescent="0.25">
      <c r="E7305" s="103"/>
      <c r="F7305" s="104"/>
    </row>
    <row r="7306" spans="5:6" x14ac:dyDescent="0.25">
      <c r="E7306" s="103"/>
      <c r="F7306" s="104"/>
    </row>
    <row r="7307" spans="5:6" x14ac:dyDescent="0.25">
      <c r="E7307" s="103"/>
      <c r="F7307" s="104"/>
    </row>
    <row r="7308" spans="5:6" x14ac:dyDescent="0.25">
      <c r="E7308" s="103"/>
      <c r="F7308" s="104"/>
    </row>
    <row r="7309" spans="5:6" x14ac:dyDescent="0.25">
      <c r="E7309" s="103"/>
      <c r="F7309" s="104"/>
    </row>
    <row r="7310" spans="5:6" x14ac:dyDescent="0.25">
      <c r="E7310" s="103"/>
      <c r="F7310" s="104"/>
    </row>
    <row r="7311" spans="5:6" x14ac:dyDescent="0.25">
      <c r="E7311" s="103"/>
      <c r="F7311" s="104"/>
    </row>
    <row r="7312" spans="5:6" x14ac:dyDescent="0.25">
      <c r="E7312" s="103"/>
      <c r="F7312" s="104"/>
    </row>
    <row r="7313" spans="5:6" x14ac:dyDescent="0.25">
      <c r="E7313" s="103"/>
      <c r="F7313" s="104"/>
    </row>
    <row r="7314" spans="5:6" x14ac:dyDescent="0.25">
      <c r="E7314" s="103"/>
      <c r="F7314" s="104"/>
    </row>
    <row r="7315" spans="5:6" x14ac:dyDescent="0.25">
      <c r="E7315" s="103"/>
      <c r="F7315" s="104"/>
    </row>
    <row r="7316" spans="5:6" x14ac:dyDescent="0.25">
      <c r="E7316" s="103"/>
      <c r="F7316" s="104"/>
    </row>
    <row r="7317" spans="5:6" x14ac:dyDescent="0.25">
      <c r="E7317" s="103"/>
      <c r="F7317" s="104"/>
    </row>
    <row r="7318" spans="5:6" x14ac:dyDescent="0.25">
      <c r="E7318" s="103"/>
      <c r="F7318" s="104"/>
    </row>
    <row r="7319" spans="5:6" x14ac:dyDescent="0.25">
      <c r="E7319" s="103"/>
      <c r="F7319" s="104"/>
    </row>
    <row r="7320" spans="5:6" x14ac:dyDescent="0.25">
      <c r="E7320" s="103"/>
      <c r="F7320" s="104"/>
    </row>
    <row r="7321" spans="5:6" x14ac:dyDescent="0.25">
      <c r="E7321" s="103"/>
      <c r="F7321" s="104"/>
    </row>
    <row r="7322" spans="5:6" x14ac:dyDescent="0.25">
      <c r="E7322" s="103"/>
      <c r="F7322" s="104"/>
    </row>
    <row r="7323" spans="5:6" x14ac:dyDescent="0.25">
      <c r="E7323" s="103"/>
      <c r="F7323" s="104"/>
    </row>
    <row r="7324" spans="5:6" x14ac:dyDescent="0.25">
      <c r="E7324" s="103"/>
      <c r="F7324" s="104"/>
    </row>
    <row r="7325" spans="5:6" x14ac:dyDescent="0.25">
      <c r="E7325" s="103"/>
      <c r="F7325" s="104"/>
    </row>
    <row r="7326" spans="5:6" x14ac:dyDescent="0.25">
      <c r="E7326" s="103"/>
      <c r="F7326" s="104"/>
    </row>
    <row r="7327" spans="5:6" x14ac:dyDescent="0.25">
      <c r="E7327" s="103"/>
      <c r="F7327" s="104"/>
    </row>
    <row r="7328" spans="5:6" x14ac:dyDescent="0.25">
      <c r="E7328" s="103"/>
      <c r="F7328" s="104"/>
    </row>
    <row r="7329" spans="5:6" x14ac:dyDescent="0.25">
      <c r="E7329" s="103"/>
      <c r="F7329" s="104"/>
    </row>
    <row r="7330" spans="5:6" x14ac:dyDescent="0.25">
      <c r="E7330" s="103"/>
      <c r="F7330" s="104"/>
    </row>
    <row r="7331" spans="5:6" x14ac:dyDescent="0.25">
      <c r="E7331" s="103"/>
      <c r="F7331" s="104"/>
    </row>
    <row r="7332" spans="5:6" x14ac:dyDescent="0.25">
      <c r="E7332" s="103"/>
      <c r="F7332" s="104"/>
    </row>
    <row r="7333" spans="5:6" x14ac:dyDescent="0.25">
      <c r="E7333" s="103"/>
      <c r="F7333" s="104"/>
    </row>
    <row r="7334" spans="5:6" x14ac:dyDescent="0.25">
      <c r="E7334" s="103"/>
      <c r="F7334" s="104"/>
    </row>
    <row r="7335" spans="5:6" x14ac:dyDescent="0.25">
      <c r="E7335" s="103"/>
      <c r="F7335" s="104"/>
    </row>
    <row r="7336" spans="5:6" x14ac:dyDescent="0.25">
      <c r="E7336" s="103"/>
      <c r="F7336" s="104"/>
    </row>
    <row r="7337" spans="5:6" x14ac:dyDescent="0.25">
      <c r="E7337" s="103"/>
      <c r="F7337" s="104"/>
    </row>
    <row r="7338" spans="5:6" x14ac:dyDescent="0.25">
      <c r="E7338" s="103"/>
      <c r="F7338" s="104"/>
    </row>
    <row r="7339" spans="5:6" x14ac:dyDescent="0.25">
      <c r="E7339" s="103"/>
      <c r="F7339" s="104"/>
    </row>
    <row r="7340" spans="5:6" x14ac:dyDescent="0.25">
      <c r="E7340" s="103"/>
      <c r="F7340" s="104"/>
    </row>
    <row r="7341" spans="5:6" x14ac:dyDescent="0.25">
      <c r="E7341" s="103"/>
      <c r="F7341" s="104"/>
    </row>
    <row r="7342" spans="5:6" x14ac:dyDescent="0.25">
      <c r="E7342" s="103"/>
      <c r="F7342" s="104"/>
    </row>
    <row r="7343" spans="5:6" x14ac:dyDescent="0.25">
      <c r="E7343" s="103"/>
      <c r="F7343" s="104"/>
    </row>
    <row r="7344" spans="5:6" x14ac:dyDescent="0.25">
      <c r="E7344" s="103"/>
      <c r="F7344" s="104"/>
    </row>
    <row r="7345" spans="5:6" x14ac:dyDescent="0.25">
      <c r="E7345" s="103"/>
      <c r="F7345" s="104"/>
    </row>
    <row r="7346" spans="5:6" x14ac:dyDescent="0.25">
      <c r="E7346" s="103"/>
      <c r="F7346" s="104"/>
    </row>
    <row r="7347" spans="5:6" x14ac:dyDescent="0.25">
      <c r="E7347" s="103"/>
      <c r="F7347" s="104"/>
    </row>
    <row r="7348" spans="5:6" x14ac:dyDescent="0.25">
      <c r="E7348" s="103"/>
      <c r="F7348" s="104"/>
    </row>
    <row r="7349" spans="5:6" x14ac:dyDescent="0.25">
      <c r="E7349" s="103"/>
      <c r="F7349" s="104"/>
    </row>
    <row r="7350" spans="5:6" x14ac:dyDescent="0.25">
      <c r="E7350" s="103"/>
      <c r="F7350" s="104"/>
    </row>
    <row r="7351" spans="5:6" x14ac:dyDescent="0.25">
      <c r="E7351" s="103"/>
      <c r="F7351" s="104"/>
    </row>
    <row r="7352" spans="5:6" x14ac:dyDescent="0.25">
      <c r="E7352" s="103"/>
      <c r="F7352" s="104"/>
    </row>
    <row r="7353" spans="5:6" x14ac:dyDescent="0.25">
      <c r="E7353" s="103"/>
      <c r="F7353" s="104"/>
    </row>
    <row r="7354" spans="5:6" x14ac:dyDescent="0.25">
      <c r="E7354" s="103"/>
      <c r="F7354" s="104"/>
    </row>
    <row r="7355" spans="5:6" x14ac:dyDescent="0.25">
      <c r="E7355" s="103"/>
      <c r="F7355" s="104"/>
    </row>
    <row r="7356" spans="5:6" x14ac:dyDescent="0.25">
      <c r="E7356" s="103"/>
      <c r="F7356" s="104"/>
    </row>
    <row r="7357" spans="5:6" x14ac:dyDescent="0.25">
      <c r="E7357" s="103"/>
      <c r="F7357" s="104"/>
    </row>
    <row r="7358" spans="5:6" x14ac:dyDescent="0.25">
      <c r="E7358" s="103"/>
      <c r="F7358" s="104"/>
    </row>
    <row r="7359" spans="5:6" x14ac:dyDescent="0.25">
      <c r="E7359" s="103"/>
      <c r="F7359" s="104"/>
    </row>
    <row r="7360" spans="5:6" x14ac:dyDescent="0.25">
      <c r="E7360" s="103"/>
      <c r="F7360" s="104"/>
    </row>
    <row r="7361" spans="5:6" x14ac:dyDescent="0.25">
      <c r="E7361" s="103"/>
      <c r="F7361" s="104"/>
    </row>
    <row r="7362" spans="5:6" x14ac:dyDescent="0.25">
      <c r="E7362" s="103"/>
      <c r="F7362" s="104"/>
    </row>
    <row r="7363" spans="5:6" x14ac:dyDescent="0.25">
      <c r="E7363" s="103"/>
      <c r="F7363" s="104"/>
    </row>
    <row r="7364" spans="5:6" x14ac:dyDescent="0.25">
      <c r="E7364" s="103"/>
      <c r="F7364" s="104"/>
    </row>
    <row r="7365" spans="5:6" x14ac:dyDescent="0.25">
      <c r="E7365" s="103"/>
      <c r="F7365" s="104"/>
    </row>
    <row r="7366" spans="5:6" x14ac:dyDescent="0.25">
      <c r="E7366" s="103"/>
      <c r="F7366" s="104"/>
    </row>
    <row r="7367" spans="5:6" x14ac:dyDescent="0.25">
      <c r="E7367" s="103"/>
      <c r="F7367" s="104"/>
    </row>
    <row r="7368" spans="5:6" x14ac:dyDescent="0.25">
      <c r="E7368" s="103"/>
      <c r="F7368" s="104"/>
    </row>
    <row r="7369" spans="5:6" x14ac:dyDescent="0.25">
      <c r="E7369" s="103"/>
      <c r="F7369" s="104"/>
    </row>
    <row r="7370" spans="5:6" x14ac:dyDescent="0.25">
      <c r="E7370" s="103"/>
      <c r="F7370" s="104"/>
    </row>
    <row r="7371" spans="5:6" x14ac:dyDescent="0.25">
      <c r="E7371" s="103"/>
      <c r="F7371" s="104"/>
    </row>
    <row r="7372" spans="5:6" x14ac:dyDescent="0.25">
      <c r="E7372" s="103"/>
      <c r="F7372" s="104"/>
    </row>
    <row r="7373" spans="5:6" x14ac:dyDescent="0.25">
      <c r="E7373" s="103"/>
      <c r="F7373" s="104"/>
    </row>
    <row r="7374" spans="5:6" x14ac:dyDescent="0.25">
      <c r="E7374" s="103"/>
      <c r="F7374" s="104"/>
    </row>
    <row r="7375" spans="5:6" x14ac:dyDescent="0.25">
      <c r="E7375" s="103"/>
      <c r="F7375" s="104"/>
    </row>
    <row r="7376" spans="5:6" x14ac:dyDescent="0.25">
      <c r="E7376" s="103"/>
      <c r="F7376" s="104"/>
    </row>
    <row r="7377" spans="5:6" x14ac:dyDescent="0.25">
      <c r="E7377" s="103"/>
      <c r="F7377" s="104"/>
    </row>
    <row r="7378" spans="5:6" x14ac:dyDescent="0.25">
      <c r="E7378" s="103"/>
      <c r="F7378" s="104"/>
    </row>
    <row r="7379" spans="5:6" x14ac:dyDescent="0.25">
      <c r="E7379" s="103"/>
      <c r="F7379" s="104"/>
    </row>
    <row r="7380" spans="5:6" x14ac:dyDescent="0.25">
      <c r="E7380" s="103"/>
      <c r="F7380" s="104"/>
    </row>
    <row r="7381" spans="5:6" x14ac:dyDescent="0.25">
      <c r="E7381" s="103"/>
      <c r="F7381" s="104"/>
    </row>
    <row r="7382" spans="5:6" x14ac:dyDescent="0.25">
      <c r="E7382" s="103"/>
      <c r="F7382" s="104"/>
    </row>
    <row r="7383" spans="5:6" x14ac:dyDescent="0.25">
      <c r="E7383" s="103"/>
      <c r="F7383" s="104"/>
    </row>
    <row r="7384" spans="5:6" x14ac:dyDescent="0.25">
      <c r="E7384" s="103"/>
      <c r="F7384" s="104"/>
    </row>
    <row r="7385" spans="5:6" x14ac:dyDescent="0.25">
      <c r="E7385" s="103"/>
      <c r="F7385" s="104"/>
    </row>
    <row r="7386" spans="5:6" x14ac:dyDescent="0.25">
      <c r="E7386" s="103"/>
      <c r="F7386" s="104"/>
    </row>
    <row r="7387" spans="5:6" x14ac:dyDescent="0.25">
      <c r="E7387" s="103"/>
      <c r="F7387" s="104"/>
    </row>
    <row r="7388" spans="5:6" x14ac:dyDescent="0.25">
      <c r="E7388" s="103"/>
      <c r="F7388" s="104"/>
    </row>
    <row r="7389" spans="5:6" x14ac:dyDescent="0.25">
      <c r="E7389" s="103"/>
      <c r="F7389" s="104"/>
    </row>
    <row r="7390" spans="5:6" x14ac:dyDescent="0.25">
      <c r="E7390" s="103"/>
      <c r="F7390" s="104"/>
    </row>
    <row r="7391" spans="5:6" x14ac:dyDescent="0.25">
      <c r="E7391" s="103"/>
      <c r="F7391" s="104"/>
    </row>
    <row r="7392" spans="5:6" x14ac:dyDescent="0.25">
      <c r="E7392" s="103"/>
      <c r="F7392" s="104"/>
    </row>
    <row r="7393" spans="5:6" x14ac:dyDescent="0.25">
      <c r="E7393" s="103"/>
      <c r="F7393" s="104"/>
    </row>
    <row r="7394" spans="5:6" x14ac:dyDescent="0.25">
      <c r="E7394" s="103"/>
      <c r="F7394" s="104"/>
    </row>
    <row r="7395" spans="5:6" x14ac:dyDescent="0.25">
      <c r="E7395" s="103"/>
      <c r="F7395" s="104"/>
    </row>
    <row r="7396" spans="5:6" x14ac:dyDescent="0.25">
      <c r="E7396" s="103"/>
      <c r="F7396" s="104"/>
    </row>
    <row r="7397" spans="5:6" x14ac:dyDescent="0.25">
      <c r="E7397" s="103"/>
      <c r="F7397" s="104"/>
    </row>
    <row r="7398" spans="5:6" x14ac:dyDescent="0.25">
      <c r="E7398" s="103"/>
      <c r="F7398" s="104"/>
    </row>
    <row r="7399" spans="5:6" x14ac:dyDescent="0.25">
      <c r="E7399" s="103"/>
      <c r="F7399" s="104"/>
    </row>
    <row r="7400" spans="5:6" x14ac:dyDescent="0.25">
      <c r="E7400" s="103"/>
      <c r="F7400" s="104"/>
    </row>
    <row r="7401" spans="5:6" x14ac:dyDescent="0.25">
      <c r="E7401" s="103"/>
      <c r="F7401" s="104"/>
    </row>
    <row r="7402" spans="5:6" x14ac:dyDescent="0.25">
      <c r="E7402" s="103"/>
      <c r="F7402" s="104"/>
    </row>
    <row r="7403" spans="5:6" x14ac:dyDescent="0.25">
      <c r="E7403" s="103"/>
      <c r="F7403" s="104"/>
    </row>
    <row r="7404" spans="5:6" x14ac:dyDescent="0.25">
      <c r="E7404" s="103"/>
      <c r="F7404" s="104"/>
    </row>
    <row r="7405" spans="5:6" x14ac:dyDescent="0.25">
      <c r="E7405" s="103"/>
      <c r="F7405" s="104"/>
    </row>
    <row r="7406" spans="5:6" x14ac:dyDescent="0.25">
      <c r="E7406" s="103"/>
      <c r="F7406" s="104"/>
    </row>
    <row r="7407" spans="5:6" x14ac:dyDescent="0.25">
      <c r="E7407" s="103"/>
      <c r="F7407" s="104"/>
    </row>
    <row r="7408" spans="5:6" x14ac:dyDescent="0.25">
      <c r="E7408" s="103"/>
      <c r="F7408" s="104"/>
    </row>
    <row r="7409" spans="5:6" x14ac:dyDescent="0.25">
      <c r="E7409" s="103"/>
      <c r="F7409" s="104"/>
    </row>
    <row r="7410" spans="5:6" x14ac:dyDescent="0.25">
      <c r="E7410" s="103"/>
      <c r="F7410" s="104"/>
    </row>
    <row r="7411" spans="5:6" x14ac:dyDescent="0.25">
      <c r="E7411" s="103"/>
      <c r="F7411" s="104"/>
    </row>
    <row r="7412" spans="5:6" x14ac:dyDescent="0.25">
      <c r="E7412" s="103"/>
      <c r="F7412" s="104"/>
    </row>
    <row r="7413" spans="5:6" x14ac:dyDescent="0.25">
      <c r="E7413" s="103"/>
      <c r="F7413" s="104"/>
    </row>
    <row r="7414" spans="5:6" x14ac:dyDescent="0.25">
      <c r="E7414" s="103"/>
      <c r="F7414" s="104"/>
    </row>
    <row r="7415" spans="5:6" x14ac:dyDescent="0.25">
      <c r="E7415" s="103"/>
      <c r="F7415" s="104"/>
    </row>
    <row r="7416" spans="5:6" x14ac:dyDescent="0.25">
      <c r="E7416" s="103"/>
      <c r="F7416" s="104"/>
    </row>
    <row r="7417" spans="5:6" x14ac:dyDescent="0.25">
      <c r="E7417" s="103"/>
      <c r="F7417" s="104"/>
    </row>
    <row r="7418" spans="5:6" x14ac:dyDescent="0.25">
      <c r="E7418" s="103"/>
      <c r="F7418" s="104"/>
    </row>
    <row r="7419" spans="5:6" x14ac:dyDescent="0.25">
      <c r="E7419" s="103"/>
      <c r="F7419" s="104"/>
    </row>
    <row r="7420" spans="5:6" x14ac:dyDescent="0.25">
      <c r="E7420" s="103"/>
      <c r="F7420" s="104"/>
    </row>
    <row r="7421" spans="5:6" x14ac:dyDescent="0.25">
      <c r="E7421" s="103"/>
      <c r="F7421" s="104"/>
    </row>
    <row r="7422" spans="5:6" x14ac:dyDescent="0.25">
      <c r="E7422" s="103"/>
      <c r="F7422" s="104"/>
    </row>
    <row r="7423" spans="5:6" x14ac:dyDescent="0.25">
      <c r="E7423" s="103"/>
      <c r="F7423" s="104"/>
    </row>
    <row r="7424" spans="5:6" x14ac:dyDescent="0.25">
      <c r="E7424" s="103"/>
      <c r="F7424" s="104"/>
    </row>
    <row r="7425" spans="5:6" x14ac:dyDescent="0.25">
      <c r="E7425" s="103"/>
      <c r="F7425" s="104"/>
    </row>
    <row r="7426" spans="5:6" x14ac:dyDescent="0.25">
      <c r="E7426" s="103"/>
      <c r="F7426" s="104"/>
    </row>
    <row r="7427" spans="5:6" x14ac:dyDescent="0.25">
      <c r="E7427" s="103"/>
      <c r="F7427" s="104"/>
    </row>
    <row r="7428" spans="5:6" x14ac:dyDescent="0.25">
      <c r="E7428" s="103"/>
      <c r="F7428" s="104"/>
    </row>
    <row r="7429" spans="5:6" x14ac:dyDescent="0.25">
      <c r="E7429" s="103"/>
      <c r="F7429" s="104"/>
    </row>
    <row r="7430" spans="5:6" x14ac:dyDescent="0.25">
      <c r="E7430" s="103"/>
      <c r="F7430" s="104"/>
    </row>
    <row r="7431" spans="5:6" x14ac:dyDescent="0.25">
      <c r="E7431" s="103"/>
      <c r="F7431" s="104"/>
    </row>
    <row r="7432" spans="5:6" x14ac:dyDescent="0.25">
      <c r="E7432" s="103"/>
      <c r="F7432" s="104"/>
    </row>
    <row r="7433" spans="5:6" x14ac:dyDescent="0.25">
      <c r="E7433" s="103"/>
      <c r="F7433" s="104"/>
    </row>
    <row r="7434" spans="5:6" x14ac:dyDescent="0.25">
      <c r="E7434" s="103"/>
      <c r="F7434" s="104"/>
    </row>
    <row r="7435" spans="5:6" x14ac:dyDescent="0.25">
      <c r="E7435" s="103"/>
      <c r="F7435" s="104"/>
    </row>
    <row r="7436" spans="5:6" x14ac:dyDescent="0.25">
      <c r="E7436" s="103"/>
      <c r="F7436" s="104"/>
    </row>
    <row r="7437" spans="5:6" x14ac:dyDescent="0.25">
      <c r="E7437" s="103"/>
      <c r="F7437" s="104"/>
    </row>
    <row r="7438" spans="5:6" x14ac:dyDescent="0.25">
      <c r="E7438" s="103"/>
      <c r="F7438" s="104"/>
    </row>
    <row r="7439" spans="5:6" x14ac:dyDescent="0.25">
      <c r="E7439" s="103"/>
      <c r="F7439" s="104"/>
    </row>
    <row r="7440" spans="5:6" x14ac:dyDescent="0.25">
      <c r="E7440" s="103"/>
      <c r="F7440" s="104"/>
    </row>
    <row r="7441" spans="5:6" x14ac:dyDescent="0.25">
      <c r="E7441" s="103"/>
      <c r="F7441" s="104"/>
    </row>
    <row r="7442" spans="5:6" x14ac:dyDescent="0.25">
      <c r="E7442" s="103"/>
      <c r="F7442" s="104"/>
    </row>
    <row r="7443" spans="5:6" x14ac:dyDescent="0.25">
      <c r="E7443" s="103"/>
      <c r="F7443" s="104"/>
    </row>
    <row r="7444" spans="5:6" x14ac:dyDescent="0.25">
      <c r="E7444" s="103"/>
      <c r="F7444" s="104"/>
    </row>
    <row r="7445" spans="5:6" x14ac:dyDescent="0.25">
      <c r="E7445" s="103"/>
      <c r="F7445" s="104"/>
    </row>
    <row r="7446" spans="5:6" x14ac:dyDescent="0.25">
      <c r="E7446" s="103"/>
      <c r="F7446" s="104"/>
    </row>
    <row r="7447" spans="5:6" x14ac:dyDescent="0.25">
      <c r="E7447" s="103"/>
      <c r="F7447" s="104"/>
    </row>
    <row r="7448" spans="5:6" x14ac:dyDescent="0.25">
      <c r="E7448" s="103"/>
      <c r="F7448" s="104"/>
    </row>
    <row r="7449" spans="5:6" x14ac:dyDescent="0.25">
      <c r="E7449" s="103"/>
      <c r="F7449" s="104"/>
    </row>
    <row r="7450" spans="5:6" x14ac:dyDescent="0.25">
      <c r="E7450" s="103"/>
      <c r="F7450" s="104"/>
    </row>
    <row r="7451" spans="5:6" x14ac:dyDescent="0.25">
      <c r="E7451" s="103"/>
      <c r="F7451" s="104"/>
    </row>
    <row r="7452" spans="5:6" x14ac:dyDescent="0.25">
      <c r="E7452" s="103"/>
      <c r="F7452" s="104"/>
    </row>
    <row r="7453" spans="5:6" x14ac:dyDescent="0.25">
      <c r="E7453" s="103"/>
      <c r="F7453" s="104"/>
    </row>
    <row r="7454" spans="5:6" x14ac:dyDescent="0.25">
      <c r="E7454" s="103"/>
      <c r="F7454" s="104"/>
    </row>
    <row r="7455" spans="5:6" x14ac:dyDescent="0.25">
      <c r="E7455" s="103"/>
      <c r="F7455" s="104"/>
    </row>
    <row r="7456" spans="5:6" x14ac:dyDescent="0.25">
      <c r="E7456" s="103"/>
      <c r="F7456" s="104"/>
    </row>
    <row r="7457" spans="5:6" x14ac:dyDescent="0.25">
      <c r="E7457" s="103"/>
      <c r="F7457" s="104"/>
    </row>
    <row r="7458" spans="5:6" x14ac:dyDescent="0.25">
      <c r="E7458" s="103"/>
      <c r="F7458" s="104"/>
    </row>
    <row r="7459" spans="5:6" x14ac:dyDescent="0.25">
      <c r="E7459" s="103"/>
      <c r="F7459" s="104"/>
    </row>
    <row r="7460" spans="5:6" x14ac:dyDescent="0.25">
      <c r="E7460" s="103"/>
      <c r="F7460" s="104"/>
    </row>
    <row r="7461" spans="5:6" x14ac:dyDescent="0.25">
      <c r="E7461" s="103"/>
      <c r="F7461" s="104"/>
    </row>
    <row r="7462" spans="5:6" x14ac:dyDescent="0.25">
      <c r="E7462" s="103"/>
      <c r="F7462" s="104"/>
    </row>
    <row r="7463" spans="5:6" x14ac:dyDescent="0.25">
      <c r="E7463" s="103"/>
      <c r="F7463" s="104"/>
    </row>
    <row r="7464" spans="5:6" x14ac:dyDescent="0.25">
      <c r="E7464" s="103"/>
      <c r="F7464" s="104"/>
    </row>
    <row r="7465" spans="5:6" x14ac:dyDescent="0.25">
      <c r="E7465" s="103"/>
      <c r="F7465" s="104"/>
    </row>
    <row r="7466" spans="5:6" x14ac:dyDescent="0.25">
      <c r="E7466" s="103"/>
      <c r="F7466" s="104"/>
    </row>
    <row r="7467" spans="5:6" x14ac:dyDescent="0.25">
      <c r="E7467" s="103"/>
      <c r="F7467" s="104"/>
    </row>
    <row r="7468" spans="5:6" x14ac:dyDescent="0.25">
      <c r="E7468" s="103"/>
      <c r="F7468" s="104"/>
    </row>
    <row r="7469" spans="5:6" x14ac:dyDescent="0.25">
      <c r="E7469" s="103"/>
      <c r="F7469" s="104"/>
    </row>
    <row r="7470" spans="5:6" x14ac:dyDescent="0.25">
      <c r="E7470" s="103"/>
      <c r="F7470" s="104"/>
    </row>
    <row r="7471" spans="5:6" x14ac:dyDescent="0.25">
      <c r="E7471" s="103"/>
      <c r="F7471" s="104"/>
    </row>
    <row r="7472" spans="5:6" x14ac:dyDescent="0.25">
      <c r="E7472" s="103"/>
      <c r="F7472" s="104"/>
    </row>
    <row r="7473" spans="5:6" x14ac:dyDescent="0.25">
      <c r="E7473" s="103"/>
      <c r="F7473" s="104"/>
    </row>
    <row r="7474" spans="5:6" x14ac:dyDescent="0.25">
      <c r="E7474" s="103"/>
      <c r="F7474" s="104"/>
    </row>
    <row r="7475" spans="5:6" x14ac:dyDescent="0.25">
      <c r="E7475" s="103"/>
      <c r="F7475" s="104"/>
    </row>
    <row r="7476" spans="5:6" x14ac:dyDescent="0.25">
      <c r="E7476" s="103"/>
      <c r="F7476" s="104"/>
    </row>
    <row r="7477" spans="5:6" x14ac:dyDescent="0.25">
      <c r="E7477" s="103"/>
      <c r="F7477" s="104"/>
    </row>
    <row r="7478" spans="5:6" x14ac:dyDescent="0.25">
      <c r="E7478" s="103"/>
      <c r="F7478" s="104"/>
    </row>
    <row r="7479" spans="5:6" x14ac:dyDescent="0.25">
      <c r="E7479" s="103"/>
      <c r="F7479" s="104"/>
    </row>
    <row r="7480" spans="5:6" x14ac:dyDescent="0.25">
      <c r="E7480" s="103"/>
      <c r="F7480" s="104"/>
    </row>
    <row r="7481" spans="5:6" x14ac:dyDescent="0.25">
      <c r="E7481" s="103"/>
      <c r="F7481" s="104"/>
    </row>
    <row r="7482" spans="5:6" x14ac:dyDescent="0.25">
      <c r="E7482" s="103"/>
      <c r="F7482" s="104"/>
    </row>
    <row r="7483" spans="5:6" x14ac:dyDescent="0.25">
      <c r="E7483" s="103"/>
      <c r="F7483" s="104"/>
    </row>
    <row r="7484" spans="5:6" x14ac:dyDescent="0.25">
      <c r="E7484" s="103"/>
      <c r="F7484" s="104"/>
    </row>
    <row r="7485" spans="5:6" x14ac:dyDescent="0.25">
      <c r="E7485" s="103"/>
      <c r="F7485" s="104"/>
    </row>
    <row r="7486" spans="5:6" x14ac:dyDescent="0.25">
      <c r="E7486" s="103"/>
      <c r="F7486" s="104"/>
    </row>
    <row r="7487" spans="5:6" x14ac:dyDescent="0.25">
      <c r="E7487" s="103"/>
      <c r="F7487" s="104"/>
    </row>
    <row r="7488" spans="5:6" x14ac:dyDescent="0.25">
      <c r="E7488" s="103"/>
      <c r="F7488" s="104"/>
    </row>
    <row r="7489" spans="5:6" x14ac:dyDescent="0.25">
      <c r="E7489" s="103"/>
      <c r="F7489" s="104"/>
    </row>
    <row r="7490" spans="5:6" x14ac:dyDescent="0.25">
      <c r="E7490" s="103"/>
      <c r="F7490" s="104"/>
    </row>
    <row r="7491" spans="5:6" x14ac:dyDescent="0.25">
      <c r="E7491" s="103"/>
      <c r="F7491" s="104"/>
    </row>
    <row r="7492" spans="5:6" x14ac:dyDescent="0.25">
      <c r="E7492" s="103"/>
      <c r="F7492" s="104"/>
    </row>
    <row r="7493" spans="5:6" x14ac:dyDescent="0.25">
      <c r="E7493" s="103"/>
      <c r="F7493" s="104"/>
    </row>
    <row r="7494" spans="5:6" x14ac:dyDescent="0.25">
      <c r="E7494" s="103"/>
      <c r="F7494" s="104"/>
    </row>
    <row r="7495" spans="5:6" x14ac:dyDescent="0.25">
      <c r="E7495" s="103"/>
      <c r="F7495" s="104"/>
    </row>
    <row r="7496" spans="5:6" x14ac:dyDescent="0.25">
      <c r="E7496" s="103"/>
      <c r="F7496" s="104"/>
    </row>
    <row r="7497" spans="5:6" x14ac:dyDescent="0.25">
      <c r="E7497" s="103"/>
      <c r="F7497" s="104"/>
    </row>
    <row r="7498" spans="5:6" x14ac:dyDescent="0.25">
      <c r="E7498" s="103"/>
      <c r="F7498" s="104"/>
    </row>
    <row r="7499" spans="5:6" x14ac:dyDescent="0.25">
      <c r="E7499" s="103"/>
      <c r="F7499" s="104"/>
    </row>
    <row r="7500" spans="5:6" x14ac:dyDescent="0.25">
      <c r="E7500" s="103"/>
      <c r="F7500" s="104"/>
    </row>
    <row r="7501" spans="5:6" x14ac:dyDescent="0.25">
      <c r="E7501" s="103"/>
      <c r="F7501" s="104"/>
    </row>
    <row r="7502" spans="5:6" x14ac:dyDescent="0.25">
      <c r="E7502" s="103"/>
      <c r="F7502" s="104"/>
    </row>
    <row r="7503" spans="5:6" x14ac:dyDescent="0.25">
      <c r="E7503" s="103"/>
      <c r="F7503" s="104"/>
    </row>
    <row r="7504" spans="5:6" x14ac:dyDescent="0.25">
      <c r="E7504" s="103"/>
      <c r="F7504" s="104"/>
    </row>
    <row r="7505" spans="5:6" x14ac:dyDescent="0.25">
      <c r="E7505" s="103"/>
      <c r="F7505" s="104"/>
    </row>
    <row r="7506" spans="5:6" x14ac:dyDescent="0.25">
      <c r="E7506" s="103"/>
      <c r="F7506" s="104"/>
    </row>
    <row r="7507" spans="5:6" x14ac:dyDescent="0.25">
      <c r="E7507" s="103"/>
      <c r="F7507" s="104"/>
    </row>
    <row r="7508" spans="5:6" x14ac:dyDescent="0.25">
      <c r="E7508" s="103"/>
      <c r="F7508" s="104"/>
    </row>
    <row r="7509" spans="5:6" x14ac:dyDescent="0.25">
      <c r="E7509" s="103"/>
      <c r="F7509" s="104"/>
    </row>
    <row r="7510" spans="5:6" x14ac:dyDescent="0.25">
      <c r="E7510" s="103"/>
      <c r="F7510" s="104"/>
    </row>
    <row r="7511" spans="5:6" x14ac:dyDescent="0.25">
      <c r="E7511" s="103"/>
      <c r="F7511" s="104"/>
    </row>
    <row r="7512" spans="5:6" x14ac:dyDescent="0.25">
      <c r="E7512" s="103"/>
      <c r="F7512" s="104"/>
    </row>
    <row r="7513" spans="5:6" x14ac:dyDescent="0.25">
      <c r="E7513" s="103"/>
      <c r="F7513" s="104"/>
    </row>
    <row r="7514" spans="5:6" x14ac:dyDescent="0.25">
      <c r="E7514" s="103"/>
      <c r="F7514" s="104"/>
    </row>
    <row r="7515" spans="5:6" x14ac:dyDescent="0.25">
      <c r="E7515" s="103"/>
      <c r="F7515" s="104"/>
    </row>
    <row r="7516" spans="5:6" x14ac:dyDescent="0.25">
      <c r="E7516" s="103"/>
      <c r="F7516" s="104"/>
    </row>
    <row r="7517" spans="5:6" x14ac:dyDescent="0.25">
      <c r="E7517" s="103"/>
      <c r="F7517" s="104"/>
    </row>
    <row r="7518" spans="5:6" x14ac:dyDescent="0.25">
      <c r="E7518" s="103"/>
      <c r="F7518" s="104"/>
    </row>
    <row r="7519" spans="5:6" x14ac:dyDescent="0.25">
      <c r="E7519" s="103"/>
      <c r="F7519" s="104"/>
    </row>
    <row r="7520" spans="5:6" x14ac:dyDescent="0.25">
      <c r="E7520" s="103"/>
      <c r="F7520" s="104"/>
    </row>
    <row r="7521" spans="5:6" x14ac:dyDescent="0.25">
      <c r="E7521" s="103"/>
      <c r="F7521" s="104"/>
    </row>
    <row r="7522" spans="5:6" x14ac:dyDescent="0.25">
      <c r="E7522" s="103"/>
      <c r="F7522" s="104"/>
    </row>
    <row r="7523" spans="5:6" x14ac:dyDescent="0.25">
      <c r="E7523" s="103"/>
      <c r="F7523" s="104"/>
    </row>
    <row r="7524" spans="5:6" x14ac:dyDescent="0.25">
      <c r="E7524" s="103"/>
      <c r="F7524" s="104"/>
    </row>
    <row r="7525" spans="5:6" x14ac:dyDescent="0.25">
      <c r="E7525" s="103"/>
      <c r="F7525" s="104"/>
    </row>
    <row r="7526" spans="5:6" x14ac:dyDescent="0.25">
      <c r="E7526" s="103"/>
      <c r="F7526" s="104"/>
    </row>
    <row r="7527" spans="5:6" x14ac:dyDescent="0.25">
      <c r="E7527" s="103"/>
      <c r="F7527" s="104"/>
    </row>
    <row r="7528" spans="5:6" x14ac:dyDescent="0.25">
      <c r="E7528" s="103"/>
      <c r="F7528" s="104"/>
    </row>
    <row r="7529" spans="5:6" x14ac:dyDescent="0.25">
      <c r="E7529" s="103"/>
      <c r="F7529" s="104"/>
    </row>
    <row r="7530" spans="5:6" x14ac:dyDescent="0.25">
      <c r="E7530" s="103"/>
      <c r="F7530" s="104"/>
    </row>
    <row r="7531" spans="5:6" x14ac:dyDescent="0.25">
      <c r="E7531" s="103"/>
      <c r="F7531" s="104"/>
    </row>
    <row r="7532" spans="5:6" x14ac:dyDescent="0.25">
      <c r="E7532" s="103"/>
      <c r="F7532" s="104"/>
    </row>
    <row r="7533" spans="5:6" x14ac:dyDescent="0.25">
      <c r="E7533" s="103"/>
      <c r="F7533" s="104"/>
    </row>
    <row r="7534" spans="5:6" x14ac:dyDescent="0.25">
      <c r="E7534" s="103"/>
      <c r="F7534" s="104"/>
    </row>
    <row r="7535" spans="5:6" x14ac:dyDescent="0.25">
      <c r="E7535" s="103"/>
      <c r="F7535" s="104"/>
    </row>
    <row r="7536" spans="5:6" x14ac:dyDescent="0.25">
      <c r="E7536" s="103"/>
      <c r="F7536" s="104"/>
    </row>
    <row r="7537" spans="5:6" x14ac:dyDescent="0.25">
      <c r="E7537" s="103"/>
      <c r="F7537" s="104"/>
    </row>
    <row r="7538" spans="5:6" x14ac:dyDescent="0.25">
      <c r="E7538" s="103"/>
      <c r="F7538" s="104"/>
    </row>
    <row r="7539" spans="5:6" x14ac:dyDescent="0.25">
      <c r="E7539" s="103"/>
      <c r="F7539" s="104"/>
    </row>
    <row r="7540" spans="5:6" x14ac:dyDescent="0.25">
      <c r="E7540" s="103"/>
      <c r="F7540" s="104"/>
    </row>
    <row r="7541" spans="5:6" x14ac:dyDescent="0.25">
      <c r="E7541" s="103"/>
      <c r="F7541" s="104"/>
    </row>
    <row r="7542" spans="5:6" x14ac:dyDescent="0.25">
      <c r="E7542" s="103"/>
      <c r="F7542" s="104"/>
    </row>
    <row r="7543" spans="5:6" x14ac:dyDescent="0.25">
      <c r="E7543" s="103"/>
      <c r="F7543" s="104"/>
    </row>
    <row r="7544" spans="5:6" x14ac:dyDescent="0.25">
      <c r="E7544" s="103"/>
      <c r="F7544" s="104"/>
    </row>
    <row r="7545" spans="5:6" x14ac:dyDescent="0.25">
      <c r="E7545" s="103"/>
      <c r="F7545" s="104"/>
    </row>
    <row r="7546" spans="5:6" x14ac:dyDescent="0.25">
      <c r="E7546" s="103"/>
      <c r="F7546" s="104"/>
    </row>
    <row r="7547" spans="5:6" x14ac:dyDescent="0.25">
      <c r="E7547" s="103"/>
      <c r="F7547" s="104"/>
    </row>
    <row r="7548" spans="5:6" x14ac:dyDescent="0.25">
      <c r="E7548" s="103"/>
      <c r="F7548" s="104"/>
    </row>
    <row r="7549" spans="5:6" x14ac:dyDescent="0.25">
      <c r="E7549" s="103"/>
      <c r="F7549" s="104"/>
    </row>
    <row r="7550" spans="5:6" x14ac:dyDescent="0.25">
      <c r="E7550" s="103"/>
      <c r="F7550" s="104"/>
    </row>
    <row r="7551" spans="5:6" x14ac:dyDescent="0.25">
      <c r="E7551" s="103"/>
      <c r="F7551" s="104"/>
    </row>
    <row r="7552" spans="5:6" x14ac:dyDescent="0.25">
      <c r="E7552" s="103"/>
      <c r="F7552" s="104"/>
    </row>
    <row r="7553" spans="5:6" x14ac:dyDescent="0.25">
      <c r="E7553" s="103"/>
      <c r="F7553" s="104"/>
    </row>
    <row r="7554" spans="5:6" x14ac:dyDescent="0.25">
      <c r="E7554" s="103"/>
      <c r="F7554" s="104"/>
    </row>
    <row r="7555" spans="5:6" x14ac:dyDescent="0.25">
      <c r="E7555" s="103"/>
      <c r="F7555" s="104"/>
    </row>
    <row r="7556" spans="5:6" x14ac:dyDescent="0.25">
      <c r="E7556" s="103"/>
      <c r="F7556" s="104"/>
    </row>
    <row r="7557" spans="5:6" x14ac:dyDescent="0.25">
      <c r="E7557" s="103"/>
      <c r="F7557" s="104"/>
    </row>
    <row r="7558" spans="5:6" x14ac:dyDescent="0.25">
      <c r="E7558" s="103"/>
      <c r="F7558" s="104"/>
    </row>
    <row r="7559" spans="5:6" x14ac:dyDescent="0.25">
      <c r="E7559" s="103"/>
      <c r="F7559" s="104"/>
    </row>
    <row r="7560" spans="5:6" x14ac:dyDescent="0.25">
      <c r="E7560" s="103"/>
      <c r="F7560" s="104"/>
    </row>
    <row r="7561" spans="5:6" x14ac:dyDescent="0.25">
      <c r="E7561" s="103"/>
      <c r="F7561" s="104"/>
    </row>
    <row r="7562" spans="5:6" x14ac:dyDescent="0.25">
      <c r="E7562" s="103"/>
      <c r="F7562" s="104"/>
    </row>
    <row r="7563" spans="5:6" x14ac:dyDescent="0.25">
      <c r="E7563" s="103"/>
      <c r="F7563" s="104"/>
    </row>
    <row r="7564" spans="5:6" x14ac:dyDescent="0.25">
      <c r="E7564" s="103"/>
      <c r="F7564" s="104"/>
    </row>
    <row r="7565" spans="5:6" x14ac:dyDescent="0.25">
      <c r="E7565" s="103"/>
      <c r="F7565" s="104"/>
    </row>
    <row r="7566" spans="5:6" x14ac:dyDescent="0.25">
      <c r="E7566" s="103"/>
      <c r="F7566" s="104"/>
    </row>
    <row r="7567" spans="5:6" x14ac:dyDescent="0.25">
      <c r="E7567" s="103"/>
      <c r="F7567" s="104"/>
    </row>
    <row r="7568" spans="5:6" x14ac:dyDescent="0.25">
      <c r="E7568" s="103"/>
      <c r="F7568" s="104"/>
    </row>
    <row r="7569" spans="5:6" x14ac:dyDescent="0.25">
      <c r="E7569" s="103"/>
      <c r="F7569" s="104"/>
    </row>
    <row r="7570" spans="5:6" x14ac:dyDescent="0.25">
      <c r="E7570" s="103"/>
      <c r="F7570" s="104"/>
    </row>
    <row r="7571" spans="5:6" x14ac:dyDescent="0.25">
      <c r="E7571" s="103"/>
      <c r="F7571" s="104"/>
    </row>
    <row r="7572" spans="5:6" x14ac:dyDescent="0.25">
      <c r="E7572" s="103"/>
      <c r="F7572" s="104"/>
    </row>
    <row r="7573" spans="5:6" x14ac:dyDescent="0.25">
      <c r="E7573" s="103"/>
      <c r="F7573" s="104"/>
    </row>
    <row r="7574" spans="5:6" x14ac:dyDescent="0.25">
      <c r="E7574" s="103"/>
      <c r="F7574" s="104"/>
    </row>
    <row r="7575" spans="5:6" x14ac:dyDescent="0.25">
      <c r="E7575" s="103"/>
      <c r="F7575" s="104"/>
    </row>
    <row r="7576" spans="5:6" x14ac:dyDescent="0.25">
      <c r="E7576" s="103"/>
      <c r="F7576" s="104"/>
    </row>
    <row r="7577" spans="5:6" x14ac:dyDescent="0.25">
      <c r="E7577" s="103"/>
      <c r="F7577" s="104"/>
    </row>
    <row r="7578" spans="5:6" x14ac:dyDescent="0.25">
      <c r="E7578" s="103"/>
      <c r="F7578" s="104"/>
    </row>
    <row r="7579" spans="5:6" x14ac:dyDescent="0.25">
      <c r="E7579" s="103"/>
      <c r="F7579" s="104"/>
    </row>
    <row r="7580" spans="5:6" x14ac:dyDescent="0.25">
      <c r="E7580" s="103"/>
      <c r="F7580" s="104"/>
    </row>
    <row r="7581" spans="5:6" x14ac:dyDescent="0.25">
      <c r="E7581" s="103"/>
      <c r="F7581" s="104"/>
    </row>
    <row r="7582" spans="5:6" x14ac:dyDescent="0.25">
      <c r="E7582" s="103"/>
      <c r="F7582" s="104"/>
    </row>
    <row r="7583" spans="5:6" x14ac:dyDescent="0.25">
      <c r="E7583" s="103"/>
      <c r="F7583" s="104"/>
    </row>
    <row r="7584" spans="5:6" x14ac:dyDescent="0.25">
      <c r="E7584" s="103"/>
      <c r="F7584" s="104"/>
    </row>
    <row r="7585" spans="5:6" x14ac:dyDescent="0.25">
      <c r="E7585" s="103"/>
      <c r="F7585" s="104"/>
    </row>
    <row r="7586" spans="5:6" x14ac:dyDescent="0.25">
      <c r="E7586" s="103"/>
      <c r="F7586" s="104"/>
    </row>
    <row r="7587" spans="5:6" x14ac:dyDescent="0.25">
      <c r="E7587" s="103"/>
      <c r="F7587" s="104"/>
    </row>
    <row r="7588" spans="5:6" x14ac:dyDescent="0.25">
      <c r="E7588" s="103"/>
      <c r="F7588" s="104"/>
    </row>
    <row r="7589" spans="5:6" x14ac:dyDescent="0.25">
      <c r="E7589" s="103"/>
      <c r="F7589" s="104"/>
    </row>
    <row r="7590" spans="5:6" x14ac:dyDescent="0.25">
      <c r="E7590" s="103"/>
      <c r="F7590" s="104"/>
    </row>
    <row r="7591" spans="5:6" x14ac:dyDescent="0.25">
      <c r="E7591" s="103"/>
      <c r="F7591" s="104"/>
    </row>
    <row r="7592" spans="5:6" x14ac:dyDescent="0.25">
      <c r="E7592" s="103"/>
      <c r="F7592" s="104"/>
    </row>
    <row r="7593" spans="5:6" x14ac:dyDescent="0.25">
      <c r="E7593" s="103"/>
      <c r="F7593" s="104"/>
    </row>
    <row r="7594" spans="5:6" x14ac:dyDescent="0.25">
      <c r="E7594" s="103"/>
      <c r="F7594" s="104"/>
    </row>
    <row r="7595" spans="5:6" x14ac:dyDescent="0.25">
      <c r="E7595" s="103"/>
      <c r="F7595" s="104"/>
    </row>
    <row r="7596" spans="5:6" x14ac:dyDescent="0.25">
      <c r="E7596" s="103"/>
      <c r="F7596" s="104"/>
    </row>
    <row r="7597" spans="5:6" x14ac:dyDescent="0.25">
      <c r="E7597" s="103"/>
      <c r="F7597" s="104"/>
    </row>
    <row r="7598" spans="5:6" x14ac:dyDescent="0.25">
      <c r="E7598" s="103"/>
      <c r="F7598" s="104"/>
    </row>
    <row r="7599" spans="5:6" x14ac:dyDescent="0.25">
      <c r="E7599" s="103"/>
      <c r="F7599" s="104"/>
    </row>
    <row r="7600" spans="5:6" x14ac:dyDescent="0.25">
      <c r="E7600" s="103"/>
      <c r="F7600" s="104"/>
    </row>
    <row r="7601" spans="5:6" x14ac:dyDescent="0.25">
      <c r="E7601" s="103"/>
      <c r="F7601" s="104"/>
    </row>
    <row r="7602" spans="5:6" x14ac:dyDescent="0.25">
      <c r="E7602" s="103"/>
      <c r="F7602" s="104"/>
    </row>
    <row r="7603" spans="5:6" x14ac:dyDescent="0.25">
      <c r="E7603" s="103"/>
      <c r="F7603" s="104"/>
    </row>
    <row r="7604" spans="5:6" x14ac:dyDescent="0.25">
      <c r="E7604" s="103"/>
      <c r="F7604" s="104"/>
    </row>
    <row r="7605" spans="5:6" x14ac:dyDescent="0.25">
      <c r="E7605" s="103"/>
      <c r="F7605" s="104"/>
    </row>
    <row r="7606" spans="5:6" x14ac:dyDescent="0.25">
      <c r="E7606" s="103"/>
      <c r="F7606" s="104"/>
    </row>
    <row r="7607" spans="5:6" x14ac:dyDescent="0.25">
      <c r="E7607" s="103"/>
      <c r="F7607" s="104"/>
    </row>
    <row r="7608" spans="5:6" x14ac:dyDescent="0.25">
      <c r="E7608" s="103"/>
      <c r="F7608" s="104"/>
    </row>
    <row r="7609" spans="5:6" x14ac:dyDescent="0.25">
      <c r="E7609" s="103"/>
      <c r="F7609" s="104"/>
    </row>
    <row r="7610" spans="5:6" x14ac:dyDescent="0.25">
      <c r="E7610" s="103"/>
      <c r="F7610" s="104"/>
    </row>
    <row r="7611" spans="5:6" x14ac:dyDescent="0.25">
      <c r="E7611" s="103"/>
      <c r="F7611" s="104"/>
    </row>
    <row r="7612" spans="5:6" x14ac:dyDescent="0.25">
      <c r="E7612" s="103"/>
      <c r="F7612" s="104"/>
    </row>
    <row r="7613" spans="5:6" x14ac:dyDescent="0.25">
      <c r="E7613" s="103"/>
      <c r="F7613" s="104"/>
    </row>
    <row r="7614" spans="5:6" x14ac:dyDescent="0.25">
      <c r="E7614" s="103"/>
      <c r="F7614" s="104"/>
    </row>
    <row r="7615" spans="5:6" x14ac:dyDescent="0.25">
      <c r="E7615" s="103"/>
      <c r="F7615" s="104"/>
    </row>
    <row r="7616" spans="5:6" x14ac:dyDescent="0.25">
      <c r="E7616" s="103"/>
      <c r="F7616" s="104"/>
    </row>
    <row r="7617" spans="5:6" x14ac:dyDescent="0.25">
      <c r="E7617" s="103"/>
      <c r="F7617" s="104"/>
    </row>
    <row r="7618" spans="5:6" x14ac:dyDescent="0.25">
      <c r="E7618" s="103"/>
      <c r="F7618" s="104"/>
    </row>
    <row r="7619" spans="5:6" x14ac:dyDescent="0.25">
      <c r="E7619" s="103"/>
      <c r="F7619" s="104"/>
    </row>
    <row r="7620" spans="5:6" x14ac:dyDescent="0.25">
      <c r="E7620" s="103"/>
      <c r="F7620" s="104"/>
    </row>
    <row r="7621" spans="5:6" x14ac:dyDescent="0.25">
      <c r="E7621" s="103"/>
      <c r="F7621" s="104"/>
    </row>
    <row r="7622" spans="5:6" x14ac:dyDescent="0.25">
      <c r="E7622" s="103"/>
      <c r="F7622" s="104"/>
    </row>
    <row r="7623" spans="5:6" x14ac:dyDescent="0.25">
      <c r="E7623" s="103"/>
      <c r="F7623" s="104"/>
    </row>
    <row r="7624" spans="5:6" x14ac:dyDescent="0.25">
      <c r="E7624" s="103"/>
      <c r="F7624" s="104"/>
    </row>
    <row r="7625" spans="5:6" x14ac:dyDescent="0.25">
      <c r="E7625" s="103"/>
      <c r="F7625" s="104"/>
    </row>
    <row r="7626" spans="5:6" x14ac:dyDescent="0.25">
      <c r="E7626" s="103"/>
      <c r="F7626" s="104"/>
    </row>
    <row r="7627" spans="5:6" x14ac:dyDescent="0.25">
      <c r="E7627" s="103"/>
      <c r="F7627" s="104"/>
    </row>
    <row r="7628" spans="5:6" x14ac:dyDescent="0.25">
      <c r="E7628" s="103"/>
      <c r="F7628" s="104"/>
    </row>
    <row r="7629" spans="5:6" x14ac:dyDescent="0.25">
      <c r="E7629" s="103"/>
      <c r="F7629" s="104"/>
    </row>
    <row r="7630" spans="5:6" x14ac:dyDescent="0.25">
      <c r="E7630" s="103"/>
      <c r="F7630" s="104"/>
    </row>
    <row r="7631" spans="5:6" x14ac:dyDescent="0.25">
      <c r="E7631" s="103"/>
      <c r="F7631" s="104"/>
    </row>
    <row r="7632" spans="5:6" x14ac:dyDescent="0.25">
      <c r="E7632" s="103"/>
      <c r="F7632" s="104"/>
    </row>
    <row r="7633" spans="5:6" x14ac:dyDescent="0.25">
      <c r="E7633" s="103"/>
      <c r="F7633" s="104"/>
    </row>
    <row r="7634" spans="5:6" x14ac:dyDescent="0.25">
      <c r="E7634" s="103"/>
      <c r="F7634" s="104"/>
    </row>
    <row r="7635" spans="5:6" x14ac:dyDescent="0.25">
      <c r="E7635" s="103"/>
      <c r="F7635" s="104"/>
    </row>
    <row r="7636" spans="5:6" x14ac:dyDescent="0.25">
      <c r="E7636" s="103"/>
      <c r="F7636" s="104"/>
    </row>
    <row r="7637" spans="5:6" x14ac:dyDescent="0.25">
      <c r="E7637" s="103"/>
      <c r="F7637" s="104"/>
    </row>
    <row r="7638" spans="5:6" x14ac:dyDescent="0.25">
      <c r="E7638" s="103"/>
      <c r="F7638" s="104"/>
    </row>
    <row r="7639" spans="5:6" x14ac:dyDescent="0.25">
      <c r="E7639" s="103"/>
      <c r="F7639" s="104"/>
    </row>
    <row r="7640" spans="5:6" x14ac:dyDescent="0.25">
      <c r="E7640" s="103"/>
      <c r="F7640" s="104"/>
    </row>
    <row r="7641" spans="5:6" x14ac:dyDescent="0.25">
      <c r="E7641" s="103"/>
      <c r="F7641" s="104"/>
    </row>
    <row r="7642" spans="5:6" x14ac:dyDescent="0.25">
      <c r="E7642" s="103"/>
      <c r="F7642" s="104"/>
    </row>
    <row r="7643" spans="5:6" x14ac:dyDescent="0.25">
      <c r="E7643" s="103"/>
      <c r="F7643" s="104"/>
    </row>
    <row r="7644" spans="5:6" x14ac:dyDescent="0.25">
      <c r="E7644" s="103"/>
      <c r="F7644" s="104"/>
    </row>
    <row r="7645" spans="5:6" x14ac:dyDescent="0.25">
      <c r="E7645" s="103"/>
      <c r="F7645" s="104"/>
    </row>
    <row r="7646" spans="5:6" x14ac:dyDescent="0.25">
      <c r="E7646" s="103"/>
      <c r="F7646" s="104"/>
    </row>
    <row r="7647" spans="5:6" x14ac:dyDescent="0.25">
      <c r="E7647" s="103"/>
      <c r="F7647" s="104"/>
    </row>
    <row r="7648" spans="5:6" x14ac:dyDescent="0.25">
      <c r="E7648" s="103"/>
      <c r="F7648" s="104"/>
    </row>
    <row r="7649" spans="5:6" x14ac:dyDescent="0.25">
      <c r="E7649" s="103"/>
      <c r="F7649" s="104"/>
    </row>
    <row r="7650" spans="5:6" x14ac:dyDescent="0.25">
      <c r="E7650" s="103"/>
      <c r="F7650" s="104"/>
    </row>
    <row r="7651" spans="5:6" x14ac:dyDescent="0.25">
      <c r="E7651" s="103"/>
      <c r="F7651" s="104"/>
    </row>
    <row r="7652" spans="5:6" x14ac:dyDescent="0.25">
      <c r="E7652" s="103"/>
      <c r="F7652" s="104"/>
    </row>
    <row r="7653" spans="5:6" x14ac:dyDescent="0.25">
      <c r="E7653" s="103"/>
      <c r="F7653" s="104"/>
    </row>
    <row r="7654" spans="5:6" x14ac:dyDescent="0.25">
      <c r="E7654" s="103"/>
      <c r="F7654" s="104"/>
    </row>
    <row r="7655" spans="5:6" x14ac:dyDescent="0.25">
      <c r="E7655" s="103"/>
      <c r="F7655" s="104"/>
    </row>
    <row r="7656" spans="5:6" x14ac:dyDescent="0.25">
      <c r="E7656" s="103"/>
      <c r="F7656" s="104"/>
    </row>
    <row r="7657" spans="5:6" x14ac:dyDescent="0.25">
      <c r="E7657" s="103"/>
      <c r="F7657" s="104"/>
    </row>
    <row r="7658" spans="5:6" x14ac:dyDescent="0.25">
      <c r="E7658" s="103"/>
      <c r="F7658" s="104"/>
    </row>
    <row r="7659" spans="5:6" x14ac:dyDescent="0.25">
      <c r="E7659" s="103"/>
      <c r="F7659" s="104"/>
    </row>
    <row r="7660" spans="5:6" x14ac:dyDescent="0.25">
      <c r="E7660" s="103"/>
      <c r="F7660" s="104"/>
    </row>
    <row r="7661" spans="5:6" x14ac:dyDescent="0.25">
      <c r="E7661" s="103"/>
      <c r="F7661" s="104"/>
    </row>
    <row r="7662" spans="5:6" x14ac:dyDescent="0.25">
      <c r="E7662" s="103"/>
      <c r="F7662" s="104"/>
    </row>
    <row r="7663" spans="5:6" x14ac:dyDescent="0.25">
      <c r="E7663" s="103"/>
      <c r="F7663" s="104"/>
    </row>
    <row r="7664" spans="5:6" x14ac:dyDescent="0.25">
      <c r="E7664" s="103"/>
      <c r="F7664" s="104"/>
    </row>
    <row r="7665" spans="5:6" x14ac:dyDescent="0.25">
      <c r="E7665" s="103"/>
      <c r="F7665" s="104"/>
    </row>
    <row r="7666" spans="5:6" x14ac:dyDescent="0.25">
      <c r="E7666" s="103"/>
      <c r="F7666" s="104"/>
    </row>
    <row r="7667" spans="5:6" x14ac:dyDescent="0.25">
      <c r="E7667" s="103"/>
      <c r="F7667" s="104"/>
    </row>
    <row r="7668" spans="5:6" x14ac:dyDescent="0.25">
      <c r="E7668" s="103"/>
      <c r="F7668" s="104"/>
    </row>
    <row r="7669" spans="5:6" x14ac:dyDescent="0.25">
      <c r="E7669" s="103"/>
      <c r="F7669" s="104"/>
    </row>
    <row r="7670" spans="5:6" x14ac:dyDescent="0.25">
      <c r="E7670" s="103"/>
      <c r="F7670" s="104"/>
    </row>
    <row r="7671" spans="5:6" x14ac:dyDescent="0.25">
      <c r="E7671" s="103"/>
      <c r="F7671" s="104"/>
    </row>
    <row r="7672" spans="5:6" x14ac:dyDescent="0.25">
      <c r="E7672" s="103"/>
      <c r="F7672" s="104"/>
    </row>
    <row r="7673" spans="5:6" x14ac:dyDescent="0.25">
      <c r="E7673" s="103"/>
      <c r="F7673" s="104"/>
    </row>
    <row r="7674" spans="5:6" x14ac:dyDescent="0.25">
      <c r="E7674" s="103"/>
      <c r="F7674" s="104"/>
    </row>
    <row r="7675" spans="5:6" x14ac:dyDescent="0.25">
      <c r="E7675" s="103"/>
      <c r="F7675" s="104"/>
    </row>
    <row r="7676" spans="5:6" x14ac:dyDescent="0.25">
      <c r="E7676" s="103"/>
      <c r="F7676" s="104"/>
    </row>
    <row r="7677" spans="5:6" x14ac:dyDescent="0.25">
      <c r="E7677" s="103"/>
      <c r="F7677" s="104"/>
    </row>
    <row r="7678" spans="5:6" x14ac:dyDescent="0.25">
      <c r="E7678" s="103"/>
      <c r="F7678" s="104"/>
    </row>
    <row r="7679" spans="5:6" x14ac:dyDescent="0.25">
      <c r="E7679" s="103"/>
      <c r="F7679" s="104"/>
    </row>
    <row r="7680" spans="5:6" x14ac:dyDescent="0.25">
      <c r="E7680" s="103"/>
      <c r="F7680" s="104"/>
    </row>
    <row r="7681" spans="5:6" x14ac:dyDescent="0.25">
      <c r="E7681" s="103"/>
      <c r="F7681" s="104"/>
    </row>
    <row r="7682" spans="5:6" x14ac:dyDescent="0.25">
      <c r="E7682" s="103"/>
      <c r="F7682" s="104"/>
    </row>
    <row r="7683" spans="5:6" x14ac:dyDescent="0.25">
      <c r="E7683" s="103"/>
      <c r="F7683" s="104"/>
    </row>
    <row r="7684" spans="5:6" x14ac:dyDescent="0.25">
      <c r="E7684" s="103"/>
      <c r="F7684" s="104"/>
    </row>
    <row r="7685" spans="5:6" x14ac:dyDescent="0.25">
      <c r="E7685" s="103"/>
      <c r="F7685" s="104"/>
    </row>
    <row r="7686" spans="5:6" x14ac:dyDescent="0.25">
      <c r="E7686" s="103"/>
      <c r="F7686" s="104"/>
    </row>
    <row r="7687" spans="5:6" x14ac:dyDescent="0.25">
      <c r="E7687" s="103"/>
      <c r="F7687" s="104"/>
    </row>
    <row r="7688" spans="5:6" x14ac:dyDescent="0.25">
      <c r="E7688" s="103"/>
      <c r="F7688" s="104"/>
    </row>
    <row r="7689" spans="5:6" x14ac:dyDescent="0.25">
      <c r="E7689" s="103"/>
      <c r="F7689" s="104"/>
    </row>
    <row r="7690" spans="5:6" x14ac:dyDescent="0.25">
      <c r="E7690" s="103"/>
      <c r="F7690" s="104"/>
    </row>
    <row r="7691" spans="5:6" x14ac:dyDescent="0.25">
      <c r="E7691" s="103"/>
      <c r="F7691" s="104"/>
    </row>
    <row r="7692" spans="5:6" x14ac:dyDescent="0.25">
      <c r="E7692" s="103"/>
      <c r="F7692" s="104"/>
    </row>
    <row r="7693" spans="5:6" x14ac:dyDescent="0.25">
      <c r="E7693" s="103"/>
      <c r="F7693" s="104"/>
    </row>
    <row r="7694" spans="5:6" x14ac:dyDescent="0.25">
      <c r="E7694" s="103"/>
      <c r="F7694" s="104"/>
    </row>
    <row r="7695" spans="5:6" x14ac:dyDescent="0.25">
      <c r="E7695" s="103"/>
      <c r="F7695" s="104"/>
    </row>
    <row r="7696" spans="5:6" x14ac:dyDescent="0.25">
      <c r="E7696" s="103"/>
      <c r="F7696" s="104"/>
    </row>
    <row r="7697" spans="5:6" x14ac:dyDescent="0.25">
      <c r="E7697" s="103"/>
      <c r="F7697" s="104"/>
    </row>
    <row r="7698" spans="5:6" x14ac:dyDescent="0.25">
      <c r="E7698" s="103"/>
      <c r="F7698" s="104"/>
    </row>
    <row r="7699" spans="5:6" x14ac:dyDescent="0.25">
      <c r="E7699" s="103"/>
      <c r="F7699" s="104"/>
    </row>
    <row r="7700" spans="5:6" x14ac:dyDescent="0.25">
      <c r="E7700" s="103"/>
      <c r="F7700" s="104"/>
    </row>
    <row r="7701" spans="5:6" x14ac:dyDescent="0.25">
      <c r="E7701" s="103"/>
      <c r="F7701" s="104"/>
    </row>
    <row r="7702" spans="5:6" x14ac:dyDescent="0.25">
      <c r="E7702" s="103"/>
      <c r="F7702" s="104"/>
    </row>
    <row r="7703" spans="5:6" x14ac:dyDescent="0.25">
      <c r="E7703" s="103"/>
      <c r="F7703" s="104"/>
    </row>
    <row r="7704" spans="5:6" x14ac:dyDescent="0.25">
      <c r="E7704" s="103"/>
      <c r="F7704" s="104"/>
    </row>
    <row r="7705" spans="5:6" x14ac:dyDescent="0.25">
      <c r="E7705" s="103"/>
      <c r="F7705" s="104"/>
    </row>
    <row r="7706" spans="5:6" x14ac:dyDescent="0.25">
      <c r="E7706" s="103"/>
      <c r="F7706" s="104"/>
    </row>
    <row r="7707" spans="5:6" x14ac:dyDescent="0.25">
      <c r="E7707" s="103"/>
      <c r="F7707" s="104"/>
    </row>
    <row r="7708" spans="5:6" x14ac:dyDescent="0.25">
      <c r="E7708" s="103"/>
      <c r="F7708" s="104"/>
    </row>
    <row r="7709" spans="5:6" x14ac:dyDescent="0.25">
      <c r="E7709" s="103"/>
      <c r="F7709" s="104"/>
    </row>
    <row r="7710" spans="5:6" x14ac:dyDescent="0.25">
      <c r="E7710" s="103"/>
      <c r="F7710" s="104"/>
    </row>
    <row r="7711" spans="5:6" x14ac:dyDescent="0.25">
      <c r="E7711" s="103"/>
      <c r="F7711" s="104"/>
    </row>
    <row r="7712" spans="5:6" x14ac:dyDescent="0.25">
      <c r="E7712" s="103"/>
      <c r="F7712" s="104"/>
    </row>
    <row r="7713" spans="5:6" x14ac:dyDescent="0.25">
      <c r="E7713" s="103"/>
      <c r="F7713" s="104"/>
    </row>
    <row r="7714" spans="5:6" x14ac:dyDescent="0.25">
      <c r="E7714" s="103"/>
      <c r="F7714" s="104"/>
    </row>
    <row r="7715" spans="5:6" x14ac:dyDescent="0.25">
      <c r="E7715" s="103"/>
      <c r="F7715" s="104"/>
    </row>
    <row r="7716" spans="5:6" x14ac:dyDescent="0.25">
      <c r="E7716" s="103"/>
      <c r="F7716" s="104"/>
    </row>
    <row r="7717" spans="5:6" x14ac:dyDescent="0.25">
      <c r="E7717" s="103"/>
      <c r="F7717" s="104"/>
    </row>
    <row r="7718" spans="5:6" x14ac:dyDescent="0.25">
      <c r="E7718" s="103"/>
      <c r="F7718" s="104"/>
    </row>
    <row r="7719" spans="5:6" x14ac:dyDescent="0.25">
      <c r="E7719" s="103"/>
      <c r="F7719" s="104"/>
    </row>
    <row r="7720" spans="5:6" x14ac:dyDescent="0.25">
      <c r="E7720" s="103"/>
      <c r="F7720" s="104"/>
    </row>
    <row r="7721" spans="5:6" x14ac:dyDescent="0.25">
      <c r="E7721" s="103"/>
      <c r="F7721" s="104"/>
    </row>
    <row r="7722" spans="5:6" x14ac:dyDescent="0.25">
      <c r="E7722" s="103"/>
      <c r="F7722" s="104"/>
    </row>
    <row r="7723" spans="5:6" x14ac:dyDescent="0.25">
      <c r="E7723" s="103"/>
      <c r="F7723" s="104"/>
    </row>
    <row r="7724" spans="5:6" x14ac:dyDescent="0.25">
      <c r="E7724" s="103"/>
      <c r="F7724" s="104"/>
    </row>
    <row r="7725" spans="5:6" x14ac:dyDescent="0.25">
      <c r="E7725" s="103"/>
      <c r="F7725" s="104"/>
    </row>
    <row r="7726" spans="5:6" x14ac:dyDescent="0.25">
      <c r="E7726" s="103"/>
      <c r="F7726" s="104"/>
    </row>
    <row r="7727" spans="5:6" x14ac:dyDescent="0.25">
      <c r="E7727" s="103"/>
      <c r="F7727" s="104"/>
    </row>
    <row r="7728" spans="5:6" x14ac:dyDescent="0.25">
      <c r="E7728" s="103"/>
      <c r="F7728" s="104"/>
    </row>
    <row r="7729" spans="5:6" x14ac:dyDescent="0.25">
      <c r="E7729" s="103"/>
      <c r="F7729" s="104"/>
    </row>
    <row r="7730" spans="5:6" x14ac:dyDescent="0.25">
      <c r="E7730" s="103"/>
      <c r="F7730" s="104"/>
    </row>
    <row r="7731" spans="5:6" x14ac:dyDescent="0.25">
      <c r="E7731" s="103"/>
      <c r="F7731" s="104"/>
    </row>
    <row r="7732" spans="5:6" x14ac:dyDescent="0.25">
      <c r="E7732" s="103"/>
      <c r="F7732" s="104"/>
    </row>
    <row r="7733" spans="5:6" x14ac:dyDescent="0.25">
      <c r="E7733" s="103"/>
      <c r="F7733" s="104"/>
    </row>
    <row r="7734" spans="5:6" x14ac:dyDescent="0.25">
      <c r="E7734" s="103"/>
      <c r="F7734" s="104"/>
    </row>
    <row r="7735" spans="5:6" x14ac:dyDescent="0.25">
      <c r="E7735" s="103"/>
      <c r="F7735" s="104"/>
    </row>
    <row r="7736" spans="5:6" x14ac:dyDescent="0.25">
      <c r="E7736" s="103"/>
      <c r="F7736" s="104"/>
    </row>
    <row r="7737" spans="5:6" x14ac:dyDescent="0.25">
      <c r="E7737" s="103"/>
      <c r="F7737" s="104"/>
    </row>
    <row r="7738" spans="5:6" x14ac:dyDescent="0.25">
      <c r="E7738" s="103"/>
      <c r="F7738" s="104"/>
    </row>
    <row r="7739" spans="5:6" x14ac:dyDescent="0.25">
      <c r="E7739" s="103"/>
      <c r="F7739" s="104"/>
    </row>
    <row r="7740" spans="5:6" x14ac:dyDescent="0.25">
      <c r="E7740" s="103"/>
      <c r="F7740" s="104"/>
    </row>
    <row r="7741" spans="5:6" x14ac:dyDescent="0.25">
      <c r="E7741" s="103"/>
      <c r="F7741" s="104"/>
    </row>
    <row r="7742" spans="5:6" x14ac:dyDescent="0.25">
      <c r="E7742" s="103"/>
      <c r="F7742" s="104"/>
    </row>
    <row r="7743" spans="5:6" x14ac:dyDescent="0.25">
      <c r="E7743" s="103"/>
      <c r="F7743" s="104"/>
    </row>
    <row r="7744" spans="5:6" x14ac:dyDescent="0.25">
      <c r="E7744" s="103"/>
      <c r="F7744" s="104"/>
    </row>
    <row r="7745" spans="5:6" x14ac:dyDescent="0.25">
      <c r="E7745" s="103"/>
      <c r="F7745" s="104"/>
    </row>
    <row r="7746" spans="5:6" x14ac:dyDescent="0.25">
      <c r="E7746" s="103"/>
      <c r="F7746" s="104"/>
    </row>
    <row r="7747" spans="5:6" x14ac:dyDescent="0.25">
      <c r="E7747" s="103"/>
      <c r="F7747" s="104"/>
    </row>
    <row r="7748" spans="5:6" x14ac:dyDescent="0.25">
      <c r="E7748" s="103"/>
      <c r="F7748" s="104"/>
    </row>
    <row r="7749" spans="5:6" x14ac:dyDescent="0.25">
      <c r="E7749" s="103"/>
      <c r="F7749" s="104"/>
    </row>
    <row r="7750" spans="5:6" x14ac:dyDescent="0.25">
      <c r="E7750" s="103"/>
      <c r="F7750" s="104"/>
    </row>
    <row r="7751" spans="5:6" x14ac:dyDescent="0.25">
      <c r="E7751" s="103"/>
      <c r="F7751" s="104"/>
    </row>
    <row r="7752" spans="5:6" x14ac:dyDescent="0.25">
      <c r="E7752" s="103"/>
      <c r="F7752" s="104"/>
    </row>
    <row r="7753" spans="5:6" x14ac:dyDescent="0.25">
      <c r="E7753" s="103"/>
      <c r="F7753" s="104"/>
    </row>
    <row r="7754" spans="5:6" x14ac:dyDescent="0.25">
      <c r="E7754" s="103"/>
      <c r="F7754" s="104"/>
    </row>
    <row r="7755" spans="5:6" x14ac:dyDescent="0.25">
      <c r="E7755" s="103"/>
      <c r="F7755" s="104"/>
    </row>
    <row r="7756" spans="5:6" x14ac:dyDescent="0.25">
      <c r="E7756" s="103"/>
      <c r="F7756" s="104"/>
    </row>
    <row r="7757" spans="5:6" x14ac:dyDescent="0.25">
      <c r="E7757" s="103"/>
      <c r="F7757" s="104"/>
    </row>
    <row r="7758" spans="5:6" x14ac:dyDescent="0.25">
      <c r="E7758" s="103"/>
      <c r="F7758" s="104"/>
    </row>
    <row r="7759" spans="5:6" x14ac:dyDescent="0.25">
      <c r="E7759" s="103"/>
      <c r="F7759" s="104"/>
    </row>
    <row r="7760" spans="5:6" x14ac:dyDescent="0.25">
      <c r="E7760" s="103"/>
      <c r="F7760" s="104"/>
    </row>
    <row r="7761" spans="5:6" x14ac:dyDescent="0.25">
      <c r="E7761" s="103"/>
      <c r="F7761" s="104"/>
    </row>
    <row r="7762" spans="5:6" x14ac:dyDescent="0.25">
      <c r="E7762" s="103"/>
      <c r="F7762" s="104"/>
    </row>
    <row r="7763" spans="5:6" x14ac:dyDescent="0.25">
      <c r="E7763" s="103"/>
      <c r="F7763" s="104"/>
    </row>
    <row r="7764" spans="5:6" x14ac:dyDescent="0.25">
      <c r="E7764" s="103"/>
      <c r="F7764" s="104"/>
    </row>
    <row r="7765" spans="5:6" x14ac:dyDescent="0.25">
      <c r="E7765" s="103"/>
      <c r="F7765" s="104"/>
    </row>
    <row r="7766" spans="5:6" x14ac:dyDescent="0.25">
      <c r="E7766" s="103"/>
      <c r="F7766" s="104"/>
    </row>
    <row r="7767" spans="5:6" x14ac:dyDescent="0.25">
      <c r="E7767" s="103"/>
      <c r="F7767" s="104"/>
    </row>
    <row r="7768" spans="5:6" x14ac:dyDescent="0.25">
      <c r="E7768" s="103"/>
      <c r="F7768" s="104"/>
    </row>
    <row r="7769" spans="5:6" x14ac:dyDescent="0.25">
      <c r="E7769" s="103"/>
      <c r="F7769" s="104"/>
    </row>
    <row r="7770" spans="5:6" x14ac:dyDescent="0.25">
      <c r="E7770" s="103"/>
      <c r="F7770" s="104"/>
    </row>
    <row r="7771" spans="5:6" x14ac:dyDescent="0.25">
      <c r="E7771" s="103"/>
      <c r="F7771" s="104"/>
    </row>
    <row r="7772" spans="5:6" x14ac:dyDescent="0.25">
      <c r="E7772" s="103"/>
      <c r="F7772" s="104"/>
    </row>
    <row r="7773" spans="5:6" x14ac:dyDescent="0.25">
      <c r="E7773" s="103"/>
      <c r="F7773" s="104"/>
    </row>
    <row r="7774" spans="5:6" x14ac:dyDescent="0.25">
      <c r="E7774" s="103"/>
      <c r="F7774" s="104"/>
    </row>
    <row r="7775" spans="5:6" x14ac:dyDescent="0.25">
      <c r="E7775" s="103"/>
      <c r="F7775" s="104"/>
    </row>
    <row r="7776" spans="5:6" x14ac:dyDescent="0.25">
      <c r="E7776" s="103"/>
      <c r="F7776" s="104"/>
    </row>
    <row r="7777" spans="5:6" x14ac:dyDescent="0.25">
      <c r="E7777" s="103"/>
      <c r="F7777" s="104"/>
    </row>
    <row r="7778" spans="5:6" x14ac:dyDescent="0.25">
      <c r="E7778" s="103"/>
      <c r="F7778" s="104"/>
    </row>
    <row r="7779" spans="5:6" x14ac:dyDescent="0.25">
      <c r="E7779" s="103"/>
      <c r="F7779" s="104"/>
    </row>
    <row r="7780" spans="5:6" x14ac:dyDescent="0.25">
      <c r="E7780" s="103"/>
      <c r="F7780" s="104"/>
    </row>
    <row r="7781" spans="5:6" x14ac:dyDescent="0.25">
      <c r="E7781" s="103"/>
      <c r="F7781" s="104"/>
    </row>
    <row r="7782" spans="5:6" x14ac:dyDescent="0.25">
      <c r="E7782" s="103"/>
      <c r="F7782" s="104"/>
    </row>
    <row r="7783" spans="5:6" x14ac:dyDescent="0.25">
      <c r="E7783" s="103"/>
      <c r="F7783" s="104"/>
    </row>
    <row r="7784" spans="5:6" x14ac:dyDescent="0.25">
      <c r="E7784" s="103"/>
      <c r="F7784" s="104"/>
    </row>
    <row r="7785" spans="5:6" x14ac:dyDescent="0.25">
      <c r="E7785" s="103"/>
      <c r="F7785" s="104"/>
    </row>
    <row r="7786" spans="5:6" x14ac:dyDescent="0.25">
      <c r="E7786" s="103"/>
      <c r="F7786" s="104"/>
    </row>
    <row r="7787" spans="5:6" x14ac:dyDescent="0.25">
      <c r="E7787" s="103"/>
      <c r="F7787" s="104"/>
    </row>
    <row r="7788" spans="5:6" x14ac:dyDescent="0.25">
      <c r="E7788" s="103"/>
      <c r="F7788" s="104"/>
    </row>
    <row r="7789" spans="5:6" x14ac:dyDescent="0.25">
      <c r="E7789" s="103"/>
      <c r="F7789" s="104"/>
    </row>
    <row r="7790" spans="5:6" x14ac:dyDescent="0.25">
      <c r="E7790" s="103"/>
      <c r="F7790" s="104"/>
    </row>
    <row r="7791" spans="5:6" x14ac:dyDescent="0.25">
      <c r="E7791" s="103"/>
      <c r="F7791" s="104"/>
    </row>
    <row r="7792" spans="5:6" x14ac:dyDescent="0.25">
      <c r="E7792" s="103"/>
      <c r="F7792" s="104"/>
    </row>
    <row r="7793" spans="5:6" x14ac:dyDescent="0.25">
      <c r="E7793" s="103"/>
      <c r="F7793" s="104"/>
    </row>
    <row r="7794" spans="5:6" x14ac:dyDescent="0.25">
      <c r="E7794" s="103"/>
      <c r="F7794" s="104"/>
    </row>
    <row r="7795" spans="5:6" x14ac:dyDescent="0.25">
      <c r="E7795" s="103"/>
      <c r="F7795" s="104"/>
    </row>
    <row r="7796" spans="5:6" x14ac:dyDescent="0.25">
      <c r="E7796" s="103"/>
      <c r="F7796" s="104"/>
    </row>
    <row r="7797" spans="5:6" x14ac:dyDescent="0.25">
      <c r="E7797" s="103"/>
      <c r="F7797" s="104"/>
    </row>
    <row r="7798" spans="5:6" x14ac:dyDescent="0.25">
      <c r="E7798" s="103"/>
      <c r="F7798" s="104"/>
    </row>
    <row r="7799" spans="5:6" x14ac:dyDescent="0.25">
      <c r="E7799" s="103"/>
      <c r="F7799" s="104"/>
    </row>
    <row r="7800" spans="5:6" x14ac:dyDescent="0.25">
      <c r="E7800" s="103"/>
      <c r="F7800" s="104"/>
    </row>
    <row r="7801" spans="5:6" x14ac:dyDescent="0.25">
      <c r="E7801" s="103"/>
      <c r="F7801" s="104"/>
    </row>
    <row r="7802" spans="5:6" x14ac:dyDescent="0.25">
      <c r="E7802" s="103"/>
      <c r="F7802" s="104"/>
    </row>
    <row r="7803" spans="5:6" x14ac:dyDescent="0.25">
      <c r="E7803" s="103"/>
      <c r="F7803" s="104"/>
    </row>
    <row r="7804" spans="5:6" x14ac:dyDescent="0.25">
      <c r="E7804" s="103"/>
      <c r="F7804" s="104"/>
    </row>
    <row r="7805" spans="5:6" x14ac:dyDescent="0.25">
      <c r="E7805" s="103"/>
      <c r="F7805" s="104"/>
    </row>
    <row r="7806" spans="5:6" x14ac:dyDescent="0.25">
      <c r="E7806" s="103"/>
      <c r="F7806" s="104"/>
    </row>
    <row r="7807" spans="5:6" x14ac:dyDescent="0.25">
      <c r="E7807" s="103"/>
      <c r="F7807" s="104"/>
    </row>
    <row r="7808" spans="5:6" x14ac:dyDescent="0.25">
      <c r="E7808" s="103"/>
      <c r="F7808" s="104"/>
    </row>
    <row r="7809" spans="5:6" x14ac:dyDescent="0.25">
      <c r="E7809" s="103"/>
      <c r="F7809" s="104"/>
    </row>
    <row r="7810" spans="5:6" x14ac:dyDescent="0.25">
      <c r="E7810" s="103"/>
      <c r="F7810" s="104"/>
    </row>
    <row r="7811" spans="5:6" x14ac:dyDescent="0.25">
      <c r="E7811" s="103"/>
      <c r="F7811" s="104"/>
    </row>
    <row r="7812" spans="5:6" x14ac:dyDescent="0.25">
      <c r="E7812" s="103"/>
      <c r="F7812" s="104"/>
    </row>
    <row r="7813" spans="5:6" x14ac:dyDescent="0.25">
      <c r="E7813" s="103"/>
      <c r="F7813" s="104"/>
    </row>
    <row r="7814" spans="5:6" x14ac:dyDescent="0.25">
      <c r="E7814" s="103"/>
      <c r="F7814" s="104"/>
    </row>
    <row r="7815" spans="5:6" x14ac:dyDescent="0.25">
      <c r="E7815" s="103"/>
      <c r="F7815" s="104"/>
    </row>
    <row r="7816" spans="5:6" x14ac:dyDescent="0.25">
      <c r="E7816" s="103"/>
      <c r="F7816" s="104"/>
    </row>
    <row r="7817" spans="5:6" x14ac:dyDescent="0.25">
      <c r="E7817" s="103"/>
      <c r="F7817" s="104"/>
    </row>
    <row r="7818" spans="5:6" x14ac:dyDescent="0.25">
      <c r="E7818" s="103"/>
      <c r="F7818" s="104"/>
    </row>
    <row r="7819" spans="5:6" x14ac:dyDescent="0.25">
      <c r="E7819" s="103"/>
      <c r="F7819" s="104"/>
    </row>
    <row r="7820" spans="5:6" x14ac:dyDescent="0.25">
      <c r="E7820" s="103"/>
      <c r="F7820" s="104"/>
    </row>
    <row r="7821" spans="5:6" x14ac:dyDescent="0.25">
      <c r="E7821" s="103"/>
      <c r="F7821" s="104"/>
    </row>
    <row r="7822" spans="5:6" x14ac:dyDescent="0.25">
      <c r="E7822" s="103"/>
      <c r="F7822" s="104"/>
    </row>
    <row r="7823" spans="5:6" x14ac:dyDescent="0.25">
      <c r="E7823" s="103"/>
      <c r="F7823" s="104"/>
    </row>
    <row r="7824" spans="5:6" x14ac:dyDescent="0.25">
      <c r="E7824" s="103"/>
      <c r="F7824" s="104"/>
    </row>
    <row r="7825" spans="5:6" x14ac:dyDescent="0.25">
      <c r="E7825" s="103"/>
      <c r="F7825" s="104"/>
    </row>
    <row r="7826" spans="5:6" x14ac:dyDescent="0.25">
      <c r="E7826" s="103"/>
      <c r="F7826" s="104"/>
    </row>
    <row r="7827" spans="5:6" x14ac:dyDescent="0.25">
      <c r="E7827" s="103"/>
      <c r="F7827" s="104"/>
    </row>
    <row r="7828" spans="5:6" x14ac:dyDescent="0.25">
      <c r="E7828" s="103"/>
      <c r="F7828" s="104"/>
    </row>
    <row r="7829" spans="5:6" x14ac:dyDescent="0.25">
      <c r="E7829" s="103"/>
      <c r="F7829" s="104"/>
    </row>
    <row r="7830" spans="5:6" x14ac:dyDescent="0.25">
      <c r="E7830" s="103"/>
      <c r="F7830" s="104"/>
    </row>
    <row r="7831" spans="5:6" x14ac:dyDescent="0.25">
      <c r="E7831" s="103"/>
      <c r="F7831" s="104"/>
    </row>
    <row r="7832" spans="5:6" x14ac:dyDescent="0.25">
      <c r="E7832" s="103"/>
      <c r="F7832" s="104"/>
    </row>
    <row r="7833" spans="5:6" x14ac:dyDescent="0.25">
      <c r="E7833" s="103"/>
      <c r="F7833" s="104"/>
    </row>
    <row r="7834" spans="5:6" x14ac:dyDescent="0.25">
      <c r="E7834" s="103"/>
      <c r="F7834" s="104"/>
    </row>
    <row r="7835" spans="5:6" x14ac:dyDescent="0.25">
      <c r="E7835" s="103"/>
      <c r="F7835" s="104"/>
    </row>
    <row r="7836" spans="5:6" x14ac:dyDescent="0.25">
      <c r="E7836" s="103"/>
      <c r="F7836" s="104"/>
    </row>
    <row r="7837" spans="5:6" x14ac:dyDescent="0.25">
      <c r="E7837" s="103"/>
      <c r="F7837" s="104"/>
    </row>
    <row r="7838" spans="5:6" x14ac:dyDescent="0.25">
      <c r="E7838" s="103"/>
      <c r="F7838" s="104"/>
    </row>
    <row r="7839" spans="5:6" x14ac:dyDescent="0.25">
      <c r="E7839" s="103"/>
      <c r="F7839" s="104"/>
    </row>
    <row r="7840" spans="5:6" x14ac:dyDescent="0.25">
      <c r="E7840" s="103"/>
      <c r="F7840" s="104"/>
    </row>
    <row r="7841" spans="5:6" x14ac:dyDescent="0.25">
      <c r="E7841" s="103"/>
      <c r="F7841" s="104"/>
    </row>
    <row r="7842" spans="5:6" x14ac:dyDescent="0.25">
      <c r="E7842" s="103"/>
      <c r="F7842" s="104"/>
    </row>
    <row r="7843" spans="5:6" x14ac:dyDescent="0.25">
      <c r="E7843" s="103"/>
      <c r="F7843" s="104"/>
    </row>
    <row r="7844" spans="5:6" x14ac:dyDescent="0.25">
      <c r="E7844" s="103"/>
      <c r="F7844" s="104"/>
    </row>
    <row r="7845" spans="5:6" x14ac:dyDescent="0.25">
      <c r="E7845" s="103"/>
      <c r="F7845" s="104"/>
    </row>
    <row r="7846" spans="5:6" x14ac:dyDescent="0.25">
      <c r="E7846" s="103"/>
      <c r="F7846" s="104"/>
    </row>
    <row r="7847" spans="5:6" x14ac:dyDescent="0.25">
      <c r="E7847" s="103"/>
      <c r="F7847" s="104"/>
    </row>
    <row r="7848" spans="5:6" x14ac:dyDescent="0.25">
      <c r="E7848" s="103"/>
      <c r="F7848" s="104"/>
    </row>
    <row r="7849" spans="5:6" x14ac:dyDescent="0.25">
      <c r="E7849" s="103"/>
      <c r="F7849" s="104"/>
    </row>
    <row r="7850" spans="5:6" x14ac:dyDescent="0.25">
      <c r="E7850" s="103"/>
      <c r="F7850" s="104"/>
    </row>
    <row r="7851" spans="5:6" x14ac:dyDescent="0.25">
      <c r="E7851" s="103"/>
      <c r="F7851" s="104"/>
    </row>
    <row r="7852" spans="5:6" x14ac:dyDescent="0.25">
      <c r="E7852" s="103"/>
      <c r="F7852" s="104"/>
    </row>
    <row r="7853" spans="5:6" x14ac:dyDescent="0.25">
      <c r="E7853" s="103"/>
      <c r="F7853" s="104"/>
    </row>
    <row r="7854" spans="5:6" x14ac:dyDescent="0.25">
      <c r="E7854" s="103"/>
      <c r="F7854" s="104"/>
    </row>
    <row r="7855" spans="5:6" x14ac:dyDescent="0.25">
      <c r="E7855" s="103"/>
      <c r="F7855" s="104"/>
    </row>
    <row r="7856" spans="5:6" x14ac:dyDescent="0.25">
      <c r="E7856" s="103"/>
      <c r="F7856" s="104"/>
    </row>
    <row r="7857" spans="5:6" x14ac:dyDescent="0.25">
      <c r="E7857" s="103"/>
      <c r="F7857" s="104"/>
    </row>
    <row r="7858" spans="5:6" x14ac:dyDescent="0.25">
      <c r="E7858" s="103"/>
      <c r="F7858" s="104"/>
    </row>
    <row r="7859" spans="5:6" x14ac:dyDescent="0.25">
      <c r="E7859" s="103"/>
      <c r="F7859" s="104"/>
    </row>
    <row r="7860" spans="5:6" x14ac:dyDescent="0.25">
      <c r="E7860" s="103"/>
      <c r="F7860" s="104"/>
    </row>
    <row r="7861" spans="5:6" x14ac:dyDescent="0.25">
      <c r="E7861" s="103"/>
      <c r="F7861" s="104"/>
    </row>
    <row r="7862" spans="5:6" x14ac:dyDescent="0.25">
      <c r="E7862" s="103"/>
      <c r="F7862" s="104"/>
    </row>
    <row r="7863" spans="5:6" x14ac:dyDescent="0.25">
      <c r="E7863" s="103"/>
      <c r="F7863" s="104"/>
    </row>
    <row r="7864" spans="5:6" x14ac:dyDescent="0.25">
      <c r="E7864" s="103"/>
      <c r="F7864" s="104"/>
    </row>
    <row r="7865" spans="5:6" x14ac:dyDescent="0.25">
      <c r="E7865" s="103"/>
      <c r="F7865" s="104"/>
    </row>
    <row r="7866" spans="5:6" x14ac:dyDescent="0.25">
      <c r="E7866" s="103"/>
      <c r="F7866" s="104"/>
    </row>
    <row r="7867" spans="5:6" x14ac:dyDescent="0.25">
      <c r="E7867" s="103"/>
      <c r="F7867" s="104"/>
    </row>
    <row r="7868" spans="5:6" x14ac:dyDescent="0.25">
      <c r="E7868" s="103"/>
      <c r="F7868" s="104"/>
    </row>
    <row r="7869" spans="5:6" x14ac:dyDescent="0.25">
      <c r="E7869" s="103"/>
      <c r="F7869" s="104"/>
    </row>
    <row r="7870" spans="5:6" x14ac:dyDescent="0.25">
      <c r="E7870" s="103"/>
      <c r="F7870" s="104"/>
    </row>
    <row r="7871" spans="5:6" x14ac:dyDescent="0.25">
      <c r="E7871" s="103"/>
      <c r="F7871" s="104"/>
    </row>
    <row r="7872" spans="5:6" x14ac:dyDescent="0.25">
      <c r="E7872" s="103"/>
      <c r="F7872" s="104"/>
    </row>
    <row r="7873" spans="5:6" x14ac:dyDescent="0.25">
      <c r="E7873" s="103"/>
      <c r="F7873" s="104"/>
    </row>
    <row r="7874" spans="5:6" x14ac:dyDescent="0.25">
      <c r="E7874" s="103"/>
      <c r="F7874" s="104"/>
    </row>
    <row r="7875" spans="5:6" x14ac:dyDescent="0.25">
      <c r="E7875" s="103"/>
      <c r="F7875" s="104"/>
    </row>
    <row r="7876" spans="5:6" x14ac:dyDescent="0.25">
      <c r="E7876" s="103"/>
      <c r="F7876" s="104"/>
    </row>
    <row r="7877" spans="5:6" x14ac:dyDescent="0.25">
      <c r="E7877" s="103"/>
      <c r="F7877" s="104"/>
    </row>
    <row r="7878" spans="5:6" x14ac:dyDescent="0.25">
      <c r="E7878" s="103"/>
      <c r="F7878" s="104"/>
    </row>
    <row r="7879" spans="5:6" x14ac:dyDescent="0.25">
      <c r="E7879" s="103"/>
      <c r="F7879" s="104"/>
    </row>
    <row r="7880" spans="5:6" x14ac:dyDescent="0.25">
      <c r="E7880" s="103"/>
      <c r="F7880" s="104"/>
    </row>
    <row r="7881" spans="5:6" x14ac:dyDescent="0.25">
      <c r="E7881" s="103"/>
      <c r="F7881" s="104"/>
    </row>
    <row r="7882" spans="5:6" x14ac:dyDescent="0.25">
      <c r="E7882" s="103"/>
      <c r="F7882" s="104"/>
    </row>
    <row r="7883" spans="5:6" x14ac:dyDescent="0.25">
      <c r="E7883" s="103"/>
      <c r="F7883" s="104"/>
    </row>
    <row r="7884" spans="5:6" x14ac:dyDescent="0.25">
      <c r="E7884" s="103"/>
      <c r="F7884" s="104"/>
    </row>
    <row r="7885" spans="5:6" x14ac:dyDescent="0.25">
      <c r="E7885" s="103"/>
      <c r="F7885" s="104"/>
    </row>
    <row r="7886" spans="5:6" x14ac:dyDescent="0.25">
      <c r="E7886" s="103"/>
      <c r="F7886" s="104"/>
    </row>
    <row r="7887" spans="5:6" x14ac:dyDescent="0.25">
      <c r="E7887" s="103"/>
      <c r="F7887" s="104"/>
    </row>
    <row r="7888" spans="5:6" x14ac:dyDescent="0.25">
      <c r="E7888" s="103"/>
      <c r="F7888" s="104"/>
    </row>
    <row r="7889" spans="5:6" x14ac:dyDescent="0.25">
      <c r="E7889" s="103"/>
      <c r="F7889" s="104"/>
    </row>
    <row r="7890" spans="5:6" x14ac:dyDescent="0.25">
      <c r="E7890" s="103"/>
      <c r="F7890" s="104"/>
    </row>
    <row r="7891" spans="5:6" x14ac:dyDescent="0.25">
      <c r="E7891" s="103"/>
      <c r="F7891" s="104"/>
    </row>
    <row r="7892" spans="5:6" x14ac:dyDescent="0.25">
      <c r="E7892" s="103"/>
      <c r="F7892" s="104"/>
    </row>
    <row r="7893" spans="5:6" x14ac:dyDescent="0.25">
      <c r="E7893" s="103"/>
      <c r="F7893" s="104"/>
    </row>
    <row r="7894" spans="5:6" x14ac:dyDescent="0.25">
      <c r="E7894" s="103"/>
      <c r="F7894" s="104"/>
    </row>
    <row r="7895" spans="5:6" x14ac:dyDescent="0.25">
      <c r="E7895" s="103"/>
      <c r="F7895" s="104"/>
    </row>
    <row r="7896" spans="5:6" x14ac:dyDescent="0.25">
      <c r="E7896" s="103"/>
      <c r="F7896" s="104"/>
    </row>
    <row r="7897" spans="5:6" x14ac:dyDescent="0.25">
      <c r="E7897" s="103"/>
      <c r="F7897" s="104"/>
    </row>
    <row r="7898" spans="5:6" x14ac:dyDescent="0.25">
      <c r="E7898" s="103"/>
      <c r="F7898" s="104"/>
    </row>
    <row r="7899" spans="5:6" x14ac:dyDescent="0.25">
      <c r="E7899" s="103"/>
      <c r="F7899" s="104"/>
    </row>
    <row r="7900" spans="5:6" x14ac:dyDescent="0.25">
      <c r="E7900" s="103"/>
      <c r="F7900" s="104"/>
    </row>
    <row r="7901" spans="5:6" x14ac:dyDescent="0.25">
      <c r="E7901" s="103"/>
      <c r="F7901" s="104"/>
    </row>
    <row r="7902" spans="5:6" x14ac:dyDescent="0.25">
      <c r="E7902" s="103"/>
      <c r="F7902" s="104"/>
    </row>
    <row r="7903" spans="5:6" x14ac:dyDescent="0.25">
      <c r="E7903" s="103"/>
      <c r="F7903" s="104"/>
    </row>
    <row r="7904" spans="5:6" x14ac:dyDescent="0.25">
      <c r="E7904" s="103"/>
      <c r="F7904" s="104"/>
    </row>
    <row r="7905" spans="5:6" x14ac:dyDescent="0.25">
      <c r="E7905" s="103"/>
      <c r="F7905" s="104"/>
    </row>
    <row r="7906" spans="5:6" x14ac:dyDescent="0.25">
      <c r="E7906" s="103"/>
      <c r="F7906" s="104"/>
    </row>
    <row r="7907" spans="5:6" x14ac:dyDescent="0.25">
      <c r="E7907" s="103"/>
      <c r="F7907" s="104"/>
    </row>
    <row r="7908" spans="5:6" x14ac:dyDescent="0.25">
      <c r="E7908" s="103"/>
      <c r="F7908" s="104"/>
    </row>
    <row r="7909" spans="5:6" x14ac:dyDescent="0.25">
      <c r="E7909" s="103"/>
      <c r="F7909" s="104"/>
    </row>
    <row r="7910" spans="5:6" x14ac:dyDescent="0.25">
      <c r="E7910" s="103"/>
      <c r="F7910" s="104"/>
    </row>
    <row r="7911" spans="5:6" x14ac:dyDescent="0.25">
      <c r="E7911" s="103"/>
      <c r="F7911" s="104"/>
    </row>
    <row r="7912" spans="5:6" x14ac:dyDescent="0.25">
      <c r="E7912" s="103"/>
      <c r="F7912" s="104"/>
    </row>
    <row r="7913" spans="5:6" x14ac:dyDescent="0.25">
      <c r="E7913" s="103"/>
      <c r="F7913" s="104"/>
    </row>
    <row r="7914" spans="5:6" x14ac:dyDescent="0.25">
      <c r="E7914" s="103"/>
      <c r="F7914" s="104"/>
    </row>
    <row r="7915" spans="5:6" x14ac:dyDescent="0.25">
      <c r="E7915" s="103"/>
      <c r="F7915" s="104"/>
    </row>
    <row r="7916" spans="5:6" x14ac:dyDescent="0.25">
      <c r="E7916" s="103"/>
      <c r="F7916" s="104"/>
    </row>
    <row r="7917" spans="5:6" x14ac:dyDescent="0.25">
      <c r="E7917" s="103"/>
      <c r="F7917" s="104"/>
    </row>
    <row r="7918" spans="5:6" x14ac:dyDescent="0.25">
      <c r="E7918" s="103"/>
      <c r="F7918" s="104"/>
    </row>
    <row r="7919" spans="5:6" x14ac:dyDescent="0.25">
      <c r="E7919" s="103"/>
      <c r="F7919" s="104"/>
    </row>
    <row r="7920" spans="5:6" x14ac:dyDescent="0.25">
      <c r="E7920" s="103"/>
      <c r="F7920" s="104"/>
    </row>
    <row r="7921" spans="5:6" x14ac:dyDescent="0.25">
      <c r="E7921" s="103"/>
      <c r="F7921" s="104"/>
    </row>
    <row r="7922" spans="5:6" x14ac:dyDescent="0.25">
      <c r="E7922" s="103"/>
      <c r="F7922" s="104"/>
    </row>
    <row r="7923" spans="5:6" x14ac:dyDescent="0.25">
      <c r="E7923" s="103"/>
      <c r="F7923" s="104"/>
    </row>
    <row r="7924" spans="5:6" x14ac:dyDescent="0.25">
      <c r="E7924" s="103"/>
      <c r="F7924" s="104"/>
    </row>
    <row r="7925" spans="5:6" x14ac:dyDescent="0.25">
      <c r="E7925" s="103"/>
      <c r="F7925" s="104"/>
    </row>
    <row r="7926" spans="5:6" x14ac:dyDescent="0.25">
      <c r="E7926" s="103"/>
      <c r="F7926" s="104"/>
    </row>
    <row r="7927" spans="5:6" x14ac:dyDescent="0.25">
      <c r="E7927" s="103"/>
      <c r="F7927" s="104"/>
    </row>
    <row r="7928" spans="5:6" x14ac:dyDescent="0.25">
      <c r="E7928" s="103"/>
      <c r="F7928" s="104"/>
    </row>
    <row r="7929" spans="5:6" x14ac:dyDescent="0.25">
      <c r="E7929" s="103"/>
      <c r="F7929" s="104"/>
    </row>
    <row r="7930" spans="5:6" x14ac:dyDescent="0.25">
      <c r="E7930" s="103"/>
      <c r="F7930" s="104"/>
    </row>
    <row r="7931" spans="5:6" x14ac:dyDescent="0.25">
      <c r="E7931" s="103"/>
      <c r="F7931" s="104"/>
    </row>
    <row r="7932" spans="5:6" x14ac:dyDescent="0.25">
      <c r="E7932" s="103"/>
      <c r="F7932" s="104"/>
    </row>
    <row r="7933" spans="5:6" x14ac:dyDescent="0.25">
      <c r="E7933" s="103"/>
      <c r="F7933" s="104"/>
    </row>
    <row r="7934" spans="5:6" x14ac:dyDescent="0.25">
      <c r="E7934" s="103"/>
      <c r="F7934" s="104"/>
    </row>
    <row r="7935" spans="5:6" x14ac:dyDescent="0.25">
      <c r="E7935" s="103"/>
      <c r="F7935" s="104"/>
    </row>
    <row r="7936" spans="5:6" x14ac:dyDescent="0.25">
      <c r="E7936" s="103"/>
      <c r="F7936" s="104"/>
    </row>
    <row r="7937" spans="5:6" x14ac:dyDescent="0.25">
      <c r="E7937" s="103"/>
      <c r="F7937" s="104"/>
    </row>
    <row r="7938" spans="5:6" x14ac:dyDescent="0.25">
      <c r="E7938" s="103"/>
      <c r="F7938" s="104"/>
    </row>
    <row r="7939" spans="5:6" x14ac:dyDescent="0.25">
      <c r="E7939" s="103"/>
      <c r="F7939" s="104"/>
    </row>
    <row r="7940" spans="5:6" x14ac:dyDescent="0.25">
      <c r="E7940" s="103"/>
      <c r="F7940" s="104"/>
    </row>
    <row r="7941" spans="5:6" x14ac:dyDescent="0.25">
      <c r="E7941" s="103"/>
      <c r="F7941" s="104"/>
    </row>
    <row r="7942" spans="5:6" x14ac:dyDescent="0.25">
      <c r="E7942" s="103"/>
      <c r="F7942" s="104"/>
    </row>
    <row r="7943" spans="5:6" x14ac:dyDescent="0.25">
      <c r="E7943" s="103"/>
      <c r="F7943" s="104"/>
    </row>
    <row r="7944" spans="5:6" x14ac:dyDescent="0.25">
      <c r="E7944" s="103"/>
      <c r="F7944" s="104"/>
    </row>
    <row r="7945" spans="5:6" x14ac:dyDescent="0.25">
      <c r="E7945" s="103"/>
      <c r="F7945" s="104"/>
    </row>
    <row r="7946" spans="5:6" x14ac:dyDescent="0.25">
      <c r="E7946" s="103"/>
      <c r="F7946" s="104"/>
    </row>
    <row r="7947" spans="5:6" x14ac:dyDescent="0.25">
      <c r="E7947" s="103"/>
      <c r="F7947" s="104"/>
    </row>
    <row r="7948" spans="5:6" x14ac:dyDescent="0.25">
      <c r="E7948" s="103"/>
      <c r="F7948" s="104"/>
    </row>
    <row r="7949" spans="5:6" x14ac:dyDescent="0.25">
      <c r="E7949" s="103"/>
      <c r="F7949" s="104"/>
    </row>
    <row r="7950" spans="5:6" x14ac:dyDescent="0.25">
      <c r="E7950" s="103"/>
      <c r="F7950" s="104"/>
    </row>
    <row r="7951" spans="5:6" x14ac:dyDescent="0.25">
      <c r="E7951" s="103"/>
      <c r="F7951" s="104"/>
    </row>
    <row r="7952" spans="5:6" x14ac:dyDescent="0.25">
      <c r="E7952" s="103"/>
      <c r="F7952" s="104"/>
    </row>
    <row r="7953" spans="5:6" x14ac:dyDescent="0.25">
      <c r="E7953" s="103"/>
      <c r="F7953" s="104"/>
    </row>
    <row r="7954" spans="5:6" x14ac:dyDescent="0.25">
      <c r="E7954" s="103"/>
      <c r="F7954" s="104"/>
    </row>
    <row r="7955" spans="5:6" x14ac:dyDescent="0.25">
      <c r="E7955" s="103"/>
      <c r="F7955" s="104"/>
    </row>
    <row r="7956" spans="5:6" x14ac:dyDescent="0.25">
      <c r="E7956" s="103"/>
      <c r="F7956" s="104"/>
    </row>
    <row r="7957" spans="5:6" x14ac:dyDescent="0.25">
      <c r="E7957" s="103"/>
      <c r="F7957" s="104"/>
    </row>
    <row r="7958" spans="5:6" x14ac:dyDescent="0.25">
      <c r="E7958" s="103"/>
      <c r="F7958" s="104"/>
    </row>
    <row r="7959" spans="5:6" x14ac:dyDescent="0.25">
      <c r="E7959" s="103"/>
      <c r="F7959" s="104"/>
    </row>
    <row r="7960" spans="5:6" x14ac:dyDescent="0.25">
      <c r="E7960" s="103"/>
      <c r="F7960" s="104"/>
    </row>
    <row r="7961" spans="5:6" x14ac:dyDescent="0.25">
      <c r="E7961" s="103"/>
      <c r="F7961" s="104"/>
    </row>
    <row r="7962" spans="5:6" x14ac:dyDescent="0.25">
      <c r="E7962" s="103"/>
      <c r="F7962" s="104"/>
    </row>
    <row r="7963" spans="5:6" x14ac:dyDescent="0.25">
      <c r="E7963" s="103"/>
      <c r="F7963" s="104"/>
    </row>
    <row r="7964" spans="5:6" x14ac:dyDescent="0.25">
      <c r="E7964" s="103"/>
      <c r="F7964" s="104"/>
    </row>
    <row r="7965" spans="5:6" x14ac:dyDescent="0.25">
      <c r="E7965" s="103"/>
      <c r="F7965" s="104"/>
    </row>
    <row r="7966" spans="5:6" x14ac:dyDescent="0.25">
      <c r="E7966" s="103"/>
      <c r="F7966" s="104"/>
    </row>
    <row r="7967" spans="5:6" x14ac:dyDescent="0.25">
      <c r="E7967" s="103"/>
      <c r="F7967" s="104"/>
    </row>
    <row r="7968" spans="5:6" x14ac:dyDescent="0.25">
      <c r="E7968" s="103"/>
      <c r="F7968" s="104"/>
    </row>
    <row r="7969" spans="5:6" x14ac:dyDescent="0.25">
      <c r="E7969" s="103"/>
      <c r="F7969" s="104"/>
    </row>
    <row r="7970" spans="5:6" x14ac:dyDescent="0.25">
      <c r="E7970" s="103"/>
      <c r="F7970" s="104"/>
    </row>
    <row r="7971" spans="5:6" x14ac:dyDescent="0.25">
      <c r="E7971" s="103"/>
      <c r="F7971" s="104"/>
    </row>
    <row r="7972" spans="5:6" x14ac:dyDescent="0.25">
      <c r="E7972" s="103"/>
      <c r="F7972" s="104"/>
    </row>
    <row r="7973" spans="5:6" x14ac:dyDescent="0.25">
      <c r="E7973" s="103"/>
      <c r="F7973" s="104"/>
    </row>
    <row r="7974" spans="5:6" x14ac:dyDescent="0.25">
      <c r="E7974" s="103"/>
      <c r="F7974" s="104"/>
    </row>
    <row r="7975" spans="5:6" x14ac:dyDescent="0.25">
      <c r="E7975" s="103"/>
      <c r="F7975" s="104"/>
    </row>
    <row r="7976" spans="5:6" x14ac:dyDescent="0.25">
      <c r="E7976" s="103"/>
      <c r="F7976" s="104"/>
    </row>
    <row r="7977" spans="5:6" x14ac:dyDescent="0.25">
      <c r="E7977" s="103"/>
      <c r="F7977" s="104"/>
    </row>
    <row r="7978" spans="5:6" x14ac:dyDescent="0.25">
      <c r="E7978" s="103"/>
      <c r="F7978" s="104"/>
    </row>
    <row r="7979" spans="5:6" x14ac:dyDescent="0.25">
      <c r="E7979" s="103"/>
      <c r="F7979" s="104"/>
    </row>
    <row r="7980" spans="5:6" x14ac:dyDescent="0.25">
      <c r="E7980" s="103"/>
      <c r="F7980" s="104"/>
    </row>
    <row r="7981" spans="5:6" x14ac:dyDescent="0.25">
      <c r="E7981" s="103"/>
      <c r="F7981" s="104"/>
    </row>
    <row r="7982" spans="5:6" x14ac:dyDescent="0.25">
      <c r="E7982" s="103"/>
      <c r="F7982" s="104"/>
    </row>
    <row r="7983" spans="5:6" x14ac:dyDescent="0.25">
      <c r="E7983" s="103"/>
      <c r="F7983" s="104"/>
    </row>
    <row r="7984" spans="5:6" x14ac:dyDescent="0.25">
      <c r="E7984" s="103"/>
      <c r="F7984" s="104"/>
    </row>
    <row r="7985" spans="5:6" x14ac:dyDescent="0.25">
      <c r="E7985" s="103"/>
      <c r="F7985" s="104"/>
    </row>
    <row r="7986" spans="5:6" x14ac:dyDescent="0.25">
      <c r="E7986" s="103"/>
      <c r="F7986" s="104"/>
    </row>
    <row r="7987" spans="5:6" x14ac:dyDescent="0.25">
      <c r="E7987" s="103"/>
      <c r="F7987" s="104"/>
    </row>
    <row r="7988" spans="5:6" x14ac:dyDescent="0.25">
      <c r="E7988" s="103"/>
      <c r="F7988" s="104"/>
    </row>
    <row r="7989" spans="5:6" x14ac:dyDescent="0.25">
      <c r="E7989" s="103"/>
      <c r="F7989" s="104"/>
    </row>
    <row r="7990" spans="5:6" x14ac:dyDescent="0.25">
      <c r="E7990" s="103"/>
      <c r="F7990" s="104"/>
    </row>
    <row r="7991" spans="5:6" x14ac:dyDescent="0.25">
      <c r="E7991" s="103"/>
      <c r="F7991" s="104"/>
    </row>
    <row r="7992" spans="5:6" x14ac:dyDescent="0.25">
      <c r="E7992" s="103"/>
      <c r="F7992" s="104"/>
    </row>
    <row r="7993" spans="5:6" x14ac:dyDescent="0.25">
      <c r="E7993" s="103"/>
      <c r="F7993" s="104"/>
    </row>
    <row r="7994" spans="5:6" x14ac:dyDescent="0.25">
      <c r="E7994" s="103"/>
      <c r="F7994" s="104"/>
    </row>
    <row r="7995" spans="5:6" x14ac:dyDescent="0.25">
      <c r="E7995" s="103"/>
      <c r="F7995" s="104"/>
    </row>
    <row r="7996" spans="5:6" x14ac:dyDescent="0.25">
      <c r="E7996" s="103"/>
      <c r="F7996" s="104"/>
    </row>
    <row r="7997" spans="5:6" x14ac:dyDescent="0.25">
      <c r="E7997" s="103"/>
      <c r="F7997" s="104"/>
    </row>
    <row r="7998" spans="5:6" x14ac:dyDescent="0.25">
      <c r="E7998" s="103"/>
      <c r="F7998" s="104"/>
    </row>
    <row r="7999" spans="5:6" x14ac:dyDescent="0.25">
      <c r="E7999" s="103"/>
      <c r="F7999" s="104"/>
    </row>
    <row r="8000" spans="5:6" x14ac:dyDescent="0.25">
      <c r="E8000" s="103"/>
      <c r="F8000" s="104"/>
    </row>
    <row r="8001" spans="5:6" x14ac:dyDescent="0.25">
      <c r="E8001" s="103"/>
      <c r="F8001" s="104"/>
    </row>
    <row r="8002" spans="5:6" x14ac:dyDescent="0.25">
      <c r="E8002" s="103"/>
      <c r="F8002" s="104"/>
    </row>
    <row r="8003" spans="5:6" x14ac:dyDescent="0.25">
      <c r="E8003" s="103"/>
      <c r="F8003" s="104"/>
    </row>
    <row r="8004" spans="5:6" x14ac:dyDescent="0.25">
      <c r="E8004" s="103"/>
      <c r="F8004" s="104"/>
    </row>
    <row r="8005" spans="5:6" x14ac:dyDescent="0.25">
      <c r="E8005" s="103"/>
      <c r="F8005" s="104"/>
    </row>
    <row r="8006" spans="5:6" x14ac:dyDescent="0.25">
      <c r="E8006" s="103"/>
      <c r="F8006" s="104"/>
    </row>
    <row r="8007" spans="5:6" x14ac:dyDescent="0.25">
      <c r="E8007" s="103"/>
      <c r="F8007" s="104"/>
    </row>
    <row r="8008" spans="5:6" x14ac:dyDescent="0.25">
      <c r="E8008" s="103"/>
      <c r="F8008" s="104"/>
    </row>
    <row r="8009" spans="5:6" x14ac:dyDescent="0.25">
      <c r="E8009" s="103"/>
      <c r="F8009" s="104"/>
    </row>
    <row r="8010" spans="5:6" x14ac:dyDescent="0.25">
      <c r="E8010" s="103"/>
      <c r="F8010" s="104"/>
    </row>
    <row r="8011" spans="5:6" x14ac:dyDescent="0.25">
      <c r="E8011" s="103"/>
      <c r="F8011" s="104"/>
    </row>
    <row r="8012" spans="5:6" x14ac:dyDescent="0.25">
      <c r="E8012" s="103"/>
      <c r="F8012" s="104"/>
    </row>
    <row r="8013" spans="5:6" x14ac:dyDescent="0.25">
      <c r="E8013" s="103"/>
      <c r="F8013" s="104"/>
    </row>
    <row r="8014" spans="5:6" x14ac:dyDescent="0.25">
      <c r="E8014" s="103"/>
      <c r="F8014" s="104"/>
    </row>
    <row r="8015" spans="5:6" x14ac:dyDescent="0.25">
      <c r="E8015" s="103"/>
      <c r="F8015" s="104"/>
    </row>
    <row r="8016" spans="5:6" x14ac:dyDescent="0.25">
      <c r="E8016" s="103"/>
      <c r="F8016" s="104"/>
    </row>
    <row r="8017" spans="5:6" x14ac:dyDescent="0.25">
      <c r="E8017" s="103"/>
      <c r="F8017" s="104"/>
    </row>
    <row r="8018" spans="5:6" x14ac:dyDescent="0.25">
      <c r="E8018" s="103"/>
      <c r="F8018" s="104"/>
    </row>
    <row r="8019" spans="5:6" x14ac:dyDescent="0.25">
      <c r="E8019" s="103"/>
      <c r="F8019" s="104"/>
    </row>
    <row r="8020" spans="5:6" x14ac:dyDescent="0.25">
      <c r="E8020" s="103"/>
      <c r="F8020" s="104"/>
    </row>
    <row r="8021" spans="5:6" x14ac:dyDescent="0.25">
      <c r="E8021" s="103"/>
      <c r="F8021" s="104"/>
    </row>
    <row r="8022" spans="5:6" x14ac:dyDescent="0.25">
      <c r="E8022" s="103"/>
      <c r="F8022" s="104"/>
    </row>
    <row r="8023" spans="5:6" x14ac:dyDescent="0.25">
      <c r="E8023" s="103"/>
      <c r="F8023" s="104"/>
    </row>
    <row r="8024" spans="5:6" x14ac:dyDescent="0.25">
      <c r="E8024" s="103"/>
      <c r="F8024" s="104"/>
    </row>
    <row r="8025" spans="5:6" x14ac:dyDescent="0.25">
      <c r="E8025" s="103"/>
      <c r="F8025" s="104"/>
    </row>
    <row r="8026" spans="5:6" x14ac:dyDescent="0.25">
      <c r="E8026" s="103"/>
      <c r="F8026" s="104"/>
    </row>
    <row r="8027" spans="5:6" x14ac:dyDescent="0.25">
      <c r="E8027" s="103"/>
      <c r="F8027" s="104"/>
    </row>
    <row r="8028" spans="5:6" x14ac:dyDescent="0.25">
      <c r="E8028" s="103"/>
      <c r="F8028" s="104"/>
    </row>
    <row r="8029" spans="5:6" x14ac:dyDescent="0.25">
      <c r="E8029" s="103"/>
      <c r="F8029" s="104"/>
    </row>
    <row r="8030" spans="5:6" x14ac:dyDescent="0.25">
      <c r="E8030" s="103"/>
      <c r="F8030" s="104"/>
    </row>
    <row r="8031" spans="5:6" x14ac:dyDescent="0.25">
      <c r="E8031" s="103"/>
      <c r="F8031" s="104"/>
    </row>
    <row r="8032" spans="5:6" x14ac:dyDescent="0.25">
      <c r="E8032" s="103"/>
      <c r="F8032" s="104"/>
    </row>
    <row r="8033" spans="5:6" x14ac:dyDescent="0.25">
      <c r="E8033" s="103"/>
      <c r="F8033" s="104"/>
    </row>
    <row r="8034" spans="5:6" x14ac:dyDescent="0.25">
      <c r="E8034" s="103"/>
      <c r="F8034" s="104"/>
    </row>
    <row r="8035" spans="5:6" x14ac:dyDescent="0.25">
      <c r="E8035" s="103"/>
      <c r="F8035" s="104"/>
    </row>
    <row r="8036" spans="5:6" x14ac:dyDescent="0.25">
      <c r="E8036" s="103"/>
      <c r="F8036" s="104"/>
    </row>
    <row r="8037" spans="5:6" x14ac:dyDescent="0.25">
      <c r="E8037" s="103"/>
      <c r="F8037" s="104"/>
    </row>
    <row r="8038" spans="5:6" x14ac:dyDescent="0.25">
      <c r="E8038" s="103"/>
      <c r="F8038" s="104"/>
    </row>
    <row r="8039" spans="5:6" x14ac:dyDescent="0.25">
      <c r="E8039" s="103"/>
      <c r="F8039" s="104"/>
    </row>
    <row r="8040" spans="5:6" x14ac:dyDescent="0.25">
      <c r="E8040" s="103"/>
      <c r="F8040" s="104"/>
    </row>
    <row r="8041" spans="5:6" x14ac:dyDescent="0.25">
      <c r="E8041" s="103"/>
      <c r="F8041" s="104"/>
    </row>
    <row r="8042" spans="5:6" x14ac:dyDescent="0.25">
      <c r="E8042" s="103"/>
      <c r="F8042" s="104"/>
    </row>
    <row r="8043" spans="5:6" x14ac:dyDescent="0.25">
      <c r="E8043" s="103"/>
      <c r="F8043" s="104"/>
    </row>
    <row r="8044" spans="5:6" x14ac:dyDescent="0.25">
      <c r="E8044" s="103"/>
      <c r="F8044" s="104"/>
    </row>
    <row r="8045" spans="5:6" x14ac:dyDescent="0.25">
      <c r="E8045" s="103"/>
      <c r="F8045" s="104"/>
    </row>
    <row r="8046" spans="5:6" x14ac:dyDescent="0.25">
      <c r="E8046" s="103"/>
      <c r="F8046" s="104"/>
    </row>
    <row r="8047" spans="5:6" x14ac:dyDescent="0.25">
      <c r="E8047" s="103"/>
      <c r="F8047" s="104"/>
    </row>
    <row r="8048" spans="5:6" x14ac:dyDescent="0.25">
      <c r="E8048" s="103"/>
      <c r="F8048" s="104"/>
    </row>
    <row r="8049" spans="5:6" x14ac:dyDescent="0.25">
      <c r="E8049" s="103"/>
      <c r="F8049" s="104"/>
    </row>
    <row r="8050" spans="5:6" x14ac:dyDescent="0.25">
      <c r="E8050" s="103"/>
      <c r="F8050" s="104"/>
    </row>
    <row r="8051" spans="5:6" x14ac:dyDescent="0.25">
      <c r="E8051" s="103"/>
      <c r="F8051" s="104"/>
    </row>
    <row r="8052" spans="5:6" x14ac:dyDescent="0.25">
      <c r="E8052" s="103"/>
      <c r="F8052" s="104"/>
    </row>
    <row r="8053" spans="5:6" x14ac:dyDescent="0.25">
      <c r="E8053" s="103"/>
      <c r="F8053" s="104"/>
    </row>
    <row r="8054" spans="5:6" x14ac:dyDescent="0.25">
      <c r="E8054" s="103"/>
      <c r="F8054" s="104"/>
    </row>
    <row r="8055" spans="5:6" x14ac:dyDescent="0.25">
      <c r="E8055" s="103"/>
      <c r="F8055" s="104"/>
    </row>
    <row r="8056" spans="5:6" x14ac:dyDescent="0.25">
      <c r="E8056" s="103"/>
      <c r="F8056" s="104"/>
    </row>
    <row r="8057" spans="5:6" x14ac:dyDescent="0.25">
      <c r="E8057" s="103"/>
      <c r="F8057" s="104"/>
    </row>
    <row r="8058" spans="5:6" x14ac:dyDescent="0.25">
      <c r="E8058" s="103"/>
      <c r="F8058" s="104"/>
    </row>
    <row r="8059" spans="5:6" x14ac:dyDescent="0.25">
      <c r="E8059" s="103"/>
      <c r="F8059" s="104"/>
    </row>
    <row r="8060" spans="5:6" x14ac:dyDescent="0.25">
      <c r="E8060" s="103"/>
      <c r="F8060" s="104"/>
    </row>
    <row r="8061" spans="5:6" x14ac:dyDescent="0.25">
      <c r="E8061" s="103"/>
      <c r="F8061" s="104"/>
    </row>
    <row r="8062" spans="5:6" x14ac:dyDescent="0.25">
      <c r="E8062" s="103"/>
      <c r="F8062" s="104"/>
    </row>
    <row r="8063" spans="5:6" x14ac:dyDescent="0.25">
      <c r="E8063" s="103"/>
      <c r="F8063" s="104"/>
    </row>
    <row r="8064" spans="5:6" x14ac:dyDescent="0.25">
      <c r="E8064" s="103"/>
      <c r="F8064" s="104"/>
    </row>
    <row r="8065" spans="5:6" x14ac:dyDescent="0.25">
      <c r="E8065" s="103"/>
      <c r="F8065" s="104"/>
    </row>
    <row r="8066" spans="5:6" x14ac:dyDescent="0.25">
      <c r="E8066" s="103"/>
      <c r="F8066" s="104"/>
    </row>
    <row r="8067" spans="5:6" x14ac:dyDescent="0.25">
      <c r="E8067" s="103"/>
      <c r="F8067" s="104"/>
    </row>
    <row r="8068" spans="5:6" x14ac:dyDescent="0.25">
      <c r="E8068" s="103"/>
      <c r="F8068" s="104"/>
    </row>
    <row r="8069" spans="5:6" x14ac:dyDescent="0.25">
      <c r="E8069" s="103"/>
      <c r="F8069" s="104"/>
    </row>
    <row r="8070" spans="5:6" x14ac:dyDescent="0.25">
      <c r="E8070" s="103"/>
      <c r="F8070" s="104"/>
    </row>
    <row r="8071" spans="5:6" x14ac:dyDescent="0.25">
      <c r="E8071" s="103"/>
      <c r="F8071" s="104"/>
    </row>
    <row r="8072" spans="5:6" x14ac:dyDescent="0.25">
      <c r="E8072" s="103"/>
      <c r="F8072" s="104"/>
    </row>
    <row r="8073" spans="5:6" x14ac:dyDescent="0.25">
      <c r="E8073" s="103"/>
      <c r="F8073" s="104"/>
    </row>
    <row r="8074" spans="5:6" x14ac:dyDescent="0.25">
      <c r="E8074" s="103"/>
      <c r="F8074" s="104"/>
    </row>
    <row r="8075" spans="5:6" x14ac:dyDescent="0.25">
      <c r="E8075" s="103"/>
      <c r="F8075" s="104"/>
    </row>
    <row r="8076" spans="5:6" x14ac:dyDescent="0.25">
      <c r="E8076" s="103"/>
      <c r="F8076" s="104"/>
    </row>
    <row r="8077" spans="5:6" x14ac:dyDescent="0.25">
      <c r="E8077" s="103"/>
      <c r="F8077" s="104"/>
    </row>
    <row r="8078" spans="5:6" x14ac:dyDescent="0.25">
      <c r="E8078" s="103"/>
      <c r="F8078" s="104"/>
    </row>
    <row r="8079" spans="5:6" x14ac:dyDescent="0.25">
      <c r="E8079" s="103"/>
      <c r="F8079" s="104"/>
    </row>
    <row r="8080" spans="5:6" x14ac:dyDescent="0.25">
      <c r="E8080" s="103"/>
      <c r="F8080" s="104"/>
    </row>
    <row r="8081" spans="5:6" x14ac:dyDescent="0.25">
      <c r="E8081" s="103"/>
      <c r="F8081" s="104"/>
    </row>
    <row r="8082" spans="5:6" x14ac:dyDescent="0.25">
      <c r="E8082" s="103"/>
      <c r="F8082" s="104"/>
    </row>
    <row r="8083" spans="5:6" x14ac:dyDescent="0.25">
      <c r="E8083" s="103"/>
      <c r="F8083" s="104"/>
    </row>
    <row r="8084" spans="5:6" x14ac:dyDescent="0.25">
      <c r="E8084" s="103"/>
      <c r="F8084" s="104"/>
    </row>
    <row r="8085" spans="5:6" x14ac:dyDescent="0.25">
      <c r="E8085" s="103"/>
      <c r="F8085" s="104"/>
    </row>
    <row r="8086" spans="5:6" x14ac:dyDescent="0.25">
      <c r="E8086" s="103"/>
      <c r="F8086" s="104"/>
    </row>
    <row r="8087" spans="5:6" x14ac:dyDescent="0.25">
      <c r="E8087" s="103"/>
      <c r="F8087" s="104"/>
    </row>
    <row r="8088" spans="5:6" x14ac:dyDescent="0.25">
      <c r="E8088" s="103"/>
      <c r="F8088" s="104"/>
    </row>
    <row r="8089" spans="5:6" x14ac:dyDescent="0.25">
      <c r="E8089" s="103"/>
      <c r="F8089" s="104"/>
    </row>
    <row r="8090" spans="5:6" x14ac:dyDescent="0.25">
      <c r="E8090" s="103"/>
      <c r="F8090" s="104"/>
    </row>
    <row r="8091" spans="5:6" x14ac:dyDescent="0.25">
      <c r="E8091" s="103"/>
      <c r="F8091" s="104"/>
    </row>
    <row r="8092" spans="5:6" x14ac:dyDescent="0.25">
      <c r="E8092" s="103"/>
      <c r="F8092" s="104"/>
    </row>
    <row r="8093" spans="5:6" x14ac:dyDescent="0.25">
      <c r="E8093" s="103"/>
      <c r="F8093" s="104"/>
    </row>
    <row r="8094" spans="5:6" x14ac:dyDescent="0.25">
      <c r="E8094" s="103"/>
      <c r="F8094" s="104"/>
    </row>
    <row r="8095" spans="5:6" x14ac:dyDescent="0.25">
      <c r="E8095" s="103"/>
      <c r="F8095" s="104"/>
    </row>
    <row r="8096" spans="5:6" x14ac:dyDescent="0.25">
      <c r="E8096" s="103"/>
      <c r="F8096" s="104"/>
    </row>
    <row r="8097" spans="5:6" x14ac:dyDescent="0.25">
      <c r="E8097" s="103"/>
      <c r="F8097" s="104"/>
    </row>
    <row r="8098" spans="5:6" x14ac:dyDescent="0.25">
      <c r="E8098" s="103"/>
      <c r="F8098" s="104"/>
    </row>
    <row r="8099" spans="5:6" x14ac:dyDescent="0.25">
      <c r="E8099" s="103"/>
      <c r="F8099" s="104"/>
    </row>
    <row r="8100" spans="5:6" x14ac:dyDescent="0.25">
      <c r="E8100" s="103"/>
      <c r="F8100" s="104"/>
    </row>
    <row r="8101" spans="5:6" x14ac:dyDescent="0.25">
      <c r="E8101" s="103"/>
      <c r="F8101" s="104"/>
    </row>
    <row r="8102" spans="5:6" x14ac:dyDescent="0.25">
      <c r="E8102" s="103"/>
      <c r="F8102" s="104"/>
    </row>
    <row r="8103" spans="5:6" x14ac:dyDescent="0.25">
      <c r="E8103" s="103"/>
      <c r="F8103" s="104"/>
    </row>
    <row r="8104" spans="5:6" x14ac:dyDescent="0.25">
      <c r="E8104" s="103"/>
      <c r="F8104" s="104"/>
    </row>
    <row r="8105" spans="5:6" x14ac:dyDescent="0.25">
      <c r="E8105" s="103"/>
      <c r="F8105" s="104"/>
    </row>
    <row r="8106" spans="5:6" x14ac:dyDescent="0.25">
      <c r="E8106" s="103"/>
      <c r="F8106" s="104"/>
    </row>
    <row r="8107" spans="5:6" x14ac:dyDescent="0.25">
      <c r="E8107" s="103"/>
      <c r="F8107" s="104"/>
    </row>
    <row r="8108" spans="5:6" x14ac:dyDescent="0.25">
      <c r="E8108" s="103"/>
      <c r="F8108" s="104"/>
    </row>
    <row r="8109" spans="5:6" x14ac:dyDescent="0.25">
      <c r="E8109" s="103"/>
      <c r="F8109" s="104"/>
    </row>
    <row r="8110" spans="5:6" x14ac:dyDescent="0.25">
      <c r="E8110" s="103"/>
      <c r="F8110" s="104"/>
    </row>
    <row r="8111" spans="5:6" x14ac:dyDescent="0.25">
      <c r="E8111" s="103"/>
      <c r="F8111" s="104"/>
    </row>
    <row r="8112" spans="5:6" x14ac:dyDescent="0.25">
      <c r="E8112" s="103"/>
      <c r="F8112" s="104"/>
    </row>
    <row r="8113" spans="5:6" x14ac:dyDescent="0.25">
      <c r="E8113" s="103"/>
      <c r="F8113" s="104"/>
    </row>
    <row r="8114" spans="5:6" x14ac:dyDescent="0.25">
      <c r="E8114" s="103"/>
      <c r="F8114" s="104"/>
    </row>
    <row r="8115" spans="5:6" x14ac:dyDescent="0.25">
      <c r="E8115" s="103"/>
      <c r="F8115" s="104"/>
    </row>
    <row r="8116" spans="5:6" x14ac:dyDescent="0.25">
      <c r="E8116" s="103"/>
      <c r="F8116" s="104"/>
    </row>
    <row r="8117" spans="5:6" x14ac:dyDescent="0.25">
      <c r="E8117" s="103"/>
      <c r="F8117" s="104"/>
    </row>
    <row r="8118" spans="5:6" x14ac:dyDescent="0.25">
      <c r="E8118" s="103"/>
      <c r="F8118" s="104"/>
    </row>
    <row r="8119" spans="5:6" x14ac:dyDescent="0.25">
      <c r="E8119" s="103"/>
      <c r="F8119" s="104"/>
    </row>
    <row r="8120" spans="5:6" x14ac:dyDescent="0.25">
      <c r="E8120" s="103"/>
      <c r="F8120" s="104"/>
    </row>
    <row r="8121" spans="5:6" x14ac:dyDescent="0.25">
      <c r="E8121" s="103"/>
      <c r="F8121" s="104"/>
    </row>
    <row r="8122" spans="5:6" x14ac:dyDescent="0.25">
      <c r="E8122" s="103"/>
      <c r="F8122" s="104"/>
    </row>
    <row r="8123" spans="5:6" x14ac:dyDescent="0.25">
      <c r="E8123" s="103"/>
      <c r="F8123" s="104"/>
    </row>
    <row r="8124" spans="5:6" x14ac:dyDescent="0.25">
      <c r="E8124" s="103"/>
      <c r="F8124" s="104"/>
    </row>
    <row r="8125" spans="5:6" x14ac:dyDescent="0.25">
      <c r="E8125" s="103"/>
      <c r="F8125" s="104"/>
    </row>
    <row r="8126" spans="5:6" x14ac:dyDescent="0.25">
      <c r="E8126" s="103"/>
      <c r="F8126" s="104"/>
    </row>
    <row r="8127" spans="5:6" x14ac:dyDescent="0.25">
      <c r="E8127" s="103"/>
      <c r="F8127" s="104"/>
    </row>
    <row r="8128" spans="5:6" x14ac:dyDescent="0.25">
      <c r="E8128" s="103"/>
      <c r="F8128" s="104"/>
    </row>
    <row r="8129" spans="5:6" x14ac:dyDescent="0.25">
      <c r="E8129" s="103"/>
      <c r="F8129" s="104"/>
    </row>
    <row r="8130" spans="5:6" x14ac:dyDescent="0.25">
      <c r="E8130" s="103"/>
      <c r="F8130" s="104"/>
    </row>
    <row r="8131" spans="5:6" x14ac:dyDescent="0.25">
      <c r="E8131" s="103"/>
      <c r="F8131" s="104"/>
    </row>
    <row r="8132" spans="5:6" x14ac:dyDescent="0.25">
      <c r="E8132" s="103"/>
      <c r="F8132" s="104"/>
    </row>
    <row r="8133" spans="5:6" x14ac:dyDescent="0.25">
      <c r="E8133" s="103"/>
      <c r="F8133" s="104"/>
    </row>
    <row r="8134" spans="5:6" x14ac:dyDescent="0.25">
      <c r="E8134" s="103"/>
      <c r="F8134" s="104"/>
    </row>
    <row r="8135" spans="5:6" x14ac:dyDescent="0.25">
      <c r="E8135" s="103"/>
      <c r="F8135" s="104"/>
    </row>
    <row r="8136" spans="5:6" x14ac:dyDescent="0.25">
      <c r="E8136" s="103"/>
      <c r="F8136" s="104"/>
    </row>
    <row r="8137" spans="5:6" x14ac:dyDescent="0.25">
      <c r="E8137" s="103"/>
      <c r="F8137" s="104"/>
    </row>
    <row r="8138" spans="5:6" x14ac:dyDescent="0.25">
      <c r="E8138" s="103"/>
      <c r="F8138" s="104"/>
    </row>
    <row r="8139" spans="5:6" x14ac:dyDescent="0.25">
      <c r="E8139" s="103"/>
      <c r="F8139" s="104"/>
    </row>
    <row r="8140" spans="5:6" x14ac:dyDescent="0.25">
      <c r="E8140" s="103"/>
      <c r="F8140" s="104"/>
    </row>
    <row r="8141" spans="5:6" x14ac:dyDescent="0.25">
      <c r="E8141" s="103"/>
      <c r="F8141" s="104"/>
    </row>
    <row r="8142" spans="5:6" x14ac:dyDescent="0.25">
      <c r="E8142" s="103"/>
      <c r="F8142" s="104"/>
    </row>
    <row r="8143" spans="5:6" x14ac:dyDescent="0.25">
      <c r="E8143" s="103"/>
      <c r="F8143" s="104"/>
    </row>
    <row r="8144" spans="5:6" x14ac:dyDescent="0.25">
      <c r="E8144" s="103"/>
      <c r="F8144" s="104"/>
    </row>
    <row r="8145" spans="5:6" x14ac:dyDescent="0.25">
      <c r="E8145" s="103"/>
      <c r="F8145" s="104"/>
    </row>
    <row r="8146" spans="5:6" x14ac:dyDescent="0.25">
      <c r="E8146" s="103"/>
      <c r="F8146" s="104"/>
    </row>
    <row r="8147" spans="5:6" x14ac:dyDescent="0.25">
      <c r="E8147" s="103"/>
      <c r="F8147" s="104"/>
    </row>
    <row r="8148" spans="5:6" x14ac:dyDescent="0.25">
      <c r="E8148" s="103"/>
      <c r="F8148" s="104"/>
    </row>
    <row r="8149" spans="5:6" x14ac:dyDescent="0.25">
      <c r="E8149" s="103"/>
      <c r="F8149" s="104"/>
    </row>
    <row r="8150" spans="5:6" x14ac:dyDescent="0.25">
      <c r="E8150" s="103"/>
      <c r="F8150" s="104"/>
    </row>
    <row r="8151" spans="5:6" x14ac:dyDescent="0.25">
      <c r="E8151" s="103"/>
      <c r="F8151" s="104"/>
    </row>
    <row r="8152" spans="5:6" x14ac:dyDescent="0.25">
      <c r="E8152" s="103"/>
      <c r="F8152" s="104"/>
    </row>
    <row r="8153" spans="5:6" x14ac:dyDescent="0.25">
      <c r="E8153" s="103"/>
      <c r="F8153" s="104"/>
    </row>
    <row r="8154" spans="5:6" x14ac:dyDescent="0.25">
      <c r="E8154" s="103"/>
      <c r="F8154" s="104"/>
    </row>
    <row r="8155" spans="5:6" x14ac:dyDescent="0.25">
      <c r="E8155" s="103"/>
      <c r="F8155" s="104"/>
    </row>
    <row r="8156" spans="5:6" x14ac:dyDescent="0.25">
      <c r="E8156" s="103"/>
      <c r="F8156" s="104"/>
    </row>
    <row r="8157" spans="5:6" x14ac:dyDescent="0.25">
      <c r="E8157" s="103"/>
      <c r="F8157" s="104"/>
    </row>
    <row r="8158" spans="5:6" x14ac:dyDescent="0.25">
      <c r="E8158" s="103"/>
      <c r="F8158" s="104"/>
    </row>
    <row r="8159" spans="5:6" x14ac:dyDescent="0.25">
      <c r="E8159" s="103"/>
      <c r="F8159" s="104"/>
    </row>
    <row r="8160" spans="5:6" x14ac:dyDescent="0.25">
      <c r="E8160" s="103"/>
      <c r="F8160" s="104"/>
    </row>
    <row r="8161" spans="5:6" x14ac:dyDescent="0.25">
      <c r="E8161" s="103"/>
      <c r="F8161" s="104"/>
    </row>
    <row r="8162" spans="5:6" x14ac:dyDescent="0.25">
      <c r="E8162" s="103"/>
      <c r="F8162" s="104"/>
    </row>
    <row r="8163" spans="5:6" x14ac:dyDescent="0.25">
      <c r="E8163" s="103"/>
      <c r="F8163" s="104"/>
    </row>
    <row r="8164" spans="5:6" x14ac:dyDescent="0.25">
      <c r="E8164" s="103"/>
      <c r="F8164" s="104"/>
    </row>
    <row r="8165" spans="5:6" x14ac:dyDescent="0.25">
      <c r="E8165" s="103"/>
      <c r="F8165" s="104"/>
    </row>
    <row r="8166" spans="5:6" x14ac:dyDescent="0.25">
      <c r="E8166" s="103"/>
      <c r="F8166" s="104"/>
    </row>
    <row r="8167" spans="5:6" x14ac:dyDescent="0.25">
      <c r="E8167" s="103"/>
      <c r="F8167" s="104"/>
    </row>
    <row r="8168" spans="5:6" x14ac:dyDescent="0.25">
      <c r="E8168" s="103"/>
      <c r="F8168" s="104"/>
    </row>
    <row r="8169" spans="5:6" x14ac:dyDescent="0.25">
      <c r="E8169" s="103"/>
      <c r="F8169" s="104"/>
    </row>
    <row r="8170" spans="5:6" x14ac:dyDescent="0.25">
      <c r="E8170" s="103"/>
      <c r="F8170" s="104"/>
    </row>
    <row r="8171" spans="5:6" x14ac:dyDescent="0.25">
      <c r="E8171" s="103"/>
      <c r="F8171" s="104"/>
    </row>
    <row r="8172" spans="5:6" x14ac:dyDescent="0.25">
      <c r="E8172" s="103"/>
      <c r="F8172" s="104"/>
    </row>
    <row r="8173" spans="5:6" x14ac:dyDescent="0.25">
      <c r="E8173" s="103"/>
      <c r="F8173" s="104"/>
    </row>
    <row r="8174" spans="5:6" x14ac:dyDescent="0.25">
      <c r="E8174" s="103"/>
      <c r="F8174" s="104"/>
    </row>
    <row r="8175" spans="5:6" x14ac:dyDescent="0.25">
      <c r="E8175" s="103"/>
      <c r="F8175" s="104"/>
    </row>
    <row r="8176" spans="5:6" x14ac:dyDescent="0.25">
      <c r="E8176" s="103"/>
      <c r="F8176" s="104"/>
    </row>
    <row r="8177" spans="5:6" x14ac:dyDescent="0.25">
      <c r="E8177" s="103"/>
      <c r="F8177" s="104"/>
    </row>
    <row r="8178" spans="5:6" x14ac:dyDescent="0.25">
      <c r="E8178" s="103"/>
      <c r="F8178" s="104"/>
    </row>
    <row r="8179" spans="5:6" x14ac:dyDescent="0.25">
      <c r="E8179" s="103"/>
      <c r="F8179" s="104"/>
    </row>
    <row r="8180" spans="5:6" x14ac:dyDescent="0.25">
      <c r="E8180" s="103"/>
      <c r="F8180" s="104"/>
    </row>
    <row r="8181" spans="5:6" x14ac:dyDescent="0.25">
      <c r="E8181" s="103"/>
      <c r="F8181" s="104"/>
    </row>
    <row r="8182" spans="5:6" x14ac:dyDescent="0.25">
      <c r="E8182" s="103"/>
      <c r="F8182" s="104"/>
    </row>
    <row r="8183" spans="5:6" x14ac:dyDescent="0.25">
      <c r="E8183" s="103"/>
      <c r="F8183" s="104"/>
    </row>
    <row r="8184" spans="5:6" x14ac:dyDescent="0.25">
      <c r="E8184" s="103"/>
      <c r="F8184" s="104"/>
    </row>
    <row r="8185" spans="5:6" x14ac:dyDescent="0.25">
      <c r="E8185" s="103"/>
      <c r="F8185" s="104"/>
    </row>
    <row r="8186" spans="5:6" x14ac:dyDescent="0.25">
      <c r="E8186" s="103"/>
      <c r="F8186" s="104"/>
    </row>
    <row r="8187" spans="5:6" x14ac:dyDescent="0.25">
      <c r="E8187" s="103"/>
      <c r="F8187" s="104"/>
    </row>
    <row r="8188" spans="5:6" x14ac:dyDescent="0.25">
      <c r="E8188" s="103"/>
      <c r="F8188" s="104"/>
    </row>
    <row r="8189" spans="5:6" x14ac:dyDescent="0.25">
      <c r="E8189" s="103"/>
      <c r="F8189" s="104"/>
    </row>
    <row r="8190" spans="5:6" x14ac:dyDescent="0.25">
      <c r="E8190" s="103"/>
      <c r="F8190" s="104"/>
    </row>
    <row r="8191" spans="5:6" x14ac:dyDescent="0.25">
      <c r="E8191" s="103"/>
      <c r="F8191" s="104"/>
    </row>
    <row r="8192" spans="5:6" x14ac:dyDescent="0.25">
      <c r="E8192" s="103"/>
      <c r="F8192" s="104"/>
    </row>
    <row r="8193" spans="5:6" x14ac:dyDescent="0.25">
      <c r="E8193" s="103"/>
      <c r="F8193" s="104"/>
    </row>
    <row r="8194" spans="5:6" x14ac:dyDescent="0.25">
      <c r="E8194" s="103"/>
      <c r="F8194" s="104"/>
    </row>
    <row r="8195" spans="5:6" x14ac:dyDescent="0.25">
      <c r="E8195" s="103"/>
      <c r="F8195" s="104"/>
    </row>
    <row r="8196" spans="5:6" x14ac:dyDescent="0.25">
      <c r="E8196" s="103"/>
      <c r="F8196" s="104"/>
    </row>
    <row r="8197" spans="5:6" x14ac:dyDescent="0.25">
      <c r="E8197" s="103"/>
      <c r="F8197" s="104"/>
    </row>
    <row r="8198" spans="5:6" x14ac:dyDescent="0.25">
      <c r="E8198" s="103"/>
      <c r="F8198" s="104"/>
    </row>
    <row r="8199" spans="5:6" x14ac:dyDescent="0.25">
      <c r="E8199" s="103"/>
      <c r="F8199" s="104"/>
    </row>
    <row r="8200" spans="5:6" x14ac:dyDescent="0.25">
      <c r="E8200" s="103"/>
      <c r="F8200" s="104"/>
    </row>
    <row r="8201" spans="5:6" x14ac:dyDescent="0.25">
      <c r="E8201" s="103"/>
      <c r="F8201" s="104"/>
    </row>
    <row r="8202" spans="5:6" x14ac:dyDescent="0.25">
      <c r="E8202" s="103"/>
      <c r="F8202" s="104"/>
    </row>
    <row r="8203" spans="5:6" x14ac:dyDescent="0.25">
      <c r="E8203" s="103"/>
      <c r="F8203" s="104"/>
    </row>
    <row r="8204" spans="5:6" x14ac:dyDescent="0.25">
      <c r="E8204" s="103"/>
      <c r="F8204" s="104"/>
    </row>
    <row r="8205" spans="5:6" x14ac:dyDescent="0.25">
      <c r="E8205" s="103"/>
      <c r="F8205" s="104"/>
    </row>
    <row r="8206" spans="5:6" x14ac:dyDescent="0.25">
      <c r="E8206" s="103"/>
      <c r="F8206" s="104"/>
    </row>
    <row r="8207" spans="5:6" x14ac:dyDescent="0.25">
      <c r="E8207" s="103"/>
      <c r="F8207" s="104"/>
    </row>
    <row r="8208" spans="5:6" x14ac:dyDescent="0.25">
      <c r="E8208" s="103"/>
      <c r="F8208" s="104"/>
    </row>
    <row r="8209" spans="5:6" x14ac:dyDescent="0.25">
      <c r="E8209" s="103"/>
      <c r="F8209" s="104"/>
    </row>
    <row r="8210" spans="5:6" x14ac:dyDescent="0.25">
      <c r="E8210" s="103"/>
      <c r="F8210" s="104"/>
    </row>
    <row r="8211" spans="5:6" x14ac:dyDescent="0.25">
      <c r="E8211" s="103"/>
      <c r="F8211" s="104"/>
    </row>
    <row r="8212" spans="5:6" x14ac:dyDescent="0.25">
      <c r="E8212" s="103"/>
      <c r="F8212" s="104"/>
    </row>
    <row r="8213" spans="5:6" x14ac:dyDescent="0.25">
      <c r="E8213" s="103"/>
      <c r="F8213" s="104"/>
    </row>
    <row r="8214" spans="5:6" x14ac:dyDescent="0.25">
      <c r="E8214" s="103"/>
      <c r="F8214" s="104"/>
    </row>
    <row r="8215" spans="5:6" x14ac:dyDescent="0.25">
      <c r="E8215" s="103"/>
      <c r="F8215" s="104"/>
    </row>
    <row r="8216" spans="5:6" x14ac:dyDescent="0.25">
      <c r="E8216" s="103"/>
      <c r="F8216" s="104"/>
    </row>
    <row r="8217" spans="5:6" x14ac:dyDescent="0.25">
      <c r="E8217" s="103"/>
      <c r="F8217" s="104"/>
    </row>
    <row r="8218" spans="5:6" x14ac:dyDescent="0.25">
      <c r="E8218" s="103"/>
      <c r="F8218" s="104"/>
    </row>
    <row r="8219" spans="5:6" x14ac:dyDescent="0.25">
      <c r="E8219" s="103"/>
      <c r="F8219" s="104"/>
    </row>
    <row r="8220" spans="5:6" x14ac:dyDescent="0.25">
      <c r="E8220" s="103"/>
      <c r="F8220" s="104"/>
    </row>
    <row r="8221" spans="5:6" x14ac:dyDescent="0.25">
      <c r="E8221" s="103"/>
      <c r="F8221" s="104"/>
    </row>
    <row r="8222" spans="5:6" x14ac:dyDescent="0.25">
      <c r="E8222" s="103"/>
      <c r="F8222" s="104"/>
    </row>
    <row r="8223" spans="5:6" x14ac:dyDescent="0.25">
      <c r="E8223" s="103"/>
      <c r="F8223" s="104"/>
    </row>
    <row r="8224" spans="5:6" x14ac:dyDescent="0.25">
      <c r="E8224" s="103"/>
      <c r="F8224" s="104"/>
    </row>
    <row r="8225" spans="5:6" x14ac:dyDescent="0.25">
      <c r="E8225" s="103"/>
      <c r="F8225" s="104"/>
    </row>
    <row r="8226" spans="5:6" x14ac:dyDescent="0.25">
      <c r="E8226" s="103"/>
      <c r="F8226" s="104"/>
    </row>
    <row r="8227" spans="5:6" x14ac:dyDescent="0.25">
      <c r="E8227" s="103"/>
      <c r="F8227" s="104"/>
    </row>
    <row r="8228" spans="5:6" x14ac:dyDescent="0.25">
      <c r="E8228" s="103"/>
      <c r="F8228" s="104"/>
    </row>
    <row r="8229" spans="5:6" x14ac:dyDescent="0.25">
      <c r="E8229" s="103"/>
      <c r="F8229" s="104"/>
    </row>
    <row r="8230" spans="5:6" x14ac:dyDescent="0.25">
      <c r="E8230" s="103"/>
      <c r="F8230" s="104"/>
    </row>
    <row r="8231" spans="5:6" x14ac:dyDescent="0.25">
      <c r="E8231" s="103"/>
      <c r="F8231" s="104"/>
    </row>
    <row r="8232" spans="5:6" x14ac:dyDescent="0.25">
      <c r="E8232" s="103"/>
      <c r="F8232" s="104"/>
    </row>
    <row r="8233" spans="5:6" x14ac:dyDescent="0.25">
      <c r="E8233" s="103"/>
      <c r="F8233" s="104"/>
    </row>
    <row r="8234" spans="5:6" x14ac:dyDescent="0.25">
      <c r="E8234" s="103"/>
      <c r="F8234" s="104"/>
    </row>
    <row r="8235" spans="5:6" x14ac:dyDescent="0.25">
      <c r="E8235" s="103"/>
      <c r="F8235" s="104"/>
    </row>
    <row r="8236" spans="5:6" x14ac:dyDescent="0.25">
      <c r="E8236" s="103"/>
      <c r="F8236" s="104"/>
    </row>
    <row r="8237" spans="5:6" x14ac:dyDescent="0.25">
      <c r="E8237" s="103"/>
      <c r="F8237" s="104"/>
    </row>
    <row r="8238" spans="5:6" x14ac:dyDescent="0.25">
      <c r="E8238" s="103"/>
      <c r="F8238" s="104"/>
    </row>
    <row r="8239" spans="5:6" x14ac:dyDescent="0.25">
      <c r="E8239" s="103"/>
      <c r="F8239" s="104"/>
    </row>
    <row r="8240" spans="5:6" x14ac:dyDescent="0.25">
      <c r="E8240" s="103"/>
      <c r="F8240" s="104"/>
    </row>
    <row r="8241" spans="5:6" x14ac:dyDescent="0.25">
      <c r="E8241" s="103"/>
      <c r="F8241" s="104"/>
    </row>
    <row r="8242" spans="5:6" x14ac:dyDescent="0.25">
      <c r="E8242" s="103"/>
      <c r="F8242" s="104"/>
    </row>
    <row r="8243" spans="5:6" x14ac:dyDescent="0.25">
      <c r="E8243" s="103"/>
      <c r="F8243" s="104"/>
    </row>
    <row r="8244" spans="5:6" x14ac:dyDescent="0.25">
      <c r="E8244" s="103"/>
      <c r="F8244" s="104"/>
    </row>
    <row r="8245" spans="5:6" x14ac:dyDescent="0.25">
      <c r="E8245" s="103"/>
      <c r="F8245" s="104"/>
    </row>
    <row r="8246" spans="5:6" x14ac:dyDescent="0.25">
      <c r="E8246" s="103"/>
      <c r="F8246" s="104"/>
    </row>
    <row r="8247" spans="5:6" x14ac:dyDescent="0.25">
      <c r="E8247" s="103"/>
      <c r="F8247" s="104"/>
    </row>
    <row r="8248" spans="5:6" x14ac:dyDescent="0.25">
      <c r="E8248" s="103"/>
      <c r="F8248" s="104"/>
    </row>
    <row r="8249" spans="5:6" x14ac:dyDescent="0.25">
      <c r="E8249" s="103"/>
      <c r="F8249" s="104"/>
    </row>
    <row r="8250" spans="5:6" x14ac:dyDescent="0.25">
      <c r="E8250" s="103"/>
      <c r="F8250" s="104"/>
    </row>
    <row r="8251" spans="5:6" x14ac:dyDescent="0.25">
      <c r="E8251" s="103"/>
      <c r="F8251" s="104"/>
    </row>
    <row r="8252" spans="5:6" x14ac:dyDescent="0.25">
      <c r="E8252" s="103"/>
      <c r="F8252" s="104"/>
    </row>
    <row r="8253" spans="5:6" x14ac:dyDescent="0.25">
      <c r="E8253" s="103"/>
      <c r="F8253" s="104"/>
    </row>
    <row r="8254" spans="5:6" x14ac:dyDescent="0.25">
      <c r="E8254" s="103"/>
      <c r="F8254" s="104"/>
    </row>
    <row r="8255" spans="5:6" x14ac:dyDescent="0.25">
      <c r="E8255" s="103"/>
      <c r="F8255" s="104"/>
    </row>
    <row r="8256" spans="5:6" x14ac:dyDescent="0.25">
      <c r="E8256" s="103"/>
      <c r="F8256" s="104"/>
    </row>
    <row r="8257" spans="5:6" x14ac:dyDescent="0.25">
      <c r="E8257" s="103"/>
      <c r="F8257" s="104"/>
    </row>
    <row r="8258" spans="5:6" x14ac:dyDescent="0.25">
      <c r="E8258" s="103"/>
      <c r="F8258" s="104"/>
    </row>
    <row r="8259" spans="5:6" x14ac:dyDescent="0.25">
      <c r="E8259" s="103"/>
      <c r="F8259" s="104"/>
    </row>
    <row r="8260" spans="5:6" x14ac:dyDescent="0.25">
      <c r="E8260" s="103"/>
      <c r="F8260" s="104"/>
    </row>
    <row r="8261" spans="5:6" x14ac:dyDescent="0.25">
      <c r="E8261" s="103"/>
      <c r="F8261" s="104"/>
    </row>
    <row r="8262" spans="5:6" x14ac:dyDescent="0.25">
      <c r="E8262" s="103"/>
      <c r="F8262" s="104"/>
    </row>
    <row r="8263" spans="5:6" x14ac:dyDescent="0.25">
      <c r="E8263" s="103"/>
      <c r="F8263" s="104"/>
    </row>
    <row r="8264" spans="5:6" x14ac:dyDescent="0.25">
      <c r="E8264" s="103"/>
      <c r="F8264" s="104"/>
    </row>
    <row r="8265" spans="5:6" x14ac:dyDescent="0.25">
      <c r="E8265" s="103"/>
      <c r="F8265" s="104"/>
    </row>
    <row r="8266" spans="5:6" x14ac:dyDescent="0.25">
      <c r="E8266" s="103"/>
      <c r="F8266" s="104"/>
    </row>
    <row r="8267" spans="5:6" x14ac:dyDescent="0.25">
      <c r="E8267" s="103"/>
      <c r="F8267" s="104"/>
    </row>
    <row r="8268" spans="5:6" x14ac:dyDescent="0.25">
      <c r="E8268" s="103"/>
      <c r="F8268" s="104"/>
    </row>
    <row r="8269" spans="5:6" x14ac:dyDescent="0.25">
      <c r="E8269" s="103"/>
      <c r="F8269" s="104"/>
    </row>
    <row r="8270" spans="5:6" x14ac:dyDescent="0.25">
      <c r="E8270" s="103"/>
      <c r="F8270" s="104"/>
    </row>
    <row r="8271" spans="5:6" x14ac:dyDescent="0.25">
      <c r="E8271" s="103"/>
      <c r="F8271" s="104"/>
    </row>
    <row r="8272" spans="5:6" x14ac:dyDescent="0.25">
      <c r="E8272" s="103"/>
      <c r="F8272" s="104"/>
    </row>
    <row r="8273" spans="5:6" x14ac:dyDescent="0.25">
      <c r="E8273" s="103"/>
      <c r="F8273" s="104"/>
    </row>
    <row r="8274" spans="5:6" x14ac:dyDescent="0.25">
      <c r="E8274" s="103"/>
      <c r="F8274" s="104"/>
    </row>
    <row r="8275" spans="5:6" x14ac:dyDescent="0.25">
      <c r="E8275" s="103"/>
      <c r="F8275" s="104"/>
    </row>
    <row r="8276" spans="5:6" x14ac:dyDescent="0.25">
      <c r="E8276" s="103"/>
      <c r="F8276" s="104"/>
    </row>
    <row r="8277" spans="5:6" x14ac:dyDescent="0.25">
      <c r="E8277" s="103"/>
      <c r="F8277" s="104"/>
    </row>
    <row r="8278" spans="5:6" x14ac:dyDescent="0.25">
      <c r="E8278" s="103"/>
      <c r="F8278" s="104"/>
    </row>
    <row r="8279" spans="5:6" x14ac:dyDescent="0.25">
      <c r="E8279" s="103"/>
      <c r="F8279" s="104"/>
    </row>
    <row r="8280" spans="5:6" x14ac:dyDescent="0.25">
      <c r="E8280" s="103"/>
      <c r="F8280" s="104"/>
    </row>
    <row r="8281" spans="5:6" x14ac:dyDescent="0.25">
      <c r="E8281" s="103"/>
      <c r="F8281" s="104"/>
    </row>
    <row r="8282" spans="5:6" x14ac:dyDescent="0.25">
      <c r="E8282" s="103"/>
      <c r="F8282" s="104"/>
    </row>
    <row r="8283" spans="5:6" x14ac:dyDescent="0.25">
      <c r="E8283" s="103"/>
      <c r="F8283" s="104"/>
    </row>
    <row r="8284" spans="5:6" x14ac:dyDescent="0.25">
      <c r="E8284" s="103"/>
      <c r="F8284" s="104"/>
    </row>
    <row r="8285" spans="5:6" x14ac:dyDescent="0.25">
      <c r="E8285" s="103"/>
      <c r="F8285" s="104"/>
    </row>
    <row r="8286" spans="5:6" x14ac:dyDescent="0.25">
      <c r="E8286" s="103"/>
      <c r="F8286" s="104"/>
    </row>
    <row r="8287" spans="5:6" x14ac:dyDescent="0.25">
      <c r="E8287" s="103"/>
      <c r="F8287" s="104"/>
    </row>
    <row r="8288" spans="5:6" x14ac:dyDescent="0.25">
      <c r="E8288" s="103"/>
      <c r="F8288" s="104"/>
    </row>
    <row r="8289" spans="5:6" x14ac:dyDescent="0.25">
      <c r="E8289" s="103"/>
      <c r="F8289" s="104"/>
    </row>
    <row r="8290" spans="5:6" x14ac:dyDescent="0.25">
      <c r="E8290" s="103"/>
      <c r="F8290" s="104"/>
    </row>
    <row r="8291" spans="5:6" x14ac:dyDescent="0.25">
      <c r="E8291" s="103"/>
      <c r="F8291" s="104"/>
    </row>
    <row r="8292" spans="5:6" x14ac:dyDescent="0.25">
      <c r="E8292" s="103"/>
      <c r="F8292" s="104"/>
    </row>
    <row r="8293" spans="5:6" x14ac:dyDescent="0.25">
      <c r="E8293" s="103"/>
      <c r="F8293" s="104"/>
    </row>
    <row r="8294" spans="5:6" x14ac:dyDescent="0.25">
      <c r="E8294" s="103"/>
      <c r="F8294" s="104"/>
    </row>
    <row r="8295" spans="5:6" x14ac:dyDescent="0.25">
      <c r="E8295" s="103"/>
      <c r="F8295" s="104"/>
    </row>
    <row r="8296" spans="5:6" x14ac:dyDescent="0.25">
      <c r="E8296" s="103"/>
      <c r="F8296" s="104"/>
    </row>
    <row r="8297" spans="5:6" x14ac:dyDescent="0.25">
      <c r="E8297" s="103"/>
      <c r="F8297" s="104"/>
    </row>
    <row r="8298" spans="5:6" x14ac:dyDescent="0.25">
      <c r="E8298" s="103"/>
      <c r="F8298" s="104"/>
    </row>
    <row r="8299" spans="5:6" x14ac:dyDescent="0.25">
      <c r="E8299" s="103"/>
      <c r="F8299" s="104"/>
    </row>
    <row r="8300" spans="5:6" x14ac:dyDescent="0.25">
      <c r="E8300" s="103"/>
      <c r="F8300" s="104"/>
    </row>
    <row r="8301" spans="5:6" x14ac:dyDescent="0.25">
      <c r="E8301" s="103"/>
      <c r="F8301" s="104"/>
    </row>
    <row r="8302" spans="5:6" x14ac:dyDescent="0.25">
      <c r="E8302" s="103"/>
      <c r="F8302" s="104"/>
    </row>
    <row r="8303" spans="5:6" x14ac:dyDescent="0.25">
      <c r="E8303" s="103"/>
      <c r="F8303" s="104"/>
    </row>
    <row r="8304" spans="5:6" x14ac:dyDescent="0.25">
      <c r="E8304" s="103"/>
      <c r="F8304" s="104"/>
    </row>
    <row r="8305" spans="5:6" x14ac:dyDescent="0.25">
      <c r="E8305" s="103"/>
      <c r="F8305" s="104"/>
    </row>
    <row r="8306" spans="5:6" x14ac:dyDescent="0.25">
      <c r="E8306" s="103"/>
      <c r="F8306" s="104"/>
    </row>
    <row r="8307" spans="5:6" x14ac:dyDescent="0.25">
      <c r="E8307" s="103"/>
      <c r="F8307" s="104"/>
    </row>
    <row r="8308" spans="5:6" x14ac:dyDescent="0.25">
      <c r="E8308" s="103"/>
      <c r="F8308" s="104"/>
    </row>
    <row r="8309" spans="5:6" x14ac:dyDescent="0.25">
      <c r="E8309" s="103"/>
      <c r="F8309" s="104"/>
    </row>
    <row r="8310" spans="5:6" x14ac:dyDescent="0.25">
      <c r="E8310" s="103"/>
      <c r="F8310" s="104"/>
    </row>
    <row r="8311" spans="5:6" x14ac:dyDescent="0.25">
      <c r="E8311" s="103"/>
      <c r="F8311" s="104"/>
    </row>
    <row r="8312" spans="5:6" x14ac:dyDescent="0.25">
      <c r="E8312" s="103"/>
      <c r="F8312" s="104"/>
    </row>
    <row r="8313" spans="5:6" x14ac:dyDescent="0.25">
      <c r="E8313" s="103"/>
      <c r="F8313" s="104"/>
    </row>
    <row r="8314" spans="5:6" x14ac:dyDescent="0.25">
      <c r="E8314" s="103"/>
      <c r="F8314" s="104"/>
    </row>
    <row r="8315" spans="5:6" x14ac:dyDescent="0.25">
      <c r="E8315" s="103"/>
      <c r="F8315" s="104"/>
    </row>
    <row r="8316" spans="5:6" x14ac:dyDescent="0.25">
      <c r="E8316" s="103"/>
      <c r="F8316" s="104"/>
    </row>
    <row r="8317" spans="5:6" x14ac:dyDescent="0.25">
      <c r="E8317" s="103"/>
      <c r="F8317" s="104"/>
    </row>
    <row r="8318" spans="5:6" x14ac:dyDescent="0.25">
      <c r="E8318" s="103"/>
      <c r="F8318" s="104"/>
    </row>
    <row r="8319" spans="5:6" x14ac:dyDescent="0.25">
      <c r="E8319" s="103"/>
      <c r="F8319" s="104"/>
    </row>
    <row r="8320" spans="5:6" x14ac:dyDescent="0.25">
      <c r="E8320" s="103"/>
      <c r="F8320" s="104"/>
    </row>
    <row r="8321" spans="5:6" x14ac:dyDescent="0.25">
      <c r="E8321" s="103"/>
      <c r="F8321" s="104"/>
    </row>
    <row r="8322" spans="5:6" x14ac:dyDescent="0.25">
      <c r="E8322" s="103"/>
      <c r="F8322" s="104"/>
    </row>
    <row r="8323" spans="5:6" x14ac:dyDescent="0.25">
      <c r="E8323" s="103"/>
      <c r="F8323" s="104"/>
    </row>
    <row r="8324" spans="5:6" x14ac:dyDescent="0.25">
      <c r="E8324" s="103"/>
      <c r="F8324" s="104"/>
    </row>
    <row r="8325" spans="5:6" x14ac:dyDescent="0.25">
      <c r="E8325" s="103"/>
      <c r="F8325" s="104"/>
    </row>
    <row r="8326" spans="5:6" x14ac:dyDescent="0.25">
      <c r="E8326" s="103"/>
      <c r="F8326" s="104"/>
    </row>
    <row r="8327" spans="5:6" x14ac:dyDescent="0.25">
      <c r="E8327" s="103"/>
      <c r="F8327" s="104"/>
    </row>
    <row r="8328" spans="5:6" x14ac:dyDescent="0.25">
      <c r="E8328" s="103"/>
      <c r="F8328" s="104"/>
    </row>
    <row r="8329" spans="5:6" x14ac:dyDescent="0.25">
      <c r="E8329" s="103"/>
      <c r="F8329" s="104"/>
    </row>
    <row r="8330" spans="5:6" x14ac:dyDescent="0.25">
      <c r="E8330" s="103"/>
      <c r="F8330" s="104"/>
    </row>
    <row r="8331" spans="5:6" x14ac:dyDescent="0.25">
      <c r="E8331" s="103"/>
      <c r="F8331" s="104"/>
    </row>
    <row r="8332" spans="5:6" x14ac:dyDescent="0.25">
      <c r="E8332" s="103"/>
      <c r="F8332" s="104"/>
    </row>
    <row r="8333" spans="5:6" x14ac:dyDescent="0.25">
      <c r="E8333" s="103"/>
      <c r="F8333" s="104"/>
    </row>
    <row r="8334" spans="5:6" x14ac:dyDescent="0.25">
      <c r="E8334" s="103"/>
      <c r="F8334" s="104"/>
    </row>
    <row r="8335" spans="5:6" x14ac:dyDescent="0.25">
      <c r="E8335" s="103"/>
      <c r="F8335" s="104"/>
    </row>
    <row r="8336" spans="5:6" x14ac:dyDescent="0.25">
      <c r="E8336" s="103"/>
      <c r="F8336" s="104"/>
    </row>
    <row r="8337" spans="5:6" x14ac:dyDescent="0.25">
      <c r="E8337" s="103"/>
      <c r="F8337" s="104"/>
    </row>
    <row r="8338" spans="5:6" x14ac:dyDescent="0.25">
      <c r="E8338" s="103"/>
      <c r="F8338" s="104"/>
    </row>
    <row r="8339" spans="5:6" x14ac:dyDescent="0.25">
      <c r="E8339" s="103"/>
      <c r="F8339" s="104"/>
    </row>
    <row r="8340" spans="5:6" x14ac:dyDescent="0.25">
      <c r="E8340" s="103"/>
      <c r="F8340" s="104"/>
    </row>
    <row r="8341" spans="5:6" x14ac:dyDescent="0.25">
      <c r="E8341" s="103"/>
      <c r="F8341" s="104"/>
    </row>
    <row r="8342" spans="5:6" x14ac:dyDescent="0.25">
      <c r="E8342" s="103"/>
      <c r="F8342" s="104"/>
    </row>
    <row r="8343" spans="5:6" x14ac:dyDescent="0.25">
      <c r="E8343" s="103"/>
      <c r="F8343" s="104"/>
    </row>
    <row r="8344" spans="5:6" x14ac:dyDescent="0.25">
      <c r="E8344" s="103"/>
      <c r="F8344" s="104"/>
    </row>
    <row r="8345" spans="5:6" x14ac:dyDescent="0.25">
      <c r="E8345" s="103"/>
      <c r="F8345" s="104"/>
    </row>
    <row r="8346" spans="5:6" x14ac:dyDescent="0.25">
      <c r="E8346" s="103"/>
      <c r="F8346" s="104"/>
    </row>
    <row r="8347" spans="5:6" x14ac:dyDescent="0.25">
      <c r="E8347" s="103"/>
      <c r="F8347" s="104"/>
    </row>
    <row r="8348" spans="5:6" x14ac:dyDescent="0.25">
      <c r="E8348" s="103"/>
      <c r="F8348" s="104"/>
    </row>
    <row r="8349" spans="5:6" x14ac:dyDescent="0.25">
      <c r="E8349" s="103"/>
      <c r="F8349" s="104"/>
    </row>
    <row r="8350" spans="5:6" x14ac:dyDescent="0.25">
      <c r="E8350" s="103"/>
      <c r="F8350" s="104"/>
    </row>
    <row r="8351" spans="5:6" x14ac:dyDescent="0.25">
      <c r="E8351" s="103"/>
      <c r="F8351" s="104"/>
    </row>
    <row r="8352" spans="5:6" x14ac:dyDescent="0.25">
      <c r="E8352" s="103"/>
      <c r="F8352" s="104"/>
    </row>
    <row r="8353" spans="5:6" x14ac:dyDescent="0.25">
      <c r="E8353" s="103"/>
      <c r="F8353" s="104"/>
    </row>
    <row r="8354" spans="5:6" x14ac:dyDescent="0.25">
      <c r="E8354" s="103"/>
      <c r="F8354" s="104"/>
    </row>
    <row r="8355" spans="5:6" x14ac:dyDescent="0.25">
      <c r="E8355" s="103"/>
      <c r="F8355" s="104"/>
    </row>
    <row r="8356" spans="5:6" x14ac:dyDescent="0.25">
      <c r="E8356" s="103"/>
      <c r="F8356" s="104"/>
    </row>
    <row r="8357" spans="5:6" x14ac:dyDescent="0.25">
      <c r="E8357" s="103"/>
      <c r="F8357" s="104"/>
    </row>
    <row r="8358" spans="5:6" x14ac:dyDescent="0.25">
      <c r="E8358" s="103"/>
      <c r="F8358" s="104"/>
    </row>
    <row r="8359" spans="5:6" x14ac:dyDescent="0.25">
      <c r="E8359" s="103"/>
      <c r="F8359" s="104"/>
    </row>
    <row r="8360" spans="5:6" x14ac:dyDescent="0.25">
      <c r="E8360" s="103"/>
      <c r="F8360" s="104"/>
    </row>
    <row r="8361" spans="5:6" x14ac:dyDescent="0.25">
      <c r="E8361" s="103"/>
      <c r="F8361" s="104"/>
    </row>
    <row r="8362" spans="5:6" x14ac:dyDescent="0.25">
      <c r="E8362" s="103"/>
      <c r="F8362" s="104"/>
    </row>
    <row r="8363" spans="5:6" x14ac:dyDescent="0.25">
      <c r="E8363" s="103"/>
      <c r="F8363" s="104"/>
    </row>
    <row r="8364" spans="5:6" x14ac:dyDescent="0.25">
      <c r="E8364" s="103"/>
      <c r="F8364" s="104"/>
    </row>
    <row r="8365" spans="5:6" x14ac:dyDescent="0.25">
      <c r="E8365" s="103"/>
      <c r="F8365" s="104"/>
    </row>
    <row r="8366" spans="5:6" x14ac:dyDescent="0.25">
      <c r="E8366" s="103"/>
      <c r="F8366" s="104"/>
    </row>
    <row r="8367" spans="5:6" x14ac:dyDescent="0.25">
      <c r="E8367" s="103"/>
      <c r="F8367" s="104"/>
    </row>
    <row r="8368" spans="5:6" x14ac:dyDescent="0.25">
      <c r="E8368" s="103"/>
      <c r="F8368" s="104"/>
    </row>
    <row r="8369" spans="5:6" x14ac:dyDescent="0.25">
      <c r="E8369" s="103"/>
      <c r="F8369" s="104"/>
    </row>
    <row r="8370" spans="5:6" x14ac:dyDescent="0.25">
      <c r="E8370" s="103"/>
      <c r="F8370" s="104"/>
    </row>
    <row r="8371" spans="5:6" x14ac:dyDescent="0.25">
      <c r="E8371" s="103"/>
      <c r="F8371" s="104"/>
    </row>
    <row r="8372" spans="5:6" x14ac:dyDescent="0.25">
      <c r="E8372" s="103"/>
      <c r="F8372" s="104"/>
    </row>
    <row r="8373" spans="5:6" x14ac:dyDescent="0.25">
      <c r="E8373" s="103"/>
      <c r="F8373" s="104"/>
    </row>
    <row r="8374" spans="5:6" x14ac:dyDescent="0.25">
      <c r="E8374" s="103"/>
      <c r="F8374" s="104"/>
    </row>
    <row r="8375" spans="5:6" x14ac:dyDescent="0.25">
      <c r="E8375" s="103"/>
      <c r="F8375" s="104"/>
    </row>
    <row r="8376" spans="5:6" x14ac:dyDescent="0.25">
      <c r="E8376" s="103"/>
      <c r="F8376" s="104"/>
    </row>
    <row r="8377" spans="5:6" x14ac:dyDescent="0.25">
      <c r="E8377" s="103"/>
      <c r="F8377" s="104"/>
    </row>
    <row r="8378" spans="5:6" x14ac:dyDescent="0.25">
      <c r="E8378" s="103"/>
      <c r="F8378" s="104"/>
    </row>
    <row r="8379" spans="5:6" x14ac:dyDescent="0.25">
      <c r="E8379" s="103"/>
      <c r="F8379" s="104"/>
    </row>
    <row r="8380" spans="5:6" x14ac:dyDescent="0.25">
      <c r="E8380" s="103"/>
      <c r="F8380" s="104"/>
    </row>
    <row r="8381" spans="5:6" x14ac:dyDescent="0.25">
      <c r="E8381" s="103"/>
      <c r="F8381" s="104"/>
    </row>
    <row r="8382" spans="5:6" x14ac:dyDescent="0.25">
      <c r="E8382" s="103"/>
      <c r="F8382" s="104"/>
    </row>
    <row r="8383" spans="5:6" x14ac:dyDescent="0.25">
      <c r="E8383" s="103"/>
      <c r="F8383" s="104"/>
    </row>
    <row r="8384" spans="5:6" x14ac:dyDescent="0.25">
      <c r="E8384" s="103"/>
      <c r="F8384" s="104"/>
    </row>
    <row r="8385" spans="5:6" x14ac:dyDescent="0.25">
      <c r="E8385" s="103"/>
      <c r="F8385" s="104"/>
    </row>
    <row r="8386" spans="5:6" x14ac:dyDescent="0.25">
      <c r="E8386" s="103"/>
      <c r="F8386" s="104"/>
    </row>
    <row r="8387" spans="5:6" x14ac:dyDescent="0.25">
      <c r="E8387" s="103"/>
      <c r="F8387" s="104"/>
    </row>
    <row r="8388" spans="5:6" x14ac:dyDescent="0.25">
      <c r="E8388" s="103"/>
      <c r="F8388" s="104"/>
    </row>
    <row r="8389" spans="5:6" x14ac:dyDescent="0.25">
      <c r="E8389" s="103"/>
      <c r="F8389" s="104"/>
    </row>
    <row r="8390" spans="5:6" x14ac:dyDescent="0.25">
      <c r="E8390" s="103"/>
      <c r="F8390" s="104"/>
    </row>
    <row r="8391" spans="5:6" x14ac:dyDescent="0.25">
      <c r="E8391" s="103"/>
      <c r="F8391" s="104"/>
    </row>
    <row r="8392" spans="5:6" x14ac:dyDescent="0.25">
      <c r="E8392" s="103"/>
      <c r="F8392" s="104"/>
    </row>
    <row r="8393" spans="5:6" x14ac:dyDescent="0.25">
      <c r="E8393" s="103"/>
      <c r="F8393" s="104"/>
    </row>
    <row r="8394" spans="5:6" x14ac:dyDescent="0.25">
      <c r="E8394" s="103"/>
      <c r="F8394" s="104"/>
    </row>
    <row r="8395" spans="5:6" x14ac:dyDescent="0.25">
      <c r="E8395" s="103"/>
      <c r="F8395" s="104"/>
    </row>
    <row r="8396" spans="5:6" x14ac:dyDescent="0.25">
      <c r="E8396" s="103"/>
      <c r="F8396" s="104"/>
    </row>
    <row r="8397" spans="5:6" x14ac:dyDescent="0.25">
      <c r="E8397" s="103"/>
      <c r="F8397" s="104"/>
    </row>
    <row r="8398" spans="5:6" x14ac:dyDescent="0.25">
      <c r="E8398" s="103"/>
      <c r="F8398" s="104"/>
    </row>
    <row r="8399" spans="5:6" x14ac:dyDescent="0.25">
      <c r="E8399" s="103"/>
      <c r="F8399" s="104"/>
    </row>
    <row r="8400" spans="5:6" x14ac:dyDescent="0.25">
      <c r="E8400" s="103"/>
      <c r="F8400" s="104"/>
    </row>
    <row r="8401" spans="5:6" x14ac:dyDescent="0.25">
      <c r="E8401" s="103"/>
      <c r="F8401" s="104"/>
    </row>
    <row r="8402" spans="5:6" x14ac:dyDescent="0.25">
      <c r="E8402" s="103"/>
      <c r="F8402" s="104"/>
    </row>
    <row r="8403" spans="5:6" x14ac:dyDescent="0.25">
      <c r="E8403" s="103"/>
      <c r="F8403" s="104"/>
    </row>
    <row r="8404" spans="5:6" x14ac:dyDescent="0.25">
      <c r="E8404" s="103"/>
      <c r="F8404" s="104"/>
    </row>
    <row r="8405" spans="5:6" x14ac:dyDescent="0.25">
      <c r="E8405" s="103"/>
      <c r="F8405" s="104"/>
    </row>
    <row r="8406" spans="5:6" x14ac:dyDescent="0.25">
      <c r="E8406" s="103"/>
      <c r="F8406" s="104"/>
    </row>
    <row r="8407" spans="5:6" x14ac:dyDescent="0.25">
      <c r="E8407" s="103"/>
      <c r="F8407" s="104"/>
    </row>
    <row r="8408" spans="5:6" x14ac:dyDescent="0.25">
      <c r="E8408" s="103"/>
      <c r="F8408" s="104"/>
    </row>
    <row r="8409" spans="5:6" x14ac:dyDescent="0.25">
      <c r="E8409" s="103"/>
      <c r="F8409" s="104"/>
    </row>
    <row r="8410" spans="5:6" x14ac:dyDescent="0.25">
      <c r="E8410" s="103"/>
      <c r="F8410" s="104"/>
    </row>
    <row r="8411" spans="5:6" x14ac:dyDescent="0.25">
      <c r="E8411" s="103"/>
      <c r="F8411" s="104"/>
    </row>
    <row r="8412" spans="5:6" x14ac:dyDescent="0.25">
      <c r="E8412" s="103"/>
      <c r="F8412" s="104"/>
    </row>
    <row r="8413" spans="5:6" x14ac:dyDescent="0.25">
      <c r="E8413" s="103"/>
      <c r="F8413" s="104"/>
    </row>
    <row r="8414" spans="5:6" x14ac:dyDescent="0.25">
      <c r="E8414" s="103"/>
      <c r="F8414" s="104"/>
    </row>
    <row r="8415" spans="5:6" x14ac:dyDescent="0.25">
      <c r="E8415" s="103"/>
      <c r="F8415" s="104"/>
    </row>
    <row r="8416" spans="5:6" x14ac:dyDescent="0.25">
      <c r="E8416" s="103"/>
      <c r="F8416" s="104"/>
    </row>
    <row r="8417" spans="5:6" x14ac:dyDescent="0.25">
      <c r="E8417" s="103"/>
      <c r="F8417" s="104"/>
    </row>
    <row r="8418" spans="5:6" x14ac:dyDescent="0.25">
      <c r="E8418" s="103"/>
      <c r="F8418" s="104"/>
    </row>
    <row r="8419" spans="5:6" x14ac:dyDescent="0.25">
      <c r="E8419" s="103"/>
      <c r="F8419" s="104"/>
    </row>
    <row r="8420" spans="5:6" x14ac:dyDescent="0.25">
      <c r="E8420" s="103"/>
      <c r="F8420" s="104"/>
    </row>
    <row r="8421" spans="5:6" x14ac:dyDescent="0.25">
      <c r="E8421" s="103"/>
      <c r="F8421" s="104"/>
    </row>
    <row r="8422" spans="5:6" x14ac:dyDescent="0.25">
      <c r="E8422" s="103"/>
      <c r="F8422" s="104"/>
    </row>
    <row r="8423" spans="5:6" x14ac:dyDescent="0.25">
      <c r="E8423" s="103"/>
      <c r="F8423" s="104"/>
    </row>
    <row r="8424" spans="5:6" x14ac:dyDescent="0.25">
      <c r="E8424" s="103"/>
      <c r="F8424" s="104"/>
    </row>
    <row r="8425" spans="5:6" x14ac:dyDescent="0.25">
      <c r="E8425" s="103"/>
      <c r="F8425" s="104"/>
    </row>
    <row r="8426" spans="5:6" x14ac:dyDescent="0.25">
      <c r="E8426" s="103"/>
      <c r="F8426" s="104"/>
    </row>
    <row r="8427" spans="5:6" x14ac:dyDescent="0.25">
      <c r="E8427" s="103"/>
      <c r="F8427" s="104"/>
    </row>
    <row r="8428" spans="5:6" x14ac:dyDescent="0.25">
      <c r="E8428" s="103"/>
      <c r="F8428" s="104"/>
    </row>
    <row r="8429" spans="5:6" x14ac:dyDescent="0.25">
      <c r="E8429" s="103"/>
      <c r="F8429" s="104"/>
    </row>
    <row r="8430" spans="5:6" x14ac:dyDescent="0.25">
      <c r="E8430" s="103"/>
      <c r="F8430" s="104"/>
    </row>
    <row r="8431" spans="5:6" x14ac:dyDescent="0.25">
      <c r="E8431" s="103"/>
      <c r="F8431" s="104"/>
    </row>
    <row r="8432" spans="5:6" x14ac:dyDescent="0.25">
      <c r="E8432" s="103"/>
      <c r="F8432" s="104"/>
    </row>
    <row r="8433" spans="5:6" x14ac:dyDescent="0.25">
      <c r="E8433" s="103"/>
      <c r="F8433" s="104"/>
    </row>
    <row r="8434" spans="5:6" x14ac:dyDescent="0.25">
      <c r="E8434" s="103"/>
      <c r="F8434" s="104"/>
    </row>
    <row r="8435" spans="5:6" x14ac:dyDescent="0.25">
      <c r="E8435" s="103"/>
      <c r="F8435" s="104"/>
    </row>
    <row r="8436" spans="5:6" x14ac:dyDescent="0.25">
      <c r="E8436" s="103"/>
      <c r="F8436" s="104"/>
    </row>
    <row r="8437" spans="5:6" x14ac:dyDescent="0.25">
      <c r="E8437" s="103"/>
      <c r="F8437" s="104"/>
    </row>
    <row r="8438" spans="5:6" x14ac:dyDescent="0.25">
      <c r="E8438" s="103"/>
      <c r="F8438" s="104"/>
    </row>
    <row r="8439" spans="5:6" x14ac:dyDescent="0.25">
      <c r="E8439" s="103"/>
      <c r="F8439" s="104"/>
    </row>
    <row r="8440" spans="5:6" x14ac:dyDescent="0.25">
      <c r="E8440" s="103"/>
      <c r="F8440" s="104"/>
    </row>
    <row r="8441" spans="5:6" x14ac:dyDescent="0.25">
      <c r="E8441" s="103"/>
      <c r="F8441" s="104"/>
    </row>
    <row r="8442" spans="5:6" x14ac:dyDescent="0.25">
      <c r="E8442" s="103"/>
      <c r="F8442" s="104"/>
    </row>
    <row r="8443" spans="5:6" x14ac:dyDescent="0.25">
      <c r="E8443" s="103"/>
      <c r="F8443" s="104"/>
    </row>
    <row r="8444" spans="5:6" x14ac:dyDescent="0.25">
      <c r="E8444" s="103"/>
      <c r="F8444" s="104"/>
    </row>
    <row r="8445" spans="5:6" x14ac:dyDescent="0.25">
      <c r="E8445" s="103"/>
      <c r="F8445" s="104"/>
    </row>
    <row r="8446" spans="5:6" x14ac:dyDescent="0.25">
      <c r="E8446" s="103"/>
      <c r="F8446" s="104"/>
    </row>
    <row r="8447" spans="5:6" x14ac:dyDescent="0.25">
      <c r="E8447" s="103"/>
      <c r="F8447" s="104"/>
    </row>
    <row r="8448" spans="5:6" x14ac:dyDescent="0.25">
      <c r="E8448" s="103"/>
      <c r="F8448" s="104"/>
    </row>
    <row r="8449" spans="5:6" x14ac:dyDescent="0.25">
      <c r="E8449" s="103"/>
      <c r="F8449" s="104"/>
    </row>
    <row r="8450" spans="5:6" x14ac:dyDescent="0.25">
      <c r="E8450" s="103"/>
      <c r="F8450" s="104"/>
    </row>
    <row r="8451" spans="5:6" x14ac:dyDescent="0.25">
      <c r="E8451" s="103"/>
      <c r="F8451" s="104"/>
    </row>
    <row r="8452" spans="5:6" x14ac:dyDescent="0.25">
      <c r="E8452" s="103"/>
      <c r="F8452" s="104"/>
    </row>
    <row r="8453" spans="5:6" x14ac:dyDescent="0.25">
      <c r="E8453" s="103"/>
      <c r="F8453" s="104"/>
    </row>
    <row r="8454" spans="5:6" x14ac:dyDescent="0.25">
      <c r="E8454" s="103"/>
      <c r="F8454" s="104"/>
    </row>
    <row r="8455" spans="5:6" x14ac:dyDescent="0.25">
      <c r="E8455" s="103"/>
      <c r="F8455" s="104"/>
    </row>
    <row r="8456" spans="5:6" x14ac:dyDescent="0.25">
      <c r="E8456" s="103"/>
      <c r="F8456" s="104"/>
    </row>
    <row r="8457" spans="5:6" x14ac:dyDescent="0.25">
      <c r="E8457" s="103"/>
      <c r="F8457" s="104"/>
    </row>
    <row r="8458" spans="5:6" x14ac:dyDescent="0.25">
      <c r="E8458" s="103"/>
      <c r="F8458" s="104"/>
    </row>
    <row r="8459" spans="5:6" x14ac:dyDescent="0.25">
      <c r="E8459" s="103"/>
      <c r="F8459" s="104"/>
    </row>
    <row r="8460" spans="5:6" x14ac:dyDescent="0.25">
      <c r="E8460" s="103"/>
      <c r="F8460" s="104"/>
    </row>
    <row r="8461" spans="5:6" x14ac:dyDescent="0.25">
      <c r="E8461" s="103"/>
      <c r="F8461" s="104"/>
    </row>
    <row r="8462" spans="5:6" x14ac:dyDescent="0.25">
      <c r="E8462" s="103"/>
      <c r="F8462" s="104"/>
    </row>
    <row r="8463" spans="5:6" x14ac:dyDescent="0.25">
      <c r="E8463" s="103"/>
      <c r="F8463" s="104"/>
    </row>
    <row r="8464" spans="5:6" x14ac:dyDescent="0.25">
      <c r="E8464" s="103"/>
      <c r="F8464" s="104"/>
    </row>
    <row r="8465" spans="5:6" x14ac:dyDescent="0.25">
      <c r="E8465" s="103"/>
      <c r="F8465" s="104"/>
    </row>
    <row r="8466" spans="5:6" x14ac:dyDescent="0.25">
      <c r="E8466" s="103"/>
      <c r="F8466" s="104"/>
    </row>
    <row r="8467" spans="5:6" x14ac:dyDescent="0.25">
      <c r="E8467" s="103"/>
      <c r="F8467" s="104"/>
    </row>
    <row r="8468" spans="5:6" x14ac:dyDescent="0.25">
      <c r="E8468" s="103"/>
      <c r="F8468" s="104"/>
    </row>
    <row r="8469" spans="5:6" x14ac:dyDescent="0.25">
      <c r="E8469" s="103"/>
      <c r="F8469" s="104"/>
    </row>
    <row r="8470" spans="5:6" x14ac:dyDescent="0.25">
      <c r="E8470" s="103"/>
      <c r="F8470" s="104"/>
    </row>
    <row r="8471" spans="5:6" x14ac:dyDescent="0.25">
      <c r="E8471" s="103"/>
      <c r="F8471" s="104"/>
    </row>
    <row r="8472" spans="5:6" x14ac:dyDescent="0.25">
      <c r="E8472" s="103"/>
      <c r="F8472" s="104"/>
    </row>
    <row r="8473" spans="5:6" x14ac:dyDescent="0.25">
      <c r="E8473" s="103"/>
      <c r="F8473" s="104"/>
    </row>
    <row r="8474" spans="5:6" x14ac:dyDescent="0.25">
      <c r="E8474" s="103"/>
      <c r="F8474" s="104"/>
    </row>
    <row r="8475" spans="5:6" x14ac:dyDescent="0.25">
      <c r="E8475" s="103"/>
      <c r="F8475" s="104"/>
    </row>
    <row r="8476" spans="5:6" x14ac:dyDescent="0.25">
      <c r="E8476" s="103"/>
      <c r="F8476" s="104"/>
    </row>
    <row r="8477" spans="5:6" x14ac:dyDescent="0.25">
      <c r="E8477" s="103"/>
      <c r="F8477" s="104"/>
    </row>
    <row r="8478" spans="5:6" x14ac:dyDescent="0.25">
      <c r="E8478" s="103"/>
      <c r="F8478" s="104"/>
    </row>
    <row r="8479" spans="5:6" x14ac:dyDescent="0.25">
      <c r="E8479" s="103"/>
      <c r="F8479" s="104"/>
    </row>
    <row r="8480" spans="5:6" x14ac:dyDescent="0.25">
      <c r="E8480" s="103"/>
      <c r="F8480" s="104"/>
    </row>
    <row r="8481" spans="5:6" x14ac:dyDescent="0.25">
      <c r="E8481" s="103"/>
      <c r="F8481" s="104"/>
    </row>
    <row r="8482" spans="5:6" x14ac:dyDescent="0.25">
      <c r="E8482" s="103"/>
      <c r="F8482" s="104"/>
    </row>
    <row r="8483" spans="5:6" x14ac:dyDescent="0.25">
      <c r="E8483" s="103"/>
      <c r="F8483" s="104"/>
    </row>
    <row r="8484" spans="5:6" x14ac:dyDescent="0.25">
      <c r="E8484" s="103"/>
      <c r="F8484" s="104"/>
    </row>
    <row r="8485" spans="5:6" x14ac:dyDescent="0.25">
      <c r="E8485" s="103"/>
      <c r="F8485" s="104"/>
    </row>
    <row r="8486" spans="5:6" x14ac:dyDescent="0.25">
      <c r="E8486" s="103"/>
      <c r="F8486" s="104"/>
    </row>
    <row r="8487" spans="5:6" x14ac:dyDescent="0.25">
      <c r="E8487" s="103"/>
      <c r="F8487" s="104"/>
    </row>
    <row r="8488" spans="5:6" x14ac:dyDescent="0.25">
      <c r="E8488" s="103"/>
      <c r="F8488" s="104"/>
    </row>
    <row r="8489" spans="5:6" x14ac:dyDescent="0.25">
      <c r="E8489" s="103"/>
      <c r="F8489" s="104"/>
    </row>
    <row r="8490" spans="5:6" x14ac:dyDescent="0.25">
      <c r="E8490" s="103"/>
      <c r="F8490" s="104"/>
    </row>
    <row r="8491" spans="5:6" x14ac:dyDescent="0.25">
      <c r="E8491" s="103"/>
      <c r="F8491" s="104"/>
    </row>
    <row r="8492" spans="5:6" x14ac:dyDescent="0.25">
      <c r="E8492" s="103"/>
      <c r="F8492" s="104"/>
    </row>
    <row r="8493" spans="5:6" x14ac:dyDescent="0.25">
      <c r="E8493" s="103"/>
      <c r="F8493" s="104"/>
    </row>
    <row r="8494" spans="5:6" x14ac:dyDescent="0.25">
      <c r="E8494" s="103"/>
      <c r="F8494" s="104"/>
    </row>
    <row r="8495" spans="5:6" x14ac:dyDescent="0.25">
      <c r="E8495" s="103"/>
      <c r="F8495" s="104"/>
    </row>
    <row r="8496" spans="5:6" x14ac:dyDescent="0.25">
      <c r="E8496" s="103"/>
      <c r="F8496" s="104"/>
    </row>
    <row r="8497" spans="5:6" x14ac:dyDescent="0.25">
      <c r="E8497" s="103"/>
      <c r="F8497" s="104"/>
    </row>
    <row r="8498" spans="5:6" x14ac:dyDescent="0.25">
      <c r="E8498" s="103"/>
      <c r="F8498" s="104"/>
    </row>
    <row r="8499" spans="5:6" x14ac:dyDescent="0.25">
      <c r="E8499" s="103"/>
      <c r="F8499" s="104"/>
    </row>
    <row r="8500" spans="5:6" x14ac:dyDescent="0.25">
      <c r="E8500" s="103"/>
      <c r="F8500" s="104"/>
    </row>
    <row r="8501" spans="5:6" x14ac:dyDescent="0.25">
      <c r="E8501" s="103"/>
      <c r="F8501" s="104"/>
    </row>
    <row r="8502" spans="5:6" x14ac:dyDescent="0.25">
      <c r="E8502" s="103"/>
      <c r="F8502" s="104"/>
    </row>
    <row r="8503" spans="5:6" x14ac:dyDescent="0.25">
      <c r="E8503" s="103"/>
      <c r="F8503" s="104"/>
    </row>
    <row r="8504" spans="5:6" x14ac:dyDescent="0.25">
      <c r="E8504" s="103"/>
      <c r="F8504" s="104"/>
    </row>
    <row r="8505" spans="5:6" x14ac:dyDescent="0.25">
      <c r="E8505" s="103"/>
      <c r="F8505" s="104"/>
    </row>
    <row r="8506" spans="5:6" x14ac:dyDescent="0.25">
      <c r="E8506" s="103"/>
      <c r="F8506" s="104"/>
    </row>
    <row r="8507" spans="5:6" x14ac:dyDescent="0.25">
      <c r="E8507" s="103"/>
      <c r="F8507" s="104"/>
    </row>
    <row r="8508" spans="5:6" x14ac:dyDescent="0.25">
      <c r="E8508" s="103"/>
      <c r="F8508" s="104"/>
    </row>
    <row r="8509" spans="5:6" x14ac:dyDescent="0.25">
      <c r="E8509" s="103"/>
      <c r="F8509" s="104"/>
    </row>
    <row r="8510" spans="5:6" x14ac:dyDescent="0.25">
      <c r="E8510" s="103"/>
      <c r="F8510" s="104"/>
    </row>
    <row r="8511" spans="5:6" x14ac:dyDescent="0.25">
      <c r="E8511" s="103"/>
      <c r="F8511" s="104"/>
    </row>
    <row r="8512" spans="5:6" x14ac:dyDescent="0.25">
      <c r="E8512" s="103"/>
      <c r="F8512" s="104"/>
    </row>
    <row r="8513" spans="5:6" x14ac:dyDescent="0.25">
      <c r="E8513" s="103"/>
      <c r="F8513" s="104"/>
    </row>
    <row r="8514" spans="5:6" x14ac:dyDescent="0.25">
      <c r="E8514" s="103"/>
      <c r="F8514" s="104"/>
    </row>
    <row r="8515" spans="5:6" x14ac:dyDescent="0.25">
      <c r="E8515" s="103"/>
      <c r="F8515" s="104"/>
    </row>
    <row r="8516" spans="5:6" x14ac:dyDescent="0.25">
      <c r="E8516" s="103"/>
      <c r="F8516" s="104"/>
    </row>
    <row r="8517" spans="5:6" x14ac:dyDescent="0.25">
      <c r="E8517" s="103"/>
      <c r="F8517" s="104"/>
    </row>
    <row r="8518" spans="5:6" x14ac:dyDescent="0.25">
      <c r="E8518" s="103"/>
      <c r="F8518" s="104"/>
    </row>
    <row r="8519" spans="5:6" x14ac:dyDescent="0.25">
      <c r="E8519" s="103"/>
      <c r="F8519" s="104"/>
    </row>
    <row r="8520" spans="5:6" x14ac:dyDescent="0.25">
      <c r="E8520" s="103"/>
      <c r="F8520" s="104"/>
    </row>
    <row r="8521" spans="5:6" x14ac:dyDescent="0.25">
      <c r="E8521" s="103"/>
      <c r="F8521" s="104"/>
    </row>
    <row r="8522" spans="5:6" x14ac:dyDescent="0.25">
      <c r="E8522" s="103"/>
      <c r="F8522" s="104"/>
    </row>
    <row r="8523" spans="5:6" x14ac:dyDescent="0.25">
      <c r="E8523" s="103"/>
      <c r="F8523" s="104"/>
    </row>
    <row r="8524" spans="5:6" x14ac:dyDescent="0.25">
      <c r="E8524" s="103"/>
      <c r="F8524" s="104"/>
    </row>
    <row r="8525" spans="5:6" x14ac:dyDescent="0.25">
      <c r="E8525" s="103"/>
      <c r="F8525" s="104"/>
    </row>
    <row r="8526" spans="5:6" x14ac:dyDescent="0.25">
      <c r="E8526" s="103"/>
      <c r="F8526" s="104"/>
    </row>
    <row r="8527" spans="5:6" x14ac:dyDescent="0.25">
      <c r="E8527" s="103"/>
      <c r="F8527" s="104"/>
    </row>
    <row r="8528" spans="5:6" x14ac:dyDescent="0.25">
      <c r="E8528" s="103"/>
      <c r="F8528" s="104"/>
    </row>
    <row r="8529" spans="5:6" x14ac:dyDescent="0.25">
      <c r="E8529" s="103"/>
      <c r="F8529" s="104"/>
    </row>
    <row r="8530" spans="5:6" x14ac:dyDescent="0.25">
      <c r="E8530" s="103"/>
      <c r="F8530" s="104"/>
    </row>
    <row r="8531" spans="5:6" x14ac:dyDescent="0.25">
      <c r="E8531" s="103"/>
      <c r="F8531" s="104"/>
    </row>
    <row r="8532" spans="5:6" x14ac:dyDescent="0.25">
      <c r="E8532" s="103"/>
      <c r="F8532" s="104"/>
    </row>
    <row r="8533" spans="5:6" x14ac:dyDescent="0.25">
      <c r="E8533" s="103"/>
      <c r="F8533" s="104"/>
    </row>
    <row r="8534" spans="5:6" x14ac:dyDescent="0.25">
      <c r="E8534" s="103"/>
      <c r="F8534" s="104"/>
    </row>
    <row r="8535" spans="5:6" x14ac:dyDescent="0.25">
      <c r="E8535" s="103"/>
      <c r="F8535" s="104"/>
    </row>
    <row r="8536" spans="5:6" x14ac:dyDescent="0.25">
      <c r="E8536" s="103"/>
      <c r="F8536" s="104"/>
    </row>
    <row r="8537" spans="5:6" x14ac:dyDescent="0.25">
      <c r="E8537" s="103"/>
      <c r="F8537" s="104"/>
    </row>
    <row r="8538" spans="5:6" x14ac:dyDescent="0.25">
      <c r="E8538" s="103"/>
      <c r="F8538" s="104"/>
    </row>
    <row r="8539" spans="5:6" x14ac:dyDescent="0.25">
      <c r="E8539" s="103"/>
      <c r="F8539" s="104"/>
    </row>
    <row r="8540" spans="5:6" x14ac:dyDescent="0.25">
      <c r="E8540" s="103"/>
      <c r="F8540" s="104"/>
    </row>
    <row r="8541" spans="5:6" x14ac:dyDescent="0.25">
      <c r="E8541" s="103"/>
      <c r="F8541" s="104"/>
    </row>
    <row r="8542" spans="5:6" x14ac:dyDescent="0.25">
      <c r="E8542" s="103"/>
      <c r="F8542" s="104"/>
    </row>
    <row r="8543" spans="5:6" x14ac:dyDescent="0.25">
      <c r="E8543" s="103"/>
      <c r="F8543" s="104"/>
    </row>
    <row r="8544" spans="5:6" x14ac:dyDescent="0.25">
      <c r="E8544" s="103"/>
      <c r="F8544" s="104"/>
    </row>
    <row r="8545" spans="5:6" x14ac:dyDescent="0.25">
      <c r="E8545" s="103"/>
      <c r="F8545" s="104"/>
    </row>
    <row r="8546" spans="5:6" x14ac:dyDescent="0.25">
      <c r="E8546" s="103"/>
      <c r="F8546" s="104"/>
    </row>
    <row r="8547" spans="5:6" x14ac:dyDescent="0.25">
      <c r="E8547" s="103"/>
      <c r="F8547" s="104"/>
    </row>
    <row r="8548" spans="5:6" x14ac:dyDescent="0.25">
      <c r="E8548" s="103"/>
      <c r="F8548" s="104"/>
    </row>
    <row r="8549" spans="5:6" x14ac:dyDescent="0.25">
      <c r="E8549" s="103"/>
      <c r="F8549" s="104"/>
    </row>
    <row r="8550" spans="5:6" x14ac:dyDescent="0.25">
      <c r="E8550" s="103"/>
      <c r="F8550" s="104"/>
    </row>
    <row r="8551" spans="5:6" x14ac:dyDescent="0.25">
      <c r="E8551" s="103"/>
      <c r="F8551" s="104"/>
    </row>
    <row r="8552" spans="5:6" x14ac:dyDescent="0.25">
      <c r="E8552" s="103"/>
      <c r="F8552" s="104"/>
    </row>
    <row r="8553" spans="5:6" x14ac:dyDescent="0.25">
      <c r="E8553" s="103"/>
      <c r="F8553" s="104"/>
    </row>
    <row r="8554" spans="5:6" x14ac:dyDescent="0.25">
      <c r="E8554" s="103"/>
      <c r="F8554" s="104"/>
    </row>
    <row r="8555" spans="5:6" x14ac:dyDescent="0.25">
      <c r="E8555" s="103"/>
      <c r="F8555" s="104"/>
    </row>
    <row r="8556" spans="5:6" x14ac:dyDescent="0.25">
      <c r="E8556" s="103"/>
      <c r="F8556" s="104"/>
    </row>
    <row r="8557" spans="5:6" x14ac:dyDescent="0.25">
      <c r="E8557" s="103"/>
      <c r="F8557" s="104"/>
    </row>
    <row r="8558" spans="5:6" x14ac:dyDescent="0.25">
      <c r="E8558" s="103"/>
      <c r="F8558" s="104"/>
    </row>
    <row r="8559" spans="5:6" x14ac:dyDescent="0.25">
      <c r="E8559" s="103"/>
      <c r="F8559" s="104"/>
    </row>
    <row r="8560" spans="5:6" x14ac:dyDescent="0.25">
      <c r="E8560" s="103"/>
      <c r="F8560" s="104"/>
    </row>
    <row r="8561" spans="5:6" x14ac:dyDescent="0.25">
      <c r="E8561" s="103"/>
      <c r="F8561" s="104"/>
    </row>
    <row r="8562" spans="5:6" x14ac:dyDescent="0.25">
      <c r="E8562" s="103"/>
      <c r="F8562" s="104"/>
    </row>
    <row r="8563" spans="5:6" x14ac:dyDescent="0.25">
      <c r="E8563" s="103"/>
      <c r="F8563" s="104"/>
    </row>
    <row r="8564" spans="5:6" x14ac:dyDescent="0.25">
      <c r="E8564" s="103"/>
      <c r="F8564" s="104"/>
    </row>
    <row r="8565" spans="5:6" x14ac:dyDescent="0.25">
      <c r="E8565" s="103"/>
      <c r="F8565" s="104"/>
    </row>
    <row r="8566" spans="5:6" x14ac:dyDescent="0.25">
      <c r="E8566" s="103"/>
      <c r="F8566" s="104"/>
    </row>
    <row r="8567" spans="5:6" x14ac:dyDescent="0.25">
      <c r="E8567" s="103"/>
      <c r="F8567" s="104"/>
    </row>
    <row r="8568" spans="5:6" x14ac:dyDescent="0.25">
      <c r="E8568" s="103"/>
      <c r="F8568" s="104"/>
    </row>
    <row r="8569" spans="5:6" x14ac:dyDescent="0.25">
      <c r="E8569" s="103"/>
      <c r="F8569" s="104"/>
    </row>
    <row r="8570" spans="5:6" x14ac:dyDescent="0.25">
      <c r="E8570" s="103"/>
      <c r="F8570" s="104"/>
    </row>
    <row r="8571" spans="5:6" x14ac:dyDescent="0.25">
      <c r="E8571" s="103"/>
      <c r="F8571" s="104"/>
    </row>
    <row r="8572" spans="5:6" x14ac:dyDescent="0.25">
      <c r="E8572" s="103"/>
      <c r="F8572" s="104"/>
    </row>
    <row r="8573" spans="5:6" x14ac:dyDescent="0.25">
      <c r="E8573" s="103"/>
      <c r="F8573" s="104"/>
    </row>
    <row r="8574" spans="5:6" x14ac:dyDescent="0.25">
      <c r="E8574" s="103"/>
      <c r="F8574" s="104"/>
    </row>
    <row r="8575" spans="5:6" x14ac:dyDescent="0.25">
      <c r="E8575" s="103"/>
      <c r="F8575" s="104"/>
    </row>
    <row r="8576" spans="5:6" x14ac:dyDescent="0.25">
      <c r="E8576" s="103"/>
      <c r="F8576" s="104"/>
    </row>
    <row r="8577" spans="5:6" x14ac:dyDescent="0.25">
      <c r="E8577" s="103"/>
      <c r="F8577" s="104"/>
    </row>
    <row r="8578" spans="5:6" x14ac:dyDescent="0.25">
      <c r="E8578" s="103"/>
      <c r="F8578" s="104"/>
    </row>
    <row r="8579" spans="5:6" x14ac:dyDescent="0.25">
      <c r="E8579" s="103"/>
      <c r="F8579" s="104"/>
    </row>
    <row r="8580" spans="5:6" x14ac:dyDescent="0.25">
      <c r="E8580" s="103"/>
      <c r="F8580" s="104"/>
    </row>
    <row r="8581" spans="5:6" x14ac:dyDescent="0.25">
      <c r="E8581" s="103"/>
      <c r="F8581" s="104"/>
    </row>
    <row r="8582" spans="5:6" x14ac:dyDescent="0.25">
      <c r="E8582" s="103"/>
      <c r="F8582" s="104"/>
    </row>
    <row r="8583" spans="5:6" x14ac:dyDescent="0.25">
      <c r="E8583" s="103"/>
      <c r="F8583" s="104"/>
    </row>
    <row r="8584" spans="5:6" x14ac:dyDescent="0.25">
      <c r="E8584" s="103"/>
      <c r="F8584" s="104"/>
    </row>
    <row r="8585" spans="5:6" x14ac:dyDescent="0.25">
      <c r="E8585" s="103"/>
      <c r="F8585" s="104"/>
    </row>
    <row r="8586" spans="5:6" x14ac:dyDescent="0.25">
      <c r="E8586" s="103"/>
      <c r="F8586" s="104"/>
    </row>
    <row r="8587" spans="5:6" x14ac:dyDescent="0.25">
      <c r="E8587" s="103"/>
      <c r="F8587" s="104"/>
    </row>
    <row r="8588" spans="5:6" x14ac:dyDescent="0.25">
      <c r="E8588" s="103"/>
      <c r="F8588" s="104"/>
    </row>
    <row r="8589" spans="5:6" x14ac:dyDescent="0.25">
      <c r="E8589" s="103"/>
      <c r="F8589" s="104"/>
    </row>
    <row r="8590" spans="5:6" x14ac:dyDescent="0.25">
      <c r="E8590" s="103"/>
      <c r="F8590" s="104"/>
    </row>
    <row r="8591" spans="5:6" x14ac:dyDescent="0.25">
      <c r="E8591" s="103"/>
      <c r="F8591" s="104"/>
    </row>
    <row r="8592" spans="5:6" x14ac:dyDescent="0.25">
      <c r="E8592" s="103"/>
      <c r="F8592" s="104"/>
    </row>
    <row r="8593" spans="5:6" x14ac:dyDescent="0.25">
      <c r="E8593" s="103"/>
      <c r="F8593" s="104"/>
    </row>
    <row r="8594" spans="5:6" x14ac:dyDescent="0.25">
      <c r="E8594" s="103"/>
      <c r="F8594" s="104"/>
    </row>
    <row r="8595" spans="5:6" x14ac:dyDescent="0.25">
      <c r="E8595" s="103"/>
      <c r="F8595" s="104"/>
    </row>
    <row r="8596" spans="5:6" x14ac:dyDescent="0.25">
      <c r="E8596" s="103"/>
      <c r="F8596" s="104"/>
    </row>
    <row r="8597" spans="5:6" x14ac:dyDescent="0.25">
      <c r="E8597" s="103"/>
      <c r="F8597" s="104"/>
    </row>
    <row r="8598" spans="5:6" x14ac:dyDescent="0.25">
      <c r="E8598" s="103"/>
      <c r="F8598" s="104"/>
    </row>
    <row r="8599" spans="5:6" x14ac:dyDescent="0.25">
      <c r="E8599" s="103"/>
      <c r="F8599" s="104"/>
    </row>
    <row r="8600" spans="5:6" x14ac:dyDescent="0.25">
      <c r="E8600" s="103"/>
      <c r="F8600" s="104"/>
    </row>
    <row r="8601" spans="5:6" x14ac:dyDescent="0.25">
      <c r="E8601" s="103"/>
      <c r="F8601" s="104"/>
    </row>
    <row r="8602" spans="5:6" x14ac:dyDescent="0.25">
      <c r="E8602" s="103"/>
      <c r="F8602" s="104"/>
    </row>
    <row r="8603" spans="5:6" x14ac:dyDescent="0.25">
      <c r="E8603" s="103"/>
      <c r="F8603" s="104"/>
    </row>
    <row r="8604" spans="5:6" x14ac:dyDescent="0.25">
      <c r="E8604" s="103"/>
      <c r="F8604" s="104"/>
    </row>
    <row r="8605" spans="5:6" x14ac:dyDescent="0.25">
      <c r="E8605" s="103"/>
      <c r="F8605" s="104"/>
    </row>
    <row r="8606" spans="5:6" x14ac:dyDescent="0.25">
      <c r="E8606" s="103"/>
      <c r="F8606" s="104"/>
    </row>
    <row r="8607" spans="5:6" x14ac:dyDescent="0.25">
      <c r="E8607" s="103"/>
      <c r="F8607" s="104"/>
    </row>
    <row r="8608" spans="5:6" x14ac:dyDescent="0.25">
      <c r="E8608" s="103"/>
      <c r="F8608" s="104"/>
    </row>
    <row r="8609" spans="5:6" x14ac:dyDescent="0.25">
      <c r="E8609" s="103"/>
      <c r="F8609" s="104"/>
    </row>
    <row r="8610" spans="5:6" x14ac:dyDescent="0.25">
      <c r="E8610" s="103"/>
      <c r="F8610" s="104"/>
    </row>
    <row r="8611" spans="5:6" x14ac:dyDescent="0.25">
      <c r="E8611" s="103"/>
      <c r="F8611" s="104"/>
    </row>
    <row r="8612" spans="5:6" x14ac:dyDescent="0.25">
      <c r="E8612" s="103"/>
      <c r="F8612" s="104"/>
    </row>
    <row r="8613" spans="5:6" x14ac:dyDescent="0.25">
      <c r="E8613" s="103"/>
      <c r="F8613" s="104"/>
    </row>
    <row r="8614" spans="5:6" x14ac:dyDescent="0.25">
      <c r="E8614" s="103"/>
      <c r="F8614" s="104"/>
    </row>
    <row r="8615" spans="5:6" x14ac:dyDescent="0.25">
      <c r="E8615" s="103"/>
      <c r="F8615" s="104"/>
    </row>
    <row r="8616" spans="5:6" x14ac:dyDescent="0.25">
      <c r="E8616" s="103"/>
      <c r="F8616" s="104"/>
    </row>
    <row r="8617" spans="5:6" x14ac:dyDescent="0.25">
      <c r="E8617" s="103"/>
      <c r="F8617" s="104"/>
    </row>
    <row r="8618" spans="5:6" x14ac:dyDescent="0.25">
      <c r="E8618" s="103"/>
      <c r="F8618" s="104"/>
    </row>
    <row r="8619" spans="5:6" x14ac:dyDescent="0.25">
      <c r="E8619" s="103"/>
      <c r="F8619" s="104"/>
    </row>
    <row r="8620" spans="5:6" x14ac:dyDescent="0.25">
      <c r="E8620" s="103"/>
      <c r="F8620" s="104"/>
    </row>
    <row r="8621" spans="5:6" x14ac:dyDescent="0.25">
      <c r="E8621" s="103"/>
      <c r="F8621" s="104"/>
    </row>
    <row r="8622" spans="5:6" x14ac:dyDescent="0.25">
      <c r="E8622" s="103"/>
      <c r="F8622" s="104"/>
    </row>
    <row r="8623" spans="5:6" x14ac:dyDescent="0.25">
      <c r="E8623" s="103"/>
      <c r="F8623" s="104"/>
    </row>
    <row r="8624" spans="5:6" x14ac:dyDescent="0.25">
      <c r="E8624" s="103"/>
      <c r="F8624" s="104"/>
    </row>
    <row r="8625" spans="5:6" x14ac:dyDescent="0.25">
      <c r="E8625" s="103"/>
      <c r="F8625" s="104"/>
    </row>
    <row r="8626" spans="5:6" x14ac:dyDescent="0.25">
      <c r="E8626" s="103"/>
      <c r="F8626" s="104"/>
    </row>
    <row r="8627" spans="5:6" x14ac:dyDescent="0.25">
      <c r="E8627" s="103"/>
      <c r="F8627" s="104"/>
    </row>
    <row r="8628" spans="5:6" x14ac:dyDescent="0.25">
      <c r="E8628" s="103"/>
      <c r="F8628" s="104"/>
    </row>
    <row r="8629" spans="5:6" x14ac:dyDescent="0.25">
      <c r="E8629" s="103"/>
      <c r="F8629" s="104"/>
    </row>
    <row r="8630" spans="5:6" x14ac:dyDescent="0.25">
      <c r="E8630" s="103"/>
      <c r="F8630" s="104"/>
    </row>
    <row r="8631" spans="5:6" x14ac:dyDescent="0.25">
      <c r="E8631" s="103"/>
      <c r="F8631" s="104"/>
    </row>
    <row r="8632" spans="5:6" x14ac:dyDescent="0.25">
      <c r="E8632" s="103"/>
      <c r="F8632" s="104"/>
    </row>
    <row r="8633" spans="5:6" x14ac:dyDescent="0.25">
      <c r="E8633" s="103"/>
      <c r="F8633" s="104"/>
    </row>
    <row r="8634" spans="5:6" x14ac:dyDescent="0.25">
      <c r="E8634" s="103"/>
      <c r="F8634" s="104"/>
    </row>
    <row r="8635" spans="5:6" x14ac:dyDescent="0.25">
      <c r="E8635" s="103"/>
      <c r="F8635" s="104"/>
    </row>
    <row r="8636" spans="5:6" x14ac:dyDescent="0.25">
      <c r="E8636" s="103"/>
      <c r="F8636" s="104"/>
    </row>
    <row r="8637" spans="5:6" x14ac:dyDescent="0.25">
      <c r="E8637" s="103"/>
      <c r="F8637" s="104"/>
    </row>
    <row r="8638" spans="5:6" x14ac:dyDescent="0.25">
      <c r="E8638" s="103"/>
      <c r="F8638" s="104"/>
    </row>
    <row r="8639" spans="5:6" x14ac:dyDescent="0.25">
      <c r="E8639" s="103"/>
      <c r="F8639" s="104"/>
    </row>
    <row r="8640" spans="5:6" x14ac:dyDescent="0.25">
      <c r="E8640" s="103"/>
      <c r="F8640" s="104"/>
    </row>
    <row r="8641" spans="5:6" x14ac:dyDescent="0.25">
      <c r="E8641" s="103"/>
      <c r="F8641" s="104"/>
    </row>
    <row r="8642" spans="5:6" x14ac:dyDescent="0.25">
      <c r="E8642" s="103"/>
      <c r="F8642" s="104"/>
    </row>
    <row r="8643" spans="5:6" x14ac:dyDescent="0.25">
      <c r="E8643" s="103"/>
      <c r="F8643" s="104"/>
    </row>
    <row r="8644" spans="5:6" x14ac:dyDescent="0.25">
      <c r="E8644" s="103"/>
      <c r="F8644" s="104"/>
    </row>
    <row r="8645" spans="5:6" x14ac:dyDescent="0.25">
      <c r="E8645" s="103"/>
      <c r="F8645" s="104"/>
    </row>
    <row r="8646" spans="5:6" x14ac:dyDescent="0.25">
      <c r="E8646" s="103"/>
      <c r="F8646" s="104"/>
    </row>
    <row r="8647" spans="5:6" x14ac:dyDescent="0.25">
      <c r="E8647" s="103"/>
      <c r="F8647" s="104"/>
    </row>
    <row r="8648" spans="5:6" x14ac:dyDescent="0.25">
      <c r="E8648" s="103"/>
      <c r="F8648" s="104"/>
    </row>
    <row r="8649" spans="5:6" x14ac:dyDescent="0.25">
      <c r="E8649" s="103"/>
      <c r="F8649" s="104"/>
    </row>
    <row r="8650" spans="5:6" x14ac:dyDescent="0.25">
      <c r="E8650" s="103"/>
      <c r="F8650" s="104"/>
    </row>
    <row r="8651" spans="5:6" x14ac:dyDescent="0.25">
      <c r="E8651" s="103"/>
      <c r="F8651" s="104"/>
    </row>
    <row r="8652" spans="5:6" x14ac:dyDescent="0.25">
      <c r="E8652" s="103"/>
      <c r="F8652" s="104"/>
    </row>
    <row r="8653" spans="5:6" x14ac:dyDescent="0.25">
      <c r="E8653" s="103"/>
      <c r="F8653" s="104"/>
    </row>
    <row r="8654" spans="5:6" x14ac:dyDescent="0.25">
      <c r="E8654" s="103"/>
      <c r="F8654" s="104"/>
    </row>
    <row r="8655" spans="5:6" x14ac:dyDescent="0.25">
      <c r="E8655" s="103"/>
      <c r="F8655" s="104"/>
    </row>
    <row r="8656" spans="5:6" x14ac:dyDescent="0.25">
      <c r="E8656" s="103"/>
      <c r="F8656" s="104"/>
    </row>
    <row r="8657" spans="5:6" x14ac:dyDescent="0.25">
      <c r="E8657" s="103"/>
      <c r="F8657" s="104"/>
    </row>
    <row r="8658" spans="5:6" x14ac:dyDescent="0.25">
      <c r="E8658" s="103"/>
      <c r="F8658" s="104"/>
    </row>
    <row r="8659" spans="5:6" x14ac:dyDescent="0.25">
      <c r="E8659" s="103"/>
      <c r="F8659" s="104"/>
    </row>
    <row r="8660" spans="5:6" x14ac:dyDescent="0.25">
      <c r="E8660" s="103"/>
      <c r="F8660" s="104"/>
    </row>
    <row r="8661" spans="5:6" x14ac:dyDescent="0.25">
      <c r="E8661" s="103"/>
      <c r="F8661" s="104"/>
    </row>
    <row r="8662" spans="5:6" x14ac:dyDescent="0.25">
      <c r="E8662" s="103"/>
      <c r="F8662" s="104"/>
    </row>
    <row r="8663" spans="5:6" x14ac:dyDescent="0.25">
      <c r="E8663" s="103"/>
      <c r="F8663" s="104"/>
    </row>
    <row r="8664" spans="5:6" x14ac:dyDescent="0.25">
      <c r="E8664" s="103"/>
      <c r="F8664" s="104"/>
    </row>
    <row r="8665" spans="5:6" x14ac:dyDescent="0.25">
      <c r="E8665" s="103"/>
      <c r="F8665" s="104"/>
    </row>
    <row r="8666" spans="5:6" x14ac:dyDescent="0.25">
      <c r="E8666" s="103"/>
      <c r="F8666" s="104"/>
    </row>
    <row r="8667" spans="5:6" x14ac:dyDescent="0.25">
      <c r="E8667" s="103"/>
      <c r="F8667" s="104"/>
    </row>
    <row r="8668" spans="5:6" x14ac:dyDescent="0.25">
      <c r="E8668" s="103"/>
      <c r="F8668" s="104"/>
    </row>
    <row r="8669" spans="5:6" x14ac:dyDescent="0.25">
      <c r="E8669" s="103"/>
      <c r="F8669" s="104"/>
    </row>
    <row r="8670" spans="5:6" x14ac:dyDescent="0.25">
      <c r="E8670" s="103"/>
      <c r="F8670" s="104"/>
    </row>
    <row r="8671" spans="5:6" x14ac:dyDescent="0.25">
      <c r="E8671" s="103"/>
      <c r="F8671" s="104"/>
    </row>
    <row r="8672" spans="5:6" x14ac:dyDescent="0.25">
      <c r="E8672" s="103"/>
      <c r="F8672" s="104"/>
    </row>
    <row r="8673" spans="5:6" x14ac:dyDescent="0.25">
      <c r="E8673" s="103"/>
      <c r="F8673" s="104"/>
    </row>
    <row r="8674" spans="5:6" x14ac:dyDescent="0.25">
      <c r="E8674" s="103"/>
      <c r="F8674" s="104"/>
    </row>
    <row r="8675" spans="5:6" x14ac:dyDescent="0.25">
      <c r="E8675" s="103"/>
      <c r="F8675" s="104"/>
    </row>
    <row r="8676" spans="5:6" x14ac:dyDescent="0.25">
      <c r="E8676" s="103"/>
      <c r="F8676" s="104"/>
    </row>
    <row r="8677" spans="5:6" x14ac:dyDescent="0.25">
      <c r="E8677" s="103"/>
      <c r="F8677" s="104"/>
    </row>
    <row r="8678" spans="5:6" x14ac:dyDescent="0.25">
      <c r="E8678" s="103"/>
      <c r="F8678" s="104"/>
    </row>
    <row r="8679" spans="5:6" x14ac:dyDescent="0.25">
      <c r="E8679" s="103"/>
      <c r="F8679" s="104"/>
    </row>
    <row r="8680" spans="5:6" x14ac:dyDescent="0.25">
      <c r="E8680" s="103"/>
      <c r="F8680" s="104"/>
    </row>
    <row r="8681" spans="5:6" x14ac:dyDescent="0.25">
      <c r="E8681" s="103"/>
      <c r="F8681" s="104"/>
    </row>
    <row r="8682" spans="5:6" x14ac:dyDescent="0.25">
      <c r="E8682" s="103"/>
      <c r="F8682" s="104"/>
    </row>
    <row r="8683" spans="5:6" x14ac:dyDescent="0.25">
      <c r="E8683" s="103"/>
      <c r="F8683" s="104"/>
    </row>
    <row r="8684" spans="5:6" x14ac:dyDescent="0.25">
      <c r="E8684" s="103"/>
      <c r="F8684" s="104"/>
    </row>
    <row r="8685" spans="5:6" x14ac:dyDescent="0.25">
      <c r="E8685" s="103"/>
      <c r="F8685" s="104"/>
    </row>
    <row r="8686" spans="5:6" x14ac:dyDescent="0.25">
      <c r="E8686" s="103"/>
      <c r="F8686" s="104"/>
    </row>
    <row r="8687" spans="5:6" x14ac:dyDescent="0.25">
      <c r="E8687" s="103"/>
      <c r="F8687" s="104"/>
    </row>
    <row r="8688" spans="5:6" x14ac:dyDescent="0.25">
      <c r="E8688" s="103"/>
      <c r="F8688" s="104"/>
    </row>
    <row r="8689" spans="5:6" x14ac:dyDescent="0.25">
      <c r="E8689" s="103"/>
      <c r="F8689" s="104"/>
    </row>
    <row r="8690" spans="5:6" x14ac:dyDescent="0.25">
      <c r="E8690" s="103"/>
      <c r="F8690" s="104"/>
    </row>
    <row r="8691" spans="5:6" x14ac:dyDescent="0.25">
      <c r="E8691" s="103"/>
      <c r="F8691" s="104"/>
    </row>
    <row r="8692" spans="5:6" x14ac:dyDescent="0.25">
      <c r="E8692" s="103"/>
      <c r="F8692" s="104"/>
    </row>
    <row r="8693" spans="5:6" x14ac:dyDescent="0.25">
      <c r="E8693" s="103"/>
      <c r="F8693" s="104"/>
    </row>
    <row r="8694" spans="5:6" x14ac:dyDescent="0.25">
      <c r="E8694" s="103"/>
      <c r="F8694" s="104"/>
    </row>
    <row r="8695" spans="5:6" x14ac:dyDescent="0.25">
      <c r="E8695" s="103"/>
      <c r="F8695" s="104"/>
    </row>
    <row r="8696" spans="5:6" x14ac:dyDescent="0.25">
      <c r="E8696" s="103"/>
      <c r="F8696" s="104"/>
    </row>
    <row r="8697" spans="5:6" x14ac:dyDescent="0.25">
      <c r="E8697" s="103"/>
      <c r="F8697" s="104"/>
    </row>
    <row r="8698" spans="5:6" x14ac:dyDescent="0.25">
      <c r="E8698" s="103"/>
      <c r="F8698" s="104"/>
    </row>
    <row r="8699" spans="5:6" x14ac:dyDescent="0.25">
      <c r="E8699" s="103"/>
      <c r="F8699" s="104"/>
    </row>
    <row r="8700" spans="5:6" x14ac:dyDescent="0.25">
      <c r="E8700" s="103"/>
      <c r="F8700" s="104"/>
    </row>
    <row r="8701" spans="5:6" x14ac:dyDescent="0.25">
      <c r="E8701" s="103"/>
      <c r="F8701" s="104"/>
    </row>
    <row r="8702" spans="5:6" x14ac:dyDescent="0.25">
      <c r="E8702" s="103"/>
      <c r="F8702" s="104"/>
    </row>
    <row r="8703" spans="5:6" x14ac:dyDescent="0.25">
      <c r="E8703" s="103"/>
      <c r="F8703" s="104"/>
    </row>
    <row r="8704" spans="5:6" x14ac:dyDescent="0.25">
      <c r="E8704" s="103"/>
      <c r="F8704" s="104"/>
    </row>
    <row r="8705" spans="5:6" x14ac:dyDescent="0.25">
      <c r="E8705" s="103"/>
      <c r="F8705" s="104"/>
    </row>
    <row r="8706" spans="5:6" x14ac:dyDescent="0.25">
      <c r="E8706" s="103"/>
      <c r="F8706" s="104"/>
    </row>
    <row r="8707" spans="5:6" x14ac:dyDescent="0.25">
      <c r="E8707" s="103"/>
      <c r="F8707" s="104"/>
    </row>
    <row r="8708" spans="5:6" x14ac:dyDescent="0.25">
      <c r="E8708" s="103"/>
      <c r="F8708" s="104"/>
    </row>
    <row r="8709" spans="5:6" x14ac:dyDescent="0.25">
      <c r="E8709" s="103"/>
      <c r="F8709" s="104"/>
    </row>
    <row r="8710" spans="5:6" x14ac:dyDescent="0.25">
      <c r="E8710" s="103"/>
      <c r="F8710" s="104"/>
    </row>
    <row r="8711" spans="5:6" x14ac:dyDescent="0.25">
      <c r="E8711" s="103"/>
      <c r="F8711" s="104"/>
    </row>
    <row r="8712" spans="5:6" x14ac:dyDescent="0.25">
      <c r="E8712" s="103"/>
      <c r="F8712" s="104"/>
    </row>
    <row r="8713" spans="5:6" x14ac:dyDescent="0.25">
      <c r="E8713" s="103"/>
      <c r="F8713" s="104"/>
    </row>
    <row r="8714" spans="5:6" x14ac:dyDescent="0.25">
      <c r="E8714" s="103"/>
      <c r="F8714" s="104"/>
    </row>
    <row r="8715" spans="5:6" x14ac:dyDescent="0.25">
      <c r="E8715" s="103"/>
      <c r="F8715" s="104"/>
    </row>
    <row r="8716" spans="5:6" x14ac:dyDescent="0.25">
      <c r="E8716" s="103"/>
      <c r="F8716" s="104"/>
    </row>
    <row r="8717" spans="5:6" x14ac:dyDescent="0.25">
      <c r="E8717" s="103"/>
      <c r="F8717" s="104"/>
    </row>
    <row r="8718" spans="5:6" x14ac:dyDescent="0.25">
      <c r="E8718" s="103"/>
      <c r="F8718" s="104"/>
    </row>
    <row r="8719" spans="5:6" x14ac:dyDescent="0.25">
      <c r="E8719" s="103"/>
      <c r="F8719" s="104"/>
    </row>
    <row r="8720" spans="5:6" x14ac:dyDescent="0.25">
      <c r="E8720" s="103"/>
      <c r="F8720" s="104"/>
    </row>
    <row r="8721" spans="5:6" x14ac:dyDescent="0.25">
      <c r="E8721" s="103"/>
      <c r="F8721" s="104"/>
    </row>
    <row r="8722" spans="5:6" x14ac:dyDescent="0.25">
      <c r="E8722" s="103"/>
      <c r="F8722" s="104"/>
    </row>
    <row r="8723" spans="5:6" x14ac:dyDescent="0.25">
      <c r="E8723" s="103"/>
      <c r="F8723" s="104"/>
    </row>
    <row r="8724" spans="5:6" x14ac:dyDescent="0.25">
      <c r="E8724" s="103"/>
      <c r="F8724" s="104"/>
    </row>
    <row r="8725" spans="5:6" x14ac:dyDescent="0.25">
      <c r="E8725" s="103"/>
      <c r="F8725" s="104"/>
    </row>
    <row r="8726" spans="5:6" x14ac:dyDescent="0.25">
      <c r="E8726" s="103"/>
      <c r="F8726" s="104"/>
    </row>
    <row r="8727" spans="5:6" x14ac:dyDescent="0.25">
      <c r="E8727" s="103"/>
      <c r="F8727" s="104"/>
    </row>
    <row r="8728" spans="5:6" x14ac:dyDescent="0.25">
      <c r="E8728" s="103"/>
      <c r="F8728" s="104"/>
    </row>
    <row r="8729" spans="5:6" x14ac:dyDescent="0.25">
      <c r="E8729" s="103"/>
      <c r="F8729" s="104"/>
    </row>
    <row r="8730" spans="5:6" x14ac:dyDescent="0.25">
      <c r="E8730" s="103"/>
      <c r="F8730" s="104"/>
    </row>
    <row r="8731" spans="5:6" x14ac:dyDescent="0.25">
      <c r="E8731" s="103"/>
      <c r="F8731" s="104"/>
    </row>
    <row r="8732" spans="5:6" x14ac:dyDescent="0.25">
      <c r="E8732" s="103"/>
      <c r="F8732" s="104"/>
    </row>
    <row r="8733" spans="5:6" x14ac:dyDescent="0.25">
      <c r="E8733" s="103"/>
      <c r="F8733" s="104"/>
    </row>
    <row r="8734" spans="5:6" x14ac:dyDescent="0.25">
      <c r="E8734" s="103"/>
      <c r="F8734" s="104"/>
    </row>
    <row r="8735" spans="5:6" x14ac:dyDescent="0.25">
      <c r="E8735" s="103"/>
      <c r="F8735" s="104"/>
    </row>
    <row r="8736" spans="5:6" x14ac:dyDescent="0.25">
      <c r="E8736" s="103"/>
      <c r="F8736" s="104"/>
    </row>
    <row r="8737" spans="5:6" x14ac:dyDescent="0.25">
      <c r="E8737" s="103"/>
      <c r="F8737" s="104"/>
    </row>
    <row r="8738" spans="5:6" x14ac:dyDescent="0.25">
      <c r="E8738" s="103"/>
      <c r="F8738" s="104"/>
    </row>
    <row r="8739" spans="5:6" x14ac:dyDescent="0.25">
      <c r="E8739" s="103"/>
      <c r="F8739" s="104"/>
    </row>
    <row r="8740" spans="5:6" x14ac:dyDescent="0.25">
      <c r="E8740" s="103"/>
      <c r="F8740" s="104"/>
    </row>
    <row r="8741" spans="5:6" x14ac:dyDescent="0.25">
      <c r="E8741" s="103"/>
      <c r="F8741" s="104"/>
    </row>
    <row r="8742" spans="5:6" x14ac:dyDescent="0.25">
      <c r="E8742" s="103"/>
      <c r="F8742" s="104"/>
    </row>
    <row r="8743" spans="5:6" x14ac:dyDescent="0.25">
      <c r="E8743" s="103"/>
      <c r="F8743" s="104"/>
    </row>
    <row r="8744" spans="5:6" x14ac:dyDescent="0.25">
      <c r="E8744" s="103"/>
      <c r="F8744" s="104"/>
    </row>
    <row r="8745" spans="5:6" x14ac:dyDescent="0.25">
      <c r="E8745" s="103"/>
      <c r="F8745" s="104"/>
    </row>
    <row r="8746" spans="5:6" x14ac:dyDescent="0.25">
      <c r="E8746" s="103"/>
      <c r="F8746" s="104"/>
    </row>
    <row r="8747" spans="5:6" x14ac:dyDescent="0.25">
      <c r="E8747" s="103"/>
      <c r="F8747" s="104"/>
    </row>
    <row r="8748" spans="5:6" x14ac:dyDescent="0.25">
      <c r="E8748" s="103"/>
      <c r="F8748" s="104"/>
    </row>
    <row r="8749" spans="5:6" x14ac:dyDescent="0.25">
      <c r="E8749" s="103"/>
      <c r="F8749" s="104"/>
    </row>
    <row r="8750" spans="5:6" x14ac:dyDescent="0.25">
      <c r="E8750" s="103"/>
      <c r="F8750" s="104"/>
    </row>
    <row r="8751" spans="5:6" x14ac:dyDescent="0.25">
      <c r="E8751" s="103"/>
      <c r="F8751" s="104"/>
    </row>
    <row r="8752" spans="5:6" x14ac:dyDescent="0.25">
      <c r="E8752" s="103"/>
      <c r="F8752" s="104"/>
    </row>
    <row r="8753" spans="5:6" x14ac:dyDescent="0.25">
      <c r="E8753" s="103"/>
      <c r="F8753" s="104"/>
    </row>
    <row r="8754" spans="5:6" x14ac:dyDescent="0.25">
      <c r="E8754" s="103"/>
      <c r="F8754" s="104"/>
    </row>
    <row r="8755" spans="5:6" x14ac:dyDescent="0.25">
      <c r="E8755" s="103"/>
      <c r="F8755" s="104"/>
    </row>
    <row r="8756" spans="5:6" x14ac:dyDescent="0.25">
      <c r="E8756" s="103"/>
      <c r="F8756" s="104"/>
    </row>
    <row r="8757" spans="5:6" x14ac:dyDescent="0.25">
      <c r="E8757" s="103"/>
      <c r="F8757" s="104"/>
    </row>
    <row r="8758" spans="5:6" x14ac:dyDescent="0.25">
      <c r="E8758" s="103"/>
      <c r="F8758" s="104"/>
    </row>
    <row r="8759" spans="5:6" x14ac:dyDescent="0.25">
      <c r="E8759" s="103"/>
      <c r="F8759" s="104"/>
    </row>
    <row r="8760" spans="5:6" x14ac:dyDescent="0.25">
      <c r="E8760" s="103"/>
      <c r="F8760" s="104"/>
    </row>
    <row r="8761" spans="5:6" x14ac:dyDescent="0.25">
      <c r="E8761" s="103"/>
      <c r="F8761" s="104"/>
    </row>
    <row r="8762" spans="5:6" x14ac:dyDescent="0.25">
      <c r="E8762" s="103"/>
      <c r="F8762" s="104"/>
    </row>
    <row r="8763" spans="5:6" x14ac:dyDescent="0.25">
      <c r="E8763" s="103"/>
      <c r="F8763" s="104"/>
    </row>
    <row r="8764" spans="5:6" x14ac:dyDescent="0.25">
      <c r="E8764" s="103"/>
      <c r="F8764" s="104"/>
    </row>
    <row r="8765" spans="5:6" x14ac:dyDescent="0.25">
      <c r="E8765" s="103"/>
      <c r="F8765" s="104"/>
    </row>
    <row r="8766" spans="5:6" x14ac:dyDescent="0.25">
      <c r="E8766" s="103"/>
      <c r="F8766" s="104"/>
    </row>
    <row r="8767" spans="5:6" x14ac:dyDescent="0.25">
      <c r="E8767" s="103"/>
      <c r="F8767" s="104"/>
    </row>
    <row r="8768" spans="5:6" x14ac:dyDescent="0.25">
      <c r="E8768" s="103"/>
      <c r="F8768" s="104"/>
    </row>
    <row r="8769" spans="5:6" x14ac:dyDescent="0.25">
      <c r="E8769" s="103"/>
      <c r="F8769" s="104"/>
    </row>
    <row r="8770" spans="5:6" x14ac:dyDescent="0.25">
      <c r="E8770" s="103"/>
      <c r="F8770" s="104"/>
    </row>
    <row r="8771" spans="5:6" x14ac:dyDescent="0.25">
      <c r="E8771" s="103"/>
      <c r="F8771" s="104"/>
    </row>
    <row r="8772" spans="5:6" x14ac:dyDescent="0.25">
      <c r="E8772" s="103"/>
      <c r="F8772" s="104"/>
    </row>
    <row r="8773" spans="5:6" x14ac:dyDescent="0.25">
      <c r="E8773" s="103"/>
      <c r="F8773" s="104"/>
    </row>
    <row r="8774" spans="5:6" x14ac:dyDescent="0.25">
      <c r="E8774" s="103"/>
      <c r="F8774" s="104"/>
    </row>
    <row r="8775" spans="5:6" x14ac:dyDescent="0.25">
      <c r="E8775" s="103"/>
      <c r="F8775" s="104"/>
    </row>
    <row r="8776" spans="5:6" x14ac:dyDescent="0.25">
      <c r="E8776" s="103"/>
      <c r="F8776" s="104"/>
    </row>
    <row r="8777" spans="5:6" x14ac:dyDescent="0.25">
      <c r="E8777" s="103"/>
      <c r="F8777" s="104"/>
    </row>
    <row r="8778" spans="5:6" x14ac:dyDescent="0.25">
      <c r="E8778" s="103"/>
      <c r="F8778" s="104"/>
    </row>
    <row r="8779" spans="5:6" x14ac:dyDescent="0.25">
      <c r="E8779" s="103"/>
      <c r="F8779" s="104"/>
    </row>
    <row r="8780" spans="5:6" x14ac:dyDescent="0.25">
      <c r="E8780" s="103"/>
      <c r="F8780" s="104"/>
    </row>
    <row r="8781" spans="5:6" x14ac:dyDescent="0.25">
      <c r="E8781" s="103"/>
      <c r="F8781" s="104"/>
    </row>
    <row r="8782" spans="5:6" x14ac:dyDescent="0.25">
      <c r="E8782" s="103"/>
      <c r="F8782" s="104"/>
    </row>
    <row r="8783" spans="5:6" x14ac:dyDescent="0.25">
      <c r="E8783" s="103"/>
      <c r="F8783" s="104"/>
    </row>
    <row r="8784" spans="5:6" x14ac:dyDescent="0.25">
      <c r="E8784" s="103"/>
      <c r="F8784" s="104"/>
    </row>
    <row r="8785" spans="5:6" x14ac:dyDescent="0.25">
      <c r="E8785" s="103"/>
      <c r="F8785" s="104"/>
    </row>
    <row r="8786" spans="5:6" x14ac:dyDescent="0.25">
      <c r="E8786" s="103"/>
      <c r="F8786" s="104"/>
    </row>
    <row r="8787" spans="5:6" x14ac:dyDescent="0.25">
      <c r="E8787" s="103"/>
      <c r="F8787" s="104"/>
    </row>
    <row r="8788" spans="5:6" x14ac:dyDescent="0.25">
      <c r="E8788" s="103"/>
      <c r="F8788" s="104"/>
    </row>
    <row r="8789" spans="5:6" x14ac:dyDescent="0.25">
      <c r="E8789" s="103"/>
      <c r="F8789" s="104"/>
    </row>
    <row r="8790" spans="5:6" x14ac:dyDescent="0.25">
      <c r="E8790" s="103"/>
      <c r="F8790" s="104"/>
    </row>
    <row r="8791" spans="5:6" x14ac:dyDescent="0.25">
      <c r="E8791" s="103"/>
      <c r="F8791" s="104"/>
    </row>
    <row r="8792" spans="5:6" x14ac:dyDescent="0.25">
      <c r="E8792" s="103"/>
      <c r="F8792" s="104"/>
    </row>
    <row r="8793" spans="5:6" x14ac:dyDescent="0.25">
      <c r="E8793" s="103"/>
      <c r="F8793" s="104"/>
    </row>
    <row r="8794" spans="5:6" x14ac:dyDescent="0.25">
      <c r="E8794" s="103"/>
      <c r="F8794" s="104"/>
    </row>
    <row r="8795" spans="5:6" x14ac:dyDescent="0.25">
      <c r="E8795" s="103"/>
      <c r="F8795" s="104"/>
    </row>
    <row r="8796" spans="5:6" x14ac:dyDescent="0.25">
      <c r="E8796" s="103"/>
      <c r="F8796" s="104"/>
    </row>
    <row r="8797" spans="5:6" x14ac:dyDescent="0.25">
      <c r="E8797" s="103"/>
      <c r="F8797" s="104"/>
    </row>
    <row r="8798" spans="5:6" x14ac:dyDescent="0.25">
      <c r="E8798" s="103"/>
      <c r="F8798" s="104"/>
    </row>
    <row r="8799" spans="5:6" x14ac:dyDescent="0.25">
      <c r="E8799" s="103"/>
      <c r="F8799" s="104"/>
    </row>
    <row r="8800" spans="5:6" x14ac:dyDescent="0.25">
      <c r="E8800" s="103"/>
      <c r="F8800" s="104"/>
    </row>
    <row r="8801" spans="5:6" x14ac:dyDescent="0.25">
      <c r="E8801" s="103"/>
      <c r="F8801" s="104"/>
    </row>
    <row r="8802" spans="5:6" x14ac:dyDescent="0.25">
      <c r="E8802" s="103"/>
      <c r="F8802" s="104"/>
    </row>
    <row r="8803" spans="5:6" x14ac:dyDescent="0.25">
      <c r="E8803" s="103"/>
      <c r="F8803" s="104"/>
    </row>
    <row r="8804" spans="5:6" x14ac:dyDescent="0.25">
      <c r="E8804" s="103"/>
      <c r="F8804" s="104"/>
    </row>
    <row r="8805" spans="5:6" x14ac:dyDescent="0.25">
      <c r="E8805" s="103"/>
      <c r="F8805" s="104"/>
    </row>
    <row r="8806" spans="5:6" x14ac:dyDescent="0.25">
      <c r="E8806" s="103"/>
      <c r="F8806" s="104"/>
    </row>
    <row r="8807" spans="5:6" x14ac:dyDescent="0.25">
      <c r="E8807" s="103"/>
      <c r="F8807" s="104"/>
    </row>
    <row r="8808" spans="5:6" x14ac:dyDescent="0.25">
      <c r="E8808" s="103"/>
      <c r="F8808" s="104"/>
    </row>
    <row r="8809" spans="5:6" x14ac:dyDescent="0.25">
      <c r="E8809" s="103"/>
      <c r="F8809" s="104"/>
    </row>
    <row r="8810" spans="5:6" x14ac:dyDescent="0.25">
      <c r="E8810" s="103"/>
      <c r="F8810" s="104"/>
    </row>
    <row r="8811" spans="5:6" x14ac:dyDescent="0.25">
      <c r="E8811" s="103"/>
      <c r="F8811" s="104"/>
    </row>
    <row r="8812" spans="5:6" x14ac:dyDescent="0.25">
      <c r="E8812" s="103"/>
      <c r="F8812" s="104"/>
    </row>
    <row r="8813" spans="5:6" x14ac:dyDescent="0.25">
      <c r="E8813" s="103"/>
      <c r="F8813" s="104"/>
    </row>
    <row r="8814" spans="5:6" x14ac:dyDescent="0.25">
      <c r="E8814" s="103"/>
      <c r="F8814" s="104"/>
    </row>
    <row r="8815" spans="5:6" x14ac:dyDescent="0.25">
      <c r="E8815" s="103"/>
      <c r="F8815" s="104"/>
    </row>
    <row r="8816" spans="5:6" x14ac:dyDescent="0.25">
      <c r="E8816" s="103"/>
      <c r="F8816" s="104"/>
    </row>
    <row r="8817" spans="5:6" x14ac:dyDescent="0.25">
      <c r="E8817" s="103"/>
      <c r="F8817" s="104"/>
    </row>
    <row r="8818" spans="5:6" x14ac:dyDescent="0.25">
      <c r="E8818" s="103"/>
      <c r="F8818" s="104"/>
    </row>
    <row r="8819" spans="5:6" x14ac:dyDescent="0.25">
      <c r="E8819" s="103"/>
      <c r="F8819" s="104"/>
    </row>
    <row r="8820" spans="5:6" x14ac:dyDescent="0.25">
      <c r="E8820" s="103"/>
      <c r="F8820" s="104"/>
    </row>
    <row r="8821" spans="5:6" x14ac:dyDescent="0.25">
      <c r="E8821" s="103"/>
      <c r="F8821" s="104"/>
    </row>
    <row r="8822" spans="5:6" x14ac:dyDescent="0.25">
      <c r="E8822" s="103"/>
      <c r="F8822" s="104"/>
    </row>
    <row r="8823" spans="5:6" x14ac:dyDescent="0.25">
      <c r="E8823" s="103"/>
      <c r="F8823" s="104"/>
    </row>
    <row r="8824" spans="5:6" x14ac:dyDescent="0.25">
      <c r="E8824" s="103"/>
      <c r="F8824" s="104"/>
    </row>
    <row r="8825" spans="5:6" x14ac:dyDescent="0.25">
      <c r="E8825" s="103"/>
      <c r="F8825" s="104"/>
    </row>
    <row r="8826" spans="5:6" x14ac:dyDescent="0.25">
      <c r="E8826" s="103"/>
      <c r="F8826" s="104"/>
    </row>
    <row r="8827" spans="5:6" x14ac:dyDescent="0.25">
      <c r="E8827" s="103"/>
      <c r="F8827" s="104"/>
    </row>
    <row r="8828" spans="5:6" x14ac:dyDescent="0.25">
      <c r="E8828" s="103"/>
      <c r="F8828" s="104"/>
    </row>
    <row r="8829" spans="5:6" x14ac:dyDescent="0.25">
      <c r="E8829" s="103"/>
      <c r="F8829" s="104"/>
    </row>
    <row r="8830" spans="5:6" x14ac:dyDescent="0.25">
      <c r="E8830" s="103"/>
      <c r="F8830" s="104"/>
    </row>
    <row r="8831" spans="5:6" x14ac:dyDescent="0.25">
      <c r="E8831" s="103"/>
      <c r="F8831" s="104"/>
    </row>
    <row r="8832" spans="5:6" x14ac:dyDescent="0.25">
      <c r="E8832" s="103"/>
      <c r="F8832" s="104"/>
    </row>
    <row r="8833" spans="5:6" x14ac:dyDescent="0.25">
      <c r="E8833" s="103"/>
      <c r="F8833" s="104"/>
    </row>
    <row r="8834" spans="5:6" x14ac:dyDescent="0.25">
      <c r="E8834" s="103"/>
      <c r="F8834" s="104"/>
    </row>
    <row r="8835" spans="5:6" x14ac:dyDescent="0.25">
      <c r="E8835" s="103"/>
      <c r="F8835" s="104"/>
    </row>
    <row r="8836" spans="5:6" x14ac:dyDescent="0.25">
      <c r="E8836" s="103"/>
      <c r="F8836" s="104"/>
    </row>
    <row r="8837" spans="5:6" x14ac:dyDescent="0.25">
      <c r="E8837" s="103"/>
      <c r="F8837" s="104"/>
    </row>
    <row r="8838" spans="5:6" x14ac:dyDescent="0.25">
      <c r="E8838" s="103"/>
      <c r="F8838" s="104"/>
    </row>
    <row r="8839" spans="5:6" x14ac:dyDescent="0.25">
      <c r="E8839" s="103"/>
      <c r="F8839" s="104"/>
    </row>
    <row r="8840" spans="5:6" x14ac:dyDescent="0.25">
      <c r="E8840" s="103"/>
      <c r="F8840" s="104"/>
    </row>
    <row r="8841" spans="5:6" x14ac:dyDescent="0.25">
      <c r="E8841" s="103"/>
      <c r="F8841" s="104"/>
    </row>
    <row r="8842" spans="5:6" x14ac:dyDescent="0.25">
      <c r="E8842" s="103"/>
      <c r="F8842" s="104"/>
    </row>
    <row r="8843" spans="5:6" x14ac:dyDescent="0.25">
      <c r="E8843" s="103"/>
      <c r="F8843" s="104"/>
    </row>
    <row r="8844" spans="5:6" x14ac:dyDescent="0.25">
      <c r="E8844" s="103"/>
      <c r="F8844" s="104"/>
    </row>
    <row r="8845" spans="5:6" x14ac:dyDescent="0.25">
      <c r="E8845" s="103"/>
      <c r="F8845" s="104"/>
    </row>
    <row r="8846" spans="5:6" x14ac:dyDescent="0.25">
      <c r="E8846" s="103"/>
      <c r="F8846" s="104"/>
    </row>
    <row r="8847" spans="5:6" x14ac:dyDescent="0.25">
      <c r="E8847" s="103"/>
      <c r="F8847" s="104"/>
    </row>
    <row r="8848" spans="5:6" x14ac:dyDescent="0.25">
      <c r="E8848" s="103"/>
      <c r="F8848" s="104"/>
    </row>
    <row r="8849" spans="5:6" x14ac:dyDescent="0.25">
      <c r="E8849" s="103"/>
      <c r="F8849" s="104"/>
    </row>
    <row r="8850" spans="5:6" x14ac:dyDescent="0.25">
      <c r="E8850" s="103"/>
      <c r="F8850" s="104"/>
    </row>
    <row r="8851" spans="5:6" x14ac:dyDescent="0.25">
      <c r="E8851" s="103"/>
      <c r="F8851" s="104"/>
    </row>
    <row r="8852" spans="5:6" x14ac:dyDescent="0.25">
      <c r="E8852" s="103"/>
      <c r="F8852" s="104"/>
    </row>
    <row r="8853" spans="5:6" x14ac:dyDescent="0.25">
      <c r="E8853" s="103"/>
      <c r="F8853" s="104"/>
    </row>
    <row r="8854" spans="5:6" x14ac:dyDescent="0.25">
      <c r="E8854" s="103"/>
      <c r="F8854" s="104"/>
    </row>
    <row r="8855" spans="5:6" x14ac:dyDescent="0.25">
      <c r="E8855" s="103"/>
      <c r="F8855" s="104"/>
    </row>
    <row r="8856" spans="5:6" x14ac:dyDescent="0.25">
      <c r="E8856" s="103"/>
      <c r="F8856" s="104"/>
    </row>
    <row r="8857" spans="5:6" x14ac:dyDescent="0.25">
      <c r="E8857" s="103"/>
      <c r="F8857" s="104"/>
    </row>
    <row r="8858" spans="5:6" x14ac:dyDescent="0.25">
      <c r="E8858" s="103"/>
      <c r="F8858" s="104"/>
    </row>
    <row r="8859" spans="5:6" x14ac:dyDescent="0.25">
      <c r="E8859" s="103"/>
      <c r="F8859" s="104"/>
    </row>
    <row r="8860" spans="5:6" x14ac:dyDescent="0.25">
      <c r="E8860" s="103"/>
      <c r="F8860" s="104"/>
    </row>
    <row r="8861" spans="5:6" x14ac:dyDescent="0.25">
      <c r="E8861" s="103"/>
      <c r="F8861" s="104"/>
    </row>
    <row r="8862" spans="5:6" x14ac:dyDescent="0.25">
      <c r="E8862" s="103"/>
      <c r="F8862" s="104"/>
    </row>
    <row r="8863" spans="5:6" x14ac:dyDescent="0.25">
      <c r="E8863" s="103"/>
      <c r="F8863" s="104"/>
    </row>
    <row r="8864" spans="5:6" x14ac:dyDescent="0.25">
      <c r="E8864" s="103"/>
      <c r="F8864" s="104"/>
    </row>
    <row r="8865" spans="5:6" x14ac:dyDescent="0.25">
      <c r="E8865" s="103"/>
      <c r="F8865" s="104"/>
    </row>
    <row r="8866" spans="5:6" x14ac:dyDescent="0.25">
      <c r="E8866" s="103"/>
      <c r="F8866" s="104"/>
    </row>
    <row r="8867" spans="5:6" x14ac:dyDescent="0.25">
      <c r="E8867" s="103"/>
      <c r="F8867" s="104"/>
    </row>
    <row r="8868" spans="5:6" x14ac:dyDescent="0.25">
      <c r="E8868" s="103"/>
      <c r="F8868" s="104"/>
    </row>
    <row r="8869" spans="5:6" x14ac:dyDescent="0.25">
      <c r="E8869" s="103"/>
      <c r="F8869" s="104"/>
    </row>
    <row r="8870" spans="5:6" x14ac:dyDescent="0.25">
      <c r="E8870" s="103"/>
      <c r="F8870" s="104"/>
    </row>
    <row r="8871" spans="5:6" x14ac:dyDescent="0.25">
      <c r="E8871" s="103"/>
      <c r="F8871" s="104"/>
    </row>
    <row r="8872" spans="5:6" x14ac:dyDescent="0.25">
      <c r="E8872" s="103"/>
      <c r="F8872" s="104"/>
    </row>
    <row r="8873" spans="5:6" x14ac:dyDescent="0.25">
      <c r="E8873" s="103"/>
      <c r="F8873" s="104"/>
    </row>
    <row r="8874" spans="5:6" x14ac:dyDescent="0.25">
      <c r="E8874" s="103"/>
      <c r="F8874" s="104"/>
    </row>
    <row r="8875" spans="5:6" x14ac:dyDescent="0.25">
      <c r="E8875" s="103"/>
      <c r="F8875" s="104"/>
    </row>
    <row r="8876" spans="5:6" x14ac:dyDescent="0.25">
      <c r="E8876" s="103"/>
      <c r="F8876" s="104"/>
    </row>
    <row r="8877" spans="5:6" x14ac:dyDescent="0.25">
      <c r="E8877" s="103"/>
      <c r="F8877" s="104"/>
    </row>
    <row r="8878" spans="5:6" x14ac:dyDescent="0.25">
      <c r="E8878" s="103"/>
      <c r="F8878" s="104"/>
    </row>
    <row r="8879" spans="5:6" x14ac:dyDescent="0.25">
      <c r="E8879" s="103"/>
      <c r="F8879" s="104"/>
    </row>
    <row r="8880" spans="5:6" x14ac:dyDescent="0.25">
      <c r="E8880" s="103"/>
      <c r="F8880" s="104"/>
    </row>
    <row r="8881" spans="5:6" x14ac:dyDescent="0.25">
      <c r="E8881" s="103"/>
      <c r="F8881" s="104"/>
    </row>
    <row r="8882" spans="5:6" x14ac:dyDescent="0.25">
      <c r="E8882" s="103"/>
      <c r="F8882" s="104"/>
    </row>
    <row r="8883" spans="5:6" x14ac:dyDescent="0.25">
      <c r="E8883" s="103"/>
      <c r="F8883" s="104"/>
    </row>
    <row r="8884" spans="5:6" x14ac:dyDescent="0.25">
      <c r="E8884" s="103"/>
      <c r="F8884" s="104"/>
    </row>
    <row r="8885" spans="5:6" x14ac:dyDescent="0.25">
      <c r="E8885" s="103"/>
      <c r="F8885" s="104"/>
    </row>
    <row r="8886" spans="5:6" x14ac:dyDescent="0.25">
      <c r="E8886" s="103"/>
      <c r="F8886" s="104"/>
    </row>
    <row r="8887" spans="5:6" x14ac:dyDescent="0.25">
      <c r="E8887" s="103"/>
      <c r="F8887" s="104"/>
    </row>
    <row r="8888" spans="5:6" x14ac:dyDescent="0.25">
      <c r="E8888" s="103"/>
      <c r="F8888" s="104"/>
    </row>
    <row r="8889" spans="5:6" x14ac:dyDescent="0.25">
      <c r="E8889" s="103"/>
      <c r="F8889" s="104"/>
    </row>
    <row r="8890" spans="5:6" x14ac:dyDescent="0.25">
      <c r="E8890" s="103"/>
      <c r="F8890" s="104"/>
    </row>
    <row r="8891" spans="5:6" x14ac:dyDescent="0.25">
      <c r="E8891" s="103"/>
      <c r="F8891" s="104"/>
    </row>
    <row r="8892" spans="5:6" x14ac:dyDescent="0.25">
      <c r="E8892" s="103"/>
      <c r="F8892" s="104"/>
    </row>
    <row r="8893" spans="5:6" x14ac:dyDescent="0.25">
      <c r="E8893" s="103"/>
      <c r="F8893" s="104"/>
    </row>
    <row r="8894" spans="5:6" x14ac:dyDescent="0.25">
      <c r="E8894" s="103"/>
      <c r="F8894" s="104"/>
    </row>
    <row r="8895" spans="5:6" x14ac:dyDescent="0.25">
      <c r="E8895" s="103"/>
      <c r="F8895" s="104"/>
    </row>
    <row r="8896" spans="5:6" x14ac:dyDescent="0.25">
      <c r="E8896" s="103"/>
      <c r="F8896" s="104"/>
    </row>
    <row r="8897" spans="5:6" x14ac:dyDescent="0.25">
      <c r="E8897" s="103"/>
      <c r="F8897" s="104"/>
    </row>
    <row r="8898" spans="5:6" x14ac:dyDescent="0.25">
      <c r="E8898" s="103"/>
      <c r="F8898" s="104"/>
    </row>
    <row r="8899" spans="5:6" x14ac:dyDescent="0.25">
      <c r="E8899" s="103"/>
      <c r="F8899" s="104"/>
    </row>
    <row r="8900" spans="5:6" x14ac:dyDescent="0.25">
      <c r="E8900" s="103"/>
      <c r="F8900" s="104"/>
    </row>
    <row r="8901" spans="5:6" x14ac:dyDescent="0.25">
      <c r="E8901" s="103"/>
      <c r="F8901" s="104"/>
    </row>
    <row r="8902" spans="5:6" x14ac:dyDescent="0.25">
      <c r="E8902" s="103"/>
      <c r="F8902" s="104"/>
    </row>
    <row r="8903" spans="5:6" x14ac:dyDescent="0.25">
      <c r="E8903" s="103"/>
      <c r="F8903" s="104"/>
    </row>
    <row r="8904" spans="5:6" x14ac:dyDescent="0.25">
      <c r="E8904" s="103"/>
      <c r="F8904" s="104"/>
    </row>
    <row r="8905" spans="5:6" x14ac:dyDescent="0.25">
      <c r="E8905" s="103"/>
      <c r="F8905" s="104"/>
    </row>
    <row r="8906" spans="5:6" x14ac:dyDescent="0.25">
      <c r="E8906" s="103"/>
      <c r="F8906" s="104"/>
    </row>
    <row r="8907" spans="5:6" x14ac:dyDescent="0.25">
      <c r="E8907" s="103"/>
      <c r="F8907" s="104"/>
    </row>
    <row r="8908" spans="5:6" x14ac:dyDescent="0.25">
      <c r="E8908" s="103"/>
      <c r="F8908" s="104"/>
    </row>
    <row r="8909" spans="5:6" x14ac:dyDescent="0.25">
      <c r="E8909" s="103"/>
      <c r="F8909" s="104"/>
    </row>
    <row r="8910" spans="5:6" x14ac:dyDescent="0.25">
      <c r="E8910" s="103"/>
      <c r="F8910" s="104"/>
    </row>
    <row r="8911" spans="5:6" x14ac:dyDescent="0.25">
      <c r="E8911" s="103"/>
      <c r="F8911" s="104"/>
    </row>
    <row r="8912" spans="5:6" x14ac:dyDescent="0.25">
      <c r="E8912" s="103"/>
      <c r="F8912" s="104"/>
    </row>
    <row r="8913" spans="5:6" x14ac:dyDescent="0.25">
      <c r="E8913" s="103"/>
      <c r="F8913" s="104"/>
    </row>
    <row r="8914" spans="5:6" x14ac:dyDescent="0.25">
      <c r="E8914" s="103"/>
      <c r="F8914" s="104"/>
    </row>
    <row r="8915" spans="5:6" x14ac:dyDescent="0.25">
      <c r="E8915" s="103"/>
      <c r="F8915" s="104"/>
    </row>
    <row r="8916" spans="5:6" x14ac:dyDescent="0.25">
      <c r="E8916" s="103"/>
      <c r="F8916" s="104"/>
    </row>
    <row r="8917" spans="5:6" x14ac:dyDescent="0.25">
      <c r="E8917" s="103"/>
      <c r="F8917" s="104"/>
    </row>
    <row r="8918" spans="5:6" x14ac:dyDescent="0.25">
      <c r="E8918" s="103"/>
      <c r="F8918" s="104"/>
    </row>
    <row r="8919" spans="5:6" x14ac:dyDescent="0.25">
      <c r="E8919" s="103"/>
      <c r="F8919" s="104"/>
    </row>
    <row r="8920" spans="5:6" x14ac:dyDescent="0.25">
      <c r="E8920" s="103"/>
      <c r="F8920" s="104"/>
    </row>
    <row r="8921" spans="5:6" x14ac:dyDescent="0.25">
      <c r="E8921" s="103"/>
      <c r="F8921" s="104"/>
    </row>
    <row r="8922" spans="5:6" x14ac:dyDescent="0.25">
      <c r="E8922" s="103"/>
      <c r="F8922" s="104"/>
    </row>
    <row r="8923" spans="5:6" x14ac:dyDescent="0.25">
      <c r="E8923" s="103"/>
      <c r="F8923" s="104"/>
    </row>
    <row r="8924" spans="5:6" x14ac:dyDescent="0.25">
      <c r="E8924" s="103"/>
      <c r="F8924" s="104"/>
    </row>
    <row r="8925" spans="5:6" x14ac:dyDescent="0.25">
      <c r="E8925" s="103"/>
      <c r="F8925" s="104"/>
    </row>
    <row r="8926" spans="5:6" x14ac:dyDescent="0.25">
      <c r="E8926" s="103"/>
      <c r="F8926" s="104"/>
    </row>
    <row r="8927" spans="5:6" x14ac:dyDescent="0.25">
      <c r="E8927" s="103"/>
      <c r="F8927" s="104"/>
    </row>
    <row r="8928" spans="5:6" x14ac:dyDescent="0.25">
      <c r="E8928" s="103"/>
      <c r="F8928" s="104"/>
    </row>
    <row r="8929" spans="5:6" x14ac:dyDescent="0.25">
      <c r="E8929" s="103"/>
      <c r="F8929" s="104"/>
    </row>
    <row r="8930" spans="5:6" x14ac:dyDescent="0.25">
      <c r="E8930" s="103"/>
      <c r="F8930" s="104"/>
    </row>
    <row r="8931" spans="5:6" x14ac:dyDescent="0.25">
      <c r="E8931" s="103"/>
      <c r="F8931" s="104"/>
    </row>
    <row r="8932" spans="5:6" x14ac:dyDescent="0.25">
      <c r="E8932" s="103"/>
      <c r="F8932" s="104"/>
    </row>
    <row r="8933" spans="5:6" x14ac:dyDescent="0.25">
      <c r="E8933" s="103"/>
      <c r="F8933" s="104"/>
    </row>
    <row r="8934" spans="5:6" x14ac:dyDescent="0.25">
      <c r="E8934" s="103"/>
      <c r="F8934" s="104"/>
    </row>
    <row r="8935" spans="5:6" x14ac:dyDescent="0.25">
      <c r="E8935" s="103"/>
      <c r="F8935" s="104"/>
    </row>
    <row r="8936" spans="5:6" x14ac:dyDescent="0.25">
      <c r="E8936" s="103"/>
      <c r="F8936" s="104"/>
    </row>
    <row r="8937" spans="5:6" x14ac:dyDescent="0.25">
      <c r="E8937" s="103"/>
      <c r="F8937" s="104"/>
    </row>
    <row r="8938" spans="5:6" x14ac:dyDescent="0.25">
      <c r="E8938" s="103"/>
      <c r="F8938" s="104"/>
    </row>
    <row r="8939" spans="5:6" x14ac:dyDescent="0.25">
      <c r="E8939" s="103"/>
      <c r="F8939" s="104"/>
    </row>
    <row r="8940" spans="5:6" x14ac:dyDescent="0.25">
      <c r="E8940" s="103"/>
      <c r="F8940" s="104"/>
    </row>
    <row r="8941" spans="5:6" x14ac:dyDescent="0.25">
      <c r="E8941" s="103"/>
      <c r="F8941" s="104"/>
    </row>
    <row r="8942" spans="5:6" x14ac:dyDescent="0.25">
      <c r="E8942" s="103"/>
      <c r="F8942" s="104"/>
    </row>
    <row r="8943" spans="5:6" x14ac:dyDescent="0.25">
      <c r="E8943" s="103"/>
      <c r="F8943" s="104"/>
    </row>
    <row r="8944" spans="5:6" x14ac:dyDescent="0.25">
      <c r="E8944" s="103"/>
      <c r="F8944" s="104"/>
    </row>
    <row r="8945" spans="5:6" x14ac:dyDescent="0.25">
      <c r="E8945" s="103"/>
      <c r="F8945" s="104"/>
    </row>
    <row r="8946" spans="5:6" x14ac:dyDescent="0.25">
      <c r="E8946" s="103"/>
      <c r="F8946" s="104"/>
    </row>
    <row r="8947" spans="5:6" x14ac:dyDescent="0.25">
      <c r="E8947" s="103"/>
      <c r="F8947" s="104"/>
    </row>
    <row r="8948" spans="5:6" x14ac:dyDescent="0.25">
      <c r="E8948" s="103"/>
      <c r="F8948" s="104"/>
    </row>
    <row r="8949" spans="5:6" x14ac:dyDescent="0.25">
      <c r="E8949" s="103"/>
      <c r="F8949" s="104"/>
    </row>
    <row r="8950" spans="5:6" x14ac:dyDescent="0.25">
      <c r="E8950" s="103"/>
      <c r="F8950" s="104"/>
    </row>
    <row r="8951" spans="5:6" x14ac:dyDescent="0.25">
      <c r="E8951" s="103"/>
      <c r="F8951" s="104"/>
    </row>
    <row r="8952" spans="5:6" x14ac:dyDescent="0.25">
      <c r="E8952" s="103"/>
      <c r="F8952" s="104"/>
    </row>
    <row r="8953" spans="5:6" x14ac:dyDescent="0.25">
      <c r="E8953" s="103"/>
      <c r="F8953" s="104"/>
    </row>
    <row r="8954" spans="5:6" x14ac:dyDescent="0.25">
      <c r="E8954" s="103"/>
      <c r="F8954" s="104"/>
    </row>
    <row r="8955" spans="5:6" x14ac:dyDescent="0.25">
      <c r="E8955" s="103"/>
      <c r="F8955" s="104"/>
    </row>
    <row r="8956" spans="5:6" x14ac:dyDescent="0.25">
      <c r="E8956" s="103"/>
      <c r="F8956" s="104"/>
    </row>
    <row r="8957" spans="5:6" x14ac:dyDescent="0.25">
      <c r="E8957" s="103"/>
      <c r="F8957" s="104"/>
    </row>
    <row r="8958" spans="5:6" x14ac:dyDescent="0.25">
      <c r="E8958" s="103"/>
      <c r="F8958" s="104"/>
    </row>
    <row r="8959" spans="5:6" x14ac:dyDescent="0.25">
      <c r="E8959" s="103"/>
      <c r="F8959" s="104"/>
    </row>
    <row r="8960" spans="5:6" x14ac:dyDescent="0.25">
      <c r="E8960" s="103"/>
      <c r="F8960" s="104"/>
    </row>
    <row r="8961" spans="5:6" x14ac:dyDescent="0.25">
      <c r="E8961" s="103"/>
      <c r="F8961" s="104"/>
    </row>
    <row r="8962" spans="5:6" x14ac:dyDescent="0.25">
      <c r="E8962" s="103"/>
      <c r="F8962" s="104"/>
    </row>
    <row r="8963" spans="5:6" x14ac:dyDescent="0.25">
      <c r="E8963" s="103"/>
      <c r="F8963" s="104"/>
    </row>
    <row r="8964" spans="5:6" x14ac:dyDescent="0.25">
      <c r="E8964" s="103"/>
      <c r="F8964" s="104"/>
    </row>
    <row r="8965" spans="5:6" x14ac:dyDescent="0.25">
      <c r="E8965" s="103"/>
      <c r="F8965" s="104"/>
    </row>
    <row r="8966" spans="5:6" x14ac:dyDescent="0.25">
      <c r="E8966" s="103"/>
      <c r="F8966" s="104"/>
    </row>
    <row r="8967" spans="5:6" x14ac:dyDescent="0.25">
      <c r="E8967" s="103"/>
      <c r="F8967" s="104"/>
    </row>
    <row r="8968" spans="5:6" x14ac:dyDescent="0.25">
      <c r="E8968" s="103"/>
      <c r="F8968" s="104"/>
    </row>
    <row r="8969" spans="5:6" x14ac:dyDescent="0.25">
      <c r="E8969" s="103"/>
      <c r="F8969" s="104"/>
    </row>
    <row r="8970" spans="5:6" x14ac:dyDescent="0.25">
      <c r="E8970" s="103"/>
      <c r="F8970" s="104"/>
    </row>
    <row r="8971" spans="5:6" x14ac:dyDescent="0.25">
      <c r="E8971" s="103"/>
      <c r="F8971" s="104"/>
    </row>
    <row r="8972" spans="5:6" x14ac:dyDescent="0.25">
      <c r="E8972" s="103"/>
      <c r="F8972" s="104"/>
    </row>
    <row r="8973" spans="5:6" x14ac:dyDescent="0.25">
      <c r="E8973" s="103"/>
      <c r="F8973" s="104"/>
    </row>
    <row r="8974" spans="5:6" x14ac:dyDescent="0.25">
      <c r="E8974" s="103"/>
      <c r="F8974" s="104"/>
    </row>
    <row r="8975" spans="5:6" x14ac:dyDescent="0.25">
      <c r="E8975" s="103"/>
      <c r="F8975" s="104"/>
    </row>
    <row r="8976" spans="5:6" x14ac:dyDescent="0.25">
      <c r="E8976" s="103"/>
      <c r="F8976" s="104"/>
    </row>
    <row r="8977" spans="5:6" x14ac:dyDescent="0.25">
      <c r="E8977" s="103"/>
      <c r="F8977" s="104"/>
    </row>
    <row r="8978" spans="5:6" x14ac:dyDescent="0.25">
      <c r="E8978" s="103"/>
      <c r="F8978" s="104"/>
    </row>
    <row r="8979" spans="5:6" x14ac:dyDescent="0.25">
      <c r="E8979" s="103"/>
      <c r="F8979" s="104"/>
    </row>
    <row r="8980" spans="5:6" x14ac:dyDescent="0.25">
      <c r="E8980" s="103"/>
      <c r="F8980" s="104"/>
    </row>
    <row r="8981" spans="5:6" x14ac:dyDescent="0.25">
      <c r="E8981" s="103"/>
      <c r="F8981" s="104"/>
    </row>
    <row r="8982" spans="5:6" x14ac:dyDescent="0.25">
      <c r="E8982" s="103"/>
      <c r="F8982" s="104"/>
    </row>
    <row r="8983" spans="5:6" x14ac:dyDescent="0.25">
      <c r="E8983" s="103"/>
      <c r="F8983" s="104"/>
    </row>
    <row r="8984" spans="5:6" x14ac:dyDescent="0.25">
      <c r="E8984" s="103"/>
      <c r="F8984" s="104"/>
    </row>
    <row r="8985" spans="5:6" x14ac:dyDescent="0.25">
      <c r="E8985" s="103"/>
      <c r="F8985" s="104"/>
    </row>
    <row r="8986" spans="5:6" x14ac:dyDescent="0.25">
      <c r="E8986" s="103"/>
      <c r="F8986" s="104"/>
    </row>
    <row r="8987" spans="5:6" x14ac:dyDescent="0.25">
      <c r="E8987" s="103"/>
      <c r="F8987" s="104"/>
    </row>
    <row r="8988" spans="5:6" x14ac:dyDescent="0.25">
      <c r="E8988" s="103"/>
      <c r="F8988" s="104"/>
    </row>
    <row r="8989" spans="5:6" x14ac:dyDescent="0.25">
      <c r="E8989" s="103"/>
      <c r="F8989" s="104"/>
    </row>
    <row r="8990" spans="5:6" x14ac:dyDescent="0.25">
      <c r="E8990" s="103"/>
      <c r="F8990" s="104"/>
    </row>
    <row r="8991" spans="5:6" x14ac:dyDescent="0.25">
      <c r="E8991" s="103"/>
      <c r="F8991" s="104"/>
    </row>
    <row r="8992" spans="5:6" x14ac:dyDescent="0.25">
      <c r="E8992" s="103"/>
      <c r="F8992" s="104"/>
    </row>
    <row r="8993" spans="5:6" x14ac:dyDescent="0.25">
      <c r="E8993" s="103"/>
      <c r="F8993" s="104"/>
    </row>
    <row r="8994" spans="5:6" x14ac:dyDescent="0.25">
      <c r="E8994" s="103"/>
      <c r="F8994" s="104"/>
    </row>
    <row r="8995" spans="5:6" x14ac:dyDescent="0.25">
      <c r="E8995" s="103"/>
      <c r="F8995" s="104"/>
    </row>
    <row r="8996" spans="5:6" x14ac:dyDescent="0.25">
      <c r="E8996" s="103"/>
      <c r="F8996" s="104"/>
    </row>
    <row r="8997" spans="5:6" x14ac:dyDescent="0.25">
      <c r="E8997" s="103"/>
      <c r="F8997" s="104"/>
    </row>
    <row r="8998" spans="5:6" x14ac:dyDescent="0.25">
      <c r="E8998" s="103"/>
      <c r="F8998" s="104"/>
    </row>
    <row r="8999" spans="5:6" x14ac:dyDescent="0.25">
      <c r="E8999" s="103"/>
      <c r="F8999" s="104"/>
    </row>
    <row r="9000" spans="5:6" x14ac:dyDescent="0.25">
      <c r="E9000" s="103"/>
      <c r="F9000" s="104"/>
    </row>
    <row r="9001" spans="5:6" x14ac:dyDescent="0.25">
      <c r="E9001" s="103"/>
      <c r="F9001" s="104"/>
    </row>
    <row r="9002" spans="5:6" x14ac:dyDescent="0.25">
      <c r="E9002" s="103"/>
      <c r="F9002" s="104"/>
    </row>
    <row r="9003" spans="5:6" x14ac:dyDescent="0.25">
      <c r="E9003" s="103"/>
      <c r="F9003" s="104"/>
    </row>
    <row r="9004" spans="5:6" x14ac:dyDescent="0.25">
      <c r="E9004" s="103"/>
      <c r="F9004" s="104"/>
    </row>
    <row r="9005" spans="5:6" x14ac:dyDescent="0.25">
      <c r="E9005" s="103"/>
      <c r="F9005" s="104"/>
    </row>
    <row r="9006" spans="5:6" x14ac:dyDescent="0.25">
      <c r="E9006" s="103"/>
      <c r="F9006" s="104"/>
    </row>
    <row r="9007" spans="5:6" x14ac:dyDescent="0.25">
      <c r="E9007" s="103"/>
      <c r="F9007" s="104"/>
    </row>
    <row r="9008" spans="5:6" x14ac:dyDescent="0.25">
      <c r="E9008" s="103"/>
      <c r="F9008" s="104"/>
    </row>
    <row r="9009" spans="5:6" x14ac:dyDescent="0.25">
      <c r="E9009" s="103"/>
      <c r="F9009" s="104"/>
    </row>
    <row r="9010" spans="5:6" x14ac:dyDescent="0.25">
      <c r="E9010" s="103"/>
      <c r="F9010" s="104"/>
    </row>
    <row r="9011" spans="5:6" x14ac:dyDescent="0.25">
      <c r="E9011" s="103"/>
      <c r="F9011" s="104"/>
    </row>
    <row r="9012" spans="5:6" x14ac:dyDescent="0.25">
      <c r="E9012" s="103"/>
      <c r="F9012" s="104"/>
    </row>
    <row r="9013" spans="5:6" x14ac:dyDescent="0.25">
      <c r="E9013" s="103"/>
      <c r="F9013" s="104"/>
    </row>
    <row r="9014" spans="5:6" x14ac:dyDescent="0.25">
      <c r="E9014" s="103"/>
      <c r="F9014" s="104"/>
    </row>
    <row r="9015" spans="5:6" x14ac:dyDescent="0.25">
      <c r="E9015" s="103"/>
      <c r="F9015" s="104"/>
    </row>
    <row r="9016" spans="5:6" x14ac:dyDescent="0.25">
      <c r="E9016" s="103"/>
      <c r="F9016" s="104"/>
    </row>
    <row r="9017" spans="5:6" x14ac:dyDescent="0.25">
      <c r="E9017" s="103"/>
      <c r="F9017" s="104"/>
    </row>
    <row r="9018" spans="5:6" x14ac:dyDescent="0.25">
      <c r="E9018" s="103"/>
      <c r="F9018" s="104"/>
    </row>
    <row r="9019" spans="5:6" x14ac:dyDescent="0.25">
      <c r="E9019" s="103"/>
      <c r="F9019" s="104"/>
    </row>
    <row r="9020" spans="5:6" x14ac:dyDescent="0.25">
      <c r="E9020" s="103"/>
      <c r="F9020" s="104"/>
    </row>
    <row r="9021" spans="5:6" x14ac:dyDescent="0.25">
      <c r="E9021" s="103"/>
      <c r="F9021" s="104"/>
    </row>
    <row r="9022" spans="5:6" x14ac:dyDescent="0.25">
      <c r="E9022" s="103"/>
      <c r="F9022" s="104"/>
    </row>
    <row r="9023" spans="5:6" x14ac:dyDescent="0.25">
      <c r="E9023" s="103"/>
      <c r="F9023" s="104"/>
    </row>
    <row r="9024" spans="5:6" x14ac:dyDescent="0.25">
      <c r="E9024" s="103"/>
      <c r="F9024" s="104"/>
    </row>
    <row r="9025" spans="5:6" x14ac:dyDescent="0.25">
      <c r="E9025" s="103"/>
      <c r="F9025" s="104"/>
    </row>
    <row r="9026" spans="5:6" x14ac:dyDescent="0.25">
      <c r="E9026" s="103"/>
      <c r="F9026" s="104"/>
    </row>
    <row r="9027" spans="5:6" x14ac:dyDescent="0.25">
      <c r="E9027" s="103"/>
      <c r="F9027" s="104"/>
    </row>
    <row r="9028" spans="5:6" x14ac:dyDescent="0.25">
      <c r="E9028" s="103"/>
      <c r="F9028" s="104"/>
    </row>
    <row r="9029" spans="5:6" x14ac:dyDescent="0.25">
      <c r="E9029" s="103"/>
      <c r="F9029" s="104"/>
    </row>
    <row r="9030" spans="5:6" x14ac:dyDescent="0.25">
      <c r="E9030" s="103"/>
      <c r="F9030" s="104"/>
    </row>
    <row r="9031" spans="5:6" x14ac:dyDescent="0.25">
      <c r="E9031" s="103"/>
      <c r="F9031" s="104"/>
    </row>
    <row r="9032" spans="5:6" x14ac:dyDescent="0.25">
      <c r="E9032" s="103"/>
      <c r="F9032" s="104"/>
    </row>
    <row r="9033" spans="5:6" x14ac:dyDescent="0.25">
      <c r="E9033" s="103"/>
      <c r="F9033" s="104"/>
    </row>
    <row r="9034" spans="5:6" x14ac:dyDescent="0.25">
      <c r="E9034" s="103"/>
      <c r="F9034" s="104"/>
    </row>
    <row r="9035" spans="5:6" x14ac:dyDescent="0.25">
      <c r="E9035" s="103"/>
      <c r="F9035" s="104"/>
    </row>
    <row r="9036" spans="5:6" x14ac:dyDescent="0.25">
      <c r="E9036" s="103"/>
      <c r="F9036" s="104"/>
    </row>
    <row r="9037" spans="5:6" x14ac:dyDescent="0.25">
      <c r="E9037" s="103"/>
      <c r="F9037" s="104"/>
    </row>
    <row r="9038" spans="5:6" x14ac:dyDescent="0.25">
      <c r="E9038" s="103"/>
      <c r="F9038" s="104"/>
    </row>
    <row r="9039" spans="5:6" x14ac:dyDescent="0.25">
      <c r="E9039" s="103"/>
      <c r="F9039" s="104"/>
    </row>
    <row r="9040" spans="5:6" x14ac:dyDescent="0.25">
      <c r="E9040" s="103"/>
      <c r="F9040" s="104"/>
    </row>
    <row r="9041" spans="5:6" x14ac:dyDescent="0.25">
      <c r="E9041" s="103"/>
      <c r="F9041" s="104"/>
    </row>
    <row r="9042" spans="5:6" x14ac:dyDescent="0.25">
      <c r="E9042" s="103"/>
      <c r="F9042" s="104"/>
    </row>
    <row r="9043" spans="5:6" x14ac:dyDescent="0.25">
      <c r="E9043" s="103"/>
      <c r="F9043" s="104"/>
    </row>
    <row r="9044" spans="5:6" x14ac:dyDescent="0.25">
      <c r="E9044" s="103"/>
      <c r="F9044" s="104"/>
    </row>
    <row r="9045" spans="5:6" x14ac:dyDescent="0.25">
      <c r="E9045" s="103"/>
      <c r="F9045" s="104"/>
    </row>
    <row r="9046" spans="5:6" x14ac:dyDescent="0.25">
      <c r="E9046" s="103"/>
      <c r="F9046" s="104"/>
    </row>
    <row r="9047" spans="5:6" x14ac:dyDescent="0.25">
      <c r="E9047" s="103"/>
      <c r="F9047" s="104"/>
    </row>
    <row r="9048" spans="5:6" x14ac:dyDescent="0.25">
      <c r="E9048" s="103"/>
      <c r="F9048" s="104"/>
    </row>
    <row r="9049" spans="5:6" x14ac:dyDescent="0.25">
      <c r="E9049" s="103"/>
      <c r="F9049" s="104"/>
    </row>
    <row r="9050" spans="5:6" x14ac:dyDescent="0.25">
      <c r="E9050" s="103"/>
      <c r="F9050" s="104"/>
    </row>
    <row r="9051" spans="5:6" x14ac:dyDescent="0.25">
      <c r="E9051" s="103"/>
      <c r="F9051" s="104"/>
    </row>
    <row r="9052" spans="5:6" x14ac:dyDescent="0.25">
      <c r="E9052" s="103"/>
      <c r="F9052" s="104"/>
    </row>
    <row r="9053" spans="5:6" x14ac:dyDescent="0.25">
      <c r="E9053" s="103"/>
      <c r="F9053" s="104"/>
    </row>
    <row r="9054" spans="5:6" x14ac:dyDescent="0.25">
      <c r="E9054" s="103"/>
      <c r="F9054" s="104"/>
    </row>
    <row r="9055" spans="5:6" x14ac:dyDescent="0.25">
      <c r="E9055" s="103"/>
      <c r="F9055" s="104"/>
    </row>
    <row r="9056" spans="5:6" x14ac:dyDescent="0.25">
      <c r="E9056" s="103"/>
      <c r="F9056" s="104"/>
    </row>
    <row r="9057" spans="5:6" x14ac:dyDescent="0.25">
      <c r="E9057" s="103"/>
      <c r="F9057" s="104"/>
    </row>
    <row r="9058" spans="5:6" x14ac:dyDescent="0.25">
      <c r="E9058" s="103"/>
      <c r="F9058" s="104"/>
    </row>
    <row r="9059" spans="5:6" x14ac:dyDescent="0.25">
      <c r="E9059" s="103"/>
      <c r="F9059" s="104"/>
    </row>
    <row r="9060" spans="5:6" x14ac:dyDescent="0.25">
      <c r="E9060" s="103"/>
      <c r="F9060" s="104"/>
    </row>
    <row r="9061" spans="5:6" x14ac:dyDescent="0.25">
      <c r="E9061" s="103"/>
      <c r="F9061" s="104"/>
    </row>
    <row r="9062" spans="5:6" x14ac:dyDescent="0.25">
      <c r="E9062" s="103"/>
      <c r="F9062" s="104"/>
    </row>
    <row r="9063" spans="5:6" x14ac:dyDescent="0.25">
      <c r="E9063" s="103"/>
      <c r="F9063" s="104"/>
    </row>
    <row r="9064" spans="5:6" x14ac:dyDescent="0.25">
      <c r="E9064" s="103"/>
      <c r="F9064" s="104"/>
    </row>
    <row r="9065" spans="5:6" x14ac:dyDescent="0.25">
      <c r="E9065" s="103"/>
      <c r="F9065" s="104"/>
    </row>
    <row r="9066" spans="5:6" x14ac:dyDescent="0.25">
      <c r="E9066" s="103"/>
      <c r="F9066" s="104"/>
    </row>
    <row r="9067" spans="5:6" x14ac:dyDescent="0.25">
      <c r="E9067" s="103"/>
      <c r="F9067" s="104"/>
    </row>
    <row r="9068" spans="5:6" x14ac:dyDescent="0.25">
      <c r="E9068" s="103"/>
      <c r="F9068" s="104"/>
    </row>
    <row r="9069" spans="5:6" x14ac:dyDescent="0.25">
      <c r="E9069" s="103"/>
      <c r="F9069" s="104"/>
    </row>
    <row r="9070" spans="5:6" x14ac:dyDescent="0.25">
      <c r="E9070" s="103"/>
      <c r="F9070" s="104"/>
    </row>
    <row r="9071" spans="5:6" x14ac:dyDescent="0.25">
      <c r="E9071" s="103"/>
      <c r="F9071" s="104"/>
    </row>
    <row r="9072" spans="5:6" x14ac:dyDescent="0.25">
      <c r="E9072" s="103"/>
      <c r="F9072" s="104"/>
    </row>
    <row r="9073" spans="5:6" x14ac:dyDescent="0.25">
      <c r="E9073" s="103"/>
      <c r="F9073" s="104"/>
    </row>
    <row r="9074" spans="5:6" x14ac:dyDescent="0.25">
      <c r="E9074" s="103"/>
      <c r="F9074" s="104"/>
    </row>
    <row r="9075" spans="5:6" x14ac:dyDescent="0.25">
      <c r="E9075" s="103"/>
      <c r="F9075" s="104"/>
    </row>
    <row r="9076" spans="5:6" x14ac:dyDescent="0.25">
      <c r="E9076" s="103"/>
      <c r="F9076" s="104"/>
    </row>
    <row r="9077" spans="5:6" x14ac:dyDescent="0.25">
      <c r="E9077" s="103"/>
      <c r="F9077" s="104"/>
    </row>
    <row r="9078" spans="5:6" x14ac:dyDescent="0.25">
      <c r="E9078" s="103"/>
      <c r="F9078" s="104"/>
    </row>
    <row r="9079" spans="5:6" x14ac:dyDescent="0.25">
      <c r="E9079" s="103"/>
      <c r="F9079" s="104"/>
    </row>
    <row r="9080" spans="5:6" x14ac:dyDescent="0.25">
      <c r="E9080" s="103"/>
      <c r="F9080" s="104"/>
    </row>
    <row r="9081" spans="5:6" x14ac:dyDescent="0.25">
      <c r="E9081" s="103"/>
      <c r="F9081" s="104"/>
    </row>
    <row r="9082" spans="5:6" x14ac:dyDescent="0.25">
      <c r="E9082" s="103"/>
      <c r="F9082" s="104"/>
    </row>
    <row r="9083" spans="5:6" x14ac:dyDescent="0.25">
      <c r="E9083" s="103"/>
      <c r="F9083" s="104"/>
    </row>
    <row r="9084" spans="5:6" x14ac:dyDescent="0.25">
      <c r="E9084" s="103"/>
      <c r="F9084" s="104"/>
    </row>
    <row r="9085" spans="5:6" x14ac:dyDescent="0.25">
      <c r="E9085" s="103"/>
      <c r="F9085" s="104"/>
    </row>
    <row r="9086" spans="5:6" x14ac:dyDescent="0.25">
      <c r="E9086" s="103"/>
      <c r="F9086" s="104"/>
    </row>
    <row r="9087" spans="5:6" x14ac:dyDescent="0.25">
      <c r="E9087" s="103"/>
      <c r="F9087" s="104"/>
    </row>
    <row r="9088" spans="5:6" x14ac:dyDescent="0.25">
      <c r="E9088" s="103"/>
      <c r="F9088" s="104"/>
    </row>
    <row r="9089" spans="5:6" x14ac:dyDescent="0.25">
      <c r="E9089" s="103"/>
      <c r="F9089" s="104"/>
    </row>
    <row r="9090" spans="5:6" x14ac:dyDescent="0.25">
      <c r="E9090" s="103"/>
      <c r="F9090" s="104"/>
    </row>
    <row r="9091" spans="5:6" x14ac:dyDescent="0.25">
      <c r="E9091" s="103"/>
      <c r="F9091" s="104"/>
    </row>
    <row r="9092" spans="5:6" x14ac:dyDescent="0.25">
      <c r="E9092" s="103"/>
      <c r="F9092" s="104"/>
    </row>
    <row r="9093" spans="5:6" x14ac:dyDescent="0.25">
      <c r="E9093" s="103"/>
      <c r="F9093" s="104"/>
    </row>
    <row r="9094" spans="5:6" x14ac:dyDescent="0.25">
      <c r="E9094" s="103"/>
      <c r="F9094" s="104"/>
    </row>
    <row r="9095" spans="5:6" x14ac:dyDescent="0.25">
      <c r="E9095" s="103"/>
      <c r="F9095" s="104"/>
    </row>
    <row r="9096" spans="5:6" x14ac:dyDescent="0.25">
      <c r="E9096" s="103"/>
      <c r="F9096" s="104"/>
    </row>
    <row r="9097" spans="5:6" x14ac:dyDescent="0.25">
      <c r="E9097" s="103"/>
      <c r="F9097" s="104"/>
    </row>
    <row r="9098" spans="5:6" x14ac:dyDescent="0.25">
      <c r="E9098" s="103"/>
      <c r="F9098" s="104"/>
    </row>
    <row r="9099" spans="5:6" x14ac:dyDescent="0.25">
      <c r="E9099" s="103"/>
      <c r="F9099" s="104"/>
    </row>
    <row r="9100" spans="5:6" x14ac:dyDescent="0.25">
      <c r="E9100" s="103"/>
      <c r="F9100" s="104"/>
    </row>
    <row r="9101" spans="5:6" x14ac:dyDescent="0.25">
      <c r="E9101" s="103"/>
      <c r="F9101" s="104"/>
    </row>
    <row r="9102" spans="5:6" x14ac:dyDescent="0.25">
      <c r="E9102" s="103"/>
      <c r="F9102" s="104"/>
    </row>
    <row r="9103" spans="5:6" x14ac:dyDescent="0.25">
      <c r="E9103" s="103"/>
      <c r="F9103" s="104"/>
    </row>
    <row r="9104" spans="5:6" x14ac:dyDescent="0.25">
      <c r="E9104" s="103"/>
      <c r="F9104" s="104"/>
    </row>
    <row r="9105" spans="5:6" x14ac:dyDescent="0.25">
      <c r="E9105" s="103"/>
      <c r="F9105" s="104"/>
    </row>
    <row r="9106" spans="5:6" x14ac:dyDescent="0.25">
      <c r="E9106" s="103"/>
      <c r="F9106" s="104"/>
    </row>
    <row r="9107" spans="5:6" x14ac:dyDescent="0.25">
      <c r="E9107" s="103"/>
      <c r="F9107" s="104"/>
    </row>
    <row r="9108" spans="5:6" x14ac:dyDescent="0.25">
      <c r="E9108" s="103"/>
      <c r="F9108" s="104"/>
    </row>
    <row r="9109" spans="5:6" x14ac:dyDescent="0.25">
      <c r="E9109" s="103"/>
      <c r="F9109" s="104"/>
    </row>
    <row r="9110" spans="5:6" x14ac:dyDescent="0.25">
      <c r="E9110" s="103"/>
      <c r="F9110" s="104"/>
    </row>
    <row r="9111" spans="5:6" x14ac:dyDescent="0.25">
      <c r="E9111" s="103"/>
      <c r="F9111" s="104"/>
    </row>
    <row r="9112" spans="5:6" x14ac:dyDescent="0.25">
      <c r="E9112" s="103"/>
      <c r="F9112" s="104"/>
    </row>
    <row r="9113" spans="5:6" x14ac:dyDescent="0.25">
      <c r="E9113" s="103"/>
      <c r="F9113" s="104"/>
    </row>
    <row r="9114" spans="5:6" x14ac:dyDescent="0.25">
      <c r="E9114" s="103"/>
      <c r="F9114" s="104"/>
    </row>
    <row r="9115" spans="5:6" x14ac:dyDescent="0.25">
      <c r="E9115" s="103"/>
      <c r="F9115" s="104"/>
    </row>
    <row r="9116" spans="5:6" x14ac:dyDescent="0.25">
      <c r="E9116" s="103"/>
      <c r="F9116" s="104"/>
    </row>
    <row r="9117" spans="5:6" x14ac:dyDescent="0.25">
      <c r="E9117" s="103"/>
      <c r="F9117" s="104"/>
    </row>
    <row r="9118" spans="5:6" x14ac:dyDescent="0.25">
      <c r="E9118" s="103"/>
      <c r="F9118" s="104"/>
    </row>
    <row r="9119" spans="5:6" x14ac:dyDescent="0.25">
      <c r="E9119" s="103"/>
      <c r="F9119" s="104"/>
    </row>
    <row r="9120" spans="5:6" x14ac:dyDescent="0.25">
      <c r="E9120" s="103"/>
      <c r="F9120" s="104"/>
    </row>
    <row r="9121" spans="5:6" x14ac:dyDescent="0.25">
      <c r="E9121" s="103"/>
      <c r="F9121" s="104"/>
    </row>
    <row r="9122" spans="5:6" x14ac:dyDescent="0.25">
      <c r="E9122" s="103"/>
      <c r="F9122" s="104"/>
    </row>
    <row r="9123" spans="5:6" x14ac:dyDescent="0.25">
      <c r="E9123" s="103"/>
      <c r="F9123" s="104"/>
    </row>
    <row r="9124" spans="5:6" x14ac:dyDescent="0.25">
      <c r="E9124" s="103"/>
      <c r="F9124" s="104"/>
    </row>
    <row r="9125" spans="5:6" x14ac:dyDescent="0.25">
      <c r="E9125" s="103"/>
      <c r="F9125" s="104"/>
    </row>
    <row r="9126" spans="5:6" x14ac:dyDescent="0.25">
      <c r="E9126" s="103"/>
      <c r="F9126" s="104"/>
    </row>
    <row r="9127" spans="5:6" x14ac:dyDescent="0.25">
      <c r="E9127" s="103"/>
      <c r="F9127" s="104"/>
    </row>
    <row r="9128" spans="5:6" x14ac:dyDescent="0.25">
      <c r="E9128" s="103"/>
      <c r="F9128" s="104"/>
    </row>
    <row r="9129" spans="5:6" x14ac:dyDescent="0.25">
      <c r="E9129" s="103"/>
      <c r="F9129" s="104"/>
    </row>
    <row r="9130" spans="5:6" x14ac:dyDescent="0.25">
      <c r="E9130" s="103"/>
      <c r="F9130" s="104"/>
    </row>
    <row r="9131" spans="5:6" x14ac:dyDescent="0.25">
      <c r="E9131" s="103"/>
      <c r="F9131" s="104"/>
    </row>
    <row r="9132" spans="5:6" x14ac:dyDescent="0.25">
      <c r="E9132" s="103"/>
      <c r="F9132" s="104"/>
    </row>
    <row r="9133" spans="5:6" x14ac:dyDescent="0.25">
      <c r="E9133" s="103"/>
      <c r="F9133" s="104"/>
    </row>
    <row r="9134" spans="5:6" x14ac:dyDescent="0.25">
      <c r="E9134" s="103"/>
      <c r="F9134" s="104"/>
    </row>
    <row r="9135" spans="5:6" x14ac:dyDescent="0.25">
      <c r="E9135" s="103"/>
      <c r="F9135" s="104"/>
    </row>
    <row r="9136" spans="5:6" x14ac:dyDescent="0.25">
      <c r="E9136" s="103"/>
      <c r="F9136" s="104"/>
    </row>
    <row r="9137" spans="5:6" x14ac:dyDescent="0.25">
      <c r="E9137" s="103"/>
      <c r="F9137" s="104"/>
    </row>
    <row r="9138" spans="5:6" x14ac:dyDescent="0.25">
      <c r="E9138" s="103"/>
      <c r="F9138" s="104"/>
    </row>
    <row r="9139" spans="5:6" x14ac:dyDescent="0.25">
      <c r="E9139" s="103"/>
      <c r="F9139" s="104"/>
    </row>
    <row r="9140" spans="5:6" x14ac:dyDescent="0.25">
      <c r="E9140" s="103"/>
      <c r="F9140" s="104"/>
    </row>
    <row r="9141" spans="5:6" x14ac:dyDescent="0.25">
      <c r="E9141" s="103"/>
      <c r="F9141" s="104"/>
    </row>
    <row r="9142" spans="5:6" x14ac:dyDescent="0.25">
      <c r="E9142" s="103"/>
      <c r="F9142" s="104"/>
    </row>
    <row r="9143" spans="5:6" x14ac:dyDescent="0.25">
      <c r="E9143" s="103"/>
      <c r="F9143" s="104"/>
    </row>
    <row r="9144" spans="5:6" x14ac:dyDescent="0.25">
      <c r="E9144" s="103"/>
      <c r="F9144" s="104"/>
    </row>
    <row r="9145" spans="5:6" x14ac:dyDescent="0.25">
      <c r="E9145" s="103"/>
      <c r="F9145" s="104"/>
    </row>
    <row r="9146" spans="5:6" x14ac:dyDescent="0.25">
      <c r="E9146" s="103"/>
      <c r="F9146" s="104"/>
    </row>
    <row r="9147" spans="5:6" x14ac:dyDescent="0.25">
      <c r="E9147" s="103"/>
      <c r="F9147" s="104"/>
    </row>
    <row r="9148" spans="5:6" x14ac:dyDescent="0.25">
      <c r="E9148" s="103"/>
      <c r="F9148" s="104"/>
    </row>
    <row r="9149" spans="5:6" x14ac:dyDescent="0.25">
      <c r="E9149" s="103"/>
      <c r="F9149" s="104"/>
    </row>
    <row r="9150" spans="5:6" x14ac:dyDescent="0.25">
      <c r="E9150" s="103"/>
      <c r="F9150" s="104"/>
    </row>
    <row r="9151" spans="5:6" x14ac:dyDescent="0.25">
      <c r="E9151" s="103"/>
      <c r="F9151" s="104"/>
    </row>
    <row r="9152" spans="5:6" x14ac:dyDescent="0.25">
      <c r="E9152" s="103"/>
      <c r="F9152" s="104"/>
    </row>
    <row r="9153" spans="5:6" x14ac:dyDescent="0.25">
      <c r="E9153" s="103"/>
      <c r="F9153" s="104"/>
    </row>
    <row r="9154" spans="5:6" x14ac:dyDescent="0.25">
      <c r="E9154" s="103"/>
      <c r="F9154" s="104"/>
    </row>
    <row r="9155" spans="5:6" x14ac:dyDescent="0.25">
      <c r="E9155" s="103"/>
      <c r="F9155" s="104"/>
    </row>
    <row r="9156" spans="5:6" x14ac:dyDescent="0.25">
      <c r="E9156" s="103"/>
      <c r="F9156" s="104"/>
    </row>
    <row r="9157" spans="5:6" x14ac:dyDescent="0.25">
      <c r="E9157" s="103"/>
      <c r="F9157" s="104"/>
    </row>
    <row r="9158" spans="5:6" x14ac:dyDescent="0.25">
      <c r="E9158" s="103"/>
      <c r="F9158" s="104"/>
    </row>
    <row r="9159" spans="5:6" x14ac:dyDescent="0.25">
      <c r="E9159" s="103"/>
      <c r="F9159" s="104"/>
    </row>
    <row r="9160" spans="5:6" x14ac:dyDescent="0.25">
      <c r="E9160" s="103"/>
      <c r="F9160" s="104"/>
    </row>
    <row r="9161" spans="5:6" x14ac:dyDescent="0.25">
      <c r="E9161" s="103"/>
      <c r="F9161" s="104"/>
    </row>
    <row r="9162" spans="5:6" x14ac:dyDescent="0.25">
      <c r="E9162" s="103"/>
      <c r="F9162" s="104"/>
    </row>
    <row r="9163" spans="5:6" x14ac:dyDescent="0.25">
      <c r="E9163" s="103"/>
      <c r="F9163" s="104"/>
    </row>
    <row r="9164" spans="5:6" x14ac:dyDescent="0.25">
      <c r="E9164" s="103"/>
      <c r="F9164" s="104"/>
    </row>
    <row r="9165" spans="5:6" x14ac:dyDescent="0.25">
      <c r="E9165" s="103"/>
      <c r="F9165" s="104"/>
    </row>
    <row r="9166" spans="5:6" x14ac:dyDescent="0.25">
      <c r="E9166" s="103"/>
      <c r="F9166" s="104"/>
    </row>
    <row r="9167" spans="5:6" x14ac:dyDescent="0.25">
      <c r="E9167" s="103"/>
      <c r="F9167" s="104"/>
    </row>
    <row r="9168" spans="5:6" x14ac:dyDescent="0.25">
      <c r="E9168" s="103"/>
      <c r="F9168" s="104"/>
    </row>
    <row r="9169" spans="5:6" x14ac:dyDescent="0.25">
      <c r="E9169" s="103"/>
      <c r="F9169" s="104"/>
    </row>
    <row r="9170" spans="5:6" x14ac:dyDescent="0.25">
      <c r="E9170" s="103"/>
      <c r="F9170" s="104"/>
    </row>
    <row r="9171" spans="5:6" x14ac:dyDescent="0.25">
      <c r="E9171" s="103"/>
      <c r="F9171" s="104"/>
    </row>
    <row r="9172" spans="5:6" x14ac:dyDescent="0.25">
      <c r="E9172" s="103"/>
      <c r="F9172" s="104"/>
    </row>
    <row r="9173" spans="5:6" x14ac:dyDescent="0.25">
      <c r="E9173" s="103"/>
      <c r="F9173" s="104"/>
    </row>
    <row r="9174" spans="5:6" x14ac:dyDescent="0.25">
      <c r="E9174" s="103"/>
      <c r="F9174" s="104"/>
    </row>
    <row r="9175" spans="5:6" x14ac:dyDescent="0.25">
      <c r="E9175" s="103"/>
      <c r="F9175" s="104"/>
    </row>
    <row r="9176" spans="5:6" x14ac:dyDescent="0.25">
      <c r="E9176" s="103"/>
      <c r="F9176" s="104"/>
    </row>
    <row r="9177" spans="5:6" x14ac:dyDescent="0.25">
      <c r="E9177" s="103"/>
      <c r="F9177" s="104"/>
    </row>
    <row r="9178" spans="5:6" x14ac:dyDescent="0.25">
      <c r="E9178" s="103"/>
      <c r="F9178" s="104"/>
    </row>
    <row r="9179" spans="5:6" x14ac:dyDescent="0.25">
      <c r="E9179" s="103"/>
      <c r="F9179" s="104"/>
    </row>
    <row r="9180" spans="5:6" x14ac:dyDescent="0.25">
      <c r="E9180" s="103"/>
      <c r="F9180" s="104"/>
    </row>
    <row r="9181" spans="5:6" x14ac:dyDescent="0.25">
      <c r="E9181" s="103"/>
      <c r="F9181" s="104"/>
    </row>
    <row r="9182" spans="5:6" x14ac:dyDescent="0.25">
      <c r="E9182" s="103"/>
      <c r="F9182" s="104"/>
    </row>
    <row r="9183" spans="5:6" x14ac:dyDescent="0.25">
      <c r="E9183" s="103"/>
      <c r="F9183" s="104"/>
    </row>
    <row r="9184" spans="5:6" x14ac:dyDescent="0.25">
      <c r="E9184" s="103"/>
      <c r="F9184" s="104"/>
    </row>
    <row r="9185" spans="5:6" x14ac:dyDescent="0.25">
      <c r="E9185" s="103"/>
      <c r="F9185" s="104"/>
    </row>
    <row r="9186" spans="5:6" x14ac:dyDescent="0.25">
      <c r="E9186" s="103"/>
      <c r="F9186" s="104"/>
    </row>
    <row r="9187" spans="5:6" x14ac:dyDescent="0.25">
      <c r="E9187" s="103"/>
      <c r="F9187" s="104"/>
    </row>
    <row r="9188" spans="5:6" x14ac:dyDescent="0.25">
      <c r="E9188" s="103"/>
      <c r="F9188" s="104"/>
    </row>
    <row r="9189" spans="5:6" x14ac:dyDescent="0.25">
      <c r="E9189" s="103"/>
      <c r="F9189" s="104"/>
    </row>
    <row r="9190" spans="5:6" x14ac:dyDescent="0.25">
      <c r="E9190" s="103"/>
      <c r="F9190" s="104"/>
    </row>
    <row r="9191" spans="5:6" x14ac:dyDescent="0.25">
      <c r="E9191" s="103"/>
      <c r="F9191" s="104"/>
    </row>
    <row r="9192" spans="5:6" x14ac:dyDescent="0.25">
      <c r="E9192" s="103"/>
      <c r="F9192" s="104"/>
    </row>
    <row r="9193" spans="5:6" x14ac:dyDescent="0.25">
      <c r="E9193" s="103"/>
      <c r="F9193" s="104"/>
    </row>
    <row r="9194" spans="5:6" x14ac:dyDescent="0.25">
      <c r="E9194" s="103"/>
      <c r="F9194" s="104"/>
    </row>
    <row r="9195" spans="5:6" x14ac:dyDescent="0.25">
      <c r="E9195" s="103"/>
      <c r="F9195" s="104"/>
    </row>
    <row r="9196" spans="5:6" x14ac:dyDescent="0.25">
      <c r="E9196" s="103"/>
      <c r="F9196" s="104"/>
    </row>
    <row r="9197" spans="5:6" x14ac:dyDescent="0.25">
      <c r="E9197" s="103"/>
      <c r="F9197" s="104"/>
    </row>
    <row r="9198" spans="5:6" x14ac:dyDescent="0.25">
      <c r="E9198" s="103"/>
      <c r="F9198" s="104"/>
    </row>
    <row r="9199" spans="5:6" x14ac:dyDescent="0.25">
      <c r="E9199" s="103"/>
      <c r="F9199" s="104"/>
    </row>
    <row r="9200" spans="5:6" x14ac:dyDescent="0.25">
      <c r="E9200" s="103"/>
      <c r="F9200" s="104"/>
    </row>
    <row r="9201" spans="5:6" x14ac:dyDescent="0.25">
      <c r="E9201" s="103"/>
      <c r="F9201" s="104"/>
    </row>
    <row r="9202" spans="5:6" x14ac:dyDescent="0.25">
      <c r="E9202" s="103"/>
      <c r="F9202" s="104"/>
    </row>
    <row r="9203" spans="5:6" x14ac:dyDescent="0.25">
      <c r="E9203" s="103"/>
      <c r="F9203" s="104"/>
    </row>
    <row r="9204" spans="5:6" x14ac:dyDescent="0.25">
      <c r="E9204" s="103"/>
      <c r="F9204" s="104"/>
    </row>
    <row r="9205" spans="5:6" x14ac:dyDescent="0.25">
      <c r="E9205" s="103"/>
      <c r="F9205" s="104"/>
    </row>
    <row r="9206" spans="5:6" x14ac:dyDescent="0.25">
      <c r="E9206" s="103"/>
      <c r="F9206" s="104"/>
    </row>
    <row r="9207" spans="5:6" x14ac:dyDescent="0.25">
      <c r="E9207" s="103"/>
      <c r="F9207" s="104"/>
    </row>
    <row r="9208" spans="5:6" x14ac:dyDescent="0.25">
      <c r="E9208" s="103"/>
      <c r="F9208" s="104"/>
    </row>
    <row r="9209" spans="5:6" x14ac:dyDescent="0.25">
      <c r="E9209" s="103"/>
      <c r="F9209" s="104"/>
    </row>
    <row r="9210" spans="5:6" x14ac:dyDescent="0.25">
      <c r="E9210" s="103"/>
      <c r="F9210" s="104"/>
    </row>
    <row r="9211" spans="5:6" x14ac:dyDescent="0.25">
      <c r="E9211" s="103"/>
      <c r="F9211" s="104"/>
    </row>
    <row r="9212" spans="5:6" x14ac:dyDescent="0.25">
      <c r="E9212" s="103"/>
      <c r="F9212" s="104"/>
    </row>
    <row r="9213" spans="5:6" x14ac:dyDescent="0.25">
      <c r="E9213" s="103"/>
      <c r="F9213" s="104"/>
    </row>
    <row r="9214" spans="5:6" x14ac:dyDescent="0.25">
      <c r="E9214" s="103"/>
      <c r="F9214" s="104"/>
    </row>
    <row r="9215" spans="5:6" x14ac:dyDescent="0.25">
      <c r="E9215" s="103"/>
      <c r="F9215" s="104"/>
    </row>
    <row r="9216" spans="5:6" x14ac:dyDescent="0.25">
      <c r="E9216" s="103"/>
      <c r="F9216" s="104"/>
    </row>
    <row r="9217" spans="5:6" x14ac:dyDescent="0.25">
      <c r="E9217" s="103"/>
      <c r="F9217" s="104"/>
    </row>
    <row r="9218" spans="5:6" x14ac:dyDescent="0.25">
      <c r="E9218" s="103"/>
      <c r="F9218" s="104"/>
    </row>
    <row r="9219" spans="5:6" x14ac:dyDescent="0.25">
      <c r="E9219" s="103"/>
      <c r="F9219" s="104"/>
    </row>
    <row r="9220" spans="5:6" x14ac:dyDescent="0.25">
      <c r="E9220" s="103"/>
      <c r="F9220" s="104"/>
    </row>
    <row r="9221" spans="5:6" x14ac:dyDescent="0.25">
      <c r="E9221" s="103"/>
      <c r="F9221" s="104"/>
    </row>
    <row r="9222" spans="5:6" x14ac:dyDescent="0.25">
      <c r="E9222" s="103"/>
      <c r="F9222" s="104"/>
    </row>
    <row r="9223" spans="5:6" x14ac:dyDescent="0.25">
      <c r="E9223" s="103"/>
      <c r="F9223" s="104"/>
    </row>
    <row r="9224" spans="5:6" x14ac:dyDescent="0.25">
      <c r="E9224" s="103"/>
      <c r="F9224" s="104"/>
    </row>
    <row r="9225" spans="5:6" x14ac:dyDescent="0.25">
      <c r="E9225" s="103"/>
      <c r="F9225" s="104"/>
    </row>
    <row r="9226" spans="5:6" x14ac:dyDescent="0.25">
      <c r="E9226" s="103"/>
      <c r="F9226" s="104"/>
    </row>
    <row r="9227" spans="5:6" x14ac:dyDescent="0.25">
      <c r="E9227" s="103"/>
      <c r="F9227" s="104"/>
    </row>
    <row r="9228" spans="5:6" x14ac:dyDescent="0.25">
      <c r="E9228" s="103"/>
      <c r="F9228" s="104"/>
    </row>
    <row r="9229" spans="5:6" x14ac:dyDescent="0.25">
      <c r="E9229" s="103"/>
      <c r="F9229" s="104"/>
    </row>
    <row r="9230" spans="5:6" x14ac:dyDescent="0.25">
      <c r="E9230" s="103"/>
      <c r="F9230" s="104"/>
    </row>
    <row r="9231" spans="5:6" x14ac:dyDescent="0.25">
      <c r="E9231" s="103"/>
      <c r="F9231" s="104"/>
    </row>
    <row r="9232" spans="5:6" x14ac:dyDescent="0.25">
      <c r="E9232" s="103"/>
      <c r="F9232" s="104"/>
    </row>
    <row r="9233" spans="5:6" x14ac:dyDescent="0.25">
      <c r="E9233" s="103"/>
      <c r="F9233" s="104"/>
    </row>
    <row r="9234" spans="5:6" x14ac:dyDescent="0.25">
      <c r="E9234" s="103"/>
      <c r="F9234" s="104"/>
    </row>
    <row r="9235" spans="5:6" x14ac:dyDescent="0.25">
      <c r="E9235" s="103"/>
      <c r="F9235" s="104"/>
    </row>
    <row r="9236" spans="5:6" x14ac:dyDescent="0.25">
      <c r="E9236" s="103"/>
      <c r="F9236" s="104"/>
    </row>
    <row r="9237" spans="5:6" x14ac:dyDescent="0.25">
      <c r="E9237" s="103"/>
      <c r="F9237" s="104"/>
    </row>
    <row r="9238" spans="5:6" x14ac:dyDescent="0.25">
      <c r="E9238" s="103"/>
      <c r="F9238" s="104"/>
    </row>
    <row r="9239" spans="5:6" x14ac:dyDescent="0.25">
      <c r="E9239" s="103"/>
      <c r="F9239" s="104"/>
    </row>
    <row r="9240" spans="5:6" x14ac:dyDescent="0.25">
      <c r="E9240" s="103"/>
      <c r="F9240" s="104"/>
    </row>
    <row r="9241" spans="5:6" x14ac:dyDescent="0.25">
      <c r="E9241" s="103"/>
      <c r="F9241" s="104"/>
    </row>
    <row r="9242" spans="5:6" x14ac:dyDescent="0.25">
      <c r="E9242" s="103"/>
      <c r="F9242" s="104"/>
    </row>
    <row r="9243" spans="5:6" x14ac:dyDescent="0.25">
      <c r="E9243" s="103"/>
      <c r="F9243" s="104"/>
    </row>
    <row r="9244" spans="5:6" x14ac:dyDescent="0.25">
      <c r="E9244" s="103"/>
      <c r="F9244" s="104"/>
    </row>
    <row r="9245" spans="5:6" x14ac:dyDescent="0.25">
      <c r="E9245" s="103"/>
      <c r="F9245" s="104"/>
    </row>
    <row r="9246" spans="5:6" x14ac:dyDescent="0.25">
      <c r="E9246" s="103"/>
      <c r="F9246" s="104"/>
    </row>
    <row r="9247" spans="5:6" x14ac:dyDescent="0.25">
      <c r="E9247" s="103"/>
      <c r="F9247" s="104"/>
    </row>
    <row r="9248" spans="5:6" x14ac:dyDescent="0.25">
      <c r="E9248" s="103"/>
      <c r="F9248" s="104"/>
    </row>
    <row r="9249" spans="5:6" x14ac:dyDescent="0.25">
      <c r="E9249" s="103"/>
      <c r="F9249" s="104"/>
    </row>
    <row r="9250" spans="5:6" x14ac:dyDescent="0.25">
      <c r="E9250" s="103"/>
      <c r="F9250" s="104"/>
    </row>
    <row r="9251" spans="5:6" x14ac:dyDescent="0.25">
      <c r="E9251" s="103"/>
      <c r="F9251" s="104"/>
    </row>
    <row r="9252" spans="5:6" x14ac:dyDescent="0.25">
      <c r="E9252" s="103"/>
      <c r="F9252" s="104"/>
    </row>
    <row r="9253" spans="5:6" x14ac:dyDescent="0.25">
      <c r="E9253" s="103"/>
      <c r="F9253" s="104"/>
    </row>
    <row r="9254" spans="5:6" x14ac:dyDescent="0.25">
      <c r="E9254" s="103"/>
      <c r="F9254" s="104"/>
    </row>
    <row r="9255" spans="5:6" x14ac:dyDescent="0.25">
      <c r="E9255" s="103"/>
      <c r="F9255" s="104"/>
    </row>
    <row r="9256" spans="5:6" x14ac:dyDescent="0.25">
      <c r="E9256" s="103"/>
      <c r="F9256" s="104"/>
    </row>
    <row r="9257" spans="5:6" x14ac:dyDescent="0.25">
      <c r="E9257" s="103"/>
      <c r="F9257" s="104"/>
    </row>
    <row r="9258" spans="5:6" x14ac:dyDescent="0.25">
      <c r="E9258" s="103"/>
      <c r="F9258" s="104"/>
    </row>
    <row r="9259" spans="5:6" x14ac:dyDescent="0.25">
      <c r="E9259" s="103"/>
      <c r="F9259" s="104"/>
    </row>
    <row r="9260" spans="5:6" x14ac:dyDescent="0.25">
      <c r="E9260" s="103"/>
      <c r="F9260" s="104"/>
    </row>
    <row r="9261" spans="5:6" x14ac:dyDescent="0.25">
      <c r="E9261" s="103"/>
      <c r="F9261" s="104"/>
    </row>
    <row r="9262" spans="5:6" x14ac:dyDescent="0.25">
      <c r="E9262" s="103"/>
      <c r="F9262" s="104"/>
    </row>
    <row r="9263" spans="5:6" x14ac:dyDescent="0.25">
      <c r="E9263" s="103"/>
      <c r="F9263" s="104"/>
    </row>
    <row r="9264" spans="5:6" x14ac:dyDescent="0.25">
      <c r="E9264" s="103"/>
      <c r="F9264" s="104"/>
    </row>
    <row r="9265" spans="5:6" x14ac:dyDescent="0.25">
      <c r="E9265" s="103"/>
      <c r="F9265" s="104"/>
    </row>
    <row r="9266" spans="5:6" x14ac:dyDescent="0.25">
      <c r="E9266" s="103"/>
      <c r="F9266" s="104"/>
    </row>
    <row r="9267" spans="5:6" x14ac:dyDescent="0.25">
      <c r="E9267" s="103"/>
      <c r="F9267" s="104"/>
    </row>
    <row r="9268" spans="5:6" x14ac:dyDescent="0.25">
      <c r="E9268" s="103"/>
      <c r="F9268" s="104"/>
    </row>
    <row r="9269" spans="5:6" x14ac:dyDescent="0.25">
      <c r="E9269" s="103"/>
      <c r="F9269" s="104"/>
    </row>
    <row r="9270" spans="5:6" x14ac:dyDescent="0.25">
      <c r="E9270" s="103"/>
      <c r="F9270" s="104"/>
    </row>
    <row r="9271" spans="5:6" x14ac:dyDescent="0.25">
      <c r="E9271" s="103"/>
      <c r="F9271" s="104"/>
    </row>
    <row r="9272" spans="5:6" x14ac:dyDescent="0.25">
      <c r="E9272" s="103"/>
      <c r="F9272" s="104"/>
    </row>
    <row r="9273" spans="5:6" x14ac:dyDescent="0.25">
      <c r="E9273" s="103"/>
      <c r="F9273" s="104"/>
    </row>
    <row r="9274" spans="5:6" x14ac:dyDescent="0.25">
      <c r="E9274" s="103"/>
      <c r="F9274" s="104"/>
    </row>
    <row r="9275" spans="5:6" x14ac:dyDescent="0.25">
      <c r="E9275" s="103"/>
      <c r="F9275" s="104"/>
    </row>
    <row r="9276" spans="5:6" x14ac:dyDescent="0.25">
      <c r="E9276" s="103"/>
      <c r="F9276" s="104"/>
    </row>
    <row r="9277" spans="5:6" x14ac:dyDescent="0.25">
      <c r="E9277" s="103"/>
      <c r="F9277" s="104"/>
    </row>
    <row r="9278" spans="5:6" x14ac:dyDescent="0.25">
      <c r="E9278" s="103"/>
      <c r="F9278" s="104"/>
    </row>
    <row r="9279" spans="5:6" x14ac:dyDescent="0.25">
      <c r="E9279" s="103"/>
      <c r="F9279" s="104"/>
    </row>
    <row r="9280" spans="5:6" x14ac:dyDescent="0.25">
      <c r="E9280" s="103"/>
      <c r="F9280" s="104"/>
    </row>
    <row r="9281" spans="5:6" x14ac:dyDescent="0.25">
      <c r="E9281" s="103"/>
      <c r="F9281" s="104"/>
    </row>
    <row r="9282" spans="5:6" x14ac:dyDescent="0.25">
      <c r="E9282" s="103"/>
      <c r="F9282" s="104"/>
    </row>
    <row r="9283" spans="5:6" x14ac:dyDescent="0.25">
      <c r="E9283" s="103"/>
      <c r="F9283" s="104"/>
    </row>
    <row r="9284" spans="5:6" x14ac:dyDescent="0.25">
      <c r="E9284" s="103"/>
      <c r="F9284" s="104"/>
    </row>
    <row r="9285" spans="5:6" x14ac:dyDescent="0.25">
      <c r="E9285" s="103"/>
      <c r="F9285" s="104"/>
    </row>
    <row r="9286" spans="5:6" x14ac:dyDescent="0.25">
      <c r="E9286" s="103"/>
      <c r="F9286" s="104"/>
    </row>
    <row r="9287" spans="5:6" x14ac:dyDescent="0.25">
      <c r="E9287" s="103"/>
      <c r="F9287" s="104"/>
    </row>
    <row r="9288" spans="5:6" x14ac:dyDescent="0.25">
      <c r="E9288" s="103"/>
      <c r="F9288" s="104"/>
    </row>
    <row r="9289" spans="5:6" x14ac:dyDescent="0.25">
      <c r="E9289" s="103"/>
      <c r="F9289" s="104"/>
    </row>
    <row r="9290" spans="5:6" x14ac:dyDescent="0.25">
      <c r="E9290" s="103"/>
      <c r="F9290" s="104"/>
    </row>
    <row r="9291" spans="5:6" x14ac:dyDescent="0.25">
      <c r="E9291" s="103"/>
      <c r="F9291" s="104"/>
    </row>
    <row r="9292" spans="5:6" x14ac:dyDescent="0.25">
      <c r="E9292" s="103"/>
      <c r="F9292" s="104"/>
    </row>
    <row r="9293" spans="5:6" x14ac:dyDescent="0.25">
      <c r="E9293" s="103"/>
      <c r="F9293" s="104"/>
    </row>
    <row r="9294" spans="5:6" x14ac:dyDescent="0.25">
      <c r="E9294" s="103"/>
      <c r="F9294" s="104"/>
    </row>
    <row r="9295" spans="5:6" x14ac:dyDescent="0.25">
      <c r="E9295" s="103"/>
      <c r="F9295" s="104"/>
    </row>
    <row r="9296" spans="5:6" x14ac:dyDescent="0.25">
      <c r="E9296" s="103"/>
      <c r="F9296" s="104"/>
    </row>
    <row r="9297" spans="5:6" x14ac:dyDescent="0.25">
      <c r="E9297" s="103"/>
      <c r="F9297" s="104"/>
    </row>
    <row r="9298" spans="5:6" x14ac:dyDescent="0.25">
      <c r="E9298" s="103"/>
      <c r="F9298" s="104"/>
    </row>
    <row r="9299" spans="5:6" x14ac:dyDescent="0.25">
      <c r="E9299" s="103"/>
      <c r="F9299" s="104"/>
    </row>
    <row r="9300" spans="5:6" x14ac:dyDescent="0.25">
      <c r="E9300" s="103"/>
      <c r="F9300" s="104"/>
    </row>
    <row r="9301" spans="5:6" x14ac:dyDescent="0.25">
      <c r="E9301" s="103"/>
      <c r="F9301" s="104"/>
    </row>
    <row r="9302" spans="5:6" x14ac:dyDescent="0.25">
      <c r="E9302" s="103"/>
      <c r="F9302" s="104"/>
    </row>
    <row r="9303" spans="5:6" x14ac:dyDescent="0.25">
      <c r="E9303" s="103"/>
      <c r="F9303" s="104"/>
    </row>
    <row r="9304" spans="5:6" x14ac:dyDescent="0.25">
      <c r="E9304" s="103"/>
      <c r="F9304" s="104"/>
    </row>
    <row r="9305" spans="5:6" x14ac:dyDescent="0.25">
      <c r="E9305" s="103"/>
      <c r="F9305" s="104"/>
    </row>
    <row r="9306" spans="5:6" x14ac:dyDescent="0.25">
      <c r="E9306" s="103"/>
      <c r="F9306" s="104"/>
    </row>
    <row r="9307" spans="5:6" x14ac:dyDescent="0.25">
      <c r="E9307" s="103"/>
      <c r="F9307" s="104"/>
    </row>
    <row r="9308" spans="5:6" x14ac:dyDescent="0.25">
      <c r="E9308" s="103"/>
      <c r="F9308" s="104"/>
    </row>
    <row r="9309" spans="5:6" x14ac:dyDescent="0.25">
      <c r="E9309" s="103"/>
      <c r="F9309" s="104"/>
    </row>
    <row r="9310" spans="5:6" x14ac:dyDescent="0.25">
      <c r="E9310" s="103"/>
      <c r="F9310" s="104"/>
    </row>
    <row r="9311" spans="5:6" x14ac:dyDescent="0.25">
      <c r="E9311" s="103"/>
      <c r="F9311" s="104"/>
    </row>
    <row r="9312" spans="5:6" x14ac:dyDescent="0.25">
      <c r="E9312" s="103"/>
      <c r="F9312" s="104"/>
    </row>
    <row r="9313" spans="5:6" x14ac:dyDescent="0.25">
      <c r="E9313" s="103"/>
      <c r="F9313" s="104"/>
    </row>
    <row r="9314" spans="5:6" x14ac:dyDescent="0.25">
      <c r="E9314" s="103"/>
      <c r="F9314" s="104"/>
    </row>
    <row r="9315" spans="5:6" x14ac:dyDescent="0.25">
      <c r="E9315" s="103"/>
      <c r="F9315" s="104"/>
    </row>
    <row r="9316" spans="5:6" x14ac:dyDescent="0.25">
      <c r="E9316" s="103"/>
      <c r="F9316" s="104"/>
    </row>
    <row r="9317" spans="5:6" x14ac:dyDescent="0.25">
      <c r="E9317" s="103"/>
      <c r="F9317" s="104"/>
    </row>
    <row r="9318" spans="5:6" x14ac:dyDescent="0.25">
      <c r="E9318" s="103"/>
      <c r="F9318" s="104"/>
    </row>
    <row r="9319" spans="5:6" x14ac:dyDescent="0.25">
      <c r="E9319" s="103"/>
      <c r="F9319" s="104"/>
    </row>
    <row r="9320" spans="5:6" x14ac:dyDescent="0.25">
      <c r="E9320" s="103"/>
      <c r="F9320" s="104"/>
    </row>
    <row r="9321" spans="5:6" x14ac:dyDescent="0.25">
      <c r="E9321" s="103"/>
      <c r="F9321" s="104"/>
    </row>
    <row r="9322" spans="5:6" x14ac:dyDescent="0.25">
      <c r="E9322" s="103"/>
      <c r="F9322" s="104"/>
    </row>
    <row r="9323" spans="5:6" x14ac:dyDescent="0.25">
      <c r="E9323" s="103"/>
      <c r="F9323" s="104"/>
    </row>
    <row r="9324" spans="5:6" x14ac:dyDescent="0.25">
      <c r="E9324" s="103"/>
      <c r="F9324" s="104"/>
    </row>
    <row r="9325" spans="5:6" x14ac:dyDescent="0.25">
      <c r="E9325" s="103"/>
      <c r="F9325" s="104"/>
    </row>
    <row r="9326" spans="5:6" x14ac:dyDescent="0.25">
      <c r="E9326" s="103"/>
      <c r="F9326" s="104"/>
    </row>
    <row r="9327" spans="5:6" x14ac:dyDescent="0.25">
      <c r="E9327" s="103"/>
      <c r="F9327" s="104"/>
    </row>
    <row r="9328" spans="5:6" x14ac:dyDescent="0.25">
      <c r="E9328" s="103"/>
      <c r="F9328" s="104"/>
    </row>
    <row r="9329" spans="5:6" x14ac:dyDescent="0.25">
      <c r="E9329" s="103"/>
      <c r="F9329" s="104"/>
    </row>
    <row r="9330" spans="5:6" x14ac:dyDescent="0.25">
      <c r="E9330" s="103"/>
      <c r="F9330" s="104"/>
    </row>
    <row r="9331" spans="5:6" x14ac:dyDescent="0.25">
      <c r="E9331" s="103"/>
      <c r="F9331" s="104"/>
    </row>
    <row r="9332" spans="5:6" x14ac:dyDescent="0.25">
      <c r="E9332" s="103"/>
      <c r="F9332" s="104"/>
    </row>
    <row r="9333" spans="5:6" x14ac:dyDescent="0.25">
      <c r="E9333" s="103"/>
      <c r="F9333" s="104"/>
    </row>
    <row r="9334" spans="5:6" x14ac:dyDescent="0.25">
      <c r="E9334" s="103"/>
      <c r="F9334" s="104"/>
    </row>
    <row r="9335" spans="5:6" x14ac:dyDescent="0.25">
      <c r="E9335" s="103"/>
      <c r="F9335" s="104"/>
    </row>
    <row r="9336" spans="5:6" x14ac:dyDescent="0.25">
      <c r="E9336" s="103"/>
      <c r="F9336" s="104"/>
    </row>
    <row r="9337" spans="5:6" x14ac:dyDescent="0.25">
      <c r="E9337" s="103"/>
      <c r="F9337" s="104"/>
    </row>
    <row r="9338" spans="5:6" x14ac:dyDescent="0.25">
      <c r="E9338" s="103"/>
      <c r="F9338" s="104"/>
    </row>
    <row r="9339" spans="5:6" x14ac:dyDescent="0.25">
      <c r="E9339" s="103"/>
      <c r="F9339" s="104"/>
    </row>
    <row r="9340" spans="5:6" x14ac:dyDescent="0.25">
      <c r="E9340" s="103"/>
      <c r="F9340" s="104"/>
    </row>
    <row r="9341" spans="5:6" x14ac:dyDescent="0.25">
      <c r="E9341" s="103"/>
      <c r="F9341" s="104"/>
    </row>
    <row r="9342" spans="5:6" x14ac:dyDescent="0.25">
      <c r="E9342" s="103"/>
      <c r="F9342" s="104"/>
    </row>
    <row r="9343" spans="5:6" x14ac:dyDescent="0.25">
      <c r="E9343" s="103"/>
      <c r="F9343" s="104"/>
    </row>
    <row r="9344" spans="5:6" x14ac:dyDescent="0.25">
      <c r="E9344" s="103"/>
      <c r="F9344" s="104"/>
    </row>
    <row r="9345" spans="5:6" x14ac:dyDescent="0.25">
      <c r="E9345" s="103"/>
      <c r="F9345" s="104"/>
    </row>
    <row r="9346" spans="5:6" x14ac:dyDescent="0.25">
      <c r="E9346" s="103"/>
      <c r="F9346" s="104"/>
    </row>
    <row r="9347" spans="5:6" x14ac:dyDescent="0.25">
      <c r="E9347" s="103"/>
      <c r="F9347" s="104"/>
    </row>
    <row r="9348" spans="5:6" x14ac:dyDescent="0.25">
      <c r="E9348" s="103"/>
      <c r="F9348" s="104"/>
    </row>
    <row r="9349" spans="5:6" x14ac:dyDescent="0.25">
      <c r="E9349" s="103"/>
      <c r="F9349" s="104"/>
    </row>
    <row r="9350" spans="5:6" x14ac:dyDescent="0.25">
      <c r="E9350" s="103"/>
      <c r="F9350" s="104"/>
    </row>
    <row r="9351" spans="5:6" x14ac:dyDescent="0.25">
      <c r="E9351" s="103"/>
      <c r="F9351" s="104"/>
    </row>
    <row r="9352" spans="5:6" x14ac:dyDescent="0.25">
      <c r="E9352" s="103"/>
      <c r="F9352" s="104"/>
    </row>
    <row r="9353" spans="5:6" x14ac:dyDescent="0.25">
      <c r="E9353" s="103"/>
      <c r="F9353" s="104"/>
    </row>
    <row r="9354" spans="5:6" x14ac:dyDescent="0.25">
      <c r="E9354" s="103"/>
      <c r="F9354" s="104"/>
    </row>
    <row r="9355" spans="5:6" x14ac:dyDescent="0.25">
      <c r="E9355" s="103"/>
      <c r="F9355" s="104"/>
    </row>
    <row r="9356" spans="5:6" x14ac:dyDescent="0.25">
      <c r="E9356" s="103"/>
      <c r="F9356" s="104"/>
    </row>
    <row r="9357" spans="5:6" x14ac:dyDescent="0.25">
      <c r="E9357" s="103"/>
      <c r="F9357" s="104"/>
    </row>
    <row r="9358" spans="5:6" x14ac:dyDescent="0.25">
      <c r="E9358" s="103"/>
      <c r="F9358" s="104"/>
    </row>
    <row r="9359" spans="5:6" x14ac:dyDescent="0.25">
      <c r="E9359" s="103"/>
      <c r="F9359" s="104"/>
    </row>
    <row r="9360" spans="5:6" x14ac:dyDescent="0.25">
      <c r="E9360" s="103"/>
      <c r="F9360" s="104"/>
    </row>
    <row r="9361" spans="5:6" x14ac:dyDescent="0.25">
      <c r="E9361" s="103"/>
      <c r="F9361" s="104"/>
    </row>
    <row r="9362" spans="5:6" x14ac:dyDescent="0.25">
      <c r="E9362" s="103"/>
      <c r="F9362" s="104"/>
    </row>
    <row r="9363" spans="5:6" x14ac:dyDescent="0.25">
      <c r="E9363" s="103"/>
      <c r="F9363" s="104"/>
    </row>
    <row r="9364" spans="5:6" x14ac:dyDescent="0.25">
      <c r="E9364" s="103"/>
      <c r="F9364" s="104"/>
    </row>
    <row r="9365" spans="5:6" x14ac:dyDescent="0.25">
      <c r="E9365" s="103"/>
      <c r="F9365" s="104"/>
    </row>
    <row r="9366" spans="5:6" x14ac:dyDescent="0.25">
      <c r="E9366" s="103"/>
      <c r="F9366" s="104"/>
    </row>
    <row r="9367" spans="5:6" x14ac:dyDescent="0.25">
      <c r="E9367" s="103"/>
      <c r="F9367" s="104"/>
    </row>
    <row r="9368" spans="5:6" x14ac:dyDescent="0.25">
      <c r="E9368" s="103"/>
      <c r="F9368" s="104"/>
    </row>
    <row r="9369" spans="5:6" x14ac:dyDescent="0.25">
      <c r="E9369" s="103"/>
      <c r="F9369" s="104"/>
    </row>
    <row r="9370" spans="5:6" x14ac:dyDescent="0.25">
      <c r="E9370" s="103"/>
      <c r="F9370" s="104"/>
    </row>
    <row r="9371" spans="5:6" x14ac:dyDescent="0.25">
      <c r="E9371" s="103"/>
      <c r="F9371" s="104"/>
    </row>
    <row r="9372" spans="5:6" x14ac:dyDescent="0.25">
      <c r="E9372" s="103"/>
      <c r="F9372" s="104"/>
    </row>
    <row r="9373" spans="5:6" x14ac:dyDescent="0.25">
      <c r="E9373" s="103"/>
      <c r="F9373" s="104"/>
    </row>
    <row r="9374" spans="5:6" x14ac:dyDescent="0.25">
      <c r="E9374" s="103"/>
      <c r="F9374" s="104"/>
    </row>
    <row r="9375" spans="5:6" x14ac:dyDescent="0.25">
      <c r="E9375" s="103"/>
      <c r="F9375" s="104"/>
    </row>
    <row r="9376" spans="5:6" x14ac:dyDescent="0.25">
      <c r="E9376" s="103"/>
      <c r="F9376" s="104"/>
    </row>
    <row r="9377" spans="5:6" x14ac:dyDescent="0.25">
      <c r="E9377" s="103"/>
      <c r="F9377" s="104"/>
    </row>
    <row r="9378" spans="5:6" x14ac:dyDescent="0.25">
      <c r="E9378" s="103"/>
      <c r="F9378" s="104"/>
    </row>
    <row r="9379" spans="5:6" x14ac:dyDescent="0.25">
      <c r="E9379" s="103"/>
      <c r="F9379" s="104"/>
    </row>
    <row r="9380" spans="5:6" x14ac:dyDescent="0.25">
      <c r="E9380" s="103"/>
      <c r="F9380" s="104"/>
    </row>
    <row r="9381" spans="5:6" x14ac:dyDescent="0.25">
      <c r="E9381" s="103"/>
      <c r="F9381" s="104"/>
    </row>
    <row r="9382" spans="5:6" x14ac:dyDescent="0.25">
      <c r="E9382" s="103"/>
      <c r="F9382" s="104"/>
    </row>
    <row r="9383" spans="5:6" x14ac:dyDescent="0.25">
      <c r="E9383" s="103"/>
      <c r="F9383" s="104"/>
    </row>
    <row r="9384" spans="5:6" x14ac:dyDescent="0.25">
      <c r="E9384" s="103"/>
      <c r="F9384" s="104"/>
    </row>
    <row r="9385" spans="5:6" x14ac:dyDescent="0.25">
      <c r="E9385" s="103"/>
      <c r="F9385" s="104"/>
    </row>
    <row r="9386" spans="5:6" x14ac:dyDescent="0.25">
      <c r="E9386" s="103"/>
      <c r="F9386" s="104"/>
    </row>
    <row r="9387" spans="5:6" x14ac:dyDescent="0.25">
      <c r="E9387" s="103"/>
      <c r="F9387" s="104"/>
    </row>
    <row r="9388" spans="5:6" x14ac:dyDescent="0.25">
      <c r="E9388" s="103"/>
      <c r="F9388" s="104"/>
    </row>
    <row r="9389" spans="5:6" x14ac:dyDescent="0.25">
      <c r="E9389" s="103"/>
      <c r="F9389" s="104"/>
    </row>
    <row r="9390" spans="5:6" x14ac:dyDescent="0.25">
      <c r="E9390" s="103"/>
      <c r="F9390" s="104"/>
    </row>
    <row r="9391" spans="5:6" x14ac:dyDescent="0.25">
      <c r="E9391" s="103"/>
      <c r="F9391" s="104"/>
    </row>
    <row r="9392" spans="5:6" x14ac:dyDescent="0.25">
      <c r="E9392" s="103"/>
      <c r="F9392" s="104"/>
    </row>
    <row r="9393" spans="5:6" x14ac:dyDescent="0.25">
      <c r="E9393" s="103"/>
      <c r="F9393" s="104"/>
    </row>
    <row r="9394" spans="5:6" x14ac:dyDescent="0.25">
      <c r="E9394" s="103"/>
      <c r="F9394" s="104"/>
    </row>
    <row r="9395" spans="5:6" x14ac:dyDescent="0.25">
      <c r="E9395" s="103"/>
      <c r="F9395" s="104"/>
    </row>
    <row r="9396" spans="5:6" x14ac:dyDescent="0.25">
      <c r="E9396" s="103"/>
      <c r="F9396" s="104"/>
    </row>
    <row r="9397" spans="5:6" x14ac:dyDescent="0.25">
      <c r="E9397" s="103"/>
      <c r="F9397" s="104"/>
    </row>
    <row r="9398" spans="5:6" x14ac:dyDescent="0.25">
      <c r="E9398" s="103"/>
      <c r="F9398" s="104"/>
    </row>
    <row r="9399" spans="5:6" x14ac:dyDescent="0.25">
      <c r="E9399" s="103"/>
      <c r="F9399" s="104"/>
    </row>
    <row r="9400" spans="5:6" x14ac:dyDescent="0.25">
      <c r="E9400" s="103"/>
      <c r="F9400" s="104"/>
    </row>
    <row r="9401" spans="5:6" x14ac:dyDescent="0.25">
      <c r="E9401" s="103"/>
      <c r="F9401" s="104"/>
    </row>
    <row r="9402" spans="5:6" x14ac:dyDescent="0.25">
      <c r="E9402" s="103"/>
      <c r="F9402" s="104"/>
    </row>
    <row r="9403" spans="5:6" x14ac:dyDescent="0.25">
      <c r="E9403" s="103"/>
      <c r="F9403" s="104"/>
    </row>
    <row r="9404" spans="5:6" x14ac:dyDescent="0.25">
      <c r="E9404" s="103"/>
      <c r="F9404" s="104"/>
    </row>
    <row r="9405" spans="5:6" x14ac:dyDescent="0.25">
      <c r="E9405" s="103"/>
      <c r="F9405" s="104"/>
    </row>
    <row r="9406" spans="5:6" x14ac:dyDescent="0.25">
      <c r="E9406" s="103"/>
      <c r="F9406" s="104"/>
    </row>
    <row r="9407" spans="5:6" x14ac:dyDescent="0.25">
      <c r="E9407" s="103"/>
      <c r="F9407" s="104"/>
    </row>
    <row r="9408" spans="5:6" x14ac:dyDescent="0.25">
      <c r="E9408" s="103"/>
      <c r="F9408" s="104"/>
    </row>
    <row r="9409" spans="5:6" x14ac:dyDescent="0.25">
      <c r="E9409" s="103"/>
      <c r="F9409" s="104"/>
    </row>
    <row r="9410" spans="5:6" x14ac:dyDescent="0.25">
      <c r="E9410" s="103"/>
      <c r="F9410" s="104"/>
    </row>
    <row r="9411" spans="5:6" x14ac:dyDescent="0.25">
      <c r="E9411" s="103"/>
      <c r="F9411" s="104"/>
    </row>
    <row r="9412" spans="5:6" x14ac:dyDescent="0.25">
      <c r="E9412" s="103"/>
      <c r="F9412" s="104"/>
    </row>
    <row r="9413" spans="5:6" x14ac:dyDescent="0.25">
      <c r="E9413" s="103"/>
      <c r="F9413" s="104"/>
    </row>
    <row r="9414" spans="5:6" x14ac:dyDescent="0.25">
      <c r="E9414" s="103"/>
      <c r="F9414" s="104"/>
    </row>
    <row r="9415" spans="5:6" x14ac:dyDescent="0.25">
      <c r="E9415" s="103"/>
      <c r="F9415" s="104"/>
    </row>
    <row r="9416" spans="5:6" x14ac:dyDescent="0.25">
      <c r="E9416" s="103"/>
      <c r="F9416" s="104"/>
    </row>
    <row r="9417" spans="5:6" x14ac:dyDescent="0.25">
      <c r="E9417" s="103"/>
      <c r="F9417" s="104"/>
    </row>
    <row r="9418" spans="5:6" x14ac:dyDescent="0.25">
      <c r="E9418" s="103"/>
      <c r="F9418" s="104"/>
    </row>
    <row r="9419" spans="5:6" x14ac:dyDescent="0.25">
      <c r="E9419" s="103"/>
      <c r="F9419" s="104"/>
    </row>
    <row r="9420" spans="5:6" x14ac:dyDescent="0.25">
      <c r="E9420" s="103"/>
      <c r="F9420" s="104"/>
    </row>
    <row r="9421" spans="5:6" x14ac:dyDescent="0.25">
      <c r="E9421" s="103"/>
      <c r="F9421" s="104"/>
    </row>
    <row r="9422" spans="5:6" x14ac:dyDescent="0.25">
      <c r="E9422" s="103"/>
      <c r="F9422" s="104"/>
    </row>
    <row r="9423" spans="5:6" x14ac:dyDescent="0.25">
      <c r="E9423" s="103"/>
      <c r="F9423" s="104"/>
    </row>
    <row r="9424" spans="5:6" x14ac:dyDescent="0.25">
      <c r="E9424" s="103"/>
      <c r="F9424" s="104"/>
    </row>
    <row r="9425" spans="5:6" x14ac:dyDescent="0.25">
      <c r="E9425" s="103"/>
      <c r="F9425" s="104"/>
    </row>
    <row r="9426" spans="5:6" x14ac:dyDescent="0.25">
      <c r="E9426" s="103"/>
      <c r="F9426" s="104"/>
    </row>
    <row r="9427" spans="5:6" x14ac:dyDescent="0.25">
      <c r="E9427" s="103"/>
      <c r="F9427" s="104"/>
    </row>
    <row r="9428" spans="5:6" x14ac:dyDescent="0.25">
      <c r="E9428" s="103"/>
      <c r="F9428" s="104"/>
    </row>
    <row r="9429" spans="5:6" x14ac:dyDescent="0.25">
      <c r="E9429" s="103"/>
      <c r="F9429" s="104"/>
    </row>
    <row r="9430" spans="5:6" x14ac:dyDescent="0.25">
      <c r="E9430" s="103"/>
      <c r="F9430" s="104"/>
    </row>
    <row r="9431" spans="5:6" x14ac:dyDescent="0.25">
      <c r="E9431" s="103"/>
      <c r="F9431" s="104"/>
    </row>
    <row r="9432" spans="5:6" x14ac:dyDescent="0.25">
      <c r="E9432" s="103"/>
      <c r="F9432" s="104"/>
    </row>
    <row r="9433" spans="5:6" x14ac:dyDescent="0.25">
      <c r="E9433" s="103"/>
      <c r="F9433" s="104"/>
    </row>
    <row r="9434" spans="5:6" x14ac:dyDescent="0.25">
      <c r="E9434" s="103"/>
      <c r="F9434" s="104"/>
    </row>
    <row r="9435" spans="5:6" x14ac:dyDescent="0.25">
      <c r="E9435" s="103"/>
      <c r="F9435" s="104"/>
    </row>
    <row r="9436" spans="5:6" x14ac:dyDescent="0.25">
      <c r="E9436" s="103"/>
      <c r="F9436" s="104"/>
    </row>
    <row r="9437" spans="5:6" x14ac:dyDescent="0.25">
      <c r="E9437" s="103"/>
      <c r="F9437" s="104"/>
    </row>
    <row r="9438" spans="5:6" x14ac:dyDescent="0.25">
      <c r="E9438" s="103"/>
      <c r="F9438" s="104"/>
    </row>
    <row r="9439" spans="5:6" x14ac:dyDescent="0.25">
      <c r="E9439" s="103"/>
      <c r="F9439" s="104"/>
    </row>
    <row r="9440" spans="5:6" x14ac:dyDescent="0.25">
      <c r="E9440" s="103"/>
      <c r="F9440" s="104"/>
    </row>
    <row r="9441" spans="5:6" x14ac:dyDescent="0.25">
      <c r="E9441" s="103"/>
      <c r="F9441" s="104"/>
    </row>
    <row r="9442" spans="5:6" x14ac:dyDescent="0.25">
      <c r="E9442" s="103"/>
      <c r="F9442" s="104"/>
    </row>
    <row r="9443" spans="5:6" x14ac:dyDescent="0.25">
      <c r="E9443" s="103"/>
      <c r="F9443" s="104"/>
    </row>
    <row r="9444" spans="5:6" x14ac:dyDescent="0.25">
      <c r="E9444" s="103"/>
      <c r="F9444" s="104"/>
    </row>
    <row r="9445" spans="5:6" x14ac:dyDescent="0.25">
      <c r="E9445" s="103"/>
      <c r="F9445" s="104"/>
    </row>
    <row r="9446" spans="5:6" x14ac:dyDescent="0.25">
      <c r="E9446" s="103"/>
      <c r="F9446" s="104"/>
    </row>
    <row r="9447" spans="5:6" x14ac:dyDescent="0.25">
      <c r="E9447" s="103"/>
      <c r="F9447" s="104"/>
    </row>
    <row r="9448" spans="5:6" x14ac:dyDescent="0.25">
      <c r="E9448" s="103"/>
      <c r="F9448" s="104"/>
    </row>
    <row r="9449" spans="5:6" x14ac:dyDescent="0.25">
      <c r="E9449" s="103"/>
      <c r="F9449" s="104"/>
    </row>
    <row r="9450" spans="5:6" x14ac:dyDescent="0.25">
      <c r="E9450" s="103"/>
      <c r="F9450" s="104"/>
    </row>
    <row r="9451" spans="5:6" x14ac:dyDescent="0.25">
      <c r="E9451" s="103"/>
      <c r="F9451" s="104"/>
    </row>
    <row r="9452" spans="5:6" x14ac:dyDescent="0.25">
      <c r="E9452" s="103"/>
      <c r="F9452" s="104"/>
    </row>
    <row r="9453" spans="5:6" x14ac:dyDescent="0.25">
      <c r="E9453" s="103"/>
      <c r="F9453" s="104"/>
    </row>
    <row r="9454" spans="5:6" x14ac:dyDescent="0.25">
      <c r="E9454" s="103"/>
      <c r="F9454" s="104"/>
    </row>
    <row r="9455" spans="5:6" x14ac:dyDescent="0.25">
      <c r="E9455" s="103"/>
      <c r="F9455" s="104"/>
    </row>
    <row r="9456" spans="5:6" x14ac:dyDescent="0.25">
      <c r="E9456" s="103"/>
      <c r="F9456" s="104"/>
    </row>
    <row r="9457" spans="5:6" x14ac:dyDescent="0.25">
      <c r="E9457" s="103"/>
      <c r="F9457" s="104"/>
    </row>
    <row r="9458" spans="5:6" x14ac:dyDescent="0.25">
      <c r="E9458" s="103"/>
      <c r="F9458" s="104"/>
    </row>
    <row r="9459" spans="5:6" x14ac:dyDescent="0.25">
      <c r="E9459" s="103"/>
      <c r="F9459" s="104"/>
    </row>
    <row r="9460" spans="5:6" x14ac:dyDescent="0.25">
      <c r="E9460" s="103"/>
      <c r="F9460" s="104"/>
    </row>
    <row r="9461" spans="5:6" x14ac:dyDescent="0.25">
      <c r="E9461" s="103"/>
      <c r="F9461" s="104"/>
    </row>
    <row r="9462" spans="5:6" x14ac:dyDescent="0.25">
      <c r="E9462" s="103"/>
      <c r="F9462" s="104"/>
    </row>
    <row r="9463" spans="5:6" x14ac:dyDescent="0.25">
      <c r="E9463" s="103"/>
      <c r="F9463" s="104"/>
    </row>
    <row r="9464" spans="5:6" x14ac:dyDescent="0.25">
      <c r="E9464" s="103"/>
      <c r="F9464" s="104"/>
    </row>
    <row r="9465" spans="5:6" x14ac:dyDescent="0.25">
      <c r="E9465" s="103"/>
      <c r="F9465" s="104"/>
    </row>
    <row r="9466" spans="5:6" x14ac:dyDescent="0.25">
      <c r="E9466" s="103"/>
      <c r="F9466" s="104"/>
    </row>
    <row r="9467" spans="5:6" x14ac:dyDescent="0.25">
      <c r="E9467" s="103"/>
      <c r="F9467" s="104"/>
    </row>
    <row r="9468" spans="5:6" x14ac:dyDescent="0.25">
      <c r="E9468" s="103"/>
      <c r="F9468" s="104"/>
    </row>
    <row r="9469" spans="5:6" x14ac:dyDescent="0.25">
      <c r="E9469" s="103"/>
      <c r="F9469" s="104"/>
    </row>
    <row r="9470" spans="5:6" x14ac:dyDescent="0.25">
      <c r="E9470" s="103"/>
      <c r="F9470" s="104"/>
    </row>
    <row r="9471" spans="5:6" x14ac:dyDescent="0.25">
      <c r="E9471" s="103"/>
      <c r="F9471" s="104"/>
    </row>
    <row r="9472" spans="5:6" x14ac:dyDescent="0.25">
      <c r="E9472" s="103"/>
      <c r="F9472" s="104"/>
    </row>
    <row r="9473" spans="5:6" x14ac:dyDescent="0.25">
      <c r="E9473" s="103"/>
      <c r="F9473" s="104"/>
    </row>
    <row r="9474" spans="5:6" x14ac:dyDescent="0.25">
      <c r="E9474" s="103"/>
      <c r="F9474" s="104"/>
    </row>
    <row r="9475" spans="5:6" x14ac:dyDescent="0.25">
      <c r="E9475" s="103"/>
      <c r="F9475" s="104"/>
    </row>
    <row r="9476" spans="5:6" x14ac:dyDescent="0.25">
      <c r="E9476" s="103"/>
      <c r="F9476" s="104"/>
    </row>
    <row r="9477" spans="5:6" x14ac:dyDescent="0.25">
      <c r="E9477" s="103"/>
      <c r="F9477" s="104"/>
    </row>
    <row r="9478" spans="5:6" x14ac:dyDescent="0.25">
      <c r="E9478" s="103"/>
      <c r="F9478" s="104"/>
    </row>
    <row r="9479" spans="5:6" x14ac:dyDescent="0.25">
      <c r="E9479" s="103"/>
      <c r="F9479" s="104"/>
    </row>
    <row r="9480" spans="5:6" x14ac:dyDescent="0.25">
      <c r="E9480" s="103"/>
      <c r="F9480" s="104"/>
    </row>
    <row r="9481" spans="5:6" x14ac:dyDescent="0.25">
      <c r="E9481" s="103"/>
      <c r="F9481" s="104"/>
    </row>
    <row r="9482" spans="5:6" x14ac:dyDescent="0.25">
      <c r="E9482" s="103"/>
      <c r="F9482" s="104"/>
    </row>
    <row r="9483" spans="5:6" x14ac:dyDescent="0.25">
      <c r="E9483" s="103"/>
      <c r="F9483" s="104"/>
    </row>
    <row r="9484" spans="5:6" x14ac:dyDescent="0.25">
      <c r="E9484" s="103"/>
      <c r="F9484" s="104"/>
    </row>
    <row r="9485" spans="5:6" x14ac:dyDescent="0.25">
      <c r="E9485" s="103"/>
      <c r="F9485" s="104"/>
    </row>
    <row r="9486" spans="5:6" x14ac:dyDescent="0.25">
      <c r="E9486" s="103"/>
      <c r="F9486" s="104"/>
    </row>
    <row r="9487" spans="5:6" x14ac:dyDescent="0.25">
      <c r="E9487" s="103"/>
      <c r="F9487" s="104"/>
    </row>
    <row r="9488" spans="5:6" x14ac:dyDescent="0.25">
      <c r="E9488" s="103"/>
      <c r="F9488" s="104"/>
    </row>
    <row r="9489" spans="5:6" x14ac:dyDescent="0.25">
      <c r="E9489" s="103"/>
      <c r="F9489" s="104"/>
    </row>
    <row r="9490" spans="5:6" x14ac:dyDescent="0.25">
      <c r="E9490" s="103"/>
      <c r="F9490" s="104"/>
    </row>
    <row r="9491" spans="5:6" x14ac:dyDescent="0.25">
      <c r="E9491" s="103"/>
      <c r="F9491" s="104"/>
    </row>
    <row r="9492" spans="5:6" x14ac:dyDescent="0.25">
      <c r="E9492" s="103"/>
      <c r="F9492" s="104"/>
    </row>
    <row r="9493" spans="5:6" x14ac:dyDescent="0.25">
      <c r="E9493" s="103"/>
      <c r="F9493" s="104"/>
    </row>
    <row r="9494" spans="5:6" x14ac:dyDescent="0.25">
      <c r="E9494" s="103"/>
      <c r="F9494" s="104"/>
    </row>
    <row r="9495" spans="5:6" x14ac:dyDescent="0.25">
      <c r="E9495" s="103"/>
      <c r="F9495" s="104"/>
    </row>
    <row r="9496" spans="5:6" x14ac:dyDescent="0.25">
      <c r="E9496" s="103"/>
      <c r="F9496" s="104"/>
    </row>
    <row r="9497" spans="5:6" x14ac:dyDescent="0.25">
      <c r="E9497" s="103"/>
      <c r="F9497" s="104"/>
    </row>
    <row r="9498" spans="5:6" x14ac:dyDescent="0.25">
      <c r="E9498" s="103"/>
      <c r="F9498" s="104"/>
    </row>
    <row r="9499" spans="5:6" x14ac:dyDescent="0.25">
      <c r="E9499" s="103"/>
      <c r="F9499" s="104"/>
    </row>
    <row r="9500" spans="5:6" x14ac:dyDescent="0.25">
      <c r="E9500" s="103"/>
      <c r="F9500" s="104"/>
    </row>
    <row r="9501" spans="5:6" x14ac:dyDescent="0.25">
      <c r="E9501" s="103"/>
      <c r="F9501" s="104"/>
    </row>
    <row r="9502" spans="5:6" x14ac:dyDescent="0.25">
      <c r="E9502" s="103"/>
      <c r="F9502" s="104"/>
    </row>
    <row r="9503" spans="5:6" x14ac:dyDescent="0.25">
      <c r="E9503" s="103"/>
      <c r="F9503" s="104"/>
    </row>
    <row r="9504" spans="5:6" x14ac:dyDescent="0.25">
      <c r="E9504" s="103"/>
      <c r="F9504" s="104"/>
    </row>
    <row r="9505" spans="5:6" x14ac:dyDescent="0.25">
      <c r="E9505" s="103"/>
      <c r="F9505" s="104"/>
    </row>
    <row r="9506" spans="5:6" x14ac:dyDescent="0.25">
      <c r="E9506" s="103"/>
      <c r="F9506" s="104"/>
    </row>
    <row r="9507" spans="5:6" x14ac:dyDescent="0.25">
      <c r="E9507" s="103"/>
      <c r="F9507" s="104"/>
    </row>
    <row r="9508" spans="5:6" x14ac:dyDescent="0.25">
      <c r="E9508" s="103"/>
      <c r="F9508" s="104"/>
    </row>
    <row r="9509" spans="5:6" x14ac:dyDescent="0.25">
      <c r="E9509" s="103"/>
      <c r="F9509" s="104"/>
    </row>
    <row r="9510" spans="5:6" x14ac:dyDescent="0.25">
      <c r="E9510" s="103"/>
      <c r="F9510" s="104"/>
    </row>
    <row r="9511" spans="5:6" x14ac:dyDescent="0.25">
      <c r="E9511" s="103"/>
      <c r="F9511" s="104"/>
    </row>
    <row r="9512" spans="5:6" x14ac:dyDescent="0.25">
      <c r="E9512" s="103"/>
      <c r="F9512" s="104"/>
    </row>
    <row r="9513" spans="5:6" x14ac:dyDescent="0.25">
      <c r="E9513" s="103"/>
      <c r="F9513" s="104"/>
    </row>
    <row r="9514" spans="5:6" x14ac:dyDescent="0.25">
      <c r="E9514" s="103"/>
      <c r="F9514" s="104"/>
    </row>
    <row r="9515" spans="5:6" x14ac:dyDescent="0.25">
      <c r="E9515" s="103"/>
      <c r="F9515" s="104"/>
    </row>
    <row r="9516" spans="5:6" x14ac:dyDescent="0.25">
      <c r="E9516" s="103"/>
      <c r="F9516" s="104"/>
    </row>
    <row r="9517" spans="5:6" x14ac:dyDescent="0.25">
      <c r="E9517" s="103"/>
      <c r="F9517" s="104"/>
    </row>
    <row r="9518" spans="5:6" x14ac:dyDescent="0.25">
      <c r="E9518" s="103"/>
      <c r="F9518" s="104"/>
    </row>
    <row r="9519" spans="5:6" x14ac:dyDescent="0.25">
      <c r="E9519" s="103"/>
      <c r="F9519" s="104"/>
    </row>
    <row r="9520" spans="5:6" x14ac:dyDescent="0.25">
      <c r="E9520" s="103"/>
      <c r="F9520" s="104"/>
    </row>
    <row r="9521" spans="5:6" x14ac:dyDescent="0.25">
      <c r="E9521" s="103"/>
      <c r="F9521" s="104"/>
    </row>
    <row r="9522" spans="5:6" x14ac:dyDescent="0.25">
      <c r="E9522" s="103"/>
      <c r="F9522" s="104"/>
    </row>
    <row r="9523" spans="5:6" x14ac:dyDescent="0.25">
      <c r="E9523" s="103"/>
      <c r="F9523" s="104"/>
    </row>
    <row r="9524" spans="5:6" x14ac:dyDescent="0.25">
      <c r="E9524" s="103"/>
      <c r="F9524" s="104"/>
    </row>
    <row r="9525" spans="5:6" x14ac:dyDescent="0.25">
      <c r="E9525" s="103"/>
      <c r="F9525" s="104"/>
    </row>
    <row r="9526" spans="5:6" x14ac:dyDescent="0.25">
      <c r="E9526" s="103"/>
      <c r="F9526" s="104"/>
    </row>
    <row r="9527" spans="5:6" x14ac:dyDescent="0.25">
      <c r="E9527" s="103"/>
      <c r="F9527" s="104"/>
    </row>
    <row r="9528" spans="5:6" x14ac:dyDescent="0.25">
      <c r="E9528" s="103"/>
      <c r="F9528" s="104"/>
    </row>
    <row r="9529" spans="5:6" x14ac:dyDescent="0.25">
      <c r="E9529" s="103"/>
      <c r="F9529" s="104"/>
    </row>
    <row r="9530" spans="5:6" x14ac:dyDescent="0.25">
      <c r="E9530" s="103"/>
      <c r="F9530" s="104"/>
    </row>
    <row r="9531" spans="5:6" x14ac:dyDescent="0.25">
      <c r="E9531" s="103"/>
      <c r="F9531" s="104"/>
    </row>
    <row r="9532" spans="5:6" x14ac:dyDescent="0.25">
      <c r="E9532" s="103"/>
      <c r="F9532" s="104"/>
    </row>
    <row r="9533" spans="5:6" x14ac:dyDescent="0.25">
      <c r="E9533" s="103"/>
      <c r="F9533" s="104"/>
    </row>
    <row r="9534" spans="5:6" x14ac:dyDescent="0.25">
      <c r="E9534" s="103"/>
      <c r="F9534" s="104"/>
    </row>
    <row r="9535" spans="5:6" x14ac:dyDescent="0.25">
      <c r="E9535" s="103"/>
      <c r="F9535" s="104"/>
    </row>
    <row r="9536" spans="5:6" x14ac:dyDescent="0.25">
      <c r="E9536" s="103"/>
      <c r="F9536" s="104"/>
    </row>
    <row r="9537" spans="5:6" x14ac:dyDescent="0.25">
      <c r="E9537" s="103"/>
      <c r="F9537" s="104"/>
    </row>
    <row r="9538" spans="5:6" x14ac:dyDescent="0.25">
      <c r="E9538" s="103"/>
      <c r="F9538" s="104"/>
    </row>
    <row r="9539" spans="5:6" x14ac:dyDescent="0.25">
      <c r="E9539" s="103"/>
      <c r="F9539" s="104"/>
    </row>
    <row r="9540" spans="5:6" x14ac:dyDescent="0.25">
      <c r="E9540" s="103"/>
      <c r="F9540" s="104"/>
    </row>
    <row r="9541" spans="5:6" x14ac:dyDescent="0.25">
      <c r="E9541" s="103"/>
      <c r="F9541" s="104"/>
    </row>
    <row r="9542" spans="5:6" x14ac:dyDescent="0.25">
      <c r="E9542" s="103"/>
      <c r="F9542" s="104"/>
    </row>
    <row r="9543" spans="5:6" x14ac:dyDescent="0.25">
      <c r="E9543" s="103"/>
      <c r="F9543" s="104"/>
    </row>
    <row r="9544" spans="5:6" x14ac:dyDescent="0.25">
      <c r="E9544" s="103"/>
      <c r="F9544" s="104"/>
    </row>
    <row r="9545" spans="5:6" x14ac:dyDescent="0.25">
      <c r="E9545" s="103"/>
      <c r="F9545" s="104"/>
    </row>
    <row r="9546" spans="5:6" x14ac:dyDescent="0.25">
      <c r="E9546" s="103"/>
      <c r="F9546" s="104"/>
    </row>
    <row r="9547" spans="5:6" x14ac:dyDescent="0.25">
      <c r="E9547" s="103"/>
      <c r="F9547" s="104"/>
    </row>
    <row r="9548" spans="5:6" x14ac:dyDescent="0.25">
      <c r="E9548" s="103"/>
      <c r="F9548" s="104"/>
    </row>
    <row r="9549" spans="5:6" x14ac:dyDescent="0.25">
      <c r="E9549" s="103"/>
      <c r="F9549" s="104"/>
    </row>
    <row r="9550" spans="5:6" x14ac:dyDescent="0.25">
      <c r="E9550" s="103"/>
      <c r="F9550" s="104"/>
    </row>
    <row r="9551" spans="5:6" x14ac:dyDescent="0.25">
      <c r="E9551" s="103"/>
      <c r="F9551" s="104"/>
    </row>
    <row r="9552" spans="5:6" x14ac:dyDescent="0.25">
      <c r="E9552" s="103"/>
      <c r="F9552" s="104"/>
    </row>
    <row r="9553" spans="5:6" x14ac:dyDescent="0.25">
      <c r="E9553" s="103"/>
      <c r="F9553" s="104"/>
    </row>
    <row r="9554" spans="5:6" x14ac:dyDescent="0.25">
      <c r="E9554" s="103"/>
      <c r="F9554" s="104"/>
    </row>
    <row r="9555" spans="5:6" x14ac:dyDescent="0.25">
      <c r="E9555" s="103"/>
      <c r="F9555" s="104"/>
    </row>
    <row r="9556" spans="5:6" x14ac:dyDescent="0.25">
      <c r="E9556" s="103"/>
      <c r="F9556" s="104"/>
    </row>
    <row r="9557" spans="5:6" x14ac:dyDescent="0.25">
      <c r="E9557" s="103"/>
      <c r="F9557" s="104"/>
    </row>
    <row r="9558" spans="5:6" x14ac:dyDescent="0.25">
      <c r="E9558" s="103"/>
      <c r="F9558" s="104"/>
    </row>
    <row r="9559" spans="5:6" x14ac:dyDescent="0.25">
      <c r="E9559" s="103"/>
      <c r="F9559" s="104"/>
    </row>
    <row r="9560" spans="5:6" x14ac:dyDescent="0.25">
      <c r="E9560" s="103"/>
      <c r="F9560" s="104"/>
    </row>
    <row r="9561" spans="5:6" x14ac:dyDescent="0.25">
      <c r="E9561" s="103"/>
      <c r="F9561" s="104"/>
    </row>
    <row r="9562" spans="5:6" x14ac:dyDescent="0.25">
      <c r="E9562" s="103"/>
      <c r="F9562" s="104"/>
    </row>
    <row r="9563" spans="5:6" x14ac:dyDescent="0.25">
      <c r="E9563" s="103"/>
      <c r="F9563" s="104"/>
    </row>
    <row r="9564" spans="5:6" x14ac:dyDescent="0.25">
      <c r="E9564" s="103"/>
      <c r="F9564" s="104"/>
    </row>
    <row r="9565" spans="5:6" x14ac:dyDescent="0.25">
      <c r="E9565" s="103"/>
      <c r="F9565" s="104"/>
    </row>
    <row r="9566" spans="5:6" x14ac:dyDescent="0.25">
      <c r="E9566" s="103"/>
      <c r="F9566" s="104"/>
    </row>
    <row r="9567" spans="5:6" x14ac:dyDescent="0.25">
      <c r="E9567" s="103"/>
      <c r="F9567" s="104"/>
    </row>
    <row r="9568" spans="5:6" x14ac:dyDescent="0.25">
      <c r="E9568" s="103"/>
      <c r="F9568" s="104"/>
    </row>
    <row r="9569" spans="5:6" x14ac:dyDescent="0.25">
      <c r="E9569" s="103"/>
      <c r="F9569" s="104"/>
    </row>
    <row r="9570" spans="5:6" x14ac:dyDescent="0.25">
      <c r="E9570" s="103"/>
      <c r="F9570" s="104"/>
    </row>
    <row r="9571" spans="5:6" x14ac:dyDescent="0.25">
      <c r="E9571" s="103"/>
      <c r="F9571" s="104"/>
    </row>
    <row r="9572" spans="5:6" x14ac:dyDescent="0.25">
      <c r="E9572" s="103"/>
      <c r="F9572" s="104"/>
    </row>
    <row r="9573" spans="5:6" x14ac:dyDescent="0.25">
      <c r="E9573" s="103"/>
      <c r="F9573" s="104"/>
    </row>
    <row r="9574" spans="5:6" x14ac:dyDescent="0.25">
      <c r="E9574" s="103"/>
      <c r="F9574" s="104"/>
    </row>
    <row r="9575" spans="5:6" x14ac:dyDescent="0.25">
      <c r="E9575" s="103"/>
      <c r="F9575" s="104"/>
    </row>
    <row r="9576" spans="5:6" x14ac:dyDescent="0.25">
      <c r="E9576" s="103"/>
      <c r="F9576" s="104"/>
    </row>
    <row r="9577" spans="5:6" x14ac:dyDescent="0.25">
      <c r="E9577" s="103"/>
      <c r="F9577" s="104"/>
    </row>
    <row r="9578" spans="5:6" x14ac:dyDescent="0.25">
      <c r="E9578" s="103"/>
      <c r="F9578" s="104"/>
    </row>
    <row r="9579" spans="5:6" x14ac:dyDescent="0.25">
      <c r="E9579" s="103"/>
      <c r="F9579" s="104"/>
    </row>
    <row r="9580" spans="5:6" x14ac:dyDescent="0.25">
      <c r="E9580" s="103"/>
      <c r="F9580" s="104"/>
    </row>
    <row r="9581" spans="5:6" x14ac:dyDescent="0.25">
      <c r="E9581" s="103"/>
      <c r="F9581" s="104"/>
    </row>
    <row r="9582" spans="5:6" x14ac:dyDescent="0.25">
      <c r="E9582" s="103"/>
      <c r="F9582" s="104"/>
    </row>
    <row r="9583" spans="5:6" x14ac:dyDescent="0.25">
      <c r="E9583" s="103"/>
      <c r="F9583" s="104"/>
    </row>
    <row r="9584" spans="5:6" x14ac:dyDescent="0.25">
      <c r="E9584" s="103"/>
      <c r="F9584" s="104"/>
    </row>
    <row r="9585" spans="5:6" x14ac:dyDescent="0.25">
      <c r="E9585" s="103"/>
      <c r="F9585" s="104"/>
    </row>
    <row r="9586" spans="5:6" x14ac:dyDescent="0.25">
      <c r="E9586" s="103"/>
      <c r="F9586" s="104"/>
    </row>
    <row r="9587" spans="5:6" x14ac:dyDescent="0.25">
      <c r="E9587" s="103"/>
      <c r="F9587" s="104"/>
    </row>
    <row r="9588" spans="5:6" x14ac:dyDescent="0.25">
      <c r="E9588" s="103"/>
      <c r="F9588" s="104"/>
    </row>
    <row r="9589" spans="5:6" x14ac:dyDescent="0.25">
      <c r="E9589" s="103"/>
      <c r="F9589" s="104"/>
    </row>
    <row r="9590" spans="5:6" x14ac:dyDescent="0.25">
      <c r="E9590" s="103"/>
      <c r="F9590" s="104"/>
    </row>
    <row r="9591" spans="5:6" x14ac:dyDescent="0.25">
      <c r="E9591" s="103"/>
      <c r="F9591" s="104"/>
    </row>
    <row r="9592" spans="5:6" x14ac:dyDescent="0.25">
      <c r="E9592" s="103"/>
      <c r="F9592" s="104"/>
    </row>
    <row r="9593" spans="5:6" x14ac:dyDescent="0.25">
      <c r="E9593" s="103"/>
      <c r="F9593" s="104"/>
    </row>
    <row r="9594" spans="5:6" x14ac:dyDescent="0.25">
      <c r="E9594" s="103"/>
      <c r="F9594" s="104"/>
    </row>
    <row r="9595" spans="5:6" x14ac:dyDescent="0.25">
      <c r="E9595" s="103"/>
      <c r="F9595" s="104"/>
    </row>
    <row r="9596" spans="5:6" x14ac:dyDescent="0.25">
      <c r="E9596" s="103"/>
      <c r="F9596" s="104"/>
    </row>
    <row r="9597" spans="5:6" x14ac:dyDescent="0.25">
      <c r="E9597" s="103"/>
      <c r="F9597" s="104"/>
    </row>
    <row r="9598" spans="5:6" x14ac:dyDescent="0.25">
      <c r="E9598" s="103"/>
      <c r="F9598" s="104"/>
    </row>
    <row r="9599" spans="5:6" x14ac:dyDescent="0.25">
      <c r="E9599" s="103"/>
      <c r="F9599" s="104"/>
    </row>
    <row r="9600" spans="5:6" x14ac:dyDescent="0.25">
      <c r="E9600" s="103"/>
      <c r="F9600" s="104"/>
    </row>
    <row r="9601" spans="5:6" x14ac:dyDescent="0.25">
      <c r="E9601" s="103"/>
      <c r="F9601" s="104"/>
    </row>
    <row r="9602" spans="5:6" x14ac:dyDescent="0.25">
      <c r="E9602" s="103"/>
      <c r="F9602" s="104"/>
    </row>
    <row r="9603" spans="5:6" x14ac:dyDescent="0.25">
      <c r="E9603" s="103"/>
      <c r="F9603" s="104"/>
    </row>
    <row r="9604" spans="5:6" x14ac:dyDescent="0.25">
      <c r="E9604" s="103"/>
      <c r="F9604" s="104"/>
    </row>
    <row r="9605" spans="5:6" x14ac:dyDescent="0.25">
      <c r="E9605" s="103"/>
      <c r="F9605" s="104"/>
    </row>
    <row r="9606" spans="5:6" x14ac:dyDescent="0.25">
      <c r="E9606" s="103"/>
      <c r="F9606" s="104"/>
    </row>
    <row r="9607" spans="5:6" x14ac:dyDescent="0.25">
      <c r="E9607" s="103"/>
      <c r="F9607" s="104"/>
    </row>
    <row r="9608" spans="5:6" x14ac:dyDescent="0.25">
      <c r="E9608" s="103"/>
      <c r="F9608" s="104"/>
    </row>
    <row r="9609" spans="5:6" x14ac:dyDescent="0.25">
      <c r="E9609" s="103"/>
      <c r="F9609" s="104"/>
    </row>
    <row r="9610" spans="5:6" x14ac:dyDescent="0.25">
      <c r="E9610" s="103"/>
      <c r="F9610" s="104"/>
    </row>
    <row r="9611" spans="5:6" x14ac:dyDescent="0.25">
      <c r="E9611" s="103"/>
      <c r="F9611" s="104"/>
    </row>
    <row r="9612" spans="5:6" x14ac:dyDescent="0.25">
      <c r="E9612" s="103"/>
      <c r="F9612" s="104"/>
    </row>
    <row r="9613" spans="5:6" x14ac:dyDescent="0.25">
      <c r="E9613" s="103"/>
      <c r="F9613" s="104"/>
    </row>
    <row r="9614" spans="5:6" x14ac:dyDescent="0.25">
      <c r="E9614" s="103"/>
      <c r="F9614" s="104"/>
    </row>
    <row r="9615" spans="5:6" x14ac:dyDescent="0.25">
      <c r="E9615" s="103"/>
      <c r="F9615" s="104"/>
    </row>
    <row r="9616" spans="5:6" x14ac:dyDescent="0.25">
      <c r="E9616" s="103"/>
      <c r="F9616" s="104"/>
    </row>
    <row r="9617" spans="5:6" x14ac:dyDescent="0.25">
      <c r="E9617" s="103"/>
      <c r="F9617" s="104"/>
    </row>
    <row r="9618" spans="5:6" x14ac:dyDescent="0.25">
      <c r="E9618" s="103"/>
      <c r="F9618" s="104"/>
    </row>
    <row r="9619" spans="5:6" x14ac:dyDescent="0.25">
      <c r="E9619" s="103"/>
      <c r="F9619" s="104"/>
    </row>
    <row r="9620" spans="5:6" x14ac:dyDescent="0.25">
      <c r="E9620" s="103"/>
      <c r="F9620" s="104"/>
    </row>
    <row r="9621" spans="5:6" x14ac:dyDescent="0.25">
      <c r="E9621" s="103"/>
      <c r="F9621" s="104"/>
    </row>
    <row r="9622" spans="5:6" x14ac:dyDescent="0.25">
      <c r="E9622" s="103"/>
      <c r="F9622" s="104"/>
    </row>
    <row r="9623" spans="5:6" x14ac:dyDescent="0.25">
      <c r="E9623" s="103"/>
      <c r="F9623" s="104"/>
    </row>
    <row r="9624" spans="5:6" x14ac:dyDescent="0.25">
      <c r="E9624" s="103"/>
      <c r="F9624" s="104"/>
    </row>
    <row r="9625" spans="5:6" x14ac:dyDescent="0.25">
      <c r="E9625" s="103"/>
      <c r="F9625" s="104"/>
    </row>
    <row r="9626" spans="5:6" x14ac:dyDescent="0.25">
      <c r="E9626" s="103"/>
      <c r="F9626" s="104"/>
    </row>
    <row r="9627" spans="5:6" x14ac:dyDescent="0.25">
      <c r="E9627" s="103"/>
      <c r="F9627" s="104"/>
    </row>
    <row r="9628" spans="5:6" x14ac:dyDescent="0.25">
      <c r="E9628" s="103"/>
      <c r="F9628" s="104"/>
    </row>
    <row r="9629" spans="5:6" x14ac:dyDescent="0.25">
      <c r="E9629" s="103"/>
      <c r="F9629" s="104"/>
    </row>
    <row r="9630" spans="5:6" x14ac:dyDescent="0.25">
      <c r="E9630" s="103"/>
      <c r="F9630" s="104"/>
    </row>
    <row r="9631" spans="5:6" x14ac:dyDescent="0.25">
      <c r="E9631" s="103"/>
      <c r="F9631" s="104"/>
    </row>
    <row r="9632" spans="5:6" x14ac:dyDescent="0.25">
      <c r="E9632" s="103"/>
      <c r="F9632" s="104"/>
    </row>
    <row r="9633" spans="5:6" x14ac:dyDescent="0.25">
      <c r="E9633" s="103"/>
      <c r="F9633" s="104"/>
    </row>
    <row r="9634" spans="5:6" x14ac:dyDescent="0.25">
      <c r="E9634" s="103"/>
      <c r="F9634" s="104"/>
    </row>
    <row r="9635" spans="5:6" x14ac:dyDescent="0.25">
      <c r="E9635" s="103"/>
      <c r="F9635" s="104"/>
    </row>
    <row r="9636" spans="5:6" x14ac:dyDescent="0.25">
      <c r="E9636" s="103"/>
      <c r="F9636" s="104"/>
    </row>
    <row r="9637" spans="5:6" x14ac:dyDescent="0.25">
      <c r="E9637" s="103"/>
      <c r="F9637" s="104"/>
    </row>
    <row r="9638" spans="5:6" x14ac:dyDescent="0.25">
      <c r="E9638" s="103"/>
      <c r="F9638" s="104"/>
    </row>
    <row r="9639" spans="5:6" x14ac:dyDescent="0.25">
      <c r="E9639" s="103"/>
      <c r="F9639" s="104"/>
    </row>
    <row r="9640" spans="5:6" x14ac:dyDescent="0.25">
      <c r="E9640" s="103"/>
      <c r="F9640" s="104"/>
    </row>
    <row r="9641" spans="5:6" x14ac:dyDescent="0.25">
      <c r="E9641" s="103"/>
      <c r="F9641" s="104"/>
    </row>
    <row r="9642" spans="5:6" x14ac:dyDescent="0.25">
      <c r="E9642" s="103"/>
      <c r="F9642" s="104"/>
    </row>
    <row r="9643" spans="5:6" x14ac:dyDescent="0.25">
      <c r="E9643" s="103"/>
      <c r="F9643" s="104"/>
    </row>
    <row r="9644" spans="5:6" x14ac:dyDescent="0.25">
      <c r="E9644" s="103"/>
      <c r="F9644" s="104"/>
    </row>
    <row r="9645" spans="5:6" x14ac:dyDescent="0.25">
      <c r="E9645" s="103"/>
      <c r="F9645" s="104"/>
    </row>
    <row r="9646" spans="5:6" x14ac:dyDescent="0.25">
      <c r="E9646" s="103"/>
      <c r="F9646" s="104"/>
    </row>
    <row r="9647" spans="5:6" x14ac:dyDescent="0.25">
      <c r="E9647" s="103"/>
      <c r="F9647" s="104"/>
    </row>
    <row r="9648" spans="5:6" x14ac:dyDescent="0.25">
      <c r="E9648" s="103"/>
      <c r="F9648" s="104"/>
    </row>
    <row r="9649" spans="5:6" x14ac:dyDescent="0.25">
      <c r="E9649" s="103"/>
      <c r="F9649" s="104"/>
    </row>
    <row r="9650" spans="5:6" x14ac:dyDescent="0.25">
      <c r="E9650" s="103"/>
      <c r="F9650" s="104"/>
    </row>
    <row r="9651" spans="5:6" x14ac:dyDescent="0.25">
      <c r="E9651" s="103"/>
      <c r="F9651" s="104"/>
    </row>
    <row r="9652" spans="5:6" x14ac:dyDescent="0.25">
      <c r="E9652" s="103"/>
      <c r="F9652" s="104"/>
    </row>
    <row r="9653" spans="5:6" x14ac:dyDescent="0.25">
      <c r="E9653" s="103"/>
      <c r="F9653" s="104"/>
    </row>
    <row r="9654" spans="5:6" x14ac:dyDescent="0.25">
      <c r="E9654" s="103"/>
      <c r="F9654" s="104"/>
    </row>
    <row r="9655" spans="5:6" x14ac:dyDescent="0.25">
      <c r="E9655" s="103"/>
      <c r="F9655" s="104"/>
    </row>
    <row r="9656" spans="5:6" x14ac:dyDescent="0.25">
      <c r="E9656" s="103"/>
      <c r="F9656" s="104"/>
    </row>
    <row r="9657" spans="5:6" x14ac:dyDescent="0.25">
      <c r="E9657" s="103"/>
      <c r="F9657" s="104"/>
    </row>
    <row r="9658" spans="5:6" x14ac:dyDescent="0.25">
      <c r="E9658" s="103"/>
      <c r="F9658" s="104"/>
    </row>
    <row r="9659" spans="5:6" x14ac:dyDescent="0.25">
      <c r="E9659" s="103"/>
      <c r="F9659" s="104"/>
    </row>
    <row r="9660" spans="5:6" x14ac:dyDescent="0.25">
      <c r="E9660" s="103"/>
      <c r="F9660" s="104"/>
    </row>
    <row r="9661" spans="5:6" x14ac:dyDescent="0.25">
      <c r="E9661" s="103"/>
      <c r="F9661" s="104"/>
    </row>
    <row r="9662" spans="5:6" x14ac:dyDescent="0.25">
      <c r="E9662" s="103"/>
      <c r="F9662" s="104"/>
    </row>
    <row r="9663" spans="5:6" x14ac:dyDescent="0.25">
      <c r="E9663" s="103"/>
      <c r="F9663" s="104"/>
    </row>
    <row r="9664" spans="5:6" x14ac:dyDescent="0.25">
      <c r="E9664" s="103"/>
      <c r="F9664" s="104"/>
    </row>
    <row r="9665" spans="5:6" x14ac:dyDescent="0.25">
      <c r="E9665" s="103"/>
      <c r="F9665" s="104"/>
    </row>
    <row r="9666" spans="5:6" x14ac:dyDescent="0.25">
      <c r="E9666" s="103"/>
      <c r="F9666" s="104"/>
    </row>
    <row r="9667" spans="5:6" x14ac:dyDescent="0.25">
      <c r="E9667" s="103"/>
      <c r="F9667" s="104"/>
    </row>
    <row r="9668" spans="5:6" x14ac:dyDescent="0.25">
      <c r="E9668" s="103"/>
      <c r="F9668" s="104"/>
    </row>
    <row r="9669" spans="5:6" x14ac:dyDescent="0.25">
      <c r="E9669" s="103"/>
      <c r="F9669" s="104"/>
    </row>
    <row r="9670" spans="5:6" x14ac:dyDescent="0.25">
      <c r="E9670" s="103"/>
      <c r="F9670" s="104"/>
    </row>
    <row r="9671" spans="5:6" x14ac:dyDescent="0.25">
      <c r="E9671" s="103"/>
      <c r="F9671" s="104"/>
    </row>
    <row r="9672" spans="5:6" x14ac:dyDescent="0.25">
      <c r="E9672" s="103"/>
      <c r="F9672" s="104"/>
    </row>
    <row r="9673" spans="5:6" x14ac:dyDescent="0.25">
      <c r="E9673" s="103"/>
      <c r="F9673" s="104"/>
    </row>
    <row r="9674" spans="5:6" x14ac:dyDescent="0.25">
      <c r="E9674" s="103"/>
      <c r="F9674" s="104"/>
    </row>
    <row r="9675" spans="5:6" x14ac:dyDescent="0.25">
      <c r="E9675" s="103"/>
      <c r="F9675" s="104"/>
    </row>
    <row r="9676" spans="5:6" x14ac:dyDescent="0.25">
      <c r="E9676" s="103"/>
      <c r="F9676" s="104"/>
    </row>
    <row r="9677" spans="5:6" x14ac:dyDescent="0.25">
      <c r="E9677" s="103"/>
      <c r="F9677" s="104"/>
    </row>
    <row r="9678" spans="5:6" x14ac:dyDescent="0.25">
      <c r="E9678" s="103"/>
      <c r="F9678" s="104"/>
    </row>
    <row r="9679" spans="5:6" x14ac:dyDescent="0.25">
      <c r="E9679" s="103"/>
      <c r="F9679" s="104"/>
    </row>
    <row r="9680" spans="5:6" x14ac:dyDescent="0.25">
      <c r="E9680" s="103"/>
      <c r="F9680" s="104"/>
    </row>
    <row r="9681" spans="5:6" x14ac:dyDescent="0.25">
      <c r="E9681" s="103"/>
      <c r="F9681" s="104"/>
    </row>
    <row r="9682" spans="5:6" x14ac:dyDescent="0.25">
      <c r="E9682" s="103"/>
      <c r="F9682" s="104"/>
    </row>
    <row r="9683" spans="5:6" x14ac:dyDescent="0.25">
      <c r="E9683" s="103"/>
      <c r="F9683" s="104"/>
    </row>
    <row r="9684" spans="5:6" x14ac:dyDescent="0.25">
      <c r="E9684" s="103"/>
      <c r="F9684" s="104"/>
    </row>
    <row r="9685" spans="5:6" x14ac:dyDescent="0.25">
      <c r="E9685" s="103"/>
      <c r="F9685" s="104"/>
    </row>
    <row r="9686" spans="5:6" x14ac:dyDescent="0.25">
      <c r="E9686" s="103"/>
      <c r="F9686" s="104"/>
    </row>
    <row r="9687" spans="5:6" x14ac:dyDescent="0.25">
      <c r="E9687" s="103"/>
      <c r="F9687" s="104"/>
    </row>
    <row r="9688" spans="5:6" x14ac:dyDescent="0.25">
      <c r="E9688" s="103"/>
      <c r="F9688" s="104"/>
    </row>
    <row r="9689" spans="5:6" x14ac:dyDescent="0.25">
      <c r="E9689" s="103"/>
      <c r="F9689" s="104"/>
    </row>
    <row r="9690" spans="5:6" x14ac:dyDescent="0.25">
      <c r="E9690" s="103"/>
      <c r="F9690" s="104"/>
    </row>
    <row r="9691" spans="5:6" x14ac:dyDescent="0.25">
      <c r="E9691" s="103"/>
      <c r="F9691" s="104"/>
    </row>
    <row r="9692" spans="5:6" x14ac:dyDescent="0.25">
      <c r="E9692" s="103"/>
      <c r="F9692" s="104"/>
    </row>
    <row r="9693" spans="5:6" x14ac:dyDescent="0.25">
      <c r="E9693" s="103"/>
      <c r="F9693" s="104"/>
    </row>
    <row r="9694" spans="5:6" x14ac:dyDescent="0.25">
      <c r="E9694" s="103"/>
      <c r="F9694" s="104"/>
    </row>
    <row r="9695" spans="5:6" x14ac:dyDescent="0.25">
      <c r="E9695" s="103"/>
      <c r="F9695" s="104"/>
    </row>
    <row r="9696" spans="5:6" x14ac:dyDescent="0.25">
      <c r="E9696" s="103"/>
      <c r="F9696" s="104"/>
    </row>
    <row r="9697" spans="5:6" x14ac:dyDescent="0.25">
      <c r="E9697" s="103"/>
      <c r="F9697" s="104"/>
    </row>
    <row r="9698" spans="5:6" x14ac:dyDescent="0.25">
      <c r="E9698" s="103"/>
      <c r="F9698" s="104"/>
    </row>
    <row r="9699" spans="5:6" x14ac:dyDescent="0.25">
      <c r="E9699" s="103"/>
      <c r="F9699" s="104"/>
    </row>
    <row r="9700" spans="5:6" x14ac:dyDescent="0.25">
      <c r="E9700" s="103"/>
      <c r="F9700" s="104"/>
    </row>
    <row r="9701" spans="5:6" x14ac:dyDescent="0.25">
      <c r="E9701" s="103"/>
      <c r="F9701" s="104"/>
    </row>
    <row r="9702" spans="5:6" x14ac:dyDescent="0.25">
      <c r="E9702" s="103"/>
      <c r="F9702" s="104"/>
    </row>
    <row r="9703" spans="5:6" x14ac:dyDescent="0.25">
      <c r="E9703" s="103"/>
      <c r="F9703" s="104"/>
    </row>
    <row r="9704" spans="5:6" x14ac:dyDescent="0.25">
      <c r="E9704" s="103"/>
      <c r="F9704" s="104"/>
    </row>
    <row r="9705" spans="5:6" x14ac:dyDescent="0.25">
      <c r="E9705" s="103"/>
      <c r="F9705" s="104"/>
    </row>
    <row r="9706" spans="5:6" x14ac:dyDescent="0.25">
      <c r="E9706" s="103"/>
      <c r="F9706" s="104"/>
    </row>
    <row r="9707" spans="5:6" x14ac:dyDescent="0.25">
      <c r="E9707" s="103"/>
      <c r="F9707" s="104"/>
    </row>
    <row r="9708" spans="5:6" x14ac:dyDescent="0.25">
      <c r="E9708" s="103"/>
      <c r="F9708" s="104"/>
    </row>
    <row r="9709" spans="5:6" x14ac:dyDescent="0.25">
      <c r="E9709" s="103"/>
      <c r="F9709" s="104"/>
    </row>
    <row r="9710" spans="5:6" x14ac:dyDescent="0.25">
      <c r="E9710" s="103"/>
      <c r="F9710" s="104"/>
    </row>
    <row r="9711" spans="5:6" x14ac:dyDescent="0.25">
      <c r="E9711" s="103"/>
      <c r="F9711" s="104"/>
    </row>
    <row r="9712" spans="5:6" x14ac:dyDescent="0.25">
      <c r="E9712" s="103"/>
      <c r="F9712" s="104"/>
    </row>
    <row r="9713" spans="5:6" x14ac:dyDescent="0.25">
      <c r="E9713" s="103"/>
      <c r="F9713" s="104"/>
    </row>
    <row r="9714" spans="5:6" x14ac:dyDescent="0.25">
      <c r="E9714" s="103"/>
      <c r="F9714" s="104"/>
    </row>
    <row r="9715" spans="5:6" x14ac:dyDescent="0.25">
      <c r="E9715" s="103"/>
      <c r="F9715" s="104"/>
    </row>
    <row r="9716" spans="5:6" x14ac:dyDescent="0.25">
      <c r="E9716" s="103"/>
      <c r="F9716" s="104"/>
    </row>
    <row r="9717" spans="5:6" x14ac:dyDescent="0.25">
      <c r="E9717" s="103"/>
      <c r="F9717" s="104"/>
    </row>
    <row r="9718" spans="5:6" x14ac:dyDescent="0.25">
      <c r="E9718" s="103"/>
      <c r="F9718" s="104"/>
    </row>
    <row r="9719" spans="5:6" x14ac:dyDescent="0.25">
      <c r="E9719" s="103"/>
      <c r="F9719" s="104"/>
    </row>
    <row r="9720" spans="5:6" x14ac:dyDescent="0.25">
      <c r="E9720" s="103"/>
      <c r="F9720" s="104"/>
    </row>
    <row r="9721" spans="5:6" x14ac:dyDescent="0.25">
      <c r="E9721" s="103"/>
      <c r="F9721" s="104"/>
    </row>
    <row r="9722" spans="5:6" x14ac:dyDescent="0.25">
      <c r="E9722" s="103"/>
      <c r="F9722" s="104"/>
    </row>
    <row r="9723" spans="5:6" x14ac:dyDescent="0.25">
      <c r="E9723" s="103"/>
      <c r="F9723" s="104"/>
    </row>
    <row r="9724" spans="5:6" x14ac:dyDescent="0.25">
      <c r="E9724" s="103"/>
      <c r="F9724" s="104"/>
    </row>
    <row r="9725" spans="5:6" x14ac:dyDescent="0.25">
      <c r="E9725" s="103"/>
      <c r="F9725" s="104"/>
    </row>
    <row r="9726" spans="5:6" x14ac:dyDescent="0.25">
      <c r="E9726" s="103"/>
      <c r="F9726" s="104"/>
    </row>
    <row r="9727" spans="5:6" x14ac:dyDescent="0.25">
      <c r="E9727" s="103"/>
      <c r="F9727" s="104"/>
    </row>
    <row r="9728" spans="5:6" x14ac:dyDescent="0.25">
      <c r="E9728" s="103"/>
      <c r="F9728" s="104"/>
    </row>
    <row r="9729" spans="5:6" x14ac:dyDescent="0.25">
      <c r="E9729" s="103"/>
      <c r="F9729" s="104"/>
    </row>
    <row r="9730" spans="5:6" x14ac:dyDescent="0.25">
      <c r="E9730" s="103"/>
      <c r="F9730" s="104"/>
    </row>
    <row r="9731" spans="5:6" x14ac:dyDescent="0.25">
      <c r="E9731" s="103"/>
      <c r="F9731" s="104"/>
    </row>
    <row r="9732" spans="5:6" x14ac:dyDescent="0.25">
      <c r="E9732" s="103"/>
      <c r="F9732" s="104"/>
    </row>
    <row r="9733" spans="5:6" x14ac:dyDescent="0.25">
      <c r="E9733" s="103"/>
      <c r="F9733" s="104"/>
    </row>
    <row r="9734" spans="5:6" x14ac:dyDescent="0.25">
      <c r="E9734" s="103"/>
      <c r="F9734" s="104"/>
    </row>
    <row r="9735" spans="5:6" x14ac:dyDescent="0.25">
      <c r="E9735" s="103"/>
      <c r="F9735" s="104"/>
    </row>
    <row r="9736" spans="5:6" x14ac:dyDescent="0.25">
      <c r="E9736" s="103"/>
      <c r="F9736" s="104"/>
    </row>
    <row r="9737" spans="5:6" x14ac:dyDescent="0.25">
      <c r="E9737" s="103"/>
      <c r="F9737" s="104"/>
    </row>
    <row r="9738" spans="5:6" x14ac:dyDescent="0.25">
      <c r="E9738" s="103"/>
      <c r="F9738" s="104"/>
    </row>
    <row r="9739" spans="5:6" x14ac:dyDescent="0.25">
      <c r="E9739" s="103"/>
      <c r="F9739" s="104"/>
    </row>
    <row r="9740" spans="5:6" x14ac:dyDescent="0.25">
      <c r="E9740" s="103"/>
      <c r="F9740" s="104"/>
    </row>
    <row r="9741" spans="5:6" x14ac:dyDescent="0.25">
      <c r="E9741" s="103"/>
      <c r="F9741" s="104"/>
    </row>
    <row r="9742" spans="5:6" x14ac:dyDescent="0.25">
      <c r="E9742" s="103"/>
      <c r="F9742" s="104"/>
    </row>
    <row r="9743" spans="5:6" x14ac:dyDescent="0.25">
      <c r="E9743" s="103"/>
      <c r="F9743" s="104"/>
    </row>
    <row r="9744" spans="5:6" x14ac:dyDescent="0.25">
      <c r="E9744" s="103"/>
      <c r="F9744" s="104"/>
    </row>
    <row r="9745" spans="5:6" x14ac:dyDescent="0.25">
      <c r="E9745" s="103"/>
      <c r="F9745" s="104"/>
    </row>
    <row r="9746" spans="5:6" x14ac:dyDescent="0.25">
      <c r="E9746" s="103"/>
      <c r="F9746" s="104"/>
    </row>
    <row r="9747" spans="5:6" x14ac:dyDescent="0.25">
      <c r="E9747" s="103"/>
      <c r="F9747" s="104"/>
    </row>
    <row r="9748" spans="5:6" x14ac:dyDescent="0.25">
      <c r="E9748" s="103"/>
      <c r="F9748" s="104"/>
    </row>
    <row r="9749" spans="5:6" x14ac:dyDescent="0.25">
      <c r="E9749" s="103"/>
      <c r="F9749" s="104"/>
    </row>
    <row r="9750" spans="5:6" x14ac:dyDescent="0.25">
      <c r="E9750" s="103"/>
      <c r="F9750" s="104"/>
    </row>
    <row r="9751" spans="5:6" x14ac:dyDescent="0.25">
      <c r="E9751" s="103"/>
      <c r="F9751" s="104"/>
    </row>
    <row r="9752" spans="5:6" x14ac:dyDescent="0.25">
      <c r="E9752" s="103"/>
      <c r="F9752" s="104"/>
    </row>
    <row r="9753" spans="5:6" x14ac:dyDescent="0.25">
      <c r="E9753" s="103"/>
      <c r="F9753" s="104"/>
    </row>
    <row r="9754" spans="5:6" x14ac:dyDescent="0.25">
      <c r="E9754" s="103"/>
      <c r="F9754" s="104"/>
    </row>
    <row r="9755" spans="5:6" x14ac:dyDescent="0.25">
      <c r="E9755" s="103"/>
      <c r="F9755" s="104"/>
    </row>
    <row r="9756" spans="5:6" x14ac:dyDescent="0.25">
      <c r="E9756" s="103"/>
      <c r="F9756" s="104"/>
    </row>
    <row r="9757" spans="5:6" x14ac:dyDescent="0.25">
      <c r="E9757" s="103"/>
      <c r="F9757" s="104"/>
    </row>
    <row r="9758" spans="5:6" x14ac:dyDescent="0.25">
      <c r="E9758" s="103"/>
      <c r="F9758" s="104"/>
    </row>
    <row r="9759" spans="5:6" x14ac:dyDescent="0.25">
      <c r="E9759" s="103"/>
      <c r="F9759" s="104"/>
    </row>
    <row r="9760" spans="5:6" x14ac:dyDescent="0.25">
      <c r="E9760" s="103"/>
      <c r="F9760" s="104"/>
    </row>
    <row r="9761" spans="5:6" x14ac:dyDescent="0.25">
      <c r="E9761" s="103"/>
      <c r="F9761" s="104"/>
    </row>
    <row r="9762" spans="5:6" x14ac:dyDescent="0.25">
      <c r="E9762" s="103"/>
      <c r="F9762" s="104"/>
    </row>
    <row r="9763" spans="5:6" x14ac:dyDescent="0.25">
      <c r="E9763" s="103"/>
      <c r="F9763" s="104"/>
    </row>
    <row r="9764" spans="5:6" x14ac:dyDescent="0.25">
      <c r="E9764" s="103"/>
      <c r="F9764" s="104"/>
    </row>
    <row r="9765" spans="5:6" x14ac:dyDescent="0.25">
      <c r="E9765" s="103"/>
      <c r="F9765" s="104"/>
    </row>
    <row r="9766" spans="5:6" x14ac:dyDescent="0.25">
      <c r="E9766" s="103"/>
      <c r="F9766" s="104"/>
    </row>
    <row r="9767" spans="5:6" x14ac:dyDescent="0.25">
      <c r="E9767" s="103"/>
      <c r="F9767" s="104"/>
    </row>
    <row r="9768" spans="5:6" x14ac:dyDescent="0.25">
      <c r="E9768" s="103"/>
      <c r="F9768" s="104"/>
    </row>
    <row r="9769" spans="5:6" x14ac:dyDescent="0.25">
      <c r="E9769" s="103"/>
      <c r="F9769" s="104"/>
    </row>
    <row r="9770" spans="5:6" x14ac:dyDescent="0.25">
      <c r="E9770" s="103"/>
      <c r="F9770" s="104"/>
    </row>
    <row r="9771" spans="5:6" x14ac:dyDescent="0.25">
      <c r="E9771" s="103"/>
      <c r="F9771" s="104"/>
    </row>
    <row r="9772" spans="5:6" x14ac:dyDescent="0.25">
      <c r="E9772" s="103"/>
      <c r="F9772" s="104"/>
    </row>
    <row r="9773" spans="5:6" x14ac:dyDescent="0.25">
      <c r="E9773" s="103"/>
      <c r="F9773" s="104"/>
    </row>
    <row r="9774" spans="5:6" x14ac:dyDescent="0.25">
      <c r="E9774" s="103"/>
      <c r="F9774" s="104"/>
    </row>
    <row r="9775" spans="5:6" x14ac:dyDescent="0.25">
      <c r="E9775" s="103"/>
      <c r="F9775" s="104"/>
    </row>
    <row r="9776" spans="5:6" x14ac:dyDescent="0.25">
      <c r="E9776" s="103"/>
      <c r="F9776" s="104"/>
    </row>
    <row r="9777" spans="5:6" x14ac:dyDescent="0.25">
      <c r="E9777" s="103"/>
      <c r="F9777" s="104"/>
    </row>
    <row r="9778" spans="5:6" x14ac:dyDescent="0.25">
      <c r="E9778" s="103"/>
      <c r="F9778" s="104"/>
    </row>
    <row r="9779" spans="5:6" x14ac:dyDescent="0.25">
      <c r="E9779" s="103"/>
      <c r="F9779" s="104"/>
    </row>
    <row r="9780" spans="5:6" x14ac:dyDescent="0.25">
      <c r="E9780" s="103"/>
      <c r="F9780" s="104"/>
    </row>
    <row r="9781" spans="5:6" x14ac:dyDescent="0.25">
      <c r="E9781" s="103"/>
      <c r="F9781" s="104"/>
    </row>
    <row r="9782" spans="5:6" x14ac:dyDescent="0.25">
      <c r="E9782" s="103"/>
      <c r="F9782" s="104"/>
    </row>
    <row r="9783" spans="5:6" x14ac:dyDescent="0.25">
      <c r="E9783" s="103"/>
      <c r="F9783" s="104"/>
    </row>
    <row r="9784" spans="5:6" x14ac:dyDescent="0.25">
      <c r="E9784" s="103"/>
      <c r="F9784" s="104"/>
    </row>
    <row r="9785" spans="5:6" x14ac:dyDescent="0.25">
      <c r="E9785" s="103"/>
      <c r="F9785" s="104"/>
    </row>
    <row r="9786" spans="5:6" x14ac:dyDescent="0.25">
      <c r="E9786" s="103"/>
      <c r="F9786" s="104"/>
    </row>
    <row r="9787" spans="5:6" x14ac:dyDescent="0.25">
      <c r="E9787" s="103"/>
      <c r="F9787" s="104"/>
    </row>
    <row r="9788" spans="5:6" x14ac:dyDescent="0.25">
      <c r="E9788" s="103"/>
      <c r="F9788" s="104"/>
    </row>
    <row r="9789" spans="5:6" x14ac:dyDescent="0.25">
      <c r="E9789" s="103"/>
      <c r="F9789" s="104"/>
    </row>
    <row r="9790" spans="5:6" x14ac:dyDescent="0.25">
      <c r="E9790" s="103"/>
      <c r="F9790" s="104"/>
    </row>
    <row r="9791" spans="5:6" x14ac:dyDescent="0.25">
      <c r="E9791" s="103"/>
      <c r="F9791" s="104"/>
    </row>
    <row r="9792" spans="5:6" x14ac:dyDescent="0.25">
      <c r="E9792" s="103"/>
      <c r="F9792" s="104"/>
    </row>
    <row r="9793" spans="5:6" x14ac:dyDescent="0.25">
      <c r="E9793" s="103"/>
      <c r="F9793" s="104"/>
    </row>
    <row r="9794" spans="5:6" x14ac:dyDescent="0.25">
      <c r="E9794" s="103"/>
      <c r="F9794" s="104"/>
    </row>
    <row r="9795" spans="5:6" x14ac:dyDescent="0.25">
      <c r="E9795" s="103"/>
      <c r="F9795" s="104"/>
    </row>
    <row r="9796" spans="5:6" x14ac:dyDescent="0.25">
      <c r="E9796" s="103"/>
      <c r="F9796" s="104"/>
    </row>
    <row r="9797" spans="5:6" x14ac:dyDescent="0.25">
      <c r="E9797" s="103"/>
      <c r="F9797" s="104"/>
    </row>
    <row r="9798" spans="5:6" x14ac:dyDescent="0.25">
      <c r="E9798" s="103"/>
      <c r="F9798" s="104"/>
    </row>
    <row r="9799" spans="5:6" x14ac:dyDescent="0.25">
      <c r="E9799" s="103"/>
      <c r="F9799" s="104"/>
    </row>
    <row r="9800" spans="5:6" x14ac:dyDescent="0.25">
      <c r="E9800" s="103"/>
      <c r="F9800" s="104"/>
    </row>
    <row r="9801" spans="5:6" x14ac:dyDescent="0.25">
      <c r="E9801" s="103"/>
      <c r="F9801" s="104"/>
    </row>
    <row r="9802" spans="5:6" x14ac:dyDescent="0.25">
      <c r="E9802" s="103"/>
      <c r="F9802" s="104"/>
    </row>
    <row r="9803" spans="5:6" x14ac:dyDescent="0.25">
      <c r="E9803" s="103"/>
      <c r="F9803" s="104"/>
    </row>
    <row r="9804" spans="5:6" x14ac:dyDescent="0.25">
      <c r="E9804" s="103"/>
      <c r="F9804" s="104"/>
    </row>
    <row r="9805" spans="5:6" x14ac:dyDescent="0.25">
      <c r="E9805" s="103"/>
      <c r="F9805" s="104"/>
    </row>
    <row r="9806" spans="5:6" x14ac:dyDescent="0.25">
      <c r="E9806" s="103"/>
      <c r="F9806" s="104"/>
    </row>
    <row r="9807" spans="5:6" x14ac:dyDescent="0.25">
      <c r="E9807" s="103"/>
      <c r="F9807" s="104"/>
    </row>
    <row r="9808" spans="5:6" x14ac:dyDescent="0.25">
      <c r="E9808" s="103"/>
      <c r="F9808" s="104"/>
    </row>
    <row r="9809" spans="5:6" x14ac:dyDescent="0.25">
      <c r="E9809" s="103"/>
      <c r="F9809" s="104"/>
    </row>
    <row r="9810" spans="5:6" x14ac:dyDescent="0.25">
      <c r="E9810" s="103"/>
      <c r="F9810" s="104"/>
    </row>
    <row r="9811" spans="5:6" x14ac:dyDescent="0.25">
      <c r="E9811" s="103"/>
      <c r="F9811" s="104"/>
    </row>
    <row r="9812" spans="5:6" x14ac:dyDescent="0.25">
      <c r="E9812" s="103"/>
      <c r="F9812" s="104"/>
    </row>
    <row r="9813" spans="5:6" x14ac:dyDescent="0.25">
      <c r="E9813" s="103"/>
      <c r="F9813" s="104"/>
    </row>
    <row r="9814" spans="5:6" x14ac:dyDescent="0.25">
      <c r="E9814" s="103"/>
      <c r="F9814" s="104"/>
    </row>
    <row r="9815" spans="5:6" x14ac:dyDescent="0.25">
      <c r="E9815" s="103"/>
      <c r="F9815" s="104"/>
    </row>
    <row r="9816" spans="5:6" x14ac:dyDescent="0.25">
      <c r="E9816" s="103"/>
      <c r="F9816" s="104"/>
    </row>
    <row r="9817" spans="5:6" x14ac:dyDescent="0.25">
      <c r="E9817" s="103"/>
      <c r="F9817" s="104"/>
    </row>
    <row r="9818" spans="5:6" x14ac:dyDescent="0.25">
      <c r="E9818" s="103"/>
      <c r="F9818" s="104"/>
    </row>
    <row r="9819" spans="5:6" x14ac:dyDescent="0.25">
      <c r="E9819" s="103"/>
      <c r="F9819" s="104"/>
    </row>
    <row r="9820" spans="5:6" x14ac:dyDescent="0.25">
      <c r="E9820" s="103"/>
      <c r="F9820" s="104"/>
    </row>
    <row r="9821" spans="5:6" x14ac:dyDescent="0.25">
      <c r="E9821" s="103"/>
      <c r="F9821" s="104"/>
    </row>
    <row r="9822" spans="5:6" x14ac:dyDescent="0.25">
      <c r="E9822" s="103"/>
      <c r="F9822" s="104"/>
    </row>
    <row r="9823" spans="5:6" x14ac:dyDescent="0.25">
      <c r="E9823" s="103"/>
      <c r="F9823" s="104"/>
    </row>
    <row r="9824" spans="5:6" x14ac:dyDescent="0.25">
      <c r="E9824" s="103"/>
      <c r="F9824" s="104"/>
    </row>
    <row r="9825" spans="5:6" x14ac:dyDescent="0.25">
      <c r="E9825" s="103"/>
      <c r="F9825" s="104"/>
    </row>
    <row r="9826" spans="5:6" x14ac:dyDescent="0.25">
      <c r="E9826" s="103"/>
      <c r="F9826" s="104"/>
    </row>
    <row r="9827" spans="5:6" x14ac:dyDescent="0.25">
      <c r="E9827" s="103"/>
      <c r="F9827" s="104"/>
    </row>
    <row r="9828" spans="5:6" x14ac:dyDescent="0.25">
      <c r="E9828" s="103"/>
      <c r="F9828" s="104"/>
    </row>
    <row r="9829" spans="5:6" x14ac:dyDescent="0.25">
      <c r="E9829" s="103"/>
      <c r="F9829" s="104"/>
    </row>
    <row r="9830" spans="5:6" x14ac:dyDescent="0.25">
      <c r="E9830" s="103"/>
      <c r="F9830" s="104"/>
    </row>
    <row r="9831" spans="5:6" x14ac:dyDescent="0.25">
      <c r="E9831" s="103"/>
      <c r="F9831" s="104"/>
    </row>
    <row r="9832" spans="5:6" x14ac:dyDescent="0.25">
      <c r="E9832" s="103"/>
      <c r="F9832" s="104"/>
    </row>
    <row r="9833" spans="5:6" x14ac:dyDescent="0.25">
      <c r="E9833" s="103"/>
      <c r="F9833" s="104"/>
    </row>
    <row r="9834" spans="5:6" x14ac:dyDescent="0.25">
      <c r="E9834" s="103"/>
      <c r="F9834" s="104"/>
    </row>
    <row r="9835" spans="5:6" x14ac:dyDescent="0.25">
      <c r="E9835" s="103"/>
      <c r="F9835" s="104"/>
    </row>
    <row r="9836" spans="5:6" x14ac:dyDescent="0.25">
      <c r="E9836" s="103"/>
      <c r="F9836" s="104"/>
    </row>
    <row r="9837" spans="5:6" x14ac:dyDescent="0.25">
      <c r="E9837" s="103"/>
      <c r="F9837" s="104"/>
    </row>
    <row r="9838" spans="5:6" x14ac:dyDescent="0.25">
      <c r="E9838" s="103"/>
      <c r="F9838" s="104"/>
    </row>
    <row r="9839" spans="5:6" x14ac:dyDescent="0.25">
      <c r="E9839" s="103"/>
      <c r="F9839" s="104"/>
    </row>
    <row r="9840" spans="5:6" x14ac:dyDescent="0.25">
      <c r="E9840" s="103"/>
      <c r="F9840" s="104"/>
    </row>
    <row r="9841" spans="5:6" x14ac:dyDescent="0.25">
      <c r="E9841" s="103"/>
      <c r="F9841" s="104"/>
    </row>
    <row r="9842" spans="5:6" x14ac:dyDescent="0.25">
      <c r="E9842" s="103"/>
      <c r="F9842" s="104"/>
    </row>
    <row r="9843" spans="5:6" x14ac:dyDescent="0.25">
      <c r="E9843" s="103"/>
      <c r="F9843" s="104"/>
    </row>
    <row r="9844" spans="5:6" x14ac:dyDescent="0.25">
      <c r="E9844" s="103"/>
      <c r="F9844" s="104"/>
    </row>
    <row r="9845" spans="5:6" x14ac:dyDescent="0.25">
      <c r="E9845" s="103"/>
      <c r="F9845" s="104"/>
    </row>
    <row r="9846" spans="5:6" x14ac:dyDescent="0.25">
      <c r="E9846" s="103"/>
      <c r="F9846" s="104"/>
    </row>
    <row r="9847" spans="5:6" x14ac:dyDescent="0.25">
      <c r="E9847" s="103"/>
      <c r="F9847" s="104"/>
    </row>
    <row r="9848" spans="5:6" x14ac:dyDescent="0.25">
      <c r="E9848" s="103"/>
      <c r="F9848" s="104"/>
    </row>
    <row r="9849" spans="5:6" x14ac:dyDescent="0.25">
      <c r="E9849" s="103"/>
      <c r="F9849" s="104"/>
    </row>
    <row r="9850" spans="5:6" x14ac:dyDescent="0.25">
      <c r="E9850" s="103"/>
      <c r="F9850" s="104"/>
    </row>
    <row r="9851" spans="5:6" x14ac:dyDescent="0.25">
      <c r="E9851" s="103"/>
      <c r="F9851" s="104"/>
    </row>
    <row r="9852" spans="5:6" x14ac:dyDescent="0.25">
      <c r="E9852" s="103"/>
      <c r="F9852" s="104"/>
    </row>
    <row r="9853" spans="5:6" x14ac:dyDescent="0.25">
      <c r="E9853" s="103"/>
      <c r="F9853" s="104"/>
    </row>
    <row r="9854" spans="5:6" x14ac:dyDescent="0.25">
      <c r="E9854" s="103"/>
      <c r="F9854" s="104"/>
    </row>
    <row r="9855" spans="5:6" x14ac:dyDescent="0.25">
      <c r="E9855" s="103"/>
      <c r="F9855" s="104"/>
    </row>
    <row r="9856" spans="5:6" x14ac:dyDescent="0.25">
      <c r="E9856" s="103"/>
      <c r="F9856" s="104"/>
    </row>
    <row r="9857" spans="5:6" x14ac:dyDescent="0.25">
      <c r="E9857" s="103"/>
      <c r="F9857" s="104"/>
    </row>
    <row r="9858" spans="5:6" x14ac:dyDescent="0.25">
      <c r="E9858" s="103"/>
      <c r="F9858" s="104"/>
    </row>
    <row r="9859" spans="5:6" x14ac:dyDescent="0.25">
      <c r="E9859" s="103"/>
      <c r="F9859" s="104"/>
    </row>
    <row r="9860" spans="5:6" x14ac:dyDescent="0.25">
      <c r="E9860" s="103"/>
      <c r="F9860" s="104"/>
    </row>
    <row r="9861" spans="5:6" x14ac:dyDescent="0.25">
      <c r="E9861" s="103"/>
      <c r="F9861" s="104"/>
    </row>
    <row r="9862" spans="5:6" x14ac:dyDescent="0.25">
      <c r="E9862" s="103"/>
      <c r="F9862" s="104"/>
    </row>
    <row r="9863" spans="5:6" x14ac:dyDescent="0.25">
      <c r="E9863" s="103"/>
      <c r="F9863" s="104"/>
    </row>
    <row r="9864" spans="5:6" x14ac:dyDescent="0.25">
      <c r="E9864" s="103"/>
      <c r="F9864" s="104"/>
    </row>
    <row r="9865" spans="5:6" x14ac:dyDescent="0.25">
      <c r="E9865" s="103"/>
      <c r="F9865" s="104"/>
    </row>
    <row r="9866" spans="5:6" x14ac:dyDescent="0.25">
      <c r="E9866" s="103"/>
      <c r="F9866" s="104"/>
    </row>
    <row r="9867" spans="5:6" x14ac:dyDescent="0.25">
      <c r="E9867" s="103"/>
      <c r="F9867" s="104"/>
    </row>
    <row r="9868" spans="5:6" x14ac:dyDescent="0.25">
      <c r="E9868" s="103"/>
      <c r="F9868" s="104"/>
    </row>
    <row r="9869" spans="5:6" x14ac:dyDescent="0.25">
      <c r="E9869" s="103"/>
      <c r="F9869" s="104"/>
    </row>
    <row r="9870" spans="5:6" x14ac:dyDescent="0.25">
      <c r="E9870" s="103"/>
      <c r="F9870" s="104"/>
    </row>
    <row r="9871" spans="5:6" x14ac:dyDescent="0.25">
      <c r="E9871" s="103"/>
      <c r="F9871" s="104"/>
    </row>
    <row r="9872" spans="5:6" x14ac:dyDescent="0.25">
      <c r="E9872" s="103"/>
      <c r="F9872" s="104"/>
    </row>
    <row r="9873" spans="5:6" x14ac:dyDescent="0.25">
      <c r="E9873" s="103"/>
      <c r="F9873" s="104"/>
    </row>
    <row r="9874" spans="5:6" x14ac:dyDescent="0.25">
      <c r="E9874" s="103"/>
      <c r="F9874" s="104"/>
    </row>
    <row r="9875" spans="5:6" x14ac:dyDescent="0.25">
      <c r="E9875" s="103"/>
      <c r="F9875" s="104"/>
    </row>
    <row r="9876" spans="5:6" x14ac:dyDescent="0.25">
      <c r="E9876" s="103"/>
      <c r="F9876" s="104"/>
    </row>
    <row r="9877" spans="5:6" x14ac:dyDescent="0.25">
      <c r="E9877" s="103"/>
      <c r="F9877" s="104"/>
    </row>
    <row r="9878" spans="5:6" x14ac:dyDescent="0.25">
      <c r="E9878" s="103"/>
      <c r="F9878" s="104"/>
    </row>
    <row r="9879" spans="5:6" x14ac:dyDescent="0.25">
      <c r="E9879" s="103"/>
      <c r="F9879" s="104"/>
    </row>
    <row r="9880" spans="5:6" x14ac:dyDescent="0.25">
      <c r="E9880" s="103"/>
      <c r="F9880" s="104"/>
    </row>
    <row r="9881" spans="5:6" x14ac:dyDescent="0.25">
      <c r="E9881" s="103"/>
      <c r="F9881" s="104"/>
    </row>
    <row r="9882" spans="5:6" x14ac:dyDescent="0.25">
      <c r="E9882" s="103"/>
      <c r="F9882" s="104"/>
    </row>
    <row r="9883" spans="5:6" x14ac:dyDescent="0.25">
      <c r="E9883" s="103"/>
      <c r="F9883" s="104"/>
    </row>
    <row r="9884" spans="5:6" x14ac:dyDescent="0.25">
      <c r="E9884" s="103"/>
      <c r="F9884" s="104"/>
    </row>
    <row r="9885" spans="5:6" x14ac:dyDescent="0.25">
      <c r="E9885" s="103"/>
      <c r="F9885" s="104"/>
    </row>
    <row r="9886" spans="5:6" x14ac:dyDescent="0.25">
      <c r="E9886" s="103"/>
      <c r="F9886" s="104"/>
    </row>
    <row r="9887" spans="5:6" x14ac:dyDescent="0.25">
      <c r="E9887" s="103"/>
      <c r="F9887" s="104"/>
    </row>
    <row r="9888" spans="5:6" x14ac:dyDescent="0.25">
      <c r="E9888" s="103"/>
      <c r="F9888" s="104"/>
    </row>
    <row r="9889" spans="5:6" x14ac:dyDescent="0.25">
      <c r="E9889" s="103"/>
      <c r="F9889" s="104"/>
    </row>
    <row r="9890" spans="5:6" x14ac:dyDescent="0.25">
      <c r="E9890" s="103"/>
      <c r="F9890" s="104"/>
    </row>
    <row r="9891" spans="5:6" x14ac:dyDescent="0.25">
      <c r="E9891" s="103"/>
      <c r="F9891" s="104"/>
    </row>
    <row r="9892" spans="5:6" x14ac:dyDescent="0.25">
      <c r="E9892" s="103"/>
      <c r="F9892" s="104"/>
    </row>
    <row r="9893" spans="5:6" x14ac:dyDescent="0.25">
      <c r="E9893" s="103"/>
      <c r="F9893" s="104"/>
    </row>
    <row r="9894" spans="5:6" x14ac:dyDescent="0.25">
      <c r="E9894" s="103"/>
      <c r="F9894" s="104"/>
    </row>
    <row r="9895" spans="5:6" x14ac:dyDescent="0.25">
      <c r="E9895" s="103"/>
      <c r="F9895" s="104"/>
    </row>
    <row r="9896" spans="5:6" x14ac:dyDescent="0.25">
      <c r="E9896" s="103"/>
      <c r="F9896" s="104"/>
    </row>
    <row r="9897" spans="5:6" x14ac:dyDescent="0.25">
      <c r="E9897" s="103"/>
      <c r="F9897" s="104"/>
    </row>
    <row r="9898" spans="5:6" x14ac:dyDescent="0.25">
      <c r="E9898" s="103"/>
      <c r="F9898" s="104"/>
    </row>
    <row r="9899" spans="5:6" x14ac:dyDescent="0.25">
      <c r="E9899" s="103"/>
      <c r="F9899" s="104"/>
    </row>
    <row r="9900" spans="5:6" x14ac:dyDescent="0.25">
      <c r="E9900" s="103"/>
      <c r="F9900" s="104"/>
    </row>
    <row r="9901" spans="5:6" x14ac:dyDescent="0.25">
      <c r="E9901" s="103"/>
      <c r="F9901" s="104"/>
    </row>
    <row r="9902" spans="5:6" x14ac:dyDescent="0.25">
      <c r="E9902" s="103"/>
      <c r="F9902" s="104"/>
    </row>
    <row r="9903" spans="5:6" x14ac:dyDescent="0.25">
      <c r="E9903" s="103"/>
      <c r="F9903" s="104"/>
    </row>
    <row r="9904" spans="5:6" x14ac:dyDescent="0.25">
      <c r="E9904" s="103"/>
      <c r="F9904" s="104"/>
    </row>
    <row r="9905" spans="5:6" x14ac:dyDescent="0.25">
      <c r="E9905" s="103"/>
      <c r="F9905" s="104"/>
    </row>
    <row r="9906" spans="5:6" x14ac:dyDescent="0.25">
      <c r="E9906" s="103"/>
      <c r="F9906" s="104"/>
    </row>
    <row r="9907" spans="5:6" x14ac:dyDescent="0.25">
      <c r="E9907" s="103"/>
      <c r="F9907" s="104"/>
    </row>
    <row r="9908" spans="5:6" x14ac:dyDescent="0.25">
      <c r="E9908" s="103"/>
      <c r="F9908" s="104"/>
    </row>
    <row r="9909" spans="5:6" x14ac:dyDescent="0.25">
      <c r="E9909" s="103"/>
      <c r="F9909" s="104"/>
    </row>
    <row r="9910" spans="5:6" x14ac:dyDescent="0.25">
      <c r="E9910" s="103"/>
      <c r="F9910" s="104"/>
    </row>
    <row r="9911" spans="5:6" x14ac:dyDescent="0.25">
      <c r="E9911" s="103"/>
      <c r="F9911" s="104"/>
    </row>
    <row r="9912" spans="5:6" x14ac:dyDescent="0.25">
      <c r="E9912" s="103"/>
      <c r="F9912" s="104"/>
    </row>
    <row r="9913" spans="5:6" x14ac:dyDescent="0.25">
      <c r="E9913" s="103"/>
      <c r="F9913" s="104"/>
    </row>
    <row r="9914" spans="5:6" x14ac:dyDescent="0.25">
      <c r="E9914" s="103"/>
      <c r="F9914" s="104"/>
    </row>
    <row r="9915" spans="5:6" x14ac:dyDescent="0.25">
      <c r="E9915" s="103"/>
      <c r="F9915" s="104"/>
    </row>
    <row r="9916" spans="5:6" x14ac:dyDescent="0.25">
      <c r="E9916" s="103"/>
      <c r="F9916" s="104"/>
    </row>
    <row r="9917" spans="5:6" x14ac:dyDescent="0.25">
      <c r="E9917" s="103"/>
      <c r="F9917" s="104"/>
    </row>
    <row r="9918" spans="5:6" x14ac:dyDescent="0.25">
      <c r="E9918" s="103"/>
      <c r="F9918" s="104"/>
    </row>
    <row r="9919" spans="5:6" x14ac:dyDescent="0.25">
      <c r="E9919" s="103"/>
      <c r="F9919" s="104"/>
    </row>
    <row r="9920" spans="5:6" x14ac:dyDescent="0.25">
      <c r="E9920" s="103"/>
      <c r="F9920" s="104"/>
    </row>
    <row r="9921" spans="5:6" x14ac:dyDescent="0.25">
      <c r="E9921" s="103"/>
      <c r="F9921" s="104"/>
    </row>
    <row r="9922" spans="5:6" x14ac:dyDescent="0.25">
      <c r="E9922" s="103"/>
      <c r="F9922" s="104"/>
    </row>
    <row r="9923" spans="5:6" x14ac:dyDescent="0.25">
      <c r="E9923" s="103"/>
      <c r="F9923" s="104"/>
    </row>
    <row r="9924" spans="5:6" x14ac:dyDescent="0.25">
      <c r="E9924" s="103"/>
      <c r="F9924" s="104"/>
    </row>
    <row r="9925" spans="5:6" x14ac:dyDescent="0.25">
      <c r="E9925" s="103"/>
      <c r="F9925" s="104"/>
    </row>
    <row r="9926" spans="5:6" x14ac:dyDescent="0.25">
      <c r="E9926" s="103"/>
      <c r="F9926" s="104"/>
    </row>
    <row r="9927" spans="5:6" x14ac:dyDescent="0.25">
      <c r="E9927" s="103"/>
      <c r="F9927" s="104"/>
    </row>
    <row r="9928" spans="5:6" x14ac:dyDescent="0.25">
      <c r="E9928" s="103"/>
      <c r="F9928" s="104"/>
    </row>
    <row r="9929" spans="5:6" x14ac:dyDescent="0.25">
      <c r="E9929" s="103"/>
      <c r="F9929" s="104"/>
    </row>
    <row r="9930" spans="5:6" x14ac:dyDescent="0.25">
      <c r="E9930" s="103"/>
      <c r="F9930" s="104"/>
    </row>
    <row r="9931" spans="5:6" x14ac:dyDescent="0.25">
      <c r="E9931" s="103"/>
      <c r="F9931" s="104"/>
    </row>
    <row r="9932" spans="5:6" x14ac:dyDescent="0.25">
      <c r="E9932" s="103"/>
      <c r="F9932" s="104"/>
    </row>
    <row r="9933" spans="5:6" x14ac:dyDescent="0.25">
      <c r="E9933" s="103"/>
      <c r="F9933" s="104"/>
    </row>
    <row r="9934" spans="5:6" x14ac:dyDescent="0.25">
      <c r="E9934" s="103"/>
      <c r="F9934" s="104"/>
    </row>
    <row r="9935" spans="5:6" x14ac:dyDescent="0.25">
      <c r="E9935" s="103"/>
      <c r="F9935" s="104"/>
    </row>
    <row r="9936" spans="5:6" x14ac:dyDescent="0.25">
      <c r="E9936" s="103"/>
      <c r="F9936" s="104"/>
    </row>
    <row r="9937" spans="5:6" x14ac:dyDescent="0.25">
      <c r="E9937" s="103"/>
      <c r="F9937" s="104"/>
    </row>
    <row r="9938" spans="5:6" x14ac:dyDescent="0.25">
      <c r="E9938" s="103"/>
      <c r="F9938" s="104"/>
    </row>
    <row r="9939" spans="5:6" x14ac:dyDescent="0.25">
      <c r="E9939" s="103"/>
      <c r="F9939" s="104"/>
    </row>
    <row r="9940" spans="5:6" x14ac:dyDescent="0.25">
      <c r="E9940" s="103"/>
      <c r="F9940" s="104"/>
    </row>
    <row r="9941" spans="5:6" x14ac:dyDescent="0.25">
      <c r="E9941" s="103"/>
      <c r="F9941" s="104"/>
    </row>
    <row r="9942" spans="5:6" x14ac:dyDescent="0.25">
      <c r="E9942" s="103"/>
      <c r="F9942" s="104"/>
    </row>
    <row r="9943" spans="5:6" x14ac:dyDescent="0.25">
      <c r="E9943" s="103"/>
      <c r="F9943" s="104"/>
    </row>
    <row r="9944" spans="5:6" x14ac:dyDescent="0.25">
      <c r="E9944" s="103"/>
      <c r="F9944" s="104"/>
    </row>
    <row r="9945" spans="5:6" x14ac:dyDescent="0.25">
      <c r="E9945" s="103"/>
      <c r="F9945" s="104"/>
    </row>
    <row r="9946" spans="5:6" x14ac:dyDescent="0.25">
      <c r="E9946" s="103"/>
      <c r="F9946" s="104"/>
    </row>
    <row r="9947" spans="5:6" x14ac:dyDescent="0.25">
      <c r="E9947" s="103"/>
      <c r="F9947" s="104"/>
    </row>
    <row r="9948" spans="5:6" x14ac:dyDescent="0.25">
      <c r="E9948" s="103"/>
      <c r="F9948" s="104"/>
    </row>
    <row r="9949" spans="5:6" x14ac:dyDescent="0.25">
      <c r="E9949" s="103"/>
      <c r="F9949" s="104"/>
    </row>
    <row r="9950" spans="5:6" x14ac:dyDescent="0.25">
      <c r="E9950" s="103"/>
      <c r="F9950" s="104"/>
    </row>
    <row r="9951" spans="5:6" x14ac:dyDescent="0.25">
      <c r="E9951" s="103"/>
      <c r="F9951" s="104"/>
    </row>
    <row r="9952" spans="5:6" x14ac:dyDescent="0.25">
      <c r="E9952" s="103"/>
      <c r="F9952" s="104"/>
    </row>
    <row r="9953" spans="5:6" x14ac:dyDescent="0.25">
      <c r="E9953" s="103"/>
      <c r="F9953" s="104"/>
    </row>
    <row r="9954" spans="5:6" x14ac:dyDescent="0.25">
      <c r="E9954" s="103"/>
      <c r="F9954" s="104"/>
    </row>
    <row r="9955" spans="5:6" x14ac:dyDescent="0.25">
      <c r="E9955" s="103"/>
      <c r="F9955" s="104"/>
    </row>
    <row r="9956" spans="5:6" x14ac:dyDescent="0.25">
      <c r="E9956" s="103"/>
      <c r="F9956" s="104"/>
    </row>
    <row r="9957" spans="5:6" x14ac:dyDescent="0.25">
      <c r="E9957" s="103"/>
      <c r="F9957" s="104"/>
    </row>
    <row r="9958" spans="5:6" x14ac:dyDescent="0.25">
      <c r="E9958" s="103"/>
      <c r="F9958" s="104"/>
    </row>
    <row r="9959" spans="5:6" x14ac:dyDescent="0.25">
      <c r="E9959" s="103"/>
      <c r="F9959" s="104"/>
    </row>
    <row r="9960" spans="5:6" x14ac:dyDescent="0.25">
      <c r="E9960" s="103"/>
      <c r="F9960" s="104"/>
    </row>
    <row r="9961" spans="5:6" x14ac:dyDescent="0.25">
      <c r="E9961" s="103"/>
      <c r="F9961" s="104"/>
    </row>
    <row r="9962" spans="5:6" x14ac:dyDescent="0.25">
      <c r="E9962" s="103"/>
      <c r="F9962" s="104"/>
    </row>
    <row r="9963" spans="5:6" x14ac:dyDescent="0.25">
      <c r="E9963" s="103"/>
      <c r="F9963" s="104"/>
    </row>
    <row r="9964" spans="5:6" x14ac:dyDescent="0.25">
      <c r="E9964" s="103"/>
      <c r="F9964" s="104"/>
    </row>
    <row r="9965" spans="5:6" x14ac:dyDescent="0.25">
      <c r="E9965" s="103"/>
      <c r="F9965" s="104"/>
    </row>
    <row r="9966" spans="5:6" x14ac:dyDescent="0.25">
      <c r="E9966" s="103"/>
      <c r="F9966" s="104"/>
    </row>
    <row r="9967" spans="5:6" x14ac:dyDescent="0.25">
      <c r="E9967" s="103"/>
      <c r="F9967" s="104"/>
    </row>
    <row r="9968" spans="5:6" x14ac:dyDescent="0.25">
      <c r="E9968" s="103"/>
      <c r="F9968" s="104"/>
    </row>
    <row r="9969" spans="5:6" x14ac:dyDescent="0.25">
      <c r="E9969" s="103"/>
      <c r="F9969" s="104"/>
    </row>
    <row r="9970" spans="5:6" x14ac:dyDescent="0.25">
      <c r="E9970" s="103"/>
      <c r="F9970" s="104"/>
    </row>
    <row r="9971" spans="5:6" x14ac:dyDescent="0.25">
      <c r="E9971" s="103"/>
      <c r="F9971" s="104"/>
    </row>
    <row r="9972" spans="5:6" x14ac:dyDescent="0.25">
      <c r="E9972" s="103"/>
      <c r="F9972" s="104"/>
    </row>
    <row r="9973" spans="5:6" x14ac:dyDescent="0.25">
      <c r="E9973" s="103"/>
      <c r="F9973" s="104"/>
    </row>
    <row r="9974" spans="5:6" x14ac:dyDescent="0.25">
      <c r="E9974" s="103"/>
      <c r="F9974" s="104"/>
    </row>
    <row r="9975" spans="5:6" x14ac:dyDescent="0.25">
      <c r="E9975" s="103"/>
      <c r="F9975" s="104"/>
    </row>
    <row r="9976" spans="5:6" x14ac:dyDescent="0.25">
      <c r="E9976" s="103"/>
      <c r="F9976" s="104"/>
    </row>
    <row r="9977" spans="5:6" x14ac:dyDescent="0.25">
      <c r="E9977" s="103"/>
      <c r="F9977" s="104"/>
    </row>
    <row r="9978" spans="5:6" x14ac:dyDescent="0.25">
      <c r="E9978" s="103"/>
      <c r="F9978" s="104"/>
    </row>
    <row r="9979" spans="5:6" x14ac:dyDescent="0.25">
      <c r="E9979" s="103"/>
      <c r="F9979" s="104"/>
    </row>
    <row r="9980" spans="5:6" x14ac:dyDescent="0.25">
      <c r="E9980" s="103"/>
      <c r="F9980" s="104"/>
    </row>
    <row r="9981" spans="5:6" x14ac:dyDescent="0.25">
      <c r="E9981" s="103"/>
      <c r="F9981" s="104"/>
    </row>
    <row r="9982" spans="5:6" x14ac:dyDescent="0.25">
      <c r="E9982" s="103"/>
      <c r="F9982" s="104"/>
    </row>
    <row r="9983" spans="5:6" x14ac:dyDescent="0.25">
      <c r="E9983" s="103"/>
      <c r="F9983" s="104"/>
    </row>
    <row r="9984" spans="5:6" x14ac:dyDescent="0.25">
      <c r="E9984" s="103"/>
      <c r="F9984" s="104"/>
    </row>
    <row r="9985" spans="5:6" x14ac:dyDescent="0.25">
      <c r="E9985" s="103"/>
      <c r="F9985" s="104"/>
    </row>
    <row r="9986" spans="5:6" x14ac:dyDescent="0.25">
      <c r="E9986" s="103"/>
      <c r="F9986" s="104"/>
    </row>
    <row r="9987" spans="5:6" x14ac:dyDescent="0.25">
      <c r="E9987" s="103"/>
      <c r="F9987" s="104"/>
    </row>
    <row r="9988" spans="5:6" x14ac:dyDescent="0.25">
      <c r="E9988" s="103"/>
      <c r="F9988" s="104"/>
    </row>
    <row r="9989" spans="5:6" x14ac:dyDescent="0.25">
      <c r="E9989" s="103"/>
      <c r="F9989" s="104"/>
    </row>
    <row r="9990" spans="5:6" x14ac:dyDescent="0.25">
      <c r="E9990" s="103"/>
      <c r="F9990" s="104"/>
    </row>
    <row r="9991" spans="5:6" x14ac:dyDescent="0.25">
      <c r="E9991" s="103"/>
      <c r="F9991" s="104"/>
    </row>
    <row r="9992" spans="5:6" x14ac:dyDescent="0.25">
      <c r="E9992" s="103"/>
      <c r="F9992" s="104"/>
    </row>
    <row r="9993" spans="5:6" x14ac:dyDescent="0.25">
      <c r="E9993" s="103"/>
      <c r="F9993" s="104"/>
    </row>
    <row r="9994" spans="5:6" x14ac:dyDescent="0.25">
      <c r="E9994" s="103"/>
      <c r="F9994" s="104"/>
    </row>
    <row r="9995" spans="5:6" x14ac:dyDescent="0.25">
      <c r="E9995" s="103"/>
      <c r="F9995" s="104"/>
    </row>
    <row r="9996" spans="5:6" x14ac:dyDescent="0.25">
      <c r="E9996" s="103"/>
      <c r="F9996" s="104"/>
    </row>
    <row r="9997" spans="5:6" x14ac:dyDescent="0.25">
      <c r="E9997" s="103"/>
      <c r="F9997" s="104"/>
    </row>
    <row r="9998" spans="5:6" x14ac:dyDescent="0.25">
      <c r="E9998" s="103"/>
      <c r="F9998" s="104"/>
    </row>
    <row r="9999" spans="5:6" x14ac:dyDescent="0.25">
      <c r="E9999" s="103"/>
      <c r="F9999" s="104"/>
    </row>
    <row r="10000" spans="5:6" x14ac:dyDescent="0.25">
      <c r="E10000" s="103"/>
      <c r="F10000" s="104"/>
    </row>
    <row r="10001" spans="5:6" x14ac:dyDescent="0.25">
      <c r="E10001" s="103"/>
      <c r="F10001" s="104"/>
    </row>
    <row r="10002" spans="5:6" x14ac:dyDescent="0.25">
      <c r="E10002" s="103"/>
      <c r="F10002" s="104"/>
    </row>
    <row r="10003" spans="5:6" x14ac:dyDescent="0.25">
      <c r="E10003" s="103"/>
      <c r="F10003" s="104"/>
    </row>
    <row r="10004" spans="5:6" x14ac:dyDescent="0.25">
      <c r="E10004" s="103"/>
      <c r="F10004" s="104"/>
    </row>
    <row r="10005" spans="5:6" x14ac:dyDescent="0.25">
      <c r="E10005" s="103"/>
      <c r="F10005" s="104"/>
    </row>
    <row r="10006" spans="5:6" x14ac:dyDescent="0.25">
      <c r="E10006" s="103"/>
      <c r="F10006" s="104"/>
    </row>
    <row r="10007" spans="5:6" x14ac:dyDescent="0.25">
      <c r="E10007" s="103"/>
      <c r="F10007" s="104"/>
    </row>
    <row r="10008" spans="5:6" x14ac:dyDescent="0.25">
      <c r="E10008" s="103"/>
      <c r="F10008" s="104"/>
    </row>
    <row r="10009" spans="5:6" x14ac:dyDescent="0.25">
      <c r="E10009" s="103"/>
      <c r="F10009" s="104"/>
    </row>
    <row r="10010" spans="5:6" x14ac:dyDescent="0.25">
      <c r="E10010" s="103"/>
      <c r="F10010" s="104"/>
    </row>
    <row r="10011" spans="5:6" x14ac:dyDescent="0.25">
      <c r="E10011" s="103"/>
      <c r="F10011" s="104"/>
    </row>
    <row r="10012" spans="5:6" x14ac:dyDescent="0.25">
      <c r="E10012" s="103"/>
      <c r="F10012" s="104"/>
    </row>
    <row r="10013" spans="5:6" x14ac:dyDescent="0.25">
      <c r="E10013" s="103"/>
      <c r="F10013" s="104"/>
    </row>
    <row r="10014" spans="5:6" x14ac:dyDescent="0.25">
      <c r="E10014" s="103"/>
      <c r="F10014" s="104"/>
    </row>
    <row r="10015" spans="5:6" x14ac:dyDescent="0.25">
      <c r="E10015" s="103"/>
      <c r="F10015" s="104"/>
    </row>
    <row r="10016" spans="5:6" x14ac:dyDescent="0.25">
      <c r="E10016" s="103"/>
      <c r="F10016" s="104"/>
    </row>
    <row r="10017" spans="5:6" x14ac:dyDescent="0.25">
      <c r="E10017" s="103"/>
      <c r="F10017" s="104"/>
    </row>
    <row r="10018" spans="5:6" x14ac:dyDescent="0.25">
      <c r="E10018" s="103"/>
      <c r="F10018" s="104"/>
    </row>
    <row r="10019" spans="5:6" x14ac:dyDescent="0.25">
      <c r="E10019" s="103"/>
      <c r="F10019" s="104"/>
    </row>
    <row r="10020" spans="5:6" x14ac:dyDescent="0.25">
      <c r="E10020" s="103"/>
      <c r="F10020" s="104"/>
    </row>
    <row r="10021" spans="5:6" x14ac:dyDescent="0.25">
      <c r="E10021" s="103"/>
      <c r="F10021" s="104"/>
    </row>
    <row r="10022" spans="5:6" x14ac:dyDescent="0.25">
      <c r="E10022" s="103"/>
      <c r="F10022" s="104"/>
    </row>
    <row r="10023" spans="5:6" x14ac:dyDescent="0.25">
      <c r="E10023" s="103"/>
      <c r="F10023" s="104"/>
    </row>
    <row r="10024" spans="5:6" x14ac:dyDescent="0.25">
      <c r="E10024" s="103"/>
      <c r="F10024" s="104"/>
    </row>
    <row r="10025" spans="5:6" x14ac:dyDescent="0.25">
      <c r="E10025" s="103"/>
      <c r="F10025" s="104"/>
    </row>
    <row r="10026" spans="5:6" x14ac:dyDescent="0.25">
      <c r="E10026" s="103"/>
      <c r="F10026" s="104"/>
    </row>
    <row r="10027" spans="5:6" x14ac:dyDescent="0.25">
      <c r="E10027" s="103"/>
      <c r="F10027" s="104"/>
    </row>
    <row r="10028" spans="5:6" x14ac:dyDescent="0.25">
      <c r="E10028" s="103"/>
      <c r="F10028" s="104"/>
    </row>
    <row r="10029" spans="5:6" x14ac:dyDescent="0.25">
      <c r="E10029" s="103"/>
      <c r="F10029" s="104"/>
    </row>
    <row r="10030" spans="5:6" x14ac:dyDescent="0.25">
      <c r="E10030" s="103"/>
      <c r="F10030" s="104"/>
    </row>
    <row r="10031" spans="5:6" x14ac:dyDescent="0.25">
      <c r="E10031" s="103"/>
      <c r="F10031" s="104"/>
    </row>
    <row r="10032" spans="5:6" x14ac:dyDescent="0.25">
      <c r="E10032" s="103"/>
      <c r="F10032" s="104"/>
    </row>
    <row r="10033" spans="5:6" x14ac:dyDescent="0.25">
      <c r="E10033" s="103"/>
      <c r="F10033" s="104"/>
    </row>
    <row r="10034" spans="5:6" x14ac:dyDescent="0.25">
      <c r="E10034" s="103"/>
      <c r="F10034" s="104"/>
    </row>
    <row r="10035" spans="5:6" x14ac:dyDescent="0.25">
      <c r="E10035" s="103"/>
      <c r="F10035" s="104"/>
    </row>
    <row r="10036" spans="5:6" x14ac:dyDescent="0.25">
      <c r="E10036" s="103"/>
      <c r="F10036" s="104"/>
    </row>
    <row r="10037" spans="5:6" x14ac:dyDescent="0.25">
      <c r="E10037" s="103"/>
      <c r="F10037" s="104"/>
    </row>
    <row r="10038" spans="5:6" x14ac:dyDescent="0.25">
      <c r="E10038" s="103"/>
      <c r="F10038" s="104"/>
    </row>
    <row r="10039" spans="5:6" x14ac:dyDescent="0.25">
      <c r="E10039" s="103"/>
      <c r="F10039" s="104"/>
    </row>
    <row r="10040" spans="5:6" x14ac:dyDescent="0.25">
      <c r="E10040" s="103"/>
      <c r="F10040" s="104"/>
    </row>
    <row r="10041" spans="5:6" x14ac:dyDescent="0.25">
      <c r="E10041" s="103"/>
      <c r="F10041" s="104"/>
    </row>
    <row r="10042" spans="5:6" x14ac:dyDescent="0.25">
      <c r="E10042" s="103"/>
      <c r="F10042" s="104"/>
    </row>
    <row r="10043" spans="5:6" x14ac:dyDescent="0.25">
      <c r="E10043" s="103"/>
      <c r="F10043" s="104"/>
    </row>
    <row r="10044" spans="5:6" x14ac:dyDescent="0.25">
      <c r="E10044" s="103"/>
      <c r="F10044" s="104"/>
    </row>
    <row r="10045" spans="5:6" x14ac:dyDescent="0.25">
      <c r="E10045" s="103"/>
      <c r="F10045" s="104"/>
    </row>
    <row r="10046" spans="5:6" x14ac:dyDescent="0.25">
      <c r="E10046" s="103"/>
      <c r="F10046" s="104"/>
    </row>
    <row r="10047" spans="5:6" x14ac:dyDescent="0.25">
      <c r="E10047" s="103"/>
      <c r="F10047" s="104"/>
    </row>
    <row r="10048" spans="5:6" x14ac:dyDescent="0.25">
      <c r="E10048" s="103"/>
      <c r="F10048" s="104"/>
    </row>
    <row r="10049" spans="5:6" x14ac:dyDescent="0.25">
      <c r="E10049" s="103"/>
      <c r="F10049" s="104"/>
    </row>
    <row r="10050" spans="5:6" x14ac:dyDescent="0.25">
      <c r="E10050" s="103"/>
      <c r="F10050" s="104"/>
    </row>
    <row r="10051" spans="5:6" x14ac:dyDescent="0.25">
      <c r="E10051" s="103"/>
      <c r="F10051" s="104"/>
    </row>
    <row r="10052" spans="5:6" x14ac:dyDescent="0.25">
      <c r="E10052" s="103"/>
      <c r="F10052" s="104"/>
    </row>
    <row r="10053" spans="5:6" x14ac:dyDescent="0.25">
      <c r="E10053" s="103"/>
      <c r="F10053" s="104"/>
    </row>
    <row r="10054" spans="5:6" x14ac:dyDescent="0.25">
      <c r="E10054" s="103"/>
      <c r="F10054" s="104"/>
    </row>
    <row r="10055" spans="5:6" x14ac:dyDescent="0.25">
      <c r="E10055" s="103"/>
      <c r="F10055" s="104"/>
    </row>
    <row r="10056" spans="5:6" x14ac:dyDescent="0.25">
      <c r="E10056" s="103"/>
      <c r="F10056" s="104"/>
    </row>
    <row r="10057" spans="5:6" x14ac:dyDescent="0.25">
      <c r="E10057" s="103"/>
      <c r="F10057" s="104"/>
    </row>
    <row r="10058" spans="5:6" x14ac:dyDescent="0.25">
      <c r="E10058" s="103"/>
      <c r="F10058" s="104"/>
    </row>
    <row r="10059" spans="5:6" x14ac:dyDescent="0.25">
      <c r="E10059" s="103"/>
      <c r="F10059" s="104"/>
    </row>
    <row r="10060" spans="5:6" x14ac:dyDescent="0.25">
      <c r="E10060" s="103"/>
      <c r="F10060" s="104"/>
    </row>
    <row r="10061" spans="5:6" x14ac:dyDescent="0.25">
      <c r="E10061" s="103"/>
      <c r="F10061" s="104"/>
    </row>
    <row r="10062" spans="5:6" x14ac:dyDescent="0.25">
      <c r="E10062" s="103"/>
      <c r="F10062" s="104"/>
    </row>
    <row r="10063" spans="5:6" x14ac:dyDescent="0.25">
      <c r="E10063" s="103"/>
      <c r="F10063" s="104"/>
    </row>
    <row r="10064" spans="5:6" x14ac:dyDescent="0.25">
      <c r="E10064" s="103"/>
      <c r="F10064" s="104"/>
    </row>
    <row r="10065" spans="5:6" x14ac:dyDescent="0.25">
      <c r="E10065" s="103"/>
      <c r="F10065" s="104"/>
    </row>
    <row r="10066" spans="5:6" x14ac:dyDescent="0.25">
      <c r="E10066" s="103"/>
      <c r="F10066" s="104"/>
    </row>
    <row r="10067" spans="5:6" x14ac:dyDescent="0.25">
      <c r="E10067" s="103"/>
      <c r="F10067" s="104"/>
    </row>
    <row r="10068" spans="5:6" x14ac:dyDescent="0.25">
      <c r="E10068" s="103"/>
      <c r="F10068" s="104"/>
    </row>
    <row r="10069" spans="5:6" x14ac:dyDescent="0.25">
      <c r="E10069" s="103"/>
      <c r="F10069" s="104"/>
    </row>
    <row r="10070" spans="5:6" x14ac:dyDescent="0.25">
      <c r="E10070" s="103"/>
      <c r="F10070" s="104"/>
    </row>
    <row r="10071" spans="5:6" x14ac:dyDescent="0.25">
      <c r="E10071" s="103"/>
      <c r="F10071" s="104"/>
    </row>
    <row r="10072" spans="5:6" x14ac:dyDescent="0.25">
      <c r="E10072" s="103"/>
      <c r="F10072" s="104"/>
    </row>
    <row r="10073" spans="5:6" x14ac:dyDescent="0.25">
      <c r="E10073" s="103"/>
      <c r="F10073" s="104"/>
    </row>
    <row r="10074" spans="5:6" x14ac:dyDescent="0.25">
      <c r="E10074" s="103"/>
      <c r="F10074" s="104"/>
    </row>
    <row r="10075" spans="5:6" x14ac:dyDescent="0.25">
      <c r="E10075" s="103"/>
      <c r="F10075" s="104"/>
    </row>
    <row r="10076" spans="5:6" x14ac:dyDescent="0.25">
      <c r="E10076" s="103"/>
      <c r="F10076" s="104"/>
    </row>
    <row r="10077" spans="5:6" x14ac:dyDescent="0.25">
      <c r="E10077" s="103"/>
      <c r="F10077" s="104"/>
    </row>
    <row r="10078" spans="5:6" x14ac:dyDescent="0.25">
      <c r="E10078" s="103"/>
      <c r="F10078" s="104"/>
    </row>
    <row r="10079" spans="5:6" x14ac:dyDescent="0.25">
      <c r="E10079" s="103"/>
      <c r="F10079" s="104"/>
    </row>
    <row r="10080" spans="5:6" x14ac:dyDescent="0.25">
      <c r="E10080" s="103"/>
      <c r="F10080" s="104"/>
    </row>
    <row r="10081" spans="5:6" x14ac:dyDescent="0.25">
      <c r="E10081" s="103"/>
      <c r="F10081" s="104"/>
    </row>
    <row r="10082" spans="5:6" x14ac:dyDescent="0.25">
      <c r="E10082" s="103"/>
      <c r="F10082" s="104"/>
    </row>
    <row r="10083" spans="5:6" x14ac:dyDescent="0.25">
      <c r="E10083" s="103"/>
      <c r="F10083" s="104"/>
    </row>
    <row r="10084" spans="5:6" x14ac:dyDescent="0.25">
      <c r="E10084" s="103"/>
      <c r="F10084" s="104"/>
    </row>
    <row r="10085" spans="5:6" x14ac:dyDescent="0.25">
      <c r="E10085" s="103"/>
      <c r="F10085" s="104"/>
    </row>
    <row r="10086" spans="5:6" x14ac:dyDescent="0.25">
      <c r="E10086" s="103"/>
      <c r="F10086" s="104"/>
    </row>
    <row r="10087" spans="5:6" x14ac:dyDescent="0.25">
      <c r="E10087" s="103"/>
      <c r="F10087" s="104"/>
    </row>
    <row r="10088" spans="5:6" x14ac:dyDescent="0.25">
      <c r="E10088" s="103"/>
      <c r="F10088" s="104"/>
    </row>
    <row r="10089" spans="5:6" x14ac:dyDescent="0.25">
      <c r="E10089" s="103"/>
      <c r="F10089" s="104"/>
    </row>
    <row r="10090" spans="5:6" x14ac:dyDescent="0.25">
      <c r="E10090" s="103"/>
      <c r="F10090" s="104"/>
    </row>
    <row r="10091" spans="5:6" x14ac:dyDescent="0.25">
      <c r="E10091" s="103"/>
      <c r="F10091" s="104"/>
    </row>
    <row r="10092" spans="5:6" x14ac:dyDescent="0.25">
      <c r="E10092" s="103"/>
      <c r="F10092" s="104"/>
    </row>
    <row r="10093" spans="5:6" x14ac:dyDescent="0.25">
      <c r="E10093" s="103"/>
      <c r="F10093" s="104"/>
    </row>
    <row r="10094" spans="5:6" x14ac:dyDescent="0.25">
      <c r="E10094" s="103"/>
      <c r="F10094" s="104"/>
    </row>
    <row r="10095" spans="5:6" x14ac:dyDescent="0.25">
      <c r="E10095" s="103"/>
      <c r="F10095" s="104"/>
    </row>
    <row r="10096" spans="5:6" x14ac:dyDescent="0.25">
      <c r="E10096" s="103"/>
      <c r="F10096" s="104"/>
    </row>
    <row r="10097" spans="5:6" x14ac:dyDescent="0.25">
      <c r="E10097" s="103"/>
      <c r="F10097" s="104"/>
    </row>
    <row r="10098" spans="5:6" x14ac:dyDescent="0.25">
      <c r="E10098" s="103"/>
      <c r="F10098" s="104"/>
    </row>
    <row r="10099" spans="5:6" x14ac:dyDescent="0.25">
      <c r="E10099" s="103"/>
      <c r="F10099" s="104"/>
    </row>
    <row r="10100" spans="5:6" x14ac:dyDescent="0.25">
      <c r="E10100" s="103"/>
      <c r="F10100" s="104"/>
    </row>
    <row r="10101" spans="5:6" x14ac:dyDescent="0.25">
      <c r="E10101" s="103"/>
      <c r="F10101" s="104"/>
    </row>
    <row r="10102" spans="5:6" x14ac:dyDescent="0.25">
      <c r="E10102" s="103"/>
      <c r="F10102" s="104"/>
    </row>
    <row r="10103" spans="5:6" x14ac:dyDescent="0.25">
      <c r="E10103" s="103"/>
      <c r="F10103" s="104"/>
    </row>
    <row r="10104" spans="5:6" x14ac:dyDescent="0.25">
      <c r="E10104" s="103"/>
      <c r="F10104" s="104"/>
    </row>
    <row r="10105" spans="5:6" x14ac:dyDescent="0.25">
      <c r="E10105" s="103"/>
      <c r="F10105" s="104"/>
    </row>
    <row r="10106" spans="5:6" x14ac:dyDescent="0.25">
      <c r="E10106" s="103"/>
      <c r="F10106" s="104"/>
    </row>
    <row r="10107" spans="5:6" x14ac:dyDescent="0.25">
      <c r="E10107" s="103"/>
      <c r="F10107" s="104"/>
    </row>
    <row r="10108" spans="5:6" x14ac:dyDescent="0.25">
      <c r="E10108" s="103"/>
      <c r="F10108" s="104"/>
    </row>
    <row r="10109" spans="5:6" x14ac:dyDescent="0.25">
      <c r="E10109" s="103"/>
      <c r="F10109" s="104"/>
    </row>
    <row r="10110" spans="5:6" x14ac:dyDescent="0.25">
      <c r="E10110" s="103"/>
      <c r="F10110" s="104"/>
    </row>
    <row r="10111" spans="5:6" x14ac:dyDescent="0.25">
      <c r="E10111" s="103"/>
      <c r="F10111" s="104"/>
    </row>
    <row r="10112" spans="5:6" x14ac:dyDescent="0.25">
      <c r="E10112" s="103"/>
      <c r="F10112" s="104"/>
    </row>
    <row r="10113" spans="5:6" x14ac:dyDescent="0.25">
      <c r="E10113" s="103"/>
      <c r="F10113" s="104"/>
    </row>
    <row r="10114" spans="5:6" x14ac:dyDescent="0.25">
      <c r="E10114" s="103"/>
      <c r="F10114" s="104"/>
    </row>
    <row r="10115" spans="5:6" x14ac:dyDescent="0.25">
      <c r="E10115" s="103"/>
      <c r="F10115" s="104"/>
    </row>
    <row r="10116" spans="5:6" x14ac:dyDescent="0.25">
      <c r="E10116" s="103"/>
      <c r="F10116" s="104"/>
    </row>
    <row r="10117" spans="5:6" x14ac:dyDescent="0.25">
      <c r="E10117" s="103"/>
      <c r="F10117" s="104"/>
    </row>
    <row r="10118" spans="5:6" x14ac:dyDescent="0.25">
      <c r="E10118" s="103"/>
      <c r="F10118" s="104"/>
    </row>
    <row r="10119" spans="5:6" x14ac:dyDescent="0.25">
      <c r="E10119" s="103"/>
      <c r="F10119" s="104"/>
    </row>
    <row r="10120" spans="5:6" x14ac:dyDescent="0.25">
      <c r="E10120" s="103"/>
      <c r="F10120" s="104"/>
    </row>
    <row r="10121" spans="5:6" x14ac:dyDescent="0.25">
      <c r="E10121" s="103"/>
      <c r="F10121" s="104"/>
    </row>
    <row r="10122" spans="5:6" x14ac:dyDescent="0.25">
      <c r="E10122" s="103"/>
      <c r="F10122" s="104"/>
    </row>
    <row r="10123" spans="5:6" x14ac:dyDescent="0.25">
      <c r="E10123" s="103"/>
      <c r="F10123" s="104"/>
    </row>
    <row r="10124" spans="5:6" x14ac:dyDescent="0.25">
      <c r="E10124" s="103"/>
      <c r="F10124" s="104"/>
    </row>
    <row r="10125" spans="5:6" x14ac:dyDescent="0.25">
      <c r="E10125" s="103"/>
      <c r="F10125" s="104"/>
    </row>
    <row r="10126" spans="5:6" x14ac:dyDescent="0.25">
      <c r="E10126" s="103"/>
      <c r="F10126" s="104"/>
    </row>
    <row r="10127" spans="5:6" x14ac:dyDescent="0.25">
      <c r="E10127" s="103"/>
      <c r="F10127" s="104"/>
    </row>
    <row r="10128" spans="5:6" x14ac:dyDescent="0.25">
      <c r="E10128" s="103"/>
      <c r="F10128" s="104"/>
    </row>
    <row r="10129" spans="5:6" x14ac:dyDescent="0.25">
      <c r="E10129" s="103"/>
      <c r="F10129" s="104"/>
    </row>
    <row r="10130" spans="5:6" x14ac:dyDescent="0.25">
      <c r="E10130" s="103"/>
      <c r="F10130" s="104"/>
    </row>
    <row r="10131" spans="5:6" x14ac:dyDescent="0.25">
      <c r="E10131" s="103"/>
      <c r="F10131" s="104"/>
    </row>
    <row r="10132" spans="5:6" x14ac:dyDescent="0.25">
      <c r="E10132" s="103"/>
      <c r="F10132" s="104"/>
    </row>
    <row r="10133" spans="5:6" x14ac:dyDescent="0.25">
      <c r="E10133" s="103"/>
      <c r="F10133" s="104"/>
    </row>
    <row r="10134" spans="5:6" x14ac:dyDescent="0.25">
      <c r="E10134" s="103"/>
      <c r="F10134" s="104"/>
    </row>
    <row r="10135" spans="5:6" x14ac:dyDescent="0.25">
      <c r="E10135" s="103"/>
      <c r="F10135" s="104"/>
    </row>
    <row r="10136" spans="5:6" x14ac:dyDescent="0.25">
      <c r="E10136" s="103"/>
      <c r="F10136" s="104"/>
    </row>
    <row r="10137" spans="5:6" x14ac:dyDescent="0.25">
      <c r="E10137" s="103"/>
      <c r="F10137" s="104"/>
    </row>
    <row r="10138" spans="5:6" x14ac:dyDescent="0.25">
      <c r="E10138" s="103"/>
      <c r="F10138" s="104"/>
    </row>
    <row r="10139" spans="5:6" x14ac:dyDescent="0.25">
      <c r="E10139" s="103"/>
      <c r="F10139" s="104"/>
    </row>
    <row r="10140" spans="5:6" x14ac:dyDescent="0.25">
      <c r="E10140" s="103"/>
      <c r="F10140" s="104"/>
    </row>
    <row r="10141" spans="5:6" x14ac:dyDescent="0.25">
      <c r="E10141" s="103"/>
      <c r="F10141" s="104"/>
    </row>
    <row r="10142" spans="5:6" x14ac:dyDescent="0.25">
      <c r="E10142" s="103"/>
      <c r="F10142" s="104"/>
    </row>
    <row r="10143" spans="5:6" x14ac:dyDescent="0.25">
      <c r="E10143" s="103"/>
      <c r="F10143" s="104"/>
    </row>
    <row r="10144" spans="5:6" x14ac:dyDescent="0.25">
      <c r="E10144" s="103"/>
      <c r="F10144" s="104"/>
    </row>
    <row r="10145" spans="5:6" x14ac:dyDescent="0.25">
      <c r="E10145" s="103"/>
      <c r="F10145" s="104"/>
    </row>
    <row r="10146" spans="5:6" x14ac:dyDescent="0.25">
      <c r="E10146" s="103"/>
      <c r="F10146" s="104"/>
    </row>
    <row r="10147" spans="5:6" x14ac:dyDescent="0.25">
      <c r="E10147" s="103"/>
      <c r="F10147" s="104"/>
    </row>
    <row r="10148" spans="5:6" x14ac:dyDescent="0.25">
      <c r="E10148" s="103"/>
      <c r="F10148" s="104"/>
    </row>
    <row r="10149" spans="5:6" x14ac:dyDescent="0.25">
      <c r="E10149" s="103"/>
      <c r="F10149" s="104"/>
    </row>
    <row r="10150" spans="5:6" x14ac:dyDescent="0.25">
      <c r="E10150" s="103"/>
      <c r="F10150" s="104"/>
    </row>
    <row r="10151" spans="5:6" x14ac:dyDescent="0.25">
      <c r="E10151" s="103"/>
      <c r="F10151" s="104"/>
    </row>
    <row r="10152" spans="5:6" x14ac:dyDescent="0.25">
      <c r="E10152" s="103"/>
      <c r="F10152" s="104"/>
    </row>
    <row r="10153" spans="5:6" x14ac:dyDescent="0.25">
      <c r="E10153" s="103"/>
      <c r="F10153" s="104"/>
    </row>
    <row r="10154" spans="5:6" x14ac:dyDescent="0.25">
      <c r="E10154" s="103"/>
      <c r="F10154" s="104"/>
    </row>
    <row r="10155" spans="5:6" x14ac:dyDescent="0.25">
      <c r="E10155" s="103"/>
      <c r="F10155" s="104"/>
    </row>
    <row r="10156" spans="5:6" x14ac:dyDescent="0.25">
      <c r="E10156" s="103"/>
      <c r="F10156" s="104"/>
    </row>
    <row r="10157" spans="5:6" x14ac:dyDescent="0.25">
      <c r="E10157" s="103"/>
      <c r="F10157" s="104"/>
    </row>
    <row r="10158" spans="5:6" x14ac:dyDescent="0.25">
      <c r="E10158" s="103"/>
      <c r="F10158" s="104"/>
    </row>
    <row r="10159" spans="5:6" x14ac:dyDescent="0.25">
      <c r="E10159" s="103"/>
      <c r="F10159" s="104"/>
    </row>
    <row r="10160" spans="5:6" x14ac:dyDescent="0.25">
      <c r="E10160" s="103"/>
      <c r="F10160" s="104"/>
    </row>
    <row r="10161" spans="5:6" x14ac:dyDescent="0.25">
      <c r="E10161" s="103"/>
      <c r="F10161" s="104"/>
    </row>
    <row r="10162" spans="5:6" x14ac:dyDescent="0.25">
      <c r="E10162" s="103"/>
      <c r="F10162" s="104"/>
    </row>
    <row r="10163" spans="5:6" x14ac:dyDescent="0.25">
      <c r="E10163" s="103"/>
      <c r="F10163" s="104"/>
    </row>
    <row r="10164" spans="5:6" x14ac:dyDescent="0.25">
      <c r="E10164" s="103"/>
      <c r="F10164" s="104"/>
    </row>
    <row r="10165" spans="5:6" x14ac:dyDescent="0.25">
      <c r="E10165" s="103"/>
      <c r="F10165" s="104"/>
    </row>
    <row r="10166" spans="5:6" x14ac:dyDescent="0.25">
      <c r="E10166" s="103"/>
      <c r="F10166" s="104"/>
    </row>
    <row r="10167" spans="5:6" x14ac:dyDescent="0.25">
      <c r="E10167" s="103"/>
      <c r="F10167" s="104"/>
    </row>
    <row r="10168" spans="5:6" x14ac:dyDescent="0.25">
      <c r="E10168" s="103"/>
      <c r="F10168" s="104"/>
    </row>
    <row r="10169" spans="5:6" x14ac:dyDescent="0.25">
      <c r="E10169" s="103"/>
      <c r="F10169" s="104"/>
    </row>
    <row r="10170" spans="5:6" x14ac:dyDescent="0.25">
      <c r="E10170" s="103"/>
      <c r="F10170" s="104"/>
    </row>
    <row r="10171" spans="5:6" x14ac:dyDescent="0.25">
      <c r="E10171" s="103"/>
      <c r="F10171" s="104"/>
    </row>
    <row r="10172" spans="5:6" x14ac:dyDescent="0.25">
      <c r="E10172" s="103"/>
      <c r="F10172" s="104"/>
    </row>
    <row r="10173" spans="5:6" x14ac:dyDescent="0.25">
      <c r="E10173" s="103"/>
      <c r="F10173" s="104"/>
    </row>
    <row r="10174" spans="5:6" x14ac:dyDescent="0.25">
      <c r="E10174" s="103"/>
      <c r="F10174" s="104"/>
    </row>
    <row r="10175" spans="5:6" x14ac:dyDescent="0.25">
      <c r="E10175" s="103"/>
      <c r="F10175" s="104"/>
    </row>
    <row r="10176" spans="5:6" x14ac:dyDescent="0.25">
      <c r="E10176" s="103"/>
      <c r="F10176" s="104"/>
    </row>
    <row r="10177" spans="5:6" x14ac:dyDescent="0.25">
      <c r="E10177" s="103"/>
      <c r="F10177" s="104"/>
    </row>
    <row r="10178" spans="5:6" x14ac:dyDescent="0.25">
      <c r="E10178" s="103"/>
      <c r="F10178" s="104"/>
    </row>
    <row r="10179" spans="5:6" x14ac:dyDescent="0.25">
      <c r="E10179" s="103"/>
      <c r="F10179" s="104"/>
    </row>
    <row r="10180" spans="5:6" x14ac:dyDescent="0.25">
      <c r="E10180" s="103"/>
      <c r="F10180" s="104"/>
    </row>
    <row r="10181" spans="5:6" x14ac:dyDescent="0.25">
      <c r="E10181" s="103"/>
      <c r="F10181" s="104"/>
    </row>
    <row r="10182" spans="5:6" x14ac:dyDescent="0.25">
      <c r="E10182" s="103"/>
      <c r="F10182" s="104"/>
    </row>
    <row r="10183" spans="5:6" x14ac:dyDescent="0.25">
      <c r="E10183" s="103"/>
      <c r="F10183" s="104"/>
    </row>
    <row r="10184" spans="5:6" x14ac:dyDescent="0.25">
      <c r="E10184" s="103"/>
      <c r="F10184" s="104"/>
    </row>
    <row r="10185" spans="5:6" x14ac:dyDescent="0.25">
      <c r="E10185" s="103"/>
      <c r="F10185" s="104"/>
    </row>
    <row r="10186" spans="5:6" x14ac:dyDescent="0.25">
      <c r="E10186" s="103"/>
      <c r="F10186" s="104"/>
    </row>
    <row r="10187" spans="5:6" x14ac:dyDescent="0.25">
      <c r="E10187" s="103"/>
      <c r="F10187" s="104"/>
    </row>
    <row r="10188" spans="5:6" x14ac:dyDescent="0.25">
      <c r="E10188" s="103"/>
      <c r="F10188" s="104"/>
    </row>
    <row r="10189" spans="5:6" x14ac:dyDescent="0.25">
      <c r="E10189" s="103"/>
      <c r="F10189" s="104"/>
    </row>
    <row r="10190" spans="5:6" x14ac:dyDescent="0.25">
      <c r="E10190" s="103"/>
      <c r="F10190" s="104"/>
    </row>
    <row r="10191" spans="5:6" x14ac:dyDescent="0.25">
      <c r="E10191" s="103"/>
      <c r="F10191" s="104"/>
    </row>
    <row r="10192" spans="5:6" x14ac:dyDescent="0.25">
      <c r="E10192" s="103"/>
      <c r="F10192" s="104"/>
    </row>
    <row r="10193" spans="5:6" x14ac:dyDescent="0.25">
      <c r="E10193" s="103"/>
      <c r="F10193" s="104"/>
    </row>
    <row r="10194" spans="5:6" x14ac:dyDescent="0.25">
      <c r="E10194" s="103"/>
      <c r="F10194" s="104"/>
    </row>
    <row r="10195" spans="5:6" x14ac:dyDescent="0.25">
      <c r="E10195" s="103"/>
      <c r="F10195" s="104"/>
    </row>
    <row r="10196" spans="5:6" x14ac:dyDescent="0.25">
      <c r="E10196" s="103"/>
      <c r="F10196" s="104"/>
    </row>
    <row r="10197" spans="5:6" x14ac:dyDescent="0.25">
      <c r="E10197" s="103"/>
      <c r="F10197" s="104"/>
    </row>
    <row r="10198" spans="5:6" x14ac:dyDescent="0.25">
      <c r="E10198" s="103"/>
      <c r="F10198" s="104"/>
    </row>
    <row r="10199" spans="5:6" x14ac:dyDescent="0.25">
      <c r="E10199" s="103"/>
      <c r="F10199" s="104"/>
    </row>
    <row r="10200" spans="5:6" x14ac:dyDescent="0.25">
      <c r="E10200" s="103"/>
      <c r="F10200" s="104"/>
    </row>
    <row r="10201" spans="5:6" x14ac:dyDescent="0.25">
      <c r="E10201" s="103"/>
      <c r="F10201" s="104"/>
    </row>
    <row r="10202" spans="5:6" x14ac:dyDescent="0.25">
      <c r="E10202" s="103"/>
      <c r="F10202" s="104"/>
    </row>
    <row r="10203" spans="5:6" x14ac:dyDescent="0.25">
      <c r="E10203" s="103"/>
      <c r="F10203" s="104"/>
    </row>
    <row r="10204" spans="5:6" x14ac:dyDescent="0.25">
      <c r="E10204" s="103"/>
      <c r="F10204" s="104"/>
    </row>
    <row r="10205" spans="5:6" x14ac:dyDescent="0.25">
      <c r="E10205" s="103"/>
      <c r="F10205" s="104"/>
    </row>
    <row r="10206" spans="5:6" x14ac:dyDescent="0.25">
      <c r="E10206" s="103"/>
      <c r="F10206" s="104"/>
    </row>
    <row r="10207" spans="5:6" x14ac:dyDescent="0.25">
      <c r="E10207" s="103"/>
      <c r="F10207" s="104"/>
    </row>
    <row r="10208" spans="5:6" x14ac:dyDescent="0.25">
      <c r="E10208" s="103"/>
      <c r="F10208" s="104"/>
    </row>
    <row r="10209" spans="5:6" x14ac:dyDescent="0.25">
      <c r="E10209" s="103"/>
      <c r="F10209" s="104"/>
    </row>
    <row r="10210" spans="5:6" x14ac:dyDescent="0.25">
      <c r="E10210" s="103"/>
      <c r="F10210" s="104"/>
    </row>
    <row r="10211" spans="5:6" x14ac:dyDescent="0.25">
      <c r="E10211" s="103"/>
      <c r="F10211" s="104"/>
    </row>
    <row r="10212" spans="5:6" x14ac:dyDescent="0.25">
      <c r="E10212" s="103"/>
      <c r="F10212" s="104"/>
    </row>
    <row r="10213" spans="5:6" x14ac:dyDescent="0.25">
      <c r="E10213" s="103"/>
      <c r="F10213" s="104"/>
    </row>
    <row r="10214" spans="5:6" x14ac:dyDescent="0.25">
      <c r="E10214" s="103"/>
      <c r="F10214" s="104"/>
    </row>
    <row r="10215" spans="5:6" x14ac:dyDescent="0.25">
      <c r="E10215" s="103"/>
      <c r="F10215" s="104"/>
    </row>
    <row r="10216" spans="5:6" x14ac:dyDescent="0.25">
      <c r="E10216" s="103"/>
      <c r="F10216" s="104"/>
    </row>
    <row r="10217" spans="5:6" x14ac:dyDescent="0.25">
      <c r="E10217" s="103"/>
      <c r="F10217" s="104"/>
    </row>
    <row r="10218" spans="5:6" x14ac:dyDescent="0.25">
      <c r="E10218" s="103"/>
      <c r="F10218" s="104"/>
    </row>
    <row r="10219" spans="5:6" x14ac:dyDescent="0.25">
      <c r="E10219" s="103"/>
      <c r="F10219" s="104"/>
    </row>
    <row r="10220" spans="5:6" x14ac:dyDescent="0.25">
      <c r="E10220" s="103"/>
      <c r="F10220" s="104"/>
    </row>
    <row r="10221" spans="5:6" x14ac:dyDescent="0.25">
      <c r="E10221" s="103"/>
      <c r="F10221" s="104"/>
    </row>
    <row r="10222" spans="5:6" x14ac:dyDescent="0.25">
      <c r="E10222" s="103"/>
      <c r="F10222" s="104"/>
    </row>
    <row r="10223" spans="5:6" x14ac:dyDescent="0.25">
      <c r="E10223" s="103"/>
      <c r="F10223" s="104"/>
    </row>
    <row r="10224" spans="5:6" x14ac:dyDescent="0.25">
      <c r="E10224" s="103"/>
      <c r="F10224" s="104"/>
    </row>
    <row r="10225" spans="5:6" x14ac:dyDescent="0.25">
      <c r="E10225" s="103"/>
      <c r="F10225" s="104"/>
    </row>
    <row r="10226" spans="5:6" x14ac:dyDescent="0.25">
      <c r="E10226" s="103"/>
      <c r="F10226" s="104"/>
    </row>
    <row r="10227" spans="5:6" x14ac:dyDescent="0.25">
      <c r="E10227" s="103"/>
      <c r="F10227" s="104"/>
    </row>
    <row r="10228" spans="5:6" x14ac:dyDescent="0.25">
      <c r="E10228" s="103"/>
      <c r="F10228" s="104"/>
    </row>
    <row r="10229" spans="5:6" x14ac:dyDescent="0.25">
      <c r="E10229" s="103"/>
      <c r="F10229" s="104"/>
    </row>
    <row r="10230" spans="5:6" x14ac:dyDescent="0.25">
      <c r="E10230" s="103"/>
      <c r="F10230" s="104"/>
    </row>
    <row r="10231" spans="5:6" x14ac:dyDescent="0.25">
      <c r="E10231" s="103"/>
      <c r="F10231" s="104"/>
    </row>
    <row r="10232" spans="5:6" x14ac:dyDescent="0.25">
      <c r="E10232" s="103"/>
      <c r="F10232" s="104"/>
    </row>
    <row r="10233" spans="5:6" x14ac:dyDescent="0.25">
      <c r="E10233" s="103"/>
      <c r="F10233" s="104"/>
    </row>
    <row r="10234" spans="5:6" x14ac:dyDescent="0.25">
      <c r="E10234" s="103"/>
      <c r="F10234" s="104"/>
    </row>
    <row r="10235" spans="5:6" x14ac:dyDescent="0.25">
      <c r="E10235" s="103"/>
      <c r="F10235" s="104"/>
    </row>
    <row r="10236" spans="5:6" x14ac:dyDescent="0.25">
      <c r="E10236" s="103"/>
      <c r="F10236" s="104"/>
    </row>
    <row r="10237" spans="5:6" x14ac:dyDescent="0.25">
      <c r="E10237" s="103"/>
      <c r="F10237" s="104"/>
    </row>
    <row r="10238" spans="5:6" x14ac:dyDescent="0.25">
      <c r="E10238" s="103"/>
      <c r="F10238" s="104"/>
    </row>
    <row r="10239" spans="5:6" x14ac:dyDescent="0.25">
      <c r="E10239" s="103"/>
      <c r="F10239" s="104"/>
    </row>
    <row r="10240" spans="5:6" x14ac:dyDescent="0.25">
      <c r="E10240" s="103"/>
      <c r="F10240" s="104"/>
    </row>
    <row r="10241" spans="5:6" x14ac:dyDescent="0.25">
      <c r="E10241" s="103"/>
      <c r="F10241" s="104"/>
    </row>
    <row r="10242" spans="5:6" x14ac:dyDescent="0.25">
      <c r="E10242" s="103"/>
      <c r="F10242" s="104"/>
    </row>
    <row r="10243" spans="5:6" x14ac:dyDescent="0.25">
      <c r="E10243" s="103"/>
      <c r="F10243" s="104"/>
    </row>
    <row r="10244" spans="5:6" x14ac:dyDescent="0.25">
      <c r="E10244" s="103"/>
      <c r="F10244" s="104"/>
    </row>
    <row r="10245" spans="5:6" x14ac:dyDescent="0.25">
      <c r="E10245" s="103"/>
      <c r="F10245" s="104"/>
    </row>
    <row r="10246" spans="5:6" x14ac:dyDescent="0.25">
      <c r="E10246" s="103"/>
      <c r="F10246" s="104"/>
    </row>
    <row r="10247" spans="5:6" x14ac:dyDescent="0.25">
      <c r="E10247" s="103"/>
      <c r="F10247" s="104"/>
    </row>
    <row r="10248" spans="5:6" x14ac:dyDescent="0.25">
      <c r="E10248" s="103"/>
      <c r="F10248" s="104"/>
    </row>
    <row r="10249" spans="5:6" x14ac:dyDescent="0.25">
      <c r="E10249" s="103"/>
      <c r="F10249" s="104"/>
    </row>
    <row r="10250" spans="5:6" x14ac:dyDescent="0.25">
      <c r="E10250" s="103"/>
      <c r="F10250" s="104"/>
    </row>
    <row r="10251" spans="5:6" x14ac:dyDescent="0.25">
      <c r="E10251" s="103"/>
      <c r="F10251" s="104"/>
    </row>
    <row r="10252" spans="5:6" x14ac:dyDescent="0.25">
      <c r="E10252" s="103"/>
      <c r="F10252" s="104"/>
    </row>
    <row r="10253" spans="5:6" x14ac:dyDescent="0.25">
      <c r="E10253" s="103"/>
      <c r="F10253" s="104"/>
    </row>
    <row r="10254" spans="5:6" x14ac:dyDescent="0.25">
      <c r="E10254" s="103"/>
      <c r="F10254" s="104"/>
    </row>
    <row r="10255" spans="5:6" x14ac:dyDescent="0.25">
      <c r="E10255" s="103"/>
      <c r="F10255" s="104"/>
    </row>
    <row r="10256" spans="5:6" x14ac:dyDescent="0.25">
      <c r="E10256" s="103"/>
      <c r="F10256" s="104"/>
    </row>
    <row r="10257" spans="5:6" x14ac:dyDescent="0.25">
      <c r="E10257" s="103"/>
      <c r="F10257" s="104"/>
    </row>
    <row r="10258" spans="5:6" x14ac:dyDescent="0.25">
      <c r="E10258" s="103"/>
      <c r="F10258" s="104"/>
    </row>
    <row r="10259" spans="5:6" x14ac:dyDescent="0.25">
      <c r="E10259" s="103"/>
      <c r="F10259" s="104"/>
    </row>
    <row r="10260" spans="5:6" x14ac:dyDescent="0.25">
      <c r="E10260" s="103"/>
      <c r="F10260" s="104"/>
    </row>
    <row r="10261" spans="5:6" x14ac:dyDescent="0.25">
      <c r="E10261" s="103"/>
      <c r="F10261" s="104"/>
    </row>
    <row r="10262" spans="5:6" x14ac:dyDescent="0.25">
      <c r="E10262" s="103"/>
      <c r="F10262" s="104"/>
    </row>
    <row r="10263" spans="5:6" x14ac:dyDescent="0.25">
      <c r="E10263" s="103"/>
      <c r="F10263" s="104"/>
    </row>
    <row r="10264" spans="5:6" x14ac:dyDescent="0.25">
      <c r="E10264" s="103"/>
      <c r="F10264" s="104"/>
    </row>
    <row r="10265" spans="5:6" x14ac:dyDescent="0.25">
      <c r="E10265" s="103"/>
      <c r="F10265" s="104"/>
    </row>
    <row r="10266" spans="5:6" x14ac:dyDescent="0.25">
      <c r="E10266" s="103"/>
      <c r="F10266" s="104"/>
    </row>
    <row r="10267" spans="5:6" x14ac:dyDescent="0.25">
      <c r="E10267" s="103"/>
      <c r="F10267" s="104"/>
    </row>
    <row r="10268" spans="5:6" x14ac:dyDescent="0.25">
      <c r="E10268" s="103"/>
      <c r="F10268" s="104"/>
    </row>
    <row r="10269" spans="5:6" x14ac:dyDescent="0.25">
      <c r="E10269" s="103"/>
      <c r="F10269" s="104"/>
    </row>
    <row r="10270" spans="5:6" x14ac:dyDescent="0.25">
      <c r="E10270" s="103"/>
      <c r="F10270" s="104"/>
    </row>
    <row r="10271" spans="5:6" x14ac:dyDescent="0.25">
      <c r="E10271" s="103"/>
      <c r="F10271" s="104"/>
    </row>
    <row r="10272" spans="5:6" x14ac:dyDescent="0.25">
      <c r="E10272" s="103"/>
      <c r="F10272" s="104"/>
    </row>
    <row r="10273" spans="5:6" x14ac:dyDescent="0.25">
      <c r="E10273" s="103"/>
      <c r="F10273" s="104"/>
    </row>
    <row r="10274" spans="5:6" x14ac:dyDescent="0.25">
      <c r="E10274" s="103"/>
      <c r="F10274" s="104"/>
    </row>
    <row r="10275" spans="5:6" x14ac:dyDescent="0.25">
      <c r="E10275" s="103"/>
      <c r="F10275" s="104"/>
    </row>
    <row r="10276" spans="5:6" x14ac:dyDescent="0.25">
      <c r="E10276" s="103"/>
      <c r="F10276" s="104"/>
    </row>
    <row r="10277" spans="5:6" x14ac:dyDescent="0.25">
      <c r="E10277" s="103"/>
      <c r="F10277" s="104"/>
    </row>
    <row r="10278" spans="5:6" x14ac:dyDescent="0.25">
      <c r="E10278" s="103"/>
      <c r="F10278" s="104"/>
    </row>
    <row r="10279" spans="5:6" x14ac:dyDescent="0.25">
      <c r="E10279" s="103"/>
      <c r="F10279" s="104"/>
    </row>
    <row r="10280" spans="5:6" x14ac:dyDescent="0.25">
      <c r="E10280" s="103"/>
      <c r="F10280" s="104"/>
    </row>
    <row r="10281" spans="5:6" x14ac:dyDescent="0.25">
      <c r="E10281" s="103"/>
      <c r="F10281" s="104"/>
    </row>
    <row r="10282" spans="5:6" x14ac:dyDescent="0.25">
      <c r="E10282" s="103"/>
      <c r="F10282" s="104"/>
    </row>
    <row r="10283" spans="5:6" x14ac:dyDescent="0.25">
      <c r="E10283" s="103"/>
      <c r="F10283" s="104"/>
    </row>
    <row r="10284" spans="5:6" x14ac:dyDescent="0.25">
      <c r="E10284" s="103"/>
      <c r="F10284" s="104"/>
    </row>
    <row r="10285" spans="5:6" x14ac:dyDescent="0.25">
      <c r="E10285" s="103"/>
      <c r="F10285" s="104"/>
    </row>
    <row r="10286" spans="5:6" x14ac:dyDescent="0.25">
      <c r="E10286" s="103"/>
      <c r="F10286" s="104"/>
    </row>
    <row r="10287" spans="5:6" x14ac:dyDescent="0.25">
      <c r="E10287" s="103"/>
      <c r="F10287" s="104"/>
    </row>
    <row r="10288" spans="5:6" x14ac:dyDescent="0.25">
      <c r="E10288" s="103"/>
      <c r="F10288" s="104"/>
    </row>
    <row r="10289" spans="5:6" x14ac:dyDescent="0.25">
      <c r="E10289" s="103"/>
      <c r="F10289" s="104"/>
    </row>
    <row r="10290" spans="5:6" x14ac:dyDescent="0.25">
      <c r="E10290" s="103"/>
      <c r="F10290" s="104"/>
    </row>
    <row r="10291" spans="5:6" x14ac:dyDescent="0.25">
      <c r="E10291" s="103"/>
      <c r="F10291" s="104"/>
    </row>
    <row r="10292" spans="5:6" x14ac:dyDescent="0.25">
      <c r="E10292" s="103"/>
      <c r="F10292" s="104"/>
    </row>
    <row r="10293" spans="5:6" x14ac:dyDescent="0.25">
      <c r="E10293" s="103"/>
      <c r="F10293" s="104"/>
    </row>
    <row r="10294" spans="5:6" x14ac:dyDescent="0.25">
      <c r="E10294" s="103"/>
      <c r="F10294" s="104"/>
    </row>
    <row r="10295" spans="5:6" x14ac:dyDescent="0.25">
      <c r="E10295" s="103"/>
      <c r="F10295" s="104"/>
    </row>
    <row r="10296" spans="5:6" x14ac:dyDescent="0.25">
      <c r="E10296" s="103"/>
      <c r="F10296" s="104"/>
    </row>
    <row r="10297" spans="5:6" x14ac:dyDescent="0.25">
      <c r="E10297" s="103"/>
      <c r="F10297" s="104"/>
    </row>
    <row r="10298" spans="5:6" x14ac:dyDescent="0.25">
      <c r="E10298" s="103"/>
      <c r="F10298" s="104"/>
    </row>
    <row r="10299" spans="5:6" x14ac:dyDescent="0.25">
      <c r="E10299" s="103"/>
      <c r="F10299" s="104"/>
    </row>
    <row r="10300" spans="5:6" x14ac:dyDescent="0.25">
      <c r="E10300" s="103"/>
      <c r="F10300" s="104"/>
    </row>
    <row r="10301" spans="5:6" x14ac:dyDescent="0.25">
      <c r="E10301" s="103"/>
      <c r="F10301" s="104"/>
    </row>
    <row r="10302" spans="5:6" x14ac:dyDescent="0.25">
      <c r="E10302" s="103"/>
      <c r="F10302" s="104"/>
    </row>
    <row r="10303" spans="5:6" x14ac:dyDescent="0.25">
      <c r="E10303" s="103"/>
      <c r="F10303" s="104"/>
    </row>
    <row r="10304" spans="5:6" x14ac:dyDescent="0.25">
      <c r="E10304" s="103"/>
      <c r="F10304" s="104"/>
    </row>
    <row r="10305" spans="5:6" x14ac:dyDescent="0.25">
      <c r="E10305" s="103"/>
      <c r="F10305" s="104"/>
    </row>
    <row r="10306" spans="5:6" x14ac:dyDescent="0.25">
      <c r="E10306" s="103"/>
      <c r="F10306" s="104"/>
    </row>
    <row r="10307" spans="5:6" x14ac:dyDescent="0.25">
      <c r="E10307" s="103"/>
      <c r="F10307" s="104"/>
    </row>
    <row r="10308" spans="5:6" x14ac:dyDescent="0.25">
      <c r="E10308" s="103"/>
      <c r="F10308" s="104"/>
    </row>
    <row r="10309" spans="5:6" x14ac:dyDescent="0.25">
      <c r="E10309" s="103"/>
      <c r="F10309" s="104"/>
    </row>
    <row r="10310" spans="5:6" x14ac:dyDescent="0.25">
      <c r="E10310" s="103"/>
      <c r="F10310" s="104"/>
    </row>
    <row r="10311" spans="5:6" x14ac:dyDescent="0.25">
      <c r="E10311" s="103"/>
      <c r="F10311" s="104"/>
    </row>
    <row r="10312" spans="5:6" x14ac:dyDescent="0.25">
      <c r="E10312" s="103"/>
      <c r="F10312" s="104"/>
    </row>
    <row r="10313" spans="5:6" x14ac:dyDescent="0.25">
      <c r="E10313" s="103"/>
      <c r="F10313" s="104"/>
    </row>
    <row r="10314" spans="5:6" x14ac:dyDescent="0.25">
      <c r="E10314" s="103"/>
      <c r="F10314" s="104"/>
    </row>
    <row r="10315" spans="5:6" x14ac:dyDescent="0.25">
      <c r="E10315" s="103"/>
      <c r="F10315" s="104"/>
    </row>
    <row r="10316" spans="5:6" x14ac:dyDescent="0.25">
      <c r="E10316" s="103"/>
      <c r="F10316" s="104"/>
    </row>
    <row r="10317" spans="5:6" x14ac:dyDescent="0.25">
      <c r="E10317" s="103"/>
      <c r="F10317" s="104"/>
    </row>
    <row r="10318" spans="5:6" x14ac:dyDescent="0.25">
      <c r="E10318" s="103"/>
      <c r="F10318" s="104"/>
    </row>
    <row r="10319" spans="5:6" x14ac:dyDescent="0.25">
      <c r="E10319" s="103"/>
      <c r="F10319" s="104"/>
    </row>
    <row r="10320" spans="5:6" x14ac:dyDescent="0.25">
      <c r="E10320" s="103"/>
      <c r="F10320" s="104"/>
    </row>
    <row r="10321" spans="5:6" x14ac:dyDescent="0.25">
      <c r="E10321" s="103"/>
      <c r="F10321" s="104"/>
    </row>
    <row r="10322" spans="5:6" x14ac:dyDescent="0.25">
      <c r="E10322" s="103"/>
      <c r="F10322" s="104"/>
    </row>
    <row r="10323" spans="5:6" x14ac:dyDescent="0.25">
      <c r="E10323" s="103"/>
      <c r="F10323" s="104"/>
    </row>
    <row r="10324" spans="5:6" x14ac:dyDescent="0.25">
      <c r="E10324" s="103"/>
      <c r="F10324" s="104"/>
    </row>
    <row r="10325" spans="5:6" x14ac:dyDescent="0.25">
      <c r="E10325" s="103"/>
      <c r="F10325" s="104"/>
    </row>
    <row r="10326" spans="5:6" x14ac:dyDescent="0.25">
      <c r="E10326" s="103"/>
      <c r="F10326" s="104"/>
    </row>
    <row r="10327" spans="5:6" x14ac:dyDescent="0.25">
      <c r="E10327" s="103"/>
      <c r="F10327" s="104"/>
    </row>
    <row r="10328" spans="5:6" x14ac:dyDescent="0.25">
      <c r="E10328" s="103"/>
      <c r="F10328" s="104"/>
    </row>
    <row r="10329" spans="5:6" x14ac:dyDescent="0.25">
      <c r="E10329" s="103"/>
      <c r="F10329" s="104"/>
    </row>
    <row r="10330" spans="5:6" x14ac:dyDescent="0.25">
      <c r="E10330" s="103"/>
      <c r="F10330" s="104"/>
    </row>
    <row r="10331" spans="5:6" x14ac:dyDescent="0.25">
      <c r="E10331" s="103"/>
      <c r="F10331" s="104"/>
    </row>
    <row r="10332" spans="5:6" x14ac:dyDescent="0.25">
      <c r="E10332" s="103"/>
      <c r="F10332" s="104"/>
    </row>
    <row r="10333" spans="5:6" x14ac:dyDescent="0.25">
      <c r="E10333" s="103"/>
      <c r="F10333" s="104"/>
    </row>
    <row r="10334" spans="5:6" x14ac:dyDescent="0.25">
      <c r="E10334" s="103"/>
      <c r="F10334" s="104"/>
    </row>
    <row r="10335" spans="5:6" x14ac:dyDescent="0.25">
      <c r="E10335" s="103"/>
      <c r="F10335" s="104"/>
    </row>
    <row r="10336" spans="5:6" x14ac:dyDescent="0.25">
      <c r="E10336" s="103"/>
      <c r="F10336" s="104"/>
    </row>
    <row r="10337" spans="5:6" x14ac:dyDescent="0.25">
      <c r="E10337" s="103"/>
      <c r="F10337" s="104"/>
    </row>
    <row r="10338" spans="5:6" x14ac:dyDescent="0.25">
      <c r="E10338" s="103"/>
      <c r="F10338" s="104"/>
    </row>
    <row r="10339" spans="5:6" x14ac:dyDescent="0.25">
      <c r="E10339" s="103"/>
      <c r="F10339" s="104"/>
    </row>
    <row r="10340" spans="5:6" x14ac:dyDescent="0.25">
      <c r="E10340" s="103"/>
      <c r="F10340" s="104"/>
    </row>
    <row r="10341" spans="5:6" x14ac:dyDescent="0.25">
      <c r="E10341" s="103"/>
      <c r="F10341" s="104"/>
    </row>
    <row r="10342" spans="5:6" x14ac:dyDescent="0.25">
      <c r="E10342" s="103"/>
      <c r="F10342" s="104"/>
    </row>
    <row r="10343" spans="5:6" x14ac:dyDescent="0.25">
      <c r="E10343" s="103"/>
      <c r="F10343" s="104"/>
    </row>
    <row r="10344" spans="5:6" x14ac:dyDescent="0.25">
      <c r="E10344" s="103"/>
      <c r="F10344" s="104"/>
    </row>
    <row r="10345" spans="5:6" x14ac:dyDescent="0.25">
      <c r="E10345" s="103"/>
      <c r="F10345" s="104"/>
    </row>
    <row r="10346" spans="5:6" x14ac:dyDescent="0.25">
      <c r="E10346" s="103"/>
      <c r="F10346" s="104"/>
    </row>
    <row r="10347" spans="5:6" x14ac:dyDescent="0.25">
      <c r="E10347" s="103"/>
      <c r="F10347" s="104"/>
    </row>
    <row r="10348" spans="5:6" x14ac:dyDescent="0.25">
      <c r="E10348" s="103"/>
      <c r="F10348" s="104"/>
    </row>
    <row r="10349" spans="5:6" x14ac:dyDescent="0.25">
      <c r="E10349" s="103"/>
      <c r="F10349" s="104"/>
    </row>
    <row r="10350" spans="5:6" x14ac:dyDescent="0.25">
      <c r="E10350" s="103"/>
      <c r="F10350" s="104"/>
    </row>
    <row r="10351" spans="5:6" x14ac:dyDescent="0.25">
      <c r="E10351" s="103"/>
      <c r="F10351" s="104"/>
    </row>
    <row r="10352" spans="5:6" x14ac:dyDescent="0.25">
      <c r="E10352" s="103"/>
      <c r="F10352" s="104"/>
    </row>
    <row r="10353" spans="5:6" x14ac:dyDescent="0.25">
      <c r="E10353" s="103"/>
      <c r="F10353" s="104"/>
    </row>
    <row r="10354" spans="5:6" x14ac:dyDescent="0.25">
      <c r="E10354" s="103"/>
      <c r="F10354" s="104"/>
    </row>
    <row r="10355" spans="5:6" x14ac:dyDescent="0.25">
      <c r="E10355" s="103"/>
      <c r="F10355" s="104"/>
    </row>
    <row r="10356" spans="5:6" x14ac:dyDescent="0.25">
      <c r="E10356" s="103"/>
      <c r="F10356" s="104"/>
    </row>
    <row r="10357" spans="5:6" x14ac:dyDescent="0.25">
      <c r="E10357" s="103"/>
      <c r="F10357" s="104"/>
    </row>
    <row r="10358" spans="5:6" x14ac:dyDescent="0.25">
      <c r="E10358" s="103"/>
      <c r="F10358" s="104"/>
    </row>
    <row r="10359" spans="5:6" x14ac:dyDescent="0.25">
      <c r="E10359" s="103"/>
      <c r="F10359" s="104"/>
    </row>
    <row r="10360" spans="5:6" x14ac:dyDescent="0.25">
      <c r="E10360" s="103"/>
      <c r="F10360" s="104"/>
    </row>
    <row r="10361" spans="5:6" x14ac:dyDescent="0.25">
      <c r="E10361" s="103"/>
      <c r="F10361" s="104"/>
    </row>
    <row r="10362" spans="5:6" x14ac:dyDescent="0.25">
      <c r="E10362" s="103"/>
      <c r="F10362" s="104"/>
    </row>
    <row r="10363" spans="5:6" x14ac:dyDescent="0.25">
      <c r="E10363" s="103"/>
      <c r="F10363" s="104"/>
    </row>
    <row r="10364" spans="5:6" x14ac:dyDescent="0.25">
      <c r="E10364" s="103"/>
      <c r="F10364" s="104"/>
    </row>
    <row r="10365" spans="5:6" x14ac:dyDescent="0.25">
      <c r="E10365" s="103"/>
      <c r="F10365" s="104"/>
    </row>
    <row r="10366" spans="5:6" x14ac:dyDescent="0.25">
      <c r="E10366" s="103"/>
      <c r="F10366" s="104"/>
    </row>
    <row r="10367" spans="5:6" x14ac:dyDescent="0.25">
      <c r="E10367" s="103"/>
      <c r="F10367" s="104"/>
    </row>
    <row r="10368" spans="5:6" x14ac:dyDescent="0.25">
      <c r="E10368" s="103"/>
      <c r="F10368" s="104"/>
    </row>
    <row r="10369" spans="5:6" x14ac:dyDescent="0.25">
      <c r="E10369" s="103"/>
      <c r="F10369" s="104"/>
    </row>
    <row r="10370" spans="5:6" x14ac:dyDescent="0.25">
      <c r="E10370" s="103"/>
      <c r="F10370" s="104"/>
    </row>
    <row r="10371" spans="5:6" x14ac:dyDescent="0.25">
      <c r="E10371" s="103"/>
      <c r="F10371" s="104"/>
    </row>
    <row r="10372" spans="5:6" x14ac:dyDescent="0.25">
      <c r="E10372" s="103"/>
      <c r="F10372" s="104"/>
    </row>
    <row r="10373" spans="5:6" x14ac:dyDescent="0.25">
      <c r="E10373" s="103"/>
      <c r="F10373" s="104"/>
    </row>
    <row r="10374" spans="5:6" x14ac:dyDescent="0.25">
      <c r="E10374" s="103"/>
      <c r="F10374" s="104"/>
    </row>
    <row r="10375" spans="5:6" x14ac:dyDescent="0.25">
      <c r="E10375" s="103"/>
      <c r="F10375" s="104"/>
    </row>
    <row r="10376" spans="5:6" x14ac:dyDescent="0.25">
      <c r="E10376" s="103"/>
      <c r="F10376" s="104"/>
    </row>
    <row r="10377" spans="5:6" x14ac:dyDescent="0.25">
      <c r="E10377" s="103"/>
      <c r="F10377" s="104"/>
    </row>
    <row r="10378" spans="5:6" x14ac:dyDescent="0.25">
      <c r="E10378" s="103"/>
      <c r="F10378" s="104"/>
    </row>
    <row r="10379" spans="5:6" x14ac:dyDescent="0.25">
      <c r="E10379" s="103"/>
      <c r="F10379" s="104"/>
    </row>
    <row r="10380" spans="5:6" x14ac:dyDescent="0.25">
      <c r="E10380" s="103"/>
      <c r="F10380" s="104"/>
    </row>
    <row r="10381" spans="5:6" x14ac:dyDescent="0.25">
      <c r="E10381" s="103"/>
      <c r="F10381" s="104"/>
    </row>
    <row r="10382" spans="5:6" x14ac:dyDescent="0.25">
      <c r="E10382" s="103"/>
      <c r="F10382" s="104"/>
    </row>
    <row r="10383" spans="5:6" x14ac:dyDescent="0.25">
      <c r="E10383" s="103"/>
      <c r="F10383" s="104"/>
    </row>
    <row r="10384" spans="5:6" x14ac:dyDescent="0.25">
      <c r="E10384" s="103"/>
      <c r="F10384" s="104"/>
    </row>
    <row r="10385" spans="5:6" x14ac:dyDescent="0.25">
      <c r="E10385" s="103"/>
      <c r="F10385" s="104"/>
    </row>
    <row r="10386" spans="5:6" x14ac:dyDescent="0.25">
      <c r="E10386" s="103"/>
      <c r="F10386" s="104"/>
    </row>
    <row r="10387" spans="5:6" x14ac:dyDescent="0.25">
      <c r="E10387" s="103"/>
      <c r="F10387" s="104"/>
    </row>
    <row r="10388" spans="5:6" x14ac:dyDescent="0.25">
      <c r="E10388" s="103"/>
      <c r="F10388" s="104"/>
    </row>
    <row r="10389" spans="5:6" x14ac:dyDescent="0.25">
      <c r="E10389" s="103"/>
      <c r="F10389" s="104"/>
    </row>
    <row r="10390" spans="5:6" x14ac:dyDescent="0.25">
      <c r="E10390" s="103"/>
      <c r="F10390" s="104"/>
    </row>
    <row r="10391" spans="5:6" x14ac:dyDescent="0.25">
      <c r="E10391" s="103"/>
      <c r="F10391" s="104"/>
    </row>
    <row r="10392" spans="5:6" x14ac:dyDescent="0.25">
      <c r="E10392" s="103"/>
      <c r="F10392" s="104"/>
    </row>
    <row r="10393" spans="5:6" x14ac:dyDescent="0.25">
      <c r="E10393" s="103"/>
      <c r="F10393" s="104"/>
    </row>
    <row r="10394" spans="5:6" x14ac:dyDescent="0.25">
      <c r="E10394" s="103"/>
      <c r="F10394" s="104"/>
    </row>
    <row r="10395" spans="5:6" x14ac:dyDescent="0.25">
      <c r="E10395" s="103"/>
      <c r="F10395" s="104"/>
    </row>
    <row r="10396" spans="5:6" x14ac:dyDescent="0.25">
      <c r="E10396" s="103"/>
      <c r="F10396" s="104"/>
    </row>
    <row r="10397" spans="5:6" x14ac:dyDescent="0.25">
      <c r="E10397" s="103"/>
      <c r="F10397" s="104"/>
    </row>
    <row r="10398" spans="5:6" x14ac:dyDescent="0.25">
      <c r="E10398" s="103"/>
      <c r="F10398" s="104"/>
    </row>
    <row r="10399" spans="5:6" x14ac:dyDescent="0.25">
      <c r="E10399" s="103"/>
      <c r="F10399" s="104"/>
    </row>
    <row r="10400" spans="5:6" x14ac:dyDescent="0.25">
      <c r="E10400" s="103"/>
      <c r="F10400" s="104"/>
    </row>
    <row r="10401" spans="5:6" x14ac:dyDescent="0.25">
      <c r="E10401" s="103"/>
      <c r="F10401" s="104"/>
    </row>
    <row r="10402" spans="5:6" x14ac:dyDescent="0.25">
      <c r="E10402" s="103"/>
      <c r="F10402" s="104"/>
    </row>
    <row r="10403" spans="5:6" x14ac:dyDescent="0.25">
      <c r="E10403" s="103"/>
      <c r="F10403" s="104"/>
    </row>
    <row r="10404" spans="5:6" x14ac:dyDescent="0.25">
      <c r="E10404" s="103"/>
      <c r="F10404" s="104"/>
    </row>
    <row r="10405" spans="5:6" x14ac:dyDescent="0.25">
      <c r="E10405" s="103"/>
      <c r="F10405" s="104"/>
    </row>
    <row r="10406" spans="5:6" x14ac:dyDescent="0.25">
      <c r="E10406" s="103"/>
      <c r="F10406" s="104"/>
    </row>
    <row r="10407" spans="5:6" x14ac:dyDescent="0.25">
      <c r="E10407" s="103"/>
      <c r="F10407" s="104"/>
    </row>
    <row r="10408" spans="5:6" x14ac:dyDescent="0.25">
      <c r="E10408" s="103"/>
      <c r="F10408" s="104"/>
    </row>
    <row r="10409" spans="5:6" x14ac:dyDescent="0.25">
      <c r="E10409" s="103"/>
      <c r="F10409" s="104"/>
    </row>
    <row r="10410" spans="5:6" x14ac:dyDescent="0.25">
      <c r="E10410" s="103"/>
      <c r="F10410" s="104"/>
    </row>
    <row r="10411" spans="5:6" x14ac:dyDescent="0.25">
      <c r="E10411" s="103"/>
      <c r="F10411" s="104"/>
    </row>
    <row r="10412" spans="5:6" x14ac:dyDescent="0.25">
      <c r="E10412" s="103"/>
      <c r="F10412" s="104"/>
    </row>
    <row r="10413" spans="5:6" x14ac:dyDescent="0.25">
      <c r="E10413" s="103"/>
      <c r="F10413" s="104"/>
    </row>
    <row r="10414" spans="5:6" x14ac:dyDescent="0.25">
      <c r="E10414" s="103"/>
      <c r="F10414" s="104"/>
    </row>
    <row r="10415" spans="5:6" x14ac:dyDescent="0.25">
      <c r="E10415" s="103"/>
      <c r="F10415" s="104"/>
    </row>
    <row r="10416" spans="5:6" x14ac:dyDescent="0.25">
      <c r="E10416" s="103"/>
      <c r="F10416" s="104"/>
    </row>
    <row r="10417" spans="5:6" x14ac:dyDescent="0.25">
      <c r="E10417" s="103"/>
      <c r="F10417" s="104"/>
    </row>
    <row r="10418" spans="5:6" x14ac:dyDescent="0.25">
      <c r="E10418" s="103"/>
      <c r="F10418" s="104"/>
    </row>
    <row r="10419" spans="5:6" x14ac:dyDescent="0.25">
      <c r="E10419" s="103"/>
      <c r="F10419" s="104"/>
    </row>
    <row r="10420" spans="5:6" x14ac:dyDescent="0.25">
      <c r="E10420" s="103"/>
      <c r="F10420" s="104"/>
    </row>
    <row r="10421" spans="5:6" x14ac:dyDescent="0.25">
      <c r="E10421" s="103"/>
      <c r="F10421" s="104"/>
    </row>
    <row r="10422" spans="5:6" x14ac:dyDescent="0.25">
      <c r="E10422" s="103"/>
      <c r="F10422" s="104"/>
    </row>
    <row r="10423" spans="5:6" x14ac:dyDescent="0.25">
      <c r="E10423" s="103"/>
      <c r="F10423" s="104"/>
    </row>
    <row r="10424" spans="5:6" x14ac:dyDescent="0.25">
      <c r="E10424" s="103"/>
      <c r="F10424" s="104"/>
    </row>
    <row r="10425" spans="5:6" x14ac:dyDescent="0.25">
      <c r="E10425" s="103"/>
      <c r="F10425" s="104"/>
    </row>
    <row r="10426" spans="5:6" x14ac:dyDescent="0.25">
      <c r="E10426" s="103"/>
      <c r="F10426" s="104"/>
    </row>
    <row r="10427" spans="5:6" x14ac:dyDescent="0.25">
      <c r="E10427" s="103"/>
      <c r="F10427" s="104"/>
    </row>
    <row r="10428" spans="5:6" x14ac:dyDescent="0.25">
      <c r="E10428" s="103"/>
      <c r="F10428" s="104"/>
    </row>
    <row r="10429" spans="5:6" x14ac:dyDescent="0.25">
      <c r="E10429" s="103"/>
      <c r="F10429" s="104"/>
    </row>
    <row r="10430" spans="5:6" x14ac:dyDescent="0.25">
      <c r="E10430" s="103"/>
      <c r="F10430" s="104"/>
    </row>
    <row r="10431" spans="5:6" x14ac:dyDescent="0.25">
      <c r="E10431" s="103"/>
      <c r="F10431" s="104"/>
    </row>
    <row r="10432" spans="5:6" x14ac:dyDescent="0.25">
      <c r="E10432" s="103"/>
      <c r="F10432" s="104"/>
    </row>
    <row r="10433" spans="5:6" x14ac:dyDescent="0.25">
      <c r="E10433" s="103"/>
      <c r="F10433" s="104"/>
    </row>
    <row r="10434" spans="5:6" x14ac:dyDescent="0.25">
      <c r="E10434" s="103"/>
      <c r="F10434" s="104"/>
    </row>
    <row r="10435" spans="5:6" x14ac:dyDescent="0.25">
      <c r="E10435" s="103"/>
      <c r="F10435" s="104"/>
    </row>
    <row r="10436" spans="5:6" x14ac:dyDescent="0.25">
      <c r="E10436" s="103"/>
      <c r="F10436" s="104"/>
    </row>
    <row r="10437" spans="5:6" x14ac:dyDescent="0.25">
      <c r="E10437" s="103"/>
      <c r="F10437" s="104"/>
    </row>
    <row r="10438" spans="5:6" x14ac:dyDescent="0.25">
      <c r="E10438" s="103"/>
      <c r="F10438" s="104"/>
    </row>
    <row r="10439" spans="5:6" x14ac:dyDescent="0.25">
      <c r="E10439" s="103"/>
      <c r="F10439" s="104"/>
    </row>
    <row r="10440" spans="5:6" x14ac:dyDescent="0.25">
      <c r="E10440" s="103"/>
      <c r="F10440" s="104"/>
    </row>
    <row r="10441" spans="5:6" x14ac:dyDescent="0.25">
      <c r="E10441" s="103"/>
      <c r="F10441" s="104"/>
    </row>
    <row r="10442" spans="5:6" x14ac:dyDescent="0.25">
      <c r="E10442" s="103"/>
      <c r="F10442" s="104"/>
    </row>
    <row r="10443" spans="5:6" x14ac:dyDescent="0.25">
      <c r="E10443" s="103"/>
      <c r="F10443" s="104"/>
    </row>
    <row r="10444" spans="5:6" x14ac:dyDescent="0.25">
      <c r="E10444" s="103"/>
      <c r="F10444" s="104"/>
    </row>
    <row r="10445" spans="5:6" x14ac:dyDescent="0.25">
      <c r="E10445" s="103"/>
      <c r="F10445" s="104"/>
    </row>
    <row r="10446" spans="5:6" x14ac:dyDescent="0.25">
      <c r="E10446" s="103"/>
      <c r="F10446" s="104"/>
    </row>
    <row r="10447" spans="5:6" x14ac:dyDescent="0.25">
      <c r="E10447" s="103"/>
      <c r="F10447" s="104"/>
    </row>
    <row r="10448" spans="5:6" x14ac:dyDescent="0.25">
      <c r="E10448" s="103"/>
      <c r="F10448" s="104"/>
    </row>
    <row r="10449" spans="5:6" x14ac:dyDescent="0.25">
      <c r="E10449" s="103"/>
      <c r="F10449" s="104"/>
    </row>
    <row r="10450" spans="5:6" x14ac:dyDescent="0.25">
      <c r="E10450" s="103"/>
      <c r="F10450" s="104"/>
    </row>
    <row r="10451" spans="5:6" x14ac:dyDescent="0.25">
      <c r="E10451" s="103"/>
      <c r="F10451" s="104"/>
    </row>
    <row r="10452" spans="5:6" x14ac:dyDescent="0.25">
      <c r="E10452" s="103"/>
      <c r="F10452" s="104"/>
    </row>
    <row r="10453" spans="5:6" x14ac:dyDescent="0.25">
      <c r="E10453" s="103"/>
      <c r="F10453" s="104"/>
    </row>
    <row r="10454" spans="5:6" x14ac:dyDescent="0.25">
      <c r="E10454" s="103"/>
      <c r="F10454" s="104"/>
    </row>
    <row r="10455" spans="5:6" x14ac:dyDescent="0.25">
      <c r="E10455" s="103"/>
      <c r="F10455" s="104"/>
    </row>
    <row r="10456" spans="5:6" x14ac:dyDescent="0.25">
      <c r="E10456" s="103"/>
      <c r="F10456" s="104"/>
    </row>
    <row r="10457" spans="5:6" x14ac:dyDescent="0.25">
      <c r="E10457" s="103"/>
      <c r="F10457" s="104"/>
    </row>
    <row r="10458" spans="5:6" x14ac:dyDescent="0.25">
      <c r="E10458" s="103"/>
      <c r="F10458" s="104"/>
    </row>
    <row r="10459" spans="5:6" x14ac:dyDescent="0.25">
      <c r="E10459" s="103"/>
      <c r="F10459" s="104"/>
    </row>
    <row r="10460" spans="5:6" x14ac:dyDescent="0.25">
      <c r="E10460" s="103"/>
      <c r="F10460" s="104"/>
    </row>
    <row r="10461" spans="5:6" x14ac:dyDescent="0.25">
      <c r="E10461" s="103"/>
      <c r="F10461" s="104"/>
    </row>
    <row r="10462" spans="5:6" x14ac:dyDescent="0.25">
      <c r="E10462" s="103"/>
      <c r="F10462" s="104"/>
    </row>
    <row r="10463" spans="5:6" x14ac:dyDescent="0.25">
      <c r="E10463" s="103"/>
      <c r="F10463" s="104"/>
    </row>
    <row r="10464" spans="5:6" x14ac:dyDescent="0.25">
      <c r="E10464" s="103"/>
      <c r="F10464" s="104"/>
    </row>
    <row r="10465" spans="5:6" x14ac:dyDescent="0.25">
      <c r="E10465" s="103"/>
      <c r="F10465" s="104"/>
    </row>
    <row r="10466" spans="5:6" x14ac:dyDescent="0.25">
      <c r="E10466" s="103"/>
      <c r="F10466" s="104"/>
    </row>
    <row r="10467" spans="5:6" x14ac:dyDescent="0.25">
      <c r="E10467" s="103"/>
      <c r="F10467" s="104"/>
    </row>
    <row r="10468" spans="5:6" x14ac:dyDescent="0.25">
      <c r="E10468" s="103"/>
      <c r="F10468" s="104"/>
    </row>
    <row r="10469" spans="5:6" x14ac:dyDescent="0.25">
      <c r="E10469" s="103"/>
      <c r="F10469" s="104"/>
    </row>
    <row r="10470" spans="5:6" x14ac:dyDescent="0.25">
      <c r="E10470" s="103"/>
      <c r="F10470" s="104"/>
    </row>
    <row r="10471" spans="5:6" x14ac:dyDescent="0.25">
      <c r="E10471" s="103"/>
      <c r="F10471" s="104"/>
    </row>
    <row r="10472" spans="5:6" x14ac:dyDescent="0.25">
      <c r="E10472" s="103"/>
      <c r="F10472" s="104"/>
    </row>
    <row r="10473" spans="5:6" x14ac:dyDescent="0.25">
      <c r="E10473" s="103"/>
      <c r="F10473" s="104"/>
    </row>
    <row r="10474" spans="5:6" x14ac:dyDescent="0.25">
      <c r="E10474" s="103"/>
      <c r="F10474" s="104"/>
    </row>
    <row r="10475" spans="5:6" x14ac:dyDescent="0.25">
      <c r="E10475" s="103"/>
      <c r="F10475" s="104"/>
    </row>
    <row r="10476" spans="5:6" x14ac:dyDescent="0.25">
      <c r="E10476" s="103"/>
      <c r="F10476" s="104"/>
    </row>
    <row r="10477" spans="5:6" x14ac:dyDescent="0.25">
      <c r="E10477" s="103"/>
      <c r="F10477" s="104"/>
    </row>
    <row r="10478" spans="5:6" x14ac:dyDescent="0.25">
      <c r="E10478" s="103"/>
      <c r="F10478" s="104"/>
    </row>
    <row r="10479" spans="5:6" x14ac:dyDescent="0.25">
      <c r="E10479" s="103"/>
      <c r="F10479" s="104"/>
    </row>
    <row r="10480" spans="5:6" x14ac:dyDescent="0.25">
      <c r="E10480" s="103"/>
      <c r="F10480" s="104"/>
    </row>
    <row r="10481" spans="5:6" x14ac:dyDescent="0.25">
      <c r="E10481" s="103"/>
      <c r="F10481" s="104"/>
    </row>
    <row r="10482" spans="5:6" x14ac:dyDescent="0.25">
      <c r="E10482" s="103"/>
      <c r="F10482" s="104"/>
    </row>
    <row r="10483" spans="5:6" x14ac:dyDescent="0.25">
      <c r="E10483" s="103"/>
      <c r="F10483" s="104"/>
    </row>
    <row r="10484" spans="5:6" x14ac:dyDescent="0.25">
      <c r="E10484" s="103"/>
      <c r="F10484" s="104"/>
    </row>
    <row r="10485" spans="5:6" x14ac:dyDescent="0.25">
      <c r="E10485" s="103"/>
      <c r="F10485" s="104"/>
    </row>
    <row r="10486" spans="5:6" x14ac:dyDescent="0.25">
      <c r="E10486" s="103"/>
      <c r="F10486" s="104"/>
    </row>
    <row r="10487" spans="5:6" x14ac:dyDescent="0.25">
      <c r="E10487" s="103"/>
      <c r="F10487" s="104"/>
    </row>
    <row r="10488" spans="5:6" x14ac:dyDescent="0.25">
      <c r="E10488" s="103"/>
      <c r="F10488" s="104"/>
    </row>
    <row r="10489" spans="5:6" x14ac:dyDescent="0.25">
      <c r="E10489" s="103"/>
      <c r="F10489" s="104"/>
    </row>
    <row r="10490" spans="5:6" x14ac:dyDescent="0.25">
      <c r="E10490" s="103"/>
      <c r="F10490" s="104"/>
    </row>
    <row r="10491" spans="5:6" x14ac:dyDescent="0.25">
      <c r="E10491" s="103"/>
      <c r="F10491" s="104"/>
    </row>
    <row r="10492" spans="5:6" x14ac:dyDescent="0.25">
      <c r="E10492" s="103"/>
      <c r="F10492" s="104"/>
    </row>
    <row r="10493" spans="5:6" x14ac:dyDescent="0.25">
      <c r="E10493" s="103"/>
      <c r="F10493" s="104"/>
    </row>
    <row r="10494" spans="5:6" x14ac:dyDescent="0.25">
      <c r="E10494" s="103"/>
      <c r="F10494" s="104"/>
    </row>
    <row r="10495" spans="5:6" x14ac:dyDescent="0.25">
      <c r="E10495" s="103"/>
      <c r="F10495" s="104"/>
    </row>
    <row r="10496" spans="5:6" x14ac:dyDescent="0.25">
      <c r="E10496" s="103"/>
      <c r="F10496" s="104"/>
    </row>
    <row r="10497" spans="5:6" x14ac:dyDescent="0.25">
      <c r="E10497" s="103"/>
      <c r="F10497" s="104"/>
    </row>
    <row r="10498" spans="5:6" x14ac:dyDescent="0.25">
      <c r="E10498" s="103"/>
      <c r="F10498" s="104"/>
    </row>
    <row r="10499" spans="5:6" x14ac:dyDescent="0.25">
      <c r="E10499" s="103"/>
      <c r="F10499" s="104"/>
    </row>
    <row r="10500" spans="5:6" x14ac:dyDescent="0.25">
      <c r="E10500" s="103"/>
      <c r="F10500" s="104"/>
    </row>
    <row r="10501" spans="5:6" x14ac:dyDescent="0.25">
      <c r="E10501" s="103"/>
      <c r="F10501" s="104"/>
    </row>
    <row r="10502" spans="5:6" x14ac:dyDescent="0.25">
      <c r="E10502" s="103"/>
      <c r="F10502" s="104"/>
    </row>
    <row r="10503" spans="5:6" x14ac:dyDescent="0.25">
      <c r="E10503" s="103"/>
      <c r="F10503" s="104"/>
    </row>
    <row r="10504" spans="5:6" x14ac:dyDescent="0.25">
      <c r="E10504" s="103"/>
      <c r="F10504" s="104"/>
    </row>
    <row r="10505" spans="5:6" x14ac:dyDescent="0.25">
      <c r="E10505" s="103"/>
      <c r="F10505" s="104"/>
    </row>
    <row r="10506" spans="5:6" x14ac:dyDescent="0.25">
      <c r="E10506" s="103"/>
      <c r="F10506" s="104"/>
    </row>
    <row r="10507" spans="5:6" x14ac:dyDescent="0.25">
      <c r="E10507" s="103"/>
      <c r="F10507" s="104"/>
    </row>
    <row r="10508" spans="5:6" x14ac:dyDescent="0.25">
      <c r="E10508" s="103"/>
      <c r="F10508" s="104"/>
    </row>
    <row r="10509" spans="5:6" x14ac:dyDescent="0.25">
      <c r="E10509" s="103"/>
      <c r="F10509" s="104"/>
    </row>
    <row r="10510" spans="5:6" x14ac:dyDescent="0.25">
      <c r="E10510" s="103"/>
      <c r="F10510" s="104"/>
    </row>
    <row r="10511" spans="5:6" x14ac:dyDescent="0.25">
      <c r="E10511" s="103"/>
      <c r="F10511" s="104"/>
    </row>
    <row r="10512" spans="5:6" x14ac:dyDescent="0.25">
      <c r="E10512" s="103"/>
      <c r="F10512" s="104"/>
    </row>
    <row r="10513" spans="5:6" x14ac:dyDescent="0.25">
      <c r="E10513" s="103"/>
      <c r="F10513" s="104"/>
    </row>
    <row r="10514" spans="5:6" x14ac:dyDescent="0.25">
      <c r="E10514" s="103"/>
      <c r="F10514" s="104"/>
    </row>
    <row r="10515" spans="5:6" x14ac:dyDescent="0.25">
      <c r="E10515" s="103"/>
      <c r="F10515" s="104"/>
    </row>
    <row r="10516" spans="5:6" x14ac:dyDescent="0.25">
      <c r="E10516" s="103"/>
      <c r="F10516" s="104"/>
    </row>
    <row r="10517" spans="5:6" x14ac:dyDescent="0.25">
      <c r="E10517" s="103"/>
      <c r="F10517" s="104"/>
    </row>
    <row r="10518" spans="5:6" x14ac:dyDescent="0.25">
      <c r="E10518" s="103"/>
      <c r="F10518" s="104"/>
    </row>
    <row r="10519" spans="5:6" x14ac:dyDescent="0.25">
      <c r="E10519" s="103"/>
      <c r="F10519" s="104"/>
    </row>
    <row r="10520" spans="5:6" x14ac:dyDescent="0.25">
      <c r="E10520" s="103"/>
      <c r="F10520" s="104"/>
    </row>
    <row r="10521" spans="5:6" x14ac:dyDescent="0.25">
      <c r="E10521" s="103"/>
      <c r="F10521" s="104"/>
    </row>
    <row r="10522" spans="5:6" x14ac:dyDescent="0.25">
      <c r="E10522" s="103"/>
      <c r="F10522" s="104"/>
    </row>
    <row r="10523" spans="5:6" x14ac:dyDescent="0.25">
      <c r="E10523" s="103"/>
      <c r="F10523" s="104"/>
    </row>
    <row r="10524" spans="5:6" x14ac:dyDescent="0.25">
      <c r="E10524" s="103"/>
      <c r="F10524" s="104"/>
    </row>
    <row r="10525" spans="5:6" x14ac:dyDescent="0.25">
      <c r="E10525" s="103"/>
      <c r="F10525" s="104"/>
    </row>
    <row r="10526" spans="5:6" x14ac:dyDescent="0.25">
      <c r="E10526" s="103"/>
      <c r="F10526" s="104"/>
    </row>
    <row r="10527" spans="5:6" x14ac:dyDescent="0.25">
      <c r="E10527" s="103"/>
      <c r="F10527" s="104"/>
    </row>
    <row r="10528" spans="5:6" x14ac:dyDescent="0.25">
      <c r="E10528" s="103"/>
      <c r="F10528" s="104"/>
    </row>
    <row r="10529" spans="5:6" x14ac:dyDescent="0.25">
      <c r="E10529" s="103"/>
      <c r="F10529" s="104"/>
    </row>
    <row r="10530" spans="5:6" x14ac:dyDescent="0.25">
      <c r="E10530" s="103"/>
      <c r="F10530" s="104"/>
    </row>
    <row r="10531" spans="5:6" x14ac:dyDescent="0.25">
      <c r="E10531" s="103"/>
      <c r="F10531" s="104"/>
    </row>
    <row r="10532" spans="5:6" x14ac:dyDescent="0.25">
      <c r="E10532" s="103"/>
      <c r="F10532" s="104"/>
    </row>
    <row r="10533" spans="5:6" x14ac:dyDescent="0.25">
      <c r="E10533" s="103"/>
      <c r="F10533" s="104"/>
    </row>
    <row r="10534" spans="5:6" x14ac:dyDescent="0.25">
      <c r="E10534" s="103"/>
      <c r="F10534" s="104"/>
    </row>
    <row r="10535" spans="5:6" x14ac:dyDescent="0.25">
      <c r="E10535" s="103"/>
      <c r="F10535" s="104"/>
    </row>
    <row r="10536" spans="5:6" x14ac:dyDescent="0.25">
      <c r="E10536" s="103"/>
      <c r="F10536" s="104"/>
    </row>
    <row r="10537" spans="5:6" x14ac:dyDescent="0.25">
      <c r="E10537" s="103"/>
      <c r="F10537" s="104"/>
    </row>
    <row r="10538" spans="5:6" x14ac:dyDescent="0.25">
      <c r="E10538" s="103"/>
      <c r="F10538" s="104"/>
    </row>
    <row r="10539" spans="5:6" x14ac:dyDescent="0.25">
      <c r="E10539" s="103"/>
      <c r="F10539" s="104"/>
    </row>
    <row r="10540" spans="5:6" x14ac:dyDescent="0.25">
      <c r="E10540" s="103"/>
      <c r="F10540" s="104"/>
    </row>
    <row r="10541" spans="5:6" x14ac:dyDescent="0.25">
      <c r="E10541" s="103"/>
      <c r="F10541" s="104"/>
    </row>
    <row r="10542" spans="5:6" x14ac:dyDescent="0.25">
      <c r="E10542" s="103"/>
      <c r="F10542" s="104"/>
    </row>
    <row r="10543" spans="5:6" x14ac:dyDescent="0.25">
      <c r="E10543" s="103"/>
      <c r="F10543" s="104"/>
    </row>
    <row r="10544" spans="5:6" x14ac:dyDescent="0.25">
      <c r="E10544" s="103"/>
      <c r="F10544" s="104"/>
    </row>
    <row r="10545" spans="5:6" x14ac:dyDescent="0.25">
      <c r="E10545" s="103"/>
      <c r="F10545" s="104"/>
    </row>
    <row r="10546" spans="5:6" x14ac:dyDescent="0.25">
      <c r="E10546" s="103"/>
      <c r="F10546" s="104"/>
    </row>
    <row r="10547" spans="5:6" x14ac:dyDescent="0.25">
      <c r="E10547" s="103"/>
      <c r="F10547" s="104"/>
    </row>
    <row r="10548" spans="5:6" x14ac:dyDescent="0.25">
      <c r="E10548" s="103"/>
      <c r="F10548" s="104"/>
    </row>
    <row r="10549" spans="5:6" x14ac:dyDescent="0.25">
      <c r="E10549" s="103"/>
      <c r="F10549" s="104"/>
    </row>
    <row r="10550" spans="5:6" x14ac:dyDescent="0.25">
      <c r="E10550" s="103"/>
      <c r="F10550" s="104"/>
    </row>
    <row r="10551" spans="5:6" x14ac:dyDescent="0.25">
      <c r="E10551" s="103"/>
      <c r="F10551" s="104"/>
    </row>
    <row r="10552" spans="5:6" x14ac:dyDescent="0.25">
      <c r="E10552" s="103"/>
      <c r="F10552" s="104"/>
    </row>
    <row r="10553" spans="5:6" x14ac:dyDescent="0.25">
      <c r="E10553" s="103"/>
      <c r="F10553" s="104"/>
    </row>
    <row r="10554" spans="5:6" x14ac:dyDescent="0.25">
      <c r="E10554" s="103"/>
      <c r="F10554" s="104"/>
    </row>
    <row r="10555" spans="5:6" x14ac:dyDescent="0.25">
      <c r="E10555" s="103"/>
      <c r="F10555" s="104"/>
    </row>
    <row r="10556" spans="5:6" x14ac:dyDescent="0.25">
      <c r="E10556" s="103"/>
      <c r="F10556" s="104"/>
    </row>
    <row r="10557" spans="5:6" x14ac:dyDescent="0.25">
      <c r="E10557" s="103"/>
      <c r="F10557" s="104"/>
    </row>
    <row r="10558" spans="5:6" x14ac:dyDescent="0.25">
      <c r="E10558" s="103"/>
      <c r="F10558" s="104"/>
    </row>
    <row r="10559" spans="5:6" x14ac:dyDescent="0.25">
      <c r="E10559" s="103"/>
      <c r="F10559" s="104"/>
    </row>
    <row r="10560" spans="5:6" x14ac:dyDescent="0.25">
      <c r="E10560" s="103"/>
      <c r="F10560" s="104"/>
    </row>
    <row r="10561" spans="5:6" x14ac:dyDescent="0.25">
      <c r="E10561" s="103"/>
      <c r="F10561" s="104"/>
    </row>
    <row r="10562" spans="5:6" x14ac:dyDescent="0.25">
      <c r="E10562" s="103"/>
      <c r="F10562" s="104"/>
    </row>
    <row r="10563" spans="5:6" x14ac:dyDescent="0.25">
      <c r="E10563" s="103"/>
      <c r="F10563" s="104"/>
    </row>
    <row r="10564" spans="5:6" x14ac:dyDescent="0.25">
      <c r="E10564" s="103"/>
      <c r="F10564" s="104"/>
    </row>
    <row r="10565" spans="5:6" x14ac:dyDescent="0.25">
      <c r="E10565" s="103"/>
      <c r="F10565" s="104"/>
    </row>
    <row r="10566" spans="5:6" x14ac:dyDescent="0.25">
      <c r="E10566" s="103"/>
      <c r="F10566" s="104"/>
    </row>
    <row r="10567" spans="5:6" x14ac:dyDescent="0.25">
      <c r="E10567" s="103"/>
      <c r="F10567" s="104"/>
    </row>
    <row r="10568" spans="5:6" x14ac:dyDescent="0.25">
      <c r="E10568" s="103"/>
      <c r="F10568" s="104"/>
    </row>
    <row r="10569" spans="5:6" x14ac:dyDescent="0.25">
      <c r="E10569" s="103"/>
      <c r="F10569" s="104"/>
    </row>
    <row r="10570" spans="5:6" x14ac:dyDescent="0.25">
      <c r="E10570" s="103"/>
      <c r="F10570" s="104"/>
    </row>
    <row r="10571" spans="5:6" x14ac:dyDescent="0.25">
      <c r="E10571" s="103"/>
      <c r="F10571" s="104"/>
    </row>
    <row r="10572" spans="5:6" x14ac:dyDescent="0.25">
      <c r="E10572" s="103"/>
      <c r="F10572" s="104"/>
    </row>
    <row r="10573" spans="5:6" x14ac:dyDescent="0.25">
      <c r="E10573" s="103"/>
      <c r="F10573" s="104"/>
    </row>
    <row r="10574" spans="5:6" x14ac:dyDescent="0.25">
      <c r="E10574" s="103"/>
      <c r="F10574" s="104"/>
    </row>
    <row r="10575" spans="5:6" x14ac:dyDescent="0.25">
      <c r="E10575" s="103"/>
      <c r="F10575" s="104"/>
    </row>
    <row r="10576" spans="5:6" x14ac:dyDescent="0.25">
      <c r="E10576" s="103"/>
      <c r="F10576" s="104"/>
    </row>
    <row r="10577" spans="5:6" x14ac:dyDescent="0.25">
      <c r="E10577" s="103"/>
      <c r="F10577" s="104"/>
    </row>
    <row r="10578" spans="5:6" x14ac:dyDescent="0.25">
      <c r="E10578" s="103"/>
      <c r="F10578" s="104"/>
    </row>
    <row r="10579" spans="5:6" x14ac:dyDescent="0.25">
      <c r="E10579" s="103"/>
      <c r="F10579" s="104"/>
    </row>
    <row r="10580" spans="5:6" x14ac:dyDescent="0.25">
      <c r="E10580" s="103"/>
      <c r="F10580" s="104"/>
    </row>
    <row r="10581" spans="5:6" x14ac:dyDescent="0.25">
      <c r="E10581" s="103"/>
      <c r="F10581" s="104"/>
    </row>
    <row r="10582" spans="5:6" x14ac:dyDescent="0.25">
      <c r="E10582" s="103"/>
      <c r="F10582" s="104"/>
    </row>
    <row r="10583" spans="5:6" x14ac:dyDescent="0.25">
      <c r="E10583" s="103"/>
      <c r="F10583" s="104"/>
    </row>
    <row r="10584" spans="5:6" x14ac:dyDescent="0.25">
      <c r="E10584" s="103"/>
      <c r="F10584" s="104"/>
    </row>
    <row r="10585" spans="5:6" x14ac:dyDescent="0.25">
      <c r="E10585" s="103"/>
      <c r="F10585" s="104"/>
    </row>
    <row r="10586" spans="5:6" x14ac:dyDescent="0.25">
      <c r="E10586" s="103"/>
      <c r="F10586" s="104"/>
    </row>
    <row r="10587" spans="5:6" x14ac:dyDescent="0.25">
      <c r="E10587" s="103"/>
      <c r="F10587" s="104"/>
    </row>
    <row r="10588" spans="5:6" x14ac:dyDescent="0.25">
      <c r="E10588" s="103"/>
      <c r="F10588" s="104"/>
    </row>
    <row r="10589" spans="5:6" x14ac:dyDescent="0.25">
      <c r="E10589" s="103"/>
      <c r="F10589" s="104"/>
    </row>
    <row r="10590" spans="5:6" x14ac:dyDescent="0.25">
      <c r="E10590" s="103"/>
      <c r="F10590" s="104"/>
    </row>
    <row r="10591" spans="5:6" x14ac:dyDescent="0.25">
      <c r="E10591" s="103"/>
      <c r="F10591" s="104"/>
    </row>
    <row r="10592" spans="5:6" x14ac:dyDescent="0.25">
      <c r="E10592" s="103"/>
      <c r="F10592" s="104"/>
    </row>
    <row r="10593" spans="5:6" x14ac:dyDescent="0.25">
      <c r="E10593" s="103"/>
      <c r="F10593" s="104"/>
    </row>
    <row r="10594" spans="5:6" x14ac:dyDescent="0.25">
      <c r="E10594" s="103"/>
      <c r="F10594" s="104"/>
    </row>
    <row r="10595" spans="5:6" x14ac:dyDescent="0.25">
      <c r="E10595" s="103"/>
      <c r="F10595" s="104"/>
    </row>
    <row r="10596" spans="5:6" x14ac:dyDescent="0.25">
      <c r="E10596" s="103"/>
      <c r="F10596" s="104"/>
    </row>
    <row r="10597" spans="5:6" x14ac:dyDescent="0.25">
      <c r="E10597" s="103"/>
      <c r="F10597" s="104"/>
    </row>
    <row r="10598" spans="5:6" x14ac:dyDescent="0.25">
      <c r="E10598" s="103"/>
      <c r="F10598" s="104"/>
    </row>
    <row r="10599" spans="5:6" x14ac:dyDescent="0.25">
      <c r="E10599" s="103"/>
      <c r="F10599" s="104"/>
    </row>
    <row r="10600" spans="5:6" x14ac:dyDescent="0.25">
      <c r="E10600" s="103"/>
      <c r="F10600" s="104"/>
    </row>
    <row r="10601" spans="5:6" x14ac:dyDescent="0.25">
      <c r="E10601" s="103"/>
      <c r="F10601" s="104"/>
    </row>
    <row r="10602" spans="5:6" x14ac:dyDescent="0.25">
      <c r="E10602" s="103"/>
      <c r="F10602" s="104"/>
    </row>
    <row r="10603" spans="5:6" x14ac:dyDescent="0.25">
      <c r="E10603" s="103"/>
      <c r="F10603" s="104"/>
    </row>
    <row r="10604" spans="5:6" x14ac:dyDescent="0.25">
      <c r="E10604" s="103"/>
      <c r="F10604" s="104"/>
    </row>
    <row r="10605" spans="5:6" x14ac:dyDescent="0.25">
      <c r="E10605" s="103"/>
      <c r="F10605" s="104"/>
    </row>
    <row r="10606" spans="5:6" x14ac:dyDescent="0.25">
      <c r="E10606" s="103"/>
      <c r="F10606" s="104"/>
    </row>
    <row r="10607" spans="5:6" x14ac:dyDescent="0.25">
      <c r="E10607" s="103"/>
      <c r="F10607" s="104"/>
    </row>
    <row r="10608" spans="5:6" x14ac:dyDescent="0.25">
      <c r="E10608" s="103"/>
      <c r="F10608" s="104"/>
    </row>
    <row r="10609" spans="5:6" x14ac:dyDescent="0.25">
      <c r="E10609" s="103"/>
      <c r="F10609" s="104"/>
    </row>
    <row r="10610" spans="5:6" x14ac:dyDescent="0.25">
      <c r="E10610" s="103"/>
      <c r="F10610" s="104"/>
    </row>
    <row r="10611" spans="5:6" x14ac:dyDescent="0.25">
      <c r="E10611" s="103"/>
      <c r="F10611" s="104"/>
    </row>
    <row r="10612" spans="5:6" x14ac:dyDescent="0.25">
      <c r="E10612" s="103"/>
      <c r="F10612" s="104"/>
    </row>
    <row r="10613" spans="5:6" x14ac:dyDescent="0.25">
      <c r="E10613" s="103"/>
      <c r="F10613" s="104"/>
    </row>
    <row r="10614" spans="5:6" x14ac:dyDescent="0.25">
      <c r="E10614" s="103"/>
      <c r="F10614" s="104"/>
    </row>
    <row r="10615" spans="5:6" x14ac:dyDescent="0.25">
      <c r="E10615" s="103"/>
      <c r="F10615" s="104"/>
    </row>
    <row r="10616" spans="5:6" x14ac:dyDescent="0.25">
      <c r="E10616" s="103"/>
      <c r="F10616" s="104"/>
    </row>
    <row r="10617" spans="5:6" x14ac:dyDescent="0.25">
      <c r="E10617" s="103"/>
      <c r="F10617" s="104"/>
    </row>
    <row r="10618" spans="5:6" x14ac:dyDescent="0.25">
      <c r="E10618" s="103"/>
      <c r="F10618" s="104"/>
    </row>
    <row r="10619" spans="5:6" x14ac:dyDescent="0.25">
      <c r="E10619" s="103"/>
      <c r="F10619" s="104"/>
    </row>
    <row r="10620" spans="5:6" x14ac:dyDescent="0.25">
      <c r="E10620" s="103"/>
      <c r="F10620" s="104"/>
    </row>
    <row r="10621" spans="5:6" x14ac:dyDescent="0.25">
      <c r="E10621" s="103"/>
      <c r="F10621" s="104"/>
    </row>
    <row r="10622" spans="5:6" x14ac:dyDescent="0.25">
      <c r="E10622" s="103"/>
      <c r="F10622" s="104"/>
    </row>
    <row r="10623" spans="5:6" x14ac:dyDescent="0.25">
      <c r="E10623" s="103"/>
      <c r="F10623" s="104"/>
    </row>
    <row r="10624" spans="5:6" x14ac:dyDescent="0.25">
      <c r="E10624" s="103"/>
      <c r="F10624" s="104"/>
    </row>
    <row r="10625" spans="5:6" x14ac:dyDescent="0.25">
      <c r="E10625" s="103"/>
      <c r="F10625" s="104"/>
    </row>
    <row r="10626" spans="5:6" x14ac:dyDescent="0.25">
      <c r="E10626" s="103"/>
      <c r="F10626" s="104"/>
    </row>
    <row r="10627" spans="5:6" x14ac:dyDescent="0.25">
      <c r="E10627" s="103"/>
      <c r="F10627" s="104"/>
    </row>
    <row r="10628" spans="5:6" x14ac:dyDescent="0.25">
      <c r="E10628" s="103"/>
      <c r="F10628" s="104"/>
    </row>
    <row r="10629" spans="5:6" x14ac:dyDescent="0.25">
      <c r="E10629" s="103"/>
      <c r="F10629" s="104"/>
    </row>
    <row r="10630" spans="5:6" x14ac:dyDescent="0.25">
      <c r="E10630" s="103"/>
      <c r="F10630" s="104"/>
    </row>
    <row r="10631" spans="5:6" x14ac:dyDescent="0.25">
      <c r="E10631" s="103"/>
      <c r="F10631" s="104"/>
    </row>
    <row r="10632" spans="5:6" x14ac:dyDescent="0.25">
      <c r="E10632" s="103"/>
      <c r="F10632" s="104"/>
    </row>
    <row r="10633" spans="5:6" x14ac:dyDescent="0.25">
      <c r="E10633" s="103"/>
      <c r="F10633" s="104"/>
    </row>
    <row r="10634" spans="5:6" x14ac:dyDescent="0.25">
      <c r="E10634" s="103"/>
      <c r="F10634" s="104"/>
    </row>
    <row r="10635" spans="5:6" x14ac:dyDescent="0.25">
      <c r="E10635" s="103"/>
      <c r="F10635" s="104"/>
    </row>
    <row r="10636" spans="5:6" x14ac:dyDescent="0.25">
      <c r="E10636" s="103"/>
      <c r="F10636" s="104"/>
    </row>
    <row r="10637" spans="5:6" x14ac:dyDescent="0.25">
      <c r="E10637" s="103"/>
      <c r="F10637" s="104"/>
    </row>
    <row r="10638" spans="5:6" x14ac:dyDescent="0.25">
      <c r="E10638" s="103"/>
      <c r="F10638" s="104"/>
    </row>
    <row r="10639" spans="5:6" x14ac:dyDescent="0.25">
      <c r="E10639" s="103"/>
      <c r="F10639" s="104"/>
    </row>
    <row r="10640" spans="5:6" x14ac:dyDescent="0.25">
      <c r="E10640" s="103"/>
      <c r="F10640" s="104"/>
    </row>
    <row r="10641" spans="5:6" x14ac:dyDescent="0.25">
      <c r="E10641" s="103"/>
      <c r="F10641" s="104"/>
    </row>
    <row r="10642" spans="5:6" x14ac:dyDescent="0.25">
      <c r="E10642" s="103"/>
      <c r="F10642" s="104"/>
    </row>
    <row r="10643" spans="5:6" x14ac:dyDescent="0.25">
      <c r="E10643" s="103"/>
      <c r="F10643" s="104"/>
    </row>
    <row r="10644" spans="5:6" x14ac:dyDescent="0.25">
      <c r="E10644" s="103"/>
      <c r="F10644" s="104"/>
    </row>
    <row r="10645" spans="5:6" x14ac:dyDescent="0.25">
      <c r="E10645" s="103"/>
      <c r="F10645" s="104"/>
    </row>
    <row r="10646" spans="5:6" x14ac:dyDescent="0.25">
      <c r="E10646" s="103"/>
      <c r="F10646" s="104"/>
    </row>
    <row r="10647" spans="5:6" x14ac:dyDescent="0.25">
      <c r="E10647" s="103"/>
      <c r="F10647" s="104"/>
    </row>
    <row r="10648" spans="5:6" x14ac:dyDescent="0.25">
      <c r="E10648" s="103"/>
      <c r="F10648" s="104"/>
    </row>
    <row r="10649" spans="5:6" x14ac:dyDescent="0.25">
      <c r="E10649" s="103"/>
      <c r="F10649" s="104"/>
    </row>
    <row r="10650" spans="5:6" x14ac:dyDescent="0.25">
      <c r="E10650" s="103"/>
      <c r="F10650" s="104"/>
    </row>
    <row r="10651" spans="5:6" x14ac:dyDescent="0.25">
      <c r="E10651" s="103"/>
      <c r="F10651" s="104"/>
    </row>
    <row r="10652" spans="5:6" x14ac:dyDescent="0.25">
      <c r="E10652" s="103"/>
      <c r="F10652" s="104"/>
    </row>
    <row r="10653" spans="5:6" x14ac:dyDescent="0.25">
      <c r="E10653" s="103"/>
      <c r="F10653" s="104"/>
    </row>
    <row r="10654" spans="5:6" x14ac:dyDescent="0.25">
      <c r="E10654" s="103"/>
      <c r="F10654" s="104"/>
    </row>
    <row r="10655" spans="5:6" x14ac:dyDescent="0.25">
      <c r="E10655" s="103"/>
      <c r="F10655" s="104"/>
    </row>
    <row r="10656" spans="5:6" x14ac:dyDescent="0.25">
      <c r="E10656" s="103"/>
      <c r="F10656" s="104"/>
    </row>
    <row r="10657" spans="5:6" x14ac:dyDescent="0.25">
      <c r="E10657" s="103"/>
      <c r="F10657" s="104"/>
    </row>
    <row r="10658" spans="5:6" x14ac:dyDescent="0.25">
      <c r="E10658" s="103"/>
      <c r="F10658" s="104"/>
    </row>
    <row r="10659" spans="5:6" x14ac:dyDescent="0.25">
      <c r="E10659" s="103"/>
      <c r="F10659" s="104"/>
    </row>
    <row r="10660" spans="5:6" x14ac:dyDescent="0.25">
      <c r="E10660" s="103"/>
      <c r="F10660" s="104"/>
    </row>
    <row r="10661" spans="5:6" x14ac:dyDescent="0.25">
      <c r="E10661" s="103"/>
      <c r="F10661" s="104"/>
    </row>
    <row r="10662" spans="5:6" x14ac:dyDescent="0.25">
      <c r="E10662" s="103"/>
      <c r="F10662" s="104"/>
    </row>
    <row r="10663" spans="5:6" x14ac:dyDescent="0.25">
      <c r="E10663" s="103"/>
      <c r="F10663" s="104"/>
    </row>
    <row r="10664" spans="5:6" x14ac:dyDescent="0.25">
      <c r="E10664" s="103"/>
      <c r="F10664" s="104"/>
    </row>
    <row r="10665" spans="5:6" x14ac:dyDescent="0.25">
      <c r="E10665" s="103"/>
      <c r="F10665" s="104"/>
    </row>
    <row r="10666" spans="5:6" x14ac:dyDescent="0.25">
      <c r="E10666" s="103"/>
      <c r="F10666" s="104"/>
    </row>
    <row r="10667" spans="5:6" x14ac:dyDescent="0.25">
      <c r="E10667" s="103"/>
      <c r="F10667" s="104"/>
    </row>
    <row r="10668" spans="5:6" x14ac:dyDescent="0.25">
      <c r="E10668" s="103"/>
      <c r="F10668" s="104"/>
    </row>
    <row r="10669" spans="5:6" x14ac:dyDescent="0.25">
      <c r="E10669" s="103"/>
      <c r="F10669" s="104"/>
    </row>
    <row r="10670" spans="5:6" x14ac:dyDescent="0.25">
      <c r="E10670" s="103"/>
      <c r="F10670" s="104"/>
    </row>
    <row r="10671" spans="5:6" x14ac:dyDescent="0.25">
      <c r="E10671" s="103"/>
      <c r="F10671" s="104"/>
    </row>
    <row r="10672" spans="5:6" x14ac:dyDescent="0.25">
      <c r="E10672" s="103"/>
      <c r="F10672" s="104"/>
    </row>
    <row r="10673" spans="5:6" x14ac:dyDescent="0.25">
      <c r="E10673" s="103"/>
      <c r="F10673" s="104"/>
    </row>
    <row r="10674" spans="5:6" x14ac:dyDescent="0.25">
      <c r="E10674" s="103"/>
      <c r="F10674" s="104"/>
    </row>
    <row r="10675" spans="5:6" x14ac:dyDescent="0.25">
      <c r="E10675" s="103"/>
      <c r="F10675" s="104"/>
    </row>
    <row r="10676" spans="5:6" x14ac:dyDescent="0.25">
      <c r="E10676" s="103"/>
      <c r="F10676" s="104"/>
    </row>
    <row r="10677" spans="5:6" x14ac:dyDescent="0.25">
      <c r="E10677" s="103"/>
      <c r="F10677" s="104"/>
    </row>
    <row r="10678" spans="5:6" x14ac:dyDescent="0.25">
      <c r="E10678" s="103"/>
      <c r="F10678" s="104"/>
    </row>
    <row r="10679" spans="5:6" x14ac:dyDescent="0.25">
      <c r="E10679" s="103"/>
      <c r="F10679" s="104"/>
    </row>
    <row r="10680" spans="5:6" x14ac:dyDescent="0.25">
      <c r="E10680" s="103"/>
      <c r="F10680" s="104"/>
    </row>
    <row r="10681" spans="5:6" x14ac:dyDescent="0.25">
      <c r="E10681" s="103"/>
      <c r="F10681" s="104"/>
    </row>
    <row r="10682" spans="5:6" x14ac:dyDescent="0.25">
      <c r="E10682" s="103"/>
      <c r="F10682" s="104"/>
    </row>
    <row r="10683" spans="5:6" x14ac:dyDescent="0.25">
      <c r="E10683" s="103"/>
      <c r="F10683" s="104"/>
    </row>
    <row r="10684" spans="5:6" x14ac:dyDescent="0.25">
      <c r="E10684" s="103"/>
      <c r="F10684" s="104"/>
    </row>
    <row r="10685" spans="5:6" x14ac:dyDescent="0.25">
      <c r="E10685" s="103"/>
      <c r="F10685" s="104"/>
    </row>
    <row r="10686" spans="5:6" x14ac:dyDescent="0.25">
      <c r="E10686" s="103"/>
      <c r="F10686" s="104"/>
    </row>
    <row r="10687" spans="5:6" x14ac:dyDescent="0.25">
      <c r="E10687" s="103"/>
      <c r="F10687" s="104"/>
    </row>
    <row r="10688" spans="5:6" x14ac:dyDescent="0.25">
      <c r="E10688" s="103"/>
      <c r="F10688" s="104"/>
    </row>
    <row r="10689" spans="5:6" x14ac:dyDescent="0.25">
      <c r="E10689" s="103"/>
      <c r="F10689" s="104"/>
    </row>
    <row r="10690" spans="5:6" x14ac:dyDescent="0.25">
      <c r="E10690" s="103"/>
      <c r="F10690" s="104"/>
    </row>
    <row r="10691" spans="5:6" x14ac:dyDescent="0.25">
      <c r="E10691" s="103"/>
      <c r="F10691" s="104"/>
    </row>
    <row r="10692" spans="5:6" x14ac:dyDescent="0.25">
      <c r="E10692" s="103"/>
      <c r="F10692" s="104"/>
    </row>
    <row r="10693" spans="5:6" x14ac:dyDescent="0.25">
      <c r="E10693" s="103"/>
      <c r="F10693" s="104"/>
    </row>
    <row r="10694" spans="5:6" x14ac:dyDescent="0.25">
      <c r="E10694" s="103"/>
      <c r="F10694" s="104"/>
    </row>
    <row r="10695" spans="5:6" x14ac:dyDescent="0.25">
      <c r="E10695" s="103"/>
      <c r="F10695" s="104"/>
    </row>
    <row r="10696" spans="5:6" x14ac:dyDescent="0.25">
      <c r="E10696" s="103"/>
      <c r="F10696" s="104"/>
    </row>
    <row r="10697" spans="5:6" x14ac:dyDescent="0.25">
      <c r="E10697" s="103"/>
      <c r="F10697" s="104"/>
    </row>
    <row r="10698" spans="5:6" x14ac:dyDescent="0.25">
      <c r="E10698" s="103"/>
      <c r="F10698" s="104"/>
    </row>
    <row r="10699" spans="5:6" x14ac:dyDescent="0.25">
      <c r="E10699" s="103"/>
      <c r="F10699" s="104"/>
    </row>
    <row r="10700" spans="5:6" x14ac:dyDescent="0.25">
      <c r="E10700" s="103"/>
      <c r="F10700" s="104"/>
    </row>
    <row r="10701" spans="5:6" x14ac:dyDescent="0.25">
      <c r="E10701" s="103"/>
      <c r="F10701" s="104"/>
    </row>
    <row r="10702" spans="5:6" x14ac:dyDescent="0.25">
      <c r="E10702" s="103"/>
      <c r="F10702" s="104"/>
    </row>
    <row r="10703" spans="5:6" x14ac:dyDescent="0.25">
      <c r="E10703" s="103"/>
      <c r="F10703" s="104"/>
    </row>
    <row r="10704" spans="5:6" x14ac:dyDescent="0.25">
      <c r="E10704" s="103"/>
      <c r="F10704" s="104"/>
    </row>
    <row r="10705" spans="5:6" x14ac:dyDescent="0.25">
      <c r="E10705" s="103"/>
      <c r="F10705" s="104"/>
    </row>
    <row r="10706" spans="5:6" x14ac:dyDescent="0.25">
      <c r="E10706" s="103"/>
      <c r="F10706" s="104"/>
    </row>
    <row r="10707" spans="5:6" x14ac:dyDescent="0.25">
      <c r="E10707" s="103"/>
      <c r="F10707" s="104"/>
    </row>
    <row r="10708" spans="5:6" x14ac:dyDescent="0.25">
      <c r="E10708" s="103"/>
      <c r="F10708" s="104"/>
    </row>
    <row r="10709" spans="5:6" x14ac:dyDescent="0.25">
      <c r="E10709" s="103"/>
      <c r="F10709" s="104"/>
    </row>
    <row r="10710" spans="5:6" x14ac:dyDescent="0.25">
      <c r="E10710" s="103"/>
      <c r="F10710" s="104"/>
    </row>
    <row r="10711" spans="5:6" x14ac:dyDescent="0.25">
      <c r="E10711" s="103"/>
      <c r="F10711" s="104"/>
    </row>
    <row r="10712" spans="5:6" x14ac:dyDescent="0.25">
      <c r="E10712" s="103"/>
      <c r="F10712" s="104"/>
    </row>
    <row r="10713" spans="5:6" x14ac:dyDescent="0.25">
      <c r="E10713" s="103"/>
      <c r="F10713" s="104"/>
    </row>
    <row r="10714" spans="5:6" x14ac:dyDescent="0.25">
      <c r="E10714" s="103"/>
      <c r="F10714" s="104"/>
    </row>
    <row r="10715" spans="5:6" x14ac:dyDescent="0.25">
      <c r="E10715" s="103"/>
      <c r="F10715" s="104"/>
    </row>
    <row r="10716" spans="5:6" x14ac:dyDescent="0.25">
      <c r="E10716" s="103"/>
      <c r="F10716" s="104"/>
    </row>
    <row r="10717" spans="5:6" x14ac:dyDescent="0.25">
      <c r="E10717" s="103"/>
      <c r="F10717" s="104"/>
    </row>
    <row r="10718" spans="5:6" x14ac:dyDescent="0.25">
      <c r="E10718" s="103"/>
      <c r="F10718" s="104"/>
    </row>
    <row r="10719" spans="5:6" x14ac:dyDescent="0.25">
      <c r="E10719" s="103"/>
      <c r="F10719" s="104"/>
    </row>
    <row r="10720" spans="5:6" x14ac:dyDescent="0.25">
      <c r="E10720" s="103"/>
      <c r="F10720" s="104"/>
    </row>
    <row r="10721" spans="5:6" x14ac:dyDescent="0.25">
      <c r="E10721" s="103"/>
      <c r="F10721" s="104"/>
    </row>
    <row r="10722" spans="5:6" x14ac:dyDescent="0.25">
      <c r="E10722" s="103"/>
      <c r="F10722" s="104"/>
    </row>
    <row r="10723" spans="5:6" x14ac:dyDescent="0.25">
      <c r="E10723" s="103"/>
      <c r="F10723" s="104"/>
    </row>
    <row r="10724" spans="5:6" x14ac:dyDescent="0.25">
      <c r="E10724" s="103"/>
      <c r="F10724" s="104"/>
    </row>
    <row r="10725" spans="5:6" x14ac:dyDescent="0.25">
      <c r="E10725" s="103"/>
      <c r="F10725" s="104"/>
    </row>
    <row r="10726" spans="5:6" x14ac:dyDescent="0.25">
      <c r="E10726" s="103"/>
      <c r="F10726" s="104"/>
    </row>
    <row r="10727" spans="5:6" x14ac:dyDescent="0.25">
      <c r="E10727" s="103"/>
      <c r="F10727" s="104"/>
    </row>
    <row r="10728" spans="5:6" x14ac:dyDescent="0.25">
      <c r="E10728" s="103"/>
      <c r="F10728" s="104"/>
    </row>
    <row r="10729" spans="5:6" x14ac:dyDescent="0.25">
      <c r="E10729" s="103"/>
      <c r="F10729" s="104"/>
    </row>
    <row r="10730" spans="5:6" x14ac:dyDescent="0.25">
      <c r="E10730" s="103"/>
      <c r="F10730" s="104"/>
    </row>
    <row r="10731" spans="5:6" x14ac:dyDescent="0.25">
      <c r="E10731" s="103"/>
      <c r="F10731" s="104"/>
    </row>
    <row r="10732" spans="5:6" x14ac:dyDescent="0.25">
      <c r="E10732" s="103"/>
      <c r="F10732" s="104"/>
    </row>
    <row r="10733" spans="5:6" x14ac:dyDescent="0.25">
      <c r="E10733" s="103"/>
      <c r="F10733" s="104"/>
    </row>
    <row r="10734" spans="5:6" x14ac:dyDescent="0.25">
      <c r="E10734" s="103"/>
      <c r="F10734" s="104"/>
    </row>
    <row r="10735" spans="5:6" x14ac:dyDescent="0.25">
      <c r="E10735" s="103"/>
      <c r="F10735" s="104"/>
    </row>
    <row r="10736" spans="5:6" x14ac:dyDescent="0.25">
      <c r="E10736" s="103"/>
      <c r="F10736" s="104"/>
    </row>
    <row r="10737" spans="5:6" x14ac:dyDescent="0.25">
      <c r="E10737" s="103"/>
      <c r="F10737" s="104"/>
    </row>
    <row r="10738" spans="5:6" x14ac:dyDescent="0.25">
      <c r="E10738" s="103"/>
      <c r="F10738" s="104"/>
    </row>
    <row r="10739" spans="5:6" x14ac:dyDescent="0.25">
      <c r="E10739" s="103"/>
      <c r="F10739" s="104"/>
    </row>
    <row r="10740" spans="5:6" x14ac:dyDescent="0.25">
      <c r="E10740" s="103"/>
      <c r="F10740" s="104"/>
    </row>
    <row r="10741" spans="5:6" x14ac:dyDescent="0.25">
      <c r="E10741" s="103"/>
      <c r="F10741" s="104"/>
    </row>
    <row r="10742" spans="5:6" x14ac:dyDescent="0.25">
      <c r="E10742" s="103"/>
      <c r="F10742" s="104"/>
    </row>
    <row r="10743" spans="5:6" x14ac:dyDescent="0.25">
      <c r="E10743" s="103"/>
      <c r="F10743" s="104"/>
    </row>
    <row r="10744" spans="5:6" x14ac:dyDescent="0.25">
      <c r="E10744" s="103"/>
      <c r="F10744" s="104"/>
    </row>
    <row r="10745" spans="5:6" x14ac:dyDescent="0.25">
      <c r="E10745" s="103"/>
      <c r="F10745" s="104"/>
    </row>
    <row r="10746" spans="5:6" x14ac:dyDescent="0.25">
      <c r="E10746" s="103"/>
      <c r="F10746" s="104"/>
    </row>
    <row r="10747" spans="5:6" x14ac:dyDescent="0.25">
      <c r="E10747" s="103"/>
      <c r="F10747" s="104"/>
    </row>
    <row r="10748" spans="5:6" x14ac:dyDescent="0.25">
      <c r="E10748" s="103"/>
      <c r="F10748" s="104"/>
    </row>
    <row r="10749" spans="5:6" x14ac:dyDescent="0.25">
      <c r="E10749" s="103"/>
      <c r="F10749" s="104"/>
    </row>
    <row r="10750" spans="5:6" x14ac:dyDescent="0.25">
      <c r="E10750" s="103"/>
      <c r="F10750" s="104"/>
    </row>
    <row r="10751" spans="5:6" x14ac:dyDescent="0.25">
      <c r="E10751" s="103"/>
      <c r="F10751" s="104"/>
    </row>
    <row r="10752" spans="5:6" x14ac:dyDescent="0.25">
      <c r="E10752" s="103"/>
      <c r="F10752" s="104"/>
    </row>
    <row r="10753" spans="5:6" x14ac:dyDescent="0.25">
      <c r="E10753" s="103"/>
      <c r="F10753" s="104"/>
    </row>
    <row r="10754" spans="5:6" x14ac:dyDescent="0.25">
      <c r="E10754" s="103"/>
      <c r="F10754" s="104"/>
    </row>
    <row r="10755" spans="5:6" x14ac:dyDescent="0.25">
      <c r="E10755" s="103"/>
      <c r="F10755" s="104"/>
    </row>
    <row r="10756" spans="5:6" x14ac:dyDescent="0.25">
      <c r="E10756" s="103"/>
      <c r="F10756" s="104"/>
    </row>
    <row r="10757" spans="5:6" x14ac:dyDescent="0.25">
      <c r="E10757" s="103"/>
      <c r="F10757" s="104"/>
    </row>
    <row r="10758" spans="5:6" x14ac:dyDescent="0.25">
      <c r="E10758" s="103"/>
      <c r="F10758" s="104"/>
    </row>
    <row r="10759" spans="5:6" x14ac:dyDescent="0.25">
      <c r="E10759" s="103"/>
      <c r="F10759" s="104"/>
    </row>
    <row r="10760" spans="5:6" x14ac:dyDescent="0.25">
      <c r="E10760" s="103"/>
      <c r="F10760" s="104"/>
    </row>
    <row r="10761" spans="5:6" x14ac:dyDescent="0.25">
      <c r="E10761" s="103"/>
      <c r="F10761" s="104"/>
    </row>
    <row r="10762" spans="5:6" x14ac:dyDescent="0.25">
      <c r="E10762" s="103"/>
      <c r="F10762" s="104"/>
    </row>
    <row r="10763" spans="5:6" x14ac:dyDescent="0.25">
      <c r="E10763" s="103"/>
      <c r="F10763" s="104"/>
    </row>
    <row r="10764" spans="5:6" x14ac:dyDescent="0.25">
      <c r="E10764" s="103"/>
      <c r="F10764" s="104"/>
    </row>
    <row r="10765" spans="5:6" x14ac:dyDescent="0.25">
      <c r="E10765" s="103"/>
      <c r="F10765" s="104"/>
    </row>
    <row r="10766" spans="5:6" x14ac:dyDescent="0.25">
      <c r="E10766" s="103"/>
      <c r="F10766" s="104"/>
    </row>
    <row r="10767" spans="5:6" x14ac:dyDescent="0.25">
      <c r="E10767" s="103"/>
      <c r="F10767" s="104"/>
    </row>
    <row r="10768" spans="5:6" x14ac:dyDescent="0.25">
      <c r="E10768" s="103"/>
      <c r="F10768" s="104"/>
    </row>
    <row r="10769" spans="5:6" x14ac:dyDescent="0.25">
      <c r="E10769" s="103"/>
      <c r="F10769" s="104"/>
    </row>
    <row r="10770" spans="5:6" x14ac:dyDescent="0.25">
      <c r="E10770" s="103"/>
      <c r="F10770" s="104"/>
    </row>
    <row r="10771" spans="5:6" x14ac:dyDescent="0.25">
      <c r="E10771" s="103"/>
      <c r="F10771" s="104"/>
    </row>
    <row r="10772" spans="5:6" x14ac:dyDescent="0.25">
      <c r="E10772" s="103"/>
      <c r="F10772" s="104"/>
    </row>
    <row r="10773" spans="5:6" x14ac:dyDescent="0.25">
      <c r="E10773" s="103"/>
      <c r="F10773" s="104"/>
    </row>
    <row r="10774" spans="5:6" x14ac:dyDescent="0.25">
      <c r="E10774" s="103"/>
      <c r="F10774" s="104"/>
    </row>
    <row r="10775" spans="5:6" x14ac:dyDescent="0.25">
      <c r="E10775" s="103"/>
      <c r="F10775" s="104"/>
    </row>
    <row r="10776" spans="5:6" x14ac:dyDescent="0.25">
      <c r="E10776" s="103"/>
      <c r="F10776" s="104"/>
    </row>
    <row r="10777" spans="5:6" x14ac:dyDescent="0.25">
      <c r="E10777" s="103"/>
      <c r="F10777" s="104"/>
    </row>
    <row r="10778" spans="5:6" x14ac:dyDescent="0.25">
      <c r="E10778" s="103"/>
      <c r="F10778" s="104"/>
    </row>
    <row r="10779" spans="5:6" x14ac:dyDescent="0.25">
      <c r="E10779" s="103"/>
      <c r="F10779" s="104"/>
    </row>
    <row r="10780" spans="5:6" x14ac:dyDescent="0.25">
      <c r="E10780" s="103"/>
      <c r="F10780" s="104"/>
    </row>
    <row r="10781" spans="5:6" x14ac:dyDescent="0.25">
      <c r="E10781" s="103"/>
      <c r="F10781" s="104"/>
    </row>
    <row r="10782" spans="5:6" x14ac:dyDescent="0.25">
      <c r="E10782" s="103"/>
      <c r="F10782" s="104"/>
    </row>
    <row r="10783" spans="5:6" x14ac:dyDescent="0.25">
      <c r="E10783" s="103"/>
      <c r="F10783" s="104"/>
    </row>
    <row r="10784" spans="5:6" x14ac:dyDescent="0.25">
      <c r="E10784" s="103"/>
      <c r="F10784" s="104"/>
    </row>
    <row r="10785" spans="5:6" x14ac:dyDescent="0.25">
      <c r="E10785" s="103"/>
      <c r="F10785" s="104"/>
    </row>
    <row r="10786" spans="5:6" x14ac:dyDescent="0.25">
      <c r="E10786" s="103"/>
      <c r="F10786" s="104"/>
    </row>
    <row r="10787" spans="5:6" x14ac:dyDescent="0.25">
      <c r="E10787" s="103"/>
      <c r="F10787" s="104"/>
    </row>
    <row r="10788" spans="5:6" x14ac:dyDescent="0.25">
      <c r="E10788" s="103"/>
      <c r="F10788" s="104"/>
    </row>
    <row r="10789" spans="5:6" x14ac:dyDescent="0.25">
      <c r="E10789" s="103"/>
      <c r="F10789" s="104"/>
    </row>
    <row r="10790" spans="5:6" x14ac:dyDescent="0.25">
      <c r="E10790" s="103"/>
      <c r="F10790" s="104"/>
    </row>
    <row r="10791" spans="5:6" x14ac:dyDescent="0.25">
      <c r="E10791" s="103"/>
      <c r="F10791" s="104"/>
    </row>
    <row r="10792" spans="5:6" x14ac:dyDescent="0.25">
      <c r="E10792" s="103"/>
      <c r="F10792" s="104"/>
    </row>
    <row r="10793" spans="5:6" x14ac:dyDescent="0.25">
      <c r="E10793" s="103"/>
      <c r="F10793" s="104"/>
    </row>
    <row r="10794" spans="5:6" x14ac:dyDescent="0.25">
      <c r="E10794" s="103"/>
      <c r="F10794" s="104"/>
    </row>
    <row r="10795" spans="5:6" x14ac:dyDescent="0.25">
      <c r="E10795" s="103"/>
      <c r="F10795" s="104"/>
    </row>
    <row r="10796" spans="5:6" x14ac:dyDescent="0.25">
      <c r="E10796" s="103"/>
      <c r="F10796" s="104"/>
    </row>
    <row r="10797" spans="5:6" x14ac:dyDescent="0.25">
      <c r="E10797" s="103"/>
      <c r="F10797" s="104"/>
    </row>
    <row r="10798" spans="5:6" x14ac:dyDescent="0.25">
      <c r="E10798" s="103"/>
      <c r="F10798" s="104"/>
    </row>
    <row r="10799" spans="5:6" x14ac:dyDescent="0.25">
      <c r="E10799" s="103"/>
      <c r="F10799" s="104"/>
    </row>
    <row r="10800" spans="5:6" x14ac:dyDescent="0.25">
      <c r="E10800" s="103"/>
      <c r="F10800" s="104"/>
    </row>
    <row r="10801" spans="5:6" x14ac:dyDescent="0.25">
      <c r="E10801" s="103"/>
      <c r="F10801" s="104"/>
    </row>
    <row r="10802" spans="5:6" x14ac:dyDescent="0.25">
      <c r="E10802" s="103"/>
      <c r="F10802" s="104"/>
    </row>
    <row r="10803" spans="5:6" x14ac:dyDescent="0.25">
      <c r="E10803" s="103"/>
      <c r="F10803" s="104"/>
    </row>
    <row r="10804" spans="5:6" x14ac:dyDescent="0.25">
      <c r="E10804" s="103"/>
      <c r="F10804" s="104"/>
    </row>
    <row r="10805" spans="5:6" x14ac:dyDescent="0.25">
      <c r="E10805" s="103"/>
      <c r="F10805" s="104"/>
    </row>
    <row r="10806" spans="5:6" x14ac:dyDescent="0.25">
      <c r="E10806" s="103"/>
      <c r="F10806" s="104"/>
    </row>
    <row r="10807" spans="5:6" x14ac:dyDescent="0.25">
      <c r="E10807" s="103"/>
      <c r="F10807" s="104"/>
    </row>
    <row r="10808" spans="5:6" x14ac:dyDescent="0.25">
      <c r="E10808" s="103"/>
      <c r="F10808" s="104"/>
    </row>
    <row r="10809" spans="5:6" x14ac:dyDescent="0.25">
      <c r="E10809" s="103"/>
      <c r="F10809" s="104"/>
    </row>
    <row r="10810" spans="5:6" x14ac:dyDescent="0.25">
      <c r="E10810" s="103"/>
      <c r="F10810" s="104"/>
    </row>
    <row r="10811" spans="5:6" x14ac:dyDescent="0.25">
      <c r="E10811" s="103"/>
      <c r="F10811" s="104"/>
    </row>
    <row r="10812" spans="5:6" x14ac:dyDescent="0.25">
      <c r="E10812" s="103"/>
      <c r="F10812" s="104"/>
    </row>
    <row r="10813" spans="5:6" x14ac:dyDescent="0.25">
      <c r="E10813" s="103"/>
      <c r="F10813" s="104"/>
    </row>
    <row r="10814" spans="5:6" x14ac:dyDescent="0.25">
      <c r="E10814" s="103"/>
      <c r="F10814" s="104"/>
    </row>
    <row r="10815" spans="5:6" x14ac:dyDescent="0.25">
      <c r="E10815" s="103"/>
      <c r="F10815" s="104"/>
    </row>
    <row r="10816" spans="5:6" x14ac:dyDescent="0.25">
      <c r="E10816" s="103"/>
      <c r="F10816" s="104"/>
    </row>
    <row r="10817" spans="5:6" x14ac:dyDescent="0.25">
      <c r="E10817" s="103"/>
      <c r="F10817" s="104"/>
    </row>
    <row r="10818" spans="5:6" x14ac:dyDescent="0.25">
      <c r="E10818" s="103"/>
      <c r="F10818" s="104"/>
    </row>
    <row r="10819" spans="5:6" x14ac:dyDescent="0.25">
      <c r="E10819" s="103"/>
      <c r="F10819" s="104"/>
    </row>
    <row r="10820" spans="5:6" x14ac:dyDescent="0.25">
      <c r="E10820" s="103"/>
      <c r="F10820" s="104"/>
    </row>
    <row r="10821" spans="5:6" x14ac:dyDescent="0.25">
      <c r="E10821" s="103"/>
      <c r="F10821" s="104"/>
    </row>
    <row r="10822" spans="5:6" x14ac:dyDescent="0.25">
      <c r="E10822" s="103"/>
      <c r="F10822" s="104"/>
    </row>
    <row r="10823" spans="5:6" x14ac:dyDescent="0.25">
      <c r="E10823" s="103"/>
      <c r="F10823" s="104"/>
    </row>
    <row r="10824" spans="5:6" x14ac:dyDescent="0.25">
      <c r="E10824" s="103"/>
      <c r="F10824" s="104"/>
    </row>
    <row r="10825" spans="5:6" x14ac:dyDescent="0.25">
      <c r="E10825" s="103"/>
      <c r="F10825" s="104"/>
    </row>
    <row r="10826" spans="5:6" x14ac:dyDescent="0.25">
      <c r="E10826" s="103"/>
      <c r="F10826" s="104"/>
    </row>
    <row r="10827" spans="5:6" x14ac:dyDescent="0.25">
      <c r="E10827" s="103"/>
      <c r="F10827" s="104"/>
    </row>
    <row r="10828" spans="5:6" x14ac:dyDescent="0.25">
      <c r="E10828" s="103"/>
      <c r="F10828" s="104"/>
    </row>
    <row r="10829" spans="5:6" x14ac:dyDescent="0.25">
      <c r="E10829" s="103"/>
      <c r="F10829" s="104"/>
    </row>
    <row r="10830" spans="5:6" x14ac:dyDescent="0.25">
      <c r="E10830" s="103"/>
      <c r="F10830" s="104"/>
    </row>
    <row r="10831" spans="5:6" x14ac:dyDescent="0.25">
      <c r="E10831" s="103"/>
      <c r="F10831" s="104"/>
    </row>
    <row r="10832" spans="5:6" x14ac:dyDescent="0.25">
      <c r="E10832" s="103"/>
      <c r="F10832" s="104"/>
    </row>
    <row r="10833" spans="5:6" x14ac:dyDescent="0.25">
      <c r="E10833" s="103"/>
      <c r="F10833" s="104"/>
    </row>
    <row r="10834" spans="5:6" x14ac:dyDescent="0.25">
      <c r="E10834" s="103"/>
      <c r="F10834" s="104"/>
    </row>
    <row r="10835" spans="5:6" x14ac:dyDescent="0.25">
      <c r="E10835" s="103"/>
      <c r="F10835" s="104"/>
    </row>
    <row r="10836" spans="5:6" x14ac:dyDescent="0.25">
      <c r="E10836" s="103"/>
      <c r="F10836" s="104"/>
    </row>
    <row r="10837" spans="5:6" x14ac:dyDescent="0.25">
      <c r="E10837" s="103"/>
      <c r="F10837" s="104"/>
    </row>
    <row r="10838" spans="5:6" x14ac:dyDescent="0.25">
      <c r="E10838" s="103"/>
      <c r="F10838" s="104"/>
    </row>
    <row r="10839" spans="5:6" x14ac:dyDescent="0.25">
      <c r="E10839" s="103"/>
      <c r="F10839" s="104"/>
    </row>
    <row r="10840" spans="5:6" x14ac:dyDescent="0.25">
      <c r="E10840" s="103"/>
      <c r="F10840" s="104"/>
    </row>
    <row r="10841" spans="5:6" x14ac:dyDescent="0.25">
      <c r="E10841" s="103"/>
      <c r="F10841" s="104"/>
    </row>
    <row r="10842" spans="5:6" x14ac:dyDescent="0.25">
      <c r="E10842" s="103"/>
      <c r="F10842" s="104"/>
    </row>
    <row r="10843" spans="5:6" x14ac:dyDescent="0.25">
      <c r="E10843" s="103"/>
      <c r="F10843" s="104"/>
    </row>
    <row r="10844" spans="5:6" x14ac:dyDescent="0.25">
      <c r="E10844" s="103"/>
      <c r="F10844" s="104"/>
    </row>
    <row r="10845" spans="5:6" x14ac:dyDescent="0.25">
      <c r="E10845" s="103"/>
      <c r="F10845" s="104"/>
    </row>
    <row r="10846" spans="5:6" x14ac:dyDescent="0.25">
      <c r="E10846" s="103"/>
      <c r="F10846" s="104"/>
    </row>
    <row r="10847" spans="5:6" x14ac:dyDescent="0.25">
      <c r="E10847" s="103"/>
      <c r="F10847" s="104"/>
    </row>
    <row r="10848" spans="5:6" x14ac:dyDescent="0.25">
      <c r="E10848" s="103"/>
      <c r="F10848" s="104"/>
    </row>
    <row r="10849" spans="5:6" x14ac:dyDescent="0.25">
      <c r="E10849" s="103"/>
      <c r="F10849" s="104"/>
    </row>
    <row r="10850" spans="5:6" x14ac:dyDescent="0.25">
      <c r="E10850" s="103"/>
      <c r="F10850" s="104"/>
    </row>
    <row r="10851" spans="5:6" x14ac:dyDescent="0.25">
      <c r="E10851" s="103"/>
      <c r="F10851" s="104"/>
    </row>
    <row r="10852" spans="5:6" x14ac:dyDescent="0.25">
      <c r="E10852" s="103"/>
      <c r="F10852" s="104"/>
    </row>
    <row r="10853" spans="5:6" x14ac:dyDescent="0.25">
      <c r="E10853" s="103"/>
      <c r="F10853" s="104"/>
    </row>
    <row r="10854" spans="5:6" x14ac:dyDescent="0.25">
      <c r="E10854" s="103"/>
      <c r="F10854" s="104"/>
    </row>
    <row r="10855" spans="5:6" x14ac:dyDescent="0.25">
      <c r="E10855" s="103"/>
      <c r="F10855" s="104"/>
    </row>
    <row r="10856" spans="5:6" x14ac:dyDescent="0.25">
      <c r="E10856" s="103"/>
      <c r="F10856" s="104"/>
    </row>
    <row r="10857" spans="5:6" x14ac:dyDescent="0.25">
      <c r="E10857" s="103"/>
      <c r="F10857" s="104"/>
    </row>
    <row r="10858" spans="5:6" x14ac:dyDescent="0.25">
      <c r="E10858" s="103"/>
      <c r="F10858" s="104"/>
    </row>
    <row r="10859" spans="5:6" x14ac:dyDescent="0.25">
      <c r="E10859" s="103"/>
      <c r="F10859" s="104"/>
    </row>
    <row r="10860" spans="5:6" x14ac:dyDescent="0.25">
      <c r="E10860" s="103"/>
      <c r="F10860" s="104"/>
    </row>
    <row r="10861" spans="5:6" x14ac:dyDescent="0.25">
      <c r="E10861" s="103"/>
      <c r="F10861" s="104"/>
    </row>
    <row r="10862" spans="5:6" x14ac:dyDescent="0.25">
      <c r="E10862" s="103"/>
      <c r="F10862" s="104"/>
    </row>
    <row r="10863" spans="5:6" x14ac:dyDescent="0.25">
      <c r="E10863" s="103"/>
      <c r="F10863" s="104"/>
    </row>
    <row r="10864" spans="5:6" x14ac:dyDescent="0.25">
      <c r="E10864" s="103"/>
      <c r="F10864" s="104"/>
    </row>
    <row r="10865" spans="5:6" x14ac:dyDescent="0.25">
      <c r="E10865" s="103"/>
      <c r="F10865" s="104"/>
    </row>
    <row r="10866" spans="5:6" x14ac:dyDescent="0.25">
      <c r="E10866" s="103"/>
      <c r="F10866" s="104"/>
    </row>
    <row r="10867" spans="5:6" x14ac:dyDescent="0.25">
      <c r="E10867" s="103"/>
      <c r="F10867" s="104"/>
    </row>
    <row r="10868" spans="5:6" x14ac:dyDescent="0.25">
      <c r="E10868" s="103"/>
      <c r="F10868" s="104"/>
    </row>
    <row r="10869" spans="5:6" x14ac:dyDescent="0.25">
      <c r="E10869" s="103"/>
      <c r="F10869" s="104"/>
    </row>
    <row r="10870" spans="5:6" x14ac:dyDescent="0.25">
      <c r="E10870" s="103"/>
      <c r="F10870" s="104"/>
    </row>
    <row r="10871" spans="5:6" x14ac:dyDescent="0.25">
      <c r="E10871" s="103"/>
      <c r="F10871" s="104"/>
    </row>
    <row r="10872" spans="5:6" x14ac:dyDescent="0.25">
      <c r="E10872" s="103"/>
      <c r="F10872" s="104"/>
    </row>
    <row r="10873" spans="5:6" x14ac:dyDescent="0.25">
      <c r="E10873" s="103"/>
      <c r="F10873" s="104"/>
    </row>
    <row r="10874" spans="5:6" x14ac:dyDescent="0.25">
      <c r="E10874" s="103"/>
      <c r="F10874" s="104"/>
    </row>
    <row r="10875" spans="5:6" x14ac:dyDescent="0.25">
      <c r="E10875" s="103"/>
      <c r="F10875" s="104"/>
    </row>
    <row r="10876" spans="5:6" x14ac:dyDescent="0.25">
      <c r="E10876" s="103"/>
      <c r="F10876" s="104"/>
    </row>
    <row r="10877" spans="5:6" x14ac:dyDescent="0.25">
      <c r="E10877" s="103"/>
      <c r="F10877" s="104"/>
    </row>
    <row r="10878" spans="5:6" x14ac:dyDescent="0.25">
      <c r="E10878" s="103"/>
      <c r="F10878" s="104"/>
    </row>
    <row r="10879" spans="5:6" x14ac:dyDescent="0.25">
      <c r="E10879" s="103"/>
      <c r="F10879" s="104"/>
    </row>
    <row r="10880" spans="5:6" x14ac:dyDescent="0.25">
      <c r="E10880" s="103"/>
      <c r="F10880" s="104"/>
    </row>
    <row r="10881" spans="5:6" x14ac:dyDescent="0.25">
      <c r="E10881" s="103"/>
      <c r="F10881" s="104"/>
    </row>
    <row r="10882" spans="5:6" x14ac:dyDescent="0.25">
      <c r="E10882" s="103"/>
      <c r="F10882" s="104"/>
    </row>
    <row r="10883" spans="5:6" x14ac:dyDescent="0.25">
      <c r="E10883" s="103"/>
      <c r="F10883" s="104"/>
    </row>
    <row r="10884" spans="5:6" x14ac:dyDescent="0.25">
      <c r="E10884" s="103"/>
      <c r="F10884" s="104"/>
    </row>
    <row r="10885" spans="5:6" x14ac:dyDescent="0.25">
      <c r="E10885" s="103"/>
      <c r="F10885" s="104"/>
    </row>
    <row r="10886" spans="5:6" x14ac:dyDescent="0.25">
      <c r="E10886" s="103"/>
      <c r="F10886" s="104"/>
    </row>
    <row r="10887" spans="5:6" x14ac:dyDescent="0.25">
      <c r="E10887" s="103"/>
      <c r="F10887" s="104"/>
    </row>
    <row r="10888" spans="5:6" x14ac:dyDescent="0.25">
      <c r="E10888" s="103"/>
      <c r="F10888" s="104"/>
    </row>
    <row r="10889" spans="5:6" x14ac:dyDescent="0.25">
      <c r="E10889" s="103"/>
      <c r="F10889" s="104"/>
    </row>
    <row r="10890" spans="5:6" x14ac:dyDescent="0.25">
      <c r="E10890" s="103"/>
      <c r="F10890" s="104"/>
    </row>
    <row r="10891" spans="5:6" x14ac:dyDescent="0.25">
      <c r="E10891" s="103"/>
      <c r="F10891" s="104"/>
    </row>
    <row r="10892" spans="5:6" x14ac:dyDescent="0.25">
      <c r="E10892" s="103"/>
      <c r="F10892" s="104"/>
    </row>
    <row r="10893" spans="5:6" x14ac:dyDescent="0.25">
      <c r="E10893" s="103"/>
      <c r="F10893" s="104"/>
    </row>
    <row r="10894" spans="5:6" x14ac:dyDescent="0.25">
      <c r="E10894" s="103"/>
      <c r="F10894" s="104"/>
    </row>
    <row r="10895" spans="5:6" x14ac:dyDescent="0.25">
      <c r="E10895" s="103"/>
      <c r="F10895" s="104"/>
    </row>
    <row r="10896" spans="5:6" x14ac:dyDescent="0.25">
      <c r="E10896" s="103"/>
      <c r="F10896" s="104"/>
    </row>
    <row r="10897" spans="5:6" x14ac:dyDescent="0.25">
      <c r="E10897" s="103"/>
      <c r="F10897" s="104"/>
    </row>
    <row r="10898" spans="5:6" x14ac:dyDescent="0.25">
      <c r="E10898" s="103"/>
      <c r="F10898" s="104"/>
    </row>
    <row r="10899" spans="5:6" x14ac:dyDescent="0.25">
      <c r="E10899" s="103"/>
      <c r="F10899" s="104"/>
    </row>
    <row r="10900" spans="5:6" x14ac:dyDescent="0.25">
      <c r="E10900" s="103"/>
      <c r="F10900" s="104"/>
    </row>
    <row r="10901" spans="5:6" x14ac:dyDescent="0.25">
      <c r="E10901" s="103"/>
      <c r="F10901" s="104"/>
    </row>
    <row r="10902" spans="5:6" x14ac:dyDescent="0.25">
      <c r="E10902" s="103"/>
      <c r="F10902" s="104"/>
    </row>
    <row r="10903" spans="5:6" x14ac:dyDescent="0.25">
      <c r="E10903" s="103"/>
      <c r="F10903" s="104"/>
    </row>
    <row r="10904" spans="5:6" x14ac:dyDescent="0.25">
      <c r="E10904" s="103"/>
      <c r="F10904" s="104"/>
    </row>
    <row r="10905" spans="5:6" x14ac:dyDescent="0.25">
      <c r="E10905" s="103"/>
      <c r="F10905" s="104"/>
    </row>
    <row r="10906" spans="5:6" x14ac:dyDescent="0.25">
      <c r="E10906" s="103"/>
      <c r="F10906" s="104"/>
    </row>
    <row r="10907" spans="5:6" x14ac:dyDescent="0.25">
      <c r="E10907" s="103"/>
      <c r="F10907" s="104"/>
    </row>
    <row r="10908" spans="5:6" x14ac:dyDescent="0.25">
      <c r="E10908" s="103"/>
      <c r="F10908" s="104"/>
    </row>
    <row r="10909" spans="5:6" x14ac:dyDescent="0.25">
      <c r="E10909" s="103"/>
      <c r="F10909" s="104"/>
    </row>
    <row r="10910" spans="5:6" x14ac:dyDescent="0.25">
      <c r="E10910" s="103"/>
      <c r="F10910" s="104"/>
    </row>
    <row r="10911" spans="5:6" x14ac:dyDescent="0.25">
      <c r="E10911" s="103"/>
      <c r="F10911" s="104"/>
    </row>
    <row r="10912" spans="5:6" x14ac:dyDescent="0.25">
      <c r="E10912" s="103"/>
      <c r="F10912" s="104"/>
    </row>
    <row r="10913" spans="5:6" x14ac:dyDescent="0.25">
      <c r="E10913" s="103"/>
      <c r="F10913" s="104"/>
    </row>
    <row r="10914" spans="5:6" x14ac:dyDescent="0.25">
      <c r="E10914" s="103"/>
      <c r="F10914" s="104"/>
    </row>
    <row r="10915" spans="5:6" x14ac:dyDescent="0.25">
      <c r="E10915" s="103"/>
      <c r="F10915" s="104"/>
    </row>
    <row r="10916" spans="5:6" x14ac:dyDescent="0.25">
      <c r="E10916" s="103"/>
      <c r="F10916" s="104"/>
    </row>
    <row r="10917" spans="5:6" x14ac:dyDescent="0.25">
      <c r="E10917" s="103"/>
      <c r="F10917" s="104"/>
    </row>
    <row r="10918" spans="5:6" x14ac:dyDescent="0.25">
      <c r="E10918" s="103"/>
      <c r="F10918" s="104"/>
    </row>
    <row r="10919" spans="5:6" x14ac:dyDescent="0.25">
      <c r="E10919" s="103"/>
      <c r="F10919" s="104"/>
    </row>
    <row r="10920" spans="5:6" x14ac:dyDescent="0.25">
      <c r="E10920" s="103"/>
      <c r="F10920" s="104"/>
    </row>
    <row r="10921" spans="5:6" x14ac:dyDescent="0.25">
      <c r="E10921" s="103"/>
      <c r="F10921" s="104"/>
    </row>
    <row r="10922" spans="5:6" x14ac:dyDescent="0.25">
      <c r="E10922" s="103"/>
      <c r="F10922" s="104"/>
    </row>
    <row r="10923" spans="5:6" x14ac:dyDescent="0.25">
      <c r="E10923" s="103"/>
      <c r="F10923" s="104"/>
    </row>
    <row r="10924" spans="5:6" x14ac:dyDescent="0.25">
      <c r="E10924" s="103"/>
      <c r="F10924" s="104"/>
    </row>
    <row r="10925" spans="5:6" x14ac:dyDescent="0.25">
      <c r="E10925" s="103"/>
      <c r="F10925" s="104"/>
    </row>
    <row r="10926" spans="5:6" x14ac:dyDescent="0.25">
      <c r="E10926" s="103"/>
      <c r="F10926" s="104"/>
    </row>
    <row r="10927" spans="5:6" x14ac:dyDescent="0.25">
      <c r="E10927" s="103"/>
      <c r="F10927" s="104"/>
    </row>
    <row r="10928" spans="5:6" x14ac:dyDescent="0.25">
      <c r="E10928" s="103"/>
      <c r="F10928" s="104"/>
    </row>
    <row r="10929" spans="5:6" x14ac:dyDescent="0.25">
      <c r="E10929" s="103"/>
      <c r="F10929" s="104"/>
    </row>
    <row r="10930" spans="5:6" x14ac:dyDescent="0.25">
      <c r="E10930" s="103"/>
      <c r="F10930" s="104"/>
    </row>
    <row r="10931" spans="5:6" x14ac:dyDescent="0.25">
      <c r="E10931" s="103"/>
      <c r="F10931" s="104"/>
    </row>
    <row r="10932" spans="5:6" x14ac:dyDescent="0.25">
      <c r="E10932" s="103"/>
      <c r="F10932" s="104"/>
    </row>
    <row r="10933" spans="5:6" x14ac:dyDescent="0.25">
      <c r="E10933" s="103"/>
      <c r="F10933" s="104"/>
    </row>
    <row r="10934" spans="5:6" x14ac:dyDescent="0.25">
      <c r="E10934" s="103"/>
      <c r="F10934" s="104"/>
    </row>
    <row r="10935" spans="5:6" x14ac:dyDescent="0.25">
      <c r="E10935" s="103"/>
      <c r="F10935" s="104"/>
    </row>
    <row r="10936" spans="5:6" x14ac:dyDescent="0.25">
      <c r="E10936" s="103"/>
      <c r="F10936" s="104"/>
    </row>
    <row r="10937" spans="5:6" x14ac:dyDescent="0.25">
      <c r="E10937" s="103"/>
      <c r="F10937" s="104"/>
    </row>
    <row r="10938" spans="5:6" x14ac:dyDescent="0.25">
      <c r="E10938" s="103"/>
      <c r="F10938" s="104"/>
    </row>
    <row r="10939" spans="5:6" x14ac:dyDescent="0.25">
      <c r="E10939" s="103"/>
      <c r="F10939" s="104"/>
    </row>
    <row r="10940" spans="5:6" x14ac:dyDescent="0.25">
      <c r="E10940" s="103"/>
      <c r="F10940" s="104"/>
    </row>
    <row r="10941" spans="5:6" x14ac:dyDescent="0.25">
      <c r="E10941" s="103"/>
      <c r="F10941" s="104"/>
    </row>
    <row r="10942" spans="5:6" x14ac:dyDescent="0.25">
      <c r="E10942" s="103"/>
      <c r="F10942" s="104"/>
    </row>
    <row r="10943" spans="5:6" x14ac:dyDescent="0.25">
      <c r="E10943" s="103"/>
      <c r="F10943" s="104"/>
    </row>
    <row r="10944" spans="5:6" x14ac:dyDescent="0.25">
      <c r="E10944" s="103"/>
      <c r="F10944" s="104"/>
    </row>
    <row r="10945" spans="5:6" x14ac:dyDescent="0.25">
      <c r="E10945" s="103"/>
      <c r="F10945" s="104"/>
    </row>
    <row r="10946" spans="5:6" x14ac:dyDescent="0.25">
      <c r="E10946" s="103"/>
      <c r="F10946" s="104"/>
    </row>
    <row r="10947" spans="5:6" x14ac:dyDescent="0.25">
      <c r="E10947" s="103"/>
      <c r="F10947" s="104"/>
    </row>
    <row r="10948" spans="5:6" x14ac:dyDescent="0.25">
      <c r="E10948" s="103"/>
      <c r="F10948" s="104"/>
    </row>
    <row r="10949" spans="5:6" x14ac:dyDescent="0.25">
      <c r="E10949" s="103"/>
      <c r="F10949" s="104"/>
    </row>
    <row r="10950" spans="5:6" x14ac:dyDescent="0.25">
      <c r="E10950" s="103"/>
      <c r="F10950" s="104"/>
    </row>
    <row r="10951" spans="5:6" x14ac:dyDescent="0.25">
      <c r="E10951" s="103"/>
      <c r="F10951" s="104"/>
    </row>
    <row r="10952" spans="5:6" x14ac:dyDescent="0.25">
      <c r="E10952" s="103"/>
      <c r="F10952" s="104"/>
    </row>
    <row r="10953" spans="5:6" x14ac:dyDescent="0.25">
      <c r="E10953" s="103"/>
      <c r="F10953" s="104"/>
    </row>
    <row r="10954" spans="5:6" x14ac:dyDescent="0.25">
      <c r="E10954" s="103"/>
      <c r="F10954" s="104"/>
    </row>
    <row r="10955" spans="5:6" x14ac:dyDescent="0.25">
      <c r="E10955" s="103"/>
      <c r="F10955" s="104"/>
    </row>
    <row r="10956" spans="5:6" x14ac:dyDescent="0.25">
      <c r="E10956" s="103"/>
      <c r="F10956" s="104"/>
    </row>
    <row r="10957" spans="5:6" x14ac:dyDescent="0.25">
      <c r="E10957" s="103"/>
      <c r="F10957" s="104"/>
    </row>
    <row r="10958" spans="5:6" x14ac:dyDescent="0.25">
      <c r="E10958" s="103"/>
      <c r="F10958" s="104"/>
    </row>
    <row r="10959" spans="5:6" x14ac:dyDescent="0.25">
      <c r="E10959" s="103"/>
      <c r="F10959" s="104"/>
    </row>
    <row r="10960" spans="5:6" x14ac:dyDescent="0.25">
      <c r="E10960" s="103"/>
      <c r="F10960" s="104"/>
    </row>
    <row r="10961" spans="5:6" x14ac:dyDescent="0.25">
      <c r="E10961" s="103"/>
      <c r="F10961" s="104"/>
    </row>
    <row r="10962" spans="5:6" x14ac:dyDescent="0.25">
      <c r="E10962" s="103"/>
      <c r="F10962" s="104"/>
    </row>
    <row r="10963" spans="5:6" x14ac:dyDescent="0.25">
      <c r="E10963" s="103"/>
      <c r="F10963" s="104"/>
    </row>
    <row r="10964" spans="5:6" x14ac:dyDescent="0.25">
      <c r="E10964" s="103"/>
      <c r="F10964" s="104"/>
    </row>
    <row r="10965" spans="5:6" x14ac:dyDescent="0.25">
      <c r="E10965" s="103"/>
      <c r="F10965" s="104"/>
    </row>
    <row r="10966" spans="5:6" x14ac:dyDescent="0.25">
      <c r="E10966" s="103"/>
      <c r="F10966" s="104"/>
    </row>
    <row r="10967" spans="5:6" x14ac:dyDescent="0.25">
      <c r="E10967" s="103"/>
      <c r="F10967" s="104"/>
    </row>
    <row r="10968" spans="5:6" x14ac:dyDescent="0.25">
      <c r="E10968" s="103"/>
      <c r="F10968" s="104"/>
    </row>
    <row r="10969" spans="5:6" x14ac:dyDescent="0.25">
      <c r="E10969" s="103"/>
      <c r="F10969" s="104"/>
    </row>
    <row r="10970" spans="5:6" x14ac:dyDescent="0.25">
      <c r="E10970" s="103"/>
      <c r="F10970" s="104"/>
    </row>
    <row r="10971" spans="5:6" x14ac:dyDescent="0.25">
      <c r="E10971" s="103"/>
      <c r="F10971" s="104"/>
    </row>
    <row r="10972" spans="5:6" x14ac:dyDescent="0.25">
      <c r="E10972" s="103"/>
      <c r="F10972" s="104"/>
    </row>
    <row r="10973" spans="5:6" x14ac:dyDescent="0.25">
      <c r="E10973" s="103"/>
      <c r="F10973" s="104"/>
    </row>
    <row r="10974" spans="5:6" x14ac:dyDescent="0.25">
      <c r="E10974" s="103"/>
      <c r="F10974" s="104"/>
    </row>
    <row r="10975" spans="5:6" x14ac:dyDescent="0.25">
      <c r="E10975" s="103"/>
      <c r="F10975" s="104"/>
    </row>
    <row r="10976" spans="5:6" x14ac:dyDescent="0.25">
      <c r="E10976" s="103"/>
      <c r="F10976" s="104"/>
    </row>
    <row r="10977" spans="5:6" x14ac:dyDescent="0.25">
      <c r="E10977" s="103"/>
      <c r="F10977" s="104"/>
    </row>
    <row r="10978" spans="5:6" x14ac:dyDescent="0.25">
      <c r="E10978" s="103"/>
      <c r="F10978" s="104"/>
    </row>
    <row r="10979" spans="5:6" x14ac:dyDescent="0.25">
      <c r="E10979" s="103"/>
      <c r="F10979" s="104"/>
    </row>
    <row r="10980" spans="5:6" x14ac:dyDescent="0.25">
      <c r="E10980" s="103"/>
      <c r="F10980" s="104"/>
    </row>
    <row r="10981" spans="5:6" x14ac:dyDescent="0.25">
      <c r="E10981" s="103"/>
      <c r="F10981" s="104"/>
    </row>
    <row r="10982" spans="5:6" x14ac:dyDescent="0.25">
      <c r="E10982" s="103"/>
      <c r="F10982" s="104"/>
    </row>
    <row r="10983" spans="5:6" x14ac:dyDescent="0.25">
      <c r="E10983" s="103"/>
      <c r="F10983" s="104"/>
    </row>
    <row r="10984" spans="5:6" x14ac:dyDescent="0.25">
      <c r="E10984" s="103"/>
      <c r="F10984" s="104"/>
    </row>
    <row r="10985" spans="5:6" x14ac:dyDescent="0.25">
      <c r="E10985" s="103"/>
      <c r="F10985" s="104"/>
    </row>
    <row r="10986" spans="5:6" x14ac:dyDescent="0.25">
      <c r="E10986" s="103"/>
      <c r="F10986" s="104"/>
    </row>
    <row r="10987" spans="5:6" x14ac:dyDescent="0.25">
      <c r="E10987" s="103"/>
      <c r="F10987" s="104"/>
    </row>
    <row r="10988" spans="5:6" x14ac:dyDescent="0.25">
      <c r="E10988" s="103"/>
      <c r="F10988" s="104"/>
    </row>
    <row r="10989" spans="5:6" x14ac:dyDescent="0.25">
      <c r="E10989" s="103"/>
      <c r="F10989" s="104"/>
    </row>
    <row r="10990" spans="5:6" x14ac:dyDescent="0.25">
      <c r="E10990" s="103"/>
      <c r="F10990" s="104"/>
    </row>
    <row r="10991" spans="5:6" x14ac:dyDescent="0.25">
      <c r="E10991" s="103"/>
      <c r="F10991" s="104"/>
    </row>
    <row r="10992" spans="5:6" x14ac:dyDescent="0.25">
      <c r="E10992" s="103"/>
      <c r="F10992" s="104"/>
    </row>
    <row r="10993" spans="5:6" x14ac:dyDescent="0.25">
      <c r="E10993" s="103"/>
      <c r="F10993" s="104"/>
    </row>
    <row r="10994" spans="5:6" x14ac:dyDescent="0.25">
      <c r="E10994" s="103"/>
      <c r="F10994" s="104"/>
    </row>
    <row r="10995" spans="5:6" x14ac:dyDescent="0.25">
      <c r="E10995" s="103"/>
      <c r="F10995" s="104"/>
    </row>
    <row r="10996" spans="5:6" x14ac:dyDescent="0.25">
      <c r="E10996" s="103"/>
      <c r="F10996" s="104"/>
    </row>
    <row r="10997" spans="5:6" x14ac:dyDescent="0.25">
      <c r="E10997" s="103"/>
      <c r="F10997" s="104"/>
    </row>
    <row r="10998" spans="5:6" x14ac:dyDescent="0.25">
      <c r="E10998" s="103"/>
      <c r="F10998" s="104"/>
    </row>
    <row r="10999" spans="5:6" x14ac:dyDescent="0.25">
      <c r="E10999" s="103"/>
      <c r="F10999" s="104"/>
    </row>
    <row r="11000" spans="5:6" x14ac:dyDescent="0.25">
      <c r="E11000" s="103"/>
      <c r="F11000" s="104"/>
    </row>
    <row r="11001" spans="5:6" x14ac:dyDescent="0.25">
      <c r="E11001" s="103"/>
      <c r="F11001" s="104"/>
    </row>
    <row r="11002" spans="5:6" x14ac:dyDescent="0.25">
      <c r="E11002" s="103"/>
      <c r="F11002" s="104"/>
    </row>
    <row r="11003" spans="5:6" x14ac:dyDescent="0.25">
      <c r="E11003" s="103"/>
      <c r="F11003" s="104"/>
    </row>
    <row r="11004" spans="5:6" x14ac:dyDescent="0.25">
      <c r="E11004" s="103"/>
      <c r="F11004" s="104"/>
    </row>
    <row r="11005" spans="5:6" x14ac:dyDescent="0.25">
      <c r="E11005" s="103"/>
      <c r="F11005" s="104"/>
    </row>
    <row r="11006" spans="5:6" x14ac:dyDescent="0.25">
      <c r="E11006" s="103"/>
      <c r="F11006" s="104"/>
    </row>
    <row r="11007" spans="5:6" x14ac:dyDescent="0.25">
      <c r="E11007" s="103"/>
      <c r="F11007" s="104"/>
    </row>
    <row r="11008" spans="5:6" x14ac:dyDescent="0.25">
      <c r="E11008" s="103"/>
      <c r="F11008" s="104"/>
    </row>
    <row r="11009" spans="5:6" x14ac:dyDescent="0.25">
      <c r="E11009" s="103"/>
      <c r="F11009" s="104"/>
    </row>
    <row r="11010" spans="5:6" x14ac:dyDescent="0.25">
      <c r="E11010" s="103"/>
      <c r="F11010" s="104"/>
    </row>
    <row r="11011" spans="5:6" x14ac:dyDescent="0.25">
      <c r="E11011" s="103"/>
      <c r="F11011" s="104"/>
    </row>
    <row r="11012" spans="5:6" x14ac:dyDescent="0.25">
      <c r="E11012" s="103"/>
      <c r="F11012" s="104"/>
    </row>
    <row r="11013" spans="5:6" x14ac:dyDescent="0.25">
      <c r="E11013" s="103"/>
      <c r="F11013" s="104"/>
    </row>
    <row r="11014" spans="5:6" x14ac:dyDescent="0.25">
      <c r="E11014" s="103"/>
      <c r="F11014" s="104"/>
    </row>
    <row r="11015" spans="5:6" x14ac:dyDescent="0.25">
      <c r="E11015" s="103"/>
      <c r="F11015" s="104"/>
    </row>
    <row r="11016" spans="5:6" x14ac:dyDescent="0.25">
      <c r="E11016" s="103"/>
      <c r="F11016" s="104"/>
    </row>
    <row r="11017" spans="5:6" x14ac:dyDescent="0.25">
      <c r="E11017" s="103"/>
      <c r="F11017" s="104"/>
    </row>
    <row r="11018" spans="5:6" x14ac:dyDescent="0.25">
      <c r="E11018" s="103"/>
      <c r="F11018" s="104"/>
    </row>
    <row r="11019" spans="5:6" x14ac:dyDescent="0.25">
      <c r="E11019" s="103"/>
      <c r="F11019" s="104"/>
    </row>
    <row r="11020" spans="5:6" x14ac:dyDescent="0.25">
      <c r="E11020" s="103"/>
      <c r="F11020" s="104"/>
    </row>
    <row r="11021" spans="5:6" x14ac:dyDescent="0.25">
      <c r="E11021" s="103"/>
      <c r="F11021" s="104"/>
    </row>
    <row r="11022" spans="5:6" x14ac:dyDescent="0.25">
      <c r="E11022" s="103"/>
      <c r="F11022" s="104"/>
    </row>
    <row r="11023" spans="5:6" x14ac:dyDescent="0.25">
      <c r="E11023" s="103"/>
      <c r="F11023" s="104"/>
    </row>
    <row r="11024" spans="5:6" x14ac:dyDescent="0.25">
      <c r="E11024" s="103"/>
      <c r="F11024" s="104"/>
    </row>
    <row r="11025" spans="5:6" x14ac:dyDescent="0.25">
      <c r="E11025" s="103"/>
      <c r="F11025" s="104"/>
    </row>
    <row r="11026" spans="5:6" x14ac:dyDescent="0.25">
      <c r="E11026" s="103"/>
      <c r="F11026" s="104"/>
    </row>
    <row r="11027" spans="5:6" x14ac:dyDescent="0.25">
      <c r="E11027" s="103"/>
      <c r="F11027" s="104"/>
    </row>
    <row r="11028" spans="5:6" x14ac:dyDescent="0.25">
      <c r="E11028" s="103"/>
      <c r="F11028" s="104"/>
    </row>
    <row r="11029" spans="5:6" x14ac:dyDescent="0.25">
      <c r="E11029" s="103"/>
      <c r="F11029" s="104"/>
    </row>
    <row r="11030" spans="5:6" x14ac:dyDescent="0.25">
      <c r="E11030" s="103"/>
      <c r="F11030" s="104"/>
    </row>
    <row r="11031" spans="5:6" x14ac:dyDescent="0.25">
      <c r="E11031" s="103"/>
      <c r="F11031" s="104"/>
    </row>
    <row r="11032" spans="5:6" x14ac:dyDescent="0.25">
      <c r="E11032" s="103"/>
      <c r="F11032" s="104"/>
    </row>
    <row r="11033" spans="5:6" x14ac:dyDescent="0.25">
      <c r="E11033" s="103"/>
      <c r="F11033" s="104"/>
    </row>
    <row r="11034" spans="5:6" x14ac:dyDescent="0.25">
      <c r="E11034" s="103"/>
      <c r="F11034" s="104"/>
    </row>
    <row r="11035" spans="5:6" x14ac:dyDescent="0.25">
      <c r="E11035" s="103"/>
      <c r="F11035" s="104"/>
    </row>
    <row r="11036" spans="5:6" x14ac:dyDescent="0.25">
      <c r="E11036" s="103"/>
      <c r="F11036" s="104"/>
    </row>
    <row r="11037" spans="5:6" x14ac:dyDescent="0.25">
      <c r="E11037" s="103"/>
      <c r="F11037" s="104"/>
    </row>
    <row r="11038" spans="5:6" x14ac:dyDescent="0.25">
      <c r="E11038" s="103"/>
      <c r="F11038" s="104"/>
    </row>
    <row r="11039" spans="5:6" x14ac:dyDescent="0.25">
      <c r="E11039" s="103"/>
      <c r="F11039" s="104"/>
    </row>
    <row r="11040" spans="5:6" x14ac:dyDescent="0.25">
      <c r="E11040" s="103"/>
      <c r="F11040" s="104"/>
    </row>
    <row r="11041" spans="5:6" x14ac:dyDescent="0.25">
      <c r="E11041" s="103"/>
      <c r="F11041" s="104"/>
    </row>
    <row r="11042" spans="5:6" x14ac:dyDescent="0.25">
      <c r="E11042" s="103"/>
      <c r="F11042" s="104"/>
    </row>
    <row r="11043" spans="5:6" x14ac:dyDescent="0.25">
      <c r="E11043" s="103"/>
      <c r="F11043" s="104"/>
    </row>
    <row r="11044" spans="5:6" x14ac:dyDescent="0.25">
      <c r="E11044" s="103"/>
      <c r="F11044" s="104"/>
    </row>
    <row r="11045" spans="5:6" x14ac:dyDescent="0.25">
      <c r="E11045" s="103"/>
      <c r="F11045" s="104"/>
    </row>
    <row r="11046" spans="5:6" x14ac:dyDescent="0.25">
      <c r="E11046" s="103"/>
      <c r="F11046" s="104"/>
    </row>
    <row r="11047" spans="5:6" x14ac:dyDescent="0.25">
      <c r="E11047" s="103"/>
      <c r="F11047" s="104"/>
    </row>
    <row r="11048" spans="5:6" x14ac:dyDescent="0.25">
      <c r="E11048" s="103"/>
      <c r="F11048" s="104"/>
    </row>
    <row r="11049" spans="5:6" x14ac:dyDescent="0.25">
      <c r="E11049" s="103"/>
      <c r="F11049" s="104"/>
    </row>
    <row r="11050" spans="5:6" x14ac:dyDescent="0.25">
      <c r="E11050" s="103"/>
      <c r="F11050" s="104"/>
    </row>
    <row r="11051" spans="5:6" x14ac:dyDescent="0.25">
      <c r="E11051" s="103"/>
      <c r="F11051" s="104"/>
    </row>
    <row r="11052" spans="5:6" x14ac:dyDescent="0.25">
      <c r="E11052" s="103"/>
      <c r="F11052" s="104"/>
    </row>
    <row r="11053" spans="5:6" x14ac:dyDescent="0.25">
      <c r="E11053" s="103"/>
      <c r="F11053" s="104"/>
    </row>
    <row r="11054" spans="5:6" x14ac:dyDescent="0.25">
      <c r="E11054" s="103"/>
      <c r="F11054" s="104"/>
    </row>
    <row r="11055" spans="5:6" x14ac:dyDescent="0.25">
      <c r="E11055" s="103"/>
      <c r="F11055" s="104"/>
    </row>
    <row r="11056" spans="5:6" x14ac:dyDescent="0.25">
      <c r="E11056" s="103"/>
      <c r="F11056" s="104"/>
    </row>
    <row r="11057" spans="5:6" x14ac:dyDescent="0.25">
      <c r="E11057" s="103"/>
      <c r="F11057" s="104"/>
    </row>
    <row r="11058" spans="5:6" x14ac:dyDescent="0.25">
      <c r="E11058" s="103"/>
      <c r="F11058" s="104"/>
    </row>
    <row r="11059" spans="5:6" x14ac:dyDescent="0.25">
      <c r="E11059" s="103"/>
      <c r="F11059" s="104"/>
    </row>
    <row r="11060" spans="5:6" x14ac:dyDescent="0.25">
      <c r="E11060" s="103"/>
      <c r="F11060" s="104"/>
    </row>
    <row r="11061" spans="5:6" x14ac:dyDescent="0.25">
      <c r="E11061" s="103"/>
      <c r="F11061" s="104"/>
    </row>
    <row r="11062" spans="5:6" x14ac:dyDescent="0.25">
      <c r="E11062" s="103"/>
      <c r="F11062" s="104"/>
    </row>
    <row r="11063" spans="5:6" x14ac:dyDescent="0.25">
      <c r="E11063" s="103"/>
      <c r="F11063" s="104"/>
    </row>
    <row r="11064" spans="5:6" x14ac:dyDescent="0.25">
      <c r="E11064" s="103"/>
      <c r="F11064" s="104"/>
    </row>
    <row r="11065" spans="5:6" x14ac:dyDescent="0.25">
      <c r="E11065" s="103"/>
      <c r="F11065" s="104"/>
    </row>
    <row r="11066" spans="5:6" x14ac:dyDescent="0.25">
      <c r="E11066" s="103"/>
      <c r="F11066" s="104"/>
    </row>
    <row r="11067" spans="5:6" x14ac:dyDescent="0.25">
      <c r="E11067" s="103"/>
      <c r="F11067" s="104"/>
    </row>
    <row r="11068" spans="5:6" x14ac:dyDescent="0.25">
      <c r="E11068" s="103"/>
      <c r="F11068" s="104"/>
    </row>
    <row r="11069" spans="5:6" x14ac:dyDescent="0.25">
      <c r="E11069" s="103"/>
      <c r="F11069" s="104"/>
    </row>
    <row r="11070" spans="5:6" x14ac:dyDescent="0.25">
      <c r="E11070" s="103"/>
      <c r="F11070" s="104"/>
    </row>
    <row r="11071" spans="5:6" x14ac:dyDescent="0.25">
      <c r="E11071" s="103"/>
      <c r="F11071" s="104"/>
    </row>
    <row r="11072" spans="5:6" x14ac:dyDescent="0.25">
      <c r="E11072" s="103"/>
      <c r="F11072" s="104"/>
    </row>
    <row r="11073" spans="5:6" x14ac:dyDescent="0.25">
      <c r="E11073" s="103"/>
      <c r="F11073" s="104"/>
    </row>
    <row r="11074" spans="5:6" x14ac:dyDescent="0.25">
      <c r="E11074" s="103"/>
      <c r="F11074" s="104"/>
    </row>
    <row r="11075" spans="5:6" x14ac:dyDescent="0.25">
      <c r="E11075" s="103"/>
      <c r="F11075" s="104"/>
    </row>
    <row r="11076" spans="5:6" x14ac:dyDescent="0.25">
      <c r="E11076" s="103"/>
      <c r="F11076" s="104"/>
    </row>
    <row r="11077" spans="5:6" x14ac:dyDescent="0.25">
      <c r="E11077" s="103"/>
      <c r="F11077" s="104"/>
    </row>
    <row r="11078" spans="5:6" x14ac:dyDescent="0.25">
      <c r="E11078" s="103"/>
      <c r="F11078" s="104"/>
    </row>
    <row r="11079" spans="5:6" x14ac:dyDescent="0.25">
      <c r="E11079" s="103"/>
      <c r="F11079" s="104"/>
    </row>
    <row r="11080" spans="5:6" x14ac:dyDescent="0.25">
      <c r="E11080" s="103"/>
      <c r="F11080" s="104"/>
    </row>
    <row r="11081" spans="5:6" x14ac:dyDescent="0.25">
      <c r="E11081" s="103"/>
      <c r="F11081" s="104"/>
    </row>
    <row r="11082" spans="5:6" x14ac:dyDescent="0.25">
      <c r="E11082" s="103"/>
      <c r="F11082" s="104"/>
    </row>
    <row r="11083" spans="5:6" x14ac:dyDescent="0.25">
      <c r="E11083" s="103"/>
      <c r="F11083" s="104"/>
    </row>
    <row r="11084" spans="5:6" x14ac:dyDescent="0.25">
      <c r="E11084" s="103"/>
      <c r="F11084" s="104"/>
    </row>
    <row r="11085" spans="5:6" x14ac:dyDescent="0.25">
      <c r="E11085" s="103"/>
      <c r="F11085" s="104"/>
    </row>
    <row r="11086" spans="5:6" x14ac:dyDescent="0.25">
      <c r="E11086" s="103"/>
      <c r="F11086" s="104"/>
    </row>
    <row r="11087" spans="5:6" x14ac:dyDescent="0.25">
      <c r="E11087" s="103"/>
      <c r="F11087" s="104"/>
    </row>
    <row r="11088" spans="5:6" x14ac:dyDescent="0.25">
      <c r="E11088" s="103"/>
      <c r="F11088" s="104"/>
    </row>
    <row r="11089" spans="5:6" x14ac:dyDescent="0.25">
      <c r="E11089" s="103"/>
      <c r="F11089" s="104"/>
    </row>
    <row r="11090" spans="5:6" x14ac:dyDescent="0.25">
      <c r="E11090" s="103"/>
      <c r="F11090" s="104"/>
    </row>
    <row r="11091" spans="5:6" x14ac:dyDescent="0.25">
      <c r="E11091" s="103"/>
      <c r="F11091" s="104"/>
    </row>
    <row r="11092" spans="5:6" x14ac:dyDescent="0.25">
      <c r="E11092" s="103"/>
      <c r="F11092" s="104"/>
    </row>
    <row r="11093" spans="5:6" x14ac:dyDescent="0.25">
      <c r="E11093" s="103"/>
      <c r="F11093" s="104"/>
    </row>
    <row r="11094" spans="5:6" x14ac:dyDescent="0.25">
      <c r="E11094" s="103"/>
      <c r="F11094" s="104"/>
    </row>
    <row r="11095" spans="5:6" x14ac:dyDescent="0.25">
      <c r="E11095" s="103"/>
      <c r="F11095" s="104"/>
    </row>
    <row r="11096" spans="5:6" x14ac:dyDescent="0.25">
      <c r="E11096" s="103"/>
      <c r="F11096" s="104"/>
    </row>
    <row r="11097" spans="5:6" x14ac:dyDescent="0.25">
      <c r="E11097" s="103"/>
      <c r="F11097" s="104"/>
    </row>
    <row r="11098" spans="5:6" x14ac:dyDescent="0.25">
      <c r="E11098" s="103"/>
      <c r="F11098" s="104"/>
    </row>
    <row r="11099" spans="5:6" x14ac:dyDescent="0.25">
      <c r="E11099" s="103"/>
      <c r="F11099" s="104"/>
    </row>
    <row r="11100" spans="5:6" x14ac:dyDescent="0.25">
      <c r="E11100" s="103"/>
      <c r="F11100" s="104"/>
    </row>
    <row r="11101" spans="5:6" x14ac:dyDescent="0.25">
      <c r="E11101" s="103"/>
      <c r="F11101" s="104"/>
    </row>
    <row r="11102" spans="5:6" x14ac:dyDescent="0.25">
      <c r="E11102" s="103"/>
      <c r="F11102" s="104"/>
    </row>
    <row r="11103" spans="5:6" x14ac:dyDescent="0.25">
      <c r="E11103" s="103"/>
      <c r="F11103" s="104"/>
    </row>
    <row r="11104" spans="5:6" x14ac:dyDescent="0.25">
      <c r="E11104" s="103"/>
      <c r="F11104" s="104"/>
    </row>
    <row r="11105" spans="5:6" x14ac:dyDescent="0.25">
      <c r="E11105" s="103"/>
      <c r="F11105" s="104"/>
    </row>
    <row r="11106" spans="5:6" x14ac:dyDescent="0.25">
      <c r="E11106" s="103"/>
      <c r="F11106" s="104"/>
    </row>
    <row r="11107" spans="5:6" x14ac:dyDescent="0.25">
      <c r="E11107" s="103"/>
      <c r="F11107" s="104"/>
    </row>
    <row r="11108" spans="5:6" x14ac:dyDescent="0.25">
      <c r="E11108" s="103"/>
      <c r="F11108" s="104"/>
    </row>
    <row r="11109" spans="5:6" x14ac:dyDescent="0.25">
      <c r="E11109" s="103"/>
      <c r="F11109" s="104"/>
    </row>
    <row r="11110" spans="5:6" x14ac:dyDescent="0.25">
      <c r="E11110" s="103"/>
      <c r="F11110" s="104"/>
    </row>
    <row r="11111" spans="5:6" x14ac:dyDescent="0.25">
      <c r="E11111" s="103"/>
      <c r="F11111" s="104"/>
    </row>
    <row r="11112" spans="5:6" x14ac:dyDescent="0.25">
      <c r="E11112" s="103"/>
      <c r="F11112" s="104"/>
    </row>
    <row r="11113" spans="5:6" x14ac:dyDescent="0.25">
      <c r="E11113" s="103"/>
      <c r="F11113" s="104"/>
    </row>
    <row r="11114" spans="5:6" x14ac:dyDescent="0.25">
      <c r="E11114" s="103"/>
      <c r="F11114" s="104"/>
    </row>
    <row r="11115" spans="5:6" x14ac:dyDescent="0.25">
      <c r="E11115" s="103"/>
      <c r="F11115" s="104"/>
    </row>
    <row r="11116" spans="5:6" x14ac:dyDescent="0.25">
      <c r="E11116" s="103"/>
      <c r="F11116" s="104"/>
    </row>
    <row r="11117" spans="5:6" x14ac:dyDescent="0.25">
      <c r="E11117" s="103"/>
      <c r="F11117" s="104"/>
    </row>
    <row r="11118" spans="5:6" x14ac:dyDescent="0.25">
      <c r="E11118" s="103"/>
      <c r="F11118" s="104"/>
    </row>
    <row r="11119" spans="5:6" x14ac:dyDescent="0.25">
      <c r="E11119" s="103"/>
      <c r="F11119" s="104"/>
    </row>
    <row r="11120" spans="5:6" x14ac:dyDescent="0.25">
      <c r="E11120" s="103"/>
      <c r="F11120" s="104"/>
    </row>
    <row r="11121" spans="5:6" x14ac:dyDescent="0.25">
      <c r="E11121" s="103"/>
      <c r="F11121" s="104"/>
    </row>
    <row r="11122" spans="5:6" x14ac:dyDescent="0.25">
      <c r="E11122" s="103"/>
      <c r="F11122" s="104"/>
    </row>
    <row r="11123" spans="5:6" x14ac:dyDescent="0.25">
      <c r="E11123" s="103"/>
      <c r="F11123" s="104"/>
    </row>
    <row r="11124" spans="5:6" x14ac:dyDescent="0.25">
      <c r="E11124" s="103"/>
      <c r="F11124" s="104"/>
    </row>
    <row r="11125" spans="5:6" x14ac:dyDescent="0.25">
      <c r="E11125" s="103"/>
      <c r="F11125" s="104"/>
    </row>
    <row r="11126" spans="5:6" x14ac:dyDescent="0.25">
      <c r="E11126" s="103"/>
      <c r="F11126" s="104"/>
    </row>
    <row r="11127" spans="5:6" x14ac:dyDescent="0.25">
      <c r="E11127" s="103"/>
      <c r="F11127" s="104"/>
    </row>
    <row r="11128" spans="5:6" x14ac:dyDescent="0.25">
      <c r="E11128" s="103"/>
      <c r="F11128" s="104"/>
    </row>
    <row r="11129" spans="5:6" x14ac:dyDescent="0.25">
      <c r="E11129" s="103"/>
      <c r="F11129" s="104"/>
    </row>
    <row r="11130" spans="5:6" x14ac:dyDescent="0.25">
      <c r="E11130" s="103"/>
      <c r="F11130" s="104"/>
    </row>
    <row r="11131" spans="5:6" x14ac:dyDescent="0.25">
      <c r="E11131" s="103"/>
      <c r="F11131" s="104"/>
    </row>
    <row r="11132" spans="5:6" x14ac:dyDescent="0.25">
      <c r="E11132" s="103"/>
      <c r="F11132" s="104"/>
    </row>
    <row r="11133" spans="5:6" x14ac:dyDescent="0.25">
      <c r="E11133" s="103"/>
      <c r="F11133" s="104"/>
    </row>
    <row r="11134" spans="5:6" x14ac:dyDescent="0.25">
      <c r="E11134" s="103"/>
      <c r="F11134" s="104"/>
    </row>
    <row r="11135" spans="5:6" x14ac:dyDescent="0.25">
      <c r="E11135" s="103"/>
      <c r="F11135" s="104"/>
    </row>
    <row r="11136" spans="5:6" x14ac:dyDescent="0.25">
      <c r="E11136" s="103"/>
      <c r="F11136" s="104"/>
    </row>
    <row r="11137" spans="5:6" x14ac:dyDescent="0.25">
      <c r="E11137" s="103"/>
      <c r="F11137" s="104"/>
    </row>
    <row r="11138" spans="5:6" x14ac:dyDescent="0.25">
      <c r="E11138" s="103"/>
      <c r="F11138" s="104"/>
    </row>
    <row r="11139" spans="5:6" x14ac:dyDescent="0.25">
      <c r="E11139" s="103"/>
      <c r="F11139" s="104"/>
    </row>
    <row r="11140" spans="5:6" x14ac:dyDescent="0.25">
      <c r="E11140" s="103"/>
      <c r="F11140" s="104"/>
    </row>
    <row r="11141" spans="5:6" x14ac:dyDescent="0.25">
      <c r="E11141" s="103"/>
      <c r="F11141" s="104"/>
    </row>
    <row r="11142" spans="5:6" x14ac:dyDescent="0.25">
      <c r="E11142" s="103"/>
      <c r="F11142" s="104"/>
    </row>
    <row r="11143" spans="5:6" x14ac:dyDescent="0.25">
      <c r="E11143" s="103"/>
      <c r="F11143" s="104"/>
    </row>
    <row r="11144" spans="5:6" x14ac:dyDescent="0.25">
      <c r="E11144" s="103"/>
      <c r="F11144" s="104"/>
    </row>
    <row r="11145" spans="5:6" x14ac:dyDescent="0.25">
      <c r="E11145" s="103"/>
      <c r="F11145" s="104"/>
    </row>
    <row r="11146" spans="5:6" x14ac:dyDescent="0.25">
      <c r="E11146" s="103"/>
      <c r="F11146" s="104"/>
    </row>
    <row r="11147" spans="5:6" x14ac:dyDescent="0.25">
      <c r="E11147" s="103"/>
      <c r="F11147" s="104"/>
    </row>
    <row r="11148" spans="5:6" x14ac:dyDescent="0.25">
      <c r="E11148" s="103"/>
      <c r="F11148" s="104"/>
    </row>
    <row r="11149" spans="5:6" x14ac:dyDescent="0.25">
      <c r="E11149" s="103"/>
      <c r="F11149" s="104"/>
    </row>
    <row r="11150" spans="5:6" x14ac:dyDescent="0.25">
      <c r="E11150" s="103"/>
      <c r="F11150" s="104"/>
    </row>
    <row r="11151" spans="5:6" x14ac:dyDescent="0.25">
      <c r="E11151" s="103"/>
      <c r="F11151" s="104"/>
    </row>
    <row r="11152" spans="5:6" x14ac:dyDescent="0.25">
      <c r="E11152" s="103"/>
      <c r="F11152" s="104"/>
    </row>
    <row r="11153" spans="5:6" x14ac:dyDescent="0.25">
      <c r="E11153" s="103"/>
      <c r="F11153" s="104"/>
    </row>
    <row r="11154" spans="5:6" x14ac:dyDescent="0.25">
      <c r="E11154" s="103"/>
      <c r="F11154" s="104"/>
    </row>
    <row r="11155" spans="5:6" x14ac:dyDescent="0.25">
      <c r="E11155" s="103"/>
      <c r="F11155" s="104"/>
    </row>
    <row r="11156" spans="5:6" x14ac:dyDescent="0.25">
      <c r="E11156" s="103"/>
      <c r="F11156" s="104"/>
    </row>
    <row r="11157" spans="5:6" x14ac:dyDescent="0.25">
      <c r="E11157" s="103"/>
      <c r="F11157" s="104"/>
    </row>
    <row r="11158" spans="5:6" x14ac:dyDescent="0.25">
      <c r="E11158" s="103"/>
      <c r="F11158" s="104"/>
    </row>
    <row r="11159" spans="5:6" x14ac:dyDescent="0.25">
      <c r="E11159" s="103"/>
      <c r="F11159" s="104"/>
    </row>
    <row r="11160" spans="5:6" x14ac:dyDescent="0.25">
      <c r="E11160" s="103"/>
      <c r="F11160" s="104"/>
    </row>
    <row r="11161" spans="5:6" x14ac:dyDescent="0.25">
      <c r="E11161" s="103"/>
      <c r="F11161" s="104"/>
    </row>
    <row r="11162" spans="5:6" x14ac:dyDescent="0.25">
      <c r="E11162" s="103"/>
      <c r="F11162" s="104"/>
    </row>
    <row r="11163" spans="5:6" x14ac:dyDescent="0.25">
      <c r="E11163" s="103"/>
      <c r="F11163" s="104"/>
    </row>
    <row r="11164" spans="5:6" x14ac:dyDescent="0.25">
      <c r="E11164" s="103"/>
      <c r="F11164" s="104"/>
    </row>
    <row r="11165" spans="5:6" x14ac:dyDescent="0.25">
      <c r="E11165" s="103"/>
      <c r="F11165" s="104"/>
    </row>
    <row r="11166" spans="5:6" x14ac:dyDescent="0.25">
      <c r="E11166" s="103"/>
      <c r="F11166" s="104"/>
    </row>
    <row r="11167" spans="5:6" x14ac:dyDescent="0.25">
      <c r="E11167" s="103"/>
      <c r="F11167" s="104"/>
    </row>
    <row r="11168" spans="5:6" x14ac:dyDescent="0.25">
      <c r="E11168" s="103"/>
      <c r="F11168" s="104"/>
    </row>
    <row r="11169" spans="5:6" x14ac:dyDescent="0.25">
      <c r="E11169" s="103"/>
      <c r="F11169" s="104"/>
    </row>
    <row r="11170" spans="5:6" x14ac:dyDescent="0.25">
      <c r="E11170" s="103"/>
      <c r="F11170" s="104"/>
    </row>
    <row r="11171" spans="5:6" x14ac:dyDescent="0.25">
      <c r="E11171" s="103"/>
      <c r="F11171" s="104"/>
    </row>
    <row r="11172" spans="5:6" x14ac:dyDescent="0.25">
      <c r="E11172" s="103"/>
      <c r="F11172" s="104"/>
    </row>
    <row r="11173" spans="5:6" x14ac:dyDescent="0.25">
      <c r="E11173" s="103"/>
      <c r="F11173" s="104"/>
    </row>
    <row r="11174" spans="5:6" x14ac:dyDescent="0.25">
      <c r="E11174" s="103"/>
      <c r="F11174" s="104"/>
    </row>
    <row r="11175" spans="5:6" x14ac:dyDescent="0.25">
      <c r="E11175" s="103"/>
      <c r="F11175" s="104"/>
    </row>
    <row r="11176" spans="5:6" x14ac:dyDescent="0.25">
      <c r="E11176" s="103"/>
      <c r="F11176" s="104"/>
    </row>
    <row r="11177" spans="5:6" x14ac:dyDescent="0.25">
      <c r="E11177" s="103"/>
      <c r="F11177" s="104"/>
    </row>
    <row r="11178" spans="5:6" x14ac:dyDescent="0.25">
      <c r="E11178" s="103"/>
      <c r="F11178" s="104"/>
    </row>
    <row r="11179" spans="5:6" x14ac:dyDescent="0.25">
      <c r="E11179" s="103"/>
      <c r="F11179" s="104"/>
    </row>
    <row r="11180" spans="5:6" x14ac:dyDescent="0.25">
      <c r="E11180" s="103"/>
      <c r="F11180" s="104"/>
    </row>
    <row r="11181" spans="5:6" x14ac:dyDescent="0.25">
      <c r="E11181" s="103"/>
      <c r="F11181" s="104"/>
    </row>
    <row r="11182" spans="5:6" x14ac:dyDescent="0.25">
      <c r="E11182" s="103"/>
      <c r="F11182" s="104"/>
    </row>
    <row r="11183" spans="5:6" x14ac:dyDescent="0.25">
      <c r="E11183" s="103"/>
      <c r="F11183" s="104"/>
    </row>
    <row r="11184" spans="5:6" x14ac:dyDescent="0.25">
      <c r="E11184" s="103"/>
      <c r="F11184" s="104"/>
    </row>
    <row r="11185" spans="5:6" x14ac:dyDescent="0.25">
      <c r="E11185" s="103"/>
      <c r="F11185" s="104"/>
    </row>
    <row r="11186" spans="5:6" x14ac:dyDescent="0.25">
      <c r="E11186" s="103"/>
      <c r="F11186" s="104"/>
    </row>
    <row r="11187" spans="5:6" x14ac:dyDescent="0.25">
      <c r="E11187" s="103"/>
      <c r="F11187" s="104"/>
    </row>
    <row r="11188" spans="5:6" x14ac:dyDescent="0.25">
      <c r="E11188" s="103"/>
      <c r="F11188" s="104"/>
    </row>
    <row r="11189" spans="5:6" x14ac:dyDescent="0.25">
      <c r="E11189" s="103"/>
      <c r="F11189" s="104"/>
    </row>
    <row r="11190" spans="5:6" x14ac:dyDescent="0.25">
      <c r="E11190" s="103"/>
      <c r="F11190" s="104"/>
    </row>
    <row r="11191" spans="5:6" x14ac:dyDescent="0.25">
      <c r="E11191" s="103"/>
      <c r="F11191" s="104"/>
    </row>
    <row r="11192" spans="5:6" x14ac:dyDescent="0.25">
      <c r="E11192" s="103"/>
      <c r="F11192" s="104"/>
    </row>
    <row r="11193" spans="5:6" x14ac:dyDescent="0.25">
      <c r="E11193" s="103"/>
      <c r="F11193" s="104"/>
    </row>
    <row r="11194" spans="5:6" x14ac:dyDescent="0.25">
      <c r="E11194" s="103"/>
      <c r="F11194" s="104"/>
    </row>
    <row r="11195" spans="5:6" x14ac:dyDescent="0.25">
      <c r="E11195" s="103"/>
      <c r="F11195" s="104"/>
    </row>
    <row r="11196" spans="5:6" x14ac:dyDescent="0.25">
      <c r="E11196" s="103"/>
      <c r="F11196" s="104"/>
    </row>
    <row r="11197" spans="5:6" x14ac:dyDescent="0.25">
      <c r="E11197" s="103"/>
      <c r="F11197" s="104"/>
    </row>
    <row r="11198" spans="5:6" x14ac:dyDescent="0.25">
      <c r="E11198" s="103"/>
      <c r="F11198" s="104"/>
    </row>
    <row r="11199" spans="5:6" x14ac:dyDescent="0.25">
      <c r="E11199" s="103"/>
      <c r="F11199" s="104"/>
    </row>
    <row r="11200" spans="5:6" x14ac:dyDescent="0.25">
      <c r="E11200" s="103"/>
      <c r="F11200" s="104"/>
    </row>
    <row r="11201" spans="5:6" x14ac:dyDescent="0.25">
      <c r="E11201" s="103"/>
      <c r="F11201" s="104"/>
    </row>
    <row r="11202" spans="5:6" x14ac:dyDescent="0.25">
      <c r="E11202" s="103"/>
      <c r="F11202" s="104"/>
    </row>
    <row r="11203" spans="5:6" x14ac:dyDescent="0.25">
      <c r="E11203" s="103"/>
      <c r="F11203" s="104"/>
    </row>
    <row r="11204" spans="5:6" x14ac:dyDescent="0.25">
      <c r="E11204" s="103"/>
      <c r="F11204" s="104"/>
    </row>
    <row r="11205" spans="5:6" x14ac:dyDescent="0.25">
      <c r="E11205" s="103"/>
      <c r="F11205" s="104"/>
    </row>
    <row r="11206" spans="5:6" x14ac:dyDescent="0.25">
      <c r="E11206" s="103"/>
      <c r="F11206" s="104"/>
    </row>
    <row r="11207" spans="5:6" x14ac:dyDescent="0.25">
      <c r="E11207" s="103"/>
      <c r="F11207" s="104"/>
    </row>
    <row r="11208" spans="5:6" x14ac:dyDescent="0.25">
      <c r="E11208" s="103"/>
      <c r="F11208" s="104"/>
    </row>
    <row r="11209" spans="5:6" x14ac:dyDescent="0.25">
      <c r="E11209" s="103"/>
      <c r="F11209" s="104"/>
    </row>
    <row r="11210" spans="5:6" x14ac:dyDescent="0.25">
      <c r="E11210" s="103"/>
      <c r="F11210" s="104"/>
    </row>
    <row r="11211" spans="5:6" x14ac:dyDescent="0.25">
      <c r="E11211" s="103"/>
      <c r="F11211" s="104"/>
    </row>
    <row r="11212" spans="5:6" x14ac:dyDescent="0.25">
      <c r="E11212" s="103"/>
      <c r="F11212" s="104"/>
    </row>
    <row r="11213" spans="5:6" x14ac:dyDescent="0.25">
      <c r="E11213" s="103"/>
      <c r="F11213" s="104"/>
    </row>
    <row r="11214" spans="5:6" x14ac:dyDescent="0.25">
      <c r="E11214" s="103"/>
      <c r="F11214" s="104"/>
    </row>
    <row r="11215" spans="5:6" x14ac:dyDescent="0.25">
      <c r="E11215" s="103"/>
      <c r="F11215" s="104"/>
    </row>
    <row r="11216" spans="5:6" x14ac:dyDescent="0.25">
      <c r="E11216" s="103"/>
      <c r="F11216" s="104"/>
    </row>
    <row r="11217" spans="5:6" x14ac:dyDescent="0.25">
      <c r="E11217" s="103"/>
      <c r="F11217" s="104"/>
    </row>
    <row r="11218" spans="5:6" x14ac:dyDescent="0.25">
      <c r="E11218" s="103"/>
      <c r="F11218" s="104"/>
    </row>
    <row r="11219" spans="5:6" x14ac:dyDescent="0.25">
      <c r="E11219" s="103"/>
      <c r="F11219" s="104"/>
    </row>
    <row r="11220" spans="5:6" x14ac:dyDescent="0.25">
      <c r="E11220" s="103"/>
      <c r="F11220" s="104"/>
    </row>
    <row r="11221" spans="5:6" x14ac:dyDescent="0.25">
      <c r="E11221" s="103"/>
      <c r="F11221" s="104"/>
    </row>
    <row r="11222" spans="5:6" x14ac:dyDescent="0.25">
      <c r="E11222" s="103"/>
      <c r="F11222" s="104"/>
    </row>
    <row r="11223" spans="5:6" x14ac:dyDescent="0.25">
      <c r="E11223" s="103"/>
      <c r="F11223" s="104"/>
    </row>
    <row r="11224" spans="5:6" x14ac:dyDescent="0.25">
      <c r="E11224" s="103"/>
      <c r="F11224" s="104"/>
    </row>
    <row r="11225" spans="5:6" x14ac:dyDescent="0.25">
      <c r="E11225" s="103"/>
      <c r="F11225" s="104"/>
    </row>
    <row r="11226" spans="5:6" x14ac:dyDescent="0.25">
      <c r="E11226" s="103"/>
      <c r="F11226" s="104"/>
    </row>
    <row r="11227" spans="5:6" x14ac:dyDescent="0.25">
      <c r="E11227" s="103"/>
      <c r="F11227" s="104"/>
    </row>
    <row r="11228" spans="5:6" x14ac:dyDescent="0.25">
      <c r="E11228" s="103"/>
      <c r="F11228" s="104"/>
    </row>
    <row r="11229" spans="5:6" x14ac:dyDescent="0.25">
      <c r="E11229" s="103"/>
      <c r="F11229" s="104"/>
    </row>
    <row r="11230" spans="5:6" x14ac:dyDescent="0.25">
      <c r="E11230" s="103"/>
      <c r="F11230" s="104"/>
    </row>
    <row r="11231" spans="5:6" x14ac:dyDescent="0.25">
      <c r="E11231" s="103"/>
      <c r="F11231" s="104"/>
    </row>
    <row r="11232" spans="5:6" x14ac:dyDescent="0.25">
      <c r="E11232" s="103"/>
      <c r="F11232" s="104"/>
    </row>
    <row r="11233" spans="5:6" x14ac:dyDescent="0.25">
      <c r="E11233" s="103"/>
      <c r="F11233" s="104"/>
    </row>
    <row r="11234" spans="5:6" x14ac:dyDescent="0.25">
      <c r="E11234" s="103"/>
      <c r="F11234" s="104"/>
    </row>
    <row r="11235" spans="5:6" x14ac:dyDescent="0.25">
      <c r="E11235" s="103"/>
      <c r="F11235" s="104"/>
    </row>
    <row r="11236" spans="5:6" x14ac:dyDescent="0.25">
      <c r="E11236" s="103"/>
      <c r="F11236" s="104"/>
    </row>
    <row r="11237" spans="5:6" x14ac:dyDescent="0.25">
      <c r="E11237" s="103"/>
      <c r="F11237" s="104"/>
    </row>
    <row r="11238" spans="5:6" x14ac:dyDescent="0.25">
      <c r="E11238" s="103"/>
      <c r="F11238" s="104"/>
    </row>
    <row r="11239" spans="5:6" x14ac:dyDescent="0.25">
      <c r="E11239" s="103"/>
      <c r="F11239" s="104"/>
    </row>
    <row r="11240" spans="5:6" x14ac:dyDescent="0.25">
      <c r="E11240" s="103"/>
      <c r="F11240" s="104"/>
    </row>
    <row r="11241" spans="5:6" x14ac:dyDescent="0.25">
      <c r="E11241" s="103"/>
      <c r="F11241" s="104"/>
    </row>
    <row r="11242" spans="5:6" x14ac:dyDescent="0.25">
      <c r="E11242" s="103"/>
      <c r="F11242" s="104"/>
    </row>
    <row r="11243" spans="5:6" x14ac:dyDescent="0.25">
      <c r="E11243" s="103"/>
      <c r="F11243" s="104"/>
    </row>
    <row r="11244" spans="5:6" x14ac:dyDescent="0.25">
      <c r="E11244" s="103"/>
      <c r="F11244" s="104"/>
    </row>
    <row r="11245" spans="5:6" x14ac:dyDescent="0.25">
      <c r="E11245" s="103"/>
      <c r="F11245" s="104"/>
    </row>
    <row r="11246" spans="5:6" x14ac:dyDescent="0.25">
      <c r="E11246" s="103"/>
      <c r="F11246" s="104"/>
    </row>
    <row r="11247" spans="5:6" x14ac:dyDescent="0.25">
      <c r="E11247" s="103"/>
      <c r="F11247" s="104"/>
    </row>
    <row r="11248" spans="5:6" x14ac:dyDescent="0.25">
      <c r="E11248" s="103"/>
      <c r="F11248" s="104"/>
    </row>
    <row r="11249" spans="5:6" x14ac:dyDescent="0.25">
      <c r="E11249" s="103"/>
      <c r="F11249" s="104"/>
    </row>
    <row r="11250" spans="5:6" x14ac:dyDescent="0.25">
      <c r="E11250" s="103"/>
      <c r="F11250" s="104"/>
    </row>
    <row r="11251" spans="5:6" x14ac:dyDescent="0.25">
      <c r="E11251" s="103"/>
      <c r="F11251" s="104"/>
    </row>
    <row r="11252" spans="5:6" x14ac:dyDescent="0.25">
      <c r="E11252" s="103"/>
      <c r="F11252" s="104"/>
    </row>
    <row r="11253" spans="5:6" x14ac:dyDescent="0.25">
      <c r="E11253" s="103"/>
      <c r="F11253" s="104"/>
    </row>
    <row r="11254" spans="5:6" x14ac:dyDescent="0.25">
      <c r="E11254" s="103"/>
      <c r="F11254" s="104"/>
    </row>
    <row r="11255" spans="5:6" x14ac:dyDescent="0.25">
      <c r="E11255" s="103"/>
      <c r="F11255" s="104"/>
    </row>
    <row r="11256" spans="5:6" x14ac:dyDescent="0.25">
      <c r="E11256" s="103"/>
      <c r="F11256" s="104"/>
    </row>
    <row r="11257" spans="5:6" x14ac:dyDescent="0.25">
      <c r="E11257" s="103"/>
      <c r="F11257" s="104"/>
    </row>
    <row r="11258" spans="5:6" x14ac:dyDescent="0.25">
      <c r="E11258" s="103"/>
      <c r="F11258" s="104"/>
    </row>
    <row r="11259" spans="5:6" x14ac:dyDescent="0.25">
      <c r="E11259" s="103"/>
      <c r="F11259" s="104"/>
    </row>
    <row r="11260" spans="5:6" x14ac:dyDescent="0.25">
      <c r="E11260" s="103"/>
      <c r="F11260" s="104"/>
    </row>
    <row r="11261" spans="5:6" x14ac:dyDescent="0.25">
      <c r="E11261" s="103"/>
      <c r="F11261" s="104"/>
    </row>
    <row r="11262" spans="5:6" x14ac:dyDescent="0.25">
      <c r="E11262" s="103"/>
      <c r="F11262" s="104"/>
    </row>
    <row r="11263" spans="5:6" x14ac:dyDescent="0.25">
      <c r="E11263" s="103"/>
      <c r="F11263" s="104"/>
    </row>
    <row r="11264" spans="5:6" x14ac:dyDescent="0.25">
      <c r="E11264" s="103"/>
      <c r="F11264" s="104"/>
    </row>
    <row r="11265" spans="5:6" x14ac:dyDescent="0.25">
      <c r="E11265" s="103"/>
      <c r="F11265" s="104"/>
    </row>
    <row r="11266" spans="5:6" x14ac:dyDescent="0.25">
      <c r="E11266" s="103"/>
      <c r="F11266" s="104"/>
    </row>
    <row r="11267" spans="5:6" x14ac:dyDescent="0.25">
      <c r="E11267" s="103"/>
      <c r="F11267" s="104"/>
    </row>
    <row r="11268" spans="5:6" x14ac:dyDescent="0.25">
      <c r="E11268" s="103"/>
      <c r="F11268" s="104"/>
    </row>
    <row r="11269" spans="5:6" x14ac:dyDescent="0.25">
      <c r="E11269" s="103"/>
      <c r="F11269" s="104"/>
    </row>
    <row r="11270" spans="5:6" x14ac:dyDescent="0.25">
      <c r="E11270" s="103"/>
      <c r="F11270" s="104"/>
    </row>
    <row r="11271" spans="5:6" x14ac:dyDescent="0.25">
      <c r="E11271" s="103"/>
      <c r="F11271" s="104"/>
    </row>
    <row r="11272" spans="5:6" x14ac:dyDescent="0.25">
      <c r="E11272" s="103"/>
      <c r="F11272" s="104"/>
    </row>
    <row r="11273" spans="5:6" x14ac:dyDescent="0.25">
      <c r="E11273" s="103"/>
      <c r="F11273" s="104"/>
    </row>
    <row r="11274" spans="5:6" x14ac:dyDescent="0.25">
      <c r="E11274" s="103"/>
      <c r="F11274" s="104"/>
    </row>
    <row r="11275" spans="5:6" x14ac:dyDescent="0.25">
      <c r="E11275" s="103"/>
      <c r="F11275" s="104"/>
    </row>
    <row r="11276" spans="5:6" x14ac:dyDescent="0.25">
      <c r="E11276" s="103"/>
      <c r="F11276" s="104"/>
    </row>
    <row r="11277" spans="5:6" x14ac:dyDescent="0.25">
      <c r="E11277" s="103"/>
      <c r="F11277" s="104"/>
    </row>
    <row r="11278" spans="5:6" x14ac:dyDescent="0.25">
      <c r="E11278" s="103"/>
      <c r="F11278" s="104"/>
    </row>
    <row r="11279" spans="5:6" x14ac:dyDescent="0.25">
      <c r="E11279" s="103"/>
      <c r="F11279" s="104"/>
    </row>
    <row r="11280" spans="5:6" x14ac:dyDescent="0.25">
      <c r="E11280" s="103"/>
      <c r="F11280" s="104"/>
    </row>
    <row r="11281" spans="5:6" x14ac:dyDescent="0.25">
      <c r="E11281" s="103"/>
      <c r="F11281" s="104"/>
    </row>
    <row r="11282" spans="5:6" x14ac:dyDescent="0.25">
      <c r="E11282" s="103"/>
      <c r="F11282" s="104"/>
    </row>
    <row r="11283" spans="5:6" x14ac:dyDescent="0.25">
      <c r="E11283" s="103"/>
      <c r="F11283" s="104"/>
    </row>
    <row r="11284" spans="5:6" x14ac:dyDescent="0.25">
      <c r="E11284" s="103"/>
      <c r="F11284" s="104"/>
    </row>
    <row r="11285" spans="5:6" x14ac:dyDescent="0.25">
      <c r="E11285" s="103"/>
      <c r="F11285" s="104"/>
    </row>
    <row r="11286" spans="5:6" x14ac:dyDescent="0.25">
      <c r="E11286" s="103"/>
      <c r="F11286" s="104"/>
    </row>
    <row r="11287" spans="5:6" x14ac:dyDescent="0.25">
      <c r="E11287" s="103"/>
      <c r="F11287" s="104"/>
    </row>
    <row r="11288" spans="5:6" x14ac:dyDescent="0.25">
      <c r="E11288" s="103"/>
      <c r="F11288" s="104"/>
    </row>
    <row r="11289" spans="5:6" x14ac:dyDescent="0.25">
      <c r="E11289" s="103"/>
      <c r="F11289" s="104"/>
    </row>
    <row r="11290" spans="5:6" x14ac:dyDescent="0.25">
      <c r="E11290" s="103"/>
      <c r="F11290" s="104"/>
    </row>
    <row r="11291" spans="5:6" x14ac:dyDescent="0.25">
      <c r="E11291" s="103"/>
      <c r="F11291" s="104"/>
    </row>
    <row r="11292" spans="5:6" x14ac:dyDescent="0.25">
      <c r="E11292" s="103"/>
      <c r="F11292" s="104"/>
    </row>
    <row r="11293" spans="5:6" x14ac:dyDescent="0.25">
      <c r="E11293" s="103"/>
      <c r="F11293" s="104"/>
    </row>
    <row r="11294" spans="5:6" x14ac:dyDescent="0.25">
      <c r="E11294" s="103"/>
      <c r="F11294" s="104"/>
    </row>
    <row r="11295" spans="5:6" x14ac:dyDescent="0.25">
      <c r="E11295" s="103"/>
      <c r="F11295" s="104"/>
    </row>
    <row r="11296" spans="5:6" x14ac:dyDescent="0.25">
      <c r="E11296" s="103"/>
      <c r="F11296" s="104"/>
    </row>
    <row r="11297" spans="5:6" x14ac:dyDescent="0.25">
      <c r="E11297" s="103"/>
      <c r="F11297" s="104"/>
    </row>
    <row r="11298" spans="5:6" x14ac:dyDescent="0.25">
      <c r="E11298" s="103"/>
      <c r="F11298" s="104"/>
    </row>
    <row r="11299" spans="5:6" x14ac:dyDescent="0.25">
      <c r="E11299" s="103"/>
      <c r="F11299" s="104"/>
    </row>
    <row r="11300" spans="5:6" x14ac:dyDescent="0.25">
      <c r="E11300" s="103"/>
      <c r="F11300" s="104"/>
    </row>
    <row r="11301" spans="5:6" x14ac:dyDescent="0.25">
      <c r="E11301" s="103"/>
      <c r="F11301" s="104"/>
    </row>
    <row r="11302" spans="5:6" x14ac:dyDescent="0.25">
      <c r="E11302" s="103"/>
      <c r="F11302" s="104"/>
    </row>
    <row r="11303" spans="5:6" x14ac:dyDescent="0.25">
      <c r="E11303" s="103"/>
      <c r="F11303" s="104"/>
    </row>
    <row r="11304" spans="5:6" x14ac:dyDescent="0.25">
      <c r="E11304" s="103"/>
      <c r="F11304" s="104"/>
    </row>
    <row r="11305" spans="5:6" x14ac:dyDescent="0.25">
      <c r="E11305" s="103"/>
      <c r="F11305" s="104"/>
    </row>
    <row r="11306" spans="5:6" x14ac:dyDescent="0.25">
      <c r="E11306" s="103"/>
      <c r="F11306" s="104"/>
    </row>
    <row r="11307" spans="5:6" x14ac:dyDescent="0.25">
      <c r="E11307" s="103"/>
      <c r="F11307" s="104"/>
    </row>
    <row r="11308" spans="5:6" x14ac:dyDescent="0.25">
      <c r="E11308" s="103"/>
      <c r="F11308" s="104"/>
    </row>
    <row r="11309" spans="5:6" x14ac:dyDescent="0.25">
      <c r="E11309" s="103"/>
      <c r="F11309" s="104"/>
    </row>
    <row r="11310" spans="5:6" x14ac:dyDescent="0.25">
      <c r="E11310" s="103"/>
      <c r="F11310" s="104"/>
    </row>
    <row r="11311" spans="5:6" x14ac:dyDescent="0.25">
      <c r="E11311" s="103"/>
      <c r="F11311" s="104"/>
    </row>
    <row r="11312" spans="5:6" x14ac:dyDescent="0.25">
      <c r="E11312" s="103"/>
      <c r="F11312" s="104"/>
    </row>
    <row r="11313" spans="5:6" x14ac:dyDescent="0.25">
      <c r="E11313" s="103"/>
      <c r="F11313" s="104"/>
    </row>
    <row r="11314" spans="5:6" x14ac:dyDescent="0.25">
      <c r="E11314" s="103"/>
      <c r="F11314" s="104"/>
    </row>
    <row r="11315" spans="5:6" x14ac:dyDescent="0.25">
      <c r="E11315" s="103"/>
      <c r="F11315" s="104"/>
    </row>
    <row r="11316" spans="5:6" x14ac:dyDescent="0.25">
      <c r="E11316" s="103"/>
      <c r="F11316" s="104"/>
    </row>
    <row r="11317" spans="5:6" x14ac:dyDescent="0.25">
      <c r="E11317" s="103"/>
      <c r="F11317" s="104"/>
    </row>
    <row r="11318" spans="5:6" x14ac:dyDescent="0.25">
      <c r="E11318" s="103"/>
      <c r="F11318" s="104"/>
    </row>
    <row r="11319" spans="5:6" x14ac:dyDescent="0.25">
      <c r="E11319" s="103"/>
      <c r="F11319" s="104"/>
    </row>
    <row r="11320" spans="5:6" x14ac:dyDescent="0.25">
      <c r="E11320" s="103"/>
      <c r="F11320" s="104"/>
    </row>
    <row r="11321" spans="5:6" x14ac:dyDescent="0.25">
      <c r="E11321" s="103"/>
      <c r="F11321" s="104"/>
    </row>
    <row r="11322" spans="5:6" x14ac:dyDescent="0.25">
      <c r="E11322" s="103"/>
      <c r="F11322" s="104"/>
    </row>
    <row r="11323" spans="5:6" x14ac:dyDescent="0.25">
      <c r="E11323" s="103"/>
      <c r="F11323" s="104"/>
    </row>
    <row r="11324" spans="5:6" x14ac:dyDescent="0.25">
      <c r="E11324" s="103"/>
      <c r="F11324" s="104"/>
    </row>
    <row r="11325" spans="5:6" x14ac:dyDescent="0.25">
      <c r="E11325" s="103"/>
      <c r="F11325" s="104"/>
    </row>
    <row r="11326" spans="5:6" x14ac:dyDescent="0.25">
      <c r="E11326" s="103"/>
      <c r="F11326" s="104"/>
    </row>
    <row r="11327" spans="5:6" x14ac:dyDescent="0.25">
      <c r="E11327" s="103"/>
      <c r="F11327" s="104"/>
    </row>
    <row r="11328" spans="5:6" x14ac:dyDescent="0.25">
      <c r="E11328" s="103"/>
      <c r="F11328" s="104"/>
    </row>
    <row r="11329" spans="5:6" x14ac:dyDescent="0.25">
      <c r="E11329" s="103"/>
      <c r="F11329" s="104"/>
    </row>
    <row r="11330" spans="5:6" x14ac:dyDescent="0.25">
      <c r="E11330" s="103"/>
      <c r="F11330" s="104"/>
    </row>
    <row r="11331" spans="5:6" x14ac:dyDescent="0.25">
      <c r="E11331" s="103"/>
      <c r="F11331" s="104"/>
    </row>
    <row r="11332" spans="5:6" x14ac:dyDescent="0.25">
      <c r="E11332" s="103"/>
      <c r="F11332" s="104"/>
    </row>
    <row r="11333" spans="5:6" x14ac:dyDescent="0.25">
      <c r="E11333" s="103"/>
      <c r="F11333" s="104"/>
    </row>
    <row r="11334" spans="5:6" x14ac:dyDescent="0.25">
      <c r="E11334" s="103"/>
      <c r="F11334" s="104"/>
    </row>
    <row r="11335" spans="5:6" x14ac:dyDescent="0.25">
      <c r="E11335" s="103"/>
      <c r="F11335" s="104"/>
    </row>
    <row r="11336" spans="5:6" x14ac:dyDescent="0.25">
      <c r="E11336" s="103"/>
      <c r="F11336" s="104"/>
    </row>
    <row r="11337" spans="5:6" x14ac:dyDescent="0.25">
      <c r="E11337" s="103"/>
      <c r="F11337" s="104"/>
    </row>
    <row r="11338" spans="5:6" x14ac:dyDescent="0.25">
      <c r="E11338" s="103"/>
      <c r="F11338" s="104"/>
    </row>
    <row r="11339" spans="5:6" x14ac:dyDescent="0.25">
      <c r="E11339" s="103"/>
      <c r="F11339" s="104"/>
    </row>
    <row r="11340" spans="5:6" x14ac:dyDescent="0.25">
      <c r="E11340" s="103"/>
      <c r="F11340" s="104"/>
    </row>
    <row r="11341" spans="5:6" x14ac:dyDescent="0.25">
      <c r="E11341" s="103"/>
      <c r="F11341" s="104"/>
    </row>
    <row r="11342" spans="5:6" x14ac:dyDescent="0.25">
      <c r="E11342" s="103"/>
      <c r="F11342" s="104"/>
    </row>
    <row r="11343" spans="5:6" x14ac:dyDescent="0.25">
      <c r="E11343" s="103"/>
      <c r="F11343" s="104"/>
    </row>
    <row r="11344" spans="5:6" x14ac:dyDescent="0.25">
      <c r="E11344" s="103"/>
      <c r="F11344" s="104"/>
    </row>
    <row r="11345" spans="5:6" x14ac:dyDescent="0.25">
      <c r="E11345" s="103"/>
      <c r="F11345" s="104"/>
    </row>
    <row r="11346" spans="5:6" x14ac:dyDescent="0.25">
      <c r="E11346" s="103"/>
      <c r="F11346" s="104"/>
    </row>
    <row r="11347" spans="5:6" x14ac:dyDescent="0.25">
      <c r="E11347" s="103"/>
      <c r="F11347" s="104"/>
    </row>
    <row r="11348" spans="5:6" x14ac:dyDescent="0.25">
      <c r="E11348" s="103"/>
      <c r="F11348" s="104"/>
    </row>
    <row r="11349" spans="5:6" x14ac:dyDescent="0.25">
      <c r="E11349" s="103"/>
      <c r="F11349" s="104"/>
    </row>
    <row r="11350" spans="5:6" x14ac:dyDescent="0.25">
      <c r="E11350" s="103"/>
      <c r="F11350" s="104"/>
    </row>
    <row r="11351" spans="5:6" x14ac:dyDescent="0.25">
      <c r="E11351" s="103"/>
      <c r="F11351" s="104"/>
    </row>
    <row r="11352" spans="5:6" x14ac:dyDescent="0.25">
      <c r="E11352" s="103"/>
      <c r="F11352" s="104"/>
    </row>
    <row r="11353" spans="5:6" x14ac:dyDescent="0.25">
      <c r="E11353" s="103"/>
      <c r="F11353" s="104"/>
    </row>
    <row r="11354" spans="5:6" x14ac:dyDescent="0.25">
      <c r="E11354" s="103"/>
      <c r="F11354" s="104"/>
    </row>
    <row r="11355" spans="5:6" x14ac:dyDescent="0.25">
      <c r="E11355" s="103"/>
      <c r="F11355" s="104"/>
    </row>
    <row r="11356" spans="5:6" x14ac:dyDescent="0.25">
      <c r="E11356" s="103"/>
      <c r="F11356" s="104"/>
    </row>
    <row r="11357" spans="5:6" x14ac:dyDescent="0.25">
      <c r="E11357" s="103"/>
      <c r="F11357" s="104"/>
    </row>
    <row r="11358" spans="5:6" x14ac:dyDescent="0.25">
      <c r="E11358" s="103"/>
      <c r="F11358" s="104"/>
    </row>
    <row r="11359" spans="5:6" x14ac:dyDescent="0.25">
      <c r="E11359" s="103"/>
      <c r="F11359" s="104"/>
    </row>
    <row r="11360" spans="5:6" x14ac:dyDescent="0.25">
      <c r="E11360" s="103"/>
      <c r="F11360" s="104"/>
    </row>
    <row r="11361" spans="5:6" x14ac:dyDescent="0.25">
      <c r="E11361" s="103"/>
      <c r="F11361" s="104"/>
    </row>
    <row r="11362" spans="5:6" x14ac:dyDescent="0.25">
      <c r="E11362" s="103"/>
      <c r="F11362" s="104"/>
    </row>
    <row r="11363" spans="5:6" x14ac:dyDescent="0.25">
      <c r="E11363" s="103"/>
      <c r="F11363" s="104"/>
    </row>
    <row r="11364" spans="5:6" x14ac:dyDescent="0.25">
      <c r="E11364" s="103"/>
      <c r="F11364" s="104"/>
    </row>
    <row r="11365" spans="5:6" x14ac:dyDescent="0.25">
      <c r="E11365" s="103"/>
      <c r="F11365" s="104"/>
    </row>
    <row r="11366" spans="5:6" x14ac:dyDescent="0.25">
      <c r="E11366" s="103"/>
      <c r="F11366" s="104"/>
    </row>
    <row r="11367" spans="5:6" x14ac:dyDescent="0.25">
      <c r="E11367" s="103"/>
      <c r="F11367" s="104"/>
    </row>
    <row r="11368" spans="5:6" x14ac:dyDescent="0.25">
      <c r="E11368" s="103"/>
      <c r="F11368" s="104"/>
    </row>
    <row r="11369" spans="5:6" x14ac:dyDescent="0.25">
      <c r="E11369" s="103"/>
      <c r="F11369" s="104"/>
    </row>
    <row r="11370" spans="5:6" x14ac:dyDescent="0.25">
      <c r="E11370" s="103"/>
      <c r="F11370" s="104"/>
    </row>
    <row r="11371" spans="5:6" x14ac:dyDescent="0.25">
      <c r="E11371" s="103"/>
      <c r="F11371" s="104"/>
    </row>
    <row r="11372" spans="5:6" x14ac:dyDescent="0.25">
      <c r="E11372" s="103"/>
      <c r="F11372" s="104"/>
    </row>
    <row r="11373" spans="5:6" x14ac:dyDescent="0.25">
      <c r="E11373" s="103"/>
      <c r="F11373" s="104"/>
    </row>
    <row r="11374" spans="5:6" x14ac:dyDescent="0.25">
      <c r="E11374" s="103"/>
      <c r="F11374" s="104"/>
    </row>
    <row r="11375" spans="5:6" x14ac:dyDescent="0.25">
      <c r="E11375" s="103"/>
      <c r="F11375" s="104"/>
    </row>
    <row r="11376" spans="5:6" x14ac:dyDescent="0.25">
      <c r="E11376" s="103"/>
      <c r="F11376" s="104"/>
    </row>
    <row r="11377" spans="5:6" x14ac:dyDescent="0.25">
      <c r="E11377" s="103"/>
      <c r="F11377" s="104"/>
    </row>
    <row r="11378" spans="5:6" x14ac:dyDescent="0.25">
      <c r="E11378" s="103"/>
      <c r="F11378" s="104"/>
    </row>
    <row r="11379" spans="5:6" x14ac:dyDescent="0.25">
      <c r="E11379" s="103"/>
      <c r="F11379" s="104"/>
    </row>
    <row r="11380" spans="5:6" x14ac:dyDescent="0.25">
      <c r="E11380" s="103"/>
      <c r="F11380" s="104"/>
    </row>
    <row r="11381" spans="5:6" x14ac:dyDescent="0.25">
      <c r="E11381" s="103"/>
      <c r="F11381" s="104"/>
    </row>
    <row r="11382" spans="5:6" x14ac:dyDescent="0.25">
      <c r="E11382" s="103"/>
      <c r="F11382" s="104"/>
    </row>
    <row r="11383" spans="5:6" x14ac:dyDescent="0.25">
      <c r="E11383" s="103"/>
      <c r="F11383" s="104"/>
    </row>
    <row r="11384" spans="5:6" x14ac:dyDescent="0.25">
      <c r="E11384" s="103"/>
      <c r="F11384" s="104"/>
    </row>
    <row r="11385" spans="5:6" x14ac:dyDescent="0.25">
      <c r="E11385" s="103"/>
      <c r="F11385" s="104"/>
    </row>
    <row r="11386" spans="5:6" x14ac:dyDescent="0.25">
      <c r="E11386" s="103"/>
      <c r="F11386" s="104"/>
    </row>
    <row r="11387" spans="5:6" x14ac:dyDescent="0.25">
      <c r="E11387" s="103"/>
      <c r="F11387" s="104"/>
    </row>
    <row r="11388" spans="5:6" x14ac:dyDescent="0.25">
      <c r="E11388" s="103"/>
      <c r="F11388" s="104"/>
    </row>
    <row r="11389" spans="5:6" x14ac:dyDescent="0.25">
      <c r="E11389" s="103"/>
      <c r="F11389" s="104"/>
    </row>
    <row r="11390" spans="5:6" x14ac:dyDescent="0.25">
      <c r="E11390" s="103"/>
      <c r="F11390" s="104"/>
    </row>
    <row r="11391" spans="5:6" x14ac:dyDescent="0.25">
      <c r="E11391" s="103"/>
      <c r="F11391" s="104"/>
    </row>
    <row r="11392" spans="5:6" x14ac:dyDescent="0.25">
      <c r="E11392" s="103"/>
      <c r="F11392" s="104"/>
    </row>
    <row r="11393" spans="5:6" x14ac:dyDescent="0.25">
      <c r="E11393" s="103"/>
      <c r="F11393" s="104"/>
    </row>
    <row r="11394" spans="5:6" x14ac:dyDescent="0.25">
      <c r="E11394" s="103"/>
      <c r="F11394" s="104"/>
    </row>
    <row r="11395" spans="5:6" x14ac:dyDescent="0.25">
      <c r="E11395" s="103"/>
      <c r="F11395" s="104"/>
    </row>
    <row r="11396" spans="5:6" x14ac:dyDescent="0.25">
      <c r="E11396" s="103"/>
      <c r="F11396" s="104"/>
    </row>
    <row r="11397" spans="5:6" x14ac:dyDescent="0.25">
      <c r="E11397" s="103"/>
      <c r="F11397" s="104"/>
    </row>
    <row r="11398" spans="5:6" x14ac:dyDescent="0.25">
      <c r="E11398" s="103"/>
      <c r="F11398" s="104"/>
    </row>
    <row r="11399" spans="5:6" x14ac:dyDescent="0.25">
      <c r="E11399" s="103"/>
      <c r="F11399" s="104"/>
    </row>
    <row r="11400" spans="5:6" x14ac:dyDescent="0.25">
      <c r="E11400" s="103"/>
      <c r="F11400" s="104"/>
    </row>
    <row r="11401" spans="5:6" x14ac:dyDescent="0.25">
      <c r="E11401" s="103"/>
      <c r="F11401" s="104"/>
    </row>
    <row r="11402" spans="5:6" x14ac:dyDescent="0.25">
      <c r="E11402" s="103"/>
      <c r="F11402" s="104"/>
    </row>
    <row r="11403" spans="5:6" x14ac:dyDescent="0.25">
      <c r="E11403" s="103"/>
      <c r="F11403" s="104"/>
    </row>
    <row r="11404" spans="5:6" x14ac:dyDescent="0.25">
      <c r="E11404" s="103"/>
      <c r="F11404" s="104"/>
    </row>
    <row r="11405" spans="5:6" x14ac:dyDescent="0.25">
      <c r="E11405" s="103"/>
      <c r="F11405" s="104"/>
    </row>
    <row r="11406" spans="5:6" x14ac:dyDescent="0.25">
      <c r="E11406" s="103"/>
      <c r="F11406" s="104"/>
    </row>
    <row r="11407" spans="5:6" x14ac:dyDescent="0.25">
      <c r="E11407" s="103"/>
      <c r="F11407" s="104"/>
    </row>
    <row r="11408" spans="5:6" x14ac:dyDescent="0.25">
      <c r="E11408" s="103"/>
      <c r="F11408" s="104"/>
    </row>
    <row r="11409" spans="5:6" x14ac:dyDescent="0.25">
      <c r="E11409" s="103"/>
      <c r="F11409" s="104"/>
    </row>
    <row r="11410" spans="5:6" x14ac:dyDescent="0.25">
      <c r="E11410" s="103"/>
      <c r="F11410" s="104"/>
    </row>
    <row r="11411" spans="5:6" x14ac:dyDescent="0.25">
      <c r="E11411" s="103"/>
      <c r="F11411" s="104"/>
    </row>
    <row r="11412" spans="5:6" x14ac:dyDescent="0.25">
      <c r="E11412" s="103"/>
      <c r="F11412" s="104"/>
    </row>
    <row r="11413" spans="5:6" x14ac:dyDescent="0.25">
      <c r="E11413" s="103"/>
      <c r="F11413" s="104"/>
    </row>
    <row r="11414" spans="5:6" x14ac:dyDescent="0.25">
      <c r="E11414" s="103"/>
      <c r="F11414" s="104"/>
    </row>
    <row r="11415" spans="5:6" x14ac:dyDescent="0.25">
      <c r="E11415" s="103"/>
      <c r="F11415" s="104"/>
    </row>
    <row r="11416" spans="5:6" x14ac:dyDescent="0.25">
      <c r="E11416" s="103"/>
      <c r="F11416" s="104"/>
    </row>
    <row r="11417" spans="5:6" x14ac:dyDescent="0.25">
      <c r="E11417" s="103"/>
      <c r="F11417" s="104"/>
    </row>
    <row r="11418" spans="5:6" x14ac:dyDescent="0.25">
      <c r="E11418" s="103"/>
      <c r="F11418" s="104"/>
    </row>
    <row r="11419" spans="5:6" x14ac:dyDescent="0.25">
      <c r="E11419" s="103"/>
      <c r="F11419" s="104"/>
    </row>
    <row r="11420" spans="5:6" x14ac:dyDescent="0.25">
      <c r="E11420" s="103"/>
      <c r="F11420" s="104"/>
    </row>
    <row r="11421" spans="5:6" x14ac:dyDescent="0.25">
      <c r="E11421" s="103"/>
      <c r="F11421" s="104"/>
    </row>
    <row r="11422" spans="5:6" x14ac:dyDescent="0.25">
      <c r="E11422" s="103"/>
      <c r="F11422" s="104"/>
    </row>
    <row r="11423" spans="5:6" x14ac:dyDescent="0.25">
      <c r="E11423" s="103"/>
      <c r="F11423" s="104"/>
    </row>
    <row r="11424" spans="5:6" x14ac:dyDescent="0.25">
      <c r="E11424" s="103"/>
      <c r="F11424" s="104"/>
    </row>
    <row r="11425" spans="5:6" x14ac:dyDescent="0.25">
      <c r="E11425" s="103"/>
      <c r="F11425" s="104"/>
    </row>
    <row r="11426" spans="5:6" x14ac:dyDescent="0.25">
      <c r="E11426" s="103"/>
      <c r="F11426" s="104"/>
    </row>
    <row r="11427" spans="5:6" x14ac:dyDescent="0.25">
      <c r="E11427" s="103"/>
      <c r="F11427" s="104"/>
    </row>
    <row r="11428" spans="5:6" x14ac:dyDescent="0.25">
      <c r="E11428" s="103"/>
      <c r="F11428" s="104"/>
    </row>
    <row r="11429" spans="5:6" x14ac:dyDescent="0.25">
      <c r="E11429" s="103"/>
      <c r="F11429" s="104"/>
    </row>
    <row r="11430" spans="5:6" x14ac:dyDescent="0.25">
      <c r="E11430" s="103"/>
      <c r="F11430" s="104"/>
    </row>
    <row r="11431" spans="5:6" x14ac:dyDescent="0.25">
      <c r="E11431" s="103"/>
      <c r="F11431" s="104"/>
    </row>
    <row r="11432" spans="5:6" x14ac:dyDescent="0.25">
      <c r="E11432" s="103"/>
      <c r="F11432" s="104"/>
    </row>
    <row r="11433" spans="5:6" x14ac:dyDescent="0.25">
      <c r="E11433" s="103"/>
      <c r="F11433" s="104"/>
    </row>
    <row r="11434" spans="5:6" x14ac:dyDescent="0.25">
      <c r="E11434" s="103"/>
      <c r="F11434" s="104"/>
    </row>
    <row r="11435" spans="5:6" x14ac:dyDescent="0.25">
      <c r="E11435" s="103"/>
      <c r="F11435" s="104"/>
    </row>
    <row r="11436" spans="5:6" x14ac:dyDescent="0.25">
      <c r="E11436" s="103"/>
      <c r="F11436" s="104"/>
    </row>
    <row r="11437" spans="5:6" x14ac:dyDescent="0.25">
      <c r="E11437" s="103"/>
      <c r="F11437" s="104"/>
    </row>
    <row r="11438" spans="5:6" x14ac:dyDescent="0.25">
      <c r="E11438" s="103"/>
      <c r="F11438" s="104"/>
    </row>
    <row r="11439" spans="5:6" x14ac:dyDescent="0.25">
      <c r="E11439" s="103"/>
      <c r="F11439" s="104"/>
    </row>
    <row r="11440" spans="5:6" x14ac:dyDescent="0.25">
      <c r="E11440" s="103"/>
      <c r="F11440" s="104"/>
    </row>
    <row r="11441" spans="5:6" x14ac:dyDescent="0.25">
      <c r="E11441" s="103"/>
      <c r="F11441" s="104"/>
    </row>
    <row r="11442" spans="5:6" x14ac:dyDescent="0.25">
      <c r="E11442" s="103"/>
      <c r="F11442" s="104"/>
    </row>
    <row r="11443" spans="5:6" x14ac:dyDescent="0.25">
      <c r="E11443" s="103"/>
      <c r="F11443" s="104"/>
    </row>
    <row r="11444" spans="5:6" x14ac:dyDescent="0.25">
      <c r="E11444" s="103"/>
      <c r="F11444" s="104"/>
    </row>
    <row r="11445" spans="5:6" x14ac:dyDescent="0.25">
      <c r="E11445" s="103"/>
      <c r="F11445" s="104"/>
    </row>
    <row r="11446" spans="5:6" x14ac:dyDescent="0.25">
      <c r="E11446" s="103"/>
      <c r="F11446" s="104"/>
    </row>
    <row r="11447" spans="5:6" x14ac:dyDescent="0.25">
      <c r="E11447" s="103"/>
      <c r="F11447" s="104"/>
    </row>
    <row r="11448" spans="5:6" x14ac:dyDescent="0.25">
      <c r="E11448" s="103"/>
      <c r="F11448" s="104"/>
    </row>
    <row r="11449" spans="5:6" x14ac:dyDescent="0.25">
      <c r="E11449" s="103"/>
      <c r="F11449" s="104"/>
    </row>
    <row r="11450" spans="5:6" x14ac:dyDescent="0.25">
      <c r="E11450" s="103"/>
      <c r="F11450" s="104"/>
    </row>
    <row r="11451" spans="5:6" x14ac:dyDescent="0.25">
      <c r="E11451" s="103"/>
      <c r="F11451" s="104"/>
    </row>
    <row r="11452" spans="5:6" x14ac:dyDescent="0.25">
      <c r="E11452" s="103"/>
      <c r="F11452" s="104"/>
    </row>
    <row r="11453" spans="5:6" x14ac:dyDescent="0.25">
      <c r="E11453" s="103"/>
      <c r="F11453" s="104"/>
    </row>
    <row r="11454" spans="5:6" x14ac:dyDescent="0.25">
      <c r="E11454" s="103"/>
      <c r="F11454" s="104"/>
    </row>
    <row r="11455" spans="5:6" x14ac:dyDescent="0.25">
      <c r="E11455" s="103"/>
      <c r="F11455" s="104"/>
    </row>
    <row r="11456" spans="5:6" x14ac:dyDescent="0.25">
      <c r="E11456" s="103"/>
      <c r="F11456" s="104"/>
    </row>
    <row r="11457" spans="5:6" x14ac:dyDescent="0.25">
      <c r="E11457" s="103"/>
      <c r="F11457" s="104"/>
    </row>
    <row r="11458" spans="5:6" x14ac:dyDescent="0.25">
      <c r="E11458" s="103"/>
      <c r="F11458" s="104"/>
    </row>
    <row r="11459" spans="5:6" x14ac:dyDescent="0.25">
      <c r="E11459" s="103"/>
      <c r="F11459" s="104"/>
    </row>
    <row r="11460" spans="5:6" x14ac:dyDescent="0.25">
      <c r="E11460" s="103"/>
      <c r="F11460" s="104"/>
    </row>
    <row r="11461" spans="5:6" x14ac:dyDescent="0.25">
      <c r="E11461" s="103"/>
      <c r="F11461" s="104"/>
    </row>
    <row r="11462" spans="5:6" x14ac:dyDescent="0.25">
      <c r="E11462" s="103"/>
      <c r="F11462" s="104"/>
    </row>
    <row r="11463" spans="5:6" x14ac:dyDescent="0.25">
      <c r="E11463" s="103"/>
      <c r="F11463" s="104"/>
    </row>
    <row r="11464" spans="5:6" x14ac:dyDescent="0.25">
      <c r="E11464" s="103"/>
      <c r="F11464" s="104"/>
    </row>
    <row r="11465" spans="5:6" x14ac:dyDescent="0.25">
      <c r="E11465" s="103"/>
      <c r="F11465" s="104"/>
    </row>
    <row r="11466" spans="5:6" x14ac:dyDescent="0.25">
      <c r="E11466" s="103"/>
      <c r="F11466" s="104"/>
    </row>
    <row r="11467" spans="5:6" x14ac:dyDescent="0.25">
      <c r="E11467" s="103"/>
      <c r="F11467" s="104"/>
    </row>
    <row r="11468" spans="5:6" x14ac:dyDescent="0.25">
      <c r="E11468" s="103"/>
      <c r="F11468" s="104"/>
    </row>
    <row r="11469" spans="5:6" x14ac:dyDescent="0.25">
      <c r="E11469" s="103"/>
      <c r="F11469" s="104"/>
    </row>
    <row r="11470" spans="5:6" x14ac:dyDescent="0.25">
      <c r="E11470" s="103"/>
      <c r="F11470" s="104"/>
    </row>
    <row r="11471" spans="5:6" x14ac:dyDescent="0.25">
      <c r="E11471" s="103"/>
      <c r="F11471" s="104"/>
    </row>
    <row r="11472" spans="5:6" x14ac:dyDescent="0.25">
      <c r="E11472" s="103"/>
      <c r="F11472" s="104"/>
    </row>
    <row r="11473" spans="5:6" x14ac:dyDescent="0.25">
      <c r="E11473" s="103"/>
      <c r="F11473" s="104"/>
    </row>
    <row r="11474" spans="5:6" x14ac:dyDescent="0.25">
      <c r="E11474" s="103"/>
      <c r="F11474" s="104"/>
    </row>
    <row r="11475" spans="5:6" x14ac:dyDescent="0.25">
      <c r="E11475" s="103"/>
      <c r="F11475" s="104"/>
    </row>
    <row r="11476" spans="5:6" x14ac:dyDescent="0.25">
      <c r="E11476" s="103"/>
      <c r="F11476" s="104"/>
    </row>
    <row r="11477" spans="5:6" x14ac:dyDescent="0.25">
      <c r="E11477" s="103"/>
      <c r="F11477" s="104"/>
    </row>
    <row r="11478" spans="5:6" x14ac:dyDescent="0.25">
      <c r="E11478" s="103"/>
      <c r="F11478" s="104"/>
    </row>
    <row r="11479" spans="5:6" x14ac:dyDescent="0.25">
      <c r="E11479" s="103"/>
      <c r="F11479" s="104"/>
    </row>
    <row r="11480" spans="5:6" x14ac:dyDescent="0.25">
      <c r="E11480" s="103"/>
      <c r="F11480" s="104"/>
    </row>
    <row r="11481" spans="5:6" x14ac:dyDescent="0.25">
      <c r="E11481" s="103"/>
      <c r="F11481" s="104"/>
    </row>
    <row r="11482" spans="5:6" x14ac:dyDescent="0.25">
      <c r="E11482" s="103"/>
      <c r="F11482" s="104"/>
    </row>
    <row r="11483" spans="5:6" x14ac:dyDescent="0.25">
      <c r="E11483" s="103"/>
      <c r="F11483" s="104"/>
    </row>
    <row r="11484" spans="5:6" x14ac:dyDescent="0.25">
      <c r="E11484" s="103"/>
      <c r="F11484" s="104"/>
    </row>
    <row r="11485" spans="5:6" x14ac:dyDescent="0.25">
      <c r="E11485" s="103"/>
      <c r="F11485" s="104"/>
    </row>
    <row r="11486" spans="5:6" x14ac:dyDescent="0.25">
      <c r="E11486" s="103"/>
      <c r="F11486" s="104"/>
    </row>
    <row r="11487" spans="5:6" x14ac:dyDescent="0.25">
      <c r="E11487" s="103"/>
      <c r="F11487" s="104"/>
    </row>
    <row r="11488" spans="5:6" x14ac:dyDescent="0.25">
      <c r="E11488" s="103"/>
      <c r="F11488" s="104"/>
    </row>
    <row r="11489" spans="5:6" x14ac:dyDescent="0.25">
      <c r="E11489" s="103"/>
      <c r="F11489" s="104"/>
    </row>
    <row r="11490" spans="5:6" x14ac:dyDescent="0.25">
      <c r="E11490" s="103"/>
      <c r="F11490" s="104"/>
    </row>
    <row r="11491" spans="5:6" x14ac:dyDescent="0.25">
      <c r="E11491" s="103"/>
      <c r="F11491" s="104"/>
    </row>
    <row r="11492" spans="5:6" x14ac:dyDescent="0.25">
      <c r="E11492" s="103"/>
      <c r="F11492" s="104"/>
    </row>
    <row r="11493" spans="5:6" x14ac:dyDescent="0.25">
      <c r="E11493" s="103"/>
      <c r="F11493" s="104"/>
    </row>
    <row r="11494" spans="5:6" x14ac:dyDescent="0.25">
      <c r="E11494" s="103"/>
      <c r="F11494" s="104"/>
    </row>
    <row r="11495" spans="5:6" x14ac:dyDescent="0.25">
      <c r="E11495" s="103"/>
      <c r="F11495" s="104"/>
    </row>
    <row r="11496" spans="5:6" x14ac:dyDescent="0.25">
      <c r="E11496" s="103"/>
      <c r="F11496" s="104"/>
    </row>
    <row r="11497" spans="5:6" x14ac:dyDescent="0.25">
      <c r="E11497" s="103"/>
      <c r="F11497" s="104"/>
    </row>
    <row r="11498" spans="5:6" x14ac:dyDescent="0.25">
      <c r="E11498" s="103"/>
      <c r="F11498" s="104"/>
    </row>
    <row r="11499" spans="5:6" x14ac:dyDescent="0.25">
      <c r="E11499" s="103"/>
      <c r="F11499" s="104"/>
    </row>
    <row r="11500" spans="5:6" x14ac:dyDescent="0.25">
      <c r="E11500" s="103"/>
      <c r="F11500" s="104"/>
    </row>
    <row r="11501" spans="5:6" x14ac:dyDescent="0.25">
      <c r="E11501" s="103"/>
      <c r="F11501" s="104"/>
    </row>
    <row r="11502" spans="5:6" x14ac:dyDescent="0.25">
      <c r="E11502" s="103"/>
      <c r="F11502" s="104"/>
    </row>
    <row r="11503" spans="5:6" x14ac:dyDescent="0.25">
      <c r="E11503" s="103"/>
      <c r="F11503" s="104"/>
    </row>
    <row r="11504" spans="5:6" x14ac:dyDescent="0.25">
      <c r="E11504" s="103"/>
      <c r="F11504" s="104"/>
    </row>
    <row r="11505" spans="5:6" x14ac:dyDescent="0.25">
      <c r="E11505" s="103"/>
      <c r="F11505" s="104"/>
    </row>
    <row r="11506" spans="5:6" x14ac:dyDescent="0.25">
      <c r="E11506" s="103"/>
      <c r="F11506" s="104"/>
    </row>
    <row r="11507" spans="5:6" x14ac:dyDescent="0.25">
      <c r="E11507" s="103"/>
      <c r="F11507" s="104"/>
    </row>
    <row r="11508" spans="5:6" x14ac:dyDescent="0.25">
      <c r="E11508" s="103"/>
      <c r="F11508" s="104"/>
    </row>
    <row r="11509" spans="5:6" x14ac:dyDescent="0.25">
      <c r="E11509" s="103"/>
      <c r="F11509" s="104"/>
    </row>
    <row r="11510" spans="5:6" x14ac:dyDescent="0.25">
      <c r="E11510" s="103"/>
      <c r="F11510" s="104"/>
    </row>
    <row r="11511" spans="5:6" x14ac:dyDescent="0.25">
      <c r="E11511" s="103"/>
      <c r="F11511" s="104"/>
    </row>
    <row r="11512" spans="5:6" x14ac:dyDescent="0.25">
      <c r="E11512" s="103"/>
      <c r="F11512" s="104"/>
    </row>
    <row r="11513" spans="5:6" x14ac:dyDescent="0.25">
      <c r="E11513" s="103"/>
      <c r="F11513" s="104"/>
    </row>
    <row r="11514" spans="5:6" x14ac:dyDescent="0.25">
      <c r="E11514" s="103"/>
      <c r="F11514" s="104"/>
    </row>
    <row r="11515" spans="5:6" x14ac:dyDescent="0.25">
      <c r="E11515" s="103"/>
      <c r="F11515" s="104"/>
    </row>
    <row r="11516" spans="5:6" x14ac:dyDescent="0.25">
      <c r="E11516" s="103"/>
      <c r="F11516" s="104"/>
    </row>
    <row r="11517" spans="5:6" x14ac:dyDescent="0.25">
      <c r="E11517" s="103"/>
      <c r="F11517" s="104"/>
    </row>
    <row r="11518" spans="5:6" x14ac:dyDescent="0.25">
      <c r="E11518" s="103"/>
      <c r="F11518" s="104"/>
    </row>
    <row r="11519" spans="5:6" x14ac:dyDescent="0.25">
      <c r="E11519" s="103"/>
      <c r="F11519" s="104"/>
    </row>
    <row r="11520" spans="5:6" x14ac:dyDescent="0.25">
      <c r="E11520" s="103"/>
      <c r="F11520" s="104"/>
    </row>
    <row r="11521" spans="5:6" x14ac:dyDescent="0.25">
      <c r="E11521" s="103"/>
      <c r="F11521" s="104"/>
    </row>
    <row r="11522" spans="5:6" x14ac:dyDescent="0.25">
      <c r="E11522" s="103"/>
      <c r="F11522" s="104"/>
    </row>
    <row r="11523" spans="5:6" x14ac:dyDescent="0.25">
      <c r="E11523" s="103"/>
      <c r="F11523" s="104"/>
    </row>
    <row r="11524" spans="5:6" x14ac:dyDescent="0.25">
      <c r="E11524" s="103"/>
      <c r="F11524" s="104"/>
    </row>
    <row r="11525" spans="5:6" x14ac:dyDescent="0.25">
      <c r="E11525" s="103"/>
      <c r="F11525" s="104"/>
    </row>
    <row r="11526" spans="5:6" x14ac:dyDescent="0.25">
      <c r="E11526" s="103"/>
      <c r="F11526" s="104"/>
    </row>
    <row r="11527" spans="5:6" x14ac:dyDescent="0.25">
      <c r="E11527" s="103"/>
      <c r="F11527" s="104"/>
    </row>
    <row r="11528" spans="5:6" x14ac:dyDescent="0.25">
      <c r="E11528" s="103"/>
      <c r="F11528" s="104"/>
    </row>
    <row r="11529" spans="5:6" x14ac:dyDescent="0.25">
      <c r="E11529" s="103"/>
      <c r="F11529" s="104"/>
    </row>
    <row r="11530" spans="5:6" x14ac:dyDescent="0.25">
      <c r="E11530" s="103"/>
      <c r="F11530" s="104"/>
    </row>
    <row r="11531" spans="5:6" x14ac:dyDescent="0.25">
      <c r="E11531" s="103"/>
      <c r="F11531" s="104"/>
    </row>
    <row r="11532" spans="5:6" x14ac:dyDescent="0.25">
      <c r="E11532" s="103"/>
      <c r="F11532" s="104"/>
    </row>
    <row r="11533" spans="5:6" x14ac:dyDescent="0.25">
      <c r="E11533" s="103"/>
      <c r="F11533" s="104"/>
    </row>
    <row r="11534" spans="5:6" x14ac:dyDescent="0.25">
      <c r="E11534" s="103"/>
      <c r="F11534" s="104"/>
    </row>
    <row r="11535" spans="5:6" x14ac:dyDescent="0.25">
      <c r="E11535" s="103"/>
      <c r="F11535" s="104"/>
    </row>
    <row r="11536" spans="5:6" x14ac:dyDescent="0.25">
      <c r="E11536" s="103"/>
      <c r="F11536" s="104"/>
    </row>
    <row r="11537" spans="5:6" x14ac:dyDescent="0.25">
      <c r="E11537" s="103"/>
      <c r="F11537" s="104"/>
    </row>
    <row r="11538" spans="5:6" x14ac:dyDescent="0.25">
      <c r="E11538" s="103"/>
      <c r="F11538" s="104"/>
    </row>
    <row r="11539" spans="5:6" x14ac:dyDescent="0.25">
      <c r="E11539" s="103"/>
      <c r="F11539" s="104"/>
    </row>
    <row r="11540" spans="5:6" x14ac:dyDescent="0.25">
      <c r="E11540" s="103"/>
      <c r="F11540" s="104"/>
    </row>
    <row r="11541" spans="5:6" x14ac:dyDescent="0.25">
      <c r="E11541" s="103"/>
      <c r="F11541" s="104"/>
    </row>
    <row r="11542" spans="5:6" x14ac:dyDescent="0.25">
      <c r="E11542" s="103"/>
      <c r="F11542" s="104"/>
    </row>
    <row r="11543" spans="5:6" x14ac:dyDescent="0.25">
      <c r="E11543" s="103"/>
      <c r="F11543" s="104"/>
    </row>
    <row r="11544" spans="5:6" x14ac:dyDescent="0.25">
      <c r="E11544" s="103"/>
      <c r="F11544" s="104"/>
    </row>
    <row r="11545" spans="5:6" x14ac:dyDescent="0.25">
      <c r="E11545" s="103"/>
      <c r="F11545" s="104"/>
    </row>
    <row r="11546" spans="5:6" x14ac:dyDescent="0.25">
      <c r="E11546" s="103"/>
      <c r="F11546" s="104"/>
    </row>
    <row r="11547" spans="5:6" x14ac:dyDescent="0.25">
      <c r="E11547" s="103"/>
      <c r="F11547" s="104"/>
    </row>
    <row r="11548" spans="5:6" x14ac:dyDescent="0.25">
      <c r="E11548" s="103"/>
      <c r="F11548" s="104"/>
    </row>
    <row r="11549" spans="5:6" x14ac:dyDescent="0.25">
      <c r="E11549" s="103"/>
      <c r="F11549" s="104"/>
    </row>
    <row r="11550" spans="5:6" x14ac:dyDescent="0.25">
      <c r="E11550" s="103"/>
      <c r="F11550" s="104"/>
    </row>
    <row r="11551" spans="5:6" x14ac:dyDescent="0.25">
      <c r="E11551" s="103"/>
      <c r="F11551" s="104"/>
    </row>
    <row r="11552" spans="5:6" x14ac:dyDescent="0.25">
      <c r="E11552" s="103"/>
      <c r="F11552" s="104"/>
    </row>
    <row r="11553" spans="5:6" x14ac:dyDescent="0.25">
      <c r="E11553" s="103"/>
      <c r="F11553" s="104"/>
    </row>
    <row r="11554" spans="5:6" x14ac:dyDescent="0.25">
      <c r="E11554" s="103"/>
      <c r="F11554" s="104"/>
    </row>
    <row r="11555" spans="5:6" x14ac:dyDescent="0.25">
      <c r="E11555" s="103"/>
      <c r="F11555" s="104"/>
    </row>
    <row r="11556" spans="5:6" x14ac:dyDescent="0.25">
      <c r="E11556" s="103"/>
      <c r="F11556" s="104"/>
    </row>
    <row r="11557" spans="5:6" x14ac:dyDescent="0.25">
      <c r="E11557" s="103"/>
      <c r="F11557" s="104"/>
    </row>
    <row r="11558" spans="5:6" x14ac:dyDescent="0.25">
      <c r="E11558" s="103"/>
      <c r="F11558" s="104"/>
    </row>
    <row r="11559" spans="5:6" x14ac:dyDescent="0.25">
      <c r="E11559" s="103"/>
      <c r="F11559" s="104"/>
    </row>
    <row r="11560" spans="5:6" x14ac:dyDescent="0.25">
      <c r="E11560" s="103"/>
      <c r="F11560" s="104"/>
    </row>
    <row r="11561" spans="5:6" x14ac:dyDescent="0.25">
      <c r="E11561" s="103"/>
      <c r="F11561" s="104"/>
    </row>
    <row r="11562" spans="5:6" x14ac:dyDescent="0.25">
      <c r="E11562" s="103"/>
      <c r="F11562" s="104"/>
    </row>
    <row r="11563" spans="5:6" x14ac:dyDescent="0.25">
      <c r="E11563" s="103"/>
      <c r="F11563" s="104"/>
    </row>
    <row r="11564" spans="5:6" x14ac:dyDescent="0.25">
      <c r="E11564" s="103"/>
      <c r="F11564" s="104"/>
    </row>
    <row r="11565" spans="5:6" x14ac:dyDescent="0.25">
      <c r="E11565" s="103"/>
      <c r="F11565" s="104"/>
    </row>
    <row r="11566" spans="5:6" x14ac:dyDescent="0.25">
      <c r="E11566" s="103"/>
      <c r="F11566" s="104"/>
    </row>
    <row r="11567" spans="5:6" x14ac:dyDescent="0.25">
      <c r="E11567" s="103"/>
      <c r="F11567" s="104"/>
    </row>
    <row r="11568" spans="5:6" x14ac:dyDescent="0.25">
      <c r="E11568" s="103"/>
      <c r="F11568" s="104"/>
    </row>
    <row r="11569" spans="5:6" x14ac:dyDescent="0.25">
      <c r="E11569" s="103"/>
      <c r="F11569" s="104"/>
    </row>
    <row r="11570" spans="5:6" x14ac:dyDescent="0.25">
      <c r="E11570" s="103"/>
      <c r="F11570" s="104"/>
    </row>
    <row r="11571" spans="5:6" x14ac:dyDescent="0.25">
      <c r="E11571" s="103"/>
      <c r="F11571" s="104"/>
    </row>
    <row r="11572" spans="5:6" x14ac:dyDescent="0.25">
      <c r="E11572" s="103"/>
      <c r="F11572" s="104"/>
    </row>
    <row r="11573" spans="5:6" x14ac:dyDescent="0.25">
      <c r="E11573" s="103"/>
      <c r="F11573" s="104"/>
    </row>
    <row r="11574" spans="5:6" x14ac:dyDescent="0.25">
      <c r="E11574" s="103"/>
      <c r="F11574" s="104"/>
    </row>
    <row r="11575" spans="5:6" x14ac:dyDescent="0.25">
      <c r="E11575" s="103"/>
      <c r="F11575" s="104"/>
    </row>
    <row r="11576" spans="5:6" x14ac:dyDescent="0.25">
      <c r="E11576" s="103"/>
      <c r="F11576" s="104"/>
    </row>
    <row r="11577" spans="5:6" x14ac:dyDescent="0.25">
      <c r="E11577" s="103"/>
      <c r="F11577" s="104"/>
    </row>
    <row r="11578" spans="5:6" x14ac:dyDescent="0.25">
      <c r="E11578" s="103"/>
      <c r="F11578" s="104"/>
    </row>
    <row r="11579" spans="5:6" x14ac:dyDescent="0.25">
      <c r="E11579" s="103"/>
      <c r="F11579" s="104"/>
    </row>
    <row r="11580" spans="5:6" x14ac:dyDescent="0.25">
      <c r="E11580" s="103"/>
      <c r="F11580" s="104"/>
    </row>
    <row r="11581" spans="5:6" x14ac:dyDescent="0.25">
      <c r="E11581" s="103"/>
      <c r="F11581" s="104"/>
    </row>
    <row r="11582" spans="5:6" x14ac:dyDescent="0.25">
      <c r="E11582" s="103"/>
      <c r="F11582" s="104"/>
    </row>
    <row r="11583" spans="5:6" x14ac:dyDescent="0.25">
      <c r="E11583" s="103"/>
      <c r="F11583" s="104"/>
    </row>
    <row r="11584" spans="5:6" x14ac:dyDescent="0.25">
      <c r="E11584" s="103"/>
      <c r="F11584" s="104"/>
    </row>
    <row r="11585" spans="5:6" x14ac:dyDescent="0.25">
      <c r="E11585" s="103"/>
      <c r="F11585" s="104"/>
    </row>
    <row r="11586" spans="5:6" x14ac:dyDescent="0.25">
      <c r="E11586" s="103"/>
      <c r="F11586" s="104"/>
    </row>
    <row r="11587" spans="5:6" x14ac:dyDescent="0.25">
      <c r="E11587" s="103"/>
      <c r="F11587" s="104"/>
    </row>
    <row r="11588" spans="5:6" x14ac:dyDescent="0.25">
      <c r="E11588" s="103"/>
      <c r="F11588" s="104"/>
    </row>
    <row r="11589" spans="5:6" x14ac:dyDescent="0.25">
      <c r="E11589" s="103"/>
      <c r="F11589" s="104"/>
    </row>
    <row r="11590" spans="5:6" x14ac:dyDescent="0.25">
      <c r="E11590" s="103"/>
      <c r="F11590" s="104"/>
    </row>
    <row r="11591" spans="5:6" x14ac:dyDescent="0.25">
      <c r="E11591" s="103"/>
      <c r="F11591" s="104"/>
    </row>
    <row r="11592" spans="5:6" x14ac:dyDescent="0.25">
      <c r="E11592" s="103"/>
      <c r="F11592" s="104"/>
    </row>
    <row r="11593" spans="5:6" x14ac:dyDescent="0.25">
      <c r="E11593" s="103"/>
      <c r="F11593" s="104"/>
    </row>
    <row r="11594" spans="5:6" x14ac:dyDescent="0.25">
      <c r="E11594" s="103"/>
      <c r="F11594" s="104"/>
    </row>
    <row r="11595" spans="5:6" x14ac:dyDescent="0.25">
      <c r="E11595" s="103"/>
      <c r="F11595" s="104"/>
    </row>
    <row r="11596" spans="5:6" x14ac:dyDescent="0.25">
      <c r="E11596" s="103"/>
      <c r="F11596" s="104"/>
    </row>
    <row r="11597" spans="5:6" x14ac:dyDescent="0.25">
      <c r="E11597" s="103"/>
      <c r="F11597" s="104"/>
    </row>
    <row r="11598" spans="5:6" x14ac:dyDescent="0.25">
      <c r="E11598" s="103"/>
      <c r="F11598" s="104"/>
    </row>
    <row r="11599" spans="5:6" x14ac:dyDescent="0.25">
      <c r="E11599" s="103"/>
      <c r="F11599" s="104"/>
    </row>
    <row r="11600" spans="5:6" x14ac:dyDescent="0.25">
      <c r="E11600" s="103"/>
      <c r="F11600" s="104"/>
    </row>
    <row r="11601" spans="5:6" x14ac:dyDescent="0.25">
      <c r="E11601" s="103"/>
      <c r="F11601" s="104"/>
    </row>
    <row r="11602" spans="5:6" x14ac:dyDescent="0.25">
      <c r="E11602" s="103"/>
      <c r="F11602" s="104"/>
    </row>
    <row r="11603" spans="5:6" x14ac:dyDescent="0.25">
      <c r="E11603" s="103"/>
      <c r="F11603" s="104"/>
    </row>
    <row r="11604" spans="5:6" x14ac:dyDescent="0.25">
      <c r="E11604" s="103"/>
      <c r="F11604" s="104"/>
    </row>
    <row r="11605" spans="5:6" x14ac:dyDescent="0.25">
      <c r="E11605" s="103"/>
      <c r="F11605" s="104"/>
    </row>
    <row r="11606" spans="5:6" x14ac:dyDescent="0.25">
      <c r="E11606" s="103"/>
      <c r="F11606" s="104"/>
    </row>
    <row r="11607" spans="5:6" x14ac:dyDescent="0.25">
      <c r="E11607" s="103"/>
      <c r="F11607" s="104"/>
    </row>
    <row r="11608" spans="5:6" x14ac:dyDescent="0.25">
      <c r="E11608" s="103"/>
      <c r="F11608" s="104"/>
    </row>
    <row r="11609" spans="5:6" x14ac:dyDescent="0.25">
      <c r="E11609" s="103"/>
      <c r="F11609" s="104"/>
    </row>
    <row r="11610" spans="5:6" x14ac:dyDescent="0.25">
      <c r="E11610" s="103"/>
      <c r="F11610" s="104"/>
    </row>
    <row r="11611" spans="5:6" x14ac:dyDescent="0.25">
      <c r="E11611" s="103"/>
      <c r="F11611" s="104"/>
    </row>
    <row r="11612" spans="5:6" x14ac:dyDescent="0.25">
      <c r="E11612" s="103"/>
      <c r="F11612" s="104"/>
    </row>
    <row r="11613" spans="5:6" x14ac:dyDescent="0.25">
      <c r="E11613" s="103"/>
      <c r="F11613" s="104"/>
    </row>
    <row r="11614" spans="5:6" x14ac:dyDescent="0.25">
      <c r="E11614" s="103"/>
      <c r="F11614" s="104"/>
    </row>
    <row r="11615" spans="5:6" x14ac:dyDescent="0.25">
      <c r="E11615" s="103"/>
      <c r="F11615" s="104"/>
    </row>
    <row r="11616" spans="5:6" x14ac:dyDescent="0.25">
      <c r="E11616" s="103"/>
      <c r="F11616" s="104"/>
    </row>
    <row r="11617" spans="5:6" x14ac:dyDescent="0.25">
      <c r="E11617" s="103"/>
      <c r="F11617" s="104"/>
    </row>
    <row r="11618" spans="5:6" x14ac:dyDescent="0.25">
      <c r="E11618" s="103"/>
      <c r="F11618" s="104"/>
    </row>
    <row r="11619" spans="5:6" x14ac:dyDescent="0.25">
      <c r="E11619" s="103"/>
      <c r="F11619" s="104"/>
    </row>
    <row r="11620" spans="5:6" x14ac:dyDescent="0.25">
      <c r="E11620" s="103"/>
      <c r="F11620" s="104"/>
    </row>
    <row r="11621" spans="5:6" x14ac:dyDescent="0.25">
      <c r="E11621" s="103"/>
      <c r="F11621" s="104"/>
    </row>
    <row r="11622" spans="5:6" x14ac:dyDescent="0.25">
      <c r="E11622" s="103"/>
      <c r="F11622" s="104"/>
    </row>
    <row r="11623" spans="5:6" x14ac:dyDescent="0.25">
      <c r="E11623" s="103"/>
      <c r="F11623" s="104"/>
    </row>
    <row r="11624" spans="5:6" x14ac:dyDescent="0.25">
      <c r="E11624" s="103"/>
      <c r="F11624" s="104"/>
    </row>
    <row r="11625" spans="5:6" x14ac:dyDescent="0.25">
      <c r="E11625" s="103"/>
      <c r="F11625" s="104"/>
    </row>
    <row r="11626" spans="5:6" x14ac:dyDescent="0.25">
      <c r="E11626" s="103"/>
      <c r="F11626" s="104"/>
    </row>
    <row r="11627" spans="5:6" x14ac:dyDescent="0.25">
      <c r="E11627" s="103"/>
      <c r="F11627" s="104"/>
    </row>
    <row r="11628" spans="5:6" x14ac:dyDescent="0.25">
      <c r="E11628" s="103"/>
      <c r="F11628" s="104"/>
    </row>
    <row r="11629" spans="5:6" x14ac:dyDescent="0.25">
      <c r="E11629" s="103"/>
      <c r="F11629" s="104"/>
    </row>
    <row r="11630" spans="5:6" x14ac:dyDescent="0.25">
      <c r="E11630" s="103"/>
      <c r="F11630" s="104"/>
    </row>
    <row r="11631" spans="5:6" x14ac:dyDescent="0.25">
      <c r="E11631" s="103"/>
      <c r="F11631" s="104"/>
    </row>
    <row r="11632" spans="5:6" x14ac:dyDescent="0.25">
      <c r="E11632" s="103"/>
      <c r="F11632" s="104"/>
    </row>
    <row r="11633" spans="5:6" x14ac:dyDescent="0.25">
      <c r="E11633" s="103"/>
      <c r="F11633" s="104"/>
    </row>
    <row r="11634" spans="5:6" x14ac:dyDescent="0.25">
      <c r="E11634" s="103"/>
      <c r="F11634" s="104"/>
    </row>
    <row r="11635" spans="5:6" x14ac:dyDescent="0.25">
      <c r="E11635" s="103"/>
      <c r="F11635" s="104"/>
    </row>
    <row r="11636" spans="5:6" x14ac:dyDescent="0.25">
      <c r="E11636" s="103"/>
      <c r="F11636" s="104"/>
    </row>
    <row r="11637" spans="5:6" x14ac:dyDescent="0.25">
      <c r="E11637" s="103"/>
      <c r="F11637" s="104"/>
    </row>
    <row r="11638" spans="5:6" x14ac:dyDescent="0.25">
      <c r="E11638" s="103"/>
      <c r="F11638" s="104"/>
    </row>
    <row r="11639" spans="5:6" x14ac:dyDescent="0.25">
      <c r="E11639" s="103"/>
      <c r="F11639" s="104"/>
    </row>
    <row r="11640" spans="5:6" x14ac:dyDescent="0.25">
      <c r="E11640" s="103"/>
      <c r="F11640" s="104"/>
    </row>
    <row r="11641" spans="5:6" x14ac:dyDescent="0.25">
      <c r="E11641" s="103"/>
      <c r="F11641" s="104"/>
    </row>
    <row r="11642" spans="5:6" x14ac:dyDescent="0.25">
      <c r="E11642" s="103"/>
      <c r="F11642" s="104"/>
    </row>
    <row r="11643" spans="5:6" x14ac:dyDescent="0.25">
      <c r="E11643" s="103"/>
      <c r="F11643" s="104"/>
    </row>
    <row r="11644" spans="5:6" x14ac:dyDescent="0.25">
      <c r="E11644" s="103"/>
      <c r="F11644" s="104"/>
    </row>
    <row r="11645" spans="5:6" x14ac:dyDescent="0.25">
      <c r="E11645" s="103"/>
      <c r="F11645" s="104"/>
    </row>
    <row r="11646" spans="5:6" x14ac:dyDescent="0.25">
      <c r="E11646" s="103"/>
      <c r="F11646" s="104"/>
    </row>
    <row r="11647" spans="5:6" x14ac:dyDescent="0.25">
      <c r="E11647" s="103"/>
      <c r="F11647" s="104"/>
    </row>
    <row r="11648" spans="5:6" x14ac:dyDescent="0.25">
      <c r="E11648" s="103"/>
      <c r="F11648" s="104"/>
    </row>
    <row r="11649" spans="5:6" x14ac:dyDescent="0.25">
      <c r="E11649" s="103"/>
      <c r="F11649" s="104"/>
    </row>
    <row r="11650" spans="5:6" x14ac:dyDescent="0.25">
      <c r="E11650" s="103"/>
      <c r="F11650" s="104"/>
    </row>
    <row r="11651" spans="5:6" x14ac:dyDescent="0.25">
      <c r="E11651" s="103"/>
      <c r="F11651" s="104"/>
    </row>
    <row r="11652" spans="5:6" x14ac:dyDescent="0.25">
      <c r="E11652" s="103"/>
      <c r="F11652" s="104"/>
    </row>
    <row r="11653" spans="5:6" x14ac:dyDescent="0.25">
      <c r="E11653" s="103"/>
      <c r="F11653" s="104"/>
    </row>
    <row r="11654" spans="5:6" x14ac:dyDescent="0.25">
      <c r="E11654" s="103"/>
      <c r="F11654" s="104"/>
    </row>
    <row r="11655" spans="5:6" x14ac:dyDescent="0.25">
      <c r="E11655" s="103"/>
      <c r="F11655" s="104"/>
    </row>
    <row r="11656" spans="5:6" x14ac:dyDescent="0.25">
      <c r="E11656" s="103"/>
      <c r="F11656" s="104"/>
    </row>
    <row r="11657" spans="5:6" x14ac:dyDescent="0.25">
      <c r="E11657" s="103"/>
      <c r="F11657" s="104"/>
    </row>
    <row r="11658" spans="5:6" x14ac:dyDescent="0.25">
      <c r="E11658" s="103"/>
      <c r="F11658" s="104"/>
    </row>
    <row r="11659" spans="5:6" x14ac:dyDescent="0.25">
      <c r="E11659" s="103"/>
      <c r="F11659" s="104"/>
    </row>
    <row r="11660" spans="5:6" x14ac:dyDescent="0.25">
      <c r="E11660" s="103"/>
      <c r="F11660" s="104"/>
    </row>
    <row r="11661" spans="5:6" x14ac:dyDescent="0.25">
      <c r="E11661" s="103"/>
      <c r="F11661" s="104"/>
    </row>
    <row r="11662" spans="5:6" x14ac:dyDescent="0.25">
      <c r="E11662" s="103"/>
      <c r="F11662" s="104"/>
    </row>
    <row r="11663" spans="5:6" x14ac:dyDescent="0.25">
      <c r="E11663" s="103"/>
      <c r="F11663" s="104"/>
    </row>
    <row r="11664" spans="5:6" x14ac:dyDescent="0.25">
      <c r="E11664" s="103"/>
      <c r="F11664" s="104"/>
    </row>
    <row r="11665" spans="5:6" x14ac:dyDescent="0.25">
      <c r="E11665" s="103"/>
      <c r="F11665" s="104"/>
    </row>
    <row r="11666" spans="5:6" x14ac:dyDescent="0.25">
      <c r="E11666" s="103"/>
      <c r="F11666" s="104"/>
    </row>
    <row r="11667" spans="5:6" x14ac:dyDescent="0.25">
      <c r="E11667" s="103"/>
      <c r="F11667" s="104"/>
    </row>
    <row r="11668" spans="5:6" x14ac:dyDescent="0.25">
      <c r="E11668" s="103"/>
      <c r="F11668" s="104"/>
    </row>
    <row r="11669" spans="5:6" x14ac:dyDescent="0.25">
      <c r="E11669" s="103"/>
      <c r="F11669" s="104"/>
    </row>
    <row r="11670" spans="5:6" x14ac:dyDescent="0.25">
      <c r="E11670" s="103"/>
      <c r="F11670" s="104"/>
    </row>
    <row r="11671" spans="5:6" x14ac:dyDescent="0.25">
      <c r="E11671" s="103"/>
      <c r="F11671" s="104"/>
    </row>
    <row r="11672" spans="5:6" x14ac:dyDescent="0.25">
      <c r="E11672" s="103"/>
      <c r="F11672" s="104"/>
    </row>
    <row r="11673" spans="5:6" x14ac:dyDescent="0.25">
      <c r="E11673" s="103"/>
      <c r="F11673" s="104"/>
    </row>
    <row r="11674" spans="5:6" x14ac:dyDescent="0.25">
      <c r="E11674" s="103"/>
      <c r="F11674" s="104"/>
    </row>
    <row r="11675" spans="5:6" x14ac:dyDescent="0.25">
      <c r="E11675" s="103"/>
      <c r="F11675" s="104"/>
    </row>
    <row r="11676" spans="5:6" x14ac:dyDescent="0.25">
      <c r="E11676" s="103"/>
      <c r="F11676" s="104"/>
    </row>
    <row r="11677" spans="5:6" x14ac:dyDescent="0.25">
      <c r="E11677" s="103"/>
      <c r="F11677" s="104"/>
    </row>
    <row r="11678" spans="5:6" x14ac:dyDescent="0.25">
      <c r="E11678" s="103"/>
      <c r="F11678" s="104"/>
    </row>
    <row r="11679" spans="5:6" x14ac:dyDescent="0.25">
      <c r="E11679" s="103"/>
      <c r="F11679" s="104"/>
    </row>
    <row r="11680" spans="5:6" x14ac:dyDescent="0.25">
      <c r="E11680" s="103"/>
      <c r="F11680" s="104"/>
    </row>
    <row r="11681" spans="5:6" x14ac:dyDescent="0.25">
      <c r="E11681" s="103"/>
      <c r="F11681" s="104"/>
    </row>
    <row r="11682" spans="5:6" x14ac:dyDescent="0.25">
      <c r="E11682" s="103"/>
      <c r="F11682" s="104"/>
    </row>
    <row r="11683" spans="5:6" x14ac:dyDescent="0.25">
      <c r="E11683" s="103"/>
      <c r="F11683" s="104"/>
    </row>
    <row r="11684" spans="5:6" x14ac:dyDescent="0.25">
      <c r="E11684" s="103"/>
      <c r="F11684" s="104"/>
    </row>
    <row r="11685" spans="5:6" x14ac:dyDescent="0.25">
      <c r="E11685" s="103"/>
      <c r="F11685" s="104"/>
    </row>
    <row r="11686" spans="5:6" x14ac:dyDescent="0.25">
      <c r="E11686" s="103"/>
      <c r="F11686" s="104"/>
    </row>
    <row r="11687" spans="5:6" x14ac:dyDescent="0.25">
      <c r="E11687" s="103"/>
      <c r="F11687" s="104"/>
    </row>
    <row r="11688" spans="5:6" x14ac:dyDescent="0.25">
      <c r="E11688" s="103"/>
      <c r="F11688" s="104"/>
    </row>
    <row r="11689" spans="5:6" x14ac:dyDescent="0.25">
      <c r="E11689" s="103"/>
      <c r="F11689" s="104"/>
    </row>
    <row r="11690" spans="5:6" x14ac:dyDescent="0.25">
      <c r="E11690" s="103"/>
      <c r="F11690" s="104"/>
    </row>
    <row r="11691" spans="5:6" x14ac:dyDescent="0.25">
      <c r="E11691" s="103"/>
      <c r="F11691" s="104"/>
    </row>
    <row r="11692" spans="5:6" x14ac:dyDescent="0.25">
      <c r="E11692" s="103"/>
      <c r="F11692" s="104"/>
    </row>
    <row r="11693" spans="5:6" x14ac:dyDescent="0.25">
      <c r="E11693" s="103"/>
      <c r="F11693" s="104"/>
    </row>
    <row r="11694" spans="5:6" x14ac:dyDescent="0.25">
      <c r="E11694" s="103"/>
      <c r="F11694" s="104"/>
    </row>
    <row r="11695" spans="5:6" x14ac:dyDescent="0.25">
      <c r="E11695" s="103"/>
      <c r="F11695" s="104"/>
    </row>
    <row r="11696" spans="5:6" x14ac:dyDescent="0.25">
      <c r="E11696" s="103"/>
      <c r="F11696" s="104"/>
    </row>
    <row r="11697" spans="5:6" x14ac:dyDescent="0.25">
      <c r="E11697" s="103"/>
      <c r="F11697" s="104"/>
    </row>
    <row r="11698" spans="5:6" x14ac:dyDescent="0.25">
      <c r="E11698" s="103"/>
      <c r="F11698" s="104"/>
    </row>
    <row r="11699" spans="5:6" x14ac:dyDescent="0.25">
      <c r="E11699" s="103"/>
      <c r="F11699" s="104"/>
    </row>
    <row r="11700" spans="5:6" x14ac:dyDescent="0.25">
      <c r="E11700" s="103"/>
      <c r="F11700" s="104"/>
    </row>
    <row r="11701" spans="5:6" x14ac:dyDescent="0.25">
      <c r="E11701" s="103"/>
      <c r="F11701" s="104"/>
    </row>
    <row r="11702" spans="5:6" x14ac:dyDescent="0.25">
      <c r="E11702" s="103"/>
      <c r="F11702" s="104"/>
    </row>
    <row r="11703" spans="5:6" x14ac:dyDescent="0.25">
      <c r="E11703" s="103"/>
      <c r="F11703" s="104"/>
    </row>
    <row r="11704" spans="5:6" x14ac:dyDescent="0.25">
      <c r="E11704" s="103"/>
      <c r="F11704" s="104"/>
    </row>
    <row r="11705" spans="5:6" x14ac:dyDescent="0.25">
      <c r="E11705" s="103"/>
      <c r="F11705" s="104"/>
    </row>
    <row r="11706" spans="5:6" x14ac:dyDescent="0.25">
      <c r="E11706" s="103"/>
      <c r="F11706" s="104"/>
    </row>
    <row r="11707" spans="5:6" x14ac:dyDescent="0.25">
      <c r="E11707" s="103"/>
      <c r="F11707" s="104"/>
    </row>
    <row r="11708" spans="5:6" x14ac:dyDescent="0.25">
      <c r="E11708" s="103"/>
      <c r="F11708" s="104"/>
    </row>
    <row r="11709" spans="5:6" x14ac:dyDescent="0.25">
      <c r="E11709" s="103"/>
      <c r="F11709" s="104"/>
    </row>
    <row r="11710" spans="5:6" x14ac:dyDescent="0.25">
      <c r="E11710" s="103"/>
      <c r="F11710" s="104"/>
    </row>
    <row r="11711" spans="5:6" x14ac:dyDescent="0.25">
      <c r="E11711" s="103"/>
      <c r="F11711" s="104"/>
    </row>
    <row r="11712" spans="5:6" x14ac:dyDescent="0.25">
      <c r="E11712" s="103"/>
      <c r="F11712" s="104"/>
    </row>
    <row r="11713" spans="5:6" x14ac:dyDescent="0.25">
      <c r="E11713" s="103"/>
      <c r="F11713" s="104"/>
    </row>
    <row r="11714" spans="5:6" x14ac:dyDescent="0.25">
      <c r="E11714" s="103"/>
      <c r="F11714" s="104"/>
    </row>
    <row r="11715" spans="5:6" x14ac:dyDescent="0.25">
      <c r="E11715" s="103"/>
      <c r="F11715" s="104"/>
    </row>
    <row r="11716" spans="5:6" x14ac:dyDescent="0.25">
      <c r="E11716" s="103"/>
      <c r="F11716" s="104"/>
    </row>
    <row r="11717" spans="5:6" x14ac:dyDescent="0.25">
      <c r="E11717" s="103"/>
      <c r="F11717" s="104"/>
    </row>
    <row r="11718" spans="5:6" x14ac:dyDescent="0.25">
      <c r="E11718" s="103"/>
      <c r="F11718" s="104"/>
    </row>
    <row r="11719" spans="5:6" x14ac:dyDescent="0.25">
      <c r="E11719" s="103"/>
      <c r="F11719" s="104"/>
    </row>
    <row r="11720" spans="5:6" x14ac:dyDescent="0.25">
      <c r="E11720" s="103"/>
      <c r="F11720" s="104"/>
    </row>
    <row r="11721" spans="5:6" x14ac:dyDescent="0.25">
      <c r="E11721" s="103"/>
      <c r="F11721" s="104"/>
    </row>
    <row r="11722" spans="5:6" x14ac:dyDescent="0.25">
      <c r="E11722" s="103"/>
      <c r="F11722" s="104"/>
    </row>
    <row r="11723" spans="5:6" x14ac:dyDescent="0.25">
      <c r="E11723" s="103"/>
      <c r="F11723" s="104"/>
    </row>
    <row r="11724" spans="5:6" x14ac:dyDescent="0.25">
      <c r="E11724" s="103"/>
      <c r="F11724" s="104"/>
    </row>
    <row r="11725" spans="5:6" x14ac:dyDescent="0.25">
      <c r="E11725" s="103"/>
      <c r="F11725" s="104"/>
    </row>
    <row r="11726" spans="5:6" x14ac:dyDescent="0.25">
      <c r="E11726" s="103"/>
      <c r="F11726" s="104"/>
    </row>
    <row r="11727" spans="5:6" x14ac:dyDescent="0.25">
      <c r="E11727" s="103"/>
      <c r="F11727" s="104"/>
    </row>
    <row r="11728" spans="5:6" x14ac:dyDescent="0.25">
      <c r="E11728" s="103"/>
      <c r="F11728" s="104"/>
    </row>
    <row r="11729" spans="5:6" x14ac:dyDescent="0.25">
      <c r="E11729" s="103"/>
      <c r="F11729" s="104"/>
    </row>
    <row r="11730" spans="5:6" x14ac:dyDescent="0.25">
      <c r="E11730" s="103"/>
      <c r="F11730" s="104"/>
    </row>
    <row r="11731" spans="5:6" x14ac:dyDescent="0.25">
      <c r="E11731" s="103"/>
      <c r="F11731" s="104"/>
    </row>
    <row r="11732" spans="5:6" x14ac:dyDescent="0.25">
      <c r="E11732" s="103"/>
      <c r="F11732" s="104"/>
    </row>
    <row r="11733" spans="5:6" x14ac:dyDescent="0.25">
      <c r="E11733" s="103"/>
      <c r="F11733" s="104"/>
    </row>
    <row r="11734" spans="5:6" x14ac:dyDescent="0.25">
      <c r="E11734" s="103"/>
      <c r="F11734" s="104"/>
    </row>
    <row r="11735" spans="5:6" x14ac:dyDescent="0.25">
      <c r="E11735" s="103"/>
      <c r="F11735" s="104"/>
    </row>
    <row r="11736" spans="5:6" x14ac:dyDescent="0.25">
      <c r="E11736" s="103"/>
      <c r="F11736" s="104"/>
    </row>
    <row r="11737" spans="5:6" x14ac:dyDescent="0.25">
      <c r="E11737" s="103"/>
      <c r="F11737" s="104"/>
    </row>
    <row r="11738" spans="5:6" x14ac:dyDescent="0.25">
      <c r="E11738" s="103"/>
      <c r="F11738" s="104"/>
    </row>
    <row r="11739" spans="5:6" x14ac:dyDescent="0.25">
      <c r="E11739" s="103"/>
      <c r="F11739" s="104"/>
    </row>
    <row r="11740" spans="5:6" x14ac:dyDescent="0.25">
      <c r="E11740" s="103"/>
      <c r="F11740" s="104"/>
    </row>
    <row r="11741" spans="5:6" x14ac:dyDescent="0.25">
      <c r="E11741" s="103"/>
      <c r="F11741" s="104"/>
    </row>
    <row r="11742" spans="5:6" x14ac:dyDescent="0.25">
      <c r="E11742" s="103"/>
      <c r="F11742" s="104"/>
    </row>
    <row r="11743" spans="5:6" x14ac:dyDescent="0.25">
      <c r="E11743" s="103"/>
      <c r="F11743" s="104"/>
    </row>
    <row r="11744" spans="5:6" x14ac:dyDescent="0.25">
      <c r="E11744" s="103"/>
      <c r="F11744" s="104"/>
    </row>
    <row r="11745" spans="5:6" x14ac:dyDescent="0.25">
      <c r="E11745" s="103"/>
      <c r="F11745" s="104"/>
    </row>
    <row r="11746" spans="5:6" x14ac:dyDescent="0.25">
      <c r="E11746" s="103"/>
      <c r="F11746" s="104"/>
    </row>
    <row r="11747" spans="5:6" x14ac:dyDescent="0.25">
      <c r="E11747" s="103"/>
      <c r="F11747" s="104"/>
    </row>
    <row r="11748" spans="5:6" x14ac:dyDescent="0.25">
      <c r="E11748" s="103"/>
      <c r="F11748" s="104"/>
    </row>
    <row r="11749" spans="5:6" x14ac:dyDescent="0.25">
      <c r="E11749" s="103"/>
      <c r="F11749" s="104"/>
    </row>
    <row r="11750" spans="5:6" x14ac:dyDescent="0.25">
      <c r="E11750" s="103"/>
      <c r="F11750" s="104"/>
    </row>
    <row r="11751" spans="5:6" x14ac:dyDescent="0.25">
      <c r="E11751" s="103"/>
      <c r="F11751" s="104"/>
    </row>
    <row r="11752" spans="5:6" x14ac:dyDescent="0.25">
      <c r="E11752" s="103"/>
      <c r="F11752" s="104"/>
    </row>
    <row r="11753" spans="5:6" x14ac:dyDescent="0.25">
      <c r="E11753" s="103"/>
      <c r="F11753" s="104"/>
    </row>
    <row r="11754" spans="5:6" x14ac:dyDescent="0.25">
      <c r="E11754" s="103"/>
      <c r="F11754" s="104"/>
    </row>
    <row r="11755" spans="5:6" x14ac:dyDescent="0.25">
      <c r="E11755" s="103"/>
      <c r="F11755" s="104"/>
    </row>
    <row r="11756" spans="5:6" x14ac:dyDescent="0.25">
      <c r="E11756" s="103"/>
      <c r="F11756" s="104"/>
    </row>
    <row r="11757" spans="5:6" x14ac:dyDescent="0.25">
      <c r="E11757" s="103"/>
      <c r="F11757" s="104"/>
    </row>
    <row r="11758" spans="5:6" x14ac:dyDescent="0.25">
      <c r="E11758" s="103"/>
      <c r="F11758" s="104"/>
    </row>
    <row r="11759" spans="5:6" x14ac:dyDescent="0.25">
      <c r="E11759" s="103"/>
      <c r="F11759" s="104"/>
    </row>
    <row r="11760" spans="5:6" x14ac:dyDescent="0.25">
      <c r="E11760" s="103"/>
      <c r="F11760" s="104"/>
    </row>
    <row r="11761" spans="5:6" x14ac:dyDescent="0.25">
      <c r="E11761" s="103"/>
      <c r="F11761" s="104"/>
    </row>
    <row r="11762" spans="5:6" x14ac:dyDescent="0.25">
      <c r="E11762" s="103"/>
      <c r="F11762" s="104"/>
    </row>
    <row r="11763" spans="5:6" x14ac:dyDescent="0.25">
      <c r="E11763" s="103"/>
      <c r="F11763" s="104"/>
    </row>
    <row r="11764" spans="5:6" x14ac:dyDescent="0.25">
      <c r="E11764" s="103"/>
      <c r="F11764" s="104"/>
    </row>
    <row r="11765" spans="5:6" x14ac:dyDescent="0.25">
      <c r="E11765" s="103"/>
      <c r="F11765" s="104"/>
    </row>
    <row r="11766" spans="5:6" x14ac:dyDescent="0.25">
      <c r="E11766" s="103"/>
      <c r="F11766" s="104"/>
    </row>
    <row r="11767" spans="5:6" x14ac:dyDescent="0.25">
      <c r="E11767" s="103"/>
      <c r="F11767" s="104"/>
    </row>
    <row r="11768" spans="5:6" x14ac:dyDescent="0.25">
      <c r="E11768" s="103"/>
      <c r="F11768" s="104"/>
    </row>
    <row r="11769" spans="5:6" x14ac:dyDescent="0.25">
      <c r="E11769" s="103"/>
      <c r="F11769" s="104"/>
    </row>
    <row r="11770" spans="5:6" x14ac:dyDescent="0.25">
      <c r="E11770" s="103"/>
      <c r="F11770" s="104"/>
    </row>
    <row r="11771" spans="5:6" x14ac:dyDescent="0.25">
      <c r="E11771" s="103"/>
      <c r="F11771" s="104"/>
    </row>
    <row r="11772" spans="5:6" x14ac:dyDescent="0.25">
      <c r="E11772" s="103"/>
      <c r="F11772" s="104"/>
    </row>
    <row r="11773" spans="5:6" x14ac:dyDescent="0.25">
      <c r="E11773" s="103"/>
      <c r="F11773" s="104"/>
    </row>
    <row r="11774" spans="5:6" x14ac:dyDescent="0.25">
      <c r="E11774" s="103"/>
      <c r="F11774" s="104"/>
    </row>
    <row r="11775" spans="5:6" x14ac:dyDescent="0.25">
      <c r="E11775" s="103"/>
      <c r="F11775" s="104"/>
    </row>
    <row r="11776" spans="5:6" x14ac:dyDescent="0.25">
      <c r="E11776" s="103"/>
      <c r="F11776" s="104"/>
    </row>
    <row r="11777" spans="5:6" x14ac:dyDescent="0.25">
      <c r="E11777" s="103"/>
      <c r="F11777" s="104"/>
    </row>
    <row r="11778" spans="5:6" x14ac:dyDescent="0.25">
      <c r="E11778" s="103"/>
      <c r="F11778" s="104"/>
    </row>
    <row r="11779" spans="5:6" x14ac:dyDescent="0.25">
      <c r="E11779" s="103"/>
      <c r="F11779" s="104"/>
    </row>
    <row r="11780" spans="5:6" x14ac:dyDescent="0.25">
      <c r="E11780" s="103"/>
      <c r="F11780" s="104"/>
    </row>
    <row r="11781" spans="5:6" x14ac:dyDescent="0.25">
      <c r="E11781" s="103"/>
      <c r="F11781" s="104"/>
    </row>
    <row r="11782" spans="5:6" x14ac:dyDescent="0.25">
      <c r="E11782" s="103"/>
      <c r="F11782" s="104"/>
    </row>
    <row r="11783" spans="5:6" x14ac:dyDescent="0.25">
      <c r="E11783" s="103"/>
      <c r="F11783" s="104"/>
    </row>
    <row r="11784" spans="5:6" x14ac:dyDescent="0.25">
      <c r="E11784" s="103"/>
      <c r="F11784" s="104"/>
    </row>
    <row r="11785" spans="5:6" x14ac:dyDescent="0.25">
      <c r="E11785" s="103"/>
      <c r="F11785" s="104"/>
    </row>
    <row r="11786" spans="5:6" x14ac:dyDescent="0.25">
      <c r="E11786" s="103"/>
      <c r="F11786" s="104"/>
    </row>
    <row r="11787" spans="5:6" x14ac:dyDescent="0.25">
      <c r="E11787" s="103"/>
      <c r="F11787" s="104"/>
    </row>
    <row r="11788" spans="5:6" x14ac:dyDescent="0.25">
      <c r="E11788" s="103"/>
      <c r="F11788" s="104"/>
    </row>
    <row r="11789" spans="5:6" x14ac:dyDescent="0.25">
      <c r="E11789" s="103"/>
      <c r="F11789" s="104"/>
    </row>
    <row r="11790" spans="5:6" x14ac:dyDescent="0.25">
      <c r="E11790" s="103"/>
      <c r="F11790" s="104"/>
    </row>
    <row r="11791" spans="5:6" x14ac:dyDescent="0.25">
      <c r="E11791" s="103"/>
      <c r="F11791" s="104"/>
    </row>
    <row r="11792" spans="5:6" x14ac:dyDescent="0.25">
      <c r="E11792" s="103"/>
      <c r="F11792" s="104"/>
    </row>
    <row r="11793" spans="5:6" x14ac:dyDescent="0.25">
      <c r="E11793" s="103"/>
      <c r="F11793" s="104"/>
    </row>
    <row r="11794" spans="5:6" x14ac:dyDescent="0.25">
      <c r="E11794" s="103"/>
      <c r="F11794" s="104"/>
    </row>
    <row r="11795" spans="5:6" x14ac:dyDescent="0.25">
      <c r="E11795" s="103"/>
      <c r="F11795" s="104"/>
    </row>
    <row r="11796" spans="5:6" x14ac:dyDescent="0.25">
      <c r="E11796" s="103"/>
      <c r="F11796" s="104"/>
    </row>
    <row r="11797" spans="5:6" x14ac:dyDescent="0.25">
      <c r="E11797" s="103"/>
      <c r="F11797" s="104"/>
    </row>
    <row r="11798" spans="5:6" x14ac:dyDescent="0.25">
      <c r="E11798" s="103"/>
      <c r="F11798" s="104"/>
    </row>
    <row r="11799" spans="5:6" x14ac:dyDescent="0.25">
      <c r="E11799" s="103"/>
      <c r="F11799" s="104"/>
    </row>
    <row r="11800" spans="5:6" x14ac:dyDescent="0.25">
      <c r="E11800" s="103"/>
      <c r="F11800" s="104"/>
    </row>
    <row r="11801" spans="5:6" x14ac:dyDescent="0.25">
      <c r="E11801" s="103"/>
      <c r="F11801" s="104"/>
    </row>
    <row r="11802" spans="5:6" x14ac:dyDescent="0.25">
      <c r="E11802" s="103"/>
      <c r="F11802" s="104"/>
    </row>
    <row r="11803" spans="5:6" x14ac:dyDescent="0.25">
      <c r="E11803" s="103"/>
      <c r="F11803" s="104"/>
    </row>
    <row r="11804" spans="5:6" x14ac:dyDescent="0.25">
      <c r="E11804" s="103"/>
      <c r="F11804" s="104"/>
    </row>
    <row r="11805" spans="5:6" x14ac:dyDescent="0.25">
      <c r="E11805" s="103"/>
      <c r="F11805" s="104"/>
    </row>
    <row r="11806" spans="5:6" x14ac:dyDescent="0.25">
      <c r="E11806" s="103"/>
      <c r="F11806" s="104"/>
    </row>
    <row r="11807" spans="5:6" x14ac:dyDescent="0.25">
      <c r="E11807" s="103"/>
      <c r="F11807" s="104"/>
    </row>
    <row r="11808" spans="5:6" x14ac:dyDescent="0.25">
      <c r="E11808" s="103"/>
      <c r="F11808" s="104"/>
    </row>
    <row r="11809" spans="5:6" x14ac:dyDescent="0.25">
      <c r="E11809" s="103"/>
      <c r="F11809" s="104"/>
    </row>
    <row r="11810" spans="5:6" x14ac:dyDescent="0.25">
      <c r="E11810" s="103"/>
      <c r="F11810" s="104"/>
    </row>
    <row r="11811" spans="5:6" x14ac:dyDescent="0.25">
      <c r="E11811" s="103"/>
      <c r="F11811" s="104"/>
    </row>
    <row r="11812" spans="5:6" x14ac:dyDescent="0.25">
      <c r="E11812" s="103"/>
      <c r="F11812" s="104"/>
    </row>
    <row r="11813" spans="5:6" x14ac:dyDescent="0.25">
      <c r="E11813" s="103"/>
      <c r="F11813" s="104"/>
    </row>
    <row r="11814" spans="5:6" x14ac:dyDescent="0.25">
      <c r="E11814" s="103"/>
      <c r="F11814" s="104"/>
    </row>
    <row r="11815" spans="5:6" x14ac:dyDescent="0.25">
      <c r="E11815" s="103"/>
      <c r="F11815" s="104"/>
    </row>
    <row r="11816" spans="5:6" x14ac:dyDescent="0.25">
      <c r="E11816" s="103"/>
      <c r="F11816" s="104"/>
    </row>
    <row r="11817" spans="5:6" x14ac:dyDescent="0.25">
      <c r="E11817" s="103"/>
      <c r="F11817" s="104"/>
    </row>
    <row r="11818" spans="5:6" x14ac:dyDescent="0.25">
      <c r="E11818" s="103"/>
      <c r="F11818" s="104"/>
    </row>
    <row r="11819" spans="5:6" x14ac:dyDescent="0.25">
      <c r="E11819" s="103"/>
      <c r="F11819" s="104"/>
    </row>
    <row r="11820" spans="5:6" x14ac:dyDescent="0.25">
      <c r="E11820" s="103"/>
      <c r="F11820" s="104"/>
    </row>
    <row r="11821" spans="5:6" x14ac:dyDescent="0.25">
      <c r="E11821" s="103"/>
      <c r="F11821" s="104"/>
    </row>
    <row r="11822" spans="5:6" x14ac:dyDescent="0.25">
      <c r="E11822" s="103"/>
      <c r="F11822" s="104"/>
    </row>
    <row r="11823" spans="5:6" x14ac:dyDescent="0.25">
      <c r="E11823" s="103"/>
      <c r="F11823" s="104"/>
    </row>
    <row r="11824" spans="5:6" x14ac:dyDescent="0.25">
      <c r="E11824" s="103"/>
      <c r="F11824" s="104"/>
    </row>
    <row r="11825" spans="5:6" x14ac:dyDescent="0.25">
      <c r="E11825" s="103"/>
      <c r="F11825" s="104"/>
    </row>
    <row r="11826" spans="5:6" x14ac:dyDescent="0.25">
      <c r="E11826" s="103"/>
      <c r="F11826" s="104"/>
    </row>
    <row r="11827" spans="5:6" x14ac:dyDescent="0.25">
      <c r="E11827" s="103"/>
      <c r="F11827" s="104"/>
    </row>
    <row r="11828" spans="5:6" x14ac:dyDescent="0.25">
      <c r="E11828" s="103"/>
      <c r="F11828" s="104"/>
    </row>
    <row r="11829" spans="5:6" x14ac:dyDescent="0.25">
      <c r="E11829" s="103"/>
      <c r="F11829" s="104"/>
    </row>
    <row r="11830" spans="5:6" x14ac:dyDescent="0.25">
      <c r="E11830" s="103"/>
      <c r="F11830" s="104"/>
    </row>
    <row r="11831" spans="5:6" x14ac:dyDescent="0.25">
      <c r="E11831" s="103"/>
      <c r="F11831" s="104"/>
    </row>
    <row r="11832" spans="5:6" x14ac:dyDescent="0.25">
      <c r="E11832" s="103"/>
      <c r="F11832" s="104"/>
    </row>
    <row r="11833" spans="5:6" x14ac:dyDescent="0.25">
      <c r="E11833" s="103"/>
      <c r="F11833" s="104"/>
    </row>
    <row r="11834" spans="5:6" x14ac:dyDescent="0.25">
      <c r="E11834" s="103"/>
      <c r="F11834" s="104"/>
    </row>
    <row r="11835" spans="5:6" x14ac:dyDescent="0.25">
      <c r="E11835" s="103"/>
      <c r="F11835" s="104"/>
    </row>
    <row r="11836" spans="5:6" x14ac:dyDescent="0.25">
      <c r="E11836" s="103"/>
      <c r="F11836" s="104"/>
    </row>
    <row r="11837" spans="5:6" x14ac:dyDescent="0.25">
      <c r="E11837" s="103"/>
      <c r="F11837" s="104"/>
    </row>
    <row r="11838" spans="5:6" x14ac:dyDescent="0.25">
      <c r="E11838" s="103"/>
      <c r="F11838" s="104"/>
    </row>
    <row r="11839" spans="5:6" x14ac:dyDescent="0.25">
      <c r="E11839" s="103"/>
      <c r="F11839" s="104"/>
    </row>
    <row r="11840" spans="5:6" x14ac:dyDescent="0.25">
      <c r="E11840" s="103"/>
      <c r="F11840" s="104"/>
    </row>
    <row r="11841" spans="5:6" x14ac:dyDescent="0.25">
      <c r="E11841" s="103"/>
      <c r="F11841" s="104"/>
    </row>
    <row r="11842" spans="5:6" x14ac:dyDescent="0.25">
      <c r="E11842" s="103"/>
      <c r="F11842" s="104"/>
    </row>
    <row r="11843" spans="5:6" x14ac:dyDescent="0.25">
      <c r="E11843" s="103"/>
      <c r="F11843" s="104"/>
    </row>
    <row r="11844" spans="5:6" x14ac:dyDescent="0.25">
      <c r="E11844" s="103"/>
      <c r="F11844" s="104"/>
    </row>
    <row r="11845" spans="5:6" x14ac:dyDescent="0.25">
      <c r="E11845" s="103"/>
      <c r="F11845" s="104"/>
    </row>
    <row r="11846" spans="5:6" x14ac:dyDescent="0.25">
      <c r="E11846" s="103"/>
      <c r="F11846" s="104"/>
    </row>
    <row r="11847" spans="5:6" x14ac:dyDescent="0.25">
      <c r="E11847" s="103"/>
      <c r="F11847" s="104"/>
    </row>
    <row r="11848" spans="5:6" x14ac:dyDescent="0.25">
      <c r="E11848" s="103"/>
      <c r="F11848" s="104"/>
    </row>
    <row r="11849" spans="5:6" x14ac:dyDescent="0.25">
      <c r="E11849" s="103"/>
      <c r="F11849" s="104"/>
    </row>
    <row r="11850" spans="5:6" x14ac:dyDescent="0.25">
      <c r="E11850" s="103"/>
      <c r="F11850" s="104"/>
    </row>
    <row r="11851" spans="5:6" x14ac:dyDescent="0.25">
      <c r="E11851" s="103"/>
      <c r="F11851" s="104"/>
    </row>
    <row r="11852" spans="5:6" x14ac:dyDescent="0.25">
      <c r="E11852" s="103"/>
      <c r="F11852" s="104"/>
    </row>
    <row r="11853" spans="5:6" x14ac:dyDescent="0.25">
      <c r="E11853" s="103"/>
      <c r="F11853" s="104"/>
    </row>
    <row r="11854" spans="5:6" x14ac:dyDescent="0.25">
      <c r="E11854" s="103"/>
      <c r="F11854" s="104"/>
    </row>
    <row r="11855" spans="5:6" x14ac:dyDescent="0.25">
      <c r="E11855" s="103"/>
      <c r="F11855" s="104"/>
    </row>
    <row r="11856" spans="5:6" x14ac:dyDescent="0.25">
      <c r="E11856" s="103"/>
      <c r="F11856" s="104"/>
    </row>
    <row r="11857" spans="5:6" x14ac:dyDescent="0.25">
      <c r="E11857" s="103"/>
      <c r="F11857" s="104"/>
    </row>
    <row r="11858" spans="5:6" x14ac:dyDescent="0.25">
      <c r="E11858" s="103"/>
      <c r="F11858" s="104"/>
    </row>
    <row r="11859" spans="5:6" x14ac:dyDescent="0.25">
      <c r="E11859" s="103"/>
      <c r="F11859" s="104"/>
    </row>
    <row r="11860" spans="5:6" x14ac:dyDescent="0.25">
      <c r="E11860" s="103"/>
      <c r="F11860" s="104"/>
    </row>
    <row r="11861" spans="5:6" x14ac:dyDescent="0.25">
      <c r="E11861" s="103"/>
      <c r="F11861" s="104"/>
    </row>
    <row r="11862" spans="5:6" x14ac:dyDescent="0.25">
      <c r="E11862" s="103"/>
      <c r="F11862" s="104"/>
    </row>
    <row r="11863" spans="5:6" x14ac:dyDescent="0.25">
      <c r="E11863" s="103"/>
      <c r="F11863" s="104"/>
    </row>
    <row r="11864" spans="5:6" x14ac:dyDescent="0.25">
      <c r="E11864" s="103"/>
      <c r="F11864" s="104"/>
    </row>
    <row r="11865" spans="5:6" x14ac:dyDescent="0.25">
      <c r="E11865" s="103"/>
      <c r="F11865" s="104"/>
    </row>
    <row r="11866" spans="5:6" x14ac:dyDescent="0.25">
      <c r="E11866" s="103"/>
      <c r="F11866" s="104"/>
    </row>
    <row r="11867" spans="5:6" x14ac:dyDescent="0.25">
      <c r="E11867" s="103"/>
      <c r="F11867" s="104"/>
    </row>
    <row r="11868" spans="5:6" x14ac:dyDescent="0.25">
      <c r="E11868" s="103"/>
      <c r="F11868" s="104"/>
    </row>
    <row r="11869" spans="5:6" x14ac:dyDescent="0.25">
      <c r="E11869" s="103"/>
      <c r="F11869" s="104"/>
    </row>
    <row r="11870" spans="5:6" x14ac:dyDescent="0.25">
      <c r="E11870" s="103"/>
      <c r="F11870" s="104"/>
    </row>
    <row r="11871" spans="5:6" x14ac:dyDescent="0.25">
      <c r="E11871" s="103"/>
      <c r="F11871" s="104"/>
    </row>
    <row r="11872" spans="5:6" x14ac:dyDescent="0.25">
      <c r="E11872" s="103"/>
      <c r="F11872" s="104"/>
    </row>
    <row r="11873" spans="5:6" x14ac:dyDescent="0.25">
      <c r="E11873" s="103"/>
      <c r="F11873" s="104"/>
    </row>
    <row r="11874" spans="5:6" x14ac:dyDescent="0.25">
      <c r="E11874" s="103"/>
      <c r="F11874" s="104"/>
    </row>
    <row r="11875" spans="5:6" x14ac:dyDescent="0.25">
      <c r="E11875" s="103"/>
      <c r="F11875" s="104"/>
    </row>
    <row r="11876" spans="5:6" x14ac:dyDescent="0.25">
      <c r="E11876" s="103"/>
      <c r="F11876" s="104"/>
    </row>
    <row r="11877" spans="5:6" x14ac:dyDescent="0.25">
      <c r="E11877" s="103"/>
      <c r="F11877" s="104"/>
    </row>
    <row r="11878" spans="5:6" x14ac:dyDescent="0.25">
      <c r="E11878" s="103"/>
      <c r="F11878" s="104"/>
    </row>
    <row r="11879" spans="5:6" x14ac:dyDescent="0.25">
      <c r="E11879" s="103"/>
      <c r="F11879" s="104"/>
    </row>
    <row r="11880" spans="5:6" x14ac:dyDescent="0.25">
      <c r="E11880" s="103"/>
      <c r="F11880" s="104"/>
    </row>
    <row r="11881" spans="5:6" x14ac:dyDescent="0.25">
      <c r="E11881" s="103"/>
      <c r="F11881" s="104"/>
    </row>
    <row r="11882" spans="5:6" x14ac:dyDescent="0.25">
      <c r="E11882" s="103"/>
      <c r="F11882" s="104"/>
    </row>
    <row r="11883" spans="5:6" x14ac:dyDescent="0.25">
      <c r="E11883" s="103"/>
      <c r="F11883" s="104"/>
    </row>
    <row r="11884" spans="5:6" x14ac:dyDescent="0.25">
      <c r="E11884" s="103"/>
      <c r="F11884" s="104"/>
    </row>
    <row r="11885" spans="5:6" x14ac:dyDescent="0.25">
      <c r="E11885" s="103"/>
      <c r="F11885" s="104"/>
    </row>
    <row r="11886" spans="5:6" x14ac:dyDescent="0.25">
      <c r="E11886" s="103"/>
      <c r="F11886" s="104"/>
    </row>
    <row r="11887" spans="5:6" x14ac:dyDescent="0.25">
      <c r="E11887" s="103"/>
      <c r="F11887" s="104"/>
    </row>
    <row r="11888" spans="5:6" x14ac:dyDescent="0.25">
      <c r="E11888" s="103"/>
      <c r="F11888" s="104"/>
    </row>
    <row r="11889" spans="5:6" x14ac:dyDescent="0.25">
      <c r="E11889" s="103"/>
      <c r="F11889" s="104"/>
    </row>
    <row r="11890" spans="5:6" x14ac:dyDescent="0.25">
      <c r="E11890" s="103"/>
      <c r="F11890" s="104"/>
    </row>
    <row r="11891" spans="5:6" x14ac:dyDescent="0.25">
      <c r="E11891" s="103"/>
      <c r="F11891" s="104"/>
    </row>
    <row r="11892" spans="5:6" x14ac:dyDescent="0.25">
      <c r="E11892" s="103"/>
      <c r="F11892" s="104"/>
    </row>
    <row r="11893" spans="5:6" x14ac:dyDescent="0.25">
      <c r="E11893" s="103"/>
      <c r="F11893" s="104"/>
    </row>
    <row r="11894" spans="5:6" x14ac:dyDescent="0.25">
      <c r="E11894" s="103"/>
      <c r="F11894" s="104"/>
    </row>
    <row r="11895" spans="5:6" x14ac:dyDescent="0.25">
      <c r="E11895" s="103"/>
      <c r="F11895" s="104"/>
    </row>
    <row r="11896" spans="5:6" x14ac:dyDescent="0.25">
      <c r="E11896" s="103"/>
      <c r="F11896" s="104"/>
    </row>
    <row r="11897" spans="5:6" x14ac:dyDescent="0.25">
      <c r="E11897" s="103"/>
      <c r="F11897" s="104"/>
    </row>
    <row r="11898" spans="5:6" x14ac:dyDescent="0.25">
      <c r="E11898" s="103"/>
      <c r="F11898" s="104"/>
    </row>
    <row r="11899" spans="5:6" x14ac:dyDescent="0.25">
      <c r="E11899" s="103"/>
      <c r="F11899" s="104"/>
    </row>
    <row r="11900" spans="5:6" x14ac:dyDescent="0.25">
      <c r="E11900" s="103"/>
      <c r="F11900" s="104"/>
    </row>
    <row r="11901" spans="5:6" x14ac:dyDescent="0.25">
      <c r="E11901" s="103"/>
      <c r="F11901" s="104"/>
    </row>
    <row r="11902" spans="5:6" x14ac:dyDescent="0.25">
      <c r="E11902" s="103"/>
      <c r="F11902" s="104"/>
    </row>
    <row r="11903" spans="5:6" x14ac:dyDescent="0.25">
      <c r="E11903" s="103"/>
      <c r="F11903" s="104"/>
    </row>
    <row r="11904" spans="5:6" x14ac:dyDescent="0.25">
      <c r="E11904" s="103"/>
      <c r="F11904" s="104"/>
    </row>
    <row r="11905" spans="5:6" x14ac:dyDescent="0.25">
      <c r="E11905" s="103"/>
      <c r="F11905" s="104"/>
    </row>
    <row r="11906" spans="5:6" x14ac:dyDescent="0.25">
      <c r="E11906" s="103"/>
      <c r="F11906" s="104"/>
    </row>
    <row r="11907" spans="5:6" x14ac:dyDescent="0.25">
      <c r="E11907" s="103"/>
      <c r="F11907" s="104"/>
    </row>
    <row r="11908" spans="5:6" x14ac:dyDescent="0.25">
      <c r="E11908" s="103"/>
      <c r="F11908" s="104"/>
    </row>
    <row r="11909" spans="5:6" x14ac:dyDescent="0.25">
      <c r="E11909" s="103"/>
      <c r="F11909" s="104"/>
    </row>
    <row r="11910" spans="5:6" x14ac:dyDescent="0.25">
      <c r="E11910" s="103"/>
      <c r="F11910" s="104"/>
    </row>
    <row r="11911" spans="5:6" x14ac:dyDescent="0.25">
      <c r="E11911" s="103"/>
      <c r="F11911" s="104"/>
    </row>
    <row r="11912" spans="5:6" x14ac:dyDescent="0.25">
      <c r="E11912" s="103"/>
      <c r="F11912" s="104"/>
    </row>
    <row r="11913" spans="5:6" x14ac:dyDescent="0.25">
      <c r="E11913" s="103"/>
      <c r="F11913" s="104"/>
    </row>
    <row r="11914" spans="5:6" x14ac:dyDescent="0.25">
      <c r="E11914" s="103"/>
      <c r="F11914" s="104"/>
    </row>
    <row r="11915" spans="5:6" x14ac:dyDescent="0.25">
      <c r="E11915" s="103"/>
      <c r="F11915" s="104"/>
    </row>
    <row r="11916" spans="5:6" x14ac:dyDescent="0.25">
      <c r="E11916" s="103"/>
      <c r="F11916" s="104"/>
    </row>
    <row r="11917" spans="5:6" x14ac:dyDescent="0.25">
      <c r="E11917" s="103"/>
      <c r="F11917" s="104"/>
    </row>
    <row r="11918" spans="5:6" x14ac:dyDescent="0.25">
      <c r="E11918" s="103"/>
      <c r="F11918" s="104"/>
    </row>
    <row r="11919" spans="5:6" x14ac:dyDescent="0.25">
      <c r="E11919" s="103"/>
      <c r="F11919" s="104"/>
    </row>
    <row r="11920" spans="5:6" x14ac:dyDescent="0.25">
      <c r="E11920" s="103"/>
      <c r="F11920" s="104"/>
    </row>
    <row r="11921" spans="5:6" x14ac:dyDescent="0.25">
      <c r="E11921" s="103"/>
      <c r="F11921" s="104"/>
    </row>
    <row r="11922" spans="5:6" x14ac:dyDescent="0.25">
      <c r="E11922" s="103"/>
      <c r="F11922" s="104"/>
    </row>
    <row r="11923" spans="5:6" x14ac:dyDescent="0.25">
      <c r="E11923" s="103"/>
      <c r="F11923" s="104"/>
    </row>
    <row r="11924" spans="5:6" x14ac:dyDescent="0.25">
      <c r="E11924" s="103"/>
      <c r="F11924" s="104"/>
    </row>
    <row r="11925" spans="5:6" x14ac:dyDescent="0.25">
      <c r="E11925" s="103"/>
      <c r="F11925" s="104"/>
    </row>
    <row r="11926" spans="5:6" x14ac:dyDescent="0.25">
      <c r="E11926" s="103"/>
      <c r="F11926" s="104"/>
    </row>
    <row r="11927" spans="5:6" x14ac:dyDescent="0.25">
      <c r="E11927" s="103"/>
      <c r="F11927" s="104"/>
    </row>
    <row r="11928" spans="5:6" x14ac:dyDescent="0.25">
      <c r="E11928" s="103"/>
      <c r="F11928" s="104"/>
    </row>
    <row r="11929" spans="5:6" x14ac:dyDescent="0.25">
      <c r="E11929" s="103"/>
      <c r="F11929" s="104"/>
    </row>
    <row r="11930" spans="5:6" x14ac:dyDescent="0.25">
      <c r="E11930" s="103"/>
      <c r="F11930" s="104"/>
    </row>
    <row r="11931" spans="5:6" x14ac:dyDescent="0.25">
      <c r="E11931" s="103"/>
      <c r="F11931" s="104"/>
    </row>
    <row r="11932" spans="5:6" x14ac:dyDescent="0.25">
      <c r="E11932" s="103"/>
      <c r="F11932" s="104"/>
    </row>
    <row r="11933" spans="5:6" x14ac:dyDescent="0.25">
      <c r="E11933" s="103"/>
      <c r="F11933" s="104"/>
    </row>
    <row r="11934" spans="5:6" x14ac:dyDescent="0.25">
      <c r="E11934" s="103"/>
      <c r="F11934" s="104"/>
    </row>
    <row r="11935" spans="5:6" x14ac:dyDescent="0.25">
      <c r="E11935" s="103"/>
      <c r="F11935" s="104"/>
    </row>
    <row r="11936" spans="5:6" x14ac:dyDescent="0.25">
      <c r="E11936" s="103"/>
      <c r="F11936" s="104"/>
    </row>
    <row r="11937" spans="5:6" x14ac:dyDescent="0.25">
      <c r="E11937" s="103"/>
      <c r="F11937" s="104"/>
    </row>
    <row r="11938" spans="5:6" x14ac:dyDescent="0.25">
      <c r="E11938" s="103"/>
      <c r="F11938" s="104"/>
    </row>
    <row r="11939" spans="5:6" x14ac:dyDescent="0.25">
      <c r="E11939" s="103"/>
      <c r="F11939" s="104"/>
    </row>
    <row r="11940" spans="5:6" x14ac:dyDescent="0.25">
      <c r="E11940" s="103"/>
      <c r="F11940" s="104"/>
    </row>
    <row r="11941" spans="5:6" x14ac:dyDescent="0.25">
      <c r="E11941" s="103"/>
      <c r="F11941" s="104"/>
    </row>
    <row r="11942" spans="5:6" x14ac:dyDescent="0.25">
      <c r="E11942" s="103"/>
      <c r="F11942" s="104"/>
    </row>
    <row r="11943" spans="5:6" x14ac:dyDescent="0.25">
      <c r="E11943" s="103"/>
      <c r="F11943" s="104"/>
    </row>
    <row r="11944" spans="5:6" x14ac:dyDescent="0.25">
      <c r="E11944" s="103"/>
      <c r="F11944" s="104"/>
    </row>
    <row r="11945" spans="5:6" x14ac:dyDescent="0.25">
      <c r="E11945" s="103"/>
      <c r="F11945" s="104"/>
    </row>
    <row r="11946" spans="5:6" x14ac:dyDescent="0.25">
      <c r="E11946" s="103"/>
      <c r="F11946" s="104"/>
    </row>
    <row r="11947" spans="5:6" x14ac:dyDescent="0.25">
      <c r="E11947" s="103"/>
      <c r="F11947" s="104"/>
    </row>
    <row r="11948" spans="5:6" x14ac:dyDescent="0.25">
      <c r="E11948" s="103"/>
      <c r="F11948" s="104"/>
    </row>
    <row r="11949" spans="5:6" x14ac:dyDescent="0.25">
      <c r="E11949" s="103"/>
      <c r="F11949" s="104"/>
    </row>
    <row r="11950" spans="5:6" x14ac:dyDescent="0.25">
      <c r="E11950" s="103"/>
      <c r="F11950" s="104"/>
    </row>
    <row r="11951" spans="5:6" x14ac:dyDescent="0.25">
      <c r="E11951" s="103"/>
      <c r="F11951" s="104"/>
    </row>
    <row r="11952" spans="5:6" x14ac:dyDescent="0.25">
      <c r="E11952" s="103"/>
      <c r="F11952" s="104"/>
    </row>
    <row r="11953" spans="5:6" x14ac:dyDescent="0.25">
      <c r="E11953" s="103"/>
      <c r="F11953" s="104"/>
    </row>
    <row r="11954" spans="5:6" x14ac:dyDescent="0.25">
      <c r="E11954" s="103"/>
      <c r="F11954" s="104"/>
    </row>
    <row r="11955" spans="5:6" x14ac:dyDescent="0.25">
      <c r="E11955" s="103"/>
      <c r="F11955" s="104"/>
    </row>
    <row r="11956" spans="5:6" x14ac:dyDescent="0.25">
      <c r="E11956" s="103"/>
      <c r="F11956" s="104"/>
    </row>
    <row r="11957" spans="5:6" x14ac:dyDescent="0.25">
      <c r="E11957" s="103"/>
      <c r="F11957" s="104"/>
    </row>
    <row r="11958" spans="5:6" x14ac:dyDescent="0.25">
      <c r="E11958" s="103"/>
      <c r="F11958" s="104"/>
    </row>
    <row r="11959" spans="5:6" x14ac:dyDescent="0.25">
      <c r="E11959" s="103"/>
      <c r="F11959" s="104"/>
    </row>
    <row r="11960" spans="5:6" x14ac:dyDescent="0.25">
      <c r="E11960" s="103"/>
      <c r="F11960" s="104"/>
    </row>
    <row r="11961" spans="5:6" x14ac:dyDescent="0.25">
      <c r="E11961" s="103"/>
      <c r="F11961" s="104"/>
    </row>
    <row r="11962" spans="5:6" x14ac:dyDescent="0.25">
      <c r="E11962" s="103"/>
      <c r="F11962" s="104"/>
    </row>
    <row r="11963" spans="5:6" x14ac:dyDescent="0.25">
      <c r="E11963" s="103"/>
      <c r="F11963" s="104"/>
    </row>
    <row r="11964" spans="5:6" x14ac:dyDescent="0.25">
      <c r="E11964" s="103"/>
      <c r="F11964" s="104"/>
    </row>
    <row r="11965" spans="5:6" x14ac:dyDescent="0.25">
      <c r="E11965" s="103"/>
      <c r="F11965" s="104"/>
    </row>
    <row r="11966" spans="5:6" x14ac:dyDescent="0.25">
      <c r="E11966" s="103"/>
      <c r="F11966" s="104"/>
    </row>
    <row r="11967" spans="5:6" x14ac:dyDescent="0.25">
      <c r="E11967" s="103"/>
      <c r="F11967" s="104"/>
    </row>
    <row r="11968" spans="5:6" x14ac:dyDescent="0.25">
      <c r="E11968" s="103"/>
      <c r="F11968" s="104"/>
    </row>
    <row r="11969" spans="5:6" x14ac:dyDescent="0.25">
      <c r="E11969" s="103"/>
      <c r="F11969" s="104"/>
    </row>
    <row r="11970" spans="5:6" x14ac:dyDescent="0.25">
      <c r="E11970" s="103"/>
      <c r="F11970" s="104"/>
    </row>
    <row r="11971" spans="5:6" x14ac:dyDescent="0.25">
      <c r="E11971" s="103"/>
      <c r="F11971" s="104"/>
    </row>
    <row r="11972" spans="5:6" x14ac:dyDescent="0.25">
      <c r="E11972" s="103"/>
      <c r="F11972" s="104"/>
    </row>
    <row r="11973" spans="5:6" x14ac:dyDescent="0.25">
      <c r="E11973" s="103"/>
      <c r="F11973" s="104"/>
    </row>
    <row r="11974" spans="5:6" x14ac:dyDescent="0.25">
      <c r="E11974" s="103"/>
      <c r="F11974" s="104"/>
    </row>
    <row r="11975" spans="5:6" x14ac:dyDescent="0.25">
      <c r="E11975" s="103"/>
      <c r="F11975" s="104"/>
    </row>
    <row r="11976" spans="5:6" x14ac:dyDescent="0.25">
      <c r="E11976" s="103"/>
      <c r="F11976" s="104"/>
    </row>
    <row r="11977" spans="5:6" x14ac:dyDescent="0.25">
      <c r="E11977" s="103"/>
      <c r="F11977" s="104"/>
    </row>
    <row r="11978" spans="5:6" x14ac:dyDescent="0.25">
      <c r="E11978" s="103"/>
      <c r="F11978" s="104"/>
    </row>
    <row r="11979" spans="5:6" x14ac:dyDescent="0.25">
      <c r="E11979" s="103"/>
      <c r="F11979" s="104"/>
    </row>
    <row r="11980" spans="5:6" x14ac:dyDescent="0.25">
      <c r="E11980" s="103"/>
      <c r="F11980" s="104"/>
    </row>
    <row r="11981" spans="5:6" x14ac:dyDescent="0.25">
      <c r="E11981" s="103"/>
      <c r="F11981" s="104"/>
    </row>
    <row r="11982" spans="5:6" x14ac:dyDescent="0.25">
      <c r="E11982" s="103"/>
      <c r="F11982" s="104"/>
    </row>
    <row r="11983" spans="5:6" x14ac:dyDescent="0.25">
      <c r="E11983" s="103"/>
      <c r="F11983" s="104"/>
    </row>
    <row r="11984" spans="5:6" x14ac:dyDescent="0.25">
      <c r="E11984" s="103"/>
      <c r="F11984" s="104"/>
    </row>
    <row r="11985" spans="5:6" x14ac:dyDescent="0.25">
      <c r="E11985" s="103"/>
      <c r="F11985" s="104"/>
    </row>
    <row r="11986" spans="5:6" x14ac:dyDescent="0.25">
      <c r="E11986" s="103"/>
      <c r="F11986" s="104"/>
    </row>
    <row r="11987" spans="5:6" x14ac:dyDescent="0.25">
      <c r="E11987" s="103"/>
      <c r="F11987" s="104"/>
    </row>
    <row r="11988" spans="5:6" x14ac:dyDescent="0.25">
      <c r="E11988" s="103"/>
      <c r="F11988" s="104"/>
    </row>
    <row r="11989" spans="5:6" x14ac:dyDescent="0.25">
      <c r="E11989" s="103"/>
      <c r="F11989" s="104"/>
    </row>
    <row r="11990" spans="5:6" x14ac:dyDescent="0.25">
      <c r="E11990" s="103"/>
      <c r="F11990" s="104"/>
    </row>
    <row r="11991" spans="5:6" x14ac:dyDescent="0.25">
      <c r="E11991" s="103"/>
      <c r="F11991" s="104"/>
    </row>
    <row r="11992" spans="5:6" x14ac:dyDescent="0.25">
      <c r="E11992" s="103"/>
      <c r="F11992" s="104"/>
    </row>
    <row r="11993" spans="5:6" x14ac:dyDescent="0.25">
      <c r="E11993" s="103"/>
      <c r="F11993" s="104"/>
    </row>
    <row r="11994" spans="5:6" x14ac:dyDescent="0.25">
      <c r="E11994" s="103"/>
      <c r="F11994" s="104"/>
    </row>
    <row r="11995" spans="5:6" x14ac:dyDescent="0.25">
      <c r="E11995" s="103"/>
      <c r="F11995" s="104"/>
    </row>
    <row r="11996" spans="5:6" x14ac:dyDescent="0.25">
      <c r="E11996" s="103"/>
      <c r="F11996" s="104"/>
    </row>
    <row r="11997" spans="5:6" x14ac:dyDescent="0.25">
      <c r="E11997" s="103"/>
      <c r="F11997" s="104"/>
    </row>
    <row r="11998" spans="5:6" x14ac:dyDescent="0.25">
      <c r="E11998" s="103"/>
      <c r="F11998" s="104"/>
    </row>
    <row r="11999" spans="5:6" x14ac:dyDescent="0.25">
      <c r="E11999" s="103"/>
      <c r="F11999" s="104"/>
    </row>
    <row r="12000" spans="5:6" x14ac:dyDescent="0.25">
      <c r="E12000" s="103"/>
      <c r="F12000" s="104"/>
    </row>
    <row r="12001" spans="5:6" x14ac:dyDescent="0.25">
      <c r="E12001" s="103"/>
      <c r="F12001" s="104"/>
    </row>
    <row r="12002" spans="5:6" x14ac:dyDescent="0.25">
      <c r="E12002" s="103"/>
      <c r="F12002" s="104"/>
    </row>
    <row r="12003" spans="5:6" x14ac:dyDescent="0.25">
      <c r="E12003" s="103"/>
      <c r="F12003" s="104"/>
    </row>
    <row r="12004" spans="5:6" x14ac:dyDescent="0.25">
      <c r="E12004" s="103"/>
      <c r="F12004" s="104"/>
    </row>
    <row r="12005" spans="5:6" x14ac:dyDescent="0.25">
      <c r="E12005" s="103"/>
      <c r="F12005" s="104"/>
    </row>
    <row r="12006" spans="5:6" x14ac:dyDescent="0.25">
      <c r="E12006" s="103"/>
      <c r="F12006" s="104"/>
    </row>
    <row r="12007" spans="5:6" x14ac:dyDescent="0.25">
      <c r="E12007" s="103"/>
      <c r="F12007" s="104"/>
    </row>
    <row r="12008" spans="5:6" x14ac:dyDescent="0.25">
      <c r="E12008" s="103"/>
      <c r="F12008" s="104"/>
    </row>
    <row r="12009" spans="5:6" x14ac:dyDescent="0.25">
      <c r="E12009" s="103"/>
      <c r="F12009" s="104"/>
    </row>
    <row r="12010" spans="5:6" x14ac:dyDescent="0.25">
      <c r="E12010" s="103"/>
      <c r="F12010" s="104"/>
    </row>
    <row r="12011" spans="5:6" x14ac:dyDescent="0.25">
      <c r="E12011" s="103"/>
      <c r="F12011" s="104"/>
    </row>
    <row r="12012" spans="5:6" x14ac:dyDescent="0.25">
      <c r="E12012" s="103"/>
      <c r="F12012" s="104"/>
    </row>
    <row r="12013" spans="5:6" x14ac:dyDescent="0.25">
      <c r="E12013" s="103"/>
      <c r="F12013" s="104"/>
    </row>
    <row r="12014" spans="5:6" x14ac:dyDescent="0.25">
      <c r="E12014" s="103"/>
      <c r="F12014" s="104"/>
    </row>
    <row r="12015" spans="5:6" x14ac:dyDescent="0.25">
      <c r="E12015" s="103"/>
      <c r="F12015" s="104"/>
    </row>
    <row r="12016" spans="5:6" x14ac:dyDescent="0.25">
      <c r="E12016" s="103"/>
      <c r="F12016" s="104"/>
    </row>
    <row r="12017" spans="5:6" x14ac:dyDescent="0.25">
      <c r="E12017" s="103"/>
      <c r="F12017" s="104"/>
    </row>
    <row r="12018" spans="5:6" x14ac:dyDescent="0.25">
      <c r="E12018" s="103"/>
      <c r="F12018" s="104"/>
    </row>
    <row r="12019" spans="5:6" x14ac:dyDescent="0.25">
      <c r="E12019" s="103"/>
      <c r="F12019" s="104"/>
    </row>
    <row r="12020" spans="5:6" x14ac:dyDescent="0.25">
      <c r="E12020" s="103"/>
      <c r="F12020" s="104"/>
    </row>
    <row r="12021" spans="5:6" x14ac:dyDescent="0.25">
      <c r="E12021" s="103"/>
      <c r="F12021" s="104"/>
    </row>
    <row r="12022" spans="5:6" x14ac:dyDescent="0.25">
      <c r="E12022" s="103"/>
      <c r="F12022" s="104"/>
    </row>
    <row r="12023" spans="5:6" x14ac:dyDescent="0.25">
      <c r="E12023" s="103"/>
      <c r="F12023" s="104"/>
    </row>
    <row r="12024" spans="5:6" x14ac:dyDescent="0.25">
      <c r="E12024" s="103"/>
      <c r="F12024" s="104"/>
    </row>
    <row r="12025" spans="5:6" x14ac:dyDescent="0.25">
      <c r="E12025" s="103"/>
      <c r="F12025" s="104"/>
    </row>
    <row r="12026" spans="5:6" x14ac:dyDescent="0.25">
      <c r="E12026" s="103"/>
      <c r="F12026" s="104"/>
    </row>
    <row r="12027" spans="5:6" x14ac:dyDescent="0.25">
      <c r="E12027" s="103"/>
      <c r="F12027" s="104"/>
    </row>
    <row r="12028" spans="5:6" x14ac:dyDescent="0.25">
      <c r="E12028" s="103"/>
      <c r="F12028" s="104"/>
    </row>
    <row r="12029" spans="5:6" x14ac:dyDescent="0.25">
      <c r="E12029" s="103"/>
      <c r="F12029" s="104"/>
    </row>
    <row r="12030" spans="5:6" x14ac:dyDescent="0.25">
      <c r="E12030" s="103"/>
      <c r="F12030" s="104"/>
    </row>
    <row r="12031" spans="5:6" x14ac:dyDescent="0.25">
      <c r="E12031" s="103"/>
      <c r="F12031" s="104"/>
    </row>
    <row r="12032" spans="5:6" x14ac:dyDescent="0.25">
      <c r="E12032" s="103"/>
      <c r="F12032" s="104"/>
    </row>
    <row r="12033" spans="5:6" x14ac:dyDescent="0.25">
      <c r="E12033" s="103"/>
      <c r="F12033" s="104"/>
    </row>
    <row r="12034" spans="5:6" x14ac:dyDescent="0.25">
      <c r="E12034" s="103"/>
      <c r="F12034" s="104"/>
    </row>
    <row r="12035" spans="5:6" x14ac:dyDescent="0.25">
      <c r="E12035" s="103"/>
      <c r="F12035" s="104"/>
    </row>
    <row r="12036" spans="5:6" x14ac:dyDescent="0.25">
      <c r="E12036" s="103"/>
      <c r="F12036" s="104"/>
    </row>
    <row r="12037" spans="5:6" x14ac:dyDescent="0.25">
      <c r="E12037" s="103"/>
      <c r="F12037" s="104"/>
    </row>
    <row r="12038" spans="5:6" x14ac:dyDescent="0.25">
      <c r="E12038" s="103"/>
      <c r="F12038" s="104"/>
    </row>
    <row r="12039" spans="5:6" x14ac:dyDescent="0.25">
      <c r="E12039" s="103"/>
      <c r="F12039" s="104"/>
    </row>
    <row r="12040" spans="5:6" x14ac:dyDescent="0.25">
      <c r="E12040" s="103"/>
      <c r="F12040" s="104"/>
    </row>
    <row r="12041" spans="5:6" x14ac:dyDescent="0.25">
      <c r="E12041" s="103"/>
      <c r="F12041" s="104"/>
    </row>
    <row r="12042" spans="5:6" x14ac:dyDescent="0.25">
      <c r="E12042" s="103"/>
      <c r="F12042" s="104"/>
    </row>
    <row r="12043" spans="5:6" x14ac:dyDescent="0.25">
      <c r="E12043" s="103"/>
      <c r="F12043" s="104"/>
    </row>
    <row r="12044" spans="5:6" x14ac:dyDescent="0.25">
      <c r="E12044" s="103"/>
      <c r="F12044" s="104"/>
    </row>
    <row r="12045" spans="5:6" x14ac:dyDescent="0.25">
      <c r="E12045" s="103"/>
      <c r="F12045" s="104"/>
    </row>
    <row r="12046" spans="5:6" x14ac:dyDescent="0.25">
      <c r="E12046" s="103"/>
      <c r="F12046" s="104"/>
    </row>
    <row r="12047" spans="5:6" x14ac:dyDescent="0.25">
      <c r="E12047" s="103"/>
      <c r="F12047" s="104"/>
    </row>
    <row r="12048" spans="5:6" x14ac:dyDescent="0.25">
      <c r="E12048" s="103"/>
      <c r="F12048" s="104"/>
    </row>
    <row r="12049" spans="5:6" x14ac:dyDescent="0.25">
      <c r="E12049" s="103"/>
      <c r="F12049" s="104"/>
    </row>
    <row r="12050" spans="5:6" x14ac:dyDescent="0.25">
      <c r="E12050" s="103"/>
      <c r="F12050" s="104"/>
    </row>
    <row r="12051" spans="5:6" x14ac:dyDescent="0.25">
      <c r="E12051" s="103"/>
      <c r="F12051" s="104"/>
    </row>
    <row r="12052" spans="5:6" x14ac:dyDescent="0.25">
      <c r="E12052" s="103"/>
      <c r="F12052" s="104"/>
    </row>
    <row r="12053" spans="5:6" x14ac:dyDescent="0.25">
      <c r="E12053" s="103"/>
      <c r="F12053" s="104"/>
    </row>
    <row r="12054" spans="5:6" x14ac:dyDescent="0.25">
      <c r="E12054" s="103"/>
      <c r="F12054" s="104"/>
    </row>
    <row r="12055" spans="5:6" x14ac:dyDescent="0.25">
      <c r="E12055" s="103"/>
      <c r="F12055" s="104"/>
    </row>
    <row r="12056" spans="5:6" x14ac:dyDescent="0.25">
      <c r="E12056" s="103"/>
      <c r="F12056" s="104"/>
    </row>
    <row r="12057" spans="5:6" x14ac:dyDescent="0.25">
      <c r="E12057" s="103"/>
      <c r="F12057" s="104"/>
    </row>
    <row r="12058" spans="5:6" x14ac:dyDescent="0.25">
      <c r="E12058" s="103"/>
      <c r="F12058" s="104"/>
    </row>
    <row r="12059" spans="5:6" x14ac:dyDescent="0.25">
      <c r="E12059" s="103"/>
      <c r="F12059" s="104"/>
    </row>
    <row r="12060" spans="5:6" x14ac:dyDescent="0.25">
      <c r="E12060" s="103"/>
      <c r="F12060" s="104"/>
    </row>
    <row r="12061" spans="5:6" x14ac:dyDescent="0.25">
      <c r="E12061" s="103"/>
      <c r="F12061" s="104"/>
    </row>
    <row r="12062" spans="5:6" x14ac:dyDescent="0.25">
      <c r="E12062" s="103"/>
      <c r="F12062" s="104"/>
    </row>
    <row r="12063" spans="5:6" x14ac:dyDescent="0.25">
      <c r="E12063" s="103"/>
      <c r="F12063" s="104"/>
    </row>
    <row r="12064" spans="5:6" x14ac:dyDescent="0.25">
      <c r="E12064" s="103"/>
      <c r="F12064" s="104"/>
    </row>
    <row r="12065" spans="5:6" x14ac:dyDescent="0.25">
      <c r="E12065" s="103"/>
      <c r="F12065" s="104"/>
    </row>
    <row r="12066" spans="5:6" x14ac:dyDescent="0.25">
      <c r="E12066" s="103"/>
      <c r="F12066" s="104"/>
    </row>
    <row r="12067" spans="5:6" x14ac:dyDescent="0.25">
      <c r="E12067" s="103"/>
      <c r="F12067" s="104"/>
    </row>
    <row r="12068" spans="5:6" x14ac:dyDescent="0.25">
      <c r="E12068" s="103"/>
      <c r="F12068" s="104"/>
    </row>
    <row r="12069" spans="5:6" x14ac:dyDescent="0.25">
      <c r="E12069" s="103"/>
      <c r="F12069" s="104"/>
    </row>
    <row r="12070" spans="5:6" x14ac:dyDescent="0.25">
      <c r="E12070" s="103"/>
      <c r="F12070" s="104"/>
    </row>
    <row r="12071" spans="5:6" x14ac:dyDescent="0.25">
      <c r="E12071" s="103"/>
      <c r="F12071" s="104"/>
    </row>
    <row r="12072" spans="5:6" x14ac:dyDescent="0.25">
      <c r="E12072" s="103"/>
      <c r="F12072" s="104"/>
    </row>
    <row r="12073" spans="5:6" x14ac:dyDescent="0.25">
      <c r="E12073" s="103"/>
      <c r="F12073" s="104"/>
    </row>
    <row r="12074" spans="5:6" x14ac:dyDescent="0.25">
      <c r="E12074" s="103"/>
      <c r="F12074" s="104"/>
    </row>
    <row r="12075" spans="5:6" x14ac:dyDescent="0.25">
      <c r="E12075" s="103"/>
      <c r="F12075" s="104"/>
    </row>
    <row r="12076" spans="5:6" x14ac:dyDescent="0.25">
      <c r="E12076" s="103"/>
      <c r="F12076" s="104"/>
    </row>
    <row r="12077" spans="5:6" x14ac:dyDescent="0.25">
      <c r="E12077" s="103"/>
      <c r="F12077" s="104"/>
    </row>
    <row r="12078" spans="5:6" x14ac:dyDescent="0.25">
      <c r="E12078" s="103"/>
      <c r="F12078" s="104"/>
    </row>
    <row r="12079" spans="5:6" x14ac:dyDescent="0.25">
      <c r="E12079" s="103"/>
      <c r="F12079" s="104"/>
    </row>
    <row r="12080" spans="5:6" x14ac:dyDescent="0.25">
      <c r="E12080" s="103"/>
      <c r="F12080" s="104"/>
    </row>
    <row r="12081" spans="5:6" x14ac:dyDescent="0.25">
      <c r="E12081" s="103"/>
      <c r="F12081" s="104"/>
    </row>
    <row r="12082" spans="5:6" x14ac:dyDescent="0.25">
      <c r="E12082" s="103"/>
      <c r="F12082" s="104"/>
    </row>
    <row r="12083" spans="5:6" x14ac:dyDescent="0.25">
      <c r="E12083" s="103"/>
      <c r="F12083" s="104"/>
    </row>
    <row r="12084" spans="5:6" x14ac:dyDescent="0.25">
      <c r="E12084" s="103"/>
      <c r="F12084" s="104"/>
    </row>
    <row r="12085" spans="5:6" x14ac:dyDescent="0.25">
      <c r="E12085" s="103"/>
      <c r="F12085" s="104"/>
    </row>
    <row r="12086" spans="5:6" x14ac:dyDescent="0.25">
      <c r="E12086" s="103"/>
      <c r="F12086" s="104"/>
    </row>
    <row r="12087" spans="5:6" x14ac:dyDescent="0.25">
      <c r="E12087" s="103"/>
      <c r="F12087" s="104"/>
    </row>
    <row r="12088" spans="5:6" x14ac:dyDescent="0.25">
      <c r="E12088" s="103"/>
      <c r="F12088" s="104"/>
    </row>
    <row r="12089" spans="5:6" x14ac:dyDescent="0.25">
      <c r="E12089" s="103"/>
      <c r="F12089" s="104"/>
    </row>
    <row r="12090" spans="5:6" x14ac:dyDescent="0.25">
      <c r="E12090" s="103"/>
      <c r="F12090" s="104"/>
    </row>
    <row r="12091" spans="5:6" x14ac:dyDescent="0.25">
      <c r="E12091" s="103"/>
      <c r="F12091" s="104"/>
    </row>
    <row r="12092" spans="5:6" x14ac:dyDescent="0.25">
      <c r="E12092" s="103"/>
      <c r="F12092" s="104"/>
    </row>
    <row r="12093" spans="5:6" x14ac:dyDescent="0.25">
      <c r="E12093" s="103"/>
      <c r="F12093" s="104"/>
    </row>
    <row r="12094" spans="5:6" x14ac:dyDescent="0.25">
      <c r="E12094" s="103"/>
      <c r="F12094" s="104"/>
    </row>
    <row r="12095" spans="5:6" x14ac:dyDescent="0.25">
      <c r="E12095" s="103"/>
      <c r="F12095" s="104"/>
    </row>
    <row r="12096" spans="5:6" x14ac:dyDescent="0.25">
      <c r="E12096" s="103"/>
      <c r="F12096" s="104"/>
    </row>
    <row r="12097" spans="5:6" x14ac:dyDescent="0.25">
      <c r="E12097" s="103"/>
      <c r="F12097" s="104"/>
    </row>
    <row r="12098" spans="5:6" x14ac:dyDescent="0.25">
      <c r="E12098" s="103"/>
      <c r="F12098" s="104"/>
    </row>
    <row r="12099" spans="5:6" x14ac:dyDescent="0.25">
      <c r="E12099" s="103"/>
      <c r="F12099" s="104"/>
    </row>
    <row r="12100" spans="5:6" x14ac:dyDescent="0.25">
      <c r="E12100" s="103"/>
      <c r="F12100" s="104"/>
    </row>
    <row r="12101" spans="5:6" x14ac:dyDescent="0.25">
      <c r="E12101" s="103"/>
      <c r="F12101" s="104"/>
    </row>
    <row r="12102" spans="5:6" x14ac:dyDescent="0.25">
      <c r="E12102" s="103"/>
      <c r="F12102" s="104"/>
    </row>
    <row r="12103" spans="5:6" x14ac:dyDescent="0.25">
      <c r="E12103" s="103"/>
      <c r="F12103" s="104"/>
    </row>
    <row r="12104" spans="5:6" x14ac:dyDescent="0.25">
      <c r="E12104" s="103"/>
      <c r="F12104" s="104"/>
    </row>
    <row r="12105" spans="5:6" x14ac:dyDescent="0.25">
      <c r="E12105" s="103"/>
      <c r="F12105" s="104"/>
    </row>
    <row r="12106" spans="5:6" x14ac:dyDescent="0.25">
      <c r="E12106" s="103"/>
      <c r="F12106" s="104"/>
    </row>
    <row r="12107" spans="5:6" x14ac:dyDescent="0.25">
      <c r="E12107" s="103"/>
      <c r="F12107" s="104"/>
    </row>
    <row r="12108" spans="5:6" x14ac:dyDescent="0.25">
      <c r="E12108" s="103"/>
      <c r="F12108" s="104"/>
    </row>
    <row r="12109" spans="5:6" x14ac:dyDescent="0.25">
      <c r="E12109" s="103"/>
      <c r="F12109" s="104"/>
    </row>
    <row r="12110" spans="5:6" x14ac:dyDescent="0.25">
      <c r="E12110" s="103"/>
      <c r="F12110" s="104"/>
    </row>
    <row r="12111" spans="5:6" x14ac:dyDescent="0.25">
      <c r="E12111" s="103"/>
      <c r="F12111" s="104"/>
    </row>
    <row r="12112" spans="5:6" x14ac:dyDescent="0.25">
      <c r="E12112" s="103"/>
      <c r="F12112" s="104"/>
    </row>
    <row r="12113" spans="5:6" x14ac:dyDescent="0.25">
      <c r="E12113" s="103"/>
      <c r="F12113" s="104"/>
    </row>
    <row r="12114" spans="5:6" x14ac:dyDescent="0.25">
      <c r="E12114" s="103"/>
      <c r="F12114" s="104"/>
    </row>
    <row r="12115" spans="5:6" x14ac:dyDescent="0.25">
      <c r="E12115" s="103"/>
      <c r="F12115" s="104"/>
    </row>
    <row r="12116" spans="5:6" x14ac:dyDescent="0.25">
      <c r="E12116" s="103"/>
      <c r="F12116" s="104"/>
    </row>
    <row r="12117" spans="5:6" x14ac:dyDescent="0.25">
      <c r="E12117" s="103"/>
      <c r="F12117" s="104"/>
    </row>
    <row r="12118" spans="5:6" x14ac:dyDescent="0.25">
      <c r="E12118" s="103"/>
      <c r="F12118" s="104"/>
    </row>
    <row r="12119" spans="5:6" x14ac:dyDescent="0.25">
      <c r="E12119" s="103"/>
      <c r="F12119" s="104"/>
    </row>
    <row r="12120" spans="5:6" x14ac:dyDescent="0.25">
      <c r="E12120" s="103"/>
      <c r="F12120" s="104"/>
    </row>
    <row r="12121" spans="5:6" x14ac:dyDescent="0.25">
      <c r="E12121" s="103"/>
      <c r="F12121" s="104"/>
    </row>
    <row r="12122" spans="5:6" x14ac:dyDescent="0.25">
      <c r="E12122" s="103"/>
      <c r="F12122" s="104"/>
    </row>
    <row r="12123" spans="5:6" x14ac:dyDescent="0.25">
      <c r="E12123" s="103"/>
      <c r="F12123" s="104"/>
    </row>
    <row r="12124" spans="5:6" x14ac:dyDescent="0.25">
      <c r="E12124" s="103"/>
      <c r="F12124" s="104"/>
    </row>
    <row r="12125" spans="5:6" x14ac:dyDescent="0.25">
      <c r="E12125" s="103"/>
      <c r="F12125" s="104"/>
    </row>
    <row r="12126" spans="5:6" x14ac:dyDescent="0.25">
      <c r="E12126" s="103"/>
      <c r="F12126" s="104"/>
    </row>
    <row r="12127" spans="5:6" x14ac:dyDescent="0.25">
      <c r="E12127" s="103"/>
      <c r="F12127" s="104"/>
    </row>
    <row r="12128" spans="5:6" x14ac:dyDescent="0.25">
      <c r="E12128" s="103"/>
      <c r="F12128" s="104"/>
    </row>
    <row r="12129" spans="5:6" x14ac:dyDescent="0.25">
      <c r="E12129" s="103"/>
      <c r="F12129" s="104"/>
    </row>
    <row r="12130" spans="5:6" x14ac:dyDescent="0.25">
      <c r="E12130" s="103"/>
      <c r="F12130" s="104"/>
    </row>
    <row r="12131" spans="5:6" x14ac:dyDescent="0.25">
      <c r="E12131" s="103"/>
      <c r="F12131" s="104"/>
    </row>
    <row r="12132" spans="5:6" x14ac:dyDescent="0.25">
      <c r="E12132" s="103"/>
      <c r="F12132" s="104"/>
    </row>
    <row r="12133" spans="5:6" x14ac:dyDescent="0.25">
      <c r="E12133" s="103"/>
      <c r="F12133" s="104"/>
    </row>
    <row r="12134" spans="5:6" x14ac:dyDescent="0.25">
      <c r="E12134" s="103"/>
      <c r="F12134" s="104"/>
    </row>
    <row r="12135" spans="5:6" x14ac:dyDescent="0.25">
      <c r="E12135" s="103"/>
      <c r="F12135" s="104"/>
    </row>
    <row r="12136" spans="5:6" x14ac:dyDescent="0.25">
      <c r="E12136" s="103"/>
      <c r="F12136" s="104"/>
    </row>
    <row r="12137" spans="5:6" x14ac:dyDescent="0.25">
      <c r="E12137" s="103"/>
      <c r="F12137" s="104"/>
    </row>
    <row r="12138" spans="5:6" x14ac:dyDescent="0.25">
      <c r="E12138" s="103"/>
      <c r="F12138" s="104"/>
    </row>
    <row r="12139" spans="5:6" x14ac:dyDescent="0.25">
      <c r="E12139" s="103"/>
      <c r="F12139" s="104"/>
    </row>
    <row r="12140" spans="5:6" x14ac:dyDescent="0.25">
      <c r="E12140" s="103"/>
      <c r="F12140" s="104"/>
    </row>
    <row r="12141" spans="5:6" x14ac:dyDescent="0.25">
      <c r="E12141" s="103"/>
      <c r="F12141" s="104"/>
    </row>
    <row r="12142" spans="5:6" x14ac:dyDescent="0.25">
      <c r="E12142" s="103"/>
      <c r="F12142" s="104"/>
    </row>
    <row r="12143" spans="5:6" x14ac:dyDescent="0.25">
      <c r="E12143" s="103"/>
      <c r="F12143" s="104"/>
    </row>
    <row r="12144" spans="5:6" x14ac:dyDescent="0.25">
      <c r="E12144" s="103"/>
      <c r="F12144" s="104"/>
    </row>
    <row r="12145" spans="5:6" x14ac:dyDescent="0.25">
      <c r="E12145" s="103"/>
      <c r="F12145" s="104"/>
    </row>
    <row r="12146" spans="5:6" x14ac:dyDescent="0.25">
      <c r="E12146" s="103"/>
      <c r="F12146" s="104"/>
    </row>
    <row r="12147" spans="5:6" x14ac:dyDescent="0.25">
      <c r="E12147" s="103"/>
      <c r="F12147" s="104"/>
    </row>
    <row r="12148" spans="5:6" x14ac:dyDescent="0.25">
      <c r="E12148" s="103"/>
      <c r="F12148" s="104"/>
    </row>
    <row r="12149" spans="5:6" x14ac:dyDescent="0.25">
      <c r="E12149" s="103"/>
      <c r="F12149" s="104"/>
    </row>
    <row r="12150" spans="5:6" x14ac:dyDescent="0.25">
      <c r="E12150" s="103"/>
      <c r="F12150" s="104"/>
    </row>
    <row r="12151" spans="5:6" x14ac:dyDescent="0.25">
      <c r="E12151" s="103"/>
      <c r="F12151" s="104"/>
    </row>
    <row r="12152" spans="5:6" x14ac:dyDescent="0.25">
      <c r="E12152" s="103"/>
      <c r="F12152" s="104"/>
    </row>
    <row r="12153" spans="5:6" x14ac:dyDescent="0.25">
      <c r="E12153" s="103"/>
      <c r="F12153" s="104"/>
    </row>
    <row r="12154" spans="5:6" x14ac:dyDescent="0.25">
      <c r="E12154" s="103"/>
      <c r="F12154" s="104"/>
    </row>
    <row r="12155" spans="5:6" x14ac:dyDescent="0.25">
      <c r="E12155" s="103"/>
      <c r="F12155" s="104"/>
    </row>
    <row r="12156" spans="5:6" x14ac:dyDescent="0.25">
      <c r="E12156" s="103"/>
      <c r="F12156" s="104"/>
    </row>
    <row r="12157" spans="5:6" x14ac:dyDescent="0.25">
      <c r="E12157" s="103"/>
      <c r="F12157" s="104"/>
    </row>
    <row r="12158" spans="5:6" x14ac:dyDescent="0.25">
      <c r="E12158" s="103"/>
      <c r="F12158" s="104"/>
    </row>
    <row r="12159" spans="5:6" x14ac:dyDescent="0.25">
      <c r="E12159" s="103"/>
      <c r="F12159" s="104"/>
    </row>
    <row r="12160" spans="5:6" x14ac:dyDescent="0.25">
      <c r="E12160" s="103"/>
      <c r="F12160" s="104"/>
    </row>
    <row r="12161" spans="5:6" x14ac:dyDescent="0.25">
      <c r="E12161" s="103"/>
      <c r="F12161" s="104"/>
    </row>
    <row r="12162" spans="5:6" x14ac:dyDescent="0.25">
      <c r="E12162" s="103"/>
      <c r="F12162" s="104"/>
    </row>
    <row r="12163" spans="5:6" x14ac:dyDescent="0.25">
      <c r="E12163" s="103"/>
      <c r="F12163" s="104"/>
    </row>
    <row r="12164" spans="5:6" x14ac:dyDescent="0.25">
      <c r="E12164" s="103"/>
      <c r="F12164" s="104"/>
    </row>
    <row r="12165" spans="5:6" x14ac:dyDescent="0.25">
      <c r="E12165" s="103"/>
      <c r="F12165" s="104"/>
    </row>
    <row r="12166" spans="5:6" x14ac:dyDescent="0.25">
      <c r="E12166" s="103"/>
      <c r="F12166" s="104"/>
    </row>
    <row r="12167" spans="5:6" x14ac:dyDescent="0.25">
      <c r="E12167" s="103"/>
      <c r="F12167" s="104"/>
    </row>
    <row r="12168" spans="5:6" x14ac:dyDescent="0.25">
      <c r="E12168" s="103"/>
      <c r="F12168" s="104"/>
    </row>
    <row r="12169" spans="5:6" x14ac:dyDescent="0.25">
      <c r="E12169" s="103"/>
      <c r="F12169" s="104"/>
    </row>
    <row r="12170" spans="5:6" x14ac:dyDescent="0.25">
      <c r="E12170" s="103"/>
      <c r="F12170" s="104"/>
    </row>
    <row r="12171" spans="5:6" x14ac:dyDescent="0.25">
      <c r="E12171" s="103"/>
      <c r="F12171" s="104"/>
    </row>
    <row r="12172" spans="5:6" x14ac:dyDescent="0.25">
      <c r="E12172" s="103"/>
      <c r="F12172" s="104"/>
    </row>
    <row r="12173" spans="5:6" x14ac:dyDescent="0.25">
      <c r="E12173" s="103"/>
      <c r="F12173" s="104"/>
    </row>
    <row r="12174" spans="5:6" x14ac:dyDescent="0.25">
      <c r="E12174" s="103"/>
      <c r="F12174" s="104"/>
    </row>
    <row r="12175" spans="5:6" x14ac:dyDescent="0.25">
      <c r="E12175" s="103"/>
      <c r="F12175" s="104"/>
    </row>
    <row r="12176" spans="5:6" x14ac:dyDescent="0.25">
      <c r="E12176" s="103"/>
      <c r="F12176" s="104"/>
    </row>
    <row r="12177" spans="5:6" x14ac:dyDescent="0.25">
      <c r="E12177" s="103"/>
      <c r="F12177" s="104"/>
    </row>
    <row r="12178" spans="5:6" x14ac:dyDescent="0.25">
      <c r="E12178" s="103"/>
      <c r="F12178" s="104"/>
    </row>
    <row r="12179" spans="5:6" x14ac:dyDescent="0.25">
      <c r="E12179" s="103"/>
      <c r="F12179" s="104"/>
    </row>
    <row r="12180" spans="5:6" x14ac:dyDescent="0.25">
      <c r="E12180" s="103"/>
      <c r="F12180" s="104"/>
    </row>
    <row r="12181" spans="5:6" x14ac:dyDescent="0.25">
      <c r="E12181" s="103"/>
      <c r="F12181" s="104"/>
    </row>
    <row r="12182" spans="5:6" x14ac:dyDescent="0.25">
      <c r="E12182" s="103"/>
      <c r="F12182" s="104"/>
    </row>
    <row r="12183" spans="5:6" x14ac:dyDescent="0.25">
      <c r="E12183" s="103"/>
      <c r="F12183" s="104"/>
    </row>
    <row r="12184" spans="5:6" x14ac:dyDescent="0.25">
      <c r="E12184" s="103"/>
      <c r="F12184" s="104"/>
    </row>
    <row r="12185" spans="5:6" x14ac:dyDescent="0.25">
      <c r="E12185" s="103"/>
      <c r="F12185" s="104"/>
    </row>
    <row r="12186" spans="5:6" x14ac:dyDescent="0.25">
      <c r="E12186" s="103"/>
      <c r="F12186" s="104"/>
    </row>
    <row r="12187" spans="5:6" x14ac:dyDescent="0.25">
      <c r="E12187" s="103"/>
      <c r="F12187" s="104"/>
    </row>
    <row r="12188" spans="5:6" x14ac:dyDescent="0.25">
      <c r="E12188" s="103"/>
      <c r="F12188" s="104"/>
    </row>
    <row r="12189" spans="5:6" x14ac:dyDescent="0.25">
      <c r="E12189" s="103"/>
      <c r="F12189" s="104"/>
    </row>
    <row r="12190" spans="5:6" x14ac:dyDescent="0.25">
      <c r="E12190" s="103"/>
      <c r="F12190" s="104"/>
    </row>
    <row r="12191" spans="5:6" x14ac:dyDescent="0.25">
      <c r="E12191" s="103"/>
      <c r="F12191" s="104"/>
    </row>
    <row r="12192" spans="5:6" x14ac:dyDescent="0.25">
      <c r="E12192" s="103"/>
      <c r="F12192" s="104"/>
    </row>
    <row r="12193" spans="5:6" x14ac:dyDescent="0.25">
      <c r="E12193" s="103"/>
      <c r="F12193" s="104"/>
    </row>
    <row r="12194" spans="5:6" x14ac:dyDescent="0.25">
      <c r="E12194" s="103"/>
      <c r="F12194" s="104"/>
    </row>
    <row r="12195" spans="5:6" x14ac:dyDescent="0.25">
      <c r="E12195" s="103"/>
      <c r="F12195" s="104"/>
    </row>
    <row r="12196" spans="5:6" x14ac:dyDescent="0.25">
      <c r="E12196" s="103"/>
      <c r="F12196" s="104"/>
    </row>
    <row r="12197" spans="5:6" x14ac:dyDescent="0.25">
      <c r="E12197" s="103"/>
      <c r="F12197" s="104"/>
    </row>
    <row r="12198" spans="5:6" x14ac:dyDescent="0.25">
      <c r="E12198" s="103"/>
      <c r="F12198" s="104"/>
    </row>
    <row r="12199" spans="5:6" x14ac:dyDescent="0.25">
      <c r="E12199" s="103"/>
      <c r="F12199" s="104"/>
    </row>
    <row r="12200" spans="5:6" x14ac:dyDescent="0.25">
      <c r="E12200" s="103"/>
      <c r="F12200" s="104"/>
    </row>
    <row r="12201" spans="5:6" x14ac:dyDescent="0.25">
      <c r="E12201" s="103"/>
      <c r="F12201" s="104"/>
    </row>
    <row r="12202" spans="5:6" x14ac:dyDescent="0.25">
      <c r="E12202" s="103"/>
      <c r="F12202" s="104"/>
    </row>
    <row r="12203" spans="5:6" x14ac:dyDescent="0.25">
      <c r="E12203" s="103"/>
      <c r="F12203" s="104"/>
    </row>
    <row r="12204" spans="5:6" x14ac:dyDescent="0.25">
      <c r="E12204" s="103"/>
      <c r="F12204" s="104"/>
    </row>
    <row r="12205" spans="5:6" x14ac:dyDescent="0.25">
      <c r="E12205" s="103"/>
      <c r="F12205" s="104"/>
    </row>
    <row r="12206" spans="5:6" x14ac:dyDescent="0.25">
      <c r="E12206" s="103"/>
      <c r="F12206" s="104"/>
    </row>
    <row r="12207" spans="5:6" x14ac:dyDescent="0.25">
      <c r="E12207" s="103"/>
      <c r="F12207" s="104"/>
    </row>
    <row r="12208" spans="5:6" x14ac:dyDescent="0.25">
      <c r="E12208" s="103"/>
      <c r="F12208" s="104"/>
    </row>
    <row r="12209" spans="5:6" x14ac:dyDescent="0.25">
      <c r="E12209" s="103"/>
      <c r="F12209" s="104"/>
    </row>
    <row r="12210" spans="5:6" x14ac:dyDescent="0.25">
      <c r="E12210" s="103"/>
      <c r="F12210" s="104"/>
    </row>
    <row r="12211" spans="5:6" x14ac:dyDescent="0.25">
      <c r="E12211" s="103"/>
      <c r="F12211" s="104"/>
    </row>
    <row r="12212" spans="5:6" x14ac:dyDescent="0.25">
      <c r="E12212" s="103"/>
      <c r="F12212" s="104"/>
    </row>
    <row r="12213" spans="5:6" x14ac:dyDescent="0.25">
      <c r="E12213" s="103"/>
      <c r="F12213" s="104"/>
    </row>
    <row r="12214" spans="5:6" x14ac:dyDescent="0.25">
      <c r="E12214" s="103"/>
      <c r="F12214" s="104"/>
    </row>
    <row r="12215" spans="5:6" x14ac:dyDescent="0.25">
      <c r="E12215" s="103"/>
      <c r="F12215" s="104"/>
    </row>
    <row r="12216" spans="5:6" x14ac:dyDescent="0.25">
      <c r="E12216" s="103"/>
      <c r="F12216" s="104"/>
    </row>
    <row r="12217" spans="5:6" x14ac:dyDescent="0.25">
      <c r="E12217" s="103"/>
      <c r="F12217" s="104"/>
    </row>
    <row r="12218" spans="5:6" x14ac:dyDescent="0.25">
      <c r="E12218" s="103"/>
      <c r="F12218" s="104"/>
    </row>
    <row r="12219" spans="5:6" x14ac:dyDescent="0.25">
      <c r="E12219" s="103"/>
      <c r="F12219" s="104"/>
    </row>
    <row r="12220" spans="5:6" x14ac:dyDescent="0.25">
      <c r="E12220" s="103"/>
      <c r="F12220" s="104"/>
    </row>
    <row r="12221" spans="5:6" x14ac:dyDescent="0.25">
      <c r="E12221" s="103"/>
      <c r="F12221" s="104"/>
    </row>
    <row r="12222" spans="5:6" x14ac:dyDescent="0.25">
      <c r="E12222" s="103"/>
      <c r="F12222" s="104"/>
    </row>
    <row r="12223" spans="5:6" x14ac:dyDescent="0.25">
      <c r="E12223" s="103"/>
      <c r="F12223" s="104"/>
    </row>
    <row r="12224" spans="5:6" x14ac:dyDescent="0.25">
      <c r="E12224" s="103"/>
      <c r="F12224" s="104"/>
    </row>
    <row r="12225" spans="5:6" x14ac:dyDescent="0.25">
      <c r="E12225" s="103"/>
      <c r="F12225" s="104"/>
    </row>
    <row r="12226" spans="5:6" x14ac:dyDescent="0.25">
      <c r="E12226" s="103"/>
      <c r="F12226" s="104"/>
    </row>
    <row r="12227" spans="5:6" x14ac:dyDescent="0.25">
      <c r="E12227" s="103"/>
      <c r="F12227" s="104"/>
    </row>
    <row r="12228" spans="5:6" x14ac:dyDescent="0.25">
      <c r="E12228" s="103"/>
      <c r="F12228" s="104"/>
    </row>
    <row r="12229" spans="5:6" x14ac:dyDescent="0.25">
      <c r="E12229" s="103"/>
      <c r="F12229" s="104"/>
    </row>
    <row r="12230" spans="5:6" x14ac:dyDescent="0.25">
      <c r="E12230" s="103"/>
      <c r="F12230" s="104"/>
    </row>
    <row r="12231" spans="5:6" x14ac:dyDescent="0.25">
      <c r="E12231" s="103"/>
      <c r="F12231" s="104"/>
    </row>
    <row r="12232" spans="5:6" x14ac:dyDescent="0.25">
      <c r="E12232" s="103"/>
      <c r="F12232" s="104"/>
    </row>
    <row r="12233" spans="5:6" x14ac:dyDescent="0.25">
      <c r="E12233" s="103"/>
      <c r="F12233" s="104"/>
    </row>
    <row r="12234" spans="5:6" x14ac:dyDescent="0.25">
      <c r="E12234" s="103"/>
      <c r="F12234" s="104"/>
    </row>
    <row r="12235" spans="5:6" x14ac:dyDescent="0.25">
      <c r="E12235" s="103"/>
      <c r="F12235" s="104"/>
    </row>
    <row r="12236" spans="5:6" x14ac:dyDescent="0.25">
      <c r="E12236" s="103"/>
      <c r="F12236" s="104"/>
    </row>
    <row r="12237" spans="5:6" x14ac:dyDescent="0.25">
      <c r="E12237" s="103"/>
      <c r="F12237" s="104"/>
    </row>
    <row r="12238" spans="5:6" x14ac:dyDescent="0.25">
      <c r="E12238" s="103"/>
      <c r="F12238" s="104"/>
    </row>
    <row r="12239" spans="5:6" x14ac:dyDescent="0.25">
      <c r="E12239" s="103"/>
      <c r="F12239" s="104"/>
    </row>
    <row r="12240" spans="5:6" x14ac:dyDescent="0.25">
      <c r="E12240" s="103"/>
      <c r="F12240" s="104"/>
    </row>
    <row r="12241" spans="5:6" x14ac:dyDescent="0.25">
      <c r="E12241" s="103"/>
      <c r="F12241" s="104"/>
    </row>
    <row r="12242" spans="5:6" x14ac:dyDescent="0.25">
      <c r="E12242" s="103"/>
      <c r="F12242" s="104"/>
    </row>
    <row r="12243" spans="5:6" x14ac:dyDescent="0.25">
      <c r="E12243" s="103"/>
      <c r="F12243" s="104"/>
    </row>
    <row r="12244" spans="5:6" x14ac:dyDescent="0.25">
      <c r="E12244" s="103"/>
      <c r="F12244" s="104"/>
    </row>
    <row r="12245" spans="5:6" x14ac:dyDescent="0.25">
      <c r="E12245" s="103"/>
      <c r="F12245" s="104"/>
    </row>
    <row r="12246" spans="5:6" x14ac:dyDescent="0.25">
      <c r="E12246" s="103"/>
      <c r="F12246" s="104"/>
    </row>
    <row r="12247" spans="5:6" x14ac:dyDescent="0.25">
      <c r="E12247" s="103"/>
      <c r="F12247" s="104"/>
    </row>
    <row r="12248" spans="5:6" x14ac:dyDescent="0.25">
      <c r="E12248" s="103"/>
      <c r="F12248" s="104"/>
    </row>
    <row r="12249" spans="5:6" x14ac:dyDescent="0.25">
      <c r="E12249" s="103"/>
      <c r="F12249" s="104"/>
    </row>
    <row r="12250" spans="5:6" x14ac:dyDescent="0.25">
      <c r="E12250" s="103"/>
      <c r="F12250" s="104"/>
    </row>
    <row r="12251" spans="5:6" x14ac:dyDescent="0.25">
      <c r="E12251" s="103"/>
      <c r="F12251" s="104"/>
    </row>
    <row r="12252" spans="5:6" x14ac:dyDescent="0.25">
      <c r="E12252" s="103"/>
      <c r="F12252" s="104"/>
    </row>
    <row r="12253" spans="5:6" x14ac:dyDescent="0.25">
      <c r="E12253" s="103"/>
      <c r="F12253" s="104"/>
    </row>
    <row r="12254" spans="5:6" x14ac:dyDescent="0.25">
      <c r="E12254" s="103"/>
      <c r="F12254" s="104"/>
    </row>
    <row r="12255" spans="5:6" x14ac:dyDescent="0.25">
      <c r="E12255" s="103"/>
      <c r="F12255" s="104"/>
    </row>
    <row r="12256" spans="5:6" x14ac:dyDescent="0.25">
      <c r="E12256" s="103"/>
      <c r="F12256" s="104"/>
    </row>
    <row r="12257" spans="5:6" x14ac:dyDescent="0.25">
      <c r="E12257" s="103"/>
      <c r="F12257" s="104"/>
    </row>
    <row r="12258" spans="5:6" x14ac:dyDescent="0.25">
      <c r="E12258" s="103"/>
      <c r="F12258" s="104"/>
    </row>
    <row r="12259" spans="5:6" x14ac:dyDescent="0.25">
      <c r="E12259" s="103"/>
      <c r="F12259" s="104"/>
    </row>
    <row r="12260" spans="5:6" x14ac:dyDescent="0.25">
      <c r="E12260" s="103"/>
      <c r="F12260" s="104"/>
    </row>
    <row r="12261" spans="5:6" x14ac:dyDescent="0.25">
      <c r="E12261" s="103"/>
      <c r="F12261" s="104"/>
    </row>
    <row r="12262" spans="5:6" x14ac:dyDescent="0.25">
      <c r="E12262" s="103"/>
      <c r="F12262" s="104"/>
    </row>
    <row r="12263" spans="5:6" x14ac:dyDescent="0.25">
      <c r="E12263" s="103"/>
      <c r="F12263" s="104"/>
    </row>
    <row r="12264" spans="5:6" x14ac:dyDescent="0.25">
      <c r="E12264" s="103"/>
      <c r="F12264" s="104"/>
    </row>
    <row r="12265" spans="5:6" x14ac:dyDescent="0.25">
      <c r="E12265" s="103"/>
      <c r="F12265" s="104"/>
    </row>
    <row r="12266" spans="5:6" x14ac:dyDescent="0.25">
      <c r="E12266" s="103"/>
      <c r="F12266" s="104"/>
    </row>
    <row r="12267" spans="5:6" x14ac:dyDescent="0.25">
      <c r="E12267" s="103"/>
      <c r="F12267" s="104"/>
    </row>
    <row r="12268" spans="5:6" x14ac:dyDescent="0.25">
      <c r="E12268" s="103"/>
      <c r="F12268" s="104"/>
    </row>
    <row r="12269" spans="5:6" x14ac:dyDescent="0.25">
      <c r="E12269" s="103"/>
      <c r="F12269" s="104"/>
    </row>
    <row r="12270" spans="5:6" x14ac:dyDescent="0.25">
      <c r="E12270" s="103"/>
      <c r="F12270" s="104"/>
    </row>
    <row r="12271" spans="5:6" x14ac:dyDescent="0.25">
      <c r="E12271" s="103"/>
      <c r="F12271" s="104"/>
    </row>
    <row r="12272" spans="5:6" x14ac:dyDescent="0.25">
      <c r="E12272" s="103"/>
      <c r="F12272" s="104"/>
    </row>
    <row r="12273" spans="5:6" x14ac:dyDescent="0.25">
      <c r="E12273" s="103"/>
      <c r="F12273" s="104"/>
    </row>
    <row r="12274" spans="5:6" x14ac:dyDescent="0.25">
      <c r="E12274" s="103"/>
      <c r="F12274" s="104"/>
    </row>
    <row r="12275" spans="5:6" x14ac:dyDescent="0.25">
      <c r="E12275" s="103"/>
      <c r="F12275" s="104"/>
    </row>
    <row r="12276" spans="5:6" x14ac:dyDescent="0.25">
      <c r="E12276" s="103"/>
      <c r="F12276" s="104"/>
    </row>
    <row r="12277" spans="5:6" x14ac:dyDescent="0.25">
      <c r="E12277" s="103"/>
      <c r="F12277" s="104"/>
    </row>
    <row r="12278" spans="5:6" x14ac:dyDescent="0.25">
      <c r="E12278" s="103"/>
      <c r="F12278" s="104"/>
    </row>
    <row r="12279" spans="5:6" x14ac:dyDescent="0.25">
      <c r="E12279" s="103"/>
      <c r="F12279" s="104"/>
    </row>
    <row r="12280" spans="5:6" x14ac:dyDescent="0.25">
      <c r="E12280" s="103"/>
      <c r="F12280" s="104"/>
    </row>
    <row r="12281" spans="5:6" x14ac:dyDescent="0.25">
      <c r="E12281" s="103"/>
      <c r="F12281" s="104"/>
    </row>
    <row r="12282" spans="5:6" x14ac:dyDescent="0.25">
      <c r="E12282" s="103"/>
      <c r="F12282" s="104"/>
    </row>
    <row r="12283" spans="5:6" x14ac:dyDescent="0.25">
      <c r="E12283" s="103"/>
      <c r="F12283" s="104"/>
    </row>
    <row r="12284" spans="5:6" x14ac:dyDescent="0.25">
      <c r="E12284" s="103"/>
      <c r="F12284" s="104"/>
    </row>
    <row r="12285" spans="5:6" x14ac:dyDescent="0.25">
      <c r="E12285" s="103"/>
      <c r="F12285" s="104"/>
    </row>
    <row r="12286" spans="5:6" x14ac:dyDescent="0.25">
      <c r="E12286" s="103"/>
      <c r="F12286" s="104"/>
    </row>
    <row r="12287" spans="5:6" x14ac:dyDescent="0.25">
      <c r="E12287" s="103"/>
      <c r="F12287" s="104"/>
    </row>
    <row r="12288" spans="5:6" x14ac:dyDescent="0.25">
      <c r="E12288" s="103"/>
      <c r="F12288" s="104"/>
    </row>
    <row r="12289" spans="5:6" x14ac:dyDescent="0.25">
      <c r="E12289" s="103"/>
      <c r="F12289" s="104"/>
    </row>
    <row r="12290" spans="5:6" x14ac:dyDescent="0.25">
      <c r="E12290" s="103"/>
      <c r="F12290" s="104"/>
    </row>
    <row r="12291" spans="5:6" x14ac:dyDescent="0.25">
      <c r="E12291" s="103"/>
      <c r="F12291" s="104"/>
    </row>
    <row r="12292" spans="5:6" x14ac:dyDescent="0.25">
      <c r="E12292" s="103"/>
      <c r="F12292" s="104"/>
    </row>
    <row r="12293" spans="5:6" x14ac:dyDescent="0.25">
      <c r="E12293" s="103"/>
      <c r="F12293" s="104"/>
    </row>
    <row r="12294" spans="5:6" x14ac:dyDescent="0.25">
      <c r="E12294" s="103"/>
      <c r="F12294" s="104"/>
    </row>
    <row r="12295" spans="5:6" x14ac:dyDescent="0.25">
      <c r="E12295" s="103"/>
      <c r="F12295" s="104"/>
    </row>
    <row r="12296" spans="5:6" x14ac:dyDescent="0.25">
      <c r="E12296" s="103"/>
      <c r="F12296" s="104"/>
    </row>
    <row r="12297" spans="5:6" x14ac:dyDescent="0.25">
      <c r="E12297" s="103"/>
      <c r="F12297" s="104"/>
    </row>
    <row r="12298" spans="5:6" x14ac:dyDescent="0.25">
      <c r="E12298" s="103"/>
      <c r="F12298" s="104"/>
    </row>
    <row r="12299" spans="5:6" x14ac:dyDescent="0.25">
      <c r="E12299" s="103"/>
      <c r="F12299" s="104"/>
    </row>
    <row r="12300" spans="5:6" x14ac:dyDescent="0.25">
      <c r="E12300" s="103"/>
      <c r="F12300" s="104"/>
    </row>
    <row r="12301" spans="5:6" x14ac:dyDescent="0.25">
      <c r="E12301" s="103"/>
      <c r="F12301" s="104"/>
    </row>
    <row r="12302" spans="5:6" x14ac:dyDescent="0.25">
      <c r="E12302" s="103"/>
      <c r="F12302" s="104"/>
    </row>
    <row r="12303" spans="5:6" x14ac:dyDescent="0.25">
      <c r="E12303" s="103"/>
      <c r="F12303" s="104"/>
    </row>
    <row r="12304" spans="5:6" x14ac:dyDescent="0.25">
      <c r="E12304" s="103"/>
      <c r="F12304" s="104"/>
    </row>
    <row r="12305" spans="5:6" x14ac:dyDescent="0.25">
      <c r="E12305" s="103"/>
      <c r="F12305" s="104"/>
    </row>
    <row r="12306" spans="5:6" x14ac:dyDescent="0.25">
      <c r="E12306" s="103"/>
      <c r="F12306" s="104"/>
    </row>
    <row r="12307" spans="5:6" x14ac:dyDescent="0.25">
      <c r="E12307" s="103"/>
      <c r="F12307" s="104"/>
    </row>
    <row r="12308" spans="5:6" x14ac:dyDescent="0.25">
      <c r="E12308" s="103"/>
      <c r="F12308" s="104"/>
    </row>
    <row r="12309" spans="5:6" x14ac:dyDescent="0.25">
      <c r="E12309" s="103"/>
      <c r="F12309" s="104"/>
    </row>
    <row r="12310" spans="5:6" x14ac:dyDescent="0.25">
      <c r="E12310" s="103"/>
      <c r="F12310" s="104"/>
    </row>
    <row r="12311" spans="5:6" x14ac:dyDescent="0.25">
      <c r="E12311" s="103"/>
      <c r="F12311" s="104"/>
    </row>
    <row r="12312" spans="5:6" x14ac:dyDescent="0.25">
      <c r="E12312" s="103"/>
      <c r="F12312" s="104"/>
    </row>
    <row r="12313" spans="5:6" x14ac:dyDescent="0.25">
      <c r="E12313" s="103"/>
      <c r="F12313" s="104"/>
    </row>
    <row r="12314" spans="5:6" x14ac:dyDescent="0.25">
      <c r="E12314" s="103"/>
      <c r="F12314" s="104"/>
    </row>
    <row r="12315" spans="5:6" x14ac:dyDescent="0.25">
      <c r="E12315" s="103"/>
      <c r="F12315" s="104"/>
    </row>
    <row r="12316" spans="5:6" x14ac:dyDescent="0.25">
      <c r="E12316" s="103"/>
      <c r="F12316" s="104"/>
    </row>
    <row r="12317" spans="5:6" x14ac:dyDescent="0.25">
      <c r="E12317" s="103"/>
      <c r="F12317" s="104"/>
    </row>
    <row r="12318" spans="5:6" x14ac:dyDescent="0.25">
      <c r="E12318" s="103"/>
      <c r="F12318" s="104"/>
    </row>
    <row r="12319" spans="5:6" x14ac:dyDescent="0.25">
      <c r="E12319" s="103"/>
      <c r="F12319" s="104"/>
    </row>
    <row r="12320" spans="5:6" x14ac:dyDescent="0.25">
      <c r="E12320" s="103"/>
      <c r="F12320" s="104"/>
    </row>
    <row r="12321" spans="5:6" x14ac:dyDescent="0.25">
      <c r="E12321" s="103"/>
      <c r="F12321" s="104"/>
    </row>
    <row r="12322" spans="5:6" x14ac:dyDescent="0.25">
      <c r="E12322" s="103"/>
      <c r="F12322" s="104"/>
    </row>
    <row r="12323" spans="5:6" x14ac:dyDescent="0.25">
      <c r="E12323" s="103"/>
      <c r="F12323" s="104"/>
    </row>
    <row r="12324" spans="5:6" x14ac:dyDescent="0.25">
      <c r="E12324" s="103"/>
      <c r="F12324" s="104"/>
    </row>
    <row r="12325" spans="5:6" x14ac:dyDescent="0.25">
      <c r="E12325" s="103"/>
      <c r="F12325" s="104"/>
    </row>
    <row r="12326" spans="5:6" x14ac:dyDescent="0.25">
      <c r="E12326" s="103"/>
      <c r="F12326" s="104"/>
    </row>
    <row r="12327" spans="5:6" x14ac:dyDescent="0.25">
      <c r="E12327" s="103"/>
      <c r="F12327" s="104"/>
    </row>
    <row r="12328" spans="5:6" x14ac:dyDescent="0.25">
      <c r="E12328" s="103"/>
      <c r="F12328" s="104"/>
    </row>
    <row r="12329" spans="5:6" x14ac:dyDescent="0.25">
      <c r="E12329" s="103"/>
      <c r="F12329" s="104"/>
    </row>
    <row r="12330" spans="5:6" x14ac:dyDescent="0.25">
      <c r="E12330" s="103"/>
      <c r="F12330" s="104"/>
    </row>
    <row r="12331" spans="5:6" x14ac:dyDescent="0.25">
      <c r="E12331" s="103"/>
      <c r="F12331" s="104"/>
    </row>
    <row r="12332" spans="5:6" x14ac:dyDescent="0.25">
      <c r="E12332" s="103"/>
      <c r="F12332" s="104"/>
    </row>
    <row r="12333" spans="5:6" x14ac:dyDescent="0.25">
      <c r="E12333" s="103"/>
      <c r="F12333" s="104"/>
    </row>
    <row r="12334" spans="5:6" x14ac:dyDescent="0.25">
      <c r="E12334" s="103"/>
      <c r="F12334" s="104"/>
    </row>
    <row r="12335" spans="5:6" x14ac:dyDescent="0.25">
      <c r="E12335" s="103"/>
      <c r="F12335" s="104"/>
    </row>
    <row r="12336" spans="5:6" x14ac:dyDescent="0.25">
      <c r="E12336" s="103"/>
      <c r="F12336" s="104"/>
    </row>
    <row r="12337" spans="5:6" x14ac:dyDescent="0.25">
      <c r="E12337" s="103"/>
      <c r="F12337" s="104"/>
    </row>
    <row r="12338" spans="5:6" x14ac:dyDescent="0.25">
      <c r="E12338" s="103"/>
      <c r="F12338" s="104"/>
    </row>
    <row r="12339" spans="5:6" x14ac:dyDescent="0.25">
      <c r="E12339" s="103"/>
      <c r="F12339" s="104"/>
    </row>
    <row r="12340" spans="5:6" x14ac:dyDescent="0.25">
      <c r="E12340" s="103"/>
      <c r="F12340" s="104"/>
    </row>
    <row r="12341" spans="5:6" x14ac:dyDescent="0.25">
      <c r="E12341" s="103"/>
      <c r="F12341" s="104"/>
    </row>
    <row r="12342" spans="5:6" x14ac:dyDescent="0.25">
      <c r="E12342" s="103"/>
      <c r="F12342" s="104"/>
    </row>
    <row r="12343" spans="5:6" x14ac:dyDescent="0.25">
      <c r="E12343" s="103"/>
      <c r="F12343" s="104"/>
    </row>
    <row r="12344" spans="5:6" x14ac:dyDescent="0.25">
      <c r="E12344" s="103"/>
      <c r="F12344" s="104"/>
    </row>
    <row r="12345" spans="5:6" x14ac:dyDescent="0.25">
      <c r="E12345" s="103"/>
      <c r="F12345" s="104"/>
    </row>
    <row r="12346" spans="5:6" x14ac:dyDescent="0.25">
      <c r="E12346" s="103"/>
      <c r="F12346" s="104"/>
    </row>
    <row r="12347" spans="5:6" x14ac:dyDescent="0.25">
      <c r="E12347" s="103"/>
      <c r="F12347" s="104"/>
    </row>
    <row r="12348" spans="5:6" x14ac:dyDescent="0.25">
      <c r="E12348" s="103"/>
      <c r="F12348" s="104"/>
    </row>
    <row r="12349" spans="5:6" x14ac:dyDescent="0.25">
      <c r="E12349" s="103"/>
      <c r="F12349" s="104"/>
    </row>
    <row r="12350" spans="5:6" x14ac:dyDescent="0.25">
      <c r="E12350" s="103"/>
      <c r="F12350" s="104"/>
    </row>
    <row r="12351" spans="5:6" x14ac:dyDescent="0.25">
      <c r="E12351" s="103"/>
      <c r="F12351" s="104"/>
    </row>
    <row r="12352" spans="5:6" x14ac:dyDescent="0.25">
      <c r="E12352" s="103"/>
      <c r="F12352" s="104"/>
    </row>
    <row r="12353" spans="5:6" x14ac:dyDescent="0.25">
      <c r="E12353" s="103"/>
      <c r="F12353" s="104"/>
    </row>
    <row r="12354" spans="5:6" x14ac:dyDescent="0.25">
      <c r="E12354" s="103"/>
      <c r="F12354" s="104"/>
    </row>
    <row r="12355" spans="5:6" x14ac:dyDescent="0.25">
      <c r="E12355" s="103"/>
      <c r="F12355" s="104"/>
    </row>
    <row r="12356" spans="5:6" x14ac:dyDescent="0.25">
      <c r="E12356" s="103"/>
      <c r="F12356" s="104"/>
    </row>
    <row r="12357" spans="5:6" x14ac:dyDescent="0.25">
      <c r="E12357" s="103"/>
      <c r="F12357" s="104"/>
    </row>
    <row r="12358" spans="5:6" x14ac:dyDescent="0.25">
      <c r="E12358" s="103"/>
      <c r="F12358" s="104"/>
    </row>
    <row r="12359" spans="5:6" x14ac:dyDescent="0.25">
      <c r="E12359" s="103"/>
      <c r="F12359" s="104"/>
    </row>
    <row r="12360" spans="5:6" x14ac:dyDescent="0.25">
      <c r="E12360" s="103"/>
      <c r="F12360" s="104"/>
    </row>
    <row r="12361" spans="5:6" x14ac:dyDescent="0.25">
      <c r="E12361" s="103"/>
      <c r="F12361" s="104"/>
    </row>
    <row r="12362" spans="5:6" x14ac:dyDescent="0.25">
      <c r="E12362" s="103"/>
      <c r="F12362" s="104"/>
    </row>
    <row r="12363" spans="5:6" x14ac:dyDescent="0.25">
      <c r="E12363" s="103"/>
      <c r="F12363" s="104"/>
    </row>
    <row r="12364" spans="5:6" x14ac:dyDescent="0.25">
      <c r="E12364" s="103"/>
      <c r="F12364" s="104"/>
    </row>
    <row r="12365" spans="5:6" x14ac:dyDescent="0.25">
      <c r="E12365" s="103"/>
      <c r="F12365" s="104"/>
    </row>
    <row r="12366" spans="5:6" x14ac:dyDescent="0.25">
      <c r="E12366" s="103"/>
      <c r="F12366" s="104"/>
    </row>
    <row r="12367" spans="5:6" x14ac:dyDescent="0.25">
      <c r="E12367" s="103"/>
      <c r="F12367" s="104"/>
    </row>
    <row r="12368" spans="5:6" x14ac:dyDescent="0.25">
      <c r="E12368" s="103"/>
      <c r="F12368" s="104"/>
    </row>
    <row r="12369" spans="5:6" x14ac:dyDescent="0.25">
      <c r="E12369" s="103"/>
      <c r="F12369" s="104"/>
    </row>
    <row r="12370" spans="5:6" x14ac:dyDescent="0.25">
      <c r="E12370" s="103"/>
      <c r="F12370" s="104"/>
    </row>
    <row r="12371" spans="5:6" x14ac:dyDescent="0.25">
      <c r="E12371" s="103"/>
      <c r="F12371" s="104"/>
    </row>
    <row r="12372" spans="5:6" x14ac:dyDescent="0.25">
      <c r="E12372" s="103"/>
      <c r="F12372" s="104"/>
    </row>
    <row r="12373" spans="5:6" x14ac:dyDescent="0.25">
      <c r="E12373" s="103"/>
      <c r="F12373" s="104"/>
    </row>
    <row r="12374" spans="5:6" x14ac:dyDescent="0.25">
      <c r="E12374" s="103"/>
      <c r="F12374" s="104"/>
    </row>
    <row r="12375" spans="5:6" x14ac:dyDescent="0.25">
      <c r="E12375" s="103"/>
      <c r="F12375" s="104"/>
    </row>
    <row r="12376" spans="5:6" x14ac:dyDescent="0.25">
      <c r="E12376" s="103"/>
      <c r="F12376" s="104"/>
    </row>
    <row r="12377" spans="5:6" x14ac:dyDescent="0.25">
      <c r="E12377" s="103"/>
      <c r="F12377" s="104"/>
    </row>
    <row r="12378" spans="5:6" x14ac:dyDescent="0.25">
      <c r="E12378" s="103"/>
      <c r="F12378" s="104"/>
    </row>
    <row r="12379" spans="5:6" x14ac:dyDescent="0.25">
      <c r="E12379" s="103"/>
      <c r="F12379" s="104"/>
    </row>
    <row r="12380" spans="5:6" x14ac:dyDescent="0.25">
      <c r="E12380" s="103"/>
      <c r="F12380" s="104"/>
    </row>
    <row r="12381" spans="5:6" x14ac:dyDescent="0.25">
      <c r="E12381" s="103"/>
      <c r="F12381" s="104"/>
    </row>
    <row r="12382" spans="5:6" x14ac:dyDescent="0.25">
      <c r="E12382" s="103"/>
      <c r="F12382" s="104"/>
    </row>
    <row r="12383" spans="5:6" x14ac:dyDescent="0.25">
      <c r="E12383" s="103"/>
      <c r="F12383" s="104"/>
    </row>
    <row r="12384" spans="5:6" x14ac:dyDescent="0.25">
      <c r="E12384" s="103"/>
      <c r="F12384" s="104"/>
    </row>
    <row r="12385" spans="5:6" x14ac:dyDescent="0.25">
      <c r="E12385" s="103"/>
      <c r="F12385" s="104"/>
    </row>
    <row r="12386" spans="5:6" x14ac:dyDescent="0.25">
      <c r="E12386" s="103"/>
      <c r="F12386" s="104"/>
    </row>
    <row r="12387" spans="5:6" x14ac:dyDescent="0.25">
      <c r="E12387" s="103"/>
      <c r="F12387" s="104"/>
    </row>
    <row r="12388" spans="5:6" x14ac:dyDescent="0.25">
      <c r="E12388" s="103"/>
      <c r="F12388" s="104"/>
    </row>
    <row r="12389" spans="5:6" x14ac:dyDescent="0.25">
      <c r="E12389" s="103"/>
      <c r="F12389" s="104"/>
    </row>
    <row r="12390" spans="5:6" x14ac:dyDescent="0.25">
      <c r="E12390" s="103"/>
      <c r="F12390" s="104"/>
    </row>
    <row r="12391" spans="5:6" x14ac:dyDescent="0.25">
      <c r="E12391" s="103"/>
      <c r="F12391" s="104"/>
    </row>
    <row r="12392" spans="5:6" x14ac:dyDescent="0.25">
      <c r="E12392" s="103"/>
      <c r="F12392" s="104"/>
    </row>
    <row r="12393" spans="5:6" x14ac:dyDescent="0.25">
      <c r="E12393" s="103"/>
      <c r="F12393" s="104"/>
    </row>
    <row r="12394" spans="5:6" x14ac:dyDescent="0.25">
      <c r="E12394" s="103"/>
      <c r="F12394" s="104"/>
    </row>
    <row r="12395" spans="5:6" x14ac:dyDescent="0.25">
      <c r="E12395" s="103"/>
      <c r="F12395" s="104"/>
    </row>
    <row r="12396" spans="5:6" x14ac:dyDescent="0.25">
      <c r="E12396" s="103"/>
      <c r="F12396" s="104"/>
    </row>
    <row r="12397" spans="5:6" x14ac:dyDescent="0.25">
      <c r="E12397" s="103"/>
      <c r="F12397" s="104"/>
    </row>
    <row r="12398" spans="5:6" x14ac:dyDescent="0.25">
      <c r="E12398" s="103"/>
      <c r="F12398" s="104"/>
    </row>
    <row r="12399" spans="5:6" x14ac:dyDescent="0.25">
      <c r="E12399" s="103"/>
      <c r="F12399" s="104"/>
    </row>
    <row r="12400" spans="5:6" x14ac:dyDescent="0.25">
      <c r="E12400" s="103"/>
      <c r="F12400" s="104"/>
    </row>
    <row r="12401" spans="5:6" x14ac:dyDescent="0.25">
      <c r="E12401" s="103"/>
      <c r="F12401" s="104"/>
    </row>
    <row r="12402" spans="5:6" x14ac:dyDescent="0.25">
      <c r="E12402" s="103"/>
      <c r="F12402" s="104"/>
    </row>
    <row r="12403" spans="5:6" x14ac:dyDescent="0.25">
      <c r="E12403" s="103"/>
      <c r="F12403" s="104"/>
    </row>
    <row r="12404" spans="5:6" x14ac:dyDescent="0.25">
      <c r="E12404" s="103"/>
      <c r="F12404" s="104"/>
    </row>
    <row r="12405" spans="5:6" x14ac:dyDescent="0.25">
      <c r="E12405" s="103"/>
      <c r="F12405" s="104"/>
    </row>
    <row r="12406" spans="5:6" x14ac:dyDescent="0.25">
      <c r="E12406" s="103"/>
      <c r="F12406" s="104"/>
    </row>
    <row r="12407" spans="5:6" x14ac:dyDescent="0.25">
      <c r="E12407" s="103"/>
      <c r="F12407" s="104"/>
    </row>
    <row r="12408" spans="5:6" x14ac:dyDescent="0.25">
      <c r="E12408" s="103"/>
      <c r="F12408" s="104"/>
    </row>
    <row r="12409" spans="5:6" x14ac:dyDescent="0.25">
      <c r="E12409" s="103"/>
      <c r="F12409" s="104"/>
    </row>
    <row r="12410" spans="5:6" x14ac:dyDescent="0.25">
      <c r="E12410" s="103"/>
      <c r="F12410" s="104"/>
    </row>
    <row r="12411" spans="5:6" x14ac:dyDescent="0.25">
      <c r="E12411" s="103"/>
      <c r="F12411" s="104"/>
    </row>
    <row r="12412" spans="5:6" x14ac:dyDescent="0.25">
      <c r="E12412" s="103"/>
      <c r="F12412" s="104"/>
    </row>
    <row r="12413" spans="5:6" x14ac:dyDescent="0.25">
      <c r="E12413" s="103"/>
      <c r="F12413" s="104"/>
    </row>
    <row r="12414" spans="5:6" x14ac:dyDescent="0.25">
      <c r="E12414" s="103"/>
      <c r="F12414" s="104"/>
    </row>
    <row r="12415" spans="5:6" x14ac:dyDescent="0.25">
      <c r="E12415" s="103"/>
      <c r="F12415" s="104"/>
    </row>
    <row r="12416" spans="5:6" x14ac:dyDescent="0.25">
      <c r="E12416" s="103"/>
      <c r="F12416" s="104"/>
    </row>
    <row r="12417" spans="5:6" x14ac:dyDescent="0.25">
      <c r="E12417" s="103"/>
      <c r="F12417" s="104"/>
    </row>
    <row r="12418" spans="5:6" x14ac:dyDescent="0.25">
      <c r="E12418" s="103"/>
      <c r="F12418" s="104"/>
    </row>
    <row r="12419" spans="5:6" x14ac:dyDescent="0.25">
      <c r="E12419" s="103"/>
      <c r="F12419" s="104"/>
    </row>
    <row r="12420" spans="5:6" x14ac:dyDescent="0.25">
      <c r="E12420" s="103"/>
      <c r="F12420" s="104"/>
    </row>
    <row r="12421" spans="5:6" x14ac:dyDescent="0.25">
      <c r="E12421" s="103"/>
      <c r="F12421" s="104"/>
    </row>
    <row r="12422" spans="5:6" x14ac:dyDescent="0.25">
      <c r="E12422" s="103"/>
      <c r="F12422" s="104"/>
    </row>
    <row r="12423" spans="5:6" x14ac:dyDescent="0.25">
      <c r="E12423" s="103"/>
      <c r="F12423" s="104"/>
    </row>
    <row r="12424" spans="5:6" x14ac:dyDescent="0.25">
      <c r="E12424" s="103"/>
      <c r="F12424" s="104"/>
    </row>
    <row r="12425" spans="5:6" x14ac:dyDescent="0.25">
      <c r="E12425" s="103"/>
      <c r="F12425" s="104"/>
    </row>
    <row r="12426" spans="5:6" x14ac:dyDescent="0.25">
      <c r="E12426" s="103"/>
      <c r="F12426" s="104"/>
    </row>
    <row r="12427" spans="5:6" x14ac:dyDescent="0.25">
      <c r="E12427" s="103"/>
      <c r="F12427" s="104"/>
    </row>
    <row r="12428" spans="5:6" x14ac:dyDescent="0.25">
      <c r="E12428" s="103"/>
      <c r="F12428" s="104"/>
    </row>
    <row r="12429" spans="5:6" x14ac:dyDescent="0.25">
      <c r="E12429" s="103"/>
      <c r="F12429" s="104"/>
    </row>
    <row r="12430" spans="5:6" x14ac:dyDescent="0.25">
      <c r="E12430" s="103"/>
      <c r="F12430" s="104"/>
    </row>
    <row r="12431" spans="5:6" x14ac:dyDescent="0.25">
      <c r="E12431" s="103"/>
      <c r="F12431" s="104"/>
    </row>
    <row r="12432" spans="5:6" x14ac:dyDescent="0.25">
      <c r="E12432" s="103"/>
      <c r="F12432" s="104"/>
    </row>
    <row r="12433" spans="5:6" x14ac:dyDescent="0.25">
      <c r="E12433" s="103"/>
      <c r="F12433" s="104"/>
    </row>
    <row r="12434" spans="5:6" x14ac:dyDescent="0.25">
      <c r="E12434" s="103"/>
      <c r="F12434" s="104"/>
    </row>
    <row r="12435" spans="5:6" x14ac:dyDescent="0.25">
      <c r="E12435" s="103"/>
      <c r="F12435" s="104"/>
    </row>
    <row r="12436" spans="5:6" x14ac:dyDescent="0.25">
      <c r="E12436" s="103"/>
      <c r="F12436" s="104"/>
    </row>
    <row r="12437" spans="5:6" x14ac:dyDescent="0.25">
      <c r="E12437" s="103"/>
      <c r="F12437" s="104"/>
    </row>
    <row r="12438" spans="5:6" x14ac:dyDescent="0.25">
      <c r="E12438" s="103"/>
      <c r="F12438" s="104"/>
    </row>
    <row r="12439" spans="5:6" x14ac:dyDescent="0.25">
      <c r="E12439" s="103"/>
      <c r="F12439" s="104"/>
    </row>
    <row r="12440" spans="5:6" x14ac:dyDescent="0.25">
      <c r="E12440" s="103"/>
      <c r="F12440" s="104"/>
    </row>
    <row r="12441" spans="5:6" x14ac:dyDescent="0.25">
      <c r="E12441" s="103"/>
      <c r="F12441" s="104"/>
    </row>
    <row r="12442" spans="5:6" x14ac:dyDescent="0.25">
      <c r="E12442" s="103"/>
      <c r="F12442" s="104"/>
    </row>
    <row r="12443" spans="5:6" x14ac:dyDescent="0.25">
      <c r="E12443" s="103"/>
      <c r="F12443" s="104"/>
    </row>
    <row r="12444" spans="5:6" x14ac:dyDescent="0.25">
      <c r="E12444" s="103"/>
      <c r="F12444" s="104"/>
    </row>
    <row r="12445" spans="5:6" x14ac:dyDescent="0.25">
      <c r="E12445" s="103"/>
      <c r="F12445" s="104"/>
    </row>
    <row r="12446" spans="5:6" x14ac:dyDescent="0.25">
      <c r="E12446" s="103"/>
      <c r="F12446" s="104"/>
    </row>
    <row r="12447" spans="5:6" x14ac:dyDescent="0.25">
      <c r="E12447" s="103"/>
      <c r="F12447" s="104"/>
    </row>
    <row r="12448" spans="5:6" x14ac:dyDescent="0.25">
      <c r="E12448" s="103"/>
      <c r="F12448" s="104"/>
    </row>
    <row r="12449" spans="5:6" x14ac:dyDescent="0.25">
      <c r="E12449" s="103"/>
      <c r="F12449" s="104"/>
    </row>
    <row r="12450" spans="5:6" x14ac:dyDescent="0.25">
      <c r="E12450" s="103"/>
      <c r="F12450" s="104"/>
    </row>
    <row r="12451" spans="5:6" x14ac:dyDescent="0.25">
      <c r="E12451" s="103"/>
      <c r="F12451" s="104"/>
    </row>
    <row r="12452" spans="5:6" x14ac:dyDescent="0.25">
      <c r="E12452" s="103"/>
      <c r="F12452" s="104"/>
    </row>
    <row r="12453" spans="5:6" x14ac:dyDescent="0.25">
      <c r="E12453" s="103"/>
      <c r="F12453" s="104"/>
    </row>
    <row r="12454" spans="5:6" x14ac:dyDescent="0.25">
      <c r="E12454" s="103"/>
      <c r="F12454" s="104"/>
    </row>
    <row r="12455" spans="5:6" x14ac:dyDescent="0.25">
      <c r="E12455" s="103"/>
      <c r="F12455" s="104"/>
    </row>
    <row r="12456" spans="5:6" x14ac:dyDescent="0.25">
      <c r="E12456" s="103"/>
      <c r="F12456" s="104"/>
    </row>
    <row r="12457" spans="5:6" x14ac:dyDescent="0.25">
      <c r="E12457" s="103"/>
      <c r="F12457" s="104"/>
    </row>
    <row r="12458" spans="5:6" x14ac:dyDescent="0.25">
      <c r="E12458" s="103"/>
      <c r="F12458" s="104"/>
    </row>
    <row r="12459" spans="5:6" x14ac:dyDescent="0.25">
      <c r="E12459" s="103"/>
      <c r="F12459" s="104"/>
    </row>
    <row r="12460" spans="5:6" x14ac:dyDescent="0.25">
      <c r="E12460" s="103"/>
      <c r="F12460" s="104"/>
    </row>
    <row r="12461" spans="5:6" x14ac:dyDescent="0.25">
      <c r="E12461" s="103"/>
      <c r="F12461" s="104"/>
    </row>
    <row r="12462" spans="5:6" x14ac:dyDescent="0.25">
      <c r="E12462" s="103"/>
      <c r="F12462" s="104"/>
    </row>
    <row r="12463" spans="5:6" x14ac:dyDescent="0.25">
      <c r="E12463" s="103"/>
      <c r="F12463" s="104"/>
    </row>
    <row r="12464" spans="5:6" x14ac:dyDescent="0.25">
      <c r="E12464" s="103"/>
      <c r="F12464" s="104"/>
    </row>
    <row r="12465" spans="5:6" x14ac:dyDescent="0.25">
      <c r="E12465" s="103"/>
      <c r="F12465" s="104"/>
    </row>
    <row r="12466" spans="5:6" x14ac:dyDescent="0.25">
      <c r="E12466" s="103"/>
      <c r="F12466" s="104"/>
    </row>
    <row r="12467" spans="5:6" x14ac:dyDescent="0.25">
      <c r="E12467" s="103"/>
      <c r="F12467" s="104"/>
    </row>
    <row r="12468" spans="5:6" x14ac:dyDescent="0.25">
      <c r="E12468" s="103"/>
      <c r="F12468" s="104"/>
    </row>
    <row r="12469" spans="5:6" x14ac:dyDescent="0.25">
      <c r="E12469" s="103"/>
      <c r="F12469" s="104"/>
    </row>
    <row r="12470" spans="5:6" x14ac:dyDescent="0.25">
      <c r="E12470" s="103"/>
      <c r="F12470" s="104"/>
    </row>
    <row r="12471" spans="5:6" x14ac:dyDescent="0.25">
      <c r="E12471" s="103"/>
      <c r="F12471" s="104"/>
    </row>
    <row r="12472" spans="5:6" x14ac:dyDescent="0.25">
      <c r="E12472" s="103"/>
      <c r="F12472" s="104"/>
    </row>
    <row r="12473" spans="5:6" x14ac:dyDescent="0.25">
      <c r="E12473" s="103"/>
      <c r="F12473" s="104"/>
    </row>
    <row r="12474" spans="5:6" x14ac:dyDescent="0.25">
      <c r="E12474" s="103"/>
      <c r="F12474" s="104"/>
    </row>
    <row r="12475" spans="5:6" x14ac:dyDescent="0.25">
      <c r="E12475" s="103"/>
      <c r="F12475" s="104"/>
    </row>
    <row r="12476" spans="5:6" x14ac:dyDescent="0.25">
      <c r="E12476" s="103"/>
      <c r="F12476" s="104"/>
    </row>
    <row r="12477" spans="5:6" x14ac:dyDescent="0.25">
      <c r="E12477" s="103"/>
      <c r="F12477" s="104"/>
    </row>
    <row r="12478" spans="5:6" x14ac:dyDescent="0.25">
      <c r="E12478" s="103"/>
      <c r="F12478" s="104"/>
    </row>
    <row r="12479" spans="5:6" x14ac:dyDescent="0.25">
      <c r="E12479" s="103"/>
      <c r="F12479" s="104"/>
    </row>
    <row r="12480" spans="5:6" x14ac:dyDescent="0.25">
      <c r="E12480" s="103"/>
      <c r="F12480" s="104"/>
    </row>
    <row r="12481" spans="5:6" x14ac:dyDescent="0.25">
      <c r="E12481" s="103"/>
      <c r="F12481" s="104"/>
    </row>
    <row r="12482" spans="5:6" x14ac:dyDescent="0.25">
      <c r="E12482" s="103"/>
      <c r="F12482" s="104"/>
    </row>
    <row r="12483" spans="5:6" x14ac:dyDescent="0.25">
      <c r="E12483" s="103"/>
      <c r="F12483" s="104"/>
    </row>
    <row r="12484" spans="5:6" x14ac:dyDescent="0.25">
      <c r="E12484" s="103"/>
      <c r="F12484" s="104"/>
    </row>
    <row r="12485" spans="5:6" x14ac:dyDescent="0.25">
      <c r="E12485" s="103"/>
      <c r="F12485" s="104"/>
    </row>
    <row r="12486" spans="5:6" x14ac:dyDescent="0.25">
      <c r="E12486" s="103"/>
      <c r="F12486" s="104"/>
    </row>
    <row r="12487" spans="5:6" x14ac:dyDescent="0.25">
      <c r="E12487" s="103"/>
      <c r="F12487" s="104"/>
    </row>
    <row r="12488" spans="5:6" x14ac:dyDescent="0.25">
      <c r="E12488" s="103"/>
      <c r="F12488" s="104"/>
    </row>
    <row r="12489" spans="5:6" x14ac:dyDescent="0.25">
      <c r="E12489" s="103"/>
      <c r="F12489" s="104"/>
    </row>
    <row r="12490" spans="5:6" x14ac:dyDescent="0.25">
      <c r="E12490" s="103"/>
      <c r="F12490" s="104"/>
    </row>
    <row r="12491" spans="5:6" x14ac:dyDescent="0.25">
      <c r="E12491" s="103"/>
      <c r="F12491" s="104"/>
    </row>
    <row r="12492" spans="5:6" x14ac:dyDescent="0.25">
      <c r="E12492" s="103"/>
      <c r="F12492" s="104"/>
    </row>
    <row r="12493" spans="5:6" x14ac:dyDescent="0.25">
      <c r="E12493" s="103"/>
      <c r="F12493" s="104"/>
    </row>
    <row r="12494" spans="5:6" x14ac:dyDescent="0.25">
      <c r="E12494" s="103"/>
      <c r="F12494" s="104"/>
    </row>
    <row r="12495" spans="5:6" x14ac:dyDescent="0.25">
      <c r="E12495" s="103"/>
      <c r="F12495" s="104"/>
    </row>
    <row r="12496" spans="5:6" x14ac:dyDescent="0.25">
      <c r="E12496" s="103"/>
      <c r="F12496" s="104"/>
    </row>
    <row r="12497" spans="5:6" x14ac:dyDescent="0.25">
      <c r="E12497" s="103"/>
      <c r="F12497" s="104"/>
    </row>
    <row r="12498" spans="5:6" x14ac:dyDescent="0.25">
      <c r="E12498" s="103"/>
      <c r="F12498" s="104"/>
    </row>
    <row r="12499" spans="5:6" x14ac:dyDescent="0.25">
      <c r="E12499" s="103"/>
      <c r="F12499" s="104"/>
    </row>
    <row r="12500" spans="5:6" x14ac:dyDescent="0.25">
      <c r="E12500" s="103"/>
      <c r="F12500" s="104"/>
    </row>
    <row r="12501" spans="5:6" x14ac:dyDescent="0.25">
      <c r="E12501" s="103"/>
      <c r="F12501" s="104"/>
    </row>
    <row r="12502" spans="5:6" x14ac:dyDescent="0.25">
      <c r="E12502" s="103"/>
      <c r="F12502" s="104"/>
    </row>
    <row r="12503" spans="5:6" x14ac:dyDescent="0.25">
      <c r="E12503" s="103"/>
      <c r="F12503" s="104"/>
    </row>
    <row r="12504" spans="5:6" x14ac:dyDescent="0.25">
      <c r="E12504" s="103"/>
      <c r="F12504" s="104"/>
    </row>
    <row r="12505" spans="5:6" x14ac:dyDescent="0.25">
      <c r="E12505" s="103"/>
      <c r="F12505" s="104"/>
    </row>
    <row r="12506" spans="5:6" x14ac:dyDescent="0.25">
      <c r="E12506" s="103"/>
      <c r="F12506" s="104"/>
    </row>
    <row r="12507" spans="5:6" x14ac:dyDescent="0.25">
      <c r="E12507" s="103"/>
      <c r="F12507" s="104"/>
    </row>
    <row r="12508" spans="5:6" x14ac:dyDescent="0.25">
      <c r="E12508" s="103"/>
      <c r="F12508" s="104"/>
    </row>
    <row r="12509" spans="5:6" x14ac:dyDescent="0.25">
      <c r="E12509" s="103"/>
      <c r="F12509" s="104"/>
    </row>
    <row r="12510" spans="5:6" x14ac:dyDescent="0.25">
      <c r="E12510" s="103"/>
      <c r="F12510" s="104"/>
    </row>
    <row r="12511" spans="5:6" x14ac:dyDescent="0.25">
      <c r="E12511" s="103"/>
      <c r="F12511" s="104"/>
    </row>
    <row r="12512" spans="5:6" x14ac:dyDescent="0.25">
      <c r="E12512" s="103"/>
      <c r="F12512" s="104"/>
    </row>
    <row r="12513" spans="5:6" x14ac:dyDescent="0.25">
      <c r="E12513" s="103"/>
      <c r="F12513" s="104"/>
    </row>
    <row r="12514" spans="5:6" x14ac:dyDescent="0.25">
      <c r="E12514" s="103"/>
      <c r="F12514" s="104"/>
    </row>
    <row r="12515" spans="5:6" x14ac:dyDescent="0.25">
      <c r="E12515" s="103"/>
      <c r="F12515" s="104"/>
    </row>
    <row r="12516" spans="5:6" x14ac:dyDescent="0.25">
      <c r="E12516" s="103"/>
      <c r="F12516" s="104"/>
    </row>
    <row r="12517" spans="5:6" x14ac:dyDescent="0.25">
      <c r="E12517" s="103"/>
      <c r="F12517" s="104"/>
    </row>
    <row r="12518" spans="5:6" x14ac:dyDescent="0.25">
      <c r="E12518" s="103"/>
      <c r="F12518" s="104"/>
    </row>
    <row r="12519" spans="5:6" x14ac:dyDescent="0.25">
      <c r="E12519" s="103"/>
      <c r="F12519" s="104"/>
    </row>
    <row r="12520" spans="5:6" x14ac:dyDescent="0.25">
      <c r="E12520" s="103"/>
      <c r="F12520" s="104"/>
    </row>
    <row r="12521" spans="5:6" x14ac:dyDescent="0.25">
      <c r="E12521" s="103"/>
      <c r="F12521" s="104"/>
    </row>
    <row r="12522" spans="5:6" x14ac:dyDescent="0.25">
      <c r="E12522" s="103"/>
      <c r="F12522" s="104"/>
    </row>
    <row r="12523" spans="5:6" x14ac:dyDescent="0.25">
      <c r="E12523" s="103"/>
      <c r="F12523" s="104"/>
    </row>
    <row r="12524" spans="5:6" x14ac:dyDescent="0.25">
      <c r="E12524" s="103"/>
      <c r="F12524" s="104"/>
    </row>
    <row r="12525" spans="5:6" x14ac:dyDescent="0.25">
      <c r="E12525" s="103"/>
      <c r="F12525" s="104"/>
    </row>
    <row r="12526" spans="5:6" x14ac:dyDescent="0.25">
      <c r="E12526" s="103"/>
      <c r="F12526" s="104"/>
    </row>
    <row r="12527" spans="5:6" x14ac:dyDescent="0.25">
      <c r="E12527" s="103"/>
      <c r="F12527" s="104"/>
    </row>
    <row r="12528" spans="5:6" x14ac:dyDescent="0.25">
      <c r="E12528" s="103"/>
      <c r="F12528" s="104"/>
    </row>
    <row r="12529" spans="5:6" x14ac:dyDescent="0.25">
      <c r="E12529" s="103"/>
      <c r="F12529" s="104"/>
    </row>
    <row r="12530" spans="5:6" x14ac:dyDescent="0.25">
      <c r="E12530" s="103"/>
      <c r="F12530" s="104"/>
    </row>
    <row r="12531" spans="5:6" x14ac:dyDescent="0.25">
      <c r="E12531" s="103"/>
      <c r="F12531" s="104"/>
    </row>
    <row r="12532" spans="5:6" x14ac:dyDescent="0.25">
      <c r="E12532" s="103"/>
      <c r="F12532" s="104"/>
    </row>
    <row r="12533" spans="5:6" x14ac:dyDescent="0.25">
      <c r="E12533" s="103"/>
      <c r="F12533" s="104"/>
    </row>
    <row r="12534" spans="5:6" x14ac:dyDescent="0.25">
      <c r="E12534" s="103"/>
      <c r="F12534" s="104"/>
    </row>
    <row r="12535" spans="5:6" x14ac:dyDescent="0.25">
      <c r="E12535" s="103"/>
      <c r="F12535" s="104"/>
    </row>
    <row r="12536" spans="5:6" x14ac:dyDescent="0.25">
      <c r="E12536" s="103"/>
      <c r="F12536" s="104"/>
    </row>
    <row r="12537" spans="5:6" x14ac:dyDescent="0.25">
      <c r="E12537" s="103"/>
      <c r="F12537" s="104"/>
    </row>
    <row r="12538" spans="5:6" x14ac:dyDescent="0.25">
      <c r="E12538" s="103"/>
      <c r="F12538" s="104"/>
    </row>
    <row r="12539" spans="5:6" x14ac:dyDescent="0.25">
      <c r="E12539" s="103"/>
      <c r="F12539" s="104"/>
    </row>
    <row r="12540" spans="5:6" x14ac:dyDescent="0.25">
      <c r="E12540" s="103"/>
      <c r="F12540" s="104"/>
    </row>
    <row r="12541" spans="5:6" x14ac:dyDescent="0.25">
      <c r="E12541" s="103"/>
      <c r="F12541" s="104"/>
    </row>
    <row r="12542" spans="5:6" x14ac:dyDescent="0.25">
      <c r="E12542" s="103"/>
      <c r="F12542" s="104"/>
    </row>
    <row r="12543" spans="5:6" x14ac:dyDescent="0.25">
      <c r="E12543" s="103"/>
      <c r="F12543" s="104"/>
    </row>
    <row r="12544" spans="5:6" x14ac:dyDescent="0.25">
      <c r="E12544" s="103"/>
      <c r="F12544" s="104"/>
    </row>
    <row r="12545" spans="5:6" x14ac:dyDescent="0.25">
      <c r="E12545" s="103"/>
      <c r="F12545" s="104"/>
    </row>
    <row r="12546" spans="5:6" x14ac:dyDescent="0.25">
      <c r="E12546" s="103"/>
      <c r="F12546" s="104"/>
    </row>
    <row r="12547" spans="5:6" x14ac:dyDescent="0.25">
      <c r="E12547" s="103"/>
      <c r="F12547" s="104"/>
    </row>
    <row r="12548" spans="5:6" x14ac:dyDescent="0.25">
      <c r="E12548" s="103"/>
      <c r="F12548" s="104"/>
    </row>
    <row r="12549" spans="5:6" x14ac:dyDescent="0.25">
      <c r="E12549" s="103"/>
      <c r="F12549" s="104"/>
    </row>
    <row r="12550" spans="5:6" x14ac:dyDescent="0.25">
      <c r="E12550" s="103"/>
      <c r="F12550" s="104"/>
    </row>
    <row r="12551" spans="5:6" x14ac:dyDescent="0.25">
      <c r="E12551" s="103"/>
      <c r="F12551" s="104"/>
    </row>
    <row r="12552" spans="5:6" x14ac:dyDescent="0.25">
      <c r="E12552" s="103"/>
      <c r="F12552" s="104"/>
    </row>
    <row r="12553" spans="5:6" x14ac:dyDescent="0.25">
      <c r="E12553" s="103"/>
      <c r="F12553" s="104"/>
    </row>
    <row r="12554" spans="5:6" x14ac:dyDescent="0.25">
      <c r="E12554" s="103"/>
      <c r="F12554" s="104"/>
    </row>
    <row r="12555" spans="5:6" x14ac:dyDescent="0.25">
      <c r="E12555" s="103"/>
      <c r="F12555" s="104"/>
    </row>
    <row r="12556" spans="5:6" x14ac:dyDescent="0.25">
      <c r="E12556" s="103"/>
      <c r="F12556" s="104"/>
    </row>
    <row r="12557" spans="5:6" x14ac:dyDescent="0.25">
      <c r="E12557" s="103"/>
      <c r="F12557" s="104"/>
    </row>
    <row r="12558" spans="5:6" x14ac:dyDescent="0.25">
      <c r="E12558" s="103"/>
      <c r="F12558" s="104"/>
    </row>
    <row r="12559" spans="5:6" x14ac:dyDescent="0.25">
      <c r="E12559" s="103"/>
      <c r="F12559" s="104"/>
    </row>
    <row r="12560" spans="5:6" x14ac:dyDescent="0.25">
      <c r="E12560" s="103"/>
      <c r="F12560" s="104"/>
    </row>
    <row r="12561" spans="5:6" x14ac:dyDescent="0.25">
      <c r="E12561" s="103"/>
      <c r="F12561" s="104"/>
    </row>
    <row r="12562" spans="5:6" x14ac:dyDescent="0.25">
      <c r="E12562" s="103"/>
      <c r="F12562" s="104"/>
    </row>
    <row r="12563" spans="5:6" x14ac:dyDescent="0.25">
      <c r="E12563" s="103"/>
      <c r="F12563" s="104"/>
    </row>
    <row r="12564" spans="5:6" x14ac:dyDescent="0.25">
      <c r="E12564" s="103"/>
      <c r="F12564" s="104"/>
    </row>
    <row r="12565" spans="5:6" x14ac:dyDescent="0.25">
      <c r="E12565" s="103"/>
      <c r="F12565" s="104"/>
    </row>
    <row r="12566" spans="5:6" x14ac:dyDescent="0.25">
      <c r="E12566" s="103"/>
      <c r="F12566" s="104"/>
    </row>
    <row r="12567" spans="5:6" x14ac:dyDescent="0.25">
      <c r="E12567" s="103"/>
      <c r="F12567" s="104"/>
    </row>
    <row r="12568" spans="5:6" x14ac:dyDescent="0.25">
      <c r="E12568" s="103"/>
      <c r="F12568" s="104"/>
    </row>
    <row r="12569" spans="5:6" x14ac:dyDescent="0.25">
      <c r="E12569" s="103"/>
      <c r="F12569" s="104"/>
    </row>
    <row r="12570" spans="5:6" x14ac:dyDescent="0.25">
      <c r="E12570" s="103"/>
      <c r="F12570" s="104"/>
    </row>
    <row r="12571" spans="5:6" x14ac:dyDescent="0.25">
      <c r="E12571" s="103"/>
      <c r="F12571" s="104"/>
    </row>
    <row r="12572" spans="5:6" x14ac:dyDescent="0.25">
      <c r="E12572" s="103"/>
      <c r="F12572" s="104"/>
    </row>
    <row r="12573" spans="5:6" x14ac:dyDescent="0.25">
      <c r="E12573" s="103"/>
      <c r="F12573" s="104"/>
    </row>
    <row r="12574" spans="5:6" x14ac:dyDescent="0.25">
      <c r="E12574" s="103"/>
      <c r="F12574" s="104"/>
    </row>
    <row r="12575" spans="5:6" x14ac:dyDescent="0.25">
      <c r="E12575" s="103"/>
      <c r="F12575" s="104"/>
    </row>
    <row r="12576" spans="5:6" x14ac:dyDescent="0.25">
      <c r="E12576" s="103"/>
      <c r="F12576" s="104"/>
    </row>
    <row r="12577" spans="5:6" x14ac:dyDescent="0.25">
      <c r="E12577" s="103"/>
      <c r="F12577" s="104"/>
    </row>
    <row r="12578" spans="5:6" x14ac:dyDescent="0.25">
      <c r="E12578" s="103"/>
      <c r="F12578" s="104"/>
    </row>
    <row r="12579" spans="5:6" x14ac:dyDescent="0.25">
      <c r="E12579" s="103"/>
      <c r="F12579" s="104"/>
    </row>
    <row r="12580" spans="5:6" x14ac:dyDescent="0.25">
      <c r="E12580" s="103"/>
      <c r="F12580" s="104"/>
    </row>
    <row r="12581" spans="5:6" x14ac:dyDescent="0.25">
      <c r="E12581" s="103"/>
      <c r="F12581" s="104"/>
    </row>
    <row r="12582" spans="5:6" x14ac:dyDescent="0.25">
      <c r="E12582" s="103"/>
      <c r="F12582" s="104"/>
    </row>
    <row r="12583" spans="5:6" x14ac:dyDescent="0.25">
      <c r="E12583" s="103"/>
      <c r="F12583" s="104"/>
    </row>
    <row r="12584" spans="5:6" x14ac:dyDescent="0.25">
      <c r="E12584" s="103"/>
      <c r="F12584" s="104"/>
    </row>
    <row r="12585" spans="5:6" x14ac:dyDescent="0.25">
      <c r="E12585" s="103"/>
      <c r="F12585" s="104"/>
    </row>
    <row r="12586" spans="5:6" x14ac:dyDescent="0.25">
      <c r="E12586" s="103"/>
      <c r="F12586" s="104"/>
    </row>
    <row r="12587" spans="5:6" x14ac:dyDescent="0.25">
      <c r="E12587" s="103"/>
      <c r="F12587" s="104"/>
    </row>
    <row r="12588" spans="5:6" x14ac:dyDescent="0.25">
      <c r="E12588" s="103"/>
      <c r="F12588" s="104"/>
    </row>
    <row r="12589" spans="5:6" x14ac:dyDescent="0.25">
      <c r="E12589" s="103"/>
      <c r="F12589" s="104"/>
    </row>
    <row r="12590" spans="5:6" x14ac:dyDescent="0.25">
      <c r="E12590" s="103"/>
      <c r="F12590" s="104"/>
    </row>
    <row r="12591" spans="5:6" x14ac:dyDescent="0.25">
      <c r="E12591" s="103"/>
      <c r="F12591" s="104"/>
    </row>
    <row r="12592" spans="5:6" x14ac:dyDescent="0.25">
      <c r="E12592" s="103"/>
      <c r="F12592" s="104"/>
    </row>
    <row r="12593" spans="5:6" x14ac:dyDescent="0.25">
      <c r="E12593" s="103"/>
      <c r="F12593" s="104"/>
    </row>
    <row r="12594" spans="5:6" x14ac:dyDescent="0.25">
      <c r="E12594" s="103"/>
      <c r="F12594" s="104"/>
    </row>
    <row r="12595" spans="5:6" x14ac:dyDescent="0.25">
      <c r="E12595" s="103"/>
      <c r="F12595" s="104"/>
    </row>
    <row r="12596" spans="5:6" x14ac:dyDescent="0.25">
      <c r="E12596" s="103"/>
      <c r="F12596" s="104"/>
    </row>
    <row r="12597" spans="5:6" x14ac:dyDescent="0.25">
      <c r="E12597" s="103"/>
      <c r="F12597" s="104"/>
    </row>
    <row r="12598" spans="5:6" x14ac:dyDescent="0.25">
      <c r="E12598" s="103"/>
      <c r="F12598" s="104"/>
    </row>
    <row r="12599" spans="5:6" x14ac:dyDescent="0.25">
      <c r="E12599" s="103"/>
      <c r="F12599" s="104"/>
    </row>
    <row r="12600" spans="5:6" x14ac:dyDescent="0.25">
      <c r="E12600" s="103"/>
      <c r="F12600" s="104"/>
    </row>
    <row r="12601" spans="5:6" x14ac:dyDescent="0.25">
      <c r="E12601" s="103"/>
      <c r="F12601" s="104"/>
    </row>
    <row r="12602" spans="5:6" x14ac:dyDescent="0.25">
      <c r="E12602" s="103"/>
      <c r="F12602" s="104"/>
    </row>
    <row r="12603" spans="5:6" x14ac:dyDescent="0.25">
      <c r="E12603" s="103"/>
      <c r="F12603" s="104"/>
    </row>
    <row r="12604" spans="5:6" x14ac:dyDescent="0.25">
      <c r="E12604" s="103"/>
      <c r="F12604" s="104"/>
    </row>
    <row r="12605" spans="5:6" x14ac:dyDescent="0.25">
      <c r="E12605" s="103"/>
      <c r="F12605" s="104"/>
    </row>
    <row r="12606" spans="5:6" x14ac:dyDescent="0.25">
      <c r="E12606" s="103"/>
      <c r="F12606" s="104"/>
    </row>
    <row r="12607" spans="5:6" x14ac:dyDescent="0.25">
      <c r="E12607" s="103"/>
      <c r="F12607" s="104"/>
    </row>
    <row r="12608" spans="5:6" x14ac:dyDescent="0.25">
      <c r="E12608" s="103"/>
      <c r="F12608" s="104"/>
    </row>
    <row r="12609" spans="5:6" x14ac:dyDescent="0.25">
      <c r="E12609" s="103"/>
      <c r="F12609" s="104"/>
    </row>
    <row r="12610" spans="5:6" x14ac:dyDescent="0.25">
      <c r="E12610" s="103"/>
      <c r="F12610" s="104"/>
    </row>
    <row r="12611" spans="5:6" x14ac:dyDescent="0.25">
      <c r="E12611" s="103"/>
      <c r="F12611" s="104"/>
    </row>
    <row r="12612" spans="5:6" x14ac:dyDescent="0.25">
      <c r="E12612" s="103"/>
      <c r="F12612" s="104"/>
    </row>
    <row r="12613" spans="5:6" x14ac:dyDescent="0.25">
      <c r="E12613" s="103"/>
      <c r="F12613" s="104"/>
    </row>
    <row r="12614" spans="5:6" x14ac:dyDescent="0.25">
      <c r="E12614" s="103"/>
      <c r="F12614" s="104"/>
    </row>
    <row r="12615" spans="5:6" x14ac:dyDescent="0.25">
      <c r="E12615" s="103"/>
      <c r="F12615" s="104"/>
    </row>
    <row r="12616" spans="5:6" x14ac:dyDescent="0.25">
      <c r="E12616" s="103"/>
      <c r="F12616" s="104"/>
    </row>
    <row r="12617" spans="5:6" x14ac:dyDescent="0.25">
      <c r="E12617" s="103"/>
      <c r="F12617" s="104"/>
    </row>
    <row r="12618" spans="5:6" x14ac:dyDescent="0.25">
      <c r="E12618" s="103"/>
      <c r="F12618" s="104"/>
    </row>
    <row r="12619" spans="5:6" x14ac:dyDescent="0.25">
      <c r="E12619" s="103"/>
      <c r="F12619" s="104"/>
    </row>
    <row r="12620" spans="5:6" x14ac:dyDescent="0.25">
      <c r="E12620" s="103"/>
      <c r="F12620" s="104"/>
    </row>
    <row r="12621" spans="5:6" x14ac:dyDescent="0.25">
      <c r="E12621" s="103"/>
      <c r="F12621" s="104"/>
    </row>
    <row r="12622" spans="5:6" x14ac:dyDescent="0.25">
      <c r="E12622" s="103"/>
      <c r="F12622" s="104"/>
    </row>
    <row r="12623" spans="5:6" x14ac:dyDescent="0.25">
      <c r="E12623" s="103"/>
      <c r="F12623" s="104"/>
    </row>
    <row r="12624" spans="5:6" x14ac:dyDescent="0.25">
      <c r="E12624" s="103"/>
      <c r="F12624" s="104"/>
    </row>
    <row r="12625" spans="5:6" x14ac:dyDescent="0.25">
      <c r="E12625" s="103"/>
      <c r="F12625" s="104"/>
    </row>
    <row r="12626" spans="5:6" x14ac:dyDescent="0.25">
      <c r="E12626" s="103"/>
      <c r="F12626" s="104"/>
    </row>
    <row r="12627" spans="5:6" x14ac:dyDescent="0.25">
      <c r="E12627" s="103"/>
      <c r="F12627" s="104"/>
    </row>
    <row r="12628" spans="5:6" x14ac:dyDescent="0.25">
      <c r="E12628" s="103"/>
      <c r="F12628" s="104"/>
    </row>
    <row r="12629" spans="5:6" x14ac:dyDescent="0.25">
      <c r="E12629" s="103"/>
      <c r="F12629" s="104"/>
    </row>
    <row r="12630" spans="5:6" x14ac:dyDescent="0.25">
      <c r="E12630" s="103"/>
      <c r="F12630" s="104"/>
    </row>
    <row r="12631" spans="5:6" x14ac:dyDescent="0.25">
      <c r="E12631" s="103"/>
      <c r="F12631" s="104"/>
    </row>
    <row r="12632" spans="5:6" x14ac:dyDescent="0.25">
      <c r="E12632" s="103"/>
      <c r="F12632" s="104"/>
    </row>
    <row r="12633" spans="5:6" x14ac:dyDescent="0.25">
      <c r="E12633" s="103"/>
      <c r="F12633" s="104"/>
    </row>
    <row r="12634" spans="5:6" x14ac:dyDescent="0.25">
      <c r="E12634" s="103"/>
      <c r="F12634" s="104"/>
    </row>
    <row r="12635" spans="5:6" x14ac:dyDescent="0.25">
      <c r="E12635" s="103"/>
      <c r="F12635" s="104"/>
    </row>
    <row r="12636" spans="5:6" x14ac:dyDescent="0.25">
      <c r="E12636" s="103"/>
      <c r="F12636" s="104"/>
    </row>
    <row r="12637" spans="5:6" x14ac:dyDescent="0.25">
      <c r="E12637" s="103"/>
      <c r="F12637" s="104"/>
    </row>
    <row r="12638" spans="5:6" x14ac:dyDescent="0.25">
      <c r="E12638" s="103"/>
      <c r="F12638" s="104"/>
    </row>
    <row r="12639" spans="5:6" x14ac:dyDescent="0.25">
      <c r="E12639" s="103"/>
      <c r="F12639" s="104"/>
    </row>
    <row r="12640" spans="5:6" x14ac:dyDescent="0.25">
      <c r="E12640" s="103"/>
      <c r="F12640" s="104"/>
    </row>
    <row r="12641" spans="5:6" x14ac:dyDescent="0.25">
      <c r="E12641" s="103"/>
      <c r="F12641" s="104"/>
    </row>
    <row r="12642" spans="5:6" x14ac:dyDescent="0.25">
      <c r="E12642" s="103"/>
      <c r="F12642" s="104"/>
    </row>
    <row r="12643" spans="5:6" x14ac:dyDescent="0.25">
      <c r="E12643" s="103"/>
      <c r="F12643" s="104"/>
    </row>
    <row r="12644" spans="5:6" x14ac:dyDescent="0.25">
      <c r="E12644" s="103"/>
      <c r="F12644" s="104"/>
    </row>
    <row r="12645" spans="5:6" x14ac:dyDescent="0.25">
      <c r="E12645" s="103"/>
      <c r="F12645" s="104"/>
    </row>
    <row r="12646" spans="5:6" x14ac:dyDescent="0.25">
      <c r="E12646" s="103"/>
      <c r="F12646" s="104"/>
    </row>
    <row r="12647" spans="5:6" x14ac:dyDescent="0.25">
      <c r="E12647" s="103"/>
      <c r="F12647" s="104"/>
    </row>
    <row r="12648" spans="5:6" x14ac:dyDescent="0.25">
      <c r="E12648" s="103"/>
      <c r="F12648" s="104"/>
    </row>
    <row r="12649" spans="5:6" x14ac:dyDescent="0.25">
      <c r="E12649" s="103"/>
      <c r="F12649" s="104"/>
    </row>
    <row r="12650" spans="5:6" x14ac:dyDescent="0.25">
      <c r="E12650" s="103"/>
      <c r="F12650" s="104"/>
    </row>
    <row r="12651" spans="5:6" x14ac:dyDescent="0.25">
      <c r="E12651" s="103"/>
      <c r="F12651" s="104"/>
    </row>
    <row r="12652" spans="5:6" x14ac:dyDescent="0.25">
      <c r="E12652" s="103"/>
      <c r="F12652" s="104"/>
    </row>
    <row r="12653" spans="5:6" x14ac:dyDescent="0.25">
      <c r="E12653" s="103"/>
      <c r="F12653" s="104"/>
    </row>
    <row r="12654" spans="5:6" x14ac:dyDescent="0.25">
      <c r="E12654" s="103"/>
      <c r="F12654" s="104"/>
    </row>
    <row r="12655" spans="5:6" x14ac:dyDescent="0.25">
      <c r="E12655" s="103"/>
      <c r="F12655" s="104"/>
    </row>
    <row r="12656" spans="5:6" x14ac:dyDescent="0.25">
      <c r="E12656" s="103"/>
      <c r="F12656" s="104"/>
    </row>
    <row r="12657" spans="5:6" x14ac:dyDescent="0.25">
      <c r="E12657" s="103"/>
      <c r="F12657" s="104"/>
    </row>
    <row r="12658" spans="5:6" x14ac:dyDescent="0.25">
      <c r="E12658" s="103"/>
      <c r="F12658" s="104"/>
    </row>
    <row r="12659" spans="5:6" x14ac:dyDescent="0.25">
      <c r="E12659" s="103"/>
      <c r="F12659" s="104"/>
    </row>
    <row r="12660" spans="5:6" x14ac:dyDescent="0.25">
      <c r="E12660" s="103"/>
      <c r="F12660" s="104"/>
    </row>
    <row r="12661" spans="5:6" x14ac:dyDescent="0.25">
      <c r="E12661" s="103"/>
      <c r="F12661" s="104"/>
    </row>
    <row r="12662" spans="5:6" x14ac:dyDescent="0.25">
      <c r="E12662" s="103"/>
      <c r="F12662" s="104"/>
    </row>
    <row r="12663" spans="5:6" x14ac:dyDescent="0.25">
      <c r="E12663" s="103"/>
      <c r="F12663" s="104"/>
    </row>
    <row r="12664" spans="5:6" x14ac:dyDescent="0.25">
      <c r="E12664" s="103"/>
      <c r="F12664" s="104"/>
    </row>
    <row r="12665" spans="5:6" x14ac:dyDescent="0.25">
      <c r="E12665" s="103"/>
      <c r="F12665" s="104"/>
    </row>
    <row r="12666" spans="5:6" x14ac:dyDescent="0.25">
      <c r="E12666" s="103"/>
      <c r="F12666" s="104"/>
    </row>
    <row r="12667" spans="5:6" x14ac:dyDescent="0.25">
      <c r="E12667" s="103"/>
      <c r="F12667" s="104"/>
    </row>
    <row r="12668" spans="5:6" x14ac:dyDescent="0.25">
      <c r="E12668" s="103"/>
      <c r="F12668" s="104"/>
    </row>
    <row r="12669" spans="5:6" x14ac:dyDescent="0.25">
      <c r="E12669" s="103"/>
      <c r="F12669" s="104"/>
    </row>
    <row r="12670" spans="5:6" x14ac:dyDescent="0.25">
      <c r="E12670" s="103"/>
      <c r="F12670" s="104"/>
    </row>
    <row r="12671" spans="5:6" x14ac:dyDescent="0.25">
      <c r="E12671" s="103"/>
      <c r="F12671" s="104"/>
    </row>
    <row r="12672" spans="5:6" x14ac:dyDescent="0.25">
      <c r="E12672" s="103"/>
      <c r="F12672" s="104"/>
    </row>
    <row r="12673" spans="5:6" x14ac:dyDescent="0.25">
      <c r="E12673" s="103"/>
      <c r="F12673" s="104"/>
    </row>
    <row r="12674" spans="5:6" x14ac:dyDescent="0.25">
      <c r="E12674" s="103"/>
      <c r="F12674" s="104"/>
    </row>
    <row r="12675" spans="5:6" x14ac:dyDescent="0.25">
      <c r="E12675" s="103"/>
      <c r="F12675" s="104"/>
    </row>
    <row r="12676" spans="5:6" x14ac:dyDescent="0.25">
      <c r="E12676" s="103"/>
      <c r="F12676" s="104"/>
    </row>
    <row r="12677" spans="5:6" x14ac:dyDescent="0.25">
      <c r="E12677" s="103"/>
      <c r="F12677" s="104"/>
    </row>
    <row r="12678" spans="5:6" x14ac:dyDescent="0.25">
      <c r="E12678" s="103"/>
      <c r="F12678" s="104"/>
    </row>
    <row r="12679" spans="5:6" x14ac:dyDescent="0.25">
      <c r="E12679" s="103"/>
      <c r="F12679" s="104"/>
    </row>
    <row r="12680" spans="5:6" x14ac:dyDescent="0.25">
      <c r="E12680" s="103"/>
      <c r="F12680" s="104"/>
    </row>
    <row r="12681" spans="5:6" x14ac:dyDescent="0.25">
      <c r="E12681" s="103"/>
      <c r="F12681" s="104"/>
    </row>
    <row r="12682" spans="5:6" x14ac:dyDescent="0.25">
      <c r="E12682" s="103"/>
      <c r="F12682" s="104"/>
    </row>
    <row r="12683" spans="5:6" x14ac:dyDescent="0.25">
      <c r="E12683" s="103"/>
      <c r="F12683" s="104"/>
    </row>
    <row r="12684" spans="5:6" x14ac:dyDescent="0.25">
      <c r="E12684" s="103"/>
      <c r="F12684" s="104"/>
    </row>
    <row r="12685" spans="5:6" x14ac:dyDescent="0.25">
      <c r="E12685" s="103"/>
      <c r="F12685" s="104"/>
    </row>
    <row r="12686" spans="5:6" x14ac:dyDescent="0.25">
      <c r="E12686" s="103"/>
      <c r="F12686" s="104"/>
    </row>
    <row r="12687" spans="5:6" x14ac:dyDescent="0.25">
      <c r="E12687" s="103"/>
      <c r="F12687" s="104"/>
    </row>
    <row r="12688" spans="5:6" x14ac:dyDescent="0.25">
      <c r="E12688" s="103"/>
      <c r="F12688" s="104"/>
    </row>
    <row r="12689" spans="5:6" x14ac:dyDescent="0.25">
      <c r="E12689" s="103"/>
      <c r="F12689" s="104"/>
    </row>
    <row r="12690" spans="5:6" x14ac:dyDescent="0.25">
      <c r="E12690" s="103"/>
      <c r="F12690" s="104"/>
    </row>
    <row r="12691" spans="5:6" x14ac:dyDescent="0.25">
      <c r="E12691" s="103"/>
      <c r="F12691" s="104"/>
    </row>
    <row r="12692" spans="5:6" x14ac:dyDescent="0.25">
      <c r="E12692" s="103"/>
      <c r="F12692" s="104"/>
    </row>
    <row r="12693" spans="5:6" x14ac:dyDescent="0.25">
      <c r="E12693" s="103"/>
      <c r="F12693" s="104"/>
    </row>
    <row r="12694" spans="5:6" x14ac:dyDescent="0.25">
      <c r="E12694" s="103"/>
      <c r="F12694" s="104"/>
    </row>
    <row r="12695" spans="5:6" x14ac:dyDescent="0.25">
      <c r="E12695" s="103"/>
      <c r="F12695" s="104"/>
    </row>
    <row r="12696" spans="5:6" x14ac:dyDescent="0.25">
      <c r="E12696" s="103"/>
      <c r="F12696" s="104"/>
    </row>
    <row r="12697" spans="5:6" x14ac:dyDescent="0.25">
      <c r="E12697" s="103"/>
      <c r="F12697" s="104"/>
    </row>
    <row r="12698" spans="5:6" x14ac:dyDescent="0.25">
      <c r="E12698" s="103"/>
      <c r="F12698" s="104"/>
    </row>
    <row r="12699" spans="5:6" x14ac:dyDescent="0.25">
      <c r="E12699" s="103"/>
      <c r="F12699" s="104"/>
    </row>
    <row r="12700" spans="5:6" x14ac:dyDescent="0.25">
      <c r="E12700" s="103"/>
      <c r="F12700" s="104"/>
    </row>
    <row r="12701" spans="5:6" x14ac:dyDescent="0.25">
      <c r="E12701" s="103"/>
      <c r="F12701" s="104"/>
    </row>
    <row r="12702" spans="5:6" x14ac:dyDescent="0.25">
      <c r="E12702" s="103"/>
      <c r="F12702" s="104"/>
    </row>
    <row r="12703" spans="5:6" x14ac:dyDescent="0.25">
      <c r="E12703" s="103"/>
      <c r="F12703" s="104"/>
    </row>
    <row r="12704" spans="5:6" x14ac:dyDescent="0.25">
      <c r="E12704" s="103"/>
      <c r="F12704" s="104"/>
    </row>
    <row r="12705" spans="5:6" x14ac:dyDescent="0.25">
      <c r="E12705" s="103"/>
      <c r="F12705" s="104"/>
    </row>
    <row r="12706" spans="5:6" x14ac:dyDescent="0.25">
      <c r="E12706" s="103"/>
      <c r="F12706" s="104"/>
    </row>
    <row r="12707" spans="5:6" x14ac:dyDescent="0.25">
      <c r="E12707" s="103"/>
      <c r="F12707" s="104"/>
    </row>
    <row r="12708" spans="5:6" x14ac:dyDescent="0.25">
      <c r="E12708" s="103"/>
      <c r="F12708" s="104"/>
    </row>
    <row r="12709" spans="5:6" x14ac:dyDescent="0.25">
      <c r="E12709" s="103"/>
      <c r="F12709" s="104"/>
    </row>
    <row r="12710" spans="5:6" x14ac:dyDescent="0.25">
      <c r="E12710" s="103"/>
      <c r="F12710" s="104"/>
    </row>
    <row r="12711" spans="5:6" x14ac:dyDescent="0.25">
      <c r="E12711" s="103"/>
      <c r="F12711" s="104"/>
    </row>
    <row r="12712" spans="5:6" x14ac:dyDescent="0.25">
      <c r="E12712" s="103"/>
      <c r="F12712" s="104"/>
    </row>
    <row r="12713" spans="5:6" x14ac:dyDescent="0.25">
      <c r="E12713" s="103"/>
      <c r="F12713" s="104"/>
    </row>
    <row r="12714" spans="5:6" x14ac:dyDescent="0.25">
      <c r="E12714" s="103"/>
      <c r="F12714" s="104"/>
    </row>
    <row r="12715" spans="5:6" x14ac:dyDescent="0.25">
      <c r="E12715" s="103"/>
      <c r="F12715" s="104"/>
    </row>
    <row r="12716" spans="5:6" x14ac:dyDescent="0.25">
      <c r="E12716" s="103"/>
      <c r="F12716" s="104"/>
    </row>
    <row r="12717" spans="5:6" x14ac:dyDescent="0.25">
      <c r="E12717" s="103"/>
      <c r="F12717" s="104"/>
    </row>
    <row r="12718" spans="5:6" x14ac:dyDescent="0.25">
      <c r="E12718" s="103"/>
      <c r="F12718" s="104"/>
    </row>
    <row r="12719" spans="5:6" x14ac:dyDescent="0.25">
      <c r="E12719" s="103"/>
      <c r="F12719" s="104"/>
    </row>
    <row r="12720" spans="5:6" x14ac:dyDescent="0.25">
      <c r="E12720" s="103"/>
      <c r="F12720" s="104"/>
    </row>
    <row r="12721" spans="5:6" x14ac:dyDescent="0.25">
      <c r="E12721" s="103"/>
      <c r="F12721" s="104"/>
    </row>
    <row r="12722" spans="5:6" x14ac:dyDescent="0.25">
      <c r="E12722" s="103"/>
      <c r="F12722" s="104"/>
    </row>
    <row r="12723" spans="5:6" x14ac:dyDescent="0.25">
      <c r="E12723" s="103"/>
      <c r="F12723" s="104"/>
    </row>
    <row r="12724" spans="5:6" x14ac:dyDescent="0.25">
      <c r="E12724" s="103"/>
      <c r="F12724" s="104"/>
    </row>
    <row r="12725" spans="5:6" x14ac:dyDescent="0.25">
      <c r="E12725" s="103"/>
      <c r="F12725" s="104"/>
    </row>
    <row r="12726" spans="5:6" x14ac:dyDescent="0.25">
      <c r="E12726" s="103"/>
      <c r="F12726" s="104"/>
    </row>
    <row r="12727" spans="5:6" x14ac:dyDescent="0.25">
      <c r="E12727" s="103"/>
      <c r="F12727" s="104"/>
    </row>
    <row r="12728" spans="5:6" x14ac:dyDescent="0.25">
      <c r="E12728" s="103"/>
      <c r="F12728" s="104"/>
    </row>
    <row r="12729" spans="5:6" x14ac:dyDescent="0.25">
      <c r="E12729" s="103"/>
      <c r="F12729" s="104"/>
    </row>
    <row r="12730" spans="5:6" x14ac:dyDescent="0.25">
      <c r="E12730" s="103"/>
      <c r="F12730" s="104"/>
    </row>
    <row r="12731" spans="5:6" x14ac:dyDescent="0.25">
      <c r="E12731" s="103"/>
      <c r="F12731" s="104"/>
    </row>
    <row r="12732" spans="5:6" x14ac:dyDescent="0.25">
      <c r="E12732" s="103"/>
      <c r="F12732" s="104"/>
    </row>
    <row r="12733" spans="5:6" x14ac:dyDescent="0.25">
      <c r="E12733" s="103"/>
      <c r="F12733" s="104"/>
    </row>
    <row r="12734" spans="5:6" x14ac:dyDescent="0.25">
      <c r="E12734" s="103"/>
      <c r="F12734" s="104"/>
    </row>
    <row r="12735" spans="5:6" x14ac:dyDescent="0.25">
      <c r="E12735" s="103"/>
      <c r="F12735" s="104"/>
    </row>
    <row r="12736" spans="5:6" x14ac:dyDescent="0.25">
      <c r="E12736" s="103"/>
      <c r="F12736" s="104"/>
    </row>
    <row r="12737" spans="5:6" x14ac:dyDescent="0.25">
      <c r="E12737" s="103"/>
      <c r="F12737" s="104"/>
    </row>
    <row r="12738" spans="5:6" x14ac:dyDescent="0.25">
      <c r="E12738" s="103"/>
      <c r="F12738" s="104"/>
    </row>
    <row r="12739" spans="5:6" x14ac:dyDescent="0.25">
      <c r="E12739" s="103"/>
      <c r="F12739" s="104"/>
    </row>
    <row r="12740" spans="5:6" x14ac:dyDescent="0.25">
      <c r="E12740" s="103"/>
      <c r="F12740" s="104"/>
    </row>
    <row r="12741" spans="5:6" x14ac:dyDescent="0.25">
      <c r="E12741" s="103"/>
      <c r="F12741" s="104"/>
    </row>
    <row r="12742" spans="5:6" x14ac:dyDescent="0.25">
      <c r="E12742" s="103"/>
      <c r="F12742" s="104"/>
    </row>
    <row r="12743" spans="5:6" x14ac:dyDescent="0.25">
      <c r="E12743" s="103"/>
      <c r="F12743" s="104"/>
    </row>
    <row r="12744" spans="5:6" x14ac:dyDescent="0.25">
      <c r="E12744" s="103"/>
      <c r="F12744" s="104"/>
    </row>
    <row r="12745" spans="5:6" x14ac:dyDescent="0.25">
      <c r="E12745" s="103"/>
      <c r="F12745" s="104"/>
    </row>
    <row r="12746" spans="5:6" x14ac:dyDescent="0.25">
      <c r="E12746" s="103"/>
      <c r="F12746" s="104"/>
    </row>
    <row r="12747" spans="5:6" x14ac:dyDescent="0.25">
      <c r="E12747" s="103"/>
      <c r="F12747" s="104"/>
    </row>
    <row r="12748" spans="5:6" x14ac:dyDescent="0.25">
      <c r="E12748" s="103"/>
      <c r="F12748" s="104"/>
    </row>
    <row r="12749" spans="5:6" x14ac:dyDescent="0.25">
      <c r="E12749" s="103"/>
      <c r="F12749" s="104"/>
    </row>
    <row r="12750" spans="5:6" x14ac:dyDescent="0.25">
      <c r="E12750" s="103"/>
      <c r="F12750" s="104"/>
    </row>
    <row r="12751" spans="5:6" x14ac:dyDescent="0.25">
      <c r="E12751" s="103"/>
      <c r="F12751" s="104"/>
    </row>
    <row r="12752" spans="5:6" x14ac:dyDescent="0.25">
      <c r="E12752" s="103"/>
      <c r="F12752" s="104"/>
    </row>
    <row r="12753" spans="5:6" x14ac:dyDescent="0.25">
      <c r="E12753" s="103"/>
      <c r="F12753" s="104"/>
    </row>
    <row r="12754" spans="5:6" x14ac:dyDescent="0.25">
      <c r="E12754" s="103"/>
      <c r="F12754" s="104"/>
    </row>
    <row r="12755" spans="5:6" x14ac:dyDescent="0.25">
      <c r="E12755" s="103"/>
      <c r="F12755" s="104"/>
    </row>
    <row r="12756" spans="5:6" x14ac:dyDescent="0.25">
      <c r="E12756" s="103"/>
      <c r="F12756" s="104"/>
    </row>
    <row r="12757" spans="5:6" x14ac:dyDescent="0.25">
      <c r="E12757" s="103"/>
      <c r="F12757" s="104"/>
    </row>
    <row r="12758" spans="5:6" x14ac:dyDescent="0.25">
      <c r="E12758" s="103"/>
      <c r="F12758" s="104"/>
    </row>
    <row r="12759" spans="5:6" x14ac:dyDescent="0.25">
      <c r="E12759" s="103"/>
      <c r="F12759" s="104"/>
    </row>
    <row r="12760" spans="5:6" x14ac:dyDescent="0.25">
      <c r="E12760" s="103"/>
      <c r="F12760" s="104"/>
    </row>
    <row r="12761" spans="5:6" x14ac:dyDescent="0.25">
      <c r="E12761" s="103"/>
      <c r="F12761" s="104"/>
    </row>
    <row r="12762" spans="5:6" x14ac:dyDescent="0.25">
      <c r="E12762" s="103"/>
      <c r="F12762" s="104"/>
    </row>
    <row r="12763" spans="5:6" x14ac:dyDescent="0.25">
      <c r="E12763" s="103"/>
      <c r="F12763" s="104"/>
    </row>
    <row r="12764" spans="5:6" x14ac:dyDescent="0.25">
      <c r="E12764" s="103"/>
      <c r="F12764" s="104"/>
    </row>
    <row r="12765" spans="5:6" x14ac:dyDescent="0.25">
      <c r="E12765" s="103"/>
      <c r="F12765" s="104"/>
    </row>
    <row r="12766" spans="5:6" x14ac:dyDescent="0.25">
      <c r="E12766" s="103"/>
      <c r="F12766" s="104"/>
    </row>
    <row r="12767" spans="5:6" x14ac:dyDescent="0.25">
      <c r="E12767" s="103"/>
      <c r="F12767" s="104"/>
    </row>
    <row r="12768" spans="5:6" x14ac:dyDescent="0.25">
      <c r="E12768" s="103"/>
      <c r="F12768" s="104"/>
    </row>
    <row r="12769" spans="5:6" x14ac:dyDescent="0.25">
      <c r="E12769" s="103"/>
      <c r="F12769" s="104"/>
    </row>
    <row r="12770" spans="5:6" x14ac:dyDescent="0.25">
      <c r="E12770" s="103"/>
      <c r="F12770" s="104"/>
    </row>
    <row r="12771" spans="5:6" x14ac:dyDescent="0.25">
      <c r="E12771" s="103"/>
      <c r="F12771" s="104"/>
    </row>
    <row r="12772" spans="5:6" x14ac:dyDescent="0.25">
      <c r="E12772" s="103"/>
      <c r="F12772" s="104"/>
    </row>
    <row r="12773" spans="5:6" x14ac:dyDescent="0.25">
      <c r="E12773" s="103"/>
      <c r="F12773" s="104"/>
    </row>
    <row r="12774" spans="5:6" x14ac:dyDescent="0.25">
      <c r="E12774" s="103"/>
      <c r="F12774" s="104"/>
    </row>
    <row r="12775" spans="5:6" x14ac:dyDescent="0.25">
      <c r="E12775" s="103"/>
      <c r="F12775" s="104"/>
    </row>
    <row r="12776" spans="5:6" x14ac:dyDescent="0.25">
      <c r="E12776" s="103"/>
      <c r="F12776" s="104"/>
    </row>
    <row r="12777" spans="5:6" x14ac:dyDescent="0.25">
      <c r="E12777" s="103"/>
      <c r="F12777" s="104"/>
    </row>
    <row r="12778" spans="5:6" x14ac:dyDescent="0.25">
      <c r="E12778" s="103"/>
      <c r="F12778" s="104"/>
    </row>
    <row r="12779" spans="5:6" x14ac:dyDescent="0.25">
      <c r="E12779" s="103"/>
      <c r="F12779" s="104"/>
    </row>
    <row r="12780" spans="5:6" x14ac:dyDescent="0.25">
      <c r="E12780" s="103"/>
      <c r="F12780" s="104"/>
    </row>
    <row r="12781" spans="5:6" x14ac:dyDescent="0.25">
      <c r="E12781" s="103"/>
      <c r="F12781" s="104"/>
    </row>
    <row r="12782" spans="5:6" x14ac:dyDescent="0.25">
      <c r="E12782" s="103"/>
      <c r="F12782" s="104"/>
    </row>
    <row r="12783" spans="5:6" x14ac:dyDescent="0.25">
      <c r="E12783" s="103"/>
      <c r="F12783" s="104"/>
    </row>
    <row r="12784" spans="5:6" x14ac:dyDescent="0.25">
      <c r="E12784" s="103"/>
      <c r="F12784" s="104"/>
    </row>
    <row r="12785" spans="5:6" x14ac:dyDescent="0.25">
      <c r="E12785" s="103"/>
      <c r="F12785" s="104"/>
    </row>
    <row r="12786" spans="5:6" x14ac:dyDescent="0.25">
      <c r="E12786" s="103"/>
      <c r="F12786" s="104"/>
    </row>
    <row r="12787" spans="5:6" x14ac:dyDescent="0.25">
      <c r="E12787" s="103"/>
      <c r="F12787" s="104"/>
    </row>
    <row r="12788" spans="5:6" x14ac:dyDescent="0.25">
      <c r="E12788" s="103"/>
      <c r="F12788" s="104"/>
    </row>
    <row r="12789" spans="5:6" x14ac:dyDescent="0.25">
      <c r="E12789" s="103"/>
      <c r="F12789" s="104"/>
    </row>
    <row r="12790" spans="5:6" x14ac:dyDescent="0.25">
      <c r="E12790" s="103"/>
      <c r="F12790" s="104"/>
    </row>
    <row r="12791" spans="5:6" x14ac:dyDescent="0.25">
      <c r="E12791" s="103"/>
      <c r="F12791" s="104"/>
    </row>
    <row r="12792" spans="5:6" x14ac:dyDescent="0.25">
      <c r="E12792" s="103"/>
      <c r="F12792" s="104"/>
    </row>
    <row r="12793" spans="5:6" x14ac:dyDescent="0.25">
      <c r="E12793" s="103"/>
      <c r="F12793" s="104"/>
    </row>
    <row r="12794" spans="5:6" x14ac:dyDescent="0.25">
      <c r="E12794" s="103"/>
      <c r="F12794" s="104"/>
    </row>
    <row r="12795" spans="5:6" x14ac:dyDescent="0.25">
      <c r="E12795" s="103"/>
      <c r="F12795" s="104"/>
    </row>
    <row r="12796" spans="5:6" x14ac:dyDescent="0.25">
      <c r="E12796" s="103"/>
      <c r="F12796" s="104"/>
    </row>
    <row r="12797" spans="5:6" x14ac:dyDescent="0.25">
      <c r="E12797" s="103"/>
      <c r="F12797" s="104"/>
    </row>
    <row r="12798" spans="5:6" x14ac:dyDescent="0.25">
      <c r="E12798" s="103"/>
      <c r="F12798" s="104"/>
    </row>
    <row r="12799" spans="5:6" x14ac:dyDescent="0.25">
      <c r="E12799" s="103"/>
      <c r="F12799" s="104"/>
    </row>
    <row r="12800" spans="5:6" x14ac:dyDescent="0.25">
      <c r="E12800" s="103"/>
      <c r="F12800" s="104"/>
    </row>
    <row r="12801" spans="5:6" x14ac:dyDescent="0.25">
      <c r="E12801" s="103"/>
      <c r="F12801" s="104"/>
    </row>
    <row r="12802" spans="5:6" x14ac:dyDescent="0.25">
      <c r="E12802" s="103"/>
      <c r="F12802" s="104"/>
    </row>
    <row r="12803" spans="5:6" x14ac:dyDescent="0.25">
      <c r="E12803" s="103"/>
      <c r="F12803" s="104"/>
    </row>
    <row r="12804" spans="5:6" x14ac:dyDescent="0.25">
      <c r="E12804" s="103"/>
      <c r="F12804" s="104"/>
    </row>
    <row r="12805" spans="5:6" x14ac:dyDescent="0.25">
      <c r="E12805" s="103"/>
      <c r="F12805" s="104"/>
    </row>
    <row r="12806" spans="5:6" x14ac:dyDescent="0.25">
      <c r="E12806" s="103"/>
      <c r="F12806" s="104"/>
    </row>
    <row r="12807" spans="5:6" x14ac:dyDescent="0.25">
      <c r="E12807" s="103"/>
      <c r="F12807" s="104"/>
    </row>
    <row r="12808" spans="5:6" x14ac:dyDescent="0.25">
      <c r="E12808" s="103"/>
      <c r="F12808" s="104"/>
    </row>
    <row r="12809" spans="5:6" x14ac:dyDescent="0.25">
      <c r="E12809" s="103"/>
      <c r="F12809" s="104"/>
    </row>
    <row r="12810" spans="5:6" x14ac:dyDescent="0.25">
      <c r="E12810" s="103"/>
      <c r="F12810" s="104"/>
    </row>
    <row r="12811" spans="5:6" x14ac:dyDescent="0.25">
      <c r="E12811" s="103"/>
      <c r="F12811" s="104"/>
    </row>
    <row r="12812" spans="5:6" x14ac:dyDescent="0.25">
      <c r="E12812" s="103"/>
      <c r="F12812" s="104"/>
    </row>
    <row r="12813" spans="5:6" x14ac:dyDescent="0.25">
      <c r="E12813" s="103"/>
      <c r="F12813" s="104"/>
    </row>
    <row r="12814" spans="5:6" x14ac:dyDescent="0.25">
      <c r="E12814" s="103"/>
      <c r="F12814" s="104"/>
    </row>
    <row r="12815" spans="5:6" x14ac:dyDescent="0.25">
      <c r="E12815" s="103"/>
      <c r="F12815" s="104"/>
    </row>
    <row r="12816" spans="5:6" x14ac:dyDescent="0.25">
      <c r="E12816" s="103"/>
      <c r="F12816" s="104"/>
    </row>
    <row r="12817" spans="5:6" x14ac:dyDescent="0.25">
      <c r="E12817" s="103"/>
      <c r="F12817" s="104"/>
    </row>
    <row r="12818" spans="5:6" x14ac:dyDescent="0.25">
      <c r="E12818" s="103"/>
      <c r="F12818" s="104"/>
    </row>
    <row r="12819" spans="5:6" x14ac:dyDescent="0.25">
      <c r="E12819" s="103"/>
      <c r="F12819" s="104"/>
    </row>
    <row r="12820" spans="5:6" x14ac:dyDescent="0.25">
      <c r="E12820" s="103"/>
      <c r="F12820" s="104"/>
    </row>
    <row r="12821" spans="5:6" x14ac:dyDescent="0.25">
      <c r="E12821" s="103"/>
      <c r="F12821" s="104"/>
    </row>
    <row r="12822" spans="5:6" x14ac:dyDescent="0.25">
      <c r="E12822" s="103"/>
      <c r="F12822" s="104"/>
    </row>
    <row r="12823" spans="5:6" x14ac:dyDescent="0.25">
      <c r="E12823" s="103"/>
      <c r="F12823" s="104"/>
    </row>
    <row r="12824" spans="5:6" x14ac:dyDescent="0.25">
      <c r="E12824" s="103"/>
      <c r="F12824" s="104"/>
    </row>
    <row r="12825" spans="5:6" x14ac:dyDescent="0.25">
      <c r="E12825" s="103"/>
      <c r="F12825" s="104"/>
    </row>
    <row r="12826" spans="5:6" x14ac:dyDescent="0.25">
      <c r="E12826" s="103"/>
      <c r="F12826" s="104"/>
    </row>
    <row r="12827" spans="5:6" x14ac:dyDescent="0.25">
      <c r="E12827" s="103"/>
      <c r="F12827" s="104"/>
    </row>
    <row r="12828" spans="5:6" x14ac:dyDescent="0.25">
      <c r="E12828" s="103"/>
      <c r="F12828" s="104"/>
    </row>
    <row r="12829" spans="5:6" x14ac:dyDescent="0.25">
      <c r="E12829" s="103"/>
      <c r="F12829" s="104"/>
    </row>
    <row r="12830" spans="5:6" x14ac:dyDescent="0.25">
      <c r="E12830" s="103"/>
      <c r="F12830" s="104"/>
    </row>
    <row r="12831" spans="5:6" x14ac:dyDescent="0.25">
      <c r="E12831" s="103"/>
      <c r="F12831" s="104"/>
    </row>
    <row r="12832" spans="5:6" x14ac:dyDescent="0.25">
      <c r="E12832" s="103"/>
      <c r="F12832" s="104"/>
    </row>
    <row r="12833" spans="5:6" x14ac:dyDescent="0.25">
      <c r="E12833" s="103"/>
      <c r="F12833" s="104"/>
    </row>
    <row r="12834" spans="5:6" x14ac:dyDescent="0.25">
      <c r="E12834" s="103"/>
      <c r="F12834" s="104"/>
    </row>
    <row r="12835" spans="5:6" x14ac:dyDescent="0.25">
      <c r="E12835" s="103"/>
      <c r="F12835" s="104"/>
    </row>
    <row r="12836" spans="5:6" x14ac:dyDescent="0.25">
      <c r="E12836" s="103"/>
      <c r="F12836" s="104"/>
    </row>
    <row r="12837" spans="5:6" x14ac:dyDescent="0.25">
      <c r="E12837" s="103"/>
      <c r="F12837" s="104"/>
    </row>
    <row r="12838" spans="5:6" x14ac:dyDescent="0.25">
      <c r="E12838" s="103"/>
      <c r="F12838" s="104"/>
    </row>
    <row r="12839" spans="5:6" x14ac:dyDescent="0.25">
      <c r="E12839" s="103"/>
      <c r="F12839" s="104"/>
    </row>
    <row r="12840" spans="5:6" x14ac:dyDescent="0.25">
      <c r="E12840" s="103"/>
      <c r="F12840" s="104"/>
    </row>
    <row r="12841" spans="5:6" x14ac:dyDescent="0.25">
      <c r="E12841" s="103"/>
      <c r="F12841" s="104"/>
    </row>
    <row r="12842" spans="5:6" x14ac:dyDescent="0.25">
      <c r="E12842" s="103"/>
      <c r="F12842" s="104"/>
    </row>
    <row r="12843" spans="5:6" x14ac:dyDescent="0.25">
      <c r="E12843" s="103"/>
      <c r="F12843" s="104"/>
    </row>
    <row r="12844" spans="5:6" x14ac:dyDescent="0.25">
      <c r="E12844" s="103"/>
      <c r="F12844" s="104"/>
    </row>
    <row r="12845" spans="5:6" x14ac:dyDescent="0.25">
      <c r="E12845" s="103"/>
      <c r="F12845" s="104"/>
    </row>
    <row r="12846" spans="5:6" x14ac:dyDescent="0.25">
      <c r="E12846" s="103"/>
      <c r="F12846" s="104"/>
    </row>
    <row r="12847" spans="5:6" x14ac:dyDescent="0.25">
      <c r="E12847" s="103"/>
      <c r="F12847" s="104"/>
    </row>
    <row r="12848" spans="5:6" x14ac:dyDescent="0.25">
      <c r="E12848" s="103"/>
      <c r="F12848" s="104"/>
    </row>
    <row r="12849" spans="5:6" x14ac:dyDescent="0.25">
      <c r="E12849" s="103"/>
      <c r="F12849" s="104"/>
    </row>
    <row r="12850" spans="5:6" x14ac:dyDescent="0.25">
      <c r="E12850" s="103"/>
      <c r="F12850" s="104"/>
    </row>
    <row r="12851" spans="5:6" x14ac:dyDescent="0.25">
      <c r="E12851" s="103"/>
      <c r="F12851" s="104"/>
    </row>
    <row r="12852" spans="5:6" x14ac:dyDescent="0.25">
      <c r="E12852" s="103"/>
      <c r="F12852" s="104"/>
    </row>
    <row r="12853" spans="5:6" x14ac:dyDescent="0.25">
      <c r="E12853" s="103"/>
      <c r="F12853" s="104"/>
    </row>
    <row r="12854" spans="5:6" x14ac:dyDescent="0.25">
      <c r="E12854" s="103"/>
      <c r="F12854" s="104"/>
    </row>
    <row r="12855" spans="5:6" x14ac:dyDescent="0.25">
      <c r="E12855" s="103"/>
      <c r="F12855" s="104"/>
    </row>
    <row r="12856" spans="5:6" x14ac:dyDescent="0.25">
      <c r="E12856" s="103"/>
      <c r="F12856" s="104"/>
    </row>
    <row r="12857" spans="5:6" x14ac:dyDescent="0.25">
      <c r="E12857" s="103"/>
      <c r="F12857" s="104"/>
    </row>
    <row r="12858" spans="5:6" x14ac:dyDescent="0.25">
      <c r="E12858" s="103"/>
      <c r="F12858" s="104"/>
    </row>
    <row r="12859" spans="5:6" x14ac:dyDescent="0.25">
      <c r="E12859" s="103"/>
      <c r="F12859" s="104"/>
    </row>
    <row r="12860" spans="5:6" x14ac:dyDescent="0.25">
      <c r="E12860" s="103"/>
      <c r="F12860" s="104"/>
    </row>
    <row r="12861" spans="5:6" x14ac:dyDescent="0.25">
      <c r="E12861" s="103"/>
      <c r="F12861" s="104"/>
    </row>
    <row r="12862" spans="5:6" x14ac:dyDescent="0.25">
      <c r="E12862" s="103"/>
      <c r="F12862" s="104"/>
    </row>
    <row r="12863" spans="5:6" x14ac:dyDescent="0.25">
      <c r="E12863" s="103"/>
      <c r="F12863" s="104"/>
    </row>
    <row r="12864" spans="5:6" x14ac:dyDescent="0.25">
      <c r="E12864" s="103"/>
      <c r="F12864" s="104"/>
    </row>
    <row r="12865" spans="5:6" x14ac:dyDescent="0.25">
      <c r="E12865" s="103"/>
      <c r="F12865" s="104"/>
    </row>
    <row r="12866" spans="5:6" x14ac:dyDescent="0.25">
      <c r="E12866" s="103"/>
      <c r="F12866" s="104"/>
    </row>
    <row r="12867" spans="5:6" x14ac:dyDescent="0.25">
      <c r="E12867" s="103"/>
      <c r="F12867" s="104"/>
    </row>
    <row r="12868" spans="5:6" x14ac:dyDescent="0.25">
      <c r="E12868" s="103"/>
      <c r="F12868" s="104"/>
    </row>
    <row r="12869" spans="5:6" x14ac:dyDescent="0.25">
      <c r="E12869" s="103"/>
      <c r="F12869" s="104"/>
    </row>
    <row r="12870" spans="5:6" x14ac:dyDescent="0.25">
      <c r="E12870" s="103"/>
      <c r="F12870" s="104"/>
    </row>
    <row r="12871" spans="5:6" x14ac:dyDescent="0.25">
      <c r="E12871" s="103"/>
      <c r="F12871" s="104"/>
    </row>
    <row r="12872" spans="5:6" x14ac:dyDescent="0.25">
      <c r="E12872" s="103"/>
      <c r="F12872" s="104"/>
    </row>
    <row r="12873" spans="5:6" x14ac:dyDescent="0.25">
      <c r="E12873" s="103"/>
      <c r="F12873" s="104"/>
    </row>
    <row r="12874" spans="5:6" x14ac:dyDescent="0.25">
      <c r="E12874" s="103"/>
      <c r="F12874" s="104"/>
    </row>
    <row r="12875" spans="5:6" x14ac:dyDescent="0.25">
      <c r="E12875" s="103"/>
      <c r="F12875" s="104"/>
    </row>
    <row r="12876" spans="5:6" x14ac:dyDescent="0.25">
      <c r="E12876" s="103"/>
      <c r="F12876" s="104"/>
    </row>
    <row r="12877" spans="5:6" x14ac:dyDescent="0.25">
      <c r="E12877" s="103"/>
      <c r="F12877" s="104"/>
    </row>
    <row r="12878" spans="5:6" x14ac:dyDescent="0.25">
      <c r="E12878" s="103"/>
      <c r="F12878" s="104"/>
    </row>
    <row r="12879" spans="5:6" x14ac:dyDescent="0.25">
      <c r="E12879" s="103"/>
      <c r="F12879" s="104"/>
    </row>
    <row r="12880" spans="5:6" x14ac:dyDescent="0.25">
      <c r="E12880" s="103"/>
      <c r="F12880" s="104"/>
    </row>
    <row r="12881" spans="5:6" x14ac:dyDescent="0.25">
      <c r="E12881" s="103"/>
      <c r="F12881" s="104"/>
    </row>
    <row r="12882" spans="5:6" x14ac:dyDescent="0.25">
      <c r="E12882" s="103"/>
      <c r="F12882" s="104"/>
    </row>
    <row r="12883" spans="5:6" x14ac:dyDescent="0.25">
      <c r="E12883" s="103"/>
      <c r="F12883" s="104"/>
    </row>
    <row r="12884" spans="5:6" x14ac:dyDescent="0.25">
      <c r="E12884" s="103"/>
      <c r="F12884" s="104"/>
    </row>
    <row r="12885" spans="5:6" x14ac:dyDescent="0.25">
      <c r="E12885" s="103"/>
      <c r="F12885" s="104"/>
    </row>
    <row r="12886" spans="5:6" x14ac:dyDescent="0.25">
      <c r="E12886" s="103"/>
      <c r="F12886" s="104"/>
    </row>
    <row r="12887" spans="5:6" x14ac:dyDescent="0.25">
      <c r="E12887" s="103"/>
      <c r="F12887" s="104"/>
    </row>
    <row r="12888" spans="5:6" x14ac:dyDescent="0.25">
      <c r="E12888" s="103"/>
      <c r="F12888" s="104"/>
    </row>
    <row r="12889" spans="5:6" x14ac:dyDescent="0.25">
      <c r="E12889" s="103"/>
      <c r="F12889" s="104"/>
    </row>
    <row r="12890" spans="5:6" x14ac:dyDescent="0.25">
      <c r="E12890" s="103"/>
      <c r="F12890" s="104"/>
    </row>
    <row r="12891" spans="5:6" x14ac:dyDescent="0.25">
      <c r="E12891" s="103"/>
      <c r="F12891" s="104"/>
    </row>
    <row r="12892" spans="5:6" x14ac:dyDescent="0.25">
      <c r="E12892" s="103"/>
      <c r="F12892" s="104"/>
    </row>
    <row r="12893" spans="5:6" x14ac:dyDescent="0.25">
      <c r="E12893" s="103"/>
      <c r="F12893" s="104"/>
    </row>
    <row r="12894" spans="5:6" x14ac:dyDescent="0.25">
      <c r="E12894" s="103"/>
      <c r="F12894" s="104"/>
    </row>
    <row r="12895" spans="5:6" x14ac:dyDescent="0.25">
      <c r="E12895" s="103"/>
      <c r="F12895" s="104"/>
    </row>
    <row r="12896" spans="5:6" x14ac:dyDescent="0.25">
      <c r="E12896" s="103"/>
      <c r="F12896" s="104"/>
    </row>
    <row r="12897" spans="5:6" x14ac:dyDescent="0.25">
      <c r="E12897" s="103"/>
      <c r="F12897" s="104"/>
    </row>
    <row r="12898" spans="5:6" x14ac:dyDescent="0.25">
      <c r="E12898" s="103"/>
      <c r="F12898" s="104"/>
    </row>
    <row r="12899" spans="5:6" x14ac:dyDescent="0.25">
      <c r="E12899" s="103"/>
      <c r="F12899" s="104"/>
    </row>
    <row r="12900" spans="5:6" x14ac:dyDescent="0.25">
      <c r="E12900" s="103"/>
      <c r="F12900" s="104"/>
    </row>
    <row r="12901" spans="5:6" x14ac:dyDescent="0.25">
      <c r="E12901" s="103"/>
      <c r="F12901" s="104"/>
    </row>
    <row r="12902" spans="5:6" x14ac:dyDescent="0.25">
      <c r="E12902" s="103"/>
      <c r="F12902" s="104"/>
    </row>
    <row r="12903" spans="5:6" x14ac:dyDescent="0.25">
      <c r="E12903" s="103"/>
      <c r="F12903" s="104"/>
    </row>
    <row r="12904" spans="5:6" x14ac:dyDescent="0.25">
      <c r="E12904" s="103"/>
      <c r="F12904" s="104"/>
    </row>
    <row r="12905" spans="5:6" x14ac:dyDescent="0.25">
      <c r="E12905" s="103"/>
      <c r="F12905" s="104"/>
    </row>
    <row r="12906" spans="5:6" x14ac:dyDescent="0.25">
      <c r="E12906" s="103"/>
      <c r="F12906" s="104"/>
    </row>
    <row r="12907" spans="5:6" x14ac:dyDescent="0.25">
      <c r="E12907" s="103"/>
      <c r="F12907" s="104"/>
    </row>
    <row r="12908" spans="5:6" x14ac:dyDescent="0.25">
      <c r="E12908" s="103"/>
      <c r="F12908" s="104"/>
    </row>
    <row r="12909" spans="5:6" x14ac:dyDescent="0.25">
      <c r="E12909" s="103"/>
      <c r="F12909" s="104"/>
    </row>
    <row r="12910" spans="5:6" x14ac:dyDescent="0.25">
      <c r="E12910" s="103"/>
      <c r="F12910" s="104"/>
    </row>
    <row r="12911" spans="5:6" x14ac:dyDescent="0.25">
      <c r="E12911" s="103"/>
      <c r="F12911" s="104"/>
    </row>
    <row r="12912" spans="5:6" x14ac:dyDescent="0.25">
      <c r="E12912" s="103"/>
      <c r="F12912" s="104"/>
    </row>
    <row r="12913" spans="5:6" x14ac:dyDescent="0.25">
      <c r="E12913" s="103"/>
      <c r="F12913" s="104"/>
    </row>
    <row r="12914" spans="5:6" x14ac:dyDescent="0.25">
      <c r="E12914" s="103"/>
      <c r="F12914" s="104"/>
    </row>
    <row r="12915" spans="5:6" x14ac:dyDescent="0.25">
      <c r="E12915" s="103"/>
      <c r="F12915" s="104"/>
    </row>
    <row r="12916" spans="5:6" x14ac:dyDescent="0.25">
      <c r="E12916" s="103"/>
      <c r="F12916" s="104"/>
    </row>
    <row r="12917" spans="5:6" x14ac:dyDescent="0.25">
      <c r="E12917" s="103"/>
      <c r="F12917" s="104"/>
    </row>
    <row r="12918" spans="5:6" x14ac:dyDescent="0.25">
      <c r="E12918" s="103"/>
      <c r="F12918" s="104"/>
    </row>
    <row r="12919" spans="5:6" x14ac:dyDescent="0.25">
      <c r="E12919" s="103"/>
      <c r="F12919" s="104"/>
    </row>
    <row r="12920" spans="5:6" x14ac:dyDescent="0.25">
      <c r="E12920" s="103"/>
      <c r="F12920" s="104"/>
    </row>
    <row r="12921" spans="5:6" x14ac:dyDescent="0.25">
      <c r="E12921" s="103"/>
      <c r="F12921" s="104"/>
    </row>
    <row r="12922" spans="5:6" x14ac:dyDescent="0.25">
      <c r="E12922" s="103"/>
      <c r="F12922" s="104"/>
    </row>
    <row r="12923" spans="5:6" x14ac:dyDescent="0.25">
      <c r="E12923" s="103"/>
      <c r="F12923" s="104"/>
    </row>
    <row r="12924" spans="5:6" x14ac:dyDescent="0.25">
      <c r="E12924" s="103"/>
      <c r="F12924" s="104"/>
    </row>
    <row r="12925" spans="5:6" x14ac:dyDescent="0.25">
      <c r="E12925" s="103"/>
      <c r="F12925" s="104"/>
    </row>
    <row r="12926" spans="5:6" x14ac:dyDescent="0.25">
      <c r="E12926" s="103"/>
      <c r="F12926" s="104"/>
    </row>
    <row r="12927" spans="5:6" x14ac:dyDescent="0.25">
      <c r="E12927" s="103"/>
      <c r="F12927" s="104"/>
    </row>
    <row r="12928" spans="5:6" x14ac:dyDescent="0.25">
      <c r="E12928" s="103"/>
      <c r="F12928" s="104"/>
    </row>
    <row r="12929" spans="5:6" x14ac:dyDescent="0.25">
      <c r="E12929" s="103"/>
      <c r="F12929" s="104"/>
    </row>
    <row r="12930" spans="5:6" x14ac:dyDescent="0.25">
      <c r="E12930" s="103"/>
      <c r="F12930" s="104"/>
    </row>
    <row r="12931" spans="5:6" x14ac:dyDescent="0.25">
      <c r="E12931" s="103"/>
      <c r="F12931" s="104"/>
    </row>
    <row r="12932" spans="5:6" x14ac:dyDescent="0.25">
      <c r="E12932" s="103"/>
      <c r="F12932" s="104"/>
    </row>
    <row r="12933" spans="5:6" x14ac:dyDescent="0.25">
      <c r="E12933" s="103"/>
      <c r="F12933" s="104"/>
    </row>
    <row r="12934" spans="5:6" x14ac:dyDescent="0.25">
      <c r="E12934" s="103"/>
      <c r="F12934" s="104"/>
    </row>
    <row r="12935" spans="5:6" x14ac:dyDescent="0.25">
      <c r="E12935" s="103"/>
      <c r="F12935" s="104"/>
    </row>
    <row r="12936" spans="5:6" x14ac:dyDescent="0.25">
      <c r="E12936" s="103"/>
      <c r="F12936" s="104"/>
    </row>
    <row r="12937" spans="5:6" x14ac:dyDescent="0.25">
      <c r="E12937" s="103"/>
      <c r="F12937" s="104"/>
    </row>
    <row r="12938" spans="5:6" x14ac:dyDescent="0.25">
      <c r="E12938" s="103"/>
      <c r="F12938" s="104"/>
    </row>
    <row r="12939" spans="5:6" x14ac:dyDescent="0.25">
      <c r="E12939" s="103"/>
      <c r="F12939" s="104"/>
    </row>
    <row r="12940" spans="5:6" x14ac:dyDescent="0.25">
      <c r="E12940" s="103"/>
      <c r="F12940" s="104"/>
    </row>
    <row r="12941" spans="5:6" x14ac:dyDescent="0.25">
      <c r="E12941" s="103"/>
      <c r="F12941" s="104"/>
    </row>
    <row r="12942" spans="5:6" x14ac:dyDescent="0.25">
      <c r="E12942" s="103"/>
      <c r="F12942" s="104"/>
    </row>
    <row r="12943" spans="5:6" x14ac:dyDescent="0.25">
      <c r="E12943" s="103"/>
      <c r="F12943" s="104"/>
    </row>
    <row r="12944" spans="5:6" x14ac:dyDescent="0.25">
      <c r="E12944" s="103"/>
      <c r="F12944" s="104"/>
    </row>
    <row r="12945" spans="5:6" x14ac:dyDescent="0.25">
      <c r="E12945" s="103"/>
      <c r="F12945" s="104"/>
    </row>
    <row r="12946" spans="5:6" x14ac:dyDescent="0.25">
      <c r="E12946" s="103"/>
      <c r="F12946" s="104"/>
    </row>
    <row r="12947" spans="5:6" x14ac:dyDescent="0.25">
      <c r="E12947" s="103"/>
      <c r="F12947" s="104"/>
    </row>
    <row r="12948" spans="5:6" x14ac:dyDescent="0.25">
      <c r="E12948" s="103"/>
      <c r="F12948" s="104"/>
    </row>
    <row r="12949" spans="5:6" x14ac:dyDescent="0.25">
      <c r="E12949" s="103"/>
      <c r="F12949" s="104"/>
    </row>
    <row r="12950" spans="5:6" x14ac:dyDescent="0.25">
      <c r="E12950" s="103"/>
      <c r="F12950" s="104"/>
    </row>
    <row r="12951" spans="5:6" x14ac:dyDescent="0.25">
      <c r="E12951" s="103"/>
      <c r="F12951" s="104"/>
    </row>
    <row r="12952" spans="5:6" x14ac:dyDescent="0.25">
      <c r="E12952" s="103"/>
      <c r="F12952" s="104"/>
    </row>
    <row r="12953" spans="5:6" x14ac:dyDescent="0.25">
      <c r="E12953" s="103"/>
      <c r="F12953" s="104"/>
    </row>
    <row r="12954" spans="5:6" x14ac:dyDescent="0.25">
      <c r="E12954" s="103"/>
      <c r="F12954" s="104"/>
    </row>
    <row r="12955" spans="5:6" x14ac:dyDescent="0.25">
      <c r="E12955" s="103"/>
      <c r="F12955" s="104"/>
    </row>
    <row r="12956" spans="5:6" x14ac:dyDescent="0.25">
      <c r="E12956" s="103"/>
      <c r="F12956" s="104"/>
    </row>
    <row r="12957" spans="5:6" x14ac:dyDescent="0.25">
      <c r="E12957" s="103"/>
      <c r="F12957" s="104"/>
    </row>
    <row r="12958" spans="5:6" x14ac:dyDescent="0.25">
      <c r="E12958" s="103"/>
      <c r="F12958" s="104"/>
    </row>
    <row r="12959" spans="5:6" x14ac:dyDescent="0.25">
      <c r="E12959" s="103"/>
      <c r="F12959" s="104"/>
    </row>
    <row r="12960" spans="5:6" x14ac:dyDescent="0.25">
      <c r="E12960" s="103"/>
      <c r="F12960" s="104"/>
    </row>
    <row r="12961" spans="5:6" x14ac:dyDescent="0.25">
      <c r="E12961" s="103"/>
      <c r="F12961" s="104"/>
    </row>
    <row r="12962" spans="5:6" x14ac:dyDescent="0.25">
      <c r="E12962" s="103"/>
      <c r="F12962" s="104"/>
    </row>
    <row r="12963" spans="5:6" x14ac:dyDescent="0.25">
      <c r="E12963" s="103"/>
      <c r="F12963" s="104"/>
    </row>
    <row r="12964" spans="5:6" x14ac:dyDescent="0.25">
      <c r="E12964" s="103"/>
      <c r="F12964" s="104"/>
    </row>
    <row r="12965" spans="5:6" x14ac:dyDescent="0.25">
      <c r="E12965" s="103"/>
      <c r="F12965" s="104"/>
    </row>
    <row r="12966" spans="5:6" x14ac:dyDescent="0.25">
      <c r="E12966" s="103"/>
      <c r="F12966" s="104"/>
    </row>
    <row r="12967" spans="5:6" x14ac:dyDescent="0.25">
      <c r="E12967" s="103"/>
      <c r="F12967" s="104"/>
    </row>
    <row r="12968" spans="5:6" x14ac:dyDescent="0.25">
      <c r="E12968" s="103"/>
      <c r="F12968" s="104"/>
    </row>
    <row r="12969" spans="5:6" x14ac:dyDescent="0.25">
      <c r="E12969" s="103"/>
      <c r="F12969" s="104"/>
    </row>
    <row r="12970" spans="5:6" x14ac:dyDescent="0.25">
      <c r="E12970" s="103"/>
      <c r="F12970" s="104"/>
    </row>
    <row r="12971" spans="5:6" x14ac:dyDescent="0.25">
      <c r="E12971" s="103"/>
      <c r="F12971" s="104"/>
    </row>
    <row r="12972" spans="5:6" x14ac:dyDescent="0.25">
      <c r="E12972" s="103"/>
      <c r="F12972" s="104"/>
    </row>
    <row r="12973" spans="5:6" x14ac:dyDescent="0.25">
      <c r="E12973" s="103"/>
      <c r="F12973" s="104"/>
    </row>
    <row r="12974" spans="5:6" x14ac:dyDescent="0.25">
      <c r="E12974" s="103"/>
      <c r="F12974" s="104"/>
    </row>
    <row r="12975" spans="5:6" x14ac:dyDescent="0.25">
      <c r="E12975" s="103"/>
      <c r="F12975" s="104"/>
    </row>
    <row r="12976" spans="5:6" x14ac:dyDescent="0.25">
      <c r="E12976" s="103"/>
      <c r="F12976" s="104"/>
    </row>
    <row r="12977" spans="5:6" x14ac:dyDescent="0.25">
      <c r="E12977" s="103"/>
      <c r="F12977" s="104"/>
    </row>
    <row r="12978" spans="5:6" x14ac:dyDescent="0.25">
      <c r="E12978" s="103"/>
      <c r="F12978" s="104"/>
    </row>
    <row r="12979" spans="5:6" x14ac:dyDescent="0.25">
      <c r="E12979" s="103"/>
      <c r="F12979" s="104"/>
    </row>
    <row r="12980" spans="5:6" x14ac:dyDescent="0.25">
      <c r="E12980" s="103"/>
      <c r="F12980" s="104"/>
    </row>
    <row r="12981" spans="5:6" x14ac:dyDescent="0.25">
      <c r="E12981" s="103"/>
      <c r="F12981" s="104"/>
    </row>
    <row r="12982" spans="5:6" x14ac:dyDescent="0.25">
      <c r="E12982" s="103"/>
      <c r="F12982" s="104"/>
    </row>
    <row r="12983" spans="5:6" x14ac:dyDescent="0.25">
      <c r="E12983" s="103"/>
      <c r="F12983" s="104"/>
    </row>
    <row r="12984" spans="5:6" x14ac:dyDescent="0.25">
      <c r="E12984" s="103"/>
      <c r="F12984" s="104"/>
    </row>
    <row r="12985" spans="5:6" x14ac:dyDescent="0.25">
      <c r="E12985" s="103"/>
      <c r="F12985" s="104"/>
    </row>
    <row r="12986" spans="5:6" x14ac:dyDescent="0.25">
      <c r="E12986" s="103"/>
      <c r="F12986" s="104"/>
    </row>
    <row r="12987" spans="5:6" x14ac:dyDescent="0.25">
      <c r="E12987" s="103"/>
      <c r="F12987" s="104"/>
    </row>
    <row r="12988" spans="5:6" x14ac:dyDescent="0.25">
      <c r="E12988" s="103"/>
      <c r="F12988" s="104"/>
    </row>
    <row r="12989" spans="5:6" x14ac:dyDescent="0.25">
      <c r="E12989" s="103"/>
      <c r="F12989" s="104"/>
    </row>
    <row r="12990" spans="5:6" x14ac:dyDescent="0.25">
      <c r="E12990" s="103"/>
      <c r="F12990" s="104"/>
    </row>
    <row r="12991" spans="5:6" x14ac:dyDescent="0.25">
      <c r="E12991" s="103"/>
      <c r="F12991" s="104"/>
    </row>
    <row r="12992" spans="5:6" x14ac:dyDescent="0.25">
      <c r="E12992" s="103"/>
      <c r="F12992" s="104"/>
    </row>
    <row r="12993" spans="5:6" x14ac:dyDescent="0.25">
      <c r="E12993" s="103"/>
      <c r="F12993" s="104"/>
    </row>
    <row r="12994" spans="5:6" x14ac:dyDescent="0.25">
      <c r="E12994" s="103"/>
      <c r="F12994" s="104"/>
    </row>
    <row r="12995" spans="5:6" x14ac:dyDescent="0.25">
      <c r="E12995" s="103"/>
      <c r="F12995" s="104"/>
    </row>
    <row r="12996" spans="5:6" x14ac:dyDescent="0.25">
      <c r="E12996" s="103"/>
      <c r="F12996" s="104"/>
    </row>
    <row r="12997" spans="5:6" x14ac:dyDescent="0.25">
      <c r="E12997" s="103"/>
      <c r="F12997" s="104"/>
    </row>
    <row r="12998" spans="5:6" x14ac:dyDescent="0.25">
      <c r="E12998" s="103"/>
      <c r="F12998" s="104"/>
    </row>
    <row r="12999" spans="5:6" x14ac:dyDescent="0.25">
      <c r="E12999" s="103"/>
      <c r="F12999" s="104"/>
    </row>
    <row r="13000" spans="5:6" x14ac:dyDescent="0.25">
      <c r="E13000" s="103"/>
      <c r="F13000" s="104"/>
    </row>
    <row r="13001" spans="5:6" x14ac:dyDescent="0.25">
      <c r="E13001" s="103"/>
      <c r="F13001" s="104"/>
    </row>
    <row r="13002" spans="5:6" x14ac:dyDescent="0.25">
      <c r="E13002" s="103"/>
      <c r="F13002" s="104"/>
    </row>
    <row r="13003" spans="5:6" x14ac:dyDescent="0.25">
      <c r="E13003" s="103"/>
      <c r="F13003" s="104"/>
    </row>
    <row r="13004" spans="5:6" x14ac:dyDescent="0.25">
      <c r="E13004" s="103"/>
      <c r="F13004" s="104"/>
    </row>
    <row r="13005" spans="5:6" x14ac:dyDescent="0.25">
      <c r="E13005" s="103"/>
      <c r="F13005" s="104"/>
    </row>
    <row r="13006" spans="5:6" x14ac:dyDescent="0.25">
      <c r="E13006" s="103"/>
      <c r="F13006" s="104"/>
    </row>
    <row r="13007" spans="5:6" x14ac:dyDescent="0.25">
      <c r="E13007" s="103"/>
      <c r="F13007" s="104"/>
    </row>
    <row r="13008" spans="5:6" x14ac:dyDescent="0.25">
      <c r="E13008" s="103"/>
      <c r="F13008" s="104"/>
    </row>
    <row r="13009" spans="5:6" x14ac:dyDescent="0.25">
      <c r="E13009" s="103"/>
      <c r="F13009" s="104"/>
    </row>
    <row r="13010" spans="5:6" x14ac:dyDescent="0.25">
      <c r="E13010" s="103"/>
      <c r="F13010" s="104"/>
    </row>
    <row r="13011" spans="5:6" x14ac:dyDescent="0.25">
      <c r="E13011" s="103"/>
      <c r="F13011" s="104"/>
    </row>
    <row r="13012" spans="5:6" x14ac:dyDescent="0.25">
      <c r="E13012" s="103"/>
      <c r="F13012" s="104"/>
    </row>
    <row r="13013" spans="5:6" x14ac:dyDescent="0.25">
      <c r="E13013" s="103"/>
      <c r="F13013" s="104"/>
    </row>
    <row r="13014" spans="5:6" x14ac:dyDescent="0.25">
      <c r="E13014" s="103"/>
      <c r="F13014" s="104"/>
    </row>
    <row r="13015" spans="5:6" x14ac:dyDescent="0.25">
      <c r="E13015" s="103"/>
      <c r="F13015" s="104"/>
    </row>
    <row r="13016" spans="5:6" x14ac:dyDescent="0.25">
      <c r="E13016" s="103"/>
      <c r="F13016" s="104"/>
    </row>
    <row r="13017" spans="5:6" x14ac:dyDescent="0.25">
      <c r="E13017" s="103"/>
      <c r="F13017" s="104"/>
    </row>
    <row r="13018" spans="5:6" x14ac:dyDescent="0.25">
      <c r="E13018" s="103"/>
      <c r="F13018" s="104"/>
    </row>
    <row r="13019" spans="5:6" x14ac:dyDescent="0.25">
      <c r="E13019" s="103"/>
      <c r="F13019" s="104"/>
    </row>
    <row r="13020" spans="5:6" x14ac:dyDescent="0.25">
      <c r="E13020" s="103"/>
      <c r="F13020" s="104"/>
    </row>
    <row r="13021" spans="5:6" x14ac:dyDescent="0.25">
      <c r="E13021" s="103"/>
      <c r="F13021" s="104"/>
    </row>
    <row r="13022" spans="5:6" x14ac:dyDescent="0.25">
      <c r="E13022" s="103"/>
      <c r="F13022" s="104"/>
    </row>
    <row r="13023" spans="5:6" x14ac:dyDescent="0.25">
      <c r="E13023" s="103"/>
      <c r="F13023" s="104"/>
    </row>
    <row r="13024" spans="5:6" x14ac:dyDescent="0.25">
      <c r="E13024" s="103"/>
      <c r="F13024" s="104"/>
    </row>
    <row r="13025" spans="5:6" x14ac:dyDescent="0.25">
      <c r="E13025" s="103"/>
      <c r="F13025" s="104"/>
    </row>
    <row r="13026" spans="5:6" x14ac:dyDescent="0.25">
      <c r="E13026" s="103"/>
      <c r="F13026" s="104"/>
    </row>
    <row r="13027" spans="5:6" x14ac:dyDescent="0.25">
      <c r="E13027" s="103"/>
      <c r="F13027" s="104"/>
    </row>
    <row r="13028" spans="5:6" x14ac:dyDescent="0.25">
      <c r="E13028" s="103"/>
      <c r="F13028" s="104"/>
    </row>
    <row r="13029" spans="5:6" x14ac:dyDescent="0.25">
      <c r="E13029" s="103"/>
      <c r="F13029" s="104"/>
    </row>
    <row r="13030" spans="5:6" x14ac:dyDescent="0.25">
      <c r="E13030" s="103"/>
      <c r="F13030" s="104"/>
    </row>
    <row r="13031" spans="5:6" x14ac:dyDescent="0.25">
      <c r="E13031" s="103"/>
      <c r="F13031" s="104"/>
    </row>
    <row r="13032" spans="5:6" x14ac:dyDescent="0.25">
      <c r="E13032" s="103"/>
      <c r="F13032" s="104"/>
    </row>
    <row r="13033" spans="5:6" x14ac:dyDescent="0.25">
      <c r="E13033" s="103"/>
      <c r="F13033" s="104"/>
    </row>
    <row r="13034" spans="5:6" x14ac:dyDescent="0.25">
      <c r="E13034" s="103"/>
      <c r="F13034" s="104"/>
    </row>
    <row r="13035" spans="5:6" x14ac:dyDescent="0.25">
      <c r="E13035" s="103"/>
      <c r="F13035" s="104"/>
    </row>
    <row r="13036" spans="5:6" x14ac:dyDescent="0.25">
      <c r="E13036" s="103"/>
      <c r="F13036" s="104"/>
    </row>
    <row r="13037" spans="5:6" x14ac:dyDescent="0.25">
      <c r="E13037" s="103"/>
      <c r="F13037" s="104"/>
    </row>
    <row r="13038" spans="5:6" x14ac:dyDescent="0.25">
      <c r="E13038" s="103"/>
      <c r="F13038" s="104"/>
    </row>
    <row r="13039" spans="5:6" x14ac:dyDescent="0.25">
      <c r="E13039" s="103"/>
      <c r="F13039" s="104"/>
    </row>
    <row r="13040" spans="5:6" x14ac:dyDescent="0.25">
      <c r="E13040" s="103"/>
      <c r="F13040" s="104"/>
    </row>
    <row r="13041" spans="5:6" x14ac:dyDescent="0.25">
      <c r="E13041" s="103"/>
      <c r="F13041" s="104"/>
    </row>
    <row r="13042" spans="5:6" x14ac:dyDescent="0.25">
      <c r="E13042" s="103"/>
      <c r="F13042" s="104"/>
    </row>
    <row r="13043" spans="5:6" x14ac:dyDescent="0.25">
      <c r="E13043" s="103"/>
      <c r="F13043" s="104"/>
    </row>
    <row r="13044" spans="5:6" x14ac:dyDescent="0.25">
      <c r="E13044" s="103"/>
      <c r="F13044" s="104"/>
    </row>
    <row r="13045" spans="5:6" x14ac:dyDescent="0.25">
      <c r="E13045" s="103"/>
      <c r="F13045" s="104"/>
    </row>
    <row r="13046" spans="5:6" x14ac:dyDescent="0.25">
      <c r="E13046" s="103"/>
      <c r="F13046" s="104"/>
    </row>
    <row r="13047" spans="5:6" x14ac:dyDescent="0.25">
      <c r="E13047" s="103"/>
      <c r="F13047" s="104"/>
    </row>
    <row r="13048" spans="5:6" x14ac:dyDescent="0.25">
      <c r="E13048" s="103"/>
      <c r="F13048" s="104"/>
    </row>
    <row r="13049" spans="5:6" x14ac:dyDescent="0.25">
      <c r="E13049" s="103"/>
      <c r="F13049" s="104"/>
    </row>
    <row r="13050" spans="5:6" x14ac:dyDescent="0.25">
      <c r="E13050" s="103"/>
      <c r="F13050" s="104"/>
    </row>
    <row r="13051" spans="5:6" x14ac:dyDescent="0.25">
      <c r="E13051" s="103"/>
      <c r="F13051" s="104"/>
    </row>
    <row r="13052" spans="5:6" x14ac:dyDescent="0.25">
      <c r="E13052" s="103"/>
      <c r="F13052" s="104"/>
    </row>
    <row r="13053" spans="5:6" x14ac:dyDescent="0.25">
      <c r="E13053" s="103"/>
      <c r="F13053" s="104"/>
    </row>
    <row r="13054" spans="5:6" x14ac:dyDescent="0.25">
      <c r="E13054" s="103"/>
      <c r="F13054" s="104"/>
    </row>
    <row r="13055" spans="5:6" x14ac:dyDescent="0.25">
      <c r="E13055" s="103"/>
      <c r="F13055" s="104"/>
    </row>
    <row r="13056" spans="5:6" x14ac:dyDescent="0.25">
      <c r="E13056" s="103"/>
      <c r="F13056" s="104"/>
    </row>
    <row r="13057" spans="5:6" x14ac:dyDescent="0.25">
      <c r="E13057" s="103"/>
      <c r="F13057" s="104"/>
    </row>
    <row r="13058" spans="5:6" x14ac:dyDescent="0.25">
      <c r="E13058" s="103"/>
      <c r="F13058" s="104"/>
    </row>
    <row r="13059" spans="5:6" x14ac:dyDescent="0.25">
      <c r="E13059" s="103"/>
      <c r="F13059" s="104"/>
    </row>
    <row r="13060" spans="5:6" x14ac:dyDescent="0.25">
      <c r="E13060" s="103"/>
      <c r="F13060" s="104"/>
    </row>
    <row r="13061" spans="5:6" x14ac:dyDescent="0.25">
      <c r="E13061" s="103"/>
      <c r="F13061" s="104"/>
    </row>
    <row r="13062" spans="5:6" x14ac:dyDescent="0.25">
      <c r="E13062" s="103"/>
      <c r="F13062" s="104"/>
    </row>
    <row r="13063" spans="5:6" x14ac:dyDescent="0.25">
      <c r="E13063" s="103"/>
      <c r="F13063" s="104"/>
    </row>
    <row r="13064" spans="5:6" x14ac:dyDescent="0.25">
      <c r="E13064" s="103"/>
      <c r="F13064" s="104"/>
    </row>
    <row r="13065" spans="5:6" x14ac:dyDescent="0.25">
      <c r="E13065" s="103"/>
      <c r="F13065" s="104"/>
    </row>
    <row r="13066" spans="5:6" x14ac:dyDescent="0.25">
      <c r="E13066" s="103"/>
      <c r="F13066" s="104"/>
    </row>
    <row r="13067" spans="5:6" x14ac:dyDescent="0.25">
      <c r="E13067" s="103"/>
      <c r="F13067" s="104"/>
    </row>
    <row r="13068" spans="5:6" x14ac:dyDescent="0.25">
      <c r="E13068" s="103"/>
      <c r="F13068" s="104"/>
    </row>
    <row r="13069" spans="5:6" x14ac:dyDescent="0.25">
      <c r="E13069" s="103"/>
      <c r="F13069" s="104"/>
    </row>
    <row r="13070" spans="5:6" x14ac:dyDescent="0.25">
      <c r="E13070" s="103"/>
      <c r="F13070" s="104"/>
    </row>
    <row r="13071" spans="5:6" x14ac:dyDescent="0.25">
      <c r="E13071" s="103"/>
      <c r="F13071" s="104"/>
    </row>
    <row r="13072" spans="5:6" x14ac:dyDescent="0.25">
      <c r="E13072" s="103"/>
      <c r="F13072" s="104"/>
    </row>
    <row r="13073" spans="5:6" x14ac:dyDescent="0.25">
      <c r="E13073" s="103"/>
      <c r="F13073" s="104"/>
    </row>
    <row r="13074" spans="5:6" x14ac:dyDescent="0.25">
      <c r="E13074" s="103"/>
      <c r="F13074" s="104"/>
    </row>
    <row r="13075" spans="5:6" x14ac:dyDescent="0.25">
      <c r="E13075" s="103"/>
      <c r="F13075" s="104"/>
    </row>
    <row r="13076" spans="5:6" x14ac:dyDescent="0.25">
      <c r="E13076" s="103"/>
      <c r="F13076" s="104"/>
    </row>
    <row r="13077" spans="5:6" x14ac:dyDescent="0.25">
      <c r="E13077" s="103"/>
      <c r="F13077" s="104"/>
    </row>
    <row r="13078" spans="5:6" x14ac:dyDescent="0.25">
      <c r="E13078" s="103"/>
      <c r="F13078" s="104"/>
    </row>
    <row r="13079" spans="5:6" x14ac:dyDescent="0.25">
      <c r="E13079" s="103"/>
      <c r="F13079" s="104"/>
    </row>
    <row r="13080" spans="5:6" x14ac:dyDescent="0.25">
      <c r="E13080" s="103"/>
      <c r="F13080" s="104"/>
    </row>
    <row r="13081" spans="5:6" x14ac:dyDescent="0.25">
      <c r="E13081" s="103"/>
      <c r="F13081" s="104"/>
    </row>
    <row r="13082" spans="5:6" x14ac:dyDescent="0.25">
      <c r="E13082" s="103"/>
      <c r="F13082" s="104"/>
    </row>
    <row r="13083" spans="5:6" x14ac:dyDescent="0.25">
      <c r="E13083" s="103"/>
      <c r="F13083" s="104"/>
    </row>
    <row r="13084" spans="5:6" x14ac:dyDescent="0.25">
      <c r="E13084" s="103"/>
      <c r="F13084" s="104"/>
    </row>
    <row r="13085" spans="5:6" x14ac:dyDescent="0.25">
      <c r="E13085" s="103"/>
      <c r="F13085" s="104"/>
    </row>
    <row r="13086" spans="5:6" x14ac:dyDescent="0.25">
      <c r="E13086" s="103"/>
      <c r="F13086" s="104"/>
    </row>
    <row r="13087" spans="5:6" x14ac:dyDescent="0.25">
      <c r="E13087" s="103"/>
      <c r="F13087" s="104"/>
    </row>
    <row r="13088" spans="5:6" x14ac:dyDescent="0.25">
      <c r="E13088" s="103"/>
      <c r="F13088" s="104"/>
    </row>
    <row r="13089" spans="5:6" x14ac:dyDescent="0.25">
      <c r="E13089" s="103"/>
      <c r="F13089" s="104"/>
    </row>
    <row r="13090" spans="5:6" x14ac:dyDescent="0.25">
      <c r="E13090" s="103"/>
      <c r="F13090" s="104"/>
    </row>
    <row r="13091" spans="5:6" x14ac:dyDescent="0.25">
      <c r="E13091" s="103"/>
      <c r="F13091" s="104"/>
    </row>
    <row r="13092" spans="5:6" x14ac:dyDescent="0.25">
      <c r="E13092" s="103"/>
      <c r="F13092" s="104"/>
    </row>
    <row r="13093" spans="5:6" x14ac:dyDescent="0.25">
      <c r="E13093" s="103"/>
      <c r="F13093" s="104"/>
    </row>
    <row r="13094" spans="5:6" x14ac:dyDescent="0.25">
      <c r="E13094" s="103"/>
      <c r="F13094" s="104"/>
    </row>
    <row r="13095" spans="5:6" x14ac:dyDescent="0.25">
      <c r="E13095" s="103"/>
      <c r="F13095" s="104"/>
    </row>
    <row r="13096" spans="5:6" x14ac:dyDescent="0.25">
      <c r="E13096" s="103"/>
      <c r="F13096" s="104"/>
    </row>
    <row r="13097" spans="5:6" x14ac:dyDescent="0.25">
      <c r="E13097" s="103"/>
      <c r="F13097" s="104"/>
    </row>
    <row r="13098" spans="5:6" x14ac:dyDescent="0.25">
      <c r="E13098" s="103"/>
      <c r="F13098" s="104"/>
    </row>
    <row r="13099" spans="5:6" x14ac:dyDescent="0.25">
      <c r="E13099" s="103"/>
      <c r="F13099" s="104"/>
    </row>
    <row r="13100" spans="5:6" x14ac:dyDescent="0.25">
      <c r="E13100" s="103"/>
      <c r="F13100" s="104"/>
    </row>
    <row r="13101" spans="5:6" x14ac:dyDescent="0.25">
      <c r="E13101" s="103"/>
      <c r="F13101" s="104"/>
    </row>
    <row r="13102" spans="5:6" x14ac:dyDescent="0.25">
      <c r="E13102" s="103"/>
      <c r="F13102" s="104"/>
    </row>
    <row r="13103" spans="5:6" x14ac:dyDescent="0.25">
      <c r="E13103" s="103"/>
      <c r="F13103" s="104"/>
    </row>
    <row r="13104" spans="5:6" x14ac:dyDescent="0.25">
      <c r="E13104" s="103"/>
      <c r="F13104" s="104"/>
    </row>
    <row r="13105" spans="5:6" x14ac:dyDescent="0.25">
      <c r="E13105" s="103"/>
      <c r="F13105" s="104"/>
    </row>
    <row r="13106" spans="5:6" x14ac:dyDescent="0.25">
      <c r="E13106" s="103"/>
      <c r="F13106" s="104"/>
    </row>
    <row r="13107" spans="5:6" x14ac:dyDescent="0.25">
      <c r="E13107" s="103"/>
      <c r="F13107" s="104"/>
    </row>
    <row r="13108" spans="5:6" x14ac:dyDescent="0.25">
      <c r="E13108" s="103"/>
      <c r="F13108" s="104"/>
    </row>
    <row r="13109" spans="5:6" x14ac:dyDescent="0.25">
      <c r="E13109" s="103"/>
      <c r="F13109" s="104"/>
    </row>
    <row r="13110" spans="5:6" x14ac:dyDescent="0.25">
      <c r="E13110" s="103"/>
      <c r="F13110" s="104"/>
    </row>
    <row r="13111" spans="5:6" x14ac:dyDescent="0.25">
      <c r="E13111" s="103"/>
      <c r="F13111" s="104"/>
    </row>
    <row r="13112" spans="5:6" x14ac:dyDescent="0.25">
      <c r="E13112" s="103"/>
      <c r="F13112" s="104"/>
    </row>
    <row r="13113" spans="5:6" x14ac:dyDescent="0.25">
      <c r="E13113" s="103"/>
      <c r="F13113" s="104"/>
    </row>
    <row r="13114" spans="5:6" x14ac:dyDescent="0.25">
      <c r="E13114" s="103"/>
      <c r="F13114" s="104"/>
    </row>
    <row r="13115" spans="5:6" x14ac:dyDescent="0.25">
      <c r="E13115" s="103"/>
      <c r="F13115" s="104"/>
    </row>
    <row r="13116" spans="5:6" x14ac:dyDescent="0.25">
      <c r="E13116" s="103"/>
      <c r="F13116" s="104"/>
    </row>
    <row r="13117" spans="5:6" x14ac:dyDescent="0.25">
      <c r="E13117" s="103"/>
      <c r="F13117" s="104"/>
    </row>
    <row r="13118" spans="5:6" x14ac:dyDescent="0.25">
      <c r="E13118" s="103"/>
      <c r="F13118" s="104"/>
    </row>
    <row r="13119" spans="5:6" x14ac:dyDescent="0.25">
      <c r="E13119" s="103"/>
      <c r="F13119" s="104"/>
    </row>
    <row r="13120" spans="5:6" x14ac:dyDescent="0.25">
      <c r="E13120" s="103"/>
      <c r="F13120" s="104"/>
    </row>
    <row r="13121" spans="5:6" x14ac:dyDescent="0.25">
      <c r="E13121" s="103"/>
      <c r="F13121" s="104"/>
    </row>
    <row r="13122" spans="5:6" x14ac:dyDescent="0.25">
      <c r="E13122" s="103"/>
      <c r="F13122" s="104"/>
    </row>
    <row r="13123" spans="5:6" x14ac:dyDescent="0.25">
      <c r="E13123" s="103"/>
      <c r="F13123" s="104"/>
    </row>
    <row r="13124" spans="5:6" x14ac:dyDescent="0.25">
      <c r="E13124" s="103"/>
      <c r="F13124" s="104"/>
    </row>
    <row r="13125" spans="5:6" x14ac:dyDescent="0.25">
      <c r="E13125" s="103"/>
      <c r="F13125" s="104"/>
    </row>
    <row r="13126" spans="5:6" x14ac:dyDescent="0.25">
      <c r="E13126" s="103"/>
      <c r="F13126" s="104"/>
    </row>
    <row r="13127" spans="5:6" x14ac:dyDescent="0.25">
      <c r="E13127" s="103"/>
      <c r="F13127" s="104"/>
    </row>
    <row r="13128" spans="5:6" x14ac:dyDescent="0.25">
      <c r="E13128" s="103"/>
      <c r="F13128" s="104"/>
    </row>
    <row r="13129" spans="5:6" x14ac:dyDescent="0.25">
      <c r="E13129" s="103"/>
      <c r="F13129" s="104"/>
    </row>
    <row r="13130" spans="5:6" x14ac:dyDescent="0.25">
      <c r="E13130" s="103"/>
      <c r="F13130" s="104"/>
    </row>
    <row r="13131" spans="5:6" x14ac:dyDescent="0.25">
      <c r="E13131" s="103"/>
      <c r="F13131" s="104"/>
    </row>
    <row r="13132" spans="5:6" x14ac:dyDescent="0.25">
      <c r="E13132" s="103"/>
      <c r="F13132" s="104"/>
    </row>
    <row r="13133" spans="5:6" x14ac:dyDescent="0.25">
      <c r="E13133" s="103"/>
      <c r="F13133" s="104"/>
    </row>
    <row r="13134" spans="5:6" x14ac:dyDescent="0.25">
      <c r="E13134" s="103"/>
      <c r="F13134" s="104"/>
    </row>
    <row r="13135" spans="5:6" x14ac:dyDescent="0.25">
      <c r="E13135" s="103"/>
      <c r="F13135" s="104"/>
    </row>
    <row r="13136" spans="5:6" x14ac:dyDescent="0.25">
      <c r="E13136" s="103"/>
      <c r="F13136" s="104"/>
    </row>
    <row r="13137" spans="5:6" x14ac:dyDescent="0.25">
      <c r="E13137" s="103"/>
      <c r="F13137" s="104"/>
    </row>
    <row r="13138" spans="5:6" x14ac:dyDescent="0.25">
      <c r="E13138" s="103"/>
      <c r="F13138" s="104"/>
    </row>
    <row r="13139" spans="5:6" x14ac:dyDescent="0.25">
      <c r="E13139" s="103"/>
      <c r="F13139" s="104"/>
    </row>
    <row r="13140" spans="5:6" x14ac:dyDescent="0.25">
      <c r="E13140" s="103"/>
      <c r="F13140" s="104"/>
    </row>
    <row r="13141" spans="5:6" x14ac:dyDescent="0.25">
      <c r="E13141" s="103"/>
      <c r="F13141" s="104"/>
    </row>
    <row r="13142" spans="5:6" x14ac:dyDescent="0.25">
      <c r="E13142" s="103"/>
      <c r="F13142" s="104"/>
    </row>
    <row r="13143" spans="5:6" x14ac:dyDescent="0.25">
      <c r="E13143" s="103"/>
      <c r="F13143" s="104"/>
    </row>
    <row r="13144" spans="5:6" x14ac:dyDescent="0.25">
      <c r="E13144" s="103"/>
      <c r="F13144" s="104"/>
    </row>
    <row r="13145" spans="5:6" x14ac:dyDescent="0.25">
      <c r="E13145" s="103"/>
      <c r="F13145" s="104"/>
    </row>
    <row r="13146" spans="5:6" x14ac:dyDescent="0.25">
      <c r="E13146" s="103"/>
      <c r="F13146" s="104"/>
    </row>
    <row r="13147" spans="5:6" x14ac:dyDescent="0.25">
      <c r="E13147" s="103"/>
      <c r="F13147" s="104"/>
    </row>
    <row r="13148" spans="5:6" x14ac:dyDescent="0.25">
      <c r="E13148" s="103"/>
      <c r="F13148" s="104"/>
    </row>
    <row r="13149" spans="5:6" x14ac:dyDescent="0.25">
      <c r="E13149" s="103"/>
      <c r="F13149" s="104"/>
    </row>
    <row r="13150" spans="5:6" x14ac:dyDescent="0.25">
      <c r="E13150" s="103"/>
      <c r="F13150" s="104"/>
    </row>
    <row r="13151" spans="5:6" x14ac:dyDescent="0.25">
      <c r="E13151" s="103"/>
      <c r="F13151" s="104"/>
    </row>
    <row r="13152" spans="5:6" x14ac:dyDescent="0.25">
      <c r="E13152" s="103"/>
      <c r="F13152" s="104"/>
    </row>
    <row r="13153" spans="5:6" x14ac:dyDescent="0.25">
      <c r="E13153" s="103"/>
      <c r="F13153" s="104"/>
    </row>
    <row r="13154" spans="5:6" x14ac:dyDescent="0.25">
      <c r="E13154" s="103"/>
      <c r="F13154" s="104"/>
    </row>
    <row r="13155" spans="5:6" x14ac:dyDescent="0.25">
      <c r="E13155" s="103"/>
      <c r="F13155" s="104"/>
    </row>
    <row r="13156" spans="5:6" x14ac:dyDescent="0.25">
      <c r="E13156" s="103"/>
      <c r="F13156" s="104"/>
    </row>
    <row r="13157" spans="5:6" x14ac:dyDescent="0.25">
      <c r="E13157" s="103"/>
      <c r="F13157" s="104"/>
    </row>
    <row r="13158" spans="5:6" x14ac:dyDescent="0.25">
      <c r="E13158" s="103"/>
      <c r="F13158" s="104"/>
    </row>
    <row r="13159" spans="5:6" x14ac:dyDescent="0.25">
      <c r="E13159" s="103"/>
      <c r="F13159" s="104"/>
    </row>
    <row r="13160" spans="5:6" x14ac:dyDescent="0.25">
      <c r="E13160" s="103"/>
      <c r="F13160" s="104"/>
    </row>
    <row r="13161" spans="5:6" x14ac:dyDescent="0.25">
      <c r="E13161" s="103"/>
      <c r="F13161" s="104"/>
    </row>
    <row r="13162" spans="5:6" x14ac:dyDescent="0.25">
      <c r="E13162" s="103"/>
      <c r="F13162" s="104"/>
    </row>
    <row r="13163" spans="5:6" x14ac:dyDescent="0.25">
      <c r="E13163" s="103"/>
      <c r="F13163" s="104"/>
    </row>
    <row r="13164" spans="5:6" x14ac:dyDescent="0.25">
      <c r="E13164" s="103"/>
      <c r="F13164" s="104"/>
    </row>
    <row r="13165" spans="5:6" x14ac:dyDescent="0.25">
      <c r="E13165" s="103"/>
      <c r="F13165" s="104"/>
    </row>
    <row r="13166" spans="5:6" x14ac:dyDescent="0.25">
      <c r="E13166" s="103"/>
      <c r="F13166" s="104"/>
    </row>
    <row r="13167" spans="5:6" x14ac:dyDescent="0.25">
      <c r="E13167" s="103"/>
      <c r="F13167" s="104"/>
    </row>
    <row r="13168" spans="5:6" x14ac:dyDescent="0.25">
      <c r="E13168" s="103"/>
      <c r="F13168" s="104"/>
    </row>
    <row r="13169" spans="5:6" x14ac:dyDescent="0.25">
      <c r="E13169" s="103"/>
      <c r="F13169" s="104"/>
    </row>
    <row r="13170" spans="5:6" x14ac:dyDescent="0.25">
      <c r="E13170" s="103"/>
      <c r="F13170" s="104"/>
    </row>
    <row r="13171" spans="5:6" x14ac:dyDescent="0.25">
      <c r="E13171" s="103"/>
      <c r="F13171" s="104"/>
    </row>
    <row r="13172" spans="5:6" x14ac:dyDescent="0.25">
      <c r="E13172" s="103"/>
      <c r="F13172" s="104"/>
    </row>
    <row r="13173" spans="5:6" x14ac:dyDescent="0.25">
      <c r="E13173" s="103"/>
      <c r="F13173" s="104"/>
    </row>
    <row r="13174" spans="5:6" x14ac:dyDescent="0.25">
      <c r="E13174" s="103"/>
      <c r="F13174" s="104"/>
    </row>
    <row r="13175" spans="5:6" x14ac:dyDescent="0.25">
      <c r="E13175" s="103"/>
      <c r="F13175" s="104"/>
    </row>
    <row r="13176" spans="5:6" x14ac:dyDescent="0.25">
      <c r="E13176" s="103"/>
      <c r="F13176" s="104"/>
    </row>
    <row r="13177" spans="5:6" x14ac:dyDescent="0.25">
      <c r="E13177" s="103"/>
      <c r="F13177" s="104"/>
    </row>
    <row r="13178" spans="5:6" x14ac:dyDescent="0.25">
      <c r="E13178" s="103"/>
      <c r="F13178" s="104"/>
    </row>
    <row r="13179" spans="5:6" x14ac:dyDescent="0.25">
      <c r="E13179" s="103"/>
      <c r="F13179" s="104"/>
    </row>
    <row r="13180" spans="5:6" x14ac:dyDescent="0.25">
      <c r="E13180" s="103"/>
      <c r="F13180" s="104"/>
    </row>
    <row r="13181" spans="5:6" x14ac:dyDescent="0.25">
      <c r="E13181" s="103"/>
      <c r="F13181" s="104"/>
    </row>
    <row r="13182" spans="5:6" x14ac:dyDescent="0.25">
      <c r="E13182" s="103"/>
      <c r="F13182" s="104"/>
    </row>
    <row r="13183" spans="5:6" x14ac:dyDescent="0.25">
      <c r="E13183" s="103"/>
      <c r="F13183" s="104"/>
    </row>
    <row r="13184" spans="5:6" x14ac:dyDescent="0.25">
      <c r="E13184" s="103"/>
      <c r="F13184" s="104"/>
    </row>
    <row r="13185" spans="5:6" x14ac:dyDescent="0.25">
      <c r="E13185" s="103"/>
      <c r="F13185" s="104"/>
    </row>
    <row r="13186" spans="5:6" x14ac:dyDescent="0.25">
      <c r="E13186" s="103"/>
      <c r="F13186" s="104"/>
    </row>
    <row r="13187" spans="5:6" x14ac:dyDescent="0.25">
      <c r="E13187" s="103"/>
      <c r="F13187" s="104"/>
    </row>
    <row r="13188" spans="5:6" x14ac:dyDescent="0.25">
      <c r="E13188" s="103"/>
      <c r="F13188" s="104"/>
    </row>
    <row r="13189" spans="5:6" x14ac:dyDescent="0.25">
      <c r="E13189" s="103"/>
      <c r="F13189" s="104"/>
    </row>
    <row r="13190" spans="5:6" x14ac:dyDescent="0.25">
      <c r="E13190" s="103"/>
      <c r="F13190" s="104"/>
    </row>
    <row r="13191" spans="5:6" x14ac:dyDescent="0.25">
      <c r="E13191" s="103"/>
      <c r="F13191" s="104"/>
    </row>
    <row r="13192" spans="5:6" x14ac:dyDescent="0.25">
      <c r="E13192" s="103"/>
      <c r="F13192" s="104"/>
    </row>
    <row r="13193" spans="5:6" x14ac:dyDescent="0.25">
      <c r="E13193" s="103"/>
      <c r="F13193" s="104"/>
    </row>
    <row r="13194" spans="5:6" x14ac:dyDescent="0.25">
      <c r="E13194" s="103"/>
      <c r="F13194" s="104"/>
    </row>
    <row r="13195" spans="5:6" x14ac:dyDescent="0.25">
      <c r="E13195" s="103"/>
      <c r="F13195" s="104"/>
    </row>
    <row r="13196" spans="5:6" x14ac:dyDescent="0.25">
      <c r="E13196" s="103"/>
      <c r="F13196" s="104"/>
    </row>
    <row r="13197" spans="5:6" x14ac:dyDescent="0.25">
      <c r="E13197" s="103"/>
      <c r="F13197" s="104"/>
    </row>
    <row r="13198" spans="5:6" x14ac:dyDescent="0.25">
      <c r="E13198" s="103"/>
      <c r="F13198" s="104"/>
    </row>
    <row r="13199" spans="5:6" x14ac:dyDescent="0.25">
      <c r="E13199" s="103"/>
      <c r="F13199" s="104"/>
    </row>
    <row r="13200" spans="5:6" x14ac:dyDescent="0.25">
      <c r="E13200" s="103"/>
      <c r="F13200" s="104"/>
    </row>
    <row r="13201" spans="5:6" x14ac:dyDescent="0.25">
      <c r="E13201" s="103"/>
      <c r="F13201" s="104"/>
    </row>
    <row r="13202" spans="5:6" x14ac:dyDescent="0.25">
      <c r="E13202" s="103"/>
      <c r="F13202" s="104"/>
    </row>
    <row r="13203" spans="5:6" x14ac:dyDescent="0.25">
      <c r="E13203" s="103"/>
      <c r="F13203" s="104"/>
    </row>
    <row r="13204" spans="5:6" x14ac:dyDescent="0.25">
      <c r="E13204" s="103"/>
      <c r="F13204" s="104"/>
    </row>
    <row r="13205" spans="5:6" x14ac:dyDescent="0.25">
      <c r="E13205" s="103"/>
      <c r="F13205" s="104"/>
    </row>
    <row r="13206" spans="5:6" x14ac:dyDescent="0.25">
      <c r="E13206" s="103"/>
      <c r="F13206" s="104"/>
    </row>
    <row r="13207" spans="5:6" x14ac:dyDescent="0.25">
      <c r="E13207" s="103"/>
      <c r="F13207" s="104"/>
    </row>
    <row r="13208" spans="5:6" x14ac:dyDescent="0.25">
      <c r="E13208" s="103"/>
      <c r="F13208" s="104"/>
    </row>
    <row r="13209" spans="5:6" x14ac:dyDescent="0.25">
      <c r="E13209" s="103"/>
      <c r="F13209" s="104"/>
    </row>
    <row r="13210" spans="5:6" x14ac:dyDescent="0.25">
      <c r="E13210" s="103"/>
      <c r="F13210" s="104"/>
    </row>
    <row r="13211" spans="5:6" x14ac:dyDescent="0.25">
      <c r="E13211" s="103"/>
      <c r="F13211" s="104"/>
    </row>
    <row r="13212" spans="5:6" x14ac:dyDescent="0.25">
      <c r="E13212" s="103"/>
      <c r="F13212" s="104"/>
    </row>
    <row r="13213" spans="5:6" x14ac:dyDescent="0.25">
      <c r="E13213" s="103"/>
      <c r="F13213" s="104"/>
    </row>
    <row r="13214" spans="5:6" x14ac:dyDescent="0.25">
      <c r="E13214" s="103"/>
      <c r="F13214" s="104"/>
    </row>
    <row r="13215" spans="5:6" x14ac:dyDescent="0.25">
      <c r="E13215" s="103"/>
      <c r="F13215" s="104"/>
    </row>
    <row r="13216" spans="5:6" x14ac:dyDescent="0.25">
      <c r="E13216" s="103"/>
      <c r="F13216" s="104"/>
    </row>
    <row r="13217" spans="5:6" x14ac:dyDescent="0.25">
      <c r="E13217" s="103"/>
      <c r="F13217" s="104"/>
    </row>
    <row r="13218" spans="5:6" x14ac:dyDescent="0.25">
      <c r="E13218" s="103"/>
      <c r="F13218" s="104"/>
    </row>
    <row r="13219" spans="5:6" x14ac:dyDescent="0.25">
      <c r="E13219" s="103"/>
      <c r="F13219" s="104"/>
    </row>
    <row r="13220" spans="5:6" x14ac:dyDescent="0.25">
      <c r="E13220" s="103"/>
      <c r="F13220" s="104"/>
    </row>
    <row r="13221" spans="5:6" x14ac:dyDescent="0.25">
      <c r="E13221" s="103"/>
      <c r="F13221" s="104"/>
    </row>
    <row r="13222" spans="5:6" x14ac:dyDescent="0.25">
      <c r="E13222" s="103"/>
      <c r="F13222" s="104"/>
    </row>
    <row r="13223" spans="5:6" x14ac:dyDescent="0.25">
      <c r="E13223" s="103"/>
      <c r="F13223" s="104"/>
    </row>
    <row r="13224" spans="5:6" x14ac:dyDescent="0.25">
      <c r="E13224" s="103"/>
      <c r="F13224" s="104"/>
    </row>
    <row r="13225" spans="5:6" x14ac:dyDescent="0.25">
      <c r="E13225" s="103"/>
      <c r="F13225" s="104"/>
    </row>
    <row r="13226" spans="5:6" x14ac:dyDescent="0.25">
      <c r="E13226" s="103"/>
      <c r="F13226" s="104"/>
    </row>
    <row r="13227" spans="5:6" x14ac:dyDescent="0.25">
      <c r="E13227" s="103"/>
      <c r="F13227" s="104"/>
    </row>
    <row r="13228" spans="5:6" x14ac:dyDescent="0.25">
      <c r="E13228" s="103"/>
      <c r="F13228" s="104"/>
    </row>
    <row r="13229" spans="5:6" x14ac:dyDescent="0.25">
      <c r="E13229" s="103"/>
      <c r="F13229" s="104"/>
    </row>
    <row r="13230" spans="5:6" x14ac:dyDescent="0.25">
      <c r="E13230" s="103"/>
      <c r="F13230" s="104"/>
    </row>
    <row r="13231" spans="5:6" x14ac:dyDescent="0.25">
      <c r="E13231" s="103"/>
      <c r="F13231" s="104"/>
    </row>
    <row r="13232" spans="5:6" x14ac:dyDescent="0.25">
      <c r="E13232" s="103"/>
      <c r="F13232" s="104"/>
    </row>
    <row r="13233" spans="5:6" x14ac:dyDescent="0.25">
      <c r="E13233" s="103"/>
      <c r="F13233" s="104"/>
    </row>
    <row r="13234" spans="5:6" x14ac:dyDescent="0.25">
      <c r="E13234" s="103"/>
      <c r="F13234" s="104"/>
    </row>
    <row r="13235" spans="5:6" x14ac:dyDescent="0.25">
      <c r="E13235" s="103"/>
      <c r="F13235" s="104"/>
    </row>
    <row r="13236" spans="5:6" x14ac:dyDescent="0.25">
      <c r="E13236" s="103"/>
      <c r="F13236" s="104"/>
    </row>
    <row r="13237" spans="5:6" x14ac:dyDescent="0.25">
      <c r="E13237" s="103"/>
      <c r="F13237" s="104"/>
    </row>
    <row r="13238" spans="5:6" x14ac:dyDescent="0.25">
      <c r="E13238" s="103"/>
      <c r="F13238" s="104"/>
    </row>
    <row r="13239" spans="5:6" x14ac:dyDescent="0.25">
      <c r="E13239" s="103"/>
      <c r="F13239" s="104"/>
    </row>
    <row r="13240" spans="5:6" x14ac:dyDescent="0.25">
      <c r="E13240" s="103"/>
      <c r="F13240" s="104"/>
    </row>
    <row r="13241" spans="5:6" x14ac:dyDescent="0.25">
      <c r="E13241" s="103"/>
      <c r="F13241" s="104"/>
    </row>
    <row r="13242" spans="5:6" x14ac:dyDescent="0.25">
      <c r="E13242" s="103"/>
      <c r="F13242" s="104"/>
    </row>
    <row r="13243" spans="5:6" x14ac:dyDescent="0.25">
      <c r="E13243" s="103"/>
      <c r="F13243" s="104"/>
    </row>
    <row r="13244" spans="5:6" x14ac:dyDescent="0.25">
      <c r="E13244" s="103"/>
      <c r="F13244" s="104"/>
    </row>
    <row r="13245" spans="5:6" x14ac:dyDescent="0.25">
      <c r="E13245" s="103"/>
      <c r="F13245" s="104"/>
    </row>
    <row r="13246" spans="5:6" x14ac:dyDescent="0.25">
      <c r="E13246" s="103"/>
      <c r="F13246" s="104"/>
    </row>
    <row r="13247" spans="5:6" x14ac:dyDescent="0.25">
      <c r="E13247" s="103"/>
      <c r="F13247" s="104"/>
    </row>
    <row r="13248" spans="5:6" x14ac:dyDescent="0.25">
      <c r="E13248" s="103"/>
      <c r="F13248" s="104"/>
    </row>
    <row r="13249" spans="5:6" x14ac:dyDescent="0.25">
      <c r="E13249" s="103"/>
      <c r="F13249" s="104"/>
    </row>
    <row r="13250" spans="5:6" x14ac:dyDescent="0.25">
      <c r="E13250" s="103"/>
      <c r="F13250" s="104"/>
    </row>
    <row r="13251" spans="5:6" x14ac:dyDescent="0.25">
      <c r="E13251" s="103"/>
      <c r="F13251" s="104"/>
    </row>
    <row r="13252" spans="5:6" x14ac:dyDescent="0.25">
      <c r="E13252" s="103"/>
      <c r="F13252" s="104"/>
    </row>
    <row r="13253" spans="5:6" x14ac:dyDescent="0.25">
      <c r="E13253" s="103"/>
      <c r="F13253" s="104"/>
    </row>
    <row r="13254" spans="5:6" x14ac:dyDescent="0.25">
      <c r="E13254" s="103"/>
      <c r="F13254" s="104"/>
    </row>
    <row r="13255" spans="5:6" x14ac:dyDescent="0.25">
      <c r="E13255" s="103"/>
      <c r="F13255" s="104"/>
    </row>
    <row r="13256" spans="5:6" x14ac:dyDescent="0.25">
      <c r="E13256" s="103"/>
      <c r="F13256" s="104"/>
    </row>
    <row r="13257" spans="5:6" x14ac:dyDescent="0.25">
      <c r="E13257" s="103"/>
      <c r="F13257" s="104"/>
    </row>
    <row r="13258" spans="5:6" x14ac:dyDescent="0.25">
      <c r="E13258" s="103"/>
      <c r="F13258" s="104"/>
    </row>
    <row r="13259" spans="5:6" x14ac:dyDescent="0.25">
      <c r="E13259" s="103"/>
      <c r="F13259" s="104"/>
    </row>
    <row r="13260" spans="5:6" x14ac:dyDescent="0.25">
      <c r="E13260" s="103"/>
      <c r="F13260" s="104"/>
    </row>
    <row r="13261" spans="5:6" x14ac:dyDescent="0.25">
      <c r="E13261" s="103"/>
      <c r="F13261" s="104"/>
    </row>
    <row r="13262" spans="5:6" x14ac:dyDescent="0.25">
      <c r="E13262" s="103"/>
      <c r="F13262" s="104"/>
    </row>
    <row r="13263" spans="5:6" x14ac:dyDescent="0.25">
      <c r="E13263" s="103"/>
      <c r="F13263" s="104"/>
    </row>
    <row r="13264" spans="5:6" x14ac:dyDescent="0.25">
      <c r="E13264" s="103"/>
      <c r="F13264" s="104"/>
    </row>
    <row r="13265" spans="5:6" x14ac:dyDescent="0.25">
      <c r="E13265" s="103"/>
      <c r="F13265" s="104"/>
    </row>
    <row r="13266" spans="5:6" x14ac:dyDescent="0.25">
      <c r="E13266" s="103"/>
      <c r="F13266" s="104"/>
    </row>
    <row r="13267" spans="5:6" x14ac:dyDescent="0.25">
      <c r="E13267" s="103"/>
      <c r="F13267" s="104"/>
    </row>
    <row r="13268" spans="5:6" x14ac:dyDescent="0.25">
      <c r="E13268" s="103"/>
      <c r="F13268" s="104"/>
    </row>
    <row r="13269" spans="5:6" x14ac:dyDescent="0.25">
      <c r="E13269" s="103"/>
      <c r="F13269" s="104"/>
    </row>
    <row r="13270" spans="5:6" x14ac:dyDescent="0.25">
      <c r="E13270" s="103"/>
      <c r="F13270" s="104"/>
    </row>
    <row r="13271" spans="5:6" x14ac:dyDescent="0.25">
      <c r="E13271" s="103"/>
      <c r="F13271" s="104"/>
    </row>
    <row r="13272" spans="5:6" x14ac:dyDescent="0.25">
      <c r="E13272" s="103"/>
      <c r="F13272" s="104"/>
    </row>
    <row r="13273" spans="5:6" x14ac:dyDescent="0.25">
      <c r="E13273" s="103"/>
      <c r="F13273" s="104"/>
    </row>
    <row r="13274" spans="5:6" x14ac:dyDescent="0.25">
      <c r="E13274" s="103"/>
      <c r="F13274" s="104"/>
    </row>
    <row r="13275" spans="5:6" x14ac:dyDescent="0.25">
      <c r="E13275" s="103"/>
      <c r="F13275" s="104"/>
    </row>
    <row r="13276" spans="5:6" x14ac:dyDescent="0.25">
      <c r="E13276" s="103"/>
      <c r="F13276" s="104"/>
    </row>
    <row r="13277" spans="5:6" x14ac:dyDescent="0.25">
      <c r="E13277" s="103"/>
      <c r="F13277" s="104"/>
    </row>
    <row r="13278" spans="5:6" x14ac:dyDescent="0.25">
      <c r="E13278" s="103"/>
      <c r="F13278" s="104"/>
    </row>
    <row r="13279" spans="5:6" x14ac:dyDescent="0.25">
      <c r="E13279" s="103"/>
      <c r="F13279" s="104"/>
    </row>
    <row r="13280" spans="5:6" x14ac:dyDescent="0.25">
      <c r="E13280" s="103"/>
      <c r="F13280" s="104"/>
    </row>
    <row r="13281" spans="5:6" x14ac:dyDescent="0.25">
      <c r="E13281" s="103"/>
      <c r="F13281" s="104"/>
    </row>
    <row r="13282" spans="5:6" x14ac:dyDescent="0.25">
      <c r="E13282" s="103"/>
      <c r="F13282" s="104"/>
    </row>
    <row r="13283" spans="5:6" x14ac:dyDescent="0.25">
      <c r="E13283" s="103"/>
      <c r="F13283" s="104"/>
    </row>
    <row r="13284" spans="5:6" x14ac:dyDescent="0.25">
      <c r="E13284" s="103"/>
      <c r="F13284" s="104"/>
    </row>
    <row r="13285" spans="5:6" x14ac:dyDescent="0.25">
      <c r="E13285" s="103"/>
      <c r="F13285" s="104"/>
    </row>
    <row r="13286" spans="5:6" x14ac:dyDescent="0.25">
      <c r="E13286" s="103"/>
      <c r="F13286" s="104"/>
    </row>
    <row r="13287" spans="5:6" x14ac:dyDescent="0.25">
      <c r="E13287" s="103"/>
      <c r="F13287" s="104"/>
    </row>
    <row r="13288" spans="5:6" x14ac:dyDescent="0.25">
      <c r="E13288" s="103"/>
      <c r="F13288" s="104"/>
    </row>
    <row r="13289" spans="5:6" x14ac:dyDescent="0.25">
      <c r="E13289" s="103"/>
      <c r="F13289" s="104"/>
    </row>
    <row r="13290" spans="5:6" x14ac:dyDescent="0.25">
      <c r="E13290" s="103"/>
      <c r="F13290" s="104"/>
    </row>
    <row r="13291" spans="5:6" x14ac:dyDescent="0.25">
      <c r="E13291" s="103"/>
      <c r="F13291" s="104"/>
    </row>
    <row r="13292" spans="5:6" x14ac:dyDescent="0.25">
      <c r="E13292" s="103"/>
      <c r="F13292" s="104"/>
    </row>
    <row r="13293" spans="5:6" x14ac:dyDescent="0.25">
      <c r="E13293" s="103"/>
      <c r="F13293" s="104"/>
    </row>
    <row r="13294" spans="5:6" x14ac:dyDescent="0.25">
      <c r="E13294" s="103"/>
      <c r="F13294" s="104"/>
    </row>
    <row r="13295" spans="5:6" x14ac:dyDescent="0.25">
      <c r="E13295" s="103"/>
      <c r="F13295" s="104"/>
    </row>
    <row r="13296" spans="5:6" x14ac:dyDescent="0.25">
      <c r="E13296" s="103"/>
      <c r="F13296" s="104"/>
    </row>
    <row r="13297" spans="5:6" x14ac:dyDescent="0.25">
      <c r="E13297" s="103"/>
      <c r="F13297" s="104"/>
    </row>
    <row r="13298" spans="5:6" x14ac:dyDescent="0.25">
      <c r="E13298" s="103"/>
      <c r="F13298" s="104"/>
    </row>
    <row r="13299" spans="5:6" x14ac:dyDescent="0.25">
      <c r="E13299" s="103"/>
      <c r="F13299" s="104"/>
    </row>
    <row r="13300" spans="5:6" x14ac:dyDescent="0.25">
      <c r="E13300" s="103"/>
      <c r="F13300" s="104"/>
    </row>
    <row r="13301" spans="5:6" x14ac:dyDescent="0.25">
      <c r="E13301" s="103"/>
      <c r="F13301" s="104"/>
    </row>
    <row r="13302" spans="5:6" x14ac:dyDescent="0.25">
      <c r="E13302" s="103"/>
      <c r="F13302" s="104"/>
    </row>
    <row r="13303" spans="5:6" x14ac:dyDescent="0.25">
      <c r="E13303" s="103"/>
      <c r="F13303" s="104"/>
    </row>
    <row r="13304" spans="5:6" x14ac:dyDescent="0.25">
      <c r="E13304" s="103"/>
      <c r="F13304" s="104"/>
    </row>
    <row r="13305" spans="5:6" x14ac:dyDescent="0.25">
      <c r="E13305" s="103"/>
      <c r="F13305" s="104"/>
    </row>
    <row r="13306" spans="5:6" x14ac:dyDescent="0.25">
      <c r="E13306" s="103"/>
      <c r="F13306" s="104"/>
    </row>
    <row r="13307" spans="5:6" x14ac:dyDescent="0.25">
      <c r="E13307" s="103"/>
      <c r="F13307" s="104"/>
    </row>
    <row r="13308" spans="5:6" x14ac:dyDescent="0.25">
      <c r="E13308" s="103"/>
      <c r="F13308" s="104"/>
    </row>
    <row r="13309" spans="5:6" x14ac:dyDescent="0.25">
      <c r="E13309" s="103"/>
      <c r="F13309" s="104"/>
    </row>
    <row r="13310" spans="5:6" x14ac:dyDescent="0.25">
      <c r="E13310" s="103"/>
      <c r="F13310" s="104"/>
    </row>
    <row r="13311" spans="5:6" x14ac:dyDescent="0.25">
      <c r="E13311" s="103"/>
      <c r="F13311" s="104"/>
    </row>
    <row r="13312" spans="5:6" x14ac:dyDescent="0.25">
      <c r="E13312" s="103"/>
      <c r="F13312" s="104"/>
    </row>
    <row r="13313" spans="5:6" x14ac:dyDescent="0.25">
      <c r="E13313" s="103"/>
      <c r="F13313" s="104"/>
    </row>
    <row r="13314" spans="5:6" x14ac:dyDescent="0.25">
      <c r="E13314" s="103"/>
      <c r="F13314" s="104"/>
    </row>
    <row r="13315" spans="5:6" x14ac:dyDescent="0.25">
      <c r="E13315" s="103"/>
      <c r="F13315" s="104"/>
    </row>
    <row r="13316" spans="5:6" x14ac:dyDescent="0.25">
      <c r="E13316" s="103"/>
      <c r="F13316" s="104"/>
    </row>
    <row r="13317" spans="5:6" x14ac:dyDescent="0.25">
      <c r="E13317" s="103"/>
      <c r="F13317" s="104"/>
    </row>
    <row r="13318" spans="5:6" x14ac:dyDescent="0.25">
      <c r="E13318" s="103"/>
      <c r="F13318" s="104"/>
    </row>
    <row r="13319" spans="5:6" x14ac:dyDescent="0.25">
      <c r="E13319" s="103"/>
      <c r="F13319" s="104"/>
    </row>
    <row r="13320" spans="5:6" x14ac:dyDescent="0.25">
      <c r="E13320" s="103"/>
      <c r="F13320" s="104"/>
    </row>
    <row r="13321" spans="5:6" x14ac:dyDescent="0.25">
      <c r="E13321" s="103"/>
      <c r="F13321" s="104"/>
    </row>
    <row r="13322" spans="5:6" x14ac:dyDescent="0.25">
      <c r="E13322" s="103"/>
      <c r="F13322" s="104"/>
    </row>
    <row r="13323" spans="5:6" x14ac:dyDescent="0.25">
      <c r="E13323" s="103"/>
      <c r="F13323" s="104"/>
    </row>
    <row r="13324" spans="5:6" x14ac:dyDescent="0.25">
      <c r="E13324" s="103"/>
      <c r="F13324" s="104"/>
    </row>
    <row r="13325" spans="5:6" x14ac:dyDescent="0.25">
      <c r="E13325" s="103"/>
      <c r="F13325" s="104"/>
    </row>
    <row r="13326" spans="5:6" x14ac:dyDescent="0.25">
      <c r="E13326" s="103"/>
      <c r="F13326" s="104"/>
    </row>
    <row r="13327" spans="5:6" x14ac:dyDescent="0.25">
      <c r="E13327" s="103"/>
      <c r="F13327" s="104"/>
    </row>
    <row r="13328" spans="5:6" x14ac:dyDescent="0.25">
      <c r="E13328" s="103"/>
      <c r="F13328" s="104"/>
    </row>
    <row r="13329" spans="5:6" x14ac:dyDescent="0.25">
      <c r="E13329" s="103"/>
      <c r="F13329" s="104"/>
    </row>
    <row r="13330" spans="5:6" x14ac:dyDescent="0.25">
      <c r="E13330" s="103"/>
      <c r="F13330" s="104"/>
    </row>
    <row r="13331" spans="5:6" x14ac:dyDescent="0.25">
      <c r="E13331" s="103"/>
      <c r="F13331" s="104"/>
    </row>
    <row r="13332" spans="5:6" x14ac:dyDescent="0.25">
      <c r="E13332" s="103"/>
      <c r="F13332" s="104"/>
    </row>
    <row r="13333" spans="5:6" x14ac:dyDescent="0.25">
      <c r="E13333" s="103"/>
      <c r="F13333" s="104"/>
    </row>
    <row r="13334" spans="5:6" x14ac:dyDescent="0.25">
      <c r="E13334" s="103"/>
      <c r="F13334" s="104"/>
    </row>
    <row r="13335" spans="5:6" x14ac:dyDescent="0.25">
      <c r="E13335" s="103"/>
      <c r="F13335" s="104"/>
    </row>
    <row r="13336" spans="5:6" x14ac:dyDescent="0.25">
      <c r="E13336" s="103"/>
      <c r="F13336" s="104"/>
    </row>
    <row r="13337" spans="5:6" x14ac:dyDescent="0.25">
      <c r="E13337" s="103"/>
      <c r="F13337" s="104"/>
    </row>
    <row r="13338" spans="5:6" x14ac:dyDescent="0.25">
      <c r="E13338" s="103"/>
      <c r="F13338" s="104"/>
    </row>
    <row r="13339" spans="5:6" x14ac:dyDescent="0.25">
      <c r="E13339" s="103"/>
      <c r="F13339" s="104"/>
    </row>
    <row r="13340" spans="5:6" x14ac:dyDescent="0.25">
      <c r="E13340" s="103"/>
      <c r="F13340" s="104"/>
    </row>
    <row r="13341" spans="5:6" x14ac:dyDescent="0.25">
      <c r="E13341" s="103"/>
      <c r="F13341" s="104"/>
    </row>
    <row r="13342" spans="5:6" x14ac:dyDescent="0.25">
      <c r="E13342" s="103"/>
      <c r="F13342" s="104"/>
    </row>
    <row r="13343" spans="5:6" x14ac:dyDescent="0.25">
      <c r="E13343" s="103"/>
      <c r="F13343" s="104"/>
    </row>
    <row r="13344" spans="5:6" x14ac:dyDescent="0.25">
      <c r="E13344" s="103"/>
      <c r="F13344" s="104"/>
    </row>
    <row r="13345" spans="5:6" x14ac:dyDescent="0.25">
      <c r="E13345" s="103"/>
      <c r="F13345" s="104"/>
    </row>
    <row r="13346" spans="5:6" x14ac:dyDescent="0.25">
      <c r="E13346" s="103"/>
      <c r="F13346" s="104"/>
    </row>
    <row r="13347" spans="5:6" x14ac:dyDescent="0.25">
      <c r="E13347" s="103"/>
      <c r="F13347" s="104"/>
    </row>
    <row r="13348" spans="5:6" x14ac:dyDescent="0.25">
      <c r="E13348" s="103"/>
      <c r="F13348" s="104"/>
    </row>
    <row r="13349" spans="5:6" x14ac:dyDescent="0.25">
      <c r="E13349" s="103"/>
      <c r="F13349" s="104"/>
    </row>
    <row r="13350" spans="5:6" x14ac:dyDescent="0.25">
      <c r="E13350" s="103"/>
      <c r="F13350" s="104"/>
    </row>
    <row r="13351" spans="5:6" x14ac:dyDescent="0.25">
      <c r="E13351" s="103"/>
      <c r="F13351" s="104"/>
    </row>
    <row r="13352" spans="5:6" x14ac:dyDescent="0.25">
      <c r="E13352" s="103"/>
      <c r="F13352" s="104"/>
    </row>
    <row r="13353" spans="5:6" x14ac:dyDescent="0.25">
      <c r="E13353" s="103"/>
      <c r="F13353" s="104"/>
    </row>
    <row r="13354" spans="5:6" x14ac:dyDescent="0.25">
      <c r="E13354" s="103"/>
      <c r="F13354" s="104"/>
    </row>
    <row r="13355" spans="5:6" x14ac:dyDescent="0.25">
      <c r="E13355" s="103"/>
      <c r="F13355" s="104"/>
    </row>
    <row r="13356" spans="5:6" x14ac:dyDescent="0.25">
      <c r="E13356" s="103"/>
      <c r="F13356" s="104"/>
    </row>
    <row r="13357" spans="5:6" x14ac:dyDescent="0.25">
      <c r="E13357" s="103"/>
      <c r="F13357" s="104"/>
    </row>
    <row r="13358" spans="5:6" x14ac:dyDescent="0.25">
      <c r="E13358" s="103"/>
      <c r="F13358" s="104"/>
    </row>
    <row r="13359" spans="5:6" x14ac:dyDescent="0.25">
      <c r="E13359" s="103"/>
      <c r="F13359" s="104"/>
    </row>
    <row r="13360" spans="5:6" x14ac:dyDescent="0.25">
      <c r="E13360" s="103"/>
      <c r="F13360" s="104"/>
    </row>
    <row r="13361" spans="5:6" x14ac:dyDescent="0.25">
      <c r="E13361" s="103"/>
      <c r="F13361" s="104"/>
    </row>
    <row r="13362" spans="5:6" x14ac:dyDescent="0.25">
      <c r="E13362" s="103"/>
      <c r="F13362" s="104"/>
    </row>
    <row r="13363" spans="5:6" x14ac:dyDescent="0.25">
      <c r="E13363" s="103"/>
      <c r="F13363" s="104"/>
    </row>
    <row r="13364" spans="5:6" x14ac:dyDescent="0.25">
      <c r="E13364" s="103"/>
      <c r="F13364" s="104"/>
    </row>
    <row r="13365" spans="5:6" x14ac:dyDescent="0.25">
      <c r="E13365" s="103"/>
      <c r="F13365" s="104"/>
    </row>
    <row r="13366" spans="5:6" x14ac:dyDescent="0.25">
      <c r="E13366" s="103"/>
      <c r="F13366" s="104"/>
    </row>
    <row r="13367" spans="5:6" x14ac:dyDescent="0.25">
      <c r="E13367" s="103"/>
      <c r="F13367" s="104"/>
    </row>
    <row r="13368" spans="5:6" x14ac:dyDescent="0.25">
      <c r="E13368" s="103"/>
      <c r="F13368" s="104"/>
    </row>
    <row r="13369" spans="5:6" x14ac:dyDescent="0.25">
      <c r="E13369" s="103"/>
      <c r="F13369" s="104"/>
    </row>
    <row r="13370" spans="5:6" x14ac:dyDescent="0.25">
      <c r="E13370" s="103"/>
      <c r="F13370" s="104"/>
    </row>
    <row r="13371" spans="5:6" x14ac:dyDescent="0.25">
      <c r="E13371" s="103"/>
      <c r="F13371" s="104"/>
    </row>
    <row r="13372" spans="5:6" x14ac:dyDescent="0.25">
      <c r="E13372" s="103"/>
      <c r="F13372" s="104"/>
    </row>
    <row r="13373" spans="5:6" x14ac:dyDescent="0.25">
      <c r="E13373" s="103"/>
      <c r="F13373" s="104"/>
    </row>
    <row r="13374" spans="5:6" x14ac:dyDescent="0.25">
      <c r="E13374" s="103"/>
      <c r="F13374" s="104"/>
    </row>
    <row r="13375" spans="5:6" x14ac:dyDescent="0.25">
      <c r="E13375" s="103"/>
      <c r="F13375" s="104"/>
    </row>
    <row r="13376" spans="5:6" x14ac:dyDescent="0.25">
      <c r="E13376" s="103"/>
      <c r="F13376" s="104"/>
    </row>
    <row r="13377" spans="5:6" x14ac:dyDescent="0.25">
      <c r="E13377" s="103"/>
      <c r="F13377" s="104"/>
    </row>
    <row r="13378" spans="5:6" x14ac:dyDescent="0.25">
      <c r="E13378" s="103"/>
      <c r="F13378" s="104"/>
    </row>
    <row r="13379" spans="5:6" x14ac:dyDescent="0.25">
      <c r="E13379" s="103"/>
      <c r="F13379" s="104"/>
    </row>
    <row r="13380" spans="5:6" x14ac:dyDescent="0.25">
      <c r="E13380" s="103"/>
      <c r="F13380" s="104"/>
    </row>
    <row r="13381" spans="5:6" x14ac:dyDescent="0.25">
      <c r="E13381" s="103"/>
      <c r="F13381" s="104"/>
    </row>
    <row r="13382" spans="5:6" x14ac:dyDescent="0.25">
      <c r="E13382" s="103"/>
      <c r="F13382" s="104"/>
    </row>
    <row r="13383" spans="5:6" x14ac:dyDescent="0.25">
      <c r="E13383" s="103"/>
      <c r="F13383" s="104"/>
    </row>
    <row r="13384" spans="5:6" x14ac:dyDescent="0.25">
      <c r="E13384" s="103"/>
      <c r="F13384" s="104"/>
    </row>
    <row r="13385" spans="5:6" x14ac:dyDescent="0.25">
      <c r="E13385" s="103"/>
      <c r="F13385" s="104"/>
    </row>
    <row r="13386" spans="5:6" x14ac:dyDescent="0.25">
      <c r="E13386" s="103"/>
      <c r="F13386" s="104"/>
    </row>
    <row r="13387" spans="5:6" x14ac:dyDescent="0.25">
      <c r="E13387" s="103"/>
      <c r="F13387" s="104"/>
    </row>
    <row r="13388" spans="5:6" x14ac:dyDescent="0.25">
      <c r="E13388" s="103"/>
      <c r="F13388" s="104"/>
    </row>
    <row r="13389" spans="5:6" x14ac:dyDescent="0.25">
      <c r="E13389" s="103"/>
      <c r="F13389" s="104"/>
    </row>
    <row r="13390" spans="5:6" x14ac:dyDescent="0.25">
      <c r="E13390" s="103"/>
      <c r="F13390" s="104"/>
    </row>
    <row r="13391" spans="5:6" x14ac:dyDescent="0.25">
      <c r="E13391" s="103"/>
      <c r="F13391" s="104"/>
    </row>
    <row r="13392" spans="5:6" x14ac:dyDescent="0.25">
      <c r="E13392" s="103"/>
      <c r="F13392" s="104"/>
    </row>
    <row r="13393" spans="5:6" x14ac:dyDescent="0.25">
      <c r="E13393" s="103"/>
      <c r="F13393" s="104"/>
    </row>
    <row r="13394" spans="5:6" x14ac:dyDescent="0.25">
      <c r="E13394" s="103"/>
      <c r="F13394" s="104"/>
    </row>
    <row r="13395" spans="5:6" x14ac:dyDescent="0.25">
      <c r="E13395" s="103"/>
      <c r="F13395" s="104"/>
    </row>
    <row r="13396" spans="5:6" x14ac:dyDescent="0.25">
      <c r="E13396" s="103"/>
      <c r="F13396" s="104"/>
    </row>
    <row r="13397" spans="5:6" x14ac:dyDescent="0.25">
      <c r="E13397" s="103"/>
      <c r="F13397" s="104"/>
    </row>
    <row r="13398" spans="5:6" x14ac:dyDescent="0.25">
      <c r="E13398" s="103"/>
      <c r="F13398" s="104"/>
    </row>
    <row r="13399" spans="5:6" x14ac:dyDescent="0.25">
      <c r="E13399" s="103"/>
      <c r="F13399" s="104"/>
    </row>
    <row r="13400" spans="5:6" x14ac:dyDescent="0.25">
      <c r="E13400" s="103"/>
      <c r="F13400" s="104"/>
    </row>
    <row r="13401" spans="5:6" x14ac:dyDescent="0.25">
      <c r="E13401" s="103"/>
      <c r="F13401" s="104"/>
    </row>
    <row r="13402" spans="5:6" x14ac:dyDescent="0.25">
      <c r="E13402" s="103"/>
      <c r="F13402" s="104"/>
    </row>
    <row r="13403" spans="5:6" x14ac:dyDescent="0.25">
      <c r="E13403" s="103"/>
      <c r="F13403" s="104"/>
    </row>
    <row r="13404" spans="5:6" x14ac:dyDescent="0.25">
      <c r="E13404" s="103"/>
      <c r="F13404" s="104"/>
    </row>
    <row r="13405" spans="5:6" x14ac:dyDescent="0.25">
      <c r="E13405" s="103"/>
      <c r="F13405" s="104"/>
    </row>
    <row r="13406" spans="5:6" x14ac:dyDescent="0.25">
      <c r="E13406" s="103"/>
      <c r="F13406" s="104"/>
    </row>
    <row r="13407" spans="5:6" x14ac:dyDescent="0.25">
      <c r="E13407" s="103"/>
      <c r="F13407" s="104"/>
    </row>
    <row r="13408" spans="5:6" x14ac:dyDescent="0.25">
      <c r="E13408" s="103"/>
      <c r="F13408" s="104"/>
    </row>
    <row r="13409" spans="5:6" x14ac:dyDescent="0.25">
      <c r="E13409" s="103"/>
      <c r="F13409" s="104"/>
    </row>
    <row r="13410" spans="5:6" x14ac:dyDescent="0.25">
      <c r="E13410" s="103"/>
      <c r="F13410" s="104"/>
    </row>
    <row r="13411" spans="5:6" x14ac:dyDescent="0.25">
      <c r="E13411" s="103"/>
      <c r="F13411" s="104"/>
    </row>
    <row r="13412" spans="5:6" x14ac:dyDescent="0.25">
      <c r="E13412" s="103"/>
      <c r="F13412" s="104"/>
    </row>
    <row r="13413" spans="5:6" x14ac:dyDescent="0.25">
      <c r="E13413" s="103"/>
      <c r="F13413" s="104"/>
    </row>
    <row r="13414" spans="5:6" x14ac:dyDescent="0.25">
      <c r="E13414" s="103"/>
      <c r="F13414" s="104"/>
    </row>
    <row r="13415" spans="5:6" x14ac:dyDescent="0.25">
      <c r="E13415" s="103"/>
      <c r="F13415" s="104"/>
    </row>
    <row r="13416" spans="5:6" x14ac:dyDescent="0.25">
      <c r="E13416" s="103"/>
      <c r="F13416" s="104"/>
    </row>
    <row r="13417" spans="5:6" x14ac:dyDescent="0.25">
      <c r="E13417" s="103"/>
      <c r="F13417" s="104"/>
    </row>
    <row r="13418" spans="5:6" x14ac:dyDescent="0.25">
      <c r="E13418" s="103"/>
      <c r="F13418" s="104"/>
    </row>
    <row r="13419" spans="5:6" x14ac:dyDescent="0.25">
      <c r="E13419" s="103"/>
      <c r="F13419" s="104"/>
    </row>
    <row r="13420" spans="5:6" x14ac:dyDescent="0.25">
      <c r="E13420" s="103"/>
      <c r="F13420" s="104"/>
    </row>
    <row r="13421" spans="5:6" x14ac:dyDescent="0.25">
      <c r="E13421" s="103"/>
      <c r="F13421" s="104"/>
    </row>
    <row r="13422" spans="5:6" x14ac:dyDescent="0.25">
      <c r="E13422" s="103"/>
      <c r="F13422" s="104"/>
    </row>
    <row r="13423" spans="5:6" x14ac:dyDescent="0.25">
      <c r="E13423" s="103"/>
      <c r="F13423" s="104"/>
    </row>
    <row r="13424" spans="5:6" x14ac:dyDescent="0.25">
      <c r="E13424" s="103"/>
      <c r="F13424" s="104"/>
    </row>
    <row r="13425" spans="5:6" x14ac:dyDescent="0.25">
      <c r="E13425" s="103"/>
      <c r="F13425" s="104"/>
    </row>
    <row r="13426" spans="5:6" x14ac:dyDescent="0.25">
      <c r="E13426" s="103"/>
      <c r="F13426" s="104"/>
    </row>
    <row r="13427" spans="5:6" x14ac:dyDescent="0.25">
      <c r="E13427" s="103"/>
      <c r="F13427" s="104"/>
    </row>
    <row r="13428" spans="5:6" x14ac:dyDescent="0.25">
      <c r="E13428" s="103"/>
      <c r="F13428" s="104"/>
    </row>
    <row r="13429" spans="5:6" x14ac:dyDescent="0.25">
      <c r="E13429" s="103"/>
      <c r="F13429" s="104"/>
    </row>
    <row r="13430" spans="5:6" x14ac:dyDescent="0.25">
      <c r="E13430" s="103"/>
      <c r="F13430" s="104"/>
    </row>
    <row r="13431" spans="5:6" x14ac:dyDescent="0.25">
      <c r="E13431" s="103"/>
      <c r="F13431" s="104"/>
    </row>
    <row r="13432" spans="5:6" x14ac:dyDescent="0.25">
      <c r="E13432" s="103"/>
      <c r="F13432" s="104"/>
    </row>
    <row r="13433" spans="5:6" x14ac:dyDescent="0.25">
      <c r="E13433" s="103"/>
      <c r="F13433" s="104"/>
    </row>
    <row r="13434" spans="5:6" x14ac:dyDescent="0.25">
      <c r="E13434" s="103"/>
      <c r="F13434" s="104"/>
    </row>
    <row r="13435" spans="5:6" x14ac:dyDescent="0.25">
      <c r="E13435" s="103"/>
      <c r="F13435" s="104"/>
    </row>
    <row r="13436" spans="5:6" x14ac:dyDescent="0.25">
      <c r="E13436" s="103"/>
      <c r="F13436" s="104"/>
    </row>
    <row r="13437" spans="5:6" x14ac:dyDescent="0.25">
      <c r="E13437" s="103"/>
      <c r="F13437" s="104"/>
    </row>
    <row r="13438" spans="5:6" x14ac:dyDescent="0.25">
      <c r="E13438" s="103"/>
      <c r="F13438" s="104"/>
    </row>
    <row r="13439" spans="5:6" x14ac:dyDescent="0.25">
      <c r="E13439" s="103"/>
      <c r="F13439" s="104"/>
    </row>
    <row r="13440" spans="5:6" x14ac:dyDescent="0.25">
      <c r="E13440" s="103"/>
      <c r="F13440" s="104"/>
    </row>
    <row r="13441" spans="5:6" x14ac:dyDescent="0.25">
      <c r="E13441" s="103"/>
      <c r="F13441" s="104"/>
    </row>
    <row r="13442" spans="5:6" x14ac:dyDescent="0.25">
      <c r="E13442" s="103"/>
      <c r="F13442" s="104"/>
    </row>
    <row r="13443" spans="5:6" x14ac:dyDescent="0.25">
      <c r="E13443" s="103"/>
      <c r="F13443" s="104"/>
    </row>
    <row r="13444" spans="5:6" x14ac:dyDescent="0.25">
      <c r="E13444" s="103"/>
      <c r="F13444" s="104"/>
    </row>
    <row r="13445" spans="5:6" x14ac:dyDescent="0.25">
      <c r="E13445" s="103"/>
      <c r="F13445" s="104"/>
    </row>
    <row r="13446" spans="5:6" x14ac:dyDescent="0.25">
      <c r="E13446" s="103"/>
      <c r="F13446" s="104"/>
    </row>
    <row r="13447" spans="5:6" x14ac:dyDescent="0.25">
      <c r="E13447" s="103"/>
      <c r="F13447" s="104"/>
    </row>
    <row r="13448" spans="5:6" x14ac:dyDescent="0.25">
      <c r="E13448" s="103"/>
      <c r="F13448" s="104"/>
    </row>
    <row r="13449" spans="5:6" x14ac:dyDescent="0.25">
      <c r="E13449" s="103"/>
      <c r="F13449" s="104"/>
    </row>
    <row r="13450" spans="5:6" x14ac:dyDescent="0.25">
      <c r="E13450" s="103"/>
      <c r="F13450" s="104"/>
    </row>
    <row r="13451" spans="5:6" x14ac:dyDescent="0.25">
      <c r="E13451" s="103"/>
      <c r="F13451" s="104"/>
    </row>
    <row r="13452" spans="5:6" x14ac:dyDescent="0.25">
      <c r="E13452" s="103"/>
      <c r="F13452" s="104"/>
    </row>
    <row r="13453" spans="5:6" x14ac:dyDescent="0.25">
      <c r="E13453" s="103"/>
      <c r="F13453" s="104"/>
    </row>
    <row r="13454" spans="5:6" x14ac:dyDescent="0.25">
      <c r="E13454" s="103"/>
      <c r="F13454" s="104"/>
    </row>
    <row r="13455" spans="5:6" x14ac:dyDescent="0.25">
      <c r="E13455" s="103"/>
      <c r="F13455" s="104"/>
    </row>
    <row r="13456" spans="5:6" x14ac:dyDescent="0.25">
      <c r="E13456" s="103"/>
      <c r="F13456" s="104"/>
    </row>
    <row r="13457" spans="5:6" x14ac:dyDescent="0.25">
      <c r="E13457" s="103"/>
      <c r="F13457" s="104"/>
    </row>
    <row r="13458" spans="5:6" x14ac:dyDescent="0.25">
      <c r="E13458" s="103"/>
      <c r="F13458" s="104"/>
    </row>
    <row r="13459" spans="5:6" x14ac:dyDescent="0.25">
      <c r="E13459" s="103"/>
      <c r="F13459" s="104"/>
    </row>
    <row r="13460" spans="5:6" x14ac:dyDescent="0.25">
      <c r="E13460" s="103"/>
      <c r="F13460" s="104"/>
    </row>
    <row r="13461" spans="5:6" x14ac:dyDescent="0.25">
      <c r="E13461" s="103"/>
      <c r="F13461" s="104"/>
    </row>
    <row r="13462" spans="5:6" x14ac:dyDescent="0.25">
      <c r="E13462" s="103"/>
      <c r="F13462" s="104"/>
    </row>
    <row r="13463" spans="5:6" x14ac:dyDescent="0.25">
      <c r="E13463" s="103"/>
      <c r="F13463" s="104"/>
    </row>
    <row r="13464" spans="5:6" x14ac:dyDescent="0.25">
      <c r="E13464" s="103"/>
      <c r="F13464" s="104"/>
    </row>
    <row r="13465" spans="5:6" x14ac:dyDescent="0.25">
      <c r="E13465" s="103"/>
      <c r="F13465" s="104"/>
    </row>
    <row r="13466" spans="5:6" x14ac:dyDescent="0.25">
      <c r="E13466" s="103"/>
      <c r="F13466" s="104"/>
    </row>
    <row r="13467" spans="5:6" x14ac:dyDescent="0.25">
      <c r="E13467" s="103"/>
      <c r="F13467" s="104"/>
    </row>
    <row r="13468" spans="5:6" x14ac:dyDescent="0.25">
      <c r="E13468" s="103"/>
      <c r="F13468" s="104"/>
    </row>
    <row r="13469" spans="5:6" x14ac:dyDescent="0.25">
      <c r="E13469" s="103"/>
      <c r="F13469" s="104"/>
    </row>
    <row r="13470" spans="5:6" x14ac:dyDescent="0.25">
      <c r="E13470" s="103"/>
      <c r="F13470" s="104"/>
    </row>
    <row r="13471" spans="5:6" x14ac:dyDescent="0.25">
      <c r="E13471" s="103"/>
      <c r="F13471" s="104"/>
    </row>
    <row r="13472" spans="5:6" x14ac:dyDescent="0.25">
      <c r="E13472" s="103"/>
      <c r="F13472" s="104"/>
    </row>
    <row r="13473" spans="5:6" x14ac:dyDescent="0.25">
      <c r="E13473" s="103"/>
      <c r="F13473" s="104"/>
    </row>
    <row r="13474" spans="5:6" x14ac:dyDescent="0.25">
      <c r="E13474" s="103"/>
      <c r="F13474" s="104"/>
    </row>
    <row r="13475" spans="5:6" x14ac:dyDescent="0.25">
      <c r="E13475" s="103"/>
      <c r="F13475" s="104"/>
    </row>
    <row r="13476" spans="5:6" x14ac:dyDescent="0.25">
      <c r="E13476" s="103"/>
      <c r="F13476" s="104"/>
    </row>
    <row r="13477" spans="5:6" x14ac:dyDescent="0.25">
      <c r="E13477" s="103"/>
      <c r="F13477" s="104"/>
    </row>
    <row r="13478" spans="5:6" x14ac:dyDescent="0.25">
      <c r="E13478" s="103"/>
      <c r="F13478" s="104"/>
    </row>
    <row r="13479" spans="5:6" x14ac:dyDescent="0.25">
      <c r="E13479" s="103"/>
      <c r="F13479" s="104"/>
    </row>
    <row r="13480" spans="5:6" x14ac:dyDescent="0.25">
      <c r="E13480" s="103"/>
      <c r="F13480" s="104"/>
    </row>
    <row r="13481" spans="5:6" x14ac:dyDescent="0.25">
      <c r="E13481" s="103"/>
      <c r="F13481" s="104"/>
    </row>
    <row r="13482" spans="5:6" x14ac:dyDescent="0.25">
      <c r="E13482" s="103"/>
      <c r="F13482" s="104"/>
    </row>
    <row r="13483" spans="5:6" x14ac:dyDescent="0.25">
      <c r="E13483" s="103"/>
      <c r="F13483" s="104"/>
    </row>
    <row r="13484" spans="5:6" x14ac:dyDescent="0.25">
      <c r="E13484" s="103"/>
      <c r="F13484" s="104"/>
    </row>
    <row r="13485" spans="5:6" x14ac:dyDescent="0.25">
      <c r="E13485" s="103"/>
      <c r="F13485" s="104"/>
    </row>
    <row r="13486" spans="5:6" x14ac:dyDescent="0.25">
      <c r="E13486" s="103"/>
      <c r="F13486" s="104"/>
    </row>
    <row r="13487" spans="5:6" x14ac:dyDescent="0.25">
      <c r="E13487" s="103"/>
      <c r="F13487" s="104"/>
    </row>
    <row r="13488" spans="5:6" x14ac:dyDescent="0.25">
      <c r="E13488" s="103"/>
      <c r="F13488" s="104"/>
    </row>
    <row r="13489" spans="5:6" x14ac:dyDescent="0.25">
      <c r="E13489" s="103"/>
      <c r="F13489" s="104"/>
    </row>
    <row r="13490" spans="5:6" x14ac:dyDescent="0.25">
      <c r="E13490" s="103"/>
      <c r="F13490" s="104"/>
    </row>
    <row r="13491" spans="5:6" x14ac:dyDescent="0.25">
      <c r="E13491" s="103"/>
      <c r="F13491" s="104"/>
    </row>
    <row r="13492" spans="5:6" x14ac:dyDescent="0.25">
      <c r="E13492" s="103"/>
      <c r="F13492" s="104"/>
    </row>
    <row r="13493" spans="5:6" x14ac:dyDescent="0.25">
      <c r="E13493" s="103"/>
      <c r="F13493" s="104"/>
    </row>
    <row r="13494" spans="5:6" x14ac:dyDescent="0.25">
      <c r="E13494" s="103"/>
      <c r="F13494" s="104"/>
    </row>
    <row r="13495" spans="5:6" x14ac:dyDescent="0.25">
      <c r="E13495" s="103"/>
      <c r="F13495" s="104"/>
    </row>
    <row r="13496" spans="5:6" x14ac:dyDescent="0.25">
      <c r="E13496" s="103"/>
      <c r="F13496" s="104"/>
    </row>
    <row r="13497" spans="5:6" x14ac:dyDescent="0.25">
      <c r="E13497" s="103"/>
      <c r="F13497" s="104"/>
    </row>
    <row r="13498" spans="5:6" x14ac:dyDescent="0.25">
      <c r="E13498" s="103"/>
      <c r="F13498" s="104"/>
    </row>
    <row r="13499" spans="5:6" x14ac:dyDescent="0.25">
      <c r="E13499" s="103"/>
      <c r="F13499" s="104"/>
    </row>
    <row r="13500" spans="5:6" x14ac:dyDescent="0.25">
      <c r="E13500" s="103"/>
      <c r="F13500" s="104"/>
    </row>
    <row r="13501" spans="5:6" x14ac:dyDescent="0.25">
      <c r="E13501" s="103"/>
      <c r="F13501" s="104"/>
    </row>
    <row r="13502" spans="5:6" x14ac:dyDescent="0.25">
      <c r="E13502" s="103"/>
      <c r="F13502" s="104"/>
    </row>
    <row r="13503" spans="5:6" x14ac:dyDescent="0.25">
      <c r="E13503" s="103"/>
      <c r="F13503" s="104"/>
    </row>
    <row r="13504" spans="5:6" x14ac:dyDescent="0.25">
      <c r="E13504" s="103"/>
      <c r="F13504" s="104"/>
    </row>
    <row r="13505" spans="5:6" x14ac:dyDescent="0.25">
      <c r="E13505" s="103"/>
      <c r="F13505" s="104"/>
    </row>
    <row r="13506" spans="5:6" x14ac:dyDescent="0.25">
      <c r="E13506" s="103"/>
      <c r="F13506" s="104"/>
    </row>
    <row r="13507" spans="5:6" x14ac:dyDescent="0.25">
      <c r="E13507" s="103"/>
      <c r="F13507" s="104"/>
    </row>
    <row r="13508" spans="5:6" x14ac:dyDescent="0.25">
      <c r="E13508" s="103"/>
      <c r="F13508" s="104"/>
    </row>
    <row r="13509" spans="5:6" x14ac:dyDescent="0.25">
      <c r="E13509" s="103"/>
      <c r="F13509" s="104"/>
    </row>
    <row r="13510" spans="5:6" x14ac:dyDescent="0.25">
      <c r="E13510" s="103"/>
      <c r="F13510" s="104"/>
    </row>
    <row r="13511" spans="5:6" x14ac:dyDescent="0.25">
      <c r="E13511" s="103"/>
      <c r="F13511" s="104"/>
    </row>
    <row r="13512" spans="5:6" x14ac:dyDescent="0.25">
      <c r="E13512" s="103"/>
      <c r="F13512" s="104"/>
    </row>
    <row r="13513" spans="5:6" x14ac:dyDescent="0.25">
      <c r="E13513" s="103"/>
      <c r="F13513" s="104"/>
    </row>
    <row r="13514" spans="5:6" x14ac:dyDescent="0.25">
      <c r="E13514" s="103"/>
      <c r="F13514" s="104"/>
    </row>
    <row r="13515" spans="5:6" x14ac:dyDescent="0.25">
      <c r="E13515" s="103"/>
      <c r="F13515" s="104"/>
    </row>
    <row r="13516" spans="5:6" x14ac:dyDescent="0.25">
      <c r="E13516" s="103"/>
      <c r="F13516" s="104"/>
    </row>
    <row r="13517" spans="5:6" x14ac:dyDescent="0.25">
      <c r="E13517" s="103"/>
      <c r="F13517" s="104"/>
    </row>
    <row r="13518" spans="5:6" x14ac:dyDescent="0.25">
      <c r="E13518" s="103"/>
      <c r="F13518" s="104"/>
    </row>
    <row r="13519" spans="5:6" x14ac:dyDescent="0.25">
      <c r="E13519" s="103"/>
      <c r="F13519" s="104"/>
    </row>
    <row r="13520" spans="5:6" x14ac:dyDescent="0.25">
      <c r="E13520" s="103"/>
      <c r="F13520" s="104"/>
    </row>
    <row r="13521" spans="5:6" x14ac:dyDescent="0.25">
      <c r="E13521" s="103"/>
      <c r="F13521" s="104"/>
    </row>
    <row r="13522" spans="5:6" x14ac:dyDescent="0.25">
      <c r="E13522" s="103"/>
      <c r="F13522" s="104"/>
    </row>
    <row r="13523" spans="5:6" x14ac:dyDescent="0.25">
      <c r="E13523" s="103"/>
      <c r="F13523" s="104"/>
    </row>
    <row r="13524" spans="5:6" x14ac:dyDescent="0.25">
      <c r="E13524" s="103"/>
      <c r="F13524" s="104"/>
    </row>
    <row r="13525" spans="5:6" x14ac:dyDescent="0.25">
      <c r="E13525" s="103"/>
      <c r="F13525" s="104"/>
    </row>
    <row r="13526" spans="5:6" x14ac:dyDescent="0.25">
      <c r="E13526" s="103"/>
      <c r="F13526" s="104"/>
    </row>
    <row r="13527" spans="5:6" x14ac:dyDescent="0.25">
      <c r="E13527" s="103"/>
      <c r="F13527" s="104"/>
    </row>
    <row r="13528" spans="5:6" x14ac:dyDescent="0.25">
      <c r="E13528" s="103"/>
      <c r="F13528" s="104"/>
    </row>
    <row r="13529" spans="5:6" x14ac:dyDescent="0.25">
      <c r="E13529" s="103"/>
      <c r="F13529" s="104"/>
    </row>
    <row r="13530" spans="5:6" x14ac:dyDescent="0.25">
      <c r="E13530" s="103"/>
      <c r="F13530" s="104"/>
    </row>
    <row r="13531" spans="5:6" x14ac:dyDescent="0.25">
      <c r="E13531" s="103"/>
      <c r="F13531" s="104"/>
    </row>
    <row r="13532" spans="5:6" x14ac:dyDescent="0.25">
      <c r="E13532" s="103"/>
      <c r="F13532" s="104"/>
    </row>
    <row r="13533" spans="5:6" x14ac:dyDescent="0.25">
      <c r="E13533" s="103"/>
      <c r="F13533" s="104"/>
    </row>
    <row r="13534" spans="5:6" x14ac:dyDescent="0.25">
      <c r="E13534" s="103"/>
      <c r="F13534" s="104"/>
    </row>
    <row r="13535" spans="5:6" x14ac:dyDescent="0.25">
      <c r="E13535" s="103"/>
      <c r="F13535" s="104"/>
    </row>
    <row r="13536" spans="5:6" x14ac:dyDescent="0.25">
      <c r="E13536" s="103"/>
      <c r="F13536" s="104"/>
    </row>
    <row r="13537" spans="5:6" x14ac:dyDescent="0.25">
      <c r="E13537" s="103"/>
      <c r="F13537" s="104"/>
    </row>
    <row r="13538" spans="5:6" x14ac:dyDescent="0.25">
      <c r="E13538" s="103"/>
      <c r="F13538" s="104"/>
    </row>
    <row r="13539" spans="5:6" x14ac:dyDescent="0.25">
      <c r="E13539" s="103"/>
      <c r="F13539" s="104"/>
    </row>
    <row r="13540" spans="5:6" x14ac:dyDescent="0.25">
      <c r="E13540" s="103"/>
      <c r="F13540" s="104"/>
    </row>
    <row r="13541" spans="5:6" x14ac:dyDescent="0.25">
      <c r="E13541" s="103"/>
      <c r="F13541" s="104"/>
    </row>
    <row r="13542" spans="5:6" x14ac:dyDescent="0.25">
      <c r="E13542" s="103"/>
      <c r="F13542" s="104"/>
    </row>
    <row r="13543" spans="5:6" x14ac:dyDescent="0.25">
      <c r="E13543" s="103"/>
      <c r="F13543" s="104"/>
    </row>
    <row r="13544" spans="5:6" x14ac:dyDescent="0.25">
      <c r="E13544" s="103"/>
      <c r="F13544" s="104"/>
    </row>
    <row r="13545" spans="5:6" x14ac:dyDescent="0.25">
      <c r="E13545" s="103"/>
      <c r="F13545" s="104"/>
    </row>
    <row r="13546" spans="5:6" x14ac:dyDescent="0.25">
      <c r="E13546" s="103"/>
      <c r="F13546" s="104"/>
    </row>
    <row r="13547" spans="5:6" x14ac:dyDescent="0.25">
      <c r="E13547" s="103"/>
      <c r="F13547" s="104"/>
    </row>
    <row r="13548" spans="5:6" x14ac:dyDescent="0.25">
      <c r="E13548" s="103"/>
      <c r="F13548" s="104"/>
    </row>
    <row r="13549" spans="5:6" x14ac:dyDescent="0.25">
      <c r="E13549" s="103"/>
      <c r="F13549" s="104"/>
    </row>
    <row r="13550" spans="5:6" x14ac:dyDescent="0.25">
      <c r="E13550" s="103"/>
      <c r="F13550" s="104"/>
    </row>
    <row r="13551" spans="5:6" x14ac:dyDescent="0.25">
      <c r="E13551" s="103"/>
      <c r="F13551" s="104"/>
    </row>
    <row r="13552" spans="5:6" x14ac:dyDescent="0.25">
      <c r="E13552" s="103"/>
      <c r="F13552" s="104"/>
    </row>
    <row r="13553" spans="5:6" x14ac:dyDescent="0.25">
      <c r="E13553" s="103"/>
      <c r="F13553" s="104"/>
    </row>
    <row r="13554" spans="5:6" x14ac:dyDescent="0.25">
      <c r="E13554" s="103"/>
      <c r="F13554" s="104"/>
    </row>
    <row r="13555" spans="5:6" x14ac:dyDescent="0.25">
      <c r="E13555" s="103"/>
      <c r="F13555" s="104"/>
    </row>
    <row r="13556" spans="5:6" x14ac:dyDescent="0.25">
      <c r="E13556" s="103"/>
      <c r="F13556" s="104"/>
    </row>
    <row r="13557" spans="5:6" x14ac:dyDescent="0.25">
      <c r="E13557" s="103"/>
      <c r="F13557" s="104"/>
    </row>
    <row r="13558" spans="5:6" x14ac:dyDescent="0.25">
      <c r="E13558" s="103"/>
      <c r="F13558" s="104"/>
    </row>
    <row r="13559" spans="5:6" x14ac:dyDescent="0.25">
      <c r="E13559" s="103"/>
      <c r="F13559" s="104"/>
    </row>
    <row r="13560" spans="5:6" x14ac:dyDescent="0.25">
      <c r="E13560" s="103"/>
      <c r="F13560" s="104"/>
    </row>
    <row r="13561" spans="5:6" x14ac:dyDescent="0.25">
      <c r="E13561" s="103"/>
      <c r="F13561" s="104"/>
    </row>
    <row r="13562" spans="5:6" x14ac:dyDescent="0.25">
      <c r="E13562" s="103"/>
      <c r="F13562" s="104"/>
    </row>
    <row r="13563" spans="5:6" x14ac:dyDescent="0.25">
      <c r="E13563" s="103"/>
      <c r="F13563" s="104"/>
    </row>
    <row r="13564" spans="5:6" x14ac:dyDescent="0.25">
      <c r="E13564" s="103"/>
      <c r="F13564" s="104"/>
    </row>
    <row r="13565" spans="5:6" x14ac:dyDescent="0.25">
      <c r="E13565" s="103"/>
      <c r="F13565" s="104"/>
    </row>
    <row r="13566" spans="5:6" x14ac:dyDescent="0.25">
      <c r="E13566" s="103"/>
      <c r="F13566" s="104"/>
    </row>
    <row r="13567" spans="5:6" x14ac:dyDescent="0.25">
      <c r="E13567" s="103"/>
      <c r="F13567" s="104"/>
    </row>
    <row r="13568" spans="5:6" x14ac:dyDescent="0.25">
      <c r="E13568" s="103"/>
      <c r="F13568" s="104"/>
    </row>
    <row r="13569" spans="5:6" x14ac:dyDescent="0.25">
      <c r="E13569" s="103"/>
      <c r="F13569" s="104"/>
    </row>
    <row r="13570" spans="5:6" x14ac:dyDescent="0.25">
      <c r="E13570" s="103"/>
      <c r="F13570" s="104"/>
    </row>
    <row r="13571" spans="5:6" x14ac:dyDescent="0.25">
      <c r="E13571" s="103"/>
      <c r="F13571" s="104"/>
    </row>
    <row r="13572" spans="5:6" x14ac:dyDescent="0.25">
      <c r="E13572" s="103"/>
      <c r="F13572" s="104"/>
    </row>
    <row r="13573" spans="5:6" x14ac:dyDescent="0.25">
      <c r="E13573" s="103"/>
      <c r="F13573" s="104"/>
    </row>
    <row r="13574" spans="5:6" x14ac:dyDescent="0.25">
      <c r="E13574" s="103"/>
      <c r="F13574" s="104"/>
    </row>
    <row r="13575" spans="5:6" x14ac:dyDescent="0.25">
      <c r="E13575" s="103"/>
      <c r="F13575" s="104"/>
    </row>
    <row r="13576" spans="5:6" x14ac:dyDescent="0.25">
      <c r="E13576" s="103"/>
      <c r="F13576" s="104"/>
    </row>
    <row r="13577" spans="5:6" x14ac:dyDescent="0.25">
      <c r="E13577" s="103"/>
      <c r="F13577" s="104"/>
    </row>
    <row r="13578" spans="5:6" x14ac:dyDescent="0.25">
      <c r="E13578" s="103"/>
      <c r="F13578" s="104"/>
    </row>
    <row r="13579" spans="5:6" x14ac:dyDescent="0.25">
      <c r="E13579" s="103"/>
      <c r="F13579" s="104"/>
    </row>
    <row r="13580" spans="5:6" x14ac:dyDescent="0.25">
      <c r="E13580" s="103"/>
      <c r="F13580" s="104"/>
    </row>
    <row r="13581" spans="5:6" x14ac:dyDescent="0.25">
      <c r="E13581" s="103"/>
      <c r="F13581" s="104"/>
    </row>
    <row r="13582" spans="5:6" x14ac:dyDescent="0.25">
      <c r="E13582" s="103"/>
      <c r="F13582" s="104"/>
    </row>
    <row r="13583" spans="5:6" x14ac:dyDescent="0.25">
      <c r="E13583" s="103"/>
      <c r="F13583" s="104"/>
    </row>
    <row r="13584" spans="5:6" x14ac:dyDescent="0.25">
      <c r="E13584" s="103"/>
      <c r="F13584" s="104"/>
    </row>
    <row r="13585" spans="5:6" x14ac:dyDescent="0.25">
      <c r="E13585" s="103"/>
      <c r="F13585" s="104"/>
    </row>
    <row r="13586" spans="5:6" x14ac:dyDescent="0.25">
      <c r="E13586" s="103"/>
      <c r="F13586" s="104"/>
    </row>
    <row r="13587" spans="5:6" x14ac:dyDescent="0.25">
      <c r="E13587" s="103"/>
      <c r="F13587" s="104"/>
    </row>
    <row r="13588" spans="5:6" x14ac:dyDescent="0.25">
      <c r="E13588" s="103"/>
      <c r="F13588" s="104"/>
    </row>
    <row r="13589" spans="5:6" x14ac:dyDescent="0.25">
      <c r="E13589" s="103"/>
      <c r="F13589" s="104"/>
    </row>
    <row r="13590" spans="5:6" x14ac:dyDescent="0.25">
      <c r="E13590" s="103"/>
      <c r="F13590" s="104"/>
    </row>
    <row r="13591" spans="5:6" x14ac:dyDescent="0.25">
      <c r="E13591" s="103"/>
      <c r="F13591" s="104"/>
    </row>
    <row r="13592" spans="5:6" x14ac:dyDescent="0.25">
      <c r="E13592" s="103"/>
      <c r="F13592" s="104"/>
    </row>
    <row r="13593" spans="5:6" x14ac:dyDescent="0.25">
      <c r="E13593" s="103"/>
      <c r="F13593" s="104"/>
    </row>
    <row r="13594" spans="5:6" x14ac:dyDescent="0.25">
      <c r="E13594" s="103"/>
      <c r="F13594" s="104"/>
    </row>
    <row r="13595" spans="5:6" x14ac:dyDescent="0.25">
      <c r="E13595" s="103"/>
      <c r="F13595" s="104"/>
    </row>
    <row r="13596" spans="5:6" x14ac:dyDescent="0.25">
      <c r="E13596" s="103"/>
      <c r="F13596" s="104"/>
    </row>
    <row r="13597" spans="5:6" x14ac:dyDescent="0.25">
      <c r="E13597" s="103"/>
      <c r="F13597" s="104"/>
    </row>
    <row r="13598" spans="5:6" x14ac:dyDescent="0.25">
      <c r="E13598" s="103"/>
      <c r="F13598" s="104"/>
    </row>
    <row r="13599" spans="5:6" x14ac:dyDescent="0.25">
      <c r="E13599" s="103"/>
      <c r="F13599" s="104"/>
    </row>
    <row r="13600" spans="5:6" x14ac:dyDescent="0.25">
      <c r="E13600" s="103"/>
      <c r="F13600" s="104"/>
    </row>
    <row r="13601" spans="5:6" x14ac:dyDescent="0.25">
      <c r="E13601" s="103"/>
      <c r="F13601" s="104"/>
    </row>
    <row r="13602" spans="5:6" x14ac:dyDescent="0.25">
      <c r="E13602" s="103"/>
      <c r="F13602" s="104"/>
    </row>
    <row r="13603" spans="5:6" x14ac:dyDescent="0.25">
      <c r="E13603" s="103"/>
      <c r="F13603" s="104"/>
    </row>
    <row r="13604" spans="5:6" x14ac:dyDescent="0.25">
      <c r="E13604" s="103"/>
      <c r="F13604" s="104"/>
    </row>
    <row r="13605" spans="5:6" x14ac:dyDescent="0.25">
      <c r="E13605" s="103"/>
      <c r="F13605" s="104"/>
    </row>
    <row r="13606" spans="5:6" x14ac:dyDescent="0.25">
      <c r="E13606" s="103"/>
      <c r="F13606" s="104"/>
    </row>
    <row r="13607" spans="5:6" x14ac:dyDescent="0.25">
      <c r="E13607" s="103"/>
      <c r="F13607" s="104"/>
    </row>
    <row r="13608" spans="5:6" x14ac:dyDescent="0.25">
      <c r="E13608" s="103"/>
      <c r="F13608" s="104"/>
    </row>
    <row r="13609" spans="5:6" x14ac:dyDescent="0.25">
      <c r="E13609" s="103"/>
      <c r="F13609" s="104"/>
    </row>
    <row r="13610" spans="5:6" x14ac:dyDescent="0.25">
      <c r="E13610" s="103"/>
      <c r="F13610" s="104"/>
    </row>
    <row r="13611" spans="5:6" x14ac:dyDescent="0.25">
      <c r="E13611" s="103"/>
      <c r="F13611" s="104"/>
    </row>
    <row r="13612" spans="5:6" x14ac:dyDescent="0.25">
      <c r="E13612" s="103"/>
      <c r="F13612" s="104"/>
    </row>
    <row r="13613" spans="5:6" x14ac:dyDescent="0.25">
      <c r="E13613" s="103"/>
      <c r="F13613" s="104"/>
    </row>
    <row r="13614" spans="5:6" x14ac:dyDescent="0.25">
      <c r="E13614" s="103"/>
      <c r="F13614" s="104"/>
    </row>
    <row r="13615" spans="5:6" x14ac:dyDescent="0.25">
      <c r="E13615" s="103"/>
      <c r="F13615" s="104"/>
    </row>
    <row r="13616" spans="5:6" x14ac:dyDescent="0.25">
      <c r="E13616" s="103"/>
      <c r="F13616" s="104"/>
    </row>
    <row r="13617" spans="5:6" x14ac:dyDescent="0.25">
      <c r="E13617" s="103"/>
      <c r="F13617" s="104"/>
    </row>
    <row r="13618" spans="5:6" x14ac:dyDescent="0.25">
      <c r="E13618" s="103"/>
      <c r="F13618" s="104"/>
    </row>
    <row r="13619" spans="5:6" x14ac:dyDescent="0.25">
      <c r="E13619" s="103"/>
      <c r="F13619" s="104"/>
    </row>
    <row r="13620" spans="5:6" x14ac:dyDescent="0.25">
      <c r="E13620" s="103"/>
      <c r="F13620" s="104"/>
    </row>
    <row r="13621" spans="5:6" x14ac:dyDescent="0.25">
      <c r="E13621" s="103"/>
      <c r="F13621" s="104"/>
    </row>
    <row r="13622" spans="5:6" x14ac:dyDescent="0.25">
      <c r="E13622" s="103"/>
      <c r="F13622" s="104"/>
    </row>
    <row r="13623" spans="5:6" x14ac:dyDescent="0.25">
      <c r="E13623" s="103"/>
      <c r="F13623" s="104"/>
    </row>
    <row r="13624" spans="5:6" x14ac:dyDescent="0.25">
      <c r="E13624" s="103"/>
      <c r="F13624" s="104"/>
    </row>
    <row r="13625" spans="5:6" x14ac:dyDescent="0.25">
      <c r="E13625" s="103"/>
      <c r="F13625" s="104"/>
    </row>
    <row r="13626" spans="5:6" x14ac:dyDescent="0.25">
      <c r="E13626" s="103"/>
      <c r="F13626" s="104"/>
    </row>
    <row r="13627" spans="5:6" x14ac:dyDescent="0.25">
      <c r="E13627" s="103"/>
      <c r="F13627" s="104"/>
    </row>
    <row r="13628" spans="5:6" x14ac:dyDescent="0.25">
      <c r="E13628" s="103"/>
      <c r="F13628" s="104"/>
    </row>
    <row r="13629" spans="5:6" x14ac:dyDescent="0.25">
      <c r="E13629" s="103"/>
      <c r="F13629" s="104"/>
    </row>
    <row r="13630" spans="5:6" x14ac:dyDescent="0.25">
      <c r="E13630" s="103"/>
      <c r="F13630" s="104"/>
    </row>
    <row r="13631" spans="5:6" x14ac:dyDescent="0.25">
      <c r="E13631" s="103"/>
      <c r="F13631" s="104"/>
    </row>
    <row r="13632" spans="5:6" x14ac:dyDescent="0.25">
      <c r="E13632" s="103"/>
      <c r="F13632" s="104"/>
    </row>
    <row r="13633" spans="5:6" x14ac:dyDescent="0.25">
      <c r="E13633" s="103"/>
      <c r="F13633" s="104"/>
    </row>
    <row r="13634" spans="5:6" x14ac:dyDescent="0.25">
      <c r="E13634" s="103"/>
      <c r="F13634" s="104"/>
    </row>
    <row r="13635" spans="5:6" x14ac:dyDescent="0.25">
      <c r="E13635" s="103"/>
      <c r="F13635" s="104"/>
    </row>
    <row r="13636" spans="5:6" x14ac:dyDescent="0.25">
      <c r="E13636" s="103"/>
      <c r="F13636" s="104"/>
    </row>
    <row r="13637" spans="5:6" x14ac:dyDescent="0.25">
      <c r="E13637" s="103"/>
      <c r="F13637" s="104"/>
    </row>
    <row r="13638" spans="5:6" x14ac:dyDescent="0.25">
      <c r="E13638" s="103"/>
      <c r="F13638" s="104"/>
    </row>
    <row r="13639" spans="5:6" x14ac:dyDescent="0.25">
      <c r="E13639" s="103"/>
      <c r="F13639" s="104"/>
    </row>
    <row r="13640" spans="5:6" x14ac:dyDescent="0.25">
      <c r="E13640" s="103"/>
      <c r="F13640" s="104"/>
    </row>
    <row r="13641" spans="5:6" x14ac:dyDescent="0.25">
      <c r="E13641" s="103"/>
      <c r="F13641" s="104"/>
    </row>
    <row r="13642" spans="5:6" x14ac:dyDescent="0.25">
      <c r="E13642" s="103"/>
      <c r="F13642" s="104"/>
    </row>
    <row r="13643" spans="5:6" x14ac:dyDescent="0.25">
      <c r="E13643" s="103"/>
      <c r="F13643" s="104"/>
    </row>
    <row r="13644" spans="5:6" x14ac:dyDescent="0.25">
      <c r="E13644" s="103"/>
      <c r="F13644" s="104"/>
    </row>
    <row r="13645" spans="5:6" x14ac:dyDescent="0.25">
      <c r="E13645" s="103"/>
      <c r="F13645" s="104"/>
    </row>
    <row r="13646" spans="5:6" x14ac:dyDescent="0.25">
      <c r="E13646" s="103"/>
      <c r="F13646" s="104"/>
    </row>
    <row r="13647" spans="5:6" x14ac:dyDescent="0.25">
      <c r="E13647" s="103"/>
      <c r="F13647" s="104"/>
    </row>
    <row r="13648" spans="5:6" x14ac:dyDescent="0.25">
      <c r="E13648" s="103"/>
      <c r="F13648" s="104"/>
    </row>
    <row r="13649" spans="5:6" x14ac:dyDescent="0.25">
      <c r="E13649" s="103"/>
      <c r="F13649" s="104"/>
    </row>
    <row r="13650" spans="5:6" x14ac:dyDescent="0.25">
      <c r="E13650" s="103"/>
      <c r="F13650" s="104"/>
    </row>
    <row r="13651" spans="5:6" x14ac:dyDescent="0.25">
      <c r="E13651" s="103"/>
      <c r="F13651" s="104"/>
    </row>
    <row r="13652" spans="5:6" x14ac:dyDescent="0.25">
      <c r="E13652" s="103"/>
      <c r="F13652" s="104"/>
    </row>
    <row r="13653" spans="5:6" x14ac:dyDescent="0.25">
      <c r="E13653" s="103"/>
      <c r="F13653" s="104"/>
    </row>
    <row r="13654" spans="5:6" x14ac:dyDescent="0.25">
      <c r="E13654" s="103"/>
      <c r="F13654" s="104"/>
    </row>
    <row r="13655" spans="5:6" x14ac:dyDescent="0.25">
      <c r="E13655" s="103"/>
      <c r="F13655" s="104"/>
    </row>
    <row r="13656" spans="5:6" x14ac:dyDescent="0.25">
      <c r="E13656" s="103"/>
      <c r="F13656" s="104"/>
    </row>
    <row r="13657" spans="5:6" x14ac:dyDescent="0.25">
      <c r="E13657" s="103"/>
      <c r="F13657" s="104"/>
    </row>
    <row r="13658" spans="5:6" x14ac:dyDescent="0.25">
      <c r="E13658" s="103"/>
      <c r="F13658" s="104"/>
    </row>
    <row r="13659" spans="5:6" x14ac:dyDescent="0.25">
      <c r="E13659" s="103"/>
      <c r="F13659" s="104"/>
    </row>
    <row r="13660" spans="5:6" x14ac:dyDescent="0.25">
      <c r="E13660" s="103"/>
      <c r="F13660" s="104"/>
    </row>
    <row r="13661" spans="5:6" x14ac:dyDescent="0.25">
      <c r="E13661" s="103"/>
      <c r="F13661" s="104"/>
    </row>
    <row r="13662" spans="5:6" x14ac:dyDescent="0.25">
      <c r="E13662" s="103"/>
      <c r="F13662" s="104"/>
    </row>
    <row r="13663" spans="5:6" x14ac:dyDescent="0.25">
      <c r="E13663" s="103"/>
      <c r="F13663" s="104"/>
    </row>
    <row r="13664" spans="5:6" x14ac:dyDescent="0.25">
      <c r="E13664" s="103"/>
      <c r="F13664" s="104"/>
    </row>
    <row r="13665" spans="5:6" x14ac:dyDescent="0.25">
      <c r="E13665" s="103"/>
      <c r="F13665" s="104"/>
    </row>
    <row r="13666" spans="5:6" x14ac:dyDescent="0.25">
      <c r="E13666" s="103"/>
      <c r="F13666" s="104"/>
    </row>
    <row r="13667" spans="5:6" x14ac:dyDescent="0.25">
      <c r="E13667" s="103"/>
      <c r="F13667" s="104"/>
    </row>
    <row r="13668" spans="5:6" x14ac:dyDescent="0.25">
      <c r="E13668" s="103"/>
      <c r="F13668" s="104"/>
    </row>
    <row r="13669" spans="5:6" x14ac:dyDescent="0.25">
      <c r="E13669" s="103"/>
      <c r="F13669" s="104"/>
    </row>
    <row r="13670" spans="5:6" x14ac:dyDescent="0.25">
      <c r="E13670" s="103"/>
      <c r="F13670" s="104"/>
    </row>
    <row r="13671" spans="5:6" x14ac:dyDescent="0.25">
      <c r="E13671" s="103"/>
      <c r="F13671" s="104"/>
    </row>
    <row r="13672" spans="5:6" x14ac:dyDescent="0.25">
      <c r="E13672" s="103"/>
      <c r="F13672" s="104"/>
    </row>
    <row r="13673" spans="5:6" x14ac:dyDescent="0.25">
      <c r="E13673" s="103"/>
      <c r="F13673" s="104"/>
    </row>
    <row r="13674" spans="5:6" x14ac:dyDescent="0.25">
      <c r="E13674" s="103"/>
      <c r="F13674" s="104"/>
    </row>
    <row r="13675" spans="5:6" x14ac:dyDescent="0.25">
      <c r="E13675" s="103"/>
      <c r="F13675" s="104"/>
    </row>
    <row r="13676" spans="5:6" x14ac:dyDescent="0.25">
      <c r="E13676" s="103"/>
      <c r="F13676" s="104"/>
    </row>
    <row r="13677" spans="5:6" x14ac:dyDescent="0.25">
      <c r="E13677" s="103"/>
      <c r="F13677" s="104"/>
    </row>
    <row r="13678" spans="5:6" x14ac:dyDescent="0.25">
      <c r="E13678" s="103"/>
      <c r="F13678" s="104"/>
    </row>
    <row r="13679" spans="5:6" x14ac:dyDescent="0.25">
      <c r="E13679" s="103"/>
      <c r="F13679" s="104"/>
    </row>
    <row r="13680" spans="5:6" x14ac:dyDescent="0.25">
      <c r="E13680" s="103"/>
      <c r="F13680" s="104"/>
    </row>
    <row r="13681" spans="5:6" x14ac:dyDescent="0.25">
      <c r="E13681" s="103"/>
      <c r="F13681" s="104"/>
    </row>
    <row r="13682" spans="5:6" x14ac:dyDescent="0.25">
      <c r="E13682" s="103"/>
      <c r="F13682" s="104"/>
    </row>
    <row r="13683" spans="5:6" x14ac:dyDescent="0.25">
      <c r="E13683" s="103"/>
      <c r="F13683" s="104"/>
    </row>
    <row r="13684" spans="5:6" x14ac:dyDescent="0.25">
      <c r="E13684" s="103"/>
      <c r="F13684" s="104"/>
    </row>
    <row r="13685" spans="5:6" x14ac:dyDescent="0.25">
      <c r="E13685" s="103"/>
      <c r="F13685" s="104"/>
    </row>
    <row r="13686" spans="5:6" x14ac:dyDescent="0.25">
      <c r="E13686" s="103"/>
      <c r="F13686" s="104"/>
    </row>
    <row r="13687" spans="5:6" x14ac:dyDescent="0.25">
      <c r="E13687" s="103"/>
      <c r="F13687" s="104"/>
    </row>
    <row r="13688" spans="5:6" x14ac:dyDescent="0.25">
      <c r="E13688" s="103"/>
      <c r="F13688" s="104"/>
    </row>
    <row r="13689" spans="5:6" x14ac:dyDescent="0.25">
      <c r="E13689" s="103"/>
      <c r="F13689" s="104"/>
    </row>
    <row r="13690" spans="5:6" x14ac:dyDescent="0.25">
      <c r="E13690" s="103"/>
      <c r="F13690" s="104"/>
    </row>
    <row r="13691" spans="5:6" x14ac:dyDescent="0.25">
      <c r="E13691" s="103"/>
      <c r="F13691" s="104"/>
    </row>
    <row r="13692" spans="5:6" x14ac:dyDescent="0.25">
      <c r="E13692" s="103"/>
      <c r="F13692" s="104"/>
    </row>
    <row r="13693" spans="5:6" x14ac:dyDescent="0.25">
      <c r="E13693" s="103"/>
      <c r="F13693" s="104"/>
    </row>
    <row r="13694" spans="5:6" x14ac:dyDescent="0.25">
      <c r="E13694" s="103"/>
      <c r="F13694" s="104"/>
    </row>
    <row r="13695" spans="5:6" x14ac:dyDescent="0.25">
      <c r="E13695" s="103"/>
      <c r="F13695" s="104"/>
    </row>
    <row r="13696" spans="5:6" x14ac:dyDescent="0.25">
      <c r="E13696" s="103"/>
      <c r="F13696" s="104"/>
    </row>
    <row r="13697" spans="5:6" x14ac:dyDescent="0.25">
      <c r="E13697" s="103"/>
      <c r="F13697" s="104"/>
    </row>
    <row r="13698" spans="5:6" x14ac:dyDescent="0.25">
      <c r="E13698" s="103"/>
      <c r="F13698" s="104"/>
    </row>
    <row r="13699" spans="5:6" x14ac:dyDescent="0.25">
      <c r="E13699" s="103"/>
      <c r="F13699" s="104"/>
    </row>
    <row r="13700" spans="5:6" x14ac:dyDescent="0.25">
      <c r="E13700" s="103"/>
      <c r="F13700" s="104"/>
    </row>
    <row r="13701" spans="5:6" x14ac:dyDescent="0.25">
      <c r="E13701" s="103"/>
      <c r="F13701" s="104"/>
    </row>
    <row r="13702" spans="5:6" x14ac:dyDescent="0.25">
      <c r="E13702" s="103"/>
      <c r="F13702" s="104"/>
    </row>
    <row r="13703" spans="5:6" x14ac:dyDescent="0.25">
      <c r="E13703" s="103"/>
      <c r="F13703" s="104"/>
    </row>
    <row r="13704" spans="5:6" x14ac:dyDescent="0.25">
      <c r="E13704" s="103"/>
      <c r="F13704" s="104"/>
    </row>
    <row r="13705" spans="5:6" x14ac:dyDescent="0.25">
      <c r="E13705" s="103"/>
      <c r="F13705" s="104"/>
    </row>
    <row r="13706" spans="5:6" x14ac:dyDescent="0.25">
      <c r="E13706" s="103"/>
      <c r="F13706" s="104"/>
    </row>
    <row r="13707" spans="5:6" x14ac:dyDescent="0.25">
      <c r="E13707" s="103"/>
      <c r="F13707" s="104"/>
    </row>
    <row r="13708" spans="5:6" x14ac:dyDescent="0.25">
      <c r="E13708" s="103"/>
      <c r="F13708" s="104"/>
    </row>
    <row r="13709" spans="5:6" x14ac:dyDescent="0.25">
      <c r="E13709" s="103"/>
      <c r="F13709" s="104"/>
    </row>
    <row r="13710" spans="5:6" x14ac:dyDescent="0.25">
      <c r="E13710" s="103"/>
      <c r="F13710" s="104"/>
    </row>
    <row r="13711" spans="5:6" x14ac:dyDescent="0.25">
      <c r="E13711" s="103"/>
      <c r="F13711" s="104"/>
    </row>
    <row r="13712" spans="5:6" x14ac:dyDescent="0.25">
      <c r="E13712" s="103"/>
      <c r="F13712" s="104"/>
    </row>
    <row r="13713" spans="5:6" x14ac:dyDescent="0.25">
      <c r="E13713" s="103"/>
      <c r="F13713" s="104"/>
    </row>
    <row r="13714" spans="5:6" x14ac:dyDescent="0.25">
      <c r="E13714" s="103"/>
      <c r="F13714" s="104"/>
    </row>
    <row r="13715" spans="5:6" x14ac:dyDescent="0.25">
      <c r="E13715" s="103"/>
      <c r="F13715" s="104"/>
    </row>
    <row r="13716" spans="5:6" x14ac:dyDescent="0.25">
      <c r="E13716" s="103"/>
      <c r="F13716" s="104"/>
    </row>
    <row r="13717" spans="5:6" x14ac:dyDescent="0.25">
      <c r="E13717" s="103"/>
      <c r="F13717" s="104"/>
    </row>
    <row r="13718" spans="5:6" x14ac:dyDescent="0.25">
      <c r="E13718" s="103"/>
      <c r="F13718" s="104"/>
    </row>
    <row r="13719" spans="5:6" x14ac:dyDescent="0.25">
      <c r="E13719" s="103"/>
      <c r="F13719" s="104"/>
    </row>
    <row r="13720" spans="5:6" x14ac:dyDescent="0.25">
      <c r="E13720" s="103"/>
      <c r="F13720" s="104"/>
    </row>
    <row r="13721" spans="5:6" x14ac:dyDescent="0.25">
      <c r="E13721" s="103"/>
      <c r="F13721" s="104"/>
    </row>
    <row r="13722" spans="5:6" x14ac:dyDescent="0.25">
      <c r="E13722" s="103"/>
      <c r="F13722" s="104"/>
    </row>
    <row r="13723" spans="5:6" x14ac:dyDescent="0.25">
      <c r="E13723" s="103"/>
      <c r="F13723" s="104"/>
    </row>
    <row r="13724" spans="5:6" x14ac:dyDescent="0.25">
      <c r="E13724" s="103"/>
      <c r="F13724" s="104"/>
    </row>
    <row r="13725" spans="5:6" x14ac:dyDescent="0.25">
      <c r="E13725" s="103"/>
      <c r="F13725" s="104"/>
    </row>
    <row r="13726" spans="5:6" x14ac:dyDescent="0.25">
      <c r="E13726" s="103"/>
      <c r="F13726" s="104"/>
    </row>
    <row r="13727" spans="5:6" x14ac:dyDescent="0.25">
      <c r="E13727" s="103"/>
      <c r="F13727" s="104"/>
    </row>
    <row r="13728" spans="5:6" x14ac:dyDescent="0.25">
      <c r="E13728" s="103"/>
      <c r="F13728" s="104"/>
    </row>
    <row r="13729" spans="5:6" x14ac:dyDescent="0.25">
      <c r="E13729" s="103"/>
      <c r="F13729" s="104"/>
    </row>
    <row r="13730" spans="5:6" x14ac:dyDescent="0.25">
      <c r="E13730" s="103"/>
      <c r="F13730" s="104"/>
    </row>
    <row r="13731" spans="5:6" x14ac:dyDescent="0.25">
      <c r="E13731" s="103"/>
      <c r="F13731" s="104"/>
    </row>
    <row r="13732" spans="5:6" x14ac:dyDescent="0.25">
      <c r="E13732" s="103"/>
      <c r="F13732" s="104"/>
    </row>
    <row r="13733" spans="5:6" x14ac:dyDescent="0.25">
      <c r="E13733" s="103"/>
      <c r="F13733" s="104"/>
    </row>
    <row r="13734" spans="5:6" x14ac:dyDescent="0.25">
      <c r="E13734" s="103"/>
      <c r="F13734" s="104"/>
    </row>
    <row r="13735" spans="5:6" x14ac:dyDescent="0.25">
      <c r="E13735" s="103"/>
      <c r="F13735" s="104"/>
    </row>
    <row r="13736" spans="5:6" x14ac:dyDescent="0.25">
      <c r="E13736" s="103"/>
      <c r="F13736" s="104"/>
    </row>
    <row r="13737" spans="5:6" x14ac:dyDescent="0.25">
      <c r="E13737" s="103"/>
      <c r="F13737" s="104"/>
    </row>
    <row r="13738" spans="5:6" x14ac:dyDescent="0.25">
      <c r="E13738" s="103"/>
      <c r="F13738" s="104"/>
    </row>
    <row r="13739" spans="5:6" x14ac:dyDescent="0.25">
      <c r="E13739" s="103"/>
      <c r="F13739" s="104"/>
    </row>
    <row r="13740" spans="5:6" x14ac:dyDescent="0.25">
      <c r="E13740" s="103"/>
      <c r="F13740" s="104"/>
    </row>
    <row r="13741" spans="5:6" x14ac:dyDescent="0.25">
      <c r="E13741" s="103"/>
      <c r="F13741" s="104"/>
    </row>
    <row r="13742" spans="5:6" x14ac:dyDescent="0.25">
      <c r="E13742" s="103"/>
      <c r="F13742" s="104"/>
    </row>
    <row r="13743" spans="5:6" x14ac:dyDescent="0.25">
      <c r="E13743" s="103"/>
      <c r="F13743" s="104"/>
    </row>
    <row r="13744" spans="5:6" x14ac:dyDescent="0.25">
      <c r="E13744" s="103"/>
      <c r="F13744" s="104"/>
    </row>
    <row r="13745" spans="5:6" x14ac:dyDescent="0.25">
      <c r="E13745" s="103"/>
      <c r="F13745" s="104"/>
    </row>
    <row r="13746" spans="5:6" x14ac:dyDescent="0.25">
      <c r="E13746" s="103"/>
      <c r="F13746" s="104"/>
    </row>
    <row r="13747" spans="5:6" x14ac:dyDescent="0.25">
      <c r="E13747" s="103"/>
      <c r="F13747" s="104"/>
    </row>
    <row r="13748" spans="5:6" x14ac:dyDescent="0.25">
      <c r="E13748" s="103"/>
      <c r="F13748" s="104"/>
    </row>
    <row r="13749" spans="5:6" x14ac:dyDescent="0.25">
      <c r="E13749" s="103"/>
      <c r="F13749" s="104"/>
    </row>
    <row r="13750" spans="5:6" x14ac:dyDescent="0.25">
      <c r="E13750" s="103"/>
      <c r="F13750" s="104"/>
    </row>
    <row r="13751" spans="5:6" x14ac:dyDescent="0.25">
      <c r="E13751" s="103"/>
      <c r="F13751" s="104"/>
    </row>
    <row r="13752" spans="5:6" x14ac:dyDescent="0.25">
      <c r="E13752" s="103"/>
      <c r="F13752" s="104"/>
    </row>
    <row r="13753" spans="5:6" x14ac:dyDescent="0.25">
      <c r="E13753" s="103"/>
      <c r="F13753" s="104"/>
    </row>
    <row r="13754" spans="5:6" x14ac:dyDescent="0.25">
      <c r="E13754" s="103"/>
      <c r="F13754" s="104"/>
    </row>
    <row r="13755" spans="5:6" x14ac:dyDescent="0.25">
      <c r="E13755" s="103"/>
      <c r="F13755" s="104"/>
    </row>
    <row r="13756" spans="5:6" x14ac:dyDescent="0.25">
      <c r="E13756" s="103"/>
      <c r="F13756" s="104"/>
    </row>
    <row r="13757" spans="5:6" x14ac:dyDescent="0.25">
      <c r="E13757" s="103"/>
      <c r="F13757" s="104"/>
    </row>
    <row r="13758" spans="5:6" x14ac:dyDescent="0.25">
      <c r="E13758" s="103"/>
      <c r="F13758" s="104"/>
    </row>
    <row r="13759" spans="5:6" x14ac:dyDescent="0.25">
      <c r="E13759" s="103"/>
      <c r="F13759" s="104"/>
    </row>
    <row r="13760" spans="5:6" x14ac:dyDescent="0.25">
      <c r="E13760" s="103"/>
      <c r="F13760" s="104"/>
    </row>
    <row r="13761" spans="5:6" x14ac:dyDescent="0.25">
      <c r="E13761" s="103"/>
      <c r="F13761" s="104"/>
    </row>
    <row r="13762" spans="5:6" x14ac:dyDescent="0.25">
      <c r="E13762" s="103"/>
      <c r="F13762" s="104"/>
    </row>
    <row r="13763" spans="5:6" x14ac:dyDescent="0.25">
      <c r="E13763" s="103"/>
      <c r="F13763" s="104"/>
    </row>
    <row r="13764" spans="5:6" x14ac:dyDescent="0.25">
      <c r="E13764" s="103"/>
      <c r="F13764" s="104"/>
    </row>
    <row r="13765" spans="5:6" x14ac:dyDescent="0.25">
      <c r="E13765" s="103"/>
      <c r="F13765" s="104"/>
    </row>
    <row r="13766" spans="5:6" x14ac:dyDescent="0.25">
      <c r="E13766" s="103"/>
      <c r="F13766" s="104"/>
    </row>
    <row r="13767" spans="5:6" x14ac:dyDescent="0.25">
      <c r="E13767" s="103"/>
      <c r="F13767" s="104"/>
    </row>
    <row r="13768" spans="5:6" x14ac:dyDescent="0.25">
      <c r="E13768" s="103"/>
      <c r="F13768" s="104"/>
    </row>
    <row r="13769" spans="5:6" x14ac:dyDescent="0.25">
      <c r="E13769" s="103"/>
      <c r="F13769" s="104"/>
    </row>
    <row r="13770" spans="5:6" x14ac:dyDescent="0.25">
      <c r="E13770" s="103"/>
      <c r="F13770" s="104"/>
    </row>
    <row r="13771" spans="5:6" x14ac:dyDescent="0.25">
      <c r="E13771" s="103"/>
      <c r="F13771" s="104"/>
    </row>
    <row r="13772" spans="5:6" x14ac:dyDescent="0.25">
      <c r="E13772" s="103"/>
      <c r="F13772" s="104"/>
    </row>
    <row r="13773" spans="5:6" x14ac:dyDescent="0.25">
      <c r="E13773" s="103"/>
      <c r="F13773" s="104"/>
    </row>
    <row r="13774" spans="5:6" x14ac:dyDescent="0.25">
      <c r="E13774" s="103"/>
      <c r="F13774" s="104"/>
    </row>
    <row r="13775" spans="5:6" x14ac:dyDescent="0.25">
      <c r="E13775" s="103"/>
      <c r="F13775" s="104"/>
    </row>
    <row r="13776" spans="5:6" x14ac:dyDescent="0.25">
      <c r="E13776" s="103"/>
      <c r="F13776" s="104"/>
    </row>
    <row r="13777" spans="5:6" x14ac:dyDescent="0.25">
      <c r="E13777" s="103"/>
      <c r="F13777" s="104"/>
    </row>
    <row r="13778" spans="5:6" x14ac:dyDescent="0.25">
      <c r="E13778" s="103"/>
      <c r="F13778" s="104"/>
    </row>
    <row r="13779" spans="5:6" x14ac:dyDescent="0.25">
      <c r="E13779" s="103"/>
      <c r="F13779" s="104"/>
    </row>
    <row r="13780" spans="5:6" x14ac:dyDescent="0.25">
      <c r="E13780" s="103"/>
      <c r="F13780" s="104"/>
    </row>
    <row r="13781" spans="5:6" x14ac:dyDescent="0.25">
      <c r="E13781" s="103"/>
      <c r="F13781" s="104"/>
    </row>
    <row r="13782" spans="5:6" x14ac:dyDescent="0.25">
      <c r="E13782" s="103"/>
      <c r="F13782" s="104"/>
    </row>
    <row r="13783" spans="5:6" x14ac:dyDescent="0.25">
      <c r="E13783" s="103"/>
      <c r="F13783" s="104"/>
    </row>
    <row r="13784" spans="5:6" x14ac:dyDescent="0.25">
      <c r="E13784" s="103"/>
      <c r="F13784" s="104"/>
    </row>
    <row r="13785" spans="5:6" x14ac:dyDescent="0.25">
      <c r="E13785" s="103"/>
      <c r="F13785" s="104"/>
    </row>
    <row r="13786" spans="5:6" x14ac:dyDescent="0.25">
      <c r="E13786" s="103"/>
      <c r="F13786" s="104"/>
    </row>
    <row r="13787" spans="5:6" x14ac:dyDescent="0.25">
      <c r="E13787" s="103"/>
      <c r="F13787" s="104"/>
    </row>
    <row r="13788" spans="5:6" x14ac:dyDescent="0.25">
      <c r="E13788" s="103"/>
      <c r="F13788" s="104"/>
    </row>
    <row r="13789" spans="5:6" x14ac:dyDescent="0.25">
      <c r="E13789" s="103"/>
      <c r="F13789" s="104"/>
    </row>
    <row r="13790" spans="5:6" x14ac:dyDescent="0.25">
      <c r="E13790" s="103"/>
      <c r="F13790" s="104"/>
    </row>
    <row r="13791" spans="5:6" x14ac:dyDescent="0.25">
      <c r="E13791" s="103"/>
      <c r="F13791" s="104"/>
    </row>
    <row r="13792" spans="5:6" x14ac:dyDescent="0.25">
      <c r="E13792" s="103"/>
      <c r="F13792" s="104"/>
    </row>
    <row r="13793" spans="5:6" x14ac:dyDescent="0.25">
      <c r="E13793" s="103"/>
      <c r="F13793" s="104"/>
    </row>
    <row r="13794" spans="5:6" x14ac:dyDescent="0.25">
      <c r="E13794" s="103"/>
      <c r="F13794" s="104"/>
    </row>
    <row r="13795" spans="5:6" x14ac:dyDescent="0.25">
      <c r="E13795" s="103"/>
      <c r="F13795" s="104"/>
    </row>
    <row r="13796" spans="5:6" x14ac:dyDescent="0.25">
      <c r="E13796" s="103"/>
      <c r="F13796" s="104"/>
    </row>
    <row r="13797" spans="5:6" x14ac:dyDescent="0.25">
      <c r="E13797" s="103"/>
      <c r="F13797" s="104"/>
    </row>
    <row r="13798" spans="5:6" x14ac:dyDescent="0.25">
      <c r="E13798" s="103"/>
      <c r="F13798" s="104"/>
    </row>
    <row r="13799" spans="5:6" x14ac:dyDescent="0.25">
      <c r="E13799" s="103"/>
      <c r="F13799" s="104"/>
    </row>
    <row r="13800" spans="5:6" x14ac:dyDescent="0.25">
      <c r="E13800" s="103"/>
      <c r="F13800" s="104"/>
    </row>
    <row r="13801" spans="5:6" x14ac:dyDescent="0.25">
      <c r="E13801" s="103"/>
      <c r="F13801" s="104"/>
    </row>
    <row r="13802" spans="5:6" x14ac:dyDescent="0.25">
      <c r="E13802" s="103"/>
      <c r="F13802" s="104"/>
    </row>
    <row r="13803" spans="5:6" x14ac:dyDescent="0.25">
      <c r="E13803" s="103"/>
      <c r="F13803" s="104"/>
    </row>
    <row r="13804" spans="5:6" x14ac:dyDescent="0.25">
      <c r="E13804" s="103"/>
      <c r="F13804" s="104"/>
    </row>
    <row r="13805" spans="5:6" x14ac:dyDescent="0.25">
      <c r="E13805" s="103"/>
      <c r="F13805" s="104"/>
    </row>
    <row r="13806" spans="5:6" x14ac:dyDescent="0.25">
      <c r="E13806" s="103"/>
      <c r="F13806" s="104"/>
    </row>
    <row r="13807" spans="5:6" x14ac:dyDescent="0.25">
      <c r="E13807" s="103"/>
      <c r="F13807" s="104"/>
    </row>
    <row r="13808" spans="5:6" x14ac:dyDescent="0.25">
      <c r="E13808" s="103"/>
      <c r="F13808" s="104"/>
    </row>
    <row r="13809" spans="5:6" x14ac:dyDescent="0.25">
      <c r="E13809" s="103"/>
      <c r="F13809" s="104"/>
    </row>
    <row r="13810" spans="5:6" x14ac:dyDescent="0.25">
      <c r="E13810" s="103"/>
      <c r="F13810" s="104"/>
    </row>
    <row r="13811" spans="5:6" x14ac:dyDescent="0.25">
      <c r="E13811" s="103"/>
      <c r="F13811" s="104"/>
    </row>
    <row r="13812" spans="5:6" x14ac:dyDescent="0.25">
      <c r="E13812" s="103"/>
      <c r="F13812" s="104"/>
    </row>
    <row r="13813" spans="5:6" x14ac:dyDescent="0.25">
      <c r="E13813" s="103"/>
      <c r="F13813" s="104"/>
    </row>
    <row r="13814" spans="5:6" x14ac:dyDescent="0.25">
      <c r="E13814" s="103"/>
      <c r="F13814" s="104"/>
    </row>
    <row r="13815" spans="5:6" x14ac:dyDescent="0.25">
      <c r="E13815" s="103"/>
      <c r="F13815" s="104"/>
    </row>
    <row r="13816" spans="5:6" x14ac:dyDescent="0.25">
      <c r="E13816" s="103"/>
      <c r="F13816" s="104"/>
    </row>
    <row r="13817" spans="5:6" x14ac:dyDescent="0.25">
      <c r="E13817" s="103"/>
      <c r="F13817" s="104"/>
    </row>
    <row r="13818" spans="5:6" x14ac:dyDescent="0.25">
      <c r="E13818" s="103"/>
      <c r="F13818" s="104"/>
    </row>
    <row r="13819" spans="5:6" x14ac:dyDescent="0.25">
      <c r="E13819" s="103"/>
      <c r="F13819" s="104"/>
    </row>
    <row r="13820" spans="5:6" x14ac:dyDescent="0.25">
      <c r="E13820" s="103"/>
      <c r="F13820" s="104"/>
    </row>
    <row r="13821" spans="5:6" x14ac:dyDescent="0.25">
      <c r="E13821" s="103"/>
      <c r="F13821" s="104"/>
    </row>
    <row r="13822" spans="5:6" x14ac:dyDescent="0.25">
      <c r="E13822" s="103"/>
      <c r="F13822" s="104"/>
    </row>
    <row r="13823" spans="5:6" x14ac:dyDescent="0.25">
      <c r="E13823" s="103"/>
      <c r="F13823" s="104"/>
    </row>
    <row r="13824" spans="5:6" x14ac:dyDescent="0.25">
      <c r="E13824" s="103"/>
      <c r="F13824" s="104"/>
    </row>
    <row r="13825" spans="5:6" x14ac:dyDescent="0.25">
      <c r="E13825" s="103"/>
      <c r="F13825" s="104"/>
    </row>
    <row r="13826" spans="5:6" x14ac:dyDescent="0.25">
      <c r="E13826" s="103"/>
      <c r="F13826" s="104"/>
    </row>
    <row r="13827" spans="5:6" x14ac:dyDescent="0.25">
      <c r="E13827" s="103"/>
      <c r="F13827" s="104"/>
    </row>
    <row r="13828" spans="5:6" x14ac:dyDescent="0.25">
      <c r="E13828" s="103"/>
      <c r="F13828" s="104"/>
    </row>
    <row r="13829" spans="5:6" x14ac:dyDescent="0.25">
      <c r="E13829" s="103"/>
      <c r="F13829" s="104"/>
    </row>
    <row r="13830" spans="5:6" x14ac:dyDescent="0.25">
      <c r="E13830" s="103"/>
      <c r="F13830" s="104"/>
    </row>
    <row r="13831" spans="5:6" x14ac:dyDescent="0.25">
      <c r="E13831" s="103"/>
      <c r="F13831" s="104"/>
    </row>
    <row r="13832" spans="5:6" x14ac:dyDescent="0.25">
      <c r="E13832" s="103"/>
      <c r="F13832" s="104"/>
    </row>
    <row r="13833" spans="5:6" x14ac:dyDescent="0.25">
      <c r="E13833" s="103"/>
      <c r="F13833" s="104"/>
    </row>
    <row r="13834" spans="5:6" x14ac:dyDescent="0.25">
      <c r="E13834" s="103"/>
      <c r="F13834" s="104"/>
    </row>
    <row r="13835" spans="5:6" x14ac:dyDescent="0.25">
      <c r="E13835" s="103"/>
      <c r="F13835" s="104"/>
    </row>
    <row r="13836" spans="5:6" x14ac:dyDescent="0.25">
      <c r="E13836" s="103"/>
      <c r="F13836" s="104"/>
    </row>
    <row r="13837" spans="5:6" x14ac:dyDescent="0.25">
      <c r="E13837" s="103"/>
      <c r="F13837" s="104"/>
    </row>
    <row r="13838" spans="5:6" x14ac:dyDescent="0.25">
      <c r="E13838" s="103"/>
      <c r="F13838" s="104"/>
    </row>
    <row r="13839" spans="5:6" x14ac:dyDescent="0.25">
      <c r="E13839" s="103"/>
      <c r="F13839" s="104"/>
    </row>
    <row r="13840" spans="5:6" x14ac:dyDescent="0.25">
      <c r="E13840" s="103"/>
      <c r="F13840" s="104"/>
    </row>
    <row r="13841" spans="5:6" x14ac:dyDescent="0.25">
      <c r="E13841" s="103"/>
      <c r="F13841" s="104"/>
    </row>
    <row r="13842" spans="5:6" x14ac:dyDescent="0.25">
      <c r="E13842" s="103"/>
      <c r="F13842" s="104"/>
    </row>
    <row r="13843" spans="5:6" x14ac:dyDescent="0.25">
      <c r="E13843" s="103"/>
      <c r="F13843" s="104"/>
    </row>
    <row r="13844" spans="5:6" x14ac:dyDescent="0.25">
      <c r="E13844" s="103"/>
      <c r="F13844" s="104"/>
    </row>
    <row r="13845" spans="5:6" x14ac:dyDescent="0.25">
      <c r="E13845" s="103"/>
      <c r="F13845" s="104"/>
    </row>
    <row r="13846" spans="5:6" x14ac:dyDescent="0.25">
      <c r="E13846" s="103"/>
      <c r="F13846" s="104"/>
    </row>
    <row r="13847" spans="5:6" x14ac:dyDescent="0.25">
      <c r="E13847" s="103"/>
      <c r="F13847" s="104"/>
    </row>
    <row r="13848" spans="5:6" x14ac:dyDescent="0.25">
      <c r="E13848" s="103"/>
      <c r="F13848" s="104"/>
    </row>
    <row r="13849" spans="5:6" x14ac:dyDescent="0.25">
      <c r="E13849" s="103"/>
      <c r="F13849" s="104"/>
    </row>
    <row r="13850" spans="5:6" x14ac:dyDescent="0.25">
      <c r="E13850" s="103"/>
      <c r="F13850" s="104"/>
    </row>
    <row r="13851" spans="5:6" x14ac:dyDescent="0.25">
      <c r="E13851" s="103"/>
      <c r="F13851" s="104"/>
    </row>
    <row r="13852" spans="5:6" x14ac:dyDescent="0.25">
      <c r="E13852" s="103"/>
      <c r="F13852" s="104"/>
    </row>
    <row r="13853" spans="5:6" x14ac:dyDescent="0.25">
      <c r="E13853" s="103"/>
      <c r="F13853" s="104"/>
    </row>
    <row r="13854" spans="5:6" x14ac:dyDescent="0.25">
      <c r="E13854" s="103"/>
      <c r="F13854" s="104"/>
    </row>
    <row r="13855" spans="5:6" x14ac:dyDescent="0.25">
      <c r="E13855" s="103"/>
      <c r="F13855" s="104"/>
    </row>
    <row r="13856" spans="5:6" x14ac:dyDescent="0.25">
      <c r="E13856" s="103"/>
      <c r="F13856" s="104"/>
    </row>
    <row r="13857" spans="5:6" x14ac:dyDescent="0.25">
      <c r="E13857" s="103"/>
      <c r="F13857" s="104"/>
    </row>
    <row r="13858" spans="5:6" x14ac:dyDescent="0.25">
      <c r="E13858" s="103"/>
      <c r="F13858" s="104"/>
    </row>
    <row r="13859" spans="5:6" x14ac:dyDescent="0.25">
      <c r="E13859" s="103"/>
      <c r="F13859" s="104"/>
    </row>
    <row r="13860" spans="5:6" x14ac:dyDescent="0.25">
      <c r="E13860" s="103"/>
      <c r="F13860" s="104"/>
    </row>
    <row r="13861" spans="5:6" x14ac:dyDescent="0.25">
      <c r="E13861" s="103"/>
      <c r="F13861" s="104"/>
    </row>
    <row r="13862" spans="5:6" x14ac:dyDescent="0.25">
      <c r="E13862" s="103"/>
      <c r="F13862" s="104"/>
    </row>
    <row r="13863" spans="5:6" x14ac:dyDescent="0.25">
      <c r="E13863" s="103"/>
      <c r="F13863" s="104"/>
    </row>
    <row r="13864" spans="5:6" x14ac:dyDescent="0.25">
      <c r="E13864" s="103"/>
      <c r="F13864" s="104"/>
    </row>
    <row r="13865" spans="5:6" x14ac:dyDescent="0.25">
      <c r="E13865" s="103"/>
      <c r="F13865" s="104"/>
    </row>
    <row r="13866" spans="5:6" x14ac:dyDescent="0.25">
      <c r="E13866" s="103"/>
      <c r="F13866" s="104"/>
    </row>
    <row r="13867" spans="5:6" x14ac:dyDescent="0.25">
      <c r="E13867" s="103"/>
      <c r="F13867" s="104"/>
    </row>
    <row r="13868" spans="5:6" x14ac:dyDescent="0.25">
      <c r="E13868" s="103"/>
      <c r="F13868" s="104"/>
    </row>
    <row r="13869" spans="5:6" x14ac:dyDescent="0.25">
      <c r="E13869" s="103"/>
      <c r="F13869" s="104"/>
    </row>
    <row r="13870" spans="5:6" x14ac:dyDescent="0.25">
      <c r="E13870" s="103"/>
      <c r="F13870" s="104"/>
    </row>
    <row r="13871" spans="5:6" x14ac:dyDescent="0.25">
      <c r="E13871" s="103"/>
      <c r="F13871" s="104"/>
    </row>
    <row r="13872" spans="5:6" x14ac:dyDescent="0.25">
      <c r="E13872" s="103"/>
      <c r="F13872" s="104"/>
    </row>
    <row r="13873" spans="5:6" x14ac:dyDescent="0.25">
      <c r="E13873" s="103"/>
      <c r="F13873" s="104"/>
    </row>
    <row r="13874" spans="5:6" x14ac:dyDescent="0.25">
      <c r="E13874" s="103"/>
      <c r="F13874" s="104"/>
    </row>
    <row r="13875" spans="5:6" x14ac:dyDescent="0.25">
      <c r="E13875" s="103"/>
      <c r="F13875" s="104"/>
    </row>
    <row r="13876" spans="5:6" x14ac:dyDescent="0.25">
      <c r="E13876" s="103"/>
      <c r="F13876" s="104"/>
    </row>
    <row r="13877" spans="5:6" x14ac:dyDescent="0.25">
      <c r="E13877" s="103"/>
      <c r="F13877" s="104"/>
    </row>
    <row r="13878" spans="5:6" x14ac:dyDescent="0.25">
      <c r="E13878" s="103"/>
      <c r="F13878" s="104"/>
    </row>
    <row r="13879" spans="5:6" x14ac:dyDescent="0.25">
      <c r="E13879" s="103"/>
      <c r="F13879" s="104"/>
    </row>
    <row r="13880" spans="5:6" x14ac:dyDescent="0.25">
      <c r="E13880" s="103"/>
      <c r="F13880" s="104"/>
    </row>
    <row r="13881" spans="5:6" x14ac:dyDescent="0.25">
      <c r="E13881" s="103"/>
      <c r="F13881" s="104"/>
    </row>
    <row r="13882" spans="5:6" x14ac:dyDescent="0.25">
      <c r="E13882" s="103"/>
      <c r="F13882" s="104"/>
    </row>
    <row r="13883" spans="5:6" x14ac:dyDescent="0.25">
      <c r="E13883" s="103"/>
      <c r="F13883" s="104"/>
    </row>
    <row r="13884" spans="5:6" x14ac:dyDescent="0.25">
      <c r="E13884" s="103"/>
      <c r="F13884" s="104"/>
    </row>
    <row r="13885" spans="5:6" x14ac:dyDescent="0.25">
      <c r="E13885" s="103"/>
      <c r="F13885" s="104"/>
    </row>
    <row r="13886" spans="5:6" x14ac:dyDescent="0.25">
      <c r="E13886" s="103"/>
      <c r="F13886" s="104"/>
    </row>
    <row r="13887" spans="5:6" x14ac:dyDescent="0.25">
      <c r="E13887" s="103"/>
      <c r="F13887" s="104"/>
    </row>
    <row r="13888" spans="5:6" x14ac:dyDescent="0.25">
      <c r="E13888" s="103"/>
      <c r="F13888" s="104"/>
    </row>
    <row r="13889" spans="5:6" x14ac:dyDescent="0.25">
      <c r="E13889" s="103"/>
      <c r="F13889" s="104"/>
    </row>
    <row r="13890" spans="5:6" x14ac:dyDescent="0.25">
      <c r="E13890" s="103"/>
      <c r="F13890" s="104"/>
    </row>
    <row r="13891" spans="5:6" x14ac:dyDescent="0.25">
      <c r="E13891" s="103"/>
      <c r="F13891" s="104"/>
    </row>
    <row r="13892" spans="5:6" x14ac:dyDescent="0.25">
      <c r="E13892" s="103"/>
      <c r="F13892" s="104"/>
    </row>
    <row r="13893" spans="5:6" x14ac:dyDescent="0.25">
      <c r="E13893" s="103"/>
      <c r="F13893" s="104"/>
    </row>
    <row r="13894" spans="5:6" x14ac:dyDescent="0.25">
      <c r="E13894" s="103"/>
      <c r="F13894" s="104"/>
    </row>
    <row r="13895" spans="5:6" x14ac:dyDescent="0.25">
      <c r="E13895" s="103"/>
      <c r="F13895" s="104"/>
    </row>
    <row r="13896" spans="5:6" x14ac:dyDescent="0.25">
      <c r="E13896" s="103"/>
      <c r="F13896" s="104"/>
    </row>
    <row r="13897" spans="5:6" x14ac:dyDescent="0.25">
      <c r="E13897" s="103"/>
      <c r="F13897" s="104"/>
    </row>
    <row r="13898" spans="5:6" x14ac:dyDescent="0.25">
      <c r="E13898" s="103"/>
      <c r="F13898" s="104"/>
    </row>
    <row r="13899" spans="5:6" x14ac:dyDescent="0.25">
      <c r="E13899" s="103"/>
      <c r="F13899" s="104"/>
    </row>
    <row r="13900" spans="5:6" x14ac:dyDescent="0.25">
      <c r="E13900" s="103"/>
      <c r="F13900" s="104"/>
    </row>
    <row r="13901" spans="5:6" x14ac:dyDescent="0.25">
      <c r="E13901" s="103"/>
      <c r="F13901" s="104"/>
    </row>
    <row r="13902" spans="5:6" x14ac:dyDescent="0.25">
      <c r="E13902" s="103"/>
      <c r="F13902" s="104"/>
    </row>
    <row r="13903" spans="5:6" x14ac:dyDescent="0.25">
      <c r="E13903" s="103"/>
      <c r="F13903" s="104"/>
    </row>
    <row r="13904" spans="5:6" x14ac:dyDescent="0.25">
      <c r="E13904" s="103"/>
      <c r="F13904" s="104"/>
    </row>
    <row r="13905" spans="5:6" x14ac:dyDescent="0.25">
      <c r="E13905" s="103"/>
      <c r="F13905" s="104"/>
    </row>
    <row r="13906" spans="5:6" x14ac:dyDescent="0.25">
      <c r="E13906" s="103"/>
      <c r="F13906" s="104"/>
    </row>
    <row r="13907" spans="5:6" x14ac:dyDescent="0.25">
      <c r="E13907" s="103"/>
      <c r="F13907" s="104"/>
    </row>
    <row r="13908" spans="5:6" x14ac:dyDescent="0.25">
      <c r="E13908" s="103"/>
      <c r="F13908" s="104"/>
    </row>
    <row r="13909" spans="5:6" x14ac:dyDescent="0.25">
      <c r="E13909" s="103"/>
      <c r="F13909" s="104"/>
    </row>
    <row r="13910" spans="5:6" x14ac:dyDescent="0.25">
      <c r="E13910" s="103"/>
      <c r="F13910" s="104"/>
    </row>
    <row r="13911" spans="5:6" x14ac:dyDescent="0.25">
      <c r="E13911" s="103"/>
      <c r="F13911" s="104"/>
    </row>
    <row r="13912" spans="5:6" x14ac:dyDescent="0.25">
      <c r="E13912" s="103"/>
      <c r="F13912" s="104"/>
    </row>
    <row r="13913" spans="5:6" x14ac:dyDescent="0.25">
      <c r="E13913" s="103"/>
      <c r="F13913" s="104"/>
    </row>
    <row r="13914" spans="5:6" x14ac:dyDescent="0.25">
      <c r="E13914" s="103"/>
      <c r="F13914" s="104"/>
    </row>
    <row r="13915" spans="5:6" x14ac:dyDescent="0.25">
      <c r="E13915" s="103"/>
      <c r="F13915" s="104"/>
    </row>
    <row r="13916" spans="5:6" x14ac:dyDescent="0.25">
      <c r="E13916" s="103"/>
      <c r="F13916" s="104"/>
    </row>
    <row r="13917" spans="5:6" x14ac:dyDescent="0.25">
      <c r="E13917" s="103"/>
      <c r="F13917" s="104"/>
    </row>
    <row r="13918" spans="5:6" x14ac:dyDescent="0.25">
      <c r="E13918" s="103"/>
      <c r="F13918" s="104"/>
    </row>
    <row r="13919" spans="5:6" x14ac:dyDescent="0.25">
      <c r="E13919" s="103"/>
      <c r="F13919" s="104"/>
    </row>
    <row r="13920" spans="5:6" x14ac:dyDescent="0.25">
      <c r="E13920" s="103"/>
      <c r="F13920" s="104"/>
    </row>
    <row r="13921" spans="5:6" x14ac:dyDescent="0.25">
      <c r="E13921" s="103"/>
      <c r="F13921" s="104"/>
    </row>
    <row r="13922" spans="5:6" x14ac:dyDescent="0.25">
      <c r="E13922" s="103"/>
      <c r="F13922" s="104"/>
    </row>
    <row r="13923" spans="5:6" x14ac:dyDescent="0.25">
      <c r="E13923" s="103"/>
      <c r="F13923" s="104"/>
    </row>
    <row r="13924" spans="5:6" x14ac:dyDescent="0.25">
      <c r="E13924" s="103"/>
      <c r="F13924" s="104"/>
    </row>
    <row r="13925" spans="5:6" x14ac:dyDescent="0.25">
      <c r="E13925" s="103"/>
      <c r="F13925" s="104"/>
    </row>
    <row r="13926" spans="5:6" x14ac:dyDescent="0.25">
      <c r="E13926" s="103"/>
      <c r="F13926" s="104"/>
    </row>
    <row r="13927" spans="5:6" x14ac:dyDescent="0.25">
      <c r="E13927" s="103"/>
      <c r="F13927" s="104"/>
    </row>
    <row r="13928" spans="5:6" x14ac:dyDescent="0.25">
      <c r="E13928" s="103"/>
      <c r="F13928" s="104"/>
    </row>
    <row r="13929" spans="5:6" x14ac:dyDescent="0.25">
      <c r="E13929" s="103"/>
      <c r="F13929" s="104"/>
    </row>
    <row r="13930" spans="5:6" x14ac:dyDescent="0.25">
      <c r="E13930" s="103"/>
      <c r="F13930" s="104"/>
    </row>
    <row r="13931" spans="5:6" x14ac:dyDescent="0.25">
      <c r="E13931" s="103"/>
      <c r="F13931" s="104"/>
    </row>
    <row r="13932" spans="5:6" x14ac:dyDescent="0.25">
      <c r="E13932" s="103"/>
      <c r="F13932" s="104"/>
    </row>
    <row r="13933" spans="5:6" x14ac:dyDescent="0.25">
      <c r="E13933" s="103"/>
      <c r="F13933" s="104"/>
    </row>
    <row r="13934" spans="5:6" x14ac:dyDescent="0.25">
      <c r="E13934" s="103"/>
      <c r="F13934" s="104"/>
    </row>
    <row r="13935" spans="5:6" x14ac:dyDescent="0.25">
      <c r="E13935" s="103"/>
      <c r="F13935" s="104"/>
    </row>
    <row r="13936" spans="5:6" x14ac:dyDescent="0.25">
      <c r="E13936" s="103"/>
      <c r="F13936" s="104"/>
    </row>
    <row r="13937" spans="5:6" x14ac:dyDescent="0.25">
      <c r="E13937" s="103"/>
      <c r="F13937" s="104"/>
    </row>
    <row r="13938" spans="5:6" x14ac:dyDescent="0.25">
      <c r="E13938" s="103"/>
      <c r="F13938" s="104"/>
    </row>
    <row r="13939" spans="5:6" x14ac:dyDescent="0.25">
      <c r="E13939" s="103"/>
      <c r="F13939" s="104"/>
    </row>
    <row r="13940" spans="5:6" x14ac:dyDescent="0.25">
      <c r="E13940" s="103"/>
      <c r="F13940" s="104"/>
    </row>
    <row r="13941" spans="5:6" x14ac:dyDescent="0.25">
      <c r="E13941" s="103"/>
      <c r="F13941" s="104"/>
    </row>
    <row r="13942" spans="5:6" x14ac:dyDescent="0.25">
      <c r="E13942" s="103"/>
      <c r="F13942" s="104"/>
    </row>
    <row r="13943" spans="5:6" x14ac:dyDescent="0.25">
      <c r="E13943" s="103"/>
      <c r="F13943" s="104"/>
    </row>
    <row r="13944" spans="5:6" x14ac:dyDescent="0.25">
      <c r="E13944" s="103"/>
      <c r="F13944" s="104"/>
    </row>
    <row r="13945" spans="5:6" x14ac:dyDescent="0.25">
      <c r="E13945" s="103"/>
      <c r="F13945" s="104"/>
    </row>
    <row r="13946" spans="5:6" x14ac:dyDescent="0.25">
      <c r="E13946" s="103"/>
      <c r="F13946" s="104"/>
    </row>
    <row r="13947" spans="5:6" x14ac:dyDescent="0.25">
      <c r="E13947" s="103"/>
      <c r="F13947" s="104"/>
    </row>
    <row r="13948" spans="5:6" x14ac:dyDescent="0.25">
      <c r="E13948" s="103"/>
      <c r="F13948" s="104"/>
    </row>
    <row r="13949" spans="5:6" x14ac:dyDescent="0.25">
      <c r="E13949" s="103"/>
      <c r="F13949" s="104"/>
    </row>
    <row r="13950" spans="5:6" x14ac:dyDescent="0.25">
      <c r="E13950" s="103"/>
      <c r="F13950" s="104"/>
    </row>
    <row r="13951" spans="5:6" x14ac:dyDescent="0.25">
      <c r="E13951" s="103"/>
      <c r="F13951" s="104"/>
    </row>
    <row r="13952" spans="5:6" x14ac:dyDescent="0.25">
      <c r="E13952" s="103"/>
      <c r="F13952" s="104"/>
    </row>
    <row r="13953" spans="5:6" x14ac:dyDescent="0.25">
      <c r="E13953" s="103"/>
      <c r="F13953" s="104"/>
    </row>
    <row r="13954" spans="5:6" x14ac:dyDescent="0.25">
      <c r="E13954" s="103"/>
      <c r="F13954" s="104"/>
    </row>
    <row r="13955" spans="5:6" x14ac:dyDescent="0.25">
      <c r="E13955" s="103"/>
      <c r="F13955" s="104"/>
    </row>
    <row r="13956" spans="5:6" x14ac:dyDescent="0.25">
      <c r="E13956" s="103"/>
      <c r="F13956" s="104"/>
    </row>
    <row r="13957" spans="5:6" x14ac:dyDescent="0.25">
      <c r="E13957" s="103"/>
      <c r="F13957" s="104"/>
    </row>
    <row r="13958" spans="5:6" x14ac:dyDescent="0.25">
      <c r="E13958" s="103"/>
      <c r="F13958" s="104"/>
    </row>
    <row r="13959" spans="5:6" x14ac:dyDescent="0.25">
      <c r="E13959" s="103"/>
      <c r="F13959" s="104"/>
    </row>
    <row r="13960" spans="5:6" x14ac:dyDescent="0.25">
      <c r="E13960" s="103"/>
      <c r="F13960" s="104"/>
    </row>
    <row r="13961" spans="5:6" x14ac:dyDescent="0.25">
      <c r="E13961" s="103"/>
      <c r="F13961" s="104"/>
    </row>
    <row r="13962" spans="5:6" x14ac:dyDescent="0.25">
      <c r="E13962" s="103"/>
      <c r="F13962" s="104"/>
    </row>
    <row r="13963" spans="5:6" x14ac:dyDescent="0.25">
      <c r="E13963" s="103"/>
      <c r="F13963" s="104"/>
    </row>
    <row r="13964" spans="5:6" x14ac:dyDescent="0.25">
      <c r="E13964" s="103"/>
      <c r="F13964" s="104"/>
    </row>
    <row r="13965" spans="5:6" x14ac:dyDescent="0.25">
      <c r="E13965" s="103"/>
      <c r="F13965" s="104"/>
    </row>
    <row r="13966" spans="5:6" x14ac:dyDescent="0.25">
      <c r="E13966" s="103"/>
      <c r="F13966" s="104"/>
    </row>
    <row r="13967" spans="5:6" x14ac:dyDescent="0.25">
      <c r="E13967" s="103"/>
      <c r="F13967" s="104"/>
    </row>
    <row r="13968" spans="5:6" x14ac:dyDescent="0.25">
      <c r="E13968" s="103"/>
      <c r="F13968" s="104"/>
    </row>
    <row r="13969" spans="5:6" x14ac:dyDescent="0.25">
      <c r="E13969" s="103"/>
      <c r="F13969" s="104"/>
    </row>
    <row r="13970" spans="5:6" x14ac:dyDescent="0.25">
      <c r="E13970" s="103"/>
      <c r="F13970" s="104"/>
    </row>
    <row r="13971" spans="5:6" x14ac:dyDescent="0.25">
      <c r="E13971" s="103"/>
      <c r="F13971" s="104"/>
    </row>
    <row r="13972" spans="5:6" x14ac:dyDescent="0.25">
      <c r="E13972" s="103"/>
      <c r="F13972" s="104"/>
    </row>
    <row r="13973" spans="5:6" x14ac:dyDescent="0.25">
      <c r="E13973" s="103"/>
      <c r="F13973" s="104"/>
    </row>
    <row r="13974" spans="5:6" x14ac:dyDescent="0.25">
      <c r="E13974" s="103"/>
      <c r="F13974" s="104"/>
    </row>
    <row r="13975" spans="5:6" x14ac:dyDescent="0.25">
      <c r="E13975" s="103"/>
      <c r="F13975" s="104"/>
    </row>
    <row r="13976" spans="5:6" x14ac:dyDescent="0.25">
      <c r="E13976" s="103"/>
      <c r="F13976" s="104"/>
    </row>
    <row r="13977" spans="5:6" x14ac:dyDescent="0.25">
      <c r="E13977" s="103"/>
      <c r="F13977" s="104"/>
    </row>
    <row r="13978" spans="5:6" x14ac:dyDescent="0.25">
      <c r="E13978" s="103"/>
      <c r="F13978" s="104"/>
    </row>
    <row r="13979" spans="5:6" x14ac:dyDescent="0.25">
      <c r="E13979" s="103"/>
      <c r="F13979" s="104"/>
    </row>
    <row r="13980" spans="5:6" x14ac:dyDescent="0.25">
      <c r="E13980" s="103"/>
      <c r="F13980" s="104"/>
    </row>
    <row r="13981" spans="5:6" x14ac:dyDescent="0.25">
      <c r="E13981" s="103"/>
      <c r="F13981" s="104"/>
    </row>
    <row r="13982" spans="5:6" x14ac:dyDescent="0.25">
      <c r="E13982" s="103"/>
      <c r="F13982" s="104"/>
    </row>
    <row r="13983" spans="5:6" x14ac:dyDescent="0.25">
      <c r="E13983" s="103"/>
      <c r="F13983" s="104"/>
    </row>
    <row r="13984" spans="5:6" x14ac:dyDescent="0.25">
      <c r="E13984" s="103"/>
      <c r="F13984" s="104"/>
    </row>
    <row r="13985" spans="5:6" x14ac:dyDescent="0.25">
      <c r="E13985" s="103"/>
      <c r="F13985" s="104"/>
    </row>
    <row r="13986" spans="5:6" x14ac:dyDescent="0.25">
      <c r="E13986" s="103"/>
      <c r="F13986" s="104"/>
    </row>
    <row r="13987" spans="5:6" x14ac:dyDescent="0.25">
      <c r="E13987" s="103"/>
      <c r="F13987" s="104"/>
    </row>
    <row r="13988" spans="5:6" x14ac:dyDescent="0.25">
      <c r="E13988" s="103"/>
      <c r="F13988" s="104"/>
    </row>
    <row r="13989" spans="5:6" x14ac:dyDescent="0.25">
      <c r="E13989" s="103"/>
      <c r="F13989" s="104"/>
    </row>
    <row r="13990" spans="5:6" x14ac:dyDescent="0.25">
      <c r="E13990" s="103"/>
      <c r="F13990" s="104"/>
    </row>
    <row r="13991" spans="5:6" x14ac:dyDescent="0.25">
      <c r="E13991" s="103"/>
      <c r="F13991" s="104"/>
    </row>
    <row r="13992" spans="5:6" x14ac:dyDescent="0.25">
      <c r="E13992" s="103"/>
      <c r="F13992" s="104"/>
    </row>
    <row r="13993" spans="5:6" x14ac:dyDescent="0.25">
      <c r="E13993" s="103"/>
      <c r="F13993" s="104"/>
    </row>
    <row r="13994" spans="5:6" x14ac:dyDescent="0.25">
      <c r="E13994" s="103"/>
      <c r="F13994" s="104"/>
    </row>
    <row r="13995" spans="5:6" x14ac:dyDescent="0.25">
      <c r="E13995" s="103"/>
      <c r="F13995" s="104"/>
    </row>
    <row r="13996" spans="5:6" x14ac:dyDescent="0.25">
      <c r="E13996" s="103"/>
      <c r="F13996" s="104"/>
    </row>
    <row r="13997" spans="5:6" x14ac:dyDescent="0.25">
      <c r="E13997" s="103"/>
      <c r="F13997" s="104"/>
    </row>
    <row r="13998" spans="5:6" x14ac:dyDescent="0.25">
      <c r="E13998" s="103"/>
      <c r="F13998" s="104"/>
    </row>
    <row r="13999" spans="5:6" x14ac:dyDescent="0.25">
      <c r="E13999" s="103"/>
      <c r="F13999" s="104"/>
    </row>
    <row r="14000" spans="5:6" x14ac:dyDescent="0.25">
      <c r="E14000" s="103"/>
      <c r="F14000" s="104"/>
    </row>
    <row r="14001" spans="5:6" x14ac:dyDescent="0.25">
      <c r="E14001" s="103"/>
      <c r="F14001" s="104"/>
    </row>
    <row r="14002" spans="5:6" x14ac:dyDescent="0.25">
      <c r="E14002" s="103"/>
      <c r="F14002" s="104"/>
    </row>
    <row r="14003" spans="5:6" x14ac:dyDescent="0.25">
      <c r="E14003" s="103"/>
      <c r="F14003" s="104"/>
    </row>
    <row r="14004" spans="5:6" x14ac:dyDescent="0.25">
      <c r="E14004" s="103"/>
      <c r="F14004" s="104"/>
    </row>
    <row r="14005" spans="5:6" x14ac:dyDescent="0.25">
      <c r="E14005" s="103"/>
      <c r="F14005" s="104"/>
    </row>
    <row r="14006" spans="5:6" x14ac:dyDescent="0.25">
      <c r="E14006" s="103"/>
      <c r="F14006" s="104"/>
    </row>
    <row r="14007" spans="5:6" x14ac:dyDescent="0.25">
      <c r="E14007" s="103"/>
      <c r="F14007" s="104"/>
    </row>
    <row r="14008" spans="5:6" x14ac:dyDescent="0.25">
      <c r="E14008" s="103"/>
      <c r="F14008" s="104"/>
    </row>
    <row r="14009" spans="5:6" x14ac:dyDescent="0.25">
      <c r="E14009" s="103"/>
      <c r="F14009" s="104"/>
    </row>
    <row r="14010" spans="5:6" x14ac:dyDescent="0.25">
      <c r="E14010" s="103"/>
      <c r="F14010" s="104"/>
    </row>
    <row r="14011" spans="5:6" x14ac:dyDescent="0.25">
      <c r="E14011" s="103"/>
      <c r="F14011" s="104"/>
    </row>
    <row r="14012" spans="5:6" x14ac:dyDescent="0.25">
      <c r="E14012" s="103"/>
      <c r="F14012" s="104"/>
    </row>
    <row r="14013" spans="5:6" x14ac:dyDescent="0.25">
      <c r="E14013" s="103"/>
      <c r="F14013" s="104"/>
    </row>
    <row r="14014" spans="5:6" x14ac:dyDescent="0.25">
      <c r="E14014" s="103"/>
      <c r="F14014" s="104"/>
    </row>
    <row r="14015" spans="5:6" x14ac:dyDescent="0.25">
      <c r="E14015" s="103"/>
      <c r="F14015" s="104"/>
    </row>
    <row r="14016" spans="5:6" x14ac:dyDescent="0.25">
      <c r="E14016" s="103"/>
      <c r="F14016" s="104"/>
    </row>
    <row r="14017" spans="5:6" x14ac:dyDescent="0.25">
      <c r="E14017" s="103"/>
      <c r="F14017" s="104"/>
    </row>
    <row r="14018" spans="5:6" x14ac:dyDescent="0.25">
      <c r="E14018" s="103"/>
      <c r="F14018" s="104"/>
    </row>
    <row r="14019" spans="5:6" x14ac:dyDescent="0.25">
      <c r="E14019" s="103"/>
      <c r="F14019" s="104"/>
    </row>
    <row r="14020" spans="5:6" x14ac:dyDescent="0.25">
      <c r="E14020" s="103"/>
      <c r="F14020" s="104"/>
    </row>
    <row r="14021" spans="5:6" x14ac:dyDescent="0.25">
      <c r="E14021" s="103"/>
      <c r="F14021" s="104"/>
    </row>
    <row r="14022" spans="5:6" x14ac:dyDescent="0.25">
      <c r="E14022" s="103"/>
      <c r="F14022" s="104"/>
    </row>
    <row r="14023" spans="5:6" x14ac:dyDescent="0.25">
      <c r="E14023" s="103"/>
      <c r="F14023" s="104"/>
    </row>
    <row r="14024" spans="5:6" x14ac:dyDescent="0.25">
      <c r="E14024" s="103"/>
      <c r="F14024" s="104"/>
    </row>
    <row r="14025" spans="5:6" x14ac:dyDescent="0.25">
      <c r="E14025" s="103"/>
      <c r="F14025" s="104"/>
    </row>
    <row r="14026" spans="5:6" x14ac:dyDescent="0.25">
      <c r="E14026" s="103"/>
      <c r="F14026" s="104"/>
    </row>
    <row r="14027" spans="5:6" x14ac:dyDescent="0.25">
      <c r="E14027" s="103"/>
      <c r="F14027" s="104"/>
    </row>
    <row r="14028" spans="5:6" x14ac:dyDescent="0.25">
      <c r="E14028" s="103"/>
      <c r="F14028" s="104"/>
    </row>
    <row r="14029" spans="5:6" x14ac:dyDescent="0.25">
      <c r="E14029" s="103"/>
      <c r="F14029" s="104"/>
    </row>
    <row r="14030" spans="5:6" x14ac:dyDescent="0.25">
      <c r="E14030" s="103"/>
      <c r="F14030" s="104"/>
    </row>
    <row r="14031" spans="5:6" x14ac:dyDescent="0.25">
      <c r="E14031" s="103"/>
      <c r="F14031" s="104"/>
    </row>
    <row r="14032" spans="5:6" x14ac:dyDescent="0.25">
      <c r="E14032" s="103"/>
      <c r="F14032" s="104"/>
    </row>
    <row r="14033" spans="5:6" x14ac:dyDescent="0.25">
      <c r="E14033" s="103"/>
      <c r="F14033" s="104"/>
    </row>
    <row r="14034" spans="5:6" x14ac:dyDescent="0.25">
      <c r="E14034" s="103"/>
      <c r="F14034" s="104"/>
    </row>
    <row r="14035" spans="5:6" x14ac:dyDescent="0.25">
      <c r="E14035" s="103"/>
      <c r="F14035" s="104"/>
    </row>
    <row r="14036" spans="5:6" x14ac:dyDescent="0.25">
      <c r="E14036" s="103"/>
      <c r="F14036" s="104"/>
    </row>
    <row r="14037" spans="5:6" x14ac:dyDescent="0.25">
      <c r="E14037" s="103"/>
      <c r="F14037" s="104"/>
    </row>
    <row r="14038" spans="5:6" x14ac:dyDescent="0.25">
      <c r="E14038" s="103"/>
      <c r="F14038" s="104"/>
    </row>
    <row r="14039" spans="5:6" x14ac:dyDescent="0.25">
      <c r="E14039" s="103"/>
      <c r="F14039" s="104"/>
    </row>
    <row r="14040" spans="5:6" x14ac:dyDescent="0.25">
      <c r="E14040" s="103"/>
      <c r="F14040" s="104"/>
    </row>
    <row r="14041" spans="5:6" x14ac:dyDescent="0.25">
      <c r="E14041" s="103"/>
      <c r="F14041" s="104"/>
    </row>
    <row r="14042" spans="5:6" x14ac:dyDescent="0.25">
      <c r="E14042" s="103"/>
      <c r="F14042" s="104"/>
    </row>
    <row r="14043" spans="5:6" x14ac:dyDescent="0.25">
      <c r="E14043" s="103"/>
      <c r="F14043" s="104"/>
    </row>
    <row r="14044" spans="5:6" x14ac:dyDescent="0.25">
      <c r="E14044" s="103"/>
      <c r="F14044" s="104"/>
    </row>
    <row r="14045" spans="5:6" x14ac:dyDescent="0.25">
      <c r="E14045" s="103"/>
      <c r="F14045" s="104"/>
    </row>
    <row r="14046" spans="5:6" x14ac:dyDescent="0.25">
      <c r="E14046" s="103"/>
      <c r="F14046" s="104"/>
    </row>
    <row r="14047" spans="5:6" x14ac:dyDescent="0.25">
      <c r="E14047" s="103"/>
      <c r="F14047" s="104"/>
    </row>
    <row r="14048" spans="5:6" x14ac:dyDescent="0.25">
      <c r="E14048" s="103"/>
      <c r="F14048" s="104"/>
    </row>
    <row r="14049" spans="5:6" x14ac:dyDescent="0.25">
      <c r="E14049" s="103"/>
      <c r="F14049" s="104"/>
    </row>
    <row r="14050" spans="5:6" x14ac:dyDescent="0.25">
      <c r="E14050" s="103"/>
      <c r="F14050" s="104"/>
    </row>
    <row r="14051" spans="5:6" x14ac:dyDescent="0.25">
      <c r="E14051" s="103"/>
      <c r="F14051" s="104"/>
    </row>
    <row r="14052" spans="5:6" x14ac:dyDescent="0.25">
      <c r="E14052" s="103"/>
      <c r="F14052" s="104"/>
    </row>
    <row r="14053" spans="5:6" x14ac:dyDescent="0.25">
      <c r="E14053" s="103"/>
      <c r="F14053" s="104"/>
    </row>
    <row r="14054" spans="5:6" x14ac:dyDescent="0.25">
      <c r="E14054" s="103"/>
      <c r="F14054" s="104"/>
    </row>
    <row r="14055" spans="5:6" x14ac:dyDescent="0.25">
      <c r="E14055" s="103"/>
      <c r="F14055" s="104"/>
    </row>
    <row r="14056" spans="5:6" x14ac:dyDescent="0.25">
      <c r="E14056" s="103"/>
      <c r="F14056" s="104"/>
    </row>
    <row r="14057" spans="5:6" x14ac:dyDescent="0.25">
      <c r="E14057" s="103"/>
      <c r="F14057" s="104"/>
    </row>
    <row r="14058" spans="5:6" x14ac:dyDescent="0.25">
      <c r="E14058" s="103"/>
      <c r="F14058" s="104"/>
    </row>
    <row r="14059" spans="5:6" x14ac:dyDescent="0.25">
      <c r="E14059" s="103"/>
      <c r="F14059" s="104"/>
    </row>
    <row r="14060" spans="5:6" x14ac:dyDescent="0.25">
      <c r="E14060" s="103"/>
      <c r="F14060" s="104"/>
    </row>
    <row r="14061" spans="5:6" x14ac:dyDescent="0.25">
      <c r="E14061" s="103"/>
      <c r="F14061" s="104"/>
    </row>
    <row r="14062" spans="5:6" x14ac:dyDescent="0.25">
      <c r="E14062" s="103"/>
      <c r="F14062" s="104"/>
    </row>
    <row r="14063" spans="5:6" x14ac:dyDescent="0.25">
      <c r="E14063" s="103"/>
      <c r="F14063" s="104"/>
    </row>
    <row r="14064" spans="5:6" x14ac:dyDescent="0.25">
      <c r="E14064" s="103"/>
      <c r="F14064" s="104"/>
    </row>
    <row r="14065" spans="5:6" x14ac:dyDescent="0.25">
      <c r="E14065" s="103"/>
      <c r="F14065" s="104"/>
    </row>
    <row r="14066" spans="5:6" x14ac:dyDescent="0.25">
      <c r="E14066" s="103"/>
      <c r="F14066" s="104"/>
    </row>
    <row r="14067" spans="5:6" x14ac:dyDescent="0.25">
      <c r="E14067" s="103"/>
      <c r="F14067" s="104"/>
    </row>
    <row r="14068" spans="5:6" x14ac:dyDescent="0.25">
      <c r="E14068" s="103"/>
      <c r="F14068" s="104"/>
    </row>
    <row r="14069" spans="5:6" x14ac:dyDescent="0.25">
      <c r="E14069" s="103"/>
      <c r="F14069" s="104"/>
    </row>
    <row r="14070" spans="5:6" x14ac:dyDescent="0.25">
      <c r="E14070" s="103"/>
      <c r="F14070" s="104"/>
    </row>
    <row r="14071" spans="5:6" x14ac:dyDescent="0.25">
      <c r="E14071" s="103"/>
      <c r="F14071" s="104"/>
    </row>
    <row r="14072" spans="5:6" x14ac:dyDescent="0.25">
      <c r="E14072" s="103"/>
      <c r="F14072" s="104"/>
    </row>
    <row r="14073" spans="5:6" x14ac:dyDescent="0.25">
      <c r="E14073" s="103"/>
      <c r="F14073" s="104"/>
    </row>
    <row r="14074" spans="5:6" x14ac:dyDescent="0.25">
      <c r="E14074" s="103"/>
      <c r="F14074" s="104"/>
    </row>
    <row r="14075" spans="5:6" x14ac:dyDescent="0.25">
      <c r="E14075" s="103"/>
      <c r="F14075" s="104"/>
    </row>
    <row r="14076" spans="5:6" x14ac:dyDescent="0.25">
      <c r="E14076" s="103"/>
      <c r="F14076" s="104"/>
    </row>
    <row r="14077" spans="5:6" x14ac:dyDescent="0.25">
      <c r="E14077" s="103"/>
      <c r="F14077" s="104"/>
    </row>
    <row r="14078" spans="5:6" x14ac:dyDescent="0.25">
      <c r="E14078" s="103"/>
      <c r="F14078" s="104"/>
    </row>
    <row r="14079" spans="5:6" x14ac:dyDescent="0.25">
      <c r="E14079" s="103"/>
      <c r="F14079" s="104"/>
    </row>
    <row r="14080" spans="5:6" x14ac:dyDescent="0.25">
      <c r="E14080" s="103"/>
      <c r="F14080" s="104"/>
    </row>
    <row r="14081" spans="5:6" x14ac:dyDescent="0.25">
      <c r="E14081" s="103"/>
      <c r="F14081" s="104"/>
    </row>
    <row r="14082" spans="5:6" x14ac:dyDescent="0.25">
      <c r="E14082" s="103"/>
      <c r="F14082" s="104"/>
    </row>
    <row r="14083" spans="5:6" x14ac:dyDescent="0.25">
      <c r="E14083" s="103"/>
      <c r="F14083" s="104"/>
    </row>
    <row r="14084" spans="5:6" x14ac:dyDescent="0.25">
      <c r="E14084" s="103"/>
      <c r="F14084" s="104"/>
    </row>
    <row r="14085" spans="5:6" x14ac:dyDescent="0.25">
      <c r="E14085" s="103"/>
      <c r="F14085" s="104"/>
    </row>
    <row r="14086" spans="5:6" x14ac:dyDescent="0.25">
      <c r="E14086" s="103"/>
      <c r="F14086" s="104"/>
    </row>
    <row r="14087" spans="5:6" x14ac:dyDescent="0.25">
      <c r="E14087" s="103"/>
      <c r="F14087" s="104"/>
    </row>
    <row r="14088" spans="5:6" x14ac:dyDescent="0.25">
      <c r="E14088" s="103"/>
      <c r="F14088" s="104"/>
    </row>
    <row r="14089" spans="5:6" x14ac:dyDescent="0.25">
      <c r="E14089" s="103"/>
      <c r="F14089" s="104"/>
    </row>
    <row r="14090" spans="5:6" x14ac:dyDescent="0.25">
      <c r="E14090" s="103"/>
      <c r="F14090" s="104"/>
    </row>
    <row r="14091" spans="5:6" x14ac:dyDescent="0.25">
      <c r="E14091" s="103"/>
      <c r="F14091" s="104"/>
    </row>
    <row r="14092" spans="5:6" x14ac:dyDescent="0.25">
      <c r="E14092" s="103"/>
      <c r="F14092" s="104"/>
    </row>
    <row r="14093" spans="5:6" x14ac:dyDescent="0.25">
      <c r="E14093" s="103"/>
      <c r="F14093" s="104"/>
    </row>
    <row r="14094" spans="5:6" x14ac:dyDescent="0.25">
      <c r="E14094" s="103"/>
      <c r="F14094" s="104"/>
    </row>
    <row r="14095" spans="5:6" x14ac:dyDescent="0.25">
      <c r="E14095" s="103"/>
      <c r="F14095" s="104"/>
    </row>
    <row r="14096" spans="5:6" x14ac:dyDescent="0.25">
      <c r="E14096" s="103"/>
      <c r="F14096" s="104"/>
    </row>
    <row r="14097" spans="5:6" x14ac:dyDescent="0.25">
      <c r="E14097" s="103"/>
      <c r="F14097" s="104"/>
    </row>
    <row r="14098" spans="5:6" x14ac:dyDescent="0.25">
      <c r="E14098" s="103"/>
      <c r="F14098" s="104"/>
    </row>
    <row r="14099" spans="5:6" x14ac:dyDescent="0.25">
      <c r="E14099" s="103"/>
      <c r="F14099" s="104"/>
    </row>
    <row r="14100" spans="5:6" x14ac:dyDescent="0.25">
      <c r="E14100" s="103"/>
      <c r="F14100" s="104"/>
    </row>
    <row r="14101" spans="5:6" x14ac:dyDescent="0.25">
      <c r="E14101" s="103"/>
      <c r="F14101" s="104"/>
    </row>
    <row r="14102" spans="5:6" x14ac:dyDescent="0.25">
      <c r="E14102" s="103"/>
      <c r="F14102" s="104"/>
    </row>
    <row r="14103" spans="5:6" x14ac:dyDescent="0.25">
      <c r="E14103" s="103"/>
      <c r="F14103" s="104"/>
    </row>
    <row r="14104" spans="5:6" x14ac:dyDescent="0.25">
      <c r="E14104" s="103"/>
      <c r="F14104" s="104"/>
    </row>
    <row r="14105" spans="5:6" x14ac:dyDescent="0.25">
      <c r="E14105" s="103"/>
      <c r="F14105" s="104"/>
    </row>
    <row r="14106" spans="5:6" x14ac:dyDescent="0.25">
      <c r="E14106" s="103"/>
      <c r="F14106" s="104"/>
    </row>
    <row r="14107" spans="5:6" x14ac:dyDescent="0.25">
      <c r="E14107" s="103"/>
      <c r="F14107" s="104"/>
    </row>
    <row r="14108" spans="5:6" x14ac:dyDescent="0.25">
      <c r="E14108" s="103"/>
      <c r="F14108" s="104"/>
    </row>
    <row r="14109" spans="5:6" x14ac:dyDescent="0.25">
      <c r="E14109" s="103"/>
      <c r="F14109" s="104"/>
    </row>
    <row r="14110" spans="5:6" x14ac:dyDescent="0.25">
      <c r="E14110" s="103"/>
      <c r="F14110" s="104"/>
    </row>
    <row r="14111" spans="5:6" x14ac:dyDescent="0.25">
      <c r="E14111" s="103"/>
      <c r="F14111" s="104"/>
    </row>
    <row r="14112" spans="5:6" x14ac:dyDescent="0.25">
      <c r="E14112" s="103"/>
      <c r="F14112" s="104"/>
    </row>
    <row r="14113" spans="5:6" x14ac:dyDescent="0.25">
      <c r="E14113" s="103"/>
      <c r="F14113" s="104"/>
    </row>
    <row r="14114" spans="5:6" x14ac:dyDescent="0.25">
      <c r="E14114" s="103"/>
      <c r="F14114" s="104"/>
    </row>
    <row r="14115" spans="5:6" x14ac:dyDescent="0.25">
      <c r="E14115" s="103"/>
      <c r="F14115" s="104"/>
    </row>
    <row r="14116" spans="5:6" x14ac:dyDescent="0.25">
      <c r="E14116" s="103"/>
      <c r="F14116" s="104"/>
    </row>
    <row r="14117" spans="5:6" x14ac:dyDescent="0.25">
      <c r="E14117" s="103"/>
      <c r="F14117" s="104"/>
    </row>
    <row r="14118" spans="5:6" x14ac:dyDescent="0.25">
      <c r="E14118" s="103"/>
      <c r="F14118" s="104"/>
    </row>
    <row r="14119" spans="5:6" x14ac:dyDescent="0.25">
      <c r="E14119" s="103"/>
      <c r="F14119" s="104"/>
    </row>
    <row r="14120" spans="5:6" x14ac:dyDescent="0.25">
      <c r="E14120" s="103"/>
      <c r="F14120" s="104"/>
    </row>
    <row r="14121" spans="5:6" x14ac:dyDescent="0.25">
      <c r="E14121" s="103"/>
      <c r="F14121" s="104"/>
    </row>
    <row r="14122" spans="5:6" x14ac:dyDescent="0.25">
      <c r="E14122" s="103"/>
      <c r="F14122" s="104"/>
    </row>
    <row r="14123" spans="5:6" x14ac:dyDescent="0.25">
      <c r="E14123" s="103"/>
      <c r="F14123" s="104"/>
    </row>
    <row r="14124" spans="5:6" x14ac:dyDescent="0.25">
      <c r="E14124" s="103"/>
      <c r="F14124" s="104"/>
    </row>
    <row r="14125" spans="5:6" x14ac:dyDescent="0.25">
      <c r="E14125" s="103"/>
      <c r="F14125" s="104"/>
    </row>
    <row r="14126" spans="5:6" x14ac:dyDescent="0.25">
      <c r="E14126" s="103"/>
      <c r="F14126" s="104"/>
    </row>
    <row r="14127" spans="5:6" x14ac:dyDescent="0.25">
      <c r="E14127" s="103"/>
      <c r="F14127" s="104"/>
    </row>
    <row r="14128" spans="5:6" x14ac:dyDescent="0.25">
      <c r="E14128" s="103"/>
      <c r="F14128" s="104"/>
    </row>
    <row r="14129" spans="5:6" x14ac:dyDescent="0.25">
      <c r="E14129" s="103"/>
      <c r="F14129" s="104"/>
    </row>
    <row r="14130" spans="5:6" x14ac:dyDescent="0.25">
      <c r="E14130" s="103"/>
      <c r="F14130" s="104"/>
    </row>
    <row r="14131" spans="5:6" x14ac:dyDescent="0.25">
      <c r="E14131" s="103"/>
      <c r="F14131" s="104"/>
    </row>
    <row r="14132" spans="5:6" x14ac:dyDescent="0.25">
      <c r="E14132" s="103"/>
      <c r="F14132" s="104"/>
    </row>
    <row r="14133" spans="5:6" x14ac:dyDescent="0.25">
      <c r="E14133" s="103"/>
      <c r="F14133" s="104"/>
    </row>
    <row r="14134" spans="5:6" x14ac:dyDescent="0.25">
      <c r="E14134" s="103"/>
      <c r="F14134" s="104"/>
    </row>
    <row r="14135" spans="5:6" x14ac:dyDescent="0.25">
      <c r="E14135" s="103"/>
      <c r="F14135" s="104"/>
    </row>
    <row r="14136" spans="5:6" x14ac:dyDescent="0.25">
      <c r="E14136" s="103"/>
      <c r="F14136" s="104"/>
    </row>
    <row r="14137" spans="5:6" x14ac:dyDescent="0.25">
      <c r="E14137" s="103"/>
      <c r="F14137" s="104"/>
    </row>
    <row r="14138" spans="5:6" x14ac:dyDescent="0.25">
      <c r="E14138" s="103"/>
      <c r="F14138" s="104"/>
    </row>
    <row r="14139" spans="5:6" x14ac:dyDescent="0.25">
      <c r="E14139" s="103"/>
      <c r="F14139" s="104"/>
    </row>
    <row r="14140" spans="5:6" x14ac:dyDescent="0.25">
      <c r="E14140" s="103"/>
      <c r="F14140" s="104"/>
    </row>
    <row r="14141" spans="5:6" x14ac:dyDescent="0.25">
      <c r="E14141" s="103"/>
      <c r="F14141" s="104"/>
    </row>
    <row r="14142" spans="5:6" x14ac:dyDescent="0.25">
      <c r="E14142" s="103"/>
      <c r="F14142" s="104"/>
    </row>
    <row r="14143" spans="5:6" x14ac:dyDescent="0.25">
      <c r="E14143" s="103"/>
      <c r="F14143" s="104"/>
    </row>
    <row r="14144" spans="5:6" x14ac:dyDescent="0.25">
      <c r="E14144" s="103"/>
      <c r="F14144" s="104"/>
    </row>
    <row r="14145" spans="5:6" x14ac:dyDescent="0.25">
      <c r="E14145" s="103"/>
      <c r="F14145" s="104"/>
    </row>
    <row r="14146" spans="5:6" x14ac:dyDescent="0.25">
      <c r="E14146" s="103"/>
      <c r="F14146" s="104"/>
    </row>
    <row r="14147" spans="5:6" x14ac:dyDescent="0.25">
      <c r="E14147" s="103"/>
      <c r="F14147" s="104"/>
    </row>
    <row r="14148" spans="5:6" x14ac:dyDescent="0.25">
      <c r="E14148" s="103"/>
      <c r="F14148" s="104"/>
    </row>
    <row r="14149" spans="5:6" x14ac:dyDescent="0.25">
      <c r="E14149" s="103"/>
      <c r="F14149" s="104"/>
    </row>
    <row r="14150" spans="5:6" x14ac:dyDescent="0.25">
      <c r="E14150" s="103"/>
      <c r="F14150" s="104"/>
    </row>
    <row r="14151" spans="5:6" x14ac:dyDescent="0.25">
      <c r="E14151" s="103"/>
      <c r="F14151" s="104"/>
    </row>
    <row r="14152" spans="5:6" x14ac:dyDescent="0.25">
      <c r="E14152" s="103"/>
      <c r="F14152" s="104"/>
    </row>
    <row r="14153" spans="5:6" x14ac:dyDescent="0.25">
      <c r="E14153" s="103"/>
      <c r="F14153" s="104"/>
    </row>
    <row r="14154" spans="5:6" x14ac:dyDescent="0.25">
      <c r="E14154" s="103"/>
      <c r="F14154" s="104"/>
    </row>
    <row r="14155" spans="5:6" x14ac:dyDescent="0.25">
      <c r="E14155" s="103"/>
      <c r="F14155" s="104"/>
    </row>
    <row r="14156" spans="5:6" x14ac:dyDescent="0.25">
      <c r="E14156" s="103"/>
      <c r="F14156" s="104"/>
    </row>
    <row r="14157" spans="5:6" x14ac:dyDescent="0.25">
      <c r="E14157" s="103"/>
      <c r="F14157" s="104"/>
    </row>
    <row r="14158" spans="5:6" x14ac:dyDescent="0.25">
      <c r="E14158" s="103"/>
      <c r="F14158" s="104"/>
    </row>
    <row r="14159" spans="5:6" x14ac:dyDescent="0.25">
      <c r="E14159" s="103"/>
      <c r="F14159" s="104"/>
    </row>
    <row r="14160" spans="5:6" x14ac:dyDescent="0.25">
      <c r="E14160" s="103"/>
      <c r="F14160" s="104"/>
    </row>
    <row r="14161" spans="5:6" x14ac:dyDescent="0.25">
      <c r="E14161" s="103"/>
      <c r="F14161" s="104"/>
    </row>
    <row r="14162" spans="5:6" x14ac:dyDescent="0.25">
      <c r="E14162" s="103"/>
      <c r="F14162" s="104"/>
    </row>
    <row r="14163" spans="5:6" x14ac:dyDescent="0.25">
      <c r="E14163" s="103"/>
      <c r="F14163" s="104"/>
    </row>
    <row r="14164" spans="5:6" x14ac:dyDescent="0.25">
      <c r="E14164" s="103"/>
      <c r="F14164" s="104"/>
    </row>
    <row r="14165" spans="5:6" x14ac:dyDescent="0.25">
      <c r="E14165" s="103"/>
      <c r="F14165" s="104"/>
    </row>
    <row r="14166" spans="5:6" x14ac:dyDescent="0.25">
      <c r="E14166" s="103"/>
      <c r="F14166" s="104"/>
    </row>
    <row r="14167" spans="5:6" x14ac:dyDescent="0.25">
      <c r="E14167" s="103"/>
      <c r="F14167" s="104"/>
    </row>
    <row r="14168" spans="5:6" x14ac:dyDescent="0.25">
      <c r="E14168" s="103"/>
      <c r="F14168" s="104"/>
    </row>
    <row r="14169" spans="5:6" x14ac:dyDescent="0.25">
      <c r="E14169" s="103"/>
      <c r="F14169" s="104"/>
    </row>
    <row r="14170" spans="5:6" x14ac:dyDescent="0.25">
      <c r="E14170" s="103"/>
      <c r="F14170" s="104"/>
    </row>
    <row r="14171" spans="5:6" x14ac:dyDescent="0.25">
      <c r="E14171" s="103"/>
      <c r="F14171" s="104"/>
    </row>
    <row r="14172" spans="5:6" x14ac:dyDescent="0.25">
      <c r="E14172" s="103"/>
      <c r="F14172" s="104"/>
    </row>
    <row r="14173" spans="5:6" x14ac:dyDescent="0.25">
      <c r="E14173" s="103"/>
      <c r="F14173" s="104"/>
    </row>
    <row r="14174" spans="5:6" x14ac:dyDescent="0.25">
      <c r="E14174" s="103"/>
      <c r="F14174" s="104"/>
    </row>
    <row r="14175" spans="5:6" x14ac:dyDescent="0.25">
      <c r="E14175" s="103"/>
      <c r="F14175" s="104"/>
    </row>
    <row r="14176" spans="5:6" x14ac:dyDescent="0.25">
      <c r="E14176" s="103"/>
      <c r="F14176" s="104"/>
    </row>
    <row r="14177" spans="5:6" x14ac:dyDescent="0.25">
      <c r="E14177" s="103"/>
      <c r="F14177" s="104"/>
    </row>
    <row r="14178" spans="5:6" x14ac:dyDescent="0.25">
      <c r="E14178" s="103"/>
      <c r="F14178" s="104"/>
    </row>
    <row r="14179" spans="5:6" x14ac:dyDescent="0.25">
      <c r="E14179" s="103"/>
      <c r="F14179" s="104"/>
    </row>
    <row r="14180" spans="5:6" x14ac:dyDescent="0.25">
      <c r="E14180" s="103"/>
      <c r="F14180" s="104"/>
    </row>
    <row r="14181" spans="5:6" x14ac:dyDescent="0.25">
      <c r="E14181" s="103"/>
      <c r="F14181" s="104"/>
    </row>
    <row r="14182" spans="5:6" x14ac:dyDescent="0.25">
      <c r="E14182" s="103"/>
      <c r="F14182" s="104"/>
    </row>
    <row r="14183" spans="5:6" x14ac:dyDescent="0.25">
      <c r="E14183" s="103"/>
      <c r="F14183" s="104"/>
    </row>
    <row r="14184" spans="5:6" x14ac:dyDescent="0.25">
      <c r="E14184" s="103"/>
      <c r="F14184" s="104"/>
    </row>
    <row r="14185" spans="5:6" x14ac:dyDescent="0.25">
      <c r="E14185" s="103"/>
      <c r="F14185" s="104"/>
    </row>
    <row r="14186" spans="5:6" x14ac:dyDescent="0.25">
      <c r="E14186" s="103"/>
      <c r="F14186" s="104"/>
    </row>
    <row r="14187" spans="5:6" x14ac:dyDescent="0.25">
      <c r="E14187" s="103"/>
      <c r="F14187" s="104"/>
    </row>
    <row r="14188" spans="5:6" x14ac:dyDescent="0.25">
      <c r="E14188" s="103"/>
      <c r="F14188" s="104"/>
    </row>
    <row r="14189" spans="5:6" x14ac:dyDescent="0.25">
      <c r="E14189" s="103"/>
      <c r="F14189" s="104"/>
    </row>
    <row r="14190" spans="5:6" x14ac:dyDescent="0.25">
      <c r="E14190" s="103"/>
      <c r="F14190" s="104"/>
    </row>
    <row r="14191" spans="5:6" x14ac:dyDescent="0.25">
      <c r="E14191" s="103"/>
      <c r="F14191" s="104"/>
    </row>
    <row r="14192" spans="5:6" x14ac:dyDescent="0.25">
      <c r="E14192" s="103"/>
      <c r="F14192" s="104"/>
    </row>
    <row r="14193" spans="5:6" x14ac:dyDescent="0.25">
      <c r="E14193" s="103"/>
      <c r="F14193" s="104"/>
    </row>
    <row r="14194" spans="5:6" x14ac:dyDescent="0.25">
      <c r="E14194" s="103"/>
      <c r="F14194" s="104"/>
    </row>
    <row r="14195" spans="5:6" x14ac:dyDescent="0.25">
      <c r="E14195" s="103"/>
      <c r="F14195" s="104"/>
    </row>
    <row r="14196" spans="5:6" x14ac:dyDescent="0.25">
      <c r="E14196" s="103"/>
      <c r="F14196" s="104"/>
    </row>
    <row r="14197" spans="5:6" x14ac:dyDescent="0.25">
      <c r="E14197" s="103"/>
      <c r="F14197" s="104"/>
    </row>
    <row r="14198" spans="5:6" x14ac:dyDescent="0.25">
      <c r="E14198" s="103"/>
      <c r="F14198" s="104"/>
    </row>
    <row r="14199" spans="5:6" x14ac:dyDescent="0.25">
      <c r="E14199" s="103"/>
      <c r="F14199" s="104"/>
    </row>
    <row r="14200" spans="5:6" x14ac:dyDescent="0.25">
      <c r="E14200" s="103"/>
      <c r="F14200" s="104"/>
    </row>
    <row r="14201" spans="5:6" x14ac:dyDescent="0.25">
      <c r="E14201" s="103"/>
      <c r="F14201" s="104"/>
    </row>
    <row r="14202" spans="5:6" x14ac:dyDescent="0.25">
      <c r="E14202" s="103"/>
      <c r="F14202" s="104"/>
    </row>
    <row r="14203" spans="5:6" x14ac:dyDescent="0.25">
      <c r="E14203" s="103"/>
      <c r="F14203" s="104"/>
    </row>
    <row r="14204" spans="5:6" x14ac:dyDescent="0.25">
      <c r="E14204" s="103"/>
      <c r="F14204" s="104"/>
    </row>
    <row r="14205" spans="5:6" x14ac:dyDescent="0.25">
      <c r="E14205" s="103"/>
      <c r="F14205" s="104"/>
    </row>
    <row r="14206" spans="5:6" x14ac:dyDescent="0.25">
      <c r="E14206" s="103"/>
      <c r="F14206" s="104"/>
    </row>
    <row r="14207" spans="5:6" x14ac:dyDescent="0.25">
      <c r="E14207" s="103"/>
      <c r="F14207" s="104"/>
    </row>
    <row r="14208" spans="5:6" x14ac:dyDescent="0.25">
      <c r="E14208" s="103"/>
      <c r="F14208" s="104"/>
    </row>
    <row r="14209" spans="5:6" x14ac:dyDescent="0.25">
      <c r="E14209" s="103"/>
      <c r="F14209" s="104"/>
    </row>
    <row r="14210" spans="5:6" x14ac:dyDescent="0.25">
      <c r="E14210" s="103"/>
      <c r="F14210" s="104"/>
    </row>
    <row r="14211" spans="5:6" x14ac:dyDescent="0.25">
      <c r="E14211" s="103"/>
      <c r="F14211" s="104"/>
    </row>
    <row r="14212" spans="5:6" x14ac:dyDescent="0.25">
      <c r="E14212" s="103"/>
      <c r="F14212" s="104"/>
    </row>
    <row r="14213" spans="5:6" x14ac:dyDescent="0.25">
      <c r="E14213" s="103"/>
      <c r="F14213" s="104"/>
    </row>
    <row r="14214" spans="5:6" x14ac:dyDescent="0.25">
      <c r="E14214" s="103"/>
      <c r="F14214" s="104"/>
    </row>
    <row r="14215" spans="5:6" x14ac:dyDescent="0.25">
      <c r="E14215" s="103"/>
      <c r="F14215" s="104"/>
    </row>
    <row r="14216" spans="5:6" x14ac:dyDescent="0.25">
      <c r="E14216" s="103"/>
      <c r="F14216" s="104"/>
    </row>
    <row r="14217" spans="5:6" x14ac:dyDescent="0.25">
      <c r="E14217" s="103"/>
      <c r="F14217" s="104"/>
    </row>
    <row r="14218" spans="5:6" x14ac:dyDescent="0.25">
      <c r="E14218" s="103"/>
      <c r="F14218" s="104"/>
    </row>
    <row r="14219" spans="5:6" x14ac:dyDescent="0.25">
      <c r="E14219" s="103"/>
      <c r="F14219" s="104"/>
    </row>
    <row r="14220" spans="5:6" x14ac:dyDescent="0.25">
      <c r="E14220" s="103"/>
      <c r="F14220" s="104"/>
    </row>
    <row r="14221" spans="5:6" x14ac:dyDescent="0.25">
      <c r="E14221" s="103"/>
      <c r="F14221" s="104"/>
    </row>
    <row r="14222" spans="5:6" x14ac:dyDescent="0.25">
      <c r="E14222" s="103"/>
      <c r="F14222" s="104"/>
    </row>
    <row r="14223" spans="5:6" x14ac:dyDescent="0.25">
      <c r="E14223" s="103"/>
      <c r="F14223" s="104"/>
    </row>
    <row r="14224" spans="5:6" x14ac:dyDescent="0.25">
      <c r="E14224" s="103"/>
      <c r="F14224" s="104"/>
    </row>
    <row r="14225" spans="5:6" x14ac:dyDescent="0.25">
      <c r="E14225" s="103"/>
      <c r="F14225" s="104"/>
    </row>
    <row r="14226" spans="5:6" x14ac:dyDescent="0.25">
      <c r="E14226" s="103"/>
      <c r="F14226" s="104"/>
    </row>
    <row r="14227" spans="5:6" x14ac:dyDescent="0.25">
      <c r="E14227" s="103"/>
      <c r="F14227" s="104"/>
    </row>
    <row r="14228" spans="5:6" x14ac:dyDescent="0.25">
      <c r="E14228" s="103"/>
      <c r="F14228" s="104"/>
    </row>
    <row r="14229" spans="5:6" x14ac:dyDescent="0.25">
      <c r="E14229" s="103"/>
      <c r="F14229" s="104"/>
    </row>
    <row r="14230" spans="5:6" x14ac:dyDescent="0.25">
      <c r="E14230" s="103"/>
      <c r="F14230" s="104"/>
    </row>
    <row r="14231" spans="5:6" x14ac:dyDescent="0.25">
      <c r="E14231" s="103"/>
      <c r="F14231" s="104"/>
    </row>
    <row r="14232" spans="5:6" x14ac:dyDescent="0.25">
      <c r="E14232" s="103"/>
      <c r="F14232" s="104"/>
    </row>
    <row r="14233" spans="5:6" x14ac:dyDescent="0.25">
      <c r="E14233" s="103"/>
      <c r="F14233" s="104"/>
    </row>
    <row r="14234" spans="5:6" x14ac:dyDescent="0.25">
      <c r="E14234" s="103"/>
      <c r="F14234" s="104"/>
    </row>
    <row r="14235" spans="5:6" x14ac:dyDescent="0.25">
      <c r="E14235" s="103"/>
      <c r="F14235" s="104"/>
    </row>
    <row r="14236" spans="5:6" x14ac:dyDescent="0.25">
      <c r="E14236" s="103"/>
      <c r="F14236" s="104"/>
    </row>
    <row r="14237" spans="5:6" x14ac:dyDescent="0.25">
      <c r="E14237" s="103"/>
      <c r="F14237" s="104"/>
    </row>
    <row r="14238" spans="5:6" x14ac:dyDescent="0.25">
      <c r="E14238" s="103"/>
      <c r="F14238" s="104"/>
    </row>
    <row r="14239" spans="5:6" x14ac:dyDescent="0.25">
      <c r="E14239" s="103"/>
      <c r="F14239" s="104"/>
    </row>
    <row r="14240" spans="5:6" x14ac:dyDescent="0.25">
      <c r="E14240" s="103"/>
      <c r="F14240" s="104"/>
    </row>
    <row r="14241" spans="5:6" x14ac:dyDescent="0.25">
      <c r="E14241" s="103"/>
      <c r="F14241" s="104"/>
    </row>
    <row r="14242" spans="5:6" x14ac:dyDescent="0.25">
      <c r="E14242" s="103"/>
      <c r="F14242" s="104"/>
    </row>
    <row r="14243" spans="5:6" x14ac:dyDescent="0.25">
      <c r="E14243" s="103"/>
      <c r="F14243" s="104"/>
    </row>
    <row r="14244" spans="5:6" x14ac:dyDescent="0.25">
      <c r="E14244" s="103"/>
      <c r="F14244" s="104"/>
    </row>
    <row r="14245" spans="5:6" x14ac:dyDescent="0.25">
      <c r="E14245" s="103"/>
      <c r="F14245" s="104"/>
    </row>
    <row r="14246" spans="5:6" x14ac:dyDescent="0.25">
      <c r="E14246" s="103"/>
      <c r="F14246" s="104"/>
    </row>
    <row r="14247" spans="5:6" x14ac:dyDescent="0.25">
      <c r="E14247" s="103"/>
      <c r="F14247" s="104"/>
    </row>
    <row r="14248" spans="5:6" x14ac:dyDescent="0.25">
      <c r="E14248" s="103"/>
      <c r="F14248" s="104"/>
    </row>
    <row r="14249" spans="5:6" x14ac:dyDescent="0.25">
      <c r="E14249" s="103"/>
      <c r="F14249" s="104"/>
    </row>
    <row r="14250" spans="5:6" x14ac:dyDescent="0.25">
      <c r="E14250" s="103"/>
      <c r="F14250" s="104"/>
    </row>
    <row r="14251" spans="5:6" x14ac:dyDescent="0.25">
      <c r="E14251" s="103"/>
      <c r="F14251" s="104"/>
    </row>
    <row r="14252" spans="5:6" x14ac:dyDescent="0.25">
      <c r="E14252" s="103"/>
      <c r="F14252" s="104"/>
    </row>
    <row r="14253" spans="5:6" x14ac:dyDescent="0.25">
      <c r="E14253" s="103"/>
      <c r="F14253" s="104"/>
    </row>
    <row r="14254" spans="5:6" x14ac:dyDescent="0.25">
      <c r="E14254" s="103"/>
      <c r="F14254" s="104"/>
    </row>
    <row r="14255" spans="5:6" x14ac:dyDescent="0.25">
      <c r="E14255" s="103"/>
      <c r="F14255" s="104"/>
    </row>
    <row r="14256" spans="5:6" x14ac:dyDescent="0.25">
      <c r="E14256" s="103"/>
      <c r="F14256" s="104"/>
    </row>
    <row r="14257" spans="5:6" x14ac:dyDescent="0.25">
      <c r="E14257" s="103"/>
      <c r="F14257" s="104"/>
    </row>
    <row r="14258" spans="5:6" x14ac:dyDescent="0.25">
      <c r="E14258" s="103"/>
      <c r="F14258" s="104"/>
    </row>
    <row r="14259" spans="5:6" x14ac:dyDescent="0.25">
      <c r="E14259" s="103"/>
      <c r="F14259" s="104"/>
    </row>
    <row r="14260" spans="5:6" x14ac:dyDescent="0.25">
      <c r="E14260" s="103"/>
      <c r="F14260" s="104"/>
    </row>
    <row r="14261" spans="5:6" x14ac:dyDescent="0.25">
      <c r="E14261" s="103"/>
      <c r="F14261" s="104"/>
    </row>
    <row r="14262" spans="5:6" x14ac:dyDescent="0.25">
      <c r="E14262" s="103"/>
      <c r="F14262" s="104"/>
    </row>
    <row r="14263" spans="5:6" x14ac:dyDescent="0.25">
      <c r="E14263" s="103"/>
      <c r="F14263" s="104"/>
    </row>
    <row r="14264" spans="5:6" x14ac:dyDescent="0.25">
      <c r="E14264" s="103"/>
      <c r="F14264" s="104"/>
    </row>
    <row r="14265" spans="5:6" x14ac:dyDescent="0.25">
      <c r="E14265" s="103"/>
      <c r="F14265" s="104"/>
    </row>
    <row r="14266" spans="5:6" x14ac:dyDescent="0.25">
      <c r="E14266" s="103"/>
      <c r="F14266" s="104"/>
    </row>
    <row r="14267" spans="5:6" x14ac:dyDescent="0.25">
      <c r="E14267" s="103"/>
      <c r="F14267" s="104"/>
    </row>
    <row r="14268" spans="5:6" x14ac:dyDescent="0.25">
      <c r="E14268" s="103"/>
      <c r="F14268" s="104"/>
    </row>
    <row r="14269" spans="5:6" x14ac:dyDescent="0.25">
      <c r="E14269" s="103"/>
      <c r="F14269" s="104"/>
    </row>
    <row r="14270" spans="5:6" x14ac:dyDescent="0.25">
      <c r="E14270" s="103"/>
      <c r="F14270" s="104"/>
    </row>
    <row r="14271" spans="5:6" x14ac:dyDescent="0.25">
      <c r="E14271" s="103"/>
      <c r="F14271" s="104"/>
    </row>
    <row r="14272" spans="5:6" x14ac:dyDescent="0.25">
      <c r="E14272" s="103"/>
      <c r="F14272" s="104"/>
    </row>
    <row r="14273" spans="5:6" x14ac:dyDescent="0.25">
      <c r="E14273" s="103"/>
      <c r="F14273" s="104"/>
    </row>
    <row r="14274" spans="5:6" x14ac:dyDescent="0.25">
      <c r="E14274" s="103"/>
      <c r="F14274" s="104"/>
    </row>
    <row r="14275" spans="5:6" x14ac:dyDescent="0.25">
      <c r="E14275" s="103"/>
      <c r="F14275" s="104"/>
    </row>
    <row r="14276" spans="5:6" x14ac:dyDescent="0.25">
      <c r="E14276" s="103"/>
      <c r="F14276" s="104"/>
    </row>
    <row r="14277" spans="5:6" x14ac:dyDescent="0.25">
      <c r="E14277" s="103"/>
      <c r="F14277" s="104"/>
    </row>
    <row r="14278" spans="5:6" x14ac:dyDescent="0.25">
      <c r="E14278" s="103"/>
      <c r="F14278" s="104"/>
    </row>
    <row r="14279" spans="5:6" x14ac:dyDescent="0.25">
      <c r="E14279" s="103"/>
      <c r="F14279" s="104"/>
    </row>
    <row r="14280" spans="5:6" x14ac:dyDescent="0.25">
      <c r="E14280" s="103"/>
      <c r="F14280" s="104"/>
    </row>
    <row r="14281" spans="5:6" x14ac:dyDescent="0.25">
      <c r="E14281" s="103"/>
      <c r="F14281" s="104"/>
    </row>
    <row r="14282" spans="5:6" x14ac:dyDescent="0.25">
      <c r="E14282" s="103"/>
      <c r="F14282" s="104"/>
    </row>
    <row r="14283" spans="5:6" x14ac:dyDescent="0.25">
      <c r="E14283" s="103"/>
      <c r="F14283" s="104"/>
    </row>
    <row r="14284" spans="5:6" x14ac:dyDescent="0.25">
      <c r="E14284" s="103"/>
      <c r="F14284" s="104"/>
    </row>
    <row r="14285" spans="5:6" x14ac:dyDescent="0.25">
      <c r="E14285" s="103"/>
      <c r="F14285" s="104"/>
    </row>
    <row r="14286" spans="5:6" x14ac:dyDescent="0.25">
      <c r="E14286" s="103"/>
      <c r="F14286" s="104"/>
    </row>
    <row r="14287" spans="5:6" x14ac:dyDescent="0.25">
      <c r="E14287" s="103"/>
      <c r="F14287" s="104"/>
    </row>
    <row r="14288" spans="5:6" x14ac:dyDescent="0.25">
      <c r="E14288" s="103"/>
      <c r="F14288" s="104"/>
    </row>
    <row r="14289" spans="5:6" x14ac:dyDescent="0.25">
      <c r="E14289" s="103"/>
      <c r="F14289" s="104"/>
    </row>
    <row r="14290" spans="5:6" x14ac:dyDescent="0.25">
      <c r="E14290" s="103"/>
      <c r="F14290" s="104"/>
    </row>
    <row r="14291" spans="5:6" x14ac:dyDescent="0.25">
      <c r="E14291" s="103"/>
      <c r="F14291" s="104"/>
    </row>
    <row r="14292" spans="5:6" x14ac:dyDescent="0.25">
      <c r="E14292" s="103"/>
      <c r="F14292" s="104"/>
    </row>
    <row r="14293" spans="5:6" x14ac:dyDescent="0.25">
      <c r="E14293" s="103"/>
      <c r="F14293" s="104"/>
    </row>
    <row r="14294" spans="5:6" x14ac:dyDescent="0.25">
      <c r="E14294" s="103"/>
      <c r="F14294" s="104"/>
    </row>
    <row r="14295" spans="5:6" x14ac:dyDescent="0.25">
      <c r="E14295" s="103"/>
      <c r="F14295" s="104"/>
    </row>
    <row r="14296" spans="5:6" x14ac:dyDescent="0.25">
      <c r="E14296" s="103"/>
      <c r="F14296" s="104"/>
    </row>
    <row r="14297" spans="5:6" x14ac:dyDescent="0.25">
      <c r="E14297" s="103"/>
      <c r="F14297" s="104"/>
    </row>
    <row r="14298" spans="5:6" x14ac:dyDescent="0.25">
      <c r="E14298" s="103"/>
      <c r="F14298" s="104"/>
    </row>
    <row r="14299" spans="5:6" x14ac:dyDescent="0.25">
      <c r="E14299" s="103"/>
      <c r="F14299" s="104"/>
    </row>
    <row r="14300" spans="5:6" x14ac:dyDescent="0.25">
      <c r="E14300" s="103"/>
      <c r="F14300" s="104"/>
    </row>
    <row r="14301" spans="5:6" x14ac:dyDescent="0.25">
      <c r="E14301" s="103"/>
      <c r="F14301" s="104"/>
    </row>
    <row r="14302" spans="5:6" x14ac:dyDescent="0.25">
      <c r="E14302" s="103"/>
      <c r="F14302" s="104"/>
    </row>
    <row r="14303" spans="5:6" x14ac:dyDescent="0.25">
      <c r="E14303" s="103"/>
      <c r="F14303" s="104"/>
    </row>
    <row r="14304" spans="5:6" x14ac:dyDescent="0.25">
      <c r="E14304" s="103"/>
      <c r="F14304" s="104"/>
    </row>
    <row r="14305" spans="5:6" x14ac:dyDescent="0.25">
      <c r="E14305" s="103"/>
      <c r="F14305" s="104"/>
    </row>
    <row r="14306" spans="5:6" x14ac:dyDescent="0.25">
      <c r="E14306" s="103"/>
      <c r="F14306" s="104"/>
    </row>
    <row r="14307" spans="5:6" x14ac:dyDescent="0.25">
      <c r="E14307" s="103"/>
      <c r="F14307" s="104"/>
    </row>
    <row r="14308" spans="5:6" x14ac:dyDescent="0.25">
      <c r="E14308" s="103"/>
      <c r="F14308" s="104"/>
    </row>
    <row r="14309" spans="5:6" x14ac:dyDescent="0.25">
      <c r="E14309" s="103"/>
      <c r="F14309" s="104"/>
    </row>
    <row r="14310" spans="5:6" x14ac:dyDescent="0.25">
      <c r="E14310" s="103"/>
      <c r="F14310" s="104"/>
    </row>
    <row r="14311" spans="5:6" x14ac:dyDescent="0.25">
      <c r="E14311" s="103"/>
      <c r="F14311" s="104"/>
    </row>
    <row r="14312" spans="5:6" x14ac:dyDescent="0.25">
      <c r="E14312" s="103"/>
      <c r="F14312" s="104"/>
    </row>
    <row r="14313" spans="5:6" x14ac:dyDescent="0.25">
      <c r="E14313" s="103"/>
      <c r="F14313" s="104"/>
    </row>
    <row r="14314" spans="5:6" x14ac:dyDescent="0.25">
      <c r="E14314" s="103"/>
      <c r="F14314" s="104"/>
    </row>
    <row r="14315" spans="5:6" x14ac:dyDescent="0.25">
      <c r="E14315" s="103"/>
      <c r="F14315" s="104"/>
    </row>
    <row r="14316" spans="5:6" x14ac:dyDescent="0.25">
      <c r="E14316" s="103"/>
      <c r="F14316" s="104"/>
    </row>
    <row r="14317" spans="5:6" x14ac:dyDescent="0.25">
      <c r="E14317" s="103"/>
      <c r="F14317" s="104"/>
    </row>
    <row r="14318" spans="5:6" x14ac:dyDescent="0.25">
      <c r="E14318" s="103"/>
      <c r="F14318" s="104"/>
    </row>
    <row r="14319" spans="5:6" x14ac:dyDescent="0.25">
      <c r="E14319" s="103"/>
      <c r="F14319" s="104"/>
    </row>
    <row r="14320" spans="5:6" x14ac:dyDescent="0.25">
      <c r="E14320" s="103"/>
      <c r="F14320" s="104"/>
    </row>
    <row r="14321" spans="5:6" x14ac:dyDescent="0.25">
      <c r="E14321" s="103"/>
      <c r="F14321" s="104"/>
    </row>
    <row r="14322" spans="5:6" x14ac:dyDescent="0.25">
      <c r="E14322" s="103"/>
      <c r="F14322" s="104"/>
    </row>
    <row r="14323" spans="5:6" x14ac:dyDescent="0.25">
      <c r="E14323" s="103"/>
      <c r="F14323" s="104"/>
    </row>
    <row r="14324" spans="5:6" x14ac:dyDescent="0.25">
      <c r="E14324" s="103"/>
      <c r="F14324" s="104"/>
    </row>
    <row r="14325" spans="5:6" x14ac:dyDescent="0.25">
      <c r="E14325" s="103"/>
      <c r="F14325" s="104"/>
    </row>
    <row r="14326" spans="5:6" x14ac:dyDescent="0.25">
      <c r="E14326" s="103"/>
      <c r="F14326" s="104"/>
    </row>
    <row r="14327" spans="5:6" x14ac:dyDescent="0.25">
      <c r="E14327" s="103"/>
      <c r="F14327" s="104"/>
    </row>
    <row r="14328" spans="5:6" x14ac:dyDescent="0.25">
      <c r="E14328" s="103"/>
      <c r="F14328" s="104"/>
    </row>
    <row r="14329" spans="5:6" x14ac:dyDescent="0.25">
      <c r="E14329" s="103"/>
      <c r="F14329" s="104"/>
    </row>
    <row r="14330" spans="5:6" x14ac:dyDescent="0.25">
      <c r="E14330" s="103"/>
      <c r="F14330" s="104"/>
    </row>
    <row r="14331" spans="5:6" x14ac:dyDescent="0.25">
      <c r="E14331" s="103"/>
      <c r="F14331" s="104"/>
    </row>
    <row r="14332" spans="5:6" x14ac:dyDescent="0.25">
      <c r="E14332" s="103"/>
      <c r="F14332" s="104"/>
    </row>
    <row r="14333" spans="5:6" x14ac:dyDescent="0.25">
      <c r="E14333" s="103"/>
      <c r="F14333" s="104"/>
    </row>
    <row r="14334" spans="5:6" x14ac:dyDescent="0.25">
      <c r="E14334" s="103"/>
      <c r="F14334" s="104"/>
    </row>
    <row r="14335" spans="5:6" x14ac:dyDescent="0.25">
      <c r="E14335" s="103"/>
      <c r="F14335" s="104"/>
    </row>
    <row r="14336" spans="5:6" x14ac:dyDescent="0.25">
      <c r="E14336" s="103"/>
      <c r="F14336" s="104"/>
    </row>
    <row r="14337" spans="5:6" x14ac:dyDescent="0.25">
      <c r="E14337" s="103"/>
      <c r="F14337" s="104"/>
    </row>
    <row r="14338" spans="5:6" x14ac:dyDescent="0.25">
      <c r="E14338" s="103"/>
      <c r="F14338" s="104"/>
    </row>
    <row r="14339" spans="5:6" x14ac:dyDescent="0.25">
      <c r="E14339" s="103"/>
      <c r="F14339" s="104"/>
    </row>
    <row r="14340" spans="5:6" x14ac:dyDescent="0.25">
      <c r="E14340" s="103"/>
      <c r="F14340" s="104"/>
    </row>
    <row r="14341" spans="5:6" x14ac:dyDescent="0.25">
      <c r="E14341" s="103"/>
      <c r="F14341" s="104"/>
    </row>
    <row r="14342" spans="5:6" x14ac:dyDescent="0.25">
      <c r="E14342" s="103"/>
      <c r="F14342" s="104"/>
    </row>
    <row r="14343" spans="5:6" x14ac:dyDescent="0.25">
      <c r="E14343" s="103"/>
      <c r="F14343" s="104"/>
    </row>
    <row r="14344" spans="5:6" x14ac:dyDescent="0.25">
      <c r="E14344" s="103"/>
      <c r="F14344" s="104"/>
    </row>
    <row r="14345" spans="5:6" x14ac:dyDescent="0.25">
      <c r="E14345" s="103"/>
      <c r="F14345" s="104"/>
    </row>
    <row r="14346" spans="5:6" x14ac:dyDescent="0.25">
      <c r="E14346" s="103"/>
      <c r="F14346" s="104"/>
    </row>
    <row r="14347" spans="5:6" x14ac:dyDescent="0.25">
      <c r="E14347" s="103"/>
      <c r="F14347" s="104"/>
    </row>
    <row r="14348" spans="5:6" x14ac:dyDescent="0.25">
      <c r="E14348" s="103"/>
      <c r="F14348" s="104"/>
    </row>
    <row r="14349" spans="5:6" x14ac:dyDescent="0.25">
      <c r="E14349" s="103"/>
      <c r="F14349" s="104"/>
    </row>
    <row r="14350" spans="5:6" x14ac:dyDescent="0.25">
      <c r="E14350" s="103"/>
      <c r="F14350" s="104"/>
    </row>
    <row r="14351" spans="5:6" x14ac:dyDescent="0.25">
      <c r="E14351" s="103"/>
      <c r="F14351" s="104"/>
    </row>
    <row r="14352" spans="5:6" x14ac:dyDescent="0.25">
      <c r="E14352" s="103"/>
      <c r="F14352" s="104"/>
    </row>
    <row r="14353" spans="5:6" x14ac:dyDescent="0.25">
      <c r="E14353" s="103"/>
      <c r="F14353" s="104"/>
    </row>
    <row r="14354" spans="5:6" x14ac:dyDescent="0.25">
      <c r="E14354" s="103"/>
      <c r="F14354" s="104"/>
    </row>
    <row r="14355" spans="5:6" x14ac:dyDescent="0.25">
      <c r="E14355" s="103"/>
      <c r="F14355" s="104"/>
    </row>
    <row r="14356" spans="5:6" x14ac:dyDescent="0.25">
      <c r="E14356" s="103"/>
      <c r="F14356" s="104"/>
    </row>
    <row r="14357" spans="5:6" x14ac:dyDescent="0.25">
      <c r="E14357" s="103"/>
      <c r="F14357" s="104"/>
    </row>
    <row r="14358" spans="5:6" x14ac:dyDescent="0.25">
      <c r="E14358" s="103"/>
      <c r="F14358" s="104"/>
    </row>
    <row r="14359" spans="5:6" x14ac:dyDescent="0.25">
      <c r="E14359" s="103"/>
      <c r="F14359" s="104"/>
    </row>
    <row r="14360" spans="5:6" x14ac:dyDescent="0.25">
      <c r="E14360" s="103"/>
      <c r="F14360" s="104"/>
    </row>
    <row r="14361" spans="5:6" x14ac:dyDescent="0.25">
      <c r="E14361" s="103"/>
      <c r="F14361" s="104"/>
    </row>
    <row r="14362" spans="5:6" x14ac:dyDescent="0.25">
      <c r="E14362" s="103"/>
      <c r="F14362" s="104"/>
    </row>
    <row r="14363" spans="5:6" x14ac:dyDescent="0.25">
      <c r="E14363" s="103"/>
      <c r="F14363" s="104"/>
    </row>
    <row r="14364" spans="5:6" x14ac:dyDescent="0.25">
      <c r="E14364" s="103"/>
      <c r="F14364" s="104"/>
    </row>
    <row r="14365" spans="5:6" x14ac:dyDescent="0.25">
      <c r="E14365" s="103"/>
      <c r="F14365" s="104"/>
    </row>
    <row r="14366" spans="5:6" x14ac:dyDescent="0.25">
      <c r="E14366" s="103"/>
      <c r="F14366" s="104"/>
    </row>
    <row r="14367" spans="5:6" x14ac:dyDescent="0.25">
      <c r="E14367" s="103"/>
      <c r="F14367" s="104"/>
    </row>
    <row r="14368" spans="5:6" x14ac:dyDescent="0.25">
      <c r="E14368" s="103"/>
      <c r="F14368" s="104"/>
    </row>
    <row r="14369" spans="5:6" x14ac:dyDescent="0.25">
      <c r="E14369" s="103"/>
      <c r="F14369" s="104"/>
    </row>
    <row r="14370" spans="5:6" x14ac:dyDescent="0.25">
      <c r="E14370" s="103"/>
      <c r="F14370" s="104"/>
    </row>
    <row r="14371" spans="5:6" x14ac:dyDescent="0.25">
      <c r="E14371" s="103"/>
      <c r="F14371" s="104"/>
    </row>
    <row r="14372" spans="5:6" x14ac:dyDescent="0.25">
      <c r="E14372" s="103"/>
      <c r="F14372" s="104"/>
    </row>
    <row r="14373" spans="5:6" x14ac:dyDescent="0.25">
      <c r="E14373" s="103"/>
      <c r="F14373" s="104"/>
    </row>
    <row r="14374" spans="5:6" x14ac:dyDescent="0.25">
      <c r="E14374" s="103"/>
      <c r="F14374" s="104"/>
    </row>
    <row r="14375" spans="5:6" x14ac:dyDescent="0.25">
      <c r="E14375" s="103"/>
      <c r="F14375" s="104"/>
    </row>
    <row r="14376" spans="5:6" x14ac:dyDescent="0.25">
      <c r="E14376" s="103"/>
      <c r="F14376" s="104"/>
    </row>
    <row r="14377" spans="5:6" x14ac:dyDescent="0.25">
      <c r="E14377" s="103"/>
      <c r="F14377" s="104"/>
    </row>
    <row r="14378" spans="5:6" x14ac:dyDescent="0.25">
      <c r="E14378" s="103"/>
      <c r="F14378" s="104"/>
    </row>
    <row r="14379" spans="5:6" x14ac:dyDescent="0.25">
      <c r="E14379" s="103"/>
      <c r="F14379" s="104"/>
    </row>
    <row r="14380" spans="5:6" x14ac:dyDescent="0.25">
      <c r="E14380" s="103"/>
      <c r="F14380" s="104"/>
    </row>
    <row r="14381" spans="5:6" x14ac:dyDescent="0.25">
      <c r="E14381" s="103"/>
      <c r="F14381" s="104"/>
    </row>
    <row r="14382" spans="5:6" x14ac:dyDescent="0.25">
      <c r="E14382" s="103"/>
      <c r="F14382" s="104"/>
    </row>
    <row r="14383" spans="5:6" x14ac:dyDescent="0.25">
      <c r="E14383" s="103"/>
      <c r="F14383" s="104"/>
    </row>
    <row r="14384" spans="5:6" x14ac:dyDescent="0.25">
      <c r="E14384" s="103"/>
      <c r="F14384" s="104"/>
    </row>
    <row r="14385" spans="5:6" x14ac:dyDescent="0.25">
      <c r="E14385" s="103"/>
      <c r="F14385" s="104"/>
    </row>
    <row r="14386" spans="5:6" x14ac:dyDescent="0.25">
      <c r="E14386" s="103"/>
      <c r="F14386" s="104"/>
    </row>
    <row r="14387" spans="5:6" x14ac:dyDescent="0.25">
      <c r="E14387" s="103"/>
      <c r="F14387" s="104"/>
    </row>
    <row r="14388" spans="5:6" x14ac:dyDescent="0.25">
      <c r="E14388" s="103"/>
      <c r="F14388" s="104"/>
    </row>
    <row r="14389" spans="5:6" x14ac:dyDescent="0.25">
      <c r="E14389" s="103"/>
      <c r="F14389" s="104"/>
    </row>
    <row r="14390" spans="5:6" x14ac:dyDescent="0.25">
      <c r="E14390" s="103"/>
      <c r="F14390" s="104"/>
    </row>
    <row r="14391" spans="5:6" x14ac:dyDescent="0.25">
      <c r="E14391" s="103"/>
      <c r="F14391" s="104"/>
    </row>
    <row r="14392" spans="5:6" x14ac:dyDescent="0.25">
      <c r="E14392" s="103"/>
      <c r="F14392" s="104"/>
    </row>
    <row r="14393" spans="5:6" x14ac:dyDescent="0.25">
      <c r="E14393" s="103"/>
      <c r="F14393" s="104"/>
    </row>
    <row r="14394" spans="5:6" x14ac:dyDescent="0.25">
      <c r="E14394" s="103"/>
      <c r="F14394" s="104"/>
    </row>
    <row r="14395" spans="5:6" x14ac:dyDescent="0.25">
      <c r="E14395" s="103"/>
      <c r="F14395" s="104"/>
    </row>
    <row r="14396" spans="5:6" x14ac:dyDescent="0.25">
      <c r="E14396" s="103"/>
      <c r="F14396" s="104"/>
    </row>
    <row r="14397" spans="5:6" x14ac:dyDescent="0.25">
      <c r="E14397" s="103"/>
      <c r="F14397" s="104"/>
    </row>
    <row r="14398" spans="5:6" x14ac:dyDescent="0.25">
      <c r="E14398" s="103"/>
      <c r="F14398" s="104"/>
    </row>
    <row r="14399" spans="5:6" x14ac:dyDescent="0.25">
      <c r="E14399" s="103"/>
      <c r="F14399" s="104"/>
    </row>
    <row r="14400" spans="5:6" x14ac:dyDescent="0.25">
      <c r="E14400" s="103"/>
      <c r="F14400" s="104"/>
    </row>
    <row r="14401" spans="5:6" x14ac:dyDescent="0.25">
      <c r="E14401" s="103"/>
      <c r="F14401" s="104"/>
    </row>
    <row r="14402" spans="5:6" x14ac:dyDescent="0.25">
      <c r="E14402" s="103"/>
      <c r="F14402" s="104"/>
    </row>
    <row r="14403" spans="5:6" x14ac:dyDescent="0.25">
      <c r="E14403" s="103"/>
      <c r="F14403" s="104"/>
    </row>
    <row r="14404" spans="5:6" x14ac:dyDescent="0.25">
      <c r="E14404" s="103"/>
      <c r="F14404" s="104"/>
    </row>
    <row r="14405" spans="5:6" x14ac:dyDescent="0.25">
      <c r="E14405" s="103"/>
      <c r="F14405" s="104"/>
    </row>
    <row r="14406" spans="5:6" x14ac:dyDescent="0.25">
      <c r="E14406" s="103"/>
      <c r="F14406" s="104"/>
    </row>
    <row r="14407" spans="5:6" x14ac:dyDescent="0.25">
      <c r="E14407" s="103"/>
      <c r="F14407" s="104"/>
    </row>
    <row r="14408" spans="5:6" x14ac:dyDescent="0.25">
      <c r="E14408" s="103"/>
      <c r="F14408" s="104"/>
    </row>
    <row r="14409" spans="5:6" x14ac:dyDescent="0.25">
      <c r="E14409" s="103"/>
      <c r="F14409" s="104"/>
    </row>
    <row r="14410" spans="5:6" x14ac:dyDescent="0.25">
      <c r="E14410" s="103"/>
      <c r="F14410" s="104"/>
    </row>
    <row r="14411" spans="5:6" x14ac:dyDescent="0.25">
      <c r="E14411" s="103"/>
      <c r="F14411" s="104"/>
    </row>
    <row r="14412" spans="5:6" x14ac:dyDescent="0.25">
      <c r="E14412" s="103"/>
      <c r="F14412" s="104"/>
    </row>
    <row r="14413" spans="5:6" x14ac:dyDescent="0.25">
      <c r="E14413" s="103"/>
      <c r="F14413" s="104"/>
    </row>
    <row r="14414" spans="5:6" x14ac:dyDescent="0.25">
      <c r="E14414" s="103"/>
      <c r="F14414" s="104"/>
    </row>
    <row r="14415" spans="5:6" x14ac:dyDescent="0.25">
      <c r="E14415" s="103"/>
      <c r="F14415" s="104"/>
    </row>
    <row r="14416" spans="5:6" x14ac:dyDescent="0.25">
      <c r="E14416" s="103"/>
      <c r="F14416" s="104"/>
    </row>
    <row r="14417" spans="5:6" x14ac:dyDescent="0.25">
      <c r="E14417" s="103"/>
      <c r="F14417" s="104"/>
    </row>
    <row r="14418" spans="5:6" x14ac:dyDescent="0.25">
      <c r="E14418" s="103"/>
      <c r="F14418" s="104"/>
    </row>
    <row r="14419" spans="5:6" x14ac:dyDescent="0.25">
      <c r="E14419" s="103"/>
      <c r="F14419" s="104"/>
    </row>
    <row r="14420" spans="5:6" x14ac:dyDescent="0.25">
      <c r="E14420" s="103"/>
      <c r="F14420" s="104"/>
    </row>
    <row r="14421" spans="5:6" x14ac:dyDescent="0.25">
      <c r="E14421" s="103"/>
      <c r="F14421" s="104"/>
    </row>
    <row r="14422" spans="5:6" x14ac:dyDescent="0.25">
      <c r="E14422" s="103"/>
      <c r="F14422" s="104"/>
    </row>
    <row r="14423" spans="5:6" x14ac:dyDescent="0.25">
      <c r="E14423" s="103"/>
      <c r="F14423" s="104"/>
    </row>
    <row r="14424" spans="5:6" x14ac:dyDescent="0.25">
      <c r="E14424" s="103"/>
      <c r="F14424" s="104"/>
    </row>
    <row r="14425" spans="5:6" x14ac:dyDescent="0.25">
      <c r="E14425" s="103"/>
      <c r="F14425" s="104"/>
    </row>
    <row r="14426" spans="5:6" x14ac:dyDescent="0.25">
      <c r="E14426" s="103"/>
      <c r="F14426" s="104"/>
    </row>
    <row r="14427" spans="5:6" x14ac:dyDescent="0.25">
      <c r="E14427" s="103"/>
      <c r="F14427" s="104"/>
    </row>
    <row r="14428" spans="5:6" x14ac:dyDescent="0.25">
      <c r="E14428" s="103"/>
      <c r="F14428" s="104"/>
    </row>
    <row r="14429" spans="5:6" x14ac:dyDescent="0.25">
      <c r="E14429" s="103"/>
      <c r="F14429" s="104"/>
    </row>
    <row r="14430" spans="5:6" x14ac:dyDescent="0.25">
      <c r="E14430" s="103"/>
      <c r="F14430" s="104"/>
    </row>
    <row r="14431" spans="5:6" x14ac:dyDescent="0.25">
      <c r="E14431" s="103"/>
      <c r="F14431" s="104"/>
    </row>
    <row r="14432" spans="5:6" x14ac:dyDescent="0.25">
      <c r="E14432" s="103"/>
      <c r="F14432" s="104"/>
    </row>
    <row r="14433" spans="5:6" x14ac:dyDescent="0.25">
      <c r="E14433" s="103"/>
      <c r="F14433" s="104"/>
    </row>
    <row r="14434" spans="5:6" x14ac:dyDescent="0.25">
      <c r="E14434" s="103"/>
      <c r="F14434" s="104"/>
    </row>
    <row r="14435" spans="5:6" x14ac:dyDescent="0.25">
      <c r="E14435" s="103"/>
      <c r="F14435" s="104"/>
    </row>
    <row r="14436" spans="5:6" x14ac:dyDescent="0.25">
      <c r="E14436" s="103"/>
      <c r="F14436" s="104"/>
    </row>
    <row r="14437" spans="5:6" x14ac:dyDescent="0.25">
      <c r="E14437" s="103"/>
      <c r="F14437" s="104"/>
    </row>
    <row r="14438" spans="5:6" x14ac:dyDescent="0.25">
      <c r="E14438" s="103"/>
      <c r="F14438" s="104"/>
    </row>
    <row r="14439" spans="5:6" x14ac:dyDescent="0.25">
      <c r="E14439" s="103"/>
      <c r="F14439" s="104"/>
    </row>
    <row r="14440" spans="5:6" x14ac:dyDescent="0.25">
      <c r="E14440" s="103"/>
      <c r="F14440" s="104"/>
    </row>
    <row r="14441" spans="5:6" x14ac:dyDescent="0.25">
      <c r="E14441" s="103"/>
      <c r="F14441" s="104"/>
    </row>
    <row r="14442" spans="5:6" x14ac:dyDescent="0.25">
      <c r="E14442" s="103"/>
      <c r="F14442" s="104"/>
    </row>
    <row r="14443" spans="5:6" x14ac:dyDescent="0.25">
      <c r="E14443" s="103"/>
      <c r="F14443" s="104"/>
    </row>
    <row r="14444" spans="5:6" x14ac:dyDescent="0.25">
      <c r="E14444" s="103"/>
      <c r="F14444" s="104"/>
    </row>
    <row r="14445" spans="5:6" x14ac:dyDescent="0.25">
      <c r="E14445" s="103"/>
      <c r="F14445" s="104"/>
    </row>
    <row r="14446" spans="5:6" x14ac:dyDescent="0.25">
      <c r="E14446" s="103"/>
      <c r="F14446" s="104"/>
    </row>
    <row r="14447" spans="5:6" x14ac:dyDescent="0.25">
      <c r="E14447" s="103"/>
      <c r="F14447" s="104"/>
    </row>
    <row r="14448" spans="5:6" x14ac:dyDescent="0.25">
      <c r="E14448" s="103"/>
      <c r="F14448" s="104"/>
    </row>
    <row r="14449" spans="5:6" x14ac:dyDescent="0.25">
      <c r="E14449" s="103"/>
      <c r="F14449" s="104"/>
    </row>
    <row r="14450" spans="5:6" x14ac:dyDescent="0.25">
      <c r="E14450" s="103"/>
      <c r="F14450" s="104"/>
    </row>
    <row r="14451" spans="5:6" x14ac:dyDescent="0.25">
      <c r="E14451" s="103"/>
      <c r="F14451" s="104"/>
    </row>
    <row r="14452" spans="5:6" x14ac:dyDescent="0.25">
      <c r="E14452" s="103"/>
      <c r="F14452" s="104"/>
    </row>
    <row r="14453" spans="5:6" x14ac:dyDescent="0.25">
      <c r="E14453" s="103"/>
      <c r="F14453" s="104"/>
    </row>
    <row r="14454" spans="5:6" x14ac:dyDescent="0.25">
      <c r="E14454" s="103"/>
      <c r="F14454" s="104"/>
    </row>
    <row r="14455" spans="5:6" x14ac:dyDescent="0.25">
      <c r="E14455" s="103"/>
      <c r="F14455" s="104"/>
    </row>
    <row r="14456" spans="5:6" x14ac:dyDescent="0.25">
      <c r="E14456" s="103"/>
      <c r="F14456" s="104"/>
    </row>
    <row r="14457" spans="5:6" x14ac:dyDescent="0.25">
      <c r="E14457" s="103"/>
      <c r="F14457" s="104"/>
    </row>
    <row r="14458" spans="5:6" x14ac:dyDescent="0.25">
      <c r="E14458" s="103"/>
      <c r="F14458" s="104"/>
    </row>
    <row r="14459" spans="5:6" x14ac:dyDescent="0.25">
      <c r="E14459" s="103"/>
      <c r="F14459" s="104"/>
    </row>
    <row r="14460" spans="5:6" x14ac:dyDescent="0.25">
      <c r="E14460" s="103"/>
      <c r="F14460" s="104"/>
    </row>
    <row r="14461" spans="5:6" x14ac:dyDescent="0.25">
      <c r="E14461" s="103"/>
      <c r="F14461" s="104"/>
    </row>
    <row r="14462" spans="5:6" x14ac:dyDescent="0.25">
      <c r="E14462" s="103"/>
      <c r="F14462" s="104"/>
    </row>
    <row r="14463" spans="5:6" x14ac:dyDescent="0.25">
      <c r="E14463" s="103"/>
      <c r="F14463" s="104"/>
    </row>
    <row r="14464" spans="5:6" x14ac:dyDescent="0.25">
      <c r="E14464" s="103"/>
      <c r="F14464" s="104"/>
    </row>
    <row r="14465" spans="5:6" x14ac:dyDescent="0.25">
      <c r="E14465" s="103"/>
      <c r="F14465" s="104"/>
    </row>
    <row r="14466" spans="5:6" x14ac:dyDescent="0.25">
      <c r="E14466" s="103"/>
      <c r="F14466" s="104"/>
    </row>
    <row r="14467" spans="5:6" x14ac:dyDescent="0.25">
      <c r="E14467" s="103"/>
      <c r="F14467" s="104"/>
    </row>
    <row r="14468" spans="5:6" x14ac:dyDescent="0.25">
      <c r="E14468" s="103"/>
      <c r="F14468" s="104"/>
    </row>
    <row r="14469" spans="5:6" x14ac:dyDescent="0.25">
      <c r="E14469" s="103"/>
      <c r="F14469" s="104"/>
    </row>
    <row r="14470" spans="5:6" x14ac:dyDescent="0.25">
      <c r="E14470" s="103"/>
      <c r="F14470" s="104"/>
    </row>
    <row r="14471" spans="5:6" x14ac:dyDescent="0.25">
      <c r="E14471" s="103"/>
      <c r="F14471" s="104"/>
    </row>
    <row r="14472" spans="5:6" x14ac:dyDescent="0.25">
      <c r="E14472" s="103"/>
      <c r="F14472" s="104"/>
    </row>
    <row r="14473" spans="5:6" x14ac:dyDescent="0.25">
      <c r="E14473" s="103"/>
      <c r="F14473" s="104"/>
    </row>
    <row r="14474" spans="5:6" x14ac:dyDescent="0.25">
      <c r="E14474" s="103"/>
      <c r="F14474" s="104"/>
    </row>
    <row r="14475" spans="5:6" x14ac:dyDescent="0.25">
      <c r="E14475" s="103"/>
      <c r="F14475" s="104"/>
    </row>
    <row r="14476" spans="5:6" x14ac:dyDescent="0.25">
      <c r="E14476" s="103"/>
      <c r="F14476" s="104"/>
    </row>
    <row r="14477" spans="5:6" x14ac:dyDescent="0.25">
      <c r="E14477" s="103"/>
      <c r="F14477" s="104"/>
    </row>
    <row r="14478" spans="5:6" x14ac:dyDescent="0.25">
      <c r="E14478" s="103"/>
      <c r="F14478" s="104"/>
    </row>
    <row r="14479" spans="5:6" x14ac:dyDescent="0.25">
      <c r="E14479" s="103"/>
      <c r="F14479" s="104"/>
    </row>
    <row r="14480" spans="5:6" x14ac:dyDescent="0.25">
      <c r="E14480" s="103"/>
      <c r="F14480" s="104"/>
    </row>
    <row r="14481" spans="5:6" x14ac:dyDescent="0.25">
      <c r="E14481" s="103"/>
      <c r="F14481" s="104"/>
    </row>
    <row r="14482" spans="5:6" x14ac:dyDescent="0.25">
      <c r="E14482" s="103"/>
      <c r="F14482" s="104"/>
    </row>
    <row r="14483" spans="5:6" x14ac:dyDescent="0.25">
      <c r="E14483" s="103"/>
      <c r="F14483" s="104"/>
    </row>
    <row r="14484" spans="5:6" x14ac:dyDescent="0.25">
      <c r="E14484" s="103"/>
      <c r="F14484" s="104"/>
    </row>
    <row r="14485" spans="5:6" x14ac:dyDescent="0.25">
      <c r="E14485" s="103"/>
      <c r="F14485" s="104"/>
    </row>
    <row r="14486" spans="5:6" x14ac:dyDescent="0.25">
      <c r="E14486" s="103"/>
      <c r="F14486" s="104"/>
    </row>
    <row r="14487" spans="5:6" x14ac:dyDescent="0.25">
      <c r="E14487" s="103"/>
      <c r="F14487" s="104"/>
    </row>
    <row r="14488" spans="5:6" x14ac:dyDescent="0.25">
      <c r="E14488" s="103"/>
      <c r="F14488" s="104"/>
    </row>
    <row r="14489" spans="5:6" x14ac:dyDescent="0.25">
      <c r="E14489" s="103"/>
      <c r="F14489" s="104"/>
    </row>
    <row r="14490" spans="5:6" x14ac:dyDescent="0.25">
      <c r="E14490" s="103"/>
      <c r="F14490" s="104"/>
    </row>
    <row r="14491" spans="5:6" x14ac:dyDescent="0.25">
      <c r="E14491" s="103"/>
      <c r="F14491" s="104"/>
    </row>
    <row r="14492" spans="5:6" x14ac:dyDescent="0.25">
      <c r="E14492" s="103"/>
      <c r="F14492" s="104"/>
    </row>
    <row r="14493" spans="5:6" x14ac:dyDescent="0.25">
      <c r="E14493" s="103"/>
      <c r="F14493" s="104"/>
    </row>
    <row r="14494" spans="5:6" x14ac:dyDescent="0.25">
      <c r="E14494" s="103"/>
      <c r="F14494" s="104"/>
    </row>
    <row r="14495" spans="5:6" x14ac:dyDescent="0.25">
      <c r="E14495" s="103"/>
      <c r="F14495" s="104"/>
    </row>
    <row r="14496" spans="5:6" x14ac:dyDescent="0.25">
      <c r="E14496" s="103"/>
      <c r="F14496" s="104"/>
    </row>
    <row r="14497" spans="5:6" x14ac:dyDescent="0.25">
      <c r="E14497" s="103"/>
      <c r="F14497" s="104"/>
    </row>
    <row r="14498" spans="5:6" x14ac:dyDescent="0.25">
      <c r="E14498" s="103"/>
      <c r="F14498" s="104"/>
    </row>
    <row r="14499" spans="5:6" x14ac:dyDescent="0.25">
      <c r="E14499" s="103"/>
      <c r="F14499" s="104"/>
    </row>
    <row r="14500" spans="5:6" x14ac:dyDescent="0.25">
      <c r="E14500" s="103"/>
      <c r="F14500" s="104"/>
    </row>
    <row r="14501" spans="5:6" x14ac:dyDescent="0.25">
      <c r="E14501" s="103"/>
      <c r="F14501" s="104"/>
    </row>
    <row r="14502" spans="5:6" x14ac:dyDescent="0.25">
      <c r="E14502" s="103"/>
      <c r="F14502" s="104"/>
    </row>
    <row r="14503" spans="5:6" x14ac:dyDescent="0.25">
      <c r="E14503" s="103"/>
      <c r="F14503" s="104"/>
    </row>
    <row r="14504" spans="5:6" x14ac:dyDescent="0.25">
      <c r="E14504" s="103"/>
      <c r="F14504" s="104"/>
    </row>
    <row r="14505" spans="5:6" x14ac:dyDescent="0.25">
      <c r="E14505" s="103"/>
      <c r="F14505" s="104"/>
    </row>
    <row r="14506" spans="5:6" x14ac:dyDescent="0.25">
      <c r="E14506" s="103"/>
      <c r="F14506" s="104"/>
    </row>
    <row r="14507" spans="5:6" x14ac:dyDescent="0.25">
      <c r="E14507" s="103"/>
      <c r="F14507" s="104"/>
    </row>
    <row r="14508" spans="5:6" x14ac:dyDescent="0.25">
      <c r="E14508" s="103"/>
      <c r="F14508" s="104"/>
    </row>
    <row r="14509" spans="5:6" x14ac:dyDescent="0.25">
      <c r="E14509" s="103"/>
      <c r="F14509" s="104"/>
    </row>
    <row r="14510" spans="5:6" x14ac:dyDescent="0.25">
      <c r="E14510" s="103"/>
      <c r="F14510" s="104"/>
    </row>
    <row r="14511" spans="5:6" x14ac:dyDescent="0.25">
      <c r="E14511" s="103"/>
      <c r="F14511" s="104"/>
    </row>
    <row r="14512" spans="5:6" x14ac:dyDescent="0.25">
      <c r="E14512" s="103"/>
      <c r="F14512" s="104"/>
    </row>
    <row r="14513" spans="5:6" x14ac:dyDescent="0.25">
      <c r="E14513" s="103"/>
      <c r="F14513" s="104"/>
    </row>
    <row r="14514" spans="5:6" x14ac:dyDescent="0.25">
      <c r="E14514" s="103"/>
      <c r="F14514" s="104"/>
    </row>
    <row r="14515" spans="5:6" x14ac:dyDescent="0.25">
      <c r="E14515" s="103"/>
      <c r="F14515" s="104"/>
    </row>
    <row r="14516" spans="5:6" x14ac:dyDescent="0.25">
      <c r="E14516" s="103"/>
      <c r="F14516" s="104"/>
    </row>
    <row r="14517" spans="5:6" x14ac:dyDescent="0.25">
      <c r="E14517" s="103"/>
      <c r="F14517" s="104"/>
    </row>
    <row r="14518" spans="5:6" x14ac:dyDescent="0.25">
      <c r="E14518" s="103"/>
      <c r="F14518" s="104"/>
    </row>
    <row r="14519" spans="5:6" x14ac:dyDescent="0.25">
      <c r="E14519" s="103"/>
      <c r="F14519" s="104"/>
    </row>
    <row r="14520" spans="5:6" x14ac:dyDescent="0.25">
      <c r="E14520" s="103"/>
      <c r="F14520" s="104"/>
    </row>
    <row r="14521" spans="5:6" x14ac:dyDescent="0.25">
      <c r="E14521" s="103"/>
      <c r="F14521" s="104"/>
    </row>
    <row r="14522" spans="5:6" x14ac:dyDescent="0.25">
      <c r="E14522" s="103"/>
      <c r="F14522" s="104"/>
    </row>
    <row r="14523" spans="5:6" x14ac:dyDescent="0.25">
      <c r="E14523" s="103"/>
      <c r="F14523" s="104"/>
    </row>
    <row r="14524" spans="5:6" x14ac:dyDescent="0.25">
      <c r="E14524" s="103"/>
      <c r="F14524" s="104"/>
    </row>
    <row r="14525" spans="5:6" x14ac:dyDescent="0.25">
      <c r="E14525" s="103"/>
      <c r="F14525" s="104"/>
    </row>
    <row r="14526" spans="5:6" x14ac:dyDescent="0.25">
      <c r="E14526" s="103"/>
      <c r="F14526" s="104"/>
    </row>
    <row r="14527" spans="5:6" x14ac:dyDescent="0.25">
      <c r="E14527" s="103"/>
      <c r="F14527" s="104"/>
    </row>
    <row r="14528" spans="5:6" x14ac:dyDescent="0.25">
      <c r="E14528" s="103"/>
      <c r="F14528" s="104"/>
    </row>
    <row r="14529" spans="5:6" x14ac:dyDescent="0.25">
      <c r="E14529" s="103"/>
      <c r="F14529" s="104"/>
    </row>
    <row r="14530" spans="5:6" x14ac:dyDescent="0.25">
      <c r="E14530" s="103"/>
      <c r="F14530" s="104"/>
    </row>
    <row r="14531" spans="5:6" x14ac:dyDescent="0.25">
      <c r="E14531" s="103"/>
      <c r="F14531" s="104"/>
    </row>
    <row r="14532" spans="5:6" x14ac:dyDescent="0.25">
      <c r="E14532" s="103"/>
      <c r="F14532" s="104"/>
    </row>
    <row r="14533" spans="5:6" x14ac:dyDescent="0.25">
      <c r="E14533" s="103"/>
      <c r="F14533" s="104"/>
    </row>
    <row r="14534" spans="5:6" x14ac:dyDescent="0.25">
      <c r="E14534" s="103"/>
      <c r="F14534" s="104"/>
    </row>
    <row r="14535" spans="5:6" x14ac:dyDescent="0.25">
      <c r="E14535" s="103"/>
      <c r="F14535" s="104"/>
    </row>
    <row r="14536" spans="5:6" x14ac:dyDescent="0.25">
      <c r="E14536" s="103"/>
      <c r="F14536" s="104"/>
    </row>
    <row r="14537" spans="5:6" x14ac:dyDescent="0.25">
      <c r="E14537" s="103"/>
      <c r="F14537" s="104"/>
    </row>
    <row r="14538" spans="5:6" x14ac:dyDescent="0.25">
      <c r="E14538" s="103"/>
      <c r="F14538" s="104"/>
    </row>
    <row r="14539" spans="5:6" x14ac:dyDescent="0.25">
      <c r="E14539" s="103"/>
      <c r="F14539" s="104"/>
    </row>
    <row r="14540" spans="5:6" x14ac:dyDescent="0.25">
      <c r="E14540" s="103"/>
      <c r="F14540" s="104"/>
    </row>
    <row r="14541" spans="5:6" x14ac:dyDescent="0.25">
      <c r="E14541" s="103"/>
      <c r="F14541" s="104"/>
    </row>
    <row r="14542" spans="5:6" x14ac:dyDescent="0.25">
      <c r="E14542" s="103"/>
      <c r="F14542" s="104"/>
    </row>
    <row r="14543" spans="5:6" x14ac:dyDescent="0.25">
      <c r="E14543" s="103"/>
      <c r="F14543" s="104"/>
    </row>
    <row r="14544" spans="5:6" x14ac:dyDescent="0.25">
      <c r="E14544" s="103"/>
      <c r="F14544" s="104"/>
    </row>
    <row r="14545" spans="5:6" x14ac:dyDescent="0.25">
      <c r="E14545" s="103"/>
      <c r="F14545" s="104"/>
    </row>
    <row r="14546" spans="5:6" x14ac:dyDescent="0.25">
      <c r="E14546" s="103"/>
      <c r="F14546" s="104"/>
    </row>
    <row r="14547" spans="5:6" x14ac:dyDescent="0.25">
      <c r="E14547" s="103"/>
      <c r="F14547" s="104"/>
    </row>
    <row r="14548" spans="5:6" x14ac:dyDescent="0.25">
      <c r="E14548" s="103"/>
      <c r="F14548" s="104"/>
    </row>
    <row r="14549" spans="5:6" x14ac:dyDescent="0.25">
      <c r="E14549" s="103"/>
      <c r="F14549" s="104"/>
    </row>
    <row r="14550" spans="5:6" x14ac:dyDescent="0.25">
      <c r="E14550" s="103"/>
      <c r="F14550" s="104"/>
    </row>
    <row r="14551" spans="5:6" x14ac:dyDescent="0.25">
      <c r="E14551" s="103"/>
      <c r="F14551" s="104"/>
    </row>
    <row r="14552" spans="5:6" x14ac:dyDescent="0.25">
      <c r="E14552" s="103"/>
      <c r="F14552" s="104"/>
    </row>
    <row r="14553" spans="5:6" x14ac:dyDescent="0.25">
      <c r="E14553" s="103"/>
      <c r="F14553" s="104"/>
    </row>
    <row r="14554" spans="5:6" x14ac:dyDescent="0.25">
      <c r="E14554" s="103"/>
      <c r="F14554" s="104"/>
    </row>
    <row r="14555" spans="5:6" x14ac:dyDescent="0.25">
      <c r="E14555" s="103"/>
      <c r="F14555" s="104"/>
    </row>
    <row r="14556" spans="5:6" x14ac:dyDescent="0.25">
      <c r="E14556" s="103"/>
      <c r="F14556" s="104"/>
    </row>
    <row r="14557" spans="5:6" x14ac:dyDescent="0.25">
      <c r="E14557" s="103"/>
      <c r="F14557" s="104"/>
    </row>
    <row r="14558" spans="5:6" x14ac:dyDescent="0.25">
      <c r="E14558" s="103"/>
      <c r="F14558" s="104"/>
    </row>
    <row r="14559" spans="5:6" x14ac:dyDescent="0.25">
      <c r="E14559" s="103"/>
      <c r="F14559" s="104"/>
    </row>
    <row r="14560" spans="5:6" x14ac:dyDescent="0.25">
      <c r="E14560" s="103"/>
      <c r="F14560" s="104"/>
    </row>
    <row r="14561" spans="5:6" x14ac:dyDescent="0.25">
      <c r="E14561" s="103"/>
      <c r="F14561" s="104"/>
    </row>
    <row r="14562" spans="5:6" x14ac:dyDescent="0.25">
      <c r="E14562" s="103"/>
      <c r="F14562" s="104"/>
    </row>
    <row r="14563" spans="5:6" x14ac:dyDescent="0.25">
      <c r="E14563" s="103"/>
      <c r="F14563" s="104"/>
    </row>
    <row r="14564" spans="5:6" x14ac:dyDescent="0.25">
      <c r="E14564" s="103"/>
      <c r="F14564" s="104"/>
    </row>
    <row r="14565" spans="5:6" x14ac:dyDescent="0.25">
      <c r="E14565" s="103"/>
      <c r="F14565" s="104"/>
    </row>
    <row r="14566" spans="5:6" x14ac:dyDescent="0.25">
      <c r="E14566" s="103"/>
      <c r="F14566" s="104"/>
    </row>
    <row r="14567" spans="5:6" x14ac:dyDescent="0.25">
      <c r="E14567" s="103"/>
      <c r="F14567" s="104"/>
    </row>
    <row r="14568" spans="5:6" x14ac:dyDescent="0.25">
      <c r="E14568" s="103"/>
      <c r="F14568" s="104"/>
    </row>
    <row r="14569" spans="5:6" x14ac:dyDescent="0.25">
      <c r="E14569" s="103"/>
      <c r="F14569" s="104"/>
    </row>
    <row r="14570" spans="5:6" x14ac:dyDescent="0.25">
      <c r="E14570" s="103"/>
      <c r="F14570" s="104"/>
    </row>
    <row r="14571" spans="5:6" x14ac:dyDescent="0.25">
      <c r="E14571" s="103"/>
      <c r="F14571" s="104"/>
    </row>
    <row r="14572" spans="5:6" x14ac:dyDescent="0.25">
      <c r="E14572" s="103"/>
      <c r="F14572" s="104"/>
    </row>
    <row r="14573" spans="5:6" x14ac:dyDescent="0.25">
      <c r="E14573" s="103"/>
      <c r="F14573" s="104"/>
    </row>
    <row r="14574" spans="5:6" x14ac:dyDescent="0.25">
      <c r="E14574" s="103"/>
      <c r="F14574" s="104"/>
    </row>
    <row r="14575" spans="5:6" x14ac:dyDescent="0.25">
      <c r="E14575" s="103"/>
      <c r="F14575" s="104"/>
    </row>
    <row r="14576" spans="5:6" x14ac:dyDescent="0.25">
      <c r="E14576" s="103"/>
      <c r="F14576" s="104"/>
    </row>
    <row r="14577" spans="5:6" x14ac:dyDescent="0.25">
      <c r="E14577" s="103"/>
      <c r="F14577" s="104"/>
    </row>
    <row r="14578" spans="5:6" x14ac:dyDescent="0.25">
      <c r="E14578" s="103"/>
      <c r="F14578" s="104"/>
    </row>
    <row r="14579" spans="5:6" x14ac:dyDescent="0.25">
      <c r="E14579" s="103"/>
      <c r="F14579" s="104"/>
    </row>
    <row r="14580" spans="5:6" x14ac:dyDescent="0.25">
      <c r="E14580" s="103"/>
      <c r="F14580" s="104"/>
    </row>
    <row r="14581" spans="5:6" x14ac:dyDescent="0.25">
      <c r="E14581" s="103"/>
      <c r="F14581" s="104"/>
    </row>
    <row r="14582" spans="5:6" x14ac:dyDescent="0.25">
      <c r="E14582" s="103"/>
      <c r="F14582" s="104"/>
    </row>
    <row r="14583" spans="5:6" x14ac:dyDescent="0.25">
      <c r="E14583" s="103"/>
      <c r="F14583" s="104"/>
    </row>
    <row r="14584" spans="5:6" x14ac:dyDescent="0.25">
      <c r="E14584" s="103"/>
      <c r="F14584" s="104"/>
    </row>
    <row r="14585" spans="5:6" x14ac:dyDescent="0.25">
      <c r="E14585" s="103"/>
      <c r="F14585" s="104"/>
    </row>
    <row r="14586" spans="5:6" x14ac:dyDescent="0.25">
      <c r="E14586" s="103"/>
      <c r="F14586" s="104"/>
    </row>
    <row r="14587" spans="5:6" x14ac:dyDescent="0.25">
      <c r="E14587" s="103"/>
      <c r="F14587" s="104"/>
    </row>
    <row r="14588" spans="5:6" x14ac:dyDescent="0.25">
      <c r="E14588" s="103"/>
      <c r="F14588" s="104"/>
    </row>
    <row r="14589" spans="5:6" x14ac:dyDescent="0.25">
      <c r="E14589" s="103"/>
      <c r="F14589" s="104"/>
    </row>
    <row r="14590" spans="5:6" x14ac:dyDescent="0.25">
      <c r="E14590" s="103"/>
      <c r="F14590" s="104"/>
    </row>
    <row r="14591" spans="5:6" x14ac:dyDescent="0.25">
      <c r="E14591" s="103"/>
      <c r="F14591" s="104"/>
    </row>
    <row r="14592" spans="5:6" x14ac:dyDescent="0.25">
      <c r="E14592" s="103"/>
      <c r="F14592" s="104"/>
    </row>
    <row r="14593" spans="5:6" x14ac:dyDescent="0.25">
      <c r="E14593" s="103"/>
      <c r="F14593" s="104"/>
    </row>
    <row r="14594" spans="5:6" x14ac:dyDescent="0.25">
      <c r="E14594" s="103"/>
      <c r="F14594" s="104"/>
    </row>
    <row r="14595" spans="5:6" x14ac:dyDescent="0.25">
      <c r="E14595" s="103"/>
      <c r="F14595" s="104"/>
    </row>
    <row r="14596" spans="5:6" x14ac:dyDescent="0.25">
      <c r="E14596" s="103"/>
      <c r="F14596" s="104"/>
    </row>
    <row r="14597" spans="5:6" x14ac:dyDescent="0.25">
      <c r="E14597" s="103"/>
      <c r="F14597" s="104"/>
    </row>
    <row r="14598" spans="5:6" x14ac:dyDescent="0.25">
      <c r="E14598" s="103"/>
      <c r="F14598" s="104"/>
    </row>
    <row r="14599" spans="5:6" x14ac:dyDescent="0.25">
      <c r="E14599" s="103"/>
      <c r="F14599" s="104"/>
    </row>
    <row r="14600" spans="5:6" x14ac:dyDescent="0.25">
      <c r="E14600" s="103"/>
      <c r="F14600" s="104"/>
    </row>
    <row r="14601" spans="5:6" x14ac:dyDescent="0.25">
      <c r="E14601" s="103"/>
      <c r="F14601" s="104"/>
    </row>
    <row r="14602" spans="5:6" x14ac:dyDescent="0.25">
      <c r="E14602" s="103"/>
      <c r="F14602" s="104"/>
    </row>
    <row r="14603" spans="5:6" x14ac:dyDescent="0.25">
      <c r="E14603" s="103"/>
      <c r="F14603" s="104"/>
    </row>
    <row r="14604" spans="5:6" x14ac:dyDescent="0.25">
      <c r="E14604" s="103"/>
      <c r="F14604" s="104"/>
    </row>
    <row r="14605" spans="5:6" x14ac:dyDescent="0.25">
      <c r="E14605" s="103"/>
      <c r="F14605" s="104"/>
    </row>
    <row r="14606" spans="5:6" x14ac:dyDescent="0.25">
      <c r="E14606" s="103"/>
      <c r="F14606" s="104"/>
    </row>
    <row r="14607" spans="5:6" x14ac:dyDescent="0.25">
      <c r="E14607" s="103"/>
      <c r="F14607" s="104"/>
    </row>
    <row r="14608" spans="5:6" x14ac:dyDescent="0.25">
      <c r="E14608" s="103"/>
      <c r="F14608" s="104"/>
    </row>
    <row r="14609" spans="5:6" x14ac:dyDescent="0.25">
      <c r="E14609" s="103"/>
      <c r="F14609" s="104"/>
    </row>
    <row r="14610" spans="5:6" x14ac:dyDescent="0.25">
      <c r="E14610" s="103"/>
      <c r="F14610" s="104"/>
    </row>
    <row r="14611" spans="5:6" x14ac:dyDescent="0.25">
      <c r="E14611" s="103"/>
      <c r="F14611" s="104"/>
    </row>
    <row r="14612" spans="5:6" x14ac:dyDescent="0.25">
      <c r="E14612" s="103"/>
      <c r="F14612" s="104"/>
    </row>
    <row r="14613" spans="5:6" x14ac:dyDescent="0.25">
      <c r="E14613" s="103"/>
      <c r="F14613" s="104"/>
    </row>
    <row r="14614" spans="5:6" x14ac:dyDescent="0.25">
      <c r="E14614" s="103"/>
      <c r="F14614" s="104"/>
    </row>
    <row r="14615" spans="5:6" x14ac:dyDescent="0.25">
      <c r="E14615" s="103"/>
      <c r="F14615" s="104"/>
    </row>
    <row r="14616" spans="5:6" x14ac:dyDescent="0.25">
      <c r="E14616" s="103"/>
      <c r="F14616" s="104"/>
    </row>
    <row r="14617" spans="5:6" x14ac:dyDescent="0.25">
      <c r="E14617" s="103"/>
      <c r="F14617" s="104"/>
    </row>
    <row r="14618" spans="5:6" x14ac:dyDescent="0.25">
      <c r="E14618" s="103"/>
      <c r="F14618" s="104"/>
    </row>
    <row r="14619" spans="5:6" x14ac:dyDescent="0.25">
      <c r="E14619" s="103"/>
      <c r="F14619" s="104"/>
    </row>
    <row r="14620" spans="5:6" x14ac:dyDescent="0.25">
      <c r="E14620" s="103"/>
      <c r="F14620" s="104"/>
    </row>
    <row r="14621" spans="5:6" x14ac:dyDescent="0.25">
      <c r="E14621" s="103"/>
      <c r="F14621" s="104"/>
    </row>
    <row r="14622" spans="5:6" x14ac:dyDescent="0.25">
      <c r="E14622" s="103"/>
      <c r="F14622" s="104"/>
    </row>
    <row r="14623" spans="5:6" x14ac:dyDescent="0.25">
      <c r="E14623" s="103"/>
      <c r="F14623" s="104"/>
    </row>
    <row r="14624" spans="5:6" x14ac:dyDescent="0.25">
      <c r="E14624" s="103"/>
      <c r="F14624" s="104"/>
    </row>
    <row r="14625" spans="5:6" x14ac:dyDescent="0.25">
      <c r="E14625" s="103"/>
      <c r="F14625" s="104"/>
    </row>
    <row r="14626" spans="5:6" x14ac:dyDescent="0.25">
      <c r="E14626" s="103"/>
      <c r="F14626" s="104"/>
    </row>
    <row r="14627" spans="5:6" x14ac:dyDescent="0.25">
      <c r="E14627" s="103"/>
      <c r="F14627" s="104"/>
    </row>
    <row r="14628" spans="5:6" x14ac:dyDescent="0.25">
      <c r="E14628" s="103"/>
      <c r="F14628" s="104"/>
    </row>
    <row r="14629" spans="5:6" x14ac:dyDescent="0.25">
      <c r="E14629" s="103"/>
      <c r="F14629" s="104"/>
    </row>
    <row r="14630" spans="5:6" x14ac:dyDescent="0.25">
      <c r="E14630" s="103"/>
      <c r="F14630" s="104"/>
    </row>
    <row r="14631" spans="5:6" x14ac:dyDescent="0.25">
      <c r="E14631" s="103"/>
      <c r="F14631" s="104"/>
    </row>
    <row r="14632" spans="5:6" x14ac:dyDescent="0.25">
      <c r="E14632" s="103"/>
      <c r="F14632" s="104"/>
    </row>
    <row r="14633" spans="5:6" x14ac:dyDescent="0.25">
      <c r="E14633" s="103"/>
      <c r="F14633" s="104"/>
    </row>
    <row r="14634" spans="5:6" x14ac:dyDescent="0.25">
      <c r="E14634" s="103"/>
      <c r="F14634" s="104"/>
    </row>
    <row r="14635" spans="5:6" x14ac:dyDescent="0.25">
      <c r="E14635" s="103"/>
      <c r="F14635" s="104"/>
    </row>
    <row r="14636" spans="5:6" x14ac:dyDescent="0.25">
      <c r="E14636" s="103"/>
      <c r="F14636" s="104"/>
    </row>
    <row r="14637" spans="5:6" x14ac:dyDescent="0.25">
      <c r="E14637" s="103"/>
      <c r="F14637" s="104"/>
    </row>
    <row r="14638" spans="5:6" x14ac:dyDescent="0.25">
      <c r="E14638" s="103"/>
      <c r="F14638" s="104"/>
    </row>
    <row r="14639" spans="5:6" x14ac:dyDescent="0.25">
      <c r="E14639" s="103"/>
      <c r="F14639" s="104"/>
    </row>
    <row r="14640" spans="5:6" x14ac:dyDescent="0.25">
      <c r="E14640" s="103"/>
      <c r="F14640" s="104"/>
    </row>
    <row r="14641" spans="5:6" x14ac:dyDescent="0.25">
      <c r="E14641" s="103"/>
      <c r="F14641" s="104"/>
    </row>
    <row r="14642" spans="5:6" x14ac:dyDescent="0.25">
      <c r="E14642" s="103"/>
      <c r="F14642" s="104"/>
    </row>
    <row r="14643" spans="5:6" x14ac:dyDescent="0.25">
      <c r="E14643" s="103"/>
      <c r="F14643" s="104"/>
    </row>
    <row r="14644" spans="5:6" x14ac:dyDescent="0.25">
      <c r="E14644" s="103"/>
      <c r="F14644" s="104"/>
    </row>
    <row r="14645" spans="5:6" x14ac:dyDescent="0.25">
      <c r="E14645" s="103"/>
      <c r="F14645" s="104"/>
    </row>
    <row r="14646" spans="5:6" x14ac:dyDescent="0.25">
      <c r="E14646" s="103"/>
      <c r="F14646" s="104"/>
    </row>
    <row r="14647" spans="5:6" x14ac:dyDescent="0.25">
      <c r="E14647" s="103"/>
      <c r="F14647" s="104"/>
    </row>
    <row r="14648" spans="5:6" x14ac:dyDescent="0.25">
      <c r="E14648" s="103"/>
      <c r="F14648" s="104"/>
    </row>
    <row r="14649" spans="5:6" x14ac:dyDescent="0.25">
      <c r="E14649" s="103"/>
      <c r="F14649" s="104"/>
    </row>
    <row r="14650" spans="5:6" x14ac:dyDescent="0.25">
      <c r="E14650" s="103"/>
      <c r="F14650" s="104"/>
    </row>
    <row r="14651" spans="5:6" x14ac:dyDescent="0.25">
      <c r="E14651" s="103"/>
      <c r="F14651" s="104"/>
    </row>
    <row r="14652" spans="5:6" x14ac:dyDescent="0.25">
      <c r="E14652" s="103"/>
      <c r="F14652" s="104"/>
    </row>
    <row r="14653" spans="5:6" x14ac:dyDescent="0.25">
      <c r="E14653" s="103"/>
      <c r="F14653" s="104"/>
    </row>
    <row r="14654" spans="5:6" x14ac:dyDescent="0.25">
      <c r="E14654" s="103"/>
      <c r="F14654" s="104"/>
    </row>
    <row r="14655" spans="5:6" x14ac:dyDescent="0.25">
      <c r="E14655" s="103"/>
      <c r="F14655" s="104"/>
    </row>
    <row r="14656" spans="5:6" x14ac:dyDescent="0.25">
      <c r="E14656" s="103"/>
      <c r="F14656" s="104"/>
    </row>
    <row r="14657" spans="5:6" x14ac:dyDescent="0.25">
      <c r="E14657" s="103"/>
      <c r="F14657" s="104"/>
    </row>
    <row r="14658" spans="5:6" x14ac:dyDescent="0.25">
      <c r="E14658" s="103"/>
      <c r="F14658" s="104"/>
    </row>
    <row r="14659" spans="5:6" x14ac:dyDescent="0.25">
      <c r="E14659" s="103"/>
      <c r="F14659" s="104"/>
    </row>
    <row r="14660" spans="5:6" x14ac:dyDescent="0.25">
      <c r="E14660" s="103"/>
      <c r="F14660" s="104"/>
    </row>
    <row r="14661" spans="5:6" x14ac:dyDescent="0.25">
      <c r="E14661" s="103"/>
      <c r="F14661" s="104"/>
    </row>
    <row r="14662" spans="5:6" x14ac:dyDescent="0.25">
      <c r="E14662" s="103"/>
      <c r="F14662" s="104"/>
    </row>
    <row r="14663" spans="5:6" x14ac:dyDescent="0.25">
      <c r="E14663" s="103"/>
      <c r="F14663" s="104"/>
    </row>
    <row r="14664" spans="5:6" x14ac:dyDescent="0.25">
      <c r="E14664" s="103"/>
      <c r="F14664" s="104"/>
    </row>
    <row r="14665" spans="5:6" x14ac:dyDescent="0.25">
      <c r="E14665" s="103"/>
      <c r="F14665" s="104"/>
    </row>
    <row r="14666" spans="5:6" x14ac:dyDescent="0.25">
      <c r="E14666" s="103"/>
      <c r="F14666" s="104"/>
    </row>
    <row r="14667" spans="5:6" x14ac:dyDescent="0.25">
      <c r="E14667" s="103"/>
      <c r="F14667" s="104"/>
    </row>
    <row r="14668" spans="5:6" x14ac:dyDescent="0.25">
      <c r="E14668" s="103"/>
      <c r="F14668" s="104"/>
    </row>
    <row r="14669" spans="5:6" x14ac:dyDescent="0.25">
      <c r="E14669" s="103"/>
      <c r="F14669" s="104"/>
    </row>
    <row r="14670" spans="5:6" x14ac:dyDescent="0.25">
      <c r="E14670" s="103"/>
      <c r="F14670" s="104"/>
    </row>
    <row r="14671" spans="5:6" x14ac:dyDescent="0.25">
      <c r="E14671" s="103"/>
      <c r="F14671" s="104"/>
    </row>
    <row r="14672" spans="5:6" x14ac:dyDescent="0.25">
      <c r="E14672" s="103"/>
      <c r="F14672" s="104"/>
    </row>
    <row r="14673" spans="5:6" x14ac:dyDescent="0.25">
      <c r="E14673" s="103"/>
      <c r="F14673" s="104"/>
    </row>
    <row r="14674" spans="5:6" x14ac:dyDescent="0.25">
      <c r="E14674" s="103"/>
      <c r="F14674" s="104"/>
    </row>
    <row r="14675" spans="5:6" x14ac:dyDescent="0.25">
      <c r="E14675" s="103"/>
      <c r="F14675" s="104"/>
    </row>
    <row r="14676" spans="5:6" x14ac:dyDescent="0.25">
      <c r="E14676" s="103"/>
      <c r="F14676" s="104"/>
    </row>
    <row r="14677" spans="5:6" x14ac:dyDescent="0.25">
      <c r="E14677" s="103"/>
      <c r="F14677" s="104"/>
    </row>
    <row r="14678" spans="5:6" x14ac:dyDescent="0.25">
      <c r="E14678" s="103"/>
      <c r="F14678" s="104"/>
    </row>
    <row r="14679" spans="5:6" x14ac:dyDescent="0.25">
      <c r="E14679" s="103"/>
      <c r="F14679" s="104"/>
    </row>
    <row r="14680" spans="5:6" x14ac:dyDescent="0.25">
      <c r="E14680" s="103"/>
      <c r="F14680" s="104"/>
    </row>
    <row r="14681" spans="5:6" x14ac:dyDescent="0.25">
      <c r="E14681" s="103"/>
      <c r="F14681" s="104"/>
    </row>
    <row r="14682" spans="5:6" x14ac:dyDescent="0.25">
      <c r="E14682" s="103"/>
      <c r="F14682" s="104"/>
    </row>
    <row r="14683" spans="5:6" x14ac:dyDescent="0.25">
      <c r="E14683" s="103"/>
      <c r="F14683" s="104"/>
    </row>
    <row r="14684" spans="5:6" x14ac:dyDescent="0.25">
      <c r="E14684" s="103"/>
      <c r="F14684" s="104"/>
    </row>
    <row r="14685" spans="5:6" x14ac:dyDescent="0.25">
      <c r="E14685" s="103"/>
      <c r="F14685" s="104"/>
    </row>
    <row r="14686" spans="5:6" x14ac:dyDescent="0.25">
      <c r="E14686" s="103"/>
      <c r="F14686" s="104"/>
    </row>
    <row r="14687" spans="5:6" x14ac:dyDescent="0.25">
      <c r="E14687" s="103"/>
      <c r="F14687" s="104"/>
    </row>
    <row r="14688" spans="5:6" x14ac:dyDescent="0.25">
      <c r="E14688" s="103"/>
      <c r="F14688" s="104"/>
    </row>
    <row r="14689" spans="5:6" x14ac:dyDescent="0.25">
      <c r="E14689" s="103"/>
      <c r="F14689" s="104"/>
    </row>
    <row r="14690" spans="5:6" x14ac:dyDescent="0.25">
      <c r="E14690" s="103"/>
      <c r="F14690" s="104"/>
    </row>
    <row r="14691" spans="5:6" x14ac:dyDescent="0.25">
      <c r="E14691" s="103"/>
      <c r="F14691" s="104"/>
    </row>
    <row r="14692" spans="5:6" x14ac:dyDescent="0.25">
      <c r="E14692" s="103"/>
      <c r="F14692" s="104"/>
    </row>
    <row r="14693" spans="5:6" x14ac:dyDescent="0.25">
      <c r="E14693" s="103"/>
      <c r="F14693" s="104"/>
    </row>
    <row r="14694" spans="5:6" x14ac:dyDescent="0.25">
      <c r="E14694" s="103"/>
      <c r="F14694" s="104"/>
    </row>
    <row r="14695" spans="5:6" x14ac:dyDescent="0.25">
      <c r="E14695" s="103"/>
      <c r="F14695" s="104"/>
    </row>
    <row r="14696" spans="5:6" x14ac:dyDescent="0.25">
      <c r="E14696" s="103"/>
      <c r="F14696" s="104"/>
    </row>
    <row r="14697" spans="5:6" x14ac:dyDescent="0.25">
      <c r="E14697" s="103"/>
      <c r="F14697" s="104"/>
    </row>
    <row r="14698" spans="5:6" x14ac:dyDescent="0.25">
      <c r="E14698" s="103"/>
      <c r="F14698" s="104"/>
    </row>
    <row r="14699" spans="5:6" x14ac:dyDescent="0.25">
      <c r="E14699" s="103"/>
      <c r="F14699" s="104"/>
    </row>
    <row r="14700" spans="5:6" x14ac:dyDescent="0.25">
      <c r="E14700" s="103"/>
      <c r="F14700" s="104"/>
    </row>
    <row r="14701" spans="5:6" x14ac:dyDescent="0.25">
      <c r="E14701" s="103"/>
      <c r="F14701" s="104"/>
    </row>
    <row r="14702" spans="5:6" x14ac:dyDescent="0.25">
      <c r="E14702" s="103"/>
      <c r="F14702" s="104"/>
    </row>
    <row r="14703" spans="5:6" x14ac:dyDescent="0.25">
      <c r="E14703" s="103"/>
      <c r="F14703" s="104"/>
    </row>
    <row r="14704" spans="5:6" x14ac:dyDescent="0.25">
      <c r="E14704" s="103"/>
      <c r="F14704" s="104"/>
    </row>
    <row r="14705" spans="5:6" x14ac:dyDescent="0.25">
      <c r="E14705" s="103"/>
      <c r="F14705" s="104"/>
    </row>
    <row r="14706" spans="5:6" x14ac:dyDescent="0.25">
      <c r="E14706" s="103"/>
      <c r="F14706" s="104"/>
    </row>
    <row r="14707" spans="5:6" x14ac:dyDescent="0.25">
      <c r="E14707" s="103"/>
      <c r="F14707" s="104"/>
    </row>
    <row r="14708" spans="5:6" x14ac:dyDescent="0.25">
      <c r="E14708" s="103"/>
      <c r="F14708" s="104"/>
    </row>
    <row r="14709" spans="5:6" x14ac:dyDescent="0.25">
      <c r="E14709" s="103"/>
      <c r="F14709" s="104"/>
    </row>
    <row r="14710" spans="5:6" x14ac:dyDescent="0.25">
      <c r="E14710" s="103"/>
      <c r="F14710" s="104"/>
    </row>
    <row r="14711" spans="5:6" x14ac:dyDescent="0.25">
      <c r="E14711" s="103"/>
      <c r="F14711" s="104"/>
    </row>
    <row r="14712" spans="5:6" x14ac:dyDescent="0.25">
      <c r="E14712" s="103"/>
      <c r="F14712" s="104"/>
    </row>
    <row r="14713" spans="5:6" x14ac:dyDescent="0.25">
      <c r="E14713" s="103"/>
      <c r="F14713" s="104"/>
    </row>
    <row r="14714" spans="5:6" x14ac:dyDescent="0.25">
      <c r="E14714" s="103"/>
      <c r="F14714" s="104"/>
    </row>
    <row r="14715" spans="5:6" x14ac:dyDescent="0.25">
      <c r="E14715" s="103"/>
      <c r="F14715" s="104"/>
    </row>
    <row r="14716" spans="5:6" x14ac:dyDescent="0.25">
      <c r="E14716" s="103"/>
      <c r="F14716" s="104"/>
    </row>
    <row r="14717" spans="5:6" x14ac:dyDescent="0.25">
      <c r="E14717" s="103"/>
      <c r="F14717" s="104"/>
    </row>
    <row r="14718" spans="5:6" x14ac:dyDescent="0.25">
      <c r="E14718" s="103"/>
      <c r="F14718" s="104"/>
    </row>
    <row r="14719" spans="5:6" x14ac:dyDescent="0.25">
      <c r="E14719" s="103"/>
      <c r="F14719" s="104"/>
    </row>
    <row r="14720" spans="5:6" x14ac:dyDescent="0.25">
      <c r="E14720" s="103"/>
      <c r="F14720" s="104"/>
    </row>
    <row r="14721" spans="5:6" x14ac:dyDescent="0.25">
      <c r="E14721" s="103"/>
      <c r="F14721" s="104"/>
    </row>
    <row r="14722" spans="5:6" x14ac:dyDescent="0.25">
      <c r="E14722" s="103"/>
      <c r="F14722" s="104"/>
    </row>
    <row r="14723" spans="5:6" x14ac:dyDescent="0.25">
      <c r="E14723" s="103"/>
      <c r="F14723" s="104"/>
    </row>
    <row r="14724" spans="5:6" x14ac:dyDescent="0.25">
      <c r="E14724" s="103"/>
      <c r="F14724" s="104"/>
    </row>
    <row r="14725" spans="5:6" x14ac:dyDescent="0.25">
      <c r="E14725" s="103"/>
      <c r="F14725" s="104"/>
    </row>
    <row r="14726" spans="5:6" x14ac:dyDescent="0.25">
      <c r="E14726" s="103"/>
      <c r="F14726" s="104"/>
    </row>
    <row r="14727" spans="5:6" x14ac:dyDescent="0.25">
      <c r="E14727" s="103"/>
      <c r="F14727" s="104"/>
    </row>
    <row r="14728" spans="5:6" x14ac:dyDescent="0.25">
      <c r="E14728" s="103"/>
      <c r="F14728" s="104"/>
    </row>
    <row r="14729" spans="5:6" x14ac:dyDescent="0.25">
      <c r="E14729" s="103"/>
      <c r="F14729" s="104"/>
    </row>
    <row r="14730" spans="5:6" x14ac:dyDescent="0.25">
      <c r="E14730" s="103"/>
      <c r="F14730" s="104"/>
    </row>
    <row r="14731" spans="5:6" x14ac:dyDescent="0.25">
      <c r="E14731" s="103"/>
      <c r="F14731" s="104"/>
    </row>
    <row r="14732" spans="5:6" x14ac:dyDescent="0.25">
      <c r="E14732" s="103"/>
      <c r="F14732" s="104"/>
    </row>
    <row r="14733" spans="5:6" x14ac:dyDescent="0.25">
      <c r="E14733" s="103"/>
      <c r="F14733" s="104"/>
    </row>
    <row r="14734" spans="5:6" x14ac:dyDescent="0.25">
      <c r="E14734" s="103"/>
      <c r="F14734" s="104"/>
    </row>
    <row r="14735" spans="5:6" x14ac:dyDescent="0.25">
      <c r="E14735" s="103"/>
      <c r="F14735" s="104"/>
    </row>
    <row r="14736" spans="5:6" x14ac:dyDescent="0.25">
      <c r="E14736" s="103"/>
      <c r="F14736" s="104"/>
    </row>
    <row r="14737" spans="5:6" x14ac:dyDescent="0.25">
      <c r="E14737" s="103"/>
      <c r="F14737" s="104"/>
    </row>
    <row r="14738" spans="5:6" x14ac:dyDescent="0.25">
      <c r="E14738" s="103"/>
      <c r="F14738" s="104"/>
    </row>
    <row r="14739" spans="5:6" x14ac:dyDescent="0.25">
      <c r="E14739" s="103"/>
      <c r="F14739" s="104"/>
    </row>
    <row r="14740" spans="5:6" x14ac:dyDescent="0.25">
      <c r="E14740" s="103"/>
      <c r="F14740" s="104"/>
    </row>
    <row r="14741" spans="5:6" x14ac:dyDescent="0.25">
      <c r="E14741" s="103"/>
      <c r="F14741" s="104"/>
    </row>
    <row r="14742" spans="5:6" x14ac:dyDescent="0.25">
      <c r="E14742" s="103"/>
      <c r="F14742" s="104"/>
    </row>
    <row r="14743" spans="5:6" x14ac:dyDescent="0.25">
      <c r="E14743" s="103"/>
      <c r="F14743" s="104"/>
    </row>
    <row r="14744" spans="5:6" x14ac:dyDescent="0.25">
      <c r="E14744" s="103"/>
      <c r="F14744" s="104"/>
    </row>
    <row r="14745" spans="5:6" x14ac:dyDescent="0.25">
      <c r="E14745" s="103"/>
      <c r="F14745" s="104"/>
    </row>
    <row r="14746" spans="5:6" x14ac:dyDescent="0.25">
      <c r="E14746" s="103"/>
      <c r="F14746" s="104"/>
    </row>
    <row r="14747" spans="5:6" x14ac:dyDescent="0.25">
      <c r="E14747" s="103"/>
      <c r="F14747" s="104"/>
    </row>
    <row r="14748" spans="5:6" x14ac:dyDescent="0.25">
      <c r="E14748" s="103"/>
      <c r="F14748" s="104"/>
    </row>
    <row r="14749" spans="5:6" x14ac:dyDescent="0.25">
      <c r="E14749" s="103"/>
      <c r="F14749" s="104"/>
    </row>
    <row r="14750" spans="5:6" x14ac:dyDescent="0.25">
      <c r="E14750" s="103"/>
      <c r="F14750" s="104"/>
    </row>
    <row r="14751" spans="5:6" x14ac:dyDescent="0.25">
      <c r="E14751" s="103"/>
      <c r="F14751" s="104"/>
    </row>
    <row r="14752" spans="5:6" x14ac:dyDescent="0.25">
      <c r="E14752" s="103"/>
      <c r="F14752" s="104"/>
    </row>
    <row r="14753" spans="5:6" x14ac:dyDescent="0.25">
      <c r="E14753" s="103"/>
      <c r="F14753" s="104"/>
    </row>
    <row r="14754" spans="5:6" x14ac:dyDescent="0.25">
      <c r="E14754" s="103"/>
      <c r="F14754" s="104"/>
    </row>
    <row r="14755" spans="5:6" x14ac:dyDescent="0.25">
      <c r="E14755" s="103"/>
      <c r="F14755" s="104"/>
    </row>
    <row r="14756" spans="5:6" x14ac:dyDescent="0.25">
      <c r="E14756" s="103"/>
      <c r="F14756" s="104"/>
    </row>
    <row r="14757" spans="5:6" x14ac:dyDescent="0.25">
      <c r="E14757" s="103"/>
      <c r="F14757" s="104"/>
    </row>
    <row r="14758" spans="5:6" x14ac:dyDescent="0.25">
      <c r="E14758" s="103"/>
      <c r="F14758" s="104"/>
    </row>
    <row r="14759" spans="5:6" x14ac:dyDescent="0.25">
      <c r="E14759" s="103"/>
      <c r="F14759" s="104"/>
    </row>
    <row r="14760" spans="5:6" x14ac:dyDescent="0.25">
      <c r="E14760" s="103"/>
      <c r="F14760" s="104"/>
    </row>
    <row r="14761" spans="5:6" x14ac:dyDescent="0.25">
      <c r="E14761" s="103"/>
      <c r="F14761" s="104"/>
    </row>
    <row r="14762" spans="5:6" x14ac:dyDescent="0.25">
      <c r="E14762" s="103"/>
      <c r="F14762" s="104"/>
    </row>
    <row r="14763" spans="5:6" x14ac:dyDescent="0.25">
      <c r="E14763" s="103"/>
      <c r="F14763" s="104"/>
    </row>
    <row r="14764" spans="5:6" x14ac:dyDescent="0.25">
      <c r="E14764" s="103"/>
      <c r="F14764" s="104"/>
    </row>
    <row r="14765" spans="5:6" x14ac:dyDescent="0.25">
      <c r="E14765" s="103"/>
      <c r="F14765" s="104"/>
    </row>
    <row r="14766" spans="5:6" x14ac:dyDescent="0.25">
      <c r="E14766" s="103"/>
      <c r="F14766" s="104"/>
    </row>
    <row r="14767" spans="5:6" x14ac:dyDescent="0.25">
      <c r="E14767" s="103"/>
      <c r="F14767" s="104"/>
    </row>
    <row r="14768" spans="5:6" x14ac:dyDescent="0.25">
      <c r="E14768" s="103"/>
      <c r="F14768" s="104"/>
    </row>
    <row r="14769" spans="5:6" x14ac:dyDescent="0.25">
      <c r="E14769" s="103"/>
      <c r="F14769" s="104"/>
    </row>
    <row r="14770" spans="5:6" x14ac:dyDescent="0.25">
      <c r="E14770" s="103"/>
      <c r="F14770" s="104"/>
    </row>
    <row r="14771" spans="5:6" x14ac:dyDescent="0.25">
      <c r="E14771" s="103"/>
      <c r="F14771" s="104"/>
    </row>
    <row r="14772" spans="5:6" x14ac:dyDescent="0.25">
      <c r="E14772" s="103"/>
      <c r="F14772" s="104"/>
    </row>
    <row r="14773" spans="5:6" x14ac:dyDescent="0.25">
      <c r="E14773" s="103"/>
      <c r="F14773" s="104"/>
    </row>
    <row r="14774" spans="5:6" x14ac:dyDescent="0.25">
      <c r="E14774" s="103"/>
      <c r="F14774" s="104"/>
    </row>
    <row r="14775" spans="5:6" x14ac:dyDescent="0.25">
      <c r="E14775" s="103"/>
      <c r="F14775" s="104"/>
    </row>
    <row r="14776" spans="5:6" x14ac:dyDescent="0.25">
      <c r="E14776" s="103"/>
      <c r="F14776" s="104"/>
    </row>
    <row r="14777" spans="5:6" x14ac:dyDescent="0.25">
      <c r="E14777" s="103"/>
      <c r="F14777" s="104"/>
    </row>
    <row r="14778" spans="5:6" x14ac:dyDescent="0.25">
      <c r="E14778" s="103"/>
      <c r="F14778" s="104"/>
    </row>
    <row r="14779" spans="5:6" x14ac:dyDescent="0.25">
      <c r="E14779" s="103"/>
      <c r="F14779" s="104"/>
    </row>
    <row r="14780" spans="5:6" x14ac:dyDescent="0.25">
      <c r="E14780" s="103"/>
      <c r="F14780" s="104"/>
    </row>
    <row r="14781" spans="5:6" x14ac:dyDescent="0.25">
      <c r="E14781" s="103"/>
      <c r="F14781" s="104"/>
    </row>
    <row r="14782" spans="5:6" x14ac:dyDescent="0.25">
      <c r="E14782" s="103"/>
      <c r="F14782" s="104"/>
    </row>
    <row r="14783" spans="5:6" x14ac:dyDescent="0.25">
      <c r="E14783" s="103"/>
      <c r="F14783" s="104"/>
    </row>
    <row r="14784" spans="5:6" x14ac:dyDescent="0.25">
      <c r="E14784" s="103"/>
      <c r="F14784" s="104"/>
    </row>
    <row r="14785" spans="5:6" x14ac:dyDescent="0.25">
      <c r="E14785" s="103"/>
      <c r="F14785" s="104"/>
    </row>
    <row r="14786" spans="5:6" x14ac:dyDescent="0.25">
      <c r="E14786" s="103"/>
      <c r="F14786" s="104"/>
    </row>
    <row r="14787" spans="5:6" x14ac:dyDescent="0.25">
      <c r="E14787" s="103"/>
      <c r="F14787" s="104"/>
    </row>
    <row r="14788" spans="5:6" x14ac:dyDescent="0.25">
      <c r="E14788" s="103"/>
      <c r="F14788" s="104"/>
    </row>
    <row r="14789" spans="5:6" x14ac:dyDescent="0.25">
      <c r="E14789" s="103"/>
      <c r="F14789" s="104"/>
    </row>
    <row r="14790" spans="5:6" x14ac:dyDescent="0.25">
      <c r="E14790" s="103"/>
      <c r="F14790" s="104"/>
    </row>
    <row r="14791" spans="5:6" x14ac:dyDescent="0.25">
      <c r="E14791" s="103"/>
      <c r="F14791" s="104"/>
    </row>
    <row r="14792" spans="5:6" x14ac:dyDescent="0.25">
      <c r="E14792" s="103"/>
      <c r="F14792" s="104"/>
    </row>
    <row r="14793" spans="5:6" x14ac:dyDescent="0.25">
      <c r="E14793" s="103"/>
      <c r="F14793" s="104"/>
    </row>
    <row r="14794" spans="5:6" x14ac:dyDescent="0.25">
      <c r="E14794" s="103"/>
      <c r="F14794" s="104"/>
    </row>
    <row r="14795" spans="5:6" x14ac:dyDescent="0.25">
      <c r="E14795" s="103"/>
      <c r="F14795" s="104"/>
    </row>
    <row r="14796" spans="5:6" x14ac:dyDescent="0.25">
      <c r="E14796" s="103"/>
      <c r="F14796" s="104"/>
    </row>
    <row r="14797" spans="5:6" x14ac:dyDescent="0.25">
      <c r="E14797" s="103"/>
      <c r="F14797" s="104"/>
    </row>
    <row r="14798" spans="5:6" x14ac:dyDescent="0.25">
      <c r="E14798" s="103"/>
      <c r="F14798" s="104"/>
    </row>
    <row r="14799" spans="5:6" x14ac:dyDescent="0.25">
      <c r="E14799" s="103"/>
      <c r="F14799" s="104"/>
    </row>
    <row r="14800" spans="5:6" x14ac:dyDescent="0.25">
      <c r="E14800" s="103"/>
      <c r="F14800" s="104"/>
    </row>
    <row r="14801" spans="5:6" x14ac:dyDescent="0.25">
      <c r="E14801" s="103"/>
      <c r="F14801" s="104"/>
    </row>
    <row r="14802" spans="5:6" x14ac:dyDescent="0.25">
      <c r="E14802" s="103"/>
      <c r="F14802" s="104"/>
    </row>
    <row r="14803" spans="5:6" x14ac:dyDescent="0.25">
      <c r="E14803" s="103"/>
      <c r="F14803" s="104"/>
    </row>
    <row r="14804" spans="5:6" x14ac:dyDescent="0.25">
      <c r="E14804" s="103"/>
      <c r="F14804" s="104"/>
    </row>
    <row r="14805" spans="5:6" x14ac:dyDescent="0.25">
      <c r="E14805" s="103"/>
      <c r="F14805" s="104"/>
    </row>
    <row r="14806" spans="5:6" x14ac:dyDescent="0.25">
      <c r="E14806" s="103"/>
      <c r="F14806" s="104"/>
    </row>
    <row r="14807" spans="5:6" x14ac:dyDescent="0.25">
      <c r="E14807" s="103"/>
      <c r="F14807" s="104"/>
    </row>
    <row r="14808" spans="5:6" x14ac:dyDescent="0.25">
      <c r="E14808" s="103"/>
      <c r="F14808" s="104"/>
    </row>
    <row r="14809" spans="5:6" x14ac:dyDescent="0.25">
      <c r="E14809" s="103"/>
      <c r="F14809" s="104"/>
    </row>
    <row r="14810" spans="5:6" x14ac:dyDescent="0.25">
      <c r="E14810" s="103"/>
      <c r="F14810" s="104"/>
    </row>
    <row r="14811" spans="5:6" x14ac:dyDescent="0.25">
      <c r="E14811" s="103"/>
      <c r="F14811" s="104"/>
    </row>
    <row r="14812" spans="5:6" x14ac:dyDescent="0.25">
      <c r="E14812" s="103"/>
      <c r="F14812" s="104"/>
    </row>
    <row r="14813" spans="5:6" x14ac:dyDescent="0.25">
      <c r="E14813" s="103"/>
      <c r="F14813" s="104"/>
    </row>
    <row r="14814" spans="5:6" x14ac:dyDescent="0.25">
      <c r="E14814" s="103"/>
      <c r="F14814" s="104"/>
    </row>
    <row r="14815" spans="5:6" x14ac:dyDescent="0.25">
      <c r="E14815" s="103"/>
      <c r="F14815" s="104"/>
    </row>
    <row r="14816" spans="5:6" x14ac:dyDescent="0.25">
      <c r="E14816" s="103"/>
      <c r="F14816" s="104"/>
    </row>
    <row r="14817" spans="5:6" x14ac:dyDescent="0.25">
      <c r="E14817" s="103"/>
      <c r="F14817" s="104"/>
    </row>
    <row r="14818" spans="5:6" x14ac:dyDescent="0.25">
      <c r="E14818" s="103"/>
      <c r="F14818" s="104"/>
    </row>
    <row r="14819" spans="5:6" x14ac:dyDescent="0.25">
      <c r="E14819" s="103"/>
      <c r="F14819" s="104"/>
    </row>
    <row r="14820" spans="5:6" x14ac:dyDescent="0.25">
      <c r="E14820" s="103"/>
      <c r="F14820" s="104"/>
    </row>
    <row r="14821" spans="5:6" x14ac:dyDescent="0.25">
      <c r="E14821" s="103"/>
      <c r="F14821" s="104"/>
    </row>
    <row r="14822" spans="5:6" x14ac:dyDescent="0.25">
      <c r="E14822" s="103"/>
      <c r="F14822" s="104"/>
    </row>
    <row r="14823" spans="5:6" x14ac:dyDescent="0.25">
      <c r="E14823" s="103"/>
      <c r="F14823" s="104"/>
    </row>
    <row r="14824" spans="5:6" x14ac:dyDescent="0.25">
      <c r="E14824" s="103"/>
      <c r="F14824" s="104"/>
    </row>
    <row r="14825" spans="5:6" x14ac:dyDescent="0.25">
      <c r="E14825" s="103"/>
      <c r="F14825" s="104"/>
    </row>
    <row r="14826" spans="5:6" x14ac:dyDescent="0.25">
      <c r="E14826" s="103"/>
      <c r="F14826" s="104"/>
    </row>
    <row r="14827" spans="5:6" x14ac:dyDescent="0.25">
      <c r="E14827" s="103"/>
      <c r="F14827" s="104"/>
    </row>
    <row r="14828" spans="5:6" x14ac:dyDescent="0.25">
      <c r="E14828" s="103"/>
      <c r="F14828" s="104"/>
    </row>
    <row r="14829" spans="5:6" x14ac:dyDescent="0.25">
      <c r="E14829" s="103"/>
      <c r="F14829" s="104"/>
    </row>
    <row r="14830" spans="5:6" x14ac:dyDescent="0.25">
      <c r="E14830" s="103"/>
      <c r="F14830" s="104"/>
    </row>
    <row r="14831" spans="5:6" x14ac:dyDescent="0.25">
      <c r="E14831" s="103"/>
      <c r="F14831" s="104"/>
    </row>
    <row r="14832" spans="5:6" x14ac:dyDescent="0.25">
      <c r="E14832" s="103"/>
      <c r="F14832" s="104"/>
    </row>
    <row r="14833" spans="5:6" x14ac:dyDescent="0.25">
      <c r="E14833" s="103"/>
      <c r="F14833" s="104"/>
    </row>
    <row r="14834" spans="5:6" x14ac:dyDescent="0.25">
      <c r="E14834" s="103"/>
      <c r="F14834" s="104"/>
    </row>
    <row r="14835" spans="5:6" x14ac:dyDescent="0.25">
      <c r="E14835" s="103"/>
      <c r="F14835" s="104"/>
    </row>
    <row r="14836" spans="5:6" x14ac:dyDescent="0.25">
      <c r="E14836" s="103"/>
      <c r="F14836" s="104"/>
    </row>
    <row r="14837" spans="5:6" x14ac:dyDescent="0.25">
      <c r="E14837" s="103"/>
      <c r="F14837" s="104"/>
    </row>
    <row r="14838" spans="5:6" x14ac:dyDescent="0.25">
      <c r="E14838" s="103"/>
      <c r="F14838" s="104"/>
    </row>
    <row r="14839" spans="5:6" x14ac:dyDescent="0.25">
      <c r="E14839" s="103"/>
      <c r="F14839" s="104"/>
    </row>
    <row r="14840" spans="5:6" x14ac:dyDescent="0.25">
      <c r="E14840" s="103"/>
      <c r="F14840" s="104"/>
    </row>
    <row r="14841" spans="5:6" x14ac:dyDescent="0.25">
      <c r="E14841" s="103"/>
      <c r="F14841" s="104"/>
    </row>
    <row r="14842" spans="5:6" x14ac:dyDescent="0.25">
      <c r="E14842" s="103"/>
      <c r="F14842" s="104"/>
    </row>
    <row r="14843" spans="5:6" x14ac:dyDescent="0.25">
      <c r="E14843" s="103"/>
      <c r="F14843" s="104"/>
    </row>
    <row r="14844" spans="5:6" x14ac:dyDescent="0.25">
      <c r="E14844" s="103"/>
      <c r="F14844" s="104"/>
    </row>
    <row r="14845" spans="5:6" x14ac:dyDescent="0.25">
      <c r="E14845" s="103"/>
      <c r="F14845" s="104"/>
    </row>
    <row r="14846" spans="5:6" x14ac:dyDescent="0.25">
      <c r="E14846" s="103"/>
      <c r="F14846" s="104"/>
    </row>
    <row r="14847" spans="5:6" x14ac:dyDescent="0.25">
      <c r="E14847" s="103"/>
      <c r="F14847" s="104"/>
    </row>
    <row r="14848" spans="5:6" x14ac:dyDescent="0.25">
      <c r="E14848" s="103"/>
      <c r="F14848" s="104"/>
    </row>
    <row r="14849" spans="5:6" x14ac:dyDescent="0.25">
      <c r="E14849" s="103"/>
      <c r="F14849" s="104"/>
    </row>
    <row r="14850" spans="5:6" x14ac:dyDescent="0.25">
      <c r="E14850" s="103"/>
      <c r="F14850" s="104"/>
    </row>
    <row r="14851" spans="5:6" x14ac:dyDescent="0.25">
      <c r="E14851" s="103"/>
      <c r="F14851" s="104"/>
    </row>
    <row r="14852" spans="5:6" x14ac:dyDescent="0.25">
      <c r="E14852" s="103"/>
      <c r="F14852" s="104"/>
    </row>
    <row r="14853" spans="5:6" x14ac:dyDescent="0.25">
      <c r="E14853" s="103"/>
      <c r="F14853" s="104"/>
    </row>
    <row r="14854" spans="5:6" x14ac:dyDescent="0.25">
      <c r="E14854" s="103"/>
      <c r="F14854" s="104"/>
    </row>
    <row r="14855" spans="5:6" x14ac:dyDescent="0.25">
      <c r="E14855" s="103"/>
      <c r="F14855" s="104"/>
    </row>
    <row r="14856" spans="5:6" x14ac:dyDescent="0.25">
      <c r="E14856" s="103"/>
      <c r="F14856" s="104"/>
    </row>
    <row r="14857" spans="5:6" x14ac:dyDescent="0.25">
      <c r="E14857" s="103"/>
      <c r="F14857" s="104"/>
    </row>
    <row r="14858" spans="5:6" x14ac:dyDescent="0.25">
      <c r="E14858" s="103"/>
      <c r="F14858" s="104"/>
    </row>
    <row r="14859" spans="5:6" x14ac:dyDescent="0.25">
      <c r="E14859" s="103"/>
      <c r="F14859" s="104"/>
    </row>
    <row r="14860" spans="5:6" x14ac:dyDescent="0.25">
      <c r="E14860" s="103"/>
      <c r="F14860" s="104"/>
    </row>
    <row r="14861" spans="5:6" x14ac:dyDescent="0.25">
      <c r="E14861" s="103"/>
      <c r="F14861" s="104"/>
    </row>
    <row r="14862" spans="5:6" x14ac:dyDescent="0.25">
      <c r="E14862" s="103"/>
      <c r="F14862" s="104"/>
    </row>
    <row r="14863" spans="5:6" x14ac:dyDescent="0.25">
      <c r="E14863" s="103"/>
      <c r="F14863" s="104"/>
    </row>
    <row r="14864" spans="5:6" x14ac:dyDescent="0.25">
      <c r="E14864" s="103"/>
      <c r="F14864" s="104"/>
    </row>
    <row r="14865" spans="5:6" x14ac:dyDescent="0.25">
      <c r="E14865" s="103"/>
      <c r="F14865" s="104"/>
    </row>
    <row r="14866" spans="5:6" x14ac:dyDescent="0.25">
      <c r="E14866" s="103"/>
      <c r="F14866" s="104"/>
    </row>
    <row r="14867" spans="5:6" x14ac:dyDescent="0.25">
      <c r="E14867" s="103"/>
      <c r="F14867" s="104"/>
    </row>
    <row r="14868" spans="5:6" x14ac:dyDescent="0.25">
      <c r="E14868" s="103"/>
      <c r="F14868" s="104"/>
    </row>
    <row r="14869" spans="5:6" x14ac:dyDescent="0.25">
      <c r="E14869" s="103"/>
      <c r="F14869" s="104"/>
    </row>
    <row r="14870" spans="5:6" x14ac:dyDescent="0.25">
      <c r="E14870" s="103"/>
      <c r="F14870" s="104"/>
    </row>
    <row r="14871" spans="5:6" x14ac:dyDescent="0.25">
      <c r="E14871" s="103"/>
      <c r="F14871" s="104"/>
    </row>
    <row r="14872" spans="5:6" x14ac:dyDescent="0.25">
      <c r="E14872" s="103"/>
      <c r="F14872" s="104"/>
    </row>
    <row r="14873" spans="5:6" x14ac:dyDescent="0.25">
      <c r="E14873" s="103"/>
      <c r="F14873" s="104"/>
    </row>
    <row r="14874" spans="5:6" x14ac:dyDescent="0.25">
      <c r="E14874" s="103"/>
      <c r="F14874" s="104"/>
    </row>
    <row r="14875" spans="5:6" x14ac:dyDescent="0.25">
      <c r="E14875" s="103"/>
      <c r="F14875" s="104"/>
    </row>
    <row r="14876" spans="5:6" x14ac:dyDescent="0.25">
      <c r="E14876" s="103"/>
      <c r="F14876" s="104"/>
    </row>
    <row r="14877" spans="5:6" x14ac:dyDescent="0.25">
      <c r="E14877" s="103"/>
      <c r="F14877" s="104"/>
    </row>
    <row r="14878" spans="5:6" x14ac:dyDescent="0.25">
      <c r="E14878" s="103"/>
      <c r="F14878" s="104"/>
    </row>
    <row r="14879" spans="5:6" x14ac:dyDescent="0.25">
      <c r="E14879" s="103"/>
      <c r="F14879" s="104"/>
    </row>
    <row r="14880" spans="5:6" x14ac:dyDescent="0.25">
      <c r="E14880" s="103"/>
      <c r="F14880" s="104"/>
    </row>
    <row r="14881" spans="5:6" x14ac:dyDescent="0.25">
      <c r="E14881" s="103"/>
      <c r="F14881" s="104"/>
    </row>
    <row r="14882" spans="5:6" x14ac:dyDescent="0.25">
      <c r="E14882" s="103"/>
      <c r="F14882" s="104"/>
    </row>
    <row r="14883" spans="5:6" x14ac:dyDescent="0.25">
      <c r="E14883" s="103"/>
      <c r="F14883" s="104"/>
    </row>
    <row r="14884" spans="5:6" x14ac:dyDescent="0.25">
      <c r="E14884" s="103"/>
      <c r="F14884" s="104"/>
    </row>
    <row r="14885" spans="5:6" x14ac:dyDescent="0.25">
      <c r="E14885" s="103"/>
      <c r="F14885" s="104"/>
    </row>
    <row r="14886" spans="5:6" x14ac:dyDescent="0.25">
      <c r="E14886" s="103"/>
      <c r="F14886" s="104"/>
    </row>
    <row r="14887" spans="5:6" x14ac:dyDescent="0.25">
      <c r="E14887" s="103"/>
      <c r="F14887" s="104"/>
    </row>
    <row r="14888" spans="5:6" x14ac:dyDescent="0.25">
      <c r="E14888" s="103"/>
      <c r="F14888" s="104"/>
    </row>
    <row r="14889" spans="5:6" x14ac:dyDescent="0.25">
      <c r="E14889" s="103"/>
      <c r="F14889" s="104"/>
    </row>
    <row r="14890" spans="5:6" x14ac:dyDescent="0.25">
      <c r="E14890" s="103"/>
      <c r="F14890" s="104"/>
    </row>
    <row r="14891" spans="5:6" x14ac:dyDescent="0.25">
      <c r="E14891" s="103"/>
      <c r="F14891" s="104"/>
    </row>
    <row r="14892" spans="5:6" x14ac:dyDescent="0.25">
      <c r="E14892" s="103"/>
      <c r="F14892" s="104"/>
    </row>
    <row r="14893" spans="5:6" x14ac:dyDescent="0.25">
      <c r="E14893" s="103"/>
      <c r="F14893" s="104"/>
    </row>
    <row r="14894" spans="5:6" x14ac:dyDescent="0.25">
      <c r="E14894" s="103"/>
      <c r="F14894" s="104"/>
    </row>
    <row r="14895" spans="5:6" x14ac:dyDescent="0.25">
      <c r="E14895" s="103"/>
      <c r="F14895" s="104"/>
    </row>
    <row r="14896" spans="5:6" x14ac:dyDescent="0.25">
      <c r="E14896" s="103"/>
      <c r="F14896" s="104"/>
    </row>
    <row r="14897" spans="5:6" x14ac:dyDescent="0.25">
      <c r="E14897" s="103"/>
      <c r="F14897" s="104"/>
    </row>
    <row r="14898" spans="5:6" x14ac:dyDescent="0.25">
      <c r="E14898" s="103"/>
      <c r="F14898" s="104"/>
    </row>
    <row r="14899" spans="5:6" x14ac:dyDescent="0.25">
      <c r="E14899" s="103"/>
      <c r="F14899" s="104"/>
    </row>
    <row r="14900" spans="5:6" x14ac:dyDescent="0.25">
      <c r="E14900" s="103"/>
      <c r="F14900" s="104"/>
    </row>
    <row r="14901" spans="5:6" x14ac:dyDescent="0.25">
      <c r="E14901" s="103"/>
      <c r="F14901" s="104"/>
    </row>
    <row r="14902" spans="5:6" x14ac:dyDescent="0.25">
      <c r="E14902" s="103"/>
      <c r="F14902" s="104"/>
    </row>
    <row r="14903" spans="5:6" x14ac:dyDescent="0.25">
      <c r="E14903" s="103"/>
      <c r="F14903" s="104"/>
    </row>
    <row r="14904" spans="5:6" x14ac:dyDescent="0.25">
      <c r="E14904" s="103"/>
      <c r="F14904" s="104"/>
    </row>
    <row r="14905" spans="5:6" x14ac:dyDescent="0.25">
      <c r="E14905" s="103"/>
      <c r="F14905" s="104"/>
    </row>
    <row r="14906" spans="5:6" x14ac:dyDescent="0.25">
      <c r="E14906" s="103"/>
      <c r="F14906" s="104"/>
    </row>
    <row r="14907" spans="5:6" x14ac:dyDescent="0.25">
      <c r="E14907" s="103"/>
      <c r="F14907" s="104"/>
    </row>
    <row r="14908" spans="5:6" x14ac:dyDescent="0.25">
      <c r="E14908" s="103"/>
      <c r="F14908" s="104"/>
    </row>
    <row r="14909" spans="5:6" x14ac:dyDescent="0.25">
      <c r="E14909" s="103"/>
      <c r="F14909" s="104"/>
    </row>
    <row r="14910" spans="5:6" x14ac:dyDescent="0.25">
      <c r="E14910" s="103"/>
      <c r="F14910" s="104"/>
    </row>
    <row r="14911" spans="5:6" x14ac:dyDescent="0.25">
      <c r="E14911" s="103"/>
      <c r="F14911" s="104"/>
    </row>
    <row r="14912" spans="5:6" x14ac:dyDescent="0.25">
      <c r="E14912" s="103"/>
      <c r="F14912" s="104"/>
    </row>
    <row r="14913" spans="5:6" x14ac:dyDescent="0.25">
      <c r="E14913" s="103"/>
      <c r="F14913" s="104"/>
    </row>
    <row r="14914" spans="5:6" x14ac:dyDescent="0.25">
      <c r="E14914" s="103"/>
      <c r="F14914" s="104"/>
    </row>
    <row r="14915" spans="5:6" x14ac:dyDescent="0.25">
      <c r="E14915" s="103"/>
      <c r="F14915" s="104"/>
    </row>
    <row r="14916" spans="5:6" x14ac:dyDescent="0.25">
      <c r="E14916" s="103"/>
      <c r="F14916" s="104"/>
    </row>
    <row r="14917" spans="5:6" x14ac:dyDescent="0.25">
      <c r="E14917" s="103"/>
      <c r="F14917" s="104"/>
    </row>
    <row r="14918" spans="5:6" x14ac:dyDescent="0.25">
      <c r="E14918" s="103"/>
      <c r="F14918" s="104"/>
    </row>
    <row r="14919" spans="5:6" x14ac:dyDescent="0.25">
      <c r="E14919" s="103"/>
      <c r="F14919" s="104"/>
    </row>
    <row r="14920" spans="5:6" x14ac:dyDescent="0.25">
      <c r="E14920" s="103"/>
      <c r="F14920" s="104"/>
    </row>
    <row r="14921" spans="5:6" x14ac:dyDescent="0.25">
      <c r="E14921" s="103"/>
      <c r="F14921" s="104"/>
    </row>
    <row r="14922" spans="5:6" x14ac:dyDescent="0.25">
      <c r="E14922" s="103"/>
      <c r="F14922" s="104"/>
    </row>
    <row r="14923" spans="5:6" x14ac:dyDescent="0.25">
      <c r="E14923" s="103"/>
      <c r="F14923" s="104"/>
    </row>
    <row r="14924" spans="5:6" x14ac:dyDescent="0.25">
      <c r="E14924" s="103"/>
      <c r="F14924" s="104"/>
    </row>
    <row r="14925" spans="5:6" x14ac:dyDescent="0.25">
      <c r="E14925" s="103"/>
      <c r="F14925" s="104"/>
    </row>
    <row r="14926" spans="5:6" x14ac:dyDescent="0.25">
      <c r="E14926" s="103"/>
      <c r="F14926" s="104"/>
    </row>
    <row r="14927" spans="5:6" x14ac:dyDescent="0.25">
      <c r="E14927" s="103"/>
      <c r="F14927" s="104"/>
    </row>
    <row r="14928" spans="5:6" x14ac:dyDescent="0.25">
      <c r="E14928" s="103"/>
      <c r="F14928" s="104"/>
    </row>
    <row r="14929" spans="5:6" x14ac:dyDescent="0.25">
      <c r="E14929" s="103"/>
      <c r="F14929" s="104"/>
    </row>
    <row r="14930" spans="5:6" x14ac:dyDescent="0.25">
      <c r="E14930" s="103"/>
      <c r="F14930" s="104"/>
    </row>
    <row r="14931" spans="5:6" x14ac:dyDescent="0.25">
      <c r="E14931" s="103"/>
      <c r="F14931" s="104"/>
    </row>
    <row r="14932" spans="5:6" x14ac:dyDescent="0.25">
      <c r="E14932" s="103"/>
      <c r="F14932" s="104"/>
    </row>
    <row r="14933" spans="5:6" x14ac:dyDescent="0.25">
      <c r="E14933" s="103"/>
      <c r="F14933" s="104"/>
    </row>
    <row r="14934" spans="5:6" x14ac:dyDescent="0.25">
      <c r="E14934" s="103"/>
      <c r="F14934" s="104"/>
    </row>
    <row r="14935" spans="5:6" x14ac:dyDescent="0.25">
      <c r="E14935" s="103"/>
      <c r="F14935" s="104"/>
    </row>
    <row r="14936" spans="5:6" x14ac:dyDescent="0.25">
      <c r="E14936" s="103"/>
      <c r="F14936" s="104"/>
    </row>
    <row r="14937" spans="5:6" x14ac:dyDescent="0.25">
      <c r="E14937" s="103"/>
      <c r="F14937" s="104"/>
    </row>
    <row r="14938" spans="5:6" x14ac:dyDescent="0.25">
      <c r="E14938" s="103"/>
      <c r="F14938" s="104"/>
    </row>
    <row r="14939" spans="5:6" x14ac:dyDescent="0.25">
      <c r="E14939" s="103"/>
      <c r="F14939" s="104"/>
    </row>
    <row r="14940" spans="5:6" x14ac:dyDescent="0.25">
      <c r="E14940" s="103"/>
      <c r="F14940" s="104"/>
    </row>
    <row r="14941" spans="5:6" x14ac:dyDescent="0.25">
      <c r="E14941" s="103"/>
      <c r="F14941" s="104"/>
    </row>
    <row r="14942" spans="5:6" x14ac:dyDescent="0.25">
      <c r="E14942" s="103"/>
      <c r="F14942" s="104"/>
    </row>
    <row r="14943" spans="5:6" x14ac:dyDescent="0.25">
      <c r="E14943" s="103"/>
      <c r="F14943" s="104"/>
    </row>
    <row r="14944" spans="5:6" x14ac:dyDescent="0.25">
      <c r="E14944" s="103"/>
      <c r="F14944" s="104"/>
    </row>
    <row r="14945" spans="5:6" x14ac:dyDescent="0.25">
      <c r="E14945" s="103"/>
      <c r="F14945" s="104"/>
    </row>
    <row r="14946" spans="5:6" x14ac:dyDescent="0.25">
      <c r="E14946" s="103"/>
      <c r="F14946" s="104"/>
    </row>
    <row r="14947" spans="5:6" x14ac:dyDescent="0.25">
      <c r="E14947" s="103"/>
      <c r="F14947" s="104"/>
    </row>
    <row r="14948" spans="5:6" x14ac:dyDescent="0.25">
      <c r="E14948" s="103"/>
      <c r="F14948" s="104"/>
    </row>
    <row r="14949" spans="5:6" x14ac:dyDescent="0.25">
      <c r="E14949" s="103"/>
      <c r="F14949" s="104"/>
    </row>
    <row r="14950" spans="5:6" x14ac:dyDescent="0.25">
      <c r="E14950" s="103"/>
      <c r="F14950" s="104"/>
    </row>
    <row r="14951" spans="5:6" x14ac:dyDescent="0.25">
      <c r="E14951" s="103"/>
      <c r="F14951" s="104"/>
    </row>
    <row r="14952" spans="5:6" x14ac:dyDescent="0.25">
      <c r="E14952" s="103"/>
      <c r="F14952" s="104"/>
    </row>
    <row r="14953" spans="5:6" x14ac:dyDescent="0.25">
      <c r="E14953" s="103"/>
      <c r="F14953" s="104"/>
    </row>
    <row r="14954" spans="5:6" x14ac:dyDescent="0.25">
      <c r="E14954" s="103"/>
      <c r="F14954" s="104"/>
    </row>
    <row r="14955" spans="5:6" x14ac:dyDescent="0.25">
      <c r="E14955" s="103"/>
      <c r="F14955" s="104"/>
    </row>
    <row r="14956" spans="5:6" x14ac:dyDescent="0.25">
      <c r="E14956" s="103"/>
      <c r="F14956" s="104"/>
    </row>
    <row r="14957" spans="5:6" x14ac:dyDescent="0.25">
      <c r="E14957" s="103"/>
      <c r="F14957" s="104"/>
    </row>
    <row r="14958" spans="5:6" x14ac:dyDescent="0.25">
      <c r="E14958" s="103"/>
      <c r="F14958" s="104"/>
    </row>
    <row r="14959" spans="5:6" x14ac:dyDescent="0.25">
      <c r="E14959" s="103"/>
      <c r="F14959" s="104"/>
    </row>
    <row r="14960" spans="5:6" x14ac:dyDescent="0.25">
      <c r="E14960" s="103"/>
      <c r="F14960" s="104"/>
    </row>
    <row r="14961" spans="5:6" x14ac:dyDescent="0.25">
      <c r="E14961" s="103"/>
      <c r="F14961" s="104"/>
    </row>
    <row r="14962" spans="5:6" x14ac:dyDescent="0.25">
      <c r="E14962" s="103"/>
      <c r="F14962" s="104"/>
    </row>
    <row r="14963" spans="5:6" x14ac:dyDescent="0.25">
      <c r="E14963" s="103"/>
      <c r="F14963" s="104"/>
    </row>
    <row r="14964" spans="5:6" x14ac:dyDescent="0.25">
      <c r="E14964" s="103"/>
      <c r="F14964" s="104"/>
    </row>
    <row r="14965" spans="5:6" x14ac:dyDescent="0.25">
      <c r="E14965" s="103"/>
      <c r="F14965" s="104"/>
    </row>
    <row r="14966" spans="5:6" x14ac:dyDescent="0.25">
      <c r="E14966" s="103"/>
      <c r="F14966" s="104"/>
    </row>
    <row r="14967" spans="5:6" x14ac:dyDescent="0.25">
      <c r="E14967" s="103"/>
      <c r="F14967" s="104"/>
    </row>
    <row r="14968" spans="5:6" x14ac:dyDescent="0.25">
      <c r="E14968" s="103"/>
      <c r="F14968" s="104"/>
    </row>
    <row r="14969" spans="5:6" x14ac:dyDescent="0.25">
      <c r="E14969" s="103"/>
      <c r="F14969" s="104"/>
    </row>
    <row r="14970" spans="5:6" x14ac:dyDescent="0.25">
      <c r="E14970" s="103"/>
      <c r="F14970" s="104"/>
    </row>
    <row r="14971" spans="5:6" x14ac:dyDescent="0.25">
      <c r="E14971" s="103"/>
      <c r="F14971" s="104"/>
    </row>
    <row r="14972" spans="5:6" x14ac:dyDescent="0.25">
      <c r="E14972" s="103"/>
      <c r="F14972" s="104"/>
    </row>
    <row r="14973" spans="5:6" x14ac:dyDescent="0.25">
      <c r="E14973" s="103"/>
      <c r="F14973" s="104"/>
    </row>
    <row r="14974" spans="5:6" x14ac:dyDescent="0.25">
      <c r="E14974" s="103"/>
      <c r="F14974" s="104"/>
    </row>
    <row r="14975" spans="5:6" x14ac:dyDescent="0.25">
      <c r="E14975" s="103"/>
      <c r="F14975" s="104"/>
    </row>
    <row r="14976" spans="5:6" x14ac:dyDescent="0.25">
      <c r="E14976" s="103"/>
      <c r="F14976" s="104"/>
    </row>
    <row r="14977" spans="5:6" x14ac:dyDescent="0.25">
      <c r="E14977" s="103"/>
      <c r="F14977" s="104"/>
    </row>
    <row r="14978" spans="5:6" x14ac:dyDescent="0.25">
      <c r="E14978" s="103"/>
      <c r="F14978" s="104"/>
    </row>
    <row r="14979" spans="5:6" x14ac:dyDescent="0.25">
      <c r="E14979" s="103"/>
      <c r="F14979" s="104"/>
    </row>
    <row r="14980" spans="5:6" x14ac:dyDescent="0.25">
      <c r="E14980" s="103"/>
      <c r="F14980" s="104"/>
    </row>
    <row r="14981" spans="5:6" x14ac:dyDescent="0.25">
      <c r="E14981" s="103"/>
      <c r="F14981" s="104"/>
    </row>
    <row r="14982" spans="5:6" x14ac:dyDescent="0.25">
      <c r="E14982" s="103"/>
      <c r="F14982" s="104"/>
    </row>
    <row r="14983" spans="5:6" x14ac:dyDescent="0.25">
      <c r="E14983" s="103"/>
      <c r="F14983" s="104"/>
    </row>
    <row r="14984" spans="5:6" x14ac:dyDescent="0.25">
      <c r="E14984" s="103"/>
      <c r="F14984" s="104"/>
    </row>
    <row r="14985" spans="5:6" x14ac:dyDescent="0.25">
      <c r="E14985" s="103"/>
      <c r="F14985" s="104"/>
    </row>
    <row r="14986" spans="5:6" x14ac:dyDescent="0.25">
      <c r="E14986" s="103"/>
      <c r="F14986" s="104"/>
    </row>
    <row r="14987" spans="5:6" x14ac:dyDescent="0.25">
      <c r="E14987" s="103"/>
      <c r="F14987" s="104"/>
    </row>
    <row r="14988" spans="5:6" x14ac:dyDescent="0.25">
      <c r="E14988" s="103"/>
      <c r="F14988" s="104"/>
    </row>
    <row r="14989" spans="5:6" x14ac:dyDescent="0.25">
      <c r="E14989" s="103"/>
      <c r="F14989" s="104"/>
    </row>
    <row r="14990" spans="5:6" x14ac:dyDescent="0.25">
      <c r="E14990" s="103"/>
      <c r="F14990" s="104"/>
    </row>
    <row r="14991" spans="5:6" x14ac:dyDescent="0.25">
      <c r="E14991" s="103"/>
      <c r="F14991" s="104"/>
    </row>
    <row r="14992" spans="5:6" x14ac:dyDescent="0.25">
      <c r="E14992" s="103"/>
      <c r="F14992" s="104"/>
    </row>
    <row r="14993" spans="5:6" x14ac:dyDescent="0.25">
      <c r="E14993" s="103"/>
      <c r="F14993" s="104"/>
    </row>
    <row r="14994" spans="5:6" x14ac:dyDescent="0.25">
      <c r="E14994" s="103"/>
      <c r="F14994" s="104"/>
    </row>
    <row r="14995" spans="5:6" x14ac:dyDescent="0.25">
      <c r="E14995" s="103"/>
      <c r="F14995" s="104"/>
    </row>
    <row r="14996" spans="5:6" x14ac:dyDescent="0.25">
      <c r="E14996" s="103"/>
      <c r="F14996" s="104"/>
    </row>
    <row r="14997" spans="5:6" x14ac:dyDescent="0.25">
      <c r="E14997" s="103"/>
      <c r="F14997" s="104"/>
    </row>
    <row r="14998" spans="5:6" x14ac:dyDescent="0.25">
      <c r="E14998" s="103"/>
      <c r="F14998" s="104"/>
    </row>
    <row r="14999" spans="5:6" x14ac:dyDescent="0.25">
      <c r="E14999" s="103"/>
      <c r="F14999" s="104"/>
    </row>
    <row r="15000" spans="5:6" x14ac:dyDescent="0.25">
      <c r="E15000" s="103"/>
      <c r="F15000" s="104"/>
    </row>
    <row r="15001" spans="5:6" x14ac:dyDescent="0.25">
      <c r="E15001" s="103"/>
      <c r="F15001" s="104"/>
    </row>
    <row r="15002" spans="5:6" x14ac:dyDescent="0.25">
      <c r="E15002" s="103"/>
      <c r="F15002" s="104"/>
    </row>
    <row r="15003" spans="5:6" x14ac:dyDescent="0.25">
      <c r="E15003" s="103"/>
      <c r="F15003" s="104"/>
    </row>
    <row r="15004" spans="5:6" x14ac:dyDescent="0.25">
      <c r="E15004" s="103"/>
      <c r="F15004" s="104"/>
    </row>
    <row r="15005" spans="5:6" x14ac:dyDescent="0.25">
      <c r="E15005" s="103"/>
      <c r="F15005" s="104"/>
    </row>
    <row r="15006" spans="5:6" x14ac:dyDescent="0.25">
      <c r="E15006" s="103"/>
      <c r="F15006" s="104"/>
    </row>
    <row r="15007" spans="5:6" x14ac:dyDescent="0.25">
      <c r="E15007" s="103"/>
      <c r="F15007" s="104"/>
    </row>
    <row r="15008" spans="5:6" x14ac:dyDescent="0.25">
      <c r="E15008" s="103"/>
      <c r="F15008" s="104"/>
    </row>
    <row r="15009" spans="5:6" x14ac:dyDescent="0.25">
      <c r="E15009" s="103"/>
      <c r="F15009" s="104"/>
    </row>
    <row r="15010" spans="5:6" x14ac:dyDescent="0.25">
      <c r="E15010" s="103"/>
      <c r="F15010" s="104"/>
    </row>
    <row r="15011" spans="5:6" x14ac:dyDescent="0.25">
      <c r="E15011" s="103"/>
      <c r="F15011" s="104"/>
    </row>
    <row r="15012" spans="5:6" x14ac:dyDescent="0.25">
      <c r="E15012" s="103"/>
      <c r="F15012" s="104"/>
    </row>
    <row r="15013" spans="5:6" x14ac:dyDescent="0.25">
      <c r="E15013" s="103"/>
      <c r="F15013" s="104"/>
    </row>
    <row r="15014" spans="5:6" x14ac:dyDescent="0.25">
      <c r="E15014" s="103"/>
      <c r="F15014" s="104"/>
    </row>
    <row r="15015" spans="5:6" x14ac:dyDescent="0.25">
      <c r="E15015" s="103"/>
      <c r="F15015" s="104"/>
    </row>
    <row r="15016" spans="5:6" x14ac:dyDescent="0.25">
      <c r="E15016" s="103"/>
      <c r="F15016" s="104"/>
    </row>
    <row r="15017" spans="5:6" x14ac:dyDescent="0.25">
      <c r="E15017" s="103"/>
      <c r="F15017" s="104"/>
    </row>
    <row r="15018" spans="5:6" x14ac:dyDescent="0.25">
      <c r="E15018" s="103"/>
      <c r="F15018" s="104"/>
    </row>
    <row r="15019" spans="5:6" x14ac:dyDescent="0.25">
      <c r="E15019" s="103"/>
      <c r="F15019" s="104"/>
    </row>
    <row r="15020" spans="5:6" x14ac:dyDescent="0.25">
      <c r="E15020" s="103"/>
      <c r="F15020" s="104"/>
    </row>
    <row r="15021" spans="5:6" x14ac:dyDescent="0.25">
      <c r="E15021" s="103"/>
      <c r="F15021" s="104"/>
    </row>
    <row r="15022" spans="5:6" x14ac:dyDescent="0.25">
      <c r="E15022" s="103"/>
      <c r="F15022" s="104"/>
    </row>
    <row r="15023" spans="5:6" x14ac:dyDescent="0.25">
      <c r="E15023" s="103"/>
      <c r="F15023" s="104"/>
    </row>
    <row r="15024" spans="5:6" x14ac:dyDescent="0.25">
      <c r="E15024" s="103"/>
      <c r="F15024" s="104"/>
    </row>
    <row r="15025" spans="5:6" x14ac:dyDescent="0.25">
      <c r="E15025" s="103"/>
      <c r="F15025" s="104"/>
    </row>
    <row r="15026" spans="5:6" x14ac:dyDescent="0.25">
      <c r="E15026" s="103"/>
      <c r="F15026" s="104"/>
    </row>
    <row r="15027" spans="5:6" x14ac:dyDescent="0.25">
      <c r="E15027" s="103"/>
      <c r="F15027" s="104"/>
    </row>
    <row r="15028" spans="5:6" x14ac:dyDescent="0.25">
      <c r="E15028" s="103"/>
      <c r="F15028" s="104"/>
    </row>
    <row r="15029" spans="5:6" x14ac:dyDescent="0.25">
      <c r="E15029" s="103"/>
      <c r="F15029" s="104"/>
    </row>
    <row r="15030" spans="5:6" x14ac:dyDescent="0.25">
      <c r="E15030" s="103"/>
      <c r="F15030" s="104"/>
    </row>
    <row r="15031" spans="5:6" x14ac:dyDescent="0.25">
      <c r="E15031" s="103"/>
      <c r="F15031" s="104"/>
    </row>
    <row r="15032" spans="5:6" x14ac:dyDescent="0.25">
      <c r="E15032" s="103"/>
      <c r="F15032" s="104"/>
    </row>
    <row r="15033" spans="5:6" x14ac:dyDescent="0.25">
      <c r="E15033" s="103"/>
      <c r="F15033" s="104"/>
    </row>
    <row r="15034" spans="5:6" x14ac:dyDescent="0.25">
      <c r="E15034" s="103"/>
      <c r="F15034" s="104"/>
    </row>
    <row r="15035" spans="5:6" x14ac:dyDescent="0.25">
      <c r="E15035" s="103"/>
      <c r="F15035" s="104"/>
    </row>
    <row r="15036" spans="5:6" x14ac:dyDescent="0.25">
      <c r="E15036" s="103"/>
      <c r="F15036" s="104"/>
    </row>
    <row r="15037" spans="5:6" x14ac:dyDescent="0.25">
      <c r="E15037" s="103"/>
      <c r="F15037" s="104"/>
    </row>
    <row r="15038" spans="5:6" x14ac:dyDescent="0.25">
      <c r="E15038" s="103"/>
      <c r="F15038" s="104"/>
    </row>
    <row r="15039" spans="5:6" x14ac:dyDescent="0.25">
      <c r="E15039" s="103"/>
      <c r="F15039" s="104"/>
    </row>
    <row r="15040" spans="5:6" x14ac:dyDescent="0.25">
      <c r="E15040" s="103"/>
      <c r="F15040" s="104"/>
    </row>
    <row r="15041" spans="5:6" x14ac:dyDescent="0.25">
      <c r="E15041" s="103"/>
      <c r="F15041" s="104"/>
    </row>
    <row r="15042" spans="5:6" x14ac:dyDescent="0.25">
      <c r="E15042" s="103"/>
      <c r="F15042" s="104"/>
    </row>
    <row r="15043" spans="5:6" x14ac:dyDescent="0.25">
      <c r="E15043" s="103"/>
      <c r="F15043" s="104"/>
    </row>
    <row r="15044" spans="5:6" x14ac:dyDescent="0.25">
      <c r="E15044" s="103"/>
      <c r="F15044" s="104"/>
    </row>
    <row r="15045" spans="5:6" x14ac:dyDescent="0.25">
      <c r="E15045" s="103"/>
      <c r="F15045" s="104"/>
    </row>
    <row r="15046" spans="5:6" x14ac:dyDescent="0.25">
      <c r="E15046" s="103"/>
      <c r="F15046" s="104"/>
    </row>
    <row r="15047" spans="5:6" x14ac:dyDescent="0.25">
      <c r="E15047" s="103"/>
      <c r="F15047" s="104"/>
    </row>
    <row r="15048" spans="5:6" x14ac:dyDescent="0.25">
      <c r="E15048" s="103"/>
      <c r="F15048" s="104"/>
    </row>
    <row r="15049" spans="5:6" x14ac:dyDescent="0.25">
      <c r="E15049" s="103"/>
      <c r="F15049" s="104"/>
    </row>
    <row r="15050" spans="5:6" x14ac:dyDescent="0.25">
      <c r="E15050" s="103"/>
      <c r="F15050" s="104"/>
    </row>
    <row r="15051" spans="5:6" x14ac:dyDescent="0.25">
      <c r="E15051" s="103"/>
      <c r="F15051" s="104"/>
    </row>
    <row r="15052" spans="5:6" x14ac:dyDescent="0.25">
      <c r="E15052" s="103"/>
      <c r="F15052" s="104"/>
    </row>
    <row r="15053" spans="5:6" x14ac:dyDescent="0.25">
      <c r="E15053" s="103"/>
      <c r="F15053" s="104"/>
    </row>
    <row r="15054" spans="5:6" x14ac:dyDescent="0.25">
      <c r="E15054" s="103"/>
      <c r="F15054" s="104"/>
    </row>
    <row r="15055" spans="5:6" x14ac:dyDescent="0.25">
      <c r="E15055" s="103"/>
      <c r="F15055" s="104"/>
    </row>
    <row r="15056" spans="5:6" x14ac:dyDescent="0.25">
      <c r="E15056" s="103"/>
      <c r="F15056" s="104"/>
    </row>
    <row r="15057" spans="5:6" x14ac:dyDescent="0.25">
      <c r="E15057" s="103"/>
      <c r="F15057" s="104"/>
    </row>
    <row r="15058" spans="5:6" x14ac:dyDescent="0.25">
      <c r="E15058" s="103"/>
      <c r="F15058" s="104"/>
    </row>
    <row r="15059" spans="5:6" x14ac:dyDescent="0.25">
      <c r="E15059" s="103"/>
      <c r="F15059" s="104"/>
    </row>
    <row r="15060" spans="5:6" x14ac:dyDescent="0.25">
      <c r="E15060" s="103"/>
      <c r="F15060" s="104"/>
    </row>
    <row r="15061" spans="5:6" x14ac:dyDescent="0.25">
      <c r="E15061" s="103"/>
      <c r="F15061" s="104"/>
    </row>
    <row r="15062" spans="5:6" x14ac:dyDescent="0.25">
      <c r="E15062" s="103"/>
      <c r="F15062" s="104"/>
    </row>
    <row r="15063" spans="5:6" x14ac:dyDescent="0.25">
      <c r="E15063" s="103"/>
      <c r="F15063" s="104"/>
    </row>
    <row r="15064" spans="5:6" x14ac:dyDescent="0.25">
      <c r="E15064" s="103"/>
      <c r="F15064" s="104"/>
    </row>
    <row r="15065" spans="5:6" x14ac:dyDescent="0.25">
      <c r="E15065" s="103"/>
      <c r="F15065" s="104"/>
    </row>
    <row r="15066" spans="5:6" x14ac:dyDescent="0.25">
      <c r="E15066" s="103"/>
      <c r="F15066" s="104"/>
    </row>
    <row r="15067" spans="5:6" x14ac:dyDescent="0.25">
      <c r="E15067" s="103"/>
      <c r="F15067" s="104"/>
    </row>
    <row r="15068" spans="5:6" x14ac:dyDescent="0.25">
      <c r="E15068" s="103"/>
      <c r="F15068" s="104"/>
    </row>
    <row r="15069" spans="5:6" x14ac:dyDescent="0.25">
      <c r="E15069" s="103"/>
      <c r="F15069" s="104"/>
    </row>
    <row r="15070" spans="5:6" x14ac:dyDescent="0.25">
      <c r="E15070" s="103"/>
      <c r="F15070" s="104"/>
    </row>
    <row r="15071" spans="5:6" x14ac:dyDescent="0.25">
      <c r="E15071" s="103"/>
      <c r="F15071" s="104"/>
    </row>
    <row r="15072" spans="5:6" x14ac:dyDescent="0.25">
      <c r="E15072" s="103"/>
      <c r="F15072" s="104"/>
    </row>
    <row r="15073" spans="5:6" x14ac:dyDescent="0.25">
      <c r="E15073" s="103"/>
      <c r="F15073" s="104"/>
    </row>
    <row r="15074" spans="5:6" x14ac:dyDescent="0.25">
      <c r="E15074" s="103"/>
      <c r="F15074" s="104"/>
    </row>
    <row r="15075" spans="5:6" x14ac:dyDescent="0.25">
      <c r="E15075" s="103"/>
      <c r="F15075" s="104"/>
    </row>
    <row r="15076" spans="5:6" x14ac:dyDescent="0.25">
      <c r="E15076" s="103"/>
      <c r="F15076" s="104"/>
    </row>
    <row r="15077" spans="5:6" x14ac:dyDescent="0.25">
      <c r="E15077" s="103"/>
      <c r="F15077" s="104"/>
    </row>
    <row r="15078" spans="5:6" x14ac:dyDescent="0.25">
      <c r="E15078" s="103"/>
      <c r="F15078" s="104"/>
    </row>
    <row r="15079" spans="5:6" x14ac:dyDescent="0.25">
      <c r="E15079" s="103"/>
      <c r="F15079" s="104"/>
    </row>
    <row r="15080" spans="5:6" x14ac:dyDescent="0.25">
      <c r="E15080" s="103"/>
      <c r="F15080" s="104"/>
    </row>
    <row r="15081" spans="5:6" x14ac:dyDescent="0.25">
      <c r="E15081" s="103"/>
      <c r="F15081" s="104"/>
    </row>
    <row r="15082" spans="5:6" x14ac:dyDescent="0.25">
      <c r="E15082" s="103"/>
      <c r="F15082" s="104"/>
    </row>
    <row r="15083" spans="5:6" x14ac:dyDescent="0.25">
      <c r="E15083" s="103"/>
      <c r="F15083" s="104"/>
    </row>
    <row r="15084" spans="5:6" x14ac:dyDescent="0.25">
      <c r="E15084" s="103"/>
      <c r="F15084" s="104"/>
    </row>
    <row r="15085" spans="5:6" x14ac:dyDescent="0.25">
      <c r="E15085" s="103"/>
      <c r="F15085" s="104"/>
    </row>
    <row r="15086" spans="5:6" x14ac:dyDescent="0.25">
      <c r="E15086" s="103"/>
      <c r="F15086" s="104"/>
    </row>
    <row r="15087" spans="5:6" x14ac:dyDescent="0.25">
      <c r="E15087" s="103"/>
      <c r="F15087" s="104"/>
    </row>
    <row r="15088" spans="5:6" x14ac:dyDescent="0.25">
      <c r="E15088" s="103"/>
      <c r="F15088" s="104"/>
    </row>
    <row r="15089" spans="5:6" x14ac:dyDescent="0.25">
      <c r="E15089" s="103"/>
      <c r="F15089" s="104"/>
    </row>
    <row r="15090" spans="5:6" x14ac:dyDescent="0.25">
      <c r="E15090" s="103"/>
      <c r="F15090" s="104"/>
    </row>
    <row r="15091" spans="5:6" x14ac:dyDescent="0.25">
      <c r="E15091" s="103"/>
      <c r="F15091" s="104"/>
    </row>
    <row r="15092" spans="5:6" x14ac:dyDescent="0.25">
      <c r="E15092" s="103"/>
      <c r="F15092" s="104"/>
    </row>
    <row r="15093" spans="5:6" x14ac:dyDescent="0.25">
      <c r="E15093" s="103"/>
      <c r="F15093" s="104"/>
    </row>
    <row r="15094" spans="5:6" x14ac:dyDescent="0.25">
      <c r="E15094" s="103"/>
      <c r="F15094" s="104"/>
    </row>
    <row r="15095" spans="5:6" x14ac:dyDescent="0.25">
      <c r="E15095" s="103"/>
      <c r="F15095" s="104"/>
    </row>
    <row r="15096" spans="5:6" x14ac:dyDescent="0.25">
      <c r="E15096" s="103"/>
      <c r="F15096" s="104"/>
    </row>
    <row r="15097" spans="5:6" x14ac:dyDescent="0.25">
      <c r="E15097" s="103"/>
      <c r="F15097" s="104"/>
    </row>
    <row r="15098" spans="5:6" x14ac:dyDescent="0.25">
      <c r="E15098" s="103"/>
      <c r="F15098" s="104"/>
    </row>
    <row r="15099" spans="5:6" x14ac:dyDescent="0.25">
      <c r="E15099" s="103"/>
      <c r="F15099" s="104"/>
    </row>
    <row r="15100" spans="5:6" x14ac:dyDescent="0.25">
      <c r="E15100" s="103"/>
      <c r="F15100" s="104"/>
    </row>
    <row r="15101" spans="5:6" x14ac:dyDescent="0.25">
      <c r="E15101" s="103"/>
      <c r="F15101" s="104"/>
    </row>
    <row r="15102" spans="5:6" x14ac:dyDescent="0.25">
      <c r="E15102" s="103"/>
      <c r="F15102" s="104"/>
    </row>
    <row r="15103" spans="5:6" x14ac:dyDescent="0.25">
      <c r="E15103" s="103"/>
      <c r="F15103" s="104"/>
    </row>
    <row r="15104" spans="5:6" x14ac:dyDescent="0.25">
      <c r="E15104" s="103"/>
      <c r="F15104" s="104"/>
    </row>
    <row r="15105" spans="5:6" x14ac:dyDescent="0.25">
      <c r="E15105" s="103"/>
      <c r="F15105" s="104"/>
    </row>
    <row r="15106" spans="5:6" x14ac:dyDescent="0.25">
      <c r="E15106" s="103"/>
      <c r="F15106" s="104"/>
    </row>
    <row r="15107" spans="5:6" x14ac:dyDescent="0.25">
      <c r="E15107" s="103"/>
      <c r="F15107" s="104"/>
    </row>
    <row r="15108" spans="5:6" x14ac:dyDescent="0.25">
      <c r="E15108" s="103"/>
      <c r="F15108" s="104"/>
    </row>
    <row r="15109" spans="5:6" x14ac:dyDescent="0.25">
      <c r="E15109" s="103"/>
      <c r="F15109" s="104"/>
    </row>
    <row r="15110" spans="5:6" x14ac:dyDescent="0.25">
      <c r="E15110" s="103"/>
      <c r="F15110" s="104"/>
    </row>
    <row r="15111" spans="5:6" x14ac:dyDescent="0.25">
      <c r="E15111" s="103"/>
      <c r="F15111" s="104"/>
    </row>
    <row r="15112" spans="5:6" x14ac:dyDescent="0.25">
      <c r="E15112" s="103"/>
      <c r="F15112" s="104"/>
    </row>
    <row r="15113" spans="5:6" x14ac:dyDescent="0.25">
      <c r="E15113" s="103"/>
      <c r="F15113" s="104"/>
    </row>
    <row r="15114" spans="5:6" x14ac:dyDescent="0.25">
      <c r="E15114" s="103"/>
      <c r="F15114" s="104"/>
    </row>
    <row r="15115" spans="5:6" x14ac:dyDescent="0.25">
      <c r="E15115" s="103"/>
      <c r="F15115" s="104"/>
    </row>
    <row r="15116" spans="5:6" x14ac:dyDescent="0.25">
      <c r="E15116" s="103"/>
      <c r="F15116" s="104"/>
    </row>
    <row r="15117" spans="5:6" x14ac:dyDescent="0.25">
      <c r="E15117" s="103"/>
      <c r="F15117" s="104"/>
    </row>
    <row r="15118" spans="5:6" x14ac:dyDescent="0.25">
      <c r="E15118" s="103"/>
      <c r="F15118" s="104"/>
    </row>
    <row r="15119" spans="5:6" x14ac:dyDescent="0.25">
      <c r="E15119" s="103"/>
      <c r="F15119" s="104"/>
    </row>
    <row r="15120" spans="5:6" x14ac:dyDescent="0.25">
      <c r="E15120" s="103"/>
      <c r="F15120" s="104"/>
    </row>
    <row r="15121" spans="5:6" x14ac:dyDescent="0.25">
      <c r="E15121" s="103"/>
      <c r="F15121" s="104"/>
    </row>
    <row r="15122" spans="5:6" x14ac:dyDescent="0.25">
      <c r="E15122" s="103"/>
      <c r="F15122" s="104"/>
    </row>
    <row r="15123" spans="5:6" x14ac:dyDescent="0.25">
      <c r="E15123" s="103"/>
      <c r="F15123" s="104"/>
    </row>
    <row r="15124" spans="5:6" x14ac:dyDescent="0.25">
      <c r="E15124" s="103"/>
      <c r="F15124" s="104"/>
    </row>
    <row r="15125" spans="5:6" x14ac:dyDescent="0.25">
      <c r="E15125" s="103"/>
      <c r="F15125" s="104"/>
    </row>
    <row r="15126" spans="5:6" x14ac:dyDescent="0.25">
      <c r="E15126" s="103"/>
      <c r="F15126" s="104"/>
    </row>
    <row r="15127" spans="5:6" x14ac:dyDescent="0.25">
      <c r="E15127" s="103"/>
      <c r="F15127" s="104"/>
    </row>
    <row r="15128" spans="5:6" x14ac:dyDescent="0.25">
      <c r="E15128" s="103"/>
      <c r="F15128" s="104"/>
    </row>
    <row r="15129" spans="5:6" x14ac:dyDescent="0.25">
      <c r="E15129" s="103"/>
      <c r="F15129" s="104"/>
    </row>
    <row r="15130" spans="5:6" x14ac:dyDescent="0.25">
      <c r="E15130" s="103"/>
      <c r="F15130" s="104"/>
    </row>
    <row r="15131" spans="5:6" x14ac:dyDescent="0.25">
      <c r="E15131" s="103"/>
      <c r="F15131" s="104"/>
    </row>
    <row r="15132" spans="5:6" x14ac:dyDescent="0.25">
      <c r="E15132" s="103"/>
      <c r="F15132" s="104"/>
    </row>
    <row r="15133" spans="5:6" x14ac:dyDescent="0.25">
      <c r="E15133" s="103"/>
      <c r="F15133" s="104"/>
    </row>
    <row r="15134" spans="5:6" x14ac:dyDescent="0.25">
      <c r="E15134" s="103"/>
      <c r="F15134" s="104"/>
    </row>
    <row r="15135" spans="5:6" x14ac:dyDescent="0.25">
      <c r="E15135" s="103"/>
      <c r="F15135" s="104"/>
    </row>
    <row r="15136" spans="5:6" x14ac:dyDescent="0.25">
      <c r="E15136" s="103"/>
      <c r="F15136" s="104"/>
    </row>
    <row r="15137" spans="5:6" x14ac:dyDescent="0.25">
      <c r="E15137" s="103"/>
      <c r="F15137" s="104"/>
    </row>
    <row r="15138" spans="5:6" x14ac:dyDescent="0.25">
      <c r="E15138" s="103"/>
      <c r="F15138" s="104"/>
    </row>
    <row r="15139" spans="5:6" x14ac:dyDescent="0.25">
      <c r="E15139" s="103"/>
      <c r="F15139" s="104"/>
    </row>
    <row r="15140" spans="5:6" x14ac:dyDescent="0.25">
      <c r="E15140" s="103"/>
      <c r="F15140" s="104"/>
    </row>
    <row r="15141" spans="5:6" x14ac:dyDescent="0.25">
      <c r="E15141" s="103"/>
      <c r="F15141" s="104"/>
    </row>
    <row r="15142" spans="5:6" x14ac:dyDescent="0.25">
      <c r="E15142" s="103"/>
      <c r="F15142" s="104"/>
    </row>
    <row r="15143" spans="5:6" x14ac:dyDescent="0.25">
      <c r="E15143" s="103"/>
      <c r="F15143" s="104"/>
    </row>
    <row r="15144" spans="5:6" x14ac:dyDescent="0.25">
      <c r="E15144" s="103"/>
      <c r="F15144" s="104"/>
    </row>
    <row r="15145" spans="5:6" x14ac:dyDescent="0.25">
      <c r="E15145" s="103"/>
      <c r="F15145" s="104"/>
    </row>
    <row r="15146" spans="5:6" x14ac:dyDescent="0.25">
      <c r="E15146" s="103"/>
      <c r="F15146" s="104"/>
    </row>
    <row r="15147" spans="5:6" x14ac:dyDescent="0.25">
      <c r="E15147" s="103"/>
      <c r="F15147" s="104"/>
    </row>
    <row r="15148" spans="5:6" x14ac:dyDescent="0.25">
      <c r="E15148" s="103"/>
      <c r="F15148" s="104"/>
    </row>
    <row r="15149" spans="5:6" x14ac:dyDescent="0.25">
      <c r="E15149" s="103"/>
      <c r="F15149" s="104"/>
    </row>
    <row r="15150" spans="5:6" x14ac:dyDescent="0.25">
      <c r="E15150" s="103"/>
      <c r="F15150" s="104"/>
    </row>
    <row r="15151" spans="5:6" x14ac:dyDescent="0.25">
      <c r="E15151" s="103"/>
      <c r="F15151" s="104"/>
    </row>
    <row r="15152" spans="5:6" x14ac:dyDescent="0.25">
      <c r="E15152" s="103"/>
      <c r="F15152" s="104"/>
    </row>
    <row r="15153" spans="5:6" x14ac:dyDescent="0.25">
      <c r="E15153" s="103"/>
      <c r="F15153" s="104"/>
    </row>
    <row r="15154" spans="5:6" x14ac:dyDescent="0.25">
      <c r="E15154" s="103"/>
      <c r="F15154" s="104"/>
    </row>
    <row r="15155" spans="5:6" x14ac:dyDescent="0.25">
      <c r="E15155" s="103"/>
      <c r="F15155" s="104"/>
    </row>
    <row r="15156" spans="5:6" x14ac:dyDescent="0.25">
      <c r="E15156" s="103"/>
      <c r="F15156" s="104"/>
    </row>
    <row r="15157" spans="5:6" x14ac:dyDescent="0.25">
      <c r="E15157" s="103"/>
      <c r="F15157" s="104"/>
    </row>
    <row r="15158" spans="5:6" x14ac:dyDescent="0.25">
      <c r="E15158" s="103"/>
      <c r="F15158" s="104"/>
    </row>
    <row r="15159" spans="5:6" x14ac:dyDescent="0.25">
      <c r="E15159" s="103"/>
      <c r="F15159" s="104"/>
    </row>
    <row r="15160" spans="5:6" x14ac:dyDescent="0.25">
      <c r="E15160" s="103"/>
      <c r="F15160" s="104"/>
    </row>
    <row r="15161" spans="5:6" x14ac:dyDescent="0.25">
      <c r="E15161" s="103"/>
      <c r="F15161" s="104"/>
    </row>
    <row r="15162" spans="5:6" x14ac:dyDescent="0.25">
      <c r="E15162" s="103"/>
      <c r="F15162" s="104"/>
    </row>
    <row r="15163" spans="5:6" x14ac:dyDescent="0.25">
      <c r="E15163" s="103"/>
      <c r="F15163" s="104"/>
    </row>
    <row r="15164" spans="5:6" x14ac:dyDescent="0.25">
      <c r="E15164" s="103"/>
      <c r="F15164" s="104"/>
    </row>
    <row r="15165" spans="5:6" x14ac:dyDescent="0.25">
      <c r="E15165" s="103"/>
      <c r="F15165" s="104"/>
    </row>
    <row r="15166" spans="5:6" x14ac:dyDescent="0.25">
      <c r="E15166" s="103"/>
      <c r="F15166" s="104"/>
    </row>
    <row r="15167" spans="5:6" x14ac:dyDescent="0.25">
      <c r="E15167" s="103"/>
      <c r="F15167" s="104"/>
    </row>
    <row r="15168" spans="5:6" x14ac:dyDescent="0.25">
      <c r="E15168" s="103"/>
      <c r="F15168" s="104"/>
    </row>
    <row r="15169" spans="5:6" x14ac:dyDescent="0.25">
      <c r="E15169" s="103"/>
      <c r="F15169" s="104"/>
    </row>
    <row r="15170" spans="5:6" x14ac:dyDescent="0.25">
      <c r="E15170" s="103"/>
      <c r="F15170" s="104"/>
    </row>
    <row r="15171" spans="5:6" x14ac:dyDescent="0.25">
      <c r="E15171" s="103"/>
      <c r="F15171" s="104"/>
    </row>
    <row r="15172" spans="5:6" x14ac:dyDescent="0.25">
      <c r="E15172" s="103"/>
      <c r="F15172" s="104"/>
    </row>
    <row r="15173" spans="5:6" x14ac:dyDescent="0.25">
      <c r="E15173" s="103"/>
      <c r="F15173" s="104"/>
    </row>
    <row r="15174" spans="5:6" x14ac:dyDescent="0.25">
      <c r="E15174" s="103"/>
      <c r="F15174" s="104"/>
    </row>
    <row r="15175" spans="5:6" x14ac:dyDescent="0.25">
      <c r="E15175" s="103"/>
      <c r="F15175" s="104"/>
    </row>
    <row r="15176" spans="5:6" x14ac:dyDescent="0.25">
      <c r="E15176" s="103"/>
      <c r="F15176" s="104"/>
    </row>
    <row r="15177" spans="5:6" x14ac:dyDescent="0.25">
      <c r="E15177" s="103"/>
      <c r="F15177" s="104"/>
    </row>
    <row r="15178" spans="5:6" x14ac:dyDescent="0.25">
      <c r="E15178" s="103"/>
      <c r="F15178" s="104"/>
    </row>
    <row r="15179" spans="5:6" x14ac:dyDescent="0.25">
      <c r="E15179" s="103"/>
      <c r="F15179" s="104"/>
    </row>
    <row r="15180" spans="5:6" x14ac:dyDescent="0.25">
      <c r="E15180" s="103"/>
      <c r="F15180" s="104"/>
    </row>
    <row r="15181" spans="5:6" x14ac:dyDescent="0.25">
      <c r="E15181" s="103"/>
      <c r="F15181" s="104"/>
    </row>
    <row r="15182" spans="5:6" x14ac:dyDescent="0.25">
      <c r="E15182" s="103"/>
      <c r="F15182" s="104"/>
    </row>
    <row r="15183" spans="5:6" x14ac:dyDescent="0.25">
      <c r="E15183" s="103"/>
      <c r="F15183" s="104"/>
    </row>
    <row r="15184" spans="5:6" x14ac:dyDescent="0.25">
      <c r="E15184" s="103"/>
      <c r="F15184" s="104"/>
    </row>
    <row r="15185" spans="5:6" x14ac:dyDescent="0.25">
      <c r="E15185" s="103"/>
      <c r="F15185" s="104"/>
    </row>
    <row r="15186" spans="5:6" x14ac:dyDescent="0.25">
      <c r="E15186" s="103"/>
      <c r="F15186" s="104"/>
    </row>
    <row r="15187" spans="5:6" x14ac:dyDescent="0.25">
      <c r="E15187" s="103"/>
      <c r="F15187" s="104"/>
    </row>
    <row r="15188" spans="5:6" x14ac:dyDescent="0.25">
      <c r="E15188" s="103"/>
      <c r="F15188" s="104"/>
    </row>
    <row r="15189" spans="5:6" x14ac:dyDescent="0.25">
      <c r="E15189" s="103"/>
      <c r="F15189" s="104"/>
    </row>
    <row r="15190" spans="5:6" x14ac:dyDescent="0.25">
      <c r="E15190" s="103"/>
      <c r="F15190" s="104"/>
    </row>
    <row r="15191" spans="5:6" x14ac:dyDescent="0.25">
      <c r="E15191" s="103"/>
      <c r="F15191" s="104"/>
    </row>
    <row r="15192" spans="5:6" x14ac:dyDescent="0.25">
      <c r="E15192" s="103"/>
      <c r="F15192" s="104"/>
    </row>
    <row r="15193" spans="5:6" x14ac:dyDescent="0.25">
      <c r="E15193" s="103"/>
      <c r="F15193" s="104"/>
    </row>
    <row r="15194" spans="5:6" x14ac:dyDescent="0.25">
      <c r="E15194" s="103"/>
      <c r="F15194" s="104"/>
    </row>
    <row r="15195" spans="5:6" x14ac:dyDescent="0.25">
      <c r="E15195" s="103"/>
      <c r="F15195" s="104"/>
    </row>
    <row r="15196" spans="5:6" x14ac:dyDescent="0.25">
      <c r="E15196" s="103"/>
      <c r="F15196" s="104"/>
    </row>
    <row r="15197" spans="5:6" x14ac:dyDescent="0.25">
      <c r="E15197" s="103"/>
      <c r="F15197" s="104"/>
    </row>
    <row r="15198" spans="5:6" x14ac:dyDescent="0.25">
      <c r="E15198" s="103"/>
      <c r="F15198" s="104"/>
    </row>
    <row r="15199" spans="5:6" x14ac:dyDescent="0.25">
      <c r="E15199" s="103"/>
      <c r="F15199" s="104"/>
    </row>
    <row r="15200" spans="5:6" x14ac:dyDescent="0.25">
      <c r="E15200" s="103"/>
      <c r="F15200" s="104"/>
    </row>
    <row r="15201" spans="5:6" x14ac:dyDescent="0.25">
      <c r="E15201" s="103"/>
      <c r="F15201" s="104"/>
    </row>
    <row r="15202" spans="5:6" x14ac:dyDescent="0.25">
      <c r="E15202" s="103"/>
      <c r="F15202" s="104"/>
    </row>
    <row r="15203" spans="5:6" x14ac:dyDescent="0.25">
      <c r="E15203" s="103"/>
      <c r="F15203" s="104"/>
    </row>
    <row r="15204" spans="5:6" x14ac:dyDescent="0.25">
      <c r="E15204" s="103"/>
      <c r="F15204" s="104"/>
    </row>
    <row r="15205" spans="5:6" x14ac:dyDescent="0.25">
      <c r="E15205" s="103"/>
      <c r="F15205" s="104"/>
    </row>
    <row r="15206" spans="5:6" x14ac:dyDescent="0.25">
      <c r="E15206" s="103"/>
      <c r="F15206" s="104"/>
    </row>
    <row r="15207" spans="5:6" x14ac:dyDescent="0.25">
      <c r="E15207" s="103"/>
      <c r="F15207" s="104"/>
    </row>
    <row r="15208" spans="5:6" x14ac:dyDescent="0.25">
      <c r="E15208" s="103"/>
      <c r="F15208" s="104"/>
    </row>
    <row r="15209" spans="5:6" x14ac:dyDescent="0.25">
      <c r="E15209" s="103"/>
      <c r="F15209" s="104"/>
    </row>
    <row r="15210" spans="5:6" x14ac:dyDescent="0.25">
      <c r="E15210" s="103"/>
      <c r="F15210" s="104"/>
    </row>
    <row r="15211" spans="5:6" x14ac:dyDescent="0.25">
      <c r="E15211" s="103"/>
      <c r="F15211" s="104"/>
    </row>
    <row r="15212" spans="5:6" x14ac:dyDescent="0.25">
      <c r="E15212" s="103"/>
      <c r="F15212" s="104"/>
    </row>
    <row r="15213" spans="5:6" x14ac:dyDescent="0.25">
      <c r="E15213" s="103"/>
      <c r="F15213" s="104"/>
    </row>
    <row r="15214" spans="5:6" x14ac:dyDescent="0.25">
      <c r="E15214" s="103"/>
      <c r="F15214" s="104"/>
    </row>
    <row r="15215" spans="5:6" x14ac:dyDescent="0.25">
      <c r="E15215" s="103"/>
      <c r="F15215" s="104"/>
    </row>
    <row r="15216" spans="5:6" x14ac:dyDescent="0.25">
      <c r="E15216" s="103"/>
      <c r="F15216" s="104"/>
    </row>
    <row r="15217" spans="5:6" x14ac:dyDescent="0.25">
      <c r="E15217" s="103"/>
      <c r="F15217" s="104"/>
    </row>
    <row r="15218" spans="5:6" x14ac:dyDescent="0.25">
      <c r="E15218" s="103"/>
      <c r="F15218" s="104"/>
    </row>
    <row r="15219" spans="5:6" x14ac:dyDescent="0.25">
      <c r="E15219" s="103"/>
      <c r="F15219" s="104"/>
    </row>
    <row r="15220" spans="5:6" x14ac:dyDescent="0.25">
      <c r="E15220" s="103"/>
      <c r="F15220" s="104"/>
    </row>
    <row r="15221" spans="5:6" x14ac:dyDescent="0.25">
      <c r="E15221" s="103"/>
      <c r="F15221" s="104"/>
    </row>
    <row r="15222" spans="5:6" x14ac:dyDescent="0.25">
      <c r="E15222" s="103"/>
      <c r="F15222" s="104"/>
    </row>
    <row r="15223" spans="5:6" x14ac:dyDescent="0.25">
      <c r="E15223" s="103"/>
      <c r="F15223" s="104"/>
    </row>
    <row r="15224" spans="5:6" x14ac:dyDescent="0.25">
      <c r="E15224" s="103"/>
      <c r="F15224" s="104"/>
    </row>
    <row r="15225" spans="5:6" x14ac:dyDescent="0.25">
      <c r="E15225" s="103"/>
      <c r="F15225" s="104"/>
    </row>
    <row r="15226" spans="5:6" x14ac:dyDescent="0.25">
      <c r="E15226" s="103"/>
      <c r="F15226" s="104"/>
    </row>
    <row r="15227" spans="5:6" x14ac:dyDescent="0.25">
      <c r="E15227" s="103"/>
      <c r="F15227" s="104"/>
    </row>
    <row r="15228" spans="5:6" x14ac:dyDescent="0.25">
      <c r="E15228" s="103"/>
      <c r="F15228" s="104"/>
    </row>
    <row r="15229" spans="5:6" x14ac:dyDescent="0.25">
      <c r="E15229" s="103"/>
      <c r="F15229" s="104"/>
    </row>
    <row r="15230" spans="5:6" x14ac:dyDescent="0.25">
      <c r="E15230" s="103"/>
      <c r="F15230" s="104"/>
    </row>
    <row r="15231" spans="5:6" x14ac:dyDescent="0.25">
      <c r="E15231" s="103"/>
      <c r="F15231" s="104"/>
    </row>
    <row r="15232" spans="5:6" x14ac:dyDescent="0.25">
      <c r="E15232" s="103"/>
      <c r="F15232" s="104"/>
    </row>
    <row r="15233" spans="5:6" x14ac:dyDescent="0.25">
      <c r="E15233" s="103"/>
      <c r="F15233" s="104"/>
    </row>
    <row r="15234" spans="5:6" x14ac:dyDescent="0.25">
      <c r="E15234" s="103"/>
      <c r="F15234" s="104"/>
    </row>
    <row r="15235" spans="5:6" x14ac:dyDescent="0.25">
      <c r="E15235" s="103"/>
      <c r="F15235" s="104"/>
    </row>
    <row r="15236" spans="5:6" x14ac:dyDescent="0.25">
      <c r="E15236" s="103"/>
      <c r="F15236" s="104"/>
    </row>
    <row r="15237" spans="5:6" x14ac:dyDescent="0.25">
      <c r="E15237" s="103"/>
      <c r="F15237" s="104"/>
    </row>
    <row r="15238" spans="5:6" x14ac:dyDescent="0.25">
      <c r="E15238" s="103"/>
      <c r="F15238" s="104"/>
    </row>
    <row r="15239" spans="5:6" x14ac:dyDescent="0.25">
      <c r="E15239" s="103"/>
      <c r="F15239" s="104"/>
    </row>
    <row r="15240" spans="5:6" x14ac:dyDescent="0.25">
      <c r="E15240" s="103"/>
      <c r="F15240" s="104"/>
    </row>
    <row r="15241" spans="5:6" x14ac:dyDescent="0.25">
      <c r="E15241" s="103"/>
      <c r="F15241" s="104"/>
    </row>
    <row r="15242" spans="5:6" x14ac:dyDescent="0.25">
      <c r="E15242" s="103"/>
      <c r="F15242" s="104"/>
    </row>
    <row r="15243" spans="5:6" x14ac:dyDescent="0.25">
      <c r="E15243" s="103"/>
      <c r="F15243" s="104"/>
    </row>
    <row r="15244" spans="5:6" x14ac:dyDescent="0.25">
      <c r="E15244" s="103"/>
      <c r="F15244" s="104"/>
    </row>
    <row r="15245" spans="5:6" x14ac:dyDescent="0.25">
      <c r="E15245" s="103"/>
      <c r="F15245" s="104"/>
    </row>
    <row r="15246" spans="5:6" x14ac:dyDescent="0.25">
      <c r="E15246" s="103"/>
      <c r="F15246" s="104"/>
    </row>
    <row r="15247" spans="5:6" x14ac:dyDescent="0.25">
      <c r="E15247" s="103"/>
      <c r="F15247" s="104"/>
    </row>
    <row r="15248" spans="5:6" x14ac:dyDescent="0.25">
      <c r="E15248" s="103"/>
      <c r="F15248" s="104"/>
    </row>
    <row r="15249" spans="5:6" x14ac:dyDescent="0.25">
      <c r="E15249" s="103"/>
      <c r="F15249" s="104"/>
    </row>
    <row r="15250" spans="5:6" x14ac:dyDescent="0.25">
      <c r="E15250" s="103"/>
      <c r="F15250" s="104"/>
    </row>
    <row r="15251" spans="5:6" x14ac:dyDescent="0.25">
      <c r="E15251" s="103"/>
      <c r="F15251" s="104"/>
    </row>
    <row r="15252" spans="5:6" x14ac:dyDescent="0.25">
      <c r="E15252" s="103"/>
      <c r="F15252" s="104"/>
    </row>
    <row r="15253" spans="5:6" x14ac:dyDescent="0.25">
      <c r="E15253" s="103"/>
      <c r="F15253" s="104"/>
    </row>
    <row r="15254" spans="5:6" x14ac:dyDescent="0.25">
      <c r="E15254" s="103"/>
      <c r="F15254" s="104"/>
    </row>
    <row r="15255" spans="5:6" x14ac:dyDescent="0.25">
      <c r="E15255" s="103"/>
      <c r="F15255" s="104"/>
    </row>
    <row r="15256" spans="5:6" x14ac:dyDescent="0.25">
      <c r="E15256" s="103"/>
      <c r="F15256" s="104"/>
    </row>
    <row r="15257" spans="5:6" x14ac:dyDescent="0.25">
      <c r="E15257" s="103"/>
      <c r="F15257" s="104"/>
    </row>
    <row r="15258" spans="5:6" x14ac:dyDescent="0.25">
      <c r="E15258" s="103"/>
      <c r="F15258" s="104"/>
    </row>
    <row r="15259" spans="5:6" x14ac:dyDescent="0.25">
      <c r="E15259" s="103"/>
      <c r="F15259" s="104"/>
    </row>
    <row r="15260" spans="5:6" x14ac:dyDescent="0.25">
      <c r="E15260" s="103"/>
      <c r="F15260" s="104"/>
    </row>
    <row r="15261" spans="5:6" x14ac:dyDescent="0.25">
      <c r="E15261" s="103"/>
      <c r="F15261" s="104"/>
    </row>
    <row r="15262" spans="5:6" x14ac:dyDescent="0.25">
      <c r="E15262" s="103"/>
      <c r="F15262" s="104"/>
    </row>
    <row r="15263" spans="5:6" x14ac:dyDescent="0.25">
      <c r="E15263" s="103"/>
      <c r="F15263" s="104"/>
    </row>
    <row r="15264" spans="5:6" x14ac:dyDescent="0.25">
      <c r="E15264" s="103"/>
      <c r="F15264" s="104"/>
    </row>
    <row r="15265" spans="5:6" x14ac:dyDescent="0.25">
      <c r="E15265" s="103"/>
      <c r="F15265" s="104"/>
    </row>
    <row r="15266" spans="5:6" x14ac:dyDescent="0.25">
      <c r="E15266" s="103"/>
      <c r="F15266" s="104"/>
    </row>
    <row r="15267" spans="5:6" x14ac:dyDescent="0.25">
      <c r="E15267" s="103"/>
      <c r="F15267" s="104"/>
    </row>
    <row r="15268" spans="5:6" x14ac:dyDescent="0.25">
      <c r="E15268" s="103"/>
      <c r="F15268" s="104"/>
    </row>
    <row r="15269" spans="5:6" x14ac:dyDescent="0.25">
      <c r="E15269" s="103"/>
      <c r="F15269" s="104"/>
    </row>
    <row r="15270" spans="5:6" x14ac:dyDescent="0.25">
      <c r="E15270" s="103"/>
      <c r="F15270" s="104"/>
    </row>
    <row r="15271" spans="5:6" x14ac:dyDescent="0.25">
      <c r="E15271" s="103"/>
      <c r="F15271" s="104"/>
    </row>
    <row r="15272" spans="5:6" x14ac:dyDescent="0.25">
      <c r="E15272" s="103"/>
      <c r="F15272" s="104"/>
    </row>
    <row r="15273" spans="5:6" x14ac:dyDescent="0.25">
      <c r="E15273" s="103"/>
      <c r="F15273" s="104"/>
    </row>
    <row r="15274" spans="5:6" x14ac:dyDescent="0.25">
      <c r="E15274" s="103"/>
      <c r="F15274" s="104"/>
    </row>
    <row r="15275" spans="5:6" x14ac:dyDescent="0.25">
      <c r="E15275" s="103"/>
      <c r="F15275" s="104"/>
    </row>
    <row r="15276" spans="5:6" x14ac:dyDescent="0.25">
      <c r="E15276" s="103"/>
      <c r="F15276" s="104"/>
    </row>
    <row r="15277" spans="5:6" x14ac:dyDescent="0.25">
      <c r="E15277" s="103"/>
      <c r="F15277" s="104"/>
    </row>
    <row r="15278" spans="5:6" x14ac:dyDescent="0.25">
      <c r="E15278" s="103"/>
      <c r="F15278" s="104"/>
    </row>
    <row r="15279" spans="5:6" x14ac:dyDescent="0.25">
      <c r="E15279" s="103"/>
      <c r="F15279" s="104"/>
    </row>
    <row r="15280" spans="5:6" x14ac:dyDescent="0.25">
      <c r="E15280" s="103"/>
      <c r="F15280" s="104"/>
    </row>
    <row r="15281" spans="5:6" x14ac:dyDescent="0.25">
      <c r="E15281" s="103"/>
      <c r="F15281" s="104"/>
    </row>
    <row r="15282" spans="5:6" x14ac:dyDescent="0.25">
      <c r="E15282" s="103"/>
      <c r="F15282" s="104"/>
    </row>
    <row r="15283" spans="5:6" x14ac:dyDescent="0.25">
      <c r="E15283" s="103"/>
      <c r="F15283" s="104"/>
    </row>
    <row r="15284" spans="5:6" x14ac:dyDescent="0.25">
      <c r="E15284" s="103"/>
      <c r="F15284" s="104"/>
    </row>
    <row r="15285" spans="5:6" x14ac:dyDescent="0.25">
      <c r="E15285" s="103"/>
      <c r="F15285" s="104"/>
    </row>
    <row r="15286" spans="5:6" x14ac:dyDescent="0.25">
      <c r="E15286" s="103"/>
      <c r="F15286" s="104"/>
    </row>
    <row r="15287" spans="5:6" x14ac:dyDescent="0.25">
      <c r="E15287" s="103"/>
      <c r="F15287" s="104"/>
    </row>
    <row r="15288" spans="5:6" x14ac:dyDescent="0.25">
      <c r="E15288" s="103"/>
      <c r="F15288" s="104"/>
    </row>
    <row r="15289" spans="5:6" x14ac:dyDescent="0.25">
      <c r="E15289" s="103"/>
      <c r="F15289" s="104"/>
    </row>
    <row r="15290" spans="5:6" x14ac:dyDescent="0.25">
      <c r="E15290" s="103"/>
      <c r="F15290" s="104"/>
    </row>
    <row r="15291" spans="5:6" x14ac:dyDescent="0.25">
      <c r="E15291" s="103"/>
      <c r="F15291" s="104"/>
    </row>
    <row r="15292" spans="5:6" x14ac:dyDescent="0.25">
      <c r="E15292" s="103"/>
      <c r="F15292" s="104"/>
    </row>
    <row r="15293" spans="5:6" x14ac:dyDescent="0.25">
      <c r="E15293" s="103"/>
      <c r="F15293" s="104"/>
    </row>
    <row r="15294" spans="5:6" x14ac:dyDescent="0.25">
      <c r="E15294" s="103"/>
      <c r="F15294" s="104"/>
    </row>
    <row r="15295" spans="5:6" x14ac:dyDescent="0.25">
      <c r="E15295" s="103"/>
      <c r="F15295" s="104"/>
    </row>
    <row r="15296" spans="5:6" x14ac:dyDescent="0.25">
      <c r="E15296" s="103"/>
      <c r="F15296" s="104"/>
    </row>
    <row r="15297" spans="5:6" x14ac:dyDescent="0.25">
      <c r="E15297" s="103"/>
      <c r="F15297" s="104"/>
    </row>
    <row r="15298" spans="5:6" x14ac:dyDescent="0.25">
      <c r="E15298" s="103"/>
      <c r="F15298" s="104"/>
    </row>
    <row r="15299" spans="5:6" x14ac:dyDescent="0.25">
      <c r="E15299" s="103"/>
      <c r="F15299" s="104"/>
    </row>
    <row r="15300" spans="5:6" x14ac:dyDescent="0.25">
      <c r="E15300" s="103"/>
      <c r="F15300" s="104"/>
    </row>
    <row r="15301" spans="5:6" x14ac:dyDescent="0.25">
      <c r="E15301" s="103"/>
      <c r="F15301" s="104"/>
    </row>
    <row r="15302" spans="5:6" x14ac:dyDescent="0.25">
      <c r="E15302" s="103"/>
      <c r="F15302" s="104"/>
    </row>
    <row r="15303" spans="5:6" x14ac:dyDescent="0.25">
      <c r="E15303" s="103"/>
      <c r="F15303" s="104"/>
    </row>
    <row r="15304" spans="5:6" x14ac:dyDescent="0.25">
      <c r="E15304" s="103"/>
      <c r="F15304" s="104"/>
    </row>
    <row r="15305" spans="5:6" x14ac:dyDescent="0.25">
      <c r="E15305" s="103"/>
      <c r="F15305" s="104"/>
    </row>
    <row r="15306" spans="5:6" x14ac:dyDescent="0.25">
      <c r="E15306" s="103"/>
      <c r="F15306" s="104"/>
    </row>
    <row r="15307" spans="5:6" x14ac:dyDescent="0.25">
      <c r="E15307" s="103"/>
      <c r="F15307" s="104"/>
    </row>
    <row r="15308" spans="5:6" x14ac:dyDescent="0.25">
      <c r="E15308" s="103"/>
      <c r="F15308" s="104"/>
    </row>
    <row r="15309" spans="5:6" x14ac:dyDescent="0.25">
      <c r="E15309" s="103"/>
      <c r="F15309" s="104"/>
    </row>
    <row r="15310" spans="5:6" x14ac:dyDescent="0.25">
      <c r="E15310" s="103"/>
      <c r="F15310" s="104"/>
    </row>
    <row r="15311" spans="5:6" x14ac:dyDescent="0.25">
      <c r="E15311" s="103"/>
      <c r="F15311" s="104"/>
    </row>
    <row r="15312" spans="5:6" x14ac:dyDescent="0.25">
      <c r="E15312" s="103"/>
      <c r="F15312" s="104"/>
    </row>
    <row r="15313" spans="5:6" x14ac:dyDescent="0.25">
      <c r="E15313" s="103"/>
      <c r="F15313" s="104"/>
    </row>
    <row r="15314" spans="5:6" x14ac:dyDescent="0.25">
      <c r="E15314" s="103"/>
      <c r="F15314" s="104"/>
    </row>
    <row r="15315" spans="5:6" x14ac:dyDescent="0.25">
      <c r="E15315" s="103"/>
      <c r="F15315" s="104"/>
    </row>
    <row r="15316" spans="5:6" x14ac:dyDescent="0.25">
      <c r="E15316" s="103"/>
      <c r="F15316" s="104"/>
    </row>
    <row r="15317" spans="5:6" x14ac:dyDescent="0.25">
      <c r="E15317" s="103"/>
      <c r="F15317" s="104"/>
    </row>
    <row r="15318" spans="5:6" x14ac:dyDescent="0.25">
      <c r="E15318" s="103"/>
      <c r="F15318" s="104"/>
    </row>
    <row r="15319" spans="5:6" x14ac:dyDescent="0.25">
      <c r="E15319" s="103"/>
      <c r="F15319" s="104"/>
    </row>
    <row r="15320" spans="5:6" x14ac:dyDescent="0.25">
      <c r="E15320" s="103"/>
      <c r="F15320" s="104"/>
    </row>
    <row r="15321" spans="5:6" x14ac:dyDescent="0.25">
      <c r="E15321" s="103"/>
      <c r="F15321" s="104"/>
    </row>
    <row r="15322" spans="5:6" x14ac:dyDescent="0.25">
      <c r="E15322" s="103"/>
      <c r="F15322" s="104"/>
    </row>
    <row r="15323" spans="5:6" x14ac:dyDescent="0.25">
      <c r="E15323" s="103"/>
      <c r="F15323" s="104"/>
    </row>
    <row r="15324" spans="5:6" x14ac:dyDescent="0.25">
      <c r="E15324" s="103"/>
      <c r="F15324" s="104"/>
    </row>
    <row r="15325" spans="5:6" x14ac:dyDescent="0.25">
      <c r="E15325" s="103"/>
      <c r="F15325" s="104"/>
    </row>
    <row r="15326" spans="5:6" x14ac:dyDescent="0.25">
      <c r="E15326" s="103"/>
      <c r="F15326" s="104"/>
    </row>
    <row r="15327" spans="5:6" x14ac:dyDescent="0.25">
      <c r="E15327" s="103"/>
      <c r="F15327" s="104"/>
    </row>
    <row r="15328" spans="5:6" x14ac:dyDescent="0.25">
      <c r="E15328" s="103"/>
      <c r="F15328" s="104"/>
    </row>
    <row r="15329" spans="5:6" x14ac:dyDescent="0.25">
      <c r="E15329" s="103"/>
      <c r="F15329" s="104"/>
    </row>
    <row r="15330" spans="5:6" x14ac:dyDescent="0.25">
      <c r="E15330" s="103"/>
      <c r="F15330" s="104"/>
    </row>
    <row r="15331" spans="5:6" x14ac:dyDescent="0.25">
      <c r="E15331" s="103"/>
      <c r="F15331" s="104"/>
    </row>
    <row r="15332" spans="5:6" x14ac:dyDescent="0.25">
      <c r="E15332" s="103"/>
      <c r="F15332" s="104"/>
    </row>
    <row r="15333" spans="5:6" x14ac:dyDescent="0.25">
      <c r="E15333" s="103"/>
      <c r="F15333" s="104"/>
    </row>
    <row r="15334" spans="5:6" x14ac:dyDescent="0.25">
      <c r="E15334" s="103"/>
      <c r="F15334" s="104"/>
    </row>
    <row r="15335" spans="5:6" x14ac:dyDescent="0.25">
      <c r="E15335" s="103"/>
      <c r="F15335" s="104"/>
    </row>
    <row r="15336" spans="5:6" x14ac:dyDescent="0.25">
      <c r="E15336" s="103"/>
      <c r="F15336" s="104"/>
    </row>
    <row r="15337" spans="5:6" x14ac:dyDescent="0.25">
      <c r="E15337" s="103"/>
      <c r="F15337" s="104"/>
    </row>
    <row r="15338" spans="5:6" x14ac:dyDescent="0.25">
      <c r="E15338" s="103"/>
      <c r="F15338" s="104"/>
    </row>
    <row r="15339" spans="5:6" x14ac:dyDescent="0.25">
      <c r="E15339" s="103"/>
      <c r="F15339" s="104"/>
    </row>
    <row r="15340" spans="5:6" x14ac:dyDescent="0.25">
      <c r="E15340" s="103"/>
      <c r="F15340" s="104"/>
    </row>
    <row r="15341" spans="5:6" x14ac:dyDescent="0.25">
      <c r="E15341" s="103"/>
      <c r="F15341" s="104"/>
    </row>
    <row r="15342" spans="5:6" x14ac:dyDescent="0.25">
      <c r="E15342" s="103"/>
      <c r="F15342" s="104"/>
    </row>
    <row r="15343" spans="5:6" x14ac:dyDescent="0.25">
      <c r="E15343" s="103"/>
      <c r="F15343" s="104"/>
    </row>
    <row r="15344" spans="5:6" x14ac:dyDescent="0.25">
      <c r="E15344" s="103"/>
      <c r="F15344" s="104"/>
    </row>
    <row r="15345" spans="5:6" x14ac:dyDescent="0.25">
      <c r="E15345" s="103"/>
      <c r="F15345" s="104"/>
    </row>
    <row r="15346" spans="5:6" x14ac:dyDescent="0.25">
      <c r="E15346" s="103"/>
      <c r="F15346" s="104"/>
    </row>
    <row r="15347" spans="5:6" x14ac:dyDescent="0.25">
      <c r="E15347" s="103"/>
      <c r="F15347" s="104"/>
    </row>
    <row r="15348" spans="5:6" x14ac:dyDescent="0.25">
      <c r="E15348" s="103"/>
      <c r="F15348" s="104"/>
    </row>
    <row r="15349" spans="5:6" x14ac:dyDescent="0.25">
      <c r="E15349" s="103"/>
      <c r="F15349" s="104"/>
    </row>
    <row r="15350" spans="5:6" x14ac:dyDescent="0.25">
      <c r="E15350" s="103"/>
      <c r="F15350" s="104"/>
    </row>
    <row r="15351" spans="5:6" x14ac:dyDescent="0.25">
      <c r="E15351" s="103"/>
      <c r="F15351" s="104"/>
    </row>
    <row r="15352" spans="5:6" x14ac:dyDescent="0.25">
      <c r="E15352" s="103"/>
      <c r="F15352" s="104"/>
    </row>
    <row r="15353" spans="5:6" x14ac:dyDescent="0.25">
      <c r="E15353" s="103"/>
      <c r="F15353" s="104"/>
    </row>
    <row r="15354" spans="5:6" x14ac:dyDescent="0.25">
      <c r="E15354" s="103"/>
      <c r="F15354" s="104"/>
    </row>
    <row r="15355" spans="5:6" x14ac:dyDescent="0.25">
      <c r="E15355" s="103"/>
      <c r="F15355" s="104"/>
    </row>
    <row r="15356" spans="5:6" x14ac:dyDescent="0.25">
      <c r="E15356" s="103"/>
      <c r="F15356" s="104"/>
    </row>
    <row r="15357" spans="5:6" x14ac:dyDescent="0.25">
      <c r="E15357" s="103"/>
      <c r="F15357" s="104"/>
    </row>
    <row r="15358" spans="5:6" x14ac:dyDescent="0.25">
      <c r="E15358" s="103"/>
      <c r="F15358" s="104"/>
    </row>
    <row r="15359" spans="5:6" x14ac:dyDescent="0.25">
      <c r="E15359" s="103"/>
      <c r="F15359" s="104"/>
    </row>
    <row r="15360" spans="5:6" x14ac:dyDescent="0.25">
      <c r="E15360" s="103"/>
      <c r="F15360" s="104"/>
    </row>
    <row r="15361" spans="5:6" x14ac:dyDescent="0.25">
      <c r="E15361" s="103"/>
      <c r="F15361" s="104"/>
    </row>
    <row r="15362" spans="5:6" x14ac:dyDescent="0.25">
      <c r="E15362" s="103"/>
      <c r="F15362" s="104"/>
    </row>
    <row r="15363" spans="5:6" x14ac:dyDescent="0.25">
      <c r="E15363" s="103"/>
      <c r="F15363" s="104"/>
    </row>
    <row r="15364" spans="5:6" x14ac:dyDescent="0.25">
      <c r="E15364" s="103"/>
      <c r="F15364" s="104"/>
    </row>
    <row r="15365" spans="5:6" x14ac:dyDescent="0.25">
      <c r="E15365" s="103"/>
      <c r="F15365" s="104"/>
    </row>
    <row r="15366" spans="5:6" x14ac:dyDescent="0.25">
      <c r="E15366" s="103"/>
      <c r="F15366" s="104"/>
    </row>
    <row r="15367" spans="5:6" x14ac:dyDescent="0.25">
      <c r="E15367" s="103"/>
      <c r="F15367" s="104"/>
    </row>
    <row r="15368" spans="5:6" x14ac:dyDescent="0.25">
      <c r="E15368" s="103"/>
      <c r="F15368" s="104"/>
    </row>
    <row r="15369" spans="5:6" x14ac:dyDescent="0.25">
      <c r="E15369" s="103"/>
      <c r="F15369" s="104"/>
    </row>
    <row r="15370" spans="5:6" x14ac:dyDescent="0.25">
      <c r="E15370" s="103"/>
      <c r="F15370" s="104"/>
    </row>
    <row r="15371" spans="5:6" x14ac:dyDescent="0.25">
      <c r="E15371" s="103"/>
      <c r="F15371" s="104"/>
    </row>
    <row r="15372" spans="5:6" x14ac:dyDescent="0.25">
      <c r="E15372" s="103"/>
      <c r="F15372" s="104"/>
    </row>
    <row r="15373" spans="5:6" x14ac:dyDescent="0.25">
      <c r="E15373" s="103"/>
      <c r="F15373" s="104"/>
    </row>
    <row r="15374" spans="5:6" x14ac:dyDescent="0.25">
      <c r="E15374" s="103"/>
      <c r="F15374" s="104"/>
    </row>
    <row r="15375" spans="5:6" x14ac:dyDescent="0.25">
      <c r="E15375" s="103"/>
      <c r="F15375" s="104"/>
    </row>
    <row r="15376" spans="5:6" x14ac:dyDescent="0.25">
      <c r="E15376" s="103"/>
      <c r="F15376" s="104"/>
    </row>
    <row r="15377" spans="5:6" x14ac:dyDescent="0.25">
      <c r="E15377" s="103"/>
      <c r="F15377" s="104"/>
    </row>
    <row r="15378" spans="5:6" x14ac:dyDescent="0.25">
      <c r="E15378" s="103"/>
      <c r="F15378" s="104"/>
    </row>
    <row r="15379" spans="5:6" x14ac:dyDescent="0.25">
      <c r="E15379" s="103"/>
      <c r="F15379" s="104"/>
    </row>
    <row r="15380" spans="5:6" x14ac:dyDescent="0.25">
      <c r="E15380" s="103"/>
      <c r="F15380" s="104"/>
    </row>
    <row r="15381" spans="5:6" x14ac:dyDescent="0.25">
      <c r="E15381" s="103"/>
      <c r="F15381" s="104"/>
    </row>
    <row r="15382" spans="5:6" x14ac:dyDescent="0.25">
      <c r="E15382" s="103"/>
      <c r="F15382" s="104"/>
    </row>
    <row r="15383" spans="5:6" x14ac:dyDescent="0.25">
      <c r="E15383" s="103"/>
      <c r="F15383" s="104"/>
    </row>
    <row r="15384" spans="5:6" x14ac:dyDescent="0.25">
      <c r="E15384" s="103"/>
      <c r="F15384" s="104"/>
    </row>
    <row r="15385" spans="5:6" x14ac:dyDescent="0.25">
      <c r="E15385" s="103"/>
      <c r="F15385" s="104"/>
    </row>
    <row r="15386" spans="5:6" x14ac:dyDescent="0.25">
      <c r="E15386" s="103"/>
      <c r="F15386" s="104"/>
    </row>
    <row r="15387" spans="5:6" x14ac:dyDescent="0.25">
      <c r="E15387" s="103"/>
      <c r="F15387" s="104"/>
    </row>
    <row r="15388" spans="5:6" x14ac:dyDescent="0.25">
      <c r="E15388" s="103"/>
      <c r="F15388" s="104"/>
    </row>
    <row r="15389" spans="5:6" x14ac:dyDescent="0.25">
      <c r="E15389" s="103"/>
      <c r="F15389" s="104"/>
    </row>
    <row r="15390" spans="5:6" x14ac:dyDescent="0.25">
      <c r="E15390" s="103"/>
      <c r="F15390" s="104"/>
    </row>
    <row r="15391" spans="5:6" x14ac:dyDescent="0.25">
      <c r="E15391" s="103"/>
      <c r="F15391" s="104"/>
    </row>
    <row r="15392" spans="5:6" x14ac:dyDescent="0.25">
      <c r="E15392" s="103"/>
      <c r="F15392" s="104"/>
    </row>
    <row r="15393" spans="5:6" x14ac:dyDescent="0.25">
      <c r="E15393" s="103"/>
      <c r="F15393" s="104"/>
    </row>
    <row r="15394" spans="5:6" x14ac:dyDescent="0.25">
      <c r="E15394" s="103"/>
      <c r="F15394" s="104"/>
    </row>
    <row r="15395" spans="5:6" x14ac:dyDescent="0.25">
      <c r="E15395" s="103"/>
      <c r="F15395" s="104"/>
    </row>
    <row r="15396" spans="5:6" x14ac:dyDescent="0.25">
      <c r="E15396" s="103"/>
      <c r="F15396" s="104"/>
    </row>
    <row r="15397" spans="5:6" x14ac:dyDescent="0.25">
      <c r="E15397" s="103"/>
      <c r="F15397" s="104"/>
    </row>
    <row r="15398" spans="5:6" x14ac:dyDescent="0.25">
      <c r="E15398" s="103"/>
      <c r="F15398" s="104"/>
    </row>
    <row r="15399" spans="5:6" x14ac:dyDescent="0.25">
      <c r="E15399" s="103"/>
      <c r="F15399" s="104"/>
    </row>
    <row r="15400" spans="5:6" x14ac:dyDescent="0.25">
      <c r="E15400" s="103"/>
      <c r="F15400" s="104"/>
    </row>
    <row r="15401" spans="5:6" x14ac:dyDescent="0.25">
      <c r="E15401" s="103"/>
      <c r="F15401" s="104"/>
    </row>
    <row r="15402" spans="5:6" x14ac:dyDescent="0.25">
      <c r="E15402" s="103"/>
      <c r="F15402" s="104"/>
    </row>
    <row r="15403" spans="5:6" x14ac:dyDescent="0.25">
      <c r="E15403" s="103"/>
      <c r="F15403" s="104"/>
    </row>
    <row r="15404" spans="5:6" x14ac:dyDescent="0.25">
      <c r="E15404" s="103"/>
      <c r="F15404" s="104"/>
    </row>
    <row r="15405" spans="5:6" x14ac:dyDescent="0.25">
      <c r="E15405" s="103"/>
      <c r="F15405" s="104"/>
    </row>
    <row r="15406" spans="5:6" x14ac:dyDescent="0.25">
      <c r="E15406" s="103"/>
      <c r="F15406" s="104"/>
    </row>
    <row r="15407" spans="5:6" x14ac:dyDescent="0.25">
      <c r="E15407" s="103"/>
      <c r="F15407" s="104"/>
    </row>
    <row r="15408" spans="5:6" x14ac:dyDescent="0.25">
      <c r="E15408" s="103"/>
      <c r="F15408" s="104"/>
    </row>
    <row r="15409" spans="5:6" x14ac:dyDescent="0.25">
      <c r="E15409" s="103"/>
      <c r="F15409" s="104"/>
    </row>
    <row r="15410" spans="5:6" x14ac:dyDescent="0.25">
      <c r="E15410" s="103"/>
      <c r="F15410" s="104"/>
    </row>
    <row r="15411" spans="5:6" x14ac:dyDescent="0.25">
      <c r="E15411" s="103"/>
      <c r="F15411" s="104"/>
    </row>
    <row r="15412" spans="5:6" x14ac:dyDescent="0.25">
      <c r="E15412" s="103"/>
      <c r="F15412" s="104"/>
    </row>
    <row r="15413" spans="5:6" x14ac:dyDescent="0.25">
      <c r="E15413" s="103"/>
      <c r="F15413" s="104"/>
    </row>
    <row r="15414" spans="5:6" x14ac:dyDescent="0.25">
      <c r="E15414" s="103"/>
      <c r="F15414" s="104"/>
    </row>
    <row r="15415" spans="5:6" x14ac:dyDescent="0.25">
      <c r="E15415" s="103"/>
      <c r="F15415" s="104"/>
    </row>
    <row r="15416" spans="5:6" x14ac:dyDescent="0.25">
      <c r="E15416" s="103"/>
      <c r="F15416" s="104"/>
    </row>
    <row r="15417" spans="5:6" x14ac:dyDescent="0.25">
      <c r="E15417" s="103"/>
      <c r="F15417" s="104"/>
    </row>
    <row r="15418" spans="5:6" x14ac:dyDescent="0.25">
      <c r="E15418" s="103"/>
      <c r="F15418" s="104"/>
    </row>
    <row r="15419" spans="5:6" x14ac:dyDescent="0.25">
      <c r="E15419" s="103"/>
      <c r="F15419" s="104"/>
    </row>
    <row r="15420" spans="5:6" x14ac:dyDescent="0.25">
      <c r="E15420" s="103"/>
      <c r="F15420" s="104"/>
    </row>
    <row r="15421" spans="5:6" x14ac:dyDescent="0.25">
      <c r="E15421" s="103"/>
      <c r="F15421" s="104"/>
    </row>
    <row r="15422" spans="5:6" x14ac:dyDescent="0.25">
      <c r="E15422" s="103"/>
      <c r="F15422" s="104"/>
    </row>
    <row r="15423" spans="5:6" x14ac:dyDescent="0.25">
      <c r="E15423" s="103"/>
      <c r="F15423" s="104"/>
    </row>
    <row r="15424" spans="5:6" x14ac:dyDescent="0.25">
      <c r="E15424" s="103"/>
      <c r="F15424" s="104"/>
    </row>
    <row r="15425" spans="5:6" x14ac:dyDescent="0.25">
      <c r="E15425" s="103"/>
      <c r="F15425" s="104"/>
    </row>
    <row r="15426" spans="5:6" x14ac:dyDescent="0.25">
      <c r="E15426" s="103"/>
      <c r="F15426" s="104"/>
    </row>
    <row r="15427" spans="5:6" x14ac:dyDescent="0.25">
      <c r="E15427" s="103"/>
      <c r="F15427" s="104"/>
    </row>
    <row r="15428" spans="5:6" x14ac:dyDescent="0.25">
      <c r="E15428" s="103"/>
      <c r="F15428" s="104"/>
    </row>
    <row r="15429" spans="5:6" x14ac:dyDescent="0.25">
      <c r="E15429" s="103"/>
      <c r="F15429" s="104"/>
    </row>
    <row r="15430" spans="5:6" x14ac:dyDescent="0.25">
      <c r="E15430" s="103"/>
      <c r="F15430" s="104"/>
    </row>
    <row r="15431" spans="5:6" x14ac:dyDescent="0.25">
      <c r="E15431" s="103"/>
      <c r="F15431" s="104"/>
    </row>
    <row r="15432" spans="5:6" x14ac:dyDescent="0.25">
      <c r="E15432" s="103"/>
      <c r="F15432" s="104"/>
    </row>
    <row r="15433" spans="5:6" x14ac:dyDescent="0.25">
      <c r="E15433" s="103"/>
      <c r="F15433" s="104"/>
    </row>
    <row r="15434" spans="5:6" x14ac:dyDescent="0.25">
      <c r="E15434" s="103"/>
      <c r="F15434" s="104"/>
    </row>
    <row r="15435" spans="5:6" x14ac:dyDescent="0.25">
      <c r="E15435" s="103"/>
      <c r="F15435" s="104"/>
    </row>
    <row r="15436" spans="5:6" x14ac:dyDescent="0.25">
      <c r="E15436" s="103"/>
      <c r="F15436" s="104"/>
    </row>
    <row r="15437" spans="5:6" x14ac:dyDescent="0.25">
      <c r="E15437" s="103"/>
      <c r="F15437" s="104"/>
    </row>
    <row r="15438" spans="5:6" x14ac:dyDescent="0.25">
      <c r="E15438" s="103"/>
      <c r="F15438" s="104"/>
    </row>
    <row r="15439" spans="5:6" x14ac:dyDescent="0.25">
      <c r="E15439" s="103"/>
      <c r="F15439" s="104"/>
    </row>
    <row r="15440" spans="5:6" x14ac:dyDescent="0.25">
      <c r="E15440" s="103"/>
      <c r="F15440" s="104"/>
    </row>
    <row r="15441" spans="5:6" x14ac:dyDescent="0.25">
      <c r="E15441" s="103"/>
      <c r="F15441" s="104"/>
    </row>
    <row r="15442" spans="5:6" x14ac:dyDescent="0.25">
      <c r="E15442" s="103"/>
      <c r="F15442" s="104"/>
    </row>
    <row r="15443" spans="5:6" x14ac:dyDescent="0.25">
      <c r="E15443" s="103"/>
      <c r="F15443" s="104"/>
    </row>
    <row r="15444" spans="5:6" x14ac:dyDescent="0.25">
      <c r="E15444" s="103"/>
      <c r="F15444" s="104"/>
    </row>
    <row r="15445" spans="5:6" x14ac:dyDescent="0.25">
      <c r="E15445" s="103"/>
      <c r="F15445" s="104"/>
    </row>
    <row r="15446" spans="5:6" x14ac:dyDescent="0.25">
      <c r="E15446" s="103"/>
      <c r="F15446" s="104"/>
    </row>
    <row r="15447" spans="5:6" x14ac:dyDescent="0.25">
      <c r="E15447" s="103"/>
      <c r="F15447" s="104"/>
    </row>
    <row r="15448" spans="5:6" x14ac:dyDescent="0.25">
      <c r="E15448" s="103"/>
      <c r="F15448" s="104"/>
    </row>
    <row r="15449" spans="5:6" x14ac:dyDescent="0.25">
      <c r="E15449" s="103"/>
      <c r="F15449" s="104"/>
    </row>
    <row r="15450" spans="5:6" x14ac:dyDescent="0.25">
      <c r="E15450" s="103"/>
      <c r="F15450" s="104"/>
    </row>
    <row r="15451" spans="5:6" x14ac:dyDescent="0.25">
      <c r="E15451" s="103"/>
      <c r="F15451" s="104"/>
    </row>
    <row r="15452" spans="5:6" x14ac:dyDescent="0.25">
      <c r="E15452" s="103"/>
      <c r="F15452" s="104"/>
    </row>
    <row r="15453" spans="5:6" x14ac:dyDescent="0.25">
      <c r="E15453" s="103"/>
      <c r="F15453" s="104"/>
    </row>
    <row r="15454" spans="5:6" x14ac:dyDescent="0.25">
      <c r="E15454" s="103"/>
      <c r="F15454" s="104"/>
    </row>
    <row r="15455" spans="5:6" x14ac:dyDescent="0.25">
      <c r="E15455" s="103"/>
      <c r="F15455" s="104"/>
    </row>
    <row r="15456" spans="5:6" x14ac:dyDescent="0.25">
      <c r="E15456" s="103"/>
      <c r="F15456" s="104"/>
    </row>
    <row r="15457" spans="5:6" x14ac:dyDescent="0.25">
      <c r="E15457" s="103"/>
      <c r="F15457" s="104"/>
    </row>
    <row r="15458" spans="5:6" x14ac:dyDescent="0.25">
      <c r="E15458" s="103"/>
      <c r="F15458" s="104"/>
    </row>
    <row r="15459" spans="5:6" x14ac:dyDescent="0.25">
      <c r="E15459" s="103"/>
      <c r="F15459" s="104"/>
    </row>
    <row r="15460" spans="5:6" x14ac:dyDescent="0.25">
      <c r="E15460" s="103"/>
      <c r="F15460" s="104"/>
    </row>
    <row r="15461" spans="5:6" x14ac:dyDescent="0.25">
      <c r="E15461" s="103"/>
      <c r="F15461" s="104"/>
    </row>
    <row r="15462" spans="5:6" x14ac:dyDescent="0.25">
      <c r="E15462" s="103"/>
      <c r="F15462" s="104"/>
    </row>
    <row r="15463" spans="5:6" x14ac:dyDescent="0.25">
      <c r="E15463" s="103"/>
      <c r="F15463" s="104"/>
    </row>
    <row r="15464" spans="5:6" x14ac:dyDescent="0.25">
      <c r="E15464" s="103"/>
      <c r="F15464" s="104"/>
    </row>
    <row r="15465" spans="5:6" x14ac:dyDescent="0.25">
      <c r="E15465" s="103"/>
      <c r="F15465" s="104"/>
    </row>
    <row r="15466" spans="5:6" x14ac:dyDescent="0.25">
      <c r="E15466" s="103"/>
      <c r="F15466" s="104"/>
    </row>
    <row r="15467" spans="5:6" x14ac:dyDescent="0.25">
      <c r="E15467" s="103"/>
      <c r="F15467" s="104"/>
    </row>
    <row r="15468" spans="5:6" x14ac:dyDescent="0.25">
      <c r="E15468" s="103"/>
      <c r="F15468" s="104"/>
    </row>
    <row r="15469" spans="5:6" x14ac:dyDescent="0.25">
      <c r="E15469" s="103"/>
      <c r="F15469" s="104"/>
    </row>
    <row r="15470" spans="5:6" x14ac:dyDescent="0.25">
      <c r="E15470" s="103"/>
      <c r="F15470" s="104"/>
    </row>
    <row r="15471" spans="5:6" x14ac:dyDescent="0.25">
      <c r="E15471" s="103"/>
      <c r="F15471" s="104"/>
    </row>
    <row r="15472" spans="5:6" x14ac:dyDescent="0.25">
      <c r="E15472" s="103"/>
      <c r="F15472" s="104"/>
    </row>
    <row r="15473" spans="5:6" x14ac:dyDescent="0.25">
      <c r="E15473" s="103"/>
      <c r="F15473" s="104"/>
    </row>
    <row r="15474" spans="5:6" x14ac:dyDescent="0.25">
      <c r="E15474" s="103"/>
      <c r="F15474" s="104"/>
    </row>
    <row r="15475" spans="5:6" x14ac:dyDescent="0.25">
      <c r="E15475" s="103"/>
      <c r="F15475" s="104"/>
    </row>
    <row r="15476" spans="5:6" x14ac:dyDescent="0.25">
      <c r="E15476" s="103"/>
      <c r="F15476" s="104"/>
    </row>
    <row r="15477" spans="5:6" x14ac:dyDescent="0.25">
      <c r="E15477" s="103"/>
      <c r="F15477" s="104"/>
    </row>
    <row r="15478" spans="5:6" x14ac:dyDescent="0.25">
      <c r="E15478" s="103"/>
      <c r="F15478" s="104"/>
    </row>
    <row r="15479" spans="5:6" x14ac:dyDescent="0.25">
      <c r="E15479" s="103"/>
      <c r="F15479" s="104"/>
    </row>
    <row r="15480" spans="5:6" x14ac:dyDescent="0.25">
      <c r="E15480" s="103"/>
      <c r="F15480" s="104"/>
    </row>
    <row r="15481" spans="5:6" x14ac:dyDescent="0.25">
      <c r="E15481" s="103"/>
      <c r="F15481" s="104"/>
    </row>
    <row r="15482" spans="5:6" x14ac:dyDescent="0.25">
      <c r="E15482" s="103"/>
      <c r="F15482" s="104"/>
    </row>
    <row r="15483" spans="5:6" x14ac:dyDescent="0.25">
      <c r="E15483" s="103"/>
      <c r="F15483" s="104"/>
    </row>
    <row r="15484" spans="5:6" x14ac:dyDescent="0.25">
      <c r="E15484" s="103"/>
      <c r="F15484" s="104"/>
    </row>
    <row r="15485" spans="5:6" x14ac:dyDescent="0.25">
      <c r="E15485" s="103"/>
      <c r="F15485" s="104"/>
    </row>
    <row r="15486" spans="5:6" x14ac:dyDescent="0.25">
      <c r="E15486" s="103"/>
      <c r="F15486" s="104"/>
    </row>
    <row r="15487" spans="5:6" x14ac:dyDescent="0.25">
      <c r="E15487" s="103"/>
      <c r="F15487" s="104"/>
    </row>
    <row r="15488" spans="5:6" x14ac:dyDescent="0.25">
      <c r="E15488" s="103"/>
      <c r="F15488" s="104"/>
    </row>
    <row r="15489" spans="5:6" x14ac:dyDescent="0.25">
      <c r="E15489" s="103"/>
      <c r="F15489" s="104"/>
    </row>
    <row r="15490" spans="5:6" x14ac:dyDescent="0.25">
      <c r="E15490" s="103"/>
      <c r="F15490" s="104"/>
    </row>
    <row r="15491" spans="5:6" x14ac:dyDescent="0.25">
      <c r="E15491" s="103"/>
      <c r="F15491" s="104"/>
    </row>
    <row r="15492" spans="5:6" x14ac:dyDescent="0.25">
      <c r="E15492" s="103"/>
      <c r="F15492" s="104"/>
    </row>
    <row r="15493" spans="5:6" x14ac:dyDescent="0.25">
      <c r="E15493" s="103"/>
      <c r="F15493" s="104"/>
    </row>
    <row r="15494" spans="5:6" x14ac:dyDescent="0.25">
      <c r="E15494" s="103"/>
      <c r="F15494" s="104"/>
    </row>
    <row r="15495" spans="5:6" x14ac:dyDescent="0.25">
      <c r="E15495" s="103"/>
      <c r="F15495" s="104"/>
    </row>
    <row r="15496" spans="5:6" x14ac:dyDescent="0.25">
      <c r="E15496" s="103"/>
      <c r="F15496" s="104"/>
    </row>
    <row r="15497" spans="5:6" x14ac:dyDescent="0.25">
      <c r="E15497" s="103"/>
      <c r="F15497" s="104"/>
    </row>
    <row r="15498" spans="5:6" x14ac:dyDescent="0.25">
      <c r="E15498" s="103"/>
      <c r="F15498" s="104"/>
    </row>
    <row r="15499" spans="5:6" x14ac:dyDescent="0.25">
      <c r="E15499" s="103"/>
      <c r="F15499" s="104"/>
    </row>
    <row r="15500" spans="5:6" x14ac:dyDescent="0.25">
      <c r="E15500" s="103"/>
      <c r="F15500" s="104"/>
    </row>
    <row r="15501" spans="5:6" x14ac:dyDescent="0.25">
      <c r="E15501" s="103"/>
      <c r="F15501" s="104"/>
    </row>
    <row r="15502" spans="5:6" x14ac:dyDescent="0.25">
      <c r="E15502" s="103"/>
      <c r="F15502" s="104"/>
    </row>
    <row r="15503" spans="5:6" x14ac:dyDescent="0.25">
      <c r="E15503" s="103"/>
      <c r="F15503" s="104"/>
    </row>
    <row r="15504" spans="5:6" x14ac:dyDescent="0.25">
      <c r="E15504" s="103"/>
      <c r="F15504" s="104"/>
    </row>
    <row r="15505" spans="5:6" x14ac:dyDescent="0.25">
      <c r="E15505" s="103"/>
      <c r="F15505" s="104"/>
    </row>
    <row r="15506" spans="5:6" x14ac:dyDescent="0.25">
      <c r="E15506" s="103"/>
      <c r="F15506" s="104"/>
    </row>
    <row r="15507" spans="5:6" x14ac:dyDescent="0.25">
      <c r="E15507" s="103"/>
      <c r="F15507" s="104"/>
    </row>
    <row r="15508" spans="5:6" x14ac:dyDescent="0.25">
      <c r="E15508" s="103"/>
      <c r="F15508" s="104"/>
    </row>
    <row r="15509" spans="5:6" x14ac:dyDescent="0.25">
      <c r="E15509" s="103"/>
      <c r="F15509" s="104"/>
    </row>
    <row r="15510" spans="5:6" x14ac:dyDescent="0.25">
      <c r="E15510" s="103"/>
      <c r="F15510" s="104"/>
    </row>
    <row r="15511" spans="5:6" x14ac:dyDescent="0.25">
      <c r="E15511" s="103"/>
      <c r="F15511" s="104"/>
    </row>
    <row r="15512" spans="5:6" x14ac:dyDescent="0.25">
      <c r="E15512" s="103"/>
      <c r="F15512" s="104"/>
    </row>
    <row r="15513" spans="5:6" x14ac:dyDescent="0.25">
      <c r="E15513" s="103"/>
      <c r="F15513" s="104"/>
    </row>
    <row r="15514" spans="5:6" x14ac:dyDescent="0.25">
      <c r="E15514" s="103"/>
      <c r="F15514" s="104"/>
    </row>
    <row r="15515" spans="5:6" x14ac:dyDescent="0.25">
      <c r="E15515" s="103"/>
      <c r="F15515" s="104"/>
    </row>
    <row r="15516" spans="5:6" x14ac:dyDescent="0.25">
      <c r="E15516" s="103"/>
      <c r="F15516" s="104"/>
    </row>
    <row r="15517" spans="5:6" x14ac:dyDescent="0.25">
      <c r="E15517" s="103"/>
      <c r="F15517" s="104"/>
    </row>
    <row r="15518" spans="5:6" x14ac:dyDescent="0.25">
      <c r="E15518" s="103"/>
      <c r="F15518" s="104"/>
    </row>
    <row r="15519" spans="5:6" x14ac:dyDescent="0.25">
      <c r="E15519" s="103"/>
      <c r="F15519" s="104"/>
    </row>
    <row r="15520" spans="5:6" x14ac:dyDescent="0.25">
      <c r="E15520" s="103"/>
      <c r="F15520" s="104"/>
    </row>
    <row r="15521" spans="5:6" x14ac:dyDescent="0.25">
      <c r="E15521" s="103"/>
      <c r="F15521" s="104"/>
    </row>
    <row r="15522" spans="5:6" x14ac:dyDescent="0.25">
      <c r="E15522" s="103"/>
      <c r="F15522" s="104"/>
    </row>
    <row r="15523" spans="5:6" x14ac:dyDescent="0.25">
      <c r="E15523" s="103"/>
      <c r="F15523" s="104"/>
    </row>
    <row r="15524" spans="5:6" x14ac:dyDescent="0.25">
      <c r="E15524" s="103"/>
      <c r="F15524" s="104"/>
    </row>
    <row r="15525" spans="5:6" x14ac:dyDescent="0.25">
      <c r="E15525" s="103"/>
      <c r="F15525" s="104"/>
    </row>
    <row r="15526" spans="5:6" x14ac:dyDescent="0.25">
      <c r="E15526" s="103"/>
      <c r="F15526" s="104"/>
    </row>
    <row r="15527" spans="5:6" x14ac:dyDescent="0.25">
      <c r="E15527" s="103"/>
      <c r="F15527" s="104"/>
    </row>
    <row r="15528" spans="5:6" x14ac:dyDescent="0.25">
      <c r="E15528" s="103"/>
      <c r="F15528" s="104"/>
    </row>
    <row r="15529" spans="5:6" x14ac:dyDescent="0.25">
      <c r="E15529" s="103"/>
      <c r="F15529" s="104"/>
    </row>
    <row r="15530" spans="5:6" x14ac:dyDescent="0.25">
      <c r="E15530" s="103"/>
      <c r="F15530" s="104"/>
    </row>
    <row r="15531" spans="5:6" x14ac:dyDescent="0.25">
      <c r="E15531" s="103"/>
      <c r="F15531" s="104"/>
    </row>
    <row r="15532" spans="5:6" x14ac:dyDescent="0.25">
      <c r="E15532" s="103"/>
      <c r="F15532" s="104"/>
    </row>
    <row r="15533" spans="5:6" x14ac:dyDescent="0.25">
      <c r="E15533" s="103"/>
      <c r="F15533" s="104"/>
    </row>
    <row r="15534" spans="5:6" x14ac:dyDescent="0.25">
      <c r="E15534" s="103"/>
      <c r="F15534" s="104"/>
    </row>
    <row r="15535" spans="5:6" x14ac:dyDescent="0.25">
      <c r="E15535" s="103"/>
      <c r="F15535" s="104"/>
    </row>
    <row r="15536" spans="5:6" x14ac:dyDescent="0.25">
      <c r="E15536" s="103"/>
      <c r="F15536" s="104"/>
    </row>
    <row r="15537" spans="5:6" x14ac:dyDescent="0.25">
      <c r="E15537" s="103"/>
      <c r="F15537" s="104"/>
    </row>
    <row r="15538" spans="5:6" x14ac:dyDescent="0.25">
      <c r="E15538" s="103"/>
      <c r="F15538" s="104"/>
    </row>
    <row r="15539" spans="5:6" x14ac:dyDescent="0.25">
      <c r="E15539" s="103"/>
      <c r="F15539" s="104"/>
    </row>
    <row r="15540" spans="5:6" x14ac:dyDescent="0.25">
      <c r="E15540" s="103"/>
      <c r="F15540" s="104"/>
    </row>
    <row r="15541" spans="5:6" x14ac:dyDescent="0.25">
      <c r="E15541" s="103"/>
      <c r="F15541" s="104"/>
    </row>
    <row r="15542" spans="5:6" x14ac:dyDescent="0.25">
      <c r="E15542" s="103"/>
      <c r="F15542" s="104"/>
    </row>
    <row r="15543" spans="5:6" x14ac:dyDescent="0.25">
      <c r="E15543" s="103"/>
      <c r="F15543" s="104"/>
    </row>
    <row r="15544" spans="5:6" x14ac:dyDescent="0.25">
      <c r="E15544" s="103"/>
      <c r="F15544" s="104"/>
    </row>
    <row r="15545" spans="5:6" x14ac:dyDescent="0.25">
      <c r="E15545" s="103"/>
      <c r="F15545" s="104"/>
    </row>
    <row r="15546" spans="5:6" x14ac:dyDescent="0.25">
      <c r="E15546" s="103"/>
      <c r="F15546" s="104"/>
    </row>
    <row r="15547" spans="5:6" x14ac:dyDescent="0.25">
      <c r="E15547" s="103"/>
      <c r="F15547" s="104"/>
    </row>
    <row r="15548" spans="5:6" x14ac:dyDescent="0.25">
      <c r="E15548" s="103"/>
      <c r="F15548" s="104"/>
    </row>
    <row r="15549" spans="5:6" x14ac:dyDescent="0.25">
      <c r="E15549" s="103"/>
      <c r="F15549" s="104"/>
    </row>
    <row r="15550" spans="5:6" x14ac:dyDescent="0.25">
      <c r="E15550" s="103"/>
      <c r="F15550" s="104"/>
    </row>
    <row r="15551" spans="5:6" x14ac:dyDescent="0.25">
      <c r="E15551" s="103"/>
      <c r="F15551" s="104"/>
    </row>
    <row r="15552" spans="5:6" x14ac:dyDescent="0.25">
      <c r="E15552" s="103"/>
      <c r="F15552" s="104"/>
    </row>
    <row r="15553" spans="5:6" x14ac:dyDescent="0.25">
      <c r="E15553" s="103"/>
      <c r="F15553" s="104"/>
    </row>
    <row r="15554" spans="5:6" x14ac:dyDescent="0.25">
      <c r="E15554" s="103"/>
      <c r="F15554" s="104"/>
    </row>
    <row r="15555" spans="5:6" x14ac:dyDescent="0.25">
      <c r="E15555" s="103"/>
      <c r="F15555" s="104"/>
    </row>
    <row r="15556" spans="5:6" x14ac:dyDescent="0.25">
      <c r="E15556" s="103"/>
      <c r="F15556" s="104"/>
    </row>
    <row r="15557" spans="5:6" x14ac:dyDescent="0.25">
      <c r="E15557" s="103"/>
      <c r="F15557" s="104"/>
    </row>
    <row r="15558" spans="5:6" x14ac:dyDescent="0.25">
      <c r="E15558" s="103"/>
      <c r="F15558" s="104"/>
    </row>
    <row r="15559" spans="5:6" x14ac:dyDescent="0.25">
      <c r="E15559" s="103"/>
      <c r="F15559" s="104"/>
    </row>
    <row r="15560" spans="5:6" x14ac:dyDescent="0.25">
      <c r="E15560" s="103"/>
      <c r="F15560" s="104"/>
    </row>
    <row r="15561" spans="5:6" x14ac:dyDescent="0.25">
      <c r="E15561" s="103"/>
      <c r="F15561" s="104"/>
    </row>
    <row r="15562" spans="5:6" x14ac:dyDescent="0.25">
      <c r="E15562" s="103"/>
      <c r="F15562" s="104"/>
    </row>
    <row r="15563" spans="5:6" x14ac:dyDescent="0.25">
      <c r="E15563" s="103"/>
      <c r="F15563" s="104"/>
    </row>
    <row r="15564" spans="5:6" x14ac:dyDescent="0.25">
      <c r="E15564" s="103"/>
      <c r="F15564" s="104"/>
    </row>
    <row r="15565" spans="5:6" x14ac:dyDescent="0.25">
      <c r="E15565" s="103"/>
      <c r="F15565" s="104"/>
    </row>
    <row r="15566" spans="5:6" x14ac:dyDescent="0.25">
      <c r="E15566" s="103"/>
      <c r="F15566" s="104"/>
    </row>
    <row r="15567" spans="5:6" x14ac:dyDescent="0.25">
      <c r="E15567" s="103"/>
      <c r="F15567" s="104"/>
    </row>
    <row r="15568" spans="5:6" x14ac:dyDescent="0.25">
      <c r="E15568" s="103"/>
      <c r="F15568" s="104"/>
    </row>
    <row r="15569" spans="5:6" x14ac:dyDescent="0.25">
      <c r="E15569" s="103"/>
      <c r="F15569" s="104"/>
    </row>
    <row r="15570" spans="5:6" x14ac:dyDescent="0.25">
      <c r="E15570" s="103"/>
      <c r="F15570" s="104"/>
    </row>
    <row r="15571" spans="5:6" x14ac:dyDescent="0.25">
      <c r="E15571" s="103"/>
      <c r="F15571" s="104"/>
    </row>
    <row r="15572" spans="5:6" x14ac:dyDescent="0.25">
      <c r="E15572" s="103"/>
      <c r="F15572" s="104"/>
    </row>
    <row r="15573" spans="5:6" x14ac:dyDescent="0.25">
      <c r="E15573" s="103"/>
      <c r="F15573" s="104"/>
    </row>
    <row r="15574" spans="5:6" x14ac:dyDescent="0.25">
      <c r="E15574" s="103"/>
      <c r="F15574" s="104"/>
    </row>
    <row r="15575" spans="5:6" x14ac:dyDescent="0.25">
      <c r="E15575" s="103"/>
      <c r="F15575" s="104"/>
    </row>
    <row r="15576" spans="5:6" x14ac:dyDescent="0.25">
      <c r="E15576" s="103"/>
      <c r="F15576" s="104"/>
    </row>
    <row r="15577" spans="5:6" x14ac:dyDescent="0.25">
      <c r="E15577" s="103"/>
      <c r="F15577" s="104"/>
    </row>
    <row r="15578" spans="5:6" x14ac:dyDescent="0.25">
      <c r="E15578" s="103"/>
      <c r="F15578" s="104"/>
    </row>
    <row r="15579" spans="5:6" x14ac:dyDescent="0.25">
      <c r="E15579" s="103"/>
      <c r="F15579" s="104"/>
    </row>
    <row r="15580" spans="5:6" x14ac:dyDescent="0.25">
      <c r="E15580" s="103"/>
      <c r="F15580" s="104"/>
    </row>
    <row r="15581" spans="5:6" x14ac:dyDescent="0.25">
      <c r="E15581" s="103"/>
      <c r="F15581" s="104"/>
    </row>
    <row r="15582" spans="5:6" x14ac:dyDescent="0.25">
      <c r="E15582" s="103"/>
      <c r="F15582" s="104"/>
    </row>
    <row r="15583" spans="5:6" x14ac:dyDescent="0.25">
      <c r="E15583" s="103"/>
      <c r="F15583" s="104"/>
    </row>
    <row r="15584" spans="5:6" x14ac:dyDescent="0.25">
      <c r="E15584" s="103"/>
      <c r="F15584" s="104"/>
    </row>
    <row r="15585" spans="5:6" x14ac:dyDescent="0.25">
      <c r="E15585" s="103"/>
      <c r="F15585" s="104"/>
    </row>
    <row r="15586" spans="5:6" x14ac:dyDescent="0.25">
      <c r="E15586" s="103"/>
      <c r="F15586" s="104"/>
    </row>
    <row r="15587" spans="5:6" x14ac:dyDescent="0.25">
      <c r="E15587" s="103"/>
      <c r="F15587" s="104"/>
    </row>
    <row r="15588" spans="5:6" x14ac:dyDescent="0.25">
      <c r="E15588" s="103"/>
      <c r="F15588" s="104"/>
    </row>
    <row r="15589" spans="5:6" x14ac:dyDescent="0.25">
      <c r="E15589" s="103"/>
      <c r="F15589" s="104"/>
    </row>
    <row r="15590" spans="5:6" x14ac:dyDescent="0.25">
      <c r="E15590" s="103"/>
      <c r="F15590" s="104"/>
    </row>
    <row r="15591" spans="5:6" x14ac:dyDescent="0.25">
      <c r="E15591" s="103"/>
      <c r="F15591" s="104"/>
    </row>
    <row r="15592" spans="5:6" x14ac:dyDescent="0.25">
      <c r="E15592" s="103"/>
      <c r="F15592" s="104"/>
    </row>
    <row r="15593" spans="5:6" x14ac:dyDescent="0.25">
      <c r="E15593" s="103"/>
      <c r="F15593" s="104"/>
    </row>
    <row r="15594" spans="5:6" x14ac:dyDescent="0.25">
      <c r="E15594" s="103"/>
      <c r="F15594" s="104"/>
    </row>
    <row r="15595" spans="5:6" x14ac:dyDescent="0.25">
      <c r="E15595" s="103"/>
      <c r="F15595" s="104"/>
    </row>
    <row r="15596" spans="5:6" x14ac:dyDescent="0.25">
      <c r="E15596" s="103"/>
      <c r="F15596" s="104"/>
    </row>
    <row r="15597" spans="5:6" x14ac:dyDescent="0.25">
      <c r="E15597" s="103"/>
      <c r="F15597" s="104"/>
    </row>
    <row r="15598" spans="5:6" x14ac:dyDescent="0.25">
      <c r="E15598" s="103"/>
      <c r="F15598" s="104"/>
    </row>
    <row r="15599" spans="5:6" x14ac:dyDescent="0.25">
      <c r="E15599" s="103"/>
      <c r="F15599" s="104"/>
    </row>
    <row r="15600" spans="5:6" x14ac:dyDescent="0.25">
      <c r="E15600" s="103"/>
      <c r="F15600" s="104"/>
    </row>
    <row r="15601" spans="5:6" x14ac:dyDescent="0.25">
      <c r="E15601" s="103"/>
      <c r="F15601" s="104"/>
    </row>
    <row r="15602" spans="5:6" x14ac:dyDescent="0.25">
      <c r="E15602" s="103"/>
      <c r="F15602" s="104"/>
    </row>
    <row r="15603" spans="5:6" x14ac:dyDescent="0.25">
      <c r="E15603" s="103"/>
      <c r="F15603" s="104"/>
    </row>
    <row r="15604" spans="5:6" x14ac:dyDescent="0.25">
      <c r="E15604" s="103"/>
      <c r="F15604" s="104"/>
    </row>
    <row r="15605" spans="5:6" x14ac:dyDescent="0.25">
      <c r="E15605" s="103"/>
      <c r="F15605" s="104"/>
    </row>
    <row r="15606" spans="5:6" x14ac:dyDescent="0.25">
      <c r="E15606" s="103"/>
      <c r="F15606" s="104"/>
    </row>
    <row r="15607" spans="5:6" x14ac:dyDescent="0.25">
      <c r="E15607" s="103"/>
      <c r="F15607" s="104"/>
    </row>
    <row r="15608" spans="5:6" x14ac:dyDescent="0.25">
      <c r="E15608" s="103"/>
      <c r="F15608" s="104"/>
    </row>
    <row r="15609" spans="5:6" x14ac:dyDescent="0.25">
      <c r="E15609" s="103"/>
      <c r="F15609" s="104"/>
    </row>
    <row r="15610" spans="5:6" x14ac:dyDescent="0.25">
      <c r="E15610" s="103"/>
      <c r="F15610" s="104"/>
    </row>
    <row r="15611" spans="5:6" x14ac:dyDescent="0.25">
      <c r="E15611" s="103"/>
      <c r="F15611" s="104"/>
    </row>
    <row r="15612" spans="5:6" x14ac:dyDescent="0.25">
      <c r="E15612" s="103"/>
      <c r="F15612" s="104"/>
    </row>
    <row r="15613" spans="5:6" x14ac:dyDescent="0.25">
      <c r="E15613" s="103"/>
      <c r="F15613" s="104"/>
    </row>
    <row r="15614" spans="5:6" x14ac:dyDescent="0.25">
      <c r="E15614" s="103"/>
      <c r="F15614" s="104"/>
    </row>
    <row r="15615" spans="5:6" x14ac:dyDescent="0.25">
      <c r="E15615" s="103"/>
      <c r="F15615" s="104"/>
    </row>
    <row r="15616" spans="5:6" x14ac:dyDescent="0.25">
      <c r="E15616" s="103"/>
      <c r="F15616" s="104"/>
    </row>
    <row r="15617" spans="5:6" x14ac:dyDescent="0.25">
      <c r="E15617" s="103"/>
      <c r="F15617" s="104"/>
    </row>
    <row r="15618" spans="5:6" x14ac:dyDescent="0.25">
      <c r="E15618" s="103"/>
      <c r="F15618" s="104"/>
    </row>
    <row r="15619" spans="5:6" x14ac:dyDescent="0.25">
      <c r="E15619" s="103"/>
      <c r="F15619" s="104"/>
    </row>
    <row r="15620" spans="5:6" x14ac:dyDescent="0.25">
      <c r="E15620" s="103"/>
      <c r="F15620" s="104"/>
    </row>
    <row r="15621" spans="5:6" x14ac:dyDescent="0.25">
      <c r="E15621" s="103"/>
      <c r="F15621" s="104"/>
    </row>
    <row r="15622" spans="5:6" x14ac:dyDescent="0.25">
      <c r="E15622" s="103"/>
      <c r="F15622" s="104"/>
    </row>
    <row r="15623" spans="5:6" x14ac:dyDescent="0.25">
      <c r="E15623" s="103"/>
      <c r="F15623" s="104"/>
    </row>
    <row r="15624" spans="5:6" x14ac:dyDescent="0.25">
      <c r="E15624" s="103"/>
      <c r="F15624" s="104"/>
    </row>
    <row r="15625" spans="5:6" x14ac:dyDescent="0.25">
      <c r="E15625" s="103"/>
      <c r="F15625" s="104"/>
    </row>
    <row r="15626" spans="5:6" x14ac:dyDescent="0.25">
      <c r="E15626" s="103"/>
      <c r="F15626" s="104"/>
    </row>
    <row r="15627" spans="5:6" x14ac:dyDescent="0.25">
      <c r="E15627" s="103"/>
      <c r="F15627" s="104"/>
    </row>
    <row r="15628" spans="5:6" x14ac:dyDescent="0.25">
      <c r="E15628" s="103"/>
      <c r="F15628" s="104"/>
    </row>
    <row r="15629" spans="5:6" x14ac:dyDescent="0.25">
      <c r="E15629" s="103"/>
      <c r="F15629" s="104"/>
    </row>
    <row r="15630" spans="5:6" x14ac:dyDescent="0.25">
      <c r="E15630" s="103"/>
      <c r="F15630" s="104"/>
    </row>
    <row r="15631" spans="5:6" x14ac:dyDescent="0.25">
      <c r="E15631" s="103"/>
      <c r="F15631" s="104"/>
    </row>
    <row r="15632" spans="5:6" x14ac:dyDescent="0.25">
      <c r="E15632" s="103"/>
      <c r="F15632" s="104"/>
    </row>
    <row r="15633" spans="5:6" x14ac:dyDescent="0.25">
      <c r="E15633" s="103"/>
      <c r="F15633" s="104"/>
    </row>
    <row r="15634" spans="5:6" x14ac:dyDescent="0.25">
      <c r="E15634" s="103"/>
      <c r="F15634" s="104"/>
    </row>
    <row r="15635" spans="5:6" x14ac:dyDescent="0.25">
      <c r="E15635" s="103"/>
      <c r="F15635" s="104"/>
    </row>
    <row r="15636" spans="5:6" x14ac:dyDescent="0.25">
      <c r="E15636" s="103"/>
      <c r="F15636" s="104"/>
    </row>
    <row r="15637" spans="5:6" x14ac:dyDescent="0.25">
      <c r="E15637" s="103"/>
      <c r="F15637" s="104"/>
    </row>
    <row r="15638" spans="5:6" x14ac:dyDescent="0.25">
      <c r="E15638" s="103"/>
      <c r="F15638" s="104"/>
    </row>
    <row r="15639" spans="5:6" x14ac:dyDescent="0.25">
      <c r="E15639" s="103"/>
      <c r="F15639" s="104"/>
    </row>
    <row r="15640" spans="5:6" x14ac:dyDescent="0.25">
      <c r="E15640" s="103"/>
      <c r="F15640" s="104"/>
    </row>
    <row r="15641" spans="5:6" x14ac:dyDescent="0.25">
      <c r="E15641" s="103"/>
      <c r="F15641" s="104"/>
    </row>
    <row r="15642" spans="5:6" x14ac:dyDescent="0.25">
      <c r="E15642" s="103"/>
      <c r="F15642" s="104"/>
    </row>
    <row r="15643" spans="5:6" x14ac:dyDescent="0.25">
      <c r="E15643" s="103"/>
      <c r="F15643" s="104"/>
    </row>
    <row r="15644" spans="5:6" x14ac:dyDescent="0.25">
      <c r="E15644" s="103"/>
      <c r="F15644" s="104"/>
    </row>
    <row r="15645" spans="5:6" x14ac:dyDescent="0.25">
      <c r="E15645" s="103"/>
      <c r="F15645" s="104"/>
    </row>
    <row r="15646" spans="5:6" x14ac:dyDescent="0.25">
      <c r="E15646" s="103"/>
      <c r="F15646" s="104"/>
    </row>
    <row r="15647" spans="5:6" x14ac:dyDescent="0.25">
      <c r="E15647" s="103"/>
      <c r="F15647" s="104"/>
    </row>
    <row r="15648" spans="5:6" x14ac:dyDescent="0.25">
      <c r="E15648" s="103"/>
      <c r="F15648" s="104"/>
    </row>
    <row r="15649" spans="5:6" x14ac:dyDescent="0.25">
      <c r="E15649" s="103"/>
      <c r="F15649" s="104"/>
    </row>
    <row r="15650" spans="5:6" x14ac:dyDescent="0.25">
      <c r="E15650" s="103"/>
      <c r="F15650" s="104"/>
    </row>
    <row r="15651" spans="5:6" x14ac:dyDescent="0.25">
      <c r="E15651" s="103"/>
      <c r="F15651" s="104"/>
    </row>
    <row r="15652" spans="5:6" x14ac:dyDescent="0.25">
      <c r="E15652" s="103"/>
      <c r="F15652" s="104"/>
    </row>
    <row r="15653" spans="5:6" x14ac:dyDescent="0.25">
      <c r="E15653" s="103"/>
      <c r="F15653" s="104"/>
    </row>
    <row r="15654" spans="5:6" x14ac:dyDescent="0.25">
      <c r="E15654" s="103"/>
      <c r="F15654" s="104"/>
    </row>
    <row r="15655" spans="5:6" x14ac:dyDescent="0.25">
      <c r="E15655" s="103"/>
      <c r="F15655" s="104"/>
    </row>
    <row r="15656" spans="5:6" x14ac:dyDescent="0.25">
      <c r="E15656" s="103"/>
      <c r="F15656" s="104"/>
    </row>
    <row r="15657" spans="5:6" x14ac:dyDescent="0.25">
      <c r="E15657" s="103"/>
      <c r="F15657" s="104"/>
    </row>
    <row r="15658" spans="5:6" x14ac:dyDescent="0.25">
      <c r="E15658" s="103"/>
      <c r="F15658" s="104"/>
    </row>
    <row r="15659" spans="5:6" x14ac:dyDescent="0.25">
      <c r="E15659" s="103"/>
      <c r="F15659" s="104"/>
    </row>
    <row r="15660" spans="5:6" x14ac:dyDescent="0.25">
      <c r="E15660" s="103"/>
      <c r="F15660" s="104"/>
    </row>
    <row r="15661" spans="5:6" x14ac:dyDescent="0.25">
      <c r="E15661" s="103"/>
      <c r="F15661" s="104"/>
    </row>
    <row r="15662" spans="5:6" x14ac:dyDescent="0.25">
      <c r="E15662" s="103"/>
      <c r="F15662" s="104"/>
    </row>
    <row r="15663" spans="5:6" x14ac:dyDescent="0.25">
      <c r="E15663" s="103"/>
      <c r="F15663" s="104"/>
    </row>
    <row r="15664" spans="5:6" x14ac:dyDescent="0.25">
      <c r="E15664" s="103"/>
      <c r="F15664" s="104"/>
    </row>
    <row r="15665" spans="5:6" x14ac:dyDescent="0.25">
      <c r="E15665" s="103"/>
      <c r="F15665" s="104"/>
    </row>
    <row r="15666" spans="5:6" x14ac:dyDescent="0.25">
      <c r="E15666" s="103"/>
      <c r="F15666" s="104"/>
    </row>
    <row r="15667" spans="5:6" x14ac:dyDescent="0.25">
      <c r="E15667" s="103"/>
      <c r="F15667" s="104"/>
    </row>
    <row r="15668" spans="5:6" x14ac:dyDescent="0.25">
      <c r="E15668" s="103"/>
      <c r="F15668" s="104"/>
    </row>
    <row r="15669" spans="5:6" x14ac:dyDescent="0.25">
      <c r="E15669" s="103"/>
      <c r="F15669" s="104"/>
    </row>
    <row r="15670" spans="5:6" x14ac:dyDescent="0.25">
      <c r="E15670" s="103"/>
      <c r="F15670" s="104"/>
    </row>
    <row r="15671" spans="5:6" x14ac:dyDescent="0.25">
      <c r="E15671" s="103"/>
      <c r="F15671" s="104"/>
    </row>
    <row r="15672" spans="5:6" x14ac:dyDescent="0.25">
      <c r="E15672" s="103"/>
      <c r="F15672" s="104"/>
    </row>
    <row r="15673" spans="5:6" x14ac:dyDescent="0.25">
      <c r="E15673" s="103"/>
      <c r="F15673" s="104"/>
    </row>
    <row r="15674" spans="5:6" x14ac:dyDescent="0.25">
      <c r="E15674" s="103"/>
      <c r="F15674" s="104"/>
    </row>
    <row r="15675" spans="5:6" x14ac:dyDescent="0.25">
      <c r="E15675" s="103"/>
      <c r="F15675" s="104"/>
    </row>
    <row r="15676" spans="5:6" x14ac:dyDescent="0.25">
      <c r="E15676" s="103"/>
      <c r="F15676" s="104"/>
    </row>
    <row r="15677" spans="5:6" x14ac:dyDescent="0.25">
      <c r="E15677" s="103"/>
      <c r="F15677" s="104"/>
    </row>
    <row r="15678" spans="5:6" x14ac:dyDescent="0.25">
      <c r="E15678" s="103"/>
      <c r="F15678" s="104"/>
    </row>
    <row r="15679" spans="5:6" x14ac:dyDescent="0.25">
      <c r="E15679" s="103"/>
      <c r="F15679" s="104"/>
    </row>
    <row r="15680" spans="5:6" x14ac:dyDescent="0.25">
      <c r="E15680" s="103"/>
      <c r="F15680" s="104"/>
    </row>
    <row r="15681" spans="5:6" x14ac:dyDescent="0.25">
      <c r="E15681" s="103"/>
      <c r="F15681" s="104"/>
    </row>
    <row r="15682" spans="5:6" x14ac:dyDescent="0.25">
      <c r="E15682" s="103"/>
      <c r="F15682" s="104"/>
    </row>
    <row r="15683" spans="5:6" x14ac:dyDescent="0.25">
      <c r="E15683" s="103"/>
      <c r="F15683" s="104"/>
    </row>
    <row r="15684" spans="5:6" x14ac:dyDescent="0.25">
      <c r="E15684" s="103"/>
      <c r="F15684" s="104"/>
    </row>
    <row r="15685" spans="5:6" x14ac:dyDescent="0.25">
      <c r="E15685" s="103"/>
      <c r="F15685" s="104"/>
    </row>
    <row r="15686" spans="5:6" x14ac:dyDescent="0.25">
      <c r="E15686" s="103"/>
      <c r="F15686" s="104"/>
    </row>
    <row r="15687" spans="5:6" x14ac:dyDescent="0.25">
      <c r="E15687" s="103"/>
      <c r="F15687" s="104"/>
    </row>
    <row r="15688" spans="5:6" x14ac:dyDescent="0.25">
      <c r="E15688" s="103"/>
      <c r="F15688" s="104"/>
    </row>
    <row r="15689" spans="5:6" x14ac:dyDescent="0.25">
      <c r="E15689" s="103"/>
      <c r="F15689" s="104"/>
    </row>
    <row r="15690" spans="5:6" x14ac:dyDescent="0.25">
      <c r="E15690" s="103"/>
      <c r="F15690" s="104"/>
    </row>
    <row r="15691" spans="5:6" x14ac:dyDescent="0.25">
      <c r="E15691" s="103"/>
      <c r="F15691" s="104"/>
    </row>
    <row r="15692" spans="5:6" x14ac:dyDescent="0.25">
      <c r="E15692" s="103"/>
      <c r="F15692" s="104"/>
    </row>
    <row r="15693" spans="5:6" x14ac:dyDescent="0.25">
      <c r="E15693" s="103"/>
      <c r="F15693" s="104"/>
    </row>
    <row r="15694" spans="5:6" x14ac:dyDescent="0.25">
      <c r="E15694" s="103"/>
      <c r="F15694" s="104"/>
    </row>
    <row r="15695" spans="5:6" x14ac:dyDescent="0.25">
      <c r="E15695" s="103"/>
      <c r="F15695" s="104"/>
    </row>
    <row r="15696" spans="5:6" x14ac:dyDescent="0.25">
      <c r="E15696" s="103"/>
      <c r="F15696" s="104"/>
    </row>
    <row r="15697" spans="5:6" x14ac:dyDescent="0.25">
      <c r="E15697" s="103"/>
      <c r="F15697" s="104"/>
    </row>
    <row r="15698" spans="5:6" x14ac:dyDescent="0.25">
      <c r="E15698" s="103"/>
      <c r="F15698" s="104"/>
    </row>
    <row r="15699" spans="5:6" x14ac:dyDescent="0.25">
      <c r="E15699" s="103"/>
      <c r="F15699" s="104"/>
    </row>
    <row r="15700" spans="5:6" x14ac:dyDescent="0.25">
      <c r="E15700" s="103"/>
      <c r="F15700" s="104"/>
    </row>
    <row r="15701" spans="5:6" x14ac:dyDescent="0.25">
      <c r="E15701" s="103"/>
      <c r="F15701" s="104"/>
    </row>
    <row r="15702" spans="5:6" x14ac:dyDescent="0.25">
      <c r="E15702" s="103"/>
      <c r="F15702" s="104"/>
    </row>
    <row r="15703" spans="5:6" x14ac:dyDescent="0.25">
      <c r="E15703" s="103"/>
      <c r="F15703" s="104"/>
    </row>
    <row r="15704" spans="5:6" x14ac:dyDescent="0.25">
      <c r="E15704" s="103"/>
      <c r="F15704" s="104"/>
    </row>
    <row r="15705" spans="5:6" x14ac:dyDescent="0.25">
      <c r="E15705" s="103"/>
      <c r="F15705" s="104"/>
    </row>
    <row r="15706" spans="5:6" x14ac:dyDescent="0.25">
      <c r="E15706" s="103"/>
      <c r="F15706" s="104"/>
    </row>
    <row r="15707" spans="5:6" x14ac:dyDescent="0.25">
      <c r="E15707" s="103"/>
      <c r="F15707" s="104"/>
    </row>
    <row r="15708" spans="5:6" x14ac:dyDescent="0.25">
      <c r="E15708" s="103"/>
      <c r="F15708" s="104"/>
    </row>
    <row r="15709" spans="5:6" x14ac:dyDescent="0.25">
      <c r="E15709" s="103"/>
      <c r="F15709" s="104"/>
    </row>
    <row r="15710" spans="5:6" x14ac:dyDescent="0.25">
      <c r="E15710" s="103"/>
      <c r="F15710" s="104"/>
    </row>
    <row r="15711" spans="5:6" x14ac:dyDescent="0.25">
      <c r="E15711" s="103"/>
      <c r="F15711" s="104"/>
    </row>
    <row r="15712" spans="5:6" x14ac:dyDescent="0.25">
      <c r="E15712" s="103"/>
      <c r="F15712" s="104"/>
    </row>
    <row r="15713" spans="5:6" x14ac:dyDescent="0.25">
      <c r="E15713" s="103"/>
      <c r="F15713" s="104"/>
    </row>
    <row r="15714" spans="5:6" x14ac:dyDescent="0.25">
      <c r="E15714" s="103"/>
      <c r="F15714" s="104"/>
    </row>
    <row r="15715" spans="5:6" x14ac:dyDescent="0.25">
      <c r="E15715" s="103"/>
      <c r="F15715" s="104"/>
    </row>
    <row r="15716" spans="5:6" x14ac:dyDescent="0.25">
      <c r="E15716" s="103"/>
      <c r="F15716" s="104"/>
    </row>
    <row r="15717" spans="5:6" x14ac:dyDescent="0.25">
      <c r="E15717" s="103"/>
      <c r="F15717" s="104"/>
    </row>
    <row r="15718" spans="5:6" x14ac:dyDescent="0.25">
      <c r="E15718" s="103"/>
      <c r="F15718" s="104"/>
    </row>
    <row r="15719" spans="5:6" x14ac:dyDescent="0.25">
      <c r="E15719" s="103"/>
      <c r="F15719" s="104"/>
    </row>
    <row r="15720" spans="5:6" x14ac:dyDescent="0.25">
      <c r="E15720" s="103"/>
      <c r="F15720" s="104"/>
    </row>
    <row r="15721" spans="5:6" x14ac:dyDescent="0.25">
      <c r="E15721" s="103"/>
      <c r="F15721" s="104"/>
    </row>
    <row r="15722" spans="5:6" x14ac:dyDescent="0.25">
      <c r="E15722" s="103"/>
      <c r="F15722" s="104"/>
    </row>
    <row r="15723" spans="5:6" x14ac:dyDescent="0.25">
      <c r="E15723" s="103"/>
      <c r="F15723" s="104"/>
    </row>
    <row r="15724" spans="5:6" x14ac:dyDescent="0.25">
      <c r="E15724" s="103"/>
      <c r="F15724" s="104"/>
    </row>
    <row r="15725" spans="5:6" x14ac:dyDescent="0.25">
      <c r="E15725" s="103"/>
      <c r="F15725" s="104"/>
    </row>
    <row r="15726" spans="5:6" x14ac:dyDescent="0.25">
      <c r="E15726" s="103"/>
      <c r="F15726" s="104"/>
    </row>
    <row r="15727" spans="5:6" x14ac:dyDescent="0.25">
      <c r="E15727" s="103"/>
      <c r="F15727" s="104"/>
    </row>
    <row r="15728" spans="5:6" x14ac:dyDescent="0.25">
      <c r="E15728" s="103"/>
      <c r="F15728" s="104"/>
    </row>
    <row r="15729" spans="5:6" x14ac:dyDescent="0.25">
      <c r="E15729" s="103"/>
      <c r="F15729" s="104"/>
    </row>
    <row r="15730" spans="5:6" x14ac:dyDescent="0.25">
      <c r="E15730" s="103"/>
      <c r="F15730" s="104"/>
    </row>
    <row r="15731" spans="5:6" x14ac:dyDescent="0.25">
      <c r="E15731" s="103"/>
      <c r="F15731" s="104"/>
    </row>
    <row r="15732" spans="5:6" x14ac:dyDescent="0.25">
      <c r="E15732" s="103"/>
      <c r="F15732" s="104"/>
    </row>
    <row r="15733" spans="5:6" x14ac:dyDescent="0.25">
      <c r="E15733" s="103"/>
      <c r="F15733" s="104"/>
    </row>
    <row r="15734" spans="5:6" x14ac:dyDescent="0.25">
      <c r="E15734" s="103"/>
      <c r="F15734" s="104"/>
    </row>
    <row r="15735" spans="5:6" x14ac:dyDescent="0.25">
      <c r="E15735" s="103"/>
      <c r="F15735" s="104"/>
    </row>
    <row r="15736" spans="5:6" x14ac:dyDescent="0.25">
      <c r="E15736" s="103"/>
      <c r="F15736" s="104"/>
    </row>
    <row r="15737" spans="5:6" x14ac:dyDescent="0.25">
      <c r="E15737" s="103"/>
      <c r="F15737" s="104"/>
    </row>
    <row r="15738" spans="5:6" x14ac:dyDescent="0.25">
      <c r="E15738" s="103"/>
      <c r="F15738" s="104"/>
    </row>
    <row r="15739" spans="5:6" x14ac:dyDescent="0.25">
      <c r="E15739" s="103"/>
      <c r="F15739" s="104"/>
    </row>
    <row r="15740" spans="5:6" x14ac:dyDescent="0.25">
      <c r="E15740" s="103"/>
      <c r="F15740" s="104"/>
    </row>
    <row r="15741" spans="5:6" x14ac:dyDescent="0.25">
      <c r="E15741" s="103"/>
      <c r="F15741" s="104"/>
    </row>
    <row r="15742" spans="5:6" x14ac:dyDescent="0.25">
      <c r="E15742" s="103"/>
      <c r="F15742" s="104"/>
    </row>
    <row r="15743" spans="5:6" x14ac:dyDescent="0.25">
      <c r="E15743" s="103"/>
      <c r="F15743" s="104"/>
    </row>
    <row r="15744" spans="5:6" x14ac:dyDescent="0.25">
      <c r="E15744" s="103"/>
      <c r="F15744" s="104"/>
    </row>
    <row r="15745" spans="5:6" x14ac:dyDescent="0.25">
      <c r="E15745" s="103"/>
      <c r="F15745" s="104"/>
    </row>
    <row r="15746" spans="5:6" x14ac:dyDescent="0.25">
      <c r="E15746" s="103"/>
      <c r="F15746" s="104"/>
    </row>
    <row r="15747" spans="5:6" x14ac:dyDescent="0.25">
      <c r="E15747" s="103"/>
      <c r="F15747" s="104"/>
    </row>
    <row r="15748" spans="5:6" x14ac:dyDescent="0.25">
      <c r="E15748" s="103"/>
      <c r="F15748" s="104"/>
    </row>
    <row r="15749" spans="5:6" x14ac:dyDescent="0.25">
      <c r="E15749" s="103"/>
      <c r="F15749" s="104"/>
    </row>
    <row r="15750" spans="5:6" x14ac:dyDescent="0.25">
      <c r="E15750" s="103"/>
      <c r="F15750" s="104"/>
    </row>
    <row r="15751" spans="5:6" x14ac:dyDescent="0.25">
      <c r="E15751" s="103"/>
      <c r="F15751" s="104"/>
    </row>
    <row r="15752" spans="5:6" x14ac:dyDescent="0.25">
      <c r="E15752" s="103"/>
      <c r="F15752" s="104"/>
    </row>
    <row r="15753" spans="5:6" x14ac:dyDescent="0.25">
      <c r="E15753" s="103"/>
      <c r="F15753" s="104"/>
    </row>
    <row r="15754" spans="5:6" x14ac:dyDescent="0.25">
      <c r="E15754" s="103"/>
      <c r="F15754" s="104"/>
    </row>
    <row r="15755" spans="5:6" x14ac:dyDescent="0.25">
      <c r="E15755" s="103"/>
      <c r="F15755" s="104"/>
    </row>
    <row r="15756" spans="5:6" x14ac:dyDescent="0.25">
      <c r="E15756" s="103"/>
      <c r="F15756" s="104"/>
    </row>
    <row r="15757" spans="5:6" x14ac:dyDescent="0.25">
      <c r="E15757" s="103"/>
      <c r="F15757" s="104"/>
    </row>
    <row r="15758" spans="5:6" x14ac:dyDescent="0.25">
      <c r="E15758" s="103"/>
      <c r="F15758" s="104"/>
    </row>
    <row r="15759" spans="5:6" x14ac:dyDescent="0.25">
      <c r="E15759" s="103"/>
      <c r="F15759" s="104"/>
    </row>
    <row r="15760" spans="5:6" x14ac:dyDescent="0.25">
      <c r="E15760" s="103"/>
      <c r="F15760" s="104"/>
    </row>
    <row r="15761" spans="5:6" x14ac:dyDescent="0.25">
      <c r="E15761" s="103"/>
      <c r="F15761" s="104"/>
    </row>
    <row r="15762" spans="5:6" x14ac:dyDescent="0.25">
      <c r="E15762" s="103"/>
      <c r="F15762" s="104"/>
    </row>
    <row r="15763" spans="5:6" x14ac:dyDescent="0.25">
      <c r="E15763" s="103"/>
      <c r="F15763" s="104"/>
    </row>
    <row r="15764" spans="5:6" x14ac:dyDescent="0.25">
      <c r="E15764" s="103"/>
      <c r="F15764" s="104"/>
    </row>
    <row r="15765" spans="5:6" x14ac:dyDescent="0.25">
      <c r="E15765" s="103"/>
      <c r="F15765" s="104"/>
    </row>
    <row r="15766" spans="5:6" x14ac:dyDescent="0.25">
      <c r="E15766" s="103"/>
      <c r="F15766" s="104"/>
    </row>
    <row r="15767" spans="5:6" x14ac:dyDescent="0.25">
      <c r="E15767" s="103"/>
      <c r="F15767" s="104"/>
    </row>
    <row r="15768" spans="5:6" x14ac:dyDescent="0.25">
      <c r="E15768" s="103"/>
      <c r="F15768" s="104"/>
    </row>
    <row r="15769" spans="5:6" x14ac:dyDescent="0.25">
      <c r="E15769" s="103"/>
      <c r="F15769" s="104"/>
    </row>
    <row r="15770" spans="5:6" x14ac:dyDescent="0.25">
      <c r="E15770" s="103"/>
      <c r="F15770" s="104"/>
    </row>
    <row r="15771" spans="5:6" x14ac:dyDescent="0.25">
      <c r="E15771" s="103"/>
      <c r="F15771" s="104"/>
    </row>
    <row r="15772" spans="5:6" x14ac:dyDescent="0.25">
      <c r="E15772" s="103"/>
      <c r="F15772" s="104"/>
    </row>
    <row r="15773" spans="5:6" x14ac:dyDescent="0.25">
      <c r="E15773" s="103"/>
      <c r="F15773" s="104"/>
    </row>
    <row r="15774" spans="5:6" x14ac:dyDescent="0.25">
      <c r="E15774" s="103"/>
      <c r="F15774" s="104"/>
    </row>
    <row r="15775" spans="5:6" x14ac:dyDescent="0.25">
      <c r="E15775" s="103"/>
      <c r="F15775" s="104"/>
    </row>
    <row r="15776" spans="5:6" x14ac:dyDescent="0.25">
      <c r="E15776" s="103"/>
      <c r="F15776" s="104"/>
    </row>
    <row r="15777" spans="5:6" x14ac:dyDescent="0.25">
      <c r="E15777" s="103"/>
      <c r="F15777" s="104"/>
    </row>
    <row r="15778" spans="5:6" x14ac:dyDescent="0.25">
      <c r="E15778" s="103"/>
      <c r="F15778" s="104"/>
    </row>
    <row r="15779" spans="5:6" x14ac:dyDescent="0.25">
      <c r="E15779" s="103"/>
      <c r="F15779" s="104"/>
    </row>
    <row r="15780" spans="5:6" x14ac:dyDescent="0.25">
      <c r="E15780" s="103"/>
      <c r="F15780" s="104"/>
    </row>
    <row r="15781" spans="5:6" x14ac:dyDescent="0.25">
      <c r="E15781" s="103"/>
      <c r="F15781" s="104"/>
    </row>
    <row r="15782" spans="5:6" x14ac:dyDescent="0.25">
      <c r="E15782" s="103"/>
      <c r="F15782" s="104"/>
    </row>
    <row r="15783" spans="5:6" x14ac:dyDescent="0.25">
      <c r="E15783" s="103"/>
      <c r="F15783" s="104"/>
    </row>
    <row r="15784" spans="5:6" x14ac:dyDescent="0.25">
      <c r="E15784" s="103"/>
      <c r="F15784" s="104"/>
    </row>
    <row r="15785" spans="5:6" x14ac:dyDescent="0.25">
      <c r="E15785" s="103"/>
      <c r="F15785" s="104"/>
    </row>
    <row r="15786" spans="5:6" x14ac:dyDescent="0.25">
      <c r="E15786" s="103"/>
      <c r="F15786" s="104"/>
    </row>
    <row r="15787" spans="5:6" x14ac:dyDescent="0.25">
      <c r="E15787" s="103"/>
      <c r="F15787" s="104"/>
    </row>
    <row r="15788" spans="5:6" x14ac:dyDescent="0.25">
      <c r="E15788" s="103"/>
      <c r="F15788" s="104"/>
    </row>
    <row r="15789" spans="5:6" x14ac:dyDescent="0.25">
      <c r="E15789" s="103"/>
      <c r="F15789" s="104"/>
    </row>
    <row r="15790" spans="5:6" x14ac:dyDescent="0.25">
      <c r="E15790" s="103"/>
      <c r="F15790" s="104"/>
    </row>
    <row r="15791" spans="5:6" x14ac:dyDescent="0.25">
      <c r="E15791" s="103"/>
      <c r="F15791" s="104"/>
    </row>
    <row r="15792" spans="5:6" x14ac:dyDescent="0.25">
      <c r="E15792" s="103"/>
      <c r="F15792" s="104"/>
    </row>
    <row r="15793" spans="5:6" x14ac:dyDescent="0.25">
      <c r="E15793" s="103"/>
      <c r="F15793" s="104"/>
    </row>
    <row r="15794" spans="5:6" x14ac:dyDescent="0.25">
      <c r="E15794" s="103"/>
      <c r="F15794" s="104"/>
    </row>
    <row r="15795" spans="5:6" x14ac:dyDescent="0.25">
      <c r="E15795" s="103"/>
      <c r="F15795" s="104"/>
    </row>
    <row r="15796" spans="5:6" x14ac:dyDescent="0.25">
      <c r="E15796" s="103"/>
      <c r="F15796" s="104"/>
    </row>
    <row r="15797" spans="5:6" x14ac:dyDescent="0.25">
      <c r="E15797" s="103"/>
      <c r="F15797" s="104"/>
    </row>
    <row r="15798" spans="5:6" x14ac:dyDescent="0.25">
      <c r="E15798" s="103"/>
      <c r="F15798" s="104"/>
    </row>
    <row r="15799" spans="5:6" x14ac:dyDescent="0.25">
      <c r="E15799" s="103"/>
      <c r="F15799" s="104"/>
    </row>
    <row r="15800" spans="5:6" x14ac:dyDescent="0.25">
      <c r="E15800" s="103"/>
      <c r="F15800" s="104"/>
    </row>
    <row r="15801" spans="5:6" x14ac:dyDescent="0.25">
      <c r="E15801" s="103"/>
      <c r="F15801" s="104"/>
    </row>
    <row r="15802" spans="5:6" x14ac:dyDescent="0.25">
      <c r="E15802" s="103"/>
      <c r="F15802" s="104"/>
    </row>
    <row r="15803" spans="5:6" x14ac:dyDescent="0.25">
      <c r="E15803" s="103"/>
      <c r="F15803" s="104"/>
    </row>
    <row r="15804" spans="5:6" x14ac:dyDescent="0.25">
      <c r="E15804" s="103"/>
      <c r="F15804" s="104"/>
    </row>
    <row r="15805" spans="5:6" x14ac:dyDescent="0.25">
      <c r="E15805" s="103"/>
      <c r="F15805" s="104"/>
    </row>
    <row r="15806" spans="5:6" x14ac:dyDescent="0.25">
      <c r="E15806" s="103"/>
      <c r="F15806" s="104"/>
    </row>
    <row r="15807" spans="5:6" x14ac:dyDescent="0.25">
      <c r="E15807" s="103"/>
      <c r="F15807" s="104"/>
    </row>
    <row r="15808" spans="5:6" x14ac:dyDescent="0.25">
      <c r="E15808" s="103"/>
      <c r="F15808" s="104"/>
    </row>
    <row r="15809" spans="5:6" x14ac:dyDescent="0.25">
      <c r="E15809" s="103"/>
      <c r="F15809" s="104"/>
    </row>
    <row r="15810" spans="5:6" x14ac:dyDescent="0.25">
      <c r="E15810" s="103"/>
      <c r="F15810" s="104"/>
    </row>
    <row r="15811" spans="5:6" x14ac:dyDescent="0.25">
      <c r="E15811" s="103"/>
      <c r="F15811" s="104"/>
    </row>
    <row r="15812" spans="5:6" x14ac:dyDescent="0.25">
      <c r="E15812" s="103"/>
      <c r="F15812" s="104"/>
    </row>
    <row r="15813" spans="5:6" x14ac:dyDescent="0.25">
      <c r="E15813" s="103"/>
      <c r="F15813" s="104"/>
    </row>
    <row r="15814" spans="5:6" x14ac:dyDescent="0.25">
      <c r="E15814" s="103"/>
      <c r="F15814" s="104"/>
    </row>
    <row r="15815" spans="5:6" x14ac:dyDescent="0.25">
      <c r="E15815" s="103"/>
      <c r="F15815" s="104"/>
    </row>
    <row r="15816" spans="5:6" x14ac:dyDescent="0.25">
      <c r="E15816" s="103"/>
      <c r="F15816" s="104"/>
    </row>
    <row r="15817" spans="5:6" x14ac:dyDescent="0.25">
      <c r="E15817" s="103"/>
      <c r="F15817" s="104"/>
    </row>
    <row r="15818" spans="5:6" x14ac:dyDescent="0.25">
      <c r="E15818" s="103"/>
      <c r="F15818" s="104"/>
    </row>
    <row r="15819" spans="5:6" x14ac:dyDescent="0.25">
      <c r="E15819" s="103"/>
      <c r="F15819" s="104"/>
    </row>
    <row r="15820" spans="5:6" x14ac:dyDescent="0.25">
      <c r="E15820" s="103"/>
      <c r="F15820" s="104"/>
    </row>
    <row r="15821" spans="5:6" x14ac:dyDescent="0.25">
      <c r="E15821" s="103"/>
      <c r="F15821" s="104"/>
    </row>
    <row r="15822" spans="5:6" x14ac:dyDescent="0.25">
      <c r="E15822" s="103"/>
      <c r="F15822" s="104"/>
    </row>
    <row r="15823" spans="5:6" x14ac:dyDescent="0.25">
      <c r="E15823" s="103"/>
      <c r="F15823" s="104"/>
    </row>
    <row r="15824" spans="5:6" x14ac:dyDescent="0.25">
      <c r="E15824" s="103"/>
      <c r="F15824" s="104"/>
    </row>
    <row r="15825" spans="5:6" x14ac:dyDescent="0.25">
      <c r="E15825" s="103"/>
      <c r="F15825" s="104"/>
    </row>
    <row r="15826" spans="5:6" x14ac:dyDescent="0.25">
      <c r="E15826" s="103"/>
      <c r="F15826" s="104"/>
    </row>
    <row r="15827" spans="5:6" x14ac:dyDescent="0.25">
      <c r="E15827" s="103"/>
      <c r="F15827" s="104"/>
    </row>
    <row r="15828" spans="5:6" x14ac:dyDescent="0.25">
      <c r="E15828" s="103"/>
      <c r="F15828" s="104"/>
    </row>
    <row r="15829" spans="5:6" x14ac:dyDescent="0.25">
      <c r="E15829" s="103"/>
      <c r="F15829" s="104"/>
    </row>
    <row r="15830" spans="5:6" x14ac:dyDescent="0.25">
      <c r="E15830" s="103"/>
      <c r="F15830" s="104"/>
    </row>
    <row r="15831" spans="5:6" x14ac:dyDescent="0.25">
      <c r="E15831" s="103"/>
      <c r="F15831" s="104"/>
    </row>
    <row r="15832" spans="5:6" x14ac:dyDescent="0.25">
      <c r="E15832" s="103"/>
      <c r="F15832" s="104"/>
    </row>
    <row r="15833" spans="5:6" x14ac:dyDescent="0.25">
      <c r="E15833" s="103"/>
      <c r="F15833" s="104"/>
    </row>
    <row r="15834" spans="5:6" x14ac:dyDescent="0.25">
      <c r="E15834" s="103"/>
      <c r="F15834" s="104"/>
    </row>
    <row r="15835" spans="5:6" x14ac:dyDescent="0.25">
      <c r="E15835" s="103"/>
      <c r="F15835" s="104"/>
    </row>
    <row r="15836" spans="5:6" x14ac:dyDescent="0.25">
      <c r="E15836" s="103"/>
      <c r="F15836" s="104"/>
    </row>
    <row r="15837" spans="5:6" x14ac:dyDescent="0.25">
      <c r="E15837" s="103"/>
      <c r="F15837" s="104"/>
    </row>
    <row r="15838" spans="5:6" x14ac:dyDescent="0.25">
      <c r="E15838" s="103"/>
      <c r="F15838" s="104"/>
    </row>
    <row r="15839" spans="5:6" x14ac:dyDescent="0.25">
      <c r="E15839" s="103"/>
      <c r="F15839" s="104"/>
    </row>
    <row r="15840" spans="5:6" x14ac:dyDescent="0.25">
      <c r="E15840" s="103"/>
      <c r="F15840" s="104"/>
    </row>
    <row r="15841" spans="5:6" x14ac:dyDescent="0.25">
      <c r="E15841" s="103"/>
      <c r="F15841" s="104"/>
    </row>
    <row r="15842" spans="5:6" x14ac:dyDescent="0.25">
      <c r="E15842" s="103"/>
      <c r="F15842" s="104"/>
    </row>
    <row r="15843" spans="5:6" x14ac:dyDescent="0.25">
      <c r="E15843" s="103"/>
      <c r="F15843" s="104"/>
    </row>
    <row r="15844" spans="5:6" x14ac:dyDescent="0.25">
      <c r="E15844" s="103"/>
      <c r="F15844" s="104"/>
    </row>
    <row r="15845" spans="5:6" x14ac:dyDescent="0.25">
      <c r="E15845" s="103"/>
      <c r="F15845" s="104"/>
    </row>
    <row r="15846" spans="5:6" x14ac:dyDescent="0.25">
      <c r="E15846" s="103"/>
      <c r="F15846" s="104"/>
    </row>
    <row r="15847" spans="5:6" x14ac:dyDescent="0.25">
      <c r="E15847" s="103"/>
      <c r="F15847" s="104"/>
    </row>
    <row r="15848" spans="5:6" x14ac:dyDescent="0.25">
      <c r="E15848" s="103"/>
      <c r="F15848" s="104"/>
    </row>
    <row r="15849" spans="5:6" x14ac:dyDescent="0.25">
      <c r="E15849" s="103"/>
      <c r="F15849" s="104"/>
    </row>
    <row r="15850" spans="5:6" x14ac:dyDescent="0.25">
      <c r="E15850" s="103"/>
      <c r="F15850" s="104"/>
    </row>
    <row r="15851" spans="5:6" x14ac:dyDescent="0.25">
      <c r="E15851" s="103"/>
      <c r="F15851" s="104"/>
    </row>
    <row r="15852" spans="5:6" x14ac:dyDescent="0.25">
      <c r="E15852" s="103"/>
      <c r="F15852" s="104"/>
    </row>
    <row r="15853" spans="5:6" x14ac:dyDescent="0.25">
      <c r="E15853" s="103"/>
      <c r="F15853" s="104"/>
    </row>
    <row r="15854" spans="5:6" x14ac:dyDescent="0.25">
      <c r="E15854" s="103"/>
      <c r="F15854" s="104"/>
    </row>
    <row r="15855" spans="5:6" x14ac:dyDescent="0.25">
      <c r="E15855" s="103"/>
      <c r="F15855" s="104"/>
    </row>
    <row r="15856" spans="5:6" x14ac:dyDescent="0.25">
      <c r="E15856" s="103"/>
      <c r="F15856" s="104"/>
    </row>
    <row r="15857" spans="5:6" x14ac:dyDescent="0.25">
      <c r="E15857" s="103"/>
      <c r="F15857" s="104"/>
    </row>
    <row r="15858" spans="5:6" x14ac:dyDescent="0.25">
      <c r="E15858" s="103"/>
      <c r="F15858" s="104"/>
    </row>
    <row r="15859" spans="5:6" x14ac:dyDescent="0.25">
      <c r="E15859" s="103"/>
      <c r="F15859" s="104"/>
    </row>
    <row r="15860" spans="5:6" x14ac:dyDescent="0.25">
      <c r="E15860" s="103"/>
      <c r="F15860" s="104"/>
    </row>
    <row r="15861" spans="5:6" x14ac:dyDescent="0.25">
      <c r="E15861" s="103"/>
      <c r="F15861" s="104"/>
    </row>
    <row r="15862" spans="5:6" x14ac:dyDescent="0.25">
      <c r="E15862" s="103"/>
      <c r="F15862" s="104"/>
    </row>
    <row r="15863" spans="5:6" x14ac:dyDescent="0.25">
      <c r="E15863" s="103"/>
      <c r="F15863" s="104"/>
    </row>
    <row r="15864" spans="5:6" x14ac:dyDescent="0.25">
      <c r="E15864" s="103"/>
      <c r="F15864" s="104"/>
    </row>
    <row r="15865" spans="5:6" x14ac:dyDescent="0.25">
      <c r="E15865" s="103"/>
      <c r="F15865" s="104"/>
    </row>
    <row r="15866" spans="5:6" x14ac:dyDescent="0.25">
      <c r="E15866" s="103"/>
      <c r="F15866" s="104"/>
    </row>
    <row r="15867" spans="5:6" x14ac:dyDescent="0.25">
      <c r="E15867" s="103"/>
      <c r="F15867" s="104"/>
    </row>
    <row r="15868" spans="5:6" x14ac:dyDescent="0.25">
      <c r="E15868" s="103"/>
      <c r="F15868" s="104"/>
    </row>
    <row r="15869" spans="5:6" x14ac:dyDescent="0.25">
      <c r="E15869" s="103"/>
      <c r="F15869" s="104"/>
    </row>
    <row r="15870" spans="5:6" x14ac:dyDescent="0.25">
      <c r="E15870" s="103"/>
      <c r="F15870" s="104"/>
    </row>
    <row r="15871" spans="5:6" x14ac:dyDescent="0.25">
      <c r="E15871" s="103"/>
      <c r="F15871" s="104"/>
    </row>
    <row r="15872" spans="5:6" x14ac:dyDescent="0.25">
      <c r="E15872" s="103"/>
      <c r="F15872" s="104"/>
    </row>
    <row r="15873" spans="5:6" x14ac:dyDescent="0.25">
      <c r="E15873" s="103"/>
      <c r="F15873" s="104"/>
    </row>
    <row r="15874" spans="5:6" x14ac:dyDescent="0.25">
      <c r="E15874" s="103"/>
      <c r="F15874" s="104"/>
    </row>
    <row r="15875" spans="5:6" x14ac:dyDescent="0.25">
      <c r="E15875" s="103"/>
      <c r="F15875" s="104"/>
    </row>
    <row r="15876" spans="5:6" x14ac:dyDescent="0.25">
      <c r="E15876" s="103"/>
      <c r="F15876" s="104"/>
    </row>
    <row r="15877" spans="5:6" x14ac:dyDescent="0.25">
      <c r="E15877" s="103"/>
      <c r="F15877" s="104"/>
    </row>
    <row r="15878" spans="5:6" x14ac:dyDescent="0.25">
      <c r="E15878" s="103"/>
      <c r="F15878" s="104"/>
    </row>
    <row r="15879" spans="5:6" x14ac:dyDescent="0.25">
      <c r="E15879" s="103"/>
      <c r="F15879" s="104"/>
    </row>
    <row r="15880" spans="5:6" x14ac:dyDescent="0.25">
      <c r="E15880" s="103"/>
      <c r="F15880" s="104"/>
    </row>
    <row r="15881" spans="5:6" x14ac:dyDescent="0.25">
      <c r="E15881" s="103"/>
      <c r="F15881" s="104"/>
    </row>
    <row r="15882" spans="5:6" x14ac:dyDescent="0.25">
      <c r="E15882" s="103"/>
      <c r="F15882" s="104"/>
    </row>
    <row r="15883" spans="5:6" x14ac:dyDescent="0.25">
      <c r="E15883" s="103"/>
      <c r="F15883" s="104"/>
    </row>
    <row r="15884" spans="5:6" x14ac:dyDescent="0.25">
      <c r="E15884" s="103"/>
      <c r="F15884" s="104"/>
    </row>
    <row r="15885" spans="5:6" x14ac:dyDescent="0.25">
      <c r="E15885" s="103"/>
      <c r="F15885" s="104"/>
    </row>
    <row r="15886" spans="5:6" x14ac:dyDescent="0.25">
      <c r="E15886" s="103"/>
      <c r="F15886" s="104"/>
    </row>
    <row r="15887" spans="5:6" x14ac:dyDescent="0.25">
      <c r="E15887" s="103"/>
      <c r="F15887" s="104"/>
    </row>
    <row r="15888" spans="5:6" x14ac:dyDescent="0.25">
      <c r="E15888" s="103"/>
      <c r="F15888" s="104"/>
    </row>
    <row r="15889" spans="5:6" x14ac:dyDescent="0.25">
      <c r="E15889" s="103"/>
      <c r="F15889" s="104"/>
    </row>
    <row r="15890" spans="5:6" x14ac:dyDescent="0.25">
      <c r="E15890" s="103"/>
      <c r="F15890" s="104"/>
    </row>
    <row r="15891" spans="5:6" x14ac:dyDescent="0.25">
      <c r="E15891" s="103"/>
      <c r="F15891" s="104"/>
    </row>
    <row r="15892" spans="5:6" x14ac:dyDescent="0.25">
      <c r="E15892" s="103"/>
      <c r="F15892" s="104"/>
    </row>
    <row r="15893" spans="5:6" x14ac:dyDescent="0.25">
      <c r="E15893" s="103"/>
      <c r="F15893" s="104"/>
    </row>
    <row r="15894" spans="5:6" x14ac:dyDescent="0.25">
      <c r="E15894" s="103"/>
      <c r="F15894" s="104"/>
    </row>
    <row r="15895" spans="5:6" x14ac:dyDescent="0.25">
      <c r="E15895" s="103"/>
      <c r="F15895" s="104"/>
    </row>
    <row r="15896" spans="5:6" x14ac:dyDescent="0.25">
      <c r="E15896" s="103"/>
      <c r="F15896" s="104"/>
    </row>
    <row r="15897" spans="5:6" x14ac:dyDescent="0.25">
      <c r="E15897" s="103"/>
      <c r="F15897" s="104"/>
    </row>
    <row r="15898" spans="5:6" x14ac:dyDescent="0.25">
      <c r="E15898" s="103"/>
      <c r="F15898" s="104"/>
    </row>
    <row r="15899" spans="5:6" x14ac:dyDescent="0.25">
      <c r="E15899" s="103"/>
      <c r="F15899" s="104"/>
    </row>
    <row r="15900" spans="5:6" x14ac:dyDescent="0.25">
      <c r="E15900" s="103"/>
      <c r="F15900" s="104"/>
    </row>
    <row r="15901" spans="5:6" x14ac:dyDescent="0.25">
      <c r="E15901" s="103"/>
      <c r="F15901" s="104"/>
    </row>
    <row r="15902" spans="5:6" x14ac:dyDescent="0.25">
      <c r="E15902" s="103"/>
      <c r="F15902" s="104"/>
    </row>
    <row r="15903" spans="5:6" x14ac:dyDescent="0.25">
      <c r="E15903" s="103"/>
      <c r="F15903" s="104"/>
    </row>
    <row r="15904" spans="5:6" x14ac:dyDescent="0.25">
      <c r="E15904" s="103"/>
      <c r="F15904" s="104"/>
    </row>
    <row r="15905" spans="5:6" x14ac:dyDescent="0.25">
      <c r="E15905" s="103"/>
      <c r="F15905" s="104"/>
    </row>
    <row r="15906" spans="5:6" x14ac:dyDescent="0.25">
      <c r="E15906" s="103"/>
      <c r="F15906" s="104"/>
    </row>
    <row r="15907" spans="5:6" x14ac:dyDescent="0.25">
      <c r="E15907" s="103"/>
      <c r="F15907" s="104"/>
    </row>
    <row r="15908" spans="5:6" x14ac:dyDescent="0.25">
      <c r="E15908" s="103"/>
      <c r="F15908" s="104"/>
    </row>
    <row r="15909" spans="5:6" x14ac:dyDescent="0.25">
      <c r="E15909" s="103"/>
      <c r="F15909" s="104"/>
    </row>
    <row r="15910" spans="5:6" x14ac:dyDescent="0.25">
      <c r="E15910" s="103"/>
      <c r="F15910" s="104"/>
    </row>
    <row r="15911" spans="5:6" x14ac:dyDescent="0.25">
      <c r="E15911" s="103"/>
      <c r="F15911" s="104"/>
    </row>
    <row r="15912" spans="5:6" x14ac:dyDescent="0.25">
      <c r="E15912" s="103"/>
      <c r="F15912" s="104"/>
    </row>
    <row r="15913" spans="5:6" x14ac:dyDescent="0.25">
      <c r="E15913" s="103"/>
      <c r="F15913" s="104"/>
    </row>
    <row r="15914" spans="5:6" x14ac:dyDescent="0.25">
      <c r="E15914" s="103"/>
      <c r="F15914" s="104"/>
    </row>
    <row r="15915" spans="5:6" x14ac:dyDescent="0.25">
      <c r="E15915" s="103"/>
      <c r="F15915" s="104"/>
    </row>
    <row r="15916" spans="5:6" x14ac:dyDescent="0.25">
      <c r="E15916" s="103"/>
      <c r="F15916" s="104"/>
    </row>
    <row r="15917" spans="5:6" x14ac:dyDescent="0.25">
      <c r="E15917" s="103"/>
      <c r="F15917" s="104"/>
    </row>
    <row r="15918" spans="5:6" x14ac:dyDescent="0.25">
      <c r="E15918" s="103"/>
      <c r="F15918" s="104"/>
    </row>
    <row r="15919" spans="5:6" x14ac:dyDescent="0.25">
      <c r="E15919" s="103"/>
      <c r="F15919" s="104"/>
    </row>
    <row r="15920" spans="5:6" x14ac:dyDescent="0.25">
      <c r="E15920" s="103"/>
      <c r="F15920" s="104"/>
    </row>
    <row r="15921" spans="5:6" x14ac:dyDescent="0.25">
      <c r="E15921" s="103"/>
      <c r="F15921" s="104"/>
    </row>
    <row r="15922" spans="5:6" x14ac:dyDescent="0.25">
      <c r="E15922" s="103"/>
      <c r="F15922" s="104"/>
    </row>
    <row r="15923" spans="5:6" x14ac:dyDescent="0.25">
      <c r="E15923" s="103"/>
      <c r="F15923" s="104"/>
    </row>
    <row r="15924" spans="5:6" x14ac:dyDescent="0.25">
      <c r="E15924" s="103"/>
      <c r="F15924" s="104"/>
    </row>
    <row r="15925" spans="5:6" x14ac:dyDescent="0.25">
      <c r="E15925" s="103"/>
      <c r="F15925" s="104"/>
    </row>
    <row r="15926" spans="5:6" x14ac:dyDescent="0.25">
      <c r="E15926" s="103"/>
      <c r="F15926" s="104"/>
    </row>
    <row r="15927" spans="5:6" x14ac:dyDescent="0.25">
      <c r="E15927" s="103"/>
      <c r="F15927" s="104"/>
    </row>
    <row r="15928" spans="5:6" x14ac:dyDescent="0.25">
      <c r="E15928" s="103"/>
      <c r="F15928" s="104"/>
    </row>
    <row r="15929" spans="5:6" x14ac:dyDescent="0.25">
      <c r="E15929" s="103"/>
      <c r="F15929" s="104"/>
    </row>
    <row r="15930" spans="5:6" x14ac:dyDescent="0.25">
      <c r="E15930" s="103"/>
      <c r="F15930" s="104"/>
    </row>
    <row r="15931" spans="5:6" x14ac:dyDescent="0.25">
      <c r="E15931" s="103"/>
      <c r="F15931" s="104"/>
    </row>
    <row r="15932" spans="5:6" x14ac:dyDescent="0.25">
      <c r="E15932" s="103"/>
      <c r="F15932" s="104"/>
    </row>
    <row r="15933" spans="5:6" x14ac:dyDescent="0.25">
      <c r="E15933" s="103"/>
      <c r="F15933" s="104"/>
    </row>
    <row r="15934" spans="5:6" x14ac:dyDescent="0.25">
      <c r="E15934" s="103"/>
      <c r="F15934" s="104"/>
    </row>
    <row r="15935" spans="5:6" x14ac:dyDescent="0.25">
      <c r="E15935" s="103"/>
      <c r="F15935" s="104"/>
    </row>
    <row r="15936" spans="5:6" x14ac:dyDescent="0.25">
      <c r="E15936" s="103"/>
      <c r="F15936" s="104"/>
    </row>
    <row r="15937" spans="5:6" x14ac:dyDescent="0.25">
      <c r="E15937" s="103"/>
      <c r="F15937" s="104"/>
    </row>
    <row r="15938" spans="5:6" x14ac:dyDescent="0.25">
      <c r="E15938" s="103"/>
      <c r="F15938" s="104"/>
    </row>
    <row r="15939" spans="5:6" x14ac:dyDescent="0.25">
      <c r="E15939" s="103"/>
      <c r="F15939" s="104"/>
    </row>
    <row r="15940" spans="5:6" x14ac:dyDescent="0.25">
      <c r="E15940" s="103"/>
      <c r="F15940" s="104"/>
    </row>
    <row r="15941" spans="5:6" x14ac:dyDescent="0.25">
      <c r="E15941" s="103"/>
      <c r="F15941" s="104"/>
    </row>
    <row r="15942" spans="5:6" x14ac:dyDescent="0.25">
      <c r="E15942" s="103"/>
      <c r="F15942" s="104"/>
    </row>
    <row r="15943" spans="5:6" x14ac:dyDescent="0.25">
      <c r="E15943" s="103"/>
      <c r="F15943" s="104"/>
    </row>
    <row r="15944" spans="5:6" x14ac:dyDescent="0.25">
      <c r="E15944" s="103"/>
      <c r="F15944" s="104"/>
    </row>
    <row r="15945" spans="5:6" x14ac:dyDescent="0.25">
      <c r="E15945" s="103"/>
      <c r="F15945" s="104"/>
    </row>
    <row r="15946" spans="5:6" x14ac:dyDescent="0.25">
      <c r="E15946" s="103"/>
      <c r="F15946" s="104"/>
    </row>
    <row r="15947" spans="5:6" x14ac:dyDescent="0.25">
      <c r="E15947" s="103"/>
      <c r="F15947" s="104"/>
    </row>
    <row r="15948" spans="5:6" x14ac:dyDescent="0.25">
      <c r="E15948" s="103"/>
      <c r="F15948" s="104"/>
    </row>
    <row r="15949" spans="5:6" x14ac:dyDescent="0.25">
      <c r="E15949" s="103"/>
      <c r="F15949" s="104"/>
    </row>
    <row r="15950" spans="5:6" x14ac:dyDescent="0.25">
      <c r="E15950" s="103"/>
      <c r="F15950" s="104"/>
    </row>
    <row r="15951" spans="5:6" x14ac:dyDescent="0.25">
      <c r="E15951" s="103"/>
      <c r="F15951" s="104"/>
    </row>
    <row r="15952" spans="5:6" x14ac:dyDescent="0.25">
      <c r="E15952" s="103"/>
      <c r="F15952" s="104"/>
    </row>
    <row r="15953" spans="5:6" x14ac:dyDescent="0.25">
      <c r="E15953" s="103"/>
      <c r="F15953" s="104"/>
    </row>
    <row r="15954" spans="5:6" x14ac:dyDescent="0.25">
      <c r="E15954" s="103"/>
      <c r="F15954" s="104"/>
    </row>
    <row r="15955" spans="5:6" x14ac:dyDescent="0.25">
      <c r="E15955" s="103"/>
      <c r="F15955" s="104"/>
    </row>
    <row r="15956" spans="5:6" x14ac:dyDescent="0.25">
      <c r="E15956" s="103"/>
      <c r="F15956" s="104"/>
    </row>
    <row r="15957" spans="5:6" x14ac:dyDescent="0.25">
      <c r="E15957" s="103"/>
      <c r="F15957" s="104"/>
    </row>
    <row r="15958" spans="5:6" x14ac:dyDescent="0.25">
      <c r="E15958" s="103"/>
      <c r="F15958" s="104"/>
    </row>
    <row r="15959" spans="5:6" x14ac:dyDescent="0.25">
      <c r="E15959" s="103"/>
      <c r="F15959" s="104"/>
    </row>
    <row r="15960" spans="5:6" x14ac:dyDescent="0.25">
      <c r="E15960" s="103"/>
      <c r="F15960" s="104"/>
    </row>
    <row r="15961" spans="5:6" x14ac:dyDescent="0.25">
      <c r="E15961" s="103"/>
      <c r="F15961" s="104"/>
    </row>
    <row r="15962" spans="5:6" x14ac:dyDescent="0.25">
      <c r="E15962" s="103"/>
      <c r="F15962" s="104"/>
    </row>
    <row r="15963" spans="5:6" x14ac:dyDescent="0.25">
      <c r="E15963" s="103"/>
      <c r="F15963" s="104"/>
    </row>
    <row r="15964" spans="5:6" x14ac:dyDescent="0.25">
      <c r="E15964" s="103"/>
      <c r="F15964" s="104"/>
    </row>
    <row r="15965" spans="5:6" x14ac:dyDescent="0.25">
      <c r="E15965" s="103"/>
      <c r="F15965" s="104"/>
    </row>
    <row r="15966" spans="5:6" x14ac:dyDescent="0.25">
      <c r="E15966" s="103"/>
      <c r="F15966" s="104"/>
    </row>
    <row r="15967" spans="5:6" x14ac:dyDescent="0.25">
      <c r="E15967" s="103"/>
      <c r="F15967" s="104"/>
    </row>
    <row r="15968" spans="5:6" x14ac:dyDescent="0.25">
      <c r="E15968" s="103"/>
      <c r="F15968" s="104"/>
    </row>
    <row r="15969" spans="5:6" x14ac:dyDescent="0.25">
      <c r="E15969" s="103"/>
      <c r="F15969" s="104"/>
    </row>
    <row r="15970" spans="5:6" x14ac:dyDescent="0.25">
      <c r="E15970" s="103"/>
      <c r="F15970" s="104"/>
    </row>
    <row r="15971" spans="5:6" x14ac:dyDescent="0.25">
      <c r="E15971" s="103"/>
      <c r="F15971" s="104"/>
    </row>
    <row r="15972" spans="5:6" x14ac:dyDescent="0.25">
      <c r="E15972" s="103"/>
      <c r="F15972" s="104"/>
    </row>
    <row r="15973" spans="5:6" x14ac:dyDescent="0.25">
      <c r="E15973" s="103"/>
      <c r="F15973" s="104"/>
    </row>
    <row r="15974" spans="5:6" x14ac:dyDescent="0.25">
      <c r="E15974" s="103"/>
      <c r="F15974" s="104"/>
    </row>
    <row r="15975" spans="5:6" x14ac:dyDescent="0.25">
      <c r="E15975" s="103"/>
      <c r="F15975" s="104"/>
    </row>
    <row r="15976" spans="5:6" x14ac:dyDescent="0.25">
      <c r="E15976" s="103"/>
      <c r="F15976" s="104"/>
    </row>
    <row r="15977" spans="5:6" x14ac:dyDescent="0.25">
      <c r="E15977" s="103"/>
      <c r="F15977" s="104"/>
    </row>
    <row r="15978" spans="5:6" x14ac:dyDescent="0.25">
      <c r="E15978" s="103"/>
      <c r="F15978" s="104"/>
    </row>
    <row r="15979" spans="5:6" x14ac:dyDescent="0.25">
      <c r="E15979" s="103"/>
      <c r="F15979" s="104"/>
    </row>
    <row r="15980" spans="5:6" x14ac:dyDescent="0.25">
      <c r="E15980" s="103"/>
      <c r="F15980" s="104"/>
    </row>
    <row r="15981" spans="5:6" x14ac:dyDescent="0.25">
      <c r="E15981" s="103"/>
      <c r="F15981" s="104"/>
    </row>
    <row r="15982" spans="5:6" x14ac:dyDescent="0.25">
      <c r="E15982" s="103"/>
      <c r="F15982" s="104"/>
    </row>
    <row r="15983" spans="5:6" x14ac:dyDescent="0.25">
      <c r="E15983" s="103"/>
      <c r="F15983" s="104"/>
    </row>
    <row r="15984" spans="5:6" x14ac:dyDescent="0.25">
      <c r="E15984" s="103"/>
      <c r="F15984" s="104"/>
    </row>
    <row r="15985" spans="5:6" x14ac:dyDescent="0.25">
      <c r="E15985" s="103"/>
      <c r="F15985" s="104"/>
    </row>
    <row r="15986" spans="5:6" x14ac:dyDescent="0.25">
      <c r="E15986" s="103"/>
      <c r="F15986" s="104"/>
    </row>
    <row r="15987" spans="5:6" x14ac:dyDescent="0.25">
      <c r="E15987" s="103"/>
      <c r="F15987" s="104"/>
    </row>
    <row r="15988" spans="5:6" x14ac:dyDescent="0.25">
      <c r="E15988" s="103"/>
      <c r="F15988" s="104"/>
    </row>
    <row r="15989" spans="5:6" x14ac:dyDescent="0.25">
      <c r="E15989" s="103"/>
      <c r="F15989" s="104"/>
    </row>
    <row r="15990" spans="5:6" x14ac:dyDescent="0.25">
      <c r="E15990" s="103"/>
      <c r="F15990" s="104"/>
    </row>
    <row r="15991" spans="5:6" x14ac:dyDescent="0.25">
      <c r="E15991" s="103"/>
      <c r="F15991" s="104"/>
    </row>
    <row r="15992" spans="5:6" x14ac:dyDescent="0.25">
      <c r="E15992" s="103"/>
      <c r="F15992" s="104"/>
    </row>
    <row r="15993" spans="5:6" x14ac:dyDescent="0.25">
      <c r="E15993" s="103"/>
      <c r="F15993" s="104"/>
    </row>
    <row r="15994" spans="5:6" x14ac:dyDescent="0.25">
      <c r="E15994" s="103"/>
      <c r="F15994" s="104"/>
    </row>
    <row r="15995" spans="5:6" x14ac:dyDescent="0.25">
      <c r="E15995" s="103"/>
      <c r="F15995" s="104"/>
    </row>
    <row r="15996" spans="5:6" x14ac:dyDescent="0.25">
      <c r="E15996" s="103"/>
      <c r="F15996" s="104"/>
    </row>
    <row r="15997" spans="5:6" x14ac:dyDescent="0.25">
      <c r="E15997" s="103"/>
      <c r="F15997" s="104"/>
    </row>
    <row r="15998" spans="5:6" x14ac:dyDescent="0.25">
      <c r="E15998" s="103"/>
      <c r="F15998" s="104"/>
    </row>
    <row r="15999" spans="5:6" x14ac:dyDescent="0.25">
      <c r="E15999" s="103"/>
      <c r="F15999" s="104"/>
    </row>
    <row r="16000" spans="5:6" x14ac:dyDescent="0.25">
      <c r="E16000" s="103"/>
      <c r="F16000" s="104"/>
    </row>
    <row r="16001" spans="5:6" x14ac:dyDescent="0.25">
      <c r="E16001" s="103"/>
      <c r="F16001" s="104"/>
    </row>
    <row r="16002" spans="5:6" x14ac:dyDescent="0.25">
      <c r="E16002" s="103"/>
      <c r="F16002" s="104"/>
    </row>
    <row r="16003" spans="5:6" x14ac:dyDescent="0.25">
      <c r="E16003" s="103"/>
      <c r="F16003" s="104"/>
    </row>
    <row r="16004" spans="5:6" x14ac:dyDescent="0.25">
      <c r="E16004" s="103"/>
      <c r="F16004" s="104"/>
    </row>
    <row r="16005" spans="5:6" x14ac:dyDescent="0.25">
      <c r="E16005" s="103"/>
      <c r="F16005" s="104"/>
    </row>
    <row r="16006" spans="5:6" x14ac:dyDescent="0.25">
      <c r="E16006" s="103"/>
      <c r="F16006" s="104"/>
    </row>
    <row r="16007" spans="5:6" x14ac:dyDescent="0.25">
      <c r="E16007" s="103"/>
      <c r="F16007" s="104"/>
    </row>
    <row r="16008" spans="5:6" x14ac:dyDescent="0.25">
      <c r="E16008" s="103"/>
      <c r="F16008" s="104"/>
    </row>
    <row r="16009" spans="5:6" x14ac:dyDescent="0.25">
      <c r="E16009" s="103"/>
      <c r="F16009" s="104"/>
    </row>
    <row r="16010" spans="5:6" x14ac:dyDescent="0.25">
      <c r="E16010" s="103"/>
      <c r="F16010" s="104"/>
    </row>
    <row r="16011" spans="5:6" x14ac:dyDescent="0.25">
      <c r="E16011" s="103"/>
      <c r="F16011" s="104"/>
    </row>
    <row r="16012" spans="5:6" x14ac:dyDescent="0.25">
      <c r="E16012" s="103"/>
      <c r="F16012" s="104"/>
    </row>
    <row r="16013" spans="5:6" x14ac:dyDescent="0.25">
      <c r="E16013" s="103"/>
      <c r="F16013" s="104"/>
    </row>
    <row r="16014" spans="5:6" x14ac:dyDescent="0.25">
      <c r="E16014" s="103"/>
      <c r="F16014" s="104"/>
    </row>
    <row r="16015" spans="5:6" x14ac:dyDescent="0.25">
      <c r="E16015" s="103"/>
      <c r="F16015" s="104"/>
    </row>
    <row r="16016" spans="5:6" x14ac:dyDescent="0.25">
      <c r="E16016" s="103"/>
      <c r="F16016" s="104"/>
    </row>
    <row r="16017" spans="5:6" x14ac:dyDescent="0.25">
      <c r="E16017" s="103"/>
      <c r="F16017" s="104"/>
    </row>
    <row r="16018" spans="5:6" x14ac:dyDescent="0.25">
      <c r="E16018" s="103"/>
      <c r="F16018" s="104"/>
    </row>
    <row r="16019" spans="5:6" x14ac:dyDescent="0.25">
      <c r="E16019" s="103"/>
      <c r="F16019" s="104"/>
    </row>
    <row r="16020" spans="5:6" x14ac:dyDescent="0.25">
      <c r="E16020" s="103"/>
      <c r="F16020" s="104"/>
    </row>
    <row r="16021" spans="5:6" x14ac:dyDescent="0.25">
      <c r="E16021" s="103"/>
      <c r="F16021" s="104"/>
    </row>
    <row r="16022" spans="5:6" x14ac:dyDescent="0.25">
      <c r="E16022" s="103"/>
      <c r="F16022" s="104"/>
    </row>
    <row r="16023" spans="5:6" x14ac:dyDescent="0.25">
      <c r="E16023" s="103"/>
      <c r="F16023" s="104"/>
    </row>
    <row r="16024" spans="5:6" x14ac:dyDescent="0.25">
      <c r="E16024" s="103"/>
      <c r="F16024" s="104"/>
    </row>
    <row r="16025" spans="5:6" x14ac:dyDescent="0.25">
      <c r="E16025" s="103"/>
      <c r="F16025" s="104"/>
    </row>
    <row r="16026" spans="5:6" x14ac:dyDescent="0.25">
      <c r="E16026" s="103"/>
      <c r="F16026" s="104"/>
    </row>
    <row r="16027" spans="5:6" x14ac:dyDescent="0.25">
      <c r="E16027" s="103"/>
      <c r="F16027" s="104"/>
    </row>
    <row r="16028" spans="5:6" x14ac:dyDescent="0.25">
      <c r="E16028" s="103"/>
      <c r="F16028" s="104"/>
    </row>
    <row r="16029" spans="5:6" x14ac:dyDescent="0.25">
      <c r="E16029" s="103"/>
      <c r="F16029" s="104"/>
    </row>
    <row r="16030" spans="5:6" x14ac:dyDescent="0.25">
      <c r="E16030" s="103"/>
      <c r="F16030" s="104"/>
    </row>
    <row r="16031" spans="5:6" x14ac:dyDescent="0.25">
      <c r="E16031" s="103"/>
      <c r="F16031" s="104"/>
    </row>
    <row r="16032" spans="5:6" x14ac:dyDescent="0.25">
      <c r="E16032" s="103"/>
      <c r="F16032" s="104"/>
    </row>
    <row r="16033" spans="5:6" x14ac:dyDescent="0.25">
      <c r="E16033" s="103"/>
      <c r="F16033" s="104"/>
    </row>
    <row r="16034" spans="5:6" x14ac:dyDescent="0.25">
      <c r="E16034" s="103"/>
      <c r="F16034" s="104"/>
    </row>
    <row r="16035" spans="5:6" x14ac:dyDescent="0.25">
      <c r="E16035" s="103"/>
      <c r="F16035" s="104"/>
    </row>
    <row r="16036" spans="5:6" x14ac:dyDescent="0.25">
      <c r="E16036" s="103"/>
      <c r="F16036" s="104"/>
    </row>
    <row r="16037" spans="5:6" x14ac:dyDescent="0.25">
      <c r="E16037" s="103"/>
      <c r="F16037" s="104"/>
    </row>
    <row r="16038" spans="5:6" x14ac:dyDescent="0.25">
      <c r="E16038" s="103"/>
      <c r="F16038" s="104"/>
    </row>
    <row r="16039" spans="5:6" x14ac:dyDescent="0.25">
      <c r="E16039" s="103"/>
      <c r="F16039" s="104"/>
    </row>
    <row r="16040" spans="5:6" x14ac:dyDescent="0.25">
      <c r="E16040" s="103"/>
      <c r="F16040" s="104"/>
    </row>
    <row r="16041" spans="5:6" x14ac:dyDescent="0.25">
      <c r="E16041" s="103"/>
      <c r="F16041" s="104"/>
    </row>
    <row r="16042" spans="5:6" x14ac:dyDescent="0.25">
      <c r="E16042" s="103"/>
      <c r="F16042" s="104"/>
    </row>
    <row r="16043" spans="5:6" x14ac:dyDescent="0.25">
      <c r="E16043" s="103"/>
      <c r="F16043" s="104"/>
    </row>
    <row r="16044" spans="5:6" x14ac:dyDescent="0.25">
      <c r="E16044" s="103"/>
      <c r="F16044" s="104"/>
    </row>
    <row r="16045" spans="5:6" x14ac:dyDescent="0.25">
      <c r="E16045" s="103"/>
      <c r="F16045" s="104"/>
    </row>
    <row r="16046" spans="5:6" x14ac:dyDescent="0.25">
      <c r="E16046" s="103"/>
      <c r="F16046" s="104"/>
    </row>
    <row r="16047" spans="5:6" x14ac:dyDescent="0.25">
      <c r="E16047" s="103"/>
      <c r="F16047" s="104"/>
    </row>
    <row r="16048" spans="5:6" x14ac:dyDescent="0.25">
      <c r="E16048" s="103"/>
      <c r="F16048" s="104"/>
    </row>
    <row r="16049" spans="5:6" x14ac:dyDescent="0.25">
      <c r="E16049" s="103"/>
      <c r="F16049" s="104"/>
    </row>
    <row r="16050" spans="5:6" x14ac:dyDescent="0.25">
      <c r="E16050" s="103"/>
      <c r="F16050" s="104"/>
    </row>
    <row r="16051" spans="5:6" x14ac:dyDescent="0.25">
      <c r="E16051" s="103"/>
      <c r="F16051" s="104"/>
    </row>
    <row r="16052" spans="5:6" x14ac:dyDescent="0.25">
      <c r="E16052" s="103"/>
      <c r="F16052" s="104"/>
    </row>
    <row r="16053" spans="5:6" x14ac:dyDescent="0.25">
      <c r="E16053" s="103"/>
      <c r="F16053" s="104"/>
    </row>
    <row r="16054" spans="5:6" x14ac:dyDescent="0.25">
      <c r="E16054" s="103"/>
      <c r="F16054" s="104"/>
    </row>
    <row r="16055" spans="5:6" x14ac:dyDescent="0.25">
      <c r="E16055" s="103"/>
      <c r="F16055" s="104"/>
    </row>
    <row r="16056" spans="5:6" x14ac:dyDescent="0.25">
      <c r="E16056" s="103"/>
      <c r="F16056" s="104"/>
    </row>
    <row r="16057" spans="5:6" x14ac:dyDescent="0.25">
      <c r="E16057" s="103"/>
      <c r="F16057" s="104"/>
    </row>
    <row r="16058" spans="5:6" x14ac:dyDescent="0.25">
      <c r="E16058" s="103"/>
      <c r="F16058" s="104"/>
    </row>
    <row r="16059" spans="5:6" x14ac:dyDescent="0.25">
      <c r="E16059" s="103"/>
      <c r="F16059" s="104"/>
    </row>
    <row r="16060" spans="5:6" x14ac:dyDescent="0.25">
      <c r="E16060" s="103"/>
      <c r="F16060" s="104"/>
    </row>
    <row r="16061" spans="5:6" x14ac:dyDescent="0.25">
      <c r="E16061" s="103"/>
      <c r="F16061" s="104"/>
    </row>
    <row r="16062" spans="5:6" x14ac:dyDescent="0.25">
      <c r="E16062" s="103"/>
      <c r="F16062" s="104"/>
    </row>
    <row r="16063" spans="5:6" x14ac:dyDescent="0.25">
      <c r="E16063" s="103"/>
      <c r="F16063" s="104"/>
    </row>
    <row r="16064" spans="5:6" x14ac:dyDescent="0.25">
      <c r="E16064" s="103"/>
      <c r="F16064" s="104"/>
    </row>
    <row r="16065" spans="5:6" x14ac:dyDescent="0.25">
      <c r="E16065" s="103"/>
      <c r="F16065" s="104"/>
    </row>
    <row r="16066" spans="5:6" x14ac:dyDescent="0.25">
      <c r="E16066" s="103"/>
      <c r="F16066" s="104"/>
    </row>
    <row r="16067" spans="5:6" x14ac:dyDescent="0.25">
      <c r="E16067" s="103"/>
      <c r="F16067" s="104"/>
    </row>
    <row r="16068" spans="5:6" x14ac:dyDescent="0.25">
      <c r="E16068" s="103"/>
      <c r="F16068" s="104"/>
    </row>
    <row r="16069" spans="5:6" x14ac:dyDescent="0.25">
      <c r="E16069" s="103"/>
      <c r="F16069" s="104"/>
    </row>
    <row r="16070" spans="5:6" x14ac:dyDescent="0.25">
      <c r="E16070" s="103"/>
      <c r="F16070" s="104"/>
    </row>
    <row r="16071" spans="5:6" x14ac:dyDescent="0.25">
      <c r="E16071" s="103"/>
      <c r="F16071" s="104"/>
    </row>
    <row r="16072" spans="5:6" x14ac:dyDescent="0.25">
      <c r="E16072" s="103"/>
      <c r="F16072" s="104"/>
    </row>
    <row r="16073" spans="5:6" x14ac:dyDescent="0.25">
      <c r="E16073" s="103"/>
      <c r="F16073" s="104"/>
    </row>
    <row r="16074" spans="5:6" x14ac:dyDescent="0.25">
      <c r="E16074" s="103"/>
      <c r="F16074" s="104"/>
    </row>
    <row r="16075" spans="5:6" x14ac:dyDescent="0.25">
      <c r="E16075" s="103"/>
      <c r="F16075" s="104"/>
    </row>
    <row r="16076" spans="5:6" x14ac:dyDescent="0.25">
      <c r="E16076" s="103"/>
      <c r="F16076" s="104"/>
    </row>
    <row r="16077" spans="5:6" x14ac:dyDescent="0.25">
      <c r="E16077" s="103"/>
      <c r="F16077" s="104"/>
    </row>
    <row r="16078" spans="5:6" x14ac:dyDescent="0.25">
      <c r="E16078" s="103"/>
      <c r="F16078" s="104"/>
    </row>
    <row r="16079" spans="5:6" x14ac:dyDescent="0.25">
      <c r="E16079" s="103"/>
      <c r="F16079" s="104"/>
    </row>
    <row r="16080" spans="5:6" x14ac:dyDescent="0.25">
      <c r="E16080" s="103"/>
      <c r="F16080" s="104"/>
    </row>
    <row r="16081" spans="5:6" x14ac:dyDescent="0.25">
      <c r="E16081" s="103"/>
      <c r="F16081" s="104"/>
    </row>
    <row r="16082" spans="5:6" x14ac:dyDescent="0.25">
      <c r="E16082" s="103"/>
      <c r="F16082" s="104"/>
    </row>
    <row r="16083" spans="5:6" x14ac:dyDescent="0.25">
      <c r="E16083" s="103"/>
      <c r="F16083" s="104"/>
    </row>
    <row r="16084" spans="5:6" x14ac:dyDescent="0.25">
      <c r="E16084" s="103"/>
      <c r="F16084" s="104"/>
    </row>
    <row r="16085" spans="5:6" x14ac:dyDescent="0.25">
      <c r="E16085" s="103"/>
      <c r="F16085" s="104"/>
    </row>
    <row r="16086" spans="5:6" x14ac:dyDescent="0.25">
      <c r="E16086" s="103"/>
      <c r="F16086" s="104"/>
    </row>
    <row r="16087" spans="5:6" x14ac:dyDescent="0.25">
      <c r="E16087" s="103"/>
      <c r="F16087" s="104"/>
    </row>
    <row r="16088" spans="5:6" x14ac:dyDescent="0.25">
      <c r="E16088" s="103"/>
      <c r="F16088" s="104"/>
    </row>
    <row r="16089" spans="5:6" x14ac:dyDescent="0.25">
      <c r="E16089" s="103"/>
      <c r="F16089" s="104"/>
    </row>
    <row r="16090" spans="5:6" x14ac:dyDescent="0.25">
      <c r="E16090" s="103"/>
      <c r="F16090" s="104"/>
    </row>
    <row r="16091" spans="5:6" x14ac:dyDescent="0.25">
      <c r="E16091" s="103"/>
      <c r="F16091" s="104"/>
    </row>
    <row r="16092" spans="5:6" x14ac:dyDescent="0.25">
      <c r="E16092" s="103"/>
      <c r="F16092" s="104"/>
    </row>
    <row r="16093" spans="5:6" x14ac:dyDescent="0.25">
      <c r="E16093" s="103"/>
      <c r="F16093" s="104"/>
    </row>
    <row r="16094" spans="5:6" x14ac:dyDescent="0.25">
      <c r="E16094" s="103"/>
      <c r="F16094" s="104"/>
    </row>
    <row r="16095" spans="5:6" x14ac:dyDescent="0.25">
      <c r="E16095" s="103"/>
      <c r="F16095" s="104"/>
    </row>
    <row r="16096" spans="5:6" x14ac:dyDescent="0.25">
      <c r="E16096" s="103"/>
      <c r="F16096" s="104"/>
    </row>
    <row r="16097" spans="5:6" x14ac:dyDescent="0.25">
      <c r="E16097" s="103"/>
      <c r="F16097" s="104"/>
    </row>
    <row r="16098" spans="5:6" x14ac:dyDescent="0.25">
      <c r="E16098" s="103"/>
      <c r="F16098" s="104"/>
    </row>
    <row r="16099" spans="5:6" x14ac:dyDescent="0.25">
      <c r="E16099" s="103"/>
      <c r="F16099" s="104"/>
    </row>
    <row r="16100" spans="5:6" x14ac:dyDescent="0.25">
      <c r="E16100" s="103"/>
      <c r="F16100" s="104"/>
    </row>
    <row r="16101" spans="5:6" x14ac:dyDescent="0.25">
      <c r="E16101" s="103"/>
      <c r="F16101" s="104"/>
    </row>
    <row r="16102" spans="5:6" x14ac:dyDescent="0.25">
      <c r="E16102" s="103"/>
      <c r="F16102" s="104"/>
    </row>
    <row r="16103" spans="5:6" x14ac:dyDescent="0.25">
      <c r="E16103" s="103"/>
      <c r="F16103" s="104"/>
    </row>
    <row r="16104" spans="5:6" x14ac:dyDescent="0.25">
      <c r="E16104" s="103"/>
      <c r="F16104" s="104"/>
    </row>
    <row r="16105" spans="5:6" x14ac:dyDescent="0.25">
      <c r="E16105" s="103"/>
      <c r="F16105" s="104"/>
    </row>
    <row r="16106" spans="5:6" x14ac:dyDescent="0.25">
      <c r="E16106" s="103"/>
      <c r="F16106" s="104"/>
    </row>
    <row r="16107" spans="5:6" x14ac:dyDescent="0.25">
      <c r="E16107" s="103"/>
      <c r="F16107" s="104"/>
    </row>
    <row r="16108" spans="5:6" x14ac:dyDescent="0.25">
      <c r="E16108" s="103"/>
      <c r="F16108" s="104"/>
    </row>
    <row r="16109" spans="5:6" x14ac:dyDescent="0.25">
      <c r="E16109" s="103"/>
      <c r="F16109" s="104"/>
    </row>
    <row r="16110" spans="5:6" x14ac:dyDescent="0.25">
      <c r="E16110" s="103"/>
      <c r="F16110" s="104"/>
    </row>
    <row r="16111" spans="5:6" x14ac:dyDescent="0.25">
      <c r="E16111" s="103"/>
      <c r="F16111" s="104"/>
    </row>
    <row r="16112" spans="5:6" x14ac:dyDescent="0.25">
      <c r="E16112" s="103"/>
      <c r="F16112" s="104"/>
    </row>
    <row r="16113" spans="5:6" x14ac:dyDescent="0.25">
      <c r="E16113" s="103"/>
      <c r="F16113" s="104"/>
    </row>
    <row r="16114" spans="5:6" x14ac:dyDescent="0.25">
      <c r="E16114" s="103"/>
      <c r="F16114" s="104"/>
    </row>
    <row r="16115" spans="5:6" x14ac:dyDescent="0.25">
      <c r="E16115" s="103"/>
      <c r="F16115" s="104"/>
    </row>
    <row r="16116" spans="5:6" x14ac:dyDescent="0.25">
      <c r="E16116" s="103"/>
      <c r="F16116" s="104"/>
    </row>
    <row r="16117" spans="5:6" x14ac:dyDescent="0.25">
      <c r="E16117" s="103"/>
      <c r="F16117" s="104"/>
    </row>
    <row r="16118" spans="5:6" x14ac:dyDescent="0.25">
      <c r="E16118" s="103"/>
      <c r="F16118" s="104"/>
    </row>
    <row r="16119" spans="5:6" x14ac:dyDescent="0.25">
      <c r="E16119" s="103"/>
      <c r="F16119" s="104"/>
    </row>
    <row r="16120" spans="5:6" x14ac:dyDescent="0.25">
      <c r="E16120" s="103"/>
      <c r="F16120" s="104"/>
    </row>
    <row r="16121" spans="5:6" x14ac:dyDescent="0.25">
      <c r="E16121" s="103"/>
      <c r="F16121" s="104"/>
    </row>
    <row r="16122" spans="5:6" x14ac:dyDescent="0.25">
      <c r="E16122" s="103"/>
      <c r="F16122" s="104"/>
    </row>
    <row r="16123" spans="5:6" x14ac:dyDescent="0.25">
      <c r="E16123" s="103"/>
      <c r="F16123" s="104"/>
    </row>
    <row r="16124" spans="5:6" x14ac:dyDescent="0.25">
      <c r="E16124" s="103"/>
      <c r="F16124" s="104"/>
    </row>
    <row r="16125" spans="5:6" x14ac:dyDescent="0.25">
      <c r="E16125" s="103"/>
      <c r="F16125" s="104"/>
    </row>
    <row r="16126" spans="5:6" x14ac:dyDescent="0.25">
      <c r="E16126" s="103"/>
      <c r="F16126" s="104"/>
    </row>
    <row r="16127" spans="5:6" x14ac:dyDescent="0.25">
      <c r="E16127" s="103"/>
      <c r="F16127" s="104"/>
    </row>
    <row r="16128" spans="5:6" x14ac:dyDescent="0.25">
      <c r="E16128" s="103"/>
      <c r="F16128" s="104"/>
    </row>
    <row r="16129" spans="5:6" x14ac:dyDescent="0.25">
      <c r="E16129" s="103"/>
      <c r="F16129" s="104"/>
    </row>
    <row r="16130" spans="5:6" x14ac:dyDescent="0.25">
      <c r="E16130" s="103"/>
      <c r="F16130" s="104"/>
    </row>
    <row r="16131" spans="5:6" x14ac:dyDescent="0.25">
      <c r="E16131" s="103"/>
      <c r="F16131" s="104"/>
    </row>
    <row r="16132" spans="5:6" x14ac:dyDescent="0.25">
      <c r="E16132" s="103"/>
      <c r="F16132" s="104"/>
    </row>
    <row r="16133" spans="5:6" x14ac:dyDescent="0.25">
      <c r="E16133" s="103"/>
      <c r="F16133" s="104"/>
    </row>
    <row r="16134" spans="5:6" x14ac:dyDescent="0.25">
      <c r="E16134" s="103"/>
      <c r="F16134" s="104"/>
    </row>
    <row r="16135" spans="5:6" x14ac:dyDescent="0.25">
      <c r="E16135" s="103"/>
      <c r="F16135" s="104"/>
    </row>
    <row r="16136" spans="5:6" x14ac:dyDescent="0.25">
      <c r="E16136" s="103"/>
      <c r="F16136" s="104"/>
    </row>
    <row r="16137" spans="5:6" x14ac:dyDescent="0.25">
      <c r="E16137" s="103"/>
      <c r="F16137" s="104"/>
    </row>
    <row r="16138" spans="5:6" x14ac:dyDescent="0.25">
      <c r="E16138" s="103"/>
      <c r="F16138" s="104"/>
    </row>
    <row r="16139" spans="5:6" x14ac:dyDescent="0.25">
      <c r="E16139" s="103"/>
      <c r="F16139" s="104"/>
    </row>
    <row r="16140" spans="5:6" x14ac:dyDescent="0.25">
      <c r="E16140" s="103"/>
      <c r="F16140" s="104"/>
    </row>
    <row r="16141" spans="5:6" x14ac:dyDescent="0.25">
      <c r="E16141" s="103"/>
      <c r="F16141" s="104"/>
    </row>
    <row r="16142" spans="5:6" x14ac:dyDescent="0.25">
      <c r="E16142" s="103"/>
      <c r="F16142" s="104"/>
    </row>
    <row r="16143" spans="5:6" x14ac:dyDescent="0.25">
      <c r="E16143" s="103"/>
      <c r="F16143" s="104"/>
    </row>
    <row r="16144" spans="5:6" x14ac:dyDescent="0.25">
      <c r="E16144" s="103"/>
      <c r="F16144" s="104"/>
    </row>
    <row r="16145" spans="5:6" x14ac:dyDescent="0.25">
      <c r="E16145" s="103"/>
      <c r="F16145" s="104"/>
    </row>
    <row r="16146" spans="5:6" x14ac:dyDescent="0.25">
      <c r="E16146" s="103"/>
      <c r="F16146" s="104"/>
    </row>
    <row r="16147" spans="5:6" x14ac:dyDescent="0.25">
      <c r="E16147" s="103"/>
      <c r="F16147" s="104"/>
    </row>
    <row r="16148" spans="5:6" x14ac:dyDescent="0.25">
      <c r="E16148" s="103"/>
      <c r="F16148" s="104"/>
    </row>
    <row r="16149" spans="5:6" x14ac:dyDescent="0.25">
      <c r="E16149" s="103"/>
      <c r="F16149" s="104"/>
    </row>
    <row r="16150" spans="5:6" x14ac:dyDescent="0.25">
      <c r="E16150" s="103"/>
      <c r="F16150" s="104"/>
    </row>
    <row r="16151" spans="5:6" x14ac:dyDescent="0.25">
      <c r="E16151" s="103"/>
      <c r="F16151" s="104"/>
    </row>
    <row r="16152" spans="5:6" x14ac:dyDescent="0.25">
      <c r="E16152" s="103"/>
      <c r="F16152" s="104"/>
    </row>
    <row r="16153" spans="5:6" x14ac:dyDescent="0.25">
      <c r="E16153" s="103"/>
      <c r="F16153" s="104"/>
    </row>
    <row r="16154" spans="5:6" x14ac:dyDescent="0.25">
      <c r="E16154" s="103"/>
      <c r="F16154" s="104"/>
    </row>
    <row r="16155" spans="5:6" x14ac:dyDescent="0.25">
      <c r="E16155" s="103"/>
      <c r="F16155" s="104"/>
    </row>
    <row r="16156" spans="5:6" x14ac:dyDescent="0.25">
      <c r="E16156" s="103"/>
      <c r="F16156" s="104"/>
    </row>
    <row r="16157" spans="5:6" x14ac:dyDescent="0.25">
      <c r="E16157" s="103"/>
      <c r="F16157" s="104"/>
    </row>
    <row r="16158" spans="5:6" x14ac:dyDescent="0.25">
      <c r="E16158" s="103"/>
      <c r="F16158" s="104"/>
    </row>
    <row r="16159" spans="5:6" x14ac:dyDescent="0.25">
      <c r="E16159" s="103"/>
      <c r="F16159" s="104"/>
    </row>
    <row r="16160" spans="5:6" x14ac:dyDescent="0.25">
      <c r="E16160" s="103"/>
      <c r="F16160" s="104"/>
    </row>
    <row r="16161" spans="5:6" x14ac:dyDescent="0.25">
      <c r="E16161" s="103"/>
      <c r="F16161" s="104"/>
    </row>
    <row r="16162" spans="5:6" x14ac:dyDescent="0.25">
      <c r="E16162" s="103"/>
      <c r="F16162" s="104"/>
    </row>
    <row r="16163" spans="5:6" x14ac:dyDescent="0.25">
      <c r="E16163" s="103"/>
      <c r="F16163" s="104"/>
    </row>
    <row r="16164" spans="5:6" x14ac:dyDescent="0.25">
      <c r="E16164" s="103"/>
      <c r="F16164" s="104"/>
    </row>
    <row r="16165" spans="5:6" x14ac:dyDescent="0.25">
      <c r="E16165" s="103"/>
      <c r="F16165" s="104"/>
    </row>
    <row r="16166" spans="5:6" x14ac:dyDescent="0.25">
      <c r="E16166" s="103"/>
      <c r="F16166" s="104"/>
    </row>
    <row r="16167" spans="5:6" x14ac:dyDescent="0.25">
      <c r="E16167" s="103"/>
      <c r="F16167" s="104"/>
    </row>
    <row r="16168" spans="5:6" x14ac:dyDescent="0.25">
      <c r="E16168" s="103"/>
      <c r="F16168" s="104"/>
    </row>
    <row r="16169" spans="5:6" x14ac:dyDescent="0.25">
      <c r="E16169" s="103"/>
      <c r="F16169" s="104"/>
    </row>
    <row r="16170" spans="5:6" x14ac:dyDescent="0.25">
      <c r="E16170" s="103"/>
      <c r="F16170" s="104"/>
    </row>
    <row r="16171" spans="5:6" x14ac:dyDescent="0.25">
      <c r="E16171" s="103"/>
      <c r="F16171" s="104"/>
    </row>
    <row r="16172" spans="5:6" x14ac:dyDescent="0.25">
      <c r="E16172" s="103"/>
      <c r="F16172" s="104"/>
    </row>
    <row r="16173" spans="5:6" x14ac:dyDescent="0.25">
      <c r="E16173" s="103"/>
      <c r="F16173" s="104"/>
    </row>
    <row r="16174" spans="5:6" x14ac:dyDescent="0.25">
      <c r="E16174" s="103"/>
      <c r="F16174" s="104"/>
    </row>
    <row r="16175" spans="5:6" x14ac:dyDescent="0.25">
      <c r="E16175" s="103"/>
      <c r="F16175" s="104"/>
    </row>
    <row r="16176" spans="5:6" x14ac:dyDescent="0.25">
      <c r="E16176" s="103"/>
      <c r="F16176" s="104"/>
    </row>
    <row r="16177" spans="5:6" x14ac:dyDescent="0.25">
      <c r="E16177" s="103"/>
      <c r="F16177" s="104"/>
    </row>
    <row r="16178" spans="5:6" x14ac:dyDescent="0.25">
      <c r="E16178" s="103"/>
      <c r="F16178" s="104"/>
    </row>
    <row r="16179" spans="5:6" x14ac:dyDescent="0.25">
      <c r="E16179" s="103"/>
      <c r="F16179" s="104"/>
    </row>
    <row r="16180" spans="5:6" x14ac:dyDescent="0.25">
      <c r="E16180" s="103"/>
      <c r="F16180" s="104"/>
    </row>
    <row r="16181" spans="5:6" x14ac:dyDescent="0.25">
      <c r="E16181" s="103"/>
      <c r="F16181" s="104"/>
    </row>
    <row r="16182" spans="5:6" x14ac:dyDescent="0.25">
      <c r="E16182" s="103"/>
      <c r="F16182" s="104"/>
    </row>
    <row r="16183" spans="5:6" x14ac:dyDescent="0.25">
      <c r="E16183" s="103"/>
      <c r="F16183" s="104"/>
    </row>
    <row r="16184" spans="5:6" x14ac:dyDescent="0.25">
      <c r="E16184" s="103"/>
      <c r="F16184" s="104"/>
    </row>
    <row r="16185" spans="5:6" x14ac:dyDescent="0.25">
      <c r="E16185" s="103"/>
      <c r="F16185" s="104"/>
    </row>
    <row r="16186" spans="5:6" x14ac:dyDescent="0.25">
      <c r="E16186" s="103"/>
      <c r="F16186" s="104"/>
    </row>
    <row r="16187" spans="5:6" x14ac:dyDescent="0.25">
      <c r="E16187" s="103"/>
      <c r="F16187" s="104"/>
    </row>
    <row r="16188" spans="5:6" x14ac:dyDescent="0.25">
      <c r="E16188" s="103"/>
      <c r="F16188" s="104"/>
    </row>
    <row r="16189" spans="5:6" x14ac:dyDescent="0.25">
      <c r="E16189" s="103"/>
      <c r="F16189" s="104"/>
    </row>
    <row r="16190" spans="5:6" x14ac:dyDescent="0.25">
      <c r="E16190" s="103"/>
      <c r="F16190" s="104"/>
    </row>
    <row r="16191" spans="5:6" x14ac:dyDescent="0.25">
      <c r="E16191" s="103"/>
      <c r="F16191" s="104"/>
    </row>
    <row r="16192" spans="5:6" x14ac:dyDescent="0.25">
      <c r="E16192" s="103"/>
      <c r="F16192" s="104"/>
    </row>
    <row r="16193" spans="5:6" x14ac:dyDescent="0.25">
      <c r="E16193" s="103"/>
      <c r="F16193" s="104"/>
    </row>
    <row r="16194" spans="5:6" x14ac:dyDescent="0.25">
      <c r="E16194" s="103"/>
      <c r="F16194" s="104"/>
    </row>
    <row r="16195" spans="5:6" x14ac:dyDescent="0.25">
      <c r="E16195" s="103"/>
      <c r="F16195" s="104"/>
    </row>
    <row r="16196" spans="5:6" x14ac:dyDescent="0.25">
      <c r="E16196" s="103"/>
      <c r="F16196" s="104"/>
    </row>
    <row r="16197" spans="5:6" x14ac:dyDescent="0.25">
      <c r="E16197" s="103"/>
      <c r="F16197" s="104"/>
    </row>
    <row r="16198" spans="5:6" x14ac:dyDescent="0.25">
      <c r="E16198" s="103"/>
      <c r="F16198" s="104"/>
    </row>
    <row r="16199" spans="5:6" x14ac:dyDescent="0.25">
      <c r="E16199" s="103"/>
      <c r="F16199" s="104"/>
    </row>
    <row r="16200" spans="5:6" x14ac:dyDescent="0.25">
      <c r="E16200" s="103"/>
      <c r="F16200" s="104"/>
    </row>
    <row r="16201" spans="5:6" x14ac:dyDescent="0.25">
      <c r="E16201" s="103"/>
      <c r="F16201" s="104"/>
    </row>
    <row r="16202" spans="5:6" x14ac:dyDescent="0.25">
      <c r="E16202" s="103"/>
      <c r="F16202" s="104"/>
    </row>
    <row r="16203" spans="5:6" x14ac:dyDescent="0.25">
      <c r="E16203" s="103"/>
      <c r="F16203" s="104"/>
    </row>
    <row r="16204" spans="5:6" x14ac:dyDescent="0.25">
      <c r="E16204" s="103"/>
      <c r="F16204" s="104"/>
    </row>
    <row r="16205" spans="5:6" x14ac:dyDescent="0.25">
      <c r="E16205" s="103"/>
      <c r="F16205" s="104"/>
    </row>
    <row r="16206" spans="5:6" x14ac:dyDescent="0.25">
      <c r="E16206" s="103"/>
      <c r="F16206" s="104"/>
    </row>
    <row r="16207" spans="5:6" x14ac:dyDescent="0.25">
      <c r="E16207" s="103"/>
      <c r="F16207" s="104"/>
    </row>
    <row r="16208" spans="5:6" x14ac:dyDescent="0.25">
      <c r="E16208" s="103"/>
      <c r="F16208" s="104"/>
    </row>
    <row r="16209" spans="5:6" x14ac:dyDescent="0.25">
      <c r="E16209" s="103"/>
      <c r="F16209" s="104"/>
    </row>
    <row r="16210" spans="5:6" x14ac:dyDescent="0.25">
      <c r="E16210" s="103"/>
      <c r="F16210" s="104"/>
    </row>
    <row r="16211" spans="5:6" x14ac:dyDescent="0.25">
      <c r="E16211" s="103"/>
      <c r="F16211" s="104"/>
    </row>
    <row r="16212" spans="5:6" x14ac:dyDescent="0.25">
      <c r="E16212" s="103"/>
      <c r="F16212" s="104"/>
    </row>
    <row r="16213" spans="5:6" x14ac:dyDescent="0.25">
      <c r="E16213" s="103"/>
      <c r="F16213" s="104"/>
    </row>
    <row r="16214" spans="5:6" x14ac:dyDescent="0.25">
      <c r="E16214" s="103"/>
      <c r="F16214" s="104"/>
    </row>
    <row r="16215" spans="5:6" x14ac:dyDescent="0.25">
      <c r="E16215" s="103"/>
      <c r="F16215" s="104"/>
    </row>
    <row r="16216" spans="5:6" x14ac:dyDescent="0.25">
      <c r="E16216" s="103"/>
      <c r="F16216" s="104"/>
    </row>
    <row r="16217" spans="5:6" x14ac:dyDescent="0.25">
      <c r="E16217" s="103"/>
      <c r="F16217" s="104"/>
    </row>
    <row r="16218" spans="5:6" x14ac:dyDescent="0.25">
      <c r="E16218" s="103"/>
      <c r="F16218" s="104"/>
    </row>
    <row r="16219" spans="5:6" x14ac:dyDescent="0.25">
      <c r="E16219" s="103"/>
      <c r="F16219" s="104"/>
    </row>
    <row r="16220" spans="5:6" x14ac:dyDescent="0.25">
      <c r="E16220" s="103"/>
      <c r="F16220" s="104"/>
    </row>
    <row r="16221" spans="5:6" x14ac:dyDescent="0.25">
      <c r="E16221" s="103"/>
      <c r="F16221" s="104"/>
    </row>
    <row r="16222" spans="5:6" x14ac:dyDescent="0.25">
      <c r="E16222" s="103"/>
      <c r="F16222" s="104"/>
    </row>
    <row r="16223" spans="5:6" x14ac:dyDescent="0.25">
      <c r="E16223" s="103"/>
      <c r="F16223" s="104"/>
    </row>
    <row r="16224" spans="5:6" x14ac:dyDescent="0.25">
      <c r="E16224" s="103"/>
      <c r="F16224" s="104"/>
    </row>
    <row r="16225" spans="5:6" x14ac:dyDescent="0.25">
      <c r="E16225" s="103"/>
      <c r="F16225" s="104"/>
    </row>
    <row r="16226" spans="5:6" x14ac:dyDescent="0.25">
      <c r="E16226" s="103"/>
      <c r="F16226" s="104"/>
    </row>
    <row r="16227" spans="5:6" x14ac:dyDescent="0.25">
      <c r="E16227" s="103"/>
      <c r="F16227" s="104"/>
    </row>
    <row r="16228" spans="5:6" x14ac:dyDescent="0.25">
      <c r="E16228" s="103"/>
      <c r="F16228" s="104"/>
    </row>
    <row r="16229" spans="5:6" x14ac:dyDescent="0.25">
      <c r="E16229" s="103"/>
      <c r="F16229" s="104"/>
    </row>
    <row r="16230" spans="5:6" x14ac:dyDescent="0.25">
      <c r="E16230" s="103"/>
      <c r="F16230" s="104"/>
    </row>
    <row r="16231" spans="5:6" x14ac:dyDescent="0.25">
      <c r="E16231" s="103"/>
      <c r="F16231" s="104"/>
    </row>
    <row r="16232" spans="5:6" x14ac:dyDescent="0.25">
      <c r="E16232" s="103"/>
      <c r="F16232" s="104"/>
    </row>
    <row r="16233" spans="5:6" x14ac:dyDescent="0.25">
      <c r="E16233" s="103"/>
      <c r="F16233" s="104"/>
    </row>
    <row r="16234" spans="5:6" x14ac:dyDescent="0.25">
      <c r="E16234" s="103"/>
      <c r="F16234" s="104"/>
    </row>
    <row r="16235" spans="5:6" x14ac:dyDescent="0.25">
      <c r="E16235" s="103"/>
      <c r="F16235" s="104"/>
    </row>
    <row r="16236" spans="5:6" x14ac:dyDescent="0.25">
      <c r="E16236" s="103"/>
      <c r="F16236" s="104"/>
    </row>
    <row r="16237" spans="5:6" x14ac:dyDescent="0.25">
      <c r="E16237" s="103"/>
      <c r="F16237" s="104"/>
    </row>
    <row r="16238" spans="5:6" x14ac:dyDescent="0.25">
      <c r="E16238" s="103"/>
      <c r="F16238" s="104"/>
    </row>
    <row r="16239" spans="5:6" x14ac:dyDescent="0.25">
      <c r="E16239" s="103"/>
      <c r="F16239" s="104"/>
    </row>
    <row r="16240" spans="5:6" x14ac:dyDescent="0.25">
      <c r="E16240" s="103"/>
      <c r="F16240" s="104"/>
    </row>
    <row r="16241" spans="5:6" x14ac:dyDescent="0.25">
      <c r="E16241" s="103"/>
      <c r="F16241" s="104"/>
    </row>
    <row r="16242" spans="5:6" x14ac:dyDescent="0.25">
      <c r="E16242" s="103"/>
      <c r="F16242" s="104"/>
    </row>
    <row r="16243" spans="5:6" x14ac:dyDescent="0.25">
      <c r="E16243" s="103"/>
      <c r="F16243" s="104"/>
    </row>
    <row r="16244" spans="5:6" x14ac:dyDescent="0.25">
      <c r="E16244" s="103"/>
      <c r="F16244" s="104"/>
    </row>
    <row r="16245" spans="5:6" x14ac:dyDescent="0.25">
      <c r="E16245" s="103"/>
      <c r="F16245" s="104"/>
    </row>
    <row r="16246" spans="5:6" x14ac:dyDescent="0.25">
      <c r="E16246" s="103"/>
      <c r="F16246" s="104"/>
    </row>
    <row r="16247" spans="5:6" x14ac:dyDescent="0.25">
      <c r="E16247" s="103"/>
      <c r="F16247" s="104"/>
    </row>
    <row r="16248" spans="5:6" x14ac:dyDescent="0.25">
      <c r="E16248" s="103"/>
      <c r="F16248" s="104"/>
    </row>
    <row r="16249" spans="5:6" x14ac:dyDescent="0.25">
      <c r="E16249" s="103"/>
      <c r="F16249" s="104"/>
    </row>
    <row r="16250" spans="5:6" x14ac:dyDescent="0.25">
      <c r="E16250" s="103"/>
      <c r="F16250" s="104"/>
    </row>
    <row r="16251" spans="5:6" x14ac:dyDescent="0.25">
      <c r="E16251" s="103"/>
      <c r="F16251" s="104"/>
    </row>
    <row r="16252" spans="5:6" x14ac:dyDescent="0.25">
      <c r="E16252" s="103"/>
      <c r="F16252" s="104"/>
    </row>
    <row r="16253" spans="5:6" x14ac:dyDescent="0.25">
      <c r="E16253" s="103"/>
      <c r="F16253" s="104"/>
    </row>
    <row r="16254" spans="5:6" x14ac:dyDescent="0.25">
      <c r="E16254" s="103"/>
      <c r="F16254" s="104"/>
    </row>
    <row r="16255" spans="5:6" x14ac:dyDescent="0.25">
      <c r="E16255" s="103"/>
      <c r="F16255" s="104"/>
    </row>
    <row r="16256" spans="5:6" x14ac:dyDescent="0.25">
      <c r="E16256" s="103"/>
      <c r="F16256" s="104"/>
    </row>
    <row r="16257" spans="5:6" x14ac:dyDescent="0.25">
      <c r="E16257" s="103"/>
      <c r="F16257" s="104"/>
    </row>
    <row r="16258" spans="5:6" x14ac:dyDescent="0.25">
      <c r="E16258" s="103"/>
      <c r="F16258" s="104"/>
    </row>
    <row r="16259" spans="5:6" x14ac:dyDescent="0.25">
      <c r="E16259" s="103"/>
      <c r="F16259" s="104"/>
    </row>
    <row r="16260" spans="5:6" x14ac:dyDescent="0.25">
      <c r="E16260" s="103"/>
      <c r="F16260" s="104"/>
    </row>
    <row r="16261" spans="5:6" x14ac:dyDescent="0.25">
      <c r="E16261" s="103"/>
      <c r="F16261" s="104"/>
    </row>
    <row r="16262" spans="5:6" x14ac:dyDescent="0.25">
      <c r="E16262" s="103"/>
      <c r="F16262" s="104"/>
    </row>
    <row r="16263" spans="5:6" x14ac:dyDescent="0.25">
      <c r="E16263" s="103"/>
      <c r="F16263" s="104"/>
    </row>
    <row r="16264" spans="5:6" x14ac:dyDescent="0.25">
      <c r="E16264" s="103"/>
      <c r="F16264" s="104"/>
    </row>
    <row r="16265" spans="5:6" x14ac:dyDescent="0.25">
      <c r="E16265" s="103"/>
      <c r="F16265" s="104"/>
    </row>
    <row r="16266" spans="5:6" x14ac:dyDescent="0.25">
      <c r="E16266" s="103"/>
      <c r="F16266" s="104"/>
    </row>
    <row r="16267" spans="5:6" x14ac:dyDescent="0.25">
      <c r="E16267" s="103"/>
      <c r="F16267" s="104"/>
    </row>
    <row r="16268" spans="5:6" x14ac:dyDescent="0.25">
      <c r="E16268" s="103"/>
      <c r="F16268" s="104"/>
    </row>
    <row r="16269" spans="5:6" x14ac:dyDescent="0.25">
      <c r="E16269" s="103"/>
      <c r="F16269" s="104"/>
    </row>
    <row r="16270" spans="5:6" x14ac:dyDescent="0.25">
      <c r="E16270" s="103"/>
      <c r="F16270" s="104"/>
    </row>
    <row r="16271" spans="5:6" x14ac:dyDescent="0.25">
      <c r="E16271" s="103"/>
      <c r="F16271" s="104"/>
    </row>
    <row r="16272" spans="5:6" x14ac:dyDescent="0.25">
      <c r="E16272" s="103"/>
      <c r="F16272" s="104"/>
    </row>
    <row r="16273" spans="5:6" x14ac:dyDescent="0.25">
      <c r="E16273" s="103"/>
      <c r="F16273" s="104"/>
    </row>
    <row r="16274" spans="5:6" x14ac:dyDescent="0.25">
      <c r="E16274" s="103"/>
      <c r="F16274" s="104"/>
    </row>
    <row r="16275" spans="5:6" x14ac:dyDescent="0.25">
      <c r="E16275" s="103"/>
      <c r="F16275" s="104"/>
    </row>
    <row r="16276" spans="5:6" x14ac:dyDescent="0.25">
      <c r="E16276" s="103"/>
      <c r="F16276" s="104"/>
    </row>
    <row r="16277" spans="5:6" x14ac:dyDescent="0.25">
      <c r="E16277" s="103"/>
      <c r="F16277" s="104"/>
    </row>
    <row r="16278" spans="5:6" x14ac:dyDescent="0.25">
      <c r="E16278" s="103"/>
      <c r="F16278" s="104"/>
    </row>
    <row r="16279" spans="5:6" x14ac:dyDescent="0.25">
      <c r="E16279" s="103"/>
      <c r="F16279" s="104"/>
    </row>
    <row r="16280" spans="5:6" x14ac:dyDescent="0.25">
      <c r="E16280" s="103"/>
      <c r="F16280" s="104"/>
    </row>
    <row r="16281" spans="5:6" x14ac:dyDescent="0.25">
      <c r="E16281" s="103"/>
      <c r="F16281" s="104"/>
    </row>
    <row r="16282" spans="5:6" x14ac:dyDescent="0.25">
      <c r="E16282" s="103"/>
      <c r="F16282" s="104"/>
    </row>
    <row r="16283" spans="5:6" x14ac:dyDescent="0.25">
      <c r="E16283" s="103"/>
      <c r="F16283" s="104"/>
    </row>
    <row r="16284" spans="5:6" x14ac:dyDescent="0.25">
      <c r="E16284" s="103"/>
      <c r="F16284" s="104"/>
    </row>
    <row r="16285" spans="5:6" x14ac:dyDescent="0.25">
      <c r="E16285" s="103"/>
      <c r="F16285" s="104"/>
    </row>
    <row r="16286" spans="5:6" x14ac:dyDescent="0.25">
      <c r="E16286" s="103"/>
      <c r="F16286" s="104"/>
    </row>
    <row r="16287" spans="5:6" x14ac:dyDescent="0.25">
      <c r="E16287" s="103"/>
      <c r="F16287" s="104"/>
    </row>
    <row r="16288" spans="5:6" x14ac:dyDescent="0.25">
      <c r="E16288" s="103"/>
      <c r="F16288" s="104"/>
    </row>
    <row r="16289" spans="5:6" x14ac:dyDescent="0.25">
      <c r="E16289" s="103"/>
      <c r="F16289" s="104"/>
    </row>
    <row r="16290" spans="5:6" x14ac:dyDescent="0.25">
      <c r="E16290" s="103"/>
      <c r="F16290" s="104"/>
    </row>
    <row r="16291" spans="5:6" x14ac:dyDescent="0.25">
      <c r="E16291" s="103"/>
      <c r="F16291" s="104"/>
    </row>
    <row r="16292" spans="5:6" x14ac:dyDescent="0.25">
      <c r="E16292" s="103"/>
      <c r="F16292" s="104"/>
    </row>
    <row r="16293" spans="5:6" x14ac:dyDescent="0.25">
      <c r="E16293" s="103"/>
      <c r="F16293" s="104"/>
    </row>
    <row r="16294" spans="5:6" x14ac:dyDescent="0.25">
      <c r="E16294" s="103"/>
      <c r="F16294" s="104"/>
    </row>
    <row r="16295" spans="5:6" x14ac:dyDescent="0.25">
      <c r="E16295" s="103"/>
      <c r="F16295" s="104"/>
    </row>
    <row r="16296" spans="5:6" x14ac:dyDescent="0.25">
      <c r="E16296" s="103"/>
      <c r="F16296" s="104"/>
    </row>
    <row r="16297" spans="5:6" x14ac:dyDescent="0.25">
      <c r="E16297" s="103"/>
      <c r="F16297" s="104"/>
    </row>
    <row r="16298" spans="5:6" x14ac:dyDescent="0.25">
      <c r="E16298" s="103"/>
      <c r="F16298" s="104"/>
    </row>
    <row r="16299" spans="5:6" x14ac:dyDescent="0.25">
      <c r="E16299" s="103"/>
      <c r="F16299" s="104"/>
    </row>
    <row r="16300" spans="5:6" x14ac:dyDescent="0.25">
      <c r="E16300" s="103"/>
      <c r="F16300" s="104"/>
    </row>
    <row r="16301" spans="5:6" x14ac:dyDescent="0.25">
      <c r="E16301" s="103"/>
      <c r="F16301" s="104"/>
    </row>
    <row r="16302" spans="5:6" x14ac:dyDescent="0.25">
      <c r="E16302" s="103"/>
      <c r="F16302" s="104"/>
    </row>
    <row r="16303" spans="5:6" x14ac:dyDescent="0.25">
      <c r="E16303" s="103"/>
      <c r="F16303" s="104"/>
    </row>
    <row r="16304" spans="5:6" x14ac:dyDescent="0.25">
      <c r="E16304" s="103"/>
      <c r="F16304" s="104"/>
    </row>
    <row r="16305" spans="5:6" x14ac:dyDescent="0.25">
      <c r="E16305" s="103"/>
      <c r="F16305" s="104"/>
    </row>
    <row r="16306" spans="5:6" x14ac:dyDescent="0.25">
      <c r="E16306" s="103"/>
      <c r="F16306" s="104"/>
    </row>
    <row r="16307" spans="5:6" x14ac:dyDescent="0.25">
      <c r="E16307" s="103"/>
      <c r="F16307" s="104"/>
    </row>
    <row r="16308" spans="5:6" x14ac:dyDescent="0.25">
      <c r="E16308" s="103"/>
      <c r="F16308" s="104"/>
    </row>
    <row r="16309" spans="5:6" x14ac:dyDescent="0.25">
      <c r="E16309" s="103"/>
      <c r="F16309" s="104"/>
    </row>
    <row r="16310" spans="5:6" x14ac:dyDescent="0.25">
      <c r="E16310" s="103"/>
      <c r="F16310" s="104"/>
    </row>
    <row r="16311" spans="5:6" x14ac:dyDescent="0.25">
      <c r="E16311" s="103"/>
      <c r="F16311" s="104"/>
    </row>
    <row r="16312" spans="5:6" x14ac:dyDescent="0.25">
      <c r="E16312" s="103"/>
      <c r="F16312" s="104"/>
    </row>
    <row r="16313" spans="5:6" x14ac:dyDescent="0.25">
      <c r="E16313" s="103"/>
      <c r="F16313" s="104"/>
    </row>
    <row r="16314" spans="5:6" x14ac:dyDescent="0.25">
      <c r="E16314" s="103"/>
      <c r="F16314" s="104"/>
    </row>
    <row r="16315" spans="5:6" x14ac:dyDescent="0.25">
      <c r="E16315" s="103"/>
      <c r="F16315" s="104"/>
    </row>
    <row r="16316" spans="5:6" x14ac:dyDescent="0.25">
      <c r="E16316" s="103"/>
      <c r="F16316" s="104"/>
    </row>
    <row r="16317" spans="5:6" x14ac:dyDescent="0.25">
      <c r="E16317" s="103"/>
      <c r="F16317" s="104"/>
    </row>
    <row r="16318" spans="5:6" x14ac:dyDescent="0.25">
      <c r="E16318" s="103"/>
      <c r="F16318" s="104"/>
    </row>
    <row r="16319" spans="5:6" x14ac:dyDescent="0.25">
      <c r="E16319" s="103"/>
      <c r="F16319" s="104"/>
    </row>
    <row r="16320" spans="5:6" x14ac:dyDescent="0.25">
      <c r="E16320" s="103"/>
      <c r="F16320" s="104"/>
    </row>
    <row r="16321" spans="5:6" x14ac:dyDescent="0.25">
      <c r="E16321" s="103"/>
      <c r="F16321" s="104"/>
    </row>
    <row r="16322" spans="5:6" x14ac:dyDescent="0.25">
      <c r="E16322" s="103"/>
      <c r="F16322" s="104"/>
    </row>
    <row r="16323" spans="5:6" x14ac:dyDescent="0.25">
      <c r="E16323" s="103"/>
      <c r="F16323" s="104"/>
    </row>
    <row r="16324" spans="5:6" x14ac:dyDescent="0.25">
      <c r="E16324" s="103"/>
      <c r="F16324" s="104"/>
    </row>
    <row r="16325" spans="5:6" x14ac:dyDescent="0.25">
      <c r="E16325" s="103"/>
      <c r="F16325" s="104"/>
    </row>
    <row r="16326" spans="5:6" x14ac:dyDescent="0.25">
      <c r="E16326" s="103"/>
      <c r="F16326" s="104"/>
    </row>
    <row r="16327" spans="5:6" x14ac:dyDescent="0.25">
      <c r="E16327" s="103"/>
      <c r="F16327" s="104"/>
    </row>
    <row r="16328" spans="5:6" x14ac:dyDescent="0.25">
      <c r="E16328" s="103"/>
      <c r="F16328" s="104"/>
    </row>
    <row r="16329" spans="5:6" x14ac:dyDescent="0.25">
      <c r="E16329" s="103"/>
      <c r="F16329" s="104"/>
    </row>
    <row r="16330" spans="5:6" x14ac:dyDescent="0.25">
      <c r="E16330" s="103"/>
      <c r="F16330" s="104"/>
    </row>
    <row r="16331" spans="5:6" x14ac:dyDescent="0.25">
      <c r="E16331" s="103"/>
      <c r="F16331" s="104"/>
    </row>
    <row r="16332" spans="5:6" x14ac:dyDescent="0.25">
      <c r="E16332" s="103"/>
      <c r="F16332" s="104"/>
    </row>
    <row r="16333" spans="5:6" x14ac:dyDescent="0.25">
      <c r="E16333" s="103"/>
      <c r="F16333" s="104"/>
    </row>
    <row r="16334" spans="5:6" x14ac:dyDescent="0.25">
      <c r="E16334" s="103"/>
      <c r="F16334" s="104"/>
    </row>
    <row r="16335" spans="5:6" x14ac:dyDescent="0.25">
      <c r="E16335" s="103"/>
      <c r="F16335" s="104"/>
    </row>
    <row r="16336" spans="5:6" x14ac:dyDescent="0.25">
      <c r="E16336" s="103"/>
      <c r="F16336" s="104"/>
    </row>
    <row r="16337" spans="5:6" x14ac:dyDescent="0.25">
      <c r="E16337" s="103"/>
      <c r="F16337" s="104"/>
    </row>
    <row r="16338" spans="5:6" x14ac:dyDescent="0.25">
      <c r="E16338" s="103"/>
      <c r="F16338" s="104"/>
    </row>
    <row r="16339" spans="5:6" x14ac:dyDescent="0.25">
      <c r="E16339" s="103"/>
      <c r="F16339" s="104"/>
    </row>
    <row r="16340" spans="5:6" x14ac:dyDescent="0.25">
      <c r="E16340" s="103"/>
      <c r="F16340" s="104"/>
    </row>
    <row r="16341" spans="5:6" x14ac:dyDescent="0.25">
      <c r="E16341" s="103"/>
      <c r="F16341" s="104"/>
    </row>
    <row r="16342" spans="5:6" x14ac:dyDescent="0.25">
      <c r="E16342" s="103"/>
      <c r="F16342" s="104"/>
    </row>
    <row r="16343" spans="5:6" x14ac:dyDescent="0.25">
      <c r="E16343" s="103"/>
      <c r="F16343" s="104"/>
    </row>
    <row r="16344" spans="5:6" x14ac:dyDescent="0.25">
      <c r="E16344" s="103"/>
      <c r="F16344" s="104"/>
    </row>
    <row r="16345" spans="5:6" x14ac:dyDescent="0.25">
      <c r="E16345" s="103"/>
      <c r="F16345" s="104"/>
    </row>
    <row r="16346" spans="5:6" x14ac:dyDescent="0.25">
      <c r="E16346" s="103"/>
      <c r="F16346" s="104"/>
    </row>
    <row r="16347" spans="5:6" x14ac:dyDescent="0.25">
      <c r="E16347" s="103"/>
      <c r="F16347" s="104"/>
    </row>
    <row r="16348" spans="5:6" x14ac:dyDescent="0.25">
      <c r="E16348" s="103"/>
      <c r="F16348" s="104"/>
    </row>
    <row r="16349" spans="5:6" x14ac:dyDescent="0.25">
      <c r="E16349" s="103"/>
      <c r="F16349" s="104"/>
    </row>
    <row r="16350" spans="5:6" x14ac:dyDescent="0.25">
      <c r="E16350" s="103"/>
      <c r="F16350" s="104"/>
    </row>
    <row r="16351" spans="5:6" x14ac:dyDescent="0.25">
      <c r="E16351" s="103"/>
      <c r="F16351" s="104"/>
    </row>
    <row r="16352" spans="5:6" x14ac:dyDescent="0.25">
      <c r="E16352" s="103"/>
      <c r="F16352" s="104"/>
    </row>
    <row r="16353" spans="5:6" x14ac:dyDescent="0.25">
      <c r="E16353" s="103"/>
      <c r="F16353" s="104"/>
    </row>
    <row r="16354" spans="5:6" x14ac:dyDescent="0.25">
      <c r="E16354" s="103"/>
      <c r="F16354" s="104"/>
    </row>
    <row r="16355" spans="5:6" x14ac:dyDescent="0.25">
      <c r="E16355" s="103"/>
      <c r="F16355" s="104"/>
    </row>
    <row r="16356" spans="5:6" x14ac:dyDescent="0.25">
      <c r="E16356" s="103"/>
      <c r="F16356" s="104"/>
    </row>
    <row r="16357" spans="5:6" x14ac:dyDescent="0.25">
      <c r="E16357" s="103"/>
      <c r="F16357" s="104"/>
    </row>
    <row r="16358" spans="5:6" x14ac:dyDescent="0.25">
      <c r="E16358" s="103"/>
      <c r="F16358" s="104"/>
    </row>
    <row r="16359" spans="5:6" x14ac:dyDescent="0.25">
      <c r="E16359" s="103"/>
      <c r="F16359" s="104"/>
    </row>
    <row r="16360" spans="5:6" x14ac:dyDescent="0.25">
      <c r="E16360" s="103"/>
      <c r="F16360" s="104"/>
    </row>
    <row r="16361" spans="5:6" x14ac:dyDescent="0.25">
      <c r="E16361" s="103"/>
      <c r="F16361" s="104"/>
    </row>
    <row r="16362" spans="5:6" x14ac:dyDescent="0.25">
      <c r="E16362" s="103"/>
      <c r="F16362" s="104"/>
    </row>
    <row r="16363" spans="5:6" x14ac:dyDescent="0.25">
      <c r="E16363" s="103"/>
      <c r="F16363" s="104"/>
    </row>
    <row r="16364" spans="5:6" x14ac:dyDescent="0.25">
      <c r="E16364" s="103"/>
      <c r="F16364" s="104"/>
    </row>
    <row r="16365" spans="5:6" x14ac:dyDescent="0.25">
      <c r="E16365" s="103"/>
      <c r="F16365" s="104"/>
    </row>
    <row r="16366" spans="5:6" x14ac:dyDescent="0.25">
      <c r="E16366" s="103"/>
      <c r="F16366" s="104"/>
    </row>
    <row r="16367" spans="5:6" x14ac:dyDescent="0.25">
      <c r="E16367" s="103"/>
      <c r="F16367" s="104"/>
    </row>
    <row r="16368" spans="5:6" x14ac:dyDescent="0.25">
      <c r="E16368" s="103"/>
      <c r="F16368" s="104"/>
    </row>
    <row r="16369" spans="5:6" x14ac:dyDescent="0.25">
      <c r="E16369" s="103"/>
      <c r="F16369" s="104"/>
    </row>
    <row r="16370" spans="5:6" x14ac:dyDescent="0.25">
      <c r="E16370" s="103"/>
      <c r="F16370" s="104"/>
    </row>
    <row r="16371" spans="5:6" x14ac:dyDescent="0.25">
      <c r="E16371" s="103"/>
      <c r="F16371" s="104"/>
    </row>
    <row r="16372" spans="5:6" x14ac:dyDescent="0.25">
      <c r="E16372" s="103"/>
      <c r="F16372" s="104"/>
    </row>
    <row r="16373" spans="5:6" x14ac:dyDescent="0.25">
      <c r="E16373" s="103"/>
      <c r="F16373" s="104"/>
    </row>
    <row r="16374" spans="5:6" x14ac:dyDescent="0.25">
      <c r="E16374" s="103"/>
      <c r="F16374" s="104"/>
    </row>
    <row r="16375" spans="5:6" x14ac:dyDescent="0.25">
      <c r="E16375" s="103"/>
      <c r="F16375" s="104"/>
    </row>
    <row r="16376" spans="5:6" x14ac:dyDescent="0.25">
      <c r="E16376" s="103"/>
      <c r="F16376" s="104"/>
    </row>
    <row r="16377" spans="5:6" x14ac:dyDescent="0.25">
      <c r="E16377" s="103"/>
      <c r="F16377" s="104"/>
    </row>
    <row r="16378" spans="5:6" x14ac:dyDescent="0.25">
      <c r="E16378" s="103"/>
      <c r="F16378" s="104"/>
    </row>
    <row r="16379" spans="5:6" x14ac:dyDescent="0.25">
      <c r="E16379" s="103"/>
      <c r="F16379" s="104"/>
    </row>
    <row r="16380" spans="5:6" x14ac:dyDescent="0.25">
      <c r="E16380" s="103"/>
      <c r="F16380" s="104"/>
    </row>
    <row r="16381" spans="5:6" x14ac:dyDescent="0.25">
      <c r="E16381" s="103"/>
      <c r="F16381" s="104"/>
    </row>
    <row r="16382" spans="5:6" x14ac:dyDescent="0.25">
      <c r="E16382" s="103"/>
      <c r="F16382" s="104"/>
    </row>
    <row r="16383" spans="5:6" x14ac:dyDescent="0.25">
      <c r="E16383" s="103"/>
      <c r="F16383" s="104"/>
    </row>
    <row r="16384" spans="5:6" x14ac:dyDescent="0.25">
      <c r="E16384" s="103"/>
      <c r="F16384" s="104"/>
    </row>
    <row r="16385" spans="5:6" x14ac:dyDescent="0.25">
      <c r="E16385" s="103"/>
      <c r="F16385" s="104"/>
    </row>
    <row r="16386" spans="5:6" x14ac:dyDescent="0.25">
      <c r="E16386" s="103"/>
      <c r="F16386" s="104"/>
    </row>
    <row r="16387" spans="5:6" x14ac:dyDescent="0.25">
      <c r="E16387" s="103"/>
      <c r="F16387" s="104"/>
    </row>
    <row r="16388" spans="5:6" x14ac:dyDescent="0.25">
      <c r="E16388" s="103"/>
      <c r="F16388" s="104"/>
    </row>
    <row r="16389" spans="5:6" x14ac:dyDescent="0.25">
      <c r="E16389" s="103"/>
      <c r="F16389" s="104"/>
    </row>
    <row r="16390" spans="5:6" x14ac:dyDescent="0.25">
      <c r="E16390" s="103"/>
      <c r="F16390" s="104"/>
    </row>
    <row r="16391" spans="5:6" x14ac:dyDescent="0.25">
      <c r="E16391" s="103"/>
      <c r="F16391" s="104"/>
    </row>
    <row r="16392" spans="5:6" x14ac:dyDescent="0.25">
      <c r="E16392" s="103"/>
      <c r="F16392" s="104"/>
    </row>
    <row r="16393" spans="5:6" x14ac:dyDescent="0.25">
      <c r="E16393" s="103"/>
      <c r="F16393" s="104"/>
    </row>
    <row r="16394" spans="5:6" x14ac:dyDescent="0.25">
      <c r="E16394" s="103"/>
      <c r="F16394" s="104"/>
    </row>
    <row r="16395" spans="5:6" x14ac:dyDescent="0.25">
      <c r="E16395" s="103"/>
      <c r="F16395" s="104"/>
    </row>
    <row r="16396" spans="5:6" x14ac:dyDescent="0.25">
      <c r="E16396" s="103"/>
      <c r="F16396" s="104"/>
    </row>
    <row r="16397" spans="5:6" x14ac:dyDescent="0.25">
      <c r="E16397" s="103"/>
      <c r="F16397" s="104"/>
    </row>
    <row r="16398" spans="5:6" x14ac:dyDescent="0.25">
      <c r="E16398" s="103"/>
      <c r="F16398" s="104"/>
    </row>
    <row r="16399" spans="5:6" x14ac:dyDescent="0.25">
      <c r="E16399" s="103"/>
      <c r="F16399" s="104"/>
    </row>
    <row r="16400" spans="5:6" x14ac:dyDescent="0.25">
      <c r="E16400" s="103"/>
      <c r="F16400" s="104"/>
    </row>
    <row r="16401" spans="5:6" x14ac:dyDescent="0.25">
      <c r="E16401" s="103"/>
      <c r="F16401" s="104"/>
    </row>
    <row r="16402" spans="5:6" x14ac:dyDescent="0.25">
      <c r="E16402" s="103"/>
      <c r="F16402" s="104"/>
    </row>
    <row r="16403" spans="5:6" x14ac:dyDescent="0.25">
      <c r="E16403" s="103"/>
      <c r="F16403" s="104"/>
    </row>
    <row r="16404" spans="5:6" x14ac:dyDescent="0.25">
      <c r="E16404" s="103"/>
      <c r="F16404" s="104"/>
    </row>
    <row r="16405" spans="5:6" x14ac:dyDescent="0.25">
      <c r="E16405" s="103"/>
      <c r="F16405" s="104"/>
    </row>
    <row r="16406" spans="5:6" x14ac:dyDescent="0.25">
      <c r="E16406" s="103"/>
      <c r="F16406" s="104"/>
    </row>
    <row r="16407" spans="5:6" x14ac:dyDescent="0.25">
      <c r="E16407" s="103"/>
      <c r="F16407" s="104"/>
    </row>
    <row r="16408" spans="5:6" x14ac:dyDescent="0.25">
      <c r="E16408" s="103"/>
      <c r="F16408" s="104"/>
    </row>
    <row r="16409" spans="5:6" x14ac:dyDescent="0.25">
      <c r="E16409" s="103"/>
      <c r="F16409" s="104"/>
    </row>
    <row r="16410" spans="5:6" x14ac:dyDescent="0.25">
      <c r="E16410" s="103"/>
      <c r="F16410" s="104"/>
    </row>
    <row r="16411" spans="5:6" x14ac:dyDescent="0.25">
      <c r="E16411" s="103"/>
      <c r="F16411" s="104"/>
    </row>
    <row r="16412" spans="5:6" x14ac:dyDescent="0.25">
      <c r="E16412" s="103"/>
      <c r="F16412" s="104"/>
    </row>
    <row r="16413" spans="5:6" x14ac:dyDescent="0.25">
      <c r="E16413" s="103"/>
      <c r="F16413" s="104"/>
    </row>
    <row r="16414" spans="5:6" x14ac:dyDescent="0.25">
      <c r="E16414" s="103"/>
      <c r="F16414" s="104"/>
    </row>
    <row r="16415" spans="5:6" x14ac:dyDescent="0.25">
      <c r="E16415" s="103"/>
      <c r="F16415" s="104"/>
    </row>
    <row r="16416" spans="5:6" x14ac:dyDescent="0.25">
      <c r="E16416" s="103"/>
      <c r="F16416" s="104"/>
    </row>
    <row r="16417" spans="5:6" x14ac:dyDescent="0.25">
      <c r="E16417" s="103"/>
      <c r="F16417" s="104"/>
    </row>
    <row r="16418" spans="5:6" x14ac:dyDescent="0.25">
      <c r="E16418" s="103"/>
      <c r="F16418" s="104"/>
    </row>
    <row r="16419" spans="5:6" x14ac:dyDescent="0.25">
      <c r="E16419" s="103"/>
      <c r="F16419" s="104"/>
    </row>
    <row r="16420" spans="5:6" x14ac:dyDescent="0.25">
      <c r="E16420" s="103"/>
      <c r="F16420" s="104"/>
    </row>
    <row r="16421" spans="5:6" x14ac:dyDescent="0.25">
      <c r="E16421" s="103"/>
      <c r="F16421" s="104"/>
    </row>
    <row r="16422" spans="5:6" x14ac:dyDescent="0.25">
      <c r="E16422" s="103"/>
      <c r="F16422" s="104"/>
    </row>
    <row r="16423" spans="5:6" x14ac:dyDescent="0.25">
      <c r="E16423" s="103"/>
      <c r="F16423" s="104"/>
    </row>
    <row r="16424" spans="5:6" x14ac:dyDescent="0.25">
      <c r="E16424" s="103"/>
      <c r="F16424" s="104"/>
    </row>
    <row r="16425" spans="5:6" x14ac:dyDescent="0.25">
      <c r="E16425" s="103"/>
      <c r="F16425" s="104"/>
    </row>
    <row r="16426" spans="5:6" x14ac:dyDescent="0.25">
      <c r="E16426" s="103"/>
      <c r="F16426" s="104"/>
    </row>
    <row r="16427" spans="5:6" x14ac:dyDescent="0.25">
      <c r="E16427" s="103"/>
      <c r="F16427" s="104"/>
    </row>
    <row r="16428" spans="5:6" x14ac:dyDescent="0.25">
      <c r="E16428" s="103"/>
      <c r="F16428" s="104"/>
    </row>
    <row r="16429" spans="5:6" x14ac:dyDescent="0.25">
      <c r="E16429" s="103"/>
      <c r="F16429" s="104"/>
    </row>
    <row r="16430" spans="5:6" x14ac:dyDescent="0.25">
      <c r="E16430" s="103"/>
      <c r="F16430" s="104"/>
    </row>
    <row r="16431" spans="5:6" x14ac:dyDescent="0.25">
      <c r="E16431" s="103"/>
      <c r="F16431" s="104"/>
    </row>
    <row r="16432" spans="5:6" x14ac:dyDescent="0.25">
      <c r="E16432" s="103"/>
      <c r="F16432" s="104"/>
    </row>
    <row r="16433" spans="5:6" x14ac:dyDescent="0.25">
      <c r="E16433" s="103"/>
      <c r="F16433" s="104"/>
    </row>
    <row r="16434" spans="5:6" x14ac:dyDescent="0.25">
      <c r="E16434" s="103"/>
      <c r="F16434" s="104"/>
    </row>
    <row r="16435" spans="5:6" x14ac:dyDescent="0.25">
      <c r="E16435" s="103"/>
      <c r="F16435" s="104"/>
    </row>
    <row r="16436" spans="5:6" x14ac:dyDescent="0.25">
      <c r="E16436" s="103"/>
      <c r="F16436" s="104"/>
    </row>
    <row r="16437" spans="5:6" x14ac:dyDescent="0.25">
      <c r="E16437" s="103"/>
      <c r="F16437" s="104"/>
    </row>
    <row r="16438" spans="5:6" x14ac:dyDescent="0.25">
      <c r="E16438" s="103"/>
      <c r="F16438" s="104"/>
    </row>
    <row r="16439" spans="5:6" x14ac:dyDescent="0.25">
      <c r="E16439" s="103"/>
      <c r="F16439" s="104"/>
    </row>
    <row r="16440" spans="5:6" x14ac:dyDescent="0.25">
      <c r="E16440" s="103"/>
      <c r="F16440" s="104"/>
    </row>
    <row r="16441" spans="5:6" x14ac:dyDescent="0.25">
      <c r="E16441" s="103"/>
      <c r="F16441" s="104"/>
    </row>
    <row r="16442" spans="5:6" x14ac:dyDescent="0.25">
      <c r="E16442" s="103"/>
      <c r="F16442" s="104"/>
    </row>
    <row r="16443" spans="5:6" x14ac:dyDescent="0.25">
      <c r="E16443" s="103"/>
      <c r="F16443" s="104"/>
    </row>
    <row r="16444" spans="5:6" x14ac:dyDescent="0.25">
      <c r="E16444" s="103"/>
      <c r="F16444" s="104"/>
    </row>
    <row r="16445" spans="5:6" x14ac:dyDescent="0.25">
      <c r="E16445" s="103"/>
      <c r="F16445" s="104"/>
    </row>
    <row r="16446" spans="5:6" x14ac:dyDescent="0.25">
      <c r="E16446" s="103"/>
      <c r="F16446" s="104"/>
    </row>
    <row r="16447" spans="5:6" x14ac:dyDescent="0.25">
      <c r="E16447" s="103"/>
      <c r="F16447" s="104"/>
    </row>
    <row r="16448" spans="5:6" x14ac:dyDescent="0.25">
      <c r="E16448" s="103"/>
      <c r="F16448" s="104"/>
    </row>
    <row r="16449" spans="5:6" x14ac:dyDescent="0.25">
      <c r="E16449" s="103"/>
      <c r="F16449" s="104"/>
    </row>
    <row r="16450" spans="5:6" x14ac:dyDescent="0.25">
      <c r="E16450" s="103"/>
      <c r="F16450" s="104"/>
    </row>
    <row r="16451" spans="5:6" x14ac:dyDescent="0.25">
      <c r="E16451" s="103"/>
      <c r="F16451" s="104"/>
    </row>
    <row r="16452" spans="5:6" x14ac:dyDescent="0.25">
      <c r="E16452" s="103"/>
      <c r="F16452" s="104"/>
    </row>
    <row r="16453" spans="5:6" x14ac:dyDescent="0.25">
      <c r="E16453" s="103"/>
      <c r="F16453" s="104"/>
    </row>
    <row r="16454" spans="5:6" x14ac:dyDescent="0.25">
      <c r="E16454" s="103"/>
      <c r="F16454" s="104"/>
    </row>
    <row r="16455" spans="5:6" x14ac:dyDescent="0.25">
      <c r="E16455" s="103"/>
      <c r="F16455" s="104"/>
    </row>
    <row r="16456" spans="5:6" x14ac:dyDescent="0.25">
      <c r="E16456" s="103"/>
      <c r="F16456" s="104"/>
    </row>
    <row r="16457" spans="5:6" x14ac:dyDescent="0.25">
      <c r="E16457" s="103"/>
      <c r="F16457" s="104"/>
    </row>
    <row r="16458" spans="5:6" x14ac:dyDescent="0.25">
      <c r="E16458" s="103"/>
      <c r="F16458" s="104"/>
    </row>
    <row r="16459" spans="5:6" x14ac:dyDescent="0.25">
      <c r="E16459" s="103"/>
      <c r="F16459" s="104"/>
    </row>
    <row r="16460" spans="5:6" x14ac:dyDescent="0.25">
      <c r="E16460" s="103"/>
      <c r="F16460" s="104"/>
    </row>
    <row r="16461" spans="5:6" x14ac:dyDescent="0.25">
      <c r="E16461" s="103"/>
      <c r="F16461" s="104"/>
    </row>
    <row r="16462" spans="5:6" x14ac:dyDescent="0.25">
      <c r="E16462" s="103"/>
      <c r="F16462" s="104"/>
    </row>
    <row r="16463" spans="5:6" x14ac:dyDescent="0.25">
      <c r="E16463" s="103"/>
      <c r="F16463" s="104"/>
    </row>
    <row r="16464" spans="5:6" x14ac:dyDescent="0.25">
      <c r="E16464" s="103"/>
      <c r="F16464" s="104"/>
    </row>
    <row r="16465" spans="5:6" x14ac:dyDescent="0.25">
      <c r="E16465" s="103"/>
      <c r="F16465" s="104"/>
    </row>
    <row r="16466" spans="5:6" x14ac:dyDescent="0.25">
      <c r="E16466" s="103"/>
      <c r="F16466" s="104"/>
    </row>
    <row r="16467" spans="5:6" x14ac:dyDescent="0.25">
      <c r="E16467" s="103"/>
      <c r="F16467" s="104"/>
    </row>
    <row r="16468" spans="5:6" x14ac:dyDescent="0.25">
      <c r="E16468" s="103"/>
      <c r="F16468" s="104"/>
    </row>
    <row r="16469" spans="5:6" x14ac:dyDescent="0.25">
      <c r="E16469" s="103"/>
      <c r="F16469" s="104"/>
    </row>
    <row r="16470" spans="5:6" x14ac:dyDescent="0.25">
      <c r="E16470" s="103"/>
      <c r="F16470" s="104"/>
    </row>
    <row r="16471" spans="5:6" x14ac:dyDescent="0.25">
      <c r="E16471" s="103"/>
      <c r="F16471" s="104"/>
    </row>
    <row r="16472" spans="5:6" x14ac:dyDescent="0.25">
      <c r="E16472" s="103"/>
      <c r="F16472" s="104"/>
    </row>
    <row r="16473" spans="5:6" x14ac:dyDescent="0.25">
      <c r="E16473" s="103"/>
      <c r="F16473" s="104"/>
    </row>
    <row r="16474" spans="5:6" x14ac:dyDescent="0.25">
      <c r="E16474" s="103"/>
      <c r="F16474" s="104"/>
    </row>
    <row r="16475" spans="5:6" x14ac:dyDescent="0.25">
      <c r="E16475" s="103"/>
      <c r="F16475" s="104"/>
    </row>
    <row r="16476" spans="5:6" x14ac:dyDescent="0.25">
      <c r="E16476" s="103"/>
      <c r="F16476" s="104"/>
    </row>
    <row r="16477" spans="5:6" x14ac:dyDescent="0.25">
      <c r="E16477" s="103"/>
      <c r="F16477" s="104"/>
    </row>
    <row r="16478" spans="5:6" x14ac:dyDescent="0.25">
      <c r="E16478" s="103"/>
      <c r="F16478" s="104"/>
    </row>
    <row r="16479" spans="5:6" x14ac:dyDescent="0.25">
      <c r="E16479" s="103"/>
      <c r="F16479" s="104"/>
    </row>
    <row r="16480" spans="5:6" x14ac:dyDescent="0.25">
      <c r="E16480" s="103"/>
      <c r="F16480" s="104"/>
    </row>
    <row r="16481" spans="5:6" x14ac:dyDescent="0.25">
      <c r="E16481" s="103"/>
      <c r="F16481" s="104"/>
    </row>
    <row r="16482" spans="5:6" x14ac:dyDescent="0.25">
      <c r="E16482" s="103"/>
      <c r="F16482" s="104"/>
    </row>
    <row r="16483" spans="5:6" x14ac:dyDescent="0.25">
      <c r="E16483" s="103"/>
      <c r="F16483" s="104"/>
    </row>
    <row r="16484" spans="5:6" x14ac:dyDescent="0.25">
      <c r="E16484" s="103"/>
      <c r="F16484" s="104"/>
    </row>
    <row r="16485" spans="5:6" x14ac:dyDescent="0.25">
      <c r="E16485" s="103"/>
      <c r="F16485" s="104"/>
    </row>
    <row r="16486" spans="5:6" x14ac:dyDescent="0.25">
      <c r="E16486" s="103"/>
      <c r="F16486" s="104"/>
    </row>
    <row r="16487" spans="5:6" x14ac:dyDescent="0.25">
      <c r="E16487" s="103"/>
      <c r="F16487" s="104"/>
    </row>
    <row r="16488" spans="5:6" x14ac:dyDescent="0.25">
      <c r="E16488" s="103"/>
      <c r="F16488" s="104"/>
    </row>
    <row r="16489" spans="5:6" x14ac:dyDescent="0.25">
      <c r="E16489" s="103"/>
      <c r="F16489" s="104"/>
    </row>
    <row r="16490" spans="5:6" x14ac:dyDescent="0.25">
      <c r="E16490" s="103"/>
      <c r="F16490" s="104"/>
    </row>
    <row r="16491" spans="5:6" x14ac:dyDescent="0.25">
      <c r="E16491" s="103"/>
      <c r="F16491" s="104"/>
    </row>
    <row r="16492" spans="5:6" x14ac:dyDescent="0.25">
      <c r="E16492" s="103"/>
      <c r="F16492" s="104"/>
    </row>
    <row r="16493" spans="5:6" x14ac:dyDescent="0.25">
      <c r="E16493" s="103"/>
      <c r="F16493" s="104"/>
    </row>
    <row r="16494" spans="5:6" x14ac:dyDescent="0.25">
      <c r="E16494" s="103"/>
      <c r="F16494" s="104"/>
    </row>
    <row r="16495" spans="5:6" x14ac:dyDescent="0.25">
      <c r="E16495" s="103"/>
      <c r="F16495" s="104"/>
    </row>
    <row r="16496" spans="5:6" x14ac:dyDescent="0.25">
      <c r="E16496" s="103"/>
      <c r="F16496" s="104"/>
    </row>
    <row r="16497" spans="5:6" x14ac:dyDescent="0.25">
      <c r="E16497" s="103"/>
      <c r="F16497" s="104"/>
    </row>
    <row r="16498" spans="5:6" x14ac:dyDescent="0.25">
      <c r="E16498" s="103"/>
      <c r="F16498" s="104"/>
    </row>
    <row r="16499" spans="5:6" x14ac:dyDescent="0.25">
      <c r="E16499" s="103"/>
      <c r="F16499" s="104"/>
    </row>
    <row r="16500" spans="5:6" x14ac:dyDescent="0.25">
      <c r="E16500" s="103"/>
      <c r="F16500" s="104"/>
    </row>
    <row r="16501" spans="5:6" x14ac:dyDescent="0.25">
      <c r="E16501" s="103"/>
      <c r="F16501" s="104"/>
    </row>
    <row r="16502" spans="5:6" x14ac:dyDescent="0.25">
      <c r="E16502" s="103"/>
      <c r="F16502" s="104"/>
    </row>
    <row r="16503" spans="5:6" x14ac:dyDescent="0.25">
      <c r="E16503" s="103"/>
      <c r="F16503" s="104"/>
    </row>
    <row r="16504" spans="5:6" x14ac:dyDescent="0.25">
      <c r="E16504" s="103"/>
      <c r="F16504" s="104"/>
    </row>
    <row r="16505" spans="5:6" x14ac:dyDescent="0.25">
      <c r="E16505" s="103"/>
      <c r="F16505" s="104"/>
    </row>
    <row r="16506" spans="5:6" x14ac:dyDescent="0.25">
      <c r="E16506" s="103"/>
      <c r="F16506" s="104"/>
    </row>
    <row r="16507" spans="5:6" x14ac:dyDescent="0.25">
      <c r="E16507" s="103"/>
      <c r="F16507" s="104"/>
    </row>
    <row r="16508" spans="5:6" x14ac:dyDescent="0.25">
      <c r="E16508" s="103"/>
      <c r="F16508" s="104"/>
    </row>
    <row r="16509" spans="5:6" x14ac:dyDescent="0.25">
      <c r="E16509" s="103"/>
      <c r="F16509" s="104"/>
    </row>
    <row r="16510" spans="5:6" x14ac:dyDescent="0.25">
      <c r="E16510" s="103"/>
      <c r="F16510" s="104"/>
    </row>
    <row r="16511" spans="5:6" x14ac:dyDescent="0.25">
      <c r="E16511" s="103"/>
      <c r="F16511" s="104"/>
    </row>
    <row r="16512" spans="5:6" x14ac:dyDescent="0.25">
      <c r="E16512" s="103"/>
      <c r="F16512" s="104"/>
    </row>
    <row r="16513" spans="5:6" x14ac:dyDescent="0.25">
      <c r="E16513" s="103"/>
      <c r="F16513" s="104"/>
    </row>
    <row r="16514" spans="5:6" x14ac:dyDescent="0.25">
      <c r="E16514" s="103"/>
      <c r="F16514" s="104"/>
    </row>
    <row r="16515" spans="5:6" x14ac:dyDescent="0.25">
      <c r="E16515" s="103"/>
      <c r="F16515" s="104"/>
    </row>
    <row r="16516" spans="5:6" x14ac:dyDescent="0.25">
      <c r="E16516" s="103"/>
      <c r="F16516" s="104"/>
    </row>
    <row r="16517" spans="5:6" x14ac:dyDescent="0.25">
      <c r="E16517" s="103"/>
      <c r="F16517" s="104"/>
    </row>
    <row r="16518" spans="5:6" x14ac:dyDescent="0.25">
      <c r="E16518" s="103"/>
      <c r="F16518" s="104"/>
    </row>
    <row r="16519" spans="5:6" x14ac:dyDescent="0.25">
      <c r="E16519" s="103"/>
      <c r="F16519" s="104"/>
    </row>
    <row r="16520" spans="5:6" x14ac:dyDescent="0.25">
      <c r="E16520" s="103"/>
      <c r="F16520" s="104"/>
    </row>
    <row r="16521" spans="5:6" x14ac:dyDescent="0.25">
      <c r="E16521" s="103"/>
      <c r="F16521" s="104"/>
    </row>
    <row r="16522" spans="5:6" x14ac:dyDescent="0.25">
      <c r="E16522" s="103"/>
      <c r="F16522" s="104"/>
    </row>
    <row r="16523" spans="5:6" x14ac:dyDescent="0.25">
      <c r="E16523" s="103"/>
      <c r="F16523" s="104"/>
    </row>
    <row r="16524" spans="5:6" x14ac:dyDescent="0.25">
      <c r="E16524" s="103"/>
      <c r="F16524" s="104"/>
    </row>
    <row r="16525" spans="5:6" x14ac:dyDescent="0.25">
      <c r="E16525" s="103"/>
      <c r="F16525" s="104"/>
    </row>
    <row r="16526" spans="5:6" x14ac:dyDescent="0.25">
      <c r="E16526" s="103"/>
      <c r="F16526" s="104"/>
    </row>
    <row r="16527" spans="5:6" x14ac:dyDescent="0.25">
      <c r="E16527" s="103"/>
      <c r="F16527" s="104"/>
    </row>
    <row r="16528" spans="5:6" x14ac:dyDescent="0.25">
      <c r="E16528" s="103"/>
      <c r="F16528" s="104"/>
    </row>
    <row r="16529" spans="5:6" x14ac:dyDescent="0.25">
      <c r="E16529" s="103"/>
      <c r="F16529" s="104"/>
    </row>
    <row r="16530" spans="5:6" x14ac:dyDescent="0.25">
      <c r="E16530" s="103"/>
      <c r="F16530" s="104"/>
    </row>
    <row r="16531" spans="5:6" x14ac:dyDescent="0.25">
      <c r="E16531" s="103"/>
      <c r="F16531" s="104"/>
    </row>
    <row r="16532" spans="5:6" x14ac:dyDescent="0.25">
      <c r="E16532" s="103"/>
      <c r="F16532" s="104"/>
    </row>
    <row r="16533" spans="5:6" x14ac:dyDescent="0.25">
      <c r="E16533" s="103"/>
      <c r="F16533" s="104"/>
    </row>
    <row r="16534" spans="5:6" x14ac:dyDescent="0.25">
      <c r="E16534" s="103"/>
      <c r="F16534" s="104"/>
    </row>
    <row r="16535" spans="5:6" x14ac:dyDescent="0.25">
      <c r="E16535" s="103"/>
      <c r="F16535" s="104"/>
    </row>
    <row r="16536" spans="5:6" x14ac:dyDescent="0.25">
      <c r="E16536" s="103"/>
      <c r="F16536" s="104"/>
    </row>
    <row r="16537" spans="5:6" x14ac:dyDescent="0.25">
      <c r="E16537" s="103"/>
      <c r="F16537" s="104"/>
    </row>
    <row r="16538" spans="5:6" x14ac:dyDescent="0.25">
      <c r="E16538" s="103"/>
      <c r="F16538" s="104"/>
    </row>
    <row r="16539" spans="5:6" x14ac:dyDescent="0.25">
      <c r="E16539" s="103"/>
      <c r="F16539" s="104"/>
    </row>
    <row r="16540" spans="5:6" x14ac:dyDescent="0.25">
      <c r="E16540" s="103"/>
      <c r="F16540" s="104"/>
    </row>
    <row r="16541" spans="5:6" x14ac:dyDescent="0.25">
      <c r="E16541" s="103"/>
      <c r="F16541" s="104"/>
    </row>
    <row r="16542" spans="5:6" x14ac:dyDescent="0.25">
      <c r="E16542" s="103"/>
      <c r="F16542" s="104"/>
    </row>
    <row r="16543" spans="5:6" x14ac:dyDescent="0.25">
      <c r="E16543" s="103"/>
      <c r="F16543" s="104"/>
    </row>
    <row r="16544" spans="5:6" x14ac:dyDescent="0.25">
      <c r="E16544" s="103"/>
      <c r="F16544" s="104"/>
    </row>
    <row r="16545" spans="5:6" x14ac:dyDescent="0.25">
      <c r="E16545" s="103"/>
      <c r="F16545" s="104"/>
    </row>
    <row r="16546" spans="5:6" x14ac:dyDescent="0.25">
      <c r="E16546" s="103"/>
      <c r="F16546" s="104"/>
    </row>
    <row r="16547" spans="5:6" x14ac:dyDescent="0.25">
      <c r="E16547" s="103"/>
      <c r="F16547" s="104"/>
    </row>
    <row r="16548" spans="5:6" x14ac:dyDescent="0.25">
      <c r="E16548" s="103"/>
      <c r="F16548" s="104"/>
    </row>
    <row r="16549" spans="5:6" x14ac:dyDescent="0.25">
      <c r="E16549" s="103"/>
      <c r="F16549" s="104"/>
    </row>
    <row r="16550" spans="5:6" x14ac:dyDescent="0.25">
      <c r="E16550" s="103"/>
      <c r="F16550" s="104"/>
    </row>
    <row r="16551" spans="5:6" x14ac:dyDescent="0.25">
      <c r="E16551" s="103"/>
      <c r="F16551" s="104"/>
    </row>
    <row r="16552" spans="5:6" x14ac:dyDescent="0.25">
      <c r="E16552" s="103"/>
      <c r="F16552" s="104"/>
    </row>
    <row r="16553" spans="5:6" x14ac:dyDescent="0.25">
      <c r="E16553" s="103"/>
      <c r="F16553" s="104"/>
    </row>
    <row r="16554" spans="5:6" x14ac:dyDescent="0.25">
      <c r="E16554" s="103"/>
      <c r="F16554" s="104"/>
    </row>
    <row r="16555" spans="5:6" x14ac:dyDescent="0.25">
      <c r="E16555" s="103"/>
      <c r="F16555" s="104"/>
    </row>
    <row r="16556" spans="5:6" x14ac:dyDescent="0.25">
      <c r="E16556" s="103"/>
      <c r="F16556" s="104"/>
    </row>
    <row r="16557" spans="5:6" x14ac:dyDescent="0.25">
      <c r="E16557" s="103"/>
      <c r="F16557" s="104"/>
    </row>
    <row r="16558" spans="5:6" x14ac:dyDescent="0.25">
      <c r="E16558" s="103"/>
      <c r="F16558" s="104"/>
    </row>
    <row r="16559" spans="5:6" x14ac:dyDescent="0.25">
      <c r="E16559" s="103"/>
      <c r="F16559" s="104"/>
    </row>
    <row r="16560" spans="5:6" x14ac:dyDescent="0.25">
      <c r="E16560" s="103"/>
      <c r="F16560" s="104"/>
    </row>
    <row r="16561" spans="5:6" x14ac:dyDescent="0.25">
      <c r="E16561" s="103"/>
      <c r="F16561" s="104"/>
    </row>
    <row r="16562" spans="5:6" x14ac:dyDescent="0.25">
      <c r="E16562" s="103"/>
      <c r="F16562" s="104"/>
    </row>
    <row r="16563" spans="5:6" x14ac:dyDescent="0.25">
      <c r="E16563" s="103"/>
      <c r="F16563" s="104"/>
    </row>
    <row r="16564" spans="5:6" x14ac:dyDescent="0.25">
      <c r="E16564" s="103"/>
      <c r="F16564" s="104"/>
    </row>
    <row r="16565" spans="5:6" x14ac:dyDescent="0.25">
      <c r="E16565" s="103"/>
      <c r="F16565" s="104"/>
    </row>
    <row r="16566" spans="5:6" x14ac:dyDescent="0.25">
      <c r="E16566" s="103"/>
      <c r="F16566" s="104"/>
    </row>
    <row r="16567" spans="5:6" x14ac:dyDescent="0.25">
      <c r="E16567" s="103"/>
      <c r="F16567" s="104"/>
    </row>
    <row r="16568" spans="5:6" x14ac:dyDescent="0.25">
      <c r="E16568" s="103"/>
      <c r="F16568" s="104"/>
    </row>
    <row r="16569" spans="5:6" x14ac:dyDescent="0.25">
      <c r="E16569" s="103"/>
      <c r="F16569" s="104"/>
    </row>
    <row r="16570" spans="5:6" x14ac:dyDescent="0.25">
      <c r="E16570" s="103"/>
      <c r="F16570" s="104"/>
    </row>
    <row r="16571" spans="5:6" x14ac:dyDescent="0.25">
      <c r="E16571" s="103"/>
      <c r="F16571" s="104"/>
    </row>
    <row r="16572" spans="5:6" x14ac:dyDescent="0.25">
      <c r="E16572" s="103"/>
      <c r="F16572" s="104"/>
    </row>
    <row r="16573" spans="5:6" x14ac:dyDescent="0.25">
      <c r="E16573" s="103"/>
      <c r="F16573" s="104"/>
    </row>
    <row r="16574" spans="5:6" x14ac:dyDescent="0.25">
      <c r="E16574" s="103"/>
      <c r="F16574" s="104"/>
    </row>
    <row r="16575" spans="5:6" x14ac:dyDescent="0.25">
      <c r="E16575" s="103"/>
      <c r="F16575" s="104"/>
    </row>
    <row r="16576" spans="5:6" x14ac:dyDescent="0.25">
      <c r="E16576" s="103"/>
      <c r="F16576" s="104"/>
    </row>
    <row r="16577" spans="5:6" x14ac:dyDescent="0.25">
      <c r="E16577" s="103"/>
      <c r="F16577" s="104"/>
    </row>
    <row r="16578" spans="5:6" x14ac:dyDescent="0.25">
      <c r="E16578" s="103"/>
      <c r="F16578" s="104"/>
    </row>
    <row r="16579" spans="5:6" x14ac:dyDescent="0.25">
      <c r="E16579" s="103"/>
      <c r="F16579" s="104"/>
    </row>
    <row r="16580" spans="5:6" x14ac:dyDescent="0.25">
      <c r="E16580" s="103"/>
      <c r="F16580" s="104"/>
    </row>
    <row r="16581" spans="5:6" x14ac:dyDescent="0.25">
      <c r="E16581" s="103"/>
      <c r="F16581" s="104"/>
    </row>
    <row r="16582" spans="5:6" x14ac:dyDescent="0.25">
      <c r="E16582" s="103"/>
      <c r="F16582" s="104"/>
    </row>
    <row r="16583" spans="5:6" x14ac:dyDescent="0.25">
      <c r="E16583" s="103"/>
      <c r="F16583" s="104"/>
    </row>
    <row r="16584" spans="5:6" x14ac:dyDescent="0.25">
      <c r="E16584" s="103"/>
      <c r="F16584" s="104"/>
    </row>
    <row r="16585" spans="5:6" x14ac:dyDescent="0.25">
      <c r="E16585" s="103"/>
      <c r="F16585" s="104"/>
    </row>
    <row r="16586" spans="5:6" x14ac:dyDescent="0.25">
      <c r="E16586" s="103"/>
      <c r="F16586" s="104"/>
    </row>
    <row r="16587" spans="5:6" x14ac:dyDescent="0.25">
      <c r="E16587" s="103"/>
      <c r="F16587" s="104"/>
    </row>
    <row r="16588" spans="5:6" x14ac:dyDescent="0.25">
      <c r="E16588" s="103"/>
      <c r="F16588" s="104"/>
    </row>
    <row r="16589" spans="5:6" x14ac:dyDescent="0.25">
      <c r="E16589" s="103"/>
      <c r="F16589" s="104"/>
    </row>
    <row r="16590" spans="5:6" x14ac:dyDescent="0.25">
      <c r="E16590" s="103"/>
      <c r="F16590" s="104"/>
    </row>
    <row r="16591" spans="5:6" x14ac:dyDescent="0.25">
      <c r="E16591" s="103"/>
      <c r="F16591" s="104"/>
    </row>
    <row r="16592" spans="5:6" x14ac:dyDescent="0.25">
      <c r="E16592" s="103"/>
      <c r="F16592" s="104"/>
    </row>
    <row r="16593" spans="5:6" x14ac:dyDescent="0.25">
      <c r="E16593" s="103"/>
      <c r="F16593" s="104"/>
    </row>
    <row r="16594" spans="5:6" x14ac:dyDescent="0.25">
      <c r="E16594" s="103"/>
      <c r="F16594" s="104"/>
    </row>
    <row r="16595" spans="5:6" x14ac:dyDescent="0.25">
      <c r="E16595" s="103"/>
      <c r="F16595" s="104"/>
    </row>
    <row r="16596" spans="5:6" x14ac:dyDescent="0.25">
      <c r="E16596" s="103"/>
      <c r="F16596" s="104"/>
    </row>
    <row r="16597" spans="5:6" x14ac:dyDescent="0.25">
      <c r="E16597" s="103"/>
      <c r="F16597" s="104"/>
    </row>
    <row r="16598" spans="5:6" x14ac:dyDescent="0.25">
      <c r="E16598" s="103"/>
      <c r="F16598" s="104"/>
    </row>
    <row r="16599" spans="5:6" x14ac:dyDescent="0.25">
      <c r="E16599" s="103"/>
      <c r="F16599" s="104"/>
    </row>
    <row r="16600" spans="5:6" x14ac:dyDescent="0.25">
      <c r="E16600" s="103"/>
      <c r="F16600" s="104"/>
    </row>
    <row r="16601" spans="5:6" x14ac:dyDescent="0.25">
      <c r="E16601" s="103"/>
      <c r="F16601" s="104"/>
    </row>
    <row r="16602" spans="5:6" x14ac:dyDescent="0.25">
      <c r="E16602" s="103"/>
      <c r="F16602" s="104"/>
    </row>
    <row r="16603" spans="5:6" x14ac:dyDescent="0.25">
      <c r="E16603" s="103"/>
      <c r="F16603" s="104"/>
    </row>
    <row r="16604" spans="5:6" x14ac:dyDescent="0.25">
      <c r="E16604" s="103"/>
      <c r="F16604" s="104"/>
    </row>
    <row r="16605" spans="5:6" x14ac:dyDescent="0.25">
      <c r="E16605" s="103"/>
      <c r="F16605" s="104"/>
    </row>
    <row r="16606" spans="5:6" x14ac:dyDescent="0.25">
      <c r="E16606" s="103"/>
      <c r="F16606" s="104"/>
    </row>
    <row r="16607" spans="5:6" x14ac:dyDescent="0.25">
      <c r="E16607" s="103"/>
      <c r="F16607" s="104"/>
    </row>
    <row r="16608" spans="5:6" x14ac:dyDescent="0.25">
      <c r="E16608" s="103"/>
      <c r="F16608" s="104"/>
    </row>
    <row r="16609" spans="5:6" x14ac:dyDescent="0.25">
      <c r="E16609" s="103"/>
      <c r="F16609" s="104"/>
    </row>
    <row r="16610" spans="5:6" x14ac:dyDescent="0.25">
      <c r="E16610" s="103"/>
      <c r="F16610" s="104"/>
    </row>
    <row r="16611" spans="5:6" x14ac:dyDescent="0.25">
      <c r="E16611" s="103"/>
      <c r="F16611" s="104"/>
    </row>
    <row r="16612" spans="5:6" x14ac:dyDescent="0.25">
      <c r="E16612" s="103"/>
      <c r="F16612" s="104"/>
    </row>
    <row r="16613" spans="5:6" x14ac:dyDescent="0.25">
      <c r="E16613" s="103"/>
      <c r="F16613" s="104"/>
    </row>
    <row r="16614" spans="5:6" x14ac:dyDescent="0.25">
      <c r="E16614" s="103"/>
      <c r="F16614" s="104"/>
    </row>
    <row r="16615" spans="5:6" x14ac:dyDescent="0.25">
      <c r="E16615" s="103"/>
      <c r="F16615" s="104"/>
    </row>
    <row r="16616" spans="5:6" x14ac:dyDescent="0.25">
      <c r="E16616" s="103"/>
      <c r="F16616" s="104"/>
    </row>
    <row r="16617" spans="5:6" x14ac:dyDescent="0.25">
      <c r="E16617" s="103"/>
      <c r="F16617" s="104"/>
    </row>
    <row r="16618" spans="5:6" x14ac:dyDescent="0.25">
      <c r="E16618" s="103"/>
      <c r="F16618" s="104"/>
    </row>
    <row r="16619" spans="5:6" x14ac:dyDescent="0.25">
      <c r="E16619" s="103"/>
      <c r="F16619" s="104"/>
    </row>
    <row r="16620" spans="5:6" x14ac:dyDescent="0.25">
      <c r="E16620" s="103"/>
      <c r="F16620" s="104"/>
    </row>
    <row r="16621" spans="5:6" x14ac:dyDescent="0.25">
      <c r="E16621" s="103"/>
      <c r="F16621" s="104"/>
    </row>
    <row r="16622" spans="5:6" x14ac:dyDescent="0.25">
      <c r="E16622" s="103"/>
      <c r="F16622" s="104"/>
    </row>
    <row r="16623" spans="5:6" x14ac:dyDescent="0.25">
      <c r="E16623" s="103"/>
      <c r="F16623" s="104"/>
    </row>
    <row r="16624" spans="5:6" x14ac:dyDescent="0.25">
      <c r="E16624" s="103"/>
      <c r="F16624" s="104"/>
    </row>
    <row r="16625" spans="5:6" x14ac:dyDescent="0.25">
      <c r="E16625" s="103"/>
      <c r="F16625" s="104"/>
    </row>
    <row r="16626" spans="5:6" x14ac:dyDescent="0.25">
      <c r="E16626" s="103"/>
      <c r="F16626" s="104"/>
    </row>
    <row r="16627" spans="5:6" x14ac:dyDescent="0.25">
      <c r="E16627" s="103"/>
      <c r="F16627" s="104"/>
    </row>
    <row r="16628" spans="5:6" x14ac:dyDescent="0.25">
      <c r="E16628" s="103"/>
      <c r="F16628" s="104"/>
    </row>
    <row r="16629" spans="5:6" x14ac:dyDescent="0.25">
      <c r="E16629" s="103"/>
      <c r="F16629" s="104"/>
    </row>
    <row r="16630" spans="5:6" x14ac:dyDescent="0.25">
      <c r="E16630" s="103"/>
      <c r="F16630" s="104"/>
    </row>
    <row r="16631" spans="5:6" x14ac:dyDescent="0.25">
      <c r="E16631" s="103"/>
      <c r="F16631" s="104"/>
    </row>
    <row r="16632" spans="5:6" x14ac:dyDescent="0.25">
      <c r="E16632" s="103"/>
      <c r="F16632" s="104"/>
    </row>
    <row r="16633" spans="5:6" x14ac:dyDescent="0.25">
      <c r="E16633" s="103"/>
      <c r="F16633" s="104"/>
    </row>
    <row r="16634" spans="5:6" x14ac:dyDescent="0.25">
      <c r="E16634" s="103"/>
      <c r="F16634" s="104"/>
    </row>
    <row r="16635" spans="5:6" x14ac:dyDescent="0.25">
      <c r="E16635" s="103"/>
      <c r="F16635" s="104"/>
    </row>
    <row r="16636" spans="5:6" x14ac:dyDescent="0.25">
      <c r="E16636" s="103"/>
      <c r="F16636" s="104"/>
    </row>
    <row r="16637" spans="5:6" x14ac:dyDescent="0.25">
      <c r="E16637" s="103"/>
      <c r="F16637" s="104"/>
    </row>
    <row r="16638" spans="5:6" x14ac:dyDescent="0.25">
      <c r="E16638" s="103"/>
      <c r="F16638" s="104"/>
    </row>
    <row r="16639" spans="5:6" x14ac:dyDescent="0.25">
      <c r="E16639" s="103"/>
      <c r="F16639" s="104"/>
    </row>
    <row r="16640" spans="5:6" x14ac:dyDescent="0.25">
      <c r="E16640" s="103"/>
      <c r="F16640" s="104"/>
    </row>
    <row r="16641" spans="5:6" x14ac:dyDescent="0.25">
      <c r="E16641" s="103"/>
      <c r="F16641" s="104"/>
    </row>
    <row r="16642" spans="5:6" x14ac:dyDescent="0.25">
      <c r="E16642" s="103"/>
      <c r="F16642" s="104"/>
    </row>
    <row r="16643" spans="5:6" x14ac:dyDescent="0.25">
      <c r="E16643" s="103"/>
      <c r="F16643" s="104"/>
    </row>
    <row r="16644" spans="5:6" x14ac:dyDescent="0.25">
      <c r="E16644" s="103"/>
      <c r="F16644" s="104"/>
    </row>
    <row r="16645" spans="5:6" x14ac:dyDescent="0.25">
      <c r="E16645" s="103"/>
      <c r="F16645" s="104"/>
    </row>
    <row r="16646" spans="5:6" x14ac:dyDescent="0.25">
      <c r="E16646" s="103"/>
      <c r="F16646" s="104"/>
    </row>
    <row r="16647" spans="5:6" x14ac:dyDescent="0.25">
      <c r="E16647" s="103"/>
      <c r="F16647" s="104"/>
    </row>
    <row r="16648" spans="5:6" x14ac:dyDescent="0.25">
      <c r="E16648" s="103"/>
      <c r="F16648" s="104"/>
    </row>
    <row r="16649" spans="5:6" x14ac:dyDescent="0.25">
      <c r="E16649" s="103"/>
      <c r="F16649" s="104"/>
    </row>
    <row r="16650" spans="5:6" x14ac:dyDescent="0.25">
      <c r="E16650" s="103"/>
      <c r="F16650" s="104"/>
    </row>
    <row r="16651" spans="5:6" x14ac:dyDescent="0.25">
      <c r="E16651" s="103"/>
      <c r="F16651" s="104"/>
    </row>
    <row r="16652" spans="5:6" x14ac:dyDescent="0.25">
      <c r="E16652" s="103"/>
      <c r="F16652" s="104"/>
    </row>
    <row r="16653" spans="5:6" x14ac:dyDescent="0.25">
      <c r="E16653" s="103"/>
      <c r="F16653" s="104"/>
    </row>
    <row r="16654" spans="5:6" x14ac:dyDescent="0.25">
      <c r="E16654" s="103"/>
      <c r="F16654" s="104"/>
    </row>
    <row r="16655" spans="5:6" x14ac:dyDescent="0.25">
      <c r="E16655" s="103"/>
      <c r="F16655" s="104"/>
    </row>
    <row r="16656" spans="5:6" x14ac:dyDescent="0.25">
      <c r="E16656" s="103"/>
      <c r="F16656" s="104"/>
    </row>
    <row r="16657" spans="5:6" x14ac:dyDescent="0.25">
      <c r="E16657" s="103"/>
      <c r="F16657" s="104"/>
    </row>
    <row r="16658" spans="5:6" x14ac:dyDescent="0.25">
      <c r="E16658" s="103"/>
      <c r="F16658" s="104"/>
    </row>
    <row r="16659" spans="5:6" x14ac:dyDescent="0.25">
      <c r="E16659" s="103"/>
      <c r="F16659" s="104"/>
    </row>
    <row r="16660" spans="5:6" x14ac:dyDescent="0.25">
      <c r="E16660" s="103"/>
      <c r="F16660" s="104"/>
    </row>
    <row r="16661" spans="5:6" x14ac:dyDescent="0.25">
      <c r="E16661" s="103"/>
      <c r="F16661" s="104"/>
    </row>
    <row r="16662" spans="5:6" x14ac:dyDescent="0.25">
      <c r="E16662" s="103"/>
      <c r="F16662" s="104"/>
    </row>
    <row r="16663" spans="5:6" x14ac:dyDescent="0.25">
      <c r="E16663" s="103"/>
      <c r="F16663" s="104"/>
    </row>
    <row r="16664" spans="5:6" x14ac:dyDescent="0.25">
      <c r="E16664" s="103"/>
      <c r="F16664" s="104"/>
    </row>
    <row r="16665" spans="5:6" x14ac:dyDescent="0.25">
      <c r="E16665" s="103"/>
      <c r="F16665" s="104"/>
    </row>
    <row r="16666" spans="5:6" x14ac:dyDescent="0.25">
      <c r="E16666" s="103"/>
      <c r="F16666" s="104"/>
    </row>
    <row r="16667" spans="5:6" x14ac:dyDescent="0.25">
      <c r="E16667" s="103"/>
      <c r="F16667" s="104"/>
    </row>
    <row r="16668" spans="5:6" x14ac:dyDescent="0.25">
      <c r="E16668" s="103"/>
      <c r="F16668" s="104"/>
    </row>
    <row r="16669" spans="5:6" x14ac:dyDescent="0.25">
      <c r="E16669" s="103"/>
      <c r="F16669" s="104"/>
    </row>
    <row r="16670" spans="5:6" x14ac:dyDescent="0.25">
      <c r="E16670" s="103"/>
      <c r="F16670" s="104"/>
    </row>
    <row r="16671" spans="5:6" x14ac:dyDescent="0.25">
      <c r="E16671" s="103"/>
      <c r="F16671" s="104"/>
    </row>
    <row r="16672" spans="5:6" x14ac:dyDescent="0.25">
      <c r="E16672" s="103"/>
      <c r="F16672" s="104"/>
    </row>
    <row r="16673" spans="5:6" x14ac:dyDescent="0.25">
      <c r="E16673" s="103"/>
      <c r="F16673" s="104"/>
    </row>
    <row r="16674" spans="5:6" x14ac:dyDescent="0.25">
      <c r="E16674" s="103"/>
      <c r="F16674" s="104"/>
    </row>
    <row r="16675" spans="5:6" x14ac:dyDescent="0.25">
      <c r="E16675" s="103"/>
      <c r="F16675" s="104"/>
    </row>
    <row r="16676" spans="5:6" x14ac:dyDescent="0.25">
      <c r="E16676" s="103"/>
      <c r="F16676" s="104"/>
    </row>
    <row r="16677" spans="5:6" x14ac:dyDescent="0.25">
      <c r="E16677" s="103"/>
      <c r="F16677" s="104"/>
    </row>
    <row r="16678" spans="5:6" x14ac:dyDescent="0.25">
      <c r="E16678" s="103"/>
      <c r="F16678" s="104"/>
    </row>
    <row r="16679" spans="5:6" x14ac:dyDescent="0.25">
      <c r="E16679" s="103"/>
      <c r="F16679" s="104"/>
    </row>
    <row r="16680" spans="5:6" x14ac:dyDescent="0.25">
      <c r="E16680" s="103"/>
      <c r="F16680" s="104"/>
    </row>
    <row r="16681" spans="5:6" x14ac:dyDescent="0.25">
      <c r="E16681" s="103"/>
      <c r="F16681" s="104"/>
    </row>
    <row r="16682" spans="5:6" x14ac:dyDescent="0.25">
      <c r="E16682" s="103"/>
      <c r="F16682" s="104"/>
    </row>
    <row r="16683" spans="5:6" x14ac:dyDescent="0.25">
      <c r="E16683" s="103"/>
      <c r="F16683" s="104"/>
    </row>
    <row r="16684" spans="5:6" x14ac:dyDescent="0.25">
      <c r="E16684" s="103"/>
      <c r="F16684" s="104"/>
    </row>
    <row r="16685" spans="5:6" x14ac:dyDescent="0.25">
      <c r="E16685" s="103"/>
      <c r="F16685" s="104"/>
    </row>
    <row r="16686" spans="5:6" x14ac:dyDescent="0.25">
      <c r="E16686" s="103"/>
      <c r="F16686" s="104"/>
    </row>
    <row r="16687" spans="5:6" x14ac:dyDescent="0.25">
      <c r="E16687" s="103"/>
      <c r="F16687" s="104"/>
    </row>
    <row r="16688" spans="5:6" x14ac:dyDescent="0.25">
      <c r="E16688" s="103"/>
      <c r="F16688" s="104"/>
    </row>
    <row r="16689" spans="5:6" x14ac:dyDescent="0.25">
      <c r="E16689" s="103"/>
      <c r="F16689" s="104"/>
    </row>
    <row r="16690" spans="5:6" x14ac:dyDescent="0.25">
      <c r="E16690" s="103"/>
      <c r="F16690" s="104"/>
    </row>
    <row r="16691" spans="5:6" x14ac:dyDescent="0.25">
      <c r="E16691" s="103"/>
      <c r="F16691" s="104"/>
    </row>
    <row r="16692" spans="5:6" x14ac:dyDescent="0.25">
      <c r="E16692" s="103"/>
      <c r="F16692" s="104"/>
    </row>
    <row r="16693" spans="5:6" x14ac:dyDescent="0.25">
      <c r="E16693" s="103"/>
      <c r="F16693" s="104"/>
    </row>
    <row r="16694" spans="5:6" x14ac:dyDescent="0.25">
      <c r="E16694" s="103"/>
      <c r="F16694" s="104"/>
    </row>
    <row r="16695" spans="5:6" x14ac:dyDescent="0.25">
      <c r="E16695" s="103"/>
      <c r="F16695" s="104"/>
    </row>
    <row r="16696" spans="5:6" x14ac:dyDescent="0.25">
      <c r="E16696" s="103"/>
      <c r="F16696" s="104"/>
    </row>
    <row r="16697" spans="5:6" x14ac:dyDescent="0.25">
      <c r="E16697" s="103"/>
      <c r="F16697" s="104"/>
    </row>
    <row r="16698" spans="5:6" x14ac:dyDescent="0.25">
      <c r="E16698" s="103"/>
      <c r="F16698" s="104"/>
    </row>
    <row r="16699" spans="5:6" x14ac:dyDescent="0.25">
      <c r="E16699" s="103"/>
      <c r="F16699" s="104"/>
    </row>
    <row r="16700" spans="5:6" x14ac:dyDescent="0.25">
      <c r="E16700" s="103"/>
      <c r="F16700" s="104"/>
    </row>
    <row r="16701" spans="5:6" x14ac:dyDescent="0.25">
      <c r="E16701" s="103"/>
      <c r="F16701" s="104"/>
    </row>
    <row r="16702" spans="5:6" x14ac:dyDescent="0.25">
      <c r="E16702" s="103"/>
      <c r="F16702" s="104"/>
    </row>
    <row r="16703" spans="5:6" x14ac:dyDescent="0.25">
      <c r="E16703" s="103"/>
      <c r="F16703" s="104"/>
    </row>
    <row r="16704" spans="5:6" x14ac:dyDescent="0.25">
      <c r="E16704" s="103"/>
      <c r="F16704" s="104"/>
    </row>
    <row r="16705" spans="5:6" x14ac:dyDescent="0.25">
      <c r="E16705" s="103"/>
      <c r="F16705" s="104"/>
    </row>
    <row r="16706" spans="5:6" x14ac:dyDescent="0.25">
      <c r="E16706" s="103"/>
      <c r="F16706" s="104"/>
    </row>
    <row r="16707" spans="5:6" x14ac:dyDescent="0.25">
      <c r="E16707" s="103"/>
      <c r="F16707" s="104"/>
    </row>
    <row r="16708" spans="5:6" x14ac:dyDescent="0.25">
      <c r="E16708" s="103"/>
      <c r="F16708" s="104"/>
    </row>
    <row r="16709" spans="5:6" x14ac:dyDescent="0.25">
      <c r="E16709" s="103"/>
      <c r="F16709" s="104"/>
    </row>
    <row r="16710" spans="5:6" x14ac:dyDescent="0.25">
      <c r="E16710" s="103"/>
      <c r="F16710" s="104"/>
    </row>
    <row r="16711" spans="5:6" x14ac:dyDescent="0.25">
      <c r="E16711" s="103"/>
      <c r="F16711" s="104"/>
    </row>
    <row r="16712" spans="5:6" x14ac:dyDescent="0.25">
      <c r="E16712" s="103"/>
      <c r="F16712" s="104"/>
    </row>
    <row r="16713" spans="5:6" x14ac:dyDescent="0.25">
      <c r="E16713" s="103"/>
      <c r="F16713" s="104"/>
    </row>
    <row r="16714" spans="5:6" x14ac:dyDescent="0.25">
      <c r="E16714" s="103"/>
      <c r="F16714" s="104"/>
    </row>
    <row r="16715" spans="5:6" x14ac:dyDescent="0.25">
      <c r="E16715" s="103"/>
      <c r="F16715" s="104"/>
    </row>
    <row r="16716" spans="5:6" x14ac:dyDescent="0.25">
      <c r="E16716" s="103"/>
      <c r="F16716" s="104"/>
    </row>
    <row r="16717" spans="5:6" x14ac:dyDescent="0.25">
      <c r="E16717" s="103"/>
      <c r="F16717" s="104"/>
    </row>
    <row r="16718" spans="5:6" x14ac:dyDescent="0.25">
      <c r="E16718" s="103"/>
      <c r="F16718" s="104"/>
    </row>
    <row r="16719" spans="5:6" x14ac:dyDescent="0.25">
      <c r="E16719" s="103"/>
      <c r="F16719" s="104"/>
    </row>
    <row r="16720" spans="5:6" x14ac:dyDescent="0.25">
      <c r="E16720" s="103"/>
      <c r="F16720" s="104"/>
    </row>
    <row r="16721" spans="5:6" x14ac:dyDescent="0.25">
      <c r="E16721" s="103"/>
      <c r="F16721" s="104"/>
    </row>
    <row r="16722" spans="5:6" x14ac:dyDescent="0.25">
      <c r="E16722" s="103"/>
      <c r="F16722" s="104"/>
    </row>
    <row r="16723" spans="5:6" x14ac:dyDescent="0.25">
      <c r="E16723" s="103"/>
      <c r="F16723" s="104"/>
    </row>
    <row r="16724" spans="5:6" x14ac:dyDescent="0.25">
      <c r="E16724" s="103"/>
      <c r="F16724" s="104"/>
    </row>
    <row r="16725" spans="5:6" x14ac:dyDescent="0.25">
      <c r="E16725" s="103"/>
      <c r="F16725" s="104"/>
    </row>
    <row r="16726" spans="5:6" x14ac:dyDescent="0.25">
      <c r="E16726" s="103"/>
      <c r="F16726" s="104"/>
    </row>
    <row r="16727" spans="5:6" x14ac:dyDescent="0.25">
      <c r="E16727" s="103"/>
      <c r="F16727" s="104"/>
    </row>
    <row r="16728" spans="5:6" x14ac:dyDescent="0.25">
      <c r="E16728" s="103"/>
      <c r="F16728" s="104"/>
    </row>
    <row r="16729" spans="5:6" x14ac:dyDescent="0.25">
      <c r="E16729" s="103"/>
      <c r="F16729" s="104"/>
    </row>
    <row r="16730" spans="5:6" x14ac:dyDescent="0.25">
      <c r="E16730" s="103"/>
      <c r="F16730" s="104"/>
    </row>
    <row r="16731" spans="5:6" x14ac:dyDescent="0.25">
      <c r="E16731" s="103"/>
      <c r="F16731" s="104"/>
    </row>
    <row r="16732" spans="5:6" x14ac:dyDescent="0.25">
      <c r="E16732" s="103"/>
      <c r="F16732" s="104"/>
    </row>
    <row r="16733" spans="5:6" x14ac:dyDescent="0.25">
      <c r="E16733" s="103"/>
      <c r="F16733" s="104"/>
    </row>
    <row r="16734" spans="5:6" x14ac:dyDescent="0.25">
      <c r="E16734" s="103"/>
      <c r="F16734" s="104"/>
    </row>
    <row r="16735" spans="5:6" x14ac:dyDescent="0.25">
      <c r="E16735" s="103"/>
      <c r="F16735" s="104"/>
    </row>
    <row r="16736" spans="5:6" x14ac:dyDescent="0.25">
      <c r="E16736" s="103"/>
      <c r="F16736" s="104"/>
    </row>
    <row r="16737" spans="5:6" x14ac:dyDescent="0.25">
      <c r="E16737" s="103"/>
      <c r="F16737" s="104"/>
    </row>
    <row r="16738" spans="5:6" x14ac:dyDescent="0.25">
      <c r="E16738" s="103"/>
      <c r="F16738" s="104"/>
    </row>
    <row r="16739" spans="5:6" x14ac:dyDescent="0.25">
      <c r="E16739" s="103"/>
      <c r="F16739" s="104"/>
    </row>
    <row r="16740" spans="5:6" x14ac:dyDescent="0.25">
      <c r="E16740" s="103"/>
      <c r="F16740" s="104"/>
    </row>
    <row r="16741" spans="5:6" x14ac:dyDescent="0.25">
      <c r="E16741" s="103"/>
      <c r="F16741" s="104"/>
    </row>
    <row r="16742" spans="5:6" x14ac:dyDescent="0.25">
      <c r="E16742" s="103"/>
      <c r="F16742" s="104"/>
    </row>
    <row r="16743" spans="5:6" x14ac:dyDescent="0.25">
      <c r="E16743" s="103"/>
      <c r="F16743" s="104"/>
    </row>
    <row r="16744" spans="5:6" x14ac:dyDescent="0.25">
      <c r="E16744" s="103"/>
      <c r="F16744" s="104"/>
    </row>
    <row r="16745" spans="5:6" x14ac:dyDescent="0.25">
      <c r="E16745" s="103"/>
      <c r="F16745" s="104"/>
    </row>
    <row r="16746" spans="5:6" x14ac:dyDescent="0.25">
      <c r="E16746" s="103"/>
      <c r="F16746" s="104"/>
    </row>
    <row r="16747" spans="5:6" x14ac:dyDescent="0.25">
      <c r="E16747" s="103"/>
      <c r="F16747" s="104"/>
    </row>
    <row r="16748" spans="5:6" x14ac:dyDescent="0.25">
      <c r="E16748" s="103"/>
      <c r="F16748" s="104"/>
    </row>
    <row r="16749" spans="5:6" x14ac:dyDescent="0.25">
      <c r="E16749" s="103"/>
      <c r="F16749" s="104"/>
    </row>
    <row r="16750" spans="5:6" x14ac:dyDescent="0.25">
      <c r="E16750" s="103"/>
      <c r="F16750" s="104"/>
    </row>
    <row r="16751" spans="5:6" x14ac:dyDescent="0.25">
      <c r="E16751" s="103"/>
      <c r="F16751" s="104"/>
    </row>
    <row r="16752" spans="5:6" x14ac:dyDescent="0.25">
      <c r="E16752" s="103"/>
      <c r="F16752" s="104"/>
    </row>
    <row r="16753" spans="5:6" x14ac:dyDescent="0.25">
      <c r="E16753" s="103"/>
      <c r="F16753" s="104"/>
    </row>
    <row r="16754" spans="5:6" x14ac:dyDescent="0.25">
      <c r="E16754" s="103"/>
      <c r="F16754" s="104"/>
    </row>
    <row r="16755" spans="5:6" x14ac:dyDescent="0.25">
      <c r="E16755" s="103"/>
      <c r="F16755" s="104"/>
    </row>
    <row r="16756" spans="5:6" x14ac:dyDescent="0.25">
      <c r="E16756" s="103"/>
      <c r="F16756" s="104"/>
    </row>
    <row r="16757" spans="5:6" x14ac:dyDescent="0.25">
      <c r="E16757" s="103"/>
      <c r="F16757" s="104"/>
    </row>
    <row r="16758" spans="5:6" x14ac:dyDescent="0.25">
      <c r="E16758" s="103"/>
      <c r="F16758" s="104"/>
    </row>
    <row r="16759" spans="5:6" x14ac:dyDescent="0.25">
      <c r="E16759" s="103"/>
      <c r="F16759" s="104"/>
    </row>
    <row r="16760" spans="5:6" x14ac:dyDescent="0.25">
      <c r="E16760" s="103"/>
      <c r="F16760" s="104"/>
    </row>
    <row r="16761" spans="5:6" x14ac:dyDescent="0.25">
      <c r="E16761" s="103"/>
      <c r="F16761" s="104"/>
    </row>
    <row r="16762" spans="5:6" x14ac:dyDescent="0.25">
      <c r="E16762" s="103"/>
      <c r="F16762" s="104"/>
    </row>
    <row r="16763" spans="5:6" x14ac:dyDescent="0.25">
      <c r="E16763" s="103"/>
      <c r="F16763" s="104"/>
    </row>
    <row r="16764" spans="5:6" x14ac:dyDescent="0.25">
      <c r="E16764" s="103"/>
      <c r="F16764" s="104"/>
    </row>
    <row r="16765" spans="5:6" x14ac:dyDescent="0.25">
      <c r="E16765" s="103"/>
      <c r="F16765" s="104"/>
    </row>
    <row r="16766" spans="5:6" x14ac:dyDescent="0.25">
      <c r="E16766" s="103"/>
      <c r="F16766" s="104"/>
    </row>
    <row r="16767" spans="5:6" x14ac:dyDescent="0.25">
      <c r="E16767" s="103"/>
      <c r="F16767" s="104"/>
    </row>
    <row r="16768" spans="5:6" x14ac:dyDescent="0.25">
      <c r="E16768" s="103"/>
      <c r="F16768" s="104"/>
    </row>
    <row r="16769" spans="5:6" x14ac:dyDescent="0.25">
      <c r="E16769" s="103"/>
      <c r="F16769" s="104"/>
    </row>
    <row r="16770" spans="5:6" x14ac:dyDescent="0.25">
      <c r="E16770" s="103"/>
      <c r="F16770" s="104"/>
    </row>
    <row r="16771" spans="5:6" x14ac:dyDescent="0.25">
      <c r="E16771" s="103"/>
      <c r="F16771" s="104"/>
    </row>
    <row r="16772" spans="5:6" x14ac:dyDescent="0.25">
      <c r="E16772" s="103"/>
      <c r="F16772" s="104"/>
    </row>
    <row r="16773" spans="5:6" x14ac:dyDescent="0.25">
      <c r="E16773" s="103"/>
      <c r="F16773" s="104"/>
    </row>
    <row r="16774" spans="5:6" x14ac:dyDescent="0.25">
      <c r="E16774" s="103"/>
      <c r="F16774" s="104"/>
    </row>
    <row r="16775" spans="5:6" x14ac:dyDescent="0.25">
      <c r="E16775" s="103"/>
      <c r="F16775" s="104"/>
    </row>
    <row r="16776" spans="5:6" x14ac:dyDescent="0.25">
      <c r="E16776" s="103"/>
      <c r="F16776" s="104"/>
    </row>
    <row r="16777" spans="5:6" x14ac:dyDescent="0.25">
      <c r="E16777" s="103"/>
      <c r="F16777" s="104"/>
    </row>
    <row r="16778" spans="5:6" x14ac:dyDescent="0.25">
      <c r="E16778" s="103"/>
      <c r="F16778" s="104"/>
    </row>
    <row r="16779" spans="5:6" x14ac:dyDescent="0.25">
      <c r="E16779" s="103"/>
      <c r="F16779" s="104"/>
    </row>
    <row r="16780" spans="5:6" x14ac:dyDescent="0.25">
      <c r="E16780" s="103"/>
      <c r="F16780" s="104"/>
    </row>
    <row r="16781" spans="5:6" x14ac:dyDescent="0.25">
      <c r="E16781" s="103"/>
      <c r="F16781" s="104"/>
    </row>
    <row r="16782" spans="5:6" x14ac:dyDescent="0.25">
      <c r="E16782" s="103"/>
      <c r="F16782" s="104"/>
    </row>
    <row r="16783" spans="5:6" x14ac:dyDescent="0.25">
      <c r="E16783" s="103"/>
      <c r="F16783" s="104"/>
    </row>
    <row r="16784" spans="5:6" x14ac:dyDescent="0.25">
      <c r="E16784" s="103"/>
      <c r="F16784" s="104"/>
    </row>
    <row r="16785" spans="5:6" x14ac:dyDescent="0.25">
      <c r="E16785" s="103"/>
      <c r="F16785" s="104"/>
    </row>
    <row r="16786" spans="5:6" x14ac:dyDescent="0.25">
      <c r="E16786" s="103"/>
      <c r="F16786" s="104"/>
    </row>
    <row r="16787" spans="5:6" x14ac:dyDescent="0.25">
      <c r="E16787" s="103"/>
      <c r="F16787" s="104"/>
    </row>
    <row r="16788" spans="5:6" x14ac:dyDescent="0.25">
      <c r="E16788" s="103"/>
      <c r="F16788" s="104"/>
    </row>
    <row r="16789" spans="5:6" x14ac:dyDescent="0.25">
      <c r="E16789" s="103"/>
      <c r="F16789" s="104"/>
    </row>
    <row r="16790" spans="5:6" x14ac:dyDescent="0.25">
      <c r="E16790" s="103"/>
      <c r="F16790" s="104"/>
    </row>
    <row r="16791" spans="5:6" x14ac:dyDescent="0.25">
      <c r="E16791" s="103"/>
      <c r="F16791" s="104"/>
    </row>
    <row r="16792" spans="5:6" x14ac:dyDescent="0.25">
      <c r="E16792" s="103"/>
      <c r="F16792" s="104"/>
    </row>
    <row r="16793" spans="5:6" x14ac:dyDescent="0.25">
      <c r="E16793" s="103"/>
      <c r="F16793" s="104"/>
    </row>
    <row r="16794" spans="5:6" x14ac:dyDescent="0.25">
      <c r="E16794" s="103"/>
      <c r="F16794" s="104"/>
    </row>
    <row r="16795" spans="5:6" x14ac:dyDescent="0.25">
      <c r="E16795" s="103"/>
      <c r="F16795" s="104"/>
    </row>
    <row r="16796" spans="5:6" x14ac:dyDescent="0.25">
      <c r="E16796" s="103"/>
      <c r="F16796" s="104"/>
    </row>
    <row r="16797" spans="5:6" x14ac:dyDescent="0.25">
      <c r="E16797" s="103"/>
      <c r="F16797" s="104"/>
    </row>
    <row r="16798" spans="5:6" x14ac:dyDescent="0.25">
      <c r="E16798" s="103"/>
      <c r="F16798" s="104"/>
    </row>
    <row r="16799" spans="5:6" x14ac:dyDescent="0.25">
      <c r="E16799" s="103"/>
      <c r="F16799" s="104"/>
    </row>
    <row r="16800" spans="5:6" x14ac:dyDescent="0.25">
      <c r="E16800" s="103"/>
      <c r="F16800" s="104"/>
    </row>
    <row r="16801" spans="5:6" x14ac:dyDescent="0.25">
      <c r="E16801" s="103"/>
      <c r="F16801" s="104"/>
    </row>
    <row r="16802" spans="5:6" x14ac:dyDescent="0.25">
      <c r="E16802" s="103"/>
      <c r="F16802" s="104"/>
    </row>
    <row r="16803" spans="5:6" x14ac:dyDescent="0.25">
      <c r="E16803" s="103"/>
      <c r="F16803" s="104"/>
    </row>
    <row r="16804" spans="5:6" x14ac:dyDescent="0.25">
      <c r="E16804" s="103"/>
      <c r="F16804" s="104"/>
    </row>
    <row r="16805" spans="5:6" x14ac:dyDescent="0.25">
      <c r="E16805" s="103"/>
      <c r="F16805" s="104"/>
    </row>
    <row r="16806" spans="5:6" x14ac:dyDescent="0.25">
      <c r="E16806" s="103"/>
      <c r="F16806" s="104"/>
    </row>
    <row r="16807" spans="5:6" x14ac:dyDescent="0.25">
      <c r="E16807" s="103"/>
      <c r="F16807" s="104"/>
    </row>
    <row r="16808" spans="5:6" x14ac:dyDescent="0.25">
      <c r="E16808" s="103"/>
      <c r="F16808" s="104"/>
    </row>
    <row r="16809" spans="5:6" x14ac:dyDescent="0.25">
      <c r="E16809" s="103"/>
      <c r="F16809" s="104"/>
    </row>
    <row r="16810" spans="5:6" x14ac:dyDescent="0.25">
      <c r="E16810" s="103"/>
      <c r="F16810" s="104"/>
    </row>
    <row r="16811" spans="5:6" x14ac:dyDescent="0.25">
      <c r="E16811" s="103"/>
      <c r="F16811" s="104"/>
    </row>
    <row r="16812" spans="5:6" x14ac:dyDescent="0.25">
      <c r="E16812" s="103"/>
      <c r="F16812" s="104"/>
    </row>
    <row r="16813" spans="5:6" x14ac:dyDescent="0.25">
      <c r="E16813" s="103"/>
      <c r="F16813" s="104"/>
    </row>
    <row r="16814" spans="5:6" x14ac:dyDescent="0.25">
      <c r="E16814" s="103"/>
      <c r="F16814" s="104"/>
    </row>
    <row r="16815" spans="5:6" x14ac:dyDescent="0.25">
      <c r="E16815" s="103"/>
      <c r="F16815" s="104"/>
    </row>
    <row r="16816" spans="5:6" x14ac:dyDescent="0.25">
      <c r="E16816" s="103"/>
      <c r="F16816" s="104"/>
    </row>
    <row r="16817" spans="5:6" x14ac:dyDescent="0.25">
      <c r="E16817" s="103"/>
      <c r="F16817" s="104"/>
    </row>
    <row r="16818" spans="5:6" x14ac:dyDescent="0.25">
      <c r="E16818" s="103"/>
      <c r="F16818" s="104"/>
    </row>
    <row r="16819" spans="5:6" x14ac:dyDescent="0.25">
      <c r="E16819" s="103"/>
      <c r="F16819" s="104"/>
    </row>
    <row r="16820" spans="5:6" x14ac:dyDescent="0.25">
      <c r="E16820" s="103"/>
      <c r="F16820" s="104"/>
    </row>
    <row r="16821" spans="5:6" x14ac:dyDescent="0.25">
      <c r="E16821" s="103"/>
      <c r="F16821" s="104"/>
    </row>
    <row r="16822" spans="5:6" x14ac:dyDescent="0.25">
      <c r="E16822" s="103"/>
      <c r="F16822" s="104"/>
    </row>
    <row r="16823" spans="5:6" x14ac:dyDescent="0.25">
      <c r="E16823" s="103"/>
      <c r="F16823" s="104"/>
    </row>
    <row r="16824" spans="5:6" x14ac:dyDescent="0.25">
      <c r="E16824" s="103"/>
      <c r="F16824" s="104"/>
    </row>
    <row r="16825" spans="5:6" x14ac:dyDescent="0.25">
      <c r="E16825" s="103"/>
      <c r="F16825" s="104"/>
    </row>
    <row r="16826" spans="5:6" x14ac:dyDescent="0.25">
      <c r="E16826" s="103"/>
      <c r="F16826" s="104"/>
    </row>
    <row r="16827" spans="5:6" x14ac:dyDescent="0.25">
      <c r="E16827" s="103"/>
      <c r="F16827" s="104"/>
    </row>
    <row r="16828" spans="5:6" x14ac:dyDescent="0.25">
      <c r="E16828" s="103"/>
      <c r="F16828" s="104"/>
    </row>
    <row r="16829" spans="5:6" x14ac:dyDescent="0.25">
      <c r="E16829" s="103"/>
      <c r="F16829" s="104"/>
    </row>
    <row r="16830" spans="5:6" x14ac:dyDescent="0.25">
      <c r="E16830" s="103"/>
      <c r="F16830" s="104"/>
    </row>
    <row r="16831" spans="5:6" x14ac:dyDescent="0.25">
      <c r="E16831" s="103"/>
      <c r="F16831" s="104"/>
    </row>
    <row r="16832" spans="5:6" x14ac:dyDescent="0.25">
      <c r="E16832" s="103"/>
      <c r="F16832" s="104"/>
    </row>
    <row r="16833" spans="5:6" x14ac:dyDescent="0.25">
      <c r="E16833" s="103"/>
      <c r="F16833" s="104"/>
    </row>
    <row r="16834" spans="5:6" x14ac:dyDescent="0.25">
      <c r="E16834" s="103"/>
      <c r="F16834" s="104"/>
    </row>
    <row r="16835" spans="5:6" x14ac:dyDescent="0.25">
      <c r="E16835" s="103"/>
      <c r="F16835" s="104"/>
    </row>
    <row r="16836" spans="5:6" x14ac:dyDescent="0.25">
      <c r="E16836" s="103"/>
      <c r="F16836" s="104"/>
    </row>
    <row r="16837" spans="5:6" x14ac:dyDescent="0.25">
      <c r="E16837" s="103"/>
      <c r="F16837" s="104"/>
    </row>
    <row r="16838" spans="5:6" x14ac:dyDescent="0.25">
      <c r="E16838" s="103"/>
      <c r="F16838" s="104"/>
    </row>
    <row r="16839" spans="5:6" x14ac:dyDescent="0.25">
      <c r="E16839" s="103"/>
      <c r="F16839" s="104"/>
    </row>
    <row r="16840" spans="5:6" x14ac:dyDescent="0.25">
      <c r="E16840" s="103"/>
      <c r="F16840" s="104"/>
    </row>
    <row r="16841" spans="5:6" x14ac:dyDescent="0.25">
      <c r="E16841" s="103"/>
      <c r="F16841" s="104"/>
    </row>
    <row r="16842" spans="5:6" x14ac:dyDescent="0.25">
      <c r="E16842" s="103"/>
      <c r="F16842" s="104"/>
    </row>
    <row r="16843" spans="5:6" x14ac:dyDescent="0.25">
      <c r="E16843" s="103"/>
      <c r="F16843" s="104"/>
    </row>
    <row r="16844" spans="5:6" x14ac:dyDescent="0.25">
      <c r="E16844" s="103"/>
      <c r="F16844" s="104"/>
    </row>
    <row r="16845" spans="5:6" x14ac:dyDescent="0.25">
      <c r="E16845" s="103"/>
      <c r="F16845" s="104"/>
    </row>
    <row r="16846" spans="5:6" x14ac:dyDescent="0.25">
      <c r="E16846" s="103"/>
      <c r="F16846" s="104"/>
    </row>
    <row r="16847" spans="5:6" x14ac:dyDescent="0.25">
      <c r="E16847" s="103"/>
      <c r="F16847" s="104"/>
    </row>
    <row r="16848" spans="5:6" x14ac:dyDescent="0.25">
      <c r="E16848" s="103"/>
      <c r="F16848" s="104"/>
    </row>
    <row r="16849" spans="5:6" x14ac:dyDescent="0.25">
      <c r="E16849" s="103"/>
      <c r="F16849" s="104"/>
    </row>
    <row r="16850" spans="5:6" x14ac:dyDescent="0.25">
      <c r="E16850" s="103"/>
      <c r="F16850" s="104"/>
    </row>
    <row r="16851" spans="5:6" x14ac:dyDescent="0.25">
      <c r="E16851" s="103"/>
      <c r="F16851" s="104"/>
    </row>
    <row r="16852" spans="5:6" x14ac:dyDescent="0.25">
      <c r="E16852" s="103"/>
      <c r="F16852" s="104"/>
    </row>
    <row r="16853" spans="5:6" x14ac:dyDescent="0.25">
      <c r="E16853" s="103"/>
      <c r="F16853" s="104"/>
    </row>
    <row r="16854" spans="5:6" x14ac:dyDescent="0.25">
      <c r="E16854" s="103"/>
      <c r="F16854" s="104"/>
    </row>
    <row r="16855" spans="5:6" x14ac:dyDescent="0.25">
      <c r="E16855" s="103"/>
      <c r="F16855" s="104"/>
    </row>
    <row r="16856" spans="5:6" x14ac:dyDescent="0.25">
      <c r="E16856" s="103"/>
      <c r="F16856" s="104"/>
    </row>
    <row r="16857" spans="5:6" x14ac:dyDescent="0.25">
      <c r="E16857" s="103"/>
      <c r="F16857" s="104"/>
    </row>
    <row r="16858" spans="5:6" x14ac:dyDescent="0.25">
      <c r="E16858" s="103"/>
      <c r="F16858" s="104"/>
    </row>
    <row r="16859" spans="5:6" x14ac:dyDescent="0.25">
      <c r="E16859" s="103"/>
      <c r="F16859" s="104"/>
    </row>
    <row r="16860" spans="5:6" x14ac:dyDescent="0.25">
      <c r="E16860" s="103"/>
      <c r="F16860" s="104"/>
    </row>
    <row r="16861" spans="5:6" x14ac:dyDescent="0.25">
      <c r="E16861" s="103"/>
      <c r="F16861" s="104"/>
    </row>
    <row r="16862" spans="5:6" x14ac:dyDescent="0.25">
      <c r="E16862" s="103"/>
      <c r="F16862" s="104"/>
    </row>
    <row r="16863" spans="5:6" x14ac:dyDescent="0.25">
      <c r="E16863" s="103"/>
      <c r="F16863" s="104"/>
    </row>
    <row r="16864" spans="5:6" x14ac:dyDescent="0.25">
      <c r="E16864" s="103"/>
      <c r="F16864" s="104"/>
    </row>
    <row r="16865" spans="5:6" x14ac:dyDescent="0.25">
      <c r="E16865" s="103"/>
      <c r="F16865" s="104"/>
    </row>
    <row r="16866" spans="5:6" x14ac:dyDescent="0.25">
      <c r="E16866" s="103"/>
      <c r="F16866" s="104"/>
    </row>
    <row r="16867" spans="5:6" x14ac:dyDescent="0.25">
      <c r="E16867" s="103"/>
      <c r="F16867" s="104"/>
    </row>
    <row r="16868" spans="5:6" x14ac:dyDescent="0.25">
      <c r="E16868" s="103"/>
      <c r="F16868" s="104"/>
    </row>
    <row r="16869" spans="5:6" x14ac:dyDescent="0.25">
      <c r="E16869" s="103"/>
      <c r="F16869" s="104"/>
    </row>
    <row r="16870" spans="5:6" x14ac:dyDescent="0.25">
      <c r="E16870" s="103"/>
      <c r="F16870" s="104"/>
    </row>
    <row r="16871" spans="5:6" x14ac:dyDescent="0.25">
      <c r="E16871" s="103"/>
      <c r="F16871" s="104"/>
    </row>
    <row r="16872" spans="5:6" x14ac:dyDescent="0.25">
      <c r="E16872" s="103"/>
      <c r="F16872" s="104"/>
    </row>
    <row r="16873" spans="5:6" x14ac:dyDescent="0.25">
      <c r="E16873" s="103"/>
      <c r="F16873" s="104"/>
    </row>
    <row r="16874" spans="5:6" x14ac:dyDescent="0.25">
      <c r="E16874" s="103"/>
      <c r="F16874" s="104"/>
    </row>
    <row r="16875" spans="5:6" x14ac:dyDescent="0.25">
      <c r="E16875" s="103"/>
      <c r="F16875" s="104"/>
    </row>
    <row r="16876" spans="5:6" x14ac:dyDescent="0.25">
      <c r="E16876" s="103"/>
      <c r="F16876" s="104"/>
    </row>
    <row r="16877" spans="5:6" x14ac:dyDescent="0.25">
      <c r="E16877" s="103"/>
      <c r="F16877" s="104"/>
    </row>
    <row r="16878" spans="5:6" x14ac:dyDescent="0.25">
      <c r="E16878" s="103"/>
      <c r="F16878" s="104"/>
    </row>
    <row r="16879" spans="5:6" x14ac:dyDescent="0.25">
      <c r="E16879" s="103"/>
      <c r="F16879" s="104"/>
    </row>
    <row r="16880" spans="5:6" x14ac:dyDescent="0.25">
      <c r="E16880" s="103"/>
      <c r="F16880" s="104"/>
    </row>
    <row r="16881" spans="5:6" x14ac:dyDescent="0.25">
      <c r="E16881" s="103"/>
      <c r="F16881" s="104"/>
    </row>
    <row r="16882" spans="5:6" x14ac:dyDescent="0.25">
      <c r="E16882" s="103"/>
      <c r="F16882" s="104"/>
    </row>
    <row r="16883" spans="5:6" x14ac:dyDescent="0.25">
      <c r="E16883" s="103"/>
      <c r="F16883" s="104"/>
    </row>
    <row r="16884" spans="5:6" x14ac:dyDescent="0.25">
      <c r="E16884" s="103"/>
      <c r="F16884" s="104"/>
    </row>
    <row r="16885" spans="5:6" x14ac:dyDescent="0.25">
      <c r="E16885" s="103"/>
      <c r="F16885" s="104"/>
    </row>
    <row r="16886" spans="5:6" x14ac:dyDescent="0.25">
      <c r="E16886" s="103"/>
      <c r="F16886" s="104"/>
    </row>
    <row r="16887" spans="5:6" x14ac:dyDescent="0.25">
      <c r="E16887" s="103"/>
      <c r="F16887" s="104"/>
    </row>
    <row r="16888" spans="5:6" x14ac:dyDescent="0.25">
      <c r="E16888" s="103"/>
      <c r="F16888" s="104"/>
    </row>
    <row r="16889" spans="5:6" x14ac:dyDescent="0.25">
      <c r="E16889" s="103"/>
      <c r="F16889" s="104"/>
    </row>
    <row r="16890" spans="5:6" x14ac:dyDescent="0.25">
      <c r="E16890" s="103"/>
      <c r="F16890" s="104"/>
    </row>
    <row r="16891" spans="5:6" x14ac:dyDescent="0.25">
      <c r="E16891" s="103"/>
      <c r="F16891" s="104"/>
    </row>
    <row r="16892" spans="5:6" x14ac:dyDescent="0.25">
      <c r="E16892" s="103"/>
      <c r="F16892" s="104"/>
    </row>
    <row r="16893" spans="5:6" x14ac:dyDescent="0.25">
      <c r="E16893" s="103"/>
      <c r="F16893" s="104"/>
    </row>
    <row r="16894" spans="5:6" x14ac:dyDescent="0.25">
      <c r="E16894" s="103"/>
      <c r="F16894" s="104"/>
    </row>
    <row r="16895" spans="5:6" x14ac:dyDescent="0.25">
      <c r="E16895" s="103"/>
      <c r="F16895" s="104"/>
    </row>
    <row r="16896" spans="5:6" x14ac:dyDescent="0.25">
      <c r="E16896" s="103"/>
      <c r="F16896" s="104"/>
    </row>
    <row r="16897" spans="5:6" x14ac:dyDescent="0.25">
      <c r="E16897" s="103"/>
      <c r="F16897" s="104"/>
    </row>
    <row r="16898" spans="5:6" x14ac:dyDescent="0.25">
      <c r="E16898" s="103"/>
      <c r="F16898" s="104"/>
    </row>
    <row r="16899" spans="5:6" x14ac:dyDescent="0.25">
      <c r="E16899" s="103"/>
      <c r="F16899" s="104"/>
    </row>
    <row r="16900" spans="5:6" x14ac:dyDescent="0.25">
      <c r="E16900" s="103"/>
      <c r="F16900" s="104"/>
    </row>
    <row r="16901" spans="5:6" x14ac:dyDescent="0.25">
      <c r="E16901" s="103"/>
      <c r="F16901" s="104"/>
    </row>
    <row r="16902" spans="5:6" x14ac:dyDescent="0.25">
      <c r="E16902" s="103"/>
      <c r="F16902" s="104"/>
    </row>
    <row r="16903" spans="5:6" x14ac:dyDescent="0.25">
      <c r="E16903" s="103"/>
      <c r="F16903" s="104"/>
    </row>
    <row r="16904" spans="5:6" x14ac:dyDescent="0.25">
      <c r="E16904" s="103"/>
      <c r="F16904" s="104"/>
    </row>
    <row r="16905" spans="5:6" x14ac:dyDescent="0.25">
      <c r="E16905" s="103"/>
      <c r="F16905" s="104"/>
    </row>
    <row r="16906" spans="5:6" x14ac:dyDescent="0.25">
      <c r="E16906" s="103"/>
      <c r="F16906" s="104"/>
    </row>
    <row r="16907" spans="5:6" x14ac:dyDescent="0.25">
      <c r="E16907" s="103"/>
      <c r="F16907" s="104"/>
    </row>
    <row r="16908" spans="5:6" x14ac:dyDescent="0.25">
      <c r="E16908" s="103"/>
      <c r="F16908" s="104"/>
    </row>
    <row r="16909" spans="5:6" x14ac:dyDescent="0.25">
      <c r="E16909" s="103"/>
      <c r="F16909" s="104"/>
    </row>
    <row r="16910" spans="5:6" x14ac:dyDescent="0.25">
      <c r="E16910" s="103"/>
      <c r="F16910" s="104"/>
    </row>
    <row r="16911" spans="5:6" x14ac:dyDescent="0.25">
      <c r="E16911" s="103"/>
      <c r="F16911" s="104"/>
    </row>
    <row r="16912" spans="5:6" x14ac:dyDescent="0.25">
      <c r="E16912" s="103"/>
      <c r="F16912" s="104"/>
    </row>
    <row r="16913" spans="5:6" x14ac:dyDescent="0.25">
      <c r="E16913" s="103"/>
      <c r="F16913" s="104"/>
    </row>
    <row r="16914" spans="5:6" x14ac:dyDescent="0.25">
      <c r="E16914" s="103"/>
      <c r="F16914" s="104"/>
    </row>
    <row r="16915" spans="5:6" x14ac:dyDescent="0.25">
      <c r="E16915" s="103"/>
      <c r="F16915" s="104"/>
    </row>
    <row r="16916" spans="5:6" x14ac:dyDescent="0.25">
      <c r="E16916" s="103"/>
      <c r="F16916" s="104"/>
    </row>
    <row r="16917" spans="5:6" x14ac:dyDescent="0.25">
      <c r="E16917" s="103"/>
      <c r="F16917" s="104"/>
    </row>
    <row r="16918" spans="5:6" x14ac:dyDescent="0.25">
      <c r="E16918" s="103"/>
      <c r="F16918" s="104"/>
    </row>
    <row r="16919" spans="5:6" x14ac:dyDescent="0.25">
      <c r="E16919" s="103"/>
      <c r="F16919" s="104"/>
    </row>
    <row r="16920" spans="5:6" x14ac:dyDescent="0.25">
      <c r="E16920" s="103"/>
      <c r="F16920" s="104"/>
    </row>
    <row r="16921" spans="5:6" x14ac:dyDescent="0.25">
      <c r="E16921" s="103"/>
      <c r="F16921" s="104"/>
    </row>
    <row r="16922" spans="5:6" x14ac:dyDescent="0.25">
      <c r="E16922" s="103"/>
      <c r="F16922" s="104"/>
    </row>
    <row r="16923" spans="5:6" x14ac:dyDescent="0.25">
      <c r="E16923" s="103"/>
      <c r="F16923" s="104"/>
    </row>
    <row r="16924" spans="5:6" x14ac:dyDescent="0.25">
      <c r="E16924" s="103"/>
      <c r="F16924" s="104"/>
    </row>
    <row r="16925" spans="5:6" x14ac:dyDescent="0.25">
      <c r="E16925" s="103"/>
      <c r="F16925" s="104"/>
    </row>
    <row r="16926" spans="5:6" x14ac:dyDescent="0.25">
      <c r="E16926" s="103"/>
      <c r="F16926" s="104"/>
    </row>
    <row r="16927" spans="5:6" x14ac:dyDescent="0.25">
      <c r="E16927" s="103"/>
      <c r="F16927" s="104"/>
    </row>
    <row r="16928" spans="5:6" x14ac:dyDescent="0.25">
      <c r="E16928" s="103"/>
      <c r="F16928" s="104"/>
    </row>
    <row r="16929" spans="5:6" x14ac:dyDescent="0.25">
      <c r="E16929" s="103"/>
      <c r="F16929" s="104"/>
    </row>
    <row r="16930" spans="5:6" x14ac:dyDescent="0.25">
      <c r="E16930" s="103"/>
      <c r="F16930" s="104"/>
    </row>
    <row r="16931" spans="5:6" x14ac:dyDescent="0.25">
      <c r="E16931" s="103"/>
      <c r="F16931" s="104"/>
    </row>
    <row r="16932" spans="5:6" x14ac:dyDescent="0.25">
      <c r="E16932" s="103"/>
      <c r="F16932" s="104"/>
    </row>
    <row r="16933" spans="5:6" x14ac:dyDescent="0.25">
      <c r="E16933" s="103"/>
      <c r="F16933" s="104"/>
    </row>
    <row r="16934" spans="5:6" x14ac:dyDescent="0.25">
      <c r="E16934" s="103"/>
      <c r="F16934" s="104"/>
    </row>
    <row r="16935" spans="5:6" x14ac:dyDescent="0.25">
      <c r="E16935" s="103"/>
      <c r="F16935" s="104"/>
    </row>
    <row r="16936" spans="5:6" x14ac:dyDescent="0.25">
      <c r="E16936" s="103"/>
      <c r="F16936" s="104"/>
    </row>
    <row r="16937" spans="5:6" x14ac:dyDescent="0.25">
      <c r="E16937" s="103"/>
      <c r="F16937" s="104"/>
    </row>
    <row r="16938" spans="5:6" x14ac:dyDescent="0.25">
      <c r="E16938" s="103"/>
      <c r="F16938" s="104"/>
    </row>
    <row r="16939" spans="5:6" x14ac:dyDescent="0.25">
      <c r="E16939" s="103"/>
      <c r="F16939" s="104"/>
    </row>
    <row r="16940" spans="5:6" x14ac:dyDescent="0.25">
      <c r="E16940" s="103"/>
      <c r="F16940" s="104"/>
    </row>
    <row r="16941" spans="5:6" x14ac:dyDescent="0.25">
      <c r="E16941" s="103"/>
      <c r="F16941" s="104"/>
    </row>
    <row r="16942" spans="5:6" x14ac:dyDescent="0.25">
      <c r="E16942" s="103"/>
      <c r="F16942" s="104"/>
    </row>
    <row r="16943" spans="5:6" x14ac:dyDescent="0.25">
      <c r="E16943" s="103"/>
      <c r="F16943" s="104"/>
    </row>
    <row r="16944" spans="5:6" x14ac:dyDescent="0.25">
      <c r="E16944" s="103"/>
      <c r="F16944" s="104"/>
    </row>
    <row r="16945" spans="5:6" x14ac:dyDescent="0.25">
      <c r="E16945" s="103"/>
      <c r="F16945" s="104"/>
    </row>
    <row r="16946" spans="5:6" x14ac:dyDescent="0.25">
      <c r="E16946" s="103"/>
      <c r="F16946" s="104"/>
    </row>
    <row r="16947" spans="5:6" x14ac:dyDescent="0.25">
      <c r="E16947" s="103"/>
      <c r="F16947" s="104"/>
    </row>
    <row r="16948" spans="5:6" x14ac:dyDescent="0.25">
      <c r="E16948" s="103"/>
      <c r="F16948" s="104"/>
    </row>
    <row r="16949" spans="5:6" x14ac:dyDescent="0.25">
      <c r="E16949" s="103"/>
      <c r="F16949" s="104"/>
    </row>
    <row r="16950" spans="5:6" x14ac:dyDescent="0.25">
      <c r="E16950" s="103"/>
      <c r="F16950" s="104"/>
    </row>
    <row r="16951" spans="5:6" x14ac:dyDescent="0.25">
      <c r="E16951" s="103"/>
      <c r="F16951" s="104"/>
    </row>
    <row r="16952" spans="5:6" x14ac:dyDescent="0.25">
      <c r="E16952" s="103"/>
      <c r="F16952" s="104"/>
    </row>
    <row r="16953" spans="5:6" x14ac:dyDescent="0.25">
      <c r="E16953" s="103"/>
      <c r="F16953" s="104"/>
    </row>
    <row r="16954" spans="5:6" x14ac:dyDescent="0.25">
      <c r="E16954" s="103"/>
      <c r="F16954" s="104"/>
    </row>
    <row r="16955" spans="5:6" x14ac:dyDescent="0.25">
      <c r="E16955" s="103"/>
      <c r="F16955" s="104"/>
    </row>
    <row r="16956" spans="5:6" x14ac:dyDescent="0.25">
      <c r="E16956" s="103"/>
      <c r="F16956" s="104"/>
    </row>
    <row r="16957" spans="5:6" x14ac:dyDescent="0.25">
      <c r="E16957" s="103"/>
      <c r="F16957" s="104"/>
    </row>
    <row r="16958" spans="5:6" x14ac:dyDescent="0.25">
      <c r="E16958" s="103"/>
      <c r="F16958" s="104"/>
    </row>
    <row r="16959" spans="5:6" x14ac:dyDescent="0.25">
      <c r="E16959" s="103"/>
      <c r="F16959" s="104"/>
    </row>
    <row r="16960" spans="5:6" x14ac:dyDescent="0.25">
      <c r="E16960" s="103"/>
      <c r="F16960" s="104"/>
    </row>
    <row r="16961" spans="5:6" x14ac:dyDescent="0.25">
      <c r="E16961" s="103"/>
      <c r="F16961" s="104"/>
    </row>
    <row r="16962" spans="5:6" x14ac:dyDescent="0.25">
      <c r="E16962" s="103"/>
      <c r="F16962" s="104"/>
    </row>
    <row r="16963" spans="5:6" x14ac:dyDescent="0.25">
      <c r="E16963" s="103"/>
      <c r="F16963" s="104"/>
    </row>
    <row r="16964" spans="5:6" x14ac:dyDescent="0.25">
      <c r="E16964" s="103"/>
      <c r="F16964" s="104"/>
    </row>
    <row r="16965" spans="5:6" x14ac:dyDescent="0.25">
      <c r="E16965" s="103"/>
      <c r="F16965" s="104"/>
    </row>
    <row r="16966" spans="5:6" x14ac:dyDescent="0.25">
      <c r="E16966" s="103"/>
      <c r="F16966" s="104"/>
    </row>
    <row r="16967" spans="5:6" x14ac:dyDescent="0.25">
      <c r="E16967" s="103"/>
      <c r="F16967" s="104"/>
    </row>
    <row r="16968" spans="5:6" x14ac:dyDescent="0.25">
      <c r="E16968" s="103"/>
      <c r="F16968" s="104"/>
    </row>
    <row r="16969" spans="5:6" x14ac:dyDescent="0.25">
      <c r="E16969" s="103"/>
      <c r="F16969" s="104"/>
    </row>
    <row r="16970" spans="5:6" x14ac:dyDescent="0.25">
      <c r="E16970" s="103"/>
      <c r="F16970" s="104"/>
    </row>
    <row r="16971" spans="5:6" x14ac:dyDescent="0.25">
      <c r="E16971" s="103"/>
      <c r="F16971" s="104"/>
    </row>
    <row r="16972" spans="5:6" x14ac:dyDescent="0.25">
      <c r="E16972" s="103"/>
      <c r="F16972" s="104"/>
    </row>
    <row r="16973" spans="5:6" x14ac:dyDescent="0.25">
      <c r="E16973" s="103"/>
      <c r="F16973" s="104"/>
    </row>
    <row r="16974" spans="5:6" x14ac:dyDescent="0.25">
      <c r="E16974" s="103"/>
      <c r="F16974" s="104"/>
    </row>
    <row r="16975" spans="5:6" x14ac:dyDescent="0.25">
      <c r="E16975" s="103"/>
      <c r="F16975" s="104"/>
    </row>
    <row r="16976" spans="5:6" x14ac:dyDescent="0.25">
      <c r="E16976" s="103"/>
      <c r="F16976" s="104"/>
    </row>
    <row r="16977" spans="5:6" x14ac:dyDescent="0.25">
      <c r="E16977" s="103"/>
      <c r="F16977" s="104"/>
    </row>
    <row r="16978" spans="5:6" x14ac:dyDescent="0.25">
      <c r="E16978" s="103"/>
      <c r="F16978" s="104"/>
    </row>
    <row r="16979" spans="5:6" x14ac:dyDescent="0.25">
      <c r="E16979" s="103"/>
      <c r="F16979" s="104"/>
    </row>
    <row r="16980" spans="5:6" x14ac:dyDescent="0.25">
      <c r="E16980" s="103"/>
      <c r="F16980" s="104"/>
    </row>
    <row r="16981" spans="5:6" x14ac:dyDescent="0.25">
      <c r="E16981" s="103"/>
      <c r="F16981" s="104"/>
    </row>
    <row r="16982" spans="5:6" x14ac:dyDescent="0.25">
      <c r="E16982" s="103"/>
      <c r="F16982" s="104"/>
    </row>
    <row r="16983" spans="5:6" x14ac:dyDescent="0.25">
      <c r="E16983" s="103"/>
      <c r="F16983" s="104"/>
    </row>
    <row r="16984" spans="5:6" x14ac:dyDescent="0.25">
      <c r="E16984" s="103"/>
      <c r="F16984" s="104"/>
    </row>
    <row r="16985" spans="5:6" x14ac:dyDescent="0.25">
      <c r="E16985" s="103"/>
      <c r="F16985" s="104"/>
    </row>
    <row r="16986" spans="5:6" x14ac:dyDescent="0.25">
      <c r="E16986" s="103"/>
      <c r="F16986" s="104"/>
    </row>
    <row r="16987" spans="5:6" x14ac:dyDescent="0.25">
      <c r="E16987" s="103"/>
      <c r="F16987" s="104"/>
    </row>
    <row r="16988" spans="5:6" x14ac:dyDescent="0.25">
      <c r="E16988" s="103"/>
      <c r="F16988" s="104"/>
    </row>
    <row r="16989" spans="5:6" x14ac:dyDescent="0.25">
      <c r="E16989" s="103"/>
      <c r="F16989" s="104"/>
    </row>
    <row r="16990" spans="5:6" x14ac:dyDescent="0.25">
      <c r="E16990" s="103"/>
      <c r="F16990" s="104"/>
    </row>
    <row r="16991" spans="5:6" x14ac:dyDescent="0.25">
      <c r="E16991" s="103"/>
      <c r="F16991" s="104"/>
    </row>
    <row r="16992" spans="5:6" x14ac:dyDescent="0.25">
      <c r="E16992" s="103"/>
      <c r="F16992" s="104"/>
    </row>
    <row r="16993" spans="5:6" x14ac:dyDescent="0.25">
      <c r="E16993" s="103"/>
      <c r="F16993" s="104"/>
    </row>
    <row r="16994" spans="5:6" x14ac:dyDescent="0.25">
      <c r="E16994" s="103"/>
      <c r="F16994" s="104"/>
    </row>
    <row r="16995" spans="5:6" x14ac:dyDescent="0.25">
      <c r="E16995" s="103"/>
      <c r="F16995" s="104"/>
    </row>
    <row r="16996" spans="5:6" x14ac:dyDescent="0.25">
      <c r="E16996" s="103"/>
      <c r="F16996" s="104"/>
    </row>
    <row r="16997" spans="5:6" x14ac:dyDescent="0.25">
      <c r="E16997" s="103"/>
      <c r="F16997" s="104"/>
    </row>
    <row r="16998" spans="5:6" x14ac:dyDescent="0.25">
      <c r="E16998" s="103"/>
      <c r="F16998" s="104"/>
    </row>
    <row r="16999" spans="5:6" x14ac:dyDescent="0.25">
      <c r="E16999" s="103"/>
      <c r="F16999" s="104"/>
    </row>
    <row r="17000" spans="5:6" x14ac:dyDescent="0.25">
      <c r="E17000" s="103"/>
      <c r="F17000" s="104"/>
    </row>
    <row r="17001" spans="5:6" x14ac:dyDescent="0.25">
      <c r="E17001" s="103"/>
      <c r="F17001" s="104"/>
    </row>
    <row r="17002" spans="5:6" x14ac:dyDescent="0.25">
      <c r="E17002" s="103"/>
      <c r="F17002" s="104"/>
    </row>
    <row r="17003" spans="5:6" x14ac:dyDescent="0.25">
      <c r="E17003" s="103"/>
      <c r="F17003" s="104"/>
    </row>
    <row r="17004" spans="5:6" x14ac:dyDescent="0.25">
      <c r="E17004" s="103"/>
      <c r="F17004" s="104"/>
    </row>
    <row r="17005" spans="5:6" x14ac:dyDescent="0.25">
      <c r="E17005" s="103"/>
      <c r="F17005" s="104"/>
    </row>
    <row r="17006" spans="5:6" x14ac:dyDescent="0.25">
      <c r="E17006" s="103"/>
      <c r="F17006" s="104"/>
    </row>
    <row r="17007" spans="5:6" x14ac:dyDescent="0.25">
      <c r="E17007" s="103"/>
      <c r="F17007" s="104"/>
    </row>
    <row r="17008" spans="5:6" x14ac:dyDescent="0.25">
      <c r="E17008" s="103"/>
      <c r="F17008" s="104"/>
    </row>
    <row r="17009" spans="5:6" x14ac:dyDescent="0.25">
      <c r="E17009" s="103"/>
      <c r="F17009" s="104"/>
    </row>
    <row r="17010" spans="5:6" x14ac:dyDescent="0.25">
      <c r="E17010" s="103"/>
      <c r="F17010" s="104"/>
    </row>
    <row r="17011" spans="5:6" x14ac:dyDescent="0.25">
      <c r="E17011" s="103"/>
      <c r="F17011" s="104"/>
    </row>
    <row r="17012" spans="5:6" x14ac:dyDescent="0.25">
      <c r="E17012" s="103"/>
      <c r="F17012" s="104"/>
    </row>
    <row r="17013" spans="5:6" x14ac:dyDescent="0.25">
      <c r="E17013" s="103"/>
      <c r="F17013" s="104"/>
    </row>
    <row r="17014" spans="5:6" x14ac:dyDescent="0.25">
      <c r="E17014" s="103"/>
      <c r="F17014" s="104"/>
    </row>
    <row r="17015" spans="5:6" x14ac:dyDescent="0.25">
      <c r="E17015" s="103"/>
      <c r="F17015" s="104"/>
    </row>
    <row r="17016" spans="5:6" x14ac:dyDescent="0.25">
      <c r="E17016" s="103"/>
      <c r="F17016" s="104"/>
    </row>
    <row r="17017" spans="5:6" x14ac:dyDescent="0.25">
      <c r="E17017" s="103"/>
      <c r="F17017" s="104"/>
    </row>
    <row r="17018" spans="5:6" x14ac:dyDescent="0.25">
      <c r="E17018" s="103"/>
      <c r="F17018" s="104"/>
    </row>
    <row r="17019" spans="5:6" x14ac:dyDescent="0.25">
      <c r="E17019" s="103"/>
      <c r="F17019" s="104"/>
    </row>
    <row r="17020" spans="5:6" x14ac:dyDescent="0.25">
      <c r="E17020" s="103"/>
      <c r="F17020" s="104"/>
    </row>
    <row r="17021" spans="5:6" x14ac:dyDescent="0.25">
      <c r="E17021" s="103"/>
      <c r="F17021" s="104"/>
    </row>
    <row r="17022" spans="5:6" x14ac:dyDescent="0.25">
      <c r="E17022" s="103"/>
      <c r="F17022" s="104"/>
    </row>
    <row r="17023" spans="5:6" x14ac:dyDescent="0.25">
      <c r="E17023" s="103"/>
      <c r="F17023" s="104"/>
    </row>
    <row r="17024" spans="5:6" x14ac:dyDescent="0.25">
      <c r="E17024" s="103"/>
      <c r="F17024" s="104"/>
    </row>
    <row r="17025" spans="5:6" x14ac:dyDescent="0.25">
      <c r="E17025" s="103"/>
      <c r="F17025" s="104"/>
    </row>
    <row r="17026" spans="5:6" x14ac:dyDescent="0.25">
      <c r="E17026" s="103"/>
      <c r="F17026" s="104"/>
    </row>
    <row r="17027" spans="5:6" x14ac:dyDescent="0.25">
      <c r="E17027" s="103"/>
      <c r="F17027" s="104"/>
    </row>
    <row r="17028" spans="5:6" x14ac:dyDescent="0.25">
      <c r="E17028" s="103"/>
      <c r="F17028" s="104"/>
    </row>
    <row r="17029" spans="5:6" x14ac:dyDescent="0.25">
      <c r="E17029" s="103"/>
      <c r="F17029" s="104"/>
    </row>
    <row r="17030" spans="5:6" x14ac:dyDescent="0.25">
      <c r="E17030" s="103"/>
      <c r="F17030" s="104"/>
    </row>
    <row r="17031" spans="5:6" x14ac:dyDescent="0.25">
      <c r="E17031" s="103"/>
      <c r="F17031" s="104"/>
    </row>
    <row r="17032" spans="5:6" x14ac:dyDescent="0.25">
      <c r="E17032" s="103"/>
      <c r="F17032" s="104"/>
    </row>
    <row r="17033" spans="5:6" x14ac:dyDescent="0.25">
      <c r="E17033" s="103"/>
      <c r="F17033" s="104"/>
    </row>
    <row r="17034" spans="5:6" x14ac:dyDescent="0.25">
      <c r="E17034" s="103"/>
      <c r="F17034" s="104"/>
    </row>
    <row r="17035" spans="5:6" x14ac:dyDescent="0.25">
      <c r="E17035" s="103"/>
      <c r="F17035" s="104"/>
    </row>
    <row r="17036" spans="5:6" x14ac:dyDescent="0.25">
      <c r="E17036" s="103"/>
      <c r="F17036" s="104"/>
    </row>
    <row r="17037" spans="5:6" x14ac:dyDescent="0.25">
      <c r="E17037" s="103"/>
      <c r="F17037" s="104"/>
    </row>
    <row r="17038" spans="5:6" x14ac:dyDescent="0.25">
      <c r="E17038" s="103"/>
      <c r="F17038" s="104"/>
    </row>
    <row r="17039" spans="5:6" x14ac:dyDescent="0.25">
      <c r="E17039" s="103"/>
      <c r="F17039" s="104"/>
    </row>
    <row r="17040" spans="5:6" x14ac:dyDescent="0.25">
      <c r="E17040" s="103"/>
      <c r="F17040" s="104"/>
    </row>
    <row r="17041" spans="5:6" x14ac:dyDescent="0.25">
      <c r="E17041" s="103"/>
      <c r="F17041" s="104"/>
    </row>
    <row r="17042" spans="5:6" x14ac:dyDescent="0.25">
      <c r="E17042" s="103"/>
      <c r="F17042" s="104"/>
    </row>
    <row r="17043" spans="5:6" x14ac:dyDescent="0.25">
      <c r="E17043" s="103"/>
      <c r="F17043" s="104"/>
    </row>
    <row r="17044" spans="5:6" x14ac:dyDescent="0.25">
      <c r="E17044" s="103"/>
      <c r="F17044" s="104"/>
    </row>
    <row r="17045" spans="5:6" x14ac:dyDescent="0.25">
      <c r="E17045" s="103"/>
      <c r="F17045" s="104"/>
    </row>
    <row r="17046" spans="5:6" x14ac:dyDescent="0.25">
      <c r="E17046" s="103"/>
      <c r="F17046" s="104"/>
    </row>
    <row r="17047" spans="5:6" x14ac:dyDescent="0.25">
      <c r="E17047" s="103"/>
      <c r="F17047" s="104"/>
    </row>
    <row r="17048" spans="5:6" x14ac:dyDescent="0.25">
      <c r="E17048" s="103"/>
      <c r="F17048" s="104"/>
    </row>
    <row r="17049" spans="5:6" x14ac:dyDescent="0.25">
      <c r="E17049" s="103"/>
      <c r="F17049" s="104"/>
    </row>
    <row r="17050" spans="5:6" x14ac:dyDescent="0.25">
      <c r="E17050" s="103"/>
      <c r="F17050" s="104"/>
    </row>
    <row r="17051" spans="5:6" x14ac:dyDescent="0.25">
      <c r="E17051" s="103"/>
      <c r="F17051" s="104"/>
    </row>
    <row r="17052" spans="5:6" x14ac:dyDescent="0.25">
      <c r="E17052" s="103"/>
      <c r="F17052" s="104"/>
    </row>
    <row r="17053" spans="5:6" x14ac:dyDescent="0.25">
      <c r="E17053" s="103"/>
      <c r="F17053" s="104"/>
    </row>
    <row r="17054" spans="5:6" x14ac:dyDescent="0.25">
      <c r="E17054" s="103"/>
      <c r="F17054" s="104"/>
    </row>
    <row r="17055" spans="5:6" x14ac:dyDescent="0.25">
      <c r="E17055" s="103"/>
      <c r="F17055" s="104"/>
    </row>
    <row r="17056" spans="5:6" x14ac:dyDescent="0.25">
      <c r="E17056" s="103"/>
      <c r="F17056" s="104"/>
    </row>
    <row r="17057" spans="5:6" x14ac:dyDescent="0.25">
      <c r="E17057" s="103"/>
      <c r="F17057" s="104"/>
    </row>
    <row r="17058" spans="5:6" x14ac:dyDescent="0.25">
      <c r="E17058" s="103"/>
      <c r="F17058" s="104"/>
    </row>
    <row r="17059" spans="5:6" x14ac:dyDescent="0.25">
      <c r="E17059" s="103"/>
      <c r="F17059" s="104"/>
    </row>
    <row r="17060" spans="5:6" x14ac:dyDescent="0.25">
      <c r="E17060" s="103"/>
      <c r="F17060" s="104"/>
    </row>
    <row r="17061" spans="5:6" x14ac:dyDescent="0.25">
      <c r="E17061" s="103"/>
      <c r="F17061" s="104"/>
    </row>
    <row r="17062" spans="5:6" x14ac:dyDescent="0.25">
      <c r="E17062" s="103"/>
      <c r="F17062" s="104"/>
    </row>
    <row r="17063" spans="5:6" x14ac:dyDescent="0.25">
      <c r="E17063" s="103"/>
      <c r="F17063" s="104"/>
    </row>
    <row r="17064" spans="5:6" x14ac:dyDescent="0.25">
      <c r="E17064" s="103"/>
      <c r="F17064" s="104"/>
    </row>
    <row r="17065" spans="5:6" x14ac:dyDescent="0.25">
      <c r="E17065" s="103"/>
      <c r="F17065" s="104"/>
    </row>
    <row r="17066" spans="5:6" x14ac:dyDescent="0.25">
      <c r="E17066" s="103"/>
      <c r="F17066" s="104"/>
    </row>
    <row r="17067" spans="5:6" x14ac:dyDescent="0.25">
      <c r="E17067" s="103"/>
      <c r="F17067" s="104"/>
    </row>
    <row r="17068" spans="5:6" x14ac:dyDescent="0.25">
      <c r="E17068" s="103"/>
      <c r="F17068" s="104"/>
    </row>
    <row r="17069" spans="5:6" x14ac:dyDescent="0.25">
      <c r="E17069" s="103"/>
      <c r="F17069" s="104"/>
    </row>
    <row r="17070" spans="5:6" x14ac:dyDescent="0.25">
      <c r="E17070" s="103"/>
      <c r="F17070" s="104"/>
    </row>
    <row r="17071" spans="5:6" x14ac:dyDescent="0.25">
      <c r="E17071" s="103"/>
      <c r="F17071" s="104"/>
    </row>
    <row r="17072" spans="5:6" x14ac:dyDescent="0.25">
      <c r="E17072" s="103"/>
      <c r="F17072" s="104"/>
    </row>
    <row r="17073" spans="5:6" x14ac:dyDescent="0.25">
      <c r="E17073" s="103"/>
      <c r="F17073" s="104"/>
    </row>
    <row r="17074" spans="5:6" x14ac:dyDescent="0.25">
      <c r="E17074" s="103"/>
      <c r="F17074" s="104"/>
    </row>
    <row r="17075" spans="5:6" x14ac:dyDescent="0.25">
      <c r="E17075" s="103"/>
      <c r="F17075" s="104"/>
    </row>
    <row r="17076" spans="5:6" x14ac:dyDescent="0.25">
      <c r="E17076" s="103"/>
      <c r="F17076" s="104"/>
    </row>
    <row r="17077" spans="5:6" x14ac:dyDescent="0.25">
      <c r="E17077" s="103"/>
      <c r="F17077" s="104"/>
    </row>
    <row r="17078" spans="5:6" x14ac:dyDescent="0.25">
      <c r="E17078" s="103"/>
      <c r="F17078" s="104"/>
    </row>
    <row r="17079" spans="5:6" x14ac:dyDescent="0.25">
      <c r="E17079" s="103"/>
      <c r="F17079" s="104"/>
    </row>
    <row r="17080" spans="5:6" x14ac:dyDescent="0.25">
      <c r="E17080" s="103"/>
      <c r="F17080" s="104"/>
    </row>
    <row r="17081" spans="5:6" x14ac:dyDescent="0.25">
      <c r="E17081" s="103"/>
      <c r="F17081" s="104"/>
    </row>
    <row r="17082" spans="5:6" x14ac:dyDescent="0.25">
      <c r="E17082" s="103"/>
      <c r="F17082" s="104"/>
    </row>
    <row r="17083" spans="5:6" x14ac:dyDescent="0.25">
      <c r="E17083" s="103"/>
      <c r="F17083" s="104"/>
    </row>
    <row r="17084" spans="5:6" x14ac:dyDescent="0.25">
      <c r="E17084" s="103"/>
      <c r="F17084" s="104"/>
    </row>
    <row r="17085" spans="5:6" x14ac:dyDescent="0.25">
      <c r="E17085" s="103"/>
      <c r="F17085" s="104"/>
    </row>
    <row r="17086" spans="5:6" x14ac:dyDescent="0.25">
      <c r="E17086" s="103"/>
      <c r="F17086" s="104"/>
    </row>
    <row r="17087" spans="5:6" x14ac:dyDescent="0.25">
      <c r="E17087" s="103"/>
      <c r="F17087" s="104"/>
    </row>
    <row r="17088" spans="5:6" x14ac:dyDescent="0.25">
      <c r="E17088" s="103"/>
      <c r="F17088" s="104"/>
    </row>
    <row r="17089" spans="5:6" x14ac:dyDescent="0.25">
      <c r="E17089" s="103"/>
      <c r="F17089" s="104"/>
    </row>
    <row r="17090" spans="5:6" x14ac:dyDescent="0.25">
      <c r="E17090" s="103"/>
      <c r="F17090" s="104"/>
    </row>
    <row r="17091" spans="5:6" x14ac:dyDescent="0.25">
      <c r="E17091" s="103"/>
      <c r="F17091" s="104"/>
    </row>
    <row r="17092" spans="5:6" x14ac:dyDescent="0.25">
      <c r="E17092" s="103"/>
      <c r="F17092" s="104"/>
    </row>
    <row r="17093" spans="5:6" x14ac:dyDescent="0.25">
      <c r="E17093" s="103"/>
      <c r="F17093" s="104"/>
    </row>
    <row r="17094" spans="5:6" x14ac:dyDescent="0.25">
      <c r="E17094" s="103"/>
      <c r="F17094" s="104"/>
    </row>
    <row r="17095" spans="5:6" x14ac:dyDescent="0.25">
      <c r="E17095" s="103"/>
      <c r="F17095" s="104"/>
    </row>
    <row r="17096" spans="5:6" x14ac:dyDescent="0.25">
      <c r="E17096" s="103"/>
      <c r="F17096" s="104"/>
    </row>
    <row r="17097" spans="5:6" x14ac:dyDescent="0.25">
      <c r="E17097" s="103"/>
      <c r="F17097" s="104"/>
    </row>
    <row r="17098" spans="5:6" x14ac:dyDescent="0.25">
      <c r="E17098" s="103"/>
      <c r="F17098" s="104"/>
    </row>
    <row r="17099" spans="5:6" x14ac:dyDescent="0.25">
      <c r="E17099" s="103"/>
      <c r="F17099" s="104"/>
    </row>
    <row r="17100" spans="5:6" x14ac:dyDescent="0.25">
      <c r="E17100" s="103"/>
      <c r="F17100" s="104"/>
    </row>
    <row r="17101" spans="5:6" x14ac:dyDescent="0.25">
      <c r="E17101" s="103"/>
      <c r="F17101" s="104"/>
    </row>
    <row r="17102" spans="5:6" x14ac:dyDescent="0.25">
      <c r="E17102" s="103"/>
      <c r="F17102" s="104"/>
    </row>
    <row r="17103" spans="5:6" x14ac:dyDescent="0.25">
      <c r="E17103" s="103"/>
      <c r="F17103" s="104"/>
    </row>
    <row r="17104" spans="5:6" x14ac:dyDescent="0.25">
      <c r="E17104" s="103"/>
      <c r="F17104" s="104"/>
    </row>
    <row r="17105" spans="5:6" x14ac:dyDescent="0.25">
      <c r="E17105" s="103"/>
      <c r="F17105" s="104"/>
    </row>
    <row r="17106" spans="5:6" x14ac:dyDescent="0.25">
      <c r="E17106" s="103"/>
      <c r="F17106" s="104"/>
    </row>
    <row r="17107" spans="5:6" x14ac:dyDescent="0.25">
      <c r="E17107" s="103"/>
      <c r="F17107" s="104"/>
    </row>
    <row r="17108" spans="5:6" x14ac:dyDescent="0.25">
      <c r="E17108" s="103"/>
      <c r="F17108" s="104"/>
    </row>
    <row r="17109" spans="5:6" x14ac:dyDescent="0.25">
      <c r="E17109" s="103"/>
      <c r="F17109" s="104"/>
    </row>
    <row r="17110" spans="5:6" x14ac:dyDescent="0.25">
      <c r="E17110" s="103"/>
      <c r="F17110" s="104"/>
    </row>
    <row r="17111" spans="5:6" x14ac:dyDescent="0.25">
      <c r="E17111" s="103"/>
      <c r="F17111" s="104"/>
    </row>
    <row r="17112" spans="5:6" x14ac:dyDescent="0.25">
      <c r="E17112" s="103"/>
      <c r="F17112" s="104"/>
    </row>
    <row r="17113" spans="5:6" x14ac:dyDescent="0.25">
      <c r="E17113" s="103"/>
      <c r="F17113" s="104"/>
    </row>
    <row r="17114" spans="5:6" x14ac:dyDescent="0.25">
      <c r="E17114" s="103"/>
      <c r="F17114" s="104"/>
    </row>
    <row r="17115" spans="5:6" x14ac:dyDescent="0.25">
      <c r="E17115" s="103"/>
      <c r="F17115" s="104"/>
    </row>
    <row r="17116" spans="5:6" x14ac:dyDescent="0.25">
      <c r="E17116" s="103"/>
      <c r="F17116" s="104"/>
    </row>
    <row r="17117" spans="5:6" x14ac:dyDescent="0.25">
      <c r="E17117" s="103"/>
      <c r="F17117" s="104"/>
    </row>
    <row r="17118" spans="5:6" x14ac:dyDescent="0.25">
      <c r="E17118" s="103"/>
      <c r="F17118" s="104"/>
    </row>
    <row r="17119" spans="5:6" x14ac:dyDescent="0.25">
      <c r="E17119" s="103"/>
      <c r="F17119" s="104"/>
    </row>
    <row r="17120" spans="5:6" x14ac:dyDescent="0.25">
      <c r="E17120" s="103"/>
      <c r="F17120" s="104"/>
    </row>
    <row r="17121" spans="5:6" x14ac:dyDescent="0.25">
      <c r="E17121" s="103"/>
      <c r="F17121" s="104"/>
    </row>
    <row r="17122" spans="5:6" x14ac:dyDescent="0.25">
      <c r="E17122" s="103"/>
      <c r="F17122" s="104"/>
    </row>
    <row r="17123" spans="5:6" x14ac:dyDescent="0.25">
      <c r="E17123" s="103"/>
      <c r="F17123" s="104"/>
    </row>
    <row r="17124" spans="5:6" x14ac:dyDescent="0.25">
      <c r="E17124" s="103"/>
      <c r="F17124" s="104"/>
    </row>
    <row r="17125" spans="5:6" x14ac:dyDescent="0.25">
      <c r="E17125" s="103"/>
      <c r="F17125" s="104"/>
    </row>
    <row r="17126" spans="5:6" x14ac:dyDescent="0.25">
      <c r="E17126" s="103"/>
      <c r="F17126" s="104"/>
    </row>
    <row r="17127" spans="5:6" x14ac:dyDescent="0.25">
      <c r="E17127" s="103"/>
      <c r="F17127" s="104"/>
    </row>
    <row r="17128" spans="5:6" x14ac:dyDescent="0.25">
      <c r="E17128" s="103"/>
      <c r="F17128" s="104"/>
    </row>
    <row r="17129" spans="5:6" x14ac:dyDescent="0.25">
      <c r="E17129" s="103"/>
      <c r="F17129" s="104"/>
    </row>
    <row r="17130" spans="5:6" x14ac:dyDescent="0.25">
      <c r="E17130" s="103"/>
      <c r="F17130" s="104"/>
    </row>
    <row r="17131" spans="5:6" x14ac:dyDescent="0.25">
      <c r="E17131" s="103"/>
      <c r="F17131" s="104"/>
    </row>
    <row r="17132" spans="5:6" x14ac:dyDescent="0.25">
      <c r="E17132" s="103"/>
      <c r="F17132" s="104"/>
    </row>
    <row r="17133" spans="5:6" x14ac:dyDescent="0.25">
      <c r="E17133" s="103"/>
      <c r="F17133" s="104"/>
    </row>
    <row r="17134" spans="5:6" x14ac:dyDescent="0.25">
      <c r="E17134" s="103"/>
      <c r="F17134" s="104"/>
    </row>
    <row r="17135" spans="5:6" x14ac:dyDescent="0.25">
      <c r="E17135" s="103"/>
      <c r="F17135" s="104"/>
    </row>
    <row r="17136" spans="5:6" x14ac:dyDescent="0.25">
      <c r="E17136" s="103"/>
      <c r="F17136" s="104"/>
    </row>
    <row r="17137" spans="5:6" x14ac:dyDescent="0.25">
      <c r="E17137" s="103"/>
      <c r="F17137" s="104"/>
    </row>
    <row r="17138" spans="5:6" x14ac:dyDescent="0.25">
      <c r="E17138" s="103"/>
      <c r="F17138" s="104"/>
    </row>
    <row r="17139" spans="5:6" x14ac:dyDescent="0.25">
      <c r="E17139" s="103"/>
      <c r="F17139" s="104"/>
    </row>
    <row r="17140" spans="5:6" x14ac:dyDescent="0.25">
      <c r="E17140" s="103"/>
      <c r="F17140" s="104"/>
    </row>
    <row r="17141" spans="5:6" x14ac:dyDescent="0.25">
      <c r="E17141" s="103"/>
      <c r="F17141" s="104"/>
    </row>
    <row r="17142" spans="5:6" x14ac:dyDescent="0.25">
      <c r="E17142" s="103"/>
      <c r="F17142" s="104"/>
    </row>
    <row r="17143" spans="5:6" x14ac:dyDescent="0.25">
      <c r="E17143" s="103"/>
      <c r="F17143" s="104"/>
    </row>
    <row r="17144" spans="5:6" x14ac:dyDescent="0.25">
      <c r="E17144" s="103"/>
      <c r="F17144" s="104"/>
    </row>
    <row r="17145" spans="5:6" x14ac:dyDescent="0.25">
      <c r="E17145" s="103"/>
      <c r="F17145" s="104"/>
    </row>
    <row r="17146" spans="5:6" x14ac:dyDescent="0.25">
      <c r="E17146" s="103"/>
      <c r="F17146" s="104"/>
    </row>
    <row r="17147" spans="5:6" x14ac:dyDescent="0.25">
      <c r="E17147" s="103"/>
      <c r="F17147" s="104"/>
    </row>
    <row r="17148" spans="5:6" x14ac:dyDescent="0.25">
      <c r="E17148" s="103"/>
      <c r="F17148" s="104"/>
    </row>
    <row r="17149" spans="5:6" x14ac:dyDescent="0.25">
      <c r="E17149" s="103"/>
      <c r="F17149" s="104"/>
    </row>
    <row r="17150" spans="5:6" x14ac:dyDescent="0.25">
      <c r="E17150" s="103"/>
      <c r="F17150" s="104"/>
    </row>
    <row r="17151" spans="5:6" x14ac:dyDescent="0.25">
      <c r="E17151" s="103"/>
      <c r="F17151" s="104"/>
    </row>
    <row r="17152" spans="5:6" x14ac:dyDescent="0.25">
      <c r="E17152" s="103"/>
      <c r="F17152" s="104"/>
    </row>
    <row r="17153" spans="5:6" x14ac:dyDescent="0.25">
      <c r="E17153" s="103"/>
      <c r="F17153" s="104"/>
    </row>
    <row r="17154" spans="5:6" x14ac:dyDescent="0.25">
      <c r="E17154" s="103"/>
      <c r="F17154" s="104"/>
    </row>
    <row r="17155" spans="5:6" x14ac:dyDescent="0.25">
      <c r="E17155" s="103"/>
      <c r="F17155" s="104"/>
    </row>
    <row r="17156" spans="5:6" x14ac:dyDescent="0.25">
      <c r="E17156" s="103"/>
      <c r="F17156" s="104"/>
    </row>
    <row r="17157" spans="5:6" x14ac:dyDescent="0.25">
      <c r="E17157" s="103"/>
      <c r="F17157" s="104"/>
    </row>
    <row r="17158" spans="5:6" x14ac:dyDescent="0.25">
      <c r="E17158" s="103"/>
      <c r="F17158" s="104"/>
    </row>
    <row r="17159" spans="5:6" x14ac:dyDescent="0.25">
      <c r="E17159" s="103"/>
      <c r="F17159" s="104"/>
    </row>
    <row r="17160" spans="5:6" x14ac:dyDescent="0.25">
      <c r="E17160" s="103"/>
      <c r="F17160" s="104"/>
    </row>
    <row r="17161" spans="5:6" x14ac:dyDescent="0.25">
      <c r="E17161" s="103"/>
      <c r="F17161" s="104"/>
    </row>
    <row r="17162" spans="5:6" x14ac:dyDescent="0.25">
      <c r="E17162" s="103"/>
      <c r="F17162" s="104"/>
    </row>
    <row r="17163" spans="5:6" x14ac:dyDescent="0.25">
      <c r="E17163" s="103"/>
      <c r="F17163" s="104"/>
    </row>
    <row r="17164" spans="5:6" x14ac:dyDescent="0.25">
      <c r="E17164" s="103"/>
      <c r="F17164" s="104"/>
    </row>
    <row r="17165" spans="5:6" x14ac:dyDescent="0.25">
      <c r="E17165" s="103"/>
      <c r="F17165" s="104"/>
    </row>
    <row r="17166" spans="5:6" x14ac:dyDescent="0.25">
      <c r="E17166" s="103"/>
      <c r="F17166" s="104"/>
    </row>
    <row r="17167" spans="5:6" x14ac:dyDescent="0.25">
      <c r="E17167" s="103"/>
      <c r="F17167" s="104"/>
    </row>
    <row r="17168" spans="5:6" x14ac:dyDescent="0.25">
      <c r="E17168" s="103"/>
      <c r="F17168" s="104"/>
    </row>
    <row r="17169" spans="5:6" x14ac:dyDescent="0.25">
      <c r="E17169" s="103"/>
      <c r="F17169" s="104"/>
    </row>
    <row r="17170" spans="5:6" x14ac:dyDescent="0.25">
      <c r="E17170" s="103"/>
      <c r="F17170" s="104"/>
    </row>
    <row r="17171" spans="5:6" x14ac:dyDescent="0.25">
      <c r="E17171" s="103"/>
      <c r="F17171" s="104"/>
    </row>
    <row r="17172" spans="5:6" x14ac:dyDescent="0.25">
      <c r="E17172" s="103"/>
      <c r="F17172" s="104"/>
    </row>
    <row r="17173" spans="5:6" x14ac:dyDescent="0.25">
      <c r="E17173" s="103"/>
      <c r="F17173" s="104"/>
    </row>
    <row r="17174" spans="5:6" x14ac:dyDescent="0.25">
      <c r="E17174" s="103"/>
      <c r="F17174" s="104"/>
    </row>
    <row r="17175" spans="5:6" x14ac:dyDescent="0.25">
      <c r="E17175" s="103"/>
      <c r="F17175" s="104"/>
    </row>
    <row r="17176" spans="5:6" x14ac:dyDescent="0.25">
      <c r="E17176" s="103"/>
      <c r="F17176" s="104"/>
    </row>
    <row r="17177" spans="5:6" x14ac:dyDescent="0.25">
      <c r="E17177" s="103"/>
      <c r="F17177" s="104"/>
    </row>
    <row r="17178" spans="5:6" x14ac:dyDescent="0.25">
      <c r="E17178" s="103"/>
      <c r="F17178" s="104"/>
    </row>
    <row r="17179" spans="5:6" x14ac:dyDescent="0.25">
      <c r="E17179" s="103"/>
      <c r="F17179" s="104"/>
    </row>
    <row r="17180" spans="5:6" x14ac:dyDescent="0.25">
      <c r="E17180" s="103"/>
      <c r="F17180" s="104"/>
    </row>
    <row r="17181" spans="5:6" x14ac:dyDescent="0.25">
      <c r="E17181" s="103"/>
      <c r="F17181" s="104"/>
    </row>
    <row r="17182" spans="5:6" x14ac:dyDescent="0.25">
      <c r="E17182" s="103"/>
      <c r="F17182" s="104"/>
    </row>
    <row r="17183" spans="5:6" x14ac:dyDescent="0.25">
      <c r="E17183" s="103"/>
      <c r="F17183" s="104"/>
    </row>
    <row r="17184" spans="5:6" x14ac:dyDescent="0.25">
      <c r="E17184" s="103"/>
      <c r="F17184" s="104"/>
    </row>
    <row r="17185" spans="5:6" x14ac:dyDescent="0.25">
      <c r="E17185" s="103"/>
      <c r="F17185" s="104"/>
    </row>
    <row r="17186" spans="5:6" x14ac:dyDescent="0.25">
      <c r="E17186" s="103"/>
      <c r="F17186" s="104"/>
    </row>
    <row r="17187" spans="5:6" x14ac:dyDescent="0.25">
      <c r="E17187" s="103"/>
      <c r="F17187" s="104"/>
    </row>
    <row r="17188" spans="5:6" x14ac:dyDescent="0.25">
      <c r="E17188" s="103"/>
      <c r="F17188" s="104"/>
    </row>
    <row r="17189" spans="5:6" x14ac:dyDescent="0.25">
      <c r="E17189" s="103"/>
      <c r="F17189" s="104"/>
    </row>
    <row r="17190" spans="5:6" x14ac:dyDescent="0.25">
      <c r="E17190" s="103"/>
      <c r="F17190" s="104"/>
    </row>
    <row r="17191" spans="5:6" x14ac:dyDescent="0.25">
      <c r="E17191" s="103"/>
      <c r="F17191" s="104"/>
    </row>
    <row r="17192" spans="5:6" x14ac:dyDescent="0.25">
      <c r="E17192" s="103"/>
      <c r="F17192" s="104"/>
    </row>
    <row r="17193" spans="5:6" x14ac:dyDescent="0.25">
      <c r="E17193" s="103"/>
      <c r="F17193" s="104"/>
    </row>
    <row r="17194" spans="5:6" x14ac:dyDescent="0.25">
      <c r="E17194" s="103"/>
      <c r="F17194" s="104"/>
    </row>
    <row r="17195" spans="5:6" x14ac:dyDescent="0.25">
      <c r="E17195" s="103"/>
      <c r="F17195" s="104"/>
    </row>
    <row r="17196" spans="5:6" x14ac:dyDescent="0.25">
      <c r="E17196" s="103"/>
      <c r="F17196" s="104"/>
    </row>
    <row r="17197" spans="5:6" x14ac:dyDescent="0.25">
      <c r="E17197" s="103"/>
      <c r="F17197" s="104"/>
    </row>
    <row r="17198" spans="5:6" x14ac:dyDescent="0.25">
      <c r="E17198" s="103"/>
      <c r="F17198" s="104"/>
    </row>
    <row r="17199" spans="5:6" x14ac:dyDescent="0.25">
      <c r="E17199" s="103"/>
      <c r="F17199" s="104"/>
    </row>
    <row r="17200" spans="5:6" x14ac:dyDescent="0.25">
      <c r="E17200" s="103"/>
      <c r="F17200" s="104"/>
    </row>
    <row r="17201" spans="5:6" x14ac:dyDescent="0.25">
      <c r="E17201" s="103"/>
      <c r="F17201" s="104"/>
    </row>
    <row r="17202" spans="5:6" x14ac:dyDescent="0.25">
      <c r="E17202" s="103"/>
      <c r="F17202" s="104"/>
    </row>
    <row r="17203" spans="5:6" x14ac:dyDescent="0.25">
      <c r="E17203" s="103"/>
      <c r="F17203" s="104"/>
    </row>
    <row r="17204" spans="5:6" x14ac:dyDescent="0.25">
      <c r="E17204" s="103"/>
      <c r="F17204" s="104"/>
    </row>
    <row r="17205" spans="5:6" x14ac:dyDescent="0.25">
      <c r="E17205" s="103"/>
      <c r="F17205" s="104"/>
    </row>
    <row r="17206" spans="5:6" x14ac:dyDescent="0.25">
      <c r="E17206" s="103"/>
      <c r="F17206" s="104"/>
    </row>
    <row r="17207" spans="5:6" x14ac:dyDescent="0.25">
      <c r="E17207" s="103"/>
      <c r="F17207" s="104"/>
    </row>
    <row r="17208" spans="5:6" x14ac:dyDescent="0.25">
      <c r="E17208" s="103"/>
      <c r="F17208" s="104"/>
    </row>
    <row r="17209" spans="5:6" x14ac:dyDescent="0.25">
      <c r="E17209" s="103"/>
      <c r="F17209" s="104"/>
    </row>
    <row r="17210" spans="5:6" x14ac:dyDescent="0.25">
      <c r="E17210" s="103"/>
      <c r="F17210" s="104"/>
    </row>
    <row r="17211" spans="5:6" x14ac:dyDescent="0.25">
      <c r="E17211" s="103"/>
      <c r="F17211" s="104"/>
    </row>
    <row r="17212" spans="5:6" x14ac:dyDescent="0.25">
      <c r="E17212" s="103"/>
      <c r="F17212" s="104"/>
    </row>
    <row r="17213" spans="5:6" x14ac:dyDescent="0.25">
      <c r="E17213" s="103"/>
      <c r="F17213" s="104"/>
    </row>
    <row r="17214" spans="5:6" x14ac:dyDescent="0.25">
      <c r="E17214" s="103"/>
      <c r="F17214" s="104"/>
    </row>
    <row r="17215" spans="5:6" x14ac:dyDescent="0.25">
      <c r="E17215" s="103"/>
      <c r="F17215" s="104"/>
    </row>
    <row r="17216" spans="5:6" x14ac:dyDescent="0.25">
      <c r="E17216" s="103"/>
      <c r="F17216" s="104"/>
    </row>
    <row r="17217" spans="5:6" x14ac:dyDescent="0.25">
      <c r="E17217" s="103"/>
      <c r="F17217" s="104"/>
    </row>
    <row r="17218" spans="5:6" x14ac:dyDescent="0.25">
      <c r="E17218" s="103"/>
      <c r="F17218" s="104"/>
    </row>
    <row r="17219" spans="5:6" x14ac:dyDescent="0.25">
      <c r="E17219" s="103"/>
      <c r="F17219" s="104"/>
    </row>
    <row r="17220" spans="5:6" x14ac:dyDescent="0.25">
      <c r="E17220" s="103"/>
      <c r="F17220" s="104"/>
    </row>
    <row r="17221" spans="5:6" x14ac:dyDescent="0.25">
      <c r="E17221" s="103"/>
      <c r="F17221" s="104"/>
    </row>
    <row r="17222" spans="5:6" x14ac:dyDescent="0.25">
      <c r="E17222" s="103"/>
      <c r="F17222" s="104"/>
    </row>
    <row r="17223" spans="5:6" x14ac:dyDescent="0.25">
      <c r="E17223" s="103"/>
      <c r="F17223" s="104"/>
    </row>
    <row r="17224" spans="5:6" x14ac:dyDescent="0.25">
      <c r="E17224" s="103"/>
      <c r="F17224" s="104"/>
    </row>
    <row r="17225" spans="5:6" x14ac:dyDescent="0.25">
      <c r="E17225" s="103"/>
      <c r="F17225" s="104"/>
    </row>
    <row r="17226" spans="5:6" x14ac:dyDescent="0.25">
      <c r="E17226" s="103"/>
      <c r="F17226" s="104"/>
    </row>
    <row r="17227" spans="5:6" x14ac:dyDescent="0.25">
      <c r="E17227" s="103"/>
      <c r="F17227" s="104"/>
    </row>
    <row r="17228" spans="5:6" x14ac:dyDescent="0.25">
      <c r="E17228" s="103"/>
      <c r="F17228" s="104"/>
    </row>
    <row r="17229" spans="5:6" x14ac:dyDescent="0.25">
      <c r="E17229" s="103"/>
      <c r="F17229" s="104"/>
    </row>
    <row r="17230" spans="5:6" x14ac:dyDescent="0.25">
      <c r="E17230" s="103"/>
      <c r="F17230" s="104"/>
    </row>
    <row r="17231" spans="5:6" x14ac:dyDescent="0.25">
      <c r="E17231" s="103"/>
      <c r="F17231" s="104"/>
    </row>
    <row r="17232" spans="5:6" x14ac:dyDescent="0.25">
      <c r="E17232" s="103"/>
      <c r="F17232" s="104"/>
    </row>
    <row r="17233" spans="5:6" x14ac:dyDescent="0.25">
      <c r="E17233" s="103"/>
      <c r="F17233" s="104"/>
    </row>
    <row r="17234" spans="5:6" x14ac:dyDescent="0.25">
      <c r="E17234" s="103"/>
      <c r="F17234" s="104"/>
    </row>
    <row r="17235" spans="5:6" x14ac:dyDescent="0.25">
      <c r="E17235" s="103"/>
      <c r="F17235" s="104"/>
    </row>
    <row r="17236" spans="5:6" x14ac:dyDescent="0.25">
      <c r="E17236" s="103"/>
      <c r="F17236" s="104"/>
    </row>
    <row r="17237" spans="5:6" x14ac:dyDescent="0.25">
      <c r="E17237" s="103"/>
      <c r="F17237" s="104"/>
    </row>
    <row r="17238" spans="5:6" x14ac:dyDescent="0.25">
      <c r="E17238" s="103"/>
      <c r="F17238" s="104"/>
    </row>
    <row r="17239" spans="5:6" x14ac:dyDescent="0.25">
      <c r="E17239" s="103"/>
      <c r="F17239" s="104"/>
    </row>
    <row r="17240" spans="5:6" x14ac:dyDescent="0.25">
      <c r="E17240" s="103"/>
      <c r="F17240" s="104"/>
    </row>
    <row r="17241" spans="5:6" x14ac:dyDescent="0.25">
      <c r="E17241" s="103"/>
      <c r="F17241" s="104"/>
    </row>
    <row r="17242" spans="5:6" x14ac:dyDescent="0.25">
      <c r="E17242" s="103"/>
      <c r="F17242" s="104"/>
    </row>
    <row r="17243" spans="5:6" x14ac:dyDescent="0.25">
      <c r="E17243" s="103"/>
      <c r="F17243" s="104"/>
    </row>
    <row r="17244" spans="5:6" x14ac:dyDescent="0.25">
      <c r="E17244" s="103"/>
      <c r="F17244" s="104"/>
    </row>
    <row r="17245" spans="5:6" x14ac:dyDescent="0.25">
      <c r="E17245" s="103"/>
      <c r="F17245" s="104"/>
    </row>
    <row r="17246" spans="5:6" x14ac:dyDescent="0.25">
      <c r="E17246" s="103"/>
      <c r="F17246" s="104"/>
    </row>
    <row r="17247" spans="5:6" x14ac:dyDescent="0.25">
      <c r="E17247" s="103"/>
      <c r="F17247" s="104"/>
    </row>
    <row r="17248" spans="5:6" x14ac:dyDescent="0.25">
      <c r="E17248" s="103"/>
      <c r="F17248" s="104"/>
    </row>
    <row r="17249" spans="5:6" x14ac:dyDescent="0.25">
      <c r="E17249" s="103"/>
      <c r="F17249" s="104"/>
    </row>
    <row r="17250" spans="5:6" x14ac:dyDescent="0.25">
      <c r="E17250" s="103"/>
      <c r="F17250" s="104"/>
    </row>
    <row r="17251" spans="5:6" x14ac:dyDescent="0.25">
      <c r="E17251" s="103"/>
      <c r="F17251" s="104"/>
    </row>
    <row r="17252" spans="5:6" x14ac:dyDescent="0.25">
      <c r="E17252" s="103"/>
      <c r="F17252" s="104"/>
    </row>
    <row r="17253" spans="5:6" x14ac:dyDescent="0.25">
      <c r="E17253" s="103"/>
      <c r="F17253" s="104"/>
    </row>
    <row r="17254" spans="5:6" x14ac:dyDescent="0.25">
      <c r="E17254" s="103"/>
      <c r="F17254" s="104"/>
    </row>
    <row r="17255" spans="5:6" x14ac:dyDescent="0.25">
      <c r="E17255" s="103"/>
      <c r="F17255" s="104"/>
    </row>
    <row r="17256" spans="5:6" x14ac:dyDescent="0.25">
      <c r="E17256" s="103"/>
      <c r="F17256" s="104"/>
    </row>
    <row r="17257" spans="5:6" x14ac:dyDescent="0.25">
      <c r="E17257" s="103"/>
      <c r="F17257" s="104"/>
    </row>
    <row r="17258" spans="5:6" x14ac:dyDescent="0.25">
      <c r="E17258" s="103"/>
      <c r="F17258" s="104"/>
    </row>
    <row r="17259" spans="5:6" x14ac:dyDescent="0.25">
      <c r="E17259" s="103"/>
      <c r="F17259" s="104"/>
    </row>
    <row r="17260" spans="5:6" x14ac:dyDescent="0.25">
      <c r="E17260" s="103"/>
      <c r="F17260" s="104"/>
    </row>
    <row r="17261" spans="5:6" x14ac:dyDescent="0.25">
      <c r="E17261" s="103"/>
      <c r="F17261" s="104"/>
    </row>
    <row r="17262" spans="5:6" x14ac:dyDescent="0.25">
      <c r="E17262" s="103"/>
      <c r="F17262" s="104"/>
    </row>
    <row r="17263" spans="5:6" x14ac:dyDescent="0.25">
      <c r="E17263" s="103"/>
      <c r="F17263" s="104"/>
    </row>
    <row r="17264" spans="5:6" x14ac:dyDescent="0.25">
      <c r="E17264" s="103"/>
      <c r="F17264" s="104"/>
    </row>
    <row r="17265" spans="5:6" x14ac:dyDescent="0.25">
      <c r="E17265" s="103"/>
      <c r="F17265" s="104"/>
    </row>
    <row r="17266" spans="5:6" x14ac:dyDescent="0.25">
      <c r="E17266" s="103"/>
      <c r="F17266" s="104"/>
    </row>
    <row r="17267" spans="5:6" x14ac:dyDescent="0.25">
      <c r="E17267" s="103"/>
      <c r="F17267" s="104"/>
    </row>
    <row r="17268" spans="5:6" x14ac:dyDescent="0.25">
      <c r="E17268" s="103"/>
      <c r="F17268" s="104"/>
    </row>
    <row r="17269" spans="5:6" x14ac:dyDescent="0.25">
      <c r="E17269" s="103"/>
      <c r="F17269" s="104"/>
    </row>
    <row r="17270" spans="5:6" x14ac:dyDescent="0.25">
      <c r="E17270" s="103"/>
      <c r="F17270" s="104"/>
    </row>
    <row r="17271" spans="5:6" x14ac:dyDescent="0.25">
      <c r="E17271" s="103"/>
      <c r="F17271" s="104"/>
    </row>
    <row r="17272" spans="5:6" x14ac:dyDescent="0.25">
      <c r="E17272" s="103"/>
      <c r="F17272" s="104"/>
    </row>
    <row r="17273" spans="5:6" x14ac:dyDescent="0.25">
      <c r="E17273" s="103"/>
      <c r="F17273" s="104"/>
    </row>
    <row r="17274" spans="5:6" x14ac:dyDescent="0.25">
      <c r="E17274" s="103"/>
      <c r="F17274" s="104"/>
    </row>
    <row r="17275" spans="5:6" x14ac:dyDescent="0.25">
      <c r="E17275" s="103"/>
      <c r="F17275" s="104"/>
    </row>
    <row r="17276" spans="5:6" x14ac:dyDescent="0.25">
      <c r="E17276" s="103"/>
      <c r="F17276" s="104"/>
    </row>
    <row r="17277" spans="5:6" x14ac:dyDescent="0.25">
      <c r="E17277" s="103"/>
      <c r="F17277" s="104"/>
    </row>
    <row r="17278" spans="5:6" x14ac:dyDescent="0.25">
      <c r="E17278" s="103"/>
      <c r="F17278" s="104"/>
    </row>
    <row r="17279" spans="5:6" x14ac:dyDescent="0.25">
      <c r="E17279" s="103"/>
      <c r="F17279" s="104"/>
    </row>
    <row r="17280" spans="5:6" x14ac:dyDescent="0.25">
      <c r="E17280" s="103"/>
      <c r="F17280" s="104"/>
    </row>
    <row r="17281" spans="5:6" x14ac:dyDescent="0.25">
      <c r="E17281" s="103"/>
      <c r="F17281" s="104"/>
    </row>
    <row r="17282" spans="5:6" x14ac:dyDescent="0.25">
      <c r="E17282" s="103"/>
      <c r="F17282" s="104"/>
    </row>
    <row r="17283" spans="5:6" x14ac:dyDescent="0.25">
      <c r="E17283" s="103"/>
      <c r="F17283" s="104"/>
    </row>
    <row r="17284" spans="5:6" x14ac:dyDescent="0.25">
      <c r="E17284" s="103"/>
      <c r="F17284" s="104"/>
    </row>
    <row r="17285" spans="5:6" x14ac:dyDescent="0.25">
      <c r="E17285" s="103"/>
      <c r="F17285" s="104"/>
    </row>
    <row r="17286" spans="5:6" x14ac:dyDescent="0.25">
      <c r="E17286" s="103"/>
      <c r="F17286" s="104"/>
    </row>
    <row r="17287" spans="5:6" x14ac:dyDescent="0.25">
      <c r="E17287" s="103"/>
      <c r="F17287" s="104"/>
    </row>
    <row r="17288" spans="5:6" x14ac:dyDescent="0.25">
      <c r="E17288" s="103"/>
      <c r="F17288" s="104"/>
    </row>
    <row r="17289" spans="5:6" x14ac:dyDescent="0.25">
      <c r="E17289" s="103"/>
      <c r="F17289" s="104"/>
    </row>
    <row r="17290" spans="5:6" x14ac:dyDescent="0.25">
      <c r="E17290" s="103"/>
      <c r="F17290" s="104"/>
    </row>
    <row r="17291" spans="5:6" x14ac:dyDescent="0.25">
      <c r="E17291" s="103"/>
      <c r="F17291" s="104"/>
    </row>
    <row r="17292" spans="5:6" x14ac:dyDescent="0.25">
      <c r="E17292" s="103"/>
      <c r="F17292" s="104"/>
    </row>
    <row r="17293" spans="5:6" x14ac:dyDescent="0.25">
      <c r="E17293" s="103"/>
      <c r="F17293" s="104"/>
    </row>
    <row r="17294" spans="5:6" x14ac:dyDescent="0.25">
      <c r="E17294" s="103"/>
      <c r="F17294" s="104"/>
    </row>
    <row r="17295" spans="5:6" x14ac:dyDescent="0.25">
      <c r="E17295" s="103"/>
      <c r="F17295" s="104"/>
    </row>
    <row r="17296" spans="5:6" x14ac:dyDescent="0.25">
      <c r="E17296" s="103"/>
      <c r="F17296" s="104"/>
    </row>
    <row r="17297" spans="5:6" x14ac:dyDescent="0.25">
      <c r="E17297" s="103"/>
      <c r="F17297" s="104"/>
    </row>
    <row r="17298" spans="5:6" x14ac:dyDescent="0.25">
      <c r="E17298" s="103"/>
      <c r="F17298" s="104"/>
    </row>
    <row r="17299" spans="5:6" x14ac:dyDescent="0.25">
      <c r="E17299" s="103"/>
      <c r="F17299" s="104"/>
    </row>
    <row r="17300" spans="5:6" x14ac:dyDescent="0.25">
      <c r="E17300" s="103"/>
      <c r="F17300" s="104"/>
    </row>
    <row r="17301" spans="5:6" x14ac:dyDescent="0.25">
      <c r="E17301" s="103"/>
      <c r="F17301" s="104"/>
    </row>
    <row r="17302" spans="5:6" x14ac:dyDescent="0.25">
      <c r="E17302" s="103"/>
      <c r="F17302" s="104"/>
    </row>
    <row r="17303" spans="5:6" x14ac:dyDescent="0.25">
      <c r="E17303" s="103"/>
      <c r="F17303" s="104"/>
    </row>
    <row r="17304" spans="5:6" x14ac:dyDescent="0.25">
      <c r="E17304" s="103"/>
      <c r="F17304" s="104"/>
    </row>
    <row r="17305" spans="5:6" x14ac:dyDescent="0.25">
      <c r="E17305" s="103"/>
      <c r="F17305" s="104"/>
    </row>
    <row r="17306" spans="5:6" x14ac:dyDescent="0.25">
      <c r="E17306" s="103"/>
      <c r="F17306" s="104"/>
    </row>
    <row r="17307" spans="5:6" x14ac:dyDescent="0.25">
      <c r="E17307" s="103"/>
      <c r="F17307" s="104"/>
    </row>
    <row r="17308" spans="5:6" x14ac:dyDescent="0.25">
      <c r="E17308" s="103"/>
      <c r="F17308" s="104"/>
    </row>
    <row r="17309" spans="5:6" x14ac:dyDescent="0.25">
      <c r="E17309" s="103"/>
      <c r="F17309" s="104"/>
    </row>
    <row r="17310" spans="5:6" x14ac:dyDescent="0.25">
      <c r="E17310" s="103"/>
      <c r="F17310" s="104"/>
    </row>
    <row r="17311" spans="5:6" x14ac:dyDescent="0.25">
      <c r="E17311" s="103"/>
      <c r="F17311" s="104"/>
    </row>
    <row r="17312" spans="5:6" x14ac:dyDescent="0.25">
      <c r="E17312" s="103"/>
      <c r="F17312" s="104"/>
    </row>
    <row r="17313" spans="5:6" x14ac:dyDescent="0.25">
      <c r="E17313" s="103"/>
      <c r="F17313" s="104"/>
    </row>
    <row r="17314" spans="5:6" x14ac:dyDescent="0.25">
      <c r="E17314" s="103"/>
      <c r="F17314" s="104"/>
    </row>
    <row r="17315" spans="5:6" x14ac:dyDescent="0.25">
      <c r="E17315" s="103"/>
      <c r="F17315" s="104"/>
    </row>
    <row r="17316" spans="5:6" x14ac:dyDescent="0.25">
      <c r="E17316" s="103"/>
      <c r="F17316" s="104"/>
    </row>
    <row r="17317" spans="5:6" x14ac:dyDescent="0.25">
      <c r="E17317" s="103"/>
      <c r="F17317" s="104"/>
    </row>
    <row r="17318" spans="5:6" x14ac:dyDescent="0.25">
      <c r="E17318" s="103"/>
      <c r="F17318" s="104"/>
    </row>
    <row r="17319" spans="5:6" x14ac:dyDescent="0.25">
      <c r="E17319" s="103"/>
      <c r="F17319" s="104"/>
    </row>
    <row r="17320" spans="5:6" x14ac:dyDescent="0.25">
      <c r="E17320" s="103"/>
      <c r="F17320" s="104"/>
    </row>
    <row r="17321" spans="5:6" x14ac:dyDescent="0.25">
      <c r="E17321" s="103"/>
      <c r="F17321" s="104"/>
    </row>
    <row r="17322" spans="5:6" x14ac:dyDescent="0.25">
      <c r="E17322" s="103"/>
      <c r="F17322" s="104"/>
    </row>
    <row r="17323" spans="5:6" x14ac:dyDescent="0.25">
      <c r="E17323" s="103"/>
      <c r="F17323" s="104"/>
    </row>
    <row r="17324" spans="5:6" x14ac:dyDescent="0.25">
      <c r="E17324" s="103"/>
      <c r="F17324" s="104"/>
    </row>
    <row r="17325" spans="5:6" x14ac:dyDescent="0.25">
      <c r="E17325" s="103"/>
      <c r="F17325" s="104"/>
    </row>
    <row r="17326" spans="5:6" x14ac:dyDescent="0.25">
      <c r="E17326" s="103"/>
      <c r="F17326" s="104"/>
    </row>
    <row r="17327" spans="5:6" x14ac:dyDescent="0.25">
      <c r="E17327" s="103"/>
      <c r="F17327" s="104"/>
    </row>
    <row r="17328" spans="5:6" x14ac:dyDescent="0.25">
      <c r="E17328" s="103"/>
      <c r="F17328" s="104"/>
    </row>
    <row r="17329" spans="5:6" x14ac:dyDescent="0.25">
      <c r="E17329" s="103"/>
      <c r="F17329" s="104"/>
    </row>
    <row r="17330" spans="5:6" x14ac:dyDescent="0.25">
      <c r="E17330" s="103"/>
      <c r="F17330" s="104"/>
    </row>
    <row r="17331" spans="5:6" x14ac:dyDescent="0.25">
      <c r="E17331" s="103"/>
      <c r="F17331" s="104"/>
    </row>
    <row r="17332" spans="5:6" x14ac:dyDescent="0.25">
      <c r="E17332" s="103"/>
      <c r="F17332" s="104"/>
    </row>
    <row r="17333" spans="5:6" x14ac:dyDescent="0.25">
      <c r="E17333" s="103"/>
      <c r="F17333" s="104"/>
    </row>
    <row r="17334" spans="5:6" x14ac:dyDescent="0.25">
      <c r="E17334" s="103"/>
      <c r="F17334" s="104"/>
    </row>
    <row r="17335" spans="5:6" x14ac:dyDescent="0.25">
      <c r="E17335" s="103"/>
      <c r="F17335" s="104"/>
    </row>
    <row r="17336" spans="5:6" x14ac:dyDescent="0.25">
      <c r="E17336" s="103"/>
      <c r="F17336" s="104"/>
    </row>
    <row r="17337" spans="5:6" x14ac:dyDescent="0.25">
      <c r="E17337" s="103"/>
      <c r="F17337" s="104"/>
    </row>
    <row r="17338" spans="5:6" x14ac:dyDescent="0.25">
      <c r="E17338" s="103"/>
      <c r="F17338" s="104"/>
    </row>
    <row r="17339" spans="5:6" x14ac:dyDescent="0.25">
      <c r="E17339" s="103"/>
      <c r="F17339" s="104"/>
    </row>
    <row r="17340" spans="5:6" x14ac:dyDescent="0.25">
      <c r="E17340" s="103"/>
      <c r="F17340" s="104"/>
    </row>
    <row r="17341" spans="5:6" x14ac:dyDescent="0.25">
      <c r="E17341" s="103"/>
      <c r="F17341" s="104"/>
    </row>
    <row r="17342" spans="5:6" x14ac:dyDescent="0.25">
      <c r="E17342" s="103"/>
      <c r="F17342" s="104"/>
    </row>
    <row r="17343" spans="5:6" x14ac:dyDescent="0.25">
      <c r="E17343" s="103"/>
      <c r="F17343" s="104"/>
    </row>
    <row r="17344" spans="5:6" x14ac:dyDescent="0.25">
      <c r="E17344" s="103"/>
      <c r="F17344" s="104"/>
    </row>
    <row r="17345" spans="5:6" x14ac:dyDescent="0.25">
      <c r="E17345" s="103"/>
      <c r="F17345" s="104"/>
    </row>
    <row r="17346" spans="5:6" x14ac:dyDescent="0.25">
      <c r="E17346" s="103"/>
      <c r="F17346" s="104"/>
    </row>
    <row r="17347" spans="5:6" x14ac:dyDescent="0.25">
      <c r="E17347" s="103"/>
      <c r="F17347" s="104"/>
    </row>
    <row r="17348" spans="5:6" x14ac:dyDescent="0.25">
      <c r="E17348" s="103"/>
      <c r="F17348" s="104"/>
    </row>
    <row r="17349" spans="5:6" x14ac:dyDescent="0.25">
      <c r="E17349" s="103"/>
      <c r="F17349" s="104"/>
    </row>
    <row r="17350" spans="5:6" x14ac:dyDescent="0.25">
      <c r="E17350" s="103"/>
      <c r="F17350" s="104"/>
    </row>
    <row r="17351" spans="5:6" x14ac:dyDescent="0.25">
      <c r="E17351" s="103"/>
      <c r="F17351" s="104"/>
    </row>
    <row r="17352" spans="5:6" x14ac:dyDescent="0.25">
      <c r="E17352" s="103"/>
      <c r="F17352" s="104"/>
    </row>
    <row r="17353" spans="5:6" x14ac:dyDescent="0.25">
      <c r="E17353" s="103"/>
      <c r="F17353" s="104"/>
    </row>
    <row r="17354" spans="5:6" x14ac:dyDescent="0.25">
      <c r="E17354" s="103"/>
      <c r="F17354" s="104"/>
    </row>
    <row r="17355" spans="5:6" x14ac:dyDescent="0.25">
      <c r="E17355" s="103"/>
      <c r="F17355" s="104"/>
    </row>
    <row r="17356" spans="5:6" x14ac:dyDescent="0.25">
      <c r="E17356" s="103"/>
      <c r="F17356" s="104"/>
    </row>
    <row r="17357" spans="5:6" x14ac:dyDescent="0.25">
      <c r="E17357" s="103"/>
      <c r="F17357" s="104"/>
    </row>
    <row r="17358" spans="5:6" x14ac:dyDescent="0.25">
      <c r="E17358" s="103"/>
      <c r="F17358" s="104"/>
    </row>
    <row r="17359" spans="5:6" x14ac:dyDescent="0.25">
      <c r="E17359" s="103"/>
      <c r="F17359" s="104"/>
    </row>
    <row r="17360" spans="5:6" x14ac:dyDescent="0.25">
      <c r="E17360" s="103"/>
      <c r="F17360" s="104"/>
    </row>
    <row r="17361" spans="5:6" x14ac:dyDescent="0.25">
      <c r="E17361" s="103"/>
      <c r="F17361" s="104"/>
    </row>
    <row r="17362" spans="5:6" x14ac:dyDescent="0.25">
      <c r="E17362" s="103"/>
      <c r="F17362" s="104"/>
    </row>
    <row r="17363" spans="5:6" x14ac:dyDescent="0.25">
      <c r="E17363" s="103"/>
      <c r="F17363" s="104"/>
    </row>
    <row r="17364" spans="5:6" x14ac:dyDescent="0.25">
      <c r="E17364" s="103"/>
      <c r="F17364" s="104"/>
    </row>
    <row r="17365" spans="5:6" x14ac:dyDescent="0.25">
      <c r="E17365" s="103"/>
      <c r="F17365" s="104"/>
    </row>
    <row r="17366" spans="5:6" x14ac:dyDescent="0.25">
      <c r="E17366" s="103"/>
      <c r="F17366" s="104"/>
    </row>
    <row r="17367" spans="5:6" x14ac:dyDescent="0.25">
      <c r="E17367" s="103"/>
      <c r="F17367" s="104"/>
    </row>
    <row r="17368" spans="5:6" x14ac:dyDescent="0.25">
      <c r="E17368" s="103"/>
      <c r="F17368" s="104"/>
    </row>
    <row r="17369" spans="5:6" x14ac:dyDescent="0.25">
      <c r="E17369" s="103"/>
      <c r="F17369" s="104"/>
    </row>
    <row r="17370" spans="5:6" x14ac:dyDescent="0.25">
      <c r="E17370" s="103"/>
      <c r="F17370" s="104"/>
    </row>
    <row r="17371" spans="5:6" x14ac:dyDescent="0.25">
      <c r="E17371" s="103"/>
      <c r="F17371" s="104"/>
    </row>
    <row r="17372" spans="5:6" x14ac:dyDescent="0.25">
      <c r="E17372" s="103"/>
      <c r="F17372" s="104"/>
    </row>
    <row r="17373" spans="5:6" x14ac:dyDescent="0.25">
      <c r="E17373" s="103"/>
      <c r="F17373" s="104"/>
    </row>
    <row r="17374" spans="5:6" x14ac:dyDescent="0.25">
      <c r="E17374" s="103"/>
      <c r="F17374" s="104"/>
    </row>
    <row r="17375" spans="5:6" x14ac:dyDescent="0.25">
      <c r="E17375" s="103"/>
      <c r="F17375" s="104"/>
    </row>
    <row r="17376" spans="5:6" x14ac:dyDescent="0.25">
      <c r="E17376" s="103"/>
      <c r="F17376" s="104"/>
    </row>
    <row r="17377" spans="5:6" x14ac:dyDescent="0.25">
      <c r="E17377" s="103"/>
      <c r="F17377" s="104"/>
    </row>
    <row r="17378" spans="5:6" x14ac:dyDescent="0.25">
      <c r="E17378" s="103"/>
      <c r="F17378" s="104"/>
    </row>
    <row r="17379" spans="5:6" x14ac:dyDescent="0.25">
      <c r="E17379" s="103"/>
      <c r="F17379" s="104"/>
    </row>
    <row r="17380" spans="5:6" x14ac:dyDescent="0.25">
      <c r="E17380" s="103"/>
      <c r="F17380" s="104"/>
    </row>
    <row r="17381" spans="5:6" x14ac:dyDescent="0.25">
      <c r="E17381" s="103"/>
      <c r="F17381" s="104"/>
    </row>
    <row r="17382" spans="5:6" x14ac:dyDescent="0.25">
      <c r="E17382" s="103"/>
      <c r="F17382" s="104"/>
    </row>
    <row r="17383" spans="5:6" x14ac:dyDescent="0.25">
      <c r="E17383" s="103"/>
      <c r="F17383" s="104"/>
    </row>
    <row r="17384" spans="5:6" x14ac:dyDescent="0.25">
      <c r="E17384" s="103"/>
      <c r="F17384" s="104"/>
    </row>
    <row r="17385" spans="5:6" x14ac:dyDescent="0.25">
      <c r="E17385" s="103"/>
      <c r="F17385" s="104"/>
    </row>
    <row r="17386" spans="5:6" x14ac:dyDescent="0.25">
      <c r="E17386" s="103"/>
      <c r="F17386" s="104"/>
    </row>
    <row r="17387" spans="5:6" x14ac:dyDescent="0.25">
      <c r="E17387" s="103"/>
      <c r="F17387" s="104"/>
    </row>
    <row r="17388" spans="5:6" x14ac:dyDescent="0.25">
      <c r="E17388" s="103"/>
      <c r="F17388" s="104"/>
    </row>
    <row r="17389" spans="5:6" x14ac:dyDescent="0.25">
      <c r="E17389" s="103"/>
      <c r="F17389" s="104"/>
    </row>
    <row r="17390" spans="5:6" x14ac:dyDescent="0.25">
      <c r="E17390" s="103"/>
      <c r="F17390" s="104"/>
    </row>
    <row r="17391" spans="5:6" x14ac:dyDescent="0.25">
      <c r="E17391" s="103"/>
      <c r="F17391" s="104"/>
    </row>
    <row r="17392" spans="5:6" x14ac:dyDescent="0.25">
      <c r="E17392" s="103"/>
      <c r="F17392" s="104"/>
    </row>
    <row r="17393" spans="5:6" x14ac:dyDescent="0.25">
      <c r="E17393" s="103"/>
      <c r="F17393" s="104"/>
    </row>
    <row r="17394" spans="5:6" x14ac:dyDescent="0.25">
      <c r="E17394" s="103"/>
      <c r="F17394" s="104"/>
    </row>
    <row r="17395" spans="5:6" x14ac:dyDescent="0.25">
      <c r="E17395" s="103"/>
      <c r="F17395" s="104"/>
    </row>
    <row r="17396" spans="5:6" x14ac:dyDescent="0.25">
      <c r="E17396" s="103"/>
      <c r="F17396" s="104"/>
    </row>
    <row r="17397" spans="5:6" x14ac:dyDescent="0.25">
      <c r="E17397" s="103"/>
      <c r="F17397" s="104"/>
    </row>
    <row r="17398" spans="5:6" x14ac:dyDescent="0.25">
      <c r="E17398" s="103"/>
      <c r="F17398" s="104"/>
    </row>
    <row r="17399" spans="5:6" x14ac:dyDescent="0.25">
      <c r="E17399" s="103"/>
      <c r="F17399" s="104"/>
    </row>
    <row r="17400" spans="5:6" x14ac:dyDescent="0.25">
      <c r="E17400" s="103"/>
      <c r="F17400" s="104"/>
    </row>
    <row r="17401" spans="5:6" x14ac:dyDescent="0.25">
      <c r="E17401" s="103"/>
      <c r="F17401" s="104"/>
    </row>
    <row r="17402" spans="5:6" x14ac:dyDescent="0.25">
      <c r="E17402" s="103"/>
      <c r="F17402" s="104"/>
    </row>
    <row r="17403" spans="5:6" x14ac:dyDescent="0.25">
      <c r="E17403" s="103"/>
      <c r="F17403" s="104"/>
    </row>
    <row r="17404" spans="5:6" x14ac:dyDescent="0.25">
      <c r="E17404" s="103"/>
      <c r="F17404" s="104"/>
    </row>
    <row r="17405" spans="5:6" x14ac:dyDescent="0.25">
      <c r="E17405" s="103"/>
      <c r="F17405" s="104"/>
    </row>
    <row r="17406" spans="5:6" x14ac:dyDescent="0.25">
      <c r="E17406" s="103"/>
      <c r="F17406" s="104"/>
    </row>
    <row r="17407" spans="5:6" x14ac:dyDescent="0.25">
      <c r="E17407" s="103"/>
      <c r="F17407" s="104"/>
    </row>
    <row r="17408" spans="5:6" x14ac:dyDescent="0.25">
      <c r="E17408" s="103"/>
      <c r="F17408" s="104"/>
    </row>
    <row r="17409" spans="5:6" x14ac:dyDescent="0.25">
      <c r="E17409" s="103"/>
      <c r="F17409" s="104"/>
    </row>
    <row r="17410" spans="5:6" x14ac:dyDescent="0.25">
      <c r="E17410" s="103"/>
      <c r="F17410" s="104"/>
    </row>
    <row r="17411" spans="5:6" x14ac:dyDescent="0.25">
      <c r="E17411" s="103"/>
      <c r="F17411" s="104"/>
    </row>
    <row r="17412" spans="5:6" x14ac:dyDescent="0.25">
      <c r="E17412" s="103"/>
      <c r="F17412" s="104"/>
    </row>
    <row r="17413" spans="5:6" x14ac:dyDescent="0.25">
      <c r="E17413" s="103"/>
      <c r="F17413" s="104"/>
    </row>
    <row r="17414" spans="5:6" x14ac:dyDescent="0.25">
      <c r="E17414" s="103"/>
      <c r="F17414" s="104"/>
    </row>
    <row r="17415" spans="5:6" x14ac:dyDescent="0.25">
      <c r="E17415" s="103"/>
      <c r="F17415" s="104"/>
    </row>
    <row r="17416" spans="5:6" x14ac:dyDescent="0.25">
      <c r="E17416" s="103"/>
      <c r="F17416" s="104"/>
    </row>
    <row r="17417" spans="5:6" x14ac:dyDescent="0.25">
      <c r="E17417" s="103"/>
      <c r="F17417" s="104"/>
    </row>
    <row r="17418" spans="5:6" x14ac:dyDescent="0.25">
      <c r="E17418" s="103"/>
      <c r="F17418" s="104"/>
    </row>
    <row r="17419" spans="5:6" x14ac:dyDescent="0.25">
      <c r="E17419" s="103"/>
      <c r="F17419" s="104"/>
    </row>
    <row r="17420" spans="5:6" x14ac:dyDescent="0.25">
      <c r="E17420" s="103"/>
      <c r="F17420" s="104"/>
    </row>
    <row r="17421" spans="5:6" x14ac:dyDescent="0.25">
      <c r="E17421" s="103"/>
      <c r="F17421" s="104"/>
    </row>
    <row r="17422" spans="5:6" x14ac:dyDescent="0.25">
      <c r="E17422" s="103"/>
      <c r="F17422" s="104"/>
    </row>
    <row r="17423" spans="5:6" x14ac:dyDescent="0.25">
      <c r="E17423" s="103"/>
      <c r="F17423" s="104"/>
    </row>
    <row r="17424" spans="5:6" x14ac:dyDescent="0.25">
      <c r="E17424" s="103"/>
      <c r="F17424" s="104"/>
    </row>
    <row r="17425" spans="5:6" x14ac:dyDescent="0.25">
      <c r="E17425" s="103"/>
      <c r="F17425" s="104"/>
    </row>
    <row r="17426" spans="5:6" x14ac:dyDescent="0.25">
      <c r="E17426" s="103"/>
      <c r="F17426" s="104"/>
    </row>
    <row r="17427" spans="5:6" x14ac:dyDescent="0.25">
      <c r="E17427" s="103"/>
      <c r="F17427" s="104"/>
    </row>
    <row r="17428" spans="5:6" x14ac:dyDescent="0.25">
      <c r="E17428" s="103"/>
      <c r="F17428" s="104"/>
    </row>
    <row r="17429" spans="5:6" x14ac:dyDescent="0.25">
      <c r="E17429" s="103"/>
      <c r="F17429" s="104"/>
    </row>
    <row r="17430" spans="5:6" x14ac:dyDescent="0.25">
      <c r="E17430" s="103"/>
      <c r="F17430" s="104"/>
    </row>
    <row r="17431" spans="5:6" x14ac:dyDescent="0.25">
      <c r="E17431" s="103"/>
      <c r="F17431" s="104"/>
    </row>
    <row r="17432" spans="5:6" x14ac:dyDescent="0.25">
      <c r="E17432" s="103"/>
      <c r="F17432" s="104"/>
    </row>
    <row r="17433" spans="5:6" x14ac:dyDescent="0.25">
      <c r="E17433" s="103"/>
      <c r="F17433" s="104"/>
    </row>
    <row r="17434" spans="5:6" x14ac:dyDescent="0.25">
      <c r="E17434" s="103"/>
      <c r="F17434" s="104"/>
    </row>
    <row r="17435" spans="5:6" x14ac:dyDescent="0.25">
      <c r="E17435" s="103"/>
      <c r="F17435" s="104"/>
    </row>
    <row r="17436" spans="5:6" x14ac:dyDescent="0.25">
      <c r="E17436" s="103"/>
      <c r="F17436" s="104"/>
    </row>
    <row r="17437" spans="5:6" x14ac:dyDescent="0.25">
      <c r="E17437" s="103"/>
      <c r="F17437" s="104"/>
    </row>
    <row r="17438" spans="5:6" x14ac:dyDescent="0.25">
      <c r="E17438" s="103"/>
      <c r="F17438" s="104"/>
    </row>
    <row r="17439" spans="5:6" x14ac:dyDescent="0.25">
      <c r="E17439" s="103"/>
      <c r="F17439" s="104"/>
    </row>
    <row r="17440" spans="5:6" x14ac:dyDescent="0.25">
      <c r="E17440" s="103"/>
      <c r="F17440" s="104"/>
    </row>
    <row r="17441" spans="5:6" x14ac:dyDescent="0.25">
      <c r="E17441" s="103"/>
      <c r="F17441" s="104"/>
    </row>
    <row r="17442" spans="5:6" x14ac:dyDescent="0.25">
      <c r="E17442" s="103"/>
      <c r="F17442" s="104"/>
    </row>
    <row r="17443" spans="5:6" x14ac:dyDescent="0.25">
      <c r="E17443" s="103"/>
      <c r="F17443" s="104"/>
    </row>
    <row r="17444" spans="5:6" x14ac:dyDescent="0.25">
      <c r="E17444" s="103"/>
      <c r="F17444" s="104"/>
    </row>
    <row r="17445" spans="5:6" x14ac:dyDescent="0.25">
      <c r="E17445" s="103"/>
      <c r="F17445" s="104"/>
    </row>
    <row r="17446" spans="5:6" x14ac:dyDescent="0.25">
      <c r="E17446" s="103"/>
      <c r="F17446" s="104"/>
    </row>
    <row r="17447" spans="5:6" x14ac:dyDescent="0.25">
      <c r="E17447" s="103"/>
      <c r="F17447" s="104"/>
    </row>
    <row r="17448" spans="5:6" x14ac:dyDescent="0.25">
      <c r="E17448" s="103"/>
      <c r="F17448" s="104"/>
    </row>
    <row r="17449" spans="5:6" x14ac:dyDescent="0.25">
      <c r="E17449" s="103"/>
      <c r="F17449" s="104"/>
    </row>
    <row r="17450" spans="5:6" x14ac:dyDescent="0.25">
      <c r="E17450" s="103"/>
      <c r="F17450" s="104"/>
    </row>
    <row r="17451" spans="5:6" x14ac:dyDescent="0.25">
      <c r="E17451" s="103"/>
      <c r="F17451" s="104"/>
    </row>
    <row r="17452" spans="5:6" x14ac:dyDescent="0.25">
      <c r="E17452" s="103"/>
      <c r="F17452" s="104"/>
    </row>
    <row r="17453" spans="5:6" x14ac:dyDescent="0.25">
      <c r="E17453" s="103"/>
      <c r="F17453" s="104"/>
    </row>
    <row r="17454" spans="5:6" x14ac:dyDescent="0.25">
      <c r="E17454" s="103"/>
      <c r="F17454" s="104"/>
    </row>
    <row r="17455" spans="5:6" x14ac:dyDescent="0.25">
      <c r="E17455" s="103"/>
      <c r="F17455" s="104"/>
    </row>
    <row r="17456" spans="5:6" x14ac:dyDescent="0.25">
      <c r="E17456" s="103"/>
      <c r="F17456" s="104"/>
    </row>
    <row r="17457" spans="5:6" x14ac:dyDescent="0.25">
      <c r="E17457" s="103"/>
      <c r="F17457" s="104"/>
    </row>
    <row r="17458" spans="5:6" x14ac:dyDescent="0.25">
      <c r="E17458" s="103"/>
      <c r="F17458" s="104"/>
    </row>
    <row r="17459" spans="5:6" x14ac:dyDescent="0.25">
      <c r="E17459" s="103"/>
      <c r="F17459" s="104"/>
    </row>
    <row r="17460" spans="5:6" x14ac:dyDescent="0.25">
      <c r="E17460" s="103"/>
      <c r="F17460" s="104"/>
    </row>
    <row r="17461" spans="5:6" x14ac:dyDescent="0.25">
      <c r="E17461" s="103"/>
      <c r="F17461" s="104"/>
    </row>
    <row r="17462" spans="5:6" x14ac:dyDescent="0.25">
      <c r="E17462" s="103"/>
      <c r="F17462" s="104"/>
    </row>
    <row r="17463" spans="5:6" x14ac:dyDescent="0.25">
      <c r="E17463" s="103"/>
      <c r="F17463" s="104"/>
    </row>
    <row r="17464" spans="5:6" x14ac:dyDescent="0.25">
      <c r="E17464" s="103"/>
      <c r="F17464" s="104"/>
    </row>
    <row r="17465" spans="5:6" x14ac:dyDescent="0.25">
      <c r="E17465" s="103"/>
      <c r="F17465" s="104"/>
    </row>
    <row r="17466" spans="5:6" x14ac:dyDescent="0.25">
      <c r="E17466" s="103"/>
      <c r="F17466" s="104"/>
    </row>
    <row r="17467" spans="5:6" x14ac:dyDescent="0.25">
      <c r="E17467" s="103"/>
      <c r="F17467" s="104"/>
    </row>
    <row r="17468" spans="5:6" x14ac:dyDescent="0.25">
      <c r="E17468" s="103"/>
      <c r="F17468" s="104"/>
    </row>
    <row r="17469" spans="5:6" x14ac:dyDescent="0.25">
      <c r="E17469" s="103"/>
      <c r="F17469" s="104"/>
    </row>
    <row r="17470" spans="5:6" x14ac:dyDescent="0.25">
      <c r="E17470" s="103"/>
      <c r="F17470" s="104"/>
    </row>
    <row r="17471" spans="5:6" x14ac:dyDescent="0.25">
      <c r="E17471" s="103"/>
      <c r="F17471" s="104"/>
    </row>
    <row r="17472" spans="5:6" x14ac:dyDescent="0.25">
      <c r="E17472" s="103"/>
      <c r="F17472" s="104"/>
    </row>
    <row r="17473" spans="5:6" x14ac:dyDescent="0.25">
      <c r="E17473" s="103"/>
      <c r="F17473" s="104"/>
    </row>
    <row r="17474" spans="5:6" x14ac:dyDescent="0.25">
      <c r="E17474" s="103"/>
      <c r="F17474" s="104"/>
    </row>
    <row r="17475" spans="5:6" x14ac:dyDescent="0.25">
      <c r="E17475" s="103"/>
      <c r="F17475" s="104"/>
    </row>
    <row r="17476" spans="5:6" x14ac:dyDescent="0.25">
      <c r="E17476" s="103"/>
      <c r="F17476" s="104"/>
    </row>
    <row r="17477" spans="5:6" x14ac:dyDescent="0.25">
      <c r="E17477" s="103"/>
      <c r="F17477" s="104"/>
    </row>
    <row r="17478" spans="5:6" x14ac:dyDescent="0.25">
      <c r="E17478" s="103"/>
      <c r="F17478" s="104"/>
    </row>
    <row r="17479" spans="5:6" x14ac:dyDescent="0.25">
      <c r="E17479" s="103"/>
      <c r="F17479" s="104"/>
    </row>
    <row r="17480" spans="5:6" x14ac:dyDescent="0.25">
      <c r="E17480" s="103"/>
      <c r="F17480" s="104"/>
    </row>
    <row r="17481" spans="5:6" x14ac:dyDescent="0.25">
      <c r="E17481" s="103"/>
      <c r="F17481" s="104"/>
    </row>
    <row r="17482" spans="5:6" x14ac:dyDescent="0.25">
      <c r="E17482" s="103"/>
      <c r="F17482" s="104"/>
    </row>
    <row r="17483" spans="5:6" x14ac:dyDescent="0.25">
      <c r="E17483" s="103"/>
      <c r="F17483" s="104"/>
    </row>
    <row r="17484" spans="5:6" x14ac:dyDescent="0.25">
      <c r="E17484" s="103"/>
      <c r="F17484" s="104"/>
    </row>
    <row r="17485" spans="5:6" x14ac:dyDescent="0.25">
      <c r="E17485" s="103"/>
      <c r="F17485" s="104"/>
    </row>
    <row r="17486" spans="5:6" x14ac:dyDescent="0.25">
      <c r="E17486" s="103"/>
      <c r="F17486" s="104"/>
    </row>
    <row r="17487" spans="5:6" x14ac:dyDescent="0.25">
      <c r="E17487" s="103"/>
      <c r="F17487" s="104"/>
    </row>
    <row r="17488" spans="5:6" x14ac:dyDescent="0.25">
      <c r="E17488" s="103"/>
      <c r="F17488" s="104"/>
    </row>
    <row r="17489" spans="5:6" x14ac:dyDescent="0.25">
      <c r="E17489" s="103"/>
      <c r="F17489" s="104"/>
    </row>
    <row r="17490" spans="5:6" x14ac:dyDescent="0.25">
      <c r="E17490" s="103"/>
      <c r="F17490" s="104"/>
    </row>
    <row r="17491" spans="5:6" x14ac:dyDescent="0.25">
      <c r="E17491" s="103"/>
      <c r="F17491" s="104"/>
    </row>
    <row r="17492" spans="5:6" x14ac:dyDescent="0.25">
      <c r="E17492" s="103"/>
      <c r="F17492" s="104"/>
    </row>
    <row r="17493" spans="5:6" x14ac:dyDescent="0.25">
      <c r="E17493" s="103"/>
      <c r="F17493" s="104"/>
    </row>
    <row r="17494" spans="5:6" x14ac:dyDescent="0.25">
      <c r="E17494" s="103"/>
      <c r="F17494" s="104"/>
    </row>
    <row r="17495" spans="5:6" x14ac:dyDescent="0.25">
      <c r="E17495" s="103"/>
      <c r="F17495" s="104"/>
    </row>
    <row r="17496" spans="5:6" x14ac:dyDescent="0.25">
      <c r="E17496" s="103"/>
      <c r="F17496" s="104"/>
    </row>
    <row r="17497" spans="5:6" x14ac:dyDescent="0.25">
      <c r="E17497" s="103"/>
      <c r="F17497" s="104"/>
    </row>
    <row r="17498" spans="5:6" x14ac:dyDescent="0.25">
      <c r="E17498" s="103"/>
      <c r="F17498" s="104"/>
    </row>
    <row r="17499" spans="5:6" x14ac:dyDescent="0.25">
      <c r="E17499" s="103"/>
      <c r="F17499" s="104"/>
    </row>
    <row r="17500" spans="5:6" x14ac:dyDescent="0.25">
      <c r="E17500" s="103"/>
      <c r="F17500" s="104"/>
    </row>
    <row r="17501" spans="5:6" x14ac:dyDescent="0.25">
      <c r="E17501" s="103"/>
      <c r="F17501" s="104"/>
    </row>
    <row r="17502" spans="5:6" x14ac:dyDescent="0.25">
      <c r="E17502" s="103"/>
      <c r="F17502" s="104"/>
    </row>
    <row r="17503" spans="5:6" x14ac:dyDescent="0.25">
      <c r="E17503" s="103"/>
      <c r="F17503" s="104"/>
    </row>
    <row r="17504" spans="5:6" x14ac:dyDescent="0.25">
      <c r="E17504" s="103"/>
      <c r="F17504" s="104"/>
    </row>
    <row r="17505" spans="5:6" x14ac:dyDescent="0.25">
      <c r="E17505" s="103"/>
      <c r="F17505" s="104"/>
    </row>
    <row r="17506" spans="5:6" x14ac:dyDescent="0.25">
      <c r="E17506" s="103"/>
      <c r="F17506" s="104"/>
    </row>
    <row r="17507" spans="5:6" x14ac:dyDescent="0.25">
      <c r="E17507" s="103"/>
      <c r="F17507" s="104"/>
    </row>
    <row r="17508" spans="5:6" x14ac:dyDescent="0.25">
      <c r="E17508" s="103"/>
      <c r="F17508" s="104"/>
    </row>
    <row r="17509" spans="5:6" x14ac:dyDescent="0.25">
      <c r="E17509" s="103"/>
      <c r="F17509" s="104"/>
    </row>
    <row r="17510" spans="5:6" x14ac:dyDescent="0.25">
      <c r="E17510" s="103"/>
      <c r="F17510" s="104"/>
    </row>
    <row r="17511" spans="5:6" x14ac:dyDescent="0.25">
      <c r="E17511" s="103"/>
      <c r="F17511" s="104"/>
    </row>
    <row r="17512" spans="5:6" x14ac:dyDescent="0.25">
      <c r="E17512" s="103"/>
      <c r="F17512" s="104"/>
    </row>
    <row r="17513" spans="5:6" x14ac:dyDescent="0.25">
      <c r="E17513" s="103"/>
      <c r="F17513" s="104"/>
    </row>
    <row r="17514" spans="5:6" x14ac:dyDescent="0.25">
      <c r="E17514" s="103"/>
      <c r="F17514" s="104"/>
    </row>
    <row r="17515" spans="5:6" x14ac:dyDescent="0.25">
      <c r="E17515" s="103"/>
      <c r="F17515" s="104"/>
    </row>
    <row r="17516" spans="5:6" x14ac:dyDescent="0.25">
      <c r="E17516" s="103"/>
      <c r="F17516" s="104"/>
    </row>
    <row r="17517" spans="5:6" x14ac:dyDescent="0.25">
      <c r="E17517" s="103"/>
      <c r="F17517" s="104"/>
    </row>
    <row r="17518" spans="5:6" x14ac:dyDescent="0.25">
      <c r="E17518" s="103"/>
      <c r="F17518" s="104"/>
    </row>
    <row r="17519" spans="5:6" x14ac:dyDescent="0.25">
      <c r="E17519" s="103"/>
      <c r="F17519" s="104"/>
    </row>
    <row r="17520" spans="5:6" x14ac:dyDescent="0.25">
      <c r="E17520" s="103"/>
      <c r="F17520" s="104"/>
    </row>
    <row r="17521" spans="5:6" x14ac:dyDescent="0.25">
      <c r="E17521" s="103"/>
      <c r="F17521" s="104"/>
    </row>
    <row r="17522" spans="5:6" x14ac:dyDescent="0.25">
      <c r="E17522" s="103"/>
      <c r="F17522" s="104"/>
    </row>
    <row r="17523" spans="5:6" x14ac:dyDescent="0.25">
      <c r="E17523" s="103"/>
      <c r="F17523" s="104"/>
    </row>
    <row r="17524" spans="5:6" x14ac:dyDescent="0.25">
      <c r="E17524" s="103"/>
      <c r="F17524" s="104"/>
    </row>
    <row r="17525" spans="5:6" x14ac:dyDescent="0.25">
      <c r="E17525" s="103"/>
      <c r="F17525" s="104"/>
    </row>
    <row r="17526" spans="5:6" x14ac:dyDescent="0.25">
      <c r="E17526" s="103"/>
      <c r="F17526" s="104"/>
    </row>
    <row r="17527" spans="5:6" x14ac:dyDescent="0.25">
      <c r="E17527" s="103"/>
      <c r="F17527" s="104"/>
    </row>
    <row r="17528" spans="5:6" x14ac:dyDescent="0.25">
      <c r="E17528" s="103"/>
      <c r="F17528" s="104"/>
    </row>
    <row r="17529" spans="5:6" x14ac:dyDescent="0.25">
      <c r="E17529" s="103"/>
      <c r="F17529" s="104"/>
    </row>
    <row r="17530" spans="5:6" x14ac:dyDescent="0.25">
      <c r="E17530" s="103"/>
      <c r="F17530" s="104"/>
    </row>
    <row r="17531" spans="5:6" x14ac:dyDescent="0.25">
      <c r="E17531" s="103"/>
      <c r="F17531" s="104"/>
    </row>
    <row r="17532" spans="5:6" x14ac:dyDescent="0.25">
      <c r="E17532" s="103"/>
      <c r="F17532" s="104"/>
    </row>
    <row r="17533" spans="5:6" x14ac:dyDescent="0.25">
      <c r="E17533" s="103"/>
      <c r="F17533" s="104"/>
    </row>
    <row r="17534" spans="5:6" x14ac:dyDescent="0.25">
      <c r="E17534" s="103"/>
      <c r="F17534" s="104"/>
    </row>
    <row r="17535" spans="5:6" x14ac:dyDescent="0.25">
      <c r="E17535" s="103"/>
      <c r="F17535" s="104"/>
    </row>
    <row r="17536" spans="5:6" x14ac:dyDescent="0.25">
      <c r="E17536" s="103"/>
      <c r="F17536" s="104"/>
    </row>
    <row r="17537" spans="5:6" x14ac:dyDescent="0.25">
      <c r="E17537" s="103"/>
      <c r="F17537" s="104"/>
    </row>
    <row r="17538" spans="5:6" x14ac:dyDescent="0.25">
      <c r="E17538" s="103"/>
      <c r="F17538" s="104"/>
    </row>
    <row r="17539" spans="5:6" x14ac:dyDescent="0.25">
      <c r="E17539" s="103"/>
      <c r="F17539" s="104"/>
    </row>
    <row r="17540" spans="5:6" x14ac:dyDescent="0.25">
      <c r="E17540" s="103"/>
      <c r="F17540" s="104"/>
    </row>
    <row r="17541" spans="5:6" x14ac:dyDescent="0.25">
      <c r="E17541" s="103"/>
      <c r="F17541" s="104"/>
    </row>
    <row r="17542" spans="5:6" x14ac:dyDescent="0.25">
      <c r="E17542" s="103"/>
      <c r="F17542" s="104"/>
    </row>
    <row r="17543" spans="5:6" x14ac:dyDescent="0.25">
      <c r="E17543" s="103"/>
      <c r="F17543" s="104"/>
    </row>
    <row r="17544" spans="5:6" x14ac:dyDescent="0.25">
      <c r="E17544" s="103"/>
      <c r="F17544" s="104"/>
    </row>
    <row r="17545" spans="5:6" x14ac:dyDescent="0.25">
      <c r="E17545" s="103"/>
      <c r="F17545" s="104"/>
    </row>
    <row r="17546" spans="5:6" x14ac:dyDescent="0.25">
      <c r="E17546" s="103"/>
      <c r="F17546" s="104"/>
    </row>
    <row r="17547" spans="5:6" x14ac:dyDescent="0.25">
      <c r="E17547" s="103"/>
      <c r="F17547" s="104"/>
    </row>
    <row r="17548" spans="5:6" x14ac:dyDescent="0.25">
      <c r="E17548" s="103"/>
      <c r="F17548" s="104"/>
    </row>
    <row r="17549" spans="5:6" x14ac:dyDescent="0.25">
      <c r="E17549" s="103"/>
      <c r="F17549" s="104"/>
    </row>
    <row r="17550" spans="5:6" x14ac:dyDescent="0.25">
      <c r="E17550" s="103"/>
      <c r="F17550" s="104"/>
    </row>
    <row r="17551" spans="5:6" x14ac:dyDescent="0.25">
      <c r="E17551" s="103"/>
      <c r="F17551" s="104"/>
    </row>
    <row r="17552" spans="5:6" x14ac:dyDescent="0.25">
      <c r="E17552" s="103"/>
      <c r="F17552" s="104"/>
    </row>
    <row r="17553" spans="5:6" x14ac:dyDescent="0.25">
      <c r="E17553" s="103"/>
      <c r="F17553" s="104"/>
    </row>
    <row r="17554" spans="5:6" x14ac:dyDescent="0.25">
      <c r="E17554" s="103"/>
      <c r="F17554" s="104"/>
    </row>
    <row r="17555" spans="5:6" x14ac:dyDescent="0.25">
      <c r="E17555" s="103"/>
      <c r="F17555" s="104"/>
    </row>
    <row r="17556" spans="5:6" x14ac:dyDescent="0.25">
      <c r="E17556" s="103"/>
      <c r="F17556" s="104"/>
    </row>
    <row r="17557" spans="5:6" x14ac:dyDescent="0.25">
      <c r="E17557" s="103"/>
      <c r="F17557" s="104"/>
    </row>
    <row r="17558" spans="5:6" x14ac:dyDescent="0.25">
      <c r="E17558" s="103"/>
      <c r="F17558" s="104"/>
    </row>
    <row r="17559" spans="5:6" x14ac:dyDescent="0.25">
      <c r="E17559" s="103"/>
      <c r="F17559" s="104"/>
    </row>
    <row r="17560" spans="5:6" x14ac:dyDescent="0.25">
      <c r="E17560" s="103"/>
      <c r="F17560" s="104"/>
    </row>
    <row r="17561" spans="5:6" x14ac:dyDescent="0.25">
      <c r="E17561" s="103"/>
      <c r="F17561" s="104"/>
    </row>
    <row r="17562" spans="5:6" x14ac:dyDescent="0.25">
      <c r="E17562" s="103"/>
      <c r="F17562" s="104"/>
    </row>
    <row r="17563" spans="5:6" x14ac:dyDescent="0.25">
      <c r="E17563" s="103"/>
      <c r="F17563" s="104"/>
    </row>
    <row r="17564" spans="5:6" x14ac:dyDescent="0.25">
      <c r="E17564" s="103"/>
      <c r="F17564" s="104"/>
    </row>
    <row r="17565" spans="5:6" x14ac:dyDescent="0.25">
      <c r="E17565" s="103"/>
      <c r="F17565" s="104"/>
    </row>
    <row r="17566" spans="5:6" x14ac:dyDescent="0.25">
      <c r="E17566" s="103"/>
      <c r="F17566" s="104"/>
    </row>
    <row r="17567" spans="5:6" x14ac:dyDescent="0.25">
      <c r="E17567" s="103"/>
      <c r="F17567" s="104"/>
    </row>
    <row r="17568" spans="5:6" x14ac:dyDescent="0.25">
      <c r="E17568" s="103"/>
      <c r="F17568" s="104"/>
    </row>
    <row r="17569" spans="5:6" x14ac:dyDescent="0.25">
      <c r="E17569" s="103"/>
      <c r="F17569" s="104"/>
    </row>
    <row r="17570" spans="5:6" x14ac:dyDescent="0.25">
      <c r="E17570" s="103"/>
      <c r="F17570" s="104"/>
    </row>
    <row r="17571" spans="5:6" x14ac:dyDescent="0.25">
      <c r="E17571" s="103"/>
      <c r="F17571" s="104"/>
    </row>
    <row r="17572" spans="5:6" x14ac:dyDescent="0.25">
      <c r="E17572" s="103"/>
      <c r="F17572" s="104"/>
    </row>
    <row r="17573" spans="5:6" x14ac:dyDescent="0.25">
      <c r="E17573" s="103"/>
      <c r="F17573" s="104"/>
    </row>
    <row r="17574" spans="5:6" x14ac:dyDescent="0.25">
      <c r="E17574" s="103"/>
      <c r="F17574" s="104"/>
    </row>
    <row r="17575" spans="5:6" x14ac:dyDescent="0.25">
      <c r="E17575" s="103"/>
      <c r="F17575" s="104"/>
    </row>
    <row r="17576" spans="5:6" x14ac:dyDescent="0.25">
      <c r="E17576" s="103"/>
      <c r="F17576" s="104"/>
    </row>
    <row r="17577" spans="5:6" x14ac:dyDescent="0.25">
      <c r="E17577" s="103"/>
      <c r="F17577" s="104"/>
    </row>
    <row r="17578" spans="5:6" x14ac:dyDescent="0.25">
      <c r="E17578" s="103"/>
      <c r="F17578" s="104"/>
    </row>
    <row r="17579" spans="5:6" x14ac:dyDescent="0.25">
      <c r="E17579" s="103"/>
      <c r="F17579" s="104"/>
    </row>
    <row r="17580" spans="5:6" x14ac:dyDescent="0.25">
      <c r="E17580" s="103"/>
      <c r="F17580" s="104"/>
    </row>
    <row r="17581" spans="5:6" x14ac:dyDescent="0.25">
      <c r="E17581" s="103"/>
      <c r="F17581" s="104"/>
    </row>
    <row r="17582" spans="5:6" x14ac:dyDescent="0.25">
      <c r="E17582" s="103"/>
      <c r="F17582" s="104"/>
    </row>
    <row r="17583" spans="5:6" x14ac:dyDescent="0.25">
      <c r="E17583" s="103"/>
      <c r="F17583" s="104"/>
    </row>
    <row r="17584" spans="5:6" x14ac:dyDescent="0.25">
      <c r="E17584" s="103"/>
      <c r="F17584" s="104"/>
    </row>
    <row r="17585" spans="5:6" x14ac:dyDescent="0.25">
      <c r="E17585" s="103"/>
      <c r="F17585" s="104"/>
    </row>
    <row r="17586" spans="5:6" x14ac:dyDescent="0.25">
      <c r="E17586" s="103"/>
      <c r="F17586" s="104"/>
    </row>
    <row r="17587" spans="5:6" x14ac:dyDescent="0.25">
      <c r="E17587" s="103"/>
      <c r="F17587" s="104"/>
    </row>
    <row r="17588" spans="5:6" x14ac:dyDescent="0.25">
      <c r="E17588" s="103"/>
      <c r="F17588" s="104"/>
    </row>
    <row r="17589" spans="5:6" x14ac:dyDescent="0.25">
      <c r="E17589" s="103"/>
      <c r="F17589" s="104"/>
    </row>
    <row r="17590" spans="5:6" x14ac:dyDescent="0.25">
      <c r="E17590" s="103"/>
      <c r="F17590" s="104"/>
    </row>
    <row r="17591" spans="5:6" x14ac:dyDescent="0.25">
      <c r="E17591" s="103"/>
      <c r="F17591" s="104"/>
    </row>
    <row r="17592" spans="5:6" x14ac:dyDescent="0.25">
      <c r="E17592" s="103"/>
      <c r="F17592" s="104"/>
    </row>
    <row r="17593" spans="5:6" x14ac:dyDescent="0.25">
      <c r="E17593" s="103"/>
      <c r="F17593" s="104"/>
    </row>
    <row r="17594" spans="5:6" x14ac:dyDescent="0.25">
      <c r="E17594" s="103"/>
      <c r="F17594" s="104"/>
    </row>
    <row r="17595" spans="5:6" x14ac:dyDescent="0.25">
      <c r="E17595" s="103"/>
      <c r="F17595" s="104"/>
    </row>
    <row r="17596" spans="5:6" x14ac:dyDescent="0.25">
      <c r="E17596" s="103"/>
      <c r="F17596" s="104"/>
    </row>
    <row r="17597" spans="5:6" x14ac:dyDescent="0.25">
      <c r="E17597" s="103"/>
      <c r="F17597" s="104"/>
    </row>
    <row r="17598" spans="5:6" x14ac:dyDescent="0.25">
      <c r="E17598" s="103"/>
      <c r="F17598" s="104"/>
    </row>
    <row r="17599" spans="5:6" x14ac:dyDescent="0.25">
      <c r="E17599" s="103"/>
      <c r="F17599" s="104"/>
    </row>
    <row r="17600" spans="5:6" x14ac:dyDescent="0.25">
      <c r="E17600" s="103"/>
      <c r="F17600" s="104"/>
    </row>
    <row r="17601" spans="5:6" x14ac:dyDescent="0.25">
      <c r="E17601" s="103"/>
      <c r="F17601" s="104"/>
    </row>
    <row r="17602" spans="5:6" x14ac:dyDescent="0.25">
      <c r="E17602" s="103"/>
      <c r="F17602" s="104"/>
    </row>
    <row r="17603" spans="5:6" x14ac:dyDescent="0.25">
      <c r="E17603" s="103"/>
      <c r="F17603" s="104"/>
    </row>
    <row r="17604" spans="5:6" x14ac:dyDescent="0.25">
      <c r="E17604" s="103"/>
      <c r="F17604" s="104"/>
    </row>
    <row r="17605" spans="5:6" x14ac:dyDescent="0.25">
      <c r="E17605" s="103"/>
      <c r="F17605" s="104"/>
    </row>
    <row r="17606" spans="5:6" x14ac:dyDescent="0.25">
      <c r="E17606" s="103"/>
      <c r="F17606" s="104"/>
    </row>
    <row r="17607" spans="5:6" x14ac:dyDescent="0.25">
      <c r="E17607" s="103"/>
      <c r="F17607" s="104"/>
    </row>
    <row r="17608" spans="5:6" x14ac:dyDescent="0.25">
      <c r="E17608" s="103"/>
      <c r="F17608" s="104"/>
    </row>
    <row r="17609" spans="5:6" x14ac:dyDescent="0.25">
      <c r="E17609" s="103"/>
      <c r="F17609" s="104"/>
    </row>
    <row r="17610" spans="5:6" x14ac:dyDescent="0.25">
      <c r="E17610" s="103"/>
      <c r="F17610" s="104"/>
    </row>
    <row r="17611" spans="5:6" x14ac:dyDescent="0.25">
      <c r="E17611" s="103"/>
      <c r="F17611" s="104"/>
    </row>
    <row r="17612" spans="5:6" x14ac:dyDescent="0.25">
      <c r="E17612" s="103"/>
      <c r="F17612" s="104"/>
    </row>
    <row r="17613" spans="5:6" x14ac:dyDescent="0.25">
      <c r="E17613" s="103"/>
      <c r="F17613" s="104"/>
    </row>
    <row r="17614" spans="5:6" x14ac:dyDescent="0.25">
      <c r="E17614" s="103"/>
      <c r="F17614" s="104"/>
    </row>
    <row r="17615" spans="5:6" x14ac:dyDescent="0.25">
      <c r="E17615" s="103"/>
      <c r="F17615" s="104"/>
    </row>
    <row r="17616" spans="5:6" x14ac:dyDescent="0.25">
      <c r="E17616" s="103"/>
      <c r="F17616" s="104"/>
    </row>
    <row r="17617" spans="5:6" x14ac:dyDescent="0.25">
      <c r="E17617" s="103"/>
      <c r="F17617" s="104"/>
    </row>
    <row r="17618" spans="5:6" x14ac:dyDescent="0.25">
      <c r="E17618" s="103"/>
      <c r="F17618" s="104"/>
    </row>
    <row r="17619" spans="5:6" x14ac:dyDescent="0.25">
      <c r="E17619" s="103"/>
      <c r="F17619" s="104"/>
    </row>
    <row r="17620" spans="5:6" x14ac:dyDescent="0.25">
      <c r="E17620" s="103"/>
      <c r="F17620" s="104"/>
    </row>
    <row r="17621" spans="5:6" x14ac:dyDescent="0.25">
      <c r="E17621" s="103"/>
      <c r="F17621" s="104"/>
    </row>
    <row r="17622" spans="5:6" x14ac:dyDescent="0.25">
      <c r="E17622" s="103"/>
      <c r="F17622" s="104"/>
    </row>
    <row r="17623" spans="5:6" x14ac:dyDescent="0.25">
      <c r="E17623" s="103"/>
      <c r="F17623" s="104"/>
    </row>
    <row r="17624" spans="5:6" x14ac:dyDescent="0.25">
      <c r="E17624" s="103"/>
      <c r="F17624" s="104"/>
    </row>
    <row r="17625" spans="5:6" x14ac:dyDescent="0.25">
      <c r="E17625" s="103"/>
      <c r="F17625" s="104"/>
    </row>
    <row r="17626" spans="5:6" x14ac:dyDescent="0.25">
      <c r="E17626" s="103"/>
      <c r="F17626" s="104"/>
    </row>
    <row r="17627" spans="5:6" x14ac:dyDescent="0.25">
      <c r="E17627" s="103"/>
      <c r="F17627" s="104"/>
    </row>
    <row r="17628" spans="5:6" x14ac:dyDescent="0.25">
      <c r="E17628" s="103"/>
      <c r="F17628" s="104"/>
    </row>
    <row r="17629" spans="5:6" x14ac:dyDescent="0.25">
      <c r="E17629" s="103"/>
      <c r="F17629" s="104"/>
    </row>
    <row r="17630" spans="5:6" x14ac:dyDescent="0.25">
      <c r="E17630" s="103"/>
      <c r="F17630" s="104"/>
    </row>
    <row r="17631" spans="5:6" x14ac:dyDescent="0.25">
      <c r="E17631" s="103"/>
      <c r="F17631" s="104"/>
    </row>
    <row r="17632" spans="5:6" x14ac:dyDescent="0.25">
      <c r="E17632" s="103"/>
      <c r="F17632" s="104"/>
    </row>
    <row r="17633" spans="5:6" x14ac:dyDescent="0.25">
      <c r="E17633" s="103"/>
      <c r="F17633" s="104"/>
    </row>
    <row r="17634" spans="5:6" x14ac:dyDescent="0.25">
      <c r="E17634" s="103"/>
      <c r="F17634" s="104"/>
    </row>
    <row r="17635" spans="5:6" x14ac:dyDescent="0.25">
      <c r="E17635" s="103"/>
      <c r="F17635" s="104"/>
    </row>
    <row r="17636" spans="5:6" x14ac:dyDescent="0.25">
      <c r="E17636" s="103"/>
      <c r="F17636" s="104"/>
    </row>
    <row r="17637" spans="5:6" x14ac:dyDescent="0.25">
      <c r="E17637" s="103"/>
      <c r="F17637" s="104"/>
    </row>
    <row r="17638" spans="5:6" x14ac:dyDescent="0.25">
      <c r="E17638" s="103"/>
      <c r="F17638" s="104"/>
    </row>
    <row r="17639" spans="5:6" x14ac:dyDescent="0.25">
      <c r="E17639" s="103"/>
      <c r="F17639" s="104"/>
    </row>
    <row r="17640" spans="5:6" x14ac:dyDescent="0.25">
      <c r="E17640" s="103"/>
      <c r="F17640" s="104"/>
    </row>
    <row r="17641" spans="5:6" x14ac:dyDescent="0.25">
      <c r="E17641" s="103"/>
      <c r="F17641" s="104"/>
    </row>
    <row r="17642" spans="5:6" x14ac:dyDescent="0.25">
      <c r="E17642" s="103"/>
      <c r="F17642" s="104"/>
    </row>
    <row r="17643" spans="5:6" x14ac:dyDescent="0.25">
      <c r="E17643" s="103"/>
      <c r="F17643" s="104"/>
    </row>
    <row r="17644" spans="5:6" x14ac:dyDescent="0.25">
      <c r="E17644" s="103"/>
      <c r="F17644" s="104"/>
    </row>
    <row r="17645" spans="5:6" x14ac:dyDescent="0.25">
      <c r="E17645" s="103"/>
      <c r="F17645" s="104"/>
    </row>
    <row r="17646" spans="5:6" x14ac:dyDescent="0.25">
      <c r="E17646" s="103"/>
      <c r="F17646" s="104"/>
    </row>
    <row r="17647" spans="5:6" x14ac:dyDescent="0.25">
      <c r="E17647" s="103"/>
      <c r="F17647" s="104"/>
    </row>
    <row r="17648" spans="5:6" x14ac:dyDescent="0.25">
      <c r="E17648" s="103"/>
      <c r="F17648" s="104"/>
    </row>
    <row r="17649" spans="5:6" x14ac:dyDescent="0.25">
      <c r="E17649" s="103"/>
      <c r="F17649" s="104"/>
    </row>
    <row r="17650" spans="5:6" x14ac:dyDescent="0.25">
      <c r="E17650" s="103"/>
      <c r="F17650" s="104"/>
    </row>
    <row r="17651" spans="5:6" x14ac:dyDescent="0.25">
      <c r="E17651" s="103"/>
      <c r="F17651" s="104"/>
    </row>
    <row r="17652" spans="5:6" x14ac:dyDescent="0.25">
      <c r="E17652" s="103"/>
      <c r="F17652" s="104"/>
    </row>
    <row r="17653" spans="5:6" x14ac:dyDescent="0.25">
      <c r="E17653" s="103"/>
      <c r="F17653" s="104"/>
    </row>
    <row r="17654" spans="5:6" x14ac:dyDescent="0.25">
      <c r="E17654" s="103"/>
      <c r="F17654" s="104"/>
    </row>
    <row r="17655" spans="5:6" x14ac:dyDescent="0.25">
      <c r="E17655" s="103"/>
      <c r="F17655" s="104"/>
    </row>
    <row r="17656" spans="5:6" x14ac:dyDescent="0.25">
      <c r="E17656" s="103"/>
      <c r="F17656" s="104"/>
    </row>
    <row r="17657" spans="5:6" x14ac:dyDescent="0.25">
      <c r="E17657" s="103"/>
      <c r="F17657" s="104"/>
    </row>
    <row r="17658" spans="5:6" x14ac:dyDescent="0.25">
      <c r="E17658" s="103"/>
      <c r="F17658" s="104"/>
    </row>
    <row r="17659" spans="5:6" x14ac:dyDescent="0.25">
      <c r="E17659" s="103"/>
      <c r="F17659" s="104"/>
    </row>
    <row r="17660" spans="5:6" x14ac:dyDescent="0.25">
      <c r="E17660" s="103"/>
      <c r="F17660" s="104"/>
    </row>
    <row r="17661" spans="5:6" x14ac:dyDescent="0.25">
      <c r="E17661" s="103"/>
      <c r="F17661" s="104"/>
    </row>
    <row r="17662" spans="5:6" x14ac:dyDescent="0.25">
      <c r="E17662" s="103"/>
      <c r="F17662" s="104"/>
    </row>
    <row r="17663" spans="5:6" x14ac:dyDescent="0.25">
      <c r="E17663" s="103"/>
      <c r="F17663" s="104"/>
    </row>
    <row r="17664" spans="5:6" x14ac:dyDescent="0.25">
      <c r="E17664" s="103"/>
      <c r="F17664" s="104"/>
    </row>
    <row r="17665" spans="5:6" x14ac:dyDescent="0.25">
      <c r="E17665" s="103"/>
      <c r="F17665" s="104"/>
    </row>
    <row r="17666" spans="5:6" x14ac:dyDescent="0.25">
      <c r="E17666" s="103"/>
      <c r="F17666" s="104"/>
    </row>
    <row r="17667" spans="5:6" x14ac:dyDescent="0.25">
      <c r="E17667" s="103"/>
      <c r="F17667" s="104"/>
    </row>
    <row r="17668" spans="5:6" x14ac:dyDescent="0.25">
      <c r="E17668" s="103"/>
      <c r="F17668" s="104"/>
    </row>
    <row r="17669" spans="5:6" x14ac:dyDescent="0.25">
      <c r="E17669" s="103"/>
      <c r="F17669" s="104"/>
    </row>
    <row r="17670" spans="5:6" x14ac:dyDescent="0.25">
      <c r="E17670" s="103"/>
      <c r="F17670" s="104"/>
    </row>
    <row r="17671" spans="5:6" x14ac:dyDescent="0.25">
      <c r="E17671" s="103"/>
      <c r="F17671" s="104"/>
    </row>
    <row r="17672" spans="5:6" x14ac:dyDescent="0.25">
      <c r="E17672" s="103"/>
      <c r="F17672" s="104"/>
    </row>
    <row r="17673" spans="5:6" x14ac:dyDescent="0.25">
      <c r="E17673" s="103"/>
      <c r="F17673" s="104"/>
    </row>
    <row r="17674" spans="5:6" x14ac:dyDescent="0.25">
      <c r="E17674" s="103"/>
      <c r="F17674" s="104"/>
    </row>
    <row r="17675" spans="5:6" x14ac:dyDescent="0.25">
      <c r="E17675" s="103"/>
      <c r="F17675" s="104"/>
    </row>
    <row r="17676" spans="5:6" x14ac:dyDescent="0.25">
      <c r="E17676" s="103"/>
      <c r="F17676" s="104"/>
    </row>
    <row r="17677" spans="5:6" x14ac:dyDescent="0.25">
      <c r="E17677" s="103"/>
      <c r="F17677" s="104"/>
    </row>
    <row r="17678" spans="5:6" x14ac:dyDescent="0.25">
      <c r="E17678" s="103"/>
      <c r="F17678" s="104"/>
    </row>
    <row r="17679" spans="5:6" x14ac:dyDescent="0.25">
      <c r="E17679" s="103"/>
      <c r="F17679" s="104"/>
    </row>
    <row r="17680" spans="5:6" x14ac:dyDescent="0.25">
      <c r="E17680" s="103"/>
      <c r="F17680" s="104"/>
    </row>
    <row r="17681" spans="5:6" x14ac:dyDescent="0.25">
      <c r="E17681" s="103"/>
      <c r="F17681" s="104"/>
    </row>
    <row r="17682" spans="5:6" x14ac:dyDescent="0.25">
      <c r="E17682" s="103"/>
      <c r="F17682" s="104"/>
    </row>
    <row r="17683" spans="5:6" x14ac:dyDescent="0.25">
      <c r="E17683" s="103"/>
      <c r="F17683" s="104"/>
    </row>
    <row r="17684" spans="5:6" x14ac:dyDescent="0.25">
      <c r="E17684" s="103"/>
      <c r="F17684" s="104"/>
    </row>
    <row r="17685" spans="5:6" x14ac:dyDescent="0.25">
      <c r="E17685" s="103"/>
      <c r="F17685" s="104"/>
    </row>
    <row r="17686" spans="5:6" x14ac:dyDescent="0.25">
      <c r="E17686" s="103"/>
      <c r="F17686" s="104"/>
    </row>
    <row r="17687" spans="5:6" x14ac:dyDescent="0.25">
      <c r="E17687" s="103"/>
      <c r="F17687" s="104"/>
    </row>
    <row r="17688" spans="5:6" x14ac:dyDescent="0.25">
      <c r="E17688" s="103"/>
      <c r="F17688" s="104"/>
    </row>
    <row r="17689" spans="5:6" x14ac:dyDescent="0.25">
      <c r="E17689" s="103"/>
      <c r="F17689" s="104"/>
    </row>
    <row r="17690" spans="5:6" x14ac:dyDescent="0.25">
      <c r="E17690" s="103"/>
      <c r="F17690" s="104"/>
    </row>
    <row r="17691" spans="5:6" x14ac:dyDescent="0.25">
      <c r="E17691" s="103"/>
      <c r="F17691" s="104"/>
    </row>
    <row r="17692" spans="5:6" x14ac:dyDescent="0.25">
      <c r="E17692" s="103"/>
      <c r="F17692" s="104"/>
    </row>
    <row r="17693" spans="5:6" x14ac:dyDescent="0.25">
      <c r="E17693" s="103"/>
      <c r="F17693" s="104"/>
    </row>
    <row r="17694" spans="5:6" x14ac:dyDescent="0.25">
      <c r="E17694" s="103"/>
      <c r="F17694" s="104"/>
    </row>
    <row r="17695" spans="5:6" x14ac:dyDescent="0.25">
      <c r="E17695" s="103"/>
      <c r="F17695" s="104"/>
    </row>
    <row r="17696" spans="5:6" x14ac:dyDescent="0.25">
      <c r="E17696" s="103"/>
      <c r="F17696" s="104"/>
    </row>
    <row r="17697" spans="5:6" x14ac:dyDescent="0.25">
      <c r="E17697" s="103"/>
      <c r="F17697" s="104"/>
    </row>
    <row r="17698" spans="5:6" x14ac:dyDescent="0.25">
      <c r="E17698" s="103"/>
      <c r="F17698" s="104"/>
    </row>
    <row r="17699" spans="5:6" x14ac:dyDescent="0.25">
      <c r="E17699" s="103"/>
      <c r="F17699" s="104"/>
    </row>
    <row r="17700" spans="5:6" x14ac:dyDescent="0.25">
      <c r="E17700" s="103"/>
      <c r="F17700" s="104"/>
    </row>
    <row r="17701" spans="5:6" x14ac:dyDescent="0.25">
      <c r="E17701" s="103"/>
      <c r="F17701" s="104"/>
    </row>
    <row r="17702" spans="5:6" x14ac:dyDescent="0.25">
      <c r="E17702" s="103"/>
      <c r="F17702" s="104"/>
    </row>
    <row r="17703" spans="5:6" x14ac:dyDescent="0.25">
      <c r="E17703" s="103"/>
      <c r="F17703" s="104"/>
    </row>
    <row r="17704" spans="5:6" x14ac:dyDescent="0.25">
      <c r="E17704" s="103"/>
      <c r="F17704" s="104"/>
    </row>
    <row r="17705" spans="5:6" x14ac:dyDescent="0.25">
      <c r="E17705" s="103"/>
      <c r="F17705" s="104"/>
    </row>
    <row r="17706" spans="5:6" x14ac:dyDescent="0.25">
      <c r="E17706" s="103"/>
      <c r="F17706" s="104"/>
    </row>
    <row r="17707" spans="5:6" x14ac:dyDescent="0.25">
      <c r="E17707" s="103"/>
      <c r="F17707" s="104"/>
    </row>
    <row r="17708" spans="5:6" x14ac:dyDescent="0.25">
      <c r="E17708" s="103"/>
      <c r="F17708" s="104"/>
    </row>
    <row r="17709" spans="5:6" x14ac:dyDescent="0.25">
      <c r="E17709" s="103"/>
      <c r="F17709" s="104"/>
    </row>
    <row r="17710" spans="5:6" x14ac:dyDescent="0.25">
      <c r="E17710" s="103"/>
      <c r="F17710" s="104"/>
    </row>
    <row r="17711" spans="5:6" x14ac:dyDescent="0.25">
      <c r="E17711" s="103"/>
      <c r="F17711" s="104"/>
    </row>
    <row r="17712" spans="5:6" x14ac:dyDescent="0.25">
      <c r="E17712" s="103"/>
      <c r="F17712" s="104"/>
    </row>
    <row r="17713" spans="5:6" x14ac:dyDescent="0.25">
      <c r="E17713" s="103"/>
      <c r="F17713" s="104"/>
    </row>
    <row r="17714" spans="5:6" x14ac:dyDescent="0.25">
      <c r="E17714" s="103"/>
      <c r="F17714" s="104"/>
    </row>
    <row r="17715" spans="5:6" x14ac:dyDescent="0.25">
      <c r="E17715" s="103"/>
      <c r="F17715" s="104"/>
    </row>
    <row r="17716" spans="5:6" x14ac:dyDescent="0.25">
      <c r="E17716" s="103"/>
      <c r="F17716" s="104"/>
    </row>
    <row r="17717" spans="5:6" x14ac:dyDescent="0.25">
      <c r="E17717" s="103"/>
      <c r="F17717" s="104"/>
    </row>
    <row r="17718" spans="5:6" x14ac:dyDescent="0.25">
      <c r="E17718" s="103"/>
      <c r="F17718" s="104"/>
    </row>
    <row r="17719" spans="5:6" x14ac:dyDescent="0.25">
      <c r="E17719" s="103"/>
      <c r="F17719" s="104"/>
    </row>
    <row r="17720" spans="5:6" x14ac:dyDescent="0.25">
      <c r="E17720" s="103"/>
      <c r="F17720" s="104"/>
    </row>
    <row r="17721" spans="5:6" x14ac:dyDescent="0.25">
      <c r="E17721" s="103"/>
      <c r="F17721" s="104"/>
    </row>
    <row r="17722" spans="5:6" x14ac:dyDescent="0.25">
      <c r="E17722" s="103"/>
      <c r="F17722" s="104"/>
    </row>
    <row r="17723" spans="5:6" x14ac:dyDescent="0.25">
      <c r="E17723" s="103"/>
      <c r="F17723" s="104"/>
    </row>
    <row r="17724" spans="5:6" x14ac:dyDescent="0.25">
      <c r="E17724" s="103"/>
      <c r="F17724" s="104"/>
    </row>
    <row r="17725" spans="5:6" x14ac:dyDescent="0.25">
      <c r="E17725" s="103"/>
      <c r="F17725" s="104"/>
    </row>
    <row r="17726" spans="5:6" x14ac:dyDescent="0.25">
      <c r="E17726" s="103"/>
      <c r="F17726" s="104"/>
    </row>
    <row r="17727" spans="5:6" x14ac:dyDescent="0.25">
      <c r="E17727" s="103"/>
      <c r="F17727" s="104"/>
    </row>
    <row r="17728" spans="5:6" x14ac:dyDescent="0.25">
      <c r="E17728" s="103"/>
      <c r="F17728" s="104"/>
    </row>
    <row r="17729" spans="5:6" x14ac:dyDescent="0.25">
      <c r="E17729" s="103"/>
      <c r="F17729" s="104"/>
    </row>
    <row r="17730" spans="5:6" x14ac:dyDescent="0.25">
      <c r="E17730" s="103"/>
      <c r="F17730" s="104"/>
    </row>
    <row r="17731" spans="5:6" x14ac:dyDescent="0.25">
      <c r="E17731" s="103"/>
      <c r="F17731" s="104"/>
    </row>
    <row r="17732" spans="5:6" x14ac:dyDescent="0.25">
      <c r="E17732" s="103"/>
      <c r="F17732" s="104"/>
    </row>
    <row r="17733" spans="5:6" x14ac:dyDescent="0.25">
      <c r="E17733" s="103"/>
      <c r="F17733" s="104"/>
    </row>
    <row r="17734" spans="5:6" x14ac:dyDescent="0.25">
      <c r="E17734" s="103"/>
      <c r="F17734" s="104"/>
    </row>
    <row r="17735" spans="5:6" x14ac:dyDescent="0.25">
      <c r="E17735" s="103"/>
      <c r="F17735" s="104"/>
    </row>
    <row r="17736" spans="5:6" x14ac:dyDescent="0.25">
      <c r="E17736" s="103"/>
      <c r="F17736" s="104"/>
    </row>
    <row r="17737" spans="5:6" x14ac:dyDescent="0.25">
      <c r="E17737" s="103"/>
      <c r="F17737" s="104"/>
    </row>
    <row r="17738" spans="5:6" x14ac:dyDescent="0.25">
      <c r="E17738" s="103"/>
      <c r="F17738" s="104"/>
    </row>
    <row r="17739" spans="5:6" x14ac:dyDescent="0.25">
      <c r="E17739" s="103"/>
      <c r="F17739" s="104"/>
    </row>
    <row r="17740" spans="5:6" x14ac:dyDescent="0.25">
      <c r="E17740" s="103"/>
      <c r="F17740" s="104"/>
    </row>
    <row r="17741" spans="5:6" x14ac:dyDescent="0.25">
      <c r="E17741" s="103"/>
      <c r="F17741" s="104"/>
    </row>
    <row r="17742" spans="5:6" x14ac:dyDescent="0.25">
      <c r="E17742" s="103"/>
      <c r="F17742" s="104"/>
    </row>
    <row r="17743" spans="5:6" x14ac:dyDescent="0.25">
      <c r="E17743" s="103"/>
      <c r="F17743" s="104"/>
    </row>
    <row r="17744" spans="5:6" x14ac:dyDescent="0.25">
      <c r="E17744" s="103"/>
      <c r="F17744" s="104"/>
    </row>
    <row r="17745" spans="5:6" x14ac:dyDescent="0.25">
      <c r="E17745" s="103"/>
      <c r="F17745" s="104"/>
    </row>
    <row r="17746" spans="5:6" x14ac:dyDescent="0.25">
      <c r="E17746" s="103"/>
      <c r="F17746" s="104"/>
    </row>
    <row r="17747" spans="5:6" x14ac:dyDescent="0.25">
      <c r="E17747" s="103"/>
      <c r="F17747" s="104"/>
    </row>
    <row r="17748" spans="5:6" x14ac:dyDescent="0.25">
      <c r="E17748" s="103"/>
      <c r="F17748" s="104"/>
    </row>
    <row r="17749" spans="5:6" x14ac:dyDescent="0.25">
      <c r="E17749" s="103"/>
      <c r="F17749" s="104"/>
    </row>
    <row r="17750" spans="5:6" x14ac:dyDescent="0.25">
      <c r="E17750" s="103"/>
      <c r="F17750" s="104"/>
    </row>
    <row r="17751" spans="5:6" x14ac:dyDescent="0.25">
      <c r="E17751" s="103"/>
      <c r="F17751" s="104"/>
    </row>
    <row r="17752" spans="5:6" x14ac:dyDescent="0.25">
      <c r="E17752" s="103"/>
      <c r="F17752" s="104"/>
    </row>
    <row r="17753" spans="5:6" x14ac:dyDescent="0.25">
      <c r="E17753" s="103"/>
      <c r="F17753" s="104"/>
    </row>
    <row r="17754" spans="5:6" x14ac:dyDescent="0.25">
      <c r="E17754" s="103"/>
      <c r="F17754" s="104"/>
    </row>
    <row r="17755" spans="5:6" x14ac:dyDescent="0.25">
      <c r="E17755" s="103"/>
      <c r="F17755" s="104"/>
    </row>
    <row r="17756" spans="5:6" x14ac:dyDescent="0.25">
      <c r="E17756" s="103"/>
      <c r="F17756" s="104"/>
    </row>
    <row r="17757" spans="5:6" x14ac:dyDescent="0.25">
      <c r="E17757" s="103"/>
      <c r="F17757" s="104"/>
    </row>
    <row r="17758" spans="5:6" x14ac:dyDescent="0.25">
      <c r="E17758" s="103"/>
      <c r="F17758" s="104"/>
    </row>
    <row r="17759" spans="5:6" x14ac:dyDescent="0.25">
      <c r="E17759" s="103"/>
      <c r="F17759" s="104"/>
    </row>
    <row r="17760" spans="5:6" x14ac:dyDescent="0.25">
      <c r="E17760" s="103"/>
      <c r="F17760" s="104"/>
    </row>
    <row r="17761" spans="5:6" x14ac:dyDescent="0.25">
      <c r="E17761" s="103"/>
      <c r="F17761" s="104"/>
    </row>
    <row r="17762" spans="5:6" x14ac:dyDescent="0.25">
      <c r="E17762" s="103"/>
      <c r="F17762" s="104"/>
    </row>
    <row r="17763" spans="5:6" x14ac:dyDescent="0.25">
      <c r="E17763" s="103"/>
      <c r="F17763" s="104"/>
    </row>
    <row r="17764" spans="5:6" x14ac:dyDescent="0.25">
      <c r="E17764" s="103"/>
      <c r="F17764" s="104"/>
    </row>
    <row r="17765" spans="5:6" x14ac:dyDescent="0.25">
      <c r="E17765" s="103"/>
      <c r="F17765" s="104"/>
    </row>
    <row r="17766" spans="5:6" x14ac:dyDescent="0.25">
      <c r="E17766" s="103"/>
      <c r="F17766" s="104"/>
    </row>
    <row r="17767" spans="5:6" x14ac:dyDescent="0.25">
      <c r="E17767" s="103"/>
      <c r="F17767" s="104"/>
    </row>
    <row r="17768" spans="5:6" x14ac:dyDescent="0.25">
      <c r="E17768" s="103"/>
      <c r="F17768" s="104"/>
    </row>
    <row r="17769" spans="5:6" x14ac:dyDescent="0.25">
      <c r="E17769" s="103"/>
      <c r="F17769" s="104"/>
    </row>
    <row r="17770" spans="5:6" x14ac:dyDescent="0.25">
      <c r="E17770" s="103"/>
      <c r="F17770" s="104"/>
    </row>
    <row r="17771" spans="5:6" x14ac:dyDescent="0.25">
      <c r="E17771" s="103"/>
      <c r="F17771" s="104"/>
    </row>
    <row r="17772" spans="5:6" x14ac:dyDescent="0.25">
      <c r="E17772" s="103"/>
      <c r="F17772" s="104"/>
    </row>
    <row r="17773" spans="5:6" x14ac:dyDescent="0.25">
      <c r="E17773" s="103"/>
      <c r="F17773" s="104"/>
    </row>
    <row r="17774" spans="5:6" x14ac:dyDescent="0.25">
      <c r="E17774" s="103"/>
      <c r="F17774" s="104"/>
    </row>
    <row r="17775" spans="5:6" x14ac:dyDescent="0.25">
      <c r="E17775" s="103"/>
      <c r="F17775" s="104"/>
    </row>
    <row r="17776" spans="5:6" x14ac:dyDescent="0.25">
      <c r="E17776" s="103"/>
      <c r="F17776" s="104"/>
    </row>
    <row r="17777" spans="5:6" x14ac:dyDescent="0.25">
      <c r="E17777" s="103"/>
      <c r="F17777" s="104"/>
    </row>
    <row r="17778" spans="5:6" x14ac:dyDescent="0.25">
      <c r="E17778" s="103"/>
      <c r="F17778" s="104"/>
    </row>
    <row r="17779" spans="5:6" x14ac:dyDescent="0.25">
      <c r="E17779" s="103"/>
      <c r="F17779" s="104"/>
    </row>
    <row r="17780" spans="5:6" x14ac:dyDescent="0.25">
      <c r="E17780" s="103"/>
      <c r="F17780" s="104"/>
    </row>
    <row r="17781" spans="5:6" x14ac:dyDescent="0.25">
      <c r="E17781" s="103"/>
      <c r="F17781" s="104"/>
    </row>
    <row r="17782" spans="5:6" x14ac:dyDescent="0.25">
      <c r="E17782" s="103"/>
      <c r="F17782" s="104"/>
    </row>
    <row r="17783" spans="5:6" x14ac:dyDescent="0.25">
      <c r="E17783" s="103"/>
      <c r="F17783" s="104"/>
    </row>
    <row r="17784" spans="5:6" x14ac:dyDescent="0.25">
      <c r="E17784" s="103"/>
      <c r="F17784" s="104"/>
    </row>
    <row r="17785" spans="5:6" x14ac:dyDescent="0.25">
      <c r="E17785" s="103"/>
      <c r="F17785" s="104"/>
    </row>
    <row r="17786" spans="5:6" x14ac:dyDescent="0.25">
      <c r="E17786" s="103"/>
      <c r="F17786" s="104"/>
    </row>
    <row r="17787" spans="5:6" x14ac:dyDescent="0.25">
      <c r="E17787" s="103"/>
      <c r="F17787" s="104"/>
    </row>
    <row r="17788" spans="5:6" x14ac:dyDescent="0.25">
      <c r="E17788" s="103"/>
      <c r="F17788" s="104"/>
    </row>
    <row r="17789" spans="5:6" x14ac:dyDescent="0.25">
      <c r="E17789" s="103"/>
      <c r="F17789" s="104"/>
    </row>
    <row r="17790" spans="5:6" x14ac:dyDescent="0.25">
      <c r="E17790" s="103"/>
      <c r="F17790" s="104"/>
    </row>
    <row r="17791" spans="5:6" x14ac:dyDescent="0.25">
      <c r="E17791" s="103"/>
      <c r="F17791" s="104"/>
    </row>
    <row r="17792" spans="5:6" x14ac:dyDescent="0.25">
      <c r="E17792" s="103"/>
      <c r="F17792" s="104"/>
    </row>
    <row r="17793" spans="5:6" x14ac:dyDescent="0.25">
      <c r="E17793" s="103"/>
      <c r="F17793" s="104"/>
    </row>
    <row r="17794" spans="5:6" x14ac:dyDescent="0.25">
      <c r="E17794" s="103"/>
      <c r="F17794" s="104"/>
    </row>
    <row r="17795" spans="5:6" x14ac:dyDescent="0.25">
      <c r="E17795" s="103"/>
      <c r="F17795" s="104"/>
    </row>
    <row r="17796" spans="5:6" x14ac:dyDescent="0.25">
      <c r="E17796" s="103"/>
      <c r="F17796" s="104"/>
    </row>
    <row r="17797" spans="5:6" x14ac:dyDescent="0.25">
      <c r="E17797" s="103"/>
      <c r="F17797" s="104"/>
    </row>
    <row r="17798" spans="5:6" x14ac:dyDescent="0.25">
      <c r="E17798" s="103"/>
      <c r="F17798" s="104"/>
    </row>
    <row r="17799" spans="5:6" x14ac:dyDescent="0.25">
      <c r="E17799" s="103"/>
      <c r="F17799" s="104"/>
    </row>
    <row r="17800" spans="5:6" x14ac:dyDescent="0.25">
      <c r="E17800" s="103"/>
      <c r="F17800" s="104"/>
    </row>
    <row r="17801" spans="5:6" x14ac:dyDescent="0.25">
      <c r="E17801" s="103"/>
      <c r="F17801" s="104"/>
    </row>
    <row r="17802" spans="5:6" x14ac:dyDescent="0.25">
      <c r="E17802" s="103"/>
      <c r="F17802" s="104"/>
    </row>
    <row r="17803" spans="5:6" x14ac:dyDescent="0.25">
      <c r="E17803" s="103"/>
      <c r="F17803" s="104"/>
    </row>
    <row r="17804" spans="5:6" x14ac:dyDescent="0.25">
      <c r="E17804" s="103"/>
      <c r="F17804" s="104"/>
    </row>
    <row r="17805" spans="5:6" x14ac:dyDescent="0.25">
      <c r="E17805" s="103"/>
      <c r="F17805" s="104"/>
    </row>
    <row r="17806" spans="5:6" x14ac:dyDescent="0.25">
      <c r="E17806" s="103"/>
      <c r="F17806" s="104"/>
    </row>
    <row r="17807" spans="5:6" x14ac:dyDescent="0.25">
      <c r="E17807" s="103"/>
      <c r="F17807" s="104"/>
    </row>
    <row r="17808" spans="5:6" x14ac:dyDescent="0.25">
      <c r="E17808" s="103"/>
      <c r="F17808" s="104"/>
    </row>
    <row r="17809" spans="5:6" x14ac:dyDescent="0.25">
      <c r="E17809" s="103"/>
      <c r="F17809" s="104"/>
    </row>
    <row r="17810" spans="5:6" x14ac:dyDescent="0.25">
      <c r="E17810" s="103"/>
      <c r="F17810" s="104"/>
    </row>
    <row r="17811" spans="5:6" x14ac:dyDescent="0.25">
      <c r="E17811" s="103"/>
      <c r="F17811" s="104"/>
    </row>
    <row r="17812" spans="5:6" x14ac:dyDescent="0.25">
      <c r="E17812" s="103"/>
      <c r="F17812" s="104"/>
    </row>
    <row r="17813" spans="5:6" x14ac:dyDescent="0.25">
      <c r="E17813" s="103"/>
      <c r="F17813" s="104"/>
    </row>
    <row r="17814" spans="5:6" x14ac:dyDescent="0.25">
      <c r="E17814" s="103"/>
      <c r="F17814" s="104"/>
    </row>
    <row r="17815" spans="5:6" x14ac:dyDescent="0.25">
      <c r="E17815" s="103"/>
      <c r="F17815" s="104"/>
    </row>
    <row r="17816" spans="5:6" x14ac:dyDescent="0.25">
      <c r="E17816" s="103"/>
      <c r="F17816" s="104"/>
    </row>
    <row r="17817" spans="5:6" x14ac:dyDescent="0.25">
      <c r="E17817" s="103"/>
      <c r="F17817" s="104"/>
    </row>
    <row r="17818" spans="5:6" x14ac:dyDescent="0.25">
      <c r="E17818" s="103"/>
      <c r="F17818" s="104"/>
    </row>
    <row r="17819" spans="5:6" x14ac:dyDescent="0.25">
      <c r="E17819" s="103"/>
      <c r="F17819" s="104"/>
    </row>
    <row r="17820" spans="5:6" x14ac:dyDescent="0.25">
      <c r="E17820" s="103"/>
      <c r="F17820" s="104"/>
    </row>
    <row r="17821" spans="5:6" x14ac:dyDescent="0.25">
      <c r="E17821" s="103"/>
      <c r="F17821" s="104"/>
    </row>
    <row r="17822" spans="5:6" x14ac:dyDescent="0.25">
      <c r="E17822" s="103"/>
      <c r="F17822" s="104"/>
    </row>
    <row r="17823" spans="5:6" x14ac:dyDescent="0.25">
      <c r="E17823" s="103"/>
      <c r="F17823" s="104"/>
    </row>
    <row r="17824" spans="5:6" x14ac:dyDescent="0.25">
      <c r="E17824" s="103"/>
      <c r="F17824" s="104"/>
    </row>
    <row r="17825" spans="5:6" x14ac:dyDescent="0.25">
      <c r="E17825" s="103"/>
      <c r="F17825" s="104"/>
    </row>
    <row r="17826" spans="5:6" x14ac:dyDescent="0.25">
      <c r="E17826" s="103"/>
      <c r="F17826" s="104"/>
    </row>
    <row r="17827" spans="5:6" x14ac:dyDescent="0.25">
      <c r="E17827" s="103"/>
      <c r="F17827" s="104"/>
    </row>
    <row r="17828" spans="5:6" x14ac:dyDescent="0.25">
      <c r="E17828" s="103"/>
      <c r="F17828" s="104"/>
    </row>
    <row r="17829" spans="5:6" x14ac:dyDescent="0.25">
      <c r="E17829" s="103"/>
      <c r="F17829" s="104"/>
    </row>
    <row r="17830" spans="5:6" x14ac:dyDescent="0.25">
      <c r="E17830" s="103"/>
      <c r="F17830" s="104"/>
    </row>
    <row r="17831" spans="5:6" x14ac:dyDescent="0.25">
      <c r="E17831" s="103"/>
      <c r="F17831" s="104"/>
    </row>
    <row r="17832" spans="5:6" x14ac:dyDescent="0.25">
      <c r="E17832" s="103"/>
      <c r="F17832" s="104"/>
    </row>
    <row r="17833" spans="5:6" x14ac:dyDescent="0.25">
      <c r="E17833" s="103"/>
      <c r="F17833" s="104"/>
    </row>
    <row r="17834" spans="5:6" x14ac:dyDescent="0.25">
      <c r="E17834" s="103"/>
      <c r="F17834" s="104"/>
    </row>
    <row r="17835" spans="5:6" x14ac:dyDescent="0.25">
      <c r="E17835" s="103"/>
      <c r="F17835" s="104"/>
    </row>
    <row r="17836" spans="5:6" x14ac:dyDescent="0.25">
      <c r="E17836" s="103"/>
      <c r="F17836" s="104"/>
    </row>
    <row r="17837" spans="5:6" x14ac:dyDescent="0.25">
      <c r="E17837" s="103"/>
      <c r="F17837" s="104"/>
    </row>
    <row r="17838" spans="5:6" x14ac:dyDescent="0.25">
      <c r="E17838" s="103"/>
      <c r="F17838" s="104"/>
    </row>
    <row r="17839" spans="5:6" x14ac:dyDescent="0.25">
      <c r="E17839" s="103"/>
      <c r="F17839" s="104"/>
    </row>
    <row r="17840" spans="5:6" x14ac:dyDescent="0.25">
      <c r="E17840" s="103"/>
      <c r="F17840" s="104"/>
    </row>
    <row r="17841" spans="5:6" x14ac:dyDescent="0.25">
      <c r="E17841" s="103"/>
      <c r="F17841" s="104"/>
    </row>
    <row r="17842" spans="5:6" x14ac:dyDescent="0.25">
      <c r="E17842" s="103"/>
      <c r="F17842" s="104"/>
    </row>
    <row r="17843" spans="5:6" x14ac:dyDescent="0.25">
      <c r="E17843" s="103"/>
      <c r="F17843" s="104"/>
    </row>
    <row r="17844" spans="5:6" x14ac:dyDescent="0.25">
      <c r="E17844" s="103"/>
      <c r="F17844" s="104"/>
    </row>
    <row r="17845" spans="5:6" x14ac:dyDescent="0.25">
      <c r="E17845" s="103"/>
      <c r="F17845" s="104"/>
    </row>
    <row r="17846" spans="5:6" x14ac:dyDescent="0.25">
      <c r="E17846" s="103"/>
      <c r="F17846" s="104"/>
    </row>
    <row r="17847" spans="5:6" x14ac:dyDescent="0.25">
      <c r="E17847" s="103"/>
      <c r="F17847" s="104"/>
    </row>
    <row r="17848" spans="5:6" x14ac:dyDescent="0.25">
      <c r="E17848" s="103"/>
      <c r="F17848" s="104"/>
    </row>
    <row r="17849" spans="5:6" x14ac:dyDescent="0.25">
      <c r="E17849" s="103"/>
      <c r="F17849" s="104"/>
    </row>
    <row r="17850" spans="5:6" x14ac:dyDescent="0.25">
      <c r="E17850" s="103"/>
      <c r="F17850" s="104"/>
    </row>
    <row r="17851" spans="5:6" x14ac:dyDescent="0.25">
      <c r="E17851" s="103"/>
      <c r="F17851" s="104"/>
    </row>
    <row r="17852" spans="5:6" x14ac:dyDescent="0.25">
      <c r="E17852" s="103"/>
      <c r="F17852" s="104"/>
    </row>
    <row r="17853" spans="5:6" x14ac:dyDescent="0.25">
      <c r="E17853" s="103"/>
      <c r="F17853" s="104"/>
    </row>
    <row r="17854" spans="5:6" x14ac:dyDescent="0.25">
      <c r="E17854" s="103"/>
      <c r="F17854" s="104"/>
    </row>
    <row r="17855" spans="5:6" x14ac:dyDescent="0.25">
      <c r="E17855" s="103"/>
      <c r="F17855" s="104"/>
    </row>
    <row r="17856" spans="5:6" x14ac:dyDescent="0.25">
      <c r="E17856" s="103"/>
      <c r="F17856" s="104"/>
    </row>
    <row r="17857" spans="5:6" x14ac:dyDescent="0.25">
      <c r="E17857" s="103"/>
      <c r="F17857" s="104"/>
    </row>
    <row r="17858" spans="5:6" x14ac:dyDescent="0.25">
      <c r="E17858" s="103"/>
      <c r="F17858" s="104"/>
    </row>
    <row r="17859" spans="5:6" x14ac:dyDescent="0.25">
      <c r="E17859" s="103"/>
      <c r="F17859" s="104"/>
    </row>
    <row r="17860" spans="5:6" x14ac:dyDescent="0.25">
      <c r="E17860" s="103"/>
      <c r="F17860" s="104"/>
    </row>
    <row r="17861" spans="5:6" x14ac:dyDescent="0.25">
      <c r="E17861" s="103"/>
      <c r="F17861" s="104"/>
    </row>
    <row r="17862" spans="5:6" x14ac:dyDescent="0.25">
      <c r="E17862" s="103"/>
      <c r="F17862" s="104"/>
    </row>
    <row r="17863" spans="5:6" x14ac:dyDescent="0.25">
      <c r="E17863" s="103"/>
      <c r="F17863" s="104"/>
    </row>
    <row r="17864" spans="5:6" x14ac:dyDescent="0.25">
      <c r="E17864" s="103"/>
      <c r="F17864" s="104"/>
    </row>
    <row r="17865" spans="5:6" x14ac:dyDescent="0.25">
      <c r="E17865" s="103"/>
      <c r="F17865" s="104"/>
    </row>
    <row r="17866" spans="5:6" x14ac:dyDescent="0.25">
      <c r="E17866" s="103"/>
      <c r="F17866" s="104"/>
    </row>
    <row r="17867" spans="5:6" x14ac:dyDescent="0.25">
      <c r="E17867" s="103"/>
      <c r="F17867" s="104"/>
    </row>
    <row r="17868" spans="5:6" x14ac:dyDescent="0.25">
      <c r="E17868" s="103"/>
      <c r="F17868" s="104"/>
    </row>
    <row r="17869" spans="5:6" x14ac:dyDescent="0.25">
      <c r="E17869" s="103"/>
      <c r="F17869" s="104"/>
    </row>
    <row r="17870" spans="5:6" x14ac:dyDescent="0.25">
      <c r="E17870" s="103"/>
      <c r="F17870" s="104"/>
    </row>
    <row r="17871" spans="5:6" x14ac:dyDescent="0.25">
      <c r="E17871" s="103"/>
      <c r="F17871" s="104"/>
    </row>
    <row r="17872" spans="5:6" x14ac:dyDescent="0.25">
      <c r="E17872" s="103"/>
      <c r="F17872" s="104"/>
    </row>
    <row r="17873" spans="5:6" x14ac:dyDescent="0.25">
      <c r="E17873" s="103"/>
      <c r="F17873" s="104"/>
    </row>
    <row r="17874" spans="5:6" x14ac:dyDescent="0.25">
      <c r="E17874" s="103"/>
      <c r="F17874" s="104"/>
    </row>
    <row r="17875" spans="5:6" x14ac:dyDescent="0.25">
      <c r="E17875" s="103"/>
      <c r="F17875" s="104"/>
    </row>
    <row r="17876" spans="5:6" x14ac:dyDescent="0.25">
      <c r="E17876" s="103"/>
      <c r="F17876" s="104"/>
    </row>
    <row r="17877" spans="5:6" x14ac:dyDescent="0.25">
      <c r="E17877" s="103"/>
      <c r="F17877" s="104"/>
    </row>
    <row r="17878" spans="5:6" x14ac:dyDescent="0.25">
      <c r="E17878" s="103"/>
      <c r="F17878" s="104"/>
    </row>
    <row r="17879" spans="5:6" x14ac:dyDescent="0.25">
      <c r="E17879" s="103"/>
      <c r="F17879" s="104"/>
    </row>
    <row r="17880" spans="5:6" x14ac:dyDescent="0.25">
      <c r="E17880" s="103"/>
      <c r="F17880" s="104"/>
    </row>
    <row r="17881" spans="5:6" x14ac:dyDescent="0.25">
      <c r="E17881" s="103"/>
      <c r="F17881" s="104"/>
    </row>
    <row r="17882" spans="5:6" x14ac:dyDescent="0.25">
      <c r="E17882" s="103"/>
      <c r="F17882" s="104"/>
    </row>
    <row r="17883" spans="5:6" x14ac:dyDescent="0.25">
      <c r="E17883" s="103"/>
      <c r="F17883" s="104"/>
    </row>
    <row r="17884" spans="5:6" x14ac:dyDescent="0.25">
      <c r="E17884" s="103"/>
      <c r="F17884" s="104"/>
    </row>
    <row r="17885" spans="5:6" x14ac:dyDescent="0.25">
      <c r="E17885" s="103"/>
      <c r="F17885" s="104"/>
    </row>
    <row r="17886" spans="5:6" x14ac:dyDescent="0.25">
      <c r="E17886" s="103"/>
      <c r="F17886" s="104"/>
    </row>
    <row r="17887" spans="5:6" x14ac:dyDescent="0.25">
      <c r="E17887" s="103"/>
      <c r="F17887" s="104"/>
    </row>
    <row r="17888" spans="5:6" x14ac:dyDescent="0.25">
      <c r="E17888" s="103"/>
      <c r="F17888" s="104"/>
    </row>
    <row r="17889" spans="5:6" x14ac:dyDescent="0.25">
      <c r="E17889" s="103"/>
      <c r="F17889" s="104"/>
    </row>
    <row r="17890" spans="5:6" x14ac:dyDescent="0.25">
      <c r="E17890" s="103"/>
      <c r="F17890" s="104"/>
    </row>
    <row r="17891" spans="5:6" x14ac:dyDescent="0.25">
      <c r="E17891" s="103"/>
      <c r="F17891" s="104"/>
    </row>
    <row r="17892" spans="5:6" x14ac:dyDescent="0.25">
      <c r="E17892" s="103"/>
      <c r="F17892" s="104"/>
    </row>
    <row r="17893" spans="5:6" x14ac:dyDescent="0.25">
      <c r="E17893" s="103"/>
      <c r="F17893" s="104"/>
    </row>
    <row r="17894" spans="5:6" x14ac:dyDescent="0.25">
      <c r="E17894" s="103"/>
      <c r="F17894" s="104"/>
    </row>
    <row r="17895" spans="5:6" x14ac:dyDescent="0.25">
      <c r="E17895" s="103"/>
      <c r="F17895" s="104"/>
    </row>
    <row r="17896" spans="5:6" x14ac:dyDescent="0.25">
      <c r="E17896" s="103"/>
      <c r="F17896" s="104"/>
    </row>
    <row r="17897" spans="5:6" x14ac:dyDescent="0.25">
      <c r="E17897" s="103"/>
      <c r="F17897" s="104"/>
    </row>
    <row r="17898" spans="5:6" x14ac:dyDescent="0.25">
      <c r="E17898" s="103"/>
      <c r="F17898" s="104"/>
    </row>
    <row r="17899" spans="5:6" x14ac:dyDescent="0.25">
      <c r="E17899" s="103"/>
      <c r="F17899" s="104"/>
    </row>
    <row r="17900" spans="5:6" x14ac:dyDescent="0.25">
      <c r="E17900" s="103"/>
      <c r="F17900" s="104"/>
    </row>
    <row r="17901" spans="5:6" x14ac:dyDescent="0.25">
      <c r="E17901" s="103"/>
      <c r="F17901" s="104"/>
    </row>
    <row r="17902" spans="5:6" x14ac:dyDescent="0.25">
      <c r="E17902" s="103"/>
      <c r="F17902" s="104"/>
    </row>
    <row r="17903" spans="5:6" x14ac:dyDescent="0.25">
      <c r="E17903" s="103"/>
      <c r="F17903" s="104"/>
    </row>
    <row r="17904" spans="5:6" x14ac:dyDescent="0.25">
      <c r="E17904" s="103"/>
      <c r="F17904" s="104"/>
    </row>
    <row r="17905" spans="5:6" x14ac:dyDescent="0.25">
      <c r="E17905" s="103"/>
      <c r="F17905" s="104"/>
    </row>
    <row r="17906" spans="5:6" x14ac:dyDescent="0.25">
      <c r="E17906" s="103"/>
      <c r="F17906" s="104"/>
    </row>
    <row r="17907" spans="5:6" x14ac:dyDescent="0.25">
      <c r="E17907" s="103"/>
      <c r="F17907" s="104"/>
    </row>
    <row r="17908" spans="5:6" x14ac:dyDescent="0.25">
      <c r="E17908" s="103"/>
      <c r="F17908" s="104"/>
    </row>
    <row r="17909" spans="5:6" x14ac:dyDescent="0.25">
      <c r="E17909" s="103"/>
      <c r="F17909" s="104"/>
    </row>
    <row r="17910" spans="5:6" x14ac:dyDescent="0.25">
      <c r="E17910" s="103"/>
      <c r="F17910" s="104"/>
    </row>
    <row r="17911" spans="5:6" x14ac:dyDescent="0.25">
      <c r="E17911" s="103"/>
      <c r="F17911" s="104"/>
    </row>
    <row r="17912" spans="5:6" x14ac:dyDescent="0.25">
      <c r="E17912" s="103"/>
      <c r="F17912" s="104"/>
    </row>
    <row r="17913" spans="5:6" x14ac:dyDescent="0.25">
      <c r="E17913" s="103"/>
      <c r="F17913" s="104"/>
    </row>
    <row r="17914" spans="5:6" x14ac:dyDescent="0.25">
      <c r="E17914" s="103"/>
      <c r="F17914" s="104"/>
    </row>
    <row r="17915" spans="5:6" x14ac:dyDescent="0.25">
      <c r="E17915" s="103"/>
      <c r="F17915" s="104"/>
    </row>
    <row r="17916" spans="5:6" x14ac:dyDescent="0.25">
      <c r="E17916" s="103"/>
      <c r="F17916" s="104"/>
    </row>
    <row r="17917" spans="5:6" x14ac:dyDescent="0.25">
      <c r="E17917" s="103"/>
      <c r="F17917" s="104"/>
    </row>
    <row r="17918" spans="5:6" x14ac:dyDescent="0.25">
      <c r="E17918" s="103"/>
      <c r="F17918" s="104"/>
    </row>
    <row r="17919" spans="5:6" x14ac:dyDescent="0.25">
      <c r="E17919" s="103"/>
      <c r="F17919" s="104"/>
    </row>
    <row r="17920" spans="5:6" x14ac:dyDescent="0.25">
      <c r="E17920" s="103"/>
      <c r="F17920" s="104"/>
    </row>
    <row r="17921" spans="5:6" x14ac:dyDescent="0.25">
      <c r="E17921" s="103"/>
      <c r="F17921" s="104"/>
    </row>
    <row r="17922" spans="5:6" x14ac:dyDescent="0.25">
      <c r="E17922" s="103"/>
      <c r="F17922" s="104"/>
    </row>
    <row r="17923" spans="5:6" x14ac:dyDescent="0.25">
      <c r="E17923" s="103"/>
      <c r="F17923" s="104"/>
    </row>
    <row r="17924" spans="5:6" x14ac:dyDescent="0.25">
      <c r="E17924" s="103"/>
      <c r="F17924" s="104"/>
    </row>
    <row r="17925" spans="5:6" x14ac:dyDescent="0.25">
      <c r="E17925" s="103"/>
      <c r="F17925" s="104"/>
    </row>
    <row r="17926" spans="5:6" x14ac:dyDescent="0.25">
      <c r="E17926" s="103"/>
      <c r="F17926" s="104"/>
    </row>
    <row r="17927" spans="5:6" x14ac:dyDescent="0.25">
      <c r="E17927" s="103"/>
      <c r="F17927" s="104"/>
    </row>
    <row r="17928" spans="5:6" x14ac:dyDescent="0.25">
      <c r="E17928" s="103"/>
      <c r="F17928" s="104"/>
    </row>
    <row r="17929" spans="5:6" x14ac:dyDescent="0.25">
      <c r="E17929" s="103"/>
      <c r="F17929" s="104"/>
    </row>
    <row r="17930" spans="5:6" x14ac:dyDescent="0.25">
      <c r="E17930" s="103"/>
      <c r="F17930" s="104"/>
    </row>
    <row r="17931" spans="5:6" x14ac:dyDescent="0.25">
      <c r="E17931" s="103"/>
      <c r="F17931" s="104"/>
    </row>
    <row r="17932" spans="5:6" x14ac:dyDescent="0.25">
      <c r="E17932" s="103"/>
      <c r="F17932" s="104"/>
    </row>
    <row r="17933" spans="5:6" x14ac:dyDescent="0.25">
      <c r="E17933" s="103"/>
      <c r="F17933" s="104"/>
    </row>
    <row r="17934" spans="5:6" x14ac:dyDescent="0.25">
      <c r="E17934" s="103"/>
      <c r="F17934" s="104"/>
    </row>
    <row r="17935" spans="5:6" x14ac:dyDescent="0.25">
      <c r="E17935" s="103"/>
      <c r="F17935" s="104"/>
    </row>
    <row r="17936" spans="5:6" x14ac:dyDescent="0.25">
      <c r="E17936" s="103"/>
      <c r="F17936" s="104"/>
    </row>
    <row r="17937" spans="5:6" x14ac:dyDescent="0.25">
      <c r="E17937" s="103"/>
      <c r="F17937" s="104"/>
    </row>
    <row r="17938" spans="5:6" x14ac:dyDescent="0.25">
      <c r="E17938" s="103"/>
      <c r="F17938" s="104"/>
    </row>
    <row r="17939" spans="5:6" x14ac:dyDescent="0.25">
      <c r="E17939" s="103"/>
      <c r="F17939" s="104"/>
    </row>
    <row r="17940" spans="5:6" x14ac:dyDescent="0.25">
      <c r="E17940" s="103"/>
      <c r="F17940" s="104"/>
    </row>
    <row r="17941" spans="5:6" x14ac:dyDescent="0.25">
      <c r="E17941" s="103"/>
      <c r="F17941" s="104"/>
    </row>
    <row r="17942" spans="5:6" x14ac:dyDescent="0.25">
      <c r="E17942" s="103"/>
      <c r="F17942" s="104"/>
    </row>
    <row r="17943" spans="5:6" x14ac:dyDescent="0.25">
      <c r="E17943" s="103"/>
      <c r="F17943" s="104"/>
    </row>
    <row r="17944" spans="5:6" x14ac:dyDescent="0.25">
      <c r="E17944" s="103"/>
      <c r="F17944" s="104"/>
    </row>
    <row r="17945" spans="5:6" x14ac:dyDescent="0.25">
      <c r="E17945" s="103"/>
      <c r="F17945" s="104"/>
    </row>
    <row r="17946" spans="5:6" x14ac:dyDescent="0.25">
      <c r="E17946" s="103"/>
      <c r="F17946" s="104"/>
    </row>
    <row r="17947" spans="5:6" x14ac:dyDescent="0.25">
      <c r="E17947" s="103"/>
      <c r="F17947" s="104"/>
    </row>
    <row r="17948" spans="5:6" x14ac:dyDescent="0.25">
      <c r="E17948" s="103"/>
      <c r="F17948" s="104"/>
    </row>
    <row r="17949" spans="5:6" x14ac:dyDescent="0.25">
      <c r="E17949" s="103"/>
      <c r="F17949" s="104"/>
    </row>
    <row r="17950" spans="5:6" x14ac:dyDescent="0.25">
      <c r="E17950" s="103"/>
      <c r="F17950" s="104"/>
    </row>
    <row r="17951" spans="5:6" x14ac:dyDescent="0.25">
      <c r="E17951" s="103"/>
      <c r="F17951" s="104"/>
    </row>
    <row r="17952" spans="5:6" x14ac:dyDescent="0.25">
      <c r="E17952" s="103"/>
      <c r="F17952" s="104"/>
    </row>
    <row r="17953" spans="5:6" x14ac:dyDescent="0.25">
      <c r="E17953" s="103"/>
      <c r="F17953" s="104"/>
    </row>
    <row r="17954" spans="5:6" x14ac:dyDescent="0.25">
      <c r="E17954" s="103"/>
      <c r="F17954" s="104"/>
    </row>
    <row r="17955" spans="5:6" x14ac:dyDescent="0.25">
      <c r="E17955" s="103"/>
      <c r="F17955" s="104"/>
    </row>
    <row r="17956" spans="5:6" x14ac:dyDescent="0.25">
      <c r="E17956" s="103"/>
      <c r="F17956" s="104"/>
    </row>
    <row r="17957" spans="5:6" x14ac:dyDescent="0.25">
      <c r="E17957" s="103"/>
      <c r="F17957" s="104"/>
    </row>
    <row r="17958" spans="5:6" x14ac:dyDescent="0.25">
      <c r="E17958" s="103"/>
      <c r="F17958" s="104"/>
    </row>
    <row r="17959" spans="5:6" x14ac:dyDescent="0.25">
      <c r="E17959" s="103"/>
      <c r="F17959" s="104"/>
    </row>
    <row r="17960" spans="5:6" x14ac:dyDescent="0.25">
      <c r="E17960" s="103"/>
      <c r="F17960" s="104"/>
    </row>
    <row r="17961" spans="5:6" x14ac:dyDescent="0.25">
      <c r="E17961" s="103"/>
      <c r="F17961" s="104"/>
    </row>
    <row r="17962" spans="5:6" x14ac:dyDescent="0.25">
      <c r="E17962" s="103"/>
      <c r="F17962" s="104"/>
    </row>
    <row r="17963" spans="5:6" x14ac:dyDescent="0.25">
      <c r="E17963" s="103"/>
      <c r="F17963" s="104"/>
    </row>
    <row r="17964" spans="5:6" x14ac:dyDescent="0.25">
      <c r="E17964" s="103"/>
      <c r="F17964" s="104"/>
    </row>
    <row r="17965" spans="5:6" x14ac:dyDescent="0.25">
      <c r="E17965" s="103"/>
      <c r="F17965" s="104"/>
    </row>
    <row r="17966" spans="5:6" x14ac:dyDescent="0.25">
      <c r="E17966" s="103"/>
      <c r="F17966" s="104"/>
    </row>
    <row r="17967" spans="5:6" x14ac:dyDescent="0.25">
      <c r="E17967" s="103"/>
      <c r="F17967" s="104"/>
    </row>
    <row r="17968" spans="5:6" x14ac:dyDescent="0.25">
      <c r="E17968" s="103"/>
      <c r="F17968" s="104"/>
    </row>
    <row r="17969" spans="5:6" x14ac:dyDescent="0.25">
      <c r="E17969" s="103"/>
      <c r="F17969" s="104"/>
    </row>
    <row r="17970" spans="5:6" x14ac:dyDescent="0.25">
      <c r="E17970" s="103"/>
      <c r="F17970" s="104"/>
    </row>
    <row r="17971" spans="5:6" x14ac:dyDescent="0.25">
      <c r="E17971" s="103"/>
      <c r="F17971" s="104"/>
    </row>
    <row r="17972" spans="5:6" x14ac:dyDescent="0.25">
      <c r="E17972" s="103"/>
      <c r="F17972" s="104"/>
    </row>
    <row r="17973" spans="5:6" x14ac:dyDescent="0.25">
      <c r="E17973" s="103"/>
      <c r="F17973" s="104"/>
    </row>
    <row r="17974" spans="5:6" x14ac:dyDescent="0.25">
      <c r="E17974" s="103"/>
      <c r="F17974" s="104"/>
    </row>
    <row r="17975" spans="5:6" x14ac:dyDescent="0.25">
      <c r="E17975" s="103"/>
      <c r="F17975" s="104"/>
    </row>
    <row r="17976" spans="5:6" x14ac:dyDescent="0.25">
      <c r="E17976" s="103"/>
      <c r="F17976" s="104"/>
    </row>
    <row r="17977" spans="5:6" x14ac:dyDescent="0.25">
      <c r="E17977" s="103"/>
      <c r="F17977" s="104"/>
    </row>
    <row r="17978" spans="5:6" x14ac:dyDescent="0.25">
      <c r="E17978" s="103"/>
      <c r="F17978" s="104"/>
    </row>
    <row r="17979" spans="5:6" x14ac:dyDescent="0.25">
      <c r="E17979" s="103"/>
      <c r="F17979" s="104"/>
    </row>
    <row r="17980" spans="5:6" x14ac:dyDescent="0.25">
      <c r="E17980" s="103"/>
      <c r="F17980" s="104"/>
    </row>
    <row r="17981" spans="5:6" x14ac:dyDescent="0.25">
      <c r="E17981" s="103"/>
      <c r="F17981" s="104"/>
    </row>
    <row r="17982" spans="5:6" x14ac:dyDescent="0.25">
      <c r="E17982" s="103"/>
      <c r="F17982" s="104"/>
    </row>
    <row r="17983" spans="5:6" x14ac:dyDescent="0.25">
      <c r="E17983" s="103"/>
      <c r="F17983" s="104"/>
    </row>
    <row r="17984" spans="5:6" x14ac:dyDescent="0.25">
      <c r="E17984" s="103"/>
      <c r="F17984" s="104"/>
    </row>
    <row r="17985" spans="5:6" x14ac:dyDescent="0.25">
      <c r="E17985" s="103"/>
      <c r="F17985" s="104"/>
    </row>
    <row r="17986" spans="5:6" x14ac:dyDescent="0.25">
      <c r="E17986" s="103"/>
      <c r="F17986" s="104"/>
    </row>
    <row r="17987" spans="5:6" x14ac:dyDescent="0.25">
      <c r="E17987" s="103"/>
      <c r="F17987" s="104"/>
    </row>
    <row r="17988" spans="5:6" x14ac:dyDescent="0.25">
      <c r="E17988" s="103"/>
      <c r="F17988" s="104"/>
    </row>
    <row r="17989" spans="5:6" x14ac:dyDescent="0.25">
      <c r="E17989" s="103"/>
      <c r="F17989" s="104"/>
    </row>
    <row r="17990" spans="5:6" x14ac:dyDescent="0.25">
      <c r="E17990" s="103"/>
      <c r="F17990" s="104"/>
    </row>
    <row r="17991" spans="5:6" x14ac:dyDescent="0.25">
      <c r="E17991" s="103"/>
      <c r="F17991" s="104"/>
    </row>
    <row r="17992" spans="5:6" x14ac:dyDescent="0.25">
      <c r="E17992" s="103"/>
      <c r="F17992" s="104"/>
    </row>
    <row r="17993" spans="5:6" x14ac:dyDescent="0.25">
      <c r="E17993" s="103"/>
      <c r="F17993" s="104"/>
    </row>
    <row r="17994" spans="5:6" x14ac:dyDescent="0.25">
      <c r="E17994" s="103"/>
      <c r="F17994" s="104"/>
    </row>
    <row r="17995" spans="5:6" x14ac:dyDescent="0.25">
      <c r="E17995" s="103"/>
      <c r="F17995" s="104"/>
    </row>
    <row r="17996" spans="5:6" x14ac:dyDescent="0.25">
      <c r="E17996" s="103"/>
      <c r="F17996" s="104"/>
    </row>
    <row r="17997" spans="5:6" x14ac:dyDescent="0.25">
      <c r="E17997" s="103"/>
      <c r="F17997" s="104"/>
    </row>
    <row r="17998" spans="5:6" x14ac:dyDescent="0.25">
      <c r="E17998" s="103"/>
      <c r="F17998" s="104"/>
    </row>
    <row r="17999" spans="5:6" x14ac:dyDescent="0.25">
      <c r="E17999" s="103"/>
      <c r="F17999" s="104"/>
    </row>
    <row r="18000" spans="5:6" x14ac:dyDescent="0.25">
      <c r="E18000" s="103"/>
      <c r="F18000" s="104"/>
    </row>
    <row r="18001" spans="5:6" x14ac:dyDescent="0.25">
      <c r="E18001" s="103"/>
      <c r="F18001" s="104"/>
    </row>
    <row r="18002" spans="5:6" x14ac:dyDescent="0.25">
      <c r="E18002" s="103"/>
      <c r="F18002" s="104"/>
    </row>
    <row r="18003" spans="5:6" x14ac:dyDescent="0.25">
      <c r="E18003" s="103"/>
      <c r="F18003" s="104"/>
    </row>
    <row r="18004" spans="5:6" x14ac:dyDescent="0.25">
      <c r="E18004" s="103"/>
      <c r="F18004" s="104"/>
    </row>
    <row r="18005" spans="5:6" x14ac:dyDescent="0.25">
      <c r="E18005" s="103"/>
      <c r="F18005" s="104"/>
    </row>
    <row r="18006" spans="5:6" x14ac:dyDescent="0.25">
      <c r="E18006" s="103"/>
      <c r="F18006" s="104"/>
    </row>
    <row r="18007" spans="5:6" x14ac:dyDescent="0.25">
      <c r="E18007" s="103"/>
      <c r="F18007" s="104"/>
    </row>
    <row r="18008" spans="5:6" x14ac:dyDescent="0.25">
      <c r="E18008" s="103"/>
      <c r="F18008" s="104"/>
    </row>
    <row r="18009" spans="5:6" x14ac:dyDescent="0.25">
      <c r="E18009" s="103"/>
      <c r="F18009" s="104"/>
    </row>
    <row r="18010" spans="5:6" x14ac:dyDescent="0.25">
      <c r="E18010" s="103"/>
      <c r="F18010" s="104"/>
    </row>
    <row r="18011" spans="5:6" x14ac:dyDescent="0.25">
      <c r="E18011" s="103"/>
      <c r="F18011" s="104"/>
    </row>
    <row r="18012" spans="5:6" x14ac:dyDescent="0.25">
      <c r="E18012" s="103"/>
      <c r="F18012" s="104"/>
    </row>
    <row r="18013" spans="5:6" x14ac:dyDescent="0.25">
      <c r="E18013" s="103"/>
      <c r="F18013" s="104"/>
    </row>
    <row r="18014" spans="5:6" x14ac:dyDescent="0.25">
      <c r="E18014" s="103"/>
      <c r="F18014" s="104"/>
    </row>
    <row r="18015" spans="5:6" x14ac:dyDescent="0.25">
      <c r="E18015" s="103"/>
      <c r="F18015" s="104"/>
    </row>
    <row r="18016" spans="5:6" x14ac:dyDescent="0.25">
      <c r="E18016" s="103"/>
      <c r="F18016" s="104"/>
    </row>
    <row r="18017" spans="5:6" x14ac:dyDescent="0.25">
      <c r="E18017" s="103"/>
      <c r="F18017" s="104"/>
    </row>
    <row r="18018" spans="5:6" x14ac:dyDescent="0.25">
      <c r="E18018" s="103"/>
      <c r="F18018" s="104"/>
    </row>
    <row r="18019" spans="5:6" x14ac:dyDescent="0.25">
      <c r="E18019" s="103"/>
      <c r="F18019" s="104"/>
    </row>
    <row r="18020" spans="5:6" x14ac:dyDescent="0.25">
      <c r="E18020" s="103"/>
      <c r="F18020" s="104"/>
    </row>
    <row r="18021" spans="5:6" x14ac:dyDescent="0.25">
      <c r="E18021" s="103"/>
      <c r="F18021" s="104"/>
    </row>
    <row r="18022" spans="5:6" x14ac:dyDescent="0.25">
      <c r="E18022" s="103"/>
      <c r="F18022" s="104"/>
    </row>
    <row r="18023" spans="5:6" x14ac:dyDescent="0.25">
      <c r="E18023" s="103"/>
      <c r="F18023" s="104"/>
    </row>
    <row r="18024" spans="5:6" x14ac:dyDescent="0.25">
      <c r="E18024" s="103"/>
      <c r="F18024" s="104"/>
    </row>
    <row r="18025" spans="5:6" x14ac:dyDescent="0.25">
      <c r="E18025" s="103"/>
      <c r="F18025" s="104"/>
    </row>
    <row r="18026" spans="5:6" x14ac:dyDescent="0.25">
      <c r="E18026" s="103"/>
      <c r="F18026" s="104"/>
    </row>
    <row r="18027" spans="5:6" x14ac:dyDescent="0.25">
      <c r="E18027" s="103"/>
      <c r="F18027" s="104"/>
    </row>
    <row r="18028" spans="5:6" x14ac:dyDescent="0.25">
      <c r="E18028" s="103"/>
      <c r="F18028" s="104"/>
    </row>
    <row r="18029" spans="5:6" x14ac:dyDescent="0.25">
      <c r="E18029" s="103"/>
      <c r="F18029" s="104"/>
    </row>
    <row r="18030" spans="5:6" x14ac:dyDescent="0.25">
      <c r="E18030" s="103"/>
      <c r="F18030" s="104"/>
    </row>
    <row r="18031" spans="5:6" x14ac:dyDescent="0.25">
      <c r="E18031" s="103"/>
      <c r="F18031" s="104"/>
    </row>
    <row r="18032" spans="5:6" x14ac:dyDescent="0.25">
      <c r="E18032" s="103"/>
      <c r="F18032" s="104"/>
    </row>
    <row r="18033" spans="5:6" x14ac:dyDescent="0.25">
      <c r="E18033" s="103"/>
      <c r="F18033" s="104"/>
    </row>
    <row r="18034" spans="5:6" x14ac:dyDescent="0.25">
      <c r="E18034" s="103"/>
      <c r="F18034" s="104"/>
    </row>
    <row r="18035" spans="5:6" x14ac:dyDescent="0.25">
      <c r="E18035" s="103"/>
      <c r="F18035" s="104"/>
    </row>
    <row r="18036" spans="5:6" x14ac:dyDescent="0.25">
      <c r="E18036" s="103"/>
      <c r="F18036" s="104"/>
    </row>
    <row r="18037" spans="5:6" x14ac:dyDescent="0.25">
      <c r="E18037" s="103"/>
      <c r="F18037" s="104"/>
    </row>
    <row r="18038" spans="5:6" x14ac:dyDescent="0.25">
      <c r="E18038" s="103"/>
      <c r="F18038" s="104"/>
    </row>
    <row r="18039" spans="5:6" x14ac:dyDescent="0.25">
      <c r="E18039" s="103"/>
      <c r="F18039" s="104"/>
    </row>
    <row r="18040" spans="5:6" x14ac:dyDescent="0.25">
      <c r="E18040" s="103"/>
      <c r="F18040" s="104"/>
    </row>
    <row r="18041" spans="5:6" x14ac:dyDescent="0.25">
      <c r="E18041" s="103"/>
      <c r="F18041" s="104"/>
    </row>
    <row r="18042" spans="5:6" x14ac:dyDescent="0.25">
      <c r="E18042" s="103"/>
      <c r="F18042" s="104"/>
    </row>
    <row r="18043" spans="5:6" x14ac:dyDescent="0.25">
      <c r="E18043" s="103"/>
      <c r="F18043" s="104"/>
    </row>
    <row r="18044" spans="5:6" x14ac:dyDescent="0.25">
      <c r="E18044" s="103"/>
      <c r="F18044" s="104"/>
    </row>
    <row r="18045" spans="5:6" x14ac:dyDescent="0.25">
      <c r="E18045" s="103"/>
      <c r="F18045" s="104"/>
    </row>
    <row r="18046" spans="5:6" x14ac:dyDescent="0.25">
      <c r="E18046" s="103"/>
      <c r="F18046" s="104"/>
    </row>
    <row r="18047" spans="5:6" x14ac:dyDescent="0.25">
      <c r="E18047" s="103"/>
      <c r="F18047" s="104"/>
    </row>
    <row r="18048" spans="5:6" x14ac:dyDescent="0.25">
      <c r="E18048" s="103"/>
      <c r="F18048" s="104"/>
    </row>
    <row r="18049" spans="5:6" x14ac:dyDescent="0.25">
      <c r="E18049" s="103"/>
      <c r="F18049" s="104"/>
    </row>
    <row r="18050" spans="5:6" x14ac:dyDescent="0.25">
      <c r="E18050" s="103"/>
      <c r="F18050" s="104"/>
    </row>
    <row r="18051" spans="5:6" x14ac:dyDescent="0.25">
      <c r="E18051" s="103"/>
      <c r="F18051" s="104"/>
    </row>
    <row r="18052" spans="5:6" x14ac:dyDescent="0.25">
      <c r="E18052" s="103"/>
      <c r="F18052" s="104"/>
    </row>
    <row r="18053" spans="5:6" x14ac:dyDescent="0.25">
      <c r="E18053" s="103"/>
      <c r="F18053" s="104"/>
    </row>
    <row r="18054" spans="5:6" x14ac:dyDescent="0.25">
      <c r="E18054" s="103"/>
      <c r="F18054" s="104"/>
    </row>
    <row r="18055" spans="5:6" x14ac:dyDescent="0.25">
      <c r="E18055" s="103"/>
      <c r="F18055" s="104"/>
    </row>
    <row r="18056" spans="5:6" x14ac:dyDescent="0.25">
      <c r="E18056" s="103"/>
      <c r="F18056" s="104"/>
    </row>
    <row r="18057" spans="5:6" x14ac:dyDescent="0.25">
      <c r="E18057" s="103"/>
      <c r="F18057" s="104"/>
    </row>
    <row r="18058" spans="5:6" x14ac:dyDescent="0.25">
      <c r="E18058" s="103"/>
      <c r="F18058" s="104"/>
    </row>
    <row r="18059" spans="5:6" x14ac:dyDescent="0.25">
      <c r="E18059" s="103"/>
      <c r="F18059" s="104"/>
    </row>
    <row r="18060" spans="5:6" x14ac:dyDescent="0.25">
      <c r="E18060" s="103"/>
      <c r="F18060" s="104"/>
    </row>
    <row r="18061" spans="5:6" x14ac:dyDescent="0.25">
      <c r="E18061" s="103"/>
      <c r="F18061" s="104"/>
    </row>
    <row r="18062" spans="5:6" x14ac:dyDescent="0.25">
      <c r="E18062" s="103"/>
      <c r="F18062" s="104"/>
    </row>
    <row r="18063" spans="5:6" x14ac:dyDescent="0.25">
      <c r="E18063" s="103"/>
      <c r="F18063" s="104"/>
    </row>
    <row r="18064" spans="5:6" x14ac:dyDescent="0.25">
      <c r="E18064" s="103"/>
      <c r="F18064" s="104"/>
    </row>
    <row r="18065" spans="5:6" x14ac:dyDescent="0.25">
      <c r="E18065" s="103"/>
      <c r="F18065" s="104"/>
    </row>
    <row r="18066" spans="5:6" x14ac:dyDescent="0.25">
      <c r="E18066" s="103"/>
      <c r="F18066" s="104"/>
    </row>
    <row r="18067" spans="5:6" x14ac:dyDescent="0.25">
      <c r="E18067" s="103"/>
      <c r="F18067" s="104"/>
    </row>
    <row r="18068" spans="5:6" x14ac:dyDescent="0.25">
      <c r="E18068" s="103"/>
      <c r="F18068" s="104"/>
    </row>
    <row r="18069" spans="5:6" x14ac:dyDescent="0.25">
      <c r="E18069" s="103"/>
      <c r="F18069" s="104"/>
    </row>
    <row r="18070" spans="5:6" x14ac:dyDescent="0.25">
      <c r="E18070" s="103"/>
      <c r="F18070" s="104"/>
    </row>
    <row r="18071" spans="5:6" x14ac:dyDescent="0.25">
      <c r="E18071" s="103"/>
      <c r="F18071" s="104"/>
    </row>
    <row r="18072" spans="5:6" x14ac:dyDescent="0.25">
      <c r="E18072" s="103"/>
      <c r="F18072" s="104"/>
    </row>
    <row r="18073" spans="5:6" x14ac:dyDescent="0.25">
      <c r="E18073" s="103"/>
      <c r="F18073" s="104"/>
    </row>
    <row r="18074" spans="5:6" x14ac:dyDescent="0.25">
      <c r="E18074" s="103"/>
      <c r="F18074" s="104"/>
    </row>
    <row r="18075" spans="5:6" x14ac:dyDescent="0.25">
      <c r="E18075" s="103"/>
      <c r="F18075" s="104"/>
    </row>
    <row r="18076" spans="5:6" x14ac:dyDescent="0.25">
      <c r="E18076" s="103"/>
      <c r="F18076" s="104"/>
    </row>
    <row r="18077" spans="5:6" x14ac:dyDescent="0.25">
      <c r="E18077" s="103"/>
      <c r="F18077" s="104"/>
    </row>
    <row r="18078" spans="5:6" x14ac:dyDescent="0.25">
      <c r="E18078" s="103"/>
      <c r="F18078" s="104"/>
    </row>
    <row r="18079" spans="5:6" x14ac:dyDescent="0.25">
      <c r="E18079" s="103"/>
      <c r="F18079" s="104"/>
    </row>
    <row r="18080" spans="5:6" x14ac:dyDescent="0.25">
      <c r="E18080" s="103"/>
      <c r="F18080" s="104"/>
    </row>
    <row r="18081" spans="5:6" x14ac:dyDescent="0.25">
      <c r="E18081" s="103"/>
      <c r="F18081" s="104"/>
    </row>
    <row r="18082" spans="5:6" x14ac:dyDescent="0.25">
      <c r="E18082" s="103"/>
      <c r="F18082" s="104"/>
    </row>
    <row r="18083" spans="5:6" x14ac:dyDescent="0.25">
      <c r="E18083" s="103"/>
      <c r="F18083" s="104"/>
    </row>
    <row r="18084" spans="5:6" x14ac:dyDescent="0.25">
      <c r="E18084" s="103"/>
      <c r="F18084" s="104"/>
    </row>
    <row r="18085" spans="5:6" x14ac:dyDescent="0.25">
      <c r="E18085" s="103"/>
      <c r="F18085" s="104"/>
    </row>
    <row r="18086" spans="5:6" x14ac:dyDescent="0.25">
      <c r="E18086" s="103"/>
      <c r="F18086" s="104"/>
    </row>
    <row r="18087" spans="5:6" x14ac:dyDescent="0.25">
      <c r="E18087" s="103"/>
      <c r="F18087" s="104"/>
    </row>
    <row r="18088" spans="5:6" x14ac:dyDescent="0.25">
      <c r="E18088" s="103"/>
      <c r="F18088" s="104"/>
    </row>
    <row r="18089" spans="5:6" x14ac:dyDescent="0.25">
      <c r="E18089" s="103"/>
      <c r="F18089" s="104"/>
    </row>
    <row r="18090" spans="5:6" x14ac:dyDescent="0.25">
      <c r="E18090" s="103"/>
      <c r="F18090" s="104"/>
    </row>
    <row r="18091" spans="5:6" x14ac:dyDescent="0.25">
      <c r="E18091" s="103"/>
      <c r="F18091" s="104"/>
    </row>
    <row r="18092" spans="5:6" x14ac:dyDescent="0.25">
      <c r="E18092" s="103"/>
      <c r="F18092" s="104"/>
    </row>
    <row r="18093" spans="5:6" x14ac:dyDescent="0.25">
      <c r="E18093" s="103"/>
      <c r="F18093" s="104"/>
    </row>
    <row r="18094" spans="5:6" x14ac:dyDescent="0.25">
      <c r="E18094" s="103"/>
      <c r="F18094" s="104"/>
    </row>
    <row r="18095" spans="5:6" x14ac:dyDescent="0.25">
      <c r="E18095" s="103"/>
      <c r="F18095" s="104"/>
    </row>
    <row r="18096" spans="5:6" x14ac:dyDescent="0.25">
      <c r="E18096" s="103"/>
      <c r="F18096" s="104"/>
    </row>
    <row r="18097" spans="5:6" x14ac:dyDescent="0.25">
      <c r="E18097" s="103"/>
      <c r="F18097" s="104"/>
    </row>
    <row r="18098" spans="5:6" x14ac:dyDescent="0.25">
      <c r="E18098" s="103"/>
      <c r="F18098" s="104"/>
    </row>
    <row r="18099" spans="5:6" x14ac:dyDescent="0.25">
      <c r="E18099" s="103"/>
      <c r="F18099" s="104"/>
    </row>
    <row r="18100" spans="5:6" x14ac:dyDescent="0.25">
      <c r="E18100" s="103"/>
      <c r="F18100" s="104"/>
    </row>
    <row r="18101" spans="5:6" x14ac:dyDescent="0.25">
      <c r="E18101" s="103"/>
      <c r="F18101" s="104"/>
    </row>
    <row r="18102" spans="5:6" x14ac:dyDescent="0.25">
      <c r="E18102" s="103"/>
      <c r="F18102" s="104"/>
    </row>
    <row r="18103" spans="5:6" x14ac:dyDescent="0.25">
      <c r="E18103" s="103"/>
      <c r="F18103" s="104"/>
    </row>
    <row r="18104" spans="5:6" x14ac:dyDescent="0.25">
      <c r="E18104" s="103"/>
      <c r="F18104" s="104"/>
    </row>
    <row r="18105" spans="5:6" x14ac:dyDescent="0.25">
      <c r="E18105" s="103"/>
      <c r="F18105" s="104"/>
    </row>
    <row r="18106" spans="5:6" x14ac:dyDescent="0.25">
      <c r="E18106" s="103"/>
      <c r="F18106" s="104"/>
    </row>
    <row r="18107" spans="5:6" x14ac:dyDescent="0.25">
      <c r="E18107" s="103"/>
      <c r="F18107" s="104"/>
    </row>
    <row r="18108" spans="5:6" x14ac:dyDescent="0.25">
      <c r="E18108" s="103"/>
      <c r="F18108" s="104"/>
    </row>
    <row r="18109" spans="5:6" x14ac:dyDescent="0.25">
      <c r="E18109" s="103"/>
      <c r="F18109" s="104"/>
    </row>
    <row r="18110" spans="5:6" x14ac:dyDescent="0.25">
      <c r="E18110" s="103"/>
      <c r="F18110" s="104"/>
    </row>
    <row r="18111" spans="5:6" x14ac:dyDescent="0.25">
      <c r="E18111" s="103"/>
      <c r="F18111" s="104"/>
    </row>
    <row r="18112" spans="5:6" x14ac:dyDescent="0.25">
      <c r="E18112" s="103"/>
      <c r="F18112" s="104"/>
    </row>
    <row r="18113" spans="5:6" x14ac:dyDescent="0.25">
      <c r="E18113" s="103"/>
      <c r="F18113" s="104"/>
    </row>
    <row r="18114" spans="5:6" x14ac:dyDescent="0.25">
      <c r="E18114" s="103"/>
      <c r="F18114" s="104"/>
    </row>
    <row r="18115" spans="5:6" x14ac:dyDescent="0.25">
      <c r="E18115" s="103"/>
      <c r="F18115" s="104"/>
    </row>
    <row r="18116" spans="5:6" x14ac:dyDescent="0.25">
      <c r="E18116" s="103"/>
      <c r="F18116" s="104"/>
    </row>
    <row r="18117" spans="5:6" x14ac:dyDescent="0.25">
      <c r="E18117" s="103"/>
      <c r="F18117" s="104"/>
    </row>
    <row r="18118" spans="5:6" x14ac:dyDescent="0.25">
      <c r="E18118" s="103"/>
      <c r="F18118" s="104"/>
    </row>
    <row r="18119" spans="5:6" x14ac:dyDescent="0.25">
      <c r="E18119" s="103"/>
      <c r="F18119" s="104"/>
    </row>
    <row r="18120" spans="5:6" x14ac:dyDescent="0.25">
      <c r="E18120" s="103"/>
      <c r="F18120" s="104"/>
    </row>
    <row r="18121" spans="5:6" x14ac:dyDescent="0.25">
      <c r="E18121" s="103"/>
      <c r="F18121" s="104"/>
    </row>
    <row r="18122" spans="5:6" x14ac:dyDescent="0.25">
      <c r="E18122" s="103"/>
      <c r="F18122" s="104"/>
    </row>
    <row r="18123" spans="5:6" x14ac:dyDescent="0.25">
      <c r="E18123" s="103"/>
      <c r="F18123" s="104"/>
    </row>
    <row r="18124" spans="5:6" x14ac:dyDescent="0.25">
      <c r="E18124" s="103"/>
      <c r="F18124" s="104"/>
    </row>
    <row r="18125" spans="5:6" x14ac:dyDescent="0.25">
      <c r="E18125" s="103"/>
      <c r="F18125" s="104"/>
    </row>
    <row r="18126" spans="5:6" x14ac:dyDescent="0.25">
      <c r="E18126" s="103"/>
      <c r="F18126" s="104"/>
    </row>
    <row r="18127" spans="5:6" x14ac:dyDescent="0.25">
      <c r="E18127" s="103"/>
      <c r="F18127" s="104"/>
    </row>
    <row r="18128" spans="5:6" x14ac:dyDescent="0.25">
      <c r="E18128" s="103"/>
      <c r="F18128" s="104"/>
    </row>
    <row r="18129" spans="5:6" x14ac:dyDescent="0.25">
      <c r="E18129" s="103"/>
      <c r="F18129" s="104"/>
    </row>
    <row r="18130" spans="5:6" x14ac:dyDescent="0.25">
      <c r="E18130" s="103"/>
      <c r="F18130" s="104"/>
    </row>
    <row r="18131" spans="5:6" x14ac:dyDescent="0.25">
      <c r="E18131" s="103"/>
      <c r="F18131" s="104"/>
    </row>
    <row r="18132" spans="5:6" x14ac:dyDescent="0.25">
      <c r="E18132" s="103"/>
      <c r="F18132" s="104"/>
    </row>
    <row r="18133" spans="5:6" x14ac:dyDescent="0.25">
      <c r="E18133" s="103"/>
      <c r="F18133" s="104"/>
    </row>
    <row r="18134" spans="5:6" x14ac:dyDescent="0.25">
      <c r="E18134" s="103"/>
      <c r="F18134" s="104"/>
    </row>
    <row r="18135" spans="5:6" x14ac:dyDescent="0.25">
      <c r="E18135" s="103"/>
      <c r="F18135" s="104"/>
    </row>
    <row r="18136" spans="5:6" x14ac:dyDescent="0.25">
      <c r="E18136" s="103"/>
      <c r="F18136" s="104"/>
    </row>
    <row r="18137" spans="5:6" x14ac:dyDescent="0.25">
      <c r="E18137" s="103"/>
      <c r="F18137" s="104"/>
    </row>
    <row r="18138" spans="5:6" x14ac:dyDescent="0.25">
      <c r="E18138" s="103"/>
      <c r="F18138" s="104"/>
    </row>
    <row r="18139" spans="5:6" x14ac:dyDescent="0.25">
      <c r="E18139" s="103"/>
      <c r="F18139" s="104"/>
    </row>
    <row r="18140" spans="5:6" x14ac:dyDescent="0.25">
      <c r="E18140" s="103"/>
      <c r="F18140" s="104"/>
    </row>
    <row r="18141" spans="5:6" x14ac:dyDescent="0.25">
      <c r="E18141" s="103"/>
      <c r="F18141" s="104"/>
    </row>
    <row r="18142" spans="5:6" x14ac:dyDescent="0.25">
      <c r="E18142" s="103"/>
      <c r="F18142" s="104"/>
    </row>
    <row r="18143" spans="5:6" x14ac:dyDescent="0.25">
      <c r="E18143" s="103"/>
      <c r="F18143" s="104"/>
    </row>
    <row r="18144" spans="5:6" x14ac:dyDescent="0.25">
      <c r="E18144" s="103"/>
      <c r="F18144" s="104"/>
    </row>
    <row r="18145" spans="5:6" x14ac:dyDescent="0.25">
      <c r="E18145" s="103"/>
      <c r="F18145" s="104"/>
    </row>
    <row r="18146" spans="5:6" x14ac:dyDescent="0.25">
      <c r="E18146" s="103"/>
      <c r="F18146" s="104"/>
    </row>
    <row r="18147" spans="5:6" x14ac:dyDescent="0.25">
      <c r="E18147" s="103"/>
      <c r="F18147" s="104"/>
    </row>
    <row r="18148" spans="5:6" x14ac:dyDescent="0.25">
      <c r="E18148" s="103"/>
      <c r="F18148" s="104"/>
    </row>
    <row r="18149" spans="5:6" x14ac:dyDescent="0.25">
      <c r="E18149" s="103"/>
      <c r="F18149" s="104"/>
    </row>
    <row r="18150" spans="5:6" x14ac:dyDescent="0.25">
      <c r="E18150" s="103"/>
      <c r="F18150" s="104"/>
    </row>
    <row r="18151" spans="5:6" x14ac:dyDescent="0.25">
      <c r="E18151" s="103"/>
      <c r="F18151" s="104"/>
    </row>
    <row r="18152" spans="5:6" x14ac:dyDescent="0.25">
      <c r="E18152" s="103"/>
      <c r="F18152" s="104"/>
    </row>
    <row r="18153" spans="5:6" x14ac:dyDescent="0.25">
      <c r="E18153" s="103"/>
      <c r="F18153" s="104"/>
    </row>
    <row r="18154" spans="5:6" x14ac:dyDescent="0.25">
      <c r="E18154" s="103"/>
      <c r="F18154" s="104"/>
    </row>
    <row r="18155" spans="5:6" x14ac:dyDescent="0.25">
      <c r="E18155" s="103"/>
      <c r="F18155" s="104"/>
    </row>
    <row r="18156" spans="5:6" x14ac:dyDescent="0.25">
      <c r="E18156" s="103"/>
      <c r="F18156" s="104"/>
    </row>
    <row r="18157" spans="5:6" x14ac:dyDescent="0.25">
      <c r="E18157" s="103"/>
      <c r="F18157" s="104"/>
    </row>
    <row r="18158" spans="5:6" x14ac:dyDescent="0.25">
      <c r="E18158" s="103"/>
      <c r="F18158" s="104"/>
    </row>
    <row r="18159" spans="5:6" x14ac:dyDescent="0.25">
      <c r="E18159" s="103"/>
      <c r="F18159" s="104"/>
    </row>
    <row r="18160" spans="5:6" x14ac:dyDescent="0.25">
      <c r="E18160" s="103"/>
      <c r="F18160" s="104"/>
    </row>
    <row r="18161" spans="5:6" x14ac:dyDescent="0.25">
      <c r="E18161" s="103"/>
      <c r="F18161" s="104"/>
    </row>
    <row r="18162" spans="5:6" x14ac:dyDescent="0.25">
      <c r="E18162" s="103"/>
      <c r="F18162" s="104"/>
    </row>
    <row r="18163" spans="5:6" x14ac:dyDescent="0.25">
      <c r="E18163" s="103"/>
      <c r="F18163" s="104"/>
    </row>
    <row r="18164" spans="5:6" x14ac:dyDescent="0.25">
      <c r="E18164" s="103"/>
      <c r="F18164" s="104"/>
    </row>
    <row r="18165" spans="5:6" x14ac:dyDescent="0.25">
      <c r="E18165" s="103"/>
      <c r="F18165" s="104"/>
    </row>
    <row r="18166" spans="5:6" x14ac:dyDescent="0.25">
      <c r="E18166" s="103"/>
      <c r="F18166" s="104"/>
    </row>
    <row r="18167" spans="5:6" x14ac:dyDescent="0.25">
      <c r="E18167" s="103"/>
      <c r="F18167" s="104"/>
    </row>
    <row r="18168" spans="5:6" x14ac:dyDescent="0.25">
      <c r="E18168" s="103"/>
      <c r="F18168" s="104"/>
    </row>
    <row r="18169" spans="5:6" x14ac:dyDescent="0.25">
      <c r="E18169" s="103"/>
      <c r="F18169" s="104"/>
    </row>
    <row r="18170" spans="5:6" x14ac:dyDescent="0.25">
      <c r="E18170" s="103"/>
      <c r="F18170" s="104"/>
    </row>
    <row r="18171" spans="5:6" x14ac:dyDescent="0.25">
      <c r="E18171" s="103"/>
      <c r="F18171" s="104"/>
    </row>
    <row r="18172" spans="5:6" x14ac:dyDescent="0.25">
      <c r="E18172" s="103"/>
      <c r="F18172" s="104"/>
    </row>
    <row r="18173" spans="5:6" x14ac:dyDescent="0.25">
      <c r="E18173" s="103"/>
      <c r="F18173" s="104"/>
    </row>
    <row r="18174" spans="5:6" x14ac:dyDescent="0.25">
      <c r="E18174" s="103"/>
      <c r="F18174" s="104"/>
    </row>
    <row r="18175" spans="5:6" x14ac:dyDescent="0.25">
      <c r="E18175" s="103"/>
      <c r="F18175" s="104"/>
    </row>
    <row r="18176" spans="5:6" x14ac:dyDescent="0.25">
      <c r="E18176" s="103"/>
      <c r="F18176" s="104"/>
    </row>
    <row r="18177" spans="5:6" x14ac:dyDescent="0.25">
      <c r="E18177" s="103"/>
      <c r="F18177" s="104"/>
    </row>
    <row r="18178" spans="5:6" x14ac:dyDescent="0.25">
      <c r="E18178" s="103"/>
      <c r="F18178" s="104"/>
    </row>
    <row r="18179" spans="5:6" x14ac:dyDescent="0.25">
      <c r="E18179" s="103"/>
      <c r="F18179" s="104"/>
    </row>
    <row r="18180" spans="5:6" x14ac:dyDescent="0.25">
      <c r="E18180" s="103"/>
      <c r="F18180" s="104"/>
    </row>
    <row r="18181" spans="5:6" x14ac:dyDescent="0.25">
      <c r="E18181" s="103"/>
      <c r="F18181" s="104"/>
    </row>
    <row r="18182" spans="5:6" x14ac:dyDescent="0.25">
      <c r="E18182" s="103"/>
      <c r="F18182" s="104"/>
    </row>
    <row r="18183" spans="5:6" x14ac:dyDescent="0.25">
      <c r="E18183" s="103"/>
      <c r="F18183" s="104"/>
    </row>
    <row r="18184" spans="5:6" x14ac:dyDescent="0.25">
      <c r="E18184" s="103"/>
      <c r="F18184" s="104"/>
    </row>
    <row r="18185" spans="5:6" x14ac:dyDescent="0.25">
      <c r="E18185" s="103"/>
      <c r="F18185" s="104"/>
    </row>
    <row r="18186" spans="5:6" x14ac:dyDescent="0.25">
      <c r="E18186" s="103"/>
      <c r="F18186" s="104"/>
    </row>
    <row r="18187" spans="5:6" x14ac:dyDescent="0.25">
      <c r="E18187" s="103"/>
      <c r="F18187" s="104"/>
    </row>
    <row r="18188" spans="5:6" x14ac:dyDescent="0.25">
      <c r="E18188" s="103"/>
      <c r="F18188" s="104"/>
    </row>
    <row r="18189" spans="5:6" x14ac:dyDescent="0.25">
      <c r="E18189" s="103"/>
      <c r="F18189" s="104"/>
    </row>
    <row r="18190" spans="5:6" x14ac:dyDescent="0.25">
      <c r="E18190" s="103"/>
      <c r="F18190" s="104"/>
    </row>
    <row r="18191" spans="5:6" x14ac:dyDescent="0.25">
      <c r="E18191" s="103"/>
      <c r="F18191" s="104"/>
    </row>
    <row r="18192" spans="5:6" x14ac:dyDescent="0.25">
      <c r="E18192" s="103"/>
      <c r="F18192" s="104"/>
    </row>
    <row r="18193" spans="5:6" x14ac:dyDescent="0.25">
      <c r="E18193" s="103"/>
      <c r="F18193" s="104"/>
    </row>
    <row r="18194" spans="5:6" x14ac:dyDescent="0.25">
      <c r="E18194" s="103"/>
      <c r="F18194" s="104"/>
    </row>
    <row r="18195" spans="5:6" x14ac:dyDescent="0.25">
      <c r="E18195" s="103"/>
      <c r="F18195" s="104"/>
    </row>
    <row r="18196" spans="5:6" x14ac:dyDescent="0.25">
      <c r="E18196" s="103"/>
      <c r="F18196" s="104"/>
    </row>
    <row r="18197" spans="5:6" x14ac:dyDescent="0.25">
      <c r="E18197" s="103"/>
      <c r="F18197" s="104"/>
    </row>
    <row r="18198" spans="5:6" x14ac:dyDescent="0.25">
      <c r="E18198" s="103"/>
      <c r="F18198" s="104"/>
    </row>
    <row r="18199" spans="5:6" x14ac:dyDescent="0.25">
      <c r="E18199" s="103"/>
      <c r="F18199" s="104"/>
    </row>
    <row r="18200" spans="5:6" x14ac:dyDescent="0.25">
      <c r="E18200" s="103"/>
      <c r="F18200" s="104"/>
    </row>
    <row r="18201" spans="5:6" x14ac:dyDescent="0.25">
      <c r="E18201" s="103"/>
      <c r="F18201" s="104"/>
    </row>
    <row r="18202" spans="5:6" x14ac:dyDescent="0.25">
      <c r="E18202" s="103"/>
      <c r="F18202" s="104"/>
    </row>
    <row r="18203" spans="5:6" x14ac:dyDescent="0.25">
      <c r="E18203" s="103"/>
      <c r="F18203" s="104"/>
    </row>
    <row r="18204" spans="5:6" x14ac:dyDescent="0.25">
      <c r="E18204" s="103"/>
      <c r="F18204" s="104"/>
    </row>
    <row r="18205" spans="5:6" x14ac:dyDescent="0.25">
      <c r="E18205" s="103"/>
      <c r="F18205" s="104"/>
    </row>
    <row r="18206" spans="5:6" x14ac:dyDescent="0.25">
      <c r="E18206" s="103"/>
      <c r="F18206" s="104"/>
    </row>
    <row r="18207" spans="5:6" x14ac:dyDescent="0.25">
      <c r="E18207" s="103"/>
      <c r="F18207" s="104"/>
    </row>
    <row r="18208" spans="5:6" x14ac:dyDescent="0.25">
      <c r="E18208" s="103"/>
      <c r="F18208" s="104"/>
    </row>
    <row r="18209" spans="5:6" x14ac:dyDescent="0.25">
      <c r="E18209" s="103"/>
      <c r="F18209" s="104"/>
    </row>
    <row r="18210" spans="5:6" x14ac:dyDescent="0.25">
      <c r="E18210" s="103"/>
      <c r="F18210" s="104"/>
    </row>
    <row r="18211" spans="5:6" x14ac:dyDescent="0.25">
      <c r="E18211" s="103"/>
      <c r="F18211" s="104"/>
    </row>
    <row r="18212" spans="5:6" x14ac:dyDescent="0.25">
      <c r="E18212" s="103"/>
      <c r="F18212" s="104"/>
    </row>
    <row r="18213" spans="5:6" x14ac:dyDescent="0.25">
      <c r="E18213" s="103"/>
      <c r="F18213" s="104"/>
    </row>
    <row r="18214" spans="5:6" x14ac:dyDescent="0.25">
      <c r="E18214" s="103"/>
      <c r="F18214" s="104"/>
    </row>
    <row r="18215" spans="5:6" x14ac:dyDescent="0.25">
      <c r="E18215" s="103"/>
      <c r="F18215" s="104"/>
    </row>
    <row r="18216" spans="5:6" x14ac:dyDescent="0.25">
      <c r="E18216" s="103"/>
      <c r="F18216" s="104"/>
    </row>
    <row r="18217" spans="5:6" x14ac:dyDescent="0.25">
      <c r="E18217" s="103"/>
      <c r="F18217" s="104"/>
    </row>
    <row r="18218" spans="5:6" x14ac:dyDescent="0.25">
      <c r="E18218" s="103"/>
      <c r="F18218" s="104"/>
    </row>
    <row r="18219" spans="5:6" x14ac:dyDescent="0.25">
      <c r="E18219" s="103"/>
      <c r="F18219" s="104"/>
    </row>
    <row r="18220" spans="5:6" x14ac:dyDescent="0.25">
      <c r="E18220" s="103"/>
      <c r="F18220" s="104"/>
    </row>
    <row r="18221" spans="5:6" x14ac:dyDescent="0.25">
      <c r="E18221" s="103"/>
      <c r="F18221" s="104"/>
    </row>
    <row r="18222" spans="5:6" x14ac:dyDescent="0.25">
      <c r="E18222" s="103"/>
      <c r="F18222" s="104"/>
    </row>
    <row r="18223" spans="5:6" x14ac:dyDescent="0.25">
      <c r="E18223" s="103"/>
      <c r="F18223" s="104"/>
    </row>
    <row r="18224" spans="5:6" x14ac:dyDescent="0.25">
      <c r="E18224" s="103"/>
      <c r="F18224" s="104"/>
    </row>
    <row r="18225" spans="5:6" x14ac:dyDescent="0.25">
      <c r="E18225" s="103"/>
      <c r="F18225" s="104"/>
    </row>
    <row r="18226" spans="5:6" x14ac:dyDescent="0.25">
      <c r="E18226" s="103"/>
      <c r="F18226" s="104"/>
    </row>
    <row r="18227" spans="5:6" x14ac:dyDescent="0.25">
      <c r="E18227" s="103"/>
      <c r="F18227" s="104"/>
    </row>
    <row r="18228" spans="5:6" x14ac:dyDescent="0.25">
      <c r="E18228" s="103"/>
      <c r="F18228" s="104"/>
    </row>
    <row r="18229" spans="5:6" x14ac:dyDescent="0.25">
      <c r="E18229" s="103"/>
      <c r="F18229" s="104"/>
    </row>
    <row r="18230" spans="5:6" x14ac:dyDescent="0.25">
      <c r="E18230" s="103"/>
      <c r="F18230" s="104"/>
    </row>
    <row r="18231" spans="5:6" x14ac:dyDescent="0.25">
      <c r="E18231" s="103"/>
      <c r="F18231" s="104"/>
    </row>
    <row r="18232" spans="5:6" x14ac:dyDescent="0.25">
      <c r="E18232" s="103"/>
      <c r="F18232" s="104"/>
    </row>
    <row r="18233" spans="5:6" x14ac:dyDescent="0.25">
      <c r="E18233" s="103"/>
      <c r="F18233" s="104"/>
    </row>
    <row r="18234" spans="5:6" x14ac:dyDescent="0.25">
      <c r="E18234" s="103"/>
      <c r="F18234" s="104"/>
    </row>
    <row r="18235" spans="5:6" x14ac:dyDescent="0.25">
      <c r="E18235" s="103"/>
      <c r="F18235" s="104"/>
    </row>
    <row r="18236" spans="5:6" x14ac:dyDescent="0.25">
      <c r="E18236" s="103"/>
      <c r="F18236" s="104"/>
    </row>
    <row r="18237" spans="5:6" x14ac:dyDescent="0.25">
      <c r="E18237" s="103"/>
      <c r="F18237" s="104"/>
    </row>
    <row r="18238" spans="5:6" x14ac:dyDescent="0.25">
      <c r="E18238" s="103"/>
      <c r="F18238" s="104"/>
    </row>
    <row r="18239" spans="5:6" x14ac:dyDescent="0.25">
      <c r="E18239" s="103"/>
      <c r="F18239" s="104"/>
    </row>
    <row r="18240" spans="5:6" x14ac:dyDescent="0.25">
      <c r="E18240" s="103"/>
      <c r="F18240" s="104"/>
    </row>
    <row r="18241" spans="5:6" x14ac:dyDescent="0.25">
      <c r="E18241" s="103"/>
      <c r="F18241" s="104"/>
    </row>
    <row r="18242" spans="5:6" x14ac:dyDescent="0.25">
      <c r="E18242" s="103"/>
      <c r="F18242" s="104"/>
    </row>
    <row r="18243" spans="5:6" x14ac:dyDescent="0.25">
      <c r="E18243" s="103"/>
      <c r="F18243" s="104"/>
    </row>
    <row r="18244" spans="5:6" x14ac:dyDescent="0.25">
      <c r="E18244" s="103"/>
      <c r="F18244" s="104"/>
    </row>
    <row r="18245" spans="5:6" x14ac:dyDescent="0.25">
      <c r="E18245" s="103"/>
      <c r="F18245" s="104"/>
    </row>
    <row r="18246" spans="5:6" x14ac:dyDescent="0.25">
      <c r="E18246" s="103"/>
      <c r="F18246" s="104"/>
    </row>
    <row r="18247" spans="5:6" x14ac:dyDescent="0.25">
      <c r="E18247" s="103"/>
      <c r="F18247" s="104"/>
    </row>
    <row r="18248" spans="5:6" x14ac:dyDescent="0.25">
      <c r="E18248" s="103"/>
      <c r="F18248" s="104"/>
    </row>
    <row r="18249" spans="5:6" x14ac:dyDescent="0.25">
      <c r="E18249" s="103"/>
      <c r="F18249" s="104"/>
    </row>
    <row r="18250" spans="5:6" x14ac:dyDescent="0.25">
      <c r="E18250" s="103"/>
      <c r="F18250" s="104"/>
    </row>
    <row r="18251" spans="5:6" x14ac:dyDescent="0.25">
      <c r="E18251" s="103"/>
      <c r="F18251" s="104"/>
    </row>
    <row r="18252" spans="5:6" x14ac:dyDescent="0.25">
      <c r="E18252" s="103"/>
      <c r="F18252" s="104"/>
    </row>
    <row r="18253" spans="5:6" x14ac:dyDescent="0.25">
      <c r="E18253" s="103"/>
      <c r="F18253" s="104"/>
    </row>
    <row r="18254" spans="5:6" x14ac:dyDescent="0.25">
      <c r="E18254" s="103"/>
      <c r="F18254" s="104"/>
    </row>
    <row r="18255" spans="5:6" x14ac:dyDescent="0.25">
      <c r="E18255" s="103"/>
      <c r="F18255" s="104"/>
    </row>
    <row r="18256" spans="5:6" x14ac:dyDescent="0.25">
      <c r="E18256" s="103"/>
      <c r="F18256" s="104"/>
    </row>
    <row r="18257" spans="5:6" x14ac:dyDescent="0.25">
      <c r="E18257" s="103"/>
      <c r="F18257" s="104"/>
    </row>
    <row r="18258" spans="5:6" x14ac:dyDescent="0.25">
      <c r="E18258" s="103"/>
      <c r="F18258" s="104"/>
    </row>
    <row r="18259" spans="5:6" x14ac:dyDescent="0.25">
      <c r="E18259" s="103"/>
      <c r="F18259" s="104"/>
    </row>
    <row r="18260" spans="5:6" x14ac:dyDescent="0.25">
      <c r="E18260" s="103"/>
      <c r="F18260" s="104"/>
    </row>
    <row r="18261" spans="5:6" x14ac:dyDescent="0.25">
      <c r="E18261" s="103"/>
      <c r="F18261" s="104"/>
    </row>
    <row r="18262" spans="5:6" x14ac:dyDescent="0.25">
      <c r="E18262" s="103"/>
      <c r="F18262" s="104"/>
    </row>
    <row r="18263" spans="5:6" x14ac:dyDescent="0.25">
      <c r="E18263" s="103"/>
      <c r="F18263" s="104"/>
    </row>
    <row r="18264" spans="5:6" x14ac:dyDescent="0.25">
      <c r="E18264" s="103"/>
      <c r="F18264" s="104"/>
    </row>
    <row r="18265" spans="5:6" x14ac:dyDescent="0.25">
      <c r="E18265" s="103"/>
      <c r="F18265" s="104"/>
    </row>
    <row r="18266" spans="5:6" x14ac:dyDescent="0.25">
      <c r="E18266" s="103"/>
      <c r="F18266" s="104"/>
    </row>
    <row r="18267" spans="5:6" x14ac:dyDescent="0.25">
      <c r="E18267" s="103"/>
      <c r="F18267" s="104"/>
    </row>
    <row r="18268" spans="5:6" x14ac:dyDescent="0.25">
      <c r="E18268" s="103"/>
      <c r="F18268" s="104"/>
    </row>
    <row r="18269" spans="5:6" x14ac:dyDescent="0.25">
      <c r="E18269" s="103"/>
      <c r="F18269" s="104"/>
    </row>
    <row r="18270" spans="5:6" x14ac:dyDescent="0.25">
      <c r="E18270" s="103"/>
      <c r="F18270" s="104"/>
    </row>
    <row r="18271" spans="5:6" x14ac:dyDescent="0.25">
      <c r="E18271" s="103"/>
      <c r="F18271" s="104"/>
    </row>
    <row r="18272" spans="5:6" x14ac:dyDescent="0.25">
      <c r="E18272" s="103"/>
      <c r="F18272" s="104"/>
    </row>
    <row r="18273" spans="5:6" x14ac:dyDescent="0.25">
      <c r="E18273" s="103"/>
      <c r="F18273" s="104"/>
    </row>
    <row r="18274" spans="5:6" x14ac:dyDescent="0.25">
      <c r="E18274" s="103"/>
      <c r="F18274" s="104"/>
    </row>
    <row r="18275" spans="5:6" x14ac:dyDescent="0.25">
      <c r="E18275" s="103"/>
      <c r="F18275" s="104"/>
    </row>
    <row r="18276" spans="5:6" x14ac:dyDescent="0.25">
      <c r="E18276" s="103"/>
      <c r="F18276" s="104"/>
    </row>
    <row r="18277" spans="5:6" x14ac:dyDescent="0.25">
      <c r="E18277" s="103"/>
      <c r="F18277" s="104"/>
    </row>
    <row r="18278" spans="5:6" x14ac:dyDescent="0.25">
      <c r="E18278" s="103"/>
      <c r="F18278" s="104"/>
    </row>
    <row r="18279" spans="5:6" x14ac:dyDescent="0.25">
      <c r="E18279" s="103"/>
      <c r="F18279" s="104"/>
    </row>
    <row r="18280" spans="5:6" x14ac:dyDescent="0.25">
      <c r="E18280" s="103"/>
      <c r="F18280" s="104"/>
    </row>
    <row r="18281" spans="5:6" x14ac:dyDescent="0.25">
      <c r="E18281" s="103"/>
      <c r="F18281" s="104"/>
    </row>
    <row r="18282" spans="5:6" x14ac:dyDescent="0.25">
      <c r="E18282" s="103"/>
      <c r="F18282" s="104"/>
    </row>
    <row r="18283" spans="5:6" x14ac:dyDescent="0.25">
      <c r="E18283" s="103"/>
      <c r="F18283" s="104"/>
    </row>
    <row r="18284" spans="5:6" x14ac:dyDescent="0.25">
      <c r="E18284" s="103"/>
      <c r="F18284" s="104"/>
    </row>
    <row r="18285" spans="5:6" x14ac:dyDescent="0.25">
      <c r="E18285" s="103"/>
      <c r="F18285" s="104"/>
    </row>
    <row r="18286" spans="5:6" x14ac:dyDescent="0.25">
      <c r="E18286" s="103"/>
      <c r="F18286" s="104"/>
    </row>
    <row r="18287" spans="5:6" x14ac:dyDescent="0.25">
      <c r="E18287" s="103"/>
      <c r="F18287" s="104"/>
    </row>
    <row r="18288" spans="5:6" x14ac:dyDescent="0.25">
      <c r="E18288" s="103"/>
      <c r="F18288" s="104"/>
    </row>
    <row r="18289" spans="5:6" x14ac:dyDescent="0.25">
      <c r="E18289" s="103"/>
      <c r="F18289" s="104"/>
    </row>
    <row r="18290" spans="5:6" x14ac:dyDescent="0.25">
      <c r="E18290" s="103"/>
      <c r="F18290" s="104"/>
    </row>
    <row r="18291" spans="5:6" x14ac:dyDescent="0.25">
      <c r="E18291" s="103"/>
      <c r="F18291" s="104"/>
    </row>
    <row r="18292" spans="5:6" x14ac:dyDescent="0.25">
      <c r="E18292" s="103"/>
      <c r="F18292" s="104"/>
    </row>
    <row r="18293" spans="5:6" x14ac:dyDescent="0.25">
      <c r="E18293" s="103"/>
      <c r="F18293" s="104"/>
    </row>
    <row r="18294" spans="5:6" x14ac:dyDescent="0.25">
      <c r="E18294" s="103"/>
      <c r="F18294" s="104"/>
    </row>
    <row r="18295" spans="5:6" x14ac:dyDescent="0.25">
      <c r="E18295" s="103"/>
      <c r="F18295" s="104"/>
    </row>
    <row r="18296" spans="5:6" x14ac:dyDescent="0.25">
      <c r="E18296" s="103"/>
      <c r="F18296" s="104"/>
    </row>
    <row r="18297" spans="5:6" x14ac:dyDescent="0.25">
      <c r="E18297" s="103"/>
      <c r="F18297" s="104"/>
    </row>
    <row r="18298" spans="5:6" x14ac:dyDescent="0.25">
      <c r="E18298" s="103"/>
      <c r="F18298" s="104"/>
    </row>
    <row r="18299" spans="5:6" x14ac:dyDescent="0.25">
      <c r="E18299" s="103"/>
      <c r="F18299" s="104"/>
    </row>
    <row r="18300" spans="5:6" x14ac:dyDescent="0.25">
      <c r="E18300" s="103"/>
      <c r="F18300" s="104"/>
    </row>
    <row r="18301" spans="5:6" x14ac:dyDescent="0.25">
      <c r="E18301" s="103"/>
      <c r="F18301" s="104"/>
    </row>
    <row r="18302" spans="5:6" x14ac:dyDescent="0.25">
      <c r="E18302" s="103"/>
      <c r="F18302" s="104"/>
    </row>
    <row r="18303" spans="5:6" x14ac:dyDescent="0.25">
      <c r="E18303" s="103"/>
      <c r="F18303" s="104"/>
    </row>
    <row r="18304" spans="5:6" x14ac:dyDescent="0.25">
      <c r="E18304" s="103"/>
      <c r="F18304" s="104"/>
    </row>
    <row r="18305" spans="5:6" x14ac:dyDescent="0.25">
      <c r="E18305" s="103"/>
      <c r="F18305" s="104"/>
    </row>
    <row r="18306" spans="5:6" x14ac:dyDescent="0.25">
      <c r="E18306" s="103"/>
      <c r="F18306" s="104"/>
    </row>
    <row r="18307" spans="5:6" x14ac:dyDescent="0.25">
      <c r="E18307" s="103"/>
      <c r="F18307" s="104"/>
    </row>
    <row r="18308" spans="5:6" x14ac:dyDescent="0.25">
      <c r="E18308" s="103"/>
      <c r="F18308" s="104"/>
    </row>
    <row r="18309" spans="5:6" x14ac:dyDescent="0.25">
      <c r="E18309" s="103"/>
      <c r="F18309" s="104"/>
    </row>
    <row r="18310" spans="5:6" x14ac:dyDescent="0.25">
      <c r="E18310" s="103"/>
      <c r="F18310" s="104"/>
    </row>
    <row r="18311" spans="5:6" x14ac:dyDescent="0.25">
      <c r="E18311" s="103"/>
      <c r="F18311" s="104"/>
    </row>
    <row r="18312" spans="5:6" x14ac:dyDescent="0.25">
      <c r="E18312" s="103"/>
      <c r="F18312" s="104"/>
    </row>
    <row r="18313" spans="5:6" x14ac:dyDescent="0.25">
      <c r="E18313" s="103"/>
      <c r="F18313" s="104"/>
    </row>
    <row r="18314" spans="5:6" x14ac:dyDescent="0.25">
      <c r="E18314" s="103"/>
      <c r="F18314" s="104"/>
    </row>
    <row r="18315" spans="5:6" x14ac:dyDescent="0.25">
      <c r="E18315" s="103"/>
      <c r="F18315" s="104"/>
    </row>
    <row r="18316" spans="5:6" x14ac:dyDescent="0.25">
      <c r="E18316" s="103"/>
      <c r="F18316" s="104"/>
    </row>
    <row r="18317" spans="5:6" x14ac:dyDescent="0.25">
      <c r="E18317" s="103"/>
      <c r="F18317" s="104"/>
    </row>
    <row r="18318" spans="5:6" x14ac:dyDescent="0.25">
      <c r="E18318" s="103"/>
      <c r="F18318" s="104"/>
    </row>
    <row r="18319" spans="5:6" x14ac:dyDescent="0.25">
      <c r="E18319" s="103"/>
      <c r="F18319" s="104"/>
    </row>
    <row r="18320" spans="5:6" x14ac:dyDescent="0.25">
      <c r="E18320" s="103"/>
      <c r="F18320" s="104"/>
    </row>
    <row r="18321" spans="5:6" x14ac:dyDescent="0.25">
      <c r="E18321" s="103"/>
      <c r="F18321" s="104"/>
    </row>
    <row r="18322" spans="5:6" x14ac:dyDescent="0.25">
      <c r="E18322" s="103"/>
      <c r="F18322" s="104"/>
    </row>
    <row r="18323" spans="5:6" x14ac:dyDescent="0.25">
      <c r="E18323" s="103"/>
      <c r="F18323" s="104"/>
    </row>
    <row r="18324" spans="5:6" x14ac:dyDescent="0.25">
      <c r="E18324" s="103"/>
      <c r="F18324" s="104"/>
    </row>
    <row r="18325" spans="5:6" x14ac:dyDescent="0.25">
      <c r="E18325" s="103"/>
      <c r="F18325" s="104"/>
    </row>
    <row r="18326" spans="5:6" x14ac:dyDescent="0.25">
      <c r="E18326" s="103"/>
      <c r="F18326" s="104"/>
    </row>
    <row r="18327" spans="5:6" x14ac:dyDescent="0.25">
      <c r="E18327" s="103"/>
      <c r="F18327" s="104"/>
    </row>
    <row r="18328" spans="5:6" x14ac:dyDescent="0.25">
      <c r="E18328" s="103"/>
      <c r="F18328" s="104"/>
    </row>
    <row r="18329" spans="5:6" x14ac:dyDescent="0.25">
      <c r="E18329" s="103"/>
      <c r="F18329" s="104"/>
    </row>
    <row r="18330" spans="5:6" x14ac:dyDescent="0.25">
      <c r="E18330" s="103"/>
      <c r="F18330" s="104"/>
    </row>
    <row r="18331" spans="5:6" x14ac:dyDescent="0.25">
      <c r="E18331" s="103"/>
      <c r="F18331" s="104"/>
    </row>
    <row r="18332" spans="5:6" x14ac:dyDescent="0.25">
      <c r="E18332" s="103"/>
      <c r="F18332" s="104"/>
    </row>
    <row r="18333" spans="5:6" x14ac:dyDescent="0.25">
      <c r="E18333" s="103"/>
      <c r="F18333" s="104"/>
    </row>
    <row r="18334" spans="5:6" x14ac:dyDescent="0.25">
      <c r="E18334" s="103"/>
      <c r="F18334" s="104"/>
    </row>
    <row r="18335" spans="5:6" x14ac:dyDescent="0.25">
      <c r="E18335" s="103"/>
      <c r="F18335" s="104"/>
    </row>
    <row r="18336" spans="5:6" x14ac:dyDescent="0.25">
      <c r="E18336" s="103"/>
      <c r="F18336" s="104"/>
    </row>
    <row r="18337" spans="5:6" x14ac:dyDescent="0.25">
      <c r="E18337" s="103"/>
      <c r="F18337" s="104"/>
    </row>
    <row r="18338" spans="5:6" x14ac:dyDescent="0.25">
      <c r="E18338" s="103"/>
      <c r="F18338" s="104"/>
    </row>
    <row r="18339" spans="5:6" x14ac:dyDescent="0.25">
      <c r="E18339" s="103"/>
      <c r="F18339" s="104"/>
    </row>
    <row r="18340" spans="5:6" x14ac:dyDescent="0.25">
      <c r="E18340" s="103"/>
      <c r="F18340" s="104"/>
    </row>
    <row r="18341" spans="5:6" x14ac:dyDescent="0.25">
      <c r="E18341" s="103"/>
      <c r="F18341" s="104"/>
    </row>
    <row r="18342" spans="5:6" x14ac:dyDescent="0.25">
      <c r="E18342" s="103"/>
      <c r="F18342" s="104"/>
    </row>
    <row r="18343" spans="5:6" x14ac:dyDescent="0.25">
      <c r="E18343" s="103"/>
      <c r="F18343" s="104"/>
    </row>
    <row r="18344" spans="5:6" x14ac:dyDescent="0.25">
      <c r="E18344" s="103"/>
      <c r="F18344" s="104"/>
    </row>
    <row r="18345" spans="5:6" x14ac:dyDescent="0.25">
      <c r="E18345" s="103"/>
      <c r="F18345" s="104"/>
    </row>
    <row r="18346" spans="5:6" x14ac:dyDescent="0.25">
      <c r="E18346" s="103"/>
      <c r="F18346" s="104"/>
    </row>
    <row r="18347" spans="5:6" x14ac:dyDescent="0.25">
      <c r="E18347" s="103"/>
      <c r="F18347" s="104"/>
    </row>
    <row r="18348" spans="5:6" x14ac:dyDescent="0.25">
      <c r="E18348" s="103"/>
      <c r="F18348" s="104"/>
    </row>
    <row r="18349" spans="5:6" x14ac:dyDescent="0.25">
      <c r="E18349" s="103"/>
      <c r="F18349" s="104"/>
    </row>
    <row r="18350" spans="5:6" x14ac:dyDescent="0.25">
      <c r="E18350" s="103"/>
      <c r="F18350" s="104"/>
    </row>
    <row r="18351" spans="5:6" x14ac:dyDescent="0.25">
      <c r="E18351" s="103"/>
      <c r="F18351" s="104"/>
    </row>
    <row r="18352" spans="5:6" x14ac:dyDescent="0.25">
      <c r="E18352" s="103"/>
      <c r="F18352" s="104"/>
    </row>
    <row r="18353" spans="5:6" x14ac:dyDescent="0.25">
      <c r="E18353" s="103"/>
      <c r="F18353" s="104"/>
    </row>
    <row r="18354" spans="5:6" x14ac:dyDescent="0.25">
      <c r="E18354" s="103"/>
      <c r="F18354" s="104"/>
    </row>
    <row r="18355" spans="5:6" x14ac:dyDescent="0.25">
      <c r="E18355" s="103"/>
      <c r="F18355" s="104"/>
    </row>
    <row r="18356" spans="5:6" x14ac:dyDescent="0.25">
      <c r="E18356" s="103"/>
      <c r="F18356" s="104"/>
    </row>
    <row r="18357" spans="5:6" x14ac:dyDescent="0.25">
      <c r="E18357" s="103"/>
      <c r="F18357" s="104"/>
    </row>
    <row r="18358" spans="5:6" x14ac:dyDescent="0.25">
      <c r="E18358" s="103"/>
      <c r="F18358" s="104"/>
    </row>
    <row r="18359" spans="5:6" x14ac:dyDescent="0.25">
      <c r="E18359" s="103"/>
      <c r="F18359" s="104"/>
    </row>
    <row r="18360" spans="5:6" x14ac:dyDescent="0.25">
      <c r="E18360" s="103"/>
      <c r="F18360" s="104"/>
    </row>
    <row r="18361" spans="5:6" x14ac:dyDescent="0.25">
      <c r="E18361" s="103"/>
      <c r="F18361" s="104"/>
    </row>
    <row r="18362" spans="5:6" x14ac:dyDescent="0.25">
      <c r="E18362" s="103"/>
      <c r="F18362" s="104"/>
    </row>
    <row r="18363" spans="5:6" x14ac:dyDescent="0.25">
      <c r="E18363" s="103"/>
      <c r="F18363" s="104"/>
    </row>
    <row r="18364" spans="5:6" x14ac:dyDescent="0.25">
      <c r="E18364" s="103"/>
      <c r="F18364" s="104"/>
    </row>
    <row r="18365" spans="5:6" x14ac:dyDescent="0.25">
      <c r="E18365" s="103"/>
      <c r="F18365" s="104"/>
    </row>
    <row r="18366" spans="5:6" x14ac:dyDescent="0.25">
      <c r="E18366" s="103"/>
      <c r="F18366" s="104"/>
    </row>
    <row r="18367" spans="5:6" x14ac:dyDescent="0.25">
      <c r="E18367" s="103"/>
      <c r="F18367" s="104"/>
    </row>
    <row r="18368" spans="5:6" x14ac:dyDescent="0.25">
      <c r="E18368" s="103"/>
      <c r="F18368" s="104"/>
    </row>
    <row r="18369" spans="5:6" x14ac:dyDescent="0.25">
      <c r="E18369" s="103"/>
      <c r="F18369" s="104"/>
    </row>
    <row r="18370" spans="5:6" x14ac:dyDescent="0.25">
      <c r="E18370" s="103"/>
      <c r="F18370" s="104"/>
    </row>
    <row r="18371" spans="5:6" x14ac:dyDescent="0.25">
      <c r="E18371" s="103"/>
      <c r="F18371" s="104"/>
    </row>
    <row r="18372" spans="5:6" x14ac:dyDescent="0.25">
      <c r="E18372" s="103"/>
      <c r="F18372" s="104"/>
    </row>
    <row r="18373" spans="5:6" x14ac:dyDescent="0.25">
      <c r="E18373" s="103"/>
      <c r="F18373" s="104"/>
    </row>
    <row r="18374" spans="5:6" x14ac:dyDescent="0.25">
      <c r="E18374" s="103"/>
      <c r="F18374" s="104"/>
    </row>
    <row r="18375" spans="5:6" x14ac:dyDescent="0.25">
      <c r="E18375" s="103"/>
      <c r="F18375" s="104"/>
    </row>
    <row r="18376" spans="5:6" x14ac:dyDescent="0.25">
      <c r="E18376" s="103"/>
      <c r="F18376" s="104"/>
    </row>
    <row r="18377" spans="5:6" x14ac:dyDescent="0.25">
      <c r="E18377" s="103"/>
      <c r="F18377" s="104"/>
    </row>
    <row r="18378" spans="5:6" x14ac:dyDescent="0.25">
      <c r="E18378" s="103"/>
      <c r="F18378" s="104"/>
    </row>
    <row r="18379" spans="5:6" x14ac:dyDescent="0.25">
      <c r="E18379" s="103"/>
      <c r="F18379" s="104"/>
    </row>
    <row r="18380" spans="5:6" x14ac:dyDescent="0.25">
      <c r="E18380" s="103"/>
      <c r="F18380" s="104"/>
    </row>
    <row r="18381" spans="5:6" x14ac:dyDescent="0.25">
      <c r="E18381" s="103"/>
      <c r="F18381" s="104"/>
    </row>
    <row r="18382" spans="5:6" x14ac:dyDescent="0.25">
      <c r="E18382" s="103"/>
      <c r="F18382" s="104"/>
    </row>
    <row r="18383" spans="5:6" x14ac:dyDescent="0.25">
      <c r="E18383" s="103"/>
      <c r="F18383" s="104"/>
    </row>
    <row r="18384" spans="5:6" x14ac:dyDescent="0.25">
      <c r="E18384" s="103"/>
      <c r="F18384" s="104"/>
    </row>
    <row r="18385" spans="5:6" x14ac:dyDescent="0.25">
      <c r="E18385" s="103"/>
      <c r="F18385" s="104"/>
    </row>
    <row r="18386" spans="5:6" x14ac:dyDescent="0.25">
      <c r="E18386" s="103"/>
      <c r="F18386" s="104"/>
    </row>
    <row r="18387" spans="5:6" x14ac:dyDescent="0.25">
      <c r="E18387" s="103"/>
      <c r="F18387" s="104"/>
    </row>
    <row r="18388" spans="5:6" x14ac:dyDescent="0.25">
      <c r="E18388" s="103"/>
      <c r="F18388" s="104"/>
    </row>
    <row r="18389" spans="5:6" x14ac:dyDescent="0.25">
      <c r="E18389" s="103"/>
      <c r="F18389" s="104"/>
    </row>
    <row r="18390" spans="5:6" x14ac:dyDescent="0.25">
      <c r="E18390" s="103"/>
      <c r="F18390" s="104"/>
    </row>
    <row r="18391" spans="5:6" x14ac:dyDescent="0.25">
      <c r="E18391" s="103"/>
      <c r="F18391" s="104"/>
    </row>
    <row r="18392" spans="5:6" x14ac:dyDescent="0.25">
      <c r="E18392" s="103"/>
      <c r="F18392" s="104"/>
    </row>
    <row r="18393" spans="5:6" x14ac:dyDescent="0.25">
      <c r="E18393" s="103"/>
      <c r="F18393" s="104"/>
    </row>
    <row r="18394" spans="5:6" x14ac:dyDescent="0.25">
      <c r="E18394" s="103"/>
      <c r="F18394" s="104"/>
    </row>
    <row r="18395" spans="5:6" x14ac:dyDescent="0.25">
      <c r="E18395" s="103"/>
      <c r="F18395" s="104"/>
    </row>
    <row r="18396" spans="5:6" x14ac:dyDescent="0.25">
      <c r="E18396" s="103"/>
      <c r="F18396" s="104"/>
    </row>
    <row r="18397" spans="5:6" x14ac:dyDescent="0.25">
      <c r="E18397" s="103"/>
      <c r="F18397" s="104"/>
    </row>
    <row r="18398" spans="5:6" x14ac:dyDescent="0.25">
      <c r="E18398" s="103"/>
      <c r="F18398" s="104"/>
    </row>
    <row r="18399" spans="5:6" x14ac:dyDescent="0.25">
      <c r="E18399" s="103"/>
      <c r="F18399" s="104"/>
    </row>
    <row r="18400" spans="5:6" x14ac:dyDescent="0.25">
      <c r="E18400" s="103"/>
      <c r="F18400" s="104"/>
    </row>
    <row r="18401" spans="5:6" x14ac:dyDescent="0.25">
      <c r="E18401" s="103"/>
      <c r="F18401" s="104"/>
    </row>
    <row r="18402" spans="5:6" x14ac:dyDescent="0.25">
      <c r="E18402" s="103"/>
      <c r="F18402" s="104"/>
    </row>
    <row r="18403" spans="5:6" x14ac:dyDescent="0.25">
      <c r="E18403" s="103"/>
      <c r="F18403" s="104"/>
    </row>
    <row r="18404" spans="5:6" x14ac:dyDescent="0.25">
      <c r="E18404" s="103"/>
      <c r="F18404" s="104"/>
    </row>
    <row r="18405" spans="5:6" x14ac:dyDescent="0.25">
      <c r="E18405" s="103"/>
      <c r="F18405" s="104"/>
    </row>
    <row r="18406" spans="5:6" x14ac:dyDescent="0.25">
      <c r="E18406" s="103"/>
      <c r="F18406" s="104"/>
    </row>
    <row r="18407" spans="5:6" x14ac:dyDescent="0.25">
      <c r="E18407" s="103"/>
      <c r="F18407" s="104"/>
    </row>
    <row r="18408" spans="5:6" x14ac:dyDescent="0.25">
      <c r="E18408" s="103"/>
      <c r="F18408" s="104"/>
    </row>
    <row r="18409" spans="5:6" x14ac:dyDescent="0.25">
      <c r="E18409" s="103"/>
      <c r="F18409" s="104"/>
    </row>
    <row r="18410" spans="5:6" x14ac:dyDescent="0.25">
      <c r="E18410" s="103"/>
      <c r="F18410" s="104"/>
    </row>
    <row r="18411" spans="5:6" x14ac:dyDescent="0.25">
      <c r="E18411" s="103"/>
      <c r="F18411" s="104"/>
    </row>
    <row r="18412" spans="5:6" x14ac:dyDescent="0.25">
      <c r="E18412" s="103"/>
      <c r="F18412" s="104"/>
    </row>
    <row r="18413" spans="5:6" x14ac:dyDescent="0.25">
      <c r="E18413" s="103"/>
      <c r="F18413" s="104"/>
    </row>
    <row r="18414" spans="5:6" x14ac:dyDescent="0.25">
      <c r="E18414" s="103"/>
      <c r="F18414" s="104"/>
    </row>
    <row r="18415" spans="5:6" x14ac:dyDescent="0.25">
      <c r="E18415" s="103"/>
      <c r="F18415" s="104"/>
    </row>
    <row r="18416" spans="5:6" x14ac:dyDescent="0.25">
      <c r="E18416" s="103"/>
      <c r="F18416" s="104"/>
    </row>
    <row r="18417" spans="5:6" x14ac:dyDescent="0.25">
      <c r="E18417" s="103"/>
      <c r="F18417" s="104"/>
    </row>
    <row r="18418" spans="5:6" x14ac:dyDescent="0.25">
      <c r="E18418" s="103"/>
      <c r="F18418" s="104"/>
    </row>
    <row r="18419" spans="5:6" x14ac:dyDescent="0.25">
      <c r="E18419" s="103"/>
      <c r="F18419" s="104"/>
    </row>
    <row r="18420" spans="5:6" x14ac:dyDescent="0.25">
      <c r="E18420" s="103"/>
      <c r="F18420" s="104"/>
    </row>
    <row r="18421" spans="5:6" x14ac:dyDescent="0.25">
      <c r="E18421" s="103"/>
      <c r="F18421" s="104"/>
    </row>
    <row r="18422" spans="5:6" x14ac:dyDescent="0.25">
      <c r="E18422" s="103"/>
      <c r="F18422" s="104"/>
    </row>
    <row r="18423" spans="5:6" x14ac:dyDescent="0.25">
      <c r="E18423" s="103"/>
      <c r="F18423" s="104"/>
    </row>
    <row r="18424" spans="5:6" x14ac:dyDescent="0.25">
      <c r="E18424" s="103"/>
      <c r="F18424" s="104"/>
    </row>
    <row r="18425" spans="5:6" x14ac:dyDescent="0.25">
      <c r="E18425" s="103"/>
      <c r="F18425" s="104"/>
    </row>
    <row r="18426" spans="5:6" x14ac:dyDescent="0.25">
      <c r="E18426" s="103"/>
      <c r="F18426" s="104"/>
    </row>
    <row r="18427" spans="5:6" x14ac:dyDescent="0.25">
      <c r="E18427" s="103"/>
      <c r="F18427" s="104"/>
    </row>
    <row r="18428" spans="5:6" x14ac:dyDescent="0.25">
      <c r="E18428" s="103"/>
      <c r="F18428" s="104"/>
    </row>
    <row r="18429" spans="5:6" x14ac:dyDescent="0.25">
      <c r="E18429" s="103"/>
      <c r="F18429" s="104"/>
    </row>
    <row r="18430" spans="5:6" x14ac:dyDescent="0.25">
      <c r="E18430" s="103"/>
      <c r="F18430" s="104"/>
    </row>
    <row r="18431" spans="5:6" x14ac:dyDescent="0.25">
      <c r="E18431" s="103"/>
      <c r="F18431" s="104"/>
    </row>
    <row r="18432" spans="5:6" x14ac:dyDescent="0.25">
      <c r="E18432" s="103"/>
      <c r="F18432" s="104"/>
    </row>
    <row r="18433" spans="5:6" x14ac:dyDescent="0.25">
      <c r="E18433" s="103"/>
      <c r="F18433" s="104"/>
    </row>
    <row r="18434" spans="5:6" x14ac:dyDescent="0.25">
      <c r="E18434" s="103"/>
      <c r="F18434" s="104"/>
    </row>
    <row r="18435" spans="5:6" x14ac:dyDescent="0.25">
      <c r="E18435" s="103"/>
      <c r="F18435" s="104"/>
    </row>
    <row r="18436" spans="5:6" x14ac:dyDescent="0.25">
      <c r="E18436" s="103"/>
      <c r="F18436" s="104"/>
    </row>
    <row r="18437" spans="5:6" x14ac:dyDescent="0.25">
      <c r="E18437" s="103"/>
      <c r="F18437" s="104"/>
    </row>
    <row r="18438" spans="5:6" x14ac:dyDescent="0.25">
      <c r="E18438" s="103"/>
      <c r="F18438" s="104"/>
    </row>
    <row r="18439" spans="5:6" x14ac:dyDescent="0.25">
      <c r="E18439" s="103"/>
      <c r="F18439" s="104"/>
    </row>
    <row r="18440" spans="5:6" x14ac:dyDescent="0.25">
      <c r="E18440" s="103"/>
      <c r="F18440" s="104"/>
    </row>
    <row r="18441" spans="5:6" x14ac:dyDescent="0.25">
      <c r="E18441" s="103"/>
      <c r="F18441" s="104"/>
    </row>
    <row r="18442" spans="5:6" x14ac:dyDescent="0.25">
      <c r="E18442" s="103"/>
      <c r="F18442" s="104"/>
    </row>
    <row r="18443" spans="5:6" x14ac:dyDescent="0.25">
      <c r="E18443" s="103"/>
      <c r="F18443" s="104"/>
    </row>
    <row r="18444" spans="5:6" x14ac:dyDescent="0.25">
      <c r="E18444" s="103"/>
      <c r="F18444" s="104"/>
    </row>
    <row r="18445" spans="5:6" x14ac:dyDescent="0.25">
      <c r="E18445" s="103"/>
      <c r="F18445" s="104"/>
    </row>
    <row r="18446" spans="5:6" x14ac:dyDescent="0.25">
      <c r="E18446" s="103"/>
      <c r="F18446" s="104"/>
    </row>
    <row r="18447" spans="5:6" x14ac:dyDescent="0.25">
      <c r="E18447" s="103"/>
      <c r="F18447" s="104"/>
    </row>
    <row r="18448" spans="5:6" x14ac:dyDescent="0.25">
      <c r="E18448" s="103"/>
      <c r="F18448" s="104"/>
    </row>
    <row r="18449" spans="5:6" x14ac:dyDescent="0.25">
      <c r="E18449" s="103"/>
      <c r="F18449" s="104"/>
    </row>
    <row r="18450" spans="5:6" x14ac:dyDescent="0.25">
      <c r="E18450" s="103"/>
      <c r="F18450" s="104"/>
    </row>
    <row r="18451" spans="5:6" x14ac:dyDescent="0.25">
      <c r="E18451" s="103"/>
      <c r="F18451" s="104"/>
    </row>
    <row r="18452" spans="5:6" x14ac:dyDescent="0.25">
      <c r="E18452" s="103"/>
      <c r="F18452" s="104"/>
    </row>
    <row r="18453" spans="5:6" x14ac:dyDescent="0.25">
      <c r="E18453" s="103"/>
      <c r="F18453" s="104"/>
    </row>
    <row r="18454" spans="5:6" x14ac:dyDescent="0.25">
      <c r="E18454" s="103"/>
      <c r="F18454" s="104"/>
    </row>
    <row r="18455" spans="5:6" x14ac:dyDescent="0.25">
      <c r="E18455" s="103"/>
      <c r="F18455" s="104"/>
    </row>
    <row r="18456" spans="5:6" x14ac:dyDescent="0.25">
      <c r="E18456" s="103"/>
      <c r="F18456" s="104"/>
    </row>
    <row r="18457" spans="5:6" x14ac:dyDescent="0.25">
      <c r="E18457" s="103"/>
      <c r="F18457" s="104"/>
    </row>
    <row r="18458" spans="5:6" x14ac:dyDescent="0.25">
      <c r="E18458" s="103"/>
      <c r="F18458" s="104"/>
    </row>
    <row r="18459" spans="5:6" x14ac:dyDescent="0.25">
      <c r="E18459" s="103"/>
      <c r="F18459" s="104"/>
    </row>
    <row r="18460" spans="5:6" x14ac:dyDescent="0.25">
      <c r="E18460" s="103"/>
      <c r="F18460" s="104"/>
    </row>
    <row r="18461" spans="5:6" x14ac:dyDescent="0.25">
      <c r="E18461" s="103"/>
      <c r="F18461" s="104"/>
    </row>
    <row r="18462" spans="5:6" x14ac:dyDescent="0.25">
      <c r="E18462" s="103"/>
      <c r="F18462" s="104"/>
    </row>
    <row r="18463" spans="5:6" x14ac:dyDescent="0.25">
      <c r="E18463" s="103"/>
      <c r="F18463" s="104"/>
    </row>
    <row r="18464" spans="5:6" x14ac:dyDescent="0.25">
      <c r="E18464" s="103"/>
      <c r="F18464" s="104"/>
    </row>
    <row r="18465" spans="5:6" x14ac:dyDescent="0.25">
      <c r="E18465" s="103"/>
      <c r="F18465" s="104"/>
    </row>
    <row r="18466" spans="5:6" x14ac:dyDescent="0.25">
      <c r="E18466" s="103"/>
      <c r="F18466" s="104"/>
    </row>
    <row r="18467" spans="5:6" x14ac:dyDescent="0.25">
      <c r="E18467" s="103"/>
      <c r="F18467" s="104"/>
    </row>
    <row r="18468" spans="5:6" x14ac:dyDescent="0.25">
      <c r="E18468" s="103"/>
      <c r="F18468" s="104"/>
    </row>
    <row r="18469" spans="5:6" x14ac:dyDescent="0.25">
      <c r="E18469" s="103"/>
      <c r="F18469" s="104"/>
    </row>
    <row r="18470" spans="5:6" x14ac:dyDescent="0.25">
      <c r="E18470" s="103"/>
      <c r="F18470" s="104"/>
    </row>
    <row r="18471" spans="5:6" x14ac:dyDescent="0.25">
      <c r="E18471" s="103"/>
      <c r="F18471" s="104"/>
    </row>
    <row r="18472" spans="5:6" x14ac:dyDescent="0.25">
      <c r="E18472" s="103"/>
      <c r="F18472" s="104"/>
    </row>
    <row r="18473" spans="5:6" x14ac:dyDescent="0.25">
      <c r="E18473" s="103"/>
      <c r="F18473" s="104"/>
    </row>
    <row r="18474" spans="5:6" x14ac:dyDescent="0.25">
      <c r="E18474" s="103"/>
      <c r="F18474" s="104"/>
    </row>
    <row r="18475" spans="5:6" x14ac:dyDescent="0.25">
      <c r="E18475" s="103"/>
      <c r="F18475" s="104"/>
    </row>
    <row r="18476" spans="5:6" x14ac:dyDescent="0.25">
      <c r="E18476" s="103"/>
      <c r="F18476" s="104"/>
    </row>
    <row r="18477" spans="5:6" x14ac:dyDescent="0.25">
      <c r="E18477" s="103"/>
      <c r="F18477" s="104"/>
    </row>
    <row r="18478" spans="5:6" x14ac:dyDescent="0.25">
      <c r="E18478" s="103"/>
      <c r="F18478" s="104"/>
    </row>
    <row r="18479" spans="5:6" x14ac:dyDescent="0.25">
      <c r="E18479" s="103"/>
      <c r="F18479" s="104"/>
    </row>
    <row r="18480" spans="5:6" x14ac:dyDescent="0.25">
      <c r="E18480" s="103"/>
      <c r="F18480" s="104"/>
    </row>
    <row r="18481" spans="5:6" x14ac:dyDescent="0.25">
      <c r="E18481" s="103"/>
      <c r="F18481" s="104"/>
    </row>
    <row r="18482" spans="5:6" x14ac:dyDescent="0.25">
      <c r="E18482" s="103"/>
      <c r="F18482" s="104"/>
    </row>
    <row r="18483" spans="5:6" x14ac:dyDescent="0.25">
      <c r="E18483" s="103"/>
      <c r="F18483" s="104"/>
    </row>
    <row r="18484" spans="5:6" x14ac:dyDescent="0.25">
      <c r="E18484" s="103"/>
      <c r="F18484" s="104"/>
    </row>
    <row r="18485" spans="5:6" x14ac:dyDescent="0.25">
      <c r="E18485" s="103"/>
      <c r="F18485" s="104"/>
    </row>
    <row r="18486" spans="5:6" x14ac:dyDescent="0.25">
      <c r="E18486" s="103"/>
      <c r="F18486" s="104"/>
    </row>
    <row r="18487" spans="5:6" x14ac:dyDescent="0.25">
      <c r="E18487" s="103"/>
      <c r="F18487" s="104"/>
    </row>
    <row r="18488" spans="5:6" x14ac:dyDescent="0.25">
      <c r="E18488" s="103"/>
      <c r="F18488" s="104"/>
    </row>
    <row r="18489" spans="5:6" x14ac:dyDescent="0.25">
      <c r="E18489" s="103"/>
      <c r="F18489" s="104"/>
    </row>
    <row r="18490" spans="5:6" x14ac:dyDescent="0.25">
      <c r="E18490" s="103"/>
      <c r="F18490" s="104"/>
    </row>
    <row r="18491" spans="5:6" x14ac:dyDescent="0.25">
      <c r="E18491" s="103"/>
      <c r="F18491" s="104"/>
    </row>
    <row r="18492" spans="5:6" x14ac:dyDescent="0.25">
      <c r="E18492" s="103"/>
      <c r="F18492" s="104"/>
    </row>
    <row r="18493" spans="5:6" x14ac:dyDescent="0.25">
      <c r="E18493" s="103"/>
      <c r="F18493" s="104"/>
    </row>
    <row r="18494" spans="5:6" x14ac:dyDescent="0.25">
      <c r="E18494" s="103"/>
      <c r="F18494" s="104"/>
    </row>
    <row r="18495" spans="5:6" x14ac:dyDescent="0.25">
      <c r="E18495" s="103"/>
      <c r="F18495" s="104"/>
    </row>
    <row r="18496" spans="5:6" x14ac:dyDescent="0.25">
      <c r="E18496" s="103"/>
      <c r="F18496" s="104"/>
    </row>
    <row r="18497" spans="5:6" x14ac:dyDescent="0.25">
      <c r="E18497" s="103"/>
      <c r="F18497" s="104"/>
    </row>
    <row r="18498" spans="5:6" x14ac:dyDescent="0.25">
      <c r="E18498" s="103"/>
      <c r="F18498" s="104"/>
    </row>
    <row r="18499" spans="5:6" x14ac:dyDescent="0.25">
      <c r="E18499" s="103"/>
      <c r="F18499" s="104"/>
    </row>
    <row r="18500" spans="5:6" x14ac:dyDescent="0.25">
      <c r="E18500" s="103"/>
      <c r="F18500" s="104"/>
    </row>
    <row r="18501" spans="5:6" x14ac:dyDescent="0.25">
      <c r="E18501" s="103"/>
      <c r="F18501" s="104"/>
    </row>
    <row r="18502" spans="5:6" x14ac:dyDescent="0.25">
      <c r="E18502" s="103"/>
      <c r="F18502" s="104"/>
    </row>
    <row r="18503" spans="5:6" x14ac:dyDescent="0.25">
      <c r="E18503" s="103"/>
      <c r="F18503" s="104"/>
    </row>
    <row r="18504" spans="5:6" x14ac:dyDescent="0.25">
      <c r="E18504" s="103"/>
      <c r="F18504" s="104"/>
    </row>
    <row r="18505" spans="5:6" x14ac:dyDescent="0.25">
      <c r="E18505" s="103"/>
      <c r="F18505" s="104"/>
    </row>
    <row r="18506" spans="5:6" x14ac:dyDescent="0.25">
      <c r="E18506" s="103"/>
      <c r="F18506" s="104"/>
    </row>
    <row r="18507" spans="5:6" x14ac:dyDescent="0.25">
      <c r="E18507" s="103"/>
      <c r="F18507" s="104"/>
    </row>
    <row r="18508" spans="5:6" x14ac:dyDescent="0.25">
      <c r="E18508" s="103"/>
      <c r="F18508" s="104"/>
    </row>
    <row r="18509" spans="5:6" x14ac:dyDescent="0.25">
      <c r="E18509" s="103"/>
      <c r="F18509" s="104"/>
    </row>
    <row r="18510" spans="5:6" x14ac:dyDescent="0.25">
      <c r="E18510" s="103"/>
      <c r="F18510" s="104"/>
    </row>
    <row r="18511" spans="5:6" x14ac:dyDescent="0.25">
      <c r="E18511" s="103"/>
      <c r="F18511" s="104"/>
    </row>
    <row r="18512" spans="5:6" x14ac:dyDescent="0.25">
      <c r="E18512" s="103"/>
      <c r="F18512" s="104"/>
    </row>
    <row r="18513" spans="5:6" x14ac:dyDescent="0.25">
      <c r="E18513" s="103"/>
      <c r="F18513" s="104"/>
    </row>
    <row r="18514" spans="5:6" x14ac:dyDescent="0.25">
      <c r="E18514" s="103"/>
      <c r="F18514" s="104"/>
    </row>
    <row r="18515" spans="5:6" x14ac:dyDescent="0.25">
      <c r="E18515" s="103"/>
      <c r="F18515" s="104"/>
    </row>
    <row r="18516" spans="5:6" x14ac:dyDescent="0.25">
      <c r="E18516" s="103"/>
      <c r="F18516" s="104"/>
    </row>
    <row r="18517" spans="5:6" x14ac:dyDescent="0.25">
      <c r="E18517" s="103"/>
      <c r="F18517" s="104"/>
    </row>
    <row r="18518" spans="5:6" x14ac:dyDescent="0.25">
      <c r="E18518" s="103"/>
      <c r="F18518" s="104"/>
    </row>
    <row r="18519" spans="5:6" x14ac:dyDescent="0.25">
      <c r="E18519" s="103"/>
      <c r="F18519" s="104"/>
    </row>
    <row r="18520" spans="5:6" x14ac:dyDescent="0.25">
      <c r="E18520" s="103"/>
      <c r="F18520" s="104"/>
    </row>
    <row r="18521" spans="5:6" x14ac:dyDescent="0.25">
      <c r="E18521" s="103"/>
      <c r="F18521" s="104"/>
    </row>
    <row r="18522" spans="5:6" x14ac:dyDescent="0.25">
      <c r="E18522" s="103"/>
      <c r="F18522" s="104"/>
    </row>
    <row r="18523" spans="5:6" x14ac:dyDescent="0.25">
      <c r="E18523" s="103"/>
      <c r="F18523" s="104"/>
    </row>
    <row r="18524" spans="5:6" x14ac:dyDescent="0.25">
      <c r="E18524" s="103"/>
      <c r="F18524" s="104"/>
    </row>
    <row r="18525" spans="5:6" x14ac:dyDescent="0.25">
      <c r="E18525" s="103"/>
      <c r="F18525" s="104"/>
    </row>
    <row r="18526" spans="5:6" x14ac:dyDescent="0.25">
      <c r="E18526" s="103"/>
      <c r="F18526" s="104"/>
    </row>
    <row r="18527" spans="5:6" x14ac:dyDescent="0.25">
      <c r="E18527" s="103"/>
      <c r="F18527" s="104"/>
    </row>
    <row r="18528" spans="5:6" x14ac:dyDescent="0.25">
      <c r="E18528" s="103"/>
      <c r="F18528" s="104"/>
    </row>
    <row r="18529" spans="5:6" x14ac:dyDescent="0.25">
      <c r="E18529" s="103"/>
      <c r="F18529" s="104"/>
    </row>
    <row r="18530" spans="5:6" x14ac:dyDescent="0.25">
      <c r="E18530" s="103"/>
      <c r="F18530" s="104"/>
    </row>
    <row r="18531" spans="5:6" x14ac:dyDescent="0.25">
      <c r="E18531" s="103"/>
      <c r="F18531" s="104"/>
    </row>
    <row r="18532" spans="5:6" x14ac:dyDescent="0.25">
      <c r="E18532" s="103"/>
      <c r="F18532" s="104"/>
    </row>
    <row r="18533" spans="5:6" x14ac:dyDescent="0.25">
      <c r="E18533" s="103"/>
      <c r="F18533" s="104"/>
    </row>
    <row r="18534" spans="5:6" x14ac:dyDescent="0.25">
      <c r="E18534" s="103"/>
      <c r="F18534" s="104"/>
    </row>
    <row r="18535" spans="5:6" x14ac:dyDescent="0.25">
      <c r="E18535" s="103"/>
      <c r="F18535" s="104"/>
    </row>
    <row r="18536" spans="5:6" x14ac:dyDescent="0.25">
      <c r="E18536" s="103"/>
      <c r="F18536" s="104"/>
    </row>
    <row r="18537" spans="5:6" x14ac:dyDescent="0.25">
      <c r="E18537" s="103"/>
      <c r="F18537" s="104"/>
    </row>
    <row r="18538" spans="5:6" x14ac:dyDescent="0.25">
      <c r="E18538" s="103"/>
      <c r="F18538" s="104"/>
    </row>
    <row r="18539" spans="5:6" x14ac:dyDescent="0.25">
      <c r="E18539" s="103"/>
      <c r="F18539" s="104"/>
    </row>
    <row r="18540" spans="5:6" x14ac:dyDescent="0.25">
      <c r="E18540" s="103"/>
      <c r="F18540" s="104"/>
    </row>
    <row r="18541" spans="5:6" x14ac:dyDescent="0.25">
      <c r="E18541" s="103"/>
      <c r="F18541" s="104"/>
    </row>
    <row r="18542" spans="5:6" x14ac:dyDescent="0.25">
      <c r="E18542" s="103"/>
      <c r="F18542" s="104"/>
    </row>
    <row r="18543" spans="5:6" x14ac:dyDescent="0.25">
      <c r="E18543" s="103"/>
      <c r="F18543" s="104"/>
    </row>
    <row r="18544" spans="5:6" x14ac:dyDescent="0.25">
      <c r="E18544" s="103"/>
      <c r="F18544" s="104"/>
    </row>
    <row r="18545" spans="5:6" x14ac:dyDescent="0.25">
      <c r="E18545" s="103"/>
      <c r="F18545" s="104"/>
    </row>
    <row r="18546" spans="5:6" x14ac:dyDescent="0.25">
      <c r="E18546" s="103"/>
      <c r="F18546" s="104"/>
    </row>
    <row r="18547" spans="5:6" x14ac:dyDescent="0.25">
      <c r="E18547" s="103"/>
      <c r="F18547" s="104"/>
    </row>
    <row r="18548" spans="5:6" x14ac:dyDescent="0.25">
      <c r="E18548" s="103"/>
      <c r="F18548" s="104"/>
    </row>
    <row r="18549" spans="5:6" x14ac:dyDescent="0.25">
      <c r="E18549" s="103"/>
      <c r="F18549" s="104"/>
    </row>
    <row r="18550" spans="5:6" x14ac:dyDescent="0.25">
      <c r="E18550" s="103"/>
      <c r="F18550" s="104"/>
    </row>
    <row r="18551" spans="5:6" x14ac:dyDescent="0.25">
      <c r="E18551" s="103"/>
      <c r="F18551" s="104"/>
    </row>
    <row r="18552" spans="5:6" x14ac:dyDescent="0.25">
      <c r="E18552" s="103"/>
      <c r="F18552" s="104"/>
    </row>
    <row r="18553" spans="5:6" x14ac:dyDescent="0.25">
      <c r="E18553" s="103"/>
      <c r="F18553" s="104"/>
    </row>
    <row r="18554" spans="5:6" x14ac:dyDescent="0.25">
      <c r="E18554" s="103"/>
      <c r="F18554" s="104"/>
    </row>
    <row r="18555" spans="5:6" x14ac:dyDescent="0.25">
      <c r="E18555" s="103"/>
      <c r="F18555" s="104"/>
    </row>
    <row r="18556" spans="5:6" x14ac:dyDescent="0.25">
      <c r="E18556" s="103"/>
      <c r="F18556" s="104"/>
    </row>
    <row r="18557" spans="5:6" x14ac:dyDescent="0.25">
      <c r="E18557" s="103"/>
      <c r="F18557" s="104"/>
    </row>
    <row r="18558" spans="5:6" x14ac:dyDescent="0.25">
      <c r="E18558" s="103"/>
      <c r="F18558" s="104"/>
    </row>
    <row r="18559" spans="5:6" x14ac:dyDescent="0.25">
      <c r="E18559" s="103"/>
      <c r="F18559" s="104"/>
    </row>
    <row r="18560" spans="5:6" x14ac:dyDescent="0.25">
      <c r="E18560" s="103"/>
      <c r="F18560" s="104"/>
    </row>
    <row r="18561" spans="5:6" x14ac:dyDescent="0.25">
      <c r="E18561" s="103"/>
      <c r="F18561" s="104"/>
    </row>
    <row r="18562" spans="5:6" x14ac:dyDescent="0.25">
      <c r="E18562" s="103"/>
      <c r="F18562" s="104"/>
    </row>
    <row r="18563" spans="5:6" x14ac:dyDescent="0.25">
      <c r="E18563" s="103"/>
      <c r="F18563" s="104"/>
    </row>
    <row r="18564" spans="5:6" x14ac:dyDescent="0.25">
      <c r="E18564" s="103"/>
      <c r="F18564" s="104"/>
    </row>
    <row r="18565" spans="5:6" x14ac:dyDescent="0.25">
      <c r="E18565" s="103"/>
      <c r="F18565" s="104"/>
    </row>
    <row r="18566" spans="5:6" x14ac:dyDescent="0.25">
      <c r="E18566" s="103"/>
      <c r="F18566" s="104"/>
    </row>
    <row r="18567" spans="5:6" x14ac:dyDescent="0.25">
      <c r="E18567" s="103"/>
      <c r="F18567" s="104"/>
    </row>
    <row r="18568" spans="5:6" x14ac:dyDescent="0.25">
      <c r="E18568" s="103"/>
      <c r="F18568" s="104"/>
    </row>
    <row r="18569" spans="5:6" x14ac:dyDescent="0.25">
      <c r="E18569" s="103"/>
      <c r="F18569" s="104"/>
    </row>
    <row r="18570" spans="5:6" x14ac:dyDescent="0.25">
      <c r="E18570" s="103"/>
      <c r="F18570" s="104"/>
    </row>
    <row r="18571" spans="5:6" x14ac:dyDescent="0.25">
      <c r="E18571" s="103"/>
      <c r="F18571" s="104"/>
    </row>
    <row r="18572" spans="5:6" x14ac:dyDescent="0.25">
      <c r="E18572" s="103"/>
      <c r="F18572" s="104"/>
    </row>
    <row r="18573" spans="5:6" x14ac:dyDescent="0.25">
      <c r="E18573" s="103"/>
      <c r="F18573" s="104"/>
    </row>
    <row r="18574" spans="5:6" x14ac:dyDescent="0.25">
      <c r="E18574" s="103"/>
      <c r="F18574" s="104"/>
    </row>
    <row r="18575" spans="5:6" x14ac:dyDescent="0.25">
      <c r="E18575" s="103"/>
      <c r="F18575" s="104"/>
    </row>
    <row r="18576" spans="5:6" x14ac:dyDescent="0.25">
      <c r="E18576" s="103"/>
      <c r="F18576" s="104"/>
    </row>
    <row r="18577" spans="5:6" x14ac:dyDescent="0.25">
      <c r="E18577" s="103"/>
      <c r="F18577" s="104"/>
    </row>
    <row r="18578" spans="5:6" x14ac:dyDescent="0.25">
      <c r="E18578" s="103"/>
      <c r="F18578" s="104"/>
    </row>
    <row r="18579" spans="5:6" x14ac:dyDescent="0.25">
      <c r="E18579" s="103"/>
      <c r="F18579" s="104"/>
    </row>
    <row r="18580" spans="5:6" x14ac:dyDescent="0.25">
      <c r="E18580" s="103"/>
      <c r="F18580" s="104"/>
    </row>
    <row r="18581" spans="5:6" x14ac:dyDescent="0.25">
      <c r="E18581" s="103"/>
      <c r="F18581" s="104"/>
    </row>
    <row r="18582" spans="5:6" x14ac:dyDescent="0.25">
      <c r="E18582" s="103"/>
      <c r="F18582" s="104"/>
    </row>
    <row r="18583" spans="5:6" x14ac:dyDescent="0.25">
      <c r="E18583" s="103"/>
      <c r="F18583" s="104"/>
    </row>
    <row r="18584" spans="5:6" x14ac:dyDescent="0.25">
      <c r="E18584" s="103"/>
      <c r="F18584" s="104"/>
    </row>
    <row r="18585" spans="5:6" x14ac:dyDescent="0.25">
      <c r="E18585" s="103"/>
      <c r="F18585" s="104"/>
    </row>
    <row r="18586" spans="5:6" x14ac:dyDescent="0.25">
      <c r="E18586" s="103"/>
      <c r="F18586" s="104"/>
    </row>
    <row r="18587" spans="5:6" x14ac:dyDescent="0.25">
      <c r="E18587" s="103"/>
      <c r="F18587" s="104"/>
    </row>
    <row r="18588" spans="5:6" x14ac:dyDescent="0.25">
      <c r="E18588" s="103"/>
      <c r="F18588" s="104"/>
    </row>
    <row r="18589" spans="5:6" x14ac:dyDescent="0.25">
      <c r="E18589" s="103"/>
      <c r="F18589" s="104"/>
    </row>
    <row r="18590" spans="5:6" x14ac:dyDescent="0.25">
      <c r="E18590" s="103"/>
      <c r="F18590" s="104"/>
    </row>
    <row r="18591" spans="5:6" x14ac:dyDescent="0.25">
      <c r="E18591" s="103"/>
      <c r="F18591" s="104"/>
    </row>
    <row r="18592" spans="5:6" x14ac:dyDescent="0.25">
      <c r="E18592" s="103"/>
      <c r="F18592" s="104"/>
    </row>
    <row r="18593" spans="5:6" x14ac:dyDescent="0.25">
      <c r="E18593" s="103"/>
      <c r="F18593" s="104"/>
    </row>
    <row r="18594" spans="5:6" x14ac:dyDescent="0.25">
      <c r="E18594" s="103"/>
      <c r="F18594" s="104"/>
    </row>
    <row r="18595" spans="5:6" x14ac:dyDescent="0.25">
      <c r="E18595" s="103"/>
      <c r="F18595" s="104"/>
    </row>
    <row r="18596" spans="5:6" x14ac:dyDescent="0.25">
      <c r="E18596" s="103"/>
      <c r="F18596" s="104"/>
    </row>
    <row r="18597" spans="5:6" x14ac:dyDescent="0.25">
      <c r="E18597" s="103"/>
      <c r="F18597" s="104"/>
    </row>
    <row r="18598" spans="5:6" x14ac:dyDescent="0.25">
      <c r="E18598" s="103"/>
      <c r="F18598" s="104"/>
    </row>
    <row r="18599" spans="5:6" x14ac:dyDescent="0.25">
      <c r="E18599" s="103"/>
      <c r="F18599" s="104"/>
    </row>
    <row r="18600" spans="5:6" x14ac:dyDescent="0.25">
      <c r="E18600" s="103"/>
      <c r="F18600" s="104"/>
    </row>
    <row r="18601" spans="5:6" x14ac:dyDescent="0.25">
      <c r="E18601" s="103"/>
      <c r="F18601" s="104"/>
    </row>
    <row r="18602" spans="5:6" x14ac:dyDescent="0.25">
      <c r="E18602" s="103"/>
      <c r="F18602" s="104"/>
    </row>
    <row r="18603" spans="5:6" x14ac:dyDescent="0.25">
      <c r="E18603" s="103"/>
      <c r="F18603" s="104"/>
    </row>
    <row r="18604" spans="5:6" x14ac:dyDescent="0.25">
      <c r="E18604" s="103"/>
      <c r="F18604" s="104"/>
    </row>
    <row r="18605" spans="5:6" x14ac:dyDescent="0.25">
      <c r="E18605" s="103"/>
      <c r="F18605" s="104"/>
    </row>
    <row r="18606" spans="5:6" x14ac:dyDescent="0.25">
      <c r="E18606" s="103"/>
      <c r="F18606" s="104"/>
    </row>
    <row r="18607" spans="5:6" x14ac:dyDescent="0.25">
      <c r="E18607" s="103"/>
      <c r="F18607" s="104"/>
    </row>
    <row r="18608" spans="5:6" x14ac:dyDescent="0.25">
      <c r="E18608" s="103"/>
      <c r="F18608" s="104"/>
    </row>
    <row r="18609" spans="5:6" x14ac:dyDescent="0.25">
      <c r="E18609" s="103"/>
      <c r="F18609" s="104"/>
    </row>
    <row r="18610" spans="5:6" x14ac:dyDescent="0.25">
      <c r="E18610" s="103"/>
      <c r="F18610" s="104"/>
    </row>
    <row r="18611" spans="5:6" x14ac:dyDescent="0.25">
      <c r="E18611" s="103"/>
      <c r="F18611" s="104"/>
    </row>
    <row r="18612" spans="5:6" x14ac:dyDescent="0.25">
      <c r="E18612" s="103"/>
      <c r="F18612" s="104"/>
    </row>
    <row r="18613" spans="5:6" x14ac:dyDescent="0.25">
      <c r="E18613" s="103"/>
      <c r="F18613" s="104"/>
    </row>
    <row r="18614" spans="5:6" x14ac:dyDescent="0.25">
      <c r="E18614" s="103"/>
      <c r="F18614" s="104"/>
    </row>
    <row r="18615" spans="5:6" x14ac:dyDescent="0.25">
      <c r="E18615" s="103"/>
      <c r="F18615" s="104"/>
    </row>
    <row r="18616" spans="5:6" x14ac:dyDescent="0.25">
      <c r="E18616" s="103"/>
      <c r="F18616" s="104"/>
    </row>
    <row r="18617" spans="5:6" x14ac:dyDescent="0.25">
      <c r="E18617" s="103"/>
      <c r="F18617" s="104"/>
    </row>
    <row r="18618" spans="5:6" x14ac:dyDescent="0.25">
      <c r="E18618" s="103"/>
      <c r="F18618" s="104"/>
    </row>
    <row r="18619" spans="5:6" x14ac:dyDescent="0.25">
      <c r="E18619" s="103"/>
      <c r="F18619" s="104"/>
    </row>
    <row r="18620" spans="5:6" x14ac:dyDescent="0.25">
      <c r="E18620" s="103"/>
      <c r="F18620" s="104"/>
    </row>
    <row r="18621" spans="5:6" x14ac:dyDescent="0.25">
      <c r="E18621" s="103"/>
      <c r="F18621" s="104"/>
    </row>
    <row r="18622" spans="5:6" x14ac:dyDescent="0.25">
      <c r="E18622" s="103"/>
      <c r="F18622" s="104"/>
    </row>
    <row r="18623" spans="5:6" x14ac:dyDescent="0.25">
      <c r="E18623" s="103"/>
      <c r="F18623" s="104"/>
    </row>
    <row r="18624" spans="5:6" x14ac:dyDescent="0.25">
      <c r="E18624" s="103"/>
      <c r="F18624" s="104"/>
    </row>
    <row r="18625" spans="5:6" x14ac:dyDescent="0.25">
      <c r="E18625" s="103"/>
      <c r="F18625" s="104"/>
    </row>
    <row r="18626" spans="5:6" x14ac:dyDescent="0.25">
      <c r="E18626" s="103"/>
      <c r="F18626" s="104"/>
    </row>
    <row r="18627" spans="5:6" x14ac:dyDescent="0.25">
      <c r="E18627" s="103"/>
      <c r="F18627" s="104"/>
    </row>
    <row r="18628" spans="5:6" x14ac:dyDescent="0.25">
      <c r="E18628" s="103"/>
      <c r="F18628" s="104"/>
    </row>
    <row r="18629" spans="5:6" x14ac:dyDescent="0.25">
      <c r="E18629" s="103"/>
      <c r="F18629" s="104"/>
    </row>
    <row r="18630" spans="5:6" x14ac:dyDescent="0.25">
      <c r="E18630" s="103"/>
      <c r="F18630" s="104"/>
    </row>
    <row r="18631" spans="5:6" x14ac:dyDescent="0.25">
      <c r="E18631" s="103"/>
      <c r="F18631" s="104"/>
    </row>
    <row r="18632" spans="5:6" x14ac:dyDescent="0.25">
      <c r="E18632" s="103"/>
      <c r="F18632" s="104"/>
    </row>
    <row r="18633" spans="5:6" x14ac:dyDescent="0.25">
      <c r="E18633" s="103"/>
      <c r="F18633" s="104"/>
    </row>
    <row r="18634" spans="5:6" x14ac:dyDescent="0.25">
      <c r="E18634" s="103"/>
      <c r="F18634" s="104"/>
    </row>
    <row r="18635" spans="5:6" x14ac:dyDescent="0.25">
      <c r="E18635" s="103"/>
      <c r="F18635" s="104"/>
    </row>
    <row r="18636" spans="5:6" x14ac:dyDescent="0.25">
      <c r="E18636" s="103"/>
      <c r="F18636" s="104"/>
    </row>
    <row r="18637" spans="5:6" x14ac:dyDescent="0.25">
      <c r="E18637" s="103"/>
      <c r="F18637" s="104"/>
    </row>
    <row r="18638" spans="5:6" x14ac:dyDescent="0.25">
      <c r="E18638" s="103"/>
      <c r="F18638" s="104"/>
    </row>
    <row r="18639" spans="5:6" x14ac:dyDescent="0.25">
      <c r="E18639" s="103"/>
      <c r="F18639" s="104"/>
    </row>
    <row r="18640" spans="5:6" x14ac:dyDescent="0.25">
      <c r="E18640" s="103"/>
      <c r="F18640" s="104"/>
    </row>
    <row r="18641" spans="5:6" x14ac:dyDescent="0.25">
      <c r="E18641" s="103"/>
      <c r="F18641" s="104"/>
    </row>
    <row r="18642" spans="5:6" x14ac:dyDescent="0.25">
      <c r="E18642" s="103"/>
      <c r="F18642" s="104"/>
    </row>
    <row r="18643" spans="5:6" x14ac:dyDescent="0.25">
      <c r="E18643" s="103"/>
      <c r="F18643" s="104"/>
    </row>
    <row r="18644" spans="5:6" x14ac:dyDescent="0.25">
      <c r="E18644" s="103"/>
      <c r="F18644" s="104"/>
    </row>
    <row r="18645" spans="5:6" x14ac:dyDescent="0.25">
      <c r="E18645" s="103"/>
      <c r="F18645" s="104"/>
    </row>
    <row r="18646" spans="5:6" x14ac:dyDescent="0.25">
      <c r="E18646" s="103"/>
      <c r="F18646" s="104"/>
    </row>
    <row r="18647" spans="5:6" x14ac:dyDescent="0.25">
      <c r="E18647" s="103"/>
      <c r="F18647" s="104"/>
    </row>
    <row r="18648" spans="5:6" x14ac:dyDescent="0.25">
      <c r="E18648" s="103"/>
      <c r="F18648" s="104"/>
    </row>
    <row r="18649" spans="5:6" x14ac:dyDescent="0.25">
      <c r="E18649" s="103"/>
      <c r="F18649" s="104"/>
    </row>
    <row r="18650" spans="5:6" x14ac:dyDescent="0.25">
      <c r="E18650" s="103"/>
      <c r="F18650" s="104"/>
    </row>
    <row r="18651" spans="5:6" x14ac:dyDescent="0.25">
      <c r="E18651" s="103"/>
      <c r="F18651" s="104"/>
    </row>
    <row r="18652" spans="5:6" x14ac:dyDescent="0.25">
      <c r="E18652" s="103"/>
      <c r="F18652" s="104"/>
    </row>
    <row r="18653" spans="5:6" x14ac:dyDescent="0.25">
      <c r="E18653" s="103"/>
      <c r="F18653" s="104"/>
    </row>
    <row r="18654" spans="5:6" x14ac:dyDescent="0.25">
      <c r="E18654" s="103"/>
      <c r="F18654" s="104"/>
    </row>
    <row r="18655" spans="5:6" x14ac:dyDescent="0.25">
      <c r="E18655" s="103"/>
      <c r="F18655" s="104"/>
    </row>
    <row r="18656" spans="5:6" x14ac:dyDescent="0.25">
      <c r="E18656" s="103"/>
      <c r="F18656" s="104"/>
    </row>
    <row r="18657" spans="5:6" x14ac:dyDescent="0.25">
      <c r="E18657" s="103"/>
      <c r="F18657" s="104"/>
    </row>
    <row r="18658" spans="5:6" x14ac:dyDescent="0.25">
      <c r="E18658" s="103"/>
      <c r="F18658" s="104"/>
    </row>
    <row r="18659" spans="5:6" x14ac:dyDescent="0.25">
      <c r="E18659" s="103"/>
      <c r="F18659" s="104"/>
    </row>
    <row r="18660" spans="5:6" x14ac:dyDescent="0.25">
      <c r="E18660" s="103"/>
      <c r="F18660" s="104"/>
    </row>
    <row r="18661" spans="5:6" x14ac:dyDescent="0.25">
      <c r="E18661" s="103"/>
      <c r="F18661" s="104"/>
    </row>
    <row r="18662" spans="5:6" x14ac:dyDescent="0.25">
      <c r="E18662" s="103"/>
      <c r="F18662" s="104"/>
    </row>
    <row r="18663" spans="5:6" x14ac:dyDescent="0.25">
      <c r="E18663" s="103"/>
      <c r="F18663" s="104"/>
    </row>
    <row r="18664" spans="5:6" x14ac:dyDescent="0.25">
      <c r="E18664" s="103"/>
      <c r="F18664" s="104"/>
    </row>
    <row r="18665" spans="5:6" x14ac:dyDescent="0.25">
      <c r="E18665" s="103"/>
      <c r="F18665" s="104"/>
    </row>
    <row r="18666" spans="5:6" x14ac:dyDescent="0.25">
      <c r="E18666" s="103"/>
      <c r="F18666" s="104"/>
    </row>
    <row r="18667" spans="5:6" x14ac:dyDescent="0.25">
      <c r="E18667" s="103"/>
      <c r="F18667" s="104"/>
    </row>
    <row r="18668" spans="5:6" x14ac:dyDescent="0.25">
      <c r="E18668" s="103"/>
      <c r="F18668" s="104"/>
    </row>
    <row r="18669" spans="5:6" x14ac:dyDescent="0.25">
      <c r="E18669" s="103"/>
      <c r="F18669" s="104"/>
    </row>
    <row r="18670" spans="5:6" x14ac:dyDescent="0.25">
      <c r="E18670" s="103"/>
      <c r="F18670" s="104"/>
    </row>
    <row r="18671" spans="5:6" x14ac:dyDescent="0.25">
      <c r="E18671" s="103"/>
      <c r="F18671" s="104"/>
    </row>
    <row r="18672" spans="5:6" x14ac:dyDescent="0.25">
      <c r="E18672" s="103"/>
      <c r="F18672" s="104"/>
    </row>
    <row r="18673" spans="5:6" x14ac:dyDescent="0.25">
      <c r="E18673" s="103"/>
      <c r="F18673" s="104"/>
    </row>
    <row r="18674" spans="5:6" x14ac:dyDescent="0.25">
      <c r="E18674" s="103"/>
      <c r="F18674" s="104"/>
    </row>
    <row r="18675" spans="5:6" x14ac:dyDescent="0.25">
      <c r="E18675" s="103"/>
      <c r="F18675" s="104"/>
    </row>
    <row r="18676" spans="5:6" x14ac:dyDescent="0.25">
      <c r="E18676" s="103"/>
      <c r="F18676" s="104"/>
    </row>
    <row r="18677" spans="5:6" x14ac:dyDescent="0.25">
      <c r="E18677" s="103"/>
      <c r="F18677" s="104"/>
    </row>
    <row r="18678" spans="5:6" x14ac:dyDescent="0.25">
      <c r="E18678" s="103"/>
      <c r="F18678" s="104"/>
    </row>
    <row r="18679" spans="5:6" x14ac:dyDescent="0.25">
      <c r="E18679" s="103"/>
      <c r="F18679" s="104"/>
    </row>
    <row r="18680" spans="5:6" x14ac:dyDescent="0.25">
      <c r="E18680" s="103"/>
      <c r="F18680" s="104"/>
    </row>
    <row r="18681" spans="5:6" x14ac:dyDescent="0.25">
      <c r="E18681" s="103"/>
      <c r="F18681" s="104"/>
    </row>
    <row r="18682" spans="5:6" x14ac:dyDescent="0.25">
      <c r="E18682" s="103"/>
      <c r="F18682" s="104"/>
    </row>
    <row r="18683" spans="5:6" x14ac:dyDescent="0.25">
      <c r="E18683" s="103"/>
      <c r="F18683" s="104"/>
    </row>
    <row r="18684" spans="5:6" x14ac:dyDescent="0.25">
      <c r="E18684" s="103"/>
      <c r="F18684" s="104"/>
    </row>
    <row r="18685" spans="5:6" x14ac:dyDescent="0.25">
      <c r="E18685" s="103"/>
      <c r="F18685" s="104"/>
    </row>
    <row r="18686" spans="5:6" x14ac:dyDescent="0.25">
      <c r="E18686" s="103"/>
      <c r="F18686" s="104"/>
    </row>
    <row r="18687" spans="5:6" x14ac:dyDescent="0.25">
      <c r="E18687" s="103"/>
      <c r="F18687" s="104"/>
    </row>
    <row r="18688" spans="5:6" x14ac:dyDescent="0.25">
      <c r="E18688" s="103"/>
      <c r="F18688" s="104"/>
    </row>
    <row r="18689" spans="5:6" x14ac:dyDescent="0.25">
      <c r="E18689" s="103"/>
      <c r="F18689" s="104"/>
    </row>
    <row r="18690" spans="5:6" x14ac:dyDescent="0.25">
      <c r="E18690" s="103"/>
      <c r="F18690" s="104"/>
    </row>
    <row r="18691" spans="5:6" x14ac:dyDescent="0.25">
      <c r="E18691" s="103"/>
      <c r="F18691" s="104"/>
    </row>
    <row r="18692" spans="5:6" x14ac:dyDescent="0.25">
      <c r="E18692" s="103"/>
      <c r="F18692" s="104"/>
    </row>
    <row r="18693" spans="5:6" x14ac:dyDescent="0.25">
      <c r="E18693" s="103"/>
      <c r="F18693" s="104"/>
    </row>
    <row r="18694" spans="5:6" x14ac:dyDescent="0.25">
      <c r="E18694" s="103"/>
      <c r="F18694" s="104"/>
    </row>
    <row r="18695" spans="5:6" x14ac:dyDescent="0.25">
      <c r="E18695" s="103"/>
      <c r="F18695" s="104"/>
    </row>
    <row r="18696" spans="5:6" x14ac:dyDescent="0.25">
      <c r="E18696" s="103"/>
      <c r="F18696" s="104"/>
    </row>
    <row r="18697" spans="5:6" x14ac:dyDescent="0.25">
      <c r="E18697" s="103"/>
      <c r="F18697" s="104"/>
    </row>
    <row r="18698" spans="5:6" x14ac:dyDescent="0.25">
      <c r="E18698" s="103"/>
      <c r="F18698" s="104"/>
    </row>
    <row r="18699" spans="5:6" x14ac:dyDescent="0.25">
      <c r="E18699" s="103"/>
      <c r="F18699" s="104"/>
    </row>
    <row r="18700" spans="5:6" x14ac:dyDescent="0.25">
      <c r="E18700" s="103"/>
      <c r="F18700" s="104"/>
    </row>
    <row r="18701" spans="5:6" x14ac:dyDescent="0.25">
      <c r="E18701" s="103"/>
      <c r="F18701" s="104"/>
    </row>
    <row r="18702" spans="5:6" x14ac:dyDescent="0.25">
      <c r="E18702" s="103"/>
      <c r="F18702" s="104"/>
    </row>
    <row r="18703" spans="5:6" x14ac:dyDescent="0.25">
      <c r="E18703" s="103"/>
      <c r="F18703" s="104"/>
    </row>
    <row r="18704" spans="5:6" x14ac:dyDescent="0.25">
      <c r="E18704" s="103"/>
      <c r="F18704" s="104"/>
    </row>
    <row r="18705" spans="5:6" x14ac:dyDescent="0.25">
      <c r="E18705" s="103"/>
      <c r="F18705" s="104"/>
    </row>
    <row r="18706" spans="5:6" x14ac:dyDescent="0.25">
      <c r="E18706" s="103"/>
      <c r="F18706" s="104"/>
    </row>
    <row r="18707" spans="5:6" x14ac:dyDescent="0.25">
      <c r="E18707" s="103"/>
      <c r="F18707" s="104"/>
    </row>
    <row r="18708" spans="5:6" x14ac:dyDescent="0.25">
      <c r="E18708" s="103"/>
      <c r="F18708" s="104"/>
    </row>
    <row r="18709" spans="5:6" x14ac:dyDescent="0.25">
      <c r="E18709" s="103"/>
      <c r="F18709" s="104"/>
    </row>
    <row r="18710" spans="5:6" x14ac:dyDescent="0.25">
      <c r="E18710" s="103"/>
      <c r="F18710" s="104"/>
    </row>
    <row r="18711" spans="5:6" x14ac:dyDescent="0.25">
      <c r="E18711" s="103"/>
      <c r="F18711" s="104"/>
    </row>
    <row r="18712" spans="5:6" x14ac:dyDescent="0.25">
      <c r="E18712" s="103"/>
      <c r="F18712" s="104"/>
    </row>
    <row r="18713" spans="5:6" x14ac:dyDescent="0.25">
      <c r="E18713" s="103"/>
      <c r="F18713" s="104"/>
    </row>
    <row r="18714" spans="5:6" x14ac:dyDescent="0.25">
      <c r="E18714" s="103"/>
      <c r="F18714" s="104"/>
    </row>
    <row r="18715" spans="5:6" x14ac:dyDescent="0.25">
      <c r="E18715" s="103"/>
      <c r="F18715" s="104"/>
    </row>
    <row r="18716" spans="5:6" x14ac:dyDescent="0.25">
      <c r="E18716" s="103"/>
      <c r="F18716" s="104"/>
    </row>
    <row r="18717" spans="5:6" x14ac:dyDescent="0.25">
      <c r="E18717" s="103"/>
      <c r="F18717" s="104"/>
    </row>
    <row r="18718" spans="5:6" x14ac:dyDescent="0.25">
      <c r="E18718" s="103"/>
      <c r="F18718" s="104"/>
    </row>
    <row r="18719" spans="5:6" x14ac:dyDescent="0.25">
      <c r="E18719" s="103"/>
      <c r="F18719" s="104"/>
    </row>
    <row r="18720" spans="5:6" x14ac:dyDescent="0.25">
      <c r="E18720" s="103"/>
      <c r="F18720" s="104"/>
    </row>
    <row r="18721" spans="5:6" x14ac:dyDescent="0.25">
      <c r="E18721" s="103"/>
      <c r="F18721" s="104"/>
    </row>
    <row r="18722" spans="5:6" x14ac:dyDescent="0.25">
      <c r="E18722" s="103"/>
      <c r="F18722" s="104"/>
    </row>
    <row r="18723" spans="5:6" x14ac:dyDescent="0.25">
      <c r="E18723" s="103"/>
      <c r="F18723" s="104"/>
    </row>
    <row r="18724" spans="5:6" x14ac:dyDescent="0.25">
      <c r="E18724" s="103"/>
      <c r="F18724" s="104"/>
    </row>
    <row r="18725" spans="5:6" x14ac:dyDescent="0.25">
      <c r="E18725" s="103"/>
      <c r="F18725" s="104"/>
    </row>
    <row r="18726" spans="5:6" x14ac:dyDescent="0.25">
      <c r="E18726" s="103"/>
      <c r="F18726" s="104"/>
    </row>
    <row r="18727" spans="5:6" x14ac:dyDescent="0.25">
      <c r="E18727" s="103"/>
      <c r="F18727" s="104"/>
    </row>
    <row r="18728" spans="5:6" x14ac:dyDescent="0.25">
      <c r="E18728" s="103"/>
      <c r="F18728" s="104"/>
    </row>
    <row r="18729" spans="5:6" x14ac:dyDescent="0.25">
      <c r="E18729" s="103"/>
      <c r="F18729" s="104"/>
    </row>
    <row r="18730" spans="5:6" x14ac:dyDescent="0.25">
      <c r="E18730" s="103"/>
      <c r="F18730" s="104"/>
    </row>
    <row r="18731" spans="5:6" x14ac:dyDescent="0.25">
      <c r="E18731" s="103"/>
      <c r="F18731" s="104"/>
    </row>
    <row r="18732" spans="5:6" x14ac:dyDescent="0.25">
      <c r="E18732" s="103"/>
      <c r="F18732" s="104"/>
    </row>
    <row r="18733" spans="5:6" x14ac:dyDescent="0.25">
      <c r="E18733" s="103"/>
      <c r="F18733" s="104"/>
    </row>
    <row r="18734" spans="5:6" x14ac:dyDescent="0.25">
      <c r="E18734" s="103"/>
      <c r="F18734" s="104"/>
    </row>
    <row r="18735" spans="5:6" x14ac:dyDescent="0.25">
      <c r="E18735" s="103"/>
      <c r="F18735" s="104"/>
    </row>
    <row r="18736" spans="5:6" x14ac:dyDescent="0.25">
      <c r="E18736" s="103"/>
      <c r="F18736" s="104"/>
    </row>
    <row r="18737" spans="5:6" x14ac:dyDescent="0.25">
      <c r="E18737" s="103"/>
      <c r="F18737" s="104"/>
    </row>
    <row r="18738" spans="5:6" x14ac:dyDescent="0.25">
      <c r="E18738" s="103"/>
      <c r="F18738" s="104"/>
    </row>
    <row r="18739" spans="5:6" x14ac:dyDescent="0.25">
      <c r="E18739" s="103"/>
      <c r="F18739" s="104"/>
    </row>
    <row r="18740" spans="5:6" x14ac:dyDescent="0.25">
      <c r="E18740" s="103"/>
      <c r="F18740" s="104"/>
    </row>
    <row r="18741" spans="5:6" x14ac:dyDescent="0.25">
      <c r="E18741" s="103"/>
      <c r="F18741" s="104"/>
    </row>
    <row r="18742" spans="5:6" x14ac:dyDescent="0.25">
      <c r="E18742" s="103"/>
      <c r="F18742" s="104"/>
    </row>
    <row r="18743" spans="5:6" x14ac:dyDescent="0.25">
      <c r="E18743" s="103"/>
      <c r="F18743" s="104"/>
    </row>
    <row r="18744" spans="5:6" x14ac:dyDescent="0.25">
      <c r="E18744" s="103"/>
      <c r="F18744" s="104"/>
    </row>
    <row r="18745" spans="5:6" x14ac:dyDescent="0.25">
      <c r="E18745" s="103"/>
      <c r="F18745" s="104"/>
    </row>
    <row r="18746" spans="5:6" x14ac:dyDescent="0.25">
      <c r="E18746" s="103"/>
      <c r="F18746" s="104"/>
    </row>
    <row r="18747" spans="5:6" x14ac:dyDescent="0.25">
      <c r="E18747" s="103"/>
      <c r="F18747" s="104"/>
    </row>
    <row r="18748" spans="5:6" x14ac:dyDescent="0.25">
      <c r="E18748" s="103"/>
      <c r="F18748" s="104"/>
    </row>
    <row r="18749" spans="5:6" x14ac:dyDescent="0.25">
      <c r="E18749" s="103"/>
      <c r="F18749" s="104"/>
    </row>
    <row r="18750" spans="5:6" x14ac:dyDescent="0.25">
      <c r="E18750" s="103"/>
      <c r="F18750" s="104"/>
    </row>
    <row r="18751" spans="5:6" x14ac:dyDescent="0.25">
      <c r="E18751" s="103"/>
      <c r="F18751" s="104"/>
    </row>
    <row r="18752" spans="5:6" x14ac:dyDescent="0.25">
      <c r="E18752" s="103"/>
      <c r="F18752" s="104"/>
    </row>
    <row r="18753" spans="5:6" x14ac:dyDescent="0.25">
      <c r="E18753" s="103"/>
      <c r="F18753" s="104"/>
    </row>
    <row r="18754" spans="5:6" x14ac:dyDescent="0.25">
      <c r="E18754" s="103"/>
      <c r="F18754" s="104"/>
    </row>
    <row r="18755" spans="5:6" x14ac:dyDescent="0.25">
      <c r="E18755" s="103"/>
      <c r="F18755" s="104"/>
    </row>
    <row r="18756" spans="5:6" x14ac:dyDescent="0.25">
      <c r="E18756" s="103"/>
      <c r="F18756" s="104"/>
    </row>
    <row r="18757" spans="5:6" x14ac:dyDescent="0.25">
      <c r="E18757" s="103"/>
      <c r="F18757" s="104"/>
    </row>
    <row r="18758" spans="5:6" x14ac:dyDescent="0.25">
      <c r="E18758" s="103"/>
      <c r="F18758" s="104"/>
    </row>
    <row r="18759" spans="5:6" x14ac:dyDescent="0.25">
      <c r="E18759" s="103"/>
      <c r="F18759" s="104"/>
    </row>
    <row r="18760" spans="5:6" x14ac:dyDescent="0.25">
      <c r="E18760" s="103"/>
      <c r="F18760" s="104"/>
    </row>
    <row r="18761" spans="5:6" x14ac:dyDescent="0.25">
      <c r="E18761" s="103"/>
      <c r="F18761" s="104"/>
    </row>
    <row r="18762" spans="5:6" x14ac:dyDescent="0.25">
      <c r="E18762" s="103"/>
      <c r="F18762" s="104"/>
    </row>
    <row r="18763" spans="5:6" x14ac:dyDescent="0.25">
      <c r="E18763" s="103"/>
      <c r="F18763" s="104"/>
    </row>
    <row r="18764" spans="5:6" x14ac:dyDescent="0.25">
      <c r="E18764" s="103"/>
      <c r="F18764" s="104"/>
    </row>
    <row r="18765" spans="5:6" x14ac:dyDescent="0.25">
      <c r="E18765" s="103"/>
      <c r="F18765" s="104"/>
    </row>
    <row r="18766" spans="5:6" x14ac:dyDescent="0.25">
      <c r="E18766" s="103"/>
      <c r="F18766" s="104"/>
    </row>
    <row r="18767" spans="5:6" x14ac:dyDescent="0.25">
      <c r="E18767" s="103"/>
      <c r="F18767" s="104"/>
    </row>
    <row r="18768" spans="5:6" x14ac:dyDescent="0.25">
      <c r="E18768" s="103"/>
      <c r="F18768" s="104"/>
    </row>
    <row r="18769" spans="5:6" x14ac:dyDescent="0.25">
      <c r="E18769" s="103"/>
      <c r="F18769" s="104"/>
    </row>
    <row r="18770" spans="5:6" x14ac:dyDescent="0.25">
      <c r="E18770" s="103"/>
      <c r="F18770" s="104"/>
    </row>
    <row r="18771" spans="5:6" x14ac:dyDescent="0.25">
      <c r="E18771" s="103"/>
      <c r="F18771" s="104"/>
    </row>
    <row r="18772" spans="5:6" x14ac:dyDescent="0.25">
      <c r="E18772" s="103"/>
      <c r="F18772" s="104"/>
    </row>
    <row r="18773" spans="5:6" x14ac:dyDescent="0.25">
      <c r="E18773" s="103"/>
      <c r="F18773" s="104"/>
    </row>
    <row r="18774" spans="5:6" x14ac:dyDescent="0.25">
      <c r="E18774" s="103"/>
      <c r="F18774" s="104"/>
    </row>
    <row r="18775" spans="5:6" x14ac:dyDescent="0.25">
      <c r="E18775" s="103"/>
      <c r="F18775" s="104"/>
    </row>
    <row r="18776" spans="5:6" x14ac:dyDescent="0.25">
      <c r="E18776" s="103"/>
      <c r="F18776" s="104"/>
    </row>
    <row r="18777" spans="5:6" x14ac:dyDescent="0.25">
      <c r="E18777" s="103"/>
      <c r="F18777" s="104"/>
    </row>
    <row r="18778" spans="5:6" x14ac:dyDescent="0.25">
      <c r="E18778" s="103"/>
      <c r="F18778" s="104"/>
    </row>
    <row r="18779" spans="5:6" x14ac:dyDescent="0.25">
      <c r="E18779" s="103"/>
      <c r="F18779" s="104"/>
    </row>
    <row r="18780" spans="5:6" x14ac:dyDescent="0.25">
      <c r="E18780" s="103"/>
      <c r="F18780" s="104"/>
    </row>
    <row r="18781" spans="5:6" x14ac:dyDescent="0.25">
      <c r="E18781" s="103"/>
      <c r="F18781" s="104"/>
    </row>
    <row r="18782" spans="5:6" x14ac:dyDescent="0.25">
      <c r="E18782" s="103"/>
      <c r="F18782" s="104"/>
    </row>
    <row r="18783" spans="5:6" x14ac:dyDescent="0.25">
      <c r="E18783" s="103"/>
      <c r="F18783" s="104"/>
    </row>
    <row r="18784" spans="5:6" x14ac:dyDescent="0.25">
      <c r="E18784" s="103"/>
      <c r="F18784" s="104"/>
    </row>
    <row r="18785" spans="5:6" x14ac:dyDescent="0.25">
      <c r="E18785" s="103"/>
      <c r="F18785" s="104"/>
    </row>
    <row r="18786" spans="5:6" x14ac:dyDescent="0.25">
      <c r="E18786" s="103"/>
      <c r="F18786" s="104"/>
    </row>
    <row r="18787" spans="5:6" x14ac:dyDescent="0.25">
      <c r="E18787" s="103"/>
      <c r="F18787" s="104"/>
    </row>
    <row r="18788" spans="5:6" x14ac:dyDescent="0.25">
      <c r="E18788" s="103"/>
      <c r="F18788" s="104"/>
    </row>
    <row r="18789" spans="5:6" x14ac:dyDescent="0.25">
      <c r="E18789" s="103"/>
      <c r="F18789" s="104"/>
    </row>
    <row r="18790" spans="5:6" x14ac:dyDescent="0.25">
      <c r="E18790" s="103"/>
      <c r="F18790" s="104"/>
    </row>
    <row r="18791" spans="5:6" x14ac:dyDescent="0.25">
      <c r="E18791" s="103"/>
      <c r="F18791" s="104"/>
    </row>
    <row r="18792" spans="5:6" x14ac:dyDescent="0.25">
      <c r="E18792" s="103"/>
      <c r="F18792" s="104"/>
    </row>
    <row r="18793" spans="5:6" x14ac:dyDescent="0.25">
      <c r="E18793" s="103"/>
      <c r="F18793" s="104"/>
    </row>
    <row r="18794" spans="5:6" x14ac:dyDescent="0.25">
      <c r="E18794" s="103"/>
      <c r="F18794" s="104"/>
    </row>
    <row r="18795" spans="5:6" x14ac:dyDescent="0.25">
      <c r="E18795" s="103"/>
      <c r="F18795" s="104"/>
    </row>
    <row r="18796" spans="5:6" x14ac:dyDescent="0.25">
      <c r="E18796" s="103"/>
      <c r="F18796" s="104"/>
    </row>
    <row r="18797" spans="5:6" x14ac:dyDescent="0.25">
      <c r="E18797" s="103"/>
      <c r="F18797" s="104"/>
    </row>
    <row r="18798" spans="5:6" x14ac:dyDescent="0.25">
      <c r="E18798" s="103"/>
      <c r="F18798" s="104"/>
    </row>
    <row r="18799" spans="5:6" x14ac:dyDescent="0.25">
      <c r="E18799" s="103"/>
      <c r="F18799" s="104"/>
    </row>
    <row r="18800" spans="5:6" x14ac:dyDescent="0.25">
      <c r="E18800" s="103"/>
      <c r="F18800" s="104"/>
    </row>
    <row r="18801" spans="5:6" x14ac:dyDescent="0.25">
      <c r="E18801" s="103"/>
      <c r="F18801" s="104"/>
    </row>
    <row r="18802" spans="5:6" x14ac:dyDescent="0.25">
      <c r="E18802" s="103"/>
      <c r="F18802" s="104"/>
    </row>
    <row r="18803" spans="5:6" x14ac:dyDescent="0.25">
      <c r="E18803" s="103"/>
      <c r="F18803" s="104"/>
    </row>
    <row r="18804" spans="5:6" x14ac:dyDescent="0.25">
      <c r="E18804" s="103"/>
      <c r="F18804" s="104"/>
    </row>
    <row r="18805" spans="5:6" x14ac:dyDescent="0.25">
      <c r="E18805" s="103"/>
      <c r="F18805" s="104"/>
    </row>
    <row r="18806" spans="5:6" x14ac:dyDescent="0.25">
      <c r="E18806" s="103"/>
      <c r="F18806" s="104"/>
    </row>
    <row r="18807" spans="5:6" x14ac:dyDescent="0.25">
      <c r="E18807" s="103"/>
      <c r="F18807" s="104"/>
    </row>
    <row r="18808" spans="5:6" x14ac:dyDescent="0.25">
      <c r="E18808" s="103"/>
      <c r="F18808" s="104"/>
    </row>
    <row r="18809" spans="5:6" x14ac:dyDescent="0.25">
      <c r="E18809" s="103"/>
      <c r="F18809" s="104"/>
    </row>
    <row r="18810" spans="5:6" x14ac:dyDescent="0.25">
      <c r="E18810" s="103"/>
      <c r="F18810" s="104"/>
    </row>
    <row r="18811" spans="5:6" x14ac:dyDescent="0.25">
      <c r="E18811" s="103"/>
      <c r="F18811" s="104"/>
    </row>
    <row r="18812" spans="5:6" x14ac:dyDescent="0.25">
      <c r="E18812" s="103"/>
      <c r="F18812" s="104"/>
    </row>
    <row r="18813" spans="5:6" x14ac:dyDescent="0.25">
      <c r="E18813" s="103"/>
      <c r="F18813" s="104"/>
    </row>
    <row r="18814" spans="5:6" x14ac:dyDescent="0.25">
      <c r="E18814" s="103"/>
      <c r="F18814" s="104"/>
    </row>
    <row r="18815" spans="5:6" x14ac:dyDescent="0.25">
      <c r="E18815" s="103"/>
      <c r="F18815" s="104"/>
    </row>
    <row r="18816" spans="5:6" x14ac:dyDescent="0.25">
      <c r="E18816" s="103"/>
      <c r="F18816" s="104"/>
    </row>
    <row r="18817" spans="5:6" x14ac:dyDescent="0.25">
      <c r="E18817" s="103"/>
      <c r="F18817" s="104"/>
    </row>
    <row r="18818" spans="5:6" x14ac:dyDescent="0.25">
      <c r="E18818" s="103"/>
      <c r="F18818" s="104"/>
    </row>
    <row r="18819" spans="5:6" x14ac:dyDescent="0.25">
      <c r="E18819" s="103"/>
      <c r="F18819" s="104"/>
    </row>
    <row r="18820" spans="5:6" x14ac:dyDescent="0.25">
      <c r="E18820" s="103"/>
      <c r="F18820" s="104"/>
    </row>
    <row r="18821" spans="5:6" x14ac:dyDescent="0.25">
      <c r="E18821" s="103"/>
      <c r="F18821" s="104"/>
    </row>
    <row r="18822" spans="5:6" x14ac:dyDescent="0.25">
      <c r="E18822" s="103"/>
      <c r="F18822" s="104"/>
    </row>
    <row r="18823" spans="5:6" x14ac:dyDescent="0.25">
      <c r="E18823" s="103"/>
      <c r="F18823" s="104"/>
    </row>
    <row r="18824" spans="5:6" x14ac:dyDescent="0.25">
      <c r="E18824" s="103"/>
      <c r="F18824" s="104"/>
    </row>
    <row r="18825" spans="5:6" x14ac:dyDescent="0.25">
      <c r="E18825" s="103"/>
      <c r="F18825" s="104"/>
    </row>
    <row r="18826" spans="5:6" x14ac:dyDescent="0.25">
      <c r="E18826" s="103"/>
      <c r="F18826" s="104"/>
    </row>
    <row r="18827" spans="5:6" x14ac:dyDescent="0.25">
      <c r="E18827" s="103"/>
      <c r="F18827" s="104"/>
    </row>
    <row r="18828" spans="5:6" x14ac:dyDescent="0.25">
      <c r="E18828" s="103"/>
      <c r="F18828" s="104"/>
    </row>
    <row r="18829" spans="5:6" x14ac:dyDescent="0.25">
      <c r="E18829" s="103"/>
      <c r="F18829" s="104"/>
    </row>
    <row r="18830" spans="5:6" x14ac:dyDescent="0.25">
      <c r="E18830" s="103"/>
      <c r="F18830" s="104"/>
    </row>
    <row r="18831" spans="5:6" x14ac:dyDescent="0.25">
      <c r="E18831" s="103"/>
      <c r="F18831" s="104"/>
    </row>
    <row r="18832" spans="5:6" x14ac:dyDescent="0.25">
      <c r="E18832" s="103"/>
      <c r="F18832" s="104"/>
    </row>
    <row r="18833" spans="5:6" x14ac:dyDescent="0.25">
      <c r="E18833" s="103"/>
      <c r="F18833" s="104"/>
    </row>
    <row r="18834" spans="5:6" x14ac:dyDescent="0.25">
      <c r="E18834" s="103"/>
      <c r="F18834" s="104"/>
    </row>
    <row r="18835" spans="5:6" x14ac:dyDescent="0.25">
      <c r="E18835" s="103"/>
      <c r="F18835" s="104"/>
    </row>
    <row r="18836" spans="5:6" x14ac:dyDescent="0.25">
      <c r="E18836" s="103"/>
      <c r="F18836" s="104"/>
    </row>
    <row r="18837" spans="5:6" x14ac:dyDescent="0.25">
      <c r="E18837" s="103"/>
      <c r="F18837" s="104"/>
    </row>
    <row r="18838" spans="5:6" x14ac:dyDescent="0.25">
      <c r="E18838" s="103"/>
      <c r="F18838" s="104"/>
    </row>
    <row r="18839" spans="5:6" x14ac:dyDescent="0.25">
      <c r="E18839" s="103"/>
      <c r="F18839" s="104"/>
    </row>
    <row r="18840" spans="5:6" x14ac:dyDescent="0.25">
      <c r="E18840" s="103"/>
      <c r="F18840" s="104"/>
    </row>
    <row r="18841" spans="5:6" x14ac:dyDescent="0.25">
      <c r="E18841" s="103"/>
      <c r="F18841" s="104"/>
    </row>
    <row r="18842" spans="5:6" x14ac:dyDescent="0.25">
      <c r="E18842" s="103"/>
      <c r="F18842" s="104"/>
    </row>
    <row r="18843" spans="5:6" x14ac:dyDescent="0.25">
      <c r="E18843" s="103"/>
      <c r="F18843" s="104"/>
    </row>
    <row r="18844" spans="5:6" x14ac:dyDescent="0.25">
      <c r="E18844" s="103"/>
      <c r="F18844" s="104"/>
    </row>
    <row r="18845" spans="5:6" x14ac:dyDescent="0.25">
      <c r="E18845" s="103"/>
      <c r="F18845" s="104"/>
    </row>
    <row r="18846" spans="5:6" x14ac:dyDescent="0.25">
      <c r="E18846" s="103"/>
      <c r="F18846" s="104"/>
    </row>
    <row r="18847" spans="5:6" x14ac:dyDescent="0.25">
      <c r="E18847" s="103"/>
      <c r="F18847" s="104"/>
    </row>
    <row r="18848" spans="5:6" x14ac:dyDescent="0.25">
      <c r="E18848" s="103"/>
      <c r="F18848" s="104"/>
    </row>
    <row r="18849" spans="5:6" x14ac:dyDescent="0.25">
      <c r="E18849" s="103"/>
      <c r="F18849" s="104"/>
    </row>
    <row r="18850" spans="5:6" x14ac:dyDescent="0.25">
      <c r="E18850" s="103"/>
      <c r="F18850" s="104"/>
    </row>
    <row r="18851" spans="5:6" x14ac:dyDescent="0.25">
      <c r="E18851" s="103"/>
      <c r="F18851" s="104"/>
    </row>
    <row r="18852" spans="5:6" x14ac:dyDescent="0.25">
      <c r="E18852" s="103"/>
      <c r="F18852" s="104"/>
    </row>
    <row r="18853" spans="5:6" x14ac:dyDescent="0.25">
      <c r="E18853" s="103"/>
      <c r="F18853" s="104"/>
    </row>
    <row r="18854" spans="5:6" x14ac:dyDescent="0.25">
      <c r="E18854" s="103"/>
      <c r="F18854" s="104"/>
    </row>
    <row r="18855" spans="5:6" x14ac:dyDescent="0.25">
      <c r="E18855" s="103"/>
      <c r="F18855" s="104"/>
    </row>
    <row r="18856" spans="5:6" x14ac:dyDescent="0.25">
      <c r="E18856" s="103"/>
      <c r="F18856" s="104"/>
    </row>
    <row r="18857" spans="5:6" x14ac:dyDescent="0.25">
      <c r="E18857" s="103"/>
      <c r="F18857" s="104"/>
    </row>
    <row r="18858" spans="5:6" x14ac:dyDescent="0.25">
      <c r="E18858" s="103"/>
      <c r="F18858" s="104"/>
    </row>
    <row r="18859" spans="5:6" x14ac:dyDescent="0.25">
      <c r="E18859" s="103"/>
      <c r="F18859" s="104"/>
    </row>
    <row r="18860" spans="5:6" x14ac:dyDescent="0.25">
      <c r="E18860" s="103"/>
      <c r="F18860" s="104"/>
    </row>
    <row r="18861" spans="5:6" x14ac:dyDescent="0.25">
      <c r="E18861" s="103"/>
      <c r="F18861" s="104"/>
    </row>
    <row r="18862" spans="5:6" x14ac:dyDescent="0.25">
      <c r="E18862" s="103"/>
      <c r="F18862" s="104"/>
    </row>
    <row r="18863" spans="5:6" x14ac:dyDescent="0.25">
      <c r="E18863" s="103"/>
      <c r="F18863" s="104"/>
    </row>
    <row r="18864" spans="5:6" x14ac:dyDescent="0.25">
      <c r="E18864" s="103"/>
      <c r="F18864" s="104"/>
    </row>
    <row r="18865" spans="5:6" x14ac:dyDescent="0.25">
      <c r="E18865" s="103"/>
      <c r="F18865" s="104"/>
    </row>
    <row r="18866" spans="5:6" x14ac:dyDescent="0.25">
      <c r="E18866" s="103"/>
      <c r="F18866" s="104"/>
    </row>
    <row r="18867" spans="5:6" x14ac:dyDescent="0.25">
      <c r="E18867" s="103"/>
      <c r="F18867" s="104"/>
    </row>
    <row r="18868" spans="5:6" x14ac:dyDescent="0.25">
      <c r="E18868" s="103"/>
      <c r="F18868" s="104"/>
    </row>
    <row r="18869" spans="5:6" x14ac:dyDescent="0.25">
      <c r="E18869" s="103"/>
      <c r="F18869" s="104"/>
    </row>
    <row r="18870" spans="5:6" x14ac:dyDescent="0.25">
      <c r="E18870" s="103"/>
      <c r="F18870" s="104"/>
    </row>
    <row r="18871" spans="5:6" x14ac:dyDescent="0.25">
      <c r="E18871" s="103"/>
      <c r="F18871" s="104"/>
    </row>
    <row r="18872" spans="5:6" x14ac:dyDescent="0.25">
      <c r="E18872" s="103"/>
      <c r="F18872" s="104"/>
    </row>
    <row r="18873" spans="5:6" x14ac:dyDescent="0.25">
      <c r="E18873" s="103"/>
      <c r="F18873" s="104"/>
    </row>
    <row r="18874" spans="5:6" x14ac:dyDescent="0.25">
      <c r="E18874" s="103"/>
      <c r="F18874" s="104"/>
    </row>
    <row r="18875" spans="5:6" x14ac:dyDescent="0.25">
      <c r="E18875" s="103"/>
      <c r="F18875" s="104"/>
    </row>
    <row r="18876" spans="5:6" x14ac:dyDescent="0.25">
      <c r="E18876" s="103"/>
      <c r="F18876" s="104"/>
    </row>
    <row r="18877" spans="5:6" x14ac:dyDescent="0.25">
      <c r="E18877" s="103"/>
      <c r="F18877" s="104"/>
    </row>
    <row r="18878" spans="5:6" x14ac:dyDescent="0.25">
      <c r="E18878" s="103"/>
      <c r="F18878" s="104"/>
    </row>
    <row r="18879" spans="5:6" x14ac:dyDescent="0.25">
      <c r="E18879" s="103"/>
      <c r="F18879" s="104"/>
    </row>
    <row r="18880" spans="5:6" x14ac:dyDescent="0.25">
      <c r="E18880" s="103"/>
      <c r="F18880" s="104"/>
    </row>
    <row r="18881" spans="5:6" x14ac:dyDescent="0.25">
      <c r="E18881" s="103"/>
      <c r="F18881" s="104"/>
    </row>
    <row r="18882" spans="5:6" x14ac:dyDescent="0.25">
      <c r="E18882" s="103"/>
      <c r="F18882" s="104"/>
    </row>
    <row r="18883" spans="5:6" x14ac:dyDescent="0.25">
      <c r="E18883" s="103"/>
      <c r="F18883" s="104"/>
    </row>
    <row r="18884" spans="5:6" x14ac:dyDescent="0.25">
      <c r="E18884" s="103"/>
      <c r="F18884" s="104"/>
    </row>
    <row r="18885" spans="5:6" x14ac:dyDescent="0.25">
      <c r="E18885" s="103"/>
      <c r="F18885" s="104"/>
    </row>
    <row r="18886" spans="5:6" x14ac:dyDescent="0.25">
      <c r="E18886" s="103"/>
      <c r="F18886" s="104"/>
    </row>
    <row r="18887" spans="5:6" x14ac:dyDescent="0.25">
      <c r="E18887" s="103"/>
      <c r="F18887" s="104"/>
    </row>
    <row r="18888" spans="5:6" x14ac:dyDescent="0.25">
      <c r="E18888" s="103"/>
      <c r="F18888" s="104"/>
    </row>
    <row r="18889" spans="5:6" x14ac:dyDescent="0.25">
      <c r="E18889" s="103"/>
      <c r="F18889" s="104"/>
    </row>
    <row r="18890" spans="5:6" x14ac:dyDescent="0.25">
      <c r="E18890" s="103"/>
      <c r="F18890" s="104"/>
    </row>
    <row r="18891" spans="5:6" x14ac:dyDescent="0.25">
      <c r="E18891" s="103"/>
      <c r="F18891" s="104"/>
    </row>
    <row r="18892" spans="5:6" x14ac:dyDescent="0.25">
      <c r="E18892" s="103"/>
      <c r="F18892" s="104"/>
    </row>
    <row r="18893" spans="5:6" x14ac:dyDescent="0.25">
      <c r="E18893" s="103"/>
      <c r="F18893" s="104"/>
    </row>
    <row r="18894" spans="5:6" x14ac:dyDescent="0.25">
      <c r="E18894" s="103"/>
      <c r="F18894" s="104"/>
    </row>
    <row r="18895" spans="5:6" x14ac:dyDescent="0.25">
      <c r="E18895" s="103"/>
      <c r="F18895" s="104"/>
    </row>
    <row r="18896" spans="5:6" x14ac:dyDescent="0.25">
      <c r="E18896" s="103"/>
      <c r="F18896" s="104"/>
    </row>
    <row r="18897" spans="5:6" x14ac:dyDescent="0.25">
      <c r="E18897" s="103"/>
      <c r="F18897" s="104"/>
    </row>
    <row r="18898" spans="5:6" x14ac:dyDescent="0.25">
      <c r="E18898" s="103"/>
      <c r="F18898" s="104"/>
    </row>
    <row r="18899" spans="5:6" x14ac:dyDescent="0.25">
      <c r="E18899" s="103"/>
      <c r="F18899" s="104"/>
    </row>
    <row r="18900" spans="5:6" x14ac:dyDescent="0.25">
      <c r="E18900" s="103"/>
      <c r="F18900" s="104"/>
    </row>
    <row r="18901" spans="5:6" x14ac:dyDescent="0.25">
      <c r="E18901" s="103"/>
      <c r="F18901" s="104"/>
    </row>
    <row r="18902" spans="5:6" x14ac:dyDescent="0.25">
      <c r="E18902" s="103"/>
      <c r="F18902" s="104"/>
    </row>
    <row r="18903" spans="5:6" x14ac:dyDescent="0.25">
      <c r="E18903" s="103"/>
      <c r="F18903" s="104"/>
    </row>
    <row r="18904" spans="5:6" x14ac:dyDescent="0.25">
      <c r="E18904" s="103"/>
      <c r="F18904" s="104"/>
    </row>
    <row r="18905" spans="5:6" x14ac:dyDescent="0.25">
      <c r="E18905" s="103"/>
      <c r="F18905" s="104"/>
    </row>
    <row r="18906" spans="5:6" x14ac:dyDescent="0.25">
      <c r="E18906" s="103"/>
      <c r="F18906" s="104"/>
    </row>
    <row r="18907" spans="5:6" x14ac:dyDescent="0.25">
      <c r="E18907" s="103"/>
      <c r="F18907" s="104"/>
    </row>
    <row r="18908" spans="5:6" x14ac:dyDescent="0.25">
      <c r="E18908" s="103"/>
      <c r="F18908" s="104"/>
    </row>
    <row r="18909" spans="5:6" x14ac:dyDescent="0.25">
      <c r="E18909" s="103"/>
      <c r="F18909" s="104"/>
    </row>
    <row r="18910" spans="5:6" x14ac:dyDescent="0.25">
      <c r="E18910" s="103"/>
      <c r="F18910" s="104"/>
    </row>
    <row r="18911" spans="5:6" x14ac:dyDescent="0.25">
      <c r="E18911" s="103"/>
      <c r="F18911" s="104"/>
    </row>
    <row r="18912" spans="5:6" x14ac:dyDescent="0.25">
      <c r="E18912" s="103"/>
      <c r="F18912" s="104"/>
    </row>
    <row r="18913" spans="5:6" x14ac:dyDescent="0.25">
      <c r="E18913" s="103"/>
      <c r="F18913" s="104"/>
    </row>
    <row r="18914" spans="5:6" x14ac:dyDescent="0.25">
      <c r="E18914" s="103"/>
      <c r="F18914" s="104"/>
    </row>
    <row r="18915" spans="5:6" x14ac:dyDescent="0.25">
      <c r="E18915" s="103"/>
      <c r="F18915" s="104"/>
    </row>
    <row r="18916" spans="5:6" x14ac:dyDescent="0.25">
      <c r="E18916" s="103"/>
      <c r="F18916" s="104"/>
    </row>
    <row r="18917" spans="5:6" x14ac:dyDescent="0.25">
      <c r="E18917" s="103"/>
      <c r="F18917" s="104"/>
    </row>
    <row r="18918" spans="5:6" x14ac:dyDescent="0.25">
      <c r="E18918" s="103"/>
      <c r="F18918" s="104"/>
    </row>
    <row r="18919" spans="5:6" x14ac:dyDescent="0.25">
      <c r="E18919" s="103"/>
      <c r="F18919" s="104"/>
    </row>
    <row r="18920" spans="5:6" x14ac:dyDescent="0.25">
      <c r="E18920" s="103"/>
      <c r="F18920" s="104"/>
    </row>
    <row r="18921" spans="5:6" x14ac:dyDescent="0.25">
      <c r="E18921" s="103"/>
      <c r="F18921" s="104"/>
    </row>
    <row r="18922" spans="5:6" x14ac:dyDescent="0.25">
      <c r="E18922" s="103"/>
      <c r="F18922" s="104"/>
    </row>
    <row r="18923" spans="5:6" x14ac:dyDescent="0.25">
      <c r="E18923" s="103"/>
      <c r="F18923" s="104"/>
    </row>
    <row r="18924" spans="5:6" x14ac:dyDescent="0.25">
      <c r="E18924" s="103"/>
      <c r="F18924" s="104"/>
    </row>
    <row r="18925" spans="5:6" x14ac:dyDescent="0.25">
      <c r="E18925" s="103"/>
      <c r="F18925" s="104"/>
    </row>
    <row r="18926" spans="5:6" x14ac:dyDescent="0.25">
      <c r="E18926" s="103"/>
      <c r="F18926" s="104"/>
    </row>
    <row r="18927" spans="5:6" x14ac:dyDescent="0.25">
      <c r="E18927" s="103"/>
      <c r="F18927" s="104"/>
    </row>
    <row r="18928" spans="5:6" x14ac:dyDescent="0.25">
      <c r="E18928" s="103"/>
      <c r="F18928" s="104"/>
    </row>
    <row r="18929" spans="5:6" x14ac:dyDescent="0.25">
      <c r="E18929" s="103"/>
      <c r="F18929" s="104"/>
    </row>
    <row r="18930" spans="5:6" x14ac:dyDescent="0.25">
      <c r="E18930" s="103"/>
      <c r="F18930" s="104"/>
    </row>
    <row r="18931" spans="5:6" x14ac:dyDescent="0.25">
      <c r="E18931" s="103"/>
      <c r="F18931" s="104"/>
    </row>
    <row r="18932" spans="5:6" x14ac:dyDescent="0.25">
      <c r="E18932" s="103"/>
      <c r="F18932" s="104"/>
    </row>
    <row r="18933" spans="5:6" x14ac:dyDescent="0.25">
      <c r="E18933" s="103"/>
      <c r="F18933" s="104"/>
    </row>
    <row r="18934" spans="5:6" x14ac:dyDescent="0.25">
      <c r="E18934" s="103"/>
      <c r="F18934" s="104"/>
    </row>
    <row r="18935" spans="5:6" x14ac:dyDescent="0.25">
      <c r="E18935" s="103"/>
      <c r="F18935" s="104"/>
    </row>
    <row r="18936" spans="5:6" x14ac:dyDescent="0.25">
      <c r="E18936" s="103"/>
      <c r="F18936" s="104"/>
    </row>
    <row r="18937" spans="5:6" x14ac:dyDescent="0.25">
      <c r="E18937" s="103"/>
      <c r="F18937" s="104"/>
    </row>
    <row r="18938" spans="5:6" x14ac:dyDescent="0.25">
      <c r="E18938" s="103"/>
      <c r="F18938" s="104"/>
    </row>
    <row r="18939" spans="5:6" x14ac:dyDescent="0.25">
      <c r="E18939" s="103"/>
      <c r="F18939" s="104"/>
    </row>
    <row r="18940" spans="5:6" x14ac:dyDescent="0.25">
      <c r="E18940" s="103"/>
      <c r="F18940" s="104"/>
    </row>
    <row r="18941" spans="5:6" x14ac:dyDescent="0.25">
      <c r="E18941" s="103"/>
      <c r="F18941" s="104"/>
    </row>
    <row r="18942" spans="5:6" x14ac:dyDescent="0.25">
      <c r="E18942" s="103"/>
      <c r="F18942" s="104"/>
    </row>
    <row r="18943" spans="5:6" x14ac:dyDescent="0.25">
      <c r="E18943" s="103"/>
      <c r="F18943" s="104"/>
    </row>
    <row r="18944" spans="5:6" x14ac:dyDescent="0.25">
      <c r="E18944" s="103"/>
      <c r="F18944" s="104"/>
    </row>
    <row r="18945" spans="5:6" x14ac:dyDescent="0.25">
      <c r="E18945" s="103"/>
      <c r="F18945" s="104"/>
    </row>
    <row r="18946" spans="5:6" x14ac:dyDescent="0.25">
      <c r="E18946" s="103"/>
      <c r="F18946" s="104"/>
    </row>
    <row r="18947" spans="5:6" x14ac:dyDescent="0.25">
      <c r="E18947" s="103"/>
      <c r="F18947" s="104"/>
    </row>
    <row r="18948" spans="5:6" x14ac:dyDescent="0.25">
      <c r="E18948" s="103"/>
      <c r="F18948" s="104"/>
    </row>
    <row r="18949" spans="5:6" x14ac:dyDescent="0.25">
      <c r="E18949" s="103"/>
      <c r="F18949" s="104"/>
    </row>
    <row r="18950" spans="5:6" x14ac:dyDescent="0.25">
      <c r="E18950" s="103"/>
      <c r="F18950" s="104"/>
    </row>
    <row r="18951" spans="5:6" x14ac:dyDescent="0.25">
      <c r="E18951" s="103"/>
      <c r="F18951" s="104"/>
    </row>
    <row r="18952" spans="5:6" x14ac:dyDescent="0.25">
      <c r="E18952" s="103"/>
      <c r="F18952" s="104"/>
    </row>
    <row r="18953" spans="5:6" x14ac:dyDescent="0.25">
      <c r="E18953" s="103"/>
      <c r="F18953" s="104"/>
    </row>
    <row r="18954" spans="5:6" x14ac:dyDescent="0.25">
      <c r="E18954" s="103"/>
      <c r="F18954" s="104"/>
    </row>
    <row r="18955" spans="5:6" x14ac:dyDescent="0.25">
      <c r="E18955" s="103"/>
      <c r="F18955" s="104"/>
    </row>
    <row r="18956" spans="5:6" x14ac:dyDescent="0.25">
      <c r="E18956" s="103"/>
      <c r="F18956" s="104"/>
    </row>
    <row r="18957" spans="5:6" x14ac:dyDescent="0.25">
      <c r="E18957" s="103"/>
      <c r="F18957" s="104"/>
    </row>
    <row r="18958" spans="5:6" x14ac:dyDescent="0.25">
      <c r="E18958" s="103"/>
      <c r="F18958" s="104"/>
    </row>
    <row r="18959" spans="5:6" x14ac:dyDescent="0.25">
      <c r="E18959" s="103"/>
      <c r="F18959" s="104"/>
    </row>
    <row r="18960" spans="5:6" x14ac:dyDescent="0.25">
      <c r="E18960" s="103"/>
      <c r="F18960" s="104"/>
    </row>
    <row r="18961" spans="5:6" x14ac:dyDescent="0.25">
      <c r="E18961" s="103"/>
      <c r="F18961" s="104"/>
    </row>
    <row r="18962" spans="5:6" x14ac:dyDescent="0.25">
      <c r="E18962" s="103"/>
      <c r="F18962" s="104"/>
    </row>
    <row r="18963" spans="5:6" x14ac:dyDescent="0.25">
      <c r="E18963" s="103"/>
      <c r="F18963" s="104"/>
    </row>
    <row r="18964" spans="5:6" x14ac:dyDescent="0.25">
      <c r="E18964" s="103"/>
      <c r="F18964" s="104"/>
    </row>
    <row r="18965" spans="5:6" x14ac:dyDescent="0.25">
      <c r="E18965" s="103"/>
      <c r="F18965" s="104"/>
    </row>
    <row r="18966" spans="5:6" x14ac:dyDescent="0.25">
      <c r="E18966" s="103"/>
      <c r="F18966" s="104"/>
    </row>
    <row r="18967" spans="5:6" x14ac:dyDescent="0.25">
      <c r="E18967" s="103"/>
      <c r="F18967" s="104"/>
    </row>
    <row r="18968" spans="5:6" x14ac:dyDescent="0.25">
      <c r="E18968" s="103"/>
      <c r="F18968" s="104"/>
    </row>
    <row r="18969" spans="5:6" x14ac:dyDescent="0.25">
      <c r="E18969" s="103"/>
      <c r="F18969" s="104"/>
    </row>
    <row r="18970" spans="5:6" x14ac:dyDescent="0.25">
      <c r="E18970" s="103"/>
      <c r="F18970" s="104"/>
    </row>
    <row r="18971" spans="5:6" x14ac:dyDescent="0.25">
      <c r="E18971" s="103"/>
      <c r="F18971" s="104"/>
    </row>
    <row r="18972" spans="5:6" x14ac:dyDescent="0.25">
      <c r="E18972" s="103"/>
      <c r="F18972" s="104"/>
    </row>
    <row r="18973" spans="5:6" x14ac:dyDescent="0.25">
      <c r="E18973" s="103"/>
      <c r="F18973" s="104"/>
    </row>
    <row r="18974" spans="5:6" x14ac:dyDescent="0.25">
      <c r="E18974" s="103"/>
      <c r="F18974" s="104"/>
    </row>
    <row r="18975" spans="5:6" x14ac:dyDescent="0.25">
      <c r="E18975" s="103"/>
      <c r="F18975" s="104"/>
    </row>
    <row r="18976" spans="5:6" x14ac:dyDescent="0.25">
      <c r="E18976" s="103"/>
      <c r="F18976" s="104"/>
    </row>
    <row r="18977" spans="5:6" x14ac:dyDescent="0.25">
      <c r="E18977" s="103"/>
      <c r="F18977" s="104"/>
    </row>
    <row r="18978" spans="5:6" x14ac:dyDescent="0.25">
      <c r="E18978" s="103"/>
      <c r="F18978" s="104"/>
    </row>
    <row r="18979" spans="5:6" x14ac:dyDescent="0.25">
      <c r="E18979" s="103"/>
      <c r="F18979" s="104"/>
    </row>
    <row r="18980" spans="5:6" x14ac:dyDescent="0.25">
      <c r="E18980" s="103"/>
      <c r="F18980" s="104"/>
    </row>
    <row r="18981" spans="5:6" x14ac:dyDescent="0.25">
      <c r="E18981" s="103"/>
      <c r="F18981" s="104"/>
    </row>
    <row r="18982" spans="5:6" x14ac:dyDescent="0.25">
      <c r="E18982" s="103"/>
      <c r="F18982" s="104"/>
    </row>
    <row r="18983" spans="5:6" x14ac:dyDescent="0.25">
      <c r="E18983" s="103"/>
      <c r="F18983" s="104"/>
    </row>
    <row r="18984" spans="5:6" x14ac:dyDescent="0.25">
      <c r="E18984" s="103"/>
      <c r="F18984" s="104"/>
    </row>
    <row r="18985" spans="5:6" x14ac:dyDescent="0.25">
      <c r="E18985" s="103"/>
      <c r="F18985" s="104"/>
    </row>
    <row r="18986" spans="5:6" x14ac:dyDescent="0.25">
      <c r="E18986" s="103"/>
      <c r="F18986" s="104"/>
    </row>
    <row r="18987" spans="5:6" x14ac:dyDescent="0.25">
      <c r="E18987" s="103"/>
      <c r="F18987" s="104"/>
    </row>
    <row r="18988" spans="5:6" x14ac:dyDescent="0.25">
      <c r="E18988" s="103"/>
      <c r="F18988" s="104"/>
    </row>
    <row r="18989" spans="5:6" x14ac:dyDescent="0.25">
      <c r="E18989" s="103"/>
      <c r="F18989" s="104"/>
    </row>
    <row r="18990" spans="5:6" x14ac:dyDescent="0.25">
      <c r="E18990" s="103"/>
      <c r="F18990" s="104"/>
    </row>
    <row r="18991" spans="5:6" x14ac:dyDescent="0.25">
      <c r="E18991" s="103"/>
      <c r="F18991" s="104"/>
    </row>
    <row r="18992" spans="5:6" x14ac:dyDescent="0.25">
      <c r="E18992" s="103"/>
      <c r="F18992" s="104"/>
    </row>
    <row r="18993" spans="5:6" x14ac:dyDescent="0.25">
      <c r="E18993" s="103"/>
      <c r="F18993" s="104"/>
    </row>
    <row r="18994" spans="5:6" x14ac:dyDescent="0.25">
      <c r="E18994" s="103"/>
      <c r="F18994" s="104"/>
    </row>
    <row r="18995" spans="5:6" x14ac:dyDescent="0.25">
      <c r="E18995" s="103"/>
      <c r="F18995" s="104"/>
    </row>
    <row r="18996" spans="5:6" x14ac:dyDescent="0.25">
      <c r="E18996" s="103"/>
      <c r="F18996" s="104"/>
    </row>
    <row r="18997" spans="5:6" x14ac:dyDescent="0.25">
      <c r="E18997" s="103"/>
      <c r="F18997" s="104"/>
    </row>
    <row r="18998" spans="5:6" x14ac:dyDescent="0.25">
      <c r="E18998" s="103"/>
      <c r="F18998" s="104"/>
    </row>
    <row r="18999" spans="5:6" x14ac:dyDescent="0.25">
      <c r="E18999" s="103"/>
      <c r="F18999" s="104"/>
    </row>
    <row r="19000" spans="5:6" x14ac:dyDescent="0.25">
      <c r="E19000" s="103"/>
      <c r="F19000" s="104"/>
    </row>
    <row r="19001" spans="5:6" x14ac:dyDescent="0.25">
      <c r="E19001" s="103"/>
      <c r="F19001" s="104"/>
    </row>
    <row r="19002" spans="5:6" x14ac:dyDescent="0.25">
      <c r="E19002" s="103"/>
      <c r="F19002" s="104"/>
    </row>
    <row r="19003" spans="5:6" x14ac:dyDescent="0.25">
      <c r="E19003" s="103"/>
      <c r="F19003" s="104"/>
    </row>
    <row r="19004" spans="5:6" x14ac:dyDescent="0.25">
      <c r="E19004" s="103"/>
      <c r="F19004" s="104"/>
    </row>
    <row r="19005" spans="5:6" x14ac:dyDescent="0.25">
      <c r="E19005" s="103"/>
      <c r="F19005" s="104"/>
    </row>
    <row r="19006" spans="5:6" x14ac:dyDescent="0.25">
      <c r="E19006" s="103"/>
      <c r="F19006" s="104"/>
    </row>
    <row r="19007" spans="5:6" x14ac:dyDescent="0.25">
      <c r="E19007" s="103"/>
      <c r="F19007" s="104"/>
    </row>
    <row r="19008" spans="5:6" x14ac:dyDescent="0.25">
      <c r="E19008" s="103"/>
      <c r="F19008" s="104"/>
    </row>
    <row r="19009" spans="5:6" x14ac:dyDescent="0.25">
      <c r="E19009" s="103"/>
      <c r="F19009" s="104"/>
    </row>
    <row r="19010" spans="5:6" x14ac:dyDescent="0.25">
      <c r="E19010" s="103"/>
      <c r="F19010" s="104"/>
    </row>
    <row r="19011" spans="5:6" x14ac:dyDescent="0.25">
      <c r="E19011" s="103"/>
      <c r="F19011" s="104"/>
    </row>
    <row r="19012" spans="5:6" x14ac:dyDescent="0.25">
      <c r="E19012" s="103"/>
      <c r="F19012" s="104"/>
    </row>
    <row r="19013" spans="5:6" x14ac:dyDescent="0.25">
      <c r="E19013" s="103"/>
      <c r="F19013" s="104"/>
    </row>
    <row r="19014" spans="5:6" x14ac:dyDescent="0.25">
      <c r="E19014" s="103"/>
      <c r="F19014" s="104"/>
    </row>
    <row r="19015" spans="5:6" x14ac:dyDescent="0.25">
      <c r="E19015" s="103"/>
      <c r="F19015" s="104"/>
    </row>
    <row r="19016" spans="5:6" x14ac:dyDescent="0.25">
      <c r="E19016" s="103"/>
      <c r="F19016" s="104"/>
    </row>
    <row r="19017" spans="5:6" x14ac:dyDescent="0.25">
      <c r="E19017" s="103"/>
      <c r="F19017" s="104"/>
    </row>
    <row r="19018" spans="5:6" x14ac:dyDescent="0.25">
      <c r="E19018" s="103"/>
      <c r="F19018" s="104"/>
    </row>
    <row r="19019" spans="5:6" x14ac:dyDescent="0.25">
      <c r="E19019" s="103"/>
      <c r="F19019" s="104"/>
    </row>
    <row r="19020" spans="5:6" x14ac:dyDescent="0.25">
      <c r="E19020" s="103"/>
      <c r="F19020" s="104"/>
    </row>
    <row r="19021" spans="5:6" x14ac:dyDescent="0.25">
      <c r="E19021" s="103"/>
      <c r="F19021" s="104"/>
    </row>
    <row r="19022" spans="5:6" x14ac:dyDescent="0.25">
      <c r="E19022" s="103"/>
      <c r="F19022" s="104"/>
    </row>
    <row r="19023" spans="5:6" x14ac:dyDescent="0.25">
      <c r="E19023" s="103"/>
      <c r="F19023" s="104"/>
    </row>
    <row r="19024" spans="5:6" x14ac:dyDescent="0.25">
      <c r="E19024" s="103"/>
      <c r="F19024" s="104"/>
    </row>
    <row r="19025" spans="5:6" x14ac:dyDescent="0.25">
      <c r="E19025" s="103"/>
      <c r="F19025" s="104"/>
    </row>
    <row r="19026" spans="5:6" x14ac:dyDescent="0.25">
      <c r="E19026" s="103"/>
      <c r="F19026" s="104"/>
    </row>
    <row r="19027" spans="5:6" x14ac:dyDescent="0.25">
      <c r="E19027" s="103"/>
      <c r="F19027" s="104"/>
    </row>
    <row r="19028" spans="5:6" x14ac:dyDescent="0.25">
      <c r="E19028" s="103"/>
      <c r="F19028" s="104"/>
    </row>
    <row r="19029" spans="5:6" x14ac:dyDescent="0.25">
      <c r="E19029" s="103"/>
      <c r="F19029" s="104"/>
    </row>
    <row r="19030" spans="5:6" x14ac:dyDescent="0.25">
      <c r="E19030" s="103"/>
      <c r="F19030" s="104"/>
    </row>
    <row r="19031" spans="5:6" x14ac:dyDescent="0.25">
      <c r="E19031" s="103"/>
      <c r="F19031" s="104"/>
    </row>
    <row r="19032" spans="5:6" x14ac:dyDescent="0.25">
      <c r="E19032" s="103"/>
      <c r="F19032" s="104"/>
    </row>
    <row r="19033" spans="5:6" x14ac:dyDescent="0.25">
      <c r="E19033" s="103"/>
      <c r="F19033" s="104"/>
    </row>
    <row r="19034" spans="5:6" x14ac:dyDescent="0.25">
      <c r="E19034" s="103"/>
      <c r="F19034" s="104"/>
    </row>
    <row r="19035" spans="5:6" x14ac:dyDescent="0.25">
      <c r="E19035" s="103"/>
      <c r="F19035" s="104"/>
    </row>
    <row r="19036" spans="5:6" x14ac:dyDescent="0.25">
      <c r="E19036" s="103"/>
      <c r="F19036" s="104"/>
    </row>
    <row r="19037" spans="5:6" x14ac:dyDescent="0.25">
      <c r="E19037" s="103"/>
      <c r="F19037" s="104"/>
    </row>
    <row r="19038" spans="5:6" x14ac:dyDescent="0.25">
      <c r="E19038" s="103"/>
      <c r="F19038" s="104"/>
    </row>
    <row r="19039" spans="5:6" x14ac:dyDescent="0.25">
      <c r="E19039" s="103"/>
      <c r="F19039" s="104"/>
    </row>
    <row r="19040" spans="5:6" x14ac:dyDescent="0.25">
      <c r="E19040" s="103"/>
      <c r="F19040" s="104"/>
    </row>
    <row r="19041" spans="5:6" x14ac:dyDescent="0.25">
      <c r="E19041" s="103"/>
      <c r="F19041" s="104"/>
    </row>
    <row r="19042" spans="5:6" x14ac:dyDescent="0.25">
      <c r="E19042" s="103"/>
      <c r="F19042" s="104"/>
    </row>
    <row r="19043" spans="5:6" x14ac:dyDescent="0.25">
      <c r="E19043" s="103"/>
      <c r="F19043" s="104"/>
    </row>
    <row r="19044" spans="5:6" x14ac:dyDescent="0.25">
      <c r="E19044" s="103"/>
      <c r="F19044" s="104"/>
    </row>
    <row r="19045" spans="5:6" x14ac:dyDescent="0.25">
      <c r="E19045" s="103"/>
      <c r="F19045" s="104"/>
    </row>
    <row r="19046" spans="5:6" x14ac:dyDescent="0.25">
      <c r="E19046" s="103"/>
      <c r="F19046" s="104"/>
    </row>
    <row r="19047" spans="5:6" x14ac:dyDescent="0.25">
      <c r="E19047" s="103"/>
      <c r="F19047" s="104"/>
    </row>
    <row r="19048" spans="5:6" x14ac:dyDescent="0.25">
      <c r="E19048" s="103"/>
      <c r="F19048" s="104"/>
    </row>
    <row r="19049" spans="5:6" x14ac:dyDescent="0.25">
      <c r="E19049" s="103"/>
      <c r="F19049" s="104"/>
    </row>
    <row r="19050" spans="5:6" x14ac:dyDescent="0.25">
      <c r="E19050" s="103"/>
      <c r="F19050" s="104"/>
    </row>
    <row r="19051" spans="5:6" x14ac:dyDescent="0.25">
      <c r="E19051" s="103"/>
      <c r="F19051" s="104"/>
    </row>
    <row r="19052" spans="5:6" x14ac:dyDescent="0.25">
      <c r="E19052" s="103"/>
      <c r="F19052" s="104"/>
    </row>
    <row r="19053" spans="5:6" x14ac:dyDescent="0.25">
      <c r="E19053" s="103"/>
      <c r="F19053" s="104"/>
    </row>
    <row r="19054" spans="5:6" x14ac:dyDescent="0.25">
      <c r="E19054" s="103"/>
      <c r="F19054" s="104"/>
    </row>
    <row r="19055" spans="5:6" x14ac:dyDescent="0.25">
      <c r="E19055" s="103"/>
      <c r="F19055" s="104"/>
    </row>
    <row r="19056" spans="5:6" x14ac:dyDescent="0.25">
      <c r="E19056" s="103"/>
      <c r="F19056" s="104"/>
    </row>
    <row r="19057" spans="5:6" x14ac:dyDescent="0.25">
      <c r="E19057" s="103"/>
      <c r="F19057" s="104"/>
    </row>
    <row r="19058" spans="5:6" x14ac:dyDescent="0.25">
      <c r="E19058" s="103"/>
      <c r="F19058" s="104"/>
    </row>
    <row r="19059" spans="5:6" x14ac:dyDescent="0.25">
      <c r="E19059" s="103"/>
      <c r="F19059" s="104"/>
    </row>
    <row r="19060" spans="5:6" x14ac:dyDescent="0.25">
      <c r="E19060" s="103"/>
      <c r="F19060" s="104"/>
    </row>
    <row r="19061" spans="5:6" x14ac:dyDescent="0.25">
      <c r="E19061" s="103"/>
      <c r="F19061" s="104"/>
    </row>
    <row r="19062" spans="5:6" x14ac:dyDescent="0.25">
      <c r="E19062" s="103"/>
      <c r="F19062" s="104"/>
    </row>
    <row r="19063" spans="5:6" x14ac:dyDescent="0.25">
      <c r="E19063" s="103"/>
      <c r="F19063" s="104"/>
    </row>
    <row r="19064" spans="5:6" x14ac:dyDescent="0.25">
      <c r="E19064" s="103"/>
      <c r="F19064" s="104"/>
    </row>
    <row r="19065" spans="5:6" x14ac:dyDescent="0.25">
      <c r="E19065" s="103"/>
      <c r="F19065" s="104"/>
    </row>
    <row r="19066" spans="5:6" x14ac:dyDescent="0.25">
      <c r="E19066" s="103"/>
      <c r="F19066" s="104"/>
    </row>
    <row r="19067" spans="5:6" x14ac:dyDescent="0.25">
      <c r="E19067" s="103"/>
      <c r="F19067" s="104"/>
    </row>
    <row r="19068" spans="5:6" x14ac:dyDescent="0.25">
      <c r="E19068" s="103"/>
      <c r="F19068" s="104"/>
    </row>
    <row r="19069" spans="5:6" x14ac:dyDescent="0.25">
      <c r="E19069" s="103"/>
      <c r="F19069" s="104"/>
    </row>
    <row r="19070" spans="5:6" x14ac:dyDescent="0.25">
      <c r="E19070" s="103"/>
      <c r="F19070" s="104"/>
    </row>
    <row r="19071" spans="5:6" x14ac:dyDescent="0.25">
      <c r="E19071" s="103"/>
      <c r="F19071" s="104"/>
    </row>
    <row r="19072" spans="5:6" x14ac:dyDescent="0.25">
      <c r="E19072" s="103"/>
      <c r="F19072" s="104"/>
    </row>
    <row r="19073" spans="5:6" x14ac:dyDescent="0.25">
      <c r="E19073" s="103"/>
      <c r="F19073" s="104"/>
    </row>
    <row r="19074" spans="5:6" x14ac:dyDescent="0.25">
      <c r="E19074" s="103"/>
      <c r="F19074" s="104"/>
    </row>
    <row r="19075" spans="5:6" x14ac:dyDescent="0.25">
      <c r="E19075" s="103"/>
      <c r="F19075" s="104"/>
    </row>
    <row r="19076" spans="5:6" x14ac:dyDescent="0.25">
      <c r="E19076" s="103"/>
      <c r="F19076" s="104"/>
    </row>
    <row r="19077" spans="5:6" x14ac:dyDescent="0.25">
      <c r="E19077" s="103"/>
      <c r="F19077" s="104"/>
    </row>
    <row r="19078" spans="5:6" x14ac:dyDescent="0.25">
      <c r="E19078" s="103"/>
      <c r="F19078" s="104"/>
    </row>
    <row r="19079" spans="5:6" x14ac:dyDescent="0.25">
      <c r="E19079" s="103"/>
      <c r="F19079" s="104"/>
    </row>
    <row r="19080" spans="5:6" x14ac:dyDescent="0.25">
      <c r="E19080" s="103"/>
      <c r="F19080" s="104"/>
    </row>
    <row r="19081" spans="5:6" x14ac:dyDescent="0.25">
      <c r="E19081" s="103"/>
      <c r="F19081" s="104"/>
    </row>
    <row r="19082" spans="5:6" x14ac:dyDescent="0.25">
      <c r="E19082" s="103"/>
      <c r="F19082" s="104"/>
    </row>
    <row r="19083" spans="5:6" x14ac:dyDescent="0.25">
      <c r="E19083" s="103"/>
      <c r="F19083" s="104"/>
    </row>
    <row r="19084" spans="5:6" x14ac:dyDescent="0.25">
      <c r="E19084" s="103"/>
      <c r="F19084" s="104"/>
    </row>
    <row r="19085" spans="5:6" x14ac:dyDescent="0.25">
      <c r="E19085" s="103"/>
      <c r="F19085" s="104"/>
    </row>
    <row r="19086" spans="5:6" x14ac:dyDescent="0.25">
      <c r="E19086" s="103"/>
      <c r="F19086" s="104"/>
    </row>
    <row r="19087" spans="5:6" x14ac:dyDescent="0.25">
      <c r="E19087" s="103"/>
      <c r="F19087" s="104"/>
    </row>
    <row r="19088" spans="5:6" x14ac:dyDescent="0.25">
      <c r="E19088" s="103"/>
      <c r="F19088" s="104"/>
    </row>
    <row r="19089" spans="5:6" x14ac:dyDescent="0.25">
      <c r="E19089" s="103"/>
      <c r="F19089" s="104"/>
    </row>
    <row r="19090" spans="5:6" x14ac:dyDescent="0.25">
      <c r="E19090" s="103"/>
      <c r="F19090" s="104"/>
    </row>
    <row r="19091" spans="5:6" x14ac:dyDescent="0.25">
      <c r="E19091" s="103"/>
      <c r="F19091" s="104"/>
    </row>
    <row r="19092" spans="5:6" x14ac:dyDescent="0.25">
      <c r="E19092" s="103"/>
      <c r="F19092" s="104"/>
    </row>
    <row r="19093" spans="5:6" x14ac:dyDescent="0.25">
      <c r="E19093" s="103"/>
      <c r="F19093" s="104"/>
    </row>
    <row r="19094" spans="5:6" x14ac:dyDescent="0.25">
      <c r="E19094" s="103"/>
      <c r="F19094" s="104"/>
    </row>
    <row r="19095" spans="5:6" x14ac:dyDescent="0.25">
      <c r="E19095" s="103"/>
      <c r="F19095" s="104"/>
    </row>
    <row r="19096" spans="5:6" x14ac:dyDescent="0.25">
      <c r="E19096" s="103"/>
      <c r="F19096" s="104"/>
    </row>
    <row r="19097" spans="5:6" x14ac:dyDescent="0.25">
      <c r="E19097" s="103"/>
      <c r="F19097" s="104"/>
    </row>
    <row r="19098" spans="5:6" x14ac:dyDescent="0.25">
      <c r="E19098" s="103"/>
      <c r="F19098" s="104"/>
    </row>
    <row r="19099" spans="5:6" x14ac:dyDescent="0.25">
      <c r="E19099" s="103"/>
      <c r="F19099" s="104"/>
    </row>
    <row r="19100" spans="5:6" x14ac:dyDescent="0.25">
      <c r="E19100" s="103"/>
      <c r="F19100" s="104"/>
    </row>
    <row r="19101" spans="5:6" x14ac:dyDescent="0.25">
      <c r="E19101" s="103"/>
      <c r="F19101" s="104"/>
    </row>
    <row r="19102" spans="5:6" x14ac:dyDescent="0.25">
      <c r="E19102" s="103"/>
      <c r="F19102" s="104"/>
    </row>
    <row r="19103" spans="5:6" x14ac:dyDescent="0.25">
      <c r="E19103" s="103"/>
      <c r="F19103" s="104"/>
    </row>
    <row r="19104" spans="5:6" x14ac:dyDescent="0.25">
      <c r="E19104" s="103"/>
      <c r="F19104" s="104"/>
    </row>
    <row r="19105" spans="5:6" x14ac:dyDescent="0.25">
      <c r="E19105" s="103"/>
      <c r="F19105" s="104"/>
    </row>
    <row r="19106" spans="5:6" x14ac:dyDescent="0.25">
      <c r="E19106" s="103"/>
      <c r="F19106" s="104"/>
    </row>
    <row r="19107" spans="5:6" x14ac:dyDescent="0.25">
      <c r="E19107" s="103"/>
      <c r="F19107" s="104"/>
    </row>
    <row r="19108" spans="5:6" x14ac:dyDescent="0.25">
      <c r="E19108" s="103"/>
      <c r="F19108" s="104"/>
    </row>
    <row r="19109" spans="5:6" x14ac:dyDescent="0.25">
      <c r="E19109" s="103"/>
      <c r="F19109" s="104"/>
    </row>
    <row r="19110" spans="5:6" x14ac:dyDescent="0.25">
      <c r="E19110" s="103"/>
      <c r="F19110" s="104"/>
    </row>
    <row r="19111" spans="5:6" x14ac:dyDescent="0.25">
      <c r="E19111" s="103"/>
      <c r="F19111" s="104"/>
    </row>
    <row r="19112" spans="5:6" x14ac:dyDescent="0.25">
      <c r="E19112" s="103"/>
      <c r="F19112" s="104"/>
    </row>
    <row r="19113" spans="5:6" x14ac:dyDescent="0.25">
      <c r="E19113" s="103"/>
      <c r="F19113" s="104"/>
    </row>
    <row r="19114" spans="5:6" x14ac:dyDescent="0.25">
      <c r="E19114" s="103"/>
      <c r="F19114" s="104"/>
    </row>
    <row r="19115" spans="5:6" x14ac:dyDescent="0.25">
      <c r="E19115" s="103"/>
      <c r="F19115" s="104"/>
    </row>
    <row r="19116" spans="5:6" x14ac:dyDescent="0.25">
      <c r="E19116" s="103"/>
      <c r="F19116" s="104"/>
    </row>
    <row r="19117" spans="5:6" x14ac:dyDescent="0.25">
      <c r="E19117" s="103"/>
      <c r="F19117" s="104"/>
    </row>
    <row r="19118" spans="5:6" x14ac:dyDescent="0.25">
      <c r="E19118" s="103"/>
      <c r="F19118" s="104"/>
    </row>
    <row r="19119" spans="5:6" x14ac:dyDescent="0.25">
      <c r="E19119" s="103"/>
      <c r="F19119" s="104"/>
    </row>
    <row r="19120" spans="5:6" x14ac:dyDescent="0.25">
      <c r="E19120" s="103"/>
      <c r="F19120" s="104"/>
    </row>
    <row r="19121" spans="5:6" x14ac:dyDescent="0.25">
      <c r="E19121" s="103"/>
      <c r="F19121" s="104"/>
    </row>
    <row r="19122" spans="5:6" x14ac:dyDescent="0.25">
      <c r="E19122" s="103"/>
      <c r="F19122" s="104"/>
    </row>
    <row r="19123" spans="5:6" x14ac:dyDescent="0.25">
      <c r="E19123" s="103"/>
      <c r="F19123" s="104"/>
    </row>
    <row r="19124" spans="5:6" x14ac:dyDescent="0.25">
      <c r="E19124" s="103"/>
      <c r="F19124" s="104"/>
    </row>
    <row r="19125" spans="5:6" x14ac:dyDescent="0.25">
      <c r="E19125" s="103"/>
      <c r="F19125" s="104"/>
    </row>
    <row r="19126" spans="5:6" x14ac:dyDescent="0.25">
      <c r="E19126" s="103"/>
      <c r="F19126" s="104"/>
    </row>
    <row r="19127" spans="5:6" x14ac:dyDescent="0.25">
      <c r="E19127" s="103"/>
      <c r="F19127" s="104"/>
    </row>
    <row r="19128" spans="5:6" x14ac:dyDescent="0.25">
      <c r="E19128" s="103"/>
      <c r="F19128" s="104"/>
    </row>
    <row r="19129" spans="5:6" x14ac:dyDescent="0.25">
      <c r="E19129" s="103"/>
      <c r="F19129" s="104"/>
    </row>
    <row r="19130" spans="5:6" x14ac:dyDescent="0.25">
      <c r="E19130" s="103"/>
      <c r="F19130" s="104"/>
    </row>
    <row r="19131" spans="5:6" x14ac:dyDescent="0.25">
      <c r="E19131" s="103"/>
      <c r="F19131" s="104"/>
    </row>
    <row r="19132" spans="5:6" x14ac:dyDescent="0.25">
      <c r="E19132" s="103"/>
      <c r="F19132" s="104"/>
    </row>
    <row r="19133" spans="5:6" x14ac:dyDescent="0.25">
      <c r="E19133" s="103"/>
      <c r="F19133" s="104"/>
    </row>
    <row r="19134" spans="5:6" x14ac:dyDescent="0.25">
      <c r="E19134" s="103"/>
      <c r="F19134" s="104"/>
    </row>
    <row r="19135" spans="5:6" x14ac:dyDescent="0.25">
      <c r="E19135" s="103"/>
      <c r="F19135" s="104"/>
    </row>
    <row r="19136" spans="5:6" x14ac:dyDescent="0.25">
      <c r="E19136" s="103"/>
      <c r="F19136" s="104"/>
    </row>
    <row r="19137" spans="5:6" x14ac:dyDescent="0.25">
      <c r="E19137" s="103"/>
      <c r="F19137" s="104"/>
    </row>
    <row r="19138" spans="5:6" x14ac:dyDescent="0.25">
      <c r="E19138" s="103"/>
      <c r="F19138" s="104"/>
    </row>
    <row r="19139" spans="5:6" x14ac:dyDescent="0.25">
      <c r="E19139" s="103"/>
      <c r="F19139" s="104"/>
    </row>
    <row r="19140" spans="5:6" x14ac:dyDescent="0.25">
      <c r="E19140" s="103"/>
      <c r="F19140" s="104"/>
    </row>
    <row r="19141" spans="5:6" x14ac:dyDescent="0.25">
      <c r="E19141" s="103"/>
      <c r="F19141" s="104"/>
    </row>
    <row r="19142" spans="5:6" x14ac:dyDescent="0.25">
      <c r="E19142" s="103"/>
      <c r="F19142" s="104"/>
    </row>
    <row r="19143" spans="5:6" x14ac:dyDescent="0.25">
      <c r="E19143" s="103"/>
      <c r="F19143" s="104"/>
    </row>
    <row r="19144" spans="5:6" x14ac:dyDescent="0.25">
      <c r="E19144" s="103"/>
      <c r="F19144" s="104"/>
    </row>
    <row r="19145" spans="5:6" x14ac:dyDescent="0.25">
      <c r="E19145" s="103"/>
      <c r="F19145" s="104"/>
    </row>
    <row r="19146" spans="5:6" x14ac:dyDescent="0.25">
      <c r="E19146" s="103"/>
      <c r="F19146" s="104"/>
    </row>
    <row r="19147" spans="5:6" x14ac:dyDescent="0.25">
      <c r="E19147" s="103"/>
      <c r="F19147" s="104"/>
    </row>
    <row r="19148" spans="5:6" x14ac:dyDescent="0.25">
      <c r="E19148" s="103"/>
      <c r="F19148" s="104"/>
    </row>
    <row r="19149" spans="5:6" x14ac:dyDescent="0.25">
      <c r="E19149" s="103"/>
      <c r="F19149" s="104"/>
    </row>
    <row r="19150" spans="5:6" x14ac:dyDescent="0.25">
      <c r="E19150" s="103"/>
      <c r="F19150" s="104"/>
    </row>
    <row r="19151" spans="5:6" x14ac:dyDescent="0.25">
      <c r="E19151" s="103"/>
      <c r="F19151" s="104"/>
    </row>
    <row r="19152" spans="5:6" x14ac:dyDescent="0.25">
      <c r="E19152" s="103"/>
      <c r="F19152" s="104"/>
    </row>
    <row r="19153" spans="5:6" x14ac:dyDescent="0.25">
      <c r="E19153" s="103"/>
      <c r="F19153" s="104"/>
    </row>
    <row r="19154" spans="5:6" x14ac:dyDescent="0.25">
      <c r="E19154" s="103"/>
      <c r="F19154" s="104"/>
    </row>
    <row r="19155" spans="5:6" x14ac:dyDescent="0.25">
      <c r="E19155" s="103"/>
      <c r="F19155" s="104"/>
    </row>
    <row r="19156" spans="5:6" x14ac:dyDescent="0.25">
      <c r="E19156" s="103"/>
      <c r="F19156" s="104"/>
    </row>
    <row r="19157" spans="5:6" x14ac:dyDescent="0.25">
      <c r="E19157" s="103"/>
      <c r="F19157" s="104"/>
    </row>
    <row r="19158" spans="5:6" x14ac:dyDescent="0.25">
      <c r="E19158" s="103"/>
      <c r="F19158" s="104"/>
    </row>
    <row r="19159" spans="5:6" x14ac:dyDescent="0.25">
      <c r="E19159" s="103"/>
      <c r="F19159" s="104"/>
    </row>
    <row r="19160" spans="5:6" x14ac:dyDescent="0.25">
      <c r="E19160" s="103"/>
      <c r="F19160" s="104"/>
    </row>
    <row r="19161" spans="5:6" x14ac:dyDescent="0.25">
      <c r="E19161" s="103"/>
      <c r="F19161" s="104"/>
    </row>
    <row r="19162" spans="5:6" x14ac:dyDescent="0.25">
      <c r="E19162" s="103"/>
      <c r="F19162" s="104"/>
    </row>
    <row r="19163" spans="5:6" x14ac:dyDescent="0.25">
      <c r="E19163" s="103"/>
      <c r="F19163" s="104"/>
    </row>
    <row r="19164" spans="5:6" x14ac:dyDescent="0.25">
      <c r="E19164" s="103"/>
      <c r="F19164" s="104"/>
    </row>
    <row r="19165" spans="5:6" x14ac:dyDescent="0.25">
      <c r="E19165" s="103"/>
      <c r="F19165" s="104"/>
    </row>
    <row r="19166" spans="5:6" x14ac:dyDescent="0.25">
      <c r="E19166" s="103"/>
      <c r="F19166" s="104"/>
    </row>
    <row r="19167" spans="5:6" x14ac:dyDescent="0.25">
      <c r="E19167" s="103"/>
      <c r="F19167" s="104"/>
    </row>
    <row r="19168" spans="5:6" x14ac:dyDescent="0.25">
      <c r="E19168" s="103"/>
      <c r="F19168" s="104"/>
    </row>
    <row r="19169" spans="5:6" x14ac:dyDescent="0.25">
      <c r="E19169" s="103"/>
      <c r="F19169" s="104"/>
    </row>
    <row r="19170" spans="5:6" x14ac:dyDescent="0.25">
      <c r="E19170" s="103"/>
      <c r="F19170" s="104"/>
    </row>
    <row r="19171" spans="5:6" x14ac:dyDescent="0.25">
      <c r="E19171" s="103"/>
      <c r="F19171" s="104"/>
    </row>
    <row r="19172" spans="5:6" x14ac:dyDescent="0.25">
      <c r="E19172" s="103"/>
      <c r="F19172" s="104"/>
    </row>
    <row r="19173" spans="5:6" x14ac:dyDescent="0.25">
      <c r="E19173" s="103"/>
      <c r="F19173" s="104"/>
    </row>
    <row r="19174" spans="5:6" x14ac:dyDescent="0.25">
      <c r="E19174" s="103"/>
      <c r="F19174" s="104"/>
    </row>
    <row r="19175" spans="5:6" x14ac:dyDescent="0.25">
      <c r="E19175" s="103"/>
      <c r="F19175" s="104"/>
    </row>
    <row r="19176" spans="5:6" x14ac:dyDescent="0.25">
      <c r="E19176" s="103"/>
      <c r="F19176" s="104"/>
    </row>
    <row r="19177" spans="5:6" x14ac:dyDescent="0.25">
      <c r="E19177" s="103"/>
      <c r="F19177" s="104"/>
    </row>
    <row r="19178" spans="5:6" x14ac:dyDescent="0.25">
      <c r="E19178" s="103"/>
      <c r="F19178" s="104"/>
    </row>
    <row r="19179" spans="5:6" x14ac:dyDescent="0.25">
      <c r="E19179" s="103"/>
      <c r="F19179" s="104"/>
    </row>
    <row r="19180" spans="5:6" x14ac:dyDescent="0.25">
      <c r="E19180" s="103"/>
      <c r="F19180" s="104"/>
    </row>
    <row r="19181" spans="5:6" x14ac:dyDescent="0.25">
      <c r="E19181" s="103"/>
      <c r="F19181" s="104"/>
    </row>
    <row r="19182" spans="5:6" x14ac:dyDescent="0.25">
      <c r="E19182" s="103"/>
      <c r="F19182" s="104"/>
    </row>
    <row r="19183" spans="5:6" x14ac:dyDescent="0.25">
      <c r="E19183" s="103"/>
      <c r="F19183" s="104"/>
    </row>
    <row r="19184" spans="5:6" x14ac:dyDescent="0.25">
      <c r="E19184" s="103"/>
      <c r="F19184" s="104"/>
    </row>
    <row r="19185" spans="5:6" x14ac:dyDescent="0.25">
      <c r="E19185" s="103"/>
      <c r="F19185" s="104"/>
    </row>
    <row r="19186" spans="5:6" x14ac:dyDescent="0.25">
      <c r="E19186" s="103"/>
      <c r="F19186" s="104"/>
    </row>
    <row r="19187" spans="5:6" x14ac:dyDescent="0.25">
      <c r="E19187" s="103"/>
      <c r="F19187" s="104"/>
    </row>
    <row r="19188" spans="5:6" x14ac:dyDescent="0.25">
      <c r="E19188" s="103"/>
      <c r="F19188" s="104"/>
    </row>
    <row r="19189" spans="5:6" x14ac:dyDescent="0.25">
      <c r="E19189" s="103"/>
      <c r="F19189" s="104"/>
    </row>
    <row r="19190" spans="5:6" x14ac:dyDescent="0.25">
      <c r="E19190" s="103"/>
      <c r="F19190" s="104"/>
    </row>
    <row r="19191" spans="5:6" x14ac:dyDescent="0.25">
      <c r="E19191" s="103"/>
      <c r="F19191" s="104"/>
    </row>
    <row r="19192" spans="5:6" x14ac:dyDescent="0.25">
      <c r="E19192" s="103"/>
      <c r="F19192" s="104"/>
    </row>
    <row r="19193" spans="5:6" x14ac:dyDescent="0.25">
      <c r="E19193" s="103"/>
      <c r="F19193" s="104"/>
    </row>
    <row r="19194" spans="5:6" x14ac:dyDescent="0.25">
      <c r="E19194" s="103"/>
      <c r="F19194" s="104"/>
    </row>
    <row r="19195" spans="5:6" x14ac:dyDescent="0.25">
      <c r="E19195" s="103"/>
      <c r="F19195" s="104"/>
    </row>
    <row r="19196" spans="5:6" x14ac:dyDescent="0.25">
      <c r="E19196" s="103"/>
      <c r="F19196" s="104"/>
    </row>
    <row r="19197" spans="5:6" x14ac:dyDescent="0.25">
      <c r="E19197" s="103"/>
      <c r="F19197" s="104"/>
    </row>
    <row r="19198" spans="5:6" x14ac:dyDescent="0.25">
      <c r="E19198" s="103"/>
      <c r="F19198" s="104"/>
    </row>
    <row r="19199" spans="5:6" x14ac:dyDescent="0.25">
      <c r="E19199" s="103"/>
      <c r="F19199" s="104"/>
    </row>
    <row r="19200" spans="5:6" x14ac:dyDescent="0.25">
      <c r="E19200" s="103"/>
      <c r="F19200" s="104"/>
    </row>
    <row r="19201" spans="5:6" x14ac:dyDescent="0.25">
      <c r="E19201" s="103"/>
      <c r="F19201" s="104"/>
    </row>
    <row r="19202" spans="5:6" x14ac:dyDescent="0.25">
      <c r="E19202" s="103"/>
      <c r="F19202" s="104"/>
    </row>
    <row r="19203" spans="5:6" x14ac:dyDescent="0.25">
      <c r="E19203" s="103"/>
      <c r="F19203" s="104"/>
    </row>
    <row r="19204" spans="5:6" x14ac:dyDescent="0.25">
      <c r="E19204" s="103"/>
      <c r="F19204" s="104"/>
    </row>
    <row r="19205" spans="5:6" x14ac:dyDescent="0.25">
      <c r="E19205" s="103"/>
      <c r="F19205" s="104"/>
    </row>
    <row r="19206" spans="5:6" x14ac:dyDescent="0.25">
      <c r="E19206" s="103"/>
      <c r="F19206" s="104"/>
    </row>
    <row r="19207" spans="5:6" x14ac:dyDescent="0.25">
      <c r="E19207" s="103"/>
      <c r="F19207" s="104"/>
    </row>
    <row r="19208" spans="5:6" x14ac:dyDescent="0.25">
      <c r="E19208" s="103"/>
      <c r="F19208" s="104"/>
    </row>
    <row r="19209" spans="5:6" x14ac:dyDescent="0.25">
      <c r="E19209" s="103"/>
      <c r="F19209" s="104"/>
    </row>
    <row r="19210" spans="5:6" x14ac:dyDescent="0.25">
      <c r="E19210" s="103"/>
      <c r="F19210" s="104"/>
    </row>
    <row r="19211" spans="5:6" x14ac:dyDescent="0.25">
      <c r="E19211" s="103"/>
      <c r="F19211" s="104"/>
    </row>
    <row r="19212" spans="5:6" x14ac:dyDescent="0.25">
      <c r="E19212" s="103"/>
      <c r="F19212" s="104"/>
    </row>
    <row r="19213" spans="5:6" x14ac:dyDescent="0.25">
      <c r="E19213" s="103"/>
      <c r="F19213" s="104"/>
    </row>
    <row r="19214" spans="5:6" x14ac:dyDescent="0.25">
      <c r="E19214" s="103"/>
      <c r="F19214" s="104"/>
    </row>
    <row r="19215" spans="5:6" x14ac:dyDescent="0.25">
      <c r="E19215" s="103"/>
      <c r="F19215" s="104"/>
    </row>
    <row r="19216" spans="5:6" x14ac:dyDescent="0.25">
      <c r="E19216" s="103"/>
      <c r="F19216" s="104"/>
    </row>
    <row r="19217" spans="5:6" x14ac:dyDescent="0.25">
      <c r="E19217" s="103"/>
      <c r="F19217" s="104"/>
    </row>
    <row r="19218" spans="5:6" x14ac:dyDescent="0.25">
      <c r="E19218" s="103"/>
      <c r="F19218" s="104"/>
    </row>
    <row r="19219" spans="5:6" x14ac:dyDescent="0.25">
      <c r="E19219" s="103"/>
      <c r="F19219" s="104"/>
    </row>
    <row r="19220" spans="5:6" x14ac:dyDescent="0.25">
      <c r="E19220" s="103"/>
      <c r="F19220" s="104"/>
    </row>
    <row r="19221" spans="5:6" x14ac:dyDescent="0.25">
      <c r="E19221" s="103"/>
      <c r="F19221" s="104"/>
    </row>
    <row r="19222" spans="5:6" x14ac:dyDescent="0.25">
      <c r="E19222" s="103"/>
      <c r="F19222" s="104"/>
    </row>
    <row r="19223" spans="5:6" x14ac:dyDescent="0.25">
      <c r="E19223" s="103"/>
      <c r="F19223" s="104"/>
    </row>
    <row r="19224" spans="5:6" x14ac:dyDescent="0.25">
      <c r="E19224" s="103"/>
      <c r="F19224" s="104"/>
    </row>
    <row r="19225" spans="5:6" x14ac:dyDescent="0.25">
      <c r="E19225" s="103"/>
      <c r="F19225" s="104"/>
    </row>
    <row r="19226" spans="5:6" x14ac:dyDescent="0.25">
      <c r="E19226" s="103"/>
      <c r="F19226" s="104"/>
    </row>
    <row r="19227" spans="5:6" x14ac:dyDescent="0.25">
      <c r="E19227" s="103"/>
      <c r="F19227" s="104"/>
    </row>
    <row r="19228" spans="5:6" x14ac:dyDescent="0.25">
      <c r="E19228" s="103"/>
      <c r="F19228" s="104"/>
    </row>
    <row r="19229" spans="5:6" x14ac:dyDescent="0.25">
      <c r="E19229" s="103"/>
      <c r="F19229" s="104"/>
    </row>
    <row r="19230" spans="5:6" x14ac:dyDescent="0.25">
      <c r="E19230" s="103"/>
      <c r="F19230" s="104"/>
    </row>
    <row r="19231" spans="5:6" x14ac:dyDescent="0.25">
      <c r="E19231" s="103"/>
      <c r="F19231" s="104"/>
    </row>
    <row r="19232" spans="5:6" x14ac:dyDescent="0.25">
      <c r="E19232" s="103"/>
      <c r="F19232" s="104"/>
    </row>
    <row r="19233" spans="5:6" x14ac:dyDescent="0.25">
      <c r="E19233" s="103"/>
      <c r="F19233" s="104"/>
    </row>
    <row r="19234" spans="5:6" x14ac:dyDescent="0.25">
      <c r="E19234" s="103"/>
      <c r="F19234" s="104"/>
    </row>
    <row r="19235" spans="5:6" x14ac:dyDescent="0.25">
      <c r="E19235" s="103"/>
      <c r="F19235" s="104"/>
    </row>
    <row r="19236" spans="5:6" x14ac:dyDescent="0.25">
      <c r="E19236" s="103"/>
      <c r="F19236" s="104"/>
    </row>
    <row r="19237" spans="5:6" x14ac:dyDescent="0.25">
      <c r="E19237" s="103"/>
      <c r="F19237" s="104"/>
    </row>
    <row r="19238" spans="5:6" x14ac:dyDescent="0.25">
      <c r="E19238" s="103"/>
      <c r="F19238" s="104"/>
    </row>
    <row r="19239" spans="5:6" x14ac:dyDescent="0.25">
      <c r="E19239" s="103"/>
      <c r="F19239" s="104"/>
    </row>
    <row r="19240" spans="5:6" x14ac:dyDescent="0.25">
      <c r="E19240" s="103"/>
      <c r="F19240" s="104"/>
    </row>
    <row r="19241" spans="5:6" x14ac:dyDescent="0.25">
      <c r="E19241" s="103"/>
      <c r="F19241" s="104"/>
    </row>
    <row r="19242" spans="5:6" x14ac:dyDescent="0.25">
      <c r="E19242" s="103"/>
      <c r="F19242" s="104"/>
    </row>
    <row r="19243" spans="5:6" x14ac:dyDescent="0.25">
      <c r="E19243" s="103"/>
      <c r="F19243" s="104"/>
    </row>
    <row r="19244" spans="5:6" x14ac:dyDescent="0.25">
      <c r="E19244" s="103"/>
      <c r="F19244" s="104"/>
    </row>
    <row r="19245" spans="5:6" x14ac:dyDescent="0.25">
      <c r="E19245" s="103"/>
      <c r="F19245" s="104"/>
    </row>
    <row r="19246" spans="5:6" x14ac:dyDescent="0.25">
      <c r="E19246" s="103"/>
      <c r="F19246" s="104"/>
    </row>
    <row r="19247" spans="5:6" x14ac:dyDescent="0.25">
      <c r="E19247" s="103"/>
      <c r="F19247" s="104"/>
    </row>
    <row r="19248" spans="5:6" x14ac:dyDescent="0.25">
      <c r="E19248" s="103"/>
      <c r="F19248" s="104"/>
    </row>
    <row r="19249" spans="5:6" x14ac:dyDescent="0.25">
      <c r="E19249" s="103"/>
      <c r="F19249" s="104"/>
    </row>
    <row r="19250" spans="5:6" x14ac:dyDescent="0.25">
      <c r="E19250" s="103"/>
      <c r="F19250" s="104"/>
    </row>
    <row r="19251" spans="5:6" x14ac:dyDescent="0.25">
      <c r="E19251" s="103"/>
      <c r="F19251" s="104"/>
    </row>
    <row r="19252" spans="5:6" x14ac:dyDescent="0.25">
      <c r="E19252" s="103"/>
      <c r="F19252" s="104"/>
    </row>
    <row r="19253" spans="5:6" x14ac:dyDescent="0.25">
      <c r="E19253" s="103"/>
      <c r="F19253" s="104"/>
    </row>
    <row r="19254" spans="5:6" x14ac:dyDescent="0.25">
      <c r="E19254" s="103"/>
      <c r="F19254" s="104"/>
    </row>
    <row r="19255" spans="5:6" x14ac:dyDescent="0.25">
      <c r="E19255" s="103"/>
      <c r="F19255" s="104"/>
    </row>
    <row r="19256" spans="5:6" x14ac:dyDescent="0.25">
      <c r="E19256" s="103"/>
      <c r="F19256" s="104"/>
    </row>
    <row r="19257" spans="5:6" x14ac:dyDescent="0.25">
      <c r="E19257" s="103"/>
      <c r="F19257" s="104"/>
    </row>
    <row r="19258" spans="5:6" x14ac:dyDescent="0.25">
      <c r="E19258" s="103"/>
      <c r="F19258" s="104"/>
    </row>
    <row r="19259" spans="5:6" x14ac:dyDescent="0.25">
      <c r="E19259" s="103"/>
      <c r="F19259" s="104"/>
    </row>
    <row r="19260" spans="5:6" x14ac:dyDescent="0.25">
      <c r="E19260" s="103"/>
      <c r="F19260" s="104"/>
    </row>
    <row r="19261" spans="5:6" x14ac:dyDescent="0.25">
      <c r="E19261" s="103"/>
      <c r="F19261" s="104"/>
    </row>
    <row r="19262" spans="5:6" x14ac:dyDescent="0.25">
      <c r="E19262" s="103"/>
      <c r="F19262" s="104"/>
    </row>
    <row r="19263" spans="5:6" x14ac:dyDescent="0.25">
      <c r="E19263" s="103"/>
      <c r="F19263" s="104"/>
    </row>
    <row r="19264" spans="5:6" x14ac:dyDescent="0.25">
      <c r="E19264" s="103"/>
      <c r="F19264" s="104"/>
    </row>
    <row r="19265" spans="5:6" x14ac:dyDescent="0.25">
      <c r="E19265" s="103"/>
      <c r="F19265" s="104"/>
    </row>
    <row r="19266" spans="5:6" x14ac:dyDescent="0.25">
      <c r="E19266" s="103"/>
      <c r="F19266" s="104"/>
    </row>
    <row r="19267" spans="5:6" x14ac:dyDescent="0.25">
      <c r="E19267" s="103"/>
      <c r="F19267" s="104"/>
    </row>
    <row r="19268" spans="5:6" x14ac:dyDescent="0.25">
      <c r="E19268" s="103"/>
      <c r="F19268" s="104"/>
    </row>
    <row r="19269" spans="5:6" x14ac:dyDescent="0.25">
      <c r="E19269" s="103"/>
      <c r="F19269" s="104"/>
    </row>
    <row r="19270" spans="5:6" x14ac:dyDescent="0.25">
      <c r="E19270" s="103"/>
      <c r="F19270" s="104"/>
    </row>
    <row r="19271" spans="5:6" x14ac:dyDescent="0.25">
      <c r="E19271" s="103"/>
      <c r="F19271" s="104"/>
    </row>
    <row r="19272" spans="5:6" x14ac:dyDescent="0.25">
      <c r="E19272" s="103"/>
      <c r="F19272" s="104"/>
    </row>
    <row r="19273" spans="5:6" x14ac:dyDescent="0.25">
      <c r="E19273" s="103"/>
      <c r="F19273" s="104"/>
    </row>
    <row r="19274" spans="5:6" x14ac:dyDescent="0.25">
      <c r="E19274" s="103"/>
      <c r="F19274" s="104"/>
    </row>
    <row r="19275" spans="5:6" x14ac:dyDescent="0.25">
      <c r="E19275" s="103"/>
      <c r="F19275" s="104"/>
    </row>
    <row r="19276" spans="5:6" x14ac:dyDescent="0.25">
      <c r="E19276" s="103"/>
      <c r="F19276" s="104"/>
    </row>
    <row r="19277" spans="5:6" x14ac:dyDescent="0.25">
      <c r="E19277" s="103"/>
      <c r="F19277" s="104"/>
    </row>
    <row r="19278" spans="5:6" x14ac:dyDescent="0.25">
      <c r="E19278" s="103"/>
      <c r="F19278" s="104"/>
    </row>
    <row r="19279" spans="5:6" x14ac:dyDescent="0.25">
      <c r="E19279" s="103"/>
      <c r="F19279" s="104"/>
    </row>
    <row r="19280" spans="5:6" x14ac:dyDescent="0.25">
      <c r="E19280" s="103"/>
      <c r="F19280" s="104"/>
    </row>
    <row r="19281" spans="5:6" x14ac:dyDescent="0.25">
      <c r="E19281" s="103"/>
      <c r="F19281" s="104"/>
    </row>
    <row r="19282" spans="5:6" x14ac:dyDescent="0.25">
      <c r="E19282" s="103"/>
      <c r="F19282" s="104"/>
    </row>
    <row r="19283" spans="5:6" x14ac:dyDescent="0.25">
      <c r="E19283" s="103"/>
      <c r="F19283" s="104"/>
    </row>
    <row r="19284" spans="5:6" x14ac:dyDescent="0.25">
      <c r="E19284" s="103"/>
      <c r="F19284" s="104"/>
    </row>
    <row r="19285" spans="5:6" x14ac:dyDescent="0.25">
      <c r="E19285" s="103"/>
      <c r="F19285" s="104"/>
    </row>
    <row r="19286" spans="5:6" x14ac:dyDescent="0.25">
      <c r="E19286" s="103"/>
      <c r="F19286" s="104"/>
    </row>
    <row r="19287" spans="5:6" x14ac:dyDescent="0.25">
      <c r="E19287" s="103"/>
      <c r="F19287" s="104"/>
    </row>
    <row r="19288" spans="5:6" x14ac:dyDescent="0.25">
      <c r="E19288" s="103"/>
      <c r="F19288" s="104"/>
    </row>
    <row r="19289" spans="5:6" x14ac:dyDescent="0.25">
      <c r="E19289" s="103"/>
      <c r="F19289" s="104"/>
    </row>
    <row r="19290" spans="5:6" x14ac:dyDescent="0.25">
      <c r="E19290" s="103"/>
      <c r="F19290" s="104"/>
    </row>
    <row r="19291" spans="5:6" x14ac:dyDescent="0.25">
      <c r="E19291" s="103"/>
      <c r="F19291" s="104"/>
    </row>
    <row r="19292" spans="5:6" x14ac:dyDescent="0.25">
      <c r="E19292" s="103"/>
      <c r="F19292" s="104"/>
    </row>
    <row r="19293" spans="5:6" x14ac:dyDescent="0.25">
      <c r="E19293" s="103"/>
      <c r="F19293" s="104"/>
    </row>
    <row r="19294" spans="5:6" x14ac:dyDescent="0.25">
      <c r="E19294" s="103"/>
      <c r="F19294" s="104"/>
    </row>
    <row r="19295" spans="5:6" x14ac:dyDescent="0.25">
      <c r="E19295" s="103"/>
      <c r="F19295" s="104"/>
    </row>
    <row r="19296" spans="5:6" x14ac:dyDescent="0.25">
      <c r="E19296" s="103"/>
      <c r="F19296" s="104"/>
    </row>
    <row r="19297" spans="5:6" x14ac:dyDescent="0.25">
      <c r="E19297" s="103"/>
      <c r="F19297" s="104"/>
    </row>
    <row r="19298" spans="5:6" x14ac:dyDescent="0.25">
      <c r="E19298" s="103"/>
      <c r="F19298" s="104"/>
    </row>
    <row r="19299" spans="5:6" x14ac:dyDescent="0.25">
      <c r="E19299" s="103"/>
      <c r="F19299" s="104"/>
    </row>
    <row r="19300" spans="5:6" x14ac:dyDescent="0.25">
      <c r="E19300" s="103"/>
      <c r="F19300" s="104"/>
    </row>
    <row r="19301" spans="5:6" x14ac:dyDescent="0.25">
      <c r="E19301" s="103"/>
      <c r="F19301" s="104"/>
    </row>
    <row r="19302" spans="5:6" x14ac:dyDescent="0.25">
      <c r="E19302" s="103"/>
      <c r="F19302" s="104"/>
    </row>
    <row r="19303" spans="5:6" x14ac:dyDescent="0.25">
      <c r="E19303" s="103"/>
      <c r="F19303" s="104"/>
    </row>
    <row r="19304" spans="5:6" x14ac:dyDescent="0.25">
      <c r="E19304" s="103"/>
      <c r="F19304" s="104"/>
    </row>
    <row r="19305" spans="5:6" x14ac:dyDescent="0.25">
      <c r="E19305" s="103"/>
      <c r="F19305" s="104"/>
    </row>
    <row r="19306" spans="5:6" x14ac:dyDescent="0.25">
      <c r="E19306" s="103"/>
      <c r="F19306" s="104"/>
    </row>
    <row r="19307" spans="5:6" x14ac:dyDescent="0.25">
      <c r="E19307" s="103"/>
      <c r="F19307" s="104"/>
    </row>
    <row r="19308" spans="5:6" x14ac:dyDescent="0.25">
      <c r="E19308" s="103"/>
      <c r="F19308" s="104"/>
    </row>
    <row r="19309" spans="5:6" x14ac:dyDescent="0.25">
      <c r="E19309" s="103"/>
      <c r="F19309" s="104"/>
    </row>
    <row r="19310" spans="5:6" x14ac:dyDescent="0.25">
      <c r="E19310" s="103"/>
      <c r="F19310" s="104"/>
    </row>
    <row r="19311" spans="5:6" x14ac:dyDescent="0.25">
      <c r="E19311" s="103"/>
      <c r="F19311" s="104"/>
    </row>
    <row r="19312" spans="5:6" x14ac:dyDescent="0.25">
      <c r="E19312" s="103"/>
      <c r="F19312" s="104"/>
    </row>
    <row r="19313" spans="5:6" x14ac:dyDescent="0.25">
      <c r="E19313" s="103"/>
      <c r="F19313" s="104"/>
    </row>
    <row r="19314" spans="5:6" x14ac:dyDescent="0.25">
      <c r="E19314" s="103"/>
      <c r="F19314" s="104"/>
    </row>
    <row r="19315" spans="5:6" x14ac:dyDescent="0.25">
      <c r="E19315" s="103"/>
      <c r="F19315" s="104"/>
    </row>
    <row r="19316" spans="5:6" x14ac:dyDescent="0.25">
      <c r="E19316" s="103"/>
      <c r="F19316" s="104"/>
    </row>
    <row r="19317" spans="5:6" x14ac:dyDescent="0.25">
      <c r="E19317" s="103"/>
      <c r="F19317" s="104"/>
    </row>
    <row r="19318" spans="5:6" x14ac:dyDescent="0.25">
      <c r="E19318" s="103"/>
      <c r="F19318" s="104"/>
    </row>
    <row r="19319" spans="5:6" x14ac:dyDescent="0.25">
      <c r="E19319" s="103"/>
      <c r="F19319" s="104"/>
    </row>
    <row r="19320" spans="5:6" x14ac:dyDescent="0.25">
      <c r="E19320" s="103"/>
      <c r="F19320" s="104"/>
    </row>
    <row r="19321" spans="5:6" x14ac:dyDescent="0.25">
      <c r="E19321" s="103"/>
      <c r="F19321" s="104"/>
    </row>
    <row r="19322" spans="5:6" x14ac:dyDescent="0.25">
      <c r="E19322" s="103"/>
      <c r="F19322" s="104"/>
    </row>
    <row r="19323" spans="5:6" x14ac:dyDescent="0.25">
      <c r="E19323" s="103"/>
      <c r="F19323" s="104"/>
    </row>
    <row r="19324" spans="5:6" x14ac:dyDescent="0.25">
      <c r="E19324" s="103"/>
      <c r="F19324" s="104"/>
    </row>
    <row r="19325" spans="5:6" x14ac:dyDescent="0.25">
      <c r="E19325" s="103"/>
      <c r="F19325" s="104"/>
    </row>
    <row r="19326" spans="5:6" x14ac:dyDescent="0.25">
      <c r="E19326" s="103"/>
      <c r="F19326" s="104"/>
    </row>
    <row r="19327" spans="5:6" x14ac:dyDescent="0.25">
      <c r="E19327" s="103"/>
      <c r="F19327" s="104"/>
    </row>
    <row r="19328" spans="5:6" x14ac:dyDescent="0.25">
      <c r="E19328" s="103"/>
      <c r="F19328" s="104"/>
    </row>
    <row r="19329" spans="5:6" x14ac:dyDescent="0.25">
      <c r="E19329" s="103"/>
      <c r="F19329" s="104"/>
    </row>
    <row r="19330" spans="5:6" x14ac:dyDescent="0.25">
      <c r="E19330" s="103"/>
      <c r="F19330" s="104"/>
    </row>
    <row r="19331" spans="5:6" x14ac:dyDescent="0.25">
      <c r="E19331" s="103"/>
      <c r="F19331" s="104"/>
    </row>
    <row r="19332" spans="5:6" x14ac:dyDescent="0.25">
      <c r="E19332" s="103"/>
      <c r="F19332" s="104"/>
    </row>
    <row r="19333" spans="5:6" x14ac:dyDescent="0.25">
      <c r="E19333" s="103"/>
      <c r="F19333" s="104"/>
    </row>
    <row r="19334" spans="5:6" x14ac:dyDescent="0.25">
      <c r="E19334" s="103"/>
      <c r="F19334" s="104"/>
    </row>
    <row r="19335" spans="5:6" x14ac:dyDescent="0.25">
      <c r="E19335" s="103"/>
      <c r="F19335" s="104"/>
    </row>
    <row r="19336" spans="5:6" x14ac:dyDescent="0.25">
      <c r="E19336" s="103"/>
      <c r="F19336" s="104"/>
    </row>
    <row r="19337" spans="5:6" x14ac:dyDescent="0.25">
      <c r="E19337" s="103"/>
      <c r="F19337" s="104"/>
    </row>
    <row r="19338" spans="5:6" x14ac:dyDescent="0.25">
      <c r="E19338" s="103"/>
      <c r="F19338" s="104"/>
    </row>
    <row r="19339" spans="5:6" x14ac:dyDescent="0.25">
      <c r="E19339" s="103"/>
      <c r="F19339" s="104"/>
    </row>
    <row r="19340" spans="5:6" x14ac:dyDescent="0.25">
      <c r="E19340" s="103"/>
      <c r="F19340" s="104"/>
    </row>
    <row r="19341" spans="5:6" x14ac:dyDescent="0.25">
      <c r="E19341" s="103"/>
      <c r="F19341" s="104"/>
    </row>
    <row r="19342" spans="5:6" x14ac:dyDescent="0.25">
      <c r="E19342" s="103"/>
      <c r="F19342" s="104"/>
    </row>
    <row r="19343" spans="5:6" x14ac:dyDescent="0.25">
      <c r="E19343" s="103"/>
      <c r="F19343" s="104"/>
    </row>
    <row r="19344" spans="5:6" x14ac:dyDescent="0.25">
      <c r="E19344" s="103"/>
      <c r="F19344" s="104"/>
    </row>
    <row r="19345" spans="5:6" x14ac:dyDescent="0.25">
      <c r="E19345" s="103"/>
      <c r="F19345" s="104"/>
    </row>
    <row r="19346" spans="5:6" x14ac:dyDescent="0.25">
      <c r="E19346" s="103"/>
      <c r="F19346" s="104"/>
    </row>
    <row r="19347" spans="5:6" x14ac:dyDescent="0.25">
      <c r="E19347" s="103"/>
      <c r="F19347" s="104"/>
    </row>
    <row r="19348" spans="5:6" x14ac:dyDescent="0.25">
      <c r="E19348" s="103"/>
      <c r="F19348" s="104"/>
    </row>
    <row r="19349" spans="5:6" x14ac:dyDescent="0.25">
      <c r="E19349" s="103"/>
      <c r="F19349" s="104"/>
    </row>
    <row r="19350" spans="5:6" x14ac:dyDescent="0.25">
      <c r="E19350" s="103"/>
      <c r="F19350" s="104"/>
    </row>
    <row r="19351" spans="5:6" x14ac:dyDescent="0.25">
      <c r="E19351" s="103"/>
      <c r="F19351" s="104"/>
    </row>
    <row r="19352" spans="5:6" x14ac:dyDescent="0.25">
      <c r="E19352" s="103"/>
      <c r="F19352" s="104"/>
    </row>
    <row r="19353" spans="5:6" x14ac:dyDescent="0.25">
      <c r="E19353" s="103"/>
      <c r="F19353" s="104"/>
    </row>
    <row r="19354" spans="5:6" x14ac:dyDescent="0.25">
      <c r="E19354" s="103"/>
      <c r="F19354" s="104"/>
    </row>
    <row r="19355" spans="5:6" x14ac:dyDescent="0.25">
      <c r="E19355" s="103"/>
      <c r="F19355" s="104"/>
    </row>
    <row r="19356" spans="5:6" x14ac:dyDescent="0.25">
      <c r="E19356" s="103"/>
      <c r="F19356" s="104"/>
    </row>
    <row r="19357" spans="5:6" x14ac:dyDescent="0.25">
      <c r="E19357" s="103"/>
      <c r="F19357" s="104"/>
    </row>
    <row r="19358" spans="5:6" x14ac:dyDescent="0.25">
      <c r="E19358" s="103"/>
      <c r="F19358" s="104"/>
    </row>
    <row r="19359" spans="5:6" x14ac:dyDescent="0.25">
      <c r="E19359" s="103"/>
      <c r="F19359" s="104"/>
    </row>
    <row r="19360" spans="5:6" x14ac:dyDescent="0.25">
      <c r="E19360" s="103"/>
      <c r="F19360" s="104"/>
    </row>
    <row r="19361" spans="5:6" x14ac:dyDescent="0.25">
      <c r="E19361" s="103"/>
      <c r="F19361" s="104"/>
    </row>
    <row r="19362" spans="5:6" x14ac:dyDescent="0.25">
      <c r="E19362" s="103"/>
      <c r="F19362" s="104"/>
    </row>
    <row r="19363" spans="5:6" x14ac:dyDescent="0.25">
      <c r="E19363" s="103"/>
      <c r="F19363" s="104"/>
    </row>
    <row r="19364" spans="5:6" x14ac:dyDescent="0.25">
      <c r="E19364" s="103"/>
      <c r="F19364" s="104"/>
    </row>
    <row r="19365" spans="5:6" x14ac:dyDescent="0.25">
      <c r="E19365" s="103"/>
      <c r="F19365" s="104"/>
    </row>
    <row r="19366" spans="5:6" x14ac:dyDescent="0.25">
      <c r="E19366" s="103"/>
      <c r="F19366" s="104"/>
    </row>
    <row r="19367" spans="5:6" x14ac:dyDescent="0.25">
      <c r="E19367" s="103"/>
      <c r="F19367" s="104"/>
    </row>
    <row r="19368" spans="5:6" x14ac:dyDescent="0.25">
      <c r="E19368" s="103"/>
      <c r="F19368" s="104"/>
    </row>
    <row r="19369" spans="5:6" x14ac:dyDescent="0.25">
      <c r="E19369" s="103"/>
      <c r="F19369" s="104"/>
    </row>
    <row r="19370" spans="5:6" x14ac:dyDescent="0.25">
      <c r="E19370" s="103"/>
      <c r="F19370" s="104"/>
    </row>
    <row r="19371" spans="5:6" x14ac:dyDescent="0.25">
      <c r="E19371" s="103"/>
      <c r="F19371" s="104"/>
    </row>
    <row r="19372" spans="5:6" x14ac:dyDescent="0.25">
      <c r="E19372" s="103"/>
      <c r="F19372" s="104"/>
    </row>
    <row r="19373" spans="5:6" x14ac:dyDescent="0.25">
      <c r="E19373" s="103"/>
      <c r="F19373" s="104"/>
    </row>
    <row r="19374" spans="5:6" x14ac:dyDescent="0.25">
      <c r="E19374" s="103"/>
      <c r="F19374" s="104"/>
    </row>
    <row r="19375" spans="5:6" x14ac:dyDescent="0.25">
      <c r="E19375" s="103"/>
      <c r="F19375" s="104"/>
    </row>
    <row r="19376" spans="5:6" x14ac:dyDescent="0.25">
      <c r="E19376" s="103"/>
      <c r="F19376" s="104"/>
    </row>
    <row r="19377" spans="5:6" x14ac:dyDescent="0.25">
      <c r="E19377" s="103"/>
      <c r="F19377" s="104"/>
    </row>
    <row r="19378" spans="5:6" x14ac:dyDescent="0.25">
      <c r="E19378" s="103"/>
      <c r="F19378" s="104"/>
    </row>
    <row r="19379" spans="5:6" x14ac:dyDescent="0.25">
      <c r="E19379" s="103"/>
      <c r="F19379" s="104"/>
    </row>
    <row r="19380" spans="5:6" x14ac:dyDescent="0.25">
      <c r="E19380" s="103"/>
      <c r="F19380" s="104"/>
    </row>
    <row r="19381" spans="5:6" x14ac:dyDescent="0.25">
      <c r="E19381" s="103"/>
      <c r="F19381" s="104"/>
    </row>
    <row r="19382" spans="5:6" x14ac:dyDescent="0.25">
      <c r="E19382" s="103"/>
      <c r="F19382" s="104"/>
    </row>
    <row r="19383" spans="5:6" x14ac:dyDescent="0.25">
      <c r="E19383" s="103"/>
      <c r="F19383" s="104"/>
    </row>
    <row r="19384" spans="5:6" x14ac:dyDescent="0.25">
      <c r="E19384" s="103"/>
      <c r="F19384" s="104"/>
    </row>
    <row r="19385" spans="5:6" x14ac:dyDescent="0.25">
      <c r="E19385" s="103"/>
      <c r="F19385" s="104"/>
    </row>
    <row r="19386" spans="5:6" x14ac:dyDescent="0.25">
      <c r="E19386" s="103"/>
      <c r="F19386" s="104"/>
    </row>
    <row r="19387" spans="5:6" x14ac:dyDescent="0.25">
      <c r="E19387" s="103"/>
      <c r="F19387" s="104"/>
    </row>
    <row r="19388" spans="5:6" x14ac:dyDescent="0.25">
      <c r="E19388" s="103"/>
      <c r="F19388" s="104"/>
    </row>
    <row r="19389" spans="5:6" x14ac:dyDescent="0.25">
      <c r="E19389" s="103"/>
      <c r="F19389" s="104"/>
    </row>
    <row r="19390" spans="5:6" x14ac:dyDescent="0.25">
      <c r="E19390" s="103"/>
      <c r="F19390" s="104"/>
    </row>
    <row r="19391" spans="5:6" x14ac:dyDescent="0.25">
      <c r="E19391" s="103"/>
      <c r="F19391" s="104"/>
    </row>
    <row r="19392" spans="5:6" x14ac:dyDescent="0.25">
      <c r="E19392" s="103"/>
      <c r="F19392" s="104"/>
    </row>
    <row r="19393" spans="5:6" x14ac:dyDescent="0.25">
      <c r="E19393" s="103"/>
      <c r="F19393" s="104"/>
    </row>
    <row r="19394" spans="5:6" x14ac:dyDescent="0.25">
      <c r="E19394" s="103"/>
      <c r="F19394" s="104"/>
    </row>
    <row r="19395" spans="5:6" x14ac:dyDescent="0.25">
      <c r="E19395" s="103"/>
      <c r="F19395" s="104"/>
    </row>
    <row r="19396" spans="5:6" x14ac:dyDescent="0.25">
      <c r="E19396" s="103"/>
      <c r="F19396" s="104"/>
    </row>
    <row r="19397" spans="5:6" x14ac:dyDescent="0.25">
      <c r="E19397" s="103"/>
      <c r="F19397" s="104"/>
    </row>
    <row r="19398" spans="5:6" x14ac:dyDescent="0.25">
      <c r="E19398" s="103"/>
      <c r="F19398" s="104"/>
    </row>
    <row r="19399" spans="5:6" x14ac:dyDescent="0.25">
      <c r="E19399" s="103"/>
      <c r="F19399" s="104"/>
    </row>
    <row r="19400" spans="5:6" x14ac:dyDescent="0.25">
      <c r="E19400" s="103"/>
      <c r="F19400" s="104"/>
    </row>
    <row r="19401" spans="5:6" x14ac:dyDescent="0.25">
      <c r="E19401" s="103"/>
      <c r="F19401" s="104"/>
    </row>
    <row r="19402" spans="5:6" x14ac:dyDescent="0.25">
      <c r="E19402" s="103"/>
      <c r="F19402" s="104"/>
    </row>
    <row r="19403" spans="5:6" x14ac:dyDescent="0.25">
      <c r="E19403" s="103"/>
      <c r="F19403" s="104"/>
    </row>
    <row r="19404" spans="5:6" x14ac:dyDescent="0.25">
      <c r="E19404" s="103"/>
      <c r="F19404" s="104"/>
    </row>
    <row r="19405" spans="5:6" x14ac:dyDescent="0.25">
      <c r="E19405" s="103"/>
      <c r="F19405" s="104"/>
    </row>
    <row r="19406" spans="5:6" x14ac:dyDescent="0.25">
      <c r="E19406" s="103"/>
      <c r="F19406" s="104"/>
    </row>
    <row r="19407" spans="5:6" x14ac:dyDescent="0.25">
      <c r="E19407" s="103"/>
      <c r="F19407" s="104"/>
    </row>
    <row r="19408" spans="5:6" x14ac:dyDescent="0.25">
      <c r="E19408" s="103"/>
      <c r="F19408" s="104"/>
    </row>
    <row r="19409" spans="5:6" x14ac:dyDescent="0.25">
      <c r="E19409" s="103"/>
      <c r="F19409" s="104"/>
    </row>
    <row r="19410" spans="5:6" x14ac:dyDescent="0.25">
      <c r="E19410" s="103"/>
      <c r="F19410" s="104"/>
    </row>
    <row r="19411" spans="5:6" x14ac:dyDescent="0.25">
      <c r="E19411" s="103"/>
      <c r="F19411" s="104"/>
    </row>
    <row r="19412" spans="5:6" x14ac:dyDescent="0.25">
      <c r="E19412" s="103"/>
      <c r="F19412" s="104"/>
    </row>
    <row r="19413" spans="5:6" x14ac:dyDescent="0.25">
      <c r="E19413" s="103"/>
      <c r="F19413" s="104"/>
    </row>
    <row r="19414" spans="5:6" x14ac:dyDescent="0.25">
      <c r="E19414" s="103"/>
      <c r="F19414" s="104"/>
    </row>
    <row r="19415" spans="5:6" x14ac:dyDescent="0.25">
      <c r="E19415" s="103"/>
      <c r="F19415" s="104"/>
    </row>
    <row r="19416" spans="5:6" x14ac:dyDescent="0.25">
      <c r="E19416" s="103"/>
      <c r="F19416" s="104"/>
    </row>
    <row r="19417" spans="5:6" x14ac:dyDescent="0.25">
      <c r="E19417" s="103"/>
      <c r="F19417" s="104"/>
    </row>
    <row r="19418" spans="5:6" x14ac:dyDescent="0.25">
      <c r="E19418" s="103"/>
      <c r="F19418" s="104"/>
    </row>
    <row r="19419" spans="5:6" x14ac:dyDescent="0.25">
      <c r="E19419" s="103"/>
      <c r="F19419" s="104"/>
    </row>
    <row r="19420" spans="5:6" x14ac:dyDescent="0.25">
      <c r="E19420" s="103"/>
      <c r="F19420" s="104"/>
    </row>
    <row r="19421" spans="5:6" x14ac:dyDescent="0.25">
      <c r="E19421" s="103"/>
      <c r="F19421" s="104"/>
    </row>
    <row r="19422" spans="5:6" x14ac:dyDescent="0.25">
      <c r="E19422" s="103"/>
      <c r="F19422" s="104"/>
    </row>
    <row r="19423" spans="5:6" x14ac:dyDescent="0.25">
      <c r="E19423" s="103"/>
      <c r="F19423" s="104"/>
    </row>
    <row r="19424" spans="5:6" x14ac:dyDescent="0.25">
      <c r="E19424" s="103"/>
      <c r="F19424" s="104"/>
    </row>
    <row r="19425" spans="5:6" x14ac:dyDescent="0.25">
      <c r="E19425" s="103"/>
      <c r="F19425" s="104"/>
    </row>
    <row r="19426" spans="5:6" x14ac:dyDescent="0.25">
      <c r="E19426" s="103"/>
      <c r="F19426" s="104"/>
    </row>
    <row r="19427" spans="5:6" x14ac:dyDescent="0.25">
      <c r="E19427" s="103"/>
      <c r="F19427" s="104"/>
    </row>
    <row r="19428" spans="5:6" x14ac:dyDescent="0.25">
      <c r="E19428" s="103"/>
      <c r="F19428" s="104"/>
    </row>
    <row r="19429" spans="5:6" x14ac:dyDescent="0.25">
      <c r="E19429" s="103"/>
      <c r="F19429" s="104"/>
    </row>
    <row r="19430" spans="5:6" x14ac:dyDescent="0.25">
      <c r="E19430" s="103"/>
      <c r="F19430" s="104"/>
    </row>
    <row r="19431" spans="5:6" x14ac:dyDescent="0.25">
      <c r="E19431" s="103"/>
      <c r="F19431" s="104"/>
    </row>
    <row r="19432" spans="5:6" x14ac:dyDescent="0.25">
      <c r="E19432" s="103"/>
      <c r="F19432" s="104"/>
    </row>
    <row r="19433" spans="5:6" x14ac:dyDescent="0.25">
      <c r="E19433" s="103"/>
      <c r="F19433" s="104"/>
    </row>
    <row r="19434" spans="5:6" x14ac:dyDescent="0.25">
      <c r="E19434" s="103"/>
      <c r="F19434" s="104"/>
    </row>
    <row r="19435" spans="5:6" x14ac:dyDescent="0.25">
      <c r="E19435" s="103"/>
      <c r="F19435" s="104"/>
    </row>
    <row r="19436" spans="5:6" x14ac:dyDescent="0.25">
      <c r="E19436" s="103"/>
      <c r="F19436" s="104"/>
    </row>
    <row r="19437" spans="5:6" x14ac:dyDescent="0.25">
      <c r="E19437" s="103"/>
      <c r="F19437" s="104"/>
    </row>
    <row r="19438" spans="5:6" x14ac:dyDescent="0.25">
      <c r="E19438" s="103"/>
      <c r="F19438" s="104"/>
    </row>
    <row r="19439" spans="5:6" x14ac:dyDescent="0.25">
      <c r="E19439" s="103"/>
      <c r="F19439" s="104"/>
    </row>
    <row r="19440" spans="5:6" x14ac:dyDescent="0.25">
      <c r="E19440" s="103"/>
      <c r="F19440" s="104"/>
    </row>
    <row r="19441" spans="5:6" x14ac:dyDescent="0.25">
      <c r="E19441" s="103"/>
      <c r="F19441" s="104"/>
    </row>
    <row r="19442" spans="5:6" x14ac:dyDescent="0.25">
      <c r="E19442" s="103"/>
      <c r="F19442" s="104"/>
    </row>
    <row r="19443" spans="5:6" x14ac:dyDescent="0.25">
      <c r="E19443" s="103"/>
      <c r="F19443" s="104"/>
    </row>
    <row r="19444" spans="5:6" x14ac:dyDescent="0.25">
      <c r="E19444" s="103"/>
      <c r="F19444" s="104"/>
    </row>
    <row r="19445" spans="5:6" x14ac:dyDescent="0.25">
      <c r="E19445" s="103"/>
      <c r="F19445" s="104"/>
    </row>
    <row r="19446" spans="5:6" x14ac:dyDescent="0.25">
      <c r="E19446" s="103"/>
      <c r="F19446" s="104"/>
    </row>
    <row r="19447" spans="5:6" x14ac:dyDescent="0.25">
      <c r="E19447" s="103"/>
      <c r="F19447" s="104"/>
    </row>
    <row r="19448" spans="5:6" x14ac:dyDescent="0.25">
      <c r="E19448" s="103"/>
      <c r="F19448" s="104"/>
    </row>
    <row r="19449" spans="5:6" x14ac:dyDescent="0.25">
      <c r="E19449" s="103"/>
      <c r="F19449" s="104"/>
    </row>
    <row r="19450" spans="5:6" x14ac:dyDescent="0.25">
      <c r="E19450" s="103"/>
      <c r="F19450" s="104"/>
    </row>
    <row r="19451" spans="5:6" x14ac:dyDescent="0.25">
      <c r="E19451" s="103"/>
      <c r="F19451" s="104"/>
    </row>
    <row r="19452" spans="5:6" x14ac:dyDescent="0.25">
      <c r="E19452" s="103"/>
      <c r="F19452" s="104"/>
    </row>
    <row r="19453" spans="5:6" x14ac:dyDescent="0.25">
      <c r="E19453" s="103"/>
      <c r="F19453" s="104"/>
    </row>
    <row r="19454" spans="5:6" x14ac:dyDescent="0.25">
      <c r="E19454" s="103"/>
      <c r="F19454" s="104"/>
    </row>
    <row r="19455" spans="5:6" x14ac:dyDescent="0.25">
      <c r="E19455" s="103"/>
      <c r="F19455" s="104"/>
    </row>
    <row r="19456" spans="5:6" x14ac:dyDescent="0.25">
      <c r="E19456" s="103"/>
      <c r="F19456" s="104"/>
    </row>
    <row r="19457" spans="5:6" x14ac:dyDescent="0.25">
      <c r="E19457" s="103"/>
      <c r="F19457" s="104"/>
    </row>
    <row r="19458" spans="5:6" x14ac:dyDescent="0.25">
      <c r="E19458" s="103"/>
      <c r="F19458" s="104"/>
    </row>
    <row r="19459" spans="5:6" x14ac:dyDescent="0.25">
      <c r="E19459" s="103"/>
      <c r="F19459" s="104"/>
    </row>
    <row r="19460" spans="5:6" x14ac:dyDescent="0.25">
      <c r="E19460" s="103"/>
      <c r="F19460" s="104"/>
    </row>
    <row r="19461" spans="5:6" x14ac:dyDescent="0.25">
      <c r="E19461" s="103"/>
      <c r="F19461" s="104"/>
    </row>
    <row r="19462" spans="5:6" x14ac:dyDescent="0.25">
      <c r="E19462" s="103"/>
      <c r="F19462" s="104"/>
    </row>
    <row r="19463" spans="5:6" x14ac:dyDescent="0.25">
      <c r="E19463" s="103"/>
      <c r="F19463" s="104"/>
    </row>
    <row r="19464" spans="5:6" x14ac:dyDescent="0.25">
      <c r="E19464" s="103"/>
      <c r="F19464" s="104"/>
    </row>
    <row r="19465" spans="5:6" x14ac:dyDescent="0.25">
      <c r="E19465" s="103"/>
      <c r="F19465" s="104"/>
    </row>
    <row r="19466" spans="5:6" x14ac:dyDescent="0.25">
      <c r="E19466" s="103"/>
      <c r="F19466" s="104"/>
    </row>
    <row r="19467" spans="5:6" x14ac:dyDescent="0.25">
      <c r="E19467" s="103"/>
      <c r="F19467" s="104"/>
    </row>
    <row r="19468" spans="5:6" x14ac:dyDescent="0.25">
      <c r="E19468" s="103"/>
      <c r="F19468" s="104"/>
    </row>
    <row r="19469" spans="5:6" x14ac:dyDescent="0.25">
      <c r="E19469" s="103"/>
      <c r="F19469" s="104"/>
    </row>
    <row r="19470" spans="5:6" x14ac:dyDescent="0.25">
      <c r="E19470" s="103"/>
      <c r="F19470" s="104"/>
    </row>
    <row r="19471" spans="5:6" x14ac:dyDescent="0.25">
      <c r="E19471" s="103"/>
      <c r="F19471" s="104"/>
    </row>
    <row r="19472" spans="5:6" x14ac:dyDescent="0.25">
      <c r="E19472" s="103"/>
      <c r="F19472" s="104"/>
    </row>
    <row r="19473" spans="5:6" x14ac:dyDescent="0.25">
      <c r="E19473" s="103"/>
      <c r="F19473" s="104"/>
    </row>
    <row r="19474" spans="5:6" x14ac:dyDescent="0.25">
      <c r="E19474" s="103"/>
      <c r="F19474" s="104"/>
    </row>
    <row r="19475" spans="5:6" x14ac:dyDescent="0.25">
      <c r="E19475" s="103"/>
      <c r="F19475" s="104"/>
    </row>
    <row r="19476" spans="5:6" x14ac:dyDescent="0.25">
      <c r="E19476" s="103"/>
      <c r="F19476" s="104"/>
    </row>
    <row r="19477" spans="5:6" x14ac:dyDescent="0.25">
      <c r="E19477" s="103"/>
      <c r="F19477" s="104"/>
    </row>
    <row r="19478" spans="5:6" x14ac:dyDescent="0.25">
      <c r="E19478" s="103"/>
      <c r="F19478" s="104"/>
    </row>
    <row r="19479" spans="5:6" x14ac:dyDescent="0.25">
      <c r="E19479" s="103"/>
      <c r="F19479" s="104"/>
    </row>
    <row r="19480" spans="5:6" x14ac:dyDescent="0.25">
      <c r="E19480" s="103"/>
      <c r="F19480" s="104"/>
    </row>
    <row r="19481" spans="5:6" x14ac:dyDescent="0.25">
      <c r="E19481" s="103"/>
      <c r="F19481" s="104"/>
    </row>
    <row r="19482" spans="5:6" x14ac:dyDescent="0.25">
      <c r="E19482" s="103"/>
      <c r="F19482" s="104"/>
    </row>
    <row r="19483" spans="5:6" x14ac:dyDescent="0.25">
      <c r="E19483" s="103"/>
      <c r="F19483" s="104"/>
    </row>
    <row r="19484" spans="5:6" x14ac:dyDescent="0.25">
      <c r="E19484" s="103"/>
      <c r="F19484" s="104"/>
    </row>
    <row r="19485" spans="5:6" x14ac:dyDescent="0.25">
      <c r="E19485" s="103"/>
      <c r="F19485" s="104"/>
    </row>
    <row r="19486" spans="5:6" x14ac:dyDescent="0.25">
      <c r="E19486" s="103"/>
      <c r="F19486" s="104"/>
    </row>
    <row r="19487" spans="5:6" x14ac:dyDescent="0.25">
      <c r="E19487" s="103"/>
      <c r="F19487" s="104"/>
    </row>
    <row r="19488" spans="5:6" x14ac:dyDescent="0.25">
      <c r="E19488" s="103"/>
      <c r="F19488" s="104"/>
    </row>
    <row r="19489" spans="5:6" x14ac:dyDescent="0.25">
      <c r="E19489" s="103"/>
      <c r="F19489" s="104"/>
    </row>
    <row r="19490" spans="5:6" x14ac:dyDescent="0.25">
      <c r="E19490" s="103"/>
      <c r="F19490" s="104"/>
    </row>
    <row r="19491" spans="5:6" x14ac:dyDescent="0.25">
      <c r="E19491" s="103"/>
      <c r="F19491" s="104"/>
    </row>
    <row r="19492" spans="5:6" x14ac:dyDescent="0.25">
      <c r="E19492" s="103"/>
      <c r="F19492" s="104"/>
    </row>
    <row r="19493" spans="5:6" x14ac:dyDescent="0.25">
      <c r="E19493" s="103"/>
      <c r="F19493" s="104"/>
    </row>
    <row r="19494" spans="5:6" x14ac:dyDescent="0.25">
      <c r="E19494" s="103"/>
      <c r="F19494" s="104"/>
    </row>
    <row r="19495" spans="5:6" x14ac:dyDescent="0.25">
      <c r="E19495" s="103"/>
      <c r="F19495" s="104"/>
    </row>
    <row r="19496" spans="5:6" x14ac:dyDescent="0.25">
      <c r="E19496" s="103"/>
      <c r="F19496" s="104"/>
    </row>
    <row r="19497" spans="5:6" x14ac:dyDescent="0.25">
      <c r="E19497" s="103"/>
      <c r="F19497" s="104"/>
    </row>
    <row r="19498" spans="5:6" x14ac:dyDescent="0.25">
      <c r="E19498" s="103"/>
      <c r="F19498" s="104"/>
    </row>
    <row r="19499" spans="5:6" x14ac:dyDescent="0.25">
      <c r="E19499" s="103"/>
      <c r="F19499" s="104"/>
    </row>
    <row r="19500" spans="5:6" x14ac:dyDescent="0.25">
      <c r="E19500" s="103"/>
      <c r="F19500" s="104"/>
    </row>
    <row r="19501" spans="5:6" x14ac:dyDescent="0.25">
      <c r="E19501" s="103"/>
      <c r="F19501" s="104"/>
    </row>
    <row r="19502" spans="5:6" x14ac:dyDescent="0.25">
      <c r="E19502" s="103"/>
      <c r="F19502" s="104"/>
    </row>
    <row r="19503" spans="5:6" x14ac:dyDescent="0.25">
      <c r="E19503" s="103"/>
      <c r="F19503" s="104"/>
    </row>
    <row r="19504" spans="5:6" x14ac:dyDescent="0.25">
      <c r="E19504" s="103"/>
      <c r="F19504" s="104"/>
    </row>
    <row r="19505" spans="5:6" x14ac:dyDescent="0.25">
      <c r="E19505" s="103"/>
      <c r="F19505" s="104"/>
    </row>
    <row r="19506" spans="5:6" x14ac:dyDescent="0.25">
      <c r="E19506" s="103"/>
      <c r="F19506" s="104"/>
    </row>
    <row r="19507" spans="5:6" x14ac:dyDescent="0.25">
      <c r="E19507" s="103"/>
      <c r="F19507" s="104"/>
    </row>
    <row r="19508" spans="5:6" x14ac:dyDescent="0.25">
      <c r="E19508" s="103"/>
      <c r="F19508" s="104"/>
    </row>
    <row r="19509" spans="5:6" x14ac:dyDescent="0.25">
      <c r="E19509" s="103"/>
      <c r="F19509" s="104"/>
    </row>
    <row r="19510" spans="5:6" x14ac:dyDescent="0.25">
      <c r="E19510" s="103"/>
      <c r="F19510" s="104"/>
    </row>
    <row r="19511" spans="5:6" x14ac:dyDescent="0.25">
      <c r="E19511" s="103"/>
      <c r="F19511" s="104"/>
    </row>
    <row r="19512" spans="5:6" x14ac:dyDescent="0.25">
      <c r="E19512" s="103"/>
      <c r="F19512" s="104"/>
    </row>
    <row r="19513" spans="5:6" x14ac:dyDescent="0.25">
      <c r="E19513" s="103"/>
      <c r="F19513" s="104"/>
    </row>
    <row r="19514" spans="5:6" x14ac:dyDescent="0.25">
      <c r="E19514" s="103"/>
      <c r="F19514" s="104"/>
    </row>
    <row r="19515" spans="5:6" x14ac:dyDescent="0.25">
      <c r="E19515" s="103"/>
      <c r="F19515" s="104"/>
    </row>
    <row r="19516" spans="5:6" x14ac:dyDescent="0.25">
      <c r="E19516" s="103"/>
      <c r="F19516" s="104"/>
    </row>
    <row r="19517" spans="5:6" x14ac:dyDescent="0.25">
      <c r="E19517" s="103"/>
      <c r="F19517" s="104"/>
    </row>
    <row r="19518" spans="5:6" x14ac:dyDescent="0.25">
      <c r="E19518" s="103"/>
      <c r="F19518" s="104"/>
    </row>
    <row r="19519" spans="5:6" x14ac:dyDescent="0.25">
      <c r="E19519" s="103"/>
      <c r="F19519" s="104"/>
    </row>
    <row r="19520" spans="5:6" x14ac:dyDescent="0.25">
      <c r="E19520" s="103"/>
      <c r="F19520" s="104"/>
    </row>
    <row r="19521" spans="5:6" x14ac:dyDescent="0.25">
      <c r="E19521" s="103"/>
      <c r="F19521" s="104"/>
    </row>
    <row r="19522" spans="5:6" x14ac:dyDescent="0.25">
      <c r="E19522" s="103"/>
      <c r="F19522" s="104"/>
    </row>
    <row r="19523" spans="5:6" x14ac:dyDescent="0.25">
      <c r="E19523" s="103"/>
      <c r="F19523" s="104"/>
    </row>
    <row r="19524" spans="5:6" x14ac:dyDescent="0.25">
      <c r="E19524" s="103"/>
      <c r="F19524" s="104"/>
    </row>
    <row r="19525" spans="5:6" x14ac:dyDescent="0.25">
      <c r="E19525" s="103"/>
      <c r="F19525" s="104"/>
    </row>
    <row r="19526" spans="5:6" x14ac:dyDescent="0.25">
      <c r="E19526" s="103"/>
      <c r="F19526" s="104"/>
    </row>
    <row r="19527" spans="5:6" x14ac:dyDescent="0.25">
      <c r="E19527" s="103"/>
      <c r="F19527" s="104"/>
    </row>
    <row r="19528" spans="5:6" x14ac:dyDescent="0.25">
      <c r="E19528" s="103"/>
      <c r="F19528" s="104"/>
    </row>
    <row r="19529" spans="5:6" x14ac:dyDescent="0.25">
      <c r="E19529" s="103"/>
      <c r="F19529" s="104"/>
    </row>
    <row r="19530" spans="5:6" x14ac:dyDescent="0.25">
      <c r="E19530" s="103"/>
      <c r="F19530" s="104"/>
    </row>
    <row r="19531" spans="5:6" x14ac:dyDescent="0.25">
      <c r="E19531" s="103"/>
      <c r="F19531" s="104"/>
    </row>
    <row r="19532" spans="5:6" x14ac:dyDescent="0.25">
      <c r="E19532" s="103"/>
      <c r="F19532" s="104"/>
    </row>
    <row r="19533" spans="5:6" x14ac:dyDescent="0.25">
      <c r="E19533" s="103"/>
      <c r="F19533" s="104"/>
    </row>
    <row r="19534" spans="5:6" x14ac:dyDescent="0.25">
      <c r="E19534" s="103"/>
      <c r="F19534" s="104"/>
    </row>
    <row r="19535" spans="5:6" x14ac:dyDescent="0.25">
      <c r="E19535" s="103"/>
      <c r="F19535" s="104"/>
    </row>
    <row r="19536" spans="5:6" x14ac:dyDescent="0.25">
      <c r="E19536" s="103"/>
      <c r="F19536" s="104"/>
    </row>
    <row r="19537" spans="5:6" x14ac:dyDescent="0.25">
      <c r="E19537" s="103"/>
      <c r="F19537" s="104"/>
    </row>
    <row r="19538" spans="5:6" x14ac:dyDescent="0.25">
      <c r="E19538" s="103"/>
      <c r="F19538" s="104"/>
    </row>
    <row r="19539" spans="5:6" x14ac:dyDescent="0.25">
      <c r="E19539" s="103"/>
      <c r="F19539" s="104"/>
    </row>
    <row r="19540" spans="5:6" x14ac:dyDescent="0.25">
      <c r="E19540" s="103"/>
      <c r="F19540" s="104"/>
    </row>
    <row r="19541" spans="5:6" x14ac:dyDescent="0.25">
      <c r="E19541" s="103"/>
      <c r="F19541" s="104"/>
    </row>
    <row r="19542" spans="5:6" x14ac:dyDescent="0.25">
      <c r="E19542" s="103"/>
      <c r="F19542" s="104"/>
    </row>
    <row r="19543" spans="5:6" x14ac:dyDescent="0.25">
      <c r="E19543" s="103"/>
      <c r="F19543" s="104"/>
    </row>
    <row r="19544" spans="5:6" x14ac:dyDescent="0.25">
      <c r="E19544" s="103"/>
      <c r="F19544" s="104"/>
    </row>
    <row r="19545" spans="5:6" x14ac:dyDescent="0.25">
      <c r="E19545" s="103"/>
      <c r="F19545" s="104"/>
    </row>
    <row r="19546" spans="5:6" x14ac:dyDescent="0.25">
      <c r="E19546" s="103"/>
      <c r="F19546" s="104"/>
    </row>
    <row r="19547" spans="5:6" x14ac:dyDescent="0.25">
      <c r="E19547" s="103"/>
      <c r="F19547" s="104"/>
    </row>
    <row r="19548" spans="5:6" x14ac:dyDescent="0.25">
      <c r="E19548" s="103"/>
      <c r="F19548" s="104"/>
    </row>
    <row r="19549" spans="5:6" x14ac:dyDescent="0.25">
      <c r="E19549" s="103"/>
      <c r="F19549" s="104"/>
    </row>
    <row r="19550" spans="5:6" x14ac:dyDescent="0.25">
      <c r="E19550" s="103"/>
      <c r="F19550" s="104"/>
    </row>
    <row r="19551" spans="5:6" x14ac:dyDescent="0.25">
      <c r="E19551" s="103"/>
      <c r="F19551" s="104"/>
    </row>
    <row r="19552" spans="5:6" x14ac:dyDescent="0.25">
      <c r="E19552" s="103"/>
      <c r="F19552" s="104"/>
    </row>
    <row r="19553" spans="5:6" x14ac:dyDescent="0.25">
      <c r="E19553" s="103"/>
      <c r="F19553" s="104"/>
    </row>
    <row r="19554" spans="5:6" x14ac:dyDescent="0.25">
      <c r="E19554" s="103"/>
      <c r="F19554" s="104"/>
    </row>
    <row r="19555" spans="5:6" x14ac:dyDescent="0.25">
      <c r="E19555" s="103"/>
      <c r="F19555" s="104"/>
    </row>
    <row r="19556" spans="5:6" x14ac:dyDescent="0.25">
      <c r="E19556" s="103"/>
      <c r="F19556" s="104"/>
    </row>
    <row r="19557" spans="5:6" x14ac:dyDescent="0.25">
      <c r="E19557" s="103"/>
      <c r="F19557" s="104"/>
    </row>
    <row r="19558" spans="5:6" x14ac:dyDescent="0.25">
      <c r="E19558" s="103"/>
      <c r="F19558" s="104"/>
    </row>
    <row r="19559" spans="5:6" x14ac:dyDescent="0.25">
      <c r="E19559" s="103"/>
      <c r="F19559" s="104"/>
    </row>
    <row r="19560" spans="5:6" x14ac:dyDescent="0.25">
      <c r="E19560" s="103"/>
      <c r="F19560" s="104"/>
    </row>
    <row r="19561" spans="5:6" x14ac:dyDescent="0.25">
      <c r="E19561" s="103"/>
      <c r="F19561" s="104"/>
    </row>
    <row r="19562" spans="5:6" x14ac:dyDescent="0.25">
      <c r="E19562" s="103"/>
      <c r="F19562" s="104"/>
    </row>
    <row r="19563" spans="5:6" x14ac:dyDescent="0.25">
      <c r="E19563" s="103"/>
      <c r="F19563" s="104"/>
    </row>
    <row r="19564" spans="5:6" x14ac:dyDescent="0.25">
      <c r="E19564" s="103"/>
      <c r="F19564" s="104"/>
    </row>
    <row r="19565" spans="5:6" x14ac:dyDescent="0.25">
      <c r="E19565" s="103"/>
      <c r="F19565" s="104"/>
    </row>
    <row r="19566" spans="5:6" x14ac:dyDescent="0.25">
      <c r="E19566" s="103"/>
      <c r="F19566" s="104"/>
    </row>
    <row r="19567" spans="5:6" x14ac:dyDescent="0.25">
      <c r="E19567" s="103"/>
      <c r="F19567" s="104"/>
    </row>
    <row r="19568" spans="5:6" x14ac:dyDescent="0.25">
      <c r="E19568" s="103"/>
      <c r="F19568" s="104"/>
    </row>
    <row r="19569" spans="5:6" x14ac:dyDescent="0.25">
      <c r="E19569" s="103"/>
      <c r="F19569" s="104"/>
    </row>
    <row r="19570" spans="5:6" x14ac:dyDescent="0.25">
      <c r="E19570" s="103"/>
      <c r="F19570" s="104"/>
    </row>
    <row r="19571" spans="5:6" x14ac:dyDescent="0.25">
      <c r="E19571" s="103"/>
      <c r="F19571" s="104"/>
    </row>
    <row r="19572" spans="5:6" x14ac:dyDescent="0.25">
      <c r="E19572" s="103"/>
      <c r="F19572" s="104"/>
    </row>
    <row r="19573" spans="5:6" x14ac:dyDescent="0.25">
      <c r="E19573" s="103"/>
      <c r="F19573" s="104"/>
    </row>
    <row r="19574" spans="5:6" x14ac:dyDescent="0.25">
      <c r="E19574" s="103"/>
      <c r="F19574" s="104"/>
    </row>
    <row r="19575" spans="5:6" x14ac:dyDescent="0.25">
      <c r="E19575" s="103"/>
      <c r="F19575" s="104"/>
    </row>
    <row r="19576" spans="5:6" x14ac:dyDescent="0.25">
      <c r="E19576" s="103"/>
      <c r="F19576" s="104"/>
    </row>
    <row r="19577" spans="5:6" x14ac:dyDescent="0.25">
      <c r="E19577" s="103"/>
      <c r="F19577" s="104"/>
    </row>
    <row r="19578" spans="5:6" x14ac:dyDescent="0.25">
      <c r="E19578" s="103"/>
      <c r="F19578" s="104"/>
    </row>
    <row r="19579" spans="5:6" x14ac:dyDescent="0.25">
      <c r="E19579" s="103"/>
      <c r="F19579" s="104"/>
    </row>
    <row r="19580" spans="5:6" x14ac:dyDescent="0.25">
      <c r="E19580" s="103"/>
      <c r="F19580" s="104"/>
    </row>
    <row r="19581" spans="5:6" x14ac:dyDescent="0.25">
      <c r="E19581" s="103"/>
      <c r="F19581" s="104"/>
    </row>
    <row r="19582" spans="5:6" x14ac:dyDescent="0.25">
      <c r="E19582" s="103"/>
      <c r="F19582" s="104"/>
    </row>
    <row r="19583" spans="5:6" x14ac:dyDescent="0.25">
      <c r="E19583" s="103"/>
      <c r="F19583" s="104"/>
    </row>
    <row r="19584" spans="5:6" x14ac:dyDescent="0.25">
      <c r="E19584" s="103"/>
      <c r="F19584" s="104"/>
    </row>
    <row r="19585" spans="5:6" x14ac:dyDescent="0.25">
      <c r="E19585" s="103"/>
      <c r="F19585" s="104"/>
    </row>
    <row r="19586" spans="5:6" x14ac:dyDescent="0.25">
      <c r="E19586" s="103"/>
      <c r="F19586" s="104"/>
    </row>
    <row r="19587" spans="5:6" x14ac:dyDescent="0.25">
      <c r="E19587" s="103"/>
      <c r="F19587" s="104"/>
    </row>
    <row r="19588" spans="5:6" x14ac:dyDescent="0.25">
      <c r="E19588" s="103"/>
      <c r="F19588" s="104"/>
    </row>
    <row r="19589" spans="5:6" x14ac:dyDescent="0.25">
      <c r="E19589" s="103"/>
      <c r="F19589" s="104"/>
    </row>
    <row r="19590" spans="5:6" x14ac:dyDescent="0.25">
      <c r="E19590" s="103"/>
      <c r="F19590" s="104"/>
    </row>
    <row r="19591" spans="5:6" x14ac:dyDescent="0.25">
      <c r="E19591" s="103"/>
      <c r="F19591" s="104"/>
    </row>
    <row r="19592" spans="5:6" x14ac:dyDescent="0.25">
      <c r="E19592" s="103"/>
      <c r="F19592" s="104"/>
    </row>
    <row r="19593" spans="5:6" x14ac:dyDescent="0.25">
      <c r="E19593" s="103"/>
      <c r="F19593" s="104"/>
    </row>
    <row r="19594" spans="5:6" x14ac:dyDescent="0.25">
      <c r="E19594" s="103"/>
      <c r="F19594" s="104"/>
    </row>
    <row r="19595" spans="5:6" x14ac:dyDescent="0.25">
      <c r="E19595" s="103"/>
      <c r="F19595" s="104"/>
    </row>
    <row r="19596" spans="5:6" x14ac:dyDescent="0.25">
      <c r="E19596" s="103"/>
      <c r="F19596" s="104"/>
    </row>
    <row r="19597" spans="5:6" x14ac:dyDescent="0.25">
      <c r="E19597" s="103"/>
      <c r="F19597" s="104"/>
    </row>
    <row r="19598" spans="5:6" x14ac:dyDescent="0.25">
      <c r="E19598" s="103"/>
      <c r="F19598" s="104"/>
    </row>
    <row r="19599" spans="5:6" x14ac:dyDescent="0.25">
      <c r="E19599" s="103"/>
      <c r="F19599" s="104"/>
    </row>
    <row r="19600" spans="5:6" x14ac:dyDescent="0.25">
      <c r="E19600" s="103"/>
      <c r="F19600" s="104"/>
    </row>
    <row r="19601" spans="5:6" x14ac:dyDescent="0.25">
      <c r="E19601" s="103"/>
      <c r="F19601" s="104"/>
    </row>
    <row r="19602" spans="5:6" x14ac:dyDescent="0.25">
      <c r="E19602" s="103"/>
      <c r="F19602" s="104"/>
    </row>
    <row r="19603" spans="5:6" x14ac:dyDescent="0.25">
      <c r="E19603" s="103"/>
      <c r="F19603" s="104"/>
    </row>
    <row r="19604" spans="5:6" x14ac:dyDescent="0.25">
      <c r="E19604" s="103"/>
      <c r="F19604" s="104"/>
    </row>
    <row r="19605" spans="5:6" x14ac:dyDescent="0.25">
      <c r="E19605" s="103"/>
      <c r="F19605" s="104"/>
    </row>
    <row r="19606" spans="5:6" x14ac:dyDescent="0.25">
      <c r="E19606" s="103"/>
      <c r="F19606" s="104"/>
    </row>
    <row r="19607" spans="5:6" x14ac:dyDescent="0.25">
      <c r="E19607" s="103"/>
      <c r="F19607" s="104"/>
    </row>
    <row r="19608" spans="5:6" x14ac:dyDescent="0.25">
      <c r="E19608" s="103"/>
      <c r="F19608" s="104"/>
    </row>
    <row r="19609" spans="5:6" x14ac:dyDescent="0.25">
      <c r="E19609" s="103"/>
      <c r="F19609" s="104"/>
    </row>
    <row r="19610" spans="5:6" x14ac:dyDescent="0.25">
      <c r="E19610" s="103"/>
      <c r="F19610" s="104"/>
    </row>
    <row r="19611" spans="5:6" x14ac:dyDescent="0.25">
      <c r="E19611" s="103"/>
      <c r="F19611" s="104"/>
    </row>
    <row r="19612" spans="5:6" x14ac:dyDescent="0.25">
      <c r="E19612" s="103"/>
      <c r="F19612" s="104"/>
    </row>
    <row r="19613" spans="5:6" x14ac:dyDescent="0.25">
      <c r="E19613" s="103"/>
      <c r="F19613" s="104"/>
    </row>
    <row r="19614" spans="5:6" x14ac:dyDescent="0.25">
      <c r="E19614" s="103"/>
      <c r="F19614" s="104"/>
    </row>
    <row r="19615" spans="5:6" x14ac:dyDescent="0.25">
      <c r="E19615" s="103"/>
      <c r="F19615" s="104"/>
    </row>
    <row r="19616" spans="5:6" x14ac:dyDescent="0.25">
      <c r="E19616" s="103"/>
      <c r="F19616" s="104"/>
    </row>
    <row r="19617" spans="5:6" x14ac:dyDescent="0.25">
      <c r="E19617" s="103"/>
      <c r="F19617" s="104"/>
    </row>
    <row r="19618" spans="5:6" x14ac:dyDescent="0.25">
      <c r="E19618" s="103"/>
      <c r="F19618" s="104"/>
    </row>
    <row r="19619" spans="5:6" x14ac:dyDescent="0.25">
      <c r="E19619" s="103"/>
      <c r="F19619" s="104"/>
    </row>
    <row r="19620" spans="5:6" x14ac:dyDescent="0.25">
      <c r="E19620" s="103"/>
      <c r="F19620" s="104"/>
    </row>
    <row r="19621" spans="5:6" x14ac:dyDescent="0.25">
      <c r="E19621" s="103"/>
      <c r="F19621" s="104"/>
    </row>
    <row r="19622" spans="5:6" x14ac:dyDescent="0.25">
      <c r="E19622" s="103"/>
      <c r="F19622" s="104"/>
    </row>
    <row r="19623" spans="5:6" x14ac:dyDescent="0.25">
      <c r="E19623" s="103"/>
      <c r="F19623" s="104"/>
    </row>
    <row r="19624" spans="5:6" x14ac:dyDescent="0.25">
      <c r="E19624" s="103"/>
      <c r="F19624" s="104"/>
    </row>
    <row r="19625" spans="5:6" x14ac:dyDescent="0.25">
      <c r="E19625" s="103"/>
      <c r="F19625" s="104"/>
    </row>
    <row r="19626" spans="5:6" x14ac:dyDescent="0.25">
      <c r="E19626" s="103"/>
      <c r="F19626" s="104"/>
    </row>
    <row r="19627" spans="5:6" x14ac:dyDescent="0.25">
      <c r="E19627" s="103"/>
      <c r="F19627" s="104"/>
    </row>
    <row r="19628" spans="5:6" x14ac:dyDescent="0.25">
      <c r="E19628" s="103"/>
      <c r="F19628" s="104"/>
    </row>
    <row r="19629" spans="5:6" x14ac:dyDescent="0.25">
      <c r="E19629" s="103"/>
      <c r="F19629" s="104"/>
    </row>
    <row r="19630" spans="5:6" x14ac:dyDescent="0.25">
      <c r="E19630" s="103"/>
      <c r="F19630" s="104"/>
    </row>
    <row r="19631" spans="5:6" x14ac:dyDescent="0.25">
      <c r="E19631" s="103"/>
      <c r="F19631" s="104"/>
    </row>
    <row r="19632" spans="5:6" x14ac:dyDescent="0.25">
      <c r="E19632" s="103"/>
      <c r="F19632" s="104"/>
    </row>
    <row r="19633" spans="5:6" x14ac:dyDescent="0.25">
      <c r="E19633" s="103"/>
      <c r="F19633" s="104"/>
    </row>
    <row r="19634" spans="5:6" x14ac:dyDescent="0.25">
      <c r="E19634" s="103"/>
      <c r="F19634" s="104"/>
    </row>
    <row r="19635" spans="5:6" x14ac:dyDescent="0.25">
      <c r="E19635" s="103"/>
      <c r="F19635" s="104"/>
    </row>
    <row r="19636" spans="5:6" x14ac:dyDescent="0.25">
      <c r="E19636" s="103"/>
      <c r="F19636" s="104"/>
    </row>
    <row r="19637" spans="5:6" x14ac:dyDescent="0.25">
      <c r="E19637" s="103"/>
      <c r="F19637" s="104"/>
    </row>
    <row r="19638" spans="5:6" x14ac:dyDescent="0.25">
      <c r="E19638" s="103"/>
      <c r="F19638" s="104"/>
    </row>
    <row r="19639" spans="5:6" x14ac:dyDescent="0.25">
      <c r="E19639" s="103"/>
      <c r="F19639" s="104"/>
    </row>
    <row r="19640" spans="5:6" x14ac:dyDescent="0.25">
      <c r="E19640" s="103"/>
      <c r="F19640" s="104"/>
    </row>
    <row r="19641" spans="5:6" x14ac:dyDescent="0.25">
      <c r="E19641" s="103"/>
      <c r="F19641" s="104"/>
    </row>
    <row r="19642" spans="5:6" x14ac:dyDescent="0.25">
      <c r="E19642" s="103"/>
      <c r="F19642" s="104"/>
    </row>
    <row r="19643" spans="5:6" x14ac:dyDescent="0.25">
      <c r="E19643" s="103"/>
      <c r="F19643" s="104"/>
    </row>
    <row r="19644" spans="5:6" x14ac:dyDescent="0.25">
      <c r="E19644" s="103"/>
      <c r="F19644" s="104"/>
    </row>
    <row r="19645" spans="5:6" x14ac:dyDescent="0.25">
      <c r="E19645" s="103"/>
      <c r="F19645" s="104"/>
    </row>
    <row r="19646" spans="5:6" x14ac:dyDescent="0.25">
      <c r="E19646" s="103"/>
      <c r="F19646" s="104"/>
    </row>
    <row r="19647" spans="5:6" x14ac:dyDescent="0.25">
      <c r="E19647" s="103"/>
      <c r="F19647" s="104"/>
    </row>
    <row r="19648" spans="5:6" x14ac:dyDescent="0.25">
      <c r="E19648" s="103"/>
      <c r="F19648" s="104"/>
    </row>
    <row r="19649" spans="5:6" x14ac:dyDescent="0.25">
      <c r="E19649" s="103"/>
      <c r="F19649" s="104"/>
    </row>
    <row r="19650" spans="5:6" x14ac:dyDescent="0.25">
      <c r="E19650" s="103"/>
      <c r="F19650" s="104"/>
    </row>
    <row r="19651" spans="5:6" x14ac:dyDescent="0.25">
      <c r="E19651" s="103"/>
      <c r="F19651" s="104"/>
    </row>
    <row r="19652" spans="5:6" x14ac:dyDescent="0.25">
      <c r="E19652" s="103"/>
      <c r="F19652" s="104"/>
    </row>
    <row r="19653" spans="5:6" x14ac:dyDescent="0.25">
      <c r="E19653" s="103"/>
      <c r="F19653" s="104"/>
    </row>
    <row r="19654" spans="5:6" x14ac:dyDescent="0.25">
      <c r="E19654" s="103"/>
      <c r="F19654" s="104"/>
    </row>
    <row r="19655" spans="5:6" x14ac:dyDescent="0.25">
      <c r="E19655" s="103"/>
      <c r="F19655" s="104"/>
    </row>
    <row r="19656" spans="5:6" x14ac:dyDescent="0.25">
      <c r="E19656" s="103"/>
      <c r="F19656" s="104"/>
    </row>
    <row r="19657" spans="5:6" x14ac:dyDescent="0.25">
      <c r="E19657" s="103"/>
      <c r="F19657" s="104"/>
    </row>
    <row r="19658" spans="5:6" x14ac:dyDescent="0.25">
      <c r="E19658" s="103"/>
      <c r="F19658" s="104"/>
    </row>
    <row r="19659" spans="5:6" x14ac:dyDescent="0.25">
      <c r="E19659" s="103"/>
      <c r="F19659" s="104"/>
    </row>
    <row r="19660" spans="5:6" x14ac:dyDescent="0.25">
      <c r="E19660" s="103"/>
      <c r="F19660" s="104"/>
    </row>
    <row r="19661" spans="5:6" x14ac:dyDescent="0.25">
      <c r="E19661" s="103"/>
      <c r="F19661" s="104"/>
    </row>
    <row r="19662" spans="5:6" x14ac:dyDescent="0.25">
      <c r="E19662" s="103"/>
      <c r="F19662" s="104"/>
    </row>
    <row r="19663" spans="5:6" x14ac:dyDescent="0.25">
      <c r="E19663" s="103"/>
      <c r="F19663" s="104"/>
    </row>
    <row r="19664" spans="5:6" x14ac:dyDescent="0.25">
      <c r="E19664" s="103"/>
      <c r="F19664" s="104"/>
    </row>
    <row r="19665" spans="5:6" x14ac:dyDescent="0.25">
      <c r="E19665" s="103"/>
      <c r="F19665" s="104"/>
    </row>
    <row r="19666" spans="5:6" x14ac:dyDescent="0.25">
      <c r="E19666" s="103"/>
      <c r="F19666" s="104"/>
    </row>
    <row r="19667" spans="5:6" x14ac:dyDescent="0.25">
      <c r="E19667" s="103"/>
      <c r="F19667" s="104"/>
    </row>
    <row r="19668" spans="5:6" x14ac:dyDescent="0.25">
      <c r="E19668" s="103"/>
      <c r="F19668" s="104"/>
    </row>
    <row r="19669" spans="5:6" x14ac:dyDescent="0.25">
      <c r="E19669" s="103"/>
      <c r="F19669" s="104"/>
    </row>
    <row r="19670" spans="5:6" x14ac:dyDescent="0.25">
      <c r="E19670" s="103"/>
      <c r="F19670" s="104"/>
    </row>
    <row r="19671" spans="5:6" x14ac:dyDescent="0.25">
      <c r="E19671" s="103"/>
      <c r="F19671" s="104"/>
    </row>
    <row r="19672" spans="5:6" x14ac:dyDescent="0.25">
      <c r="E19672" s="103"/>
      <c r="F19672" s="104"/>
    </row>
    <row r="19673" spans="5:6" x14ac:dyDescent="0.25">
      <c r="E19673" s="103"/>
      <c r="F19673" s="104"/>
    </row>
    <row r="19674" spans="5:6" x14ac:dyDescent="0.25">
      <c r="E19674" s="103"/>
      <c r="F19674" s="104"/>
    </row>
    <row r="19675" spans="5:6" x14ac:dyDescent="0.25">
      <c r="E19675" s="103"/>
      <c r="F19675" s="104"/>
    </row>
    <row r="19676" spans="5:6" x14ac:dyDescent="0.25">
      <c r="E19676" s="103"/>
      <c r="F19676" s="104"/>
    </row>
    <row r="19677" spans="5:6" x14ac:dyDescent="0.25">
      <c r="E19677" s="103"/>
      <c r="F19677" s="104"/>
    </row>
    <row r="19678" spans="5:6" x14ac:dyDescent="0.25">
      <c r="E19678" s="103"/>
      <c r="F19678" s="104"/>
    </row>
    <row r="19679" spans="5:6" x14ac:dyDescent="0.25">
      <c r="E19679" s="103"/>
      <c r="F19679" s="104"/>
    </row>
    <row r="19680" spans="5:6" x14ac:dyDescent="0.25">
      <c r="E19680" s="103"/>
      <c r="F19680" s="104"/>
    </row>
    <row r="19681" spans="5:6" x14ac:dyDescent="0.25">
      <c r="E19681" s="103"/>
      <c r="F19681" s="104"/>
    </row>
    <row r="19682" spans="5:6" x14ac:dyDescent="0.25">
      <c r="E19682" s="103"/>
      <c r="F19682" s="104"/>
    </row>
    <row r="19683" spans="5:6" x14ac:dyDescent="0.25">
      <c r="E19683" s="103"/>
      <c r="F19683" s="104"/>
    </row>
    <row r="19684" spans="5:6" x14ac:dyDescent="0.25">
      <c r="E19684" s="103"/>
      <c r="F19684" s="104"/>
    </row>
    <row r="19685" spans="5:6" x14ac:dyDescent="0.25">
      <c r="E19685" s="103"/>
      <c r="F19685" s="104"/>
    </row>
    <row r="19686" spans="5:6" x14ac:dyDescent="0.25">
      <c r="E19686" s="103"/>
      <c r="F19686" s="104"/>
    </row>
    <row r="19687" spans="5:6" x14ac:dyDescent="0.25">
      <c r="E19687" s="103"/>
      <c r="F19687" s="104"/>
    </row>
    <row r="19688" spans="5:6" x14ac:dyDescent="0.25">
      <c r="E19688" s="103"/>
      <c r="F19688" s="104"/>
    </row>
    <row r="19689" spans="5:6" x14ac:dyDescent="0.25">
      <c r="E19689" s="103"/>
      <c r="F19689" s="104"/>
    </row>
    <row r="19690" spans="5:6" x14ac:dyDescent="0.25">
      <c r="E19690" s="103"/>
      <c r="F19690" s="104"/>
    </row>
    <row r="19691" spans="5:6" x14ac:dyDescent="0.25">
      <c r="E19691" s="103"/>
      <c r="F19691" s="104"/>
    </row>
    <row r="19692" spans="5:6" x14ac:dyDescent="0.25">
      <c r="E19692" s="103"/>
      <c r="F19692" s="104"/>
    </row>
    <row r="19693" spans="5:6" x14ac:dyDescent="0.25">
      <c r="E19693" s="103"/>
      <c r="F19693" s="104"/>
    </row>
    <row r="19694" spans="5:6" x14ac:dyDescent="0.25">
      <c r="E19694" s="103"/>
      <c r="F19694" s="104"/>
    </row>
    <row r="19695" spans="5:6" x14ac:dyDescent="0.25">
      <c r="E19695" s="103"/>
      <c r="F19695" s="104"/>
    </row>
    <row r="19696" spans="5:6" x14ac:dyDescent="0.25">
      <c r="E19696" s="103"/>
      <c r="F19696" s="104"/>
    </row>
    <row r="19697" spans="5:6" x14ac:dyDescent="0.25">
      <c r="E19697" s="103"/>
      <c r="F19697" s="104"/>
    </row>
    <row r="19698" spans="5:6" x14ac:dyDescent="0.25">
      <c r="E19698" s="103"/>
      <c r="F19698" s="104"/>
    </row>
    <row r="19699" spans="5:6" x14ac:dyDescent="0.25">
      <c r="E19699" s="103"/>
      <c r="F19699" s="104"/>
    </row>
    <row r="19700" spans="5:6" x14ac:dyDescent="0.25">
      <c r="E19700" s="103"/>
      <c r="F19700" s="104"/>
    </row>
    <row r="19701" spans="5:6" x14ac:dyDescent="0.25">
      <c r="E19701" s="103"/>
      <c r="F19701" s="104"/>
    </row>
    <row r="19702" spans="5:6" x14ac:dyDescent="0.25">
      <c r="E19702" s="103"/>
      <c r="F19702" s="104"/>
    </row>
    <row r="19703" spans="5:6" x14ac:dyDescent="0.25">
      <c r="E19703" s="103"/>
      <c r="F19703" s="104"/>
    </row>
    <row r="19704" spans="5:6" x14ac:dyDescent="0.25">
      <c r="E19704" s="103"/>
      <c r="F19704" s="104"/>
    </row>
    <row r="19705" spans="5:6" x14ac:dyDescent="0.25">
      <c r="E19705" s="103"/>
      <c r="F19705" s="104"/>
    </row>
    <row r="19706" spans="5:6" x14ac:dyDescent="0.25">
      <c r="E19706" s="103"/>
      <c r="F19706" s="104"/>
    </row>
    <row r="19707" spans="5:6" x14ac:dyDescent="0.25">
      <c r="E19707" s="103"/>
      <c r="F19707" s="104"/>
    </row>
    <row r="19708" spans="5:6" x14ac:dyDescent="0.25">
      <c r="E19708" s="103"/>
      <c r="F19708" s="104"/>
    </row>
    <row r="19709" spans="5:6" x14ac:dyDescent="0.25">
      <c r="E19709" s="103"/>
      <c r="F19709" s="104"/>
    </row>
    <row r="19710" spans="5:6" x14ac:dyDescent="0.25">
      <c r="E19710" s="103"/>
      <c r="F19710" s="104"/>
    </row>
    <row r="19711" spans="5:6" x14ac:dyDescent="0.25">
      <c r="E19711" s="103"/>
      <c r="F19711" s="104"/>
    </row>
    <row r="19712" spans="5:6" x14ac:dyDescent="0.25">
      <c r="E19712" s="103"/>
      <c r="F19712" s="104"/>
    </row>
    <row r="19713" spans="5:6" x14ac:dyDescent="0.25">
      <c r="E19713" s="103"/>
      <c r="F19713" s="104"/>
    </row>
    <row r="19714" spans="5:6" x14ac:dyDescent="0.25">
      <c r="E19714" s="103"/>
      <c r="F19714" s="104"/>
    </row>
    <row r="19715" spans="5:6" x14ac:dyDescent="0.25">
      <c r="E19715" s="103"/>
      <c r="F19715" s="104"/>
    </row>
    <row r="19716" spans="5:6" x14ac:dyDescent="0.25">
      <c r="E19716" s="103"/>
      <c r="F19716" s="104"/>
    </row>
    <row r="19717" spans="5:6" x14ac:dyDescent="0.25">
      <c r="E19717" s="103"/>
      <c r="F19717" s="104"/>
    </row>
    <row r="19718" spans="5:6" x14ac:dyDescent="0.25">
      <c r="E19718" s="103"/>
      <c r="F19718" s="104"/>
    </row>
    <row r="19719" spans="5:6" x14ac:dyDescent="0.25">
      <c r="E19719" s="103"/>
      <c r="F19719" s="104"/>
    </row>
    <row r="19720" spans="5:6" x14ac:dyDescent="0.25">
      <c r="E19720" s="103"/>
      <c r="F19720" s="104"/>
    </row>
    <row r="19721" spans="5:6" x14ac:dyDescent="0.25">
      <c r="E19721" s="103"/>
      <c r="F19721" s="104"/>
    </row>
    <row r="19722" spans="5:6" x14ac:dyDescent="0.25">
      <c r="E19722" s="103"/>
      <c r="F19722" s="104"/>
    </row>
    <row r="19723" spans="5:6" x14ac:dyDescent="0.25">
      <c r="E19723" s="103"/>
      <c r="F19723" s="104"/>
    </row>
    <row r="19724" spans="5:6" x14ac:dyDescent="0.25">
      <c r="E19724" s="103"/>
      <c r="F19724" s="104"/>
    </row>
    <row r="19725" spans="5:6" x14ac:dyDescent="0.25">
      <c r="E19725" s="103"/>
      <c r="F19725" s="104"/>
    </row>
    <row r="19726" spans="5:6" x14ac:dyDescent="0.25">
      <c r="E19726" s="103"/>
      <c r="F19726" s="104"/>
    </row>
    <row r="19727" spans="5:6" x14ac:dyDescent="0.25">
      <c r="E19727" s="103"/>
      <c r="F19727" s="104"/>
    </row>
    <row r="19728" spans="5:6" x14ac:dyDescent="0.25">
      <c r="E19728" s="103"/>
      <c r="F19728" s="104"/>
    </row>
    <row r="19729" spans="5:48" x14ac:dyDescent="0.25">
      <c r="E19729" s="103"/>
      <c r="F19729" s="104"/>
    </row>
    <row r="19730" spans="5:48" x14ac:dyDescent="0.25">
      <c r="E19730" s="103"/>
      <c r="F19730" s="104"/>
    </row>
    <row r="19731" spans="5:48" x14ac:dyDescent="0.25">
      <c r="E19731" s="103"/>
      <c r="F19731" s="104"/>
      <c r="O19731" s="107"/>
      <c r="R19731" s="108"/>
      <c r="AV19731" s="107"/>
    </row>
    <row r="19732" spans="5:48" x14ac:dyDescent="0.25">
      <c r="E19732" s="103"/>
      <c r="F19732" s="104"/>
    </row>
    <row r="19733" spans="5:48" x14ac:dyDescent="0.25">
      <c r="E19733" s="103"/>
      <c r="F19733" s="104"/>
    </row>
    <row r="19734" spans="5:48" x14ac:dyDescent="0.25">
      <c r="E19734" s="103"/>
      <c r="F19734" s="104"/>
    </row>
    <row r="19735" spans="5:48" x14ac:dyDescent="0.25">
      <c r="E19735" s="103"/>
      <c r="F19735" s="104"/>
    </row>
    <row r="19736" spans="5:48" x14ac:dyDescent="0.25">
      <c r="E19736" s="103"/>
      <c r="F19736" s="104"/>
    </row>
    <row r="19737" spans="5:48" x14ac:dyDescent="0.25">
      <c r="E19737" s="103"/>
      <c r="F19737" s="104"/>
    </row>
    <row r="19738" spans="5:48" x14ac:dyDescent="0.25">
      <c r="E19738" s="103"/>
      <c r="F19738" s="104"/>
    </row>
    <row r="19739" spans="5:48" x14ac:dyDescent="0.25">
      <c r="E19739" s="103"/>
      <c r="F19739" s="104"/>
    </row>
    <row r="19740" spans="5:48" x14ac:dyDescent="0.25">
      <c r="E19740" s="103"/>
      <c r="F19740" s="104"/>
    </row>
    <row r="19741" spans="5:48" x14ac:dyDescent="0.25">
      <c r="E19741" s="103"/>
      <c r="F19741" s="104"/>
    </row>
    <row r="19742" spans="5:48" x14ac:dyDescent="0.25">
      <c r="E19742" s="103"/>
      <c r="F19742" s="104"/>
    </row>
    <row r="19743" spans="5:48" x14ac:dyDescent="0.25">
      <c r="E19743" s="103"/>
      <c r="F19743" s="104"/>
    </row>
    <row r="19744" spans="5:48" x14ac:dyDescent="0.25">
      <c r="E19744" s="103"/>
      <c r="F19744" s="104"/>
    </row>
    <row r="19745" spans="5:6" x14ac:dyDescent="0.25">
      <c r="E19745" s="103"/>
      <c r="F19745" s="104"/>
    </row>
    <row r="19746" spans="5:6" x14ac:dyDescent="0.25">
      <c r="E19746" s="103"/>
      <c r="F19746" s="104"/>
    </row>
    <row r="19747" spans="5:6" x14ac:dyDescent="0.25">
      <c r="E19747" s="103"/>
      <c r="F19747" s="104"/>
    </row>
    <row r="19748" spans="5:6" x14ac:dyDescent="0.25">
      <c r="E19748" s="103"/>
      <c r="F19748" s="104"/>
    </row>
    <row r="19749" spans="5:6" x14ac:dyDescent="0.25">
      <c r="E19749" s="103"/>
      <c r="F19749" s="104"/>
    </row>
    <row r="19750" spans="5:6" x14ac:dyDescent="0.25">
      <c r="E19750" s="103"/>
      <c r="F19750" s="104"/>
    </row>
    <row r="19751" spans="5:6" x14ac:dyDescent="0.25">
      <c r="E19751" s="103"/>
      <c r="F19751" s="104"/>
    </row>
    <row r="19752" spans="5:6" x14ac:dyDescent="0.25">
      <c r="E19752" s="103"/>
      <c r="F19752" s="104"/>
    </row>
    <row r="19753" spans="5:6" x14ac:dyDescent="0.25">
      <c r="E19753" s="103"/>
      <c r="F19753" s="104"/>
    </row>
    <row r="19754" spans="5:6" x14ac:dyDescent="0.25">
      <c r="E19754" s="103"/>
      <c r="F19754" s="104"/>
    </row>
    <row r="19755" spans="5:6" x14ac:dyDescent="0.25">
      <c r="E19755" s="103"/>
      <c r="F19755" s="104"/>
    </row>
    <row r="19756" spans="5:6" x14ac:dyDescent="0.25">
      <c r="E19756" s="103"/>
      <c r="F19756" s="104"/>
    </row>
    <row r="19757" spans="5:6" x14ac:dyDescent="0.25">
      <c r="E19757" s="103"/>
      <c r="F19757" s="104"/>
    </row>
    <row r="19758" spans="5:6" x14ac:dyDescent="0.25">
      <c r="E19758" s="103"/>
      <c r="F19758" s="104"/>
    </row>
    <row r="19759" spans="5:6" x14ac:dyDescent="0.25">
      <c r="E19759" s="103"/>
      <c r="F19759" s="104"/>
    </row>
    <row r="19760" spans="5:6" x14ac:dyDescent="0.25">
      <c r="E19760" s="103"/>
      <c r="F19760" s="104"/>
    </row>
    <row r="19761" spans="5:6" x14ac:dyDescent="0.25">
      <c r="E19761" s="103"/>
      <c r="F19761" s="104"/>
    </row>
    <row r="19762" spans="5:6" x14ac:dyDescent="0.25">
      <c r="E19762" s="103"/>
      <c r="F19762" s="104"/>
    </row>
    <row r="19763" spans="5:6" x14ac:dyDescent="0.25">
      <c r="E19763" s="103"/>
      <c r="F19763" s="104"/>
    </row>
    <row r="19764" spans="5:6" x14ac:dyDescent="0.25">
      <c r="E19764" s="103"/>
      <c r="F19764" s="104"/>
    </row>
    <row r="19765" spans="5:6" x14ac:dyDescent="0.25">
      <c r="E19765" s="103"/>
      <c r="F19765" s="104"/>
    </row>
    <row r="19766" spans="5:6" x14ac:dyDescent="0.25">
      <c r="E19766" s="103"/>
      <c r="F19766" s="104"/>
    </row>
    <row r="19767" spans="5:6" x14ac:dyDescent="0.25">
      <c r="E19767" s="103"/>
      <c r="F19767" s="104"/>
    </row>
    <row r="19768" spans="5:6" x14ac:dyDescent="0.25">
      <c r="E19768" s="103"/>
      <c r="F19768" s="104"/>
    </row>
    <row r="19769" spans="5:6" x14ac:dyDescent="0.25">
      <c r="E19769" s="103"/>
      <c r="F19769" s="104"/>
    </row>
    <row r="19770" spans="5:6" x14ac:dyDescent="0.25">
      <c r="E19770" s="103"/>
      <c r="F19770" s="104"/>
    </row>
    <row r="19771" spans="5:6" x14ac:dyDescent="0.25">
      <c r="E19771" s="103"/>
      <c r="F19771" s="104"/>
    </row>
    <row r="19772" spans="5:6" x14ac:dyDescent="0.25">
      <c r="E19772" s="103"/>
      <c r="F19772" s="104"/>
    </row>
    <row r="19773" spans="5:6" x14ac:dyDescent="0.25">
      <c r="E19773" s="103"/>
      <c r="F19773" s="104"/>
    </row>
    <row r="19774" spans="5:6" x14ac:dyDescent="0.25">
      <c r="E19774" s="103"/>
      <c r="F19774" s="104"/>
    </row>
    <row r="19775" spans="5:6" x14ac:dyDescent="0.25">
      <c r="E19775" s="103"/>
      <c r="F19775" s="104"/>
    </row>
    <row r="19776" spans="5:6" x14ac:dyDescent="0.25">
      <c r="E19776" s="103"/>
      <c r="F19776" s="104"/>
    </row>
    <row r="19777" spans="5:6" x14ac:dyDescent="0.25">
      <c r="E19777" s="103"/>
      <c r="F19777" s="104"/>
    </row>
    <row r="19778" spans="5:6" x14ac:dyDescent="0.25">
      <c r="E19778" s="103"/>
      <c r="F19778" s="104"/>
    </row>
    <row r="19779" spans="5:6" x14ac:dyDescent="0.25">
      <c r="E19779" s="103"/>
      <c r="F19779" s="104"/>
    </row>
    <row r="19780" spans="5:6" x14ac:dyDescent="0.25">
      <c r="E19780" s="103"/>
      <c r="F19780" s="104"/>
    </row>
    <row r="19781" spans="5:6" x14ac:dyDescent="0.25">
      <c r="E19781" s="103"/>
      <c r="F19781" s="104"/>
    </row>
    <row r="19782" spans="5:6" x14ac:dyDescent="0.25">
      <c r="E19782" s="103"/>
      <c r="F19782" s="104"/>
    </row>
    <row r="19783" spans="5:6" x14ac:dyDescent="0.25">
      <c r="E19783" s="103"/>
      <c r="F19783" s="104"/>
    </row>
    <row r="19784" spans="5:6" x14ac:dyDescent="0.25">
      <c r="E19784" s="103"/>
      <c r="F19784" s="104"/>
    </row>
    <row r="19785" spans="5:6" x14ac:dyDescent="0.25">
      <c r="E19785" s="103"/>
      <c r="F19785" s="104"/>
    </row>
    <row r="19786" spans="5:6" x14ac:dyDescent="0.25">
      <c r="E19786" s="103"/>
      <c r="F19786" s="104"/>
    </row>
    <row r="19787" spans="5:6" x14ac:dyDescent="0.25">
      <c r="E19787" s="103"/>
      <c r="F19787" s="104"/>
    </row>
    <row r="19788" spans="5:6" x14ac:dyDescent="0.25">
      <c r="E19788" s="103"/>
      <c r="F19788" s="104"/>
    </row>
    <row r="19789" spans="5:6" x14ac:dyDescent="0.25">
      <c r="E19789" s="103"/>
      <c r="F19789" s="104"/>
    </row>
    <row r="19790" spans="5:6" x14ac:dyDescent="0.25">
      <c r="E19790" s="103"/>
      <c r="F19790" s="104"/>
    </row>
    <row r="19791" spans="5:6" x14ac:dyDescent="0.25">
      <c r="E19791" s="103"/>
      <c r="F19791" s="104"/>
    </row>
    <row r="19792" spans="5:6" x14ac:dyDescent="0.25">
      <c r="E19792" s="103"/>
      <c r="F19792" s="104"/>
    </row>
    <row r="19793" spans="5:6" x14ac:dyDescent="0.25">
      <c r="E19793" s="103"/>
      <c r="F19793" s="104"/>
    </row>
    <row r="19794" spans="5:6" x14ac:dyDescent="0.25">
      <c r="E19794" s="103"/>
      <c r="F19794" s="104"/>
    </row>
    <row r="19795" spans="5:6" x14ac:dyDescent="0.25">
      <c r="E19795" s="103"/>
      <c r="F19795" s="104"/>
    </row>
    <row r="19796" spans="5:6" x14ac:dyDescent="0.25">
      <c r="E19796" s="103"/>
      <c r="F19796" s="104"/>
    </row>
    <row r="19797" spans="5:6" x14ac:dyDescent="0.25">
      <c r="E19797" s="103"/>
      <c r="F19797" s="104"/>
    </row>
    <row r="19798" spans="5:6" x14ac:dyDescent="0.25">
      <c r="E19798" s="103"/>
      <c r="F19798" s="104"/>
    </row>
    <row r="19799" spans="5:6" x14ac:dyDescent="0.25">
      <c r="E19799" s="103"/>
      <c r="F19799" s="104"/>
    </row>
    <row r="19800" spans="5:6" x14ac:dyDescent="0.25">
      <c r="E19800" s="103"/>
      <c r="F19800" s="104"/>
    </row>
    <row r="19801" spans="5:6" x14ac:dyDescent="0.25">
      <c r="E19801" s="103"/>
      <c r="F19801" s="104"/>
    </row>
    <row r="19802" spans="5:6" x14ac:dyDescent="0.25">
      <c r="E19802" s="103"/>
      <c r="F19802" s="104"/>
    </row>
    <row r="19803" spans="5:6" x14ac:dyDescent="0.25">
      <c r="E19803" s="103"/>
      <c r="F19803" s="104"/>
    </row>
    <row r="19804" spans="5:6" x14ac:dyDescent="0.25">
      <c r="E19804" s="103"/>
      <c r="F19804" s="104"/>
    </row>
    <row r="19805" spans="5:6" x14ac:dyDescent="0.25">
      <c r="E19805" s="103"/>
      <c r="F19805" s="104"/>
    </row>
    <row r="19806" spans="5:6" x14ac:dyDescent="0.25">
      <c r="E19806" s="103"/>
      <c r="F19806" s="104"/>
    </row>
    <row r="19807" spans="5:6" x14ac:dyDescent="0.25">
      <c r="E19807" s="103"/>
      <c r="F19807" s="104"/>
    </row>
    <row r="19808" spans="5:6" x14ac:dyDescent="0.25">
      <c r="E19808" s="103"/>
      <c r="F19808" s="104"/>
    </row>
    <row r="19809" spans="5:6" x14ac:dyDescent="0.25">
      <c r="E19809" s="103"/>
      <c r="F19809" s="104"/>
    </row>
    <row r="19810" spans="5:6" x14ac:dyDescent="0.25">
      <c r="E19810" s="103"/>
      <c r="F19810" s="104"/>
    </row>
    <row r="19811" spans="5:6" x14ac:dyDescent="0.25">
      <c r="E19811" s="103"/>
      <c r="F19811" s="104"/>
    </row>
    <row r="19812" spans="5:6" x14ac:dyDescent="0.25">
      <c r="E19812" s="103"/>
      <c r="F19812" s="104"/>
    </row>
    <row r="19813" spans="5:6" x14ac:dyDescent="0.25">
      <c r="E19813" s="103"/>
      <c r="F19813" s="104"/>
    </row>
    <row r="19814" spans="5:6" x14ac:dyDescent="0.25">
      <c r="E19814" s="103"/>
      <c r="F19814" s="104"/>
    </row>
    <row r="19815" spans="5:6" x14ac:dyDescent="0.25">
      <c r="E19815" s="103"/>
      <c r="F19815" s="104"/>
    </row>
    <row r="19816" spans="5:6" x14ac:dyDescent="0.25">
      <c r="E19816" s="103"/>
      <c r="F19816" s="104"/>
    </row>
    <row r="19817" spans="5:6" x14ac:dyDescent="0.25">
      <c r="E19817" s="103"/>
      <c r="F19817" s="104"/>
    </row>
    <row r="19818" spans="5:6" x14ac:dyDescent="0.25">
      <c r="E19818" s="103"/>
      <c r="F19818" s="104"/>
    </row>
    <row r="19819" spans="5:6" x14ac:dyDescent="0.25">
      <c r="E19819" s="103"/>
      <c r="F19819" s="104"/>
    </row>
    <row r="19820" spans="5:6" x14ac:dyDescent="0.25">
      <c r="E19820" s="103"/>
      <c r="F19820" s="104"/>
    </row>
    <row r="19821" spans="5:6" x14ac:dyDescent="0.25">
      <c r="E19821" s="103"/>
      <c r="F19821" s="104"/>
    </row>
    <row r="19822" spans="5:6" x14ac:dyDescent="0.25">
      <c r="E19822" s="103"/>
      <c r="F19822" s="104"/>
    </row>
    <row r="19823" spans="5:6" x14ac:dyDescent="0.25">
      <c r="E19823" s="103"/>
      <c r="F19823" s="104"/>
    </row>
    <row r="19824" spans="5:6" x14ac:dyDescent="0.25">
      <c r="E19824" s="103"/>
      <c r="F19824" s="104"/>
    </row>
    <row r="19825" spans="5:6" x14ac:dyDescent="0.25">
      <c r="E19825" s="103"/>
      <c r="F19825" s="104"/>
    </row>
    <row r="19826" spans="5:6" x14ac:dyDescent="0.25">
      <c r="E19826" s="103"/>
      <c r="F19826" s="104"/>
    </row>
    <row r="19827" spans="5:6" x14ac:dyDescent="0.25">
      <c r="E19827" s="103"/>
      <c r="F19827" s="104"/>
    </row>
    <row r="19828" spans="5:6" x14ac:dyDescent="0.25">
      <c r="E19828" s="103"/>
      <c r="F19828" s="104"/>
    </row>
    <row r="19829" spans="5:6" x14ac:dyDescent="0.25">
      <c r="E19829" s="103"/>
      <c r="F19829" s="104"/>
    </row>
    <row r="19830" spans="5:6" x14ac:dyDescent="0.25">
      <c r="E19830" s="103"/>
      <c r="F19830" s="104"/>
    </row>
    <row r="19831" spans="5:6" x14ac:dyDescent="0.25">
      <c r="E19831" s="103"/>
      <c r="F19831" s="104"/>
    </row>
    <row r="19832" spans="5:6" x14ac:dyDescent="0.25">
      <c r="E19832" s="103"/>
      <c r="F19832" s="104"/>
    </row>
    <row r="19833" spans="5:6" x14ac:dyDescent="0.25">
      <c r="E19833" s="103"/>
      <c r="F19833" s="104"/>
    </row>
    <row r="19834" spans="5:6" x14ac:dyDescent="0.25">
      <c r="E19834" s="103"/>
      <c r="F19834" s="104"/>
    </row>
    <row r="19835" spans="5:6" x14ac:dyDescent="0.25">
      <c r="E19835" s="103"/>
      <c r="F19835" s="104"/>
    </row>
    <row r="19836" spans="5:6" x14ac:dyDescent="0.25">
      <c r="E19836" s="103"/>
      <c r="F19836" s="104"/>
    </row>
    <row r="19837" spans="5:6" x14ac:dyDescent="0.25">
      <c r="E19837" s="103"/>
      <c r="F19837" s="104"/>
    </row>
    <row r="19838" spans="5:6" x14ac:dyDescent="0.25">
      <c r="E19838" s="103"/>
      <c r="F19838" s="104"/>
    </row>
    <row r="19839" spans="5:6" x14ac:dyDescent="0.25">
      <c r="E19839" s="103"/>
      <c r="F19839" s="104"/>
    </row>
    <row r="19840" spans="5:6" x14ac:dyDescent="0.25">
      <c r="E19840" s="103"/>
      <c r="F19840" s="104"/>
    </row>
    <row r="19841" spans="5:6" x14ac:dyDescent="0.25">
      <c r="E19841" s="103"/>
      <c r="F19841" s="104"/>
    </row>
    <row r="19842" spans="5:6" x14ac:dyDescent="0.25">
      <c r="E19842" s="103"/>
      <c r="F19842" s="104"/>
    </row>
    <row r="19843" spans="5:6" x14ac:dyDescent="0.25">
      <c r="E19843" s="103"/>
      <c r="F19843" s="104"/>
    </row>
    <row r="19844" spans="5:6" x14ac:dyDescent="0.25">
      <c r="E19844" s="103"/>
      <c r="F19844" s="104"/>
    </row>
    <row r="19845" spans="5:6" x14ac:dyDescent="0.25">
      <c r="E19845" s="103"/>
      <c r="F19845" s="104"/>
    </row>
    <row r="19846" spans="5:6" x14ac:dyDescent="0.25">
      <c r="E19846" s="103"/>
      <c r="F19846" s="104"/>
    </row>
    <row r="19847" spans="5:6" x14ac:dyDescent="0.25">
      <c r="E19847" s="103"/>
      <c r="F19847" s="104"/>
    </row>
    <row r="19848" spans="5:6" x14ac:dyDescent="0.25">
      <c r="E19848" s="103"/>
      <c r="F19848" s="104"/>
    </row>
    <row r="19849" spans="5:6" x14ac:dyDescent="0.25">
      <c r="E19849" s="103"/>
      <c r="F19849" s="104"/>
    </row>
    <row r="19850" spans="5:6" x14ac:dyDescent="0.25">
      <c r="E19850" s="103"/>
      <c r="F19850" s="104"/>
    </row>
    <row r="19851" spans="5:6" x14ac:dyDescent="0.25">
      <c r="E19851" s="103"/>
      <c r="F19851" s="104"/>
    </row>
    <row r="19852" spans="5:6" x14ac:dyDescent="0.25">
      <c r="E19852" s="103"/>
      <c r="F19852" s="104"/>
    </row>
    <row r="19853" spans="5:6" x14ac:dyDescent="0.25">
      <c r="E19853" s="103"/>
      <c r="F19853" s="104"/>
    </row>
    <row r="19854" spans="5:6" x14ac:dyDescent="0.25">
      <c r="E19854" s="103"/>
      <c r="F19854" s="104"/>
    </row>
    <row r="19855" spans="5:6" x14ac:dyDescent="0.25">
      <c r="E19855" s="103"/>
      <c r="F19855" s="104"/>
    </row>
    <row r="19856" spans="5:6" x14ac:dyDescent="0.25">
      <c r="E19856" s="103"/>
      <c r="F19856" s="104"/>
    </row>
    <row r="19857" spans="5:6" x14ac:dyDescent="0.25">
      <c r="E19857" s="103"/>
      <c r="F19857" s="104"/>
    </row>
    <row r="19858" spans="5:6" x14ac:dyDescent="0.25">
      <c r="E19858" s="103"/>
      <c r="F19858" s="104"/>
    </row>
    <row r="19859" spans="5:6" x14ac:dyDescent="0.25">
      <c r="E19859" s="103"/>
      <c r="F19859" s="104"/>
    </row>
    <row r="19860" spans="5:6" x14ac:dyDescent="0.25">
      <c r="E19860" s="103"/>
      <c r="F19860" s="104"/>
    </row>
    <row r="19861" spans="5:6" x14ac:dyDescent="0.25">
      <c r="E19861" s="103"/>
      <c r="F19861" s="104"/>
    </row>
    <row r="19862" spans="5:6" x14ac:dyDescent="0.25">
      <c r="E19862" s="103"/>
      <c r="F19862" s="104"/>
    </row>
    <row r="19863" spans="5:6" x14ac:dyDescent="0.25">
      <c r="E19863" s="103"/>
      <c r="F19863" s="104"/>
    </row>
    <row r="19864" spans="5:6" x14ac:dyDescent="0.25">
      <c r="E19864" s="103"/>
      <c r="F19864" s="104"/>
    </row>
    <row r="19865" spans="5:6" x14ac:dyDescent="0.25">
      <c r="E19865" s="103"/>
      <c r="F19865" s="104"/>
    </row>
    <row r="19866" spans="5:6" x14ac:dyDescent="0.25">
      <c r="E19866" s="103"/>
      <c r="F19866" s="104"/>
    </row>
    <row r="19867" spans="5:6" x14ac:dyDescent="0.25">
      <c r="E19867" s="103"/>
      <c r="F19867" s="104"/>
    </row>
    <row r="19868" spans="5:6" x14ac:dyDescent="0.25">
      <c r="E19868" s="103"/>
      <c r="F19868" s="104"/>
    </row>
    <row r="19869" spans="5:6" x14ac:dyDescent="0.25">
      <c r="E19869" s="103"/>
      <c r="F19869" s="104"/>
    </row>
    <row r="19870" spans="5:6" x14ac:dyDescent="0.25">
      <c r="E19870" s="103"/>
      <c r="F19870" s="104"/>
    </row>
    <row r="19871" spans="5:6" x14ac:dyDescent="0.25">
      <c r="E19871" s="103"/>
      <c r="F19871" s="104"/>
    </row>
    <row r="19872" spans="5:6" x14ac:dyDescent="0.25">
      <c r="E19872" s="103"/>
      <c r="F19872" s="104"/>
    </row>
    <row r="19873" spans="5:6" x14ac:dyDescent="0.25">
      <c r="E19873" s="103"/>
      <c r="F19873" s="104"/>
    </row>
    <row r="19874" spans="5:6" x14ac:dyDescent="0.25">
      <c r="E19874" s="103"/>
      <c r="F19874" s="104"/>
    </row>
    <row r="19875" spans="5:6" x14ac:dyDescent="0.25">
      <c r="E19875" s="103"/>
      <c r="F19875" s="104"/>
    </row>
    <row r="19876" spans="5:6" x14ac:dyDescent="0.25">
      <c r="E19876" s="103"/>
      <c r="F19876" s="104"/>
    </row>
    <row r="19877" spans="5:6" x14ac:dyDescent="0.25">
      <c r="E19877" s="103"/>
      <c r="F19877" s="104"/>
    </row>
    <row r="19878" spans="5:6" x14ac:dyDescent="0.25">
      <c r="E19878" s="103"/>
      <c r="F19878" s="104"/>
    </row>
    <row r="19879" spans="5:6" x14ac:dyDescent="0.25">
      <c r="E19879" s="103"/>
      <c r="F19879" s="104"/>
    </row>
    <row r="19880" spans="5:6" x14ac:dyDescent="0.25">
      <c r="E19880" s="103"/>
      <c r="F19880" s="104"/>
    </row>
    <row r="19881" spans="5:6" x14ac:dyDescent="0.25">
      <c r="E19881" s="103"/>
      <c r="F19881" s="104"/>
    </row>
    <row r="19882" spans="5:6" x14ac:dyDescent="0.25">
      <c r="E19882" s="103"/>
      <c r="F19882" s="104"/>
    </row>
    <row r="19883" spans="5:6" x14ac:dyDescent="0.25">
      <c r="E19883" s="103"/>
      <c r="F19883" s="104"/>
    </row>
    <row r="19884" spans="5:6" x14ac:dyDescent="0.25">
      <c r="E19884" s="103"/>
      <c r="F19884" s="104"/>
    </row>
    <row r="19885" spans="5:6" x14ac:dyDescent="0.25">
      <c r="E19885" s="103"/>
      <c r="F19885" s="104"/>
    </row>
    <row r="19886" spans="5:6" x14ac:dyDescent="0.25">
      <c r="E19886" s="103"/>
      <c r="F19886" s="104"/>
    </row>
    <row r="19887" spans="5:6" x14ac:dyDescent="0.25">
      <c r="E19887" s="103"/>
      <c r="F19887" s="104"/>
    </row>
    <row r="19888" spans="5:6" x14ac:dyDescent="0.25">
      <c r="E19888" s="103"/>
      <c r="F19888" s="104"/>
    </row>
    <row r="19889" spans="5:6" x14ac:dyDescent="0.25">
      <c r="E19889" s="103"/>
      <c r="F19889" s="104"/>
    </row>
    <row r="19890" spans="5:6" x14ac:dyDescent="0.25">
      <c r="E19890" s="103"/>
      <c r="F19890" s="104"/>
    </row>
    <row r="19891" spans="5:6" x14ac:dyDescent="0.25">
      <c r="E19891" s="103"/>
      <c r="F19891" s="104"/>
    </row>
    <row r="19892" spans="5:6" x14ac:dyDescent="0.25">
      <c r="E19892" s="103"/>
      <c r="F19892" s="104"/>
    </row>
    <row r="19893" spans="5:6" x14ac:dyDescent="0.25">
      <c r="E19893" s="103"/>
      <c r="F19893" s="104"/>
    </row>
    <row r="19894" spans="5:6" x14ac:dyDescent="0.25">
      <c r="E19894" s="103"/>
      <c r="F19894" s="104"/>
    </row>
    <row r="19895" spans="5:6" x14ac:dyDescent="0.25">
      <c r="E19895" s="103"/>
      <c r="F19895" s="104"/>
    </row>
    <row r="19896" spans="5:6" x14ac:dyDescent="0.25">
      <c r="E19896" s="103"/>
      <c r="F19896" s="104"/>
    </row>
    <row r="19897" spans="5:6" x14ac:dyDescent="0.25">
      <c r="E19897" s="103"/>
      <c r="F19897" s="104"/>
    </row>
    <row r="19898" spans="5:6" x14ac:dyDescent="0.25">
      <c r="E19898" s="103"/>
      <c r="F19898" s="104"/>
    </row>
    <row r="19899" spans="5:6" x14ac:dyDescent="0.25">
      <c r="E19899" s="103"/>
      <c r="F19899" s="104"/>
    </row>
    <row r="19900" spans="5:6" x14ac:dyDescent="0.25">
      <c r="E19900" s="103"/>
      <c r="F19900" s="104"/>
    </row>
    <row r="19901" spans="5:6" x14ac:dyDescent="0.25">
      <c r="E19901" s="103"/>
      <c r="F19901" s="104"/>
    </row>
    <row r="19902" spans="5:6" x14ac:dyDescent="0.25">
      <c r="E19902" s="103"/>
      <c r="F19902" s="104"/>
    </row>
    <row r="19903" spans="5:6" x14ac:dyDescent="0.25">
      <c r="E19903" s="103"/>
      <c r="F19903" s="104"/>
    </row>
    <row r="19904" spans="5:6" x14ac:dyDescent="0.25">
      <c r="E19904" s="103"/>
      <c r="F19904" s="104"/>
    </row>
    <row r="19905" spans="5:6" x14ac:dyDescent="0.25">
      <c r="E19905" s="103"/>
      <c r="F19905" s="104"/>
    </row>
    <row r="19906" spans="5:6" x14ac:dyDescent="0.25">
      <c r="E19906" s="103"/>
      <c r="F19906" s="104"/>
    </row>
    <row r="19907" spans="5:6" x14ac:dyDescent="0.25">
      <c r="E19907" s="103"/>
      <c r="F19907" s="104"/>
    </row>
    <row r="19908" spans="5:6" x14ac:dyDescent="0.25">
      <c r="E19908" s="103"/>
      <c r="F19908" s="104"/>
    </row>
    <row r="19909" spans="5:6" x14ac:dyDescent="0.25">
      <c r="E19909" s="103"/>
      <c r="F19909" s="104"/>
    </row>
    <row r="19910" spans="5:6" x14ac:dyDescent="0.25">
      <c r="E19910" s="103"/>
      <c r="F19910" s="104"/>
    </row>
    <row r="19911" spans="5:6" x14ac:dyDescent="0.25">
      <c r="E19911" s="103"/>
      <c r="F19911" s="104"/>
    </row>
    <row r="19912" spans="5:6" x14ac:dyDescent="0.25">
      <c r="E19912" s="103"/>
      <c r="F19912" s="104"/>
    </row>
    <row r="19913" spans="5:6" x14ac:dyDescent="0.25">
      <c r="E19913" s="103"/>
      <c r="F19913" s="104"/>
    </row>
    <row r="19914" spans="5:6" x14ac:dyDescent="0.25">
      <c r="E19914" s="103"/>
      <c r="F19914" s="104"/>
    </row>
    <row r="19915" spans="5:6" x14ac:dyDescent="0.25">
      <c r="E19915" s="103"/>
      <c r="F19915" s="104"/>
    </row>
    <row r="19916" spans="5:6" x14ac:dyDescent="0.25">
      <c r="E19916" s="103"/>
      <c r="F19916" s="104"/>
    </row>
    <row r="19917" spans="5:6" x14ac:dyDescent="0.25">
      <c r="E19917" s="103"/>
      <c r="F19917" s="104"/>
    </row>
    <row r="19918" spans="5:6" x14ac:dyDescent="0.25">
      <c r="E19918" s="103"/>
      <c r="F19918" s="104"/>
    </row>
    <row r="19919" spans="5:6" x14ac:dyDescent="0.25">
      <c r="E19919" s="103"/>
      <c r="F19919" s="104"/>
    </row>
    <row r="19920" spans="5:6" x14ac:dyDescent="0.25">
      <c r="E19920" s="103"/>
      <c r="F19920" s="104"/>
    </row>
    <row r="19921" spans="5:6" x14ac:dyDescent="0.25">
      <c r="E19921" s="103"/>
      <c r="F19921" s="104"/>
    </row>
    <row r="19922" spans="5:6" x14ac:dyDescent="0.25">
      <c r="E19922" s="103"/>
      <c r="F19922" s="104"/>
    </row>
    <row r="19923" spans="5:6" x14ac:dyDescent="0.25">
      <c r="E19923" s="103"/>
      <c r="F19923" s="104"/>
    </row>
    <row r="19924" spans="5:6" x14ac:dyDescent="0.25">
      <c r="E19924" s="103"/>
      <c r="F19924" s="104"/>
    </row>
    <row r="19925" spans="5:6" x14ac:dyDescent="0.25">
      <c r="E19925" s="103"/>
      <c r="F19925" s="104"/>
    </row>
    <row r="19926" spans="5:6" x14ac:dyDescent="0.25">
      <c r="E19926" s="103"/>
      <c r="F19926" s="104"/>
    </row>
    <row r="19927" spans="5:6" x14ac:dyDescent="0.25">
      <c r="E19927" s="103"/>
      <c r="F19927" s="104"/>
    </row>
    <row r="19928" spans="5:6" x14ac:dyDescent="0.25">
      <c r="E19928" s="103"/>
      <c r="F19928" s="104"/>
    </row>
    <row r="19929" spans="5:6" x14ac:dyDescent="0.25">
      <c r="E19929" s="103"/>
      <c r="F19929" s="104"/>
    </row>
    <row r="19930" spans="5:6" x14ac:dyDescent="0.25">
      <c r="E19930" s="103"/>
      <c r="F19930" s="104"/>
    </row>
    <row r="19931" spans="5:6" x14ac:dyDescent="0.25">
      <c r="E19931" s="103"/>
      <c r="F19931" s="104"/>
    </row>
    <row r="19932" spans="5:6" x14ac:dyDescent="0.25">
      <c r="E19932" s="103"/>
      <c r="F19932" s="104"/>
    </row>
    <row r="19933" spans="5:6" x14ac:dyDescent="0.25">
      <c r="E19933" s="103"/>
      <c r="F19933" s="104"/>
    </row>
    <row r="19934" spans="5:6" x14ac:dyDescent="0.25">
      <c r="E19934" s="103"/>
      <c r="F19934" s="104"/>
    </row>
    <row r="19935" spans="5:6" x14ac:dyDescent="0.25">
      <c r="E19935" s="103"/>
      <c r="F19935" s="104"/>
    </row>
    <row r="19936" spans="5:6" x14ac:dyDescent="0.25">
      <c r="E19936" s="103"/>
      <c r="F19936" s="104"/>
    </row>
    <row r="19937" spans="5:6" x14ac:dyDescent="0.25">
      <c r="E19937" s="103"/>
      <c r="F19937" s="104"/>
    </row>
    <row r="19938" spans="5:6" x14ac:dyDescent="0.25">
      <c r="E19938" s="103"/>
      <c r="F19938" s="104"/>
    </row>
    <row r="19939" spans="5:6" x14ac:dyDescent="0.25">
      <c r="E19939" s="103"/>
      <c r="F19939" s="104"/>
    </row>
    <row r="19940" spans="5:6" x14ac:dyDescent="0.25">
      <c r="E19940" s="103"/>
      <c r="F19940" s="104"/>
    </row>
    <row r="19941" spans="5:6" x14ac:dyDescent="0.25">
      <c r="E19941" s="103"/>
      <c r="F19941" s="104"/>
    </row>
    <row r="19942" spans="5:6" x14ac:dyDescent="0.25">
      <c r="E19942" s="103"/>
      <c r="F19942" s="104"/>
    </row>
    <row r="19943" spans="5:6" x14ac:dyDescent="0.25">
      <c r="E19943" s="103"/>
      <c r="F19943" s="104"/>
    </row>
    <row r="19944" spans="5:6" x14ac:dyDescent="0.25">
      <c r="E19944" s="103"/>
      <c r="F19944" s="104"/>
    </row>
    <row r="19945" spans="5:6" x14ac:dyDescent="0.25">
      <c r="E19945" s="103"/>
      <c r="F19945" s="104"/>
    </row>
    <row r="19946" spans="5:6" x14ac:dyDescent="0.25">
      <c r="E19946" s="103"/>
      <c r="F19946" s="104"/>
    </row>
    <row r="19947" spans="5:6" x14ac:dyDescent="0.25">
      <c r="E19947" s="103"/>
      <c r="F19947" s="104"/>
    </row>
    <row r="19948" spans="5:6" x14ac:dyDescent="0.25">
      <c r="E19948" s="103"/>
      <c r="F19948" s="104"/>
    </row>
    <row r="19949" spans="5:6" x14ac:dyDescent="0.25">
      <c r="E19949" s="103"/>
      <c r="F19949" s="104"/>
    </row>
    <row r="19950" spans="5:6" x14ac:dyDescent="0.25">
      <c r="E19950" s="103"/>
      <c r="F19950" s="104"/>
    </row>
    <row r="19951" spans="5:6" x14ac:dyDescent="0.25">
      <c r="E19951" s="103"/>
      <c r="F19951" s="104"/>
    </row>
    <row r="19952" spans="5:6" x14ac:dyDescent="0.25">
      <c r="E19952" s="103"/>
      <c r="F19952" s="104"/>
    </row>
    <row r="19953" spans="5:6" x14ac:dyDescent="0.25">
      <c r="E19953" s="103"/>
      <c r="F19953" s="104"/>
    </row>
    <row r="19954" spans="5:6" x14ac:dyDescent="0.25">
      <c r="E19954" s="103"/>
      <c r="F19954" s="104"/>
    </row>
    <row r="19955" spans="5:6" x14ac:dyDescent="0.25">
      <c r="E19955" s="103"/>
      <c r="F19955" s="104"/>
    </row>
    <row r="19956" spans="5:6" x14ac:dyDescent="0.25">
      <c r="E19956" s="103"/>
      <c r="F19956" s="104"/>
    </row>
    <row r="19957" spans="5:6" x14ac:dyDescent="0.25">
      <c r="E19957" s="103"/>
      <c r="F19957" s="104"/>
    </row>
    <row r="19958" spans="5:6" x14ac:dyDescent="0.25">
      <c r="E19958" s="103"/>
      <c r="F19958" s="104"/>
    </row>
    <row r="19959" spans="5:6" x14ac:dyDescent="0.25">
      <c r="E19959" s="103"/>
      <c r="F19959" s="104"/>
    </row>
    <row r="19960" spans="5:6" x14ac:dyDescent="0.25">
      <c r="E19960" s="103"/>
      <c r="F19960" s="104"/>
    </row>
    <row r="19961" spans="5:6" x14ac:dyDescent="0.25">
      <c r="E19961" s="103"/>
      <c r="F19961" s="104"/>
    </row>
    <row r="19962" spans="5:6" x14ac:dyDescent="0.25">
      <c r="E19962" s="103"/>
      <c r="F19962" s="104"/>
    </row>
    <row r="19963" spans="5:6" x14ac:dyDescent="0.25">
      <c r="E19963" s="103"/>
      <c r="F19963" s="104"/>
    </row>
    <row r="19964" spans="5:6" x14ac:dyDescent="0.25">
      <c r="E19964" s="103"/>
      <c r="F19964" s="104"/>
    </row>
    <row r="19965" spans="5:6" x14ac:dyDescent="0.25">
      <c r="E19965" s="103"/>
      <c r="F19965" s="104"/>
    </row>
    <row r="19966" spans="5:6" x14ac:dyDescent="0.25">
      <c r="E19966" s="103"/>
      <c r="F19966" s="104"/>
    </row>
    <row r="19967" spans="5:6" x14ac:dyDescent="0.25">
      <c r="E19967" s="103"/>
      <c r="F19967" s="104"/>
    </row>
    <row r="19968" spans="5:6" x14ac:dyDescent="0.25">
      <c r="E19968" s="103"/>
      <c r="F19968" s="104"/>
    </row>
    <row r="19969" spans="5:6" x14ac:dyDescent="0.25">
      <c r="E19969" s="103"/>
      <c r="F19969" s="104"/>
    </row>
    <row r="19970" spans="5:6" x14ac:dyDescent="0.25">
      <c r="E19970" s="103"/>
      <c r="F19970" s="104"/>
    </row>
    <row r="19971" spans="5:6" x14ac:dyDescent="0.25">
      <c r="E19971" s="103"/>
      <c r="F19971" s="104"/>
    </row>
    <row r="19972" spans="5:6" x14ac:dyDescent="0.25">
      <c r="E19972" s="103"/>
      <c r="F19972" s="104"/>
    </row>
    <row r="19973" spans="5:6" x14ac:dyDescent="0.25">
      <c r="E19973" s="103"/>
      <c r="F19973" s="104"/>
    </row>
    <row r="19974" spans="5:6" x14ac:dyDescent="0.25">
      <c r="E19974" s="103"/>
      <c r="F19974" s="104"/>
    </row>
    <row r="19975" spans="5:6" x14ac:dyDescent="0.25">
      <c r="E19975" s="103"/>
      <c r="F19975" s="104"/>
    </row>
    <row r="19976" spans="5:6" x14ac:dyDescent="0.25">
      <c r="E19976" s="103"/>
      <c r="F19976" s="104"/>
    </row>
    <row r="19977" spans="5:6" x14ac:dyDescent="0.25">
      <c r="E19977" s="103"/>
      <c r="F19977" s="104"/>
    </row>
    <row r="19978" spans="5:6" x14ac:dyDescent="0.25">
      <c r="E19978" s="103"/>
      <c r="F19978" s="104"/>
    </row>
    <row r="19979" spans="5:6" x14ac:dyDescent="0.25">
      <c r="E19979" s="103"/>
      <c r="F19979" s="104"/>
    </row>
    <row r="19980" spans="5:6" x14ac:dyDescent="0.25">
      <c r="E19980" s="103"/>
      <c r="F19980" s="104"/>
    </row>
    <row r="19981" spans="5:6" x14ac:dyDescent="0.25">
      <c r="E19981" s="103"/>
      <c r="F19981" s="104"/>
    </row>
    <row r="19982" spans="5:6" x14ac:dyDescent="0.25">
      <c r="E19982" s="103"/>
      <c r="F19982" s="104"/>
    </row>
    <row r="19983" spans="5:6" x14ac:dyDescent="0.25">
      <c r="E19983" s="103"/>
      <c r="F19983" s="104"/>
    </row>
    <row r="19984" spans="5:6" x14ac:dyDescent="0.25">
      <c r="E19984" s="103"/>
      <c r="F19984" s="104"/>
    </row>
    <row r="19985" spans="5:6" x14ac:dyDescent="0.25">
      <c r="E19985" s="103"/>
      <c r="F19985" s="104"/>
    </row>
    <row r="19986" spans="5:6" x14ac:dyDescent="0.25">
      <c r="E19986" s="103"/>
      <c r="F19986" s="104"/>
    </row>
    <row r="19987" spans="5:6" x14ac:dyDescent="0.25">
      <c r="E19987" s="103"/>
      <c r="F19987" s="104"/>
    </row>
    <row r="19988" spans="5:6" x14ac:dyDescent="0.25">
      <c r="E19988" s="103"/>
      <c r="F19988" s="104"/>
    </row>
    <row r="19989" spans="5:6" x14ac:dyDescent="0.25">
      <c r="E19989" s="103"/>
      <c r="F19989" s="104"/>
    </row>
    <row r="19990" spans="5:6" x14ac:dyDescent="0.25">
      <c r="E19990" s="103"/>
      <c r="F19990" s="104"/>
    </row>
    <row r="19991" spans="5:6" x14ac:dyDescent="0.25">
      <c r="E19991" s="103"/>
      <c r="F19991" s="104"/>
    </row>
    <row r="19992" spans="5:6" x14ac:dyDescent="0.25">
      <c r="E19992" s="103"/>
      <c r="F19992" s="104"/>
    </row>
    <row r="19993" spans="5:6" x14ac:dyDescent="0.25">
      <c r="E19993" s="103"/>
      <c r="F19993" s="104"/>
    </row>
    <row r="19994" spans="5:6" x14ac:dyDescent="0.25">
      <c r="E19994" s="103"/>
      <c r="F19994" s="104"/>
    </row>
    <row r="19995" spans="5:6" x14ac:dyDescent="0.25">
      <c r="E19995" s="103"/>
      <c r="F19995" s="104"/>
    </row>
    <row r="19996" spans="5:6" x14ac:dyDescent="0.25">
      <c r="E19996" s="103"/>
      <c r="F19996" s="104"/>
    </row>
    <row r="19997" spans="5:6" x14ac:dyDescent="0.25">
      <c r="E19997" s="103"/>
      <c r="F19997" s="104"/>
    </row>
    <row r="19998" spans="5:6" x14ac:dyDescent="0.25">
      <c r="E19998" s="103"/>
      <c r="F19998" s="104"/>
    </row>
    <row r="19999" spans="5:6" x14ac:dyDescent="0.25">
      <c r="E19999" s="103"/>
      <c r="F19999" s="104"/>
    </row>
    <row r="20000" spans="5:6" x14ac:dyDescent="0.25">
      <c r="E20000" s="103"/>
      <c r="F20000" s="104"/>
    </row>
    <row r="20001" spans="5:6" x14ac:dyDescent="0.25">
      <c r="E20001" s="103"/>
      <c r="F20001" s="104"/>
    </row>
    <row r="20002" spans="5:6" x14ac:dyDescent="0.25">
      <c r="E20002" s="103"/>
      <c r="F20002" s="104"/>
    </row>
    <row r="20003" spans="5:6" x14ac:dyDescent="0.25">
      <c r="E20003" s="103"/>
      <c r="F20003" s="104"/>
    </row>
    <row r="20004" spans="5:6" x14ac:dyDescent="0.25">
      <c r="E20004" s="103"/>
      <c r="F20004" s="104"/>
    </row>
    <row r="20005" spans="5:6" x14ac:dyDescent="0.25">
      <c r="E20005" s="103"/>
      <c r="F20005" s="104"/>
    </row>
    <row r="20006" spans="5:6" x14ac:dyDescent="0.25">
      <c r="E20006" s="103"/>
      <c r="F20006" s="104"/>
    </row>
    <row r="20007" spans="5:6" x14ac:dyDescent="0.25">
      <c r="E20007" s="103"/>
      <c r="F20007" s="104"/>
    </row>
    <row r="20008" spans="5:6" x14ac:dyDescent="0.25">
      <c r="E20008" s="103"/>
      <c r="F20008" s="104"/>
    </row>
    <row r="20009" spans="5:6" x14ac:dyDescent="0.25">
      <c r="E20009" s="103"/>
      <c r="F20009" s="104"/>
    </row>
    <row r="20010" spans="5:6" x14ac:dyDescent="0.25">
      <c r="E20010" s="103"/>
      <c r="F20010" s="104"/>
    </row>
    <row r="20011" spans="5:6" x14ac:dyDescent="0.25">
      <c r="E20011" s="103"/>
      <c r="F20011" s="104"/>
    </row>
    <row r="20012" spans="5:6" x14ac:dyDescent="0.25">
      <c r="E20012" s="103"/>
      <c r="F20012" s="104"/>
    </row>
    <row r="20013" spans="5:6" x14ac:dyDescent="0.25">
      <c r="E20013" s="103"/>
      <c r="F20013" s="104"/>
    </row>
    <row r="20014" spans="5:6" x14ac:dyDescent="0.25">
      <c r="E20014" s="103"/>
      <c r="F20014" s="104"/>
    </row>
    <row r="20015" spans="5:6" x14ac:dyDescent="0.25">
      <c r="E20015" s="103"/>
      <c r="F20015" s="104"/>
    </row>
    <row r="20016" spans="5:6" x14ac:dyDescent="0.25">
      <c r="E20016" s="103"/>
      <c r="F20016" s="104"/>
    </row>
    <row r="20017" spans="5:6" x14ac:dyDescent="0.25">
      <c r="E20017" s="103"/>
      <c r="F20017" s="104"/>
    </row>
    <row r="20018" spans="5:6" x14ac:dyDescent="0.25">
      <c r="E20018" s="103"/>
      <c r="F20018" s="104"/>
    </row>
    <row r="20019" spans="5:6" x14ac:dyDescent="0.25">
      <c r="E20019" s="103"/>
      <c r="F20019" s="104"/>
    </row>
    <row r="20020" spans="5:6" x14ac:dyDescent="0.25">
      <c r="E20020" s="103"/>
      <c r="F20020" s="104"/>
    </row>
    <row r="20021" spans="5:6" x14ac:dyDescent="0.25">
      <c r="E20021" s="103"/>
      <c r="F20021" s="104"/>
    </row>
    <row r="20022" spans="5:6" x14ac:dyDescent="0.25">
      <c r="E20022" s="103"/>
      <c r="F20022" s="104"/>
    </row>
    <row r="20023" spans="5:6" x14ac:dyDescent="0.25">
      <c r="E20023" s="103"/>
      <c r="F20023" s="104"/>
    </row>
    <row r="20024" spans="5:6" x14ac:dyDescent="0.25">
      <c r="E20024" s="103"/>
      <c r="F20024" s="104"/>
    </row>
    <row r="20025" spans="5:6" x14ac:dyDescent="0.25">
      <c r="E20025" s="103"/>
      <c r="F20025" s="104"/>
    </row>
    <row r="20026" spans="5:6" x14ac:dyDescent="0.25">
      <c r="E20026" s="103"/>
      <c r="F20026" s="104"/>
    </row>
    <row r="20027" spans="5:6" x14ac:dyDescent="0.25">
      <c r="E20027" s="103"/>
      <c r="F20027" s="104"/>
    </row>
    <row r="20028" spans="5:6" x14ac:dyDescent="0.25">
      <c r="E20028" s="103"/>
      <c r="F20028" s="104"/>
    </row>
    <row r="20029" spans="5:6" x14ac:dyDescent="0.25">
      <c r="E20029" s="103"/>
      <c r="F20029" s="104"/>
    </row>
    <row r="20030" spans="5:6" x14ac:dyDescent="0.25">
      <c r="E20030" s="103"/>
      <c r="F20030" s="104"/>
    </row>
    <row r="20031" spans="5:6" x14ac:dyDescent="0.25">
      <c r="E20031" s="103"/>
      <c r="F20031" s="104"/>
    </row>
    <row r="20032" spans="5:6" x14ac:dyDescent="0.25">
      <c r="E20032" s="103"/>
      <c r="F20032" s="104"/>
    </row>
    <row r="20033" spans="5:6" x14ac:dyDescent="0.25">
      <c r="E20033" s="103"/>
      <c r="F20033" s="104"/>
    </row>
    <row r="20034" spans="5:6" x14ac:dyDescent="0.25">
      <c r="E20034" s="103"/>
      <c r="F20034" s="104"/>
    </row>
    <row r="20035" spans="5:6" x14ac:dyDescent="0.25">
      <c r="E20035" s="103"/>
      <c r="F20035" s="104"/>
    </row>
    <row r="20036" spans="5:6" x14ac:dyDescent="0.25">
      <c r="E20036" s="103"/>
      <c r="F20036" s="104"/>
    </row>
    <row r="20037" spans="5:6" x14ac:dyDescent="0.25">
      <c r="E20037" s="103"/>
      <c r="F20037" s="104"/>
    </row>
    <row r="20038" spans="5:6" x14ac:dyDescent="0.25">
      <c r="E20038" s="103"/>
      <c r="F20038" s="104"/>
    </row>
    <row r="20039" spans="5:6" x14ac:dyDescent="0.25">
      <c r="E20039" s="103"/>
      <c r="F20039" s="104"/>
    </row>
    <row r="20040" spans="5:6" x14ac:dyDescent="0.25">
      <c r="E20040" s="103"/>
      <c r="F20040" s="104"/>
    </row>
    <row r="20041" spans="5:6" x14ac:dyDescent="0.25">
      <c r="E20041" s="103"/>
      <c r="F20041" s="104"/>
    </row>
    <row r="20042" spans="5:6" x14ac:dyDescent="0.25">
      <c r="E20042" s="103"/>
      <c r="F20042" s="104"/>
    </row>
    <row r="20043" spans="5:6" x14ac:dyDescent="0.25">
      <c r="E20043" s="103"/>
      <c r="F20043" s="104"/>
    </row>
    <row r="20044" spans="5:6" x14ac:dyDescent="0.25">
      <c r="E20044" s="103"/>
      <c r="F20044" s="104"/>
    </row>
    <row r="20045" spans="5:6" x14ac:dyDescent="0.25">
      <c r="E20045" s="103"/>
      <c r="F20045" s="104"/>
    </row>
    <row r="20046" spans="5:6" x14ac:dyDescent="0.25">
      <c r="E20046" s="103"/>
      <c r="F20046" s="104"/>
    </row>
    <row r="20047" spans="5:6" x14ac:dyDescent="0.25">
      <c r="E20047" s="103"/>
      <c r="F20047" s="104"/>
    </row>
    <row r="20048" spans="5:6" x14ac:dyDescent="0.25">
      <c r="E20048" s="103"/>
      <c r="F20048" s="104"/>
    </row>
    <row r="20049" spans="5:6" x14ac:dyDescent="0.25">
      <c r="E20049" s="103"/>
      <c r="F20049" s="104"/>
    </row>
    <row r="20050" spans="5:6" x14ac:dyDescent="0.25">
      <c r="E20050" s="103"/>
      <c r="F20050" s="104"/>
    </row>
    <row r="20051" spans="5:6" x14ac:dyDescent="0.25">
      <c r="E20051" s="103"/>
      <c r="F20051" s="104"/>
    </row>
    <row r="20052" spans="5:6" x14ac:dyDescent="0.25">
      <c r="E20052" s="103"/>
      <c r="F20052" s="104"/>
    </row>
    <row r="20053" spans="5:6" x14ac:dyDescent="0.25">
      <c r="E20053" s="103"/>
      <c r="F20053" s="104"/>
    </row>
    <row r="20054" spans="5:6" x14ac:dyDescent="0.25">
      <c r="E20054" s="103"/>
      <c r="F20054" s="104"/>
    </row>
    <row r="20055" spans="5:6" x14ac:dyDescent="0.25">
      <c r="E20055" s="103"/>
      <c r="F20055" s="104"/>
    </row>
    <row r="20056" spans="5:6" x14ac:dyDescent="0.25">
      <c r="E20056" s="103"/>
      <c r="F20056" s="104"/>
    </row>
    <row r="20057" spans="5:6" x14ac:dyDescent="0.25">
      <c r="E20057" s="103"/>
      <c r="F20057" s="104"/>
    </row>
    <row r="20058" spans="5:6" x14ac:dyDescent="0.25">
      <c r="E20058" s="103"/>
      <c r="F20058" s="104"/>
    </row>
    <row r="20059" spans="5:6" x14ac:dyDescent="0.25">
      <c r="E20059" s="103"/>
      <c r="F20059" s="104"/>
    </row>
    <row r="20060" spans="5:6" x14ac:dyDescent="0.25">
      <c r="E20060" s="103"/>
      <c r="F20060" s="104"/>
    </row>
    <row r="20061" spans="5:6" x14ac:dyDescent="0.25">
      <c r="E20061" s="103"/>
      <c r="F20061" s="104"/>
    </row>
    <row r="20062" spans="5:6" x14ac:dyDescent="0.25">
      <c r="E20062" s="103"/>
      <c r="F20062" s="104"/>
    </row>
    <row r="20063" spans="5:6" x14ac:dyDescent="0.25">
      <c r="E20063" s="103"/>
      <c r="F20063" s="104"/>
    </row>
    <row r="20064" spans="5:6" x14ac:dyDescent="0.25">
      <c r="E20064" s="103"/>
      <c r="F20064" s="104"/>
    </row>
    <row r="20065" spans="5:6" x14ac:dyDescent="0.25">
      <c r="E20065" s="103"/>
      <c r="F20065" s="104"/>
    </row>
    <row r="20066" spans="5:6" x14ac:dyDescent="0.25">
      <c r="E20066" s="103"/>
      <c r="F20066" s="104"/>
    </row>
    <row r="20067" spans="5:6" x14ac:dyDescent="0.25">
      <c r="E20067" s="103"/>
      <c r="F20067" s="104"/>
    </row>
    <row r="20068" spans="5:6" x14ac:dyDescent="0.25">
      <c r="E20068" s="103"/>
      <c r="F20068" s="104"/>
    </row>
    <row r="20069" spans="5:6" x14ac:dyDescent="0.25">
      <c r="E20069" s="103"/>
      <c r="F20069" s="104"/>
    </row>
    <row r="20070" spans="5:6" x14ac:dyDescent="0.25">
      <c r="E20070" s="103"/>
      <c r="F20070" s="104"/>
    </row>
    <row r="20071" spans="5:6" x14ac:dyDescent="0.25">
      <c r="E20071" s="103"/>
      <c r="F20071" s="104"/>
    </row>
    <row r="20072" spans="5:6" x14ac:dyDescent="0.25">
      <c r="E20072" s="103"/>
      <c r="F20072" s="104"/>
    </row>
    <row r="20073" spans="5:6" x14ac:dyDescent="0.25">
      <c r="E20073" s="103"/>
      <c r="F20073" s="104"/>
    </row>
    <row r="20074" spans="5:6" x14ac:dyDescent="0.25">
      <c r="E20074" s="103"/>
      <c r="F20074" s="104"/>
    </row>
    <row r="20075" spans="5:6" x14ac:dyDescent="0.25">
      <c r="E20075" s="103"/>
      <c r="F20075" s="104"/>
    </row>
    <row r="20076" spans="5:6" x14ac:dyDescent="0.25">
      <c r="E20076" s="103"/>
      <c r="F20076" s="104"/>
    </row>
    <row r="20077" spans="5:6" x14ac:dyDescent="0.25">
      <c r="E20077" s="103"/>
      <c r="F20077" s="104"/>
    </row>
    <row r="20078" spans="5:6" x14ac:dyDescent="0.25">
      <c r="E20078" s="103"/>
      <c r="F20078" s="104"/>
    </row>
    <row r="20079" spans="5:6" x14ac:dyDescent="0.25">
      <c r="E20079" s="103"/>
      <c r="F20079" s="104"/>
    </row>
    <row r="20080" spans="5:6" x14ac:dyDescent="0.25">
      <c r="E20080" s="103"/>
      <c r="F20080" s="104"/>
    </row>
    <row r="20081" spans="5:6" x14ac:dyDescent="0.25">
      <c r="E20081" s="103"/>
      <c r="F20081" s="104"/>
    </row>
    <row r="20082" spans="5:6" x14ac:dyDescent="0.25">
      <c r="E20082" s="103"/>
      <c r="F20082" s="104"/>
    </row>
    <row r="20083" spans="5:6" x14ac:dyDescent="0.25">
      <c r="E20083" s="103"/>
      <c r="F20083" s="104"/>
    </row>
    <row r="20084" spans="5:6" x14ac:dyDescent="0.25">
      <c r="E20084" s="103"/>
      <c r="F20084" s="104"/>
    </row>
    <row r="20085" spans="5:6" x14ac:dyDescent="0.25">
      <c r="E20085" s="103"/>
      <c r="F20085" s="104"/>
    </row>
    <row r="20086" spans="5:6" x14ac:dyDescent="0.25">
      <c r="E20086" s="103"/>
      <c r="F20086" s="104"/>
    </row>
    <row r="20087" spans="5:6" x14ac:dyDescent="0.25">
      <c r="E20087" s="103"/>
      <c r="F20087" s="104"/>
    </row>
    <row r="20088" spans="5:6" x14ac:dyDescent="0.25">
      <c r="E20088" s="103"/>
      <c r="F20088" s="104"/>
    </row>
    <row r="20089" spans="5:6" x14ac:dyDescent="0.25">
      <c r="E20089" s="103"/>
      <c r="F20089" s="104"/>
    </row>
    <row r="20090" spans="5:6" x14ac:dyDescent="0.25">
      <c r="E20090" s="103"/>
      <c r="F20090" s="104"/>
    </row>
    <row r="20091" spans="5:6" x14ac:dyDescent="0.25">
      <c r="E20091" s="103"/>
      <c r="F20091" s="104"/>
    </row>
    <row r="20092" spans="5:6" x14ac:dyDescent="0.25">
      <c r="E20092" s="103"/>
      <c r="F20092" s="104"/>
    </row>
    <row r="20093" spans="5:6" x14ac:dyDescent="0.25">
      <c r="E20093" s="103"/>
      <c r="F20093" s="104"/>
    </row>
    <row r="20094" spans="5:6" x14ac:dyDescent="0.25">
      <c r="E20094" s="103"/>
      <c r="F20094" s="104"/>
    </row>
    <row r="20095" spans="5:6" x14ac:dyDescent="0.25">
      <c r="E20095" s="103"/>
      <c r="F20095" s="104"/>
    </row>
    <row r="20096" spans="5:6" x14ac:dyDescent="0.25">
      <c r="E20096" s="103"/>
      <c r="F20096" s="104"/>
    </row>
    <row r="20097" spans="5:6" x14ac:dyDescent="0.25">
      <c r="E20097" s="103"/>
      <c r="F20097" s="104"/>
    </row>
    <row r="20098" spans="5:6" x14ac:dyDescent="0.25">
      <c r="E20098" s="103"/>
      <c r="F20098" s="104"/>
    </row>
    <row r="20099" spans="5:6" x14ac:dyDescent="0.25">
      <c r="E20099" s="103"/>
      <c r="F20099" s="104"/>
    </row>
    <row r="20100" spans="5:6" x14ac:dyDescent="0.25">
      <c r="E20100" s="103"/>
      <c r="F20100" s="104"/>
    </row>
    <row r="20101" spans="5:6" x14ac:dyDescent="0.25">
      <c r="E20101" s="103"/>
      <c r="F20101" s="104"/>
    </row>
    <row r="20102" spans="5:6" x14ac:dyDescent="0.25">
      <c r="E20102" s="103"/>
      <c r="F20102" s="104"/>
    </row>
    <row r="20103" spans="5:6" x14ac:dyDescent="0.25">
      <c r="E20103" s="103"/>
      <c r="F20103" s="104"/>
    </row>
    <row r="20104" spans="5:6" x14ac:dyDescent="0.25">
      <c r="E20104" s="103"/>
      <c r="F20104" s="104"/>
    </row>
    <row r="20105" spans="5:6" x14ac:dyDescent="0.25">
      <c r="E20105" s="103"/>
      <c r="F20105" s="104"/>
    </row>
    <row r="20106" spans="5:6" x14ac:dyDescent="0.25">
      <c r="E20106" s="103"/>
      <c r="F20106" s="104"/>
    </row>
    <row r="20107" spans="5:6" x14ac:dyDescent="0.25">
      <c r="E20107" s="103"/>
      <c r="F20107" s="104"/>
    </row>
    <row r="20108" spans="5:6" x14ac:dyDescent="0.25">
      <c r="E20108" s="103"/>
      <c r="F20108" s="104"/>
    </row>
    <row r="20109" spans="5:6" x14ac:dyDescent="0.25">
      <c r="E20109" s="103"/>
      <c r="F20109" s="104"/>
    </row>
    <row r="20110" spans="5:6" x14ac:dyDescent="0.25">
      <c r="E20110" s="103"/>
      <c r="F20110" s="104"/>
    </row>
    <row r="20111" spans="5:6" x14ac:dyDescent="0.25">
      <c r="E20111" s="103"/>
      <c r="F20111" s="104"/>
    </row>
    <row r="20112" spans="5:6" x14ac:dyDescent="0.25">
      <c r="E20112" s="103"/>
      <c r="F20112" s="104"/>
    </row>
    <row r="20113" spans="5:6" x14ac:dyDescent="0.25">
      <c r="E20113" s="103"/>
      <c r="F20113" s="104"/>
    </row>
    <row r="20114" spans="5:6" x14ac:dyDescent="0.25">
      <c r="E20114" s="103"/>
      <c r="F20114" s="104"/>
    </row>
    <row r="20115" spans="5:6" x14ac:dyDescent="0.25">
      <c r="E20115" s="103"/>
      <c r="F20115" s="104"/>
    </row>
    <row r="20116" spans="5:6" x14ac:dyDescent="0.25">
      <c r="E20116" s="103"/>
      <c r="F20116" s="104"/>
    </row>
    <row r="20117" spans="5:6" x14ac:dyDescent="0.25">
      <c r="E20117" s="103"/>
      <c r="F20117" s="104"/>
    </row>
    <row r="20118" spans="5:6" x14ac:dyDescent="0.25">
      <c r="E20118" s="103"/>
      <c r="F20118" s="104"/>
    </row>
    <row r="20119" spans="5:6" x14ac:dyDescent="0.25">
      <c r="E20119" s="103"/>
      <c r="F20119" s="104"/>
    </row>
    <row r="20120" spans="5:6" x14ac:dyDescent="0.25">
      <c r="E20120" s="103"/>
      <c r="F20120" s="104"/>
    </row>
    <row r="20121" spans="5:6" x14ac:dyDescent="0.25">
      <c r="E20121" s="103"/>
      <c r="F20121" s="104"/>
    </row>
    <row r="20122" spans="5:6" x14ac:dyDescent="0.25">
      <c r="E20122" s="103"/>
      <c r="F20122" s="104"/>
    </row>
    <row r="20123" spans="5:6" x14ac:dyDescent="0.25">
      <c r="E20123" s="103"/>
      <c r="F20123" s="104"/>
    </row>
    <row r="20124" spans="5:6" x14ac:dyDescent="0.25">
      <c r="E20124" s="103"/>
      <c r="F20124" s="104"/>
    </row>
    <row r="20125" spans="5:6" x14ac:dyDescent="0.25">
      <c r="E20125" s="103"/>
      <c r="F20125" s="104"/>
    </row>
    <row r="20126" spans="5:6" x14ac:dyDescent="0.25">
      <c r="E20126" s="103"/>
      <c r="F20126" s="104"/>
    </row>
    <row r="20127" spans="5:6" x14ac:dyDescent="0.25">
      <c r="E20127" s="103"/>
      <c r="F20127" s="104"/>
    </row>
    <row r="20128" spans="5:6" x14ac:dyDescent="0.25">
      <c r="E20128" s="103"/>
      <c r="F20128" s="104"/>
    </row>
    <row r="20129" spans="5:6" x14ac:dyDescent="0.25">
      <c r="E20129" s="103"/>
      <c r="F20129" s="104"/>
    </row>
    <row r="20130" spans="5:6" x14ac:dyDescent="0.25">
      <c r="E20130" s="103"/>
      <c r="F20130" s="104"/>
    </row>
    <row r="20131" spans="5:6" x14ac:dyDescent="0.25">
      <c r="E20131" s="103"/>
      <c r="F20131" s="104"/>
    </row>
    <row r="20132" spans="5:6" x14ac:dyDescent="0.25">
      <c r="E20132" s="103"/>
      <c r="F20132" s="104"/>
    </row>
    <row r="20133" spans="5:6" x14ac:dyDescent="0.25">
      <c r="E20133" s="103"/>
      <c r="F20133" s="104"/>
    </row>
    <row r="20134" spans="5:6" x14ac:dyDescent="0.25">
      <c r="E20134" s="103"/>
      <c r="F20134" s="104"/>
    </row>
    <row r="20135" spans="5:6" x14ac:dyDescent="0.25">
      <c r="E20135" s="103"/>
      <c r="F20135" s="104"/>
    </row>
    <row r="20136" spans="5:6" x14ac:dyDescent="0.25">
      <c r="E20136" s="103"/>
      <c r="F20136" s="104"/>
    </row>
    <row r="20137" spans="5:6" x14ac:dyDescent="0.25">
      <c r="E20137" s="103"/>
      <c r="F20137" s="104"/>
    </row>
    <row r="20138" spans="5:6" x14ac:dyDescent="0.25">
      <c r="E20138" s="103"/>
      <c r="F20138" s="104"/>
    </row>
    <row r="20139" spans="5:6" x14ac:dyDescent="0.25">
      <c r="E20139" s="103"/>
      <c r="F20139" s="104"/>
    </row>
    <row r="20140" spans="5:6" x14ac:dyDescent="0.25">
      <c r="E20140" s="103"/>
      <c r="F20140" s="104"/>
    </row>
    <row r="20141" spans="5:6" x14ac:dyDescent="0.25">
      <c r="E20141" s="103"/>
      <c r="F20141" s="104"/>
    </row>
    <row r="20142" spans="5:6" x14ac:dyDescent="0.25">
      <c r="E20142" s="103"/>
      <c r="F20142" s="104"/>
    </row>
    <row r="20143" spans="5:6" x14ac:dyDescent="0.25">
      <c r="E20143" s="103"/>
      <c r="F20143" s="104"/>
    </row>
    <row r="20144" spans="5:6" x14ac:dyDescent="0.25">
      <c r="E20144" s="103"/>
      <c r="F20144" s="104"/>
    </row>
    <row r="20145" spans="5:6" x14ac:dyDescent="0.25">
      <c r="E20145" s="103"/>
      <c r="F20145" s="104"/>
    </row>
    <row r="20146" spans="5:6" x14ac:dyDescent="0.25">
      <c r="E20146" s="103"/>
      <c r="F20146" s="104"/>
    </row>
    <row r="20147" spans="5:6" x14ac:dyDescent="0.25">
      <c r="E20147" s="103"/>
      <c r="F20147" s="104"/>
    </row>
    <row r="20148" spans="5:6" x14ac:dyDescent="0.25">
      <c r="E20148" s="103"/>
      <c r="F20148" s="104"/>
    </row>
    <row r="20149" spans="5:6" x14ac:dyDescent="0.25">
      <c r="E20149" s="103"/>
      <c r="F20149" s="104"/>
    </row>
    <row r="20150" spans="5:6" x14ac:dyDescent="0.25">
      <c r="E20150" s="103"/>
      <c r="F20150" s="104"/>
    </row>
    <row r="20151" spans="5:6" x14ac:dyDescent="0.25">
      <c r="E20151" s="103"/>
      <c r="F20151" s="104"/>
    </row>
    <row r="20152" spans="5:6" x14ac:dyDescent="0.25">
      <c r="E20152" s="103"/>
      <c r="F20152" s="104"/>
    </row>
    <row r="20153" spans="5:6" x14ac:dyDescent="0.25">
      <c r="E20153" s="103"/>
      <c r="F20153" s="104"/>
    </row>
    <row r="20154" spans="5:6" x14ac:dyDescent="0.25">
      <c r="E20154" s="103"/>
      <c r="F20154" s="104"/>
    </row>
    <row r="20155" spans="5:6" x14ac:dyDescent="0.25">
      <c r="E20155" s="103"/>
      <c r="F20155" s="104"/>
    </row>
    <row r="20156" spans="5:6" x14ac:dyDescent="0.25">
      <c r="E20156" s="103"/>
      <c r="F20156" s="104"/>
    </row>
    <row r="20157" spans="5:6" x14ac:dyDescent="0.25">
      <c r="E20157" s="103"/>
      <c r="F20157" s="104"/>
    </row>
    <row r="20158" spans="5:6" x14ac:dyDescent="0.25">
      <c r="E20158" s="103"/>
      <c r="F20158" s="104"/>
    </row>
    <row r="20159" spans="5:6" x14ac:dyDescent="0.25">
      <c r="E20159" s="103"/>
      <c r="F20159" s="104"/>
    </row>
    <row r="20160" spans="5:6" x14ac:dyDescent="0.25">
      <c r="E20160" s="103"/>
      <c r="F20160" s="104"/>
    </row>
    <row r="20161" spans="5:6" x14ac:dyDescent="0.25">
      <c r="E20161" s="103"/>
      <c r="F20161" s="104"/>
    </row>
    <row r="20162" spans="5:6" x14ac:dyDescent="0.25">
      <c r="E20162" s="103"/>
      <c r="F20162" s="104"/>
    </row>
    <row r="20163" spans="5:6" x14ac:dyDescent="0.25">
      <c r="E20163" s="103"/>
      <c r="F20163" s="104"/>
    </row>
    <row r="20164" spans="5:6" x14ac:dyDescent="0.25">
      <c r="E20164" s="103"/>
      <c r="F20164" s="104"/>
    </row>
    <row r="20165" spans="5:6" x14ac:dyDescent="0.25">
      <c r="E20165" s="103"/>
      <c r="F20165" s="104"/>
    </row>
    <row r="20166" spans="5:6" x14ac:dyDescent="0.25">
      <c r="E20166" s="103"/>
      <c r="F20166" s="104"/>
    </row>
    <row r="20167" spans="5:6" x14ac:dyDescent="0.25">
      <c r="E20167" s="103"/>
      <c r="F20167" s="104"/>
    </row>
    <row r="20168" spans="5:6" x14ac:dyDescent="0.25">
      <c r="E20168" s="103"/>
      <c r="F20168" s="104"/>
    </row>
    <row r="20169" spans="5:6" x14ac:dyDescent="0.25">
      <c r="E20169" s="103"/>
      <c r="F20169" s="104"/>
    </row>
    <row r="20170" spans="5:6" x14ac:dyDescent="0.25">
      <c r="E20170" s="103"/>
      <c r="F20170" s="104"/>
    </row>
    <row r="20171" spans="5:6" x14ac:dyDescent="0.25">
      <c r="E20171" s="103"/>
      <c r="F20171" s="104"/>
    </row>
    <row r="20172" spans="5:6" x14ac:dyDescent="0.25">
      <c r="E20172" s="103"/>
      <c r="F20172" s="104"/>
    </row>
    <row r="20173" spans="5:6" x14ac:dyDescent="0.25">
      <c r="E20173" s="103"/>
      <c r="F20173" s="104"/>
    </row>
    <row r="20174" spans="5:6" x14ac:dyDescent="0.25">
      <c r="E20174" s="103"/>
      <c r="F20174" s="104"/>
    </row>
    <row r="20175" spans="5:6" x14ac:dyDescent="0.25">
      <c r="E20175" s="103"/>
      <c r="F20175" s="104"/>
    </row>
    <row r="20176" spans="5:6" x14ac:dyDescent="0.25">
      <c r="E20176" s="103"/>
      <c r="F20176" s="104"/>
    </row>
    <row r="20177" spans="5:6" x14ac:dyDescent="0.25">
      <c r="E20177" s="103"/>
      <c r="F20177" s="104"/>
    </row>
    <row r="20178" spans="5:6" x14ac:dyDescent="0.25">
      <c r="E20178" s="103"/>
      <c r="F20178" s="104"/>
    </row>
    <row r="20179" spans="5:6" x14ac:dyDescent="0.25">
      <c r="E20179" s="103"/>
      <c r="F20179" s="104"/>
    </row>
    <row r="20180" spans="5:6" x14ac:dyDescent="0.25">
      <c r="E20180" s="103"/>
      <c r="F20180" s="104"/>
    </row>
    <row r="20181" spans="5:6" x14ac:dyDescent="0.25">
      <c r="E20181" s="103"/>
      <c r="F20181" s="104"/>
    </row>
    <row r="20182" spans="5:6" x14ac:dyDescent="0.25">
      <c r="E20182" s="103"/>
      <c r="F20182" s="104"/>
    </row>
    <row r="20183" spans="5:6" x14ac:dyDescent="0.25">
      <c r="E20183" s="103"/>
      <c r="F20183" s="104"/>
    </row>
    <row r="20184" spans="5:6" x14ac:dyDescent="0.25">
      <c r="E20184" s="103"/>
      <c r="F20184" s="104"/>
    </row>
    <row r="20185" spans="5:6" x14ac:dyDescent="0.25">
      <c r="E20185" s="103"/>
      <c r="F20185" s="104"/>
    </row>
    <row r="20186" spans="5:6" x14ac:dyDescent="0.25">
      <c r="E20186" s="103"/>
      <c r="F20186" s="104"/>
    </row>
    <row r="20187" spans="5:6" x14ac:dyDescent="0.25">
      <c r="E20187" s="103"/>
      <c r="F20187" s="104"/>
    </row>
    <row r="20188" spans="5:6" x14ac:dyDescent="0.25">
      <c r="E20188" s="103"/>
      <c r="F20188" s="104"/>
    </row>
    <row r="20189" spans="5:6" x14ac:dyDescent="0.25">
      <c r="E20189" s="103"/>
      <c r="F20189" s="104"/>
    </row>
    <row r="20190" spans="5:6" x14ac:dyDescent="0.25">
      <c r="E20190" s="103"/>
      <c r="F20190" s="104"/>
    </row>
    <row r="20191" spans="5:6" x14ac:dyDescent="0.25">
      <c r="E20191" s="103"/>
      <c r="F20191" s="104"/>
    </row>
    <row r="20192" spans="5:6" x14ac:dyDescent="0.25">
      <c r="E20192" s="103"/>
      <c r="F20192" s="104"/>
    </row>
    <row r="20193" spans="5:6" x14ac:dyDescent="0.25">
      <c r="E20193" s="103"/>
      <c r="F20193" s="104"/>
    </row>
    <row r="20194" spans="5:6" x14ac:dyDescent="0.25">
      <c r="E20194" s="103"/>
      <c r="F20194" s="104"/>
    </row>
    <row r="20195" spans="5:6" x14ac:dyDescent="0.25">
      <c r="E20195" s="103"/>
      <c r="F20195" s="104"/>
    </row>
    <row r="20196" spans="5:6" x14ac:dyDescent="0.25">
      <c r="E20196" s="103"/>
      <c r="F20196" s="104"/>
    </row>
    <row r="20197" spans="5:6" x14ac:dyDescent="0.25">
      <c r="E20197" s="103"/>
      <c r="F20197" s="104"/>
    </row>
    <row r="20198" spans="5:6" x14ac:dyDescent="0.25">
      <c r="E20198" s="103"/>
      <c r="F20198" s="104"/>
    </row>
    <row r="20199" spans="5:6" x14ac:dyDescent="0.25">
      <c r="E20199" s="103"/>
      <c r="F20199" s="104"/>
    </row>
    <row r="20200" spans="5:6" x14ac:dyDescent="0.25">
      <c r="E20200" s="103"/>
      <c r="F20200" s="104"/>
    </row>
    <row r="20201" spans="5:6" x14ac:dyDescent="0.25">
      <c r="E20201" s="103"/>
      <c r="F20201" s="104"/>
    </row>
    <row r="20202" spans="5:6" x14ac:dyDescent="0.25">
      <c r="E20202" s="103"/>
      <c r="F20202" s="104"/>
    </row>
    <row r="20203" spans="5:6" x14ac:dyDescent="0.25">
      <c r="E20203" s="103"/>
      <c r="F20203" s="104"/>
    </row>
    <row r="20204" spans="5:6" x14ac:dyDescent="0.25">
      <c r="E20204" s="103"/>
      <c r="F20204" s="104"/>
    </row>
    <row r="20205" spans="5:6" x14ac:dyDescent="0.25">
      <c r="E20205" s="103"/>
      <c r="F20205" s="104"/>
    </row>
    <row r="20206" spans="5:6" x14ac:dyDescent="0.25">
      <c r="E20206" s="103"/>
      <c r="F20206" s="104"/>
    </row>
    <row r="20207" spans="5:6" x14ac:dyDescent="0.25">
      <c r="E20207" s="103"/>
      <c r="F20207" s="104"/>
    </row>
    <row r="20208" spans="5:6" x14ac:dyDescent="0.25">
      <c r="E20208" s="103"/>
      <c r="F20208" s="104"/>
    </row>
    <row r="20209" spans="5:6" x14ac:dyDescent="0.25">
      <c r="E20209" s="103"/>
      <c r="F20209" s="104"/>
    </row>
    <row r="20210" spans="5:6" x14ac:dyDescent="0.25">
      <c r="E20210" s="103"/>
      <c r="F20210" s="104"/>
    </row>
    <row r="20211" spans="5:6" x14ac:dyDescent="0.25">
      <c r="E20211" s="103"/>
      <c r="F20211" s="104"/>
    </row>
    <row r="20212" spans="5:6" x14ac:dyDescent="0.25">
      <c r="E20212" s="103"/>
      <c r="F20212" s="104"/>
    </row>
    <row r="20213" spans="5:6" x14ac:dyDescent="0.25">
      <c r="E20213" s="103"/>
      <c r="F20213" s="104"/>
    </row>
    <row r="20214" spans="5:6" x14ac:dyDescent="0.25">
      <c r="E20214" s="103"/>
      <c r="F20214" s="104"/>
    </row>
    <row r="20215" spans="5:6" x14ac:dyDescent="0.25">
      <c r="E20215" s="103"/>
      <c r="F20215" s="104"/>
    </row>
    <row r="20216" spans="5:6" x14ac:dyDescent="0.25">
      <c r="E20216" s="103"/>
      <c r="F20216" s="104"/>
    </row>
    <row r="20217" spans="5:6" x14ac:dyDescent="0.25">
      <c r="E20217" s="103"/>
      <c r="F20217" s="104"/>
    </row>
    <row r="20218" spans="5:6" x14ac:dyDescent="0.25">
      <c r="E20218" s="103"/>
      <c r="F20218" s="104"/>
    </row>
    <row r="20219" spans="5:6" x14ac:dyDescent="0.25">
      <c r="E20219" s="103"/>
      <c r="F20219" s="104"/>
    </row>
    <row r="20220" spans="5:6" x14ac:dyDescent="0.25">
      <c r="E20220" s="103"/>
      <c r="F20220" s="104"/>
    </row>
    <row r="20221" spans="5:6" x14ac:dyDescent="0.25">
      <c r="E20221" s="103"/>
      <c r="F20221" s="104"/>
    </row>
    <row r="20222" spans="5:6" x14ac:dyDescent="0.25">
      <c r="E20222" s="103"/>
      <c r="F20222" s="104"/>
    </row>
    <row r="20223" spans="5:6" x14ac:dyDescent="0.25">
      <c r="E20223" s="103"/>
      <c r="F20223" s="104"/>
    </row>
    <row r="20224" spans="5:6" x14ac:dyDescent="0.25">
      <c r="E20224" s="103"/>
      <c r="F20224" s="104"/>
    </row>
    <row r="20225" spans="5:6" x14ac:dyDescent="0.25">
      <c r="E20225" s="103"/>
      <c r="F20225" s="104"/>
    </row>
    <row r="20226" spans="5:6" x14ac:dyDescent="0.25">
      <c r="E20226" s="103"/>
      <c r="F20226" s="104"/>
    </row>
    <row r="20227" spans="5:6" x14ac:dyDescent="0.25">
      <c r="E20227" s="103"/>
      <c r="F20227" s="104"/>
    </row>
    <row r="20228" spans="5:6" x14ac:dyDescent="0.25">
      <c r="E20228" s="103"/>
      <c r="F20228" s="104"/>
    </row>
    <row r="20229" spans="5:6" x14ac:dyDescent="0.25">
      <c r="E20229" s="103"/>
      <c r="F20229" s="104"/>
    </row>
    <row r="20230" spans="5:6" x14ac:dyDescent="0.25">
      <c r="E20230" s="103"/>
      <c r="F20230" s="104"/>
    </row>
    <row r="20231" spans="5:6" x14ac:dyDescent="0.25">
      <c r="E20231" s="103"/>
      <c r="F20231" s="104"/>
    </row>
    <row r="20232" spans="5:6" x14ac:dyDescent="0.25">
      <c r="E20232" s="103"/>
      <c r="F20232" s="104"/>
    </row>
    <row r="20233" spans="5:6" x14ac:dyDescent="0.25">
      <c r="E20233" s="103"/>
      <c r="F20233" s="104"/>
    </row>
    <row r="20234" spans="5:6" x14ac:dyDescent="0.25">
      <c r="E20234" s="103"/>
      <c r="F20234" s="104"/>
    </row>
    <row r="20235" spans="5:6" x14ac:dyDescent="0.25">
      <c r="E20235" s="103"/>
      <c r="F20235" s="104"/>
    </row>
    <row r="20236" spans="5:6" x14ac:dyDescent="0.25">
      <c r="E20236" s="103"/>
      <c r="F20236" s="104"/>
    </row>
    <row r="20237" spans="5:6" x14ac:dyDescent="0.25">
      <c r="E20237" s="103"/>
      <c r="F20237" s="104"/>
    </row>
    <row r="20238" spans="5:6" x14ac:dyDescent="0.25">
      <c r="E20238" s="103"/>
      <c r="F20238" s="104"/>
    </row>
    <row r="20239" spans="5:6" x14ac:dyDescent="0.25">
      <c r="E20239" s="103"/>
      <c r="F20239" s="104"/>
    </row>
    <row r="20240" spans="5:6" x14ac:dyDescent="0.25">
      <c r="E20240" s="103"/>
      <c r="F20240" s="104"/>
    </row>
    <row r="20241" spans="5:6" x14ac:dyDescent="0.25">
      <c r="E20241" s="103"/>
      <c r="F20241" s="104"/>
    </row>
    <row r="20242" spans="5:6" x14ac:dyDescent="0.25">
      <c r="E20242" s="103"/>
      <c r="F20242" s="104"/>
    </row>
    <row r="20243" spans="5:6" x14ac:dyDescent="0.25">
      <c r="E20243" s="103"/>
      <c r="F20243" s="104"/>
    </row>
    <row r="20244" spans="5:6" x14ac:dyDescent="0.25">
      <c r="E20244" s="103"/>
      <c r="F20244" s="104"/>
    </row>
    <row r="20245" spans="5:6" x14ac:dyDescent="0.25">
      <c r="E20245" s="103"/>
      <c r="F20245" s="104"/>
    </row>
    <row r="20246" spans="5:6" x14ac:dyDescent="0.25">
      <c r="E20246" s="103"/>
      <c r="F20246" s="104"/>
    </row>
    <row r="20247" spans="5:6" x14ac:dyDescent="0.25">
      <c r="E20247" s="103"/>
      <c r="F20247" s="104"/>
    </row>
    <row r="20248" spans="5:6" x14ac:dyDescent="0.25">
      <c r="E20248" s="103"/>
      <c r="F20248" s="104"/>
    </row>
    <row r="20249" spans="5:6" x14ac:dyDescent="0.25">
      <c r="E20249" s="103"/>
      <c r="F20249" s="104"/>
    </row>
    <row r="20250" spans="5:6" x14ac:dyDescent="0.25">
      <c r="E20250" s="103"/>
      <c r="F20250" s="104"/>
    </row>
    <row r="20251" spans="5:6" x14ac:dyDescent="0.25">
      <c r="E20251" s="103"/>
      <c r="F20251" s="104"/>
    </row>
    <row r="20252" spans="5:6" x14ac:dyDescent="0.25">
      <c r="E20252" s="103"/>
      <c r="F20252" s="104"/>
    </row>
    <row r="20253" spans="5:6" x14ac:dyDescent="0.25">
      <c r="E20253" s="103"/>
      <c r="F20253" s="104"/>
    </row>
    <row r="20254" spans="5:6" x14ac:dyDescent="0.25">
      <c r="E20254" s="103"/>
      <c r="F20254" s="104"/>
    </row>
    <row r="20255" spans="5:6" x14ac:dyDescent="0.25">
      <c r="E20255" s="103"/>
      <c r="F20255" s="104"/>
    </row>
    <row r="20256" spans="5:6" x14ac:dyDescent="0.25">
      <c r="E20256" s="103"/>
      <c r="F20256" s="104"/>
    </row>
    <row r="20257" spans="5:6" x14ac:dyDescent="0.25">
      <c r="E20257" s="103"/>
      <c r="F20257" s="104"/>
    </row>
    <row r="20258" spans="5:6" x14ac:dyDescent="0.25">
      <c r="E20258" s="103"/>
      <c r="F20258" s="104"/>
    </row>
    <row r="20259" spans="5:6" x14ac:dyDescent="0.25">
      <c r="E20259" s="103"/>
      <c r="F20259" s="104"/>
    </row>
    <row r="20260" spans="5:6" x14ac:dyDescent="0.25">
      <c r="E20260" s="103"/>
      <c r="F20260" s="104"/>
    </row>
    <row r="20261" spans="5:6" x14ac:dyDescent="0.25">
      <c r="E20261" s="103"/>
      <c r="F20261" s="104"/>
    </row>
    <row r="20262" spans="5:6" x14ac:dyDescent="0.25">
      <c r="E20262" s="103"/>
      <c r="F20262" s="104"/>
    </row>
    <row r="20263" spans="5:6" x14ac:dyDescent="0.25">
      <c r="E20263" s="103"/>
      <c r="F20263" s="104"/>
    </row>
    <row r="20264" spans="5:6" x14ac:dyDescent="0.25">
      <c r="E20264" s="103"/>
      <c r="F20264" s="104"/>
    </row>
    <row r="20265" spans="5:6" x14ac:dyDescent="0.25">
      <c r="E20265" s="103"/>
      <c r="F20265" s="104"/>
    </row>
    <row r="20266" spans="5:6" x14ac:dyDescent="0.25">
      <c r="E20266" s="103"/>
      <c r="F20266" s="104"/>
    </row>
    <row r="20267" spans="5:6" x14ac:dyDescent="0.25">
      <c r="E20267" s="103"/>
      <c r="F20267" s="104"/>
    </row>
    <row r="20268" spans="5:6" x14ac:dyDescent="0.25">
      <c r="E20268" s="103"/>
      <c r="F20268" s="104"/>
    </row>
    <row r="20269" spans="5:6" x14ac:dyDescent="0.25">
      <c r="E20269" s="103"/>
      <c r="F20269" s="104"/>
    </row>
    <row r="20270" spans="5:6" x14ac:dyDescent="0.25">
      <c r="E20270" s="103"/>
      <c r="F20270" s="104"/>
    </row>
    <row r="20271" spans="5:6" x14ac:dyDescent="0.25">
      <c r="E20271" s="103"/>
      <c r="F20271" s="104"/>
    </row>
    <row r="20272" spans="5:6" x14ac:dyDescent="0.25">
      <c r="E20272" s="103"/>
      <c r="F20272" s="104"/>
    </row>
    <row r="20273" spans="5:6" x14ac:dyDescent="0.25">
      <c r="E20273" s="103"/>
      <c r="F20273" s="104"/>
    </row>
    <row r="20274" spans="5:6" x14ac:dyDescent="0.25">
      <c r="E20274" s="103"/>
      <c r="F20274" s="104"/>
    </row>
    <row r="20275" spans="5:6" x14ac:dyDescent="0.25">
      <c r="E20275" s="103"/>
      <c r="F20275" s="104"/>
    </row>
    <row r="20276" spans="5:6" x14ac:dyDescent="0.25">
      <c r="E20276" s="103"/>
      <c r="F20276" s="104"/>
    </row>
    <row r="20277" spans="5:6" x14ac:dyDescent="0.25">
      <c r="E20277" s="103"/>
      <c r="F20277" s="104"/>
    </row>
    <row r="20278" spans="5:6" x14ac:dyDescent="0.25">
      <c r="E20278" s="103"/>
      <c r="F20278" s="104"/>
    </row>
    <row r="20279" spans="5:6" x14ac:dyDescent="0.25">
      <c r="E20279" s="103"/>
      <c r="F20279" s="104"/>
    </row>
    <row r="20280" spans="5:6" x14ac:dyDescent="0.25">
      <c r="E20280" s="103"/>
      <c r="F20280" s="104"/>
    </row>
    <row r="20281" spans="5:6" x14ac:dyDescent="0.25">
      <c r="E20281" s="103"/>
      <c r="F20281" s="104"/>
    </row>
    <row r="20282" spans="5:6" x14ac:dyDescent="0.25">
      <c r="E20282" s="103"/>
      <c r="F20282" s="104"/>
    </row>
    <row r="20283" spans="5:6" x14ac:dyDescent="0.25">
      <c r="E20283" s="103"/>
      <c r="F20283" s="104"/>
    </row>
    <row r="20284" spans="5:6" x14ac:dyDescent="0.25">
      <c r="E20284" s="103"/>
      <c r="F20284" s="104"/>
    </row>
    <row r="20285" spans="5:6" x14ac:dyDescent="0.25">
      <c r="E20285" s="103"/>
      <c r="F20285" s="104"/>
    </row>
    <row r="20286" spans="5:6" x14ac:dyDescent="0.25">
      <c r="E20286" s="103"/>
      <c r="F20286" s="104"/>
    </row>
    <row r="20287" spans="5:6" x14ac:dyDescent="0.25">
      <c r="E20287" s="103"/>
      <c r="F20287" s="104"/>
    </row>
    <row r="20288" spans="5:6" x14ac:dyDescent="0.25">
      <c r="E20288" s="103"/>
      <c r="F20288" s="104"/>
    </row>
    <row r="20289" spans="5:6" x14ac:dyDescent="0.25">
      <c r="E20289" s="103"/>
      <c r="F20289" s="104"/>
    </row>
    <row r="20290" spans="5:6" x14ac:dyDescent="0.25">
      <c r="E20290" s="103"/>
      <c r="F20290" s="104"/>
    </row>
    <row r="20291" spans="5:6" x14ac:dyDescent="0.25">
      <c r="E20291" s="103"/>
      <c r="F20291" s="104"/>
    </row>
    <row r="20292" spans="5:6" x14ac:dyDescent="0.25">
      <c r="E20292" s="103"/>
      <c r="F20292" s="104"/>
    </row>
    <row r="20293" spans="5:6" x14ac:dyDescent="0.25">
      <c r="E20293" s="103"/>
      <c r="F20293" s="104"/>
    </row>
    <row r="20294" spans="5:6" x14ac:dyDescent="0.25">
      <c r="E20294" s="103"/>
      <c r="F20294" s="104"/>
    </row>
    <row r="20295" spans="5:6" x14ac:dyDescent="0.25">
      <c r="E20295" s="103"/>
      <c r="F20295" s="104"/>
    </row>
    <row r="20296" spans="5:6" x14ac:dyDescent="0.25">
      <c r="E20296" s="103"/>
      <c r="F20296" s="104"/>
    </row>
    <row r="20297" spans="5:6" x14ac:dyDescent="0.25">
      <c r="E20297" s="103"/>
      <c r="F20297" s="104"/>
    </row>
    <row r="20298" spans="5:6" x14ac:dyDescent="0.25">
      <c r="E20298" s="103"/>
      <c r="F20298" s="104"/>
    </row>
    <row r="20299" spans="5:6" x14ac:dyDescent="0.25">
      <c r="E20299" s="103"/>
      <c r="F20299" s="104"/>
    </row>
    <row r="20300" spans="5:6" x14ac:dyDescent="0.25">
      <c r="E20300" s="103"/>
      <c r="F20300" s="104"/>
    </row>
    <row r="20301" spans="5:6" x14ac:dyDescent="0.25">
      <c r="E20301" s="103"/>
      <c r="F20301" s="104"/>
    </row>
    <row r="20302" spans="5:6" x14ac:dyDescent="0.25">
      <c r="E20302" s="103"/>
      <c r="F20302" s="104"/>
    </row>
    <row r="20303" spans="5:6" x14ac:dyDescent="0.25">
      <c r="E20303" s="103"/>
      <c r="F20303" s="104"/>
    </row>
    <row r="20304" spans="5:6" x14ac:dyDescent="0.25">
      <c r="E20304" s="103"/>
      <c r="F20304" s="104"/>
    </row>
    <row r="20305" spans="5:6" x14ac:dyDescent="0.25">
      <c r="E20305" s="103"/>
      <c r="F20305" s="104"/>
    </row>
    <row r="20306" spans="5:6" x14ac:dyDescent="0.25">
      <c r="E20306" s="103"/>
      <c r="F20306" s="104"/>
    </row>
    <row r="20307" spans="5:6" x14ac:dyDescent="0.25">
      <c r="E20307" s="103"/>
      <c r="F20307" s="104"/>
    </row>
    <row r="20308" spans="5:6" x14ac:dyDescent="0.25">
      <c r="E20308" s="103"/>
      <c r="F20308" s="104"/>
    </row>
    <row r="20309" spans="5:6" x14ac:dyDescent="0.25">
      <c r="E20309" s="103"/>
      <c r="F20309" s="104"/>
    </row>
    <row r="20310" spans="5:6" x14ac:dyDescent="0.25">
      <c r="E20310" s="103"/>
      <c r="F20310" s="104"/>
    </row>
    <row r="20311" spans="5:6" x14ac:dyDescent="0.25">
      <c r="E20311" s="103"/>
      <c r="F20311" s="104"/>
    </row>
    <row r="20312" spans="5:6" x14ac:dyDescent="0.25">
      <c r="E20312" s="103"/>
      <c r="F20312" s="104"/>
    </row>
    <row r="20313" spans="5:6" x14ac:dyDescent="0.25">
      <c r="E20313" s="103"/>
      <c r="F20313" s="104"/>
    </row>
    <row r="20314" spans="5:6" x14ac:dyDescent="0.25">
      <c r="E20314" s="103"/>
      <c r="F20314" s="104"/>
    </row>
    <row r="20315" spans="5:6" x14ac:dyDescent="0.25">
      <c r="E20315" s="103"/>
      <c r="F20315" s="104"/>
    </row>
    <row r="20316" spans="5:6" x14ac:dyDescent="0.25">
      <c r="E20316" s="103"/>
      <c r="F20316" s="104"/>
    </row>
    <row r="20317" spans="5:6" x14ac:dyDescent="0.25">
      <c r="E20317" s="103"/>
      <c r="F20317" s="104"/>
    </row>
    <row r="20318" spans="5:6" x14ac:dyDescent="0.25">
      <c r="E20318" s="103"/>
      <c r="F20318" s="104"/>
    </row>
    <row r="20319" spans="5:6" x14ac:dyDescent="0.25">
      <c r="E20319" s="103"/>
      <c r="F20319" s="104"/>
    </row>
    <row r="20320" spans="5:6" x14ac:dyDescent="0.25">
      <c r="E20320" s="103"/>
      <c r="F20320" s="104"/>
    </row>
    <row r="20321" spans="5:6" x14ac:dyDescent="0.25">
      <c r="E20321" s="103"/>
      <c r="F20321" s="104"/>
    </row>
    <row r="20322" spans="5:6" x14ac:dyDescent="0.25">
      <c r="E20322" s="103"/>
      <c r="F20322" s="104"/>
    </row>
    <row r="20323" spans="5:6" x14ac:dyDescent="0.25">
      <c r="E20323" s="103"/>
      <c r="F20323" s="104"/>
    </row>
    <row r="20324" spans="5:6" x14ac:dyDescent="0.25">
      <c r="E20324" s="103"/>
      <c r="F20324" s="104"/>
    </row>
    <row r="20325" spans="5:6" x14ac:dyDescent="0.25">
      <c r="E20325" s="103"/>
      <c r="F20325" s="104"/>
    </row>
    <row r="20326" spans="5:6" x14ac:dyDescent="0.25">
      <c r="E20326" s="103"/>
      <c r="F20326" s="104"/>
    </row>
    <row r="20327" spans="5:6" x14ac:dyDescent="0.25">
      <c r="E20327" s="103"/>
      <c r="F20327" s="104"/>
    </row>
    <row r="20328" spans="5:6" x14ac:dyDescent="0.25">
      <c r="E20328" s="103"/>
      <c r="F20328" s="104"/>
    </row>
    <row r="20329" spans="5:6" x14ac:dyDescent="0.25">
      <c r="E20329" s="103"/>
      <c r="F20329" s="104"/>
    </row>
    <row r="20330" spans="5:6" x14ac:dyDescent="0.25">
      <c r="E20330" s="103"/>
      <c r="F20330" s="104"/>
    </row>
    <row r="20331" spans="5:6" x14ac:dyDescent="0.25">
      <c r="E20331" s="103"/>
      <c r="F20331" s="104"/>
    </row>
    <row r="20332" spans="5:6" x14ac:dyDescent="0.25">
      <c r="E20332" s="103"/>
      <c r="F20332" s="104"/>
    </row>
    <row r="20333" spans="5:6" x14ac:dyDescent="0.25">
      <c r="E20333" s="103"/>
      <c r="F20333" s="104"/>
    </row>
    <row r="20334" spans="5:6" x14ac:dyDescent="0.25">
      <c r="E20334" s="103"/>
      <c r="F20334" s="104"/>
    </row>
    <row r="20335" spans="5:6" x14ac:dyDescent="0.25">
      <c r="E20335" s="103"/>
      <c r="F20335" s="104"/>
    </row>
    <row r="20336" spans="5:6" x14ac:dyDescent="0.25">
      <c r="E20336" s="103"/>
      <c r="F20336" s="104"/>
    </row>
    <row r="20337" spans="5:6" x14ac:dyDescent="0.25">
      <c r="E20337" s="103"/>
      <c r="F20337" s="104"/>
    </row>
    <row r="20338" spans="5:6" x14ac:dyDescent="0.25">
      <c r="E20338" s="103"/>
      <c r="F20338" s="104"/>
    </row>
    <row r="20339" spans="5:6" x14ac:dyDescent="0.25">
      <c r="E20339" s="103"/>
      <c r="F20339" s="104"/>
    </row>
    <row r="20340" spans="5:6" x14ac:dyDescent="0.25">
      <c r="E20340" s="103"/>
      <c r="F20340" s="104"/>
    </row>
    <row r="20341" spans="5:6" x14ac:dyDescent="0.25">
      <c r="E20341" s="103"/>
      <c r="F20341" s="104"/>
    </row>
    <row r="20342" spans="5:6" x14ac:dyDescent="0.25">
      <c r="E20342" s="103"/>
      <c r="F20342" s="104"/>
    </row>
    <row r="20343" spans="5:6" x14ac:dyDescent="0.25">
      <c r="E20343" s="103"/>
      <c r="F20343" s="104"/>
    </row>
    <row r="20344" spans="5:6" x14ac:dyDescent="0.25">
      <c r="E20344" s="103"/>
      <c r="F20344" s="104"/>
    </row>
    <row r="20345" spans="5:6" x14ac:dyDescent="0.25">
      <c r="E20345" s="103"/>
      <c r="F20345" s="104"/>
    </row>
    <row r="20346" spans="5:6" x14ac:dyDescent="0.25">
      <c r="E20346" s="103"/>
      <c r="F20346" s="104"/>
    </row>
    <row r="20347" spans="5:6" x14ac:dyDescent="0.25">
      <c r="E20347" s="103"/>
      <c r="F20347" s="104"/>
    </row>
    <row r="20348" spans="5:6" x14ac:dyDescent="0.25">
      <c r="E20348" s="103"/>
      <c r="F20348" s="104"/>
    </row>
    <row r="20349" spans="5:6" x14ac:dyDescent="0.25">
      <c r="E20349" s="103"/>
      <c r="F20349" s="104"/>
    </row>
    <row r="20350" spans="5:6" x14ac:dyDescent="0.25">
      <c r="E20350" s="103"/>
      <c r="F20350" s="104"/>
    </row>
    <row r="20351" spans="5:6" x14ac:dyDescent="0.25">
      <c r="E20351" s="103"/>
      <c r="F20351" s="104"/>
    </row>
    <row r="20352" spans="5:6" x14ac:dyDescent="0.25">
      <c r="E20352" s="103"/>
      <c r="F20352" s="104"/>
    </row>
    <row r="20353" spans="5:6" x14ac:dyDescent="0.25">
      <c r="E20353" s="103"/>
      <c r="F20353" s="104"/>
    </row>
    <row r="20354" spans="5:6" x14ac:dyDescent="0.25">
      <c r="E20354" s="103"/>
      <c r="F20354" s="104"/>
    </row>
    <row r="20355" spans="5:6" x14ac:dyDescent="0.25">
      <c r="E20355" s="103"/>
      <c r="F20355" s="104"/>
    </row>
    <row r="20356" spans="5:6" x14ac:dyDescent="0.25">
      <c r="E20356" s="103"/>
      <c r="F20356" s="104"/>
    </row>
    <row r="20357" spans="5:6" x14ac:dyDescent="0.25">
      <c r="E20357" s="103"/>
      <c r="F20357" s="104"/>
    </row>
    <row r="20358" spans="5:6" x14ac:dyDescent="0.25">
      <c r="E20358" s="103"/>
      <c r="F20358" s="104"/>
    </row>
    <row r="20359" spans="5:6" x14ac:dyDescent="0.25">
      <c r="E20359" s="103"/>
      <c r="F20359" s="104"/>
    </row>
    <row r="20360" spans="5:6" x14ac:dyDescent="0.25">
      <c r="E20360" s="103"/>
      <c r="F20360" s="104"/>
    </row>
    <row r="20361" spans="5:6" x14ac:dyDescent="0.25">
      <c r="E20361" s="103"/>
      <c r="F20361" s="104"/>
    </row>
    <row r="20362" spans="5:6" x14ac:dyDescent="0.25">
      <c r="E20362" s="103"/>
      <c r="F20362" s="104"/>
    </row>
    <row r="20363" spans="5:6" x14ac:dyDescent="0.25">
      <c r="E20363" s="103"/>
      <c r="F20363" s="104"/>
    </row>
    <row r="20364" spans="5:6" x14ac:dyDescent="0.25">
      <c r="E20364" s="103"/>
      <c r="F20364" s="104"/>
    </row>
    <row r="20365" spans="5:6" x14ac:dyDescent="0.25">
      <c r="E20365" s="103"/>
      <c r="F20365" s="104"/>
    </row>
    <row r="20366" spans="5:6" x14ac:dyDescent="0.25">
      <c r="E20366" s="103"/>
      <c r="F20366" s="104"/>
    </row>
    <row r="20367" spans="5:6" x14ac:dyDescent="0.25">
      <c r="E20367" s="103"/>
      <c r="F20367" s="104"/>
    </row>
    <row r="20368" spans="5:6" x14ac:dyDescent="0.25">
      <c r="E20368" s="103"/>
      <c r="F20368" s="104"/>
    </row>
    <row r="20369" spans="5:6" x14ac:dyDescent="0.25">
      <c r="E20369" s="103"/>
      <c r="F20369" s="104"/>
    </row>
    <row r="20370" spans="5:6" x14ac:dyDescent="0.25">
      <c r="E20370" s="103"/>
      <c r="F20370" s="104"/>
    </row>
    <row r="20371" spans="5:6" x14ac:dyDescent="0.25">
      <c r="E20371" s="103"/>
      <c r="F20371" s="104"/>
    </row>
    <row r="20372" spans="5:6" x14ac:dyDescent="0.25">
      <c r="E20372" s="103"/>
      <c r="F20372" s="104"/>
    </row>
    <row r="20373" spans="5:6" x14ac:dyDescent="0.25">
      <c r="E20373" s="103"/>
      <c r="F20373" s="104"/>
    </row>
    <row r="20374" spans="5:6" x14ac:dyDescent="0.25">
      <c r="E20374" s="103"/>
      <c r="F20374" s="104"/>
    </row>
    <row r="20375" spans="5:6" x14ac:dyDescent="0.25">
      <c r="E20375" s="103"/>
      <c r="F20375" s="104"/>
    </row>
    <row r="20376" spans="5:6" x14ac:dyDescent="0.25">
      <c r="E20376" s="103"/>
      <c r="F20376" s="104"/>
    </row>
    <row r="20377" spans="5:6" x14ac:dyDescent="0.25">
      <c r="E20377" s="103"/>
      <c r="F20377" s="104"/>
    </row>
    <row r="20378" spans="5:6" x14ac:dyDescent="0.25">
      <c r="E20378" s="103"/>
      <c r="F20378" s="104"/>
    </row>
    <row r="20379" spans="5:6" x14ac:dyDescent="0.25">
      <c r="E20379" s="103"/>
      <c r="F20379" s="104"/>
    </row>
    <row r="20380" spans="5:6" x14ac:dyDescent="0.25">
      <c r="E20380" s="103"/>
      <c r="F20380" s="104"/>
    </row>
    <row r="20381" spans="5:6" x14ac:dyDescent="0.25">
      <c r="E20381" s="103"/>
      <c r="F20381" s="104"/>
    </row>
    <row r="20382" spans="5:6" x14ac:dyDescent="0.25">
      <c r="E20382" s="103"/>
      <c r="F20382" s="104"/>
    </row>
    <row r="20383" spans="5:6" x14ac:dyDescent="0.25">
      <c r="E20383" s="103"/>
      <c r="F20383" s="104"/>
    </row>
    <row r="20384" spans="5:6" x14ac:dyDescent="0.25">
      <c r="E20384" s="103"/>
      <c r="F20384" s="104"/>
    </row>
    <row r="20385" spans="5:6" x14ac:dyDescent="0.25">
      <c r="E20385" s="103"/>
      <c r="F20385" s="104"/>
    </row>
    <row r="20386" spans="5:6" x14ac:dyDescent="0.25">
      <c r="E20386" s="103"/>
      <c r="F20386" s="104"/>
    </row>
    <row r="20387" spans="5:6" x14ac:dyDescent="0.25">
      <c r="E20387" s="103"/>
      <c r="F20387" s="104"/>
    </row>
    <row r="20388" spans="5:6" x14ac:dyDescent="0.25">
      <c r="E20388" s="103"/>
      <c r="F20388" s="104"/>
    </row>
    <row r="20389" spans="5:6" x14ac:dyDescent="0.25">
      <c r="E20389" s="103"/>
      <c r="F20389" s="104"/>
    </row>
    <row r="20390" spans="5:6" x14ac:dyDescent="0.25">
      <c r="E20390" s="103"/>
      <c r="F20390" s="104"/>
    </row>
    <row r="20391" spans="5:6" x14ac:dyDescent="0.25">
      <c r="E20391" s="103"/>
      <c r="F20391" s="104"/>
    </row>
    <row r="20392" spans="5:6" x14ac:dyDescent="0.25">
      <c r="E20392" s="103"/>
      <c r="F20392" s="104"/>
    </row>
    <row r="20393" spans="5:6" x14ac:dyDescent="0.25">
      <c r="E20393" s="103"/>
      <c r="F20393" s="104"/>
    </row>
    <row r="20394" spans="5:6" x14ac:dyDescent="0.25">
      <c r="E20394" s="103"/>
      <c r="F20394" s="104"/>
    </row>
    <row r="20395" spans="5:6" x14ac:dyDescent="0.25">
      <c r="E20395" s="103"/>
      <c r="F20395" s="104"/>
    </row>
    <row r="20396" spans="5:6" x14ac:dyDescent="0.25">
      <c r="E20396" s="103"/>
      <c r="F20396" s="104"/>
    </row>
    <row r="20397" spans="5:6" x14ac:dyDescent="0.25">
      <c r="E20397" s="103"/>
      <c r="F20397" s="104"/>
    </row>
    <row r="20398" spans="5:6" x14ac:dyDescent="0.25">
      <c r="E20398" s="103"/>
      <c r="F20398" s="104"/>
    </row>
    <row r="20399" spans="5:6" x14ac:dyDescent="0.25">
      <c r="E20399" s="103"/>
      <c r="F20399" s="104"/>
    </row>
    <row r="20400" spans="5:6" x14ac:dyDescent="0.25">
      <c r="E20400" s="103"/>
      <c r="F20400" s="104"/>
    </row>
    <row r="20401" spans="5:6" x14ac:dyDescent="0.25">
      <c r="E20401" s="103"/>
      <c r="F20401" s="104"/>
    </row>
    <row r="20402" spans="5:6" x14ac:dyDescent="0.25">
      <c r="E20402" s="103"/>
      <c r="F20402" s="104"/>
    </row>
    <row r="20403" spans="5:6" x14ac:dyDescent="0.25">
      <c r="E20403" s="103"/>
      <c r="F20403" s="104"/>
    </row>
    <row r="20404" spans="5:6" x14ac:dyDescent="0.25">
      <c r="E20404" s="103"/>
      <c r="F20404" s="104"/>
    </row>
    <row r="20405" spans="5:6" x14ac:dyDescent="0.25">
      <c r="E20405" s="103"/>
      <c r="F20405" s="104"/>
    </row>
    <row r="20406" spans="5:6" x14ac:dyDescent="0.25">
      <c r="E20406" s="103"/>
      <c r="F20406" s="104"/>
    </row>
    <row r="20407" spans="5:6" x14ac:dyDescent="0.25">
      <c r="E20407" s="103"/>
      <c r="F20407" s="104"/>
    </row>
    <row r="20408" spans="5:6" x14ac:dyDescent="0.25">
      <c r="E20408" s="103"/>
      <c r="F20408" s="104"/>
    </row>
    <row r="20409" spans="5:6" x14ac:dyDescent="0.25">
      <c r="E20409" s="103"/>
      <c r="F20409" s="104"/>
    </row>
    <row r="20410" spans="5:6" x14ac:dyDescent="0.25">
      <c r="E20410" s="103"/>
      <c r="F20410" s="104"/>
    </row>
    <row r="20411" spans="5:6" x14ac:dyDescent="0.25">
      <c r="E20411" s="103"/>
      <c r="F20411" s="104"/>
    </row>
    <row r="20412" spans="5:6" x14ac:dyDescent="0.25">
      <c r="E20412" s="103"/>
      <c r="F20412" s="104"/>
    </row>
    <row r="20413" spans="5:6" x14ac:dyDescent="0.25">
      <c r="E20413" s="103"/>
      <c r="F20413" s="104"/>
    </row>
    <row r="20414" spans="5:6" x14ac:dyDescent="0.25">
      <c r="E20414" s="103"/>
      <c r="F20414" s="104"/>
    </row>
    <row r="20415" spans="5:6" x14ac:dyDescent="0.25">
      <c r="E20415" s="103"/>
      <c r="F20415" s="104"/>
    </row>
    <row r="20416" spans="5:6" x14ac:dyDescent="0.25">
      <c r="E20416" s="103"/>
      <c r="F20416" s="104"/>
    </row>
    <row r="20417" spans="5:6" x14ac:dyDescent="0.25">
      <c r="E20417" s="103"/>
      <c r="F20417" s="104"/>
    </row>
    <row r="20418" spans="5:6" x14ac:dyDescent="0.25">
      <c r="E20418" s="103"/>
      <c r="F20418" s="104"/>
    </row>
    <row r="20419" spans="5:6" x14ac:dyDescent="0.25">
      <c r="E20419" s="103"/>
      <c r="F20419" s="104"/>
    </row>
    <row r="20420" spans="5:6" x14ac:dyDescent="0.25">
      <c r="E20420" s="103"/>
      <c r="F20420" s="104"/>
    </row>
    <row r="20421" spans="5:6" x14ac:dyDescent="0.25">
      <c r="E20421" s="103"/>
      <c r="F20421" s="104"/>
    </row>
    <row r="20422" spans="5:6" x14ac:dyDescent="0.25">
      <c r="E20422" s="103"/>
      <c r="F20422" s="104"/>
    </row>
    <row r="20423" spans="5:6" x14ac:dyDescent="0.25">
      <c r="E20423" s="103"/>
      <c r="F20423" s="104"/>
    </row>
    <row r="20424" spans="5:6" x14ac:dyDescent="0.25">
      <c r="E20424" s="103"/>
      <c r="F20424" s="104"/>
    </row>
    <row r="20425" spans="5:6" x14ac:dyDescent="0.25">
      <c r="E20425" s="103"/>
      <c r="F20425" s="104"/>
    </row>
    <row r="20426" spans="5:6" x14ac:dyDescent="0.25">
      <c r="E20426" s="103"/>
      <c r="F20426" s="104"/>
    </row>
    <row r="20427" spans="5:6" x14ac:dyDescent="0.25">
      <c r="E20427" s="103"/>
      <c r="F20427" s="104"/>
    </row>
    <row r="20428" spans="5:6" x14ac:dyDescent="0.25">
      <c r="E20428" s="103"/>
      <c r="F20428" s="104"/>
    </row>
    <row r="20429" spans="5:6" x14ac:dyDescent="0.25">
      <c r="E20429" s="103"/>
      <c r="F20429" s="104"/>
    </row>
    <row r="20430" spans="5:6" x14ac:dyDescent="0.25">
      <c r="E20430" s="103"/>
      <c r="F20430" s="104"/>
    </row>
    <row r="20431" spans="5:6" x14ac:dyDescent="0.25">
      <c r="E20431" s="103"/>
      <c r="F20431" s="104"/>
    </row>
    <row r="20432" spans="5:6" x14ac:dyDescent="0.25">
      <c r="E20432" s="103"/>
      <c r="F20432" s="104"/>
    </row>
    <row r="20433" spans="5:6" x14ac:dyDescent="0.25">
      <c r="E20433" s="103"/>
      <c r="F20433" s="104"/>
    </row>
    <row r="20434" spans="5:6" x14ac:dyDescent="0.25">
      <c r="E20434" s="103"/>
      <c r="F20434" s="104"/>
    </row>
    <row r="20435" spans="5:6" x14ac:dyDescent="0.25">
      <c r="E20435" s="103"/>
      <c r="F20435" s="104"/>
    </row>
    <row r="20436" spans="5:6" x14ac:dyDescent="0.25">
      <c r="E20436" s="103"/>
      <c r="F20436" s="104"/>
    </row>
    <row r="20437" spans="5:6" x14ac:dyDescent="0.25">
      <c r="E20437" s="103"/>
      <c r="F20437" s="104"/>
    </row>
    <row r="20438" spans="5:6" x14ac:dyDescent="0.25">
      <c r="E20438" s="103"/>
      <c r="F20438" s="104"/>
    </row>
    <row r="20439" spans="5:6" x14ac:dyDescent="0.25">
      <c r="E20439" s="103"/>
      <c r="F20439" s="104"/>
    </row>
    <row r="20440" spans="5:6" x14ac:dyDescent="0.25">
      <c r="E20440" s="103"/>
      <c r="F20440" s="104"/>
    </row>
    <row r="20441" spans="5:6" x14ac:dyDescent="0.25">
      <c r="E20441" s="103"/>
      <c r="F20441" s="104"/>
    </row>
    <row r="20442" spans="5:6" x14ac:dyDescent="0.25">
      <c r="E20442" s="103"/>
      <c r="F20442" s="104"/>
    </row>
    <row r="20443" spans="5:6" x14ac:dyDescent="0.25">
      <c r="E20443" s="103"/>
      <c r="F20443" s="104"/>
    </row>
    <row r="20444" spans="5:6" x14ac:dyDescent="0.25">
      <c r="E20444" s="103"/>
      <c r="F20444" s="104"/>
    </row>
    <row r="20445" spans="5:6" x14ac:dyDescent="0.25">
      <c r="E20445" s="103"/>
      <c r="F20445" s="104"/>
    </row>
    <row r="20446" spans="5:6" x14ac:dyDescent="0.25">
      <c r="E20446" s="103"/>
      <c r="F20446" s="104"/>
    </row>
    <row r="20447" spans="5:6" x14ac:dyDescent="0.25">
      <c r="E20447" s="103"/>
      <c r="F20447" s="104"/>
    </row>
    <row r="20448" spans="5:6" x14ac:dyDescent="0.25">
      <c r="E20448" s="103"/>
      <c r="F20448" s="104"/>
    </row>
    <row r="20449" spans="5:6" x14ac:dyDescent="0.25">
      <c r="E20449" s="103"/>
      <c r="F20449" s="104"/>
    </row>
    <row r="20450" spans="5:6" x14ac:dyDescent="0.25">
      <c r="E20450" s="103"/>
      <c r="F20450" s="104"/>
    </row>
    <row r="20451" spans="5:6" x14ac:dyDescent="0.25">
      <c r="E20451" s="103"/>
      <c r="F20451" s="104"/>
    </row>
    <row r="20452" spans="5:6" x14ac:dyDescent="0.25">
      <c r="E20452" s="103"/>
      <c r="F20452" s="104"/>
    </row>
    <row r="20453" spans="5:6" x14ac:dyDescent="0.25">
      <c r="E20453" s="103"/>
      <c r="F20453" s="104"/>
    </row>
    <row r="20454" spans="5:6" x14ac:dyDescent="0.25">
      <c r="E20454" s="103"/>
      <c r="F20454" s="104"/>
    </row>
    <row r="20455" spans="5:6" x14ac:dyDescent="0.25">
      <c r="E20455" s="103"/>
      <c r="F20455" s="104"/>
    </row>
    <row r="20456" spans="5:6" x14ac:dyDescent="0.25">
      <c r="E20456" s="103"/>
      <c r="F20456" s="104"/>
    </row>
    <row r="20457" spans="5:6" x14ac:dyDescent="0.25">
      <c r="E20457" s="103"/>
      <c r="F20457" s="104"/>
    </row>
    <row r="20458" spans="5:6" x14ac:dyDescent="0.25">
      <c r="E20458" s="103"/>
      <c r="F20458" s="104"/>
    </row>
    <row r="20459" spans="5:6" x14ac:dyDescent="0.25">
      <c r="E20459" s="103"/>
      <c r="F20459" s="104"/>
    </row>
    <row r="20460" spans="5:6" x14ac:dyDescent="0.25">
      <c r="E20460" s="103"/>
      <c r="F20460" s="104"/>
    </row>
    <row r="20461" spans="5:6" x14ac:dyDescent="0.25">
      <c r="E20461" s="103"/>
      <c r="F20461" s="104"/>
    </row>
    <row r="20462" spans="5:6" x14ac:dyDescent="0.25">
      <c r="E20462" s="103"/>
      <c r="F20462" s="104"/>
    </row>
    <row r="20463" spans="5:6" x14ac:dyDescent="0.25">
      <c r="E20463" s="103"/>
      <c r="F20463" s="104"/>
    </row>
    <row r="20464" spans="5:6" x14ac:dyDescent="0.25">
      <c r="E20464" s="103"/>
      <c r="F20464" s="104"/>
    </row>
    <row r="20465" spans="5:6" x14ac:dyDescent="0.25">
      <c r="E20465" s="103"/>
      <c r="F20465" s="104"/>
    </row>
    <row r="20466" spans="5:6" x14ac:dyDescent="0.25">
      <c r="E20466" s="103"/>
      <c r="F20466" s="104"/>
    </row>
    <row r="20467" spans="5:6" x14ac:dyDescent="0.25">
      <c r="E20467" s="103"/>
      <c r="F20467" s="104"/>
    </row>
    <row r="20468" spans="5:6" x14ac:dyDescent="0.25">
      <c r="E20468" s="103"/>
      <c r="F20468" s="104"/>
    </row>
    <row r="20469" spans="5:6" x14ac:dyDescent="0.25">
      <c r="E20469" s="103"/>
      <c r="F20469" s="104"/>
    </row>
    <row r="20470" spans="5:6" x14ac:dyDescent="0.25">
      <c r="E20470" s="103"/>
      <c r="F20470" s="104"/>
    </row>
    <row r="20471" spans="5:6" x14ac:dyDescent="0.25">
      <c r="E20471" s="103"/>
      <c r="F20471" s="104"/>
    </row>
    <row r="20472" spans="5:6" x14ac:dyDescent="0.25">
      <c r="E20472" s="103"/>
      <c r="F20472" s="104"/>
    </row>
    <row r="20473" spans="5:6" x14ac:dyDescent="0.25">
      <c r="E20473" s="103"/>
      <c r="F20473" s="104"/>
    </row>
    <row r="20474" spans="5:6" x14ac:dyDescent="0.25">
      <c r="E20474" s="103"/>
      <c r="F20474" s="104"/>
    </row>
    <row r="20475" spans="5:6" x14ac:dyDescent="0.25">
      <c r="E20475" s="103"/>
      <c r="F20475" s="104"/>
    </row>
    <row r="20476" spans="5:6" x14ac:dyDescent="0.25">
      <c r="E20476" s="103"/>
      <c r="F20476" s="104"/>
    </row>
    <row r="20477" spans="5:6" x14ac:dyDescent="0.25">
      <c r="E20477" s="103"/>
      <c r="F20477" s="104"/>
    </row>
    <row r="20478" spans="5:6" x14ac:dyDescent="0.25">
      <c r="E20478" s="103"/>
      <c r="F20478" s="104"/>
    </row>
    <row r="20479" spans="5:6" x14ac:dyDescent="0.25">
      <c r="E20479" s="103"/>
      <c r="F20479" s="104"/>
    </row>
    <row r="20480" spans="5:6" x14ac:dyDescent="0.25">
      <c r="E20480" s="103"/>
      <c r="F20480" s="104"/>
    </row>
    <row r="20481" spans="5:6" x14ac:dyDescent="0.25">
      <c r="E20481" s="103"/>
      <c r="F20481" s="104"/>
    </row>
    <row r="20482" spans="5:6" x14ac:dyDescent="0.25">
      <c r="E20482" s="103"/>
      <c r="F20482" s="104"/>
    </row>
    <row r="20483" spans="5:6" x14ac:dyDescent="0.25">
      <c r="E20483" s="103"/>
      <c r="F20483" s="104"/>
    </row>
    <row r="20484" spans="5:6" x14ac:dyDescent="0.25">
      <c r="E20484" s="103"/>
      <c r="F20484" s="104"/>
    </row>
    <row r="20485" spans="5:6" x14ac:dyDescent="0.25">
      <c r="E20485" s="103"/>
      <c r="F20485" s="104"/>
    </row>
    <row r="20486" spans="5:6" x14ac:dyDescent="0.25">
      <c r="E20486" s="103"/>
      <c r="F20486" s="104"/>
    </row>
    <row r="20487" spans="5:6" x14ac:dyDescent="0.25">
      <c r="E20487" s="103"/>
      <c r="F20487" s="104"/>
    </row>
    <row r="20488" spans="5:6" x14ac:dyDescent="0.25">
      <c r="E20488" s="103"/>
      <c r="F20488" s="104"/>
    </row>
    <row r="20489" spans="5:6" x14ac:dyDescent="0.25">
      <c r="E20489" s="103"/>
      <c r="F20489" s="104"/>
    </row>
    <row r="20490" spans="5:6" x14ac:dyDescent="0.25">
      <c r="E20490" s="103"/>
      <c r="F20490" s="104"/>
    </row>
    <row r="20491" spans="5:6" x14ac:dyDescent="0.25">
      <c r="E20491" s="103"/>
      <c r="F20491" s="104"/>
    </row>
    <row r="20492" spans="5:6" x14ac:dyDescent="0.25">
      <c r="E20492" s="103"/>
      <c r="F20492" s="104"/>
    </row>
    <row r="20493" spans="5:6" x14ac:dyDescent="0.25">
      <c r="E20493" s="103"/>
      <c r="F20493" s="104"/>
    </row>
    <row r="20494" spans="5:6" x14ac:dyDescent="0.25">
      <c r="E20494" s="103"/>
      <c r="F20494" s="104"/>
    </row>
    <row r="20495" spans="5:6" x14ac:dyDescent="0.25">
      <c r="E20495" s="103"/>
      <c r="F20495" s="104"/>
    </row>
    <row r="20496" spans="5:6" x14ac:dyDescent="0.25">
      <c r="E20496" s="103"/>
      <c r="F20496" s="104"/>
    </row>
    <row r="20497" spans="5:6" x14ac:dyDescent="0.25">
      <c r="E20497" s="103"/>
      <c r="F20497" s="104"/>
    </row>
    <row r="20498" spans="5:6" x14ac:dyDescent="0.25">
      <c r="E20498" s="103"/>
      <c r="F20498" s="104"/>
    </row>
    <row r="20499" spans="5:6" x14ac:dyDescent="0.25">
      <c r="E20499" s="103"/>
      <c r="F20499" s="104"/>
    </row>
    <row r="20500" spans="5:6" x14ac:dyDescent="0.25">
      <c r="E20500" s="103"/>
      <c r="F20500" s="104"/>
    </row>
    <row r="20501" spans="5:6" x14ac:dyDescent="0.25">
      <c r="E20501" s="103"/>
      <c r="F20501" s="104"/>
    </row>
    <row r="20502" spans="5:6" x14ac:dyDescent="0.25">
      <c r="E20502" s="103"/>
      <c r="F20502" s="104"/>
    </row>
    <row r="20503" spans="5:6" x14ac:dyDescent="0.25">
      <c r="E20503" s="103"/>
      <c r="F20503" s="104"/>
    </row>
    <row r="20504" spans="5:6" x14ac:dyDescent="0.25">
      <c r="E20504" s="103"/>
      <c r="F20504" s="104"/>
    </row>
    <row r="20505" spans="5:6" x14ac:dyDescent="0.25">
      <c r="E20505" s="103"/>
      <c r="F20505" s="104"/>
    </row>
    <row r="20506" spans="5:6" x14ac:dyDescent="0.25">
      <c r="E20506" s="103"/>
      <c r="F20506" s="104"/>
    </row>
    <row r="20507" spans="5:6" x14ac:dyDescent="0.25">
      <c r="E20507" s="103"/>
      <c r="F20507" s="104"/>
    </row>
    <row r="20508" spans="5:6" x14ac:dyDescent="0.25">
      <c r="E20508" s="103"/>
      <c r="F20508" s="104"/>
    </row>
    <row r="20509" spans="5:6" x14ac:dyDescent="0.25">
      <c r="E20509" s="103"/>
      <c r="F20509" s="104"/>
    </row>
    <row r="20510" spans="5:6" x14ac:dyDescent="0.25">
      <c r="E20510" s="103"/>
      <c r="F20510" s="104"/>
    </row>
    <row r="20511" spans="5:6" x14ac:dyDescent="0.25">
      <c r="E20511" s="103"/>
      <c r="F20511" s="104"/>
    </row>
    <row r="20512" spans="5:6" x14ac:dyDescent="0.25">
      <c r="E20512" s="103"/>
      <c r="F20512" s="104"/>
    </row>
    <row r="20513" spans="5:6" x14ac:dyDescent="0.25">
      <c r="E20513" s="103"/>
      <c r="F20513" s="104"/>
    </row>
    <row r="20514" spans="5:6" x14ac:dyDescent="0.25">
      <c r="E20514" s="103"/>
      <c r="F20514" s="104"/>
    </row>
    <row r="20515" spans="5:6" x14ac:dyDescent="0.25">
      <c r="E20515" s="103"/>
      <c r="F20515" s="104"/>
    </row>
    <row r="20516" spans="5:6" x14ac:dyDescent="0.25">
      <c r="E20516" s="103"/>
      <c r="F20516" s="104"/>
    </row>
    <row r="20517" spans="5:6" x14ac:dyDescent="0.25">
      <c r="E20517" s="103"/>
      <c r="F20517" s="104"/>
    </row>
    <row r="20518" spans="5:6" x14ac:dyDescent="0.25">
      <c r="E20518" s="103"/>
      <c r="F20518" s="104"/>
    </row>
    <row r="20519" spans="5:6" x14ac:dyDescent="0.25">
      <c r="E20519" s="103"/>
      <c r="F20519" s="104"/>
    </row>
    <row r="20520" spans="5:6" x14ac:dyDescent="0.25">
      <c r="E20520" s="103"/>
      <c r="F20520" s="104"/>
    </row>
    <row r="20521" spans="5:6" x14ac:dyDescent="0.25">
      <c r="E20521" s="103"/>
      <c r="F20521" s="104"/>
    </row>
    <row r="20522" spans="5:6" x14ac:dyDescent="0.25">
      <c r="E20522" s="103"/>
      <c r="F20522" s="104"/>
    </row>
    <row r="20523" spans="5:6" x14ac:dyDescent="0.25">
      <c r="E20523" s="103"/>
      <c r="F20523" s="104"/>
    </row>
    <row r="20524" spans="5:6" x14ac:dyDescent="0.25">
      <c r="E20524" s="103"/>
      <c r="F20524" s="104"/>
    </row>
    <row r="20525" spans="5:6" x14ac:dyDescent="0.25">
      <c r="E20525" s="103"/>
      <c r="F20525" s="104"/>
    </row>
    <row r="20526" spans="5:6" x14ac:dyDescent="0.25">
      <c r="E20526" s="103"/>
      <c r="F20526" s="104"/>
    </row>
    <row r="20527" spans="5:6" x14ac:dyDescent="0.25">
      <c r="E20527" s="103"/>
      <c r="F20527" s="104"/>
    </row>
    <row r="20528" spans="5:6" x14ac:dyDescent="0.25">
      <c r="E20528" s="103"/>
      <c r="F20528" s="104"/>
    </row>
    <row r="20529" spans="5:6" x14ac:dyDescent="0.25">
      <c r="E20529" s="103"/>
      <c r="F20529" s="104"/>
    </row>
    <row r="20530" spans="5:6" x14ac:dyDescent="0.25">
      <c r="E20530" s="103"/>
      <c r="F20530" s="104"/>
    </row>
    <row r="20531" spans="5:6" x14ac:dyDescent="0.25">
      <c r="E20531" s="103"/>
      <c r="F20531" s="104"/>
    </row>
    <row r="20532" spans="5:6" x14ac:dyDescent="0.25">
      <c r="E20532" s="103"/>
      <c r="F20532" s="104"/>
    </row>
    <row r="20533" spans="5:6" x14ac:dyDescent="0.25">
      <c r="E20533" s="103"/>
      <c r="F20533" s="104"/>
    </row>
    <row r="20534" spans="5:6" x14ac:dyDescent="0.25">
      <c r="E20534" s="103"/>
      <c r="F20534" s="104"/>
    </row>
    <row r="20535" spans="5:6" x14ac:dyDescent="0.25">
      <c r="E20535" s="103"/>
      <c r="F20535" s="104"/>
    </row>
    <row r="20536" spans="5:6" x14ac:dyDescent="0.25">
      <c r="E20536" s="103"/>
      <c r="F20536" s="104"/>
    </row>
    <row r="20537" spans="5:6" x14ac:dyDescent="0.25">
      <c r="E20537" s="103"/>
      <c r="F20537" s="104"/>
    </row>
    <row r="20538" spans="5:6" x14ac:dyDescent="0.25">
      <c r="E20538" s="103"/>
      <c r="F20538" s="104"/>
    </row>
    <row r="20539" spans="5:6" x14ac:dyDescent="0.25">
      <c r="E20539" s="103"/>
      <c r="F20539" s="104"/>
    </row>
    <row r="20540" spans="5:6" x14ac:dyDescent="0.25">
      <c r="E20540" s="103"/>
      <c r="F20540" s="104"/>
    </row>
    <row r="20541" spans="5:6" x14ac:dyDescent="0.25">
      <c r="E20541" s="103"/>
      <c r="F20541" s="104"/>
    </row>
    <row r="20542" spans="5:6" x14ac:dyDescent="0.25">
      <c r="E20542" s="103"/>
      <c r="F20542" s="104"/>
    </row>
    <row r="20543" spans="5:6" x14ac:dyDescent="0.25">
      <c r="E20543" s="103"/>
      <c r="F20543" s="104"/>
    </row>
    <row r="20544" spans="5:6" x14ac:dyDescent="0.25">
      <c r="E20544" s="103"/>
      <c r="F20544" s="104"/>
    </row>
    <row r="20545" spans="5:6" x14ac:dyDescent="0.25">
      <c r="E20545" s="103"/>
      <c r="F20545" s="104"/>
    </row>
    <row r="20546" spans="5:6" x14ac:dyDescent="0.25">
      <c r="E20546" s="103"/>
      <c r="F20546" s="104"/>
    </row>
    <row r="20547" spans="5:6" x14ac:dyDescent="0.25">
      <c r="E20547" s="103"/>
      <c r="F20547" s="104"/>
    </row>
    <row r="20548" spans="5:6" x14ac:dyDescent="0.25">
      <c r="E20548" s="103"/>
      <c r="F20548" s="104"/>
    </row>
    <row r="20549" spans="5:6" x14ac:dyDescent="0.25">
      <c r="E20549" s="103"/>
      <c r="F20549" s="104"/>
    </row>
    <row r="20550" spans="5:6" x14ac:dyDescent="0.25">
      <c r="E20550" s="103"/>
      <c r="F20550" s="104"/>
    </row>
    <row r="20551" spans="5:6" x14ac:dyDescent="0.25">
      <c r="E20551" s="103"/>
      <c r="F20551" s="104"/>
    </row>
    <row r="20552" spans="5:6" x14ac:dyDescent="0.25">
      <c r="E20552" s="103"/>
      <c r="F20552" s="104"/>
    </row>
    <row r="20553" spans="5:6" x14ac:dyDescent="0.25">
      <c r="E20553" s="103"/>
      <c r="F20553" s="104"/>
    </row>
    <row r="20554" spans="5:6" x14ac:dyDescent="0.25">
      <c r="E20554" s="103"/>
      <c r="F20554" s="104"/>
    </row>
    <row r="20555" spans="5:6" x14ac:dyDescent="0.25">
      <c r="E20555" s="103"/>
      <c r="F20555" s="104"/>
    </row>
    <row r="20556" spans="5:6" x14ac:dyDescent="0.25">
      <c r="E20556" s="103"/>
      <c r="F20556" s="104"/>
    </row>
    <row r="20557" spans="5:6" x14ac:dyDescent="0.25">
      <c r="E20557" s="103"/>
      <c r="F20557" s="104"/>
    </row>
    <row r="20558" spans="5:6" x14ac:dyDescent="0.25">
      <c r="E20558" s="103"/>
      <c r="F20558" s="104"/>
    </row>
    <row r="20559" spans="5:6" x14ac:dyDescent="0.25">
      <c r="E20559" s="103"/>
      <c r="F20559" s="104"/>
    </row>
    <row r="20560" spans="5:6" x14ac:dyDescent="0.25">
      <c r="E20560" s="103"/>
      <c r="F20560" s="104"/>
    </row>
    <row r="20561" spans="5:6" x14ac:dyDescent="0.25">
      <c r="E20561" s="103"/>
      <c r="F20561" s="104"/>
    </row>
    <row r="20562" spans="5:6" x14ac:dyDescent="0.25">
      <c r="E20562" s="103"/>
      <c r="F20562" s="104"/>
    </row>
    <row r="20563" spans="5:6" x14ac:dyDescent="0.25">
      <c r="E20563" s="103"/>
      <c r="F20563" s="104"/>
    </row>
    <row r="20564" spans="5:6" x14ac:dyDescent="0.25">
      <c r="E20564" s="103"/>
      <c r="F20564" s="104"/>
    </row>
    <row r="20565" spans="5:6" x14ac:dyDescent="0.25">
      <c r="E20565" s="103"/>
      <c r="F20565" s="104"/>
    </row>
    <row r="20566" spans="5:6" x14ac:dyDescent="0.25">
      <c r="E20566" s="103"/>
      <c r="F20566" s="104"/>
    </row>
    <row r="20567" spans="5:6" x14ac:dyDescent="0.25">
      <c r="E20567" s="103"/>
      <c r="F20567" s="104"/>
    </row>
    <row r="20568" spans="5:6" x14ac:dyDescent="0.25">
      <c r="E20568" s="103"/>
      <c r="F20568" s="104"/>
    </row>
    <row r="20569" spans="5:6" x14ac:dyDescent="0.25">
      <c r="E20569" s="103"/>
      <c r="F20569" s="104"/>
    </row>
    <row r="20570" spans="5:6" x14ac:dyDescent="0.25">
      <c r="E20570" s="103"/>
      <c r="F20570" s="104"/>
    </row>
    <row r="20571" spans="5:6" x14ac:dyDescent="0.25">
      <c r="E20571" s="103"/>
      <c r="F20571" s="104"/>
    </row>
    <row r="20572" spans="5:6" x14ac:dyDescent="0.25">
      <c r="E20572" s="103"/>
      <c r="F20572" s="104"/>
    </row>
    <row r="20573" spans="5:6" x14ac:dyDescent="0.25">
      <c r="E20573" s="103"/>
      <c r="F20573" s="104"/>
    </row>
    <row r="20574" spans="5:6" x14ac:dyDescent="0.25">
      <c r="E20574" s="103"/>
      <c r="F20574" s="104"/>
    </row>
    <row r="20575" spans="5:6" x14ac:dyDescent="0.25">
      <c r="E20575" s="103"/>
      <c r="F20575" s="104"/>
    </row>
    <row r="20576" spans="5:6" x14ac:dyDescent="0.25">
      <c r="E20576" s="103"/>
      <c r="F20576" s="104"/>
    </row>
    <row r="20577" spans="5:6" x14ac:dyDescent="0.25">
      <c r="E20577" s="103"/>
      <c r="F20577" s="104"/>
    </row>
    <row r="20578" spans="5:6" x14ac:dyDescent="0.25">
      <c r="E20578" s="103"/>
      <c r="F20578" s="104"/>
    </row>
    <row r="20579" spans="5:6" x14ac:dyDescent="0.25">
      <c r="E20579" s="103"/>
      <c r="F20579" s="104"/>
    </row>
    <row r="20580" spans="5:6" x14ac:dyDescent="0.25">
      <c r="E20580" s="103"/>
      <c r="F20580" s="104"/>
    </row>
    <row r="20581" spans="5:6" x14ac:dyDescent="0.25">
      <c r="E20581" s="103"/>
      <c r="F20581" s="104"/>
    </row>
    <row r="20582" spans="5:6" x14ac:dyDescent="0.25">
      <c r="E20582" s="103"/>
      <c r="F20582" s="104"/>
    </row>
    <row r="20583" spans="5:6" x14ac:dyDescent="0.25">
      <c r="E20583" s="103"/>
      <c r="F20583" s="104"/>
    </row>
    <row r="20584" spans="5:6" x14ac:dyDescent="0.25">
      <c r="E20584" s="103"/>
      <c r="F20584" s="104"/>
    </row>
    <row r="20585" spans="5:6" x14ac:dyDescent="0.25">
      <c r="E20585" s="103"/>
      <c r="F20585" s="104"/>
    </row>
    <row r="20586" spans="5:6" x14ac:dyDescent="0.25">
      <c r="E20586" s="103"/>
      <c r="F20586" s="104"/>
    </row>
    <row r="20587" spans="5:6" x14ac:dyDescent="0.25">
      <c r="E20587" s="103"/>
      <c r="F20587" s="104"/>
    </row>
    <row r="20588" spans="5:6" x14ac:dyDescent="0.25">
      <c r="E20588" s="103"/>
      <c r="F20588" s="104"/>
    </row>
    <row r="20589" spans="5:6" x14ac:dyDescent="0.25">
      <c r="E20589" s="103"/>
      <c r="F20589" s="104"/>
    </row>
    <row r="20590" spans="5:6" x14ac:dyDescent="0.25">
      <c r="E20590" s="103"/>
      <c r="F20590" s="104"/>
    </row>
    <row r="20591" spans="5:6" x14ac:dyDescent="0.25">
      <c r="E20591" s="103"/>
      <c r="F20591" s="104"/>
    </row>
    <row r="20592" spans="5:6" x14ac:dyDescent="0.25">
      <c r="E20592" s="103"/>
      <c r="F20592" s="104"/>
    </row>
    <row r="20593" spans="5:6" x14ac:dyDescent="0.25">
      <c r="E20593" s="103"/>
      <c r="F20593" s="104"/>
    </row>
    <row r="20594" spans="5:6" x14ac:dyDescent="0.25">
      <c r="E20594" s="103"/>
      <c r="F20594" s="104"/>
    </row>
    <row r="20595" spans="5:6" x14ac:dyDescent="0.25">
      <c r="E20595" s="103"/>
      <c r="F20595" s="104"/>
    </row>
    <row r="20596" spans="5:6" x14ac:dyDescent="0.25">
      <c r="E20596" s="103"/>
      <c r="F20596" s="104"/>
    </row>
    <row r="20597" spans="5:6" x14ac:dyDescent="0.25">
      <c r="E20597" s="103"/>
      <c r="F20597" s="104"/>
    </row>
    <row r="20598" spans="5:6" x14ac:dyDescent="0.25">
      <c r="E20598" s="103"/>
      <c r="F20598" s="104"/>
    </row>
    <row r="20599" spans="5:6" x14ac:dyDescent="0.25">
      <c r="E20599" s="103"/>
      <c r="F20599" s="104"/>
    </row>
    <row r="20600" spans="5:6" x14ac:dyDescent="0.25">
      <c r="E20600" s="103"/>
      <c r="F20600" s="104"/>
    </row>
    <row r="20601" spans="5:6" x14ac:dyDescent="0.25">
      <c r="E20601" s="103"/>
      <c r="F20601" s="104"/>
    </row>
    <row r="20602" spans="5:6" x14ac:dyDescent="0.25">
      <c r="E20602" s="103"/>
      <c r="F20602" s="104"/>
    </row>
    <row r="20603" spans="5:6" x14ac:dyDescent="0.25">
      <c r="E20603" s="103"/>
      <c r="F20603" s="104"/>
    </row>
    <row r="20604" spans="5:6" x14ac:dyDescent="0.25">
      <c r="E20604" s="103"/>
      <c r="F20604" s="104"/>
    </row>
    <row r="20605" spans="5:6" x14ac:dyDescent="0.25">
      <c r="E20605" s="103"/>
      <c r="F20605" s="104"/>
    </row>
    <row r="20606" spans="5:6" x14ac:dyDescent="0.25">
      <c r="E20606" s="103"/>
      <c r="F20606" s="104"/>
    </row>
    <row r="20607" spans="5:6" x14ac:dyDescent="0.25">
      <c r="E20607" s="103"/>
      <c r="F20607" s="104"/>
    </row>
    <row r="20608" spans="5:6" x14ac:dyDescent="0.25">
      <c r="E20608" s="103"/>
      <c r="F20608" s="104"/>
    </row>
    <row r="20609" spans="5:6" x14ac:dyDescent="0.25">
      <c r="E20609" s="103"/>
      <c r="F20609" s="104"/>
    </row>
    <row r="20610" spans="5:6" x14ac:dyDescent="0.25">
      <c r="E20610" s="103"/>
      <c r="F20610" s="104"/>
    </row>
    <row r="20611" spans="5:6" x14ac:dyDescent="0.25">
      <c r="E20611" s="103"/>
      <c r="F20611" s="104"/>
    </row>
    <row r="20612" spans="5:6" x14ac:dyDescent="0.25">
      <c r="E20612" s="103"/>
      <c r="F20612" s="104"/>
    </row>
    <row r="20613" spans="5:6" x14ac:dyDescent="0.25">
      <c r="E20613" s="103"/>
      <c r="F20613" s="104"/>
    </row>
    <row r="20614" spans="5:6" x14ac:dyDescent="0.25">
      <c r="E20614" s="103"/>
      <c r="F20614" s="104"/>
    </row>
    <row r="20615" spans="5:6" x14ac:dyDescent="0.25">
      <c r="E20615" s="103"/>
      <c r="F20615" s="104"/>
    </row>
    <row r="20616" spans="5:6" x14ac:dyDescent="0.25">
      <c r="E20616" s="103"/>
      <c r="F20616" s="104"/>
    </row>
    <row r="20617" spans="5:6" x14ac:dyDescent="0.25">
      <c r="E20617" s="103"/>
      <c r="F20617" s="104"/>
    </row>
    <row r="20618" spans="5:6" x14ac:dyDescent="0.25">
      <c r="E20618" s="103"/>
      <c r="F20618" s="104"/>
    </row>
    <row r="20619" spans="5:6" x14ac:dyDescent="0.25">
      <c r="E20619" s="103"/>
      <c r="F20619" s="104"/>
    </row>
    <row r="20620" spans="5:6" x14ac:dyDescent="0.25">
      <c r="E20620" s="103"/>
      <c r="F20620" s="104"/>
    </row>
    <row r="20621" spans="5:6" x14ac:dyDescent="0.25">
      <c r="E20621" s="103"/>
      <c r="F20621" s="104"/>
    </row>
    <row r="20622" spans="5:6" x14ac:dyDescent="0.25">
      <c r="E20622" s="103"/>
      <c r="F20622" s="104"/>
    </row>
    <row r="20623" spans="5:6" x14ac:dyDescent="0.25">
      <c r="E20623" s="103"/>
      <c r="F20623" s="104"/>
    </row>
    <row r="20624" spans="5:6" x14ac:dyDescent="0.25">
      <c r="E20624" s="103"/>
      <c r="F20624" s="104"/>
    </row>
    <row r="20625" spans="5:6" x14ac:dyDescent="0.25">
      <c r="E20625" s="103"/>
      <c r="F20625" s="104"/>
    </row>
    <row r="20626" spans="5:6" x14ac:dyDescent="0.25">
      <c r="E20626" s="103"/>
      <c r="F20626" s="104"/>
    </row>
    <row r="20627" spans="5:6" x14ac:dyDescent="0.25">
      <c r="E20627" s="103"/>
      <c r="F20627" s="104"/>
    </row>
    <row r="20628" spans="5:6" x14ac:dyDescent="0.25">
      <c r="E20628" s="103"/>
      <c r="F20628" s="104"/>
    </row>
    <row r="20629" spans="5:6" x14ac:dyDescent="0.25">
      <c r="E20629" s="103"/>
      <c r="F20629" s="104"/>
    </row>
    <row r="20630" spans="5:6" x14ac:dyDescent="0.25">
      <c r="E20630" s="103"/>
      <c r="F20630" s="104"/>
    </row>
    <row r="20631" spans="5:6" x14ac:dyDescent="0.25">
      <c r="E20631" s="103"/>
      <c r="F20631" s="104"/>
    </row>
    <row r="20632" spans="5:6" x14ac:dyDescent="0.25">
      <c r="E20632" s="103"/>
      <c r="F20632" s="104"/>
    </row>
    <row r="20633" spans="5:6" x14ac:dyDescent="0.25">
      <c r="E20633" s="103"/>
      <c r="F20633" s="104"/>
    </row>
    <row r="20634" spans="5:6" x14ac:dyDescent="0.25">
      <c r="E20634" s="103"/>
      <c r="F20634" s="104"/>
    </row>
    <row r="20635" spans="5:6" x14ac:dyDescent="0.25">
      <c r="E20635" s="103"/>
      <c r="F20635" s="104"/>
    </row>
    <row r="20636" spans="5:6" x14ac:dyDescent="0.25">
      <c r="E20636" s="103"/>
      <c r="F20636" s="104"/>
    </row>
    <row r="20637" spans="5:6" x14ac:dyDescent="0.25">
      <c r="E20637" s="103"/>
      <c r="F20637" s="104"/>
    </row>
    <row r="20638" spans="5:6" x14ac:dyDescent="0.25">
      <c r="E20638" s="103"/>
      <c r="F20638" s="104"/>
    </row>
    <row r="20639" spans="5:6" x14ac:dyDescent="0.25">
      <c r="E20639" s="103"/>
      <c r="F20639" s="104"/>
    </row>
    <row r="20640" spans="5:6" x14ac:dyDescent="0.25">
      <c r="E20640" s="103"/>
      <c r="F20640" s="104"/>
    </row>
    <row r="20641" spans="5:6" x14ac:dyDescent="0.25">
      <c r="E20641" s="103"/>
      <c r="F20641" s="104"/>
    </row>
    <row r="20642" spans="5:6" x14ac:dyDescent="0.25">
      <c r="E20642" s="103"/>
      <c r="F20642" s="104"/>
    </row>
    <row r="20643" spans="5:6" x14ac:dyDescent="0.25">
      <c r="E20643" s="103"/>
      <c r="F20643" s="104"/>
    </row>
    <row r="20644" spans="5:6" x14ac:dyDescent="0.25">
      <c r="E20644" s="103"/>
      <c r="F20644" s="104"/>
    </row>
    <row r="20645" spans="5:6" x14ac:dyDescent="0.25">
      <c r="E20645" s="103"/>
      <c r="F20645" s="104"/>
    </row>
    <row r="20646" spans="5:6" x14ac:dyDescent="0.25">
      <c r="E20646" s="103"/>
      <c r="F20646" s="104"/>
    </row>
    <row r="20647" spans="5:6" x14ac:dyDescent="0.25">
      <c r="E20647" s="103"/>
      <c r="F20647" s="104"/>
    </row>
    <row r="20648" spans="5:6" x14ac:dyDescent="0.25">
      <c r="E20648" s="103"/>
      <c r="F20648" s="104"/>
    </row>
    <row r="20649" spans="5:6" x14ac:dyDescent="0.25">
      <c r="E20649" s="103"/>
      <c r="F20649" s="104"/>
    </row>
    <row r="20650" spans="5:6" x14ac:dyDescent="0.25">
      <c r="E20650" s="103"/>
      <c r="F20650" s="104"/>
    </row>
    <row r="20651" spans="5:6" x14ac:dyDescent="0.25">
      <c r="E20651" s="103"/>
      <c r="F20651" s="104"/>
    </row>
    <row r="20652" spans="5:6" x14ac:dyDescent="0.25">
      <c r="E20652" s="103"/>
      <c r="F20652" s="104"/>
    </row>
    <row r="20653" spans="5:6" x14ac:dyDescent="0.25">
      <c r="E20653" s="103"/>
      <c r="F20653" s="104"/>
    </row>
    <row r="20654" spans="5:6" x14ac:dyDescent="0.25">
      <c r="E20654" s="103"/>
      <c r="F20654" s="104"/>
    </row>
    <row r="20655" spans="5:6" x14ac:dyDescent="0.25">
      <c r="E20655" s="103"/>
      <c r="F20655" s="104"/>
    </row>
    <row r="20656" spans="5:6" x14ac:dyDescent="0.25">
      <c r="E20656" s="103"/>
      <c r="F20656" s="104"/>
    </row>
    <row r="20657" spans="5:6" x14ac:dyDescent="0.25">
      <c r="E20657" s="103"/>
      <c r="F20657" s="104"/>
    </row>
    <row r="20658" spans="5:6" x14ac:dyDescent="0.25">
      <c r="E20658" s="103"/>
      <c r="F20658" s="104"/>
    </row>
    <row r="20659" spans="5:6" x14ac:dyDescent="0.25">
      <c r="E20659" s="103"/>
      <c r="F20659" s="104"/>
    </row>
    <row r="20660" spans="5:6" x14ac:dyDescent="0.25">
      <c r="E20660" s="103"/>
      <c r="F20660" s="104"/>
    </row>
    <row r="20661" spans="5:6" x14ac:dyDescent="0.25">
      <c r="E20661" s="103"/>
      <c r="F20661" s="104"/>
    </row>
    <row r="20662" spans="5:6" x14ac:dyDescent="0.25">
      <c r="E20662" s="103"/>
      <c r="F20662" s="104"/>
    </row>
    <row r="20663" spans="5:6" x14ac:dyDescent="0.25">
      <c r="E20663" s="103"/>
      <c r="F20663" s="104"/>
    </row>
    <row r="20664" spans="5:6" x14ac:dyDescent="0.25">
      <c r="E20664" s="103"/>
      <c r="F20664" s="104"/>
    </row>
    <row r="20665" spans="5:6" x14ac:dyDescent="0.25">
      <c r="E20665" s="103"/>
      <c r="F20665" s="104"/>
    </row>
    <row r="20666" spans="5:6" x14ac:dyDescent="0.25">
      <c r="E20666" s="103"/>
      <c r="F20666" s="104"/>
    </row>
    <row r="20667" spans="5:6" x14ac:dyDescent="0.25">
      <c r="E20667" s="103"/>
      <c r="F20667" s="104"/>
    </row>
    <row r="20668" spans="5:6" x14ac:dyDescent="0.25">
      <c r="E20668" s="103"/>
      <c r="F20668" s="104"/>
    </row>
    <row r="20669" spans="5:6" x14ac:dyDescent="0.25">
      <c r="E20669" s="103"/>
      <c r="F20669" s="104"/>
    </row>
    <row r="20670" spans="5:6" x14ac:dyDescent="0.25">
      <c r="E20670" s="103"/>
      <c r="F20670" s="104"/>
    </row>
    <row r="20671" spans="5:6" x14ac:dyDescent="0.25">
      <c r="E20671" s="103"/>
      <c r="F20671" s="104"/>
    </row>
    <row r="20672" spans="5:6" x14ac:dyDescent="0.25">
      <c r="E20672" s="103"/>
      <c r="F20672" s="104"/>
    </row>
    <row r="20673" spans="5:6" x14ac:dyDescent="0.25">
      <c r="E20673" s="103"/>
      <c r="F20673" s="104"/>
    </row>
    <row r="20674" spans="5:6" x14ac:dyDescent="0.25">
      <c r="E20674" s="103"/>
      <c r="F20674" s="104"/>
    </row>
    <row r="20675" spans="5:6" x14ac:dyDescent="0.25">
      <c r="E20675" s="103"/>
      <c r="F20675" s="104"/>
    </row>
    <row r="20676" spans="5:6" x14ac:dyDescent="0.25">
      <c r="E20676" s="103"/>
      <c r="F20676" s="104"/>
    </row>
    <row r="20677" spans="5:6" x14ac:dyDescent="0.25">
      <c r="E20677" s="103"/>
      <c r="F20677" s="104"/>
    </row>
    <row r="20678" spans="5:6" x14ac:dyDescent="0.25">
      <c r="E20678" s="103"/>
      <c r="F20678" s="104"/>
    </row>
    <row r="20679" spans="5:6" x14ac:dyDescent="0.25">
      <c r="E20679" s="103"/>
      <c r="F20679" s="104"/>
    </row>
    <row r="20680" spans="5:6" x14ac:dyDescent="0.25">
      <c r="E20680" s="103"/>
      <c r="F20680" s="104"/>
    </row>
    <row r="20681" spans="5:6" x14ac:dyDescent="0.25">
      <c r="E20681" s="103"/>
      <c r="F20681" s="104"/>
    </row>
    <row r="20682" spans="5:6" x14ac:dyDescent="0.25">
      <c r="E20682" s="103"/>
      <c r="F20682" s="104"/>
    </row>
    <row r="20683" spans="5:6" x14ac:dyDescent="0.25">
      <c r="E20683" s="103"/>
      <c r="F20683" s="104"/>
    </row>
    <row r="20684" spans="5:6" x14ac:dyDescent="0.25">
      <c r="E20684" s="103"/>
      <c r="F20684" s="104"/>
    </row>
    <row r="20685" spans="5:6" x14ac:dyDescent="0.25">
      <c r="E20685" s="103"/>
      <c r="F20685" s="104"/>
    </row>
    <row r="20686" spans="5:6" x14ac:dyDescent="0.25">
      <c r="E20686" s="103"/>
      <c r="F20686" s="104"/>
    </row>
    <row r="20687" spans="5:6" x14ac:dyDescent="0.25">
      <c r="E20687" s="103"/>
      <c r="F20687" s="104"/>
    </row>
    <row r="20688" spans="5:6" x14ac:dyDescent="0.25">
      <c r="E20688" s="103"/>
      <c r="F20688" s="104"/>
    </row>
    <row r="20689" spans="5:6" x14ac:dyDescent="0.25">
      <c r="E20689" s="103"/>
      <c r="F20689" s="104"/>
    </row>
    <row r="20690" spans="5:6" x14ac:dyDescent="0.25">
      <c r="E20690" s="103"/>
      <c r="F20690" s="104"/>
    </row>
    <row r="20691" spans="5:6" x14ac:dyDescent="0.25">
      <c r="E20691" s="103"/>
      <c r="F20691" s="104"/>
    </row>
    <row r="20692" spans="5:6" x14ac:dyDescent="0.25">
      <c r="E20692" s="103"/>
      <c r="F20692" s="104"/>
    </row>
    <row r="20693" spans="5:6" x14ac:dyDescent="0.25">
      <c r="E20693" s="103"/>
      <c r="F20693" s="104"/>
    </row>
    <row r="20694" spans="5:6" x14ac:dyDescent="0.25">
      <c r="E20694" s="103"/>
      <c r="F20694" s="104"/>
    </row>
    <row r="20695" spans="5:6" x14ac:dyDescent="0.25">
      <c r="E20695" s="103"/>
      <c r="F20695" s="104"/>
    </row>
    <row r="20696" spans="5:6" x14ac:dyDescent="0.25">
      <c r="E20696" s="103"/>
      <c r="F20696" s="104"/>
    </row>
    <row r="20697" spans="5:6" x14ac:dyDescent="0.25">
      <c r="E20697" s="103"/>
      <c r="F20697" s="104"/>
    </row>
    <row r="20698" spans="5:6" x14ac:dyDescent="0.25">
      <c r="E20698" s="103"/>
      <c r="F20698" s="104"/>
    </row>
    <row r="20699" spans="5:6" x14ac:dyDescent="0.25">
      <c r="E20699" s="103"/>
      <c r="F20699" s="104"/>
    </row>
    <row r="20700" spans="5:6" x14ac:dyDescent="0.25">
      <c r="E20700" s="103"/>
      <c r="F20700" s="104"/>
    </row>
    <row r="20701" spans="5:6" x14ac:dyDescent="0.25">
      <c r="E20701" s="103"/>
      <c r="F20701" s="104"/>
    </row>
    <row r="20702" spans="5:6" x14ac:dyDescent="0.25">
      <c r="E20702" s="103"/>
      <c r="F20702" s="104"/>
    </row>
    <row r="20703" spans="5:6" x14ac:dyDescent="0.25">
      <c r="E20703" s="103"/>
      <c r="F20703" s="104"/>
    </row>
    <row r="20704" spans="5:6" x14ac:dyDescent="0.25">
      <c r="E20704" s="103"/>
      <c r="F20704" s="104"/>
    </row>
    <row r="20705" spans="5:6" x14ac:dyDescent="0.25">
      <c r="E20705" s="103"/>
      <c r="F20705" s="104"/>
    </row>
    <row r="20706" spans="5:6" x14ac:dyDescent="0.25">
      <c r="E20706" s="103"/>
      <c r="F20706" s="104"/>
    </row>
    <row r="20707" spans="5:6" x14ac:dyDescent="0.25">
      <c r="E20707" s="103"/>
      <c r="F20707" s="104"/>
    </row>
    <row r="20708" spans="5:6" x14ac:dyDescent="0.25">
      <c r="E20708" s="103"/>
      <c r="F20708" s="104"/>
    </row>
    <row r="20709" spans="5:6" x14ac:dyDescent="0.25">
      <c r="E20709" s="103"/>
      <c r="F20709" s="104"/>
    </row>
    <row r="20710" spans="5:6" x14ac:dyDescent="0.25">
      <c r="E20710" s="103"/>
      <c r="F20710" s="104"/>
    </row>
    <row r="20711" spans="5:6" x14ac:dyDescent="0.25">
      <c r="E20711" s="103"/>
      <c r="F20711" s="104"/>
    </row>
    <row r="20712" spans="5:6" x14ac:dyDescent="0.25">
      <c r="E20712" s="103"/>
      <c r="F20712" s="104"/>
    </row>
    <row r="20713" spans="5:6" x14ac:dyDescent="0.25">
      <c r="E20713" s="103"/>
      <c r="F20713" s="104"/>
    </row>
    <row r="20714" spans="5:6" x14ac:dyDescent="0.25">
      <c r="E20714" s="103"/>
      <c r="F20714" s="104"/>
    </row>
    <row r="20715" spans="5:6" x14ac:dyDescent="0.25">
      <c r="E20715" s="103"/>
      <c r="F20715" s="104"/>
    </row>
    <row r="20716" spans="5:6" x14ac:dyDescent="0.25">
      <c r="E20716" s="103"/>
      <c r="F20716" s="104"/>
    </row>
    <row r="20717" spans="5:6" x14ac:dyDescent="0.25">
      <c r="E20717" s="103"/>
      <c r="F20717" s="104"/>
    </row>
    <row r="20718" spans="5:6" x14ac:dyDescent="0.25">
      <c r="E20718" s="103"/>
      <c r="F20718" s="104"/>
    </row>
    <row r="20719" spans="5:6" x14ac:dyDescent="0.25">
      <c r="E20719" s="103"/>
      <c r="F20719" s="104"/>
    </row>
    <row r="20720" spans="5:6" x14ac:dyDescent="0.25">
      <c r="E20720" s="103"/>
      <c r="F20720" s="104"/>
    </row>
    <row r="20721" spans="5:6" x14ac:dyDescent="0.25">
      <c r="E20721" s="103"/>
      <c r="F20721" s="104"/>
    </row>
    <row r="20722" spans="5:6" x14ac:dyDescent="0.25">
      <c r="E20722" s="103"/>
      <c r="F20722" s="104"/>
    </row>
    <row r="20723" spans="5:6" x14ac:dyDescent="0.25">
      <c r="E20723" s="103"/>
      <c r="F20723" s="104"/>
    </row>
    <row r="20724" spans="5:6" x14ac:dyDescent="0.25">
      <c r="E20724" s="103"/>
      <c r="F20724" s="104"/>
    </row>
    <row r="20725" spans="5:6" x14ac:dyDescent="0.25">
      <c r="E20725" s="103"/>
      <c r="F20725" s="104"/>
    </row>
    <row r="20726" spans="5:6" x14ac:dyDescent="0.25">
      <c r="E20726" s="103"/>
      <c r="F20726" s="104"/>
    </row>
    <row r="20727" spans="5:6" x14ac:dyDescent="0.25">
      <c r="E20727" s="103"/>
      <c r="F20727" s="104"/>
    </row>
    <row r="20728" spans="5:6" x14ac:dyDescent="0.25">
      <c r="E20728" s="103"/>
      <c r="F20728" s="104"/>
    </row>
    <row r="20729" spans="5:6" x14ac:dyDescent="0.25">
      <c r="E20729" s="103"/>
      <c r="F20729" s="104"/>
    </row>
    <row r="20730" spans="5:6" x14ac:dyDescent="0.25">
      <c r="E20730" s="103"/>
      <c r="F20730" s="104"/>
    </row>
    <row r="20731" spans="5:6" x14ac:dyDescent="0.25">
      <c r="E20731" s="103"/>
      <c r="F20731" s="104"/>
    </row>
    <row r="20732" spans="5:6" x14ac:dyDescent="0.25">
      <c r="E20732" s="103"/>
      <c r="F20732" s="104"/>
    </row>
    <row r="20733" spans="5:6" x14ac:dyDescent="0.25">
      <c r="E20733" s="103"/>
      <c r="F20733" s="104"/>
    </row>
    <row r="20734" spans="5:6" x14ac:dyDescent="0.25">
      <c r="E20734" s="103"/>
      <c r="F20734" s="104"/>
    </row>
    <row r="20735" spans="5:6" x14ac:dyDescent="0.25">
      <c r="E20735" s="103"/>
      <c r="F20735" s="104"/>
    </row>
    <row r="20736" spans="5:6" x14ac:dyDescent="0.25">
      <c r="E20736" s="103"/>
      <c r="F20736" s="104"/>
    </row>
    <row r="20737" spans="5:6" x14ac:dyDescent="0.25">
      <c r="E20737" s="103"/>
      <c r="F20737" s="104"/>
    </row>
    <row r="20738" spans="5:6" x14ac:dyDescent="0.25">
      <c r="E20738" s="103"/>
      <c r="F20738" s="104"/>
    </row>
    <row r="20739" spans="5:6" x14ac:dyDescent="0.25">
      <c r="E20739" s="103"/>
      <c r="F20739" s="104"/>
    </row>
    <row r="20740" spans="5:6" x14ac:dyDescent="0.25">
      <c r="E20740" s="103"/>
      <c r="F20740" s="104"/>
    </row>
    <row r="20741" spans="5:6" x14ac:dyDescent="0.25">
      <c r="E20741" s="103"/>
      <c r="F20741" s="104"/>
    </row>
    <row r="20742" spans="5:6" x14ac:dyDescent="0.25">
      <c r="E20742" s="103"/>
      <c r="F20742" s="104"/>
    </row>
    <row r="20743" spans="5:6" x14ac:dyDescent="0.25">
      <c r="E20743" s="103"/>
      <c r="F20743" s="104"/>
    </row>
    <row r="20744" spans="5:6" x14ac:dyDescent="0.25">
      <c r="E20744" s="103"/>
      <c r="F20744" s="104"/>
    </row>
    <row r="20745" spans="5:6" x14ac:dyDescent="0.25">
      <c r="E20745" s="103"/>
      <c r="F20745" s="104"/>
    </row>
    <row r="20746" spans="5:6" x14ac:dyDescent="0.25">
      <c r="E20746" s="103"/>
      <c r="F20746" s="104"/>
    </row>
    <row r="20747" spans="5:6" x14ac:dyDescent="0.25">
      <c r="E20747" s="103"/>
      <c r="F20747" s="104"/>
    </row>
    <row r="20748" spans="5:6" x14ac:dyDescent="0.25">
      <c r="E20748" s="103"/>
      <c r="F20748" s="104"/>
    </row>
    <row r="20749" spans="5:6" x14ac:dyDescent="0.25">
      <c r="E20749" s="103"/>
      <c r="F20749" s="104"/>
    </row>
    <row r="20750" spans="5:6" x14ac:dyDescent="0.25">
      <c r="E20750" s="103"/>
      <c r="F20750" s="104"/>
    </row>
    <row r="20751" spans="5:6" x14ac:dyDescent="0.25">
      <c r="E20751" s="103"/>
      <c r="F20751" s="104"/>
    </row>
    <row r="20752" spans="5:6" x14ac:dyDescent="0.25">
      <c r="E20752" s="103"/>
      <c r="F20752" s="104"/>
    </row>
    <row r="20753" spans="5:6" x14ac:dyDescent="0.25">
      <c r="E20753" s="103"/>
      <c r="F20753" s="104"/>
    </row>
    <row r="20754" spans="5:6" x14ac:dyDescent="0.25">
      <c r="E20754" s="103"/>
      <c r="F20754" s="104"/>
    </row>
    <row r="20755" spans="5:6" x14ac:dyDescent="0.25">
      <c r="E20755" s="103"/>
      <c r="F20755" s="104"/>
    </row>
    <row r="20756" spans="5:6" x14ac:dyDescent="0.25">
      <c r="E20756" s="103"/>
      <c r="F20756" s="104"/>
    </row>
    <row r="20757" spans="5:6" x14ac:dyDescent="0.25">
      <c r="E20757" s="103"/>
      <c r="F20757" s="104"/>
    </row>
    <row r="20758" spans="5:6" x14ac:dyDescent="0.25">
      <c r="E20758" s="103"/>
      <c r="F20758" s="104"/>
    </row>
    <row r="20759" spans="5:6" x14ac:dyDescent="0.25">
      <c r="E20759" s="103"/>
      <c r="F20759" s="104"/>
    </row>
    <row r="20760" spans="5:6" x14ac:dyDescent="0.25">
      <c r="E20760" s="103"/>
      <c r="F20760" s="104"/>
    </row>
    <row r="20761" spans="5:6" x14ac:dyDescent="0.25">
      <c r="E20761" s="103"/>
      <c r="F20761" s="104"/>
    </row>
    <row r="20762" spans="5:6" x14ac:dyDescent="0.25">
      <c r="E20762" s="103"/>
      <c r="F20762" s="104"/>
    </row>
    <row r="20763" spans="5:6" x14ac:dyDescent="0.25">
      <c r="E20763" s="103"/>
      <c r="F20763" s="104"/>
    </row>
    <row r="20764" spans="5:6" x14ac:dyDescent="0.25">
      <c r="E20764" s="103"/>
      <c r="F20764" s="104"/>
    </row>
    <row r="20765" spans="5:6" x14ac:dyDescent="0.25">
      <c r="E20765" s="103"/>
      <c r="F20765" s="104"/>
    </row>
    <row r="20766" spans="5:6" x14ac:dyDescent="0.25">
      <c r="E20766" s="103"/>
      <c r="F20766" s="104"/>
    </row>
    <row r="20767" spans="5:6" x14ac:dyDescent="0.25">
      <c r="E20767" s="103"/>
      <c r="F20767" s="104"/>
    </row>
    <row r="20768" spans="5:6" x14ac:dyDescent="0.25">
      <c r="E20768" s="103"/>
      <c r="F20768" s="104"/>
    </row>
    <row r="20769" spans="5:6" x14ac:dyDescent="0.25">
      <c r="E20769" s="103"/>
      <c r="F20769" s="104"/>
    </row>
    <row r="20770" spans="5:6" x14ac:dyDescent="0.25">
      <c r="E20770" s="103"/>
      <c r="F20770" s="104"/>
    </row>
    <row r="20771" spans="5:6" x14ac:dyDescent="0.25">
      <c r="E20771" s="103"/>
      <c r="F20771" s="104"/>
    </row>
    <row r="20772" spans="5:6" x14ac:dyDescent="0.25">
      <c r="E20772" s="103"/>
      <c r="F20772" s="104"/>
    </row>
    <row r="20773" spans="5:6" x14ac:dyDescent="0.25">
      <c r="E20773" s="103"/>
      <c r="F20773" s="104"/>
    </row>
    <row r="20774" spans="5:6" x14ac:dyDescent="0.25">
      <c r="E20774" s="103"/>
      <c r="F20774" s="104"/>
    </row>
    <row r="20775" spans="5:6" x14ac:dyDescent="0.25">
      <c r="E20775" s="103"/>
      <c r="F20775" s="104"/>
    </row>
    <row r="20776" spans="5:6" x14ac:dyDescent="0.25">
      <c r="E20776" s="103"/>
      <c r="F20776" s="104"/>
    </row>
    <row r="20777" spans="5:6" x14ac:dyDescent="0.25">
      <c r="E20777" s="103"/>
      <c r="F20777" s="104"/>
    </row>
    <row r="20778" spans="5:6" x14ac:dyDescent="0.25">
      <c r="E20778" s="103"/>
      <c r="F20778" s="104"/>
    </row>
    <row r="20779" spans="5:6" x14ac:dyDescent="0.25">
      <c r="E20779" s="103"/>
      <c r="F20779" s="104"/>
    </row>
    <row r="20780" spans="5:6" x14ac:dyDescent="0.25">
      <c r="E20780" s="103"/>
      <c r="F20780" s="104"/>
    </row>
    <row r="20781" spans="5:6" x14ac:dyDescent="0.25">
      <c r="E20781" s="103"/>
      <c r="F20781" s="104"/>
    </row>
    <row r="20782" spans="5:6" x14ac:dyDescent="0.25">
      <c r="E20782" s="103"/>
      <c r="F20782" s="104"/>
    </row>
    <row r="20783" spans="5:6" x14ac:dyDescent="0.25">
      <c r="E20783" s="103"/>
      <c r="F20783" s="104"/>
    </row>
    <row r="20784" spans="5:6" x14ac:dyDescent="0.25">
      <c r="E20784" s="103"/>
      <c r="F20784" s="104"/>
    </row>
    <row r="20785" spans="5:6" x14ac:dyDescent="0.25">
      <c r="E20785" s="103"/>
      <c r="F20785" s="104"/>
    </row>
    <row r="20786" spans="5:6" x14ac:dyDescent="0.25">
      <c r="E20786" s="103"/>
      <c r="F20786" s="104"/>
    </row>
    <row r="20787" spans="5:6" x14ac:dyDescent="0.25">
      <c r="E20787" s="103"/>
      <c r="F20787" s="104"/>
    </row>
    <row r="20788" spans="5:6" x14ac:dyDescent="0.25">
      <c r="E20788" s="103"/>
      <c r="F20788" s="104"/>
    </row>
    <row r="20789" spans="5:6" x14ac:dyDescent="0.25">
      <c r="E20789" s="103"/>
      <c r="F20789" s="104"/>
    </row>
    <row r="20790" spans="5:6" x14ac:dyDescent="0.25">
      <c r="E20790" s="103"/>
      <c r="F20790" s="104"/>
    </row>
    <row r="20791" spans="5:6" x14ac:dyDescent="0.25">
      <c r="E20791" s="103"/>
      <c r="F20791" s="104"/>
    </row>
    <row r="20792" spans="5:6" x14ac:dyDescent="0.25">
      <c r="E20792" s="103"/>
      <c r="F20792" s="104"/>
    </row>
    <row r="20793" spans="5:6" x14ac:dyDescent="0.25">
      <c r="E20793" s="103"/>
      <c r="F20793" s="104"/>
    </row>
    <row r="20794" spans="5:6" x14ac:dyDescent="0.25">
      <c r="E20794" s="103"/>
      <c r="F20794" s="104"/>
    </row>
    <row r="20795" spans="5:6" x14ac:dyDescent="0.25">
      <c r="E20795" s="103"/>
      <c r="F20795" s="104"/>
    </row>
    <row r="20796" spans="5:6" x14ac:dyDescent="0.25">
      <c r="E20796" s="103"/>
      <c r="F20796" s="104"/>
    </row>
    <row r="20797" spans="5:6" x14ac:dyDescent="0.25">
      <c r="E20797" s="103"/>
      <c r="F20797" s="104"/>
    </row>
    <row r="20798" spans="5:6" x14ac:dyDescent="0.25">
      <c r="E20798" s="103"/>
      <c r="F20798" s="104"/>
    </row>
    <row r="20799" spans="5:6" x14ac:dyDescent="0.25">
      <c r="E20799" s="103"/>
      <c r="F20799" s="104"/>
    </row>
    <row r="20800" spans="5:6" x14ac:dyDescent="0.25">
      <c r="E20800" s="103"/>
      <c r="F20800" s="104"/>
    </row>
    <row r="20801" spans="5:6" x14ac:dyDescent="0.25">
      <c r="E20801" s="103"/>
      <c r="F20801" s="104"/>
    </row>
    <row r="20802" spans="5:6" x14ac:dyDescent="0.25">
      <c r="E20802" s="103"/>
      <c r="F20802" s="104"/>
    </row>
    <row r="20803" spans="5:6" x14ac:dyDescent="0.25">
      <c r="E20803" s="103"/>
      <c r="F20803" s="104"/>
    </row>
    <row r="20804" spans="5:6" x14ac:dyDescent="0.25">
      <c r="E20804" s="103"/>
      <c r="F20804" s="104"/>
    </row>
    <row r="20805" spans="5:6" x14ac:dyDescent="0.25">
      <c r="E20805" s="103"/>
      <c r="F20805" s="104"/>
    </row>
    <row r="20806" spans="5:6" x14ac:dyDescent="0.25">
      <c r="E20806" s="103"/>
      <c r="F20806" s="104"/>
    </row>
    <row r="20807" spans="5:6" x14ac:dyDescent="0.25">
      <c r="E20807" s="103"/>
      <c r="F20807" s="104"/>
    </row>
    <row r="20808" spans="5:6" x14ac:dyDescent="0.25">
      <c r="E20808" s="103"/>
      <c r="F20808" s="104"/>
    </row>
    <row r="20809" spans="5:6" x14ac:dyDescent="0.25">
      <c r="E20809" s="103"/>
      <c r="F20809" s="104"/>
    </row>
    <row r="20810" spans="5:6" x14ac:dyDescent="0.25">
      <c r="E20810" s="103"/>
      <c r="F20810" s="104"/>
    </row>
    <row r="20811" spans="5:6" x14ac:dyDescent="0.25">
      <c r="E20811" s="103"/>
      <c r="F20811" s="104"/>
    </row>
    <row r="20812" spans="5:6" x14ac:dyDescent="0.25">
      <c r="E20812" s="103"/>
      <c r="F20812" s="104"/>
    </row>
    <row r="20813" spans="5:6" x14ac:dyDescent="0.25">
      <c r="E20813" s="103"/>
      <c r="F20813" s="104"/>
    </row>
    <row r="20814" spans="5:6" x14ac:dyDescent="0.25">
      <c r="E20814" s="103"/>
      <c r="F20814" s="104"/>
    </row>
    <row r="20815" spans="5:6" x14ac:dyDescent="0.25">
      <c r="E20815" s="103"/>
      <c r="F20815" s="104"/>
    </row>
    <row r="20816" spans="5:6" x14ac:dyDescent="0.25">
      <c r="E20816" s="103"/>
      <c r="F20816" s="104"/>
    </row>
    <row r="20817" spans="5:6" x14ac:dyDescent="0.25">
      <c r="E20817" s="103"/>
      <c r="F20817" s="104"/>
    </row>
    <row r="20818" spans="5:6" x14ac:dyDescent="0.25">
      <c r="E20818" s="103"/>
      <c r="F20818" s="104"/>
    </row>
    <row r="20819" spans="5:6" x14ac:dyDescent="0.25">
      <c r="E20819" s="103"/>
      <c r="F20819" s="104"/>
    </row>
    <row r="20820" spans="5:6" x14ac:dyDescent="0.25">
      <c r="E20820" s="103"/>
      <c r="F20820" s="104"/>
    </row>
    <row r="20821" spans="5:6" x14ac:dyDescent="0.25">
      <c r="E20821" s="103"/>
      <c r="F20821" s="104"/>
    </row>
    <row r="20822" spans="5:6" x14ac:dyDescent="0.25">
      <c r="E20822" s="103"/>
      <c r="F20822" s="104"/>
    </row>
    <row r="20823" spans="5:6" x14ac:dyDescent="0.25">
      <c r="E20823" s="103"/>
      <c r="F20823" s="104"/>
    </row>
    <row r="20824" spans="5:6" x14ac:dyDescent="0.25">
      <c r="E20824" s="103"/>
      <c r="F20824" s="104"/>
    </row>
    <row r="20825" spans="5:6" x14ac:dyDescent="0.25">
      <c r="E20825" s="103"/>
      <c r="F20825" s="104"/>
    </row>
    <row r="20826" spans="5:6" x14ac:dyDescent="0.25">
      <c r="E20826" s="103"/>
      <c r="F20826" s="104"/>
    </row>
    <row r="20827" spans="5:6" x14ac:dyDescent="0.25">
      <c r="E20827" s="103"/>
      <c r="F20827" s="104"/>
    </row>
    <row r="20828" spans="5:6" x14ac:dyDescent="0.25">
      <c r="E20828" s="103"/>
      <c r="F20828" s="104"/>
    </row>
    <row r="20829" spans="5:6" x14ac:dyDescent="0.25">
      <c r="E20829" s="103"/>
      <c r="F20829" s="104"/>
    </row>
    <row r="20830" spans="5:6" x14ac:dyDescent="0.25">
      <c r="E20830" s="103"/>
      <c r="F20830" s="104"/>
    </row>
    <row r="20831" spans="5:6" x14ac:dyDescent="0.25">
      <c r="E20831" s="103"/>
      <c r="F20831" s="104"/>
    </row>
    <row r="20832" spans="5:6" x14ac:dyDescent="0.25">
      <c r="E20832" s="103"/>
      <c r="F20832" s="104"/>
    </row>
    <row r="20833" spans="5:6" x14ac:dyDescent="0.25">
      <c r="E20833" s="103"/>
      <c r="F20833" s="104"/>
    </row>
    <row r="20834" spans="5:6" x14ac:dyDescent="0.25">
      <c r="E20834" s="103"/>
      <c r="F20834" s="104"/>
    </row>
    <row r="20835" spans="5:6" x14ac:dyDescent="0.25">
      <c r="E20835" s="103"/>
      <c r="F20835" s="104"/>
    </row>
    <row r="20836" spans="5:6" x14ac:dyDescent="0.25">
      <c r="E20836" s="103"/>
      <c r="F20836" s="104"/>
    </row>
    <row r="20837" spans="5:6" x14ac:dyDescent="0.25">
      <c r="E20837" s="103"/>
      <c r="F20837" s="104"/>
    </row>
    <row r="20838" spans="5:6" x14ac:dyDescent="0.25">
      <c r="E20838" s="103"/>
      <c r="F20838" s="104"/>
    </row>
    <row r="20839" spans="5:6" x14ac:dyDescent="0.25">
      <c r="E20839" s="103"/>
      <c r="F20839" s="104"/>
    </row>
    <row r="20840" spans="5:6" x14ac:dyDescent="0.25">
      <c r="E20840" s="103"/>
      <c r="F20840" s="104"/>
    </row>
    <row r="20841" spans="5:6" x14ac:dyDescent="0.25">
      <c r="E20841" s="103"/>
      <c r="F20841" s="104"/>
    </row>
    <row r="20842" spans="5:6" x14ac:dyDescent="0.25">
      <c r="E20842" s="103"/>
      <c r="F20842" s="104"/>
    </row>
    <row r="20843" spans="5:6" x14ac:dyDescent="0.25">
      <c r="E20843" s="103"/>
      <c r="F20843" s="104"/>
    </row>
    <row r="20844" spans="5:6" x14ac:dyDescent="0.25">
      <c r="E20844" s="103"/>
      <c r="F20844" s="104"/>
    </row>
    <row r="20845" spans="5:6" x14ac:dyDescent="0.25">
      <c r="E20845" s="103"/>
      <c r="F20845" s="104"/>
    </row>
    <row r="20846" spans="5:6" x14ac:dyDescent="0.25">
      <c r="E20846" s="103"/>
      <c r="F20846" s="104"/>
    </row>
    <row r="20847" spans="5:6" x14ac:dyDescent="0.25">
      <c r="E20847" s="103"/>
      <c r="F20847" s="104"/>
    </row>
    <row r="20848" spans="5:6" x14ac:dyDescent="0.25">
      <c r="E20848" s="103"/>
      <c r="F20848" s="104"/>
    </row>
    <row r="20849" spans="5:6" x14ac:dyDescent="0.25">
      <c r="E20849" s="103"/>
      <c r="F20849" s="104"/>
    </row>
    <row r="20850" spans="5:6" x14ac:dyDescent="0.25">
      <c r="E20850" s="103"/>
      <c r="F20850" s="104"/>
    </row>
    <row r="20851" spans="5:6" x14ac:dyDescent="0.25">
      <c r="E20851" s="103"/>
      <c r="F20851" s="104"/>
    </row>
    <row r="20852" spans="5:6" x14ac:dyDescent="0.25">
      <c r="E20852" s="103"/>
      <c r="F20852" s="104"/>
    </row>
    <row r="20853" spans="5:6" x14ac:dyDescent="0.25">
      <c r="E20853" s="103"/>
      <c r="F20853" s="104"/>
    </row>
    <row r="20854" spans="5:6" x14ac:dyDescent="0.25">
      <c r="E20854" s="103"/>
      <c r="F20854" s="104"/>
    </row>
    <row r="20855" spans="5:6" x14ac:dyDescent="0.25">
      <c r="E20855" s="103"/>
      <c r="F20855" s="104"/>
    </row>
    <row r="20856" spans="5:6" x14ac:dyDescent="0.25">
      <c r="E20856" s="103"/>
      <c r="F20856" s="104"/>
    </row>
    <row r="20857" spans="5:6" x14ac:dyDescent="0.25">
      <c r="E20857" s="103"/>
      <c r="F20857" s="104"/>
    </row>
    <row r="20858" spans="5:6" x14ac:dyDescent="0.25">
      <c r="E20858" s="103"/>
      <c r="F20858" s="104"/>
    </row>
    <row r="20859" spans="5:6" x14ac:dyDescent="0.25">
      <c r="E20859" s="103"/>
      <c r="F20859" s="104"/>
    </row>
    <row r="20860" spans="5:6" x14ac:dyDescent="0.25">
      <c r="E20860" s="103"/>
      <c r="F20860" s="104"/>
    </row>
    <row r="20861" spans="5:6" x14ac:dyDescent="0.25">
      <c r="E20861" s="103"/>
      <c r="F20861" s="104"/>
    </row>
    <row r="20862" spans="5:6" x14ac:dyDescent="0.25">
      <c r="E20862" s="103"/>
      <c r="F20862" s="104"/>
    </row>
    <row r="20863" spans="5:6" x14ac:dyDescent="0.25">
      <c r="E20863" s="103"/>
      <c r="F20863" s="104"/>
    </row>
    <row r="20864" spans="5:6" x14ac:dyDescent="0.25">
      <c r="E20864" s="103"/>
      <c r="F20864" s="104"/>
    </row>
    <row r="20865" spans="5:6" x14ac:dyDescent="0.25">
      <c r="E20865" s="103"/>
      <c r="F20865" s="104"/>
    </row>
    <row r="20866" spans="5:6" x14ac:dyDescent="0.25">
      <c r="E20866" s="103"/>
      <c r="F20866" s="104"/>
    </row>
    <row r="20867" spans="5:6" x14ac:dyDescent="0.25">
      <c r="E20867" s="103"/>
      <c r="F20867" s="104"/>
    </row>
    <row r="20868" spans="5:6" x14ac:dyDescent="0.25">
      <c r="E20868" s="103"/>
      <c r="F20868" s="104"/>
    </row>
    <row r="20869" spans="5:6" x14ac:dyDescent="0.25">
      <c r="E20869" s="103"/>
      <c r="F20869" s="104"/>
    </row>
    <row r="20870" spans="5:6" x14ac:dyDescent="0.25">
      <c r="E20870" s="103"/>
      <c r="F20870" s="104"/>
    </row>
    <row r="20871" spans="5:6" x14ac:dyDescent="0.25">
      <c r="E20871" s="103"/>
      <c r="F20871" s="104"/>
    </row>
    <row r="20872" spans="5:6" x14ac:dyDescent="0.25">
      <c r="E20872" s="103"/>
      <c r="F20872" s="104"/>
    </row>
    <row r="20873" spans="5:6" x14ac:dyDescent="0.25">
      <c r="E20873" s="103"/>
      <c r="F20873" s="104"/>
    </row>
    <row r="20874" spans="5:6" x14ac:dyDescent="0.25">
      <c r="E20874" s="103"/>
      <c r="F20874" s="104"/>
    </row>
    <row r="20875" spans="5:6" x14ac:dyDescent="0.25">
      <c r="E20875" s="103"/>
      <c r="F20875" s="104"/>
    </row>
    <row r="20876" spans="5:6" x14ac:dyDescent="0.25">
      <c r="E20876" s="103"/>
      <c r="F20876" s="104"/>
    </row>
    <row r="20877" spans="5:6" x14ac:dyDescent="0.25">
      <c r="E20877" s="103"/>
      <c r="F20877" s="104"/>
    </row>
    <row r="20878" spans="5:6" x14ac:dyDescent="0.25">
      <c r="E20878" s="103"/>
      <c r="F20878" s="104"/>
    </row>
    <row r="20879" spans="5:6" x14ac:dyDescent="0.25">
      <c r="E20879" s="103"/>
      <c r="F20879" s="104"/>
    </row>
    <row r="20880" spans="5:6" x14ac:dyDescent="0.25">
      <c r="E20880" s="103"/>
      <c r="F20880" s="104"/>
    </row>
    <row r="20881" spans="5:6" x14ac:dyDescent="0.25">
      <c r="E20881" s="103"/>
      <c r="F20881" s="104"/>
    </row>
    <row r="20882" spans="5:6" x14ac:dyDescent="0.25">
      <c r="E20882" s="103"/>
      <c r="F20882" s="104"/>
    </row>
    <row r="20883" spans="5:6" x14ac:dyDescent="0.25">
      <c r="E20883" s="103"/>
      <c r="F20883" s="104"/>
    </row>
    <row r="20884" spans="5:6" x14ac:dyDescent="0.25">
      <c r="E20884" s="103"/>
      <c r="F20884" s="104"/>
    </row>
    <row r="20885" spans="5:6" x14ac:dyDescent="0.25">
      <c r="E20885" s="103"/>
      <c r="F20885" s="104"/>
    </row>
    <row r="20886" spans="5:6" x14ac:dyDescent="0.25">
      <c r="E20886" s="103"/>
      <c r="F20886" s="104"/>
    </row>
    <row r="20887" spans="5:6" x14ac:dyDescent="0.25">
      <c r="E20887" s="103"/>
      <c r="F20887" s="104"/>
    </row>
    <row r="20888" spans="5:6" x14ac:dyDescent="0.25">
      <c r="E20888" s="103"/>
      <c r="F20888" s="104"/>
    </row>
    <row r="20889" spans="5:6" x14ac:dyDescent="0.25">
      <c r="E20889" s="103"/>
      <c r="F20889" s="104"/>
    </row>
    <row r="20890" spans="5:6" x14ac:dyDescent="0.25">
      <c r="E20890" s="103"/>
      <c r="F20890" s="104"/>
    </row>
    <row r="20891" spans="5:6" x14ac:dyDescent="0.25">
      <c r="E20891" s="103"/>
      <c r="F20891" s="104"/>
    </row>
    <row r="20892" spans="5:6" x14ac:dyDescent="0.25">
      <c r="E20892" s="103"/>
      <c r="F20892" s="104"/>
    </row>
    <row r="20893" spans="5:6" x14ac:dyDescent="0.25">
      <c r="E20893" s="103"/>
      <c r="F20893" s="104"/>
    </row>
    <row r="20894" spans="5:6" x14ac:dyDescent="0.25">
      <c r="E20894" s="103"/>
      <c r="F20894" s="104"/>
    </row>
    <row r="20895" spans="5:6" x14ac:dyDescent="0.25">
      <c r="E20895" s="103"/>
      <c r="F20895" s="104"/>
    </row>
    <row r="20896" spans="5:6" x14ac:dyDescent="0.25">
      <c r="E20896" s="103"/>
      <c r="F20896" s="104"/>
    </row>
    <row r="20897" spans="5:6" x14ac:dyDescent="0.25">
      <c r="E20897" s="103"/>
      <c r="F20897" s="104"/>
    </row>
    <row r="20898" spans="5:6" x14ac:dyDescent="0.25">
      <c r="E20898" s="103"/>
      <c r="F20898" s="104"/>
    </row>
    <row r="20899" spans="5:6" x14ac:dyDescent="0.25">
      <c r="E20899" s="103"/>
      <c r="F20899" s="104"/>
    </row>
    <row r="20900" spans="5:6" x14ac:dyDescent="0.25">
      <c r="E20900" s="103"/>
      <c r="F20900" s="104"/>
    </row>
    <row r="20901" spans="5:6" x14ac:dyDescent="0.25">
      <c r="E20901" s="103"/>
      <c r="F20901" s="104"/>
    </row>
    <row r="20902" spans="5:6" x14ac:dyDescent="0.25">
      <c r="E20902" s="103"/>
      <c r="F20902" s="104"/>
    </row>
    <row r="20903" spans="5:6" x14ac:dyDescent="0.25">
      <c r="E20903" s="103"/>
      <c r="F20903" s="104"/>
    </row>
    <row r="20904" spans="5:6" x14ac:dyDescent="0.25">
      <c r="E20904" s="103"/>
      <c r="F20904" s="104"/>
    </row>
    <row r="20905" spans="5:6" x14ac:dyDescent="0.25">
      <c r="E20905" s="103"/>
      <c r="F20905" s="104"/>
    </row>
    <row r="20906" spans="5:6" x14ac:dyDescent="0.25">
      <c r="E20906" s="103"/>
      <c r="F20906" s="104"/>
    </row>
    <row r="20907" spans="5:6" x14ac:dyDescent="0.25">
      <c r="E20907" s="103"/>
      <c r="F20907" s="104"/>
    </row>
    <row r="20908" spans="5:6" x14ac:dyDescent="0.25">
      <c r="E20908" s="103"/>
      <c r="F20908" s="104"/>
    </row>
    <row r="20909" spans="5:6" x14ac:dyDescent="0.25">
      <c r="E20909" s="103"/>
      <c r="F20909" s="104"/>
    </row>
    <row r="20910" spans="5:6" x14ac:dyDescent="0.25">
      <c r="E20910" s="103"/>
      <c r="F20910" s="104"/>
    </row>
    <row r="20911" spans="5:6" x14ac:dyDescent="0.25">
      <c r="E20911" s="103"/>
      <c r="F20911" s="104"/>
    </row>
    <row r="20912" spans="5:6" x14ac:dyDescent="0.25">
      <c r="E20912" s="103"/>
      <c r="F20912" s="104"/>
    </row>
    <row r="20913" spans="5:6" x14ac:dyDescent="0.25">
      <c r="E20913" s="103"/>
      <c r="F20913" s="104"/>
    </row>
    <row r="20914" spans="5:6" x14ac:dyDescent="0.25">
      <c r="E20914" s="103"/>
      <c r="F20914" s="104"/>
    </row>
    <row r="20915" spans="5:6" x14ac:dyDescent="0.25">
      <c r="E20915" s="103"/>
      <c r="F20915" s="104"/>
    </row>
    <row r="20916" spans="5:6" x14ac:dyDescent="0.25">
      <c r="E20916" s="103"/>
      <c r="F20916" s="104"/>
    </row>
    <row r="20917" spans="5:6" x14ac:dyDescent="0.25">
      <c r="E20917" s="103"/>
      <c r="F20917" s="104"/>
    </row>
    <row r="20918" spans="5:6" x14ac:dyDescent="0.25">
      <c r="E20918" s="103"/>
      <c r="F20918" s="104"/>
    </row>
    <row r="20919" spans="5:6" x14ac:dyDescent="0.25">
      <c r="E20919" s="103"/>
      <c r="F20919" s="104"/>
    </row>
    <row r="20920" spans="5:6" x14ac:dyDescent="0.25">
      <c r="E20920" s="103"/>
      <c r="F20920" s="104"/>
    </row>
    <row r="20921" spans="5:6" x14ac:dyDescent="0.25">
      <c r="E20921" s="103"/>
      <c r="F20921" s="104"/>
    </row>
    <row r="20922" spans="5:6" x14ac:dyDescent="0.25">
      <c r="E20922" s="103"/>
      <c r="F20922" s="104"/>
    </row>
    <row r="20923" spans="5:6" x14ac:dyDescent="0.25">
      <c r="E20923" s="103"/>
      <c r="F20923" s="104"/>
    </row>
    <row r="20924" spans="5:6" x14ac:dyDescent="0.25">
      <c r="E20924" s="103"/>
      <c r="F20924" s="104"/>
    </row>
    <row r="20925" spans="5:6" x14ac:dyDescent="0.25">
      <c r="E20925" s="103"/>
      <c r="F20925" s="104"/>
    </row>
    <row r="20926" spans="5:6" x14ac:dyDescent="0.25">
      <c r="E20926" s="103"/>
      <c r="F20926" s="104"/>
    </row>
    <row r="20927" spans="5:6" x14ac:dyDescent="0.25">
      <c r="E20927" s="103"/>
      <c r="F20927" s="104"/>
    </row>
    <row r="20928" spans="5:6" x14ac:dyDescent="0.25">
      <c r="E20928" s="103"/>
      <c r="F20928" s="104"/>
    </row>
    <row r="20929" spans="5:6" x14ac:dyDescent="0.25">
      <c r="E20929" s="103"/>
      <c r="F20929" s="104"/>
    </row>
    <row r="20930" spans="5:6" x14ac:dyDescent="0.25">
      <c r="E20930" s="103"/>
      <c r="F20930" s="104"/>
    </row>
    <row r="20931" spans="5:6" x14ac:dyDescent="0.25">
      <c r="E20931" s="103"/>
      <c r="F20931" s="104"/>
    </row>
    <row r="20932" spans="5:6" x14ac:dyDescent="0.25">
      <c r="E20932" s="103"/>
      <c r="F20932" s="104"/>
    </row>
    <row r="20933" spans="5:6" x14ac:dyDescent="0.25">
      <c r="E20933" s="103"/>
      <c r="F20933" s="104"/>
    </row>
    <row r="20934" spans="5:6" x14ac:dyDescent="0.25">
      <c r="E20934" s="103"/>
      <c r="F20934" s="104"/>
    </row>
    <row r="20935" spans="5:6" x14ac:dyDescent="0.25">
      <c r="E20935" s="103"/>
      <c r="F20935" s="104"/>
    </row>
    <row r="20936" spans="5:6" x14ac:dyDescent="0.25">
      <c r="E20936" s="103"/>
      <c r="F20936" s="104"/>
    </row>
    <row r="20937" spans="5:6" x14ac:dyDescent="0.25">
      <c r="E20937" s="103"/>
      <c r="F20937" s="104"/>
    </row>
    <row r="20938" spans="5:6" x14ac:dyDescent="0.25">
      <c r="E20938" s="103"/>
      <c r="F20938" s="104"/>
    </row>
    <row r="20939" spans="5:6" x14ac:dyDescent="0.25">
      <c r="E20939" s="103"/>
      <c r="F20939" s="104"/>
    </row>
    <row r="20940" spans="5:6" x14ac:dyDescent="0.25">
      <c r="E20940" s="103"/>
      <c r="F20940" s="104"/>
    </row>
    <row r="20941" spans="5:6" x14ac:dyDescent="0.25">
      <c r="E20941" s="103"/>
      <c r="F20941" s="104"/>
    </row>
    <row r="20942" spans="5:6" x14ac:dyDescent="0.25">
      <c r="E20942" s="103"/>
      <c r="F20942" s="104"/>
    </row>
    <row r="20943" spans="5:6" x14ac:dyDescent="0.25">
      <c r="E20943" s="103"/>
      <c r="F20943" s="104"/>
    </row>
    <row r="20944" spans="5:6" x14ac:dyDescent="0.25">
      <c r="E20944" s="103"/>
      <c r="F20944" s="104"/>
    </row>
    <row r="20945" spans="5:6" x14ac:dyDescent="0.25">
      <c r="E20945" s="103"/>
      <c r="F20945" s="104"/>
    </row>
    <row r="20946" spans="5:6" x14ac:dyDescent="0.25">
      <c r="E20946" s="103"/>
      <c r="F20946" s="104"/>
    </row>
    <row r="20947" spans="5:6" x14ac:dyDescent="0.25">
      <c r="E20947" s="103"/>
      <c r="F20947" s="104"/>
    </row>
    <row r="20948" spans="5:6" x14ac:dyDescent="0.25">
      <c r="E20948" s="103"/>
      <c r="F20948" s="104"/>
    </row>
    <row r="20949" spans="5:6" x14ac:dyDescent="0.25">
      <c r="E20949" s="103"/>
      <c r="F20949" s="104"/>
    </row>
    <row r="20950" spans="5:6" x14ac:dyDescent="0.25">
      <c r="E20950" s="103"/>
      <c r="F20950" s="104"/>
    </row>
    <row r="20951" spans="5:6" x14ac:dyDescent="0.25">
      <c r="E20951" s="103"/>
      <c r="F20951" s="104"/>
    </row>
    <row r="20952" spans="5:6" x14ac:dyDescent="0.25">
      <c r="E20952" s="103"/>
      <c r="F20952" s="104"/>
    </row>
    <row r="20953" spans="5:6" x14ac:dyDescent="0.25">
      <c r="E20953" s="103"/>
      <c r="F20953" s="104"/>
    </row>
    <row r="20954" spans="5:6" x14ac:dyDescent="0.25">
      <c r="E20954" s="103"/>
      <c r="F20954" s="104"/>
    </row>
    <row r="20955" spans="5:6" x14ac:dyDescent="0.25">
      <c r="E20955" s="103"/>
      <c r="F20955" s="104"/>
    </row>
    <row r="20956" spans="5:6" x14ac:dyDescent="0.25">
      <c r="E20956" s="103"/>
      <c r="F20956" s="104"/>
    </row>
    <row r="20957" spans="5:6" x14ac:dyDescent="0.25">
      <c r="E20957" s="103"/>
      <c r="F20957" s="104"/>
    </row>
    <row r="20958" spans="5:6" x14ac:dyDescent="0.25">
      <c r="E20958" s="103"/>
      <c r="F20958" s="104"/>
    </row>
    <row r="20959" spans="5:6" x14ac:dyDescent="0.25">
      <c r="E20959" s="103"/>
      <c r="F20959" s="104"/>
    </row>
    <row r="20960" spans="5:6" x14ac:dyDescent="0.25">
      <c r="E20960" s="103"/>
      <c r="F20960" s="104"/>
    </row>
    <row r="20961" spans="5:6" x14ac:dyDescent="0.25">
      <c r="E20961" s="103"/>
      <c r="F20961" s="104"/>
    </row>
    <row r="20962" spans="5:6" x14ac:dyDescent="0.25">
      <c r="E20962" s="103"/>
      <c r="F20962" s="104"/>
    </row>
    <row r="20963" spans="5:6" x14ac:dyDescent="0.25">
      <c r="E20963" s="103"/>
      <c r="F20963" s="104"/>
    </row>
    <row r="20964" spans="5:6" x14ac:dyDescent="0.25">
      <c r="E20964" s="103"/>
      <c r="F20964" s="104"/>
    </row>
    <row r="20965" spans="5:6" x14ac:dyDescent="0.25">
      <c r="E20965" s="103"/>
      <c r="F20965" s="104"/>
    </row>
    <row r="20966" spans="5:6" x14ac:dyDescent="0.25">
      <c r="E20966" s="103"/>
      <c r="F20966" s="104"/>
    </row>
    <row r="20967" spans="5:6" x14ac:dyDescent="0.25">
      <c r="E20967" s="103"/>
      <c r="F20967" s="104"/>
    </row>
    <row r="20968" spans="5:6" x14ac:dyDescent="0.25">
      <c r="E20968" s="103"/>
      <c r="F20968" s="104"/>
    </row>
    <row r="20969" spans="5:6" x14ac:dyDescent="0.25">
      <c r="E20969" s="103"/>
      <c r="F20969" s="104"/>
    </row>
    <row r="20970" spans="5:6" x14ac:dyDescent="0.25">
      <c r="E20970" s="103"/>
      <c r="F20970" s="104"/>
    </row>
    <row r="20971" spans="5:6" x14ac:dyDescent="0.25">
      <c r="E20971" s="103"/>
      <c r="F20971" s="104"/>
    </row>
    <row r="20972" spans="5:6" x14ac:dyDescent="0.25">
      <c r="E20972" s="103"/>
      <c r="F20972" s="104"/>
    </row>
    <row r="20973" spans="5:6" x14ac:dyDescent="0.25">
      <c r="E20973" s="103"/>
      <c r="F20973" s="104"/>
    </row>
    <row r="20974" spans="5:6" x14ac:dyDescent="0.25">
      <c r="E20974" s="103"/>
      <c r="F20974" s="104"/>
    </row>
    <row r="20975" spans="5:6" x14ac:dyDescent="0.25">
      <c r="E20975" s="103"/>
      <c r="F20975" s="104"/>
    </row>
    <row r="20976" spans="5:6" x14ac:dyDescent="0.25">
      <c r="E20976" s="103"/>
      <c r="F20976" s="104"/>
    </row>
    <row r="20977" spans="5:6" x14ac:dyDescent="0.25">
      <c r="E20977" s="103"/>
      <c r="F20977" s="104"/>
    </row>
    <row r="20978" spans="5:6" x14ac:dyDescent="0.25">
      <c r="E20978" s="103"/>
      <c r="F20978" s="104"/>
    </row>
    <row r="20979" spans="5:6" x14ac:dyDescent="0.25">
      <c r="E20979" s="103"/>
      <c r="F20979" s="104"/>
    </row>
    <row r="20980" spans="5:6" x14ac:dyDescent="0.25">
      <c r="E20980" s="103"/>
      <c r="F20980" s="104"/>
    </row>
    <row r="20981" spans="5:6" x14ac:dyDescent="0.25">
      <c r="E20981" s="103"/>
      <c r="F20981" s="104"/>
    </row>
    <row r="20982" spans="5:6" x14ac:dyDescent="0.25">
      <c r="E20982" s="103"/>
      <c r="F20982" s="104"/>
    </row>
    <row r="20983" spans="5:6" x14ac:dyDescent="0.25">
      <c r="E20983" s="103"/>
      <c r="F20983" s="104"/>
    </row>
    <row r="20984" spans="5:6" x14ac:dyDescent="0.25">
      <c r="E20984" s="103"/>
      <c r="F20984" s="104"/>
    </row>
    <row r="20985" spans="5:6" x14ac:dyDescent="0.25">
      <c r="E20985" s="103"/>
      <c r="F20985" s="104"/>
    </row>
    <row r="20986" spans="5:6" x14ac:dyDescent="0.25">
      <c r="E20986" s="103"/>
      <c r="F20986" s="104"/>
    </row>
    <row r="20987" spans="5:6" x14ac:dyDescent="0.25">
      <c r="E20987" s="103"/>
      <c r="F20987" s="104"/>
    </row>
    <row r="20988" spans="5:6" x14ac:dyDescent="0.25">
      <c r="E20988" s="103"/>
      <c r="F20988" s="104"/>
    </row>
    <row r="20989" spans="5:6" x14ac:dyDescent="0.25">
      <c r="E20989" s="103"/>
      <c r="F20989" s="104"/>
    </row>
    <row r="20990" spans="5:6" x14ac:dyDescent="0.25">
      <c r="E20990" s="103"/>
      <c r="F20990" s="104"/>
    </row>
    <row r="20991" spans="5:6" x14ac:dyDescent="0.25">
      <c r="E20991" s="103"/>
      <c r="F20991" s="104"/>
    </row>
    <row r="20992" spans="5:6" x14ac:dyDescent="0.25">
      <c r="E20992" s="103"/>
      <c r="F20992" s="104"/>
    </row>
    <row r="20993" spans="5:6" x14ac:dyDescent="0.25">
      <c r="E20993" s="103"/>
      <c r="F20993" s="104"/>
    </row>
    <row r="20994" spans="5:6" x14ac:dyDescent="0.25">
      <c r="E20994" s="103"/>
      <c r="F20994" s="104"/>
    </row>
    <row r="20995" spans="5:6" x14ac:dyDescent="0.25">
      <c r="E20995" s="103"/>
      <c r="F20995" s="104"/>
    </row>
    <row r="20996" spans="5:6" x14ac:dyDescent="0.25">
      <c r="E20996" s="103"/>
      <c r="F20996" s="104"/>
    </row>
    <row r="20997" spans="5:6" x14ac:dyDescent="0.25">
      <c r="E20997" s="103"/>
      <c r="F20997" s="104"/>
    </row>
    <row r="20998" spans="5:6" x14ac:dyDescent="0.25">
      <c r="E20998" s="103"/>
      <c r="F20998" s="104"/>
    </row>
    <row r="20999" spans="5:6" x14ac:dyDescent="0.25">
      <c r="E20999" s="103"/>
      <c r="F20999" s="104"/>
    </row>
    <row r="21000" spans="5:6" x14ac:dyDescent="0.25">
      <c r="E21000" s="103"/>
      <c r="F21000" s="104"/>
    </row>
    <row r="21001" spans="5:6" x14ac:dyDescent="0.25">
      <c r="E21001" s="103"/>
      <c r="F21001" s="104"/>
    </row>
    <row r="21002" spans="5:6" x14ac:dyDescent="0.25">
      <c r="E21002" s="103"/>
      <c r="F21002" s="104"/>
    </row>
    <row r="21003" spans="5:6" x14ac:dyDescent="0.25">
      <c r="E21003" s="103"/>
      <c r="F21003" s="104"/>
    </row>
    <row r="21004" spans="5:6" x14ac:dyDescent="0.25">
      <c r="E21004" s="103"/>
      <c r="F21004" s="104"/>
    </row>
    <row r="21005" spans="5:6" x14ac:dyDescent="0.25">
      <c r="E21005" s="103"/>
      <c r="F21005" s="104"/>
    </row>
    <row r="21006" spans="5:6" x14ac:dyDescent="0.25">
      <c r="E21006" s="103"/>
      <c r="F21006" s="104"/>
    </row>
    <row r="21007" spans="5:6" x14ac:dyDescent="0.25">
      <c r="E21007" s="103"/>
      <c r="F21007" s="104"/>
    </row>
    <row r="21008" spans="5:6" x14ac:dyDescent="0.25">
      <c r="E21008" s="103"/>
      <c r="F21008" s="104"/>
    </row>
    <row r="21009" spans="5:6" x14ac:dyDescent="0.25">
      <c r="E21009" s="103"/>
      <c r="F21009" s="104"/>
    </row>
    <row r="21010" spans="5:6" x14ac:dyDescent="0.25">
      <c r="E21010" s="103"/>
      <c r="F21010" s="104"/>
    </row>
    <row r="21011" spans="5:6" x14ac:dyDescent="0.25">
      <c r="E21011" s="103"/>
      <c r="F21011" s="104"/>
    </row>
    <row r="21012" spans="5:6" x14ac:dyDescent="0.25">
      <c r="E21012" s="103"/>
      <c r="F21012" s="104"/>
    </row>
    <row r="21013" spans="5:6" x14ac:dyDescent="0.25">
      <c r="E21013" s="103"/>
      <c r="F21013" s="104"/>
    </row>
    <row r="21014" spans="5:6" x14ac:dyDescent="0.25">
      <c r="E21014" s="103"/>
      <c r="F21014" s="104"/>
    </row>
    <row r="21015" spans="5:6" x14ac:dyDescent="0.25">
      <c r="E21015" s="103"/>
      <c r="F21015" s="104"/>
    </row>
    <row r="21016" spans="5:6" x14ac:dyDescent="0.25">
      <c r="E21016" s="103"/>
      <c r="F21016" s="104"/>
    </row>
    <row r="21017" spans="5:6" x14ac:dyDescent="0.25">
      <c r="E21017" s="103"/>
      <c r="F21017" s="104"/>
    </row>
    <row r="21018" spans="5:6" x14ac:dyDescent="0.25">
      <c r="E21018" s="103"/>
      <c r="F21018" s="104"/>
    </row>
    <row r="21019" spans="5:6" x14ac:dyDescent="0.25">
      <c r="E21019" s="103"/>
      <c r="F21019" s="104"/>
    </row>
    <row r="21020" spans="5:6" x14ac:dyDescent="0.25">
      <c r="E21020" s="103"/>
      <c r="F21020" s="104"/>
    </row>
    <row r="21021" spans="5:6" x14ac:dyDescent="0.25">
      <c r="E21021" s="103"/>
      <c r="F21021" s="104"/>
    </row>
    <row r="21022" spans="5:6" x14ac:dyDescent="0.25">
      <c r="E21022" s="103"/>
      <c r="F21022" s="104"/>
    </row>
    <row r="21023" spans="5:6" x14ac:dyDescent="0.25">
      <c r="E21023" s="103"/>
      <c r="F21023" s="104"/>
    </row>
    <row r="21024" spans="5:6" x14ac:dyDescent="0.25">
      <c r="E21024" s="103"/>
      <c r="F21024" s="104"/>
    </row>
    <row r="21025" spans="5:6" x14ac:dyDescent="0.25">
      <c r="E21025" s="103"/>
      <c r="F21025" s="104"/>
    </row>
    <row r="21026" spans="5:6" x14ac:dyDescent="0.25">
      <c r="E21026" s="103"/>
      <c r="F21026" s="104"/>
    </row>
    <row r="21027" spans="5:6" x14ac:dyDescent="0.25">
      <c r="E21027" s="103"/>
      <c r="F21027" s="104"/>
    </row>
    <row r="21028" spans="5:6" x14ac:dyDescent="0.25">
      <c r="E21028" s="103"/>
      <c r="F21028" s="104"/>
    </row>
    <row r="21029" spans="5:6" x14ac:dyDescent="0.25">
      <c r="E21029" s="103"/>
      <c r="F21029" s="104"/>
    </row>
    <row r="21030" spans="5:6" x14ac:dyDescent="0.25">
      <c r="E21030" s="103"/>
      <c r="F21030" s="104"/>
    </row>
    <row r="21031" spans="5:6" x14ac:dyDescent="0.25">
      <c r="E21031" s="103"/>
      <c r="F21031" s="104"/>
    </row>
    <row r="21032" spans="5:6" x14ac:dyDescent="0.25">
      <c r="E21032" s="103"/>
      <c r="F21032" s="104"/>
    </row>
    <row r="21033" spans="5:6" x14ac:dyDescent="0.25">
      <c r="E21033" s="103"/>
      <c r="F21033" s="104"/>
    </row>
    <row r="21034" spans="5:6" x14ac:dyDescent="0.25">
      <c r="E21034" s="103"/>
      <c r="F21034" s="104"/>
    </row>
    <row r="21035" spans="5:6" x14ac:dyDescent="0.25">
      <c r="E21035" s="103"/>
      <c r="F21035" s="104"/>
    </row>
    <row r="21036" spans="5:6" x14ac:dyDescent="0.25">
      <c r="E21036" s="103"/>
      <c r="F21036" s="104"/>
    </row>
    <row r="21037" spans="5:6" x14ac:dyDescent="0.25">
      <c r="E21037" s="103"/>
      <c r="F21037" s="104"/>
    </row>
    <row r="21038" spans="5:6" x14ac:dyDescent="0.25">
      <c r="E21038" s="103"/>
      <c r="F21038" s="104"/>
    </row>
    <row r="21039" spans="5:6" x14ac:dyDescent="0.25">
      <c r="E21039" s="103"/>
      <c r="F21039" s="104"/>
    </row>
    <row r="21040" spans="5:6" x14ac:dyDescent="0.25">
      <c r="E21040" s="103"/>
      <c r="F21040" s="104"/>
    </row>
    <row r="21041" spans="5:6" x14ac:dyDescent="0.25">
      <c r="E21041" s="103"/>
      <c r="F21041" s="104"/>
    </row>
    <row r="21042" spans="5:6" x14ac:dyDescent="0.25">
      <c r="E21042" s="103"/>
      <c r="F21042" s="104"/>
    </row>
    <row r="21043" spans="5:6" x14ac:dyDescent="0.25">
      <c r="E21043" s="103"/>
      <c r="F21043" s="104"/>
    </row>
    <row r="21044" spans="5:6" x14ac:dyDescent="0.25">
      <c r="E21044" s="103"/>
      <c r="F21044" s="104"/>
    </row>
    <row r="21045" spans="5:6" x14ac:dyDescent="0.25">
      <c r="E21045" s="103"/>
      <c r="F21045" s="104"/>
    </row>
    <row r="21046" spans="5:6" x14ac:dyDescent="0.25">
      <c r="E21046" s="103"/>
      <c r="F21046" s="104"/>
    </row>
    <row r="21047" spans="5:6" x14ac:dyDescent="0.25">
      <c r="E21047" s="103"/>
      <c r="F21047" s="104"/>
    </row>
    <row r="21048" spans="5:6" x14ac:dyDescent="0.25">
      <c r="E21048" s="103"/>
      <c r="F21048" s="104"/>
    </row>
    <row r="21049" spans="5:6" x14ac:dyDescent="0.25">
      <c r="E21049" s="103"/>
      <c r="F21049" s="104"/>
    </row>
    <row r="21050" spans="5:6" x14ac:dyDescent="0.25">
      <c r="E21050" s="103"/>
      <c r="F21050" s="104"/>
    </row>
    <row r="21051" spans="5:6" x14ac:dyDescent="0.25">
      <c r="E21051" s="103"/>
      <c r="F21051" s="104"/>
    </row>
    <row r="21052" spans="5:6" x14ac:dyDescent="0.25">
      <c r="E21052" s="103"/>
      <c r="F21052" s="104"/>
    </row>
    <row r="21053" spans="5:6" x14ac:dyDescent="0.25">
      <c r="E21053" s="103"/>
      <c r="F21053" s="104"/>
    </row>
    <row r="21054" spans="5:6" x14ac:dyDescent="0.25">
      <c r="E21054" s="103"/>
      <c r="F21054" s="104"/>
    </row>
    <row r="21055" spans="5:6" x14ac:dyDescent="0.25">
      <c r="E21055" s="103"/>
      <c r="F21055" s="104"/>
    </row>
    <row r="21056" spans="5:6" x14ac:dyDescent="0.25">
      <c r="E21056" s="103"/>
      <c r="F21056" s="104"/>
    </row>
    <row r="21057" spans="5:6" x14ac:dyDescent="0.25">
      <c r="E21057" s="103"/>
      <c r="F21057" s="104"/>
    </row>
    <row r="21058" spans="5:6" x14ac:dyDescent="0.25">
      <c r="E21058" s="103"/>
      <c r="F21058" s="104"/>
    </row>
    <row r="21059" spans="5:6" x14ac:dyDescent="0.25">
      <c r="E21059" s="103"/>
      <c r="F21059" s="104"/>
    </row>
    <row r="21060" spans="5:6" x14ac:dyDescent="0.25">
      <c r="E21060" s="103"/>
      <c r="F21060" s="104"/>
    </row>
    <row r="21061" spans="5:6" x14ac:dyDescent="0.25">
      <c r="E21061" s="103"/>
      <c r="F21061" s="104"/>
    </row>
    <row r="21062" spans="5:6" x14ac:dyDescent="0.25">
      <c r="E21062" s="103"/>
      <c r="F21062" s="104"/>
    </row>
    <row r="21063" spans="5:6" x14ac:dyDescent="0.25">
      <c r="E21063" s="103"/>
      <c r="F21063" s="104"/>
    </row>
    <row r="21064" spans="5:6" x14ac:dyDescent="0.25">
      <c r="E21064" s="103"/>
      <c r="F21064" s="104"/>
    </row>
    <row r="21065" spans="5:6" x14ac:dyDescent="0.25">
      <c r="E21065" s="103"/>
      <c r="F21065" s="104"/>
    </row>
    <row r="21066" spans="5:6" x14ac:dyDescent="0.25">
      <c r="E21066" s="103"/>
      <c r="F21066" s="104"/>
    </row>
    <row r="21067" spans="5:6" x14ac:dyDescent="0.25">
      <c r="E21067" s="103"/>
      <c r="F21067" s="104"/>
    </row>
    <row r="21068" spans="5:6" x14ac:dyDescent="0.25">
      <c r="E21068" s="103"/>
      <c r="F21068" s="104"/>
    </row>
    <row r="21069" spans="5:6" x14ac:dyDescent="0.25">
      <c r="E21069" s="103"/>
      <c r="F21069" s="104"/>
    </row>
    <row r="21070" spans="5:6" x14ac:dyDescent="0.25">
      <c r="E21070" s="103"/>
      <c r="F21070" s="104"/>
    </row>
    <row r="21071" spans="5:6" x14ac:dyDescent="0.25">
      <c r="E21071" s="103"/>
      <c r="F21071" s="104"/>
    </row>
    <row r="21072" spans="5:6" x14ac:dyDescent="0.25">
      <c r="E21072" s="103"/>
      <c r="F21072" s="104"/>
    </row>
    <row r="21073" spans="5:6" x14ac:dyDescent="0.25">
      <c r="E21073" s="103"/>
      <c r="F21073" s="104"/>
    </row>
    <row r="21074" spans="5:6" x14ac:dyDescent="0.25">
      <c r="E21074" s="103"/>
      <c r="F21074" s="104"/>
    </row>
    <row r="21075" spans="5:6" x14ac:dyDescent="0.25">
      <c r="E21075" s="103"/>
      <c r="F21075" s="104"/>
    </row>
    <row r="21076" spans="5:6" x14ac:dyDescent="0.25">
      <c r="E21076" s="103"/>
      <c r="F21076" s="104"/>
    </row>
    <row r="21077" spans="5:6" x14ac:dyDescent="0.25">
      <c r="E21077" s="103"/>
      <c r="F21077" s="104"/>
    </row>
    <row r="21078" spans="5:6" x14ac:dyDescent="0.25">
      <c r="E21078" s="103"/>
      <c r="F21078" s="104"/>
    </row>
    <row r="21079" spans="5:6" x14ac:dyDescent="0.25">
      <c r="E21079" s="103"/>
      <c r="F21079" s="104"/>
    </row>
    <row r="21080" spans="5:6" x14ac:dyDescent="0.25">
      <c r="E21080" s="103"/>
      <c r="F21080" s="104"/>
    </row>
    <row r="21081" spans="5:6" x14ac:dyDescent="0.25">
      <c r="E21081" s="103"/>
      <c r="F21081" s="104"/>
    </row>
    <row r="21082" spans="5:6" x14ac:dyDescent="0.25">
      <c r="E21082" s="103"/>
      <c r="F21082" s="104"/>
    </row>
    <row r="21083" spans="5:6" x14ac:dyDescent="0.25">
      <c r="E21083" s="103"/>
      <c r="F21083" s="104"/>
    </row>
    <row r="21084" spans="5:6" x14ac:dyDescent="0.25">
      <c r="E21084" s="103"/>
      <c r="F21084" s="104"/>
    </row>
    <row r="21085" spans="5:6" x14ac:dyDescent="0.25">
      <c r="E21085" s="103"/>
      <c r="F21085" s="104"/>
    </row>
    <row r="21086" spans="5:6" x14ac:dyDescent="0.25">
      <c r="E21086" s="103"/>
      <c r="F21086" s="104"/>
    </row>
    <row r="21087" spans="5:6" x14ac:dyDescent="0.25">
      <c r="E21087" s="103"/>
      <c r="F21087" s="104"/>
    </row>
    <row r="21088" spans="5:6" x14ac:dyDescent="0.25">
      <c r="E21088" s="103"/>
      <c r="F21088" s="104"/>
    </row>
    <row r="21089" spans="5:6" x14ac:dyDescent="0.25">
      <c r="E21089" s="103"/>
      <c r="F21089" s="104"/>
    </row>
    <row r="21090" spans="5:6" x14ac:dyDescent="0.25">
      <c r="E21090" s="103"/>
      <c r="F21090" s="104"/>
    </row>
    <row r="21091" spans="5:6" x14ac:dyDescent="0.25">
      <c r="E21091" s="103"/>
      <c r="F21091" s="104"/>
    </row>
    <row r="21092" spans="5:6" x14ac:dyDescent="0.25">
      <c r="E21092" s="103"/>
      <c r="F21092" s="104"/>
    </row>
    <row r="21093" spans="5:6" x14ac:dyDescent="0.25">
      <c r="E21093" s="103"/>
      <c r="F21093" s="104"/>
    </row>
    <row r="21094" spans="5:6" x14ac:dyDescent="0.25">
      <c r="E21094" s="103"/>
      <c r="F21094" s="104"/>
    </row>
    <row r="21095" spans="5:6" x14ac:dyDescent="0.25">
      <c r="E21095" s="103"/>
      <c r="F21095" s="104"/>
    </row>
    <row r="21096" spans="5:6" x14ac:dyDescent="0.25">
      <c r="E21096" s="103"/>
      <c r="F21096" s="104"/>
    </row>
    <row r="21097" spans="5:6" x14ac:dyDescent="0.25">
      <c r="E21097" s="103"/>
      <c r="F21097" s="104"/>
    </row>
    <row r="21098" spans="5:6" x14ac:dyDescent="0.25">
      <c r="E21098" s="103"/>
      <c r="F21098" s="104"/>
    </row>
    <row r="21099" spans="5:6" x14ac:dyDescent="0.25">
      <c r="E21099" s="103"/>
      <c r="F21099" s="104"/>
    </row>
    <row r="21100" spans="5:6" x14ac:dyDescent="0.25">
      <c r="E21100" s="103"/>
      <c r="F21100" s="104"/>
    </row>
    <row r="21101" spans="5:6" x14ac:dyDescent="0.25">
      <c r="E21101" s="103"/>
      <c r="F21101" s="104"/>
    </row>
    <row r="21102" spans="5:6" x14ac:dyDescent="0.25">
      <c r="E21102" s="103"/>
      <c r="F21102" s="104"/>
    </row>
    <row r="21103" spans="5:6" x14ac:dyDescent="0.25">
      <c r="E21103" s="103"/>
      <c r="F21103" s="104"/>
    </row>
    <row r="21104" spans="5:6" x14ac:dyDescent="0.25">
      <c r="E21104" s="103"/>
      <c r="F21104" s="104"/>
    </row>
    <row r="21105" spans="5:6" x14ac:dyDescent="0.25">
      <c r="E21105" s="103"/>
      <c r="F21105" s="104"/>
    </row>
    <row r="21106" spans="5:6" x14ac:dyDescent="0.25">
      <c r="E21106" s="103"/>
      <c r="F21106" s="104"/>
    </row>
    <row r="21107" spans="5:6" x14ac:dyDescent="0.25">
      <c r="E21107" s="103"/>
      <c r="F21107" s="104"/>
    </row>
    <row r="21108" spans="5:6" x14ac:dyDescent="0.25">
      <c r="E21108" s="103"/>
      <c r="F21108" s="104"/>
    </row>
    <row r="21109" spans="5:6" x14ac:dyDescent="0.25">
      <c r="E21109" s="103"/>
      <c r="F21109" s="104"/>
    </row>
    <row r="21110" spans="5:6" x14ac:dyDescent="0.25">
      <c r="E21110" s="103"/>
      <c r="F21110" s="104"/>
    </row>
    <row r="21111" spans="5:6" x14ac:dyDescent="0.25">
      <c r="E21111" s="103"/>
      <c r="F21111" s="104"/>
    </row>
    <row r="21112" spans="5:6" x14ac:dyDescent="0.25">
      <c r="E21112" s="103"/>
      <c r="F21112" s="104"/>
    </row>
    <row r="21113" spans="5:6" x14ac:dyDescent="0.25">
      <c r="E21113" s="103"/>
      <c r="F21113" s="104"/>
    </row>
    <row r="21114" spans="5:6" x14ac:dyDescent="0.25">
      <c r="E21114" s="103"/>
      <c r="F21114" s="104"/>
    </row>
    <row r="21115" spans="5:6" x14ac:dyDescent="0.25">
      <c r="E21115" s="103"/>
      <c r="F21115" s="104"/>
    </row>
    <row r="21116" spans="5:6" x14ac:dyDescent="0.25">
      <c r="E21116" s="103"/>
      <c r="F21116" s="104"/>
    </row>
    <row r="21117" spans="5:6" x14ac:dyDescent="0.25">
      <c r="E21117" s="103"/>
      <c r="F21117" s="104"/>
    </row>
    <row r="21118" spans="5:6" x14ac:dyDescent="0.25">
      <c r="E21118" s="103"/>
      <c r="F21118" s="104"/>
    </row>
    <row r="21119" spans="5:6" x14ac:dyDescent="0.25">
      <c r="E21119" s="103"/>
      <c r="F21119" s="104"/>
    </row>
    <row r="21120" spans="5:6" x14ac:dyDescent="0.25">
      <c r="E21120" s="103"/>
      <c r="F21120" s="104"/>
    </row>
    <row r="21121" spans="5:6" x14ac:dyDescent="0.25">
      <c r="E21121" s="103"/>
      <c r="F21121" s="104"/>
    </row>
    <row r="21122" spans="5:6" x14ac:dyDescent="0.25">
      <c r="E21122" s="103"/>
      <c r="F21122" s="104"/>
    </row>
    <row r="21123" spans="5:6" x14ac:dyDescent="0.25">
      <c r="E21123" s="103"/>
      <c r="F21123" s="104"/>
    </row>
    <row r="21124" spans="5:6" x14ac:dyDescent="0.25">
      <c r="E21124" s="103"/>
      <c r="F21124" s="104"/>
    </row>
    <row r="21125" spans="5:6" x14ac:dyDescent="0.25">
      <c r="E21125" s="103"/>
      <c r="F21125" s="104"/>
    </row>
    <row r="21126" spans="5:6" x14ac:dyDescent="0.25">
      <c r="E21126" s="103"/>
      <c r="F21126" s="104"/>
    </row>
    <row r="21127" spans="5:6" x14ac:dyDescent="0.25">
      <c r="E21127" s="103"/>
      <c r="F21127" s="104"/>
    </row>
    <row r="21128" spans="5:6" x14ac:dyDescent="0.25">
      <c r="E21128" s="103"/>
      <c r="F21128" s="104"/>
    </row>
    <row r="21129" spans="5:6" x14ac:dyDescent="0.25">
      <c r="E21129" s="103"/>
      <c r="F21129" s="104"/>
    </row>
    <row r="21130" spans="5:6" x14ac:dyDescent="0.25">
      <c r="E21130" s="103"/>
      <c r="F21130" s="104"/>
    </row>
    <row r="21131" spans="5:6" x14ac:dyDescent="0.25">
      <c r="E21131" s="103"/>
      <c r="F21131" s="104"/>
    </row>
    <row r="21132" spans="5:6" x14ac:dyDescent="0.25">
      <c r="E21132" s="103"/>
      <c r="F21132" s="104"/>
    </row>
    <row r="21133" spans="5:6" x14ac:dyDescent="0.25">
      <c r="E21133" s="103"/>
      <c r="F21133" s="104"/>
    </row>
    <row r="21134" spans="5:6" x14ac:dyDescent="0.25">
      <c r="E21134" s="103"/>
      <c r="F21134" s="104"/>
    </row>
    <row r="21135" spans="5:6" x14ac:dyDescent="0.25">
      <c r="E21135" s="103"/>
      <c r="F21135" s="104"/>
    </row>
    <row r="21136" spans="5:6" x14ac:dyDescent="0.25">
      <c r="E21136" s="103"/>
      <c r="F21136" s="104"/>
    </row>
    <row r="21137" spans="5:6" x14ac:dyDescent="0.25">
      <c r="E21137" s="103"/>
      <c r="F21137" s="104"/>
    </row>
    <row r="21138" spans="5:6" x14ac:dyDescent="0.25">
      <c r="E21138" s="103"/>
      <c r="F21138" s="104"/>
    </row>
    <row r="21139" spans="5:6" x14ac:dyDescent="0.25">
      <c r="E21139" s="103"/>
      <c r="F21139" s="104"/>
    </row>
    <row r="21140" spans="5:6" x14ac:dyDescent="0.25">
      <c r="E21140" s="103"/>
      <c r="F21140" s="104"/>
    </row>
    <row r="21141" spans="5:6" x14ac:dyDescent="0.25">
      <c r="E21141" s="103"/>
      <c r="F21141" s="104"/>
    </row>
    <row r="21142" spans="5:6" x14ac:dyDescent="0.25">
      <c r="E21142" s="103"/>
      <c r="F21142" s="104"/>
    </row>
    <row r="21143" spans="5:6" x14ac:dyDescent="0.25">
      <c r="E21143" s="103"/>
      <c r="F21143" s="104"/>
    </row>
    <row r="21144" spans="5:6" x14ac:dyDescent="0.25">
      <c r="E21144" s="103"/>
      <c r="F21144" s="104"/>
    </row>
    <row r="21145" spans="5:6" x14ac:dyDescent="0.25">
      <c r="E21145" s="103"/>
      <c r="F21145" s="104"/>
    </row>
    <row r="21146" spans="5:6" x14ac:dyDescent="0.25">
      <c r="E21146" s="103"/>
      <c r="F21146" s="104"/>
    </row>
    <row r="21147" spans="5:6" x14ac:dyDescent="0.25">
      <c r="E21147" s="103"/>
      <c r="F21147" s="104"/>
    </row>
    <row r="21148" spans="5:6" x14ac:dyDescent="0.25">
      <c r="E21148" s="103"/>
      <c r="F21148" s="104"/>
    </row>
    <row r="21149" spans="5:6" x14ac:dyDescent="0.25">
      <c r="E21149" s="103"/>
      <c r="F21149" s="104"/>
    </row>
    <row r="21150" spans="5:6" x14ac:dyDescent="0.25">
      <c r="E21150" s="103"/>
      <c r="F21150" s="104"/>
    </row>
    <row r="21151" spans="5:6" x14ac:dyDescent="0.25">
      <c r="E21151" s="103"/>
      <c r="F21151" s="104"/>
    </row>
    <row r="21152" spans="5:6" x14ac:dyDescent="0.25">
      <c r="E21152" s="103"/>
      <c r="F21152" s="104"/>
    </row>
    <row r="21153" spans="5:6" x14ac:dyDescent="0.25">
      <c r="E21153" s="103"/>
      <c r="F21153" s="104"/>
    </row>
    <row r="21154" spans="5:6" x14ac:dyDescent="0.25">
      <c r="E21154" s="103"/>
      <c r="F21154" s="104"/>
    </row>
    <row r="21155" spans="5:6" x14ac:dyDescent="0.25">
      <c r="E21155" s="103"/>
      <c r="F21155" s="104"/>
    </row>
    <row r="21156" spans="5:6" x14ac:dyDescent="0.25">
      <c r="E21156" s="103"/>
      <c r="F21156" s="104"/>
    </row>
    <row r="21157" spans="5:6" x14ac:dyDescent="0.25">
      <c r="E21157" s="103"/>
      <c r="F21157" s="104"/>
    </row>
    <row r="21158" spans="5:6" x14ac:dyDescent="0.25">
      <c r="E21158" s="103"/>
      <c r="F21158" s="104"/>
    </row>
    <row r="21159" spans="5:6" x14ac:dyDescent="0.25">
      <c r="E21159" s="103"/>
      <c r="F21159" s="104"/>
    </row>
    <row r="21160" spans="5:6" x14ac:dyDescent="0.25">
      <c r="E21160" s="103"/>
      <c r="F21160" s="104"/>
    </row>
    <row r="21161" spans="5:6" x14ac:dyDescent="0.25">
      <c r="E21161" s="103"/>
      <c r="F21161" s="104"/>
    </row>
    <row r="21162" spans="5:6" x14ac:dyDescent="0.25">
      <c r="E21162" s="103"/>
      <c r="F21162" s="104"/>
    </row>
    <row r="21163" spans="5:6" x14ac:dyDescent="0.25">
      <c r="E21163" s="103"/>
      <c r="F21163" s="104"/>
    </row>
    <row r="21164" spans="5:6" x14ac:dyDescent="0.25">
      <c r="E21164" s="103"/>
      <c r="F21164" s="104"/>
    </row>
    <row r="21165" spans="5:6" x14ac:dyDescent="0.25">
      <c r="E21165" s="103"/>
      <c r="F21165" s="104"/>
    </row>
    <row r="21166" spans="5:6" x14ac:dyDescent="0.25">
      <c r="E21166" s="103"/>
      <c r="F21166" s="104"/>
    </row>
    <row r="21167" spans="5:6" x14ac:dyDescent="0.25">
      <c r="E21167" s="103"/>
      <c r="F21167" s="104"/>
    </row>
    <row r="21168" spans="5:6" x14ac:dyDescent="0.25">
      <c r="E21168" s="103"/>
      <c r="F21168" s="104"/>
    </row>
    <row r="21169" spans="5:6" x14ac:dyDescent="0.25">
      <c r="E21169" s="103"/>
      <c r="F21169" s="104"/>
    </row>
    <row r="21170" spans="5:6" x14ac:dyDescent="0.25">
      <c r="E21170" s="103"/>
      <c r="F21170" s="104"/>
    </row>
    <row r="21171" spans="5:6" x14ac:dyDescent="0.25">
      <c r="E21171" s="103"/>
      <c r="F21171" s="104"/>
    </row>
    <row r="21172" spans="5:6" x14ac:dyDescent="0.25">
      <c r="E21172" s="103"/>
      <c r="F21172" s="104"/>
    </row>
    <row r="21173" spans="5:6" x14ac:dyDescent="0.25">
      <c r="E21173" s="103"/>
      <c r="F21173" s="104"/>
    </row>
    <row r="21174" spans="5:6" x14ac:dyDescent="0.25">
      <c r="E21174" s="103"/>
      <c r="F21174" s="104"/>
    </row>
    <row r="21175" spans="5:6" x14ac:dyDescent="0.25">
      <c r="E21175" s="103"/>
      <c r="F21175" s="104"/>
    </row>
    <row r="21176" spans="5:6" x14ac:dyDescent="0.25">
      <c r="E21176" s="103"/>
      <c r="F21176" s="104"/>
    </row>
    <row r="21177" spans="5:6" x14ac:dyDescent="0.25">
      <c r="E21177" s="103"/>
      <c r="F21177" s="104"/>
    </row>
    <row r="21178" spans="5:6" x14ac:dyDescent="0.25">
      <c r="E21178" s="103"/>
      <c r="F21178" s="104"/>
    </row>
    <row r="21179" spans="5:6" x14ac:dyDescent="0.25">
      <c r="E21179" s="103"/>
      <c r="F21179" s="104"/>
    </row>
    <row r="21180" spans="5:6" x14ac:dyDescent="0.25">
      <c r="E21180" s="103"/>
      <c r="F21180" s="104"/>
    </row>
    <row r="21181" spans="5:6" x14ac:dyDescent="0.25">
      <c r="E21181" s="103"/>
      <c r="F21181" s="104"/>
    </row>
    <row r="21182" spans="5:6" x14ac:dyDescent="0.25">
      <c r="E21182" s="103"/>
      <c r="F21182" s="104"/>
    </row>
    <row r="21183" spans="5:6" x14ac:dyDescent="0.25">
      <c r="E21183" s="103"/>
      <c r="F21183" s="104"/>
    </row>
    <row r="21184" spans="5:6" x14ac:dyDescent="0.25">
      <c r="E21184" s="103"/>
      <c r="F21184" s="104"/>
    </row>
    <row r="21185" spans="5:6" x14ac:dyDescent="0.25">
      <c r="E21185" s="103"/>
      <c r="F21185" s="104"/>
    </row>
    <row r="21186" spans="5:6" x14ac:dyDescent="0.25">
      <c r="E21186" s="103"/>
      <c r="F21186" s="104"/>
    </row>
    <row r="21187" spans="5:6" x14ac:dyDescent="0.25">
      <c r="E21187" s="103"/>
      <c r="F21187" s="104"/>
    </row>
    <row r="21188" spans="5:6" x14ac:dyDescent="0.25">
      <c r="E21188" s="103"/>
      <c r="F21188" s="104"/>
    </row>
    <row r="21189" spans="5:6" x14ac:dyDescent="0.25">
      <c r="E21189" s="103"/>
      <c r="F21189" s="104"/>
    </row>
    <row r="21190" spans="5:6" x14ac:dyDescent="0.25">
      <c r="E21190" s="103"/>
      <c r="F21190" s="104"/>
    </row>
    <row r="21191" spans="5:6" x14ac:dyDescent="0.25">
      <c r="E21191" s="103"/>
      <c r="F21191" s="104"/>
    </row>
    <row r="21192" spans="5:6" x14ac:dyDescent="0.25">
      <c r="E21192" s="103"/>
      <c r="F21192" s="104"/>
    </row>
    <row r="21193" spans="5:6" x14ac:dyDescent="0.25">
      <c r="E21193" s="103"/>
      <c r="F21193" s="104"/>
    </row>
    <row r="21194" spans="5:6" x14ac:dyDescent="0.25">
      <c r="E21194" s="103"/>
      <c r="F21194" s="104"/>
    </row>
    <row r="21195" spans="5:6" x14ac:dyDescent="0.25">
      <c r="E21195" s="103"/>
      <c r="F21195" s="104"/>
    </row>
    <row r="21196" spans="5:6" x14ac:dyDescent="0.25">
      <c r="E21196" s="103"/>
      <c r="F21196" s="104"/>
    </row>
    <row r="21197" spans="5:6" x14ac:dyDescent="0.25">
      <c r="E21197" s="103"/>
      <c r="F21197" s="104"/>
    </row>
    <row r="21198" spans="5:6" x14ac:dyDescent="0.25">
      <c r="E21198" s="103"/>
      <c r="F21198" s="104"/>
    </row>
    <row r="21199" spans="5:6" x14ac:dyDescent="0.25">
      <c r="E21199" s="103"/>
      <c r="F21199" s="104"/>
    </row>
    <row r="21200" spans="5:6" x14ac:dyDescent="0.25">
      <c r="E21200" s="103"/>
      <c r="F21200" s="104"/>
    </row>
    <row r="21201" spans="5:6" x14ac:dyDescent="0.25">
      <c r="E21201" s="103"/>
      <c r="F21201" s="104"/>
    </row>
    <row r="21202" spans="5:6" x14ac:dyDescent="0.25">
      <c r="E21202" s="103"/>
      <c r="F21202" s="104"/>
    </row>
    <row r="21203" spans="5:6" x14ac:dyDescent="0.25">
      <c r="E21203" s="103"/>
      <c r="F21203" s="104"/>
    </row>
    <row r="21204" spans="5:6" x14ac:dyDescent="0.25">
      <c r="E21204" s="103"/>
      <c r="F21204" s="104"/>
    </row>
    <row r="21205" spans="5:6" x14ac:dyDescent="0.25">
      <c r="E21205" s="103"/>
      <c r="F21205" s="104"/>
    </row>
    <row r="21206" spans="5:6" x14ac:dyDescent="0.25">
      <c r="E21206" s="103"/>
      <c r="F21206" s="104"/>
    </row>
    <row r="21207" spans="5:6" x14ac:dyDescent="0.25">
      <c r="E21207" s="103"/>
      <c r="F21207" s="104"/>
    </row>
    <row r="21208" spans="5:6" x14ac:dyDescent="0.25">
      <c r="E21208" s="103"/>
      <c r="F21208" s="104"/>
    </row>
    <row r="21209" spans="5:6" x14ac:dyDescent="0.25">
      <c r="E21209" s="103"/>
      <c r="F21209" s="104"/>
    </row>
    <row r="21210" spans="5:6" x14ac:dyDescent="0.25">
      <c r="E21210" s="103"/>
      <c r="F21210" s="104"/>
    </row>
    <row r="21211" spans="5:6" x14ac:dyDescent="0.25">
      <c r="E21211" s="103"/>
      <c r="F21211" s="104"/>
    </row>
    <row r="21212" spans="5:6" x14ac:dyDescent="0.25">
      <c r="E21212" s="103"/>
      <c r="F21212" s="104"/>
    </row>
    <row r="21213" spans="5:6" x14ac:dyDescent="0.25">
      <c r="E21213" s="103"/>
      <c r="F21213" s="104"/>
    </row>
    <row r="21214" spans="5:6" x14ac:dyDescent="0.25">
      <c r="E21214" s="103"/>
      <c r="F21214" s="104"/>
    </row>
    <row r="21215" spans="5:6" x14ac:dyDescent="0.25">
      <c r="E21215" s="103"/>
      <c r="F21215" s="104"/>
    </row>
    <row r="21216" spans="5:6" x14ac:dyDescent="0.25">
      <c r="E21216" s="103"/>
      <c r="F21216" s="104"/>
    </row>
    <row r="21217" spans="5:6" x14ac:dyDescent="0.25">
      <c r="E21217" s="103"/>
      <c r="F21217" s="104"/>
    </row>
    <row r="21218" spans="5:6" x14ac:dyDescent="0.25">
      <c r="E21218" s="103"/>
      <c r="F21218" s="104"/>
    </row>
    <row r="21219" spans="5:6" x14ac:dyDescent="0.25">
      <c r="E21219" s="103"/>
      <c r="F21219" s="104"/>
    </row>
    <row r="21220" spans="5:6" x14ac:dyDescent="0.25">
      <c r="E21220" s="103"/>
      <c r="F21220" s="104"/>
    </row>
    <row r="21221" spans="5:6" x14ac:dyDescent="0.25">
      <c r="E21221" s="103"/>
      <c r="F21221" s="104"/>
    </row>
    <row r="21222" spans="5:6" x14ac:dyDescent="0.25">
      <c r="E21222" s="103"/>
      <c r="F21222" s="104"/>
    </row>
    <row r="21223" spans="5:6" x14ac:dyDescent="0.25">
      <c r="E21223" s="103"/>
      <c r="F21223" s="104"/>
    </row>
    <row r="21224" spans="5:6" x14ac:dyDescent="0.25">
      <c r="E21224" s="103"/>
      <c r="F21224" s="104"/>
    </row>
    <row r="21225" spans="5:6" x14ac:dyDescent="0.25">
      <c r="E21225" s="103"/>
      <c r="F21225" s="104"/>
    </row>
    <row r="21226" spans="5:6" x14ac:dyDescent="0.25">
      <c r="E21226" s="103"/>
      <c r="F21226" s="104"/>
    </row>
    <row r="21227" spans="5:6" x14ac:dyDescent="0.25">
      <c r="E21227" s="103"/>
      <c r="F21227" s="104"/>
    </row>
    <row r="21228" spans="5:6" x14ac:dyDescent="0.25">
      <c r="E21228" s="103"/>
      <c r="F21228" s="104"/>
    </row>
    <row r="21229" spans="5:6" x14ac:dyDescent="0.25">
      <c r="E21229" s="103"/>
      <c r="F21229" s="104"/>
    </row>
    <row r="21230" spans="5:6" x14ac:dyDescent="0.25">
      <c r="E21230" s="103"/>
      <c r="F21230" s="104"/>
    </row>
    <row r="21231" spans="5:6" x14ac:dyDescent="0.25">
      <c r="E21231" s="103"/>
      <c r="F21231" s="104"/>
    </row>
    <row r="21232" spans="5:6" x14ac:dyDescent="0.25">
      <c r="E21232" s="103"/>
      <c r="F21232" s="104"/>
    </row>
    <row r="21233" spans="5:6" x14ac:dyDescent="0.25">
      <c r="E21233" s="103"/>
      <c r="F21233" s="104"/>
    </row>
    <row r="21234" spans="5:6" x14ac:dyDescent="0.25">
      <c r="E21234" s="103"/>
      <c r="F21234" s="104"/>
    </row>
    <row r="21235" spans="5:6" x14ac:dyDescent="0.25">
      <c r="E21235" s="103"/>
      <c r="F21235" s="104"/>
    </row>
    <row r="21236" spans="5:6" x14ac:dyDescent="0.25">
      <c r="E21236" s="103"/>
      <c r="F21236" s="104"/>
    </row>
    <row r="21237" spans="5:6" x14ac:dyDescent="0.25">
      <c r="E21237" s="103"/>
      <c r="F21237" s="104"/>
    </row>
    <row r="21238" spans="5:6" x14ac:dyDescent="0.25">
      <c r="E21238" s="103"/>
      <c r="F21238" s="104"/>
    </row>
    <row r="21239" spans="5:6" x14ac:dyDescent="0.25">
      <c r="E21239" s="103"/>
      <c r="F21239" s="104"/>
    </row>
    <row r="21240" spans="5:6" x14ac:dyDescent="0.25">
      <c r="E21240" s="103"/>
      <c r="F21240" s="104"/>
    </row>
    <row r="21241" spans="5:6" x14ac:dyDescent="0.25">
      <c r="E21241" s="103"/>
      <c r="F21241" s="104"/>
    </row>
    <row r="21242" spans="5:6" x14ac:dyDescent="0.25">
      <c r="E21242" s="103"/>
      <c r="F21242" s="104"/>
    </row>
    <row r="21243" spans="5:6" x14ac:dyDescent="0.25">
      <c r="E21243" s="103"/>
      <c r="F21243" s="104"/>
    </row>
    <row r="21244" spans="5:6" x14ac:dyDescent="0.25">
      <c r="E21244" s="103"/>
      <c r="F21244" s="104"/>
    </row>
    <row r="21245" spans="5:6" x14ac:dyDescent="0.25">
      <c r="E21245" s="103"/>
      <c r="F21245" s="104"/>
    </row>
    <row r="21246" spans="5:6" x14ac:dyDescent="0.25">
      <c r="E21246" s="103"/>
      <c r="F21246" s="104"/>
    </row>
    <row r="21247" spans="5:6" x14ac:dyDescent="0.25">
      <c r="E21247" s="103"/>
      <c r="F21247" s="104"/>
    </row>
    <row r="21248" spans="5:6" x14ac:dyDescent="0.25">
      <c r="E21248" s="103"/>
      <c r="F21248" s="104"/>
    </row>
    <row r="21249" spans="5:6" x14ac:dyDescent="0.25">
      <c r="E21249" s="103"/>
      <c r="F21249" s="104"/>
    </row>
    <row r="21250" spans="5:6" x14ac:dyDescent="0.25">
      <c r="E21250" s="103"/>
      <c r="F21250" s="104"/>
    </row>
    <row r="21251" spans="5:6" x14ac:dyDescent="0.25">
      <c r="E21251" s="103"/>
      <c r="F21251" s="104"/>
    </row>
    <row r="21252" spans="5:6" x14ac:dyDescent="0.25">
      <c r="E21252" s="103"/>
      <c r="F21252" s="104"/>
    </row>
    <row r="21253" spans="5:6" x14ac:dyDescent="0.25">
      <c r="E21253" s="103"/>
      <c r="F21253" s="104"/>
    </row>
    <row r="21254" spans="5:6" x14ac:dyDescent="0.25">
      <c r="E21254" s="103"/>
      <c r="F21254" s="104"/>
    </row>
    <row r="21255" spans="5:6" x14ac:dyDescent="0.25">
      <c r="E21255" s="103"/>
      <c r="F21255" s="104"/>
    </row>
    <row r="21256" spans="5:6" x14ac:dyDescent="0.25">
      <c r="E21256" s="103"/>
      <c r="F21256" s="104"/>
    </row>
    <row r="21257" spans="5:6" x14ac:dyDescent="0.25">
      <c r="E21257" s="103"/>
      <c r="F21257" s="104"/>
    </row>
    <row r="21258" spans="5:6" x14ac:dyDescent="0.25">
      <c r="E21258" s="103"/>
      <c r="F21258" s="104"/>
    </row>
    <row r="21259" spans="5:6" x14ac:dyDescent="0.25">
      <c r="E21259" s="103"/>
      <c r="F21259" s="104"/>
    </row>
    <row r="21260" spans="5:6" x14ac:dyDescent="0.25">
      <c r="E21260" s="103"/>
      <c r="F21260" s="104"/>
    </row>
    <row r="21261" spans="5:6" x14ac:dyDescent="0.25">
      <c r="E21261" s="103"/>
      <c r="F21261" s="104"/>
    </row>
    <row r="21262" spans="5:6" x14ac:dyDescent="0.25">
      <c r="E21262" s="103"/>
      <c r="F21262" s="104"/>
    </row>
    <row r="21263" spans="5:6" x14ac:dyDescent="0.25">
      <c r="E21263" s="103"/>
      <c r="F21263" s="104"/>
    </row>
    <row r="21264" spans="5:6" x14ac:dyDescent="0.25">
      <c r="E21264" s="103"/>
      <c r="F21264" s="104"/>
    </row>
    <row r="21265" spans="5:6" x14ac:dyDescent="0.25">
      <c r="E21265" s="103"/>
      <c r="F21265" s="104"/>
    </row>
    <row r="21266" spans="5:6" x14ac:dyDescent="0.25">
      <c r="E21266" s="103"/>
      <c r="F21266" s="104"/>
    </row>
    <row r="21267" spans="5:6" x14ac:dyDescent="0.25">
      <c r="E21267" s="103"/>
      <c r="F21267" s="104"/>
    </row>
    <row r="21268" spans="5:6" x14ac:dyDescent="0.25">
      <c r="E21268" s="103"/>
      <c r="F21268" s="104"/>
    </row>
    <row r="21269" spans="5:6" x14ac:dyDescent="0.25">
      <c r="E21269" s="103"/>
      <c r="F21269" s="104"/>
    </row>
    <row r="21270" spans="5:6" x14ac:dyDescent="0.25">
      <c r="E21270" s="103"/>
      <c r="F21270" s="104"/>
    </row>
    <row r="21271" spans="5:6" x14ac:dyDescent="0.25">
      <c r="E21271" s="103"/>
      <c r="F21271" s="104"/>
    </row>
    <row r="21272" spans="5:6" x14ac:dyDescent="0.25">
      <c r="E21272" s="103"/>
      <c r="F21272" s="104"/>
    </row>
    <row r="21273" spans="5:6" x14ac:dyDescent="0.25">
      <c r="E21273" s="103"/>
      <c r="F21273" s="104"/>
    </row>
    <row r="21274" spans="5:6" x14ac:dyDescent="0.25">
      <c r="E21274" s="103"/>
      <c r="F21274" s="104"/>
    </row>
    <row r="21275" spans="5:6" x14ac:dyDescent="0.25">
      <c r="E21275" s="103"/>
      <c r="F21275" s="104"/>
    </row>
    <row r="21276" spans="5:6" x14ac:dyDescent="0.25">
      <c r="E21276" s="103"/>
      <c r="F21276" s="104"/>
    </row>
    <row r="21277" spans="5:6" x14ac:dyDescent="0.25">
      <c r="E21277" s="103"/>
      <c r="F21277" s="104"/>
    </row>
    <row r="21278" spans="5:6" x14ac:dyDescent="0.25">
      <c r="E21278" s="103"/>
      <c r="F21278" s="104"/>
    </row>
    <row r="21279" spans="5:6" x14ac:dyDescent="0.25">
      <c r="E21279" s="103"/>
      <c r="F21279" s="104"/>
    </row>
    <row r="21280" spans="5:6" x14ac:dyDescent="0.25">
      <c r="E21280" s="103"/>
      <c r="F21280" s="104"/>
    </row>
    <row r="21281" spans="5:6" x14ac:dyDescent="0.25">
      <c r="E21281" s="103"/>
      <c r="F21281" s="104"/>
    </row>
    <row r="21282" spans="5:6" x14ac:dyDescent="0.25">
      <c r="E21282" s="103"/>
      <c r="F21282" s="104"/>
    </row>
    <row r="21283" spans="5:6" x14ac:dyDescent="0.25">
      <c r="E21283" s="103"/>
      <c r="F21283" s="104"/>
    </row>
    <row r="21284" spans="5:6" x14ac:dyDescent="0.25">
      <c r="E21284" s="103"/>
      <c r="F21284" s="104"/>
    </row>
    <row r="21285" spans="5:6" x14ac:dyDescent="0.25">
      <c r="E21285" s="103"/>
      <c r="F21285" s="104"/>
    </row>
    <row r="21286" spans="5:6" x14ac:dyDescent="0.25">
      <c r="E21286" s="103"/>
      <c r="F21286" s="104"/>
    </row>
    <row r="21287" spans="5:6" x14ac:dyDescent="0.25">
      <c r="E21287" s="103"/>
      <c r="F21287" s="104"/>
    </row>
    <row r="21288" spans="5:6" x14ac:dyDescent="0.25">
      <c r="E21288" s="103"/>
      <c r="F21288" s="104"/>
    </row>
    <row r="21289" spans="5:6" x14ac:dyDescent="0.25">
      <c r="E21289" s="103"/>
      <c r="F21289" s="104"/>
    </row>
    <row r="21290" spans="5:6" x14ac:dyDescent="0.25">
      <c r="E21290" s="103"/>
      <c r="F21290" s="104"/>
    </row>
    <row r="21291" spans="5:6" x14ac:dyDescent="0.25">
      <c r="E21291" s="103"/>
      <c r="F21291" s="104"/>
    </row>
    <row r="21292" spans="5:6" x14ac:dyDescent="0.25">
      <c r="E21292" s="103"/>
      <c r="F21292" s="104"/>
    </row>
    <row r="21293" spans="5:6" x14ac:dyDescent="0.25">
      <c r="E21293" s="103"/>
      <c r="F21293" s="104"/>
    </row>
    <row r="21294" spans="5:6" x14ac:dyDescent="0.25">
      <c r="E21294" s="103"/>
      <c r="F21294" s="104"/>
    </row>
    <row r="21295" spans="5:6" x14ac:dyDescent="0.25">
      <c r="E21295" s="103"/>
      <c r="F21295" s="104"/>
    </row>
    <row r="21296" spans="5:6" x14ac:dyDescent="0.25">
      <c r="E21296" s="103"/>
      <c r="F21296" s="104"/>
    </row>
    <row r="21297" spans="5:6" x14ac:dyDescent="0.25">
      <c r="E21297" s="103"/>
      <c r="F21297" s="104"/>
    </row>
    <row r="21298" spans="5:6" x14ac:dyDescent="0.25">
      <c r="E21298" s="103"/>
      <c r="F21298" s="104"/>
    </row>
    <row r="21299" spans="5:6" x14ac:dyDescent="0.25">
      <c r="E21299" s="103"/>
      <c r="F21299" s="104"/>
    </row>
    <row r="21300" spans="5:6" x14ac:dyDescent="0.25">
      <c r="E21300" s="103"/>
      <c r="F21300" s="104"/>
    </row>
    <row r="21301" spans="5:6" x14ac:dyDescent="0.25">
      <c r="E21301" s="103"/>
      <c r="F21301" s="104"/>
    </row>
    <row r="21302" spans="5:6" x14ac:dyDescent="0.25">
      <c r="E21302" s="103"/>
      <c r="F21302" s="104"/>
    </row>
    <row r="21303" spans="5:6" x14ac:dyDescent="0.25">
      <c r="E21303" s="103"/>
      <c r="F21303" s="104"/>
    </row>
    <row r="21304" spans="5:6" x14ac:dyDescent="0.25">
      <c r="E21304" s="103"/>
      <c r="F21304" s="104"/>
    </row>
    <row r="21305" spans="5:6" x14ac:dyDescent="0.25">
      <c r="E21305" s="103"/>
      <c r="F21305" s="104"/>
    </row>
    <row r="21306" spans="5:6" x14ac:dyDescent="0.25">
      <c r="E21306" s="103"/>
      <c r="F21306" s="104"/>
    </row>
    <row r="21307" spans="5:6" x14ac:dyDescent="0.25">
      <c r="E21307" s="103"/>
      <c r="F21307" s="104"/>
    </row>
    <row r="21308" spans="5:6" x14ac:dyDescent="0.25">
      <c r="E21308" s="103"/>
      <c r="F21308" s="104"/>
    </row>
    <row r="21309" spans="5:6" x14ac:dyDescent="0.25">
      <c r="E21309" s="103"/>
      <c r="F21309" s="104"/>
    </row>
    <row r="21310" spans="5:6" x14ac:dyDescent="0.25">
      <c r="E21310" s="103"/>
      <c r="F21310" s="104"/>
    </row>
    <row r="21311" spans="5:6" x14ac:dyDescent="0.25">
      <c r="E21311" s="103"/>
      <c r="F21311" s="104"/>
    </row>
    <row r="21312" spans="5:6" x14ac:dyDescent="0.25">
      <c r="E21312" s="103"/>
      <c r="F21312" s="104"/>
    </row>
    <row r="21313" spans="5:6" x14ac:dyDescent="0.25">
      <c r="E21313" s="103"/>
      <c r="F21313" s="104"/>
    </row>
    <row r="21314" spans="5:6" x14ac:dyDescent="0.25">
      <c r="E21314" s="103"/>
      <c r="F21314" s="104"/>
    </row>
    <row r="21315" spans="5:6" x14ac:dyDescent="0.25">
      <c r="E21315" s="103"/>
      <c r="F21315" s="104"/>
    </row>
    <row r="21316" spans="5:6" x14ac:dyDescent="0.25">
      <c r="E21316" s="103"/>
      <c r="F21316" s="104"/>
    </row>
    <row r="21317" spans="5:6" x14ac:dyDescent="0.25">
      <c r="E21317" s="103"/>
      <c r="F21317" s="104"/>
    </row>
    <row r="21318" spans="5:6" x14ac:dyDescent="0.25">
      <c r="E21318" s="103"/>
      <c r="F21318" s="104"/>
    </row>
    <row r="21319" spans="5:6" x14ac:dyDescent="0.25">
      <c r="E21319" s="103"/>
      <c r="F21319" s="104"/>
    </row>
    <row r="21320" spans="5:6" x14ac:dyDescent="0.25">
      <c r="E21320" s="103"/>
      <c r="F21320" s="104"/>
    </row>
    <row r="21321" spans="5:6" x14ac:dyDescent="0.25">
      <c r="E21321" s="103"/>
      <c r="F21321" s="104"/>
    </row>
    <row r="21322" spans="5:6" x14ac:dyDescent="0.25">
      <c r="E21322" s="103"/>
      <c r="F21322" s="104"/>
    </row>
    <row r="21323" spans="5:6" x14ac:dyDescent="0.25">
      <c r="E21323" s="103"/>
      <c r="F21323" s="104"/>
    </row>
    <row r="21324" spans="5:6" x14ac:dyDescent="0.25">
      <c r="E21324" s="103"/>
      <c r="F21324" s="104"/>
    </row>
    <row r="21325" spans="5:6" x14ac:dyDescent="0.25">
      <c r="E21325" s="103"/>
      <c r="F21325" s="104"/>
    </row>
    <row r="21326" spans="5:6" x14ac:dyDescent="0.25">
      <c r="E21326" s="103"/>
      <c r="F21326" s="104"/>
    </row>
    <row r="21327" spans="5:6" x14ac:dyDescent="0.25">
      <c r="E21327" s="103"/>
      <c r="F21327" s="104"/>
    </row>
    <row r="21328" spans="5:6" x14ac:dyDescent="0.25">
      <c r="E21328" s="103"/>
      <c r="F21328" s="104"/>
    </row>
    <row r="21329" spans="5:6" x14ac:dyDescent="0.25">
      <c r="E21329" s="103"/>
      <c r="F21329" s="104"/>
    </row>
    <row r="21330" spans="5:6" x14ac:dyDescent="0.25">
      <c r="E21330" s="103"/>
      <c r="F21330" s="104"/>
    </row>
    <row r="21331" spans="5:6" x14ac:dyDescent="0.25">
      <c r="E21331" s="103"/>
      <c r="F21331" s="104"/>
    </row>
    <row r="21332" spans="5:6" x14ac:dyDescent="0.25">
      <c r="E21332" s="103"/>
      <c r="F21332" s="104"/>
    </row>
    <row r="21333" spans="5:6" x14ac:dyDescent="0.25">
      <c r="E21333" s="103"/>
      <c r="F21333" s="104"/>
    </row>
    <row r="21334" spans="5:6" x14ac:dyDescent="0.25">
      <c r="E21334" s="103"/>
      <c r="F21334" s="104"/>
    </row>
    <row r="21335" spans="5:6" x14ac:dyDescent="0.25">
      <c r="E21335" s="103"/>
      <c r="F21335" s="104"/>
    </row>
    <row r="21336" spans="5:6" x14ac:dyDescent="0.25">
      <c r="E21336" s="103"/>
      <c r="F21336" s="104"/>
    </row>
    <row r="21337" spans="5:6" x14ac:dyDescent="0.25">
      <c r="E21337" s="103"/>
      <c r="F21337" s="104"/>
    </row>
    <row r="21338" spans="5:6" x14ac:dyDescent="0.25">
      <c r="E21338" s="103"/>
      <c r="F21338" s="104"/>
    </row>
    <row r="21339" spans="5:6" x14ac:dyDescent="0.25">
      <c r="E21339" s="103"/>
      <c r="F21339" s="104"/>
    </row>
    <row r="21340" spans="5:6" x14ac:dyDescent="0.25">
      <c r="E21340" s="103"/>
      <c r="F21340" s="104"/>
    </row>
    <row r="21341" spans="5:6" x14ac:dyDescent="0.25">
      <c r="E21341" s="103"/>
      <c r="F21341" s="104"/>
    </row>
    <row r="21342" spans="5:6" x14ac:dyDescent="0.25">
      <c r="E21342" s="103"/>
      <c r="F21342" s="104"/>
    </row>
    <row r="21343" spans="5:6" x14ac:dyDescent="0.25">
      <c r="E21343" s="103"/>
      <c r="F21343" s="104"/>
    </row>
    <row r="21344" spans="5:6" x14ac:dyDescent="0.25">
      <c r="E21344" s="103"/>
      <c r="F21344" s="104"/>
    </row>
    <row r="21345" spans="5:6" x14ac:dyDescent="0.25">
      <c r="E21345" s="103"/>
      <c r="F21345" s="104"/>
    </row>
    <row r="21346" spans="5:6" x14ac:dyDescent="0.25">
      <c r="E21346" s="103"/>
      <c r="F21346" s="104"/>
    </row>
    <row r="21347" spans="5:6" x14ac:dyDescent="0.25">
      <c r="E21347" s="103"/>
      <c r="F21347" s="104"/>
    </row>
    <row r="21348" spans="5:6" x14ac:dyDescent="0.25">
      <c r="E21348" s="103"/>
      <c r="F21348" s="104"/>
    </row>
    <row r="21349" spans="5:6" x14ac:dyDescent="0.25">
      <c r="E21349" s="103"/>
      <c r="F21349" s="104"/>
    </row>
    <row r="21350" spans="5:6" x14ac:dyDescent="0.25">
      <c r="E21350" s="103"/>
      <c r="F21350" s="104"/>
    </row>
    <row r="21351" spans="5:6" x14ac:dyDescent="0.25">
      <c r="E21351" s="103"/>
      <c r="F21351" s="104"/>
    </row>
    <row r="21352" spans="5:6" x14ac:dyDescent="0.25">
      <c r="E21352" s="103"/>
      <c r="F21352" s="104"/>
    </row>
    <row r="21353" spans="5:6" x14ac:dyDescent="0.25">
      <c r="E21353" s="103"/>
      <c r="F21353" s="104"/>
    </row>
    <row r="21354" spans="5:6" x14ac:dyDescent="0.25">
      <c r="E21354" s="103"/>
      <c r="F21354" s="104"/>
    </row>
    <row r="21355" spans="5:6" x14ac:dyDescent="0.25">
      <c r="E21355" s="103"/>
      <c r="F21355" s="104"/>
    </row>
    <row r="21356" spans="5:6" x14ac:dyDescent="0.25">
      <c r="E21356" s="103"/>
      <c r="F21356" s="104"/>
    </row>
    <row r="21357" spans="5:6" x14ac:dyDescent="0.25">
      <c r="E21357" s="103"/>
      <c r="F21357" s="104"/>
    </row>
    <row r="21358" spans="5:6" x14ac:dyDescent="0.25">
      <c r="E21358" s="103"/>
      <c r="F21358" s="104"/>
    </row>
    <row r="21359" spans="5:6" x14ac:dyDescent="0.25">
      <c r="E21359" s="103"/>
      <c r="F21359" s="104"/>
    </row>
    <row r="21360" spans="5:6" x14ac:dyDescent="0.25">
      <c r="E21360" s="103"/>
      <c r="F21360" s="104"/>
    </row>
    <row r="21361" spans="5:6" x14ac:dyDescent="0.25">
      <c r="E21361" s="103"/>
      <c r="F21361" s="104"/>
    </row>
    <row r="21362" spans="5:6" x14ac:dyDescent="0.25">
      <c r="E21362" s="103"/>
      <c r="F21362" s="104"/>
    </row>
    <row r="21363" spans="5:6" x14ac:dyDescent="0.25">
      <c r="E21363" s="103"/>
      <c r="F21363" s="104"/>
    </row>
    <row r="21364" spans="5:6" x14ac:dyDescent="0.25">
      <c r="E21364" s="103"/>
      <c r="F21364" s="104"/>
    </row>
    <row r="21365" spans="5:6" x14ac:dyDescent="0.25">
      <c r="E21365" s="103"/>
      <c r="F21365" s="104"/>
    </row>
    <row r="21366" spans="5:6" x14ac:dyDescent="0.25">
      <c r="E21366" s="103"/>
      <c r="F21366" s="104"/>
    </row>
    <row r="21367" spans="5:6" x14ac:dyDescent="0.25">
      <c r="E21367" s="103"/>
      <c r="F21367" s="104"/>
    </row>
    <row r="21368" spans="5:6" x14ac:dyDescent="0.25">
      <c r="E21368" s="103"/>
      <c r="F21368" s="104"/>
    </row>
    <row r="21369" spans="5:6" x14ac:dyDescent="0.25">
      <c r="E21369" s="103"/>
      <c r="F21369" s="104"/>
    </row>
    <row r="21370" spans="5:6" x14ac:dyDescent="0.25">
      <c r="E21370" s="103"/>
      <c r="F21370" s="104"/>
    </row>
    <row r="21371" spans="5:6" x14ac:dyDescent="0.25">
      <c r="E21371" s="103"/>
      <c r="F21371" s="104"/>
    </row>
    <row r="21372" spans="5:6" x14ac:dyDescent="0.25">
      <c r="E21372" s="103"/>
      <c r="F21372" s="104"/>
    </row>
    <row r="21373" spans="5:6" x14ac:dyDescent="0.25">
      <c r="E21373" s="103"/>
      <c r="F21373" s="104"/>
    </row>
    <row r="21374" spans="5:6" x14ac:dyDescent="0.25">
      <c r="E21374" s="103"/>
      <c r="F21374" s="104"/>
    </row>
    <row r="21375" spans="5:6" x14ac:dyDescent="0.25">
      <c r="E21375" s="103"/>
      <c r="F21375" s="104"/>
    </row>
    <row r="21376" spans="5:6" x14ac:dyDescent="0.25">
      <c r="E21376" s="103"/>
      <c r="F21376" s="104"/>
    </row>
    <row r="21377" spans="5:6" x14ac:dyDescent="0.25">
      <c r="E21377" s="103"/>
      <c r="F21377" s="104"/>
    </row>
    <row r="21378" spans="5:6" x14ac:dyDescent="0.25">
      <c r="E21378" s="103"/>
      <c r="F21378" s="104"/>
    </row>
    <row r="21379" spans="5:6" x14ac:dyDescent="0.25">
      <c r="E21379" s="103"/>
      <c r="F21379" s="104"/>
    </row>
    <row r="21380" spans="5:6" x14ac:dyDescent="0.25">
      <c r="E21380" s="103"/>
      <c r="F21380" s="104"/>
    </row>
    <row r="21381" spans="5:6" x14ac:dyDescent="0.25">
      <c r="E21381" s="103"/>
      <c r="F21381" s="104"/>
    </row>
    <row r="21382" spans="5:6" x14ac:dyDescent="0.25">
      <c r="E21382" s="103"/>
      <c r="F21382" s="104"/>
    </row>
    <row r="21383" spans="5:6" x14ac:dyDescent="0.25">
      <c r="E21383" s="103"/>
      <c r="F21383" s="104"/>
    </row>
    <row r="21384" spans="5:6" x14ac:dyDescent="0.25">
      <c r="E21384" s="103"/>
      <c r="F21384" s="104"/>
    </row>
    <row r="21385" spans="5:6" x14ac:dyDescent="0.25">
      <c r="E21385" s="103"/>
      <c r="F21385" s="104"/>
    </row>
    <row r="21386" spans="5:6" x14ac:dyDescent="0.25">
      <c r="E21386" s="103"/>
      <c r="F21386" s="104"/>
    </row>
    <row r="21387" spans="5:6" x14ac:dyDescent="0.25">
      <c r="E21387" s="103"/>
      <c r="F21387" s="104"/>
    </row>
    <row r="21388" spans="5:6" x14ac:dyDescent="0.25">
      <c r="E21388" s="103"/>
      <c r="F21388" s="104"/>
    </row>
    <row r="21389" spans="5:6" x14ac:dyDescent="0.25">
      <c r="E21389" s="103"/>
      <c r="F21389" s="104"/>
    </row>
    <row r="21390" spans="5:6" x14ac:dyDescent="0.25">
      <c r="E21390" s="103"/>
      <c r="F21390" s="104"/>
    </row>
    <row r="21391" spans="5:6" x14ac:dyDescent="0.25">
      <c r="E21391" s="103"/>
      <c r="F21391" s="104"/>
    </row>
    <row r="21392" spans="5:6" x14ac:dyDescent="0.25">
      <c r="E21392" s="103"/>
      <c r="F21392" s="104"/>
    </row>
    <row r="21393" spans="5:6" x14ac:dyDescent="0.25">
      <c r="E21393" s="103"/>
      <c r="F21393" s="104"/>
    </row>
    <row r="21394" spans="5:6" x14ac:dyDescent="0.25">
      <c r="E21394" s="103"/>
      <c r="F21394" s="104"/>
    </row>
    <row r="21395" spans="5:6" x14ac:dyDescent="0.25">
      <c r="E21395" s="103"/>
      <c r="F21395" s="104"/>
    </row>
    <row r="21396" spans="5:6" x14ac:dyDescent="0.25">
      <c r="E21396" s="103"/>
      <c r="F21396" s="104"/>
    </row>
    <row r="21397" spans="5:6" x14ac:dyDescent="0.25">
      <c r="E21397" s="103"/>
      <c r="F21397" s="104"/>
    </row>
    <row r="21398" spans="5:6" x14ac:dyDescent="0.25">
      <c r="E21398" s="103"/>
      <c r="F21398" s="104"/>
    </row>
    <row r="21399" spans="5:6" x14ac:dyDescent="0.25">
      <c r="E21399" s="103"/>
      <c r="F21399" s="104"/>
    </row>
    <row r="21400" spans="5:6" x14ac:dyDescent="0.25">
      <c r="E21400" s="103"/>
      <c r="F21400" s="104"/>
    </row>
    <row r="21401" spans="5:6" x14ac:dyDescent="0.25">
      <c r="E21401" s="103"/>
      <c r="F21401" s="104"/>
    </row>
    <row r="21402" spans="5:6" x14ac:dyDescent="0.25">
      <c r="E21402" s="103"/>
      <c r="F21402" s="104"/>
    </row>
    <row r="21403" spans="5:6" x14ac:dyDescent="0.25">
      <c r="E21403" s="103"/>
      <c r="F21403" s="104"/>
    </row>
    <row r="21404" spans="5:6" x14ac:dyDescent="0.25">
      <c r="E21404" s="103"/>
      <c r="F21404" s="104"/>
    </row>
    <row r="21405" spans="5:6" x14ac:dyDescent="0.25">
      <c r="E21405" s="103"/>
      <c r="F21405" s="104"/>
    </row>
    <row r="21406" spans="5:6" x14ac:dyDescent="0.25">
      <c r="E21406" s="103"/>
      <c r="F21406" s="104"/>
    </row>
    <row r="21407" spans="5:6" x14ac:dyDescent="0.25">
      <c r="E21407" s="103"/>
      <c r="F21407" s="104"/>
    </row>
    <row r="21408" spans="5:6" x14ac:dyDescent="0.25">
      <c r="E21408" s="103"/>
      <c r="F21408" s="104"/>
    </row>
    <row r="21409" spans="5:6" x14ac:dyDescent="0.25">
      <c r="E21409" s="103"/>
      <c r="F21409" s="104"/>
    </row>
    <row r="21410" spans="5:6" x14ac:dyDescent="0.25">
      <c r="E21410" s="103"/>
      <c r="F21410" s="104"/>
    </row>
    <row r="21411" spans="5:6" x14ac:dyDescent="0.25">
      <c r="E21411" s="103"/>
      <c r="F21411" s="104"/>
    </row>
    <row r="21412" spans="5:6" x14ac:dyDescent="0.25">
      <c r="E21412" s="103"/>
      <c r="F21412" s="104"/>
    </row>
    <row r="21413" spans="5:6" x14ac:dyDescent="0.25">
      <c r="E21413" s="103"/>
      <c r="F21413" s="104"/>
    </row>
    <row r="21414" spans="5:6" x14ac:dyDescent="0.25">
      <c r="E21414" s="103"/>
      <c r="F21414" s="104"/>
    </row>
    <row r="21415" spans="5:6" x14ac:dyDescent="0.25">
      <c r="E21415" s="103"/>
      <c r="F21415" s="104"/>
    </row>
    <row r="21416" spans="5:6" x14ac:dyDescent="0.25">
      <c r="E21416" s="103"/>
      <c r="F21416" s="104"/>
    </row>
    <row r="21417" spans="5:6" x14ac:dyDescent="0.25">
      <c r="E21417" s="103"/>
      <c r="F21417" s="104"/>
    </row>
    <row r="21418" spans="5:6" x14ac:dyDescent="0.25">
      <c r="E21418" s="103"/>
      <c r="F21418" s="104"/>
    </row>
    <row r="21419" spans="5:6" x14ac:dyDescent="0.25">
      <c r="E21419" s="103"/>
      <c r="F21419" s="104"/>
    </row>
    <row r="21420" spans="5:6" x14ac:dyDescent="0.25">
      <c r="E21420" s="103"/>
      <c r="F21420" s="104"/>
    </row>
    <row r="21421" spans="5:6" x14ac:dyDescent="0.25">
      <c r="E21421" s="103"/>
      <c r="F21421" s="104"/>
    </row>
    <row r="21422" spans="5:6" x14ac:dyDescent="0.25">
      <c r="E21422" s="103"/>
      <c r="F21422" s="104"/>
    </row>
    <row r="21423" spans="5:6" x14ac:dyDescent="0.25">
      <c r="E21423" s="103"/>
      <c r="F21423" s="104"/>
    </row>
    <row r="21424" spans="5:6" x14ac:dyDescent="0.25">
      <c r="E21424" s="103"/>
      <c r="F21424" s="104"/>
    </row>
    <row r="21425" spans="5:6" x14ac:dyDescent="0.25">
      <c r="E21425" s="103"/>
      <c r="F21425" s="104"/>
    </row>
    <row r="21426" spans="5:6" x14ac:dyDescent="0.25">
      <c r="E21426" s="103"/>
      <c r="F21426" s="104"/>
    </row>
    <row r="21427" spans="5:6" x14ac:dyDescent="0.25">
      <c r="E21427" s="103"/>
      <c r="F21427" s="104"/>
    </row>
    <row r="21428" spans="5:6" x14ac:dyDescent="0.25">
      <c r="E21428" s="103"/>
      <c r="F21428" s="104"/>
    </row>
    <row r="21429" spans="5:6" x14ac:dyDescent="0.25">
      <c r="E21429" s="103"/>
      <c r="F21429" s="104"/>
    </row>
    <row r="21430" spans="5:6" x14ac:dyDescent="0.25">
      <c r="E21430" s="103"/>
      <c r="F21430" s="104"/>
    </row>
    <row r="21431" spans="5:6" x14ac:dyDescent="0.25">
      <c r="E21431" s="103"/>
      <c r="F21431" s="104"/>
    </row>
    <row r="21432" spans="5:6" x14ac:dyDescent="0.25">
      <c r="E21432" s="103"/>
      <c r="F21432" s="104"/>
    </row>
    <row r="21433" spans="5:6" x14ac:dyDescent="0.25">
      <c r="E21433" s="103"/>
      <c r="F21433" s="104"/>
    </row>
    <row r="21434" spans="5:6" x14ac:dyDescent="0.25">
      <c r="E21434" s="103"/>
      <c r="F21434" s="104"/>
    </row>
    <row r="21435" spans="5:6" x14ac:dyDescent="0.25">
      <c r="E21435" s="103"/>
      <c r="F21435" s="104"/>
    </row>
    <row r="21436" spans="5:6" x14ac:dyDescent="0.25">
      <c r="E21436" s="103"/>
      <c r="F21436" s="104"/>
    </row>
    <row r="21437" spans="5:6" x14ac:dyDescent="0.25">
      <c r="E21437" s="103"/>
      <c r="F21437" s="104"/>
    </row>
    <row r="21438" spans="5:6" x14ac:dyDescent="0.25">
      <c r="E21438" s="103"/>
      <c r="F21438" s="104"/>
    </row>
    <row r="21439" spans="5:6" x14ac:dyDescent="0.25">
      <c r="E21439" s="103"/>
      <c r="F21439" s="104"/>
    </row>
    <row r="21440" spans="5:6" x14ac:dyDescent="0.25">
      <c r="E21440" s="103"/>
      <c r="F21440" s="104"/>
    </row>
    <row r="21441" spans="5:6" x14ac:dyDescent="0.25">
      <c r="E21441" s="103"/>
      <c r="F21441" s="104"/>
    </row>
    <row r="21442" spans="5:6" x14ac:dyDescent="0.25">
      <c r="E21442" s="103"/>
      <c r="F21442" s="104"/>
    </row>
    <row r="21443" spans="5:6" x14ac:dyDescent="0.25">
      <c r="E21443" s="103"/>
      <c r="F21443" s="104"/>
    </row>
    <row r="21444" spans="5:6" x14ac:dyDescent="0.25">
      <c r="E21444" s="103"/>
      <c r="F21444" s="104"/>
    </row>
    <row r="21445" spans="5:6" x14ac:dyDescent="0.25">
      <c r="E21445" s="103"/>
      <c r="F21445" s="104"/>
    </row>
    <row r="21446" spans="5:6" x14ac:dyDescent="0.25">
      <c r="E21446" s="103"/>
      <c r="F21446" s="104"/>
    </row>
    <row r="21447" spans="5:6" x14ac:dyDescent="0.25">
      <c r="E21447" s="103"/>
      <c r="F21447" s="104"/>
    </row>
    <row r="21448" spans="5:6" x14ac:dyDescent="0.25">
      <c r="E21448" s="103"/>
      <c r="F21448" s="104"/>
    </row>
    <row r="21449" spans="5:6" x14ac:dyDescent="0.25">
      <c r="E21449" s="103"/>
      <c r="F21449" s="104"/>
    </row>
    <row r="21450" spans="5:6" x14ac:dyDescent="0.25">
      <c r="E21450" s="103"/>
      <c r="F21450" s="104"/>
    </row>
    <row r="21451" spans="5:6" x14ac:dyDescent="0.25">
      <c r="E21451" s="103"/>
      <c r="F21451" s="104"/>
    </row>
    <row r="21452" spans="5:6" x14ac:dyDescent="0.25">
      <c r="E21452" s="103"/>
      <c r="F21452" s="104"/>
    </row>
    <row r="21453" spans="5:6" x14ac:dyDescent="0.25">
      <c r="E21453" s="103"/>
      <c r="F21453" s="104"/>
    </row>
    <row r="21454" spans="5:6" x14ac:dyDescent="0.25">
      <c r="E21454" s="103"/>
      <c r="F21454" s="104"/>
    </row>
    <row r="21455" spans="5:6" x14ac:dyDescent="0.25">
      <c r="E21455" s="103"/>
      <c r="F21455" s="104"/>
    </row>
    <row r="21456" spans="5:6" x14ac:dyDescent="0.25">
      <c r="E21456" s="103"/>
      <c r="F21456" s="104"/>
    </row>
    <row r="21457" spans="5:6" x14ac:dyDescent="0.25">
      <c r="E21457" s="103"/>
      <c r="F21457" s="104"/>
    </row>
    <row r="21458" spans="5:6" x14ac:dyDescent="0.25">
      <c r="E21458" s="103"/>
      <c r="F21458" s="104"/>
    </row>
    <row r="21459" spans="5:6" x14ac:dyDescent="0.25">
      <c r="E21459" s="103"/>
      <c r="F21459" s="104"/>
    </row>
    <row r="21460" spans="5:6" x14ac:dyDescent="0.25">
      <c r="E21460" s="103"/>
      <c r="F21460" s="104"/>
    </row>
    <row r="21461" spans="5:6" x14ac:dyDescent="0.25">
      <c r="E21461" s="103"/>
      <c r="F21461" s="104"/>
    </row>
    <row r="21462" spans="5:6" x14ac:dyDescent="0.25">
      <c r="E21462" s="103"/>
      <c r="F21462" s="104"/>
    </row>
    <row r="21463" spans="5:6" x14ac:dyDescent="0.25">
      <c r="E21463" s="103"/>
      <c r="F21463" s="104"/>
    </row>
    <row r="21464" spans="5:6" x14ac:dyDescent="0.25">
      <c r="E21464" s="103"/>
      <c r="F21464" s="104"/>
    </row>
    <row r="21465" spans="5:6" x14ac:dyDescent="0.25">
      <c r="E21465" s="103"/>
      <c r="F21465" s="104"/>
    </row>
    <row r="21466" spans="5:6" x14ac:dyDescent="0.25">
      <c r="E21466" s="103"/>
      <c r="F21466" s="104"/>
    </row>
    <row r="21467" spans="5:6" x14ac:dyDescent="0.25">
      <c r="E21467" s="103"/>
      <c r="F21467" s="104"/>
    </row>
    <row r="21468" spans="5:6" x14ac:dyDescent="0.25">
      <c r="E21468" s="103"/>
      <c r="F21468" s="104"/>
    </row>
    <row r="21469" spans="5:6" x14ac:dyDescent="0.25">
      <c r="E21469" s="103"/>
      <c r="F21469" s="104"/>
    </row>
    <row r="21470" spans="5:6" x14ac:dyDescent="0.25">
      <c r="E21470" s="103"/>
      <c r="F21470" s="104"/>
    </row>
    <row r="21471" spans="5:6" x14ac:dyDescent="0.25">
      <c r="E21471" s="103"/>
      <c r="F21471" s="104"/>
    </row>
    <row r="21472" spans="5:6" x14ac:dyDescent="0.25">
      <c r="E21472" s="103"/>
      <c r="F21472" s="104"/>
    </row>
    <row r="21473" spans="5:6" x14ac:dyDescent="0.25">
      <c r="E21473" s="103"/>
      <c r="F21473" s="104"/>
    </row>
    <row r="21474" spans="5:6" x14ac:dyDescent="0.25">
      <c r="E21474" s="103"/>
      <c r="F21474" s="104"/>
    </row>
    <row r="21475" spans="5:6" x14ac:dyDescent="0.25">
      <c r="E21475" s="103"/>
      <c r="F21475" s="104"/>
    </row>
    <row r="21476" spans="5:6" x14ac:dyDescent="0.25">
      <c r="E21476" s="103"/>
      <c r="F21476" s="104"/>
    </row>
    <row r="21477" spans="5:6" x14ac:dyDescent="0.25">
      <c r="E21477" s="103"/>
      <c r="F21477" s="104"/>
    </row>
    <row r="21478" spans="5:6" x14ac:dyDescent="0.25">
      <c r="E21478" s="103"/>
      <c r="F21478" s="104"/>
    </row>
    <row r="21479" spans="5:6" x14ac:dyDescent="0.25">
      <c r="E21479" s="103"/>
      <c r="F21479" s="104"/>
    </row>
    <row r="21480" spans="5:6" x14ac:dyDescent="0.25">
      <c r="E21480" s="103"/>
      <c r="F21480" s="104"/>
    </row>
    <row r="21481" spans="5:6" x14ac:dyDescent="0.25">
      <c r="E21481" s="103"/>
      <c r="F21481" s="104"/>
    </row>
    <row r="21482" spans="5:6" x14ac:dyDescent="0.25">
      <c r="E21482" s="103"/>
      <c r="F21482" s="104"/>
    </row>
    <row r="21483" spans="5:6" x14ac:dyDescent="0.25">
      <c r="E21483" s="103"/>
      <c r="F21483" s="104"/>
    </row>
    <row r="21484" spans="5:6" x14ac:dyDescent="0.25">
      <c r="E21484" s="103"/>
      <c r="F21484" s="104"/>
    </row>
    <row r="21485" spans="5:6" x14ac:dyDescent="0.25">
      <c r="E21485" s="103"/>
      <c r="F21485" s="104"/>
    </row>
    <row r="21486" spans="5:6" x14ac:dyDescent="0.25">
      <c r="E21486" s="103"/>
      <c r="F21486" s="104"/>
    </row>
    <row r="21487" spans="5:6" x14ac:dyDescent="0.25">
      <c r="E21487" s="103"/>
      <c r="F21487" s="104"/>
    </row>
    <row r="21488" spans="5:6" x14ac:dyDescent="0.25">
      <c r="E21488" s="103"/>
      <c r="F21488" s="104"/>
    </row>
    <row r="21489" spans="5:6" x14ac:dyDescent="0.25">
      <c r="E21489" s="103"/>
      <c r="F21489" s="104"/>
    </row>
    <row r="21490" spans="5:6" x14ac:dyDescent="0.25">
      <c r="E21490" s="103"/>
      <c r="F21490" s="104"/>
    </row>
    <row r="21491" spans="5:6" x14ac:dyDescent="0.25">
      <c r="E21491" s="103"/>
      <c r="F21491" s="104"/>
    </row>
    <row r="21492" spans="5:6" x14ac:dyDescent="0.25">
      <c r="E21492" s="103"/>
      <c r="F21492" s="104"/>
    </row>
    <row r="21493" spans="5:6" x14ac:dyDescent="0.25">
      <c r="E21493" s="103"/>
      <c r="F21493" s="104"/>
    </row>
    <row r="21494" spans="5:6" x14ac:dyDescent="0.25">
      <c r="E21494" s="103"/>
      <c r="F21494" s="104"/>
    </row>
    <row r="21495" spans="5:6" x14ac:dyDescent="0.25">
      <c r="E21495" s="103"/>
      <c r="F21495" s="104"/>
    </row>
    <row r="21496" spans="5:6" x14ac:dyDescent="0.25">
      <c r="E21496" s="103"/>
      <c r="F21496" s="104"/>
    </row>
    <row r="21497" spans="5:6" x14ac:dyDescent="0.25">
      <c r="E21497" s="103"/>
      <c r="F21497" s="104"/>
    </row>
    <row r="21498" spans="5:6" x14ac:dyDescent="0.25">
      <c r="E21498" s="103"/>
      <c r="F21498" s="104"/>
    </row>
    <row r="21499" spans="5:6" x14ac:dyDescent="0.25">
      <c r="E21499" s="103"/>
      <c r="F21499" s="104"/>
    </row>
    <row r="21500" spans="5:6" x14ac:dyDescent="0.25">
      <c r="E21500" s="103"/>
      <c r="F21500" s="104"/>
    </row>
    <row r="21501" spans="5:6" x14ac:dyDescent="0.25">
      <c r="E21501" s="103"/>
      <c r="F21501" s="104"/>
    </row>
    <row r="21502" spans="5:6" x14ac:dyDescent="0.25">
      <c r="E21502" s="103"/>
      <c r="F21502" s="104"/>
    </row>
    <row r="21503" spans="5:6" x14ac:dyDescent="0.25">
      <c r="E21503" s="103"/>
      <c r="F21503" s="104"/>
    </row>
    <row r="21504" spans="5:6" x14ac:dyDescent="0.25">
      <c r="E21504" s="103"/>
      <c r="F21504" s="104"/>
    </row>
    <row r="21505" spans="5:6" x14ac:dyDescent="0.25">
      <c r="E21505" s="103"/>
      <c r="F21505" s="104"/>
    </row>
    <row r="21506" spans="5:6" x14ac:dyDescent="0.25">
      <c r="E21506" s="103"/>
      <c r="F21506" s="104"/>
    </row>
    <row r="21507" spans="5:6" x14ac:dyDescent="0.25">
      <c r="E21507" s="103"/>
      <c r="F21507" s="104"/>
    </row>
    <row r="21508" spans="5:6" x14ac:dyDescent="0.25">
      <c r="E21508" s="103"/>
      <c r="F21508" s="104"/>
    </row>
    <row r="21509" spans="5:6" x14ac:dyDescent="0.25">
      <c r="E21509" s="103"/>
      <c r="F21509" s="104"/>
    </row>
    <row r="21510" spans="5:6" x14ac:dyDescent="0.25">
      <c r="E21510" s="103"/>
      <c r="F21510" s="104"/>
    </row>
    <row r="21511" spans="5:6" x14ac:dyDescent="0.25">
      <c r="E21511" s="103"/>
      <c r="F21511" s="104"/>
    </row>
    <row r="21512" spans="5:6" x14ac:dyDescent="0.25">
      <c r="E21512" s="103"/>
      <c r="F21512" s="104"/>
    </row>
    <row r="21513" spans="5:6" x14ac:dyDescent="0.25">
      <c r="E21513" s="103"/>
      <c r="F21513" s="104"/>
    </row>
    <row r="21514" spans="5:6" x14ac:dyDescent="0.25">
      <c r="E21514" s="103"/>
      <c r="F21514" s="104"/>
    </row>
    <row r="21515" spans="5:6" x14ac:dyDescent="0.25">
      <c r="E21515" s="103"/>
      <c r="F21515" s="104"/>
    </row>
    <row r="21516" spans="5:6" x14ac:dyDescent="0.25">
      <c r="E21516" s="103"/>
      <c r="F21516" s="104"/>
    </row>
    <row r="21517" spans="5:6" x14ac:dyDescent="0.25">
      <c r="E21517" s="103"/>
      <c r="F21517" s="104"/>
    </row>
    <row r="21518" spans="5:6" x14ac:dyDescent="0.25">
      <c r="E21518" s="103"/>
      <c r="F21518" s="104"/>
    </row>
    <row r="21519" spans="5:6" x14ac:dyDescent="0.25">
      <c r="E21519" s="103"/>
      <c r="F21519" s="104"/>
    </row>
    <row r="21520" spans="5:6" x14ac:dyDescent="0.25">
      <c r="E21520" s="103"/>
      <c r="F21520" s="104"/>
    </row>
    <row r="21521" spans="5:6" x14ac:dyDescent="0.25">
      <c r="E21521" s="103"/>
      <c r="F21521" s="104"/>
    </row>
    <row r="21522" spans="5:6" x14ac:dyDescent="0.25">
      <c r="E21522" s="103"/>
      <c r="F21522" s="104"/>
    </row>
    <row r="21523" spans="5:6" x14ac:dyDescent="0.25">
      <c r="E21523" s="103"/>
      <c r="F21523" s="104"/>
    </row>
    <row r="21524" spans="5:6" x14ac:dyDescent="0.25">
      <c r="E21524" s="103"/>
      <c r="F21524" s="104"/>
    </row>
    <row r="21525" spans="5:6" x14ac:dyDescent="0.25">
      <c r="E21525" s="103"/>
      <c r="F21525" s="104"/>
    </row>
    <row r="21526" spans="5:6" x14ac:dyDescent="0.25">
      <c r="E21526" s="103"/>
      <c r="F21526" s="104"/>
    </row>
    <row r="21527" spans="5:6" x14ac:dyDescent="0.25">
      <c r="E21527" s="103"/>
      <c r="F21527" s="104"/>
    </row>
    <row r="21528" spans="5:6" x14ac:dyDescent="0.25">
      <c r="E21528" s="103"/>
      <c r="F21528" s="104"/>
    </row>
    <row r="21529" spans="5:6" x14ac:dyDescent="0.25">
      <c r="E21529" s="103"/>
      <c r="F21529" s="104"/>
    </row>
    <row r="21530" spans="5:6" x14ac:dyDescent="0.25">
      <c r="E21530" s="103"/>
      <c r="F21530" s="104"/>
    </row>
    <row r="21531" spans="5:6" x14ac:dyDescent="0.25">
      <c r="E21531" s="103"/>
      <c r="F21531" s="104"/>
    </row>
    <row r="21532" spans="5:6" x14ac:dyDescent="0.25">
      <c r="E21532" s="103"/>
      <c r="F21532" s="104"/>
    </row>
    <row r="21533" spans="5:6" x14ac:dyDescent="0.25">
      <c r="E21533" s="103"/>
      <c r="F21533" s="104"/>
    </row>
    <row r="21534" spans="5:6" x14ac:dyDescent="0.25">
      <c r="E21534" s="103"/>
      <c r="F21534" s="104"/>
    </row>
    <row r="21535" spans="5:6" x14ac:dyDescent="0.25">
      <c r="E21535" s="103"/>
      <c r="F21535" s="104"/>
    </row>
    <row r="21536" spans="5:6" x14ac:dyDescent="0.25">
      <c r="E21536" s="103"/>
      <c r="F21536" s="104"/>
    </row>
    <row r="21537" spans="5:6" x14ac:dyDescent="0.25">
      <c r="E21537" s="103"/>
      <c r="F21537" s="104"/>
    </row>
    <row r="21538" spans="5:6" x14ac:dyDescent="0.25">
      <c r="E21538" s="103"/>
      <c r="F21538" s="104"/>
    </row>
    <row r="21539" spans="5:6" x14ac:dyDescent="0.25">
      <c r="E21539" s="103"/>
      <c r="F21539" s="104"/>
    </row>
    <row r="21540" spans="5:6" x14ac:dyDescent="0.25">
      <c r="E21540" s="103"/>
      <c r="F21540" s="104"/>
    </row>
    <row r="21541" spans="5:6" x14ac:dyDescent="0.25">
      <c r="E21541" s="103"/>
      <c r="F21541" s="104"/>
    </row>
    <row r="21542" spans="5:6" x14ac:dyDescent="0.25">
      <c r="E21542" s="103"/>
      <c r="F21542" s="104"/>
    </row>
    <row r="21543" spans="5:6" x14ac:dyDescent="0.25">
      <c r="E21543" s="103"/>
      <c r="F21543" s="104"/>
    </row>
    <row r="21544" spans="5:6" x14ac:dyDescent="0.25">
      <c r="E21544" s="103"/>
      <c r="F21544" s="104"/>
    </row>
    <row r="21545" spans="5:6" x14ac:dyDescent="0.25">
      <c r="E21545" s="103"/>
      <c r="F21545" s="104"/>
    </row>
    <row r="21546" spans="5:6" x14ac:dyDescent="0.25">
      <c r="E21546" s="103"/>
      <c r="F21546" s="104"/>
    </row>
    <row r="21547" spans="5:6" x14ac:dyDescent="0.25">
      <c r="E21547" s="103"/>
      <c r="F21547" s="104"/>
    </row>
    <row r="21548" spans="5:6" x14ac:dyDescent="0.25">
      <c r="E21548" s="103"/>
      <c r="F21548" s="104"/>
    </row>
    <row r="21549" spans="5:6" x14ac:dyDescent="0.25">
      <c r="E21549" s="103"/>
      <c r="F21549" s="104"/>
    </row>
    <row r="21550" spans="5:6" x14ac:dyDescent="0.25">
      <c r="E21550" s="103"/>
      <c r="F21550" s="104"/>
    </row>
    <row r="21551" spans="5:6" x14ac:dyDescent="0.25">
      <c r="E21551" s="103"/>
      <c r="F21551" s="104"/>
    </row>
    <row r="21552" spans="5:6" x14ac:dyDescent="0.25">
      <c r="E21552" s="103"/>
      <c r="F21552" s="104"/>
    </row>
    <row r="21553" spans="5:6" x14ac:dyDescent="0.25">
      <c r="E21553" s="103"/>
      <c r="F21553" s="104"/>
    </row>
    <row r="21554" spans="5:6" x14ac:dyDescent="0.25">
      <c r="E21554" s="103"/>
      <c r="F21554" s="104"/>
    </row>
    <row r="21555" spans="5:6" x14ac:dyDescent="0.25">
      <c r="E21555" s="103"/>
      <c r="F21555" s="104"/>
    </row>
    <row r="21556" spans="5:6" x14ac:dyDescent="0.25">
      <c r="E21556" s="103"/>
      <c r="F21556" s="104"/>
    </row>
    <row r="21557" spans="5:6" x14ac:dyDescent="0.25">
      <c r="E21557" s="103"/>
      <c r="F21557" s="104"/>
    </row>
    <row r="21558" spans="5:6" x14ac:dyDescent="0.25">
      <c r="E21558" s="103"/>
      <c r="F21558" s="104"/>
    </row>
    <row r="21559" spans="5:6" x14ac:dyDescent="0.25">
      <c r="E21559" s="103"/>
      <c r="F21559" s="104"/>
    </row>
    <row r="21560" spans="5:6" x14ac:dyDescent="0.25">
      <c r="E21560" s="103"/>
      <c r="F21560" s="104"/>
    </row>
    <row r="21561" spans="5:6" x14ac:dyDescent="0.25">
      <c r="E21561" s="103"/>
      <c r="F21561" s="104"/>
    </row>
    <row r="21562" spans="5:6" x14ac:dyDescent="0.25">
      <c r="E21562" s="103"/>
      <c r="F21562" s="104"/>
    </row>
    <row r="21563" spans="5:6" x14ac:dyDescent="0.25">
      <c r="E21563" s="103"/>
      <c r="F21563" s="104"/>
    </row>
    <row r="21564" spans="5:6" x14ac:dyDescent="0.25">
      <c r="E21564" s="103"/>
      <c r="F21564" s="104"/>
    </row>
    <row r="21565" spans="5:6" x14ac:dyDescent="0.25">
      <c r="E21565" s="103"/>
      <c r="F21565" s="104"/>
    </row>
    <row r="21566" spans="5:6" x14ac:dyDescent="0.25">
      <c r="E21566" s="103"/>
      <c r="F21566" s="104"/>
    </row>
    <row r="21567" spans="5:6" x14ac:dyDescent="0.25">
      <c r="E21567" s="103"/>
      <c r="F21567" s="104"/>
    </row>
    <row r="21568" spans="5:6" x14ac:dyDescent="0.25">
      <c r="E21568" s="103"/>
      <c r="F21568" s="104"/>
    </row>
    <row r="21569" spans="5:6" x14ac:dyDescent="0.25">
      <c r="E21569" s="103"/>
      <c r="F21569" s="104"/>
    </row>
    <row r="21570" spans="5:6" x14ac:dyDescent="0.25">
      <c r="E21570" s="103"/>
      <c r="F21570" s="104"/>
    </row>
    <row r="21571" spans="5:6" x14ac:dyDescent="0.25">
      <c r="E21571" s="103"/>
      <c r="F21571" s="104"/>
    </row>
    <row r="21572" spans="5:6" x14ac:dyDescent="0.25">
      <c r="E21572" s="103"/>
      <c r="F21572" s="104"/>
    </row>
    <row r="21573" spans="5:6" x14ac:dyDescent="0.25">
      <c r="E21573" s="103"/>
      <c r="F21573" s="104"/>
    </row>
    <row r="21574" spans="5:6" x14ac:dyDescent="0.25">
      <c r="E21574" s="103"/>
      <c r="F21574" s="104"/>
    </row>
    <row r="21575" spans="5:6" x14ac:dyDescent="0.25">
      <c r="E21575" s="103"/>
      <c r="F21575" s="104"/>
    </row>
    <row r="21576" spans="5:6" x14ac:dyDescent="0.25">
      <c r="E21576" s="103"/>
      <c r="F21576" s="104"/>
    </row>
    <row r="21577" spans="5:6" x14ac:dyDescent="0.25">
      <c r="E21577" s="103"/>
      <c r="F21577" s="104"/>
    </row>
    <row r="21578" spans="5:6" x14ac:dyDescent="0.25">
      <c r="E21578" s="103"/>
      <c r="F21578" s="104"/>
    </row>
    <row r="21579" spans="5:6" x14ac:dyDescent="0.25">
      <c r="E21579" s="103"/>
      <c r="F21579" s="104"/>
    </row>
    <row r="21580" spans="5:6" x14ac:dyDescent="0.25">
      <c r="E21580" s="103"/>
      <c r="F21580" s="104"/>
    </row>
    <row r="21581" spans="5:6" x14ac:dyDescent="0.25">
      <c r="E21581" s="103"/>
      <c r="F21581" s="104"/>
    </row>
    <row r="21582" spans="5:6" x14ac:dyDescent="0.25">
      <c r="E21582" s="103"/>
      <c r="F21582" s="104"/>
    </row>
    <row r="21583" spans="5:6" x14ac:dyDescent="0.25">
      <c r="E21583" s="103"/>
      <c r="F21583" s="104"/>
    </row>
    <row r="21584" spans="5:6" x14ac:dyDescent="0.25">
      <c r="E21584" s="103"/>
      <c r="F21584" s="104"/>
    </row>
    <row r="21585" spans="5:6" x14ac:dyDescent="0.25">
      <c r="E21585" s="103"/>
      <c r="F21585" s="104"/>
    </row>
    <row r="21586" spans="5:6" x14ac:dyDescent="0.25">
      <c r="E21586" s="103"/>
      <c r="F21586" s="104"/>
    </row>
    <row r="21587" spans="5:6" x14ac:dyDescent="0.25">
      <c r="E21587" s="103"/>
      <c r="F21587" s="104"/>
    </row>
    <row r="21588" spans="5:6" x14ac:dyDescent="0.25">
      <c r="E21588" s="103"/>
      <c r="F21588" s="104"/>
    </row>
    <row r="21589" spans="5:6" x14ac:dyDescent="0.25">
      <c r="E21589" s="103"/>
      <c r="F21589" s="104"/>
    </row>
    <row r="21590" spans="5:6" x14ac:dyDescent="0.25">
      <c r="E21590" s="103"/>
      <c r="F21590" s="104"/>
    </row>
    <row r="21591" spans="5:6" x14ac:dyDescent="0.25">
      <c r="E21591" s="103"/>
      <c r="F21591" s="104"/>
    </row>
    <row r="21592" spans="5:6" x14ac:dyDescent="0.25">
      <c r="E21592" s="103"/>
      <c r="F21592" s="104"/>
    </row>
    <row r="21593" spans="5:6" x14ac:dyDescent="0.25">
      <c r="E21593" s="103"/>
      <c r="F21593" s="104"/>
    </row>
    <row r="21594" spans="5:6" x14ac:dyDescent="0.25">
      <c r="E21594" s="103"/>
      <c r="F21594" s="104"/>
    </row>
    <row r="21595" spans="5:6" x14ac:dyDescent="0.25">
      <c r="E21595" s="103"/>
      <c r="F21595" s="104"/>
    </row>
    <row r="21596" spans="5:6" x14ac:dyDescent="0.25">
      <c r="E21596" s="103"/>
      <c r="F21596" s="104"/>
    </row>
    <row r="21597" spans="5:6" x14ac:dyDescent="0.25">
      <c r="E21597" s="103"/>
      <c r="F21597" s="104"/>
    </row>
    <row r="21598" spans="5:6" x14ac:dyDescent="0.25">
      <c r="E21598" s="103"/>
      <c r="F21598" s="104"/>
    </row>
    <row r="21599" spans="5:6" x14ac:dyDescent="0.25">
      <c r="E21599" s="103"/>
      <c r="F21599" s="104"/>
    </row>
    <row r="21600" spans="5:6" x14ac:dyDescent="0.25">
      <c r="E21600" s="103"/>
      <c r="F21600" s="104"/>
    </row>
    <row r="21601" spans="5:6" x14ac:dyDescent="0.25">
      <c r="E21601" s="103"/>
      <c r="F21601" s="104"/>
    </row>
    <row r="21602" spans="5:6" x14ac:dyDescent="0.25">
      <c r="E21602" s="103"/>
      <c r="F21602" s="104"/>
    </row>
    <row r="21603" spans="5:6" x14ac:dyDescent="0.25">
      <c r="E21603" s="103"/>
      <c r="F21603" s="104"/>
    </row>
    <row r="21604" spans="5:6" x14ac:dyDescent="0.25">
      <c r="E21604" s="103"/>
      <c r="F21604" s="104"/>
    </row>
    <row r="21605" spans="5:6" x14ac:dyDescent="0.25">
      <c r="E21605" s="103"/>
      <c r="F21605" s="104"/>
    </row>
    <row r="21606" spans="5:6" x14ac:dyDescent="0.25">
      <c r="E21606" s="103"/>
      <c r="F21606" s="104"/>
    </row>
    <row r="21607" spans="5:6" x14ac:dyDescent="0.25">
      <c r="E21607" s="103"/>
      <c r="F21607" s="104"/>
    </row>
    <row r="21608" spans="5:6" x14ac:dyDescent="0.25">
      <c r="E21608" s="103"/>
      <c r="F21608" s="104"/>
    </row>
    <row r="21609" spans="5:6" x14ac:dyDescent="0.25">
      <c r="E21609" s="103"/>
      <c r="F21609" s="104"/>
    </row>
    <row r="21610" spans="5:6" x14ac:dyDescent="0.25">
      <c r="E21610" s="103"/>
      <c r="F21610" s="104"/>
    </row>
    <row r="21611" spans="5:6" x14ac:dyDescent="0.25">
      <c r="E21611" s="103"/>
      <c r="F21611" s="104"/>
    </row>
    <row r="21612" spans="5:6" x14ac:dyDescent="0.25">
      <c r="E21612" s="103"/>
      <c r="F21612" s="104"/>
    </row>
    <row r="21613" spans="5:6" x14ac:dyDescent="0.25">
      <c r="E21613" s="103"/>
      <c r="F21613" s="104"/>
    </row>
    <row r="21614" spans="5:6" x14ac:dyDescent="0.25">
      <c r="E21614" s="103"/>
      <c r="F21614" s="104"/>
    </row>
    <row r="21615" spans="5:6" x14ac:dyDescent="0.25">
      <c r="E21615" s="103"/>
      <c r="F21615" s="104"/>
    </row>
    <row r="21616" spans="5:6" x14ac:dyDescent="0.25">
      <c r="E21616" s="103"/>
      <c r="F21616" s="104"/>
    </row>
    <row r="21617" spans="5:6" x14ac:dyDescent="0.25">
      <c r="E21617" s="103"/>
      <c r="F21617" s="104"/>
    </row>
    <row r="21618" spans="5:6" x14ac:dyDescent="0.25">
      <c r="E21618" s="103"/>
      <c r="F21618" s="104"/>
    </row>
    <row r="21619" spans="5:6" x14ac:dyDescent="0.25">
      <c r="E21619" s="103"/>
      <c r="F21619" s="104"/>
    </row>
    <row r="21620" spans="5:6" x14ac:dyDescent="0.25">
      <c r="E21620" s="103"/>
      <c r="F21620" s="104"/>
    </row>
    <row r="21621" spans="5:6" x14ac:dyDescent="0.25">
      <c r="E21621" s="103"/>
      <c r="F21621" s="104"/>
    </row>
    <row r="21622" spans="5:6" x14ac:dyDescent="0.25">
      <c r="E21622" s="103"/>
      <c r="F21622" s="104"/>
    </row>
    <row r="21623" spans="5:6" x14ac:dyDescent="0.25">
      <c r="E21623" s="103"/>
      <c r="F21623" s="104"/>
    </row>
    <row r="21624" spans="5:6" x14ac:dyDescent="0.25">
      <c r="E21624" s="103"/>
      <c r="F21624" s="104"/>
    </row>
    <row r="21625" spans="5:6" x14ac:dyDescent="0.25">
      <c r="E21625" s="103"/>
      <c r="F21625" s="104"/>
    </row>
    <row r="21626" spans="5:6" x14ac:dyDescent="0.25">
      <c r="E21626" s="103"/>
      <c r="F21626" s="104"/>
    </row>
    <row r="21627" spans="5:6" x14ac:dyDescent="0.25">
      <c r="E21627" s="103"/>
      <c r="F21627" s="104"/>
    </row>
    <row r="21628" spans="5:6" x14ac:dyDescent="0.25">
      <c r="E21628" s="103"/>
      <c r="F21628" s="104"/>
    </row>
    <row r="21629" spans="5:6" x14ac:dyDescent="0.25">
      <c r="E21629" s="103"/>
      <c r="F21629" s="104"/>
    </row>
    <row r="21630" spans="5:6" x14ac:dyDescent="0.25">
      <c r="E21630" s="103"/>
      <c r="F21630" s="104"/>
    </row>
    <row r="21631" spans="5:6" x14ac:dyDescent="0.25">
      <c r="E21631" s="103"/>
      <c r="F21631" s="104"/>
    </row>
    <row r="21632" spans="5:6" x14ac:dyDescent="0.25">
      <c r="E21632" s="103"/>
      <c r="F21632" s="104"/>
    </row>
    <row r="21633" spans="5:6" x14ac:dyDescent="0.25">
      <c r="E21633" s="103"/>
      <c r="F21633" s="104"/>
    </row>
    <row r="21634" spans="5:6" x14ac:dyDescent="0.25">
      <c r="E21634" s="103"/>
      <c r="F21634" s="104"/>
    </row>
    <row r="21635" spans="5:6" x14ac:dyDescent="0.25">
      <c r="E21635" s="103"/>
      <c r="F21635" s="104"/>
    </row>
    <row r="21636" spans="5:6" x14ac:dyDescent="0.25">
      <c r="E21636" s="103"/>
      <c r="F21636" s="104"/>
    </row>
    <row r="21637" spans="5:6" x14ac:dyDescent="0.25">
      <c r="E21637" s="103"/>
      <c r="F21637" s="104"/>
    </row>
    <row r="21638" spans="5:6" x14ac:dyDescent="0.25">
      <c r="E21638" s="103"/>
      <c r="F21638" s="104"/>
    </row>
    <row r="21639" spans="5:6" x14ac:dyDescent="0.25">
      <c r="E21639" s="103"/>
      <c r="F21639" s="104"/>
    </row>
    <row r="21640" spans="5:6" x14ac:dyDescent="0.25">
      <c r="E21640" s="103"/>
      <c r="F21640" s="104"/>
    </row>
    <row r="21641" spans="5:6" x14ac:dyDescent="0.25">
      <c r="E21641" s="103"/>
      <c r="F21641" s="104"/>
    </row>
    <row r="21642" spans="5:6" x14ac:dyDescent="0.25">
      <c r="E21642" s="103"/>
      <c r="F21642" s="104"/>
    </row>
    <row r="21643" spans="5:6" x14ac:dyDescent="0.25">
      <c r="E21643" s="103"/>
      <c r="F21643" s="104"/>
    </row>
    <row r="21644" spans="5:6" x14ac:dyDescent="0.25">
      <c r="E21644" s="103"/>
      <c r="F21644" s="104"/>
    </row>
    <row r="21645" spans="5:6" x14ac:dyDescent="0.25">
      <c r="E21645" s="103"/>
      <c r="F21645" s="104"/>
    </row>
    <row r="21646" spans="5:6" x14ac:dyDescent="0.25">
      <c r="E21646" s="103"/>
      <c r="F21646" s="104"/>
    </row>
    <row r="21647" spans="5:6" x14ac:dyDescent="0.25">
      <c r="E21647" s="103"/>
      <c r="F21647" s="104"/>
    </row>
    <row r="21648" spans="5:6" x14ac:dyDescent="0.25">
      <c r="E21648" s="103"/>
      <c r="F21648" s="104"/>
    </row>
    <row r="21649" spans="5:6" x14ac:dyDescent="0.25">
      <c r="E21649" s="103"/>
      <c r="F21649" s="104"/>
    </row>
    <row r="21650" spans="5:6" x14ac:dyDescent="0.25">
      <c r="E21650" s="103"/>
      <c r="F21650" s="104"/>
    </row>
    <row r="21651" spans="5:6" x14ac:dyDescent="0.25">
      <c r="E21651" s="103"/>
      <c r="F21651" s="104"/>
    </row>
    <row r="21652" spans="5:6" x14ac:dyDescent="0.25">
      <c r="E21652" s="103"/>
      <c r="F21652" s="104"/>
    </row>
    <row r="21653" spans="5:6" x14ac:dyDescent="0.25">
      <c r="E21653" s="103"/>
      <c r="F21653" s="104"/>
    </row>
    <row r="21654" spans="5:6" x14ac:dyDescent="0.25">
      <c r="E21654" s="103"/>
      <c r="F21654" s="104"/>
    </row>
    <row r="21655" spans="5:6" x14ac:dyDescent="0.25">
      <c r="E21655" s="103"/>
      <c r="F21655" s="104"/>
    </row>
    <row r="21656" spans="5:6" x14ac:dyDescent="0.25">
      <c r="E21656" s="103"/>
      <c r="F21656" s="104"/>
    </row>
    <row r="21657" spans="5:6" x14ac:dyDescent="0.25">
      <c r="E21657" s="103"/>
      <c r="F21657" s="104"/>
    </row>
    <row r="21658" spans="5:6" x14ac:dyDescent="0.25">
      <c r="E21658" s="103"/>
      <c r="F21658" s="104"/>
    </row>
    <row r="21659" spans="5:6" x14ac:dyDescent="0.25">
      <c r="E21659" s="103"/>
      <c r="F21659" s="104"/>
    </row>
    <row r="21660" spans="5:6" x14ac:dyDescent="0.25">
      <c r="E21660" s="103"/>
      <c r="F21660" s="104"/>
    </row>
    <row r="21661" spans="5:6" x14ac:dyDescent="0.25">
      <c r="E21661" s="103"/>
      <c r="F21661" s="104"/>
    </row>
    <row r="21662" spans="5:6" x14ac:dyDescent="0.25">
      <c r="E21662" s="103"/>
      <c r="F21662" s="104"/>
    </row>
    <row r="21663" spans="5:6" x14ac:dyDescent="0.25">
      <c r="E21663" s="103"/>
      <c r="F21663" s="104"/>
    </row>
    <row r="21664" spans="5:6" x14ac:dyDescent="0.25">
      <c r="E21664" s="103"/>
      <c r="F21664" s="104"/>
    </row>
    <row r="21665" spans="5:6" x14ac:dyDescent="0.25">
      <c r="E21665" s="103"/>
      <c r="F21665" s="104"/>
    </row>
    <row r="21666" spans="5:6" x14ac:dyDescent="0.25">
      <c r="E21666" s="103"/>
      <c r="F21666" s="104"/>
    </row>
    <row r="21667" spans="5:6" x14ac:dyDescent="0.25">
      <c r="E21667" s="103"/>
      <c r="F21667" s="104"/>
    </row>
    <row r="21668" spans="5:6" x14ac:dyDescent="0.25">
      <c r="E21668" s="103"/>
      <c r="F21668" s="104"/>
    </row>
    <row r="21669" spans="5:6" x14ac:dyDescent="0.25">
      <c r="E21669" s="103"/>
      <c r="F21669" s="104"/>
    </row>
    <row r="21670" spans="5:6" x14ac:dyDescent="0.25">
      <c r="E21670" s="103"/>
      <c r="F21670" s="104"/>
    </row>
    <row r="21671" spans="5:6" x14ac:dyDescent="0.25">
      <c r="E21671" s="103"/>
      <c r="F21671" s="104"/>
    </row>
    <row r="21672" spans="5:6" x14ac:dyDescent="0.25">
      <c r="E21672" s="103"/>
      <c r="F21672" s="104"/>
    </row>
    <row r="21673" spans="5:6" x14ac:dyDescent="0.25">
      <c r="E21673" s="103"/>
      <c r="F21673" s="104"/>
    </row>
    <row r="21674" spans="5:6" x14ac:dyDescent="0.25">
      <c r="E21674" s="103"/>
      <c r="F21674" s="104"/>
    </row>
    <row r="21675" spans="5:6" x14ac:dyDescent="0.25">
      <c r="E21675" s="103"/>
      <c r="F21675" s="104"/>
    </row>
    <row r="21676" spans="5:6" x14ac:dyDescent="0.25">
      <c r="E21676" s="103"/>
      <c r="F21676" s="104"/>
    </row>
    <row r="21677" spans="5:6" x14ac:dyDescent="0.25">
      <c r="E21677" s="103"/>
      <c r="F21677" s="104"/>
    </row>
    <row r="21678" spans="5:6" x14ac:dyDescent="0.25">
      <c r="E21678" s="103"/>
      <c r="F21678" s="104"/>
    </row>
    <row r="21679" spans="5:6" x14ac:dyDescent="0.25">
      <c r="E21679" s="103"/>
      <c r="F21679" s="104"/>
    </row>
    <row r="21680" spans="5:6" x14ac:dyDescent="0.25">
      <c r="E21680" s="103"/>
      <c r="F21680" s="104"/>
    </row>
    <row r="21681" spans="5:6" x14ac:dyDescent="0.25">
      <c r="E21681" s="103"/>
      <c r="F21681" s="104"/>
    </row>
    <row r="21682" spans="5:6" x14ac:dyDescent="0.25">
      <c r="E21682" s="103"/>
      <c r="F21682" s="104"/>
    </row>
    <row r="21683" spans="5:6" x14ac:dyDescent="0.25">
      <c r="E21683" s="103"/>
      <c r="F21683" s="104"/>
    </row>
    <row r="21684" spans="5:6" x14ac:dyDescent="0.25">
      <c r="E21684" s="103"/>
      <c r="F21684" s="104"/>
    </row>
    <row r="21685" spans="5:6" x14ac:dyDescent="0.25">
      <c r="E21685" s="103"/>
      <c r="F21685" s="104"/>
    </row>
    <row r="21686" spans="5:6" x14ac:dyDescent="0.25">
      <c r="E21686" s="103"/>
      <c r="F21686" s="104"/>
    </row>
    <row r="21687" spans="5:6" x14ac:dyDescent="0.25">
      <c r="E21687" s="103"/>
      <c r="F21687" s="104"/>
    </row>
    <row r="21688" spans="5:6" x14ac:dyDescent="0.25">
      <c r="E21688" s="103"/>
      <c r="F21688" s="104"/>
    </row>
    <row r="21689" spans="5:6" x14ac:dyDescent="0.25">
      <c r="E21689" s="103"/>
      <c r="F21689" s="104"/>
    </row>
    <row r="21690" spans="5:6" x14ac:dyDescent="0.25">
      <c r="E21690" s="103"/>
      <c r="F21690" s="104"/>
    </row>
    <row r="21691" spans="5:6" x14ac:dyDescent="0.25">
      <c r="E21691" s="103"/>
      <c r="F21691" s="104"/>
    </row>
    <row r="21692" spans="5:6" x14ac:dyDescent="0.25">
      <c r="E21692" s="103"/>
      <c r="F21692" s="104"/>
    </row>
    <row r="21693" spans="5:6" x14ac:dyDescent="0.25">
      <c r="E21693" s="103"/>
      <c r="F21693" s="104"/>
    </row>
    <row r="21694" spans="5:6" x14ac:dyDescent="0.25">
      <c r="E21694" s="103"/>
      <c r="F21694" s="104"/>
    </row>
    <row r="21695" spans="5:6" x14ac:dyDescent="0.25">
      <c r="E21695" s="103"/>
      <c r="F21695" s="104"/>
    </row>
    <row r="21696" spans="5:6" x14ac:dyDescent="0.25">
      <c r="E21696" s="103"/>
      <c r="F21696" s="104"/>
    </row>
    <row r="21697" spans="5:6" x14ac:dyDescent="0.25">
      <c r="E21697" s="103"/>
      <c r="F21697" s="104"/>
    </row>
    <row r="21698" spans="5:6" x14ac:dyDescent="0.25">
      <c r="E21698" s="103"/>
      <c r="F21698" s="104"/>
    </row>
    <row r="21699" spans="5:6" x14ac:dyDescent="0.25">
      <c r="E21699" s="103"/>
      <c r="F21699" s="104"/>
    </row>
    <row r="21700" spans="5:6" x14ac:dyDescent="0.25">
      <c r="E21700" s="103"/>
      <c r="F21700" s="104"/>
    </row>
    <row r="21701" spans="5:6" x14ac:dyDescent="0.25">
      <c r="E21701" s="103"/>
      <c r="F21701" s="104"/>
    </row>
    <row r="21702" spans="5:6" x14ac:dyDescent="0.25">
      <c r="E21702" s="103"/>
      <c r="F21702" s="104"/>
    </row>
    <row r="21703" spans="5:6" x14ac:dyDescent="0.25">
      <c r="E21703" s="103"/>
      <c r="F21703" s="104"/>
    </row>
    <row r="21704" spans="5:6" x14ac:dyDescent="0.25">
      <c r="E21704" s="103"/>
      <c r="F21704" s="104"/>
    </row>
    <row r="21705" spans="5:6" x14ac:dyDescent="0.25">
      <c r="E21705" s="103"/>
      <c r="F21705" s="104"/>
    </row>
    <row r="21706" spans="5:6" x14ac:dyDescent="0.25">
      <c r="E21706" s="103"/>
      <c r="F21706" s="104"/>
    </row>
    <row r="21707" spans="5:6" x14ac:dyDescent="0.25">
      <c r="E21707" s="103"/>
      <c r="F21707" s="104"/>
    </row>
    <row r="21708" spans="5:6" x14ac:dyDescent="0.25">
      <c r="E21708" s="103"/>
      <c r="F21708" s="104"/>
    </row>
    <row r="21709" spans="5:6" x14ac:dyDescent="0.25">
      <c r="E21709" s="103"/>
      <c r="F21709" s="104"/>
    </row>
    <row r="21710" spans="5:6" x14ac:dyDescent="0.25">
      <c r="E21710" s="103"/>
      <c r="F21710" s="104"/>
    </row>
    <row r="21711" spans="5:6" x14ac:dyDescent="0.25">
      <c r="E21711" s="103"/>
      <c r="F21711" s="104"/>
    </row>
    <row r="21712" spans="5:6" x14ac:dyDescent="0.25">
      <c r="E21712" s="103"/>
      <c r="F21712" s="104"/>
    </row>
    <row r="21713" spans="5:6" x14ac:dyDescent="0.25">
      <c r="E21713" s="103"/>
      <c r="F21713" s="104"/>
    </row>
    <row r="21714" spans="5:6" x14ac:dyDescent="0.25">
      <c r="E21714" s="103"/>
      <c r="F21714" s="104"/>
    </row>
    <row r="21715" spans="5:6" x14ac:dyDescent="0.25">
      <c r="E21715" s="103"/>
      <c r="F21715" s="104"/>
    </row>
    <row r="21716" spans="5:6" x14ac:dyDescent="0.25">
      <c r="E21716" s="103"/>
      <c r="F21716" s="104"/>
    </row>
    <row r="21717" spans="5:6" x14ac:dyDescent="0.25">
      <c r="E21717" s="103"/>
      <c r="F21717" s="104"/>
    </row>
    <row r="21718" spans="5:6" x14ac:dyDescent="0.25">
      <c r="E21718" s="103"/>
      <c r="F21718" s="104"/>
    </row>
    <row r="21719" spans="5:6" x14ac:dyDescent="0.25">
      <c r="E21719" s="103"/>
      <c r="F21719" s="104"/>
    </row>
    <row r="21720" spans="5:6" x14ac:dyDescent="0.25">
      <c r="E21720" s="103"/>
      <c r="F21720" s="104"/>
    </row>
    <row r="21721" spans="5:6" x14ac:dyDescent="0.25">
      <c r="E21721" s="103"/>
      <c r="F21721" s="104"/>
    </row>
    <row r="21722" spans="5:6" x14ac:dyDescent="0.25">
      <c r="E21722" s="103"/>
      <c r="F21722" s="104"/>
    </row>
    <row r="21723" spans="5:6" x14ac:dyDescent="0.25">
      <c r="E21723" s="103"/>
      <c r="F21723" s="104"/>
    </row>
    <row r="21724" spans="5:6" x14ac:dyDescent="0.25">
      <c r="E21724" s="103"/>
      <c r="F21724" s="104"/>
    </row>
    <row r="21725" spans="5:6" x14ac:dyDescent="0.25">
      <c r="E21725" s="103"/>
      <c r="F21725" s="104"/>
    </row>
    <row r="21726" spans="5:6" x14ac:dyDescent="0.25">
      <c r="E21726" s="103"/>
      <c r="F21726" s="104"/>
    </row>
    <row r="21727" spans="5:6" x14ac:dyDescent="0.25">
      <c r="E21727" s="103"/>
      <c r="F21727" s="104"/>
    </row>
    <row r="21728" spans="5:6" x14ac:dyDescent="0.25">
      <c r="E21728" s="103"/>
      <c r="F21728" s="104"/>
    </row>
    <row r="21729" spans="5:6" x14ac:dyDescent="0.25">
      <c r="E21729" s="103"/>
      <c r="F21729" s="104"/>
    </row>
    <row r="21730" spans="5:6" x14ac:dyDescent="0.25">
      <c r="E21730" s="103"/>
      <c r="F21730" s="104"/>
    </row>
    <row r="21731" spans="5:6" x14ac:dyDescent="0.25">
      <c r="E21731" s="103"/>
      <c r="F21731" s="104"/>
    </row>
    <row r="21732" spans="5:6" x14ac:dyDescent="0.25">
      <c r="E21732" s="103"/>
      <c r="F21732" s="104"/>
    </row>
    <row r="21733" spans="5:6" x14ac:dyDescent="0.25">
      <c r="E21733" s="103"/>
      <c r="F21733" s="104"/>
    </row>
    <row r="21734" spans="5:6" x14ac:dyDescent="0.25">
      <c r="E21734" s="103"/>
      <c r="F21734" s="104"/>
    </row>
    <row r="21735" spans="5:6" x14ac:dyDescent="0.25">
      <c r="E21735" s="103"/>
      <c r="F21735" s="104"/>
    </row>
    <row r="21736" spans="5:6" x14ac:dyDescent="0.25">
      <c r="E21736" s="103"/>
      <c r="F21736" s="104"/>
    </row>
    <row r="21737" spans="5:6" x14ac:dyDescent="0.25">
      <c r="E21737" s="103"/>
      <c r="F21737" s="104"/>
    </row>
    <row r="21738" spans="5:6" x14ac:dyDescent="0.25">
      <c r="E21738" s="103"/>
      <c r="F21738" s="104"/>
    </row>
    <row r="21739" spans="5:6" x14ac:dyDescent="0.25">
      <c r="E21739" s="103"/>
      <c r="F21739" s="104"/>
    </row>
    <row r="21740" spans="5:6" x14ac:dyDescent="0.25">
      <c r="E21740" s="103"/>
      <c r="F21740" s="104"/>
    </row>
    <row r="21741" spans="5:6" x14ac:dyDescent="0.25">
      <c r="E21741" s="103"/>
      <c r="F21741" s="104"/>
    </row>
    <row r="21742" spans="5:6" x14ac:dyDescent="0.25">
      <c r="E21742" s="103"/>
      <c r="F21742" s="104"/>
    </row>
    <row r="21743" spans="5:6" x14ac:dyDescent="0.25">
      <c r="E21743" s="103"/>
      <c r="F21743" s="104"/>
    </row>
    <row r="21744" spans="5:6" x14ac:dyDescent="0.25">
      <c r="E21744" s="103"/>
      <c r="F21744" s="104"/>
    </row>
    <row r="21745" spans="5:6" x14ac:dyDescent="0.25">
      <c r="E21745" s="103"/>
      <c r="F21745" s="104"/>
    </row>
    <row r="21746" spans="5:6" x14ac:dyDescent="0.25">
      <c r="E21746" s="103"/>
      <c r="F21746" s="104"/>
    </row>
    <row r="21747" spans="5:6" x14ac:dyDescent="0.25">
      <c r="E21747" s="103"/>
      <c r="F21747" s="104"/>
    </row>
    <row r="21748" spans="5:6" x14ac:dyDescent="0.25">
      <c r="E21748" s="103"/>
      <c r="F21748" s="104"/>
    </row>
    <row r="21749" spans="5:6" x14ac:dyDescent="0.25">
      <c r="E21749" s="103"/>
      <c r="F21749" s="104"/>
    </row>
    <row r="21750" spans="5:6" x14ac:dyDescent="0.25">
      <c r="E21750" s="103"/>
      <c r="F21750" s="104"/>
    </row>
    <row r="21751" spans="5:6" x14ac:dyDescent="0.25">
      <c r="E21751" s="103"/>
      <c r="F21751" s="104"/>
    </row>
    <row r="21752" spans="5:6" x14ac:dyDescent="0.25">
      <c r="E21752" s="103"/>
      <c r="F21752" s="104"/>
    </row>
    <row r="21753" spans="5:6" x14ac:dyDescent="0.25">
      <c r="E21753" s="103"/>
      <c r="F21753" s="104"/>
    </row>
    <row r="21754" spans="5:6" x14ac:dyDescent="0.25">
      <c r="E21754" s="103"/>
      <c r="F21754" s="104"/>
    </row>
    <row r="21755" spans="5:6" x14ac:dyDescent="0.25">
      <c r="E21755" s="103"/>
      <c r="F21755" s="104"/>
    </row>
    <row r="21756" spans="5:6" x14ac:dyDescent="0.25">
      <c r="E21756" s="103"/>
      <c r="F21756" s="104"/>
    </row>
    <row r="21757" spans="5:6" x14ac:dyDescent="0.25">
      <c r="E21757" s="103"/>
      <c r="F21757" s="104"/>
    </row>
    <row r="21758" spans="5:6" x14ac:dyDescent="0.25">
      <c r="E21758" s="103"/>
      <c r="F21758" s="104"/>
    </row>
    <row r="21759" spans="5:6" x14ac:dyDescent="0.25">
      <c r="E21759" s="103"/>
      <c r="F21759" s="104"/>
    </row>
    <row r="21760" spans="5:6" x14ac:dyDescent="0.25">
      <c r="E21760" s="103"/>
      <c r="F21760" s="104"/>
    </row>
    <row r="21761" spans="5:6" x14ac:dyDescent="0.25">
      <c r="E21761" s="103"/>
      <c r="F21761" s="104"/>
    </row>
    <row r="21762" spans="5:6" x14ac:dyDescent="0.25">
      <c r="E21762" s="103"/>
      <c r="F21762" s="104"/>
    </row>
    <row r="21763" spans="5:6" x14ac:dyDescent="0.25">
      <c r="E21763" s="103"/>
      <c r="F21763" s="104"/>
    </row>
    <row r="21764" spans="5:6" x14ac:dyDescent="0.25">
      <c r="E21764" s="103"/>
      <c r="F21764" s="104"/>
    </row>
    <row r="21765" spans="5:6" x14ac:dyDescent="0.25">
      <c r="E21765" s="103"/>
      <c r="F21765" s="104"/>
    </row>
    <row r="21766" spans="5:6" x14ac:dyDescent="0.25">
      <c r="E21766" s="103"/>
      <c r="F21766" s="104"/>
    </row>
    <row r="21767" spans="5:6" x14ac:dyDescent="0.25">
      <c r="E21767" s="103"/>
      <c r="F21767" s="104"/>
    </row>
    <row r="21768" spans="5:6" x14ac:dyDescent="0.25">
      <c r="E21768" s="103"/>
      <c r="F21768" s="104"/>
    </row>
    <row r="21769" spans="5:6" x14ac:dyDescent="0.25">
      <c r="E21769" s="103"/>
      <c r="F21769" s="104"/>
    </row>
    <row r="21770" spans="5:6" x14ac:dyDescent="0.25">
      <c r="E21770" s="103"/>
      <c r="F21770" s="104"/>
    </row>
    <row r="21771" spans="5:6" x14ac:dyDescent="0.25">
      <c r="E21771" s="103"/>
      <c r="F21771" s="104"/>
    </row>
    <row r="21772" spans="5:6" x14ac:dyDescent="0.25">
      <c r="E21772" s="103"/>
      <c r="F21772" s="104"/>
    </row>
    <row r="21773" spans="5:6" x14ac:dyDescent="0.25">
      <c r="E21773" s="103"/>
      <c r="F21773" s="104"/>
    </row>
    <row r="21774" spans="5:6" x14ac:dyDescent="0.25">
      <c r="E21774" s="103"/>
      <c r="F21774" s="104"/>
    </row>
    <row r="21775" spans="5:6" x14ac:dyDescent="0.25">
      <c r="E21775" s="103"/>
      <c r="F21775" s="104"/>
    </row>
    <row r="21776" spans="5:6" x14ac:dyDescent="0.25">
      <c r="E21776" s="103"/>
      <c r="F21776" s="104"/>
    </row>
    <row r="21777" spans="5:6" x14ac:dyDescent="0.25">
      <c r="E21777" s="103"/>
      <c r="F21777" s="104"/>
    </row>
    <row r="21778" spans="5:6" x14ac:dyDescent="0.25">
      <c r="E21778" s="103"/>
      <c r="F21778" s="104"/>
    </row>
    <row r="21779" spans="5:6" x14ac:dyDescent="0.25">
      <c r="E21779" s="103"/>
      <c r="F21779" s="104"/>
    </row>
    <row r="21780" spans="5:6" x14ac:dyDescent="0.25">
      <c r="E21780" s="103"/>
      <c r="F21780" s="104"/>
    </row>
    <row r="21781" spans="5:6" x14ac:dyDescent="0.25">
      <c r="E21781" s="103"/>
      <c r="F21781" s="104"/>
    </row>
    <row r="21782" spans="5:6" x14ac:dyDescent="0.25">
      <c r="E21782" s="103"/>
      <c r="F21782" s="104"/>
    </row>
    <row r="21783" spans="5:6" x14ac:dyDescent="0.25">
      <c r="E21783" s="103"/>
      <c r="F21783" s="104"/>
    </row>
    <row r="21784" spans="5:6" x14ac:dyDescent="0.25">
      <c r="E21784" s="103"/>
      <c r="F21784" s="104"/>
    </row>
    <row r="21785" spans="5:6" x14ac:dyDescent="0.25">
      <c r="E21785" s="103"/>
      <c r="F21785" s="104"/>
    </row>
    <row r="21786" spans="5:6" x14ac:dyDescent="0.25">
      <c r="E21786" s="103"/>
      <c r="F21786" s="104"/>
    </row>
    <row r="21787" spans="5:6" x14ac:dyDescent="0.25">
      <c r="E21787" s="103"/>
      <c r="F21787" s="104"/>
    </row>
    <row r="21788" spans="5:6" x14ac:dyDescent="0.25">
      <c r="E21788" s="103"/>
      <c r="F21788" s="104"/>
    </row>
    <row r="21789" spans="5:6" x14ac:dyDescent="0.25">
      <c r="E21789" s="103"/>
      <c r="F21789" s="104"/>
    </row>
    <row r="21790" spans="5:6" x14ac:dyDescent="0.25">
      <c r="E21790" s="103"/>
      <c r="F21790" s="104"/>
    </row>
    <row r="21791" spans="5:6" x14ac:dyDescent="0.25">
      <c r="E21791" s="103"/>
      <c r="F21791" s="104"/>
    </row>
    <row r="21792" spans="5:6" x14ac:dyDescent="0.25">
      <c r="E21792" s="103"/>
      <c r="F21792" s="104"/>
    </row>
    <row r="21793" spans="5:6" x14ac:dyDescent="0.25">
      <c r="E21793" s="103"/>
      <c r="F21793" s="104"/>
    </row>
    <row r="21794" spans="5:6" x14ac:dyDescent="0.25">
      <c r="E21794" s="103"/>
      <c r="F21794" s="104"/>
    </row>
    <row r="21795" spans="5:6" x14ac:dyDescent="0.25">
      <c r="E21795" s="103"/>
      <c r="F21795" s="104"/>
    </row>
    <row r="21796" spans="5:6" x14ac:dyDescent="0.25">
      <c r="E21796" s="103"/>
      <c r="F21796" s="104"/>
    </row>
    <row r="21797" spans="5:6" x14ac:dyDescent="0.25">
      <c r="E21797" s="103"/>
      <c r="F21797" s="104"/>
    </row>
    <row r="21798" spans="5:6" x14ac:dyDescent="0.25">
      <c r="E21798" s="103"/>
      <c r="F21798" s="104"/>
    </row>
    <row r="21799" spans="5:6" x14ac:dyDescent="0.25">
      <c r="E21799" s="103"/>
      <c r="F21799" s="104"/>
    </row>
    <row r="21800" spans="5:6" x14ac:dyDescent="0.25">
      <c r="E21800" s="103"/>
      <c r="F21800" s="104"/>
    </row>
    <row r="21801" spans="5:6" x14ac:dyDescent="0.25">
      <c r="E21801" s="103"/>
      <c r="F21801" s="104"/>
    </row>
    <row r="21802" spans="5:6" x14ac:dyDescent="0.25">
      <c r="E21802" s="103"/>
      <c r="F21802" s="104"/>
    </row>
    <row r="21803" spans="5:6" x14ac:dyDescent="0.25">
      <c r="E21803" s="103"/>
      <c r="F21803" s="104"/>
    </row>
    <row r="21804" spans="5:6" x14ac:dyDescent="0.25">
      <c r="E21804" s="103"/>
      <c r="F21804" s="104"/>
    </row>
    <row r="21805" spans="5:6" x14ac:dyDescent="0.25">
      <c r="E21805" s="103"/>
      <c r="F21805" s="104"/>
    </row>
    <row r="21806" spans="5:6" x14ac:dyDescent="0.25">
      <c r="E21806" s="103"/>
      <c r="F21806" s="104"/>
    </row>
    <row r="21807" spans="5:6" x14ac:dyDescent="0.25">
      <c r="E21807" s="103"/>
      <c r="F21807" s="104"/>
    </row>
    <row r="21808" spans="5:6" x14ac:dyDescent="0.25">
      <c r="E21808" s="103"/>
      <c r="F21808" s="104"/>
    </row>
    <row r="21809" spans="5:6" x14ac:dyDescent="0.25">
      <c r="E21809" s="103"/>
      <c r="F21809" s="104"/>
    </row>
    <row r="21810" spans="5:6" x14ac:dyDescent="0.25">
      <c r="E21810" s="103"/>
      <c r="F21810" s="104"/>
    </row>
    <row r="21811" spans="5:6" x14ac:dyDescent="0.25">
      <c r="E21811" s="103"/>
      <c r="F21811" s="104"/>
    </row>
    <row r="21812" spans="5:6" x14ac:dyDescent="0.25">
      <c r="E21812" s="103"/>
      <c r="F21812" s="104"/>
    </row>
    <row r="21813" spans="5:6" x14ac:dyDescent="0.25">
      <c r="E21813" s="103"/>
      <c r="F21813" s="104"/>
    </row>
    <row r="21814" spans="5:6" x14ac:dyDescent="0.25">
      <c r="E21814" s="103"/>
      <c r="F21814" s="104"/>
    </row>
    <row r="21815" spans="5:6" x14ac:dyDescent="0.25">
      <c r="E21815" s="103"/>
      <c r="F21815" s="104"/>
    </row>
    <row r="21816" spans="5:6" x14ac:dyDescent="0.25">
      <c r="E21816" s="103"/>
      <c r="F21816" s="104"/>
    </row>
    <row r="21817" spans="5:6" x14ac:dyDescent="0.25">
      <c r="E21817" s="103"/>
      <c r="F21817" s="104"/>
    </row>
    <row r="21818" spans="5:6" x14ac:dyDescent="0.25">
      <c r="E21818" s="103"/>
      <c r="F21818" s="104"/>
    </row>
    <row r="21819" spans="5:6" x14ac:dyDescent="0.25">
      <c r="E21819" s="103"/>
      <c r="F21819" s="104"/>
    </row>
    <row r="21820" spans="5:6" x14ac:dyDescent="0.25">
      <c r="E21820" s="103"/>
      <c r="F21820" s="104"/>
    </row>
    <row r="21821" spans="5:6" x14ac:dyDescent="0.25">
      <c r="E21821" s="103"/>
      <c r="F21821" s="104"/>
    </row>
    <row r="21822" spans="5:6" x14ac:dyDescent="0.25">
      <c r="E21822" s="103"/>
      <c r="F21822" s="104"/>
    </row>
    <row r="21823" spans="5:6" x14ac:dyDescent="0.25">
      <c r="E21823" s="103"/>
      <c r="F21823" s="104"/>
    </row>
    <row r="21824" spans="5:6" x14ac:dyDescent="0.25">
      <c r="E21824" s="103"/>
      <c r="F21824" s="104"/>
    </row>
    <row r="21825" spans="5:6" x14ac:dyDescent="0.25">
      <c r="E21825" s="103"/>
      <c r="F21825" s="104"/>
    </row>
    <row r="21826" spans="5:6" x14ac:dyDescent="0.25">
      <c r="E21826" s="103"/>
      <c r="F21826" s="104"/>
    </row>
    <row r="21827" spans="5:6" x14ac:dyDescent="0.25">
      <c r="E21827" s="103"/>
      <c r="F21827" s="104"/>
    </row>
    <row r="21828" spans="5:6" x14ac:dyDescent="0.25">
      <c r="E21828" s="103"/>
      <c r="F21828" s="104"/>
    </row>
    <row r="21829" spans="5:6" x14ac:dyDescent="0.25">
      <c r="E21829" s="103"/>
      <c r="F21829" s="104"/>
    </row>
    <row r="21830" spans="5:6" x14ac:dyDescent="0.25">
      <c r="E21830" s="103"/>
      <c r="F21830" s="104"/>
    </row>
    <row r="21831" spans="5:6" x14ac:dyDescent="0.25">
      <c r="E21831" s="103"/>
      <c r="F21831" s="104"/>
    </row>
    <row r="21832" spans="5:6" x14ac:dyDescent="0.25">
      <c r="E21832" s="103"/>
      <c r="F21832" s="104"/>
    </row>
    <row r="21833" spans="5:6" x14ac:dyDescent="0.25">
      <c r="E21833" s="103"/>
      <c r="F21833" s="104"/>
    </row>
    <row r="21834" spans="5:6" x14ac:dyDescent="0.25">
      <c r="E21834" s="103"/>
      <c r="F21834" s="104"/>
    </row>
    <row r="21835" spans="5:6" x14ac:dyDescent="0.25">
      <c r="E21835" s="103"/>
      <c r="F21835" s="104"/>
    </row>
    <row r="21836" spans="5:6" x14ac:dyDescent="0.25">
      <c r="E21836" s="103"/>
      <c r="F21836" s="104"/>
    </row>
    <row r="21837" spans="5:6" x14ac:dyDescent="0.25">
      <c r="E21837" s="103"/>
      <c r="F21837" s="104"/>
    </row>
    <row r="21838" spans="5:6" x14ac:dyDescent="0.25">
      <c r="E21838" s="103"/>
      <c r="F21838" s="104"/>
    </row>
    <row r="21839" spans="5:6" x14ac:dyDescent="0.25">
      <c r="E21839" s="103"/>
      <c r="F21839" s="104"/>
    </row>
    <row r="21840" spans="5:6" x14ac:dyDescent="0.25">
      <c r="E21840" s="103"/>
      <c r="F21840" s="104"/>
    </row>
    <row r="21841" spans="5:6" x14ac:dyDescent="0.25">
      <c r="E21841" s="103"/>
      <c r="F21841" s="104"/>
    </row>
    <row r="21842" spans="5:6" x14ac:dyDescent="0.25">
      <c r="E21842" s="103"/>
      <c r="F21842" s="104"/>
    </row>
    <row r="21843" spans="5:6" x14ac:dyDescent="0.25">
      <c r="E21843" s="103"/>
      <c r="F21843" s="104"/>
    </row>
    <row r="21844" spans="5:6" x14ac:dyDescent="0.25">
      <c r="E21844" s="103"/>
      <c r="F21844" s="104"/>
    </row>
    <row r="21845" spans="5:6" x14ac:dyDescent="0.25">
      <c r="E21845" s="103"/>
      <c r="F21845" s="104"/>
    </row>
    <row r="21846" spans="5:6" x14ac:dyDescent="0.25">
      <c r="E21846" s="103"/>
      <c r="F21846" s="104"/>
    </row>
    <row r="21847" spans="5:6" x14ac:dyDescent="0.25">
      <c r="E21847" s="103"/>
      <c r="F21847" s="104"/>
    </row>
    <row r="21848" spans="5:6" x14ac:dyDescent="0.25">
      <c r="E21848" s="103"/>
      <c r="F21848" s="104"/>
    </row>
    <row r="21849" spans="5:6" x14ac:dyDescent="0.25">
      <c r="E21849" s="103"/>
      <c r="F21849" s="104"/>
    </row>
    <row r="21850" spans="5:6" x14ac:dyDescent="0.25">
      <c r="E21850" s="103"/>
      <c r="F21850" s="104"/>
    </row>
    <row r="21851" spans="5:6" x14ac:dyDescent="0.25">
      <c r="E21851" s="103"/>
      <c r="F21851" s="104"/>
    </row>
    <row r="21852" spans="5:6" x14ac:dyDescent="0.25">
      <c r="E21852" s="103"/>
      <c r="F21852" s="104"/>
    </row>
    <row r="21853" spans="5:6" x14ac:dyDescent="0.25">
      <c r="E21853" s="103"/>
      <c r="F21853" s="104"/>
    </row>
    <row r="21854" spans="5:6" x14ac:dyDescent="0.25">
      <c r="E21854" s="103"/>
      <c r="F21854" s="104"/>
    </row>
    <row r="21855" spans="5:6" x14ac:dyDescent="0.25">
      <c r="E21855" s="103"/>
      <c r="F21855" s="104"/>
    </row>
    <row r="21856" spans="5:6" x14ac:dyDescent="0.25">
      <c r="E21856" s="103"/>
      <c r="F21856" s="104"/>
    </row>
    <row r="21857" spans="5:6" x14ac:dyDescent="0.25">
      <c r="E21857" s="103"/>
      <c r="F21857" s="104"/>
    </row>
    <row r="21858" spans="5:6" x14ac:dyDescent="0.25">
      <c r="E21858" s="103"/>
      <c r="F21858" s="104"/>
    </row>
    <row r="21859" spans="5:6" x14ac:dyDescent="0.25">
      <c r="E21859" s="103"/>
      <c r="F21859" s="104"/>
    </row>
    <row r="21860" spans="5:6" x14ac:dyDescent="0.25">
      <c r="E21860" s="103"/>
      <c r="F21860" s="104"/>
    </row>
    <row r="21861" spans="5:6" x14ac:dyDescent="0.25">
      <c r="E21861" s="103"/>
      <c r="F21861" s="104"/>
    </row>
    <row r="21862" spans="5:6" x14ac:dyDescent="0.25">
      <c r="E21862" s="103"/>
      <c r="F21862" s="104"/>
    </row>
    <row r="21863" spans="5:6" x14ac:dyDescent="0.25">
      <c r="E21863" s="103"/>
      <c r="F21863" s="104"/>
    </row>
    <row r="21864" spans="5:6" x14ac:dyDescent="0.25">
      <c r="E21864" s="103"/>
      <c r="F21864" s="104"/>
    </row>
    <row r="21865" spans="5:6" x14ac:dyDescent="0.25">
      <c r="E21865" s="103"/>
      <c r="F21865" s="104"/>
    </row>
    <row r="21866" spans="5:6" x14ac:dyDescent="0.25">
      <c r="E21866" s="103"/>
      <c r="F21866" s="104"/>
    </row>
    <row r="21867" spans="5:6" x14ac:dyDescent="0.25">
      <c r="E21867" s="103"/>
      <c r="F21867" s="104"/>
    </row>
    <row r="21868" spans="5:6" x14ac:dyDescent="0.25">
      <c r="E21868" s="103"/>
      <c r="F21868" s="104"/>
    </row>
    <row r="21869" spans="5:6" x14ac:dyDescent="0.25">
      <c r="E21869" s="103"/>
      <c r="F21869" s="104"/>
    </row>
    <row r="21870" spans="5:6" x14ac:dyDescent="0.25">
      <c r="E21870" s="103"/>
      <c r="F21870" s="104"/>
    </row>
    <row r="21871" spans="5:6" x14ac:dyDescent="0.25">
      <c r="E21871" s="103"/>
      <c r="F21871" s="104"/>
    </row>
    <row r="21872" spans="5:6" x14ac:dyDescent="0.25">
      <c r="E21872" s="103"/>
      <c r="F21872" s="104"/>
    </row>
    <row r="21873" spans="5:6" x14ac:dyDescent="0.25">
      <c r="E21873" s="103"/>
      <c r="F21873" s="104"/>
    </row>
    <row r="21874" spans="5:6" x14ac:dyDescent="0.25">
      <c r="E21874" s="103"/>
      <c r="F21874" s="104"/>
    </row>
    <row r="21875" spans="5:6" x14ac:dyDescent="0.25">
      <c r="E21875" s="103"/>
      <c r="F21875" s="104"/>
    </row>
    <row r="21876" spans="5:6" x14ac:dyDescent="0.25">
      <c r="E21876" s="103"/>
      <c r="F21876" s="104"/>
    </row>
    <row r="21877" spans="5:6" x14ac:dyDescent="0.25">
      <c r="E21877" s="103"/>
      <c r="F21877" s="104"/>
    </row>
    <row r="21878" spans="5:6" x14ac:dyDescent="0.25">
      <c r="E21878" s="103"/>
      <c r="F21878" s="104"/>
    </row>
    <row r="21879" spans="5:6" x14ac:dyDescent="0.25">
      <c r="E21879" s="103"/>
      <c r="F21879" s="104"/>
    </row>
    <row r="21880" spans="5:6" x14ac:dyDescent="0.25">
      <c r="E21880" s="103"/>
      <c r="F21880" s="104"/>
    </row>
    <row r="21881" spans="5:6" x14ac:dyDescent="0.25">
      <c r="E21881" s="103"/>
      <c r="F21881" s="104"/>
    </row>
    <row r="21882" spans="5:6" x14ac:dyDescent="0.25">
      <c r="E21882" s="103"/>
      <c r="F21882" s="104"/>
    </row>
    <row r="21883" spans="5:6" x14ac:dyDescent="0.25">
      <c r="E21883" s="103"/>
      <c r="F21883" s="104"/>
    </row>
    <row r="21884" spans="5:6" x14ac:dyDescent="0.25">
      <c r="E21884" s="103"/>
      <c r="F21884" s="104"/>
    </row>
    <row r="21885" spans="5:6" x14ac:dyDescent="0.25">
      <c r="E21885" s="103"/>
      <c r="F21885" s="104"/>
    </row>
    <row r="21886" spans="5:6" x14ac:dyDescent="0.25">
      <c r="E21886" s="103"/>
      <c r="F21886" s="104"/>
    </row>
    <row r="21887" spans="5:6" x14ac:dyDescent="0.25">
      <c r="E21887" s="103"/>
      <c r="F21887" s="104"/>
    </row>
    <row r="21888" spans="5:6" x14ac:dyDescent="0.25">
      <c r="E21888" s="103"/>
      <c r="F21888" s="104"/>
    </row>
    <row r="21889" spans="5:6" x14ac:dyDescent="0.25">
      <c r="E21889" s="103"/>
      <c r="F21889" s="104"/>
    </row>
    <row r="21890" spans="5:6" x14ac:dyDescent="0.25">
      <c r="E21890" s="103"/>
      <c r="F21890" s="104"/>
    </row>
    <row r="21891" spans="5:6" x14ac:dyDescent="0.25">
      <c r="E21891" s="103"/>
      <c r="F21891" s="104"/>
    </row>
    <row r="21892" spans="5:6" x14ac:dyDescent="0.25">
      <c r="E21892" s="103"/>
      <c r="F21892" s="104"/>
    </row>
    <row r="21893" spans="5:6" x14ac:dyDescent="0.25">
      <c r="E21893" s="103"/>
      <c r="F21893" s="104"/>
    </row>
    <row r="21894" spans="5:6" x14ac:dyDescent="0.25">
      <c r="E21894" s="103"/>
      <c r="F21894" s="104"/>
    </row>
    <row r="21895" spans="5:6" x14ac:dyDescent="0.25">
      <c r="E21895" s="103"/>
      <c r="F21895" s="104"/>
    </row>
    <row r="21896" spans="5:6" x14ac:dyDescent="0.25">
      <c r="E21896" s="103"/>
      <c r="F21896" s="104"/>
    </row>
    <row r="21897" spans="5:6" x14ac:dyDescent="0.25">
      <c r="E21897" s="103"/>
      <c r="F21897" s="104"/>
    </row>
    <row r="21898" spans="5:6" x14ac:dyDescent="0.25">
      <c r="E21898" s="103"/>
      <c r="F21898" s="104"/>
    </row>
    <row r="21899" spans="5:6" x14ac:dyDescent="0.25">
      <c r="E21899" s="103"/>
      <c r="F21899" s="104"/>
    </row>
    <row r="21900" spans="5:6" x14ac:dyDescent="0.25">
      <c r="E21900" s="103"/>
      <c r="F21900" s="104"/>
    </row>
    <row r="21901" spans="5:6" x14ac:dyDescent="0.25">
      <c r="E21901" s="103"/>
      <c r="F21901" s="104"/>
    </row>
    <row r="21902" spans="5:6" x14ac:dyDescent="0.25">
      <c r="E21902" s="103"/>
      <c r="F21902" s="104"/>
    </row>
    <row r="21903" spans="5:6" x14ac:dyDescent="0.25">
      <c r="E21903" s="103"/>
      <c r="F21903" s="104"/>
    </row>
    <row r="21904" spans="5:6" x14ac:dyDescent="0.25">
      <c r="E21904" s="103"/>
      <c r="F21904" s="104"/>
    </row>
    <row r="21905" spans="5:6" x14ac:dyDescent="0.25">
      <c r="E21905" s="103"/>
      <c r="F21905" s="104"/>
    </row>
    <row r="21906" spans="5:6" x14ac:dyDescent="0.25">
      <c r="E21906" s="103"/>
      <c r="F21906" s="104"/>
    </row>
    <row r="21907" spans="5:6" x14ac:dyDescent="0.25">
      <c r="E21907" s="103"/>
      <c r="F21907" s="104"/>
    </row>
    <row r="21908" spans="5:6" x14ac:dyDescent="0.25">
      <c r="E21908" s="103"/>
      <c r="F21908" s="104"/>
    </row>
    <row r="21909" spans="5:6" x14ac:dyDescent="0.25">
      <c r="E21909" s="103"/>
      <c r="F21909" s="104"/>
    </row>
    <row r="21910" spans="5:6" x14ac:dyDescent="0.25">
      <c r="E21910" s="103"/>
      <c r="F21910" s="104"/>
    </row>
    <row r="21911" spans="5:6" x14ac:dyDescent="0.25">
      <c r="E21911" s="103"/>
      <c r="F21911" s="104"/>
    </row>
    <row r="21912" spans="5:6" x14ac:dyDescent="0.25">
      <c r="E21912" s="103"/>
      <c r="F21912" s="104"/>
    </row>
    <row r="21913" spans="5:6" x14ac:dyDescent="0.25">
      <c r="E21913" s="103"/>
      <c r="F21913" s="104"/>
    </row>
    <row r="21914" spans="5:6" x14ac:dyDescent="0.25">
      <c r="E21914" s="103"/>
      <c r="F21914" s="104"/>
    </row>
    <row r="21915" spans="5:6" x14ac:dyDescent="0.25">
      <c r="E21915" s="103"/>
      <c r="F21915" s="104"/>
    </row>
    <row r="21916" spans="5:6" x14ac:dyDescent="0.25">
      <c r="E21916" s="103"/>
      <c r="F21916" s="104"/>
    </row>
    <row r="21917" spans="5:6" x14ac:dyDescent="0.25">
      <c r="E21917" s="103"/>
      <c r="F21917" s="104"/>
    </row>
    <row r="21918" spans="5:6" x14ac:dyDescent="0.25">
      <c r="E21918" s="103"/>
      <c r="F21918" s="104"/>
    </row>
    <row r="21919" spans="5:6" x14ac:dyDescent="0.25">
      <c r="E21919" s="103"/>
      <c r="F21919" s="104"/>
    </row>
    <row r="21920" spans="5:6" x14ac:dyDescent="0.25">
      <c r="E21920" s="103"/>
      <c r="F21920" s="104"/>
    </row>
    <row r="21921" spans="5:6" x14ac:dyDescent="0.25">
      <c r="E21921" s="103"/>
      <c r="F21921" s="104"/>
    </row>
    <row r="21922" spans="5:6" x14ac:dyDescent="0.25">
      <c r="E21922" s="103"/>
      <c r="F21922" s="104"/>
    </row>
    <row r="21923" spans="5:6" x14ac:dyDescent="0.25">
      <c r="E21923" s="103"/>
      <c r="F21923" s="104"/>
    </row>
    <row r="21924" spans="5:6" x14ac:dyDescent="0.25">
      <c r="E21924" s="103"/>
      <c r="F21924" s="104"/>
    </row>
    <row r="21925" spans="5:6" x14ac:dyDescent="0.25">
      <c r="E21925" s="103"/>
      <c r="F21925" s="104"/>
    </row>
    <row r="21926" spans="5:6" x14ac:dyDescent="0.25">
      <c r="E21926" s="103"/>
      <c r="F21926" s="104"/>
    </row>
    <row r="21927" spans="5:6" x14ac:dyDescent="0.25">
      <c r="E21927" s="103"/>
      <c r="F21927" s="104"/>
    </row>
    <row r="21928" spans="5:6" x14ac:dyDescent="0.25">
      <c r="E21928" s="103"/>
      <c r="F21928" s="104"/>
    </row>
    <row r="21929" spans="5:6" x14ac:dyDescent="0.25">
      <c r="E21929" s="103"/>
      <c r="F21929" s="104"/>
    </row>
    <row r="21930" spans="5:6" x14ac:dyDescent="0.25">
      <c r="E21930" s="103"/>
      <c r="F21930" s="104"/>
    </row>
    <row r="21931" spans="5:6" x14ac:dyDescent="0.25">
      <c r="E21931" s="103"/>
      <c r="F21931" s="104"/>
    </row>
    <row r="21932" spans="5:6" x14ac:dyDescent="0.25">
      <c r="E21932" s="103"/>
      <c r="F21932" s="104"/>
    </row>
    <row r="21933" spans="5:6" x14ac:dyDescent="0.25">
      <c r="E21933" s="103"/>
      <c r="F21933" s="104"/>
    </row>
    <row r="21934" spans="5:6" x14ac:dyDescent="0.25">
      <c r="E21934" s="103"/>
      <c r="F21934" s="104"/>
    </row>
    <row r="21935" spans="5:6" x14ac:dyDescent="0.25">
      <c r="E21935" s="103"/>
      <c r="F21935" s="104"/>
    </row>
    <row r="21936" spans="5:6" x14ac:dyDescent="0.25">
      <c r="E21936" s="103"/>
      <c r="F21936" s="104"/>
    </row>
    <row r="21937" spans="5:6" x14ac:dyDescent="0.25">
      <c r="E21937" s="103"/>
      <c r="F21937" s="104"/>
    </row>
    <row r="21938" spans="5:6" x14ac:dyDescent="0.25">
      <c r="E21938" s="103"/>
      <c r="F21938" s="104"/>
    </row>
    <row r="21939" spans="5:6" x14ac:dyDescent="0.25">
      <c r="E21939" s="103"/>
      <c r="F21939" s="104"/>
    </row>
    <row r="21940" spans="5:6" x14ac:dyDescent="0.25">
      <c r="E21940" s="103"/>
      <c r="F21940" s="104"/>
    </row>
    <row r="21941" spans="5:6" x14ac:dyDescent="0.25">
      <c r="E21941" s="103"/>
      <c r="F21941" s="104"/>
    </row>
    <row r="21942" spans="5:6" x14ac:dyDescent="0.25">
      <c r="E21942" s="103"/>
      <c r="F21942" s="104"/>
    </row>
    <row r="21943" spans="5:6" x14ac:dyDescent="0.25">
      <c r="E21943" s="103"/>
      <c r="F21943" s="104"/>
    </row>
    <row r="21944" spans="5:6" x14ac:dyDescent="0.25">
      <c r="E21944" s="103"/>
      <c r="F21944" s="104"/>
    </row>
    <row r="21945" spans="5:6" x14ac:dyDescent="0.25">
      <c r="E21945" s="103"/>
      <c r="F21945" s="104"/>
    </row>
    <row r="21946" spans="5:6" x14ac:dyDescent="0.25">
      <c r="E21946" s="103"/>
      <c r="F21946" s="104"/>
    </row>
    <row r="21947" spans="5:6" x14ac:dyDescent="0.25">
      <c r="E21947" s="103"/>
      <c r="F21947" s="104"/>
    </row>
    <row r="21948" spans="5:6" x14ac:dyDescent="0.25">
      <c r="E21948" s="103"/>
      <c r="F21948" s="104"/>
    </row>
    <row r="21949" spans="5:6" x14ac:dyDescent="0.25">
      <c r="E21949" s="103"/>
      <c r="F21949" s="104"/>
    </row>
    <row r="21950" spans="5:6" x14ac:dyDescent="0.25">
      <c r="E21950" s="103"/>
      <c r="F21950" s="104"/>
    </row>
    <row r="21951" spans="5:6" x14ac:dyDescent="0.25">
      <c r="E21951" s="103"/>
      <c r="F21951" s="104"/>
    </row>
    <row r="21952" spans="5:6" x14ac:dyDescent="0.25">
      <c r="E21952" s="103"/>
      <c r="F21952" s="104"/>
    </row>
    <row r="21953" spans="5:6" x14ac:dyDescent="0.25">
      <c r="E21953" s="103"/>
      <c r="F21953" s="104"/>
    </row>
    <row r="21954" spans="5:6" x14ac:dyDescent="0.25">
      <c r="E21954" s="103"/>
      <c r="F21954" s="104"/>
    </row>
    <row r="21955" spans="5:6" x14ac:dyDescent="0.25">
      <c r="E21955" s="103"/>
      <c r="F21955" s="104"/>
    </row>
    <row r="21956" spans="5:6" x14ac:dyDescent="0.25">
      <c r="E21956" s="103"/>
      <c r="F21956" s="104"/>
    </row>
    <row r="21957" spans="5:6" x14ac:dyDescent="0.25">
      <c r="E21957" s="103"/>
      <c r="F21957" s="104"/>
    </row>
    <row r="21958" spans="5:6" x14ac:dyDescent="0.25">
      <c r="E21958" s="103"/>
      <c r="F21958" s="104"/>
    </row>
    <row r="21959" spans="5:6" x14ac:dyDescent="0.25">
      <c r="E21959" s="103"/>
      <c r="F21959" s="104"/>
    </row>
    <row r="21960" spans="5:6" x14ac:dyDescent="0.25">
      <c r="E21960" s="103"/>
      <c r="F21960" s="104"/>
    </row>
    <row r="21961" spans="5:6" x14ac:dyDescent="0.25">
      <c r="E21961" s="103"/>
      <c r="F21961" s="104"/>
    </row>
    <row r="21962" spans="5:6" x14ac:dyDescent="0.25">
      <c r="E21962" s="103"/>
      <c r="F21962" s="104"/>
    </row>
    <row r="21963" spans="5:6" x14ac:dyDescent="0.25">
      <c r="E21963" s="103"/>
      <c r="F21963" s="104"/>
    </row>
    <row r="21964" spans="5:6" x14ac:dyDescent="0.25">
      <c r="E21964" s="103"/>
      <c r="F21964" s="104"/>
    </row>
    <row r="21965" spans="5:6" x14ac:dyDescent="0.25">
      <c r="E21965" s="103"/>
      <c r="F21965" s="104"/>
    </row>
    <row r="21966" spans="5:6" x14ac:dyDescent="0.25">
      <c r="E21966" s="103"/>
      <c r="F21966" s="104"/>
    </row>
    <row r="21967" spans="5:6" x14ac:dyDescent="0.25">
      <c r="E21967" s="103"/>
      <c r="F21967" s="104"/>
    </row>
    <row r="21968" spans="5:6" x14ac:dyDescent="0.25">
      <c r="E21968" s="103"/>
      <c r="F21968" s="104"/>
    </row>
    <row r="21969" spans="5:6" x14ac:dyDescent="0.25">
      <c r="E21969" s="103"/>
      <c r="F21969" s="104"/>
    </row>
    <row r="21970" spans="5:6" x14ac:dyDescent="0.25">
      <c r="E21970" s="103"/>
      <c r="F21970" s="104"/>
    </row>
    <row r="21971" spans="5:6" x14ac:dyDescent="0.25">
      <c r="E21971" s="103"/>
      <c r="F21971" s="104"/>
    </row>
    <row r="21972" spans="5:6" x14ac:dyDescent="0.25">
      <c r="E21972" s="103"/>
      <c r="F21972" s="104"/>
    </row>
    <row r="21973" spans="5:6" x14ac:dyDescent="0.25">
      <c r="E21973" s="103"/>
      <c r="F21973" s="104"/>
    </row>
    <row r="21974" spans="5:6" x14ac:dyDescent="0.25">
      <c r="E21974" s="103"/>
      <c r="F21974" s="104"/>
    </row>
    <row r="21975" spans="5:6" x14ac:dyDescent="0.25">
      <c r="E21975" s="103"/>
      <c r="F21975" s="104"/>
    </row>
    <row r="21976" spans="5:6" x14ac:dyDescent="0.25">
      <c r="E21976" s="103"/>
      <c r="F21976" s="104"/>
    </row>
    <row r="21977" spans="5:6" x14ac:dyDescent="0.25">
      <c r="E21977" s="103"/>
      <c r="F21977" s="104"/>
    </row>
    <row r="21978" spans="5:6" x14ac:dyDescent="0.25">
      <c r="E21978" s="103"/>
      <c r="F21978" s="104"/>
    </row>
    <row r="21979" spans="5:6" x14ac:dyDescent="0.25">
      <c r="E21979" s="103"/>
      <c r="F21979" s="104"/>
    </row>
    <row r="21980" spans="5:6" x14ac:dyDescent="0.25">
      <c r="E21980" s="103"/>
      <c r="F21980" s="104"/>
    </row>
    <row r="21981" spans="5:6" x14ac:dyDescent="0.25">
      <c r="E21981" s="103"/>
      <c r="F21981" s="104"/>
    </row>
    <row r="21982" spans="5:6" x14ac:dyDescent="0.25">
      <c r="E21982" s="103"/>
      <c r="F21982" s="104"/>
    </row>
    <row r="21983" spans="5:6" x14ac:dyDescent="0.25">
      <c r="E21983" s="103"/>
      <c r="F21983" s="104"/>
    </row>
    <row r="21984" spans="5:6" x14ac:dyDescent="0.25">
      <c r="E21984" s="103"/>
      <c r="F21984" s="104"/>
    </row>
    <row r="21985" spans="5:6" x14ac:dyDescent="0.25">
      <c r="E21985" s="103"/>
      <c r="F21985" s="104"/>
    </row>
    <row r="21986" spans="5:6" x14ac:dyDescent="0.25">
      <c r="E21986" s="103"/>
      <c r="F21986" s="104"/>
    </row>
    <row r="21987" spans="5:6" x14ac:dyDescent="0.25">
      <c r="E21987" s="103"/>
      <c r="F21987" s="104"/>
    </row>
    <row r="21988" spans="5:6" x14ac:dyDescent="0.25">
      <c r="E21988" s="103"/>
      <c r="F21988" s="104"/>
    </row>
    <row r="21989" spans="5:6" x14ac:dyDescent="0.25">
      <c r="E21989" s="103"/>
      <c r="F21989" s="104"/>
    </row>
    <row r="21990" spans="5:6" x14ac:dyDescent="0.25">
      <c r="E21990" s="103"/>
      <c r="F21990" s="104"/>
    </row>
    <row r="21991" spans="5:6" x14ac:dyDescent="0.25">
      <c r="E21991" s="103"/>
      <c r="F21991" s="104"/>
    </row>
    <row r="21992" spans="5:6" x14ac:dyDescent="0.25">
      <c r="E21992" s="103"/>
      <c r="F21992" s="104"/>
    </row>
    <row r="21993" spans="5:6" x14ac:dyDescent="0.25">
      <c r="E21993" s="103"/>
      <c r="F21993" s="104"/>
    </row>
    <row r="21994" spans="5:6" x14ac:dyDescent="0.25">
      <c r="E21994" s="103"/>
      <c r="F21994" s="104"/>
    </row>
    <row r="21995" spans="5:6" x14ac:dyDescent="0.25">
      <c r="E21995" s="103"/>
      <c r="F21995" s="104"/>
    </row>
    <row r="21996" spans="5:6" x14ac:dyDescent="0.25">
      <c r="E21996" s="103"/>
      <c r="F21996" s="104"/>
    </row>
    <row r="21997" spans="5:6" x14ac:dyDescent="0.25">
      <c r="E21997" s="103"/>
      <c r="F21997" s="104"/>
    </row>
    <row r="21998" spans="5:6" x14ac:dyDescent="0.25">
      <c r="E21998" s="103"/>
      <c r="F21998" s="104"/>
    </row>
    <row r="21999" spans="5:6" x14ac:dyDescent="0.25">
      <c r="E21999" s="103"/>
      <c r="F21999" s="104"/>
    </row>
    <row r="22000" spans="5:6" x14ac:dyDescent="0.25">
      <c r="E22000" s="103"/>
      <c r="F22000" s="104"/>
    </row>
    <row r="22001" spans="5:6" x14ac:dyDescent="0.25">
      <c r="E22001" s="103"/>
      <c r="F22001" s="104"/>
    </row>
    <row r="22002" spans="5:6" x14ac:dyDescent="0.25">
      <c r="E22002" s="103"/>
      <c r="F22002" s="104"/>
    </row>
    <row r="22003" spans="5:6" x14ac:dyDescent="0.25">
      <c r="E22003" s="103"/>
      <c r="F22003" s="104"/>
    </row>
    <row r="22004" spans="5:6" x14ac:dyDescent="0.25">
      <c r="E22004" s="103"/>
      <c r="F22004" s="104"/>
    </row>
    <row r="22005" spans="5:6" x14ac:dyDescent="0.25">
      <c r="E22005" s="103"/>
      <c r="F22005" s="104"/>
    </row>
    <row r="22006" spans="5:6" x14ac:dyDescent="0.25">
      <c r="E22006" s="103"/>
      <c r="F22006" s="104"/>
    </row>
    <row r="22007" spans="5:6" x14ac:dyDescent="0.25">
      <c r="E22007" s="103"/>
      <c r="F22007" s="104"/>
    </row>
    <row r="22008" spans="5:6" x14ac:dyDescent="0.25">
      <c r="E22008" s="103"/>
      <c r="F22008" s="104"/>
    </row>
    <row r="22009" spans="5:6" x14ac:dyDescent="0.25">
      <c r="E22009" s="103"/>
      <c r="F22009" s="104"/>
    </row>
    <row r="22010" spans="5:6" x14ac:dyDescent="0.25">
      <c r="E22010" s="103"/>
      <c r="F22010" s="104"/>
    </row>
    <row r="22011" spans="5:6" x14ac:dyDescent="0.25">
      <c r="E22011" s="103"/>
      <c r="F22011" s="104"/>
    </row>
    <row r="22012" spans="5:6" x14ac:dyDescent="0.25">
      <c r="E22012" s="103"/>
      <c r="F22012" s="104"/>
    </row>
    <row r="22013" spans="5:6" x14ac:dyDescent="0.25">
      <c r="E22013" s="103"/>
      <c r="F22013" s="104"/>
    </row>
    <row r="22014" spans="5:6" x14ac:dyDescent="0.25">
      <c r="E22014" s="103"/>
      <c r="F22014" s="104"/>
    </row>
    <row r="22015" spans="5:6" x14ac:dyDescent="0.25">
      <c r="E22015" s="103"/>
      <c r="F22015" s="104"/>
    </row>
    <row r="22016" spans="5:6" x14ac:dyDescent="0.25">
      <c r="E22016" s="103"/>
      <c r="F22016" s="104"/>
    </row>
    <row r="22017" spans="5:6" x14ac:dyDescent="0.25">
      <c r="E22017" s="103"/>
      <c r="F22017" s="104"/>
    </row>
    <row r="22018" spans="5:6" x14ac:dyDescent="0.25">
      <c r="E22018" s="103"/>
      <c r="F22018" s="104"/>
    </row>
    <row r="22019" spans="5:6" x14ac:dyDescent="0.25">
      <c r="E22019" s="103"/>
      <c r="F22019" s="104"/>
    </row>
    <row r="22020" spans="5:6" x14ac:dyDescent="0.25">
      <c r="E22020" s="103"/>
      <c r="F22020" s="104"/>
    </row>
    <row r="22021" spans="5:6" x14ac:dyDescent="0.25">
      <c r="E22021" s="103"/>
      <c r="F22021" s="104"/>
    </row>
    <row r="22022" spans="5:6" x14ac:dyDescent="0.25">
      <c r="E22022" s="103"/>
      <c r="F22022" s="104"/>
    </row>
    <row r="22023" spans="5:6" x14ac:dyDescent="0.25">
      <c r="E22023" s="103"/>
      <c r="F22023" s="104"/>
    </row>
    <row r="22024" spans="5:6" x14ac:dyDescent="0.25">
      <c r="E22024" s="103"/>
      <c r="F22024" s="104"/>
    </row>
    <row r="22025" spans="5:6" x14ac:dyDescent="0.25">
      <c r="E22025" s="103"/>
      <c r="F22025" s="104"/>
    </row>
    <row r="22026" spans="5:6" x14ac:dyDescent="0.25">
      <c r="E22026" s="103"/>
      <c r="F22026" s="104"/>
    </row>
    <row r="22027" spans="5:6" x14ac:dyDescent="0.25">
      <c r="E22027" s="103"/>
      <c r="F22027" s="104"/>
    </row>
    <row r="22028" spans="5:6" x14ac:dyDescent="0.25">
      <c r="E22028" s="103"/>
      <c r="F22028" s="104"/>
    </row>
    <row r="22029" spans="5:6" x14ac:dyDescent="0.25">
      <c r="E22029" s="103"/>
      <c r="F22029" s="104"/>
    </row>
    <row r="22030" spans="5:6" x14ac:dyDescent="0.25">
      <c r="E22030" s="103"/>
      <c r="F22030" s="104"/>
    </row>
    <row r="22031" spans="5:6" x14ac:dyDescent="0.25">
      <c r="E22031" s="103"/>
      <c r="F22031" s="104"/>
    </row>
    <row r="22032" spans="5:6" x14ac:dyDescent="0.25">
      <c r="E22032" s="103"/>
      <c r="F22032" s="104"/>
    </row>
    <row r="22033" spans="5:6" x14ac:dyDescent="0.25">
      <c r="E22033" s="103"/>
      <c r="F22033" s="104"/>
    </row>
    <row r="22034" spans="5:6" x14ac:dyDescent="0.25">
      <c r="E22034" s="103"/>
      <c r="F22034" s="104"/>
    </row>
    <row r="22035" spans="5:6" x14ac:dyDescent="0.25">
      <c r="E22035" s="103"/>
      <c r="F22035" s="104"/>
    </row>
    <row r="22036" spans="5:6" x14ac:dyDescent="0.25">
      <c r="E22036" s="103"/>
      <c r="F22036" s="104"/>
    </row>
    <row r="22037" spans="5:6" x14ac:dyDescent="0.25">
      <c r="E22037" s="103"/>
      <c r="F22037" s="104"/>
    </row>
    <row r="22038" spans="5:6" x14ac:dyDescent="0.25">
      <c r="E22038" s="103"/>
      <c r="F22038" s="104"/>
    </row>
    <row r="22039" spans="5:6" x14ac:dyDescent="0.25">
      <c r="E22039" s="103"/>
      <c r="F22039" s="104"/>
    </row>
    <row r="22040" spans="5:6" x14ac:dyDescent="0.25">
      <c r="E22040" s="103"/>
      <c r="F22040" s="104"/>
    </row>
    <row r="22041" spans="5:6" x14ac:dyDescent="0.25">
      <c r="E22041" s="103"/>
      <c r="F22041" s="104"/>
    </row>
    <row r="22042" spans="5:6" x14ac:dyDescent="0.25">
      <c r="E22042" s="103"/>
      <c r="F22042" s="104"/>
    </row>
    <row r="22043" spans="5:6" x14ac:dyDescent="0.25">
      <c r="E22043" s="103"/>
      <c r="F22043" s="104"/>
    </row>
    <row r="22044" spans="5:6" x14ac:dyDescent="0.25">
      <c r="E22044" s="103"/>
      <c r="F22044" s="104"/>
    </row>
    <row r="22045" spans="5:6" x14ac:dyDescent="0.25">
      <c r="E22045" s="103"/>
      <c r="F22045" s="104"/>
    </row>
    <row r="22046" spans="5:6" x14ac:dyDescent="0.25">
      <c r="E22046" s="103"/>
      <c r="F22046" s="104"/>
    </row>
    <row r="22047" spans="5:6" x14ac:dyDescent="0.25">
      <c r="E22047" s="103"/>
      <c r="F22047" s="104"/>
    </row>
    <row r="22048" spans="5:6" x14ac:dyDescent="0.25">
      <c r="E22048" s="103"/>
      <c r="F22048" s="104"/>
    </row>
    <row r="22049" spans="5:6" x14ac:dyDescent="0.25">
      <c r="E22049" s="103"/>
      <c r="F22049" s="104"/>
    </row>
    <row r="22050" spans="5:6" x14ac:dyDescent="0.25">
      <c r="E22050" s="103"/>
      <c r="F22050" s="104"/>
    </row>
    <row r="22051" spans="5:6" x14ac:dyDescent="0.25">
      <c r="E22051" s="103"/>
      <c r="F22051" s="104"/>
    </row>
    <row r="22052" spans="5:6" x14ac:dyDescent="0.25">
      <c r="E22052" s="103"/>
      <c r="F22052" s="104"/>
    </row>
    <row r="22053" spans="5:6" x14ac:dyDescent="0.25">
      <c r="E22053" s="103"/>
      <c r="F22053" s="104"/>
    </row>
    <row r="22054" spans="5:6" x14ac:dyDescent="0.25">
      <c r="E22054" s="103"/>
      <c r="F22054" s="104"/>
    </row>
    <row r="22055" spans="5:6" x14ac:dyDescent="0.25">
      <c r="E22055" s="103"/>
      <c r="F22055" s="104"/>
    </row>
    <row r="22056" spans="5:6" x14ac:dyDescent="0.25">
      <c r="E22056" s="103"/>
      <c r="F22056" s="104"/>
    </row>
    <row r="22057" spans="5:6" x14ac:dyDescent="0.25">
      <c r="E22057" s="103"/>
      <c r="F22057" s="104"/>
    </row>
    <row r="22058" spans="5:6" x14ac:dyDescent="0.25">
      <c r="E22058" s="103"/>
      <c r="F22058" s="104"/>
    </row>
    <row r="22059" spans="5:6" x14ac:dyDescent="0.25">
      <c r="E22059" s="103"/>
      <c r="F22059" s="104"/>
    </row>
    <row r="22060" spans="5:6" x14ac:dyDescent="0.25">
      <c r="E22060" s="103"/>
      <c r="F22060" s="104"/>
    </row>
    <row r="22061" spans="5:6" x14ac:dyDescent="0.25">
      <c r="E22061" s="103"/>
      <c r="F22061" s="104"/>
    </row>
    <row r="22062" spans="5:6" x14ac:dyDescent="0.25">
      <c r="E22062" s="103"/>
      <c r="F22062" s="104"/>
    </row>
    <row r="22063" spans="5:6" x14ac:dyDescent="0.25">
      <c r="E22063" s="103"/>
      <c r="F22063" s="104"/>
    </row>
    <row r="22064" spans="5:6" x14ac:dyDescent="0.25">
      <c r="E22064" s="103"/>
      <c r="F22064" s="104"/>
    </row>
    <row r="22065" spans="5:6" x14ac:dyDescent="0.25">
      <c r="E22065" s="103"/>
      <c r="F22065" s="104"/>
    </row>
    <row r="22066" spans="5:6" x14ac:dyDescent="0.25">
      <c r="E22066" s="103"/>
      <c r="F22066" s="104"/>
    </row>
    <row r="22067" spans="5:6" x14ac:dyDescent="0.25">
      <c r="E22067" s="103"/>
      <c r="F22067" s="104"/>
    </row>
    <row r="22068" spans="5:6" x14ac:dyDescent="0.25">
      <c r="E22068" s="103"/>
      <c r="F22068" s="104"/>
    </row>
    <row r="22069" spans="5:6" x14ac:dyDescent="0.25">
      <c r="E22069" s="103"/>
      <c r="F22069" s="104"/>
    </row>
    <row r="22070" spans="5:6" x14ac:dyDescent="0.25">
      <c r="E22070" s="103"/>
      <c r="F22070" s="104"/>
    </row>
    <row r="22071" spans="5:6" x14ac:dyDescent="0.25">
      <c r="E22071" s="103"/>
      <c r="F22071" s="104"/>
    </row>
    <row r="22072" spans="5:6" x14ac:dyDescent="0.25">
      <c r="E22072" s="103"/>
      <c r="F22072" s="104"/>
    </row>
    <row r="22073" spans="5:6" x14ac:dyDescent="0.25">
      <c r="E22073" s="103"/>
      <c r="F22073" s="104"/>
    </row>
    <row r="22074" spans="5:6" x14ac:dyDescent="0.25">
      <c r="E22074" s="103"/>
      <c r="F22074" s="104"/>
    </row>
    <row r="22075" spans="5:6" x14ac:dyDescent="0.25">
      <c r="E22075" s="103"/>
      <c r="F22075" s="104"/>
    </row>
    <row r="22076" spans="5:6" x14ac:dyDescent="0.25">
      <c r="E22076" s="103"/>
      <c r="F22076" s="104"/>
    </row>
    <row r="22077" spans="5:6" x14ac:dyDescent="0.25">
      <c r="E22077" s="103"/>
      <c r="F22077" s="104"/>
    </row>
    <row r="22078" spans="5:6" x14ac:dyDescent="0.25">
      <c r="E22078" s="103"/>
      <c r="F22078" s="104"/>
    </row>
    <row r="22079" spans="5:6" x14ac:dyDescent="0.25">
      <c r="E22079" s="103"/>
      <c r="F22079" s="104"/>
    </row>
    <row r="22080" spans="5:6" x14ac:dyDescent="0.25">
      <c r="E22080" s="103"/>
      <c r="F22080" s="104"/>
    </row>
    <row r="22081" spans="5:6" x14ac:dyDescent="0.25">
      <c r="E22081" s="103"/>
      <c r="F22081" s="104"/>
    </row>
    <row r="22082" spans="5:6" x14ac:dyDescent="0.25">
      <c r="E22082" s="103"/>
      <c r="F22082" s="104"/>
    </row>
    <row r="22083" spans="5:6" x14ac:dyDescent="0.25">
      <c r="E22083" s="103"/>
      <c r="F22083" s="104"/>
    </row>
    <row r="22084" spans="5:6" x14ac:dyDescent="0.25">
      <c r="E22084" s="103"/>
      <c r="F22084" s="104"/>
    </row>
    <row r="22085" spans="5:6" x14ac:dyDescent="0.25">
      <c r="E22085" s="103"/>
      <c r="F22085" s="104"/>
    </row>
    <row r="22086" spans="5:6" x14ac:dyDescent="0.25">
      <c r="E22086" s="103"/>
      <c r="F22086" s="104"/>
    </row>
    <row r="22087" spans="5:6" x14ac:dyDescent="0.25">
      <c r="E22087" s="103"/>
      <c r="F22087" s="104"/>
    </row>
    <row r="22088" spans="5:6" x14ac:dyDescent="0.25">
      <c r="E22088" s="103"/>
      <c r="F22088" s="104"/>
    </row>
    <row r="22089" spans="5:6" x14ac:dyDescent="0.25">
      <c r="E22089" s="103"/>
      <c r="F22089" s="104"/>
    </row>
    <row r="22090" spans="5:6" x14ac:dyDescent="0.25">
      <c r="E22090" s="103"/>
      <c r="F22090" s="104"/>
    </row>
    <row r="22091" spans="5:6" x14ac:dyDescent="0.25">
      <c r="E22091" s="103"/>
      <c r="F22091" s="104"/>
    </row>
    <row r="22092" spans="5:6" x14ac:dyDescent="0.25">
      <c r="E22092" s="103"/>
      <c r="F22092" s="104"/>
    </row>
    <row r="22093" spans="5:6" x14ac:dyDescent="0.25">
      <c r="E22093" s="103"/>
      <c r="F22093" s="104"/>
    </row>
    <row r="22094" spans="5:6" x14ac:dyDescent="0.25">
      <c r="E22094" s="103"/>
      <c r="F22094" s="104"/>
    </row>
    <row r="22095" spans="5:6" x14ac:dyDescent="0.25">
      <c r="E22095" s="103"/>
      <c r="F22095" s="104"/>
    </row>
    <row r="22096" spans="5:6" x14ac:dyDescent="0.25">
      <c r="E22096" s="103"/>
      <c r="F22096" s="104"/>
    </row>
    <row r="22097" spans="5:6" x14ac:dyDescent="0.25">
      <c r="E22097" s="103"/>
      <c r="F22097" s="104"/>
    </row>
    <row r="22098" spans="5:6" x14ac:dyDescent="0.25">
      <c r="E22098" s="103"/>
      <c r="F22098" s="104"/>
    </row>
    <row r="22099" spans="5:6" x14ac:dyDescent="0.25">
      <c r="E22099" s="103"/>
      <c r="F22099" s="104"/>
    </row>
    <row r="22100" spans="5:6" x14ac:dyDescent="0.25">
      <c r="E22100" s="103"/>
      <c r="F22100" s="104"/>
    </row>
    <row r="22101" spans="5:6" x14ac:dyDescent="0.25">
      <c r="E22101" s="103"/>
      <c r="F22101" s="104"/>
    </row>
    <row r="22102" spans="5:6" x14ac:dyDescent="0.25">
      <c r="E22102" s="103"/>
      <c r="F22102" s="104"/>
    </row>
    <row r="22103" spans="5:6" x14ac:dyDescent="0.25">
      <c r="E22103" s="103"/>
      <c r="F22103" s="104"/>
    </row>
    <row r="22104" spans="5:6" x14ac:dyDescent="0.25">
      <c r="E22104" s="103"/>
      <c r="F22104" s="104"/>
    </row>
    <row r="22105" spans="5:6" x14ac:dyDescent="0.25">
      <c r="E22105" s="103"/>
      <c r="F22105" s="104"/>
    </row>
    <row r="22106" spans="5:6" x14ac:dyDescent="0.25">
      <c r="E22106" s="103"/>
      <c r="F22106" s="104"/>
    </row>
    <row r="22107" spans="5:6" x14ac:dyDescent="0.25">
      <c r="E22107" s="103"/>
      <c r="F22107" s="104"/>
    </row>
    <row r="22108" spans="5:6" x14ac:dyDescent="0.25">
      <c r="E22108" s="103"/>
      <c r="F22108" s="104"/>
    </row>
    <row r="22109" spans="5:6" x14ac:dyDescent="0.25">
      <c r="E22109" s="103"/>
      <c r="F22109" s="104"/>
    </row>
    <row r="22110" spans="5:6" x14ac:dyDescent="0.25">
      <c r="E22110" s="103"/>
      <c r="F22110" s="104"/>
    </row>
    <row r="22111" spans="5:6" x14ac:dyDescent="0.25">
      <c r="E22111" s="103"/>
      <c r="F22111" s="104"/>
    </row>
    <row r="22112" spans="5:6" x14ac:dyDescent="0.25">
      <c r="E22112" s="103"/>
      <c r="F22112" s="104"/>
    </row>
    <row r="22113" spans="5:6" x14ac:dyDescent="0.25">
      <c r="E22113" s="103"/>
      <c r="F22113" s="104"/>
    </row>
    <row r="22114" spans="5:6" x14ac:dyDescent="0.25">
      <c r="E22114" s="103"/>
      <c r="F22114" s="104"/>
    </row>
    <row r="22115" spans="5:6" x14ac:dyDescent="0.25">
      <c r="E22115" s="103"/>
      <c r="F22115" s="104"/>
    </row>
    <row r="22116" spans="5:6" x14ac:dyDescent="0.25">
      <c r="E22116" s="103"/>
      <c r="F22116" s="104"/>
    </row>
    <row r="22117" spans="5:6" x14ac:dyDescent="0.25">
      <c r="E22117" s="103"/>
      <c r="F22117" s="104"/>
    </row>
    <row r="22118" spans="5:6" x14ac:dyDescent="0.25">
      <c r="E22118" s="103"/>
      <c r="F22118" s="104"/>
    </row>
    <row r="22119" spans="5:6" x14ac:dyDescent="0.25">
      <c r="E22119" s="103"/>
      <c r="F22119" s="104"/>
    </row>
    <row r="22120" spans="5:6" x14ac:dyDescent="0.25">
      <c r="E22120" s="103"/>
      <c r="F22120" s="104"/>
    </row>
    <row r="22121" spans="5:6" x14ac:dyDescent="0.25">
      <c r="E22121" s="103"/>
      <c r="F22121" s="104"/>
    </row>
    <row r="22122" spans="5:6" x14ac:dyDescent="0.25">
      <c r="E22122" s="103"/>
      <c r="F22122" s="104"/>
    </row>
    <row r="22123" spans="5:6" x14ac:dyDescent="0.25">
      <c r="E22123" s="103"/>
      <c r="F22123" s="104"/>
    </row>
    <row r="22124" spans="5:6" x14ac:dyDescent="0.25">
      <c r="E22124" s="103"/>
      <c r="F22124" s="104"/>
    </row>
    <row r="22125" spans="5:6" x14ac:dyDescent="0.25">
      <c r="E22125" s="103"/>
      <c r="F22125" s="104"/>
    </row>
    <row r="22126" spans="5:6" x14ac:dyDescent="0.25">
      <c r="E22126" s="103"/>
      <c r="F22126" s="104"/>
    </row>
    <row r="22127" spans="5:6" x14ac:dyDescent="0.25">
      <c r="E22127" s="103"/>
      <c r="F22127" s="104"/>
    </row>
    <row r="22128" spans="5:6" x14ac:dyDescent="0.25">
      <c r="E22128" s="103"/>
      <c r="F22128" s="104"/>
    </row>
    <row r="22129" spans="5:6" x14ac:dyDescent="0.25">
      <c r="E22129" s="103"/>
      <c r="F22129" s="104"/>
    </row>
    <row r="22130" spans="5:6" x14ac:dyDescent="0.25">
      <c r="E22130" s="103"/>
      <c r="F22130" s="104"/>
    </row>
    <row r="22131" spans="5:6" x14ac:dyDescent="0.25">
      <c r="E22131" s="103"/>
      <c r="F22131" s="104"/>
    </row>
    <row r="22132" spans="5:6" x14ac:dyDescent="0.25">
      <c r="E22132" s="103"/>
      <c r="F22132" s="104"/>
    </row>
    <row r="22133" spans="5:6" x14ac:dyDescent="0.25">
      <c r="E22133" s="103"/>
      <c r="F22133" s="104"/>
    </row>
    <row r="22134" spans="5:6" x14ac:dyDescent="0.25">
      <c r="E22134" s="103"/>
      <c r="F22134" s="104"/>
    </row>
    <row r="22135" spans="5:6" x14ac:dyDescent="0.25">
      <c r="E22135" s="103"/>
      <c r="F22135" s="104"/>
    </row>
    <row r="22136" spans="5:6" x14ac:dyDescent="0.25">
      <c r="E22136" s="103"/>
      <c r="F22136" s="104"/>
    </row>
    <row r="22137" spans="5:6" x14ac:dyDescent="0.25">
      <c r="E22137" s="103"/>
      <c r="F22137" s="104"/>
    </row>
    <row r="22138" spans="5:6" x14ac:dyDescent="0.25">
      <c r="E22138" s="103"/>
      <c r="F22138" s="104"/>
    </row>
    <row r="22139" spans="5:6" x14ac:dyDescent="0.25">
      <c r="E22139" s="103"/>
      <c r="F22139" s="104"/>
    </row>
    <row r="22140" spans="5:6" x14ac:dyDescent="0.25">
      <c r="E22140" s="103"/>
      <c r="F22140" s="104"/>
    </row>
    <row r="22141" spans="5:6" x14ac:dyDescent="0.25">
      <c r="E22141" s="103"/>
      <c r="F22141" s="104"/>
    </row>
    <row r="22142" spans="5:6" x14ac:dyDescent="0.25">
      <c r="E22142" s="103"/>
      <c r="F22142" s="104"/>
    </row>
    <row r="22143" spans="5:6" x14ac:dyDescent="0.25">
      <c r="E22143" s="103"/>
      <c r="F22143" s="104"/>
    </row>
    <row r="22144" spans="5:6" x14ac:dyDescent="0.25">
      <c r="E22144" s="103"/>
      <c r="F22144" s="104"/>
    </row>
    <row r="22145" spans="5:6" x14ac:dyDescent="0.25">
      <c r="E22145" s="103"/>
      <c r="F22145" s="104"/>
    </row>
    <row r="22146" spans="5:6" x14ac:dyDescent="0.25">
      <c r="E22146" s="103"/>
      <c r="F22146" s="104"/>
    </row>
    <row r="22147" spans="5:6" x14ac:dyDescent="0.25">
      <c r="E22147" s="103"/>
      <c r="F22147" s="104"/>
    </row>
    <row r="22148" spans="5:6" x14ac:dyDescent="0.25">
      <c r="E22148" s="103"/>
      <c r="F22148" s="104"/>
    </row>
    <row r="22149" spans="5:6" x14ac:dyDescent="0.25">
      <c r="E22149" s="103"/>
      <c r="F22149" s="104"/>
    </row>
    <row r="22150" spans="5:6" x14ac:dyDescent="0.25">
      <c r="E22150" s="103"/>
      <c r="F22150" s="104"/>
    </row>
    <row r="22151" spans="5:6" x14ac:dyDescent="0.25">
      <c r="E22151" s="103"/>
      <c r="F22151" s="104"/>
    </row>
    <row r="22152" spans="5:6" x14ac:dyDescent="0.25">
      <c r="E22152" s="103"/>
      <c r="F22152" s="104"/>
    </row>
    <row r="22153" spans="5:6" x14ac:dyDescent="0.25">
      <c r="E22153" s="103"/>
      <c r="F22153" s="104"/>
    </row>
    <row r="22154" spans="5:6" x14ac:dyDescent="0.25">
      <c r="E22154" s="103"/>
      <c r="F22154" s="104"/>
    </row>
    <row r="22155" spans="5:6" x14ac:dyDescent="0.25">
      <c r="E22155" s="103"/>
      <c r="F22155" s="104"/>
    </row>
    <row r="22156" spans="5:6" x14ac:dyDescent="0.25">
      <c r="E22156" s="103"/>
      <c r="F22156" s="104"/>
    </row>
    <row r="22157" spans="5:6" x14ac:dyDescent="0.25">
      <c r="E22157" s="103"/>
      <c r="F22157" s="104"/>
    </row>
    <row r="22158" spans="5:6" x14ac:dyDescent="0.25">
      <c r="E22158" s="103"/>
      <c r="F22158" s="104"/>
    </row>
    <row r="22159" spans="5:6" x14ac:dyDescent="0.25">
      <c r="E22159" s="103"/>
      <c r="F22159" s="104"/>
    </row>
    <row r="22160" spans="5:6" x14ac:dyDescent="0.25">
      <c r="E22160" s="103"/>
      <c r="F22160" s="104"/>
    </row>
    <row r="22161" spans="5:6" x14ac:dyDescent="0.25">
      <c r="E22161" s="103"/>
      <c r="F22161" s="104"/>
    </row>
    <row r="22162" spans="5:6" x14ac:dyDescent="0.25">
      <c r="E22162" s="103"/>
      <c r="F22162" s="104"/>
    </row>
    <row r="22163" spans="5:6" x14ac:dyDescent="0.25">
      <c r="E22163" s="103"/>
      <c r="F22163" s="104"/>
    </row>
    <row r="22164" spans="5:6" x14ac:dyDescent="0.25">
      <c r="E22164" s="103"/>
      <c r="F22164" s="104"/>
    </row>
    <row r="22165" spans="5:6" x14ac:dyDescent="0.25">
      <c r="E22165" s="103"/>
      <c r="F22165" s="104"/>
    </row>
    <row r="22166" spans="5:6" x14ac:dyDescent="0.25">
      <c r="E22166" s="103"/>
      <c r="F22166" s="104"/>
    </row>
    <row r="22167" spans="5:6" x14ac:dyDescent="0.25">
      <c r="E22167" s="103"/>
      <c r="F22167" s="104"/>
    </row>
    <row r="22168" spans="5:6" x14ac:dyDescent="0.25">
      <c r="E22168" s="103"/>
      <c r="F22168" s="104"/>
    </row>
    <row r="22169" spans="5:6" x14ac:dyDescent="0.25">
      <c r="E22169" s="103"/>
      <c r="F22169" s="104"/>
    </row>
    <row r="22170" spans="5:6" x14ac:dyDescent="0.25">
      <c r="E22170" s="103"/>
      <c r="F22170" s="104"/>
    </row>
    <row r="22171" spans="5:6" x14ac:dyDescent="0.25">
      <c r="E22171" s="103"/>
      <c r="F22171" s="104"/>
    </row>
    <row r="22172" spans="5:6" x14ac:dyDescent="0.25">
      <c r="E22172" s="103"/>
      <c r="F22172" s="104"/>
    </row>
    <row r="22173" spans="5:6" x14ac:dyDescent="0.25">
      <c r="E22173" s="103"/>
      <c r="F22173" s="104"/>
    </row>
    <row r="22174" spans="5:6" x14ac:dyDescent="0.25">
      <c r="E22174" s="103"/>
      <c r="F22174" s="104"/>
    </row>
    <row r="22175" spans="5:6" x14ac:dyDescent="0.25">
      <c r="E22175" s="103"/>
      <c r="F22175" s="104"/>
    </row>
    <row r="22176" spans="5:6" x14ac:dyDescent="0.25">
      <c r="E22176" s="103"/>
      <c r="F22176" s="104"/>
    </row>
    <row r="22177" spans="5:6" x14ac:dyDescent="0.25">
      <c r="E22177" s="103"/>
      <c r="F22177" s="104"/>
    </row>
    <row r="22178" spans="5:6" x14ac:dyDescent="0.25">
      <c r="E22178" s="103"/>
      <c r="F22178" s="104"/>
    </row>
    <row r="22179" spans="5:6" x14ac:dyDescent="0.25">
      <c r="E22179" s="103"/>
      <c r="F22179" s="104"/>
    </row>
    <row r="22180" spans="5:6" x14ac:dyDescent="0.25">
      <c r="E22180" s="103"/>
      <c r="F22180" s="104"/>
    </row>
    <row r="22181" spans="5:6" x14ac:dyDescent="0.25">
      <c r="E22181" s="103"/>
      <c r="F22181" s="104"/>
    </row>
    <row r="22182" spans="5:6" x14ac:dyDescent="0.25">
      <c r="E22182" s="103"/>
      <c r="F22182" s="104"/>
    </row>
    <row r="22183" spans="5:6" x14ac:dyDescent="0.25">
      <c r="E22183" s="103"/>
      <c r="F22183" s="104"/>
    </row>
    <row r="22184" spans="5:6" x14ac:dyDescent="0.25">
      <c r="E22184" s="103"/>
      <c r="F22184" s="104"/>
    </row>
    <row r="22185" spans="5:6" x14ac:dyDescent="0.25">
      <c r="E22185" s="103"/>
      <c r="F22185" s="104"/>
    </row>
    <row r="22186" spans="5:6" x14ac:dyDescent="0.25">
      <c r="E22186" s="103"/>
      <c r="F22186" s="104"/>
    </row>
    <row r="22187" spans="5:6" x14ac:dyDescent="0.25">
      <c r="E22187" s="103"/>
      <c r="F22187" s="104"/>
    </row>
    <row r="22188" spans="5:6" x14ac:dyDescent="0.25">
      <c r="E22188" s="103"/>
      <c r="F22188" s="104"/>
    </row>
    <row r="22189" spans="5:6" x14ac:dyDescent="0.25">
      <c r="E22189" s="103"/>
      <c r="F22189" s="104"/>
    </row>
    <row r="22190" spans="5:6" x14ac:dyDescent="0.25">
      <c r="E22190" s="103"/>
      <c r="F22190" s="104"/>
    </row>
    <row r="22191" spans="5:6" x14ac:dyDescent="0.25">
      <c r="E22191" s="103"/>
      <c r="F22191" s="104"/>
    </row>
    <row r="22192" spans="5:6" x14ac:dyDescent="0.25">
      <c r="E22192" s="103"/>
      <c r="F22192" s="104"/>
    </row>
    <row r="22193" spans="5:6" x14ac:dyDescent="0.25">
      <c r="E22193" s="103"/>
      <c r="F22193" s="104"/>
    </row>
    <row r="22194" spans="5:6" x14ac:dyDescent="0.25">
      <c r="E22194" s="103"/>
      <c r="F22194" s="104"/>
    </row>
    <row r="22195" spans="5:6" x14ac:dyDescent="0.25">
      <c r="E22195" s="103"/>
      <c r="F22195" s="104"/>
    </row>
    <row r="22196" spans="5:6" x14ac:dyDescent="0.25">
      <c r="E22196" s="103"/>
      <c r="F22196" s="104"/>
    </row>
    <row r="22197" spans="5:6" x14ac:dyDescent="0.25">
      <c r="E22197" s="103"/>
      <c r="F22197" s="104"/>
    </row>
    <row r="22198" spans="5:6" x14ac:dyDescent="0.25">
      <c r="E22198" s="103"/>
      <c r="F22198" s="104"/>
    </row>
    <row r="22199" spans="5:6" x14ac:dyDescent="0.25">
      <c r="E22199" s="103"/>
      <c r="F22199" s="104"/>
    </row>
    <row r="22200" spans="5:6" x14ac:dyDescent="0.25">
      <c r="E22200" s="103"/>
      <c r="F22200" s="104"/>
    </row>
    <row r="22201" spans="5:6" x14ac:dyDescent="0.25">
      <c r="E22201" s="103"/>
      <c r="F22201" s="104"/>
    </row>
    <row r="22202" spans="5:6" x14ac:dyDescent="0.25">
      <c r="E22202" s="103"/>
      <c r="F22202" s="104"/>
    </row>
    <row r="22203" spans="5:6" x14ac:dyDescent="0.25">
      <c r="E22203" s="103"/>
      <c r="F22203" s="104"/>
    </row>
    <row r="22204" spans="5:6" x14ac:dyDescent="0.25">
      <c r="E22204" s="103"/>
      <c r="F22204" s="104"/>
    </row>
    <row r="22205" spans="5:6" x14ac:dyDescent="0.25">
      <c r="E22205" s="103"/>
      <c r="F22205" s="104"/>
    </row>
    <row r="22206" spans="5:6" x14ac:dyDescent="0.25">
      <c r="E22206" s="103"/>
      <c r="F22206" s="104"/>
    </row>
    <row r="22207" spans="5:6" x14ac:dyDescent="0.25">
      <c r="E22207" s="103"/>
      <c r="F22207" s="104"/>
    </row>
    <row r="22208" spans="5:6" x14ac:dyDescent="0.25">
      <c r="E22208" s="103"/>
      <c r="F22208" s="104"/>
    </row>
    <row r="22209" spans="5:6" x14ac:dyDescent="0.25">
      <c r="E22209" s="103"/>
      <c r="F22209" s="104"/>
    </row>
    <row r="22210" spans="5:6" x14ac:dyDescent="0.25">
      <c r="E22210" s="103"/>
      <c r="F22210" s="104"/>
    </row>
    <row r="22211" spans="5:6" x14ac:dyDescent="0.25">
      <c r="E22211" s="103"/>
      <c r="F22211" s="104"/>
    </row>
    <row r="22212" spans="5:6" x14ac:dyDescent="0.25">
      <c r="E22212" s="103"/>
      <c r="F22212" s="104"/>
    </row>
    <row r="22213" spans="5:6" x14ac:dyDescent="0.25">
      <c r="E22213" s="103"/>
      <c r="F22213" s="104"/>
    </row>
    <row r="22214" spans="5:6" x14ac:dyDescent="0.25">
      <c r="E22214" s="103"/>
      <c r="F22214" s="104"/>
    </row>
    <row r="22215" spans="5:6" x14ac:dyDescent="0.25">
      <c r="E22215" s="103"/>
      <c r="F22215" s="104"/>
    </row>
    <row r="22216" spans="5:6" x14ac:dyDescent="0.25">
      <c r="E22216" s="103"/>
      <c r="F22216" s="104"/>
    </row>
    <row r="22217" spans="5:6" x14ac:dyDescent="0.25">
      <c r="E22217" s="103"/>
      <c r="F22217" s="104"/>
    </row>
    <row r="22218" spans="5:6" x14ac:dyDescent="0.25">
      <c r="E22218" s="103"/>
      <c r="F22218" s="104"/>
    </row>
    <row r="22219" spans="5:6" x14ac:dyDescent="0.25">
      <c r="E22219" s="103"/>
      <c r="F22219" s="104"/>
    </row>
    <row r="22220" spans="5:6" x14ac:dyDescent="0.25">
      <c r="E22220" s="103"/>
      <c r="F22220" s="104"/>
    </row>
    <row r="22221" spans="5:6" x14ac:dyDescent="0.25">
      <c r="E22221" s="103"/>
      <c r="F22221" s="104"/>
    </row>
    <row r="22222" spans="5:6" x14ac:dyDescent="0.25">
      <c r="E22222" s="103"/>
      <c r="F22222" s="104"/>
    </row>
    <row r="22223" spans="5:6" x14ac:dyDescent="0.25">
      <c r="E22223" s="103"/>
      <c r="F22223" s="104"/>
    </row>
    <row r="22224" spans="5:6" x14ac:dyDescent="0.25">
      <c r="E22224" s="103"/>
      <c r="F22224" s="104"/>
    </row>
    <row r="22225" spans="5:6" x14ac:dyDescent="0.25">
      <c r="E22225" s="103"/>
      <c r="F22225" s="104"/>
    </row>
    <row r="22226" spans="5:6" x14ac:dyDescent="0.25">
      <c r="E22226" s="103"/>
      <c r="F22226" s="104"/>
    </row>
    <row r="22227" spans="5:6" x14ac:dyDescent="0.25">
      <c r="E22227" s="103"/>
      <c r="F22227" s="104"/>
    </row>
    <row r="22228" spans="5:6" x14ac:dyDescent="0.25">
      <c r="E22228" s="103"/>
      <c r="F22228" s="104"/>
    </row>
    <row r="22229" spans="5:6" x14ac:dyDescent="0.25">
      <c r="E22229" s="103"/>
      <c r="F22229" s="104"/>
    </row>
    <row r="22230" spans="5:6" x14ac:dyDescent="0.25">
      <c r="E22230" s="103"/>
      <c r="F22230" s="104"/>
    </row>
    <row r="22231" spans="5:6" x14ac:dyDescent="0.25">
      <c r="E22231" s="103"/>
      <c r="F22231" s="104"/>
    </row>
    <row r="22232" spans="5:6" x14ac:dyDescent="0.25">
      <c r="E22232" s="103"/>
      <c r="F22232" s="104"/>
    </row>
    <row r="22233" spans="5:6" x14ac:dyDescent="0.25">
      <c r="E22233" s="103"/>
      <c r="F22233" s="104"/>
    </row>
    <row r="22234" spans="5:6" x14ac:dyDescent="0.25">
      <c r="E22234" s="103"/>
      <c r="F22234" s="104"/>
    </row>
    <row r="22235" spans="5:6" x14ac:dyDescent="0.25">
      <c r="E22235" s="103"/>
      <c r="F22235" s="104"/>
    </row>
    <row r="22236" spans="5:6" x14ac:dyDescent="0.25">
      <c r="E22236" s="103"/>
      <c r="F22236" s="104"/>
    </row>
    <row r="22237" spans="5:6" x14ac:dyDescent="0.25">
      <c r="E22237" s="103"/>
      <c r="F22237" s="104"/>
    </row>
    <row r="22238" spans="5:6" x14ac:dyDescent="0.25">
      <c r="E22238" s="103"/>
      <c r="F22238" s="104"/>
    </row>
    <row r="22239" spans="5:6" x14ac:dyDescent="0.25">
      <c r="E22239" s="103"/>
      <c r="F22239" s="104"/>
    </row>
    <row r="22240" spans="5:6" x14ac:dyDescent="0.25">
      <c r="E22240" s="103"/>
      <c r="F22240" s="104"/>
    </row>
    <row r="22241" spans="5:6" x14ac:dyDescent="0.25">
      <c r="E22241" s="103"/>
      <c r="F22241" s="104"/>
    </row>
    <row r="22242" spans="5:6" x14ac:dyDescent="0.25">
      <c r="E22242" s="103"/>
      <c r="F22242" s="104"/>
    </row>
    <row r="22243" spans="5:6" x14ac:dyDescent="0.25">
      <c r="E22243" s="103"/>
      <c r="F22243" s="104"/>
    </row>
    <row r="22244" spans="5:6" x14ac:dyDescent="0.25">
      <c r="E22244" s="103"/>
      <c r="F22244" s="104"/>
    </row>
    <row r="22245" spans="5:6" x14ac:dyDescent="0.25">
      <c r="E22245" s="103"/>
      <c r="F22245" s="104"/>
    </row>
    <row r="22246" spans="5:6" x14ac:dyDescent="0.25">
      <c r="E22246" s="103"/>
      <c r="F22246" s="104"/>
    </row>
    <row r="22247" spans="5:6" x14ac:dyDescent="0.25">
      <c r="E22247" s="103"/>
      <c r="F22247" s="104"/>
    </row>
    <row r="22248" spans="5:6" x14ac:dyDescent="0.25">
      <c r="E22248" s="103"/>
      <c r="F22248" s="104"/>
    </row>
    <row r="22249" spans="5:6" x14ac:dyDescent="0.25">
      <c r="E22249" s="103"/>
      <c r="F22249" s="104"/>
    </row>
    <row r="22250" spans="5:6" x14ac:dyDescent="0.25">
      <c r="E22250" s="103"/>
      <c r="F22250" s="104"/>
    </row>
    <row r="22251" spans="5:6" x14ac:dyDescent="0.25">
      <c r="E22251" s="103"/>
      <c r="F22251" s="104"/>
    </row>
    <row r="22252" spans="5:6" x14ac:dyDescent="0.25">
      <c r="E22252" s="103"/>
      <c r="F22252" s="104"/>
    </row>
    <row r="22253" spans="5:6" x14ac:dyDescent="0.25">
      <c r="E22253" s="103"/>
      <c r="F22253" s="104"/>
    </row>
    <row r="22254" spans="5:6" x14ac:dyDescent="0.25">
      <c r="E22254" s="103"/>
      <c r="F22254" s="104"/>
    </row>
    <row r="22255" spans="5:6" x14ac:dyDescent="0.25">
      <c r="E22255" s="103"/>
      <c r="F22255" s="104"/>
    </row>
    <row r="22256" spans="5:6" x14ac:dyDescent="0.25">
      <c r="E22256" s="103"/>
      <c r="F22256" s="104"/>
    </row>
    <row r="22257" spans="5:6" x14ac:dyDescent="0.25">
      <c r="E22257" s="103"/>
      <c r="F22257" s="104"/>
    </row>
    <row r="22258" spans="5:6" x14ac:dyDescent="0.25">
      <c r="E22258" s="103"/>
      <c r="F22258" s="104"/>
    </row>
    <row r="22259" spans="5:6" x14ac:dyDescent="0.25">
      <c r="E22259" s="103"/>
      <c r="F22259" s="104"/>
    </row>
    <row r="22260" spans="5:6" x14ac:dyDescent="0.25">
      <c r="E22260" s="103"/>
      <c r="F22260" s="104"/>
    </row>
    <row r="22261" spans="5:6" x14ac:dyDescent="0.25">
      <c r="E22261" s="103"/>
      <c r="F22261" s="104"/>
    </row>
    <row r="22262" spans="5:6" x14ac:dyDescent="0.25">
      <c r="E22262" s="103"/>
      <c r="F22262" s="104"/>
    </row>
    <row r="22263" spans="5:6" x14ac:dyDescent="0.25">
      <c r="E22263" s="103"/>
      <c r="F22263" s="104"/>
    </row>
    <row r="22264" spans="5:6" x14ac:dyDescent="0.25">
      <c r="E22264" s="103"/>
      <c r="F22264" s="104"/>
    </row>
    <row r="22265" spans="5:6" x14ac:dyDescent="0.25">
      <c r="E22265" s="103"/>
      <c r="F22265" s="104"/>
    </row>
    <row r="22266" spans="5:6" x14ac:dyDescent="0.25">
      <c r="E22266" s="103"/>
      <c r="F22266" s="104"/>
    </row>
    <row r="22267" spans="5:6" x14ac:dyDescent="0.25">
      <c r="E22267" s="103"/>
      <c r="F22267" s="104"/>
    </row>
    <row r="22268" spans="5:6" x14ac:dyDescent="0.25">
      <c r="E22268" s="103"/>
      <c r="F22268" s="104"/>
    </row>
    <row r="22269" spans="5:6" x14ac:dyDescent="0.25">
      <c r="E22269" s="103"/>
      <c r="F22269" s="104"/>
    </row>
    <row r="22270" spans="5:6" x14ac:dyDescent="0.25">
      <c r="E22270" s="103"/>
      <c r="F22270" s="104"/>
    </row>
    <row r="22271" spans="5:6" x14ac:dyDescent="0.25">
      <c r="E22271" s="103"/>
      <c r="F22271" s="104"/>
    </row>
    <row r="22272" spans="5:6" x14ac:dyDescent="0.25">
      <c r="E22272" s="103"/>
      <c r="F22272" s="104"/>
    </row>
    <row r="22273" spans="5:6" x14ac:dyDescent="0.25">
      <c r="E22273" s="103"/>
      <c r="F22273" s="104"/>
    </row>
    <row r="22274" spans="5:6" x14ac:dyDescent="0.25">
      <c r="E22274" s="103"/>
      <c r="F22274" s="104"/>
    </row>
    <row r="22275" spans="5:6" x14ac:dyDescent="0.25">
      <c r="E22275" s="103"/>
      <c r="F22275" s="104"/>
    </row>
    <row r="22276" spans="5:6" x14ac:dyDescent="0.25">
      <c r="E22276" s="103"/>
      <c r="F22276" s="104"/>
    </row>
    <row r="22277" spans="5:6" x14ac:dyDescent="0.25">
      <c r="E22277" s="103"/>
      <c r="F22277" s="104"/>
    </row>
    <row r="22278" spans="5:6" x14ac:dyDescent="0.25">
      <c r="E22278" s="103"/>
      <c r="F22278" s="104"/>
    </row>
    <row r="22279" spans="5:6" x14ac:dyDescent="0.25">
      <c r="E22279" s="103"/>
      <c r="F22279" s="104"/>
    </row>
    <row r="22280" spans="5:6" x14ac:dyDescent="0.25">
      <c r="E22280" s="103"/>
      <c r="F22280" s="104"/>
    </row>
    <row r="22281" spans="5:6" x14ac:dyDescent="0.25">
      <c r="E22281" s="103"/>
      <c r="F22281" s="104"/>
    </row>
    <row r="22282" spans="5:6" x14ac:dyDescent="0.25">
      <c r="E22282" s="103"/>
      <c r="F22282" s="104"/>
    </row>
    <row r="22283" spans="5:6" x14ac:dyDescent="0.25">
      <c r="E22283" s="103"/>
      <c r="F22283" s="104"/>
    </row>
    <row r="22284" spans="5:6" x14ac:dyDescent="0.25">
      <c r="E22284" s="103"/>
      <c r="F22284" s="104"/>
    </row>
    <row r="22285" spans="5:6" x14ac:dyDescent="0.25">
      <c r="E22285" s="103"/>
      <c r="F22285" s="104"/>
    </row>
    <row r="22286" spans="5:6" x14ac:dyDescent="0.25">
      <c r="E22286" s="103"/>
      <c r="F22286" s="104"/>
    </row>
    <row r="22287" spans="5:6" x14ac:dyDescent="0.25">
      <c r="E22287" s="103"/>
      <c r="F22287" s="104"/>
    </row>
    <row r="22288" spans="5:6" x14ac:dyDescent="0.25">
      <c r="E22288" s="103"/>
      <c r="F22288" s="104"/>
    </row>
    <row r="22289" spans="5:6" x14ac:dyDescent="0.25">
      <c r="E22289" s="103"/>
      <c r="F22289" s="104"/>
    </row>
    <row r="22290" spans="5:6" x14ac:dyDescent="0.25">
      <c r="E22290" s="103"/>
      <c r="F22290" s="104"/>
    </row>
    <row r="22291" spans="5:6" x14ac:dyDescent="0.25">
      <c r="E22291" s="103"/>
      <c r="F22291" s="104"/>
    </row>
    <row r="22292" spans="5:6" x14ac:dyDescent="0.25">
      <c r="E22292" s="103"/>
      <c r="F22292" s="104"/>
    </row>
    <row r="22293" spans="5:6" x14ac:dyDescent="0.25">
      <c r="E22293" s="103"/>
      <c r="F22293" s="104"/>
    </row>
    <row r="22294" spans="5:6" x14ac:dyDescent="0.25">
      <c r="E22294" s="103"/>
      <c r="F22294" s="104"/>
    </row>
    <row r="22295" spans="5:6" x14ac:dyDescent="0.25">
      <c r="E22295" s="103"/>
      <c r="F22295" s="104"/>
    </row>
    <row r="22296" spans="5:6" x14ac:dyDescent="0.25">
      <c r="E22296" s="103"/>
      <c r="F22296" s="104"/>
    </row>
    <row r="22297" spans="5:6" x14ac:dyDescent="0.25">
      <c r="E22297" s="103"/>
      <c r="F22297" s="104"/>
    </row>
    <row r="22298" spans="5:6" x14ac:dyDescent="0.25">
      <c r="E22298" s="103"/>
      <c r="F22298" s="104"/>
    </row>
    <row r="22299" spans="5:6" x14ac:dyDescent="0.25">
      <c r="E22299" s="103"/>
      <c r="F22299" s="104"/>
    </row>
    <row r="22300" spans="5:6" x14ac:dyDescent="0.25">
      <c r="E22300" s="103"/>
      <c r="F22300" s="104"/>
    </row>
    <row r="22301" spans="5:6" x14ac:dyDescent="0.25">
      <c r="E22301" s="103"/>
      <c r="F22301" s="104"/>
    </row>
    <row r="22302" spans="5:6" x14ac:dyDescent="0.25">
      <c r="E22302" s="103"/>
      <c r="F22302" s="104"/>
    </row>
    <row r="22303" spans="5:6" x14ac:dyDescent="0.25">
      <c r="E22303" s="103"/>
      <c r="F22303" s="104"/>
    </row>
    <row r="22304" spans="5:6" x14ac:dyDescent="0.25">
      <c r="E22304" s="103"/>
      <c r="F22304" s="104"/>
    </row>
    <row r="22305" spans="5:6" x14ac:dyDescent="0.25">
      <c r="E22305" s="103"/>
      <c r="F22305" s="104"/>
    </row>
    <row r="22306" spans="5:6" x14ac:dyDescent="0.25">
      <c r="E22306" s="103"/>
      <c r="F22306" s="104"/>
    </row>
    <row r="22307" spans="5:6" x14ac:dyDescent="0.25">
      <c r="E22307" s="103"/>
      <c r="F22307" s="104"/>
    </row>
    <row r="22308" spans="5:6" x14ac:dyDescent="0.25">
      <c r="E22308" s="103"/>
      <c r="F22308" s="104"/>
    </row>
    <row r="22309" spans="5:6" x14ac:dyDescent="0.25">
      <c r="E22309" s="103"/>
      <c r="F22309" s="104"/>
    </row>
    <row r="22310" spans="5:6" x14ac:dyDescent="0.25">
      <c r="E22310" s="103"/>
      <c r="F22310" s="104"/>
    </row>
    <row r="22311" spans="5:6" x14ac:dyDescent="0.25">
      <c r="E22311" s="103"/>
      <c r="F22311" s="104"/>
    </row>
    <row r="22312" spans="5:6" x14ac:dyDescent="0.25">
      <c r="E22312" s="103"/>
      <c r="F22312" s="104"/>
    </row>
    <row r="22313" spans="5:6" x14ac:dyDescent="0.25">
      <c r="E22313" s="103"/>
      <c r="F22313" s="104"/>
    </row>
    <row r="22314" spans="5:6" x14ac:dyDescent="0.25">
      <c r="E22314" s="103"/>
      <c r="F22314" s="104"/>
    </row>
    <row r="22315" spans="5:6" x14ac:dyDescent="0.25">
      <c r="E22315" s="103"/>
      <c r="F22315" s="104"/>
    </row>
    <row r="22316" spans="5:6" x14ac:dyDescent="0.25">
      <c r="E22316" s="103"/>
      <c r="F22316" s="104"/>
    </row>
    <row r="22317" spans="5:6" x14ac:dyDescent="0.25">
      <c r="E22317" s="103"/>
      <c r="F22317" s="104"/>
    </row>
    <row r="22318" spans="5:6" x14ac:dyDescent="0.25">
      <c r="E22318" s="103"/>
      <c r="F22318" s="104"/>
    </row>
    <row r="22319" spans="5:6" x14ac:dyDescent="0.25">
      <c r="E22319" s="103"/>
      <c r="F22319" s="104"/>
    </row>
    <row r="22320" spans="5:6" x14ac:dyDescent="0.25">
      <c r="E22320" s="103"/>
      <c r="F22320" s="104"/>
    </row>
    <row r="22321" spans="5:6" x14ac:dyDescent="0.25">
      <c r="E22321" s="103"/>
      <c r="F22321" s="104"/>
    </row>
    <row r="22322" spans="5:6" x14ac:dyDescent="0.25">
      <c r="E22322" s="103"/>
      <c r="F22322" s="104"/>
    </row>
    <row r="22323" spans="5:6" x14ac:dyDescent="0.25">
      <c r="E22323" s="103"/>
      <c r="F22323" s="104"/>
    </row>
    <row r="22324" spans="5:6" x14ac:dyDescent="0.25">
      <c r="E22324" s="103"/>
      <c r="F22324" s="104"/>
    </row>
    <row r="22325" spans="5:6" x14ac:dyDescent="0.25">
      <c r="E22325" s="103"/>
      <c r="F22325" s="104"/>
    </row>
    <row r="22326" spans="5:6" x14ac:dyDescent="0.25">
      <c r="E22326" s="103"/>
      <c r="F22326" s="104"/>
    </row>
    <row r="22327" spans="5:6" x14ac:dyDescent="0.25">
      <c r="E22327" s="103"/>
      <c r="F22327" s="104"/>
    </row>
    <row r="22328" spans="5:6" x14ac:dyDescent="0.25">
      <c r="E22328" s="103"/>
      <c r="F22328" s="104"/>
    </row>
    <row r="22329" spans="5:6" x14ac:dyDescent="0.25">
      <c r="E22329" s="103"/>
      <c r="F22329" s="104"/>
    </row>
    <row r="22330" spans="5:6" x14ac:dyDescent="0.25">
      <c r="E22330" s="103"/>
      <c r="F22330" s="104"/>
    </row>
    <row r="22331" spans="5:6" x14ac:dyDescent="0.25">
      <c r="E22331" s="103"/>
      <c r="F22331" s="104"/>
    </row>
    <row r="22332" spans="5:6" x14ac:dyDescent="0.25">
      <c r="E22332" s="103"/>
      <c r="F22332" s="104"/>
    </row>
    <row r="22333" spans="5:6" x14ac:dyDescent="0.25">
      <c r="E22333" s="103"/>
      <c r="F22333" s="104"/>
    </row>
    <row r="22334" spans="5:6" x14ac:dyDescent="0.25">
      <c r="E22334" s="103"/>
      <c r="F22334" s="104"/>
    </row>
    <row r="22335" spans="5:6" x14ac:dyDescent="0.25">
      <c r="E22335" s="103"/>
      <c r="F22335" s="104"/>
    </row>
    <row r="22336" spans="5:6" x14ac:dyDescent="0.25">
      <c r="E22336" s="103"/>
      <c r="F22336" s="104"/>
    </row>
    <row r="22337" spans="5:6" x14ac:dyDescent="0.25">
      <c r="E22337" s="103"/>
      <c r="F22337" s="104"/>
    </row>
    <row r="22338" spans="5:6" x14ac:dyDescent="0.25">
      <c r="E22338" s="103"/>
      <c r="F22338" s="104"/>
    </row>
    <row r="22339" spans="5:6" x14ac:dyDescent="0.25">
      <c r="E22339" s="103"/>
      <c r="F22339" s="104"/>
    </row>
    <row r="22340" spans="5:6" x14ac:dyDescent="0.25">
      <c r="E22340" s="103"/>
      <c r="F22340" s="104"/>
    </row>
    <row r="22341" spans="5:6" x14ac:dyDescent="0.25">
      <c r="E22341" s="103"/>
      <c r="F22341" s="104"/>
    </row>
    <row r="22342" spans="5:6" x14ac:dyDescent="0.25">
      <c r="E22342" s="103"/>
      <c r="F22342" s="104"/>
    </row>
    <row r="22343" spans="5:6" x14ac:dyDescent="0.25">
      <c r="E22343" s="103"/>
      <c r="F22343" s="104"/>
    </row>
    <row r="22344" spans="5:6" x14ac:dyDescent="0.25">
      <c r="E22344" s="103"/>
      <c r="F22344" s="104"/>
    </row>
    <row r="22345" spans="5:6" x14ac:dyDescent="0.25">
      <c r="E22345" s="103"/>
      <c r="F22345" s="104"/>
    </row>
    <row r="22346" spans="5:6" x14ac:dyDescent="0.25">
      <c r="E22346" s="103"/>
      <c r="F22346" s="104"/>
    </row>
    <row r="22347" spans="5:6" x14ac:dyDescent="0.25">
      <c r="E22347" s="103"/>
      <c r="F22347" s="104"/>
    </row>
    <row r="22348" spans="5:6" x14ac:dyDescent="0.25">
      <c r="E22348" s="103"/>
      <c r="F22348" s="104"/>
    </row>
    <row r="22349" spans="5:6" x14ac:dyDescent="0.25">
      <c r="E22349" s="103"/>
      <c r="F22349" s="104"/>
    </row>
    <row r="22350" spans="5:6" x14ac:dyDescent="0.25">
      <c r="E22350" s="103"/>
      <c r="F22350" s="104"/>
    </row>
    <row r="22351" spans="5:6" x14ac:dyDescent="0.25">
      <c r="E22351" s="103"/>
      <c r="F22351" s="104"/>
    </row>
    <row r="22352" spans="5:6" x14ac:dyDescent="0.25">
      <c r="E22352" s="103"/>
      <c r="F22352" s="104"/>
    </row>
    <row r="22353" spans="5:6" x14ac:dyDescent="0.25">
      <c r="E22353" s="103"/>
      <c r="F22353" s="104"/>
    </row>
    <row r="22354" spans="5:6" x14ac:dyDescent="0.25">
      <c r="E22354" s="103"/>
      <c r="F22354" s="104"/>
    </row>
    <row r="22355" spans="5:6" x14ac:dyDescent="0.25">
      <c r="E22355" s="103"/>
      <c r="F22355" s="104"/>
    </row>
    <row r="22356" spans="5:6" x14ac:dyDescent="0.25">
      <c r="E22356" s="103"/>
      <c r="F22356" s="104"/>
    </row>
    <row r="22357" spans="5:6" x14ac:dyDescent="0.25">
      <c r="E22357" s="103"/>
      <c r="F22357" s="104"/>
    </row>
    <row r="22358" spans="5:6" x14ac:dyDescent="0.25">
      <c r="E22358" s="103"/>
      <c r="F22358" s="104"/>
    </row>
    <row r="22359" spans="5:6" x14ac:dyDescent="0.25">
      <c r="E22359" s="103"/>
      <c r="F22359" s="104"/>
    </row>
    <row r="22360" spans="5:6" x14ac:dyDescent="0.25">
      <c r="E22360" s="103"/>
      <c r="F22360" s="104"/>
    </row>
    <row r="22361" spans="5:6" x14ac:dyDescent="0.25">
      <c r="E22361" s="103"/>
      <c r="F22361" s="104"/>
    </row>
    <row r="22362" spans="5:6" x14ac:dyDescent="0.25">
      <c r="E22362" s="103"/>
      <c r="F22362" s="104"/>
    </row>
    <row r="22363" spans="5:6" x14ac:dyDescent="0.25">
      <c r="E22363" s="103"/>
      <c r="F22363" s="104"/>
    </row>
    <row r="22364" spans="5:6" x14ac:dyDescent="0.25">
      <c r="E22364" s="103"/>
      <c r="F22364" s="104"/>
    </row>
    <row r="22365" spans="5:6" x14ac:dyDescent="0.25">
      <c r="E22365" s="103"/>
      <c r="F22365" s="104"/>
    </row>
    <row r="22366" spans="5:6" x14ac:dyDescent="0.25">
      <c r="E22366" s="103"/>
      <c r="F22366" s="104"/>
    </row>
    <row r="22367" spans="5:6" x14ac:dyDescent="0.25">
      <c r="E22367" s="103"/>
      <c r="F22367" s="104"/>
    </row>
    <row r="22368" spans="5:6" x14ac:dyDescent="0.25">
      <c r="E22368" s="103"/>
      <c r="F22368" s="104"/>
    </row>
    <row r="22369" spans="5:6" x14ac:dyDescent="0.25">
      <c r="E22369" s="103"/>
      <c r="F22369" s="104"/>
    </row>
    <row r="22370" spans="5:6" x14ac:dyDescent="0.25">
      <c r="E22370" s="103"/>
      <c r="F22370" s="104"/>
    </row>
    <row r="22371" spans="5:6" x14ac:dyDescent="0.25">
      <c r="E22371" s="103"/>
      <c r="F22371" s="104"/>
    </row>
    <row r="22372" spans="5:6" x14ac:dyDescent="0.25">
      <c r="E22372" s="103"/>
      <c r="F22372" s="104"/>
    </row>
    <row r="22373" spans="5:6" x14ac:dyDescent="0.25">
      <c r="E22373" s="103"/>
      <c r="F22373" s="104"/>
    </row>
    <row r="22374" spans="5:6" x14ac:dyDescent="0.25">
      <c r="E22374" s="103"/>
      <c r="F22374" s="104"/>
    </row>
    <row r="22375" spans="5:6" x14ac:dyDescent="0.25">
      <c r="E22375" s="103"/>
      <c r="F22375" s="104"/>
    </row>
    <row r="22376" spans="5:6" x14ac:dyDescent="0.25">
      <c r="E22376" s="103"/>
      <c r="F22376" s="104"/>
    </row>
    <row r="22377" spans="5:6" x14ac:dyDescent="0.25">
      <c r="E22377" s="103"/>
      <c r="F22377" s="104"/>
    </row>
    <row r="22378" spans="5:6" x14ac:dyDescent="0.25">
      <c r="E22378" s="103"/>
      <c r="F22378" s="104"/>
    </row>
    <row r="22379" spans="5:6" x14ac:dyDescent="0.25">
      <c r="E22379" s="103"/>
      <c r="F22379" s="104"/>
    </row>
    <row r="22380" spans="5:6" x14ac:dyDescent="0.25">
      <c r="E22380" s="103"/>
      <c r="F22380" s="104"/>
    </row>
    <row r="22381" spans="5:6" x14ac:dyDescent="0.25">
      <c r="E22381" s="103"/>
      <c r="F22381" s="104"/>
    </row>
    <row r="22382" spans="5:6" x14ac:dyDescent="0.25">
      <c r="E22382" s="103"/>
      <c r="F22382" s="104"/>
    </row>
    <row r="22383" spans="5:6" x14ac:dyDescent="0.25">
      <c r="E22383" s="103"/>
      <c r="F22383" s="104"/>
    </row>
    <row r="22384" spans="5:6" x14ac:dyDescent="0.25">
      <c r="E22384" s="103"/>
      <c r="F22384" s="104"/>
    </row>
    <row r="22385" spans="5:6" x14ac:dyDescent="0.25">
      <c r="E22385" s="103"/>
      <c r="F22385" s="104"/>
    </row>
    <row r="22386" spans="5:6" x14ac:dyDescent="0.25">
      <c r="E22386" s="103"/>
      <c r="F22386" s="104"/>
    </row>
    <row r="22387" spans="5:6" x14ac:dyDescent="0.25">
      <c r="E22387" s="103"/>
      <c r="F22387" s="104"/>
    </row>
    <row r="22388" spans="5:6" x14ac:dyDescent="0.25">
      <c r="E22388" s="103"/>
      <c r="F22388" s="104"/>
    </row>
    <row r="22389" spans="5:6" x14ac:dyDescent="0.25">
      <c r="E22389" s="103"/>
      <c r="F22389" s="104"/>
    </row>
    <row r="22390" spans="5:6" x14ac:dyDescent="0.25">
      <c r="E22390" s="103"/>
      <c r="F22390" s="104"/>
    </row>
    <row r="22391" spans="5:6" x14ac:dyDescent="0.25">
      <c r="E22391" s="103"/>
      <c r="F22391" s="104"/>
    </row>
    <row r="22392" spans="5:6" x14ac:dyDescent="0.25">
      <c r="E22392" s="103"/>
      <c r="F22392" s="104"/>
    </row>
    <row r="22393" spans="5:6" x14ac:dyDescent="0.25">
      <c r="E22393" s="103"/>
      <c r="F22393" s="104"/>
    </row>
    <row r="22394" spans="5:6" x14ac:dyDescent="0.25">
      <c r="E22394" s="103"/>
      <c r="F22394" s="104"/>
    </row>
    <row r="22395" spans="5:6" x14ac:dyDescent="0.25">
      <c r="E22395" s="103"/>
      <c r="F22395" s="104"/>
    </row>
    <row r="22396" spans="5:6" x14ac:dyDescent="0.25">
      <c r="E22396" s="103"/>
      <c r="F22396" s="104"/>
    </row>
    <row r="22397" spans="5:6" x14ac:dyDescent="0.25">
      <c r="E22397" s="103"/>
      <c r="F22397" s="104"/>
    </row>
    <row r="22398" spans="5:6" x14ac:dyDescent="0.25">
      <c r="E22398" s="103"/>
      <c r="F22398" s="104"/>
    </row>
    <row r="22399" spans="5:6" x14ac:dyDescent="0.25">
      <c r="E22399" s="103"/>
      <c r="F22399" s="104"/>
    </row>
    <row r="22400" spans="5:6" x14ac:dyDescent="0.25">
      <c r="E22400" s="103"/>
      <c r="F22400" s="104"/>
    </row>
    <row r="22401" spans="5:6" x14ac:dyDescent="0.25">
      <c r="E22401" s="103"/>
      <c r="F22401" s="104"/>
    </row>
    <row r="22402" spans="5:6" x14ac:dyDescent="0.25">
      <c r="E22402" s="103"/>
      <c r="F22402" s="104"/>
    </row>
    <row r="22403" spans="5:6" x14ac:dyDescent="0.25">
      <c r="E22403" s="103"/>
      <c r="F22403" s="104"/>
    </row>
    <row r="22404" spans="5:6" x14ac:dyDescent="0.25">
      <c r="E22404" s="103"/>
      <c r="F22404" s="104"/>
    </row>
    <row r="22405" spans="5:6" x14ac:dyDescent="0.25">
      <c r="E22405" s="103"/>
      <c r="F22405" s="104"/>
    </row>
    <row r="22406" spans="5:6" x14ac:dyDescent="0.25">
      <c r="E22406" s="103"/>
      <c r="F22406" s="104"/>
    </row>
    <row r="22407" spans="5:6" x14ac:dyDescent="0.25">
      <c r="E22407" s="103"/>
      <c r="F22407" s="104"/>
    </row>
    <row r="22408" spans="5:6" x14ac:dyDescent="0.25">
      <c r="E22408" s="103"/>
      <c r="F22408" s="104"/>
    </row>
    <row r="22409" spans="5:6" x14ac:dyDescent="0.25">
      <c r="E22409" s="103"/>
      <c r="F22409" s="104"/>
    </row>
    <row r="22410" spans="5:6" x14ac:dyDescent="0.25">
      <c r="E22410" s="103"/>
      <c r="F22410" s="104"/>
    </row>
    <row r="22411" spans="5:6" x14ac:dyDescent="0.25">
      <c r="E22411" s="103"/>
      <c r="F22411" s="104"/>
    </row>
    <row r="22412" spans="5:6" x14ac:dyDescent="0.25">
      <c r="E22412" s="103"/>
      <c r="F22412" s="104"/>
    </row>
    <row r="22413" spans="5:6" x14ac:dyDescent="0.25">
      <c r="E22413" s="103"/>
      <c r="F22413" s="104"/>
    </row>
    <row r="22414" spans="5:6" x14ac:dyDescent="0.25">
      <c r="E22414" s="103"/>
      <c r="F22414" s="104"/>
    </row>
    <row r="22415" spans="5:6" x14ac:dyDescent="0.25">
      <c r="E22415" s="103"/>
      <c r="F22415" s="104"/>
    </row>
    <row r="22416" spans="5:6" x14ac:dyDescent="0.25">
      <c r="E22416" s="103"/>
      <c r="F22416" s="104"/>
    </row>
    <row r="22417" spans="5:6" x14ac:dyDescent="0.25">
      <c r="E22417" s="103"/>
      <c r="F22417" s="104"/>
    </row>
    <row r="22418" spans="5:6" x14ac:dyDescent="0.25">
      <c r="E22418" s="103"/>
      <c r="F22418" s="104"/>
    </row>
    <row r="22419" spans="5:6" x14ac:dyDescent="0.25">
      <c r="E22419" s="103"/>
      <c r="F22419" s="104"/>
    </row>
    <row r="22420" spans="5:6" x14ac:dyDescent="0.25">
      <c r="E22420" s="103"/>
      <c r="F22420" s="104"/>
    </row>
    <row r="22421" spans="5:6" x14ac:dyDescent="0.25">
      <c r="E22421" s="103"/>
      <c r="F22421" s="104"/>
    </row>
    <row r="22422" spans="5:6" x14ac:dyDescent="0.25">
      <c r="E22422" s="103"/>
      <c r="F22422" s="104"/>
    </row>
    <row r="22423" spans="5:6" x14ac:dyDescent="0.25">
      <c r="E22423" s="103"/>
      <c r="F22423" s="104"/>
    </row>
    <row r="22424" spans="5:6" x14ac:dyDescent="0.25">
      <c r="E22424" s="103"/>
      <c r="F22424" s="104"/>
    </row>
    <row r="22425" spans="5:6" x14ac:dyDescent="0.25">
      <c r="E22425" s="103"/>
      <c r="F22425" s="104"/>
    </row>
    <row r="22426" spans="5:6" x14ac:dyDescent="0.25">
      <c r="E22426" s="103"/>
      <c r="F22426" s="104"/>
    </row>
    <row r="22427" spans="5:6" x14ac:dyDescent="0.25">
      <c r="E22427" s="103"/>
      <c r="F22427" s="104"/>
    </row>
    <row r="22428" spans="5:6" x14ac:dyDescent="0.25">
      <c r="E22428" s="103"/>
      <c r="F22428" s="104"/>
    </row>
    <row r="22429" spans="5:6" x14ac:dyDescent="0.25">
      <c r="E22429" s="103"/>
      <c r="F22429" s="104"/>
    </row>
    <row r="22430" spans="5:6" x14ac:dyDescent="0.25">
      <c r="E22430" s="103"/>
      <c r="F22430" s="104"/>
    </row>
    <row r="22431" spans="5:6" x14ac:dyDescent="0.25">
      <c r="E22431" s="103"/>
      <c r="F22431" s="104"/>
    </row>
    <row r="22432" spans="5:6" x14ac:dyDescent="0.25">
      <c r="E22432" s="103"/>
      <c r="F22432" s="104"/>
    </row>
    <row r="22433" spans="5:6" x14ac:dyDescent="0.25">
      <c r="E22433" s="103"/>
      <c r="F22433" s="104"/>
    </row>
    <row r="22434" spans="5:6" x14ac:dyDescent="0.25">
      <c r="E22434" s="103"/>
      <c r="F22434" s="104"/>
    </row>
    <row r="22435" spans="5:6" x14ac:dyDescent="0.25">
      <c r="E22435" s="103"/>
      <c r="F22435" s="104"/>
    </row>
    <row r="22436" spans="5:6" x14ac:dyDescent="0.25">
      <c r="E22436" s="103"/>
      <c r="F22436" s="104"/>
    </row>
    <row r="22437" spans="5:6" x14ac:dyDescent="0.25">
      <c r="E22437" s="103"/>
      <c r="F22437" s="104"/>
    </row>
    <row r="22438" spans="5:6" x14ac:dyDescent="0.25">
      <c r="E22438" s="103"/>
      <c r="F22438" s="104"/>
    </row>
    <row r="22439" spans="5:6" x14ac:dyDescent="0.25">
      <c r="E22439" s="103"/>
      <c r="F22439" s="104"/>
    </row>
    <row r="22440" spans="5:6" x14ac:dyDescent="0.25">
      <c r="E22440" s="103"/>
      <c r="F22440" s="104"/>
    </row>
    <row r="22441" spans="5:6" x14ac:dyDescent="0.25">
      <c r="E22441" s="103"/>
      <c r="F22441" s="104"/>
    </row>
    <row r="22442" spans="5:6" x14ac:dyDescent="0.25">
      <c r="E22442" s="103"/>
      <c r="F22442" s="104"/>
    </row>
    <row r="22443" spans="5:6" x14ac:dyDescent="0.25">
      <c r="E22443" s="103"/>
      <c r="F22443" s="104"/>
    </row>
    <row r="22444" spans="5:6" x14ac:dyDescent="0.25">
      <c r="E22444" s="103"/>
      <c r="F22444" s="104"/>
    </row>
    <row r="22445" spans="5:6" x14ac:dyDescent="0.25">
      <c r="E22445" s="103"/>
      <c r="F22445" s="104"/>
    </row>
    <row r="22446" spans="5:6" x14ac:dyDescent="0.25">
      <c r="E22446" s="103"/>
      <c r="F22446" s="104"/>
    </row>
    <row r="22447" spans="5:6" x14ac:dyDescent="0.25">
      <c r="E22447" s="103"/>
      <c r="F22447" s="104"/>
    </row>
    <row r="22448" spans="5:6" x14ac:dyDescent="0.25">
      <c r="E22448" s="103"/>
      <c r="F22448" s="104"/>
    </row>
    <row r="22449" spans="5:6" x14ac:dyDescent="0.25">
      <c r="E22449" s="103"/>
      <c r="F22449" s="104"/>
    </row>
    <row r="22450" spans="5:6" x14ac:dyDescent="0.25">
      <c r="E22450" s="103"/>
      <c r="F22450" s="104"/>
    </row>
    <row r="22451" spans="5:6" x14ac:dyDescent="0.25">
      <c r="E22451" s="103"/>
      <c r="F22451" s="104"/>
    </row>
    <row r="22452" spans="5:6" x14ac:dyDescent="0.25">
      <c r="E22452" s="103"/>
      <c r="F22452" s="104"/>
    </row>
    <row r="22453" spans="5:6" x14ac:dyDescent="0.25">
      <c r="E22453" s="103"/>
      <c r="F22453" s="104"/>
    </row>
    <row r="22454" spans="5:6" x14ac:dyDescent="0.25">
      <c r="E22454" s="103"/>
      <c r="F22454" s="104"/>
    </row>
    <row r="22455" spans="5:6" x14ac:dyDescent="0.25">
      <c r="E22455" s="103"/>
      <c r="F22455" s="104"/>
    </row>
    <row r="22456" spans="5:6" x14ac:dyDescent="0.25">
      <c r="E22456" s="103"/>
      <c r="F22456" s="104"/>
    </row>
    <row r="22457" spans="5:6" x14ac:dyDescent="0.25">
      <c r="E22457" s="103"/>
      <c r="F22457" s="104"/>
    </row>
    <row r="22458" spans="5:6" x14ac:dyDescent="0.25">
      <c r="E22458" s="103"/>
      <c r="F22458" s="104"/>
    </row>
    <row r="22459" spans="5:6" x14ac:dyDescent="0.25">
      <c r="E22459" s="103"/>
      <c r="F22459" s="104"/>
    </row>
    <row r="22460" spans="5:6" x14ac:dyDescent="0.25">
      <c r="E22460" s="103"/>
      <c r="F22460" s="104"/>
    </row>
    <row r="22461" spans="5:6" x14ac:dyDescent="0.25">
      <c r="E22461" s="103"/>
      <c r="F22461" s="104"/>
    </row>
    <row r="22462" spans="5:6" x14ac:dyDescent="0.25">
      <c r="E22462" s="103"/>
      <c r="F22462" s="104"/>
    </row>
    <row r="22463" spans="5:6" x14ac:dyDescent="0.25">
      <c r="E22463" s="103"/>
      <c r="F22463" s="104"/>
    </row>
    <row r="22464" spans="5:6" x14ac:dyDescent="0.25">
      <c r="E22464" s="103"/>
      <c r="F22464" s="104"/>
    </row>
    <row r="22465" spans="5:6" x14ac:dyDescent="0.25">
      <c r="E22465" s="103"/>
      <c r="F22465" s="104"/>
    </row>
    <row r="22466" spans="5:6" x14ac:dyDescent="0.25">
      <c r="E22466" s="103"/>
      <c r="F22466" s="104"/>
    </row>
    <row r="22467" spans="5:6" x14ac:dyDescent="0.25">
      <c r="E22467" s="103"/>
      <c r="F22467" s="104"/>
    </row>
    <row r="22468" spans="5:6" x14ac:dyDescent="0.25">
      <c r="E22468" s="103"/>
      <c r="F22468" s="104"/>
    </row>
    <row r="22469" spans="5:6" x14ac:dyDescent="0.25">
      <c r="E22469" s="103"/>
      <c r="F22469" s="104"/>
    </row>
    <row r="22470" spans="5:6" x14ac:dyDescent="0.25">
      <c r="E22470" s="103"/>
      <c r="F22470" s="104"/>
    </row>
    <row r="22471" spans="5:6" x14ac:dyDescent="0.25">
      <c r="E22471" s="103"/>
      <c r="F22471" s="104"/>
    </row>
    <row r="22472" spans="5:6" x14ac:dyDescent="0.25">
      <c r="E22472" s="103"/>
      <c r="F22472" s="104"/>
    </row>
    <row r="22473" spans="5:6" x14ac:dyDescent="0.25">
      <c r="E22473" s="103"/>
      <c r="F22473" s="104"/>
    </row>
    <row r="22474" spans="5:6" x14ac:dyDescent="0.25">
      <c r="E22474" s="103"/>
      <c r="F22474" s="104"/>
    </row>
    <row r="22475" spans="5:6" x14ac:dyDescent="0.25">
      <c r="E22475" s="103"/>
      <c r="F22475" s="104"/>
    </row>
    <row r="22476" spans="5:6" x14ac:dyDescent="0.25">
      <c r="E22476" s="103"/>
      <c r="F22476" s="104"/>
    </row>
    <row r="22477" spans="5:6" x14ac:dyDescent="0.25">
      <c r="E22477" s="103"/>
      <c r="F22477" s="104"/>
    </row>
    <row r="22478" spans="5:6" x14ac:dyDescent="0.25">
      <c r="E22478" s="103"/>
      <c r="F22478" s="104"/>
    </row>
    <row r="22479" spans="5:6" x14ac:dyDescent="0.25">
      <c r="E22479" s="103"/>
      <c r="F22479" s="104"/>
    </row>
    <row r="22480" spans="5:6" x14ac:dyDescent="0.25">
      <c r="E22480" s="103"/>
      <c r="F22480" s="104"/>
    </row>
    <row r="22481" spans="5:6" x14ac:dyDescent="0.25">
      <c r="E22481" s="103"/>
      <c r="F22481" s="104"/>
    </row>
    <row r="22482" spans="5:6" x14ac:dyDescent="0.25">
      <c r="E22482" s="103"/>
      <c r="F22482" s="104"/>
    </row>
    <row r="22483" spans="5:6" x14ac:dyDescent="0.25">
      <c r="E22483" s="103"/>
      <c r="F22483" s="104"/>
    </row>
    <row r="22484" spans="5:6" x14ac:dyDescent="0.25">
      <c r="E22484" s="103"/>
      <c r="F22484" s="104"/>
    </row>
    <row r="22485" spans="5:6" x14ac:dyDescent="0.25">
      <c r="E22485" s="103"/>
      <c r="F22485" s="104"/>
    </row>
    <row r="22486" spans="5:6" x14ac:dyDescent="0.25">
      <c r="E22486" s="103"/>
      <c r="F22486" s="104"/>
    </row>
    <row r="22487" spans="5:6" x14ac:dyDescent="0.25">
      <c r="E22487" s="103"/>
      <c r="F22487" s="104"/>
    </row>
    <row r="22488" spans="5:6" x14ac:dyDescent="0.25">
      <c r="E22488" s="103"/>
      <c r="F22488" s="104"/>
    </row>
    <row r="22489" spans="5:6" x14ac:dyDescent="0.25">
      <c r="E22489" s="103"/>
      <c r="F22489" s="104"/>
    </row>
    <row r="22490" spans="5:6" x14ac:dyDescent="0.25">
      <c r="E22490" s="103"/>
      <c r="F22490" s="104"/>
    </row>
    <row r="22491" spans="5:6" x14ac:dyDescent="0.25">
      <c r="E22491" s="103"/>
      <c r="F22491" s="104"/>
    </row>
    <row r="22492" spans="5:6" x14ac:dyDescent="0.25">
      <c r="E22492" s="103"/>
      <c r="F22492" s="104"/>
    </row>
    <row r="22493" spans="5:6" x14ac:dyDescent="0.25">
      <c r="E22493" s="103"/>
      <c r="F22493" s="104"/>
    </row>
    <row r="22494" spans="5:6" x14ac:dyDescent="0.25">
      <c r="E22494" s="103"/>
      <c r="F22494" s="104"/>
    </row>
    <row r="22495" spans="5:6" x14ac:dyDescent="0.25">
      <c r="E22495" s="103"/>
      <c r="F22495" s="104"/>
    </row>
    <row r="22496" spans="5:6" x14ac:dyDescent="0.25">
      <c r="E22496" s="103"/>
      <c r="F22496" s="104"/>
    </row>
    <row r="22497" spans="5:6" x14ac:dyDescent="0.25">
      <c r="E22497" s="103"/>
      <c r="F22497" s="104"/>
    </row>
    <row r="22498" spans="5:6" x14ac:dyDescent="0.25">
      <c r="E22498" s="103"/>
      <c r="F22498" s="104"/>
    </row>
    <row r="22499" spans="5:6" x14ac:dyDescent="0.25">
      <c r="E22499" s="103"/>
      <c r="F22499" s="104"/>
    </row>
    <row r="22500" spans="5:6" x14ac:dyDescent="0.25">
      <c r="E22500" s="103"/>
      <c r="F22500" s="104"/>
    </row>
    <row r="22501" spans="5:6" x14ac:dyDescent="0.25">
      <c r="E22501" s="103"/>
      <c r="F22501" s="104"/>
    </row>
    <row r="22502" spans="5:6" x14ac:dyDescent="0.25">
      <c r="E22502" s="103"/>
      <c r="F22502" s="104"/>
    </row>
    <row r="22503" spans="5:6" x14ac:dyDescent="0.25">
      <c r="E22503" s="103"/>
      <c r="F22503" s="104"/>
    </row>
    <row r="22504" spans="5:6" x14ac:dyDescent="0.25">
      <c r="E22504" s="103"/>
      <c r="F22504" s="104"/>
    </row>
    <row r="22505" spans="5:6" x14ac:dyDescent="0.25">
      <c r="E22505" s="103"/>
      <c r="F22505" s="104"/>
    </row>
    <row r="22506" spans="5:6" x14ac:dyDescent="0.25">
      <c r="E22506" s="103"/>
      <c r="F22506" s="104"/>
    </row>
    <row r="22507" spans="5:6" x14ac:dyDescent="0.25">
      <c r="E22507" s="103"/>
      <c r="F22507" s="104"/>
    </row>
    <row r="22508" spans="5:6" x14ac:dyDescent="0.25">
      <c r="E22508" s="103"/>
      <c r="F22508" s="104"/>
    </row>
    <row r="22509" spans="5:6" x14ac:dyDescent="0.25">
      <c r="E22509" s="103"/>
      <c r="F22509" s="104"/>
    </row>
    <row r="22510" spans="5:6" x14ac:dyDescent="0.25">
      <c r="E22510" s="103"/>
      <c r="F22510" s="104"/>
    </row>
    <row r="22511" spans="5:6" x14ac:dyDescent="0.25">
      <c r="E22511" s="103"/>
      <c r="F22511" s="104"/>
    </row>
    <row r="22512" spans="5:6" x14ac:dyDescent="0.25">
      <c r="E22512" s="103"/>
      <c r="F22512" s="104"/>
    </row>
    <row r="22513" spans="5:6" x14ac:dyDescent="0.25">
      <c r="E22513" s="103"/>
      <c r="F22513" s="104"/>
    </row>
    <row r="22514" spans="5:6" x14ac:dyDescent="0.25">
      <c r="E22514" s="103"/>
      <c r="F22514" s="104"/>
    </row>
    <row r="22515" spans="5:6" x14ac:dyDescent="0.25">
      <c r="E22515" s="103"/>
      <c r="F22515" s="104"/>
    </row>
    <row r="22516" spans="5:6" x14ac:dyDescent="0.25">
      <c r="E22516" s="103"/>
      <c r="F22516" s="104"/>
    </row>
    <row r="22517" spans="5:6" x14ac:dyDescent="0.25">
      <c r="E22517" s="103"/>
      <c r="F22517" s="104"/>
    </row>
    <row r="22518" spans="5:6" x14ac:dyDescent="0.25">
      <c r="E22518" s="103"/>
      <c r="F22518" s="104"/>
    </row>
    <row r="22519" spans="5:6" x14ac:dyDescent="0.25">
      <c r="E22519" s="103"/>
      <c r="F22519" s="104"/>
    </row>
    <row r="22520" spans="5:6" x14ac:dyDescent="0.25">
      <c r="E22520" s="103"/>
      <c r="F22520" s="104"/>
    </row>
    <row r="22521" spans="5:6" x14ac:dyDescent="0.25">
      <c r="E22521" s="103"/>
      <c r="F22521" s="104"/>
    </row>
    <row r="22522" spans="5:6" x14ac:dyDescent="0.25">
      <c r="E22522" s="103"/>
      <c r="F22522" s="104"/>
    </row>
    <row r="22523" spans="5:6" x14ac:dyDescent="0.25">
      <c r="E22523" s="103"/>
      <c r="F22523" s="104"/>
    </row>
    <row r="22524" spans="5:6" x14ac:dyDescent="0.25">
      <c r="E22524" s="103"/>
      <c r="F22524" s="104"/>
    </row>
    <row r="22525" spans="5:6" x14ac:dyDescent="0.25">
      <c r="E22525" s="103"/>
      <c r="F22525" s="104"/>
    </row>
    <row r="22526" spans="5:6" x14ac:dyDescent="0.25">
      <c r="E22526" s="103"/>
      <c r="F22526" s="104"/>
    </row>
    <row r="22527" spans="5:6" x14ac:dyDescent="0.25">
      <c r="E22527" s="103"/>
      <c r="F22527" s="104"/>
    </row>
    <row r="22528" spans="5:6" x14ac:dyDescent="0.25">
      <c r="E22528" s="103"/>
      <c r="F22528" s="104"/>
    </row>
    <row r="22529" spans="5:6" x14ac:dyDescent="0.25">
      <c r="E22529" s="103"/>
      <c r="F22529" s="104"/>
    </row>
    <row r="22530" spans="5:6" x14ac:dyDescent="0.25">
      <c r="E22530" s="103"/>
      <c r="F22530" s="104"/>
    </row>
    <row r="22531" spans="5:6" x14ac:dyDescent="0.25">
      <c r="E22531" s="103"/>
      <c r="F22531" s="104"/>
    </row>
    <row r="22532" spans="5:6" x14ac:dyDescent="0.25">
      <c r="E22532" s="103"/>
      <c r="F22532" s="104"/>
    </row>
    <row r="22533" spans="5:6" x14ac:dyDescent="0.25">
      <c r="E22533" s="103"/>
      <c r="F22533" s="104"/>
    </row>
    <row r="22534" spans="5:6" x14ac:dyDescent="0.25">
      <c r="E22534" s="103"/>
      <c r="F22534" s="104"/>
    </row>
    <row r="22535" spans="5:6" x14ac:dyDescent="0.25">
      <c r="E22535" s="103"/>
      <c r="F22535" s="104"/>
    </row>
    <row r="22536" spans="5:6" x14ac:dyDescent="0.25">
      <c r="E22536" s="103"/>
      <c r="F22536" s="104"/>
    </row>
    <row r="22537" spans="5:6" x14ac:dyDescent="0.25">
      <c r="E22537" s="103"/>
      <c r="F22537" s="104"/>
    </row>
    <row r="22538" spans="5:6" x14ac:dyDescent="0.25">
      <c r="E22538" s="103"/>
      <c r="F22538" s="104"/>
    </row>
    <row r="22539" spans="5:6" x14ac:dyDescent="0.25">
      <c r="E22539" s="103"/>
      <c r="F22539" s="104"/>
    </row>
    <row r="22540" spans="5:6" x14ac:dyDescent="0.25">
      <c r="E22540" s="103"/>
      <c r="F22540" s="104"/>
    </row>
    <row r="22541" spans="5:6" x14ac:dyDescent="0.25">
      <c r="E22541" s="103"/>
      <c r="F22541" s="104"/>
    </row>
    <row r="22542" spans="5:6" x14ac:dyDescent="0.25">
      <c r="E22542" s="103"/>
      <c r="F22542" s="104"/>
    </row>
    <row r="22543" spans="5:6" x14ac:dyDescent="0.25">
      <c r="E22543" s="103"/>
      <c r="F22543" s="104"/>
    </row>
    <row r="22544" spans="5:6" x14ac:dyDescent="0.25">
      <c r="E22544" s="103"/>
      <c r="F22544" s="104"/>
    </row>
    <row r="22545" spans="5:6" x14ac:dyDescent="0.25">
      <c r="E22545" s="103"/>
      <c r="F22545" s="104"/>
    </row>
    <row r="22546" spans="5:6" x14ac:dyDescent="0.25">
      <c r="E22546" s="103"/>
      <c r="F22546" s="104"/>
    </row>
    <row r="22547" spans="5:6" x14ac:dyDescent="0.25">
      <c r="E22547" s="103"/>
      <c r="F22547" s="104"/>
    </row>
    <row r="22548" spans="5:6" x14ac:dyDescent="0.25">
      <c r="E22548" s="103"/>
      <c r="F22548" s="104"/>
    </row>
    <row r="22549" spans="5:6" x14ac:dyDescent="0.25">
      <c r="E22549" s="103"/>
      <c r="F22549" s="104"/>
    </row>
    <row r="22550" spans="5:6" x14ac:dyDescent="0.25">
      <c r="E22550" s="103"/>
      <c r="F22550" s="104"/>
    </row>
    <row r="22551" spans="5:6" x14ac:dyDescent="0.25">
      <c r="E22551" s="103"/>
      <c r="F22551" s="104"/>
    </row>
    <row r="22552" spans="5:6" x14ac:dyDescent="0.25">
      <c r="E22552" s="103"/>
      <c r="F22552" s="104"/>
    </row>
    <row r="22553" spans="5:6" x14ac:dyDescent="0.25">
      <c r="E22553" s="103"/>
      <c r="F22553" s="104"/>
    </row>
    <row r="22554" spans="5:6" x14ac:dyDescent="0.25">
      <c r="E22554" s="103"/>
      <c r="F22554" s="104"/>
    </row>
    <row r="22555" spans="5:6" x14ac:dyDescent="0.25">
      <c r="E22555" s="103"/>
      <c r="F22555" s="104"/>
    </row>
    <row r="22556" spans="5:6" x14ac:dyDescent="0.25">
      <c r="E22556" s="103"/>
      <c r="F22556" s="104"/>
    </row>
    <row r="22557" spans="5:6" x14ac:dyDescent="0.25">
      <c r="E22557" s="103"/>
      <c r="F22557" s="104"/>
    </row>
    <row r="22558" spans="5:6" x14ac:dyDescent="0.25">
      <c r="E22558" s="103"/>
      <c r="F22558" s="104"/>
    </row>
    <row r="22559" spans="5:6" x14ac:dyDescent="0.25">
      <c r="E22559" s="103"/>
      <c r="F22559" s="104"/>
    </row>
    <row r="22560" spans="5:6" x14ac:dyDescent="0.25">
      <c r="E22560" s="103"/>
      <c r="F22560" s="104"/>
    </row>
    <row r="22561" spans="5:6" x14ac:dyDescent="0.25">
      <c r="E22561" s="103"/>
      <c r="F22561" s="104"/>
    </row>
    <row r="22562" spans="5:6" x14ac:dyDescent="0.25">
      <c r="E22562" s="103"/>
      <c r="F22562" s="104"/>
    </row>
    <row r="22563" spans="5:6" x14ac:dyDescent="0.25">
      <c r="E22563" s="103"/>
      <c r="F22563" s="104"/>
    </row>
    <row r="22564" spans="5:6" x14ac:dyDescent="0.25">
      <c r="E22564" s="103"/>
      <c r="F22564" s="104"/>
    </row>
    <row r="22565" spans="5:6" x14ac:dyDescent="0.25">
      <c r="E22565" s="103"/>
      <c r="F22565" s="104"/>
    </row>
    <row r="22566" spans="5:6" x14ac:dyDescent="0.25">
      <c r="E22566" s="103"/>
      <c r="F22566" s="104"/>
    </row>
    <row r="22567" spans="5:6" x14ac:dyDescent="0.25">
      <c r="E22567" s="103"/>
      <c r="F22567" s="104"/>
    </row>
    <row r="22568" spans="5:6" x14ac:dyDescent="0.25">
      <c r="E22568" s="103"/>
      <c r="F22568" s="104"/>
    </row>
    <row r="22569" spans="5:6" x14ac:dyDescent="0.25">
      <c r="E22569" s="103"/>
      <c r="F22569" s="104"/>
    </row>
    <row r="22570" spans="5:6" x14ac:dyDescent="0.25">
      <c r="E22570" s="103"/>
      <c r="F22570" s="104"/>
    </row>
    <row r="22571" spans="5:6" x14ac:dyDescent="0.25">
      <c r="E22571" s="103"/>
      <c r="F22571" s="104"/>
    </row>
    <row r="22572" spans="5:6" x14ac:dyDescent="0.25">
      <c r="E22572" s="103"/>
      <c r="F22572" s="104"/>
    </row>
    <row r="22573" spans="5:6" x14ac:dyDescent="0.25">
      <c r="E22573" s="103"/>
      <c r="F22573" s="104"/>
    </row>
    <row r="22574" spans="5:6" x14ac:dyDescent="0.25">
      <c r="E22574" s="103"/>
      <c r="F22574" s="104"/>
    </row>
    <row r="22575" spans="5:6" x14ac:dyDescent="0.25">
      <c r="E22575" s="103"/>
      <c r="F22575" s="104"/>
    </row>
    <row r="22576" spans="5:6" x14ac:dyDescent="0.25">
      <c r="E22576" s="103"/>
      <c r="F22576" s="104"/>
    </row>
    <row r="22577" spans="5:6" x14ac:dyDescent="0.25">
      <c r="E22577" s="103"/>
      <c r="F22577" s="104"/>
    </row>
    <row r="22578" spans="5:6" x14ac:dyDescent="0.25">
      <c r="E22578" s="103"/>
      <c r="F22578" s="104"/>
    </row>
    <row r="22579" spans="5:6" x14ac:dyDescent="0.25">
      <c r="E22579" s="103"/>
      <c r="F22579" s="104"/>
    </row>
    <row r="22580" spans="5:6" x14ac:dyDescent="0.25">
      <c r="E22580" s="103"/>
      <c r="F22580" s="104"/>
    </row>
    <row r="22581" spans="5:6" x14ac:dyDescent="0.25">
      <c r="E22581" s="103"/>
      <c r="F22581" s="104"/>
    </row>
    <row r="22582" spans="5:6" x14ac:dyDescent="0.25">
      <c r="E22582" s="103"/>
      <c r="F22582" s="104"/>
    </row>
    <row r="22583" spans="5:6" x14ac:dyDescent="0.25">
      <c r="E22583" s="103"/>
      <c r="F22583" s="104"/>
    </row>
    <row r="22584" spans="5:6" x14ac:dyDescent="0.25">
      <c r="E22584" s="103"/>
      <c r="F22584" s="104"/>
    </row>
    <row r="22585" spans="5:6" x14ac:dyDescent="0.25">
      <c r="E22585" s="103"/>
      <c r="F22585" s="104"/>
    </row>
    <row r="22586" spans="5:6" x14ac:dyDescent="0.25">
      <c r="E22586" s="103"/>
      <c r="F22586" s="104"/>
    </row>
    <row r="22587" spans="5:6" x14ac:dyDescent="0.25">
      <c r="E22587" s="103"/>
      <c r="F22587" s="104"/>
    </row>
    <row r="22588" spans="5:6" x14ac:dyDescent="0.25">
      <c r="E22588" s="103"/>
      <c r="F22588" s="104"/>
    </row>
    <row r="22589" spans="5:6" x14ac:dyDescent="0.25">
      <c r="E22589" s="103"/>
      <c r="F22589" s="104"/>
    </row>
    <row r="22590" spans="5:6" x14ac:dyDescent="0.25">
      <c r="E22590" s="103"/>
      <c r="F22590" s="104"/>
    </row>
    <row r="22591" spans="5:6" x14ac:dyDescent="0.25">
      <c r="E22591" s="103"/>
      <c r="F22591" s="104"/>
    </row>
    <row r="22592" spans="5:6" x14ac:dyDescent="0.25">
      <c r="E22592" s="103"/>
      <c r="F22592" s="104"/>
    </row>
    <row r="22593" spans="5:6" x14ac:dyDescent="0.25">
      <c r="E22593" s="103"/>
      <c r="F22593" s="104"/>
    </row>
    <row r="22594" spans="5:6" x14ac:dyDescent="0.25">
      <c r="E22594" s="103"/>
      <c r="F22594" s="104"/>
    </row>
    <row r="22595" spans="5:6" x14ac:dyDescent="0.25">
      <c r="E22595" s="103"/>
      <c r="F22595" s="104"/>
    </row>
    <row r="22596" spans="5:6" x14ac:dyDescent="0.25">
      <c r="E22596" s="103"/>
      <c r="F22596" s="104"/>
    </row>
    <row r="22597" spans="5:6" x14ac:dyDescent="0.25">
      <c r="E22597" s="103"/>
      <c r="F22597" s="104"/>
    </row>
    <row r="22598" spans="5:6" x14ac:dyDescent="0.25">
      <c r="E22598" s="103"/>
      <c r="F22598" s="104"/>
    </row>
    <row r="22599" spans="5:6" x14ac:dyDescent="0.25">
      <c r="E22599" s="103"/>
      <c r="F22599" s="104"/>
    </row>
    <row r="22600" spans="5:6" x14ac:dyDescent="0.25">
      <c r="E22600" s="103"/>
      <c r="F22600" s="104"/>
    </row>
    <row r="22601" spans="5:6" x14ac:dyDescent="0.25">
      <c r="E22601" s="103"/>
      <c r="F22601" s="104"/>
    </row>
    <row r="22602" spans="5:6" x14ac:dyDescent="0.25">
      <c r="E22602" s="103"/>
      <c r="F22602" s="104"/>
    </row>
    <row r="22603" spans="5:6" x14ac:dyDescent="0.25">
      <c r="E22603" s="103"/>
      <c r="F22603" s="104"/>
    </row>
    <row r="22604" spans="5:6" x14ac:dyDescent="0.25">
      <c r="E22604" s="103"/>
      <c r="F22604" s="104"/>
    </row>
    <row r="22605" spans="5:6" x14ac:dyDescent="0.25">
      <c r="E22605" s="103"/>
      <c r="F22605" s="104"/>
    </row>
    <row r="22606" spans="5:6" x14ac:dyDescent="0.25">
      <c r="E22606" s="103"/>
      <c r="F22606" s="104"/>
    </row>
    <row r="22607" spans="5:6" x14ac:dyDescent="0.25">
      <c r="E22607" s="103"/>
      <c r="F22607" s="104"/>
    </row>
    <row r="22608" spans="5:6" x14ac:dyDescent="0.25">
      <c r="E22608" s="103"/>
      <c r="F22608" s="104"/>
    </row>
    <row r="22609" spans="5:6" x14ac:dyDescent="0.25">
      <c r="E22609" s="103"/>
      <c r="F22609" s="104"/>
    </row>
    <row r="22610" spans="5:6" x14ac:dyDescent="0.25">
      <c r="E22610" s="103"/>
      <c r="F22610" s="104"/>
    </row>
    <row r="22611" spans="5:6" x14ac:dyDescent="0.25">
      <c r="E22611" s="103"/>
      <c r="F22611" s="104"/>
    </row>
    <row r="22612" spans="5:6" x14ac:dyDescent="0.25">
      <c r="E22612" s="103"/>
      <c r="F22612" s="104"/>
    </row>
    <row r="22613" spans="5:6" x14ac:dyDescent="0.25">
      <c r="E22613" s="103"/>
      <c r="F22613" s="104"/>
    </row>
    <row r="22614" spans="5:6" x14ac:dyDescent="0.25">
      <c r="E22614" s="103"/>
      <c r="F22614" s="104"/>
    </row>
    <row r="22615" spans="5:6" x14ac:dyDescent="0.25">
      <c r="E22615" s="103"/>
      <c r="F22615" s="104"/>
    </row>
    <row r="22616" spans="5:6" x14ac:dyDescent="0.25">
      <c r="E22616" s="103"/>
      <c r="F22616" s="104"/>
    </row>
    <row r="22617" spans="5:6" x14ac:dyDescent="0.25">
      <c r="E22617" s="103"/>
      <c r="F22617" s="104"/>
    </row>
    <row r="22618" spans="5:6" x14ac:dyDescent="0.25">
      <c r="E22618" s="103"/>
      <c r="F22618" s="104"/>
    </row>
    <row r="22619" spans="5:6" x14ac:dyDescent="0.25">
      <c r="E22619" s="103"/>
      <c r="F22619" s="104"/>
    </row>
    <row r="22620" spans="5:6" x14ac:dyDescent="0.25">
      <c r="E22620" s="103"/>
      <c r="F22620" s="104"/>
    </row>
    <row r="22621" spans="5:6" x14ac:dyDescent="0.25">
      <c r="E22621" s="103"/>
      <c r="F22621" s="104"/>
    </row>
    <row r="22622" spans="5:6" x14ac:dyDescent="0.25">
      <c r="E22622" s="103"/>
      <c r="F22622" s="104"/>
    </row>
    <row r="22623" spans="5:6" x14ac:dyDescent="0.25">
      <c r="E22623" s="103"/>
      <c r="F22623" s="104"/>
    </row>
    <row r="22624" spans="5:6" x14ac:dyDescent="0.25">
      <c r="E22624" s="103"/>
      <c r="F22624" s="104"/>
    </row>
    <row r="22625" spans="5:6" x14ac:dyDescent="0.25">
      <c r="E22625" s="103"/>
      <c r="F22625" s="104"/>
    </row>
    <row r="22626" spans="5:6" x14ac:dyDescent="0.25">
      <c r="E22626" s="103"/>
      <c r="F22626" s="104"/>
    </row>
    <row r="22627" spans="5:6" x14ac:dyDescent="0.25">
      <c r="E22627" s="103"/>
      <c r="F22627" s="104"/>
    </row>
    <row r="22628" spans="5:6" x14ac:dyDescent="0.25">
      <c r="E22628" s="103"/>
      <c r="F22628" s="104"/>
    </row>
    <row r="22629" spans="5:6" x14ac:dyDescent="0.25">
      <c r="E22629" s="103"/>
      <c r="F22629" s="104"/>
    </row>
    <row r="22630" spans="5:6" x14ac:dyDescent="0.25">
      <c r="E22630" s="103"/>
      <c r="F22630" s="104"/>
    </row>
    <row r="22631" spans="5:6" x14ac:dyDescent="0.25">
      <c r="E22631" s="103"/>
      <c r="F22631" s="104"/>
    </row>
    <row r="22632" spans="5:6" x14ac:dyDescent="0.25">
      <c r="E22632" s="103"/>
      <c r="F22632" s="104"/>
    </row>
    <row r="22633" spans="5:6" x14ac:dyDescent="0.25">
      <c r="E22633" s="103"/>
      <c r="F22633" s="104"/>
    </row>
    <row r="22634" spans="5:6" x14ac:dyDescent="0.25">
      <c r="E22634" s="103"/>
      <c r="F22634" s="104"/>
    </row>
    <row r="22635" spans="5:6" x14ac:dyDescent="0.25">
      <c r="E22635" s="103"/>
      <c r="F22635" s="104"/>
    </row>
    <row r="22636" spans="5:6" x14ac:dyDescent="0.25">
      <c r="E22636" s="103"/>
      <c r="F22636" s="104"/>
    </row>
    <row r="22637" spans="5:6" x14ac:dyDescent="0.25">
      <c r="E22637" s="103"/>
      <c r="F22637" s="104"/>
    </row>
    <row r="22638" spans="5:6" x14ac:dyDescent="0.25">
      <c r="E22638" s="103"/>
      <c r="F22638" s="104"/>
    </row>
    <row r="22639" spans="5:6" x14ac:dyDescent="0.25">
      <c r="E22639" s="103"/>
      <c r="F22639" s="104"/>
    </row>
    <row r="22640" spans="5:6" x14ac:dyDescent="0.25">
      <c r="E22640" s="103"/>
      <c r="F22640" s="104"/>
    </row>
    <row r="22641" spans="5:6" x14ac:dyDescent="0.25">
      <c r="E22641" s="103"/>
      <c r="F22641" s="104"/>
    </row>
    <row r="22642" spans="5:6" x14ac:dyDescent="0.25">
      <c r="E22642" s="103"/>
      <c r="F22642" s="104"/>
    </row>
    <row r="22643" spans="5:6" x14ac:dyDescent="0.25">
      <c r="E22643" s="103"/>
      <c r="F22643" s="104"/>
    </row>
    <row r="22644" spans="5:6" x14ac:dyDescent="0.25">
      <c r="E22644" s="103"/>
      <c r="F22644" s="104"/>
    </row>
    <row r="22645" spans="5:6" x14ac:dyDescent="0.25">
      <c r="E22645" s="103"/>
      <c r="F22645" s="104"/>
    </row>
    <row r="22646" spans="5:6" x14ac:dyDescent="0.25">
      <c r="E22646" s="103"/>
      <c r="F22646" s="104"/>
    </row>
    <row r="22647" spans="5:6" x14ac:dyDescent="0.25">
      <c r="E22647" s="103"/>
      <c r="F22647" s="104"/>
    </row>
    <row r="22648" spans="5:6" x14ac:dyDescent="0.25">
      <c r="E22648" s="103"/>
      <c r="F22648" s="104"/>
    </row>
    <row r="22649" spans="5:6" x14ac:dyDescent="0.25">
      <c r="E22649" s="103"/>
      <c r="F22649" s="104"/>
    </row>
    <row r="22650" spans="5:6" x14ac:dyDescent="0.25">
      <c r="E22650" s="103"/>
      <c r="F22650" s="104"/>
    </row>
    <row r="22651" spans="5:6" x14ac:dyDescent="0.25">
      <c r="E22651" s="103"/>
      <c r="F22651" s="104"/>
    </row>
    <row r="22652" spans="5:6" x14ac:dyDescent="0.25">
      <c r="E22652" s="103"/>
      <c r="F22652" s="104"/>
    </row>
    <row r="22653" spans="5:6" x14ac:dyDescent="0.25">
      <c r="E22653" s="103"/>
      <c r="F22653" s="104"/>
    </row>
    <row r="22654" spans="5:6" x14ac:dyDescent="0.25">
      <c r="E22654" s="103"/>
      <c r="F22654" s="104"/>
    </row>
    <row r="22655" spans="5:6" x14ac:dyDescent="0.25">
      <c r="E22655" s="103"/>
      <c r="F22655" s="104"/>
    </row>
    <row r="22656" spans="5:6" x14ac:dyDescent="0.25">
      <c r="E22656" s="103"/>
      <c r="F22656" s="104"/>
    </row>
    <row r="22657" spans="5:6" x14ac:dyDescent="0.25">
      <c r="E22657" s="103"/>
      <c r="F22657" s="104"/>
    </row>
    <row r="22658" spans="5:6" x14ac:dyDescent="0.25">
      <c r="E22658" s="103"/>
      <c r="F22658" s="104"/>
    </row>
    <row r="22659" spans="5:6" x14ac:dyDescent="0.25">
      <c r="E22659" s="103"/>
      <c r="F22659" s="104"/>
    </row>
    <row r="22660" spans="5:6" x14ac:dyDescent="0.25">
      <c r="E22660" s="103"/>
      <c r="F22660" s="104"/>
    </row>
    <row r="22661" spans="5:6" x14ac:dyDescent="0.25">
      <c r="E22661" s="103"/>
      <c r="F22661" s="104"/>
    </row>
    <row r="22662" spans="5:6" x14ac:dyDescent="0.25">
      <c r="E22662" s="103"/>
      <c r="F22662" s="104"/>
    </row>
    <row r="22663" spans="5:6" x14ac:dyDescent="0.25">
      <c r="E22663" s="103"/>
      <c r="F22663" s="104"/>
    </row>
    <row r="22664" spans="5:6" x14ac:dyDescent="0.25">
      <c r="E22664" s="103"/>
      <c r="F22664" s="104"/>
    </row>
    <row r="22665" spans="5:6" x14ac:dyDescent="0.25">
      <c r="E22665" s="103"/>
      <c r="F22665" s="104"/>
    </row>
    <row r="22666" spans="5:6" x14ac:dyDescent="0.25">
      <c r="E22666" s="103"/>
      <c r="F22666" s="104"/>
    </row>
    <row r="22667" spans="5:6" x14ac:dyDescent="0.25">
      <c r="E22667" s="103"/>
      <c r="F22667" s="104"/>
    </row>
    <row r="22668" spans="5:6" x14ac:dyDescent="0.25">
      <c r="E22668" s="103"/>
      <c r="F22668" s="104"/>
    </row>
    <row r="22669" spans="5:6" x14ac:dyDescent="0.25">
      <c r="E22669" s="103"/>
      <c r="F22669" s="104"/>
    </row>
    <row r="22670" spans="5:6" x14ac:dyDescent="0.25">
      <c r="E22670" s="103"/>
      <c r="F22670" s="104"/>
    </row>
    <row r="22671" spans="5:6" x14ac:dyDescent="0.25">
      <c r="E22671" s="103"/>
      <c r="F22671" s="104"/>
    </row>
    <row r="22672" spans="5:6" x14ac:dyDescent="0.25">
      <c r="E22672" s="103"/>
      <c r="F22672" s="104"/>
    </row>
    <row r="22673" spans="5:6" x14ac:dyDescent="0.25">
      <c r="E22673" s="103"/>
      <c r="F22673" s="104"/>
    </row>
    <row r="22674" spans="5:6" x14ac:dyDescent="0.25">
      <c r="E22674" s="103"/>
      <c r="F22674" s="104"/>
    </row>
    <row r="22675" spans="5:6" x14ac:dyDescent="0.25">
      <c r="E22675" s="103"/>
      <c r="F22675" s="104"/>
    </row>
    <row r="22676" spans="5:6" x14ac:dyDescent="0.25">
      <c r="E22676" s="103"/>
      <c r="F22676" s="104"/>
    </row>
    <row r="22677" spans="5:6" x14ac:dyDescent="0.25">
      <c r="E22677" s="103"/>
      <c r="F22677" s="104"/>
    </row>
    <row r="22678" spans="5:6" x14ac:dyDescent="0.25">
      <c r="E22678" s="103"/>
      <c r="F22678" s="104"/>
    </row>
    <row r="22679" spans="5:6" x14ac:dyDescent="0.25">
      <c r="E22679" s="103"/>
      <c r="F22679" s="104"/>
    </row>
    <row r="22680" spans="5:6" x14ac:dyDescent="0.25">
      <c r="E22680" s="103"/>
      <c r="F22680" s="104"/>
    </row>
    <row r="22681" spans="5:6" x14ac:dyDescent="0.25">
      <c r="E22681" s="103"/>
      <c r="F22681" s="104"/>
    </row>
    <row r="22682" spans="5:6" x14ac:dyDescent="0.25">
      <c r="E22682" s="103"/>
      <c r="F22682" s="104"/>
    </row>
    <row r="22683" spans="5:6" x14ac:dyDescent="0.25">
      <c r="E22683" s="103"/>
      <c r="F22683" s="104"/>
    </row>
    <row r="22684" spans="5:6" x14ac:dyDescent="0.25">
      <c r="E22684" s="103"/>
      <c r="F22684" s="104"/>
    </row>
    <row r="22685" spans="5:6" x14ac:dyDescent="0.25">
      <c r="E22685" s="103"/>
      <c r="F22685" s="104"/>
    </row>
    <row r="22686" spans="5:6" x14ac:dyDescent="0.25">
      <c r="E22686" s="103"/>
      <c r="F22686" s="104"/>
    </row>
    <row r="22687" spans="5:6" x14ac:dyDescent="0.25">
      <c r="E22687" s="103"/>
      <c r="F22687" s="104"/>
    </row>
    <row r="22688" spans="5:6" x14ac:dyDescent="0.25">
      <c r="E22688" s="103"/>
      <c r="F22688" s="104"/>
    </row>
    <row r="22689" spans="5:6" x14ac:dyDescent="0.25">
      <c r="E22689" s="103"/>
      <c r="F22689" s="104"/>
    </row>
    <row r="22690" spans="5:6" x14ac:dyDescent="0.25">
      <c r="E22690" s="103"/>
      <c r="F22690" s="104"/>
    </row>
    <row r="22691" spans="5:6" x14ac:dyDescent="0.25">
      <c r="E22691" s="103"/>
      <c r="F22691" s="104"/>
    </row>
    <row r="22692" spans="5:6" x14ac:dyDescent="0.25">
      <c r="E22692" s="103"/>
      <c r="F22692" s="104"/>
    </row>
    <row r="22693" spans="5:6" x14ac:dyDescent="0.25">
      <c r="E22693" s="103"/>
      <c r="F22693" s="104"/>
    </row>
    <row r="22694" spans="5:6" x14ac:dyDescent="0.25">
      <c r="E22694" s="103"/>
      <c r="F22694" s="104"/>
    </row>
    <row r="22695" spans="5:6" x14ac:dyDescent="0.25">
      <c r="E22695" s="103"/>
      <c r="F22695" s="104"/>
    </row>
    <row r="22696" spans="5:6" x14ac:dyDescent="0.25">
      <c r="E22696" s="103"/>
      <c r="F22696" s="104"/>
    </row>
    <row r="22697" spans="5:6" x14ac:dyDescent="0.25">
      <c r="E22697" s="103"/>
      <c r="F22697" s="104"/>
    </row>
    <row r="22698" spans="5:6" x14ac:dyDescent="0.25">
      <c r="E22698" s="103"/>
      <c r="F22698" s="104"/>
    </row>
    <row r="22699" spans="5:6" x14ac:dyDescent="0.25">
      <c r="E22699" s="103"/>
      <c r="F22699" s="104"/>
    </row>
    <row r="22700" spans="5:6" x14ac:dyDescent="0.25">
      <c r="E22700" s="103"/>
      <c r="F22700" s="104"/>
    </row>
    <row r="22701" spans="5:6" x14ac:dyDescent="0.25">
      <c r="E22701" s="103"/>
      <c r="F22701" s="104"/>
    </row>
    <row r="22702" spans="5:6" x14ac:dyDescent="0.25">
      <c r="E22702" s="103"/>
      <c r="F22702" s="104"/>
    </row>
    <row r="22703" spans="5:6" x14ac:dyDescent="0.25">
      <c r="E22703" s="103"/>
      <c r="F22703" s="104"/>
    </row>
    <row r="22704" spans="5:6" x14ac:dyDescent="0.25">
      <c r="E22704" s="103"/>
      <c r="F22704" s="104"/>
    </row>
    <row r="22705" spans="5:6" x14ac:dyDescent="0.25">
      <c r="E22705" s="103"/>
      <c r="F22705" s="104"/>
    </row>
    <row r="22706" spans="5:6" x14ac:dyDescent="0.25">
      <c r="E22706" s="103"/>
      <c r="F22706" s="104"/>
    </row>
    <row r="22707" spans="5:6" x14ac:dyDescent="0.25">
      <c r="E22707" s="103"/>
      <c r="F22707" s="104"/>
    </row>
    <row r="22708" spans="5:6" x14ac:dyDescent="0.25">
      <c r="E22708" s="103"/>
      <c r="F22708" s="104"/>
    </row>
    <row r="22709" spans="5:6" x14ac:dyDescent="0.25">
      <c r="E22709" s="103"/>
      <c r="F22709" s="104"/>
    </row>
    <row r="22710" spans="5:6" x14ac:dyDescent="0.25">
      <c r="E22710" s="103"/>
      <c r="F22710" s="104"/>
    </row>
    <row r="22711" spans="5:6" x14ac:dyDescent="0.25">
      <c r="E22711" s="103"/>
      <c r="F22711" s="104"/>
    </row>
    <row r="22712" spans="5:6" x14ac:dyDescent="0.25">
      <c r="E22712" s="103"/>
      <c r="F22712" s="104"/>
    </row>
    <row r="22713" spans="5:6" x14ac:dyDescent="0.25">
      <c r="E22713" s="103"/>
      <c r="F22713" s="104"/>
    </row>
    <row r="22714" spans="5:6" x14ac:dyDescent="0.25">
      <c r="E22714" s="103"/>
      <c r="F22714" s="104"/>
    </row>
    <row r="22715" spans="5:6" x14ac:dyDescent="0.25">
      <c r="E22715" s="103"/>
      <c r="F22715" s="104"/>
    </row>
    <row r="22716" spans="5:6" x14ac:dyDescent="0.25">
      <c r="E22716" s="103"/>
      <c r="F22716" s="104"/>
    </row>
    <row r="22717" spans="5:6" x14ac:dyDescent="0.25">
      <c r="E22717" s="103"/>
      <c r="F22717" s="104"/>
    </row>
    <row r="22718" spans="5:6" x14ac:dyDescent="0.25">
      <c r="E22718" s="103"/>
      <c r="F22718" s="104"/>
    </row>
    <row r="22719" spans="5:6" x14ac:dyDescent="0.25">
      <c r="E22719" s="103"/>
      <c r="F22719" s="104"/>
    </row>
    <row r="22720" spans="5:6" x14ac:dyDescent="0.25">
      <c r="E22720" s="103"/>
      <c r="F22720" s="104"/>
    </row>
    <row r="22721" spans="5:6" x14ac:dyDescent="0.25">
      <c r="E22721" s="103"/>
      <c r="F22721" s="104"/>
    </row>
    <row r="22722" spans="5:6" x14ac:dyDescent="0.25">
      <c r="E22722" s="103"/>
      <c r="F22722" s="104"/>
    </row>
    <row r="22723" spans="5:6" x14ac:dyDescent="0.25">
      <c r="E22723" s="103"/>
      <c r="F22723" s="104"/>
    </row>
    <row r="22724" spans="5:6" x14ac:dyDescent="0.25">
      <c r="E22724" s="103"/>
      <c r="F22724" s="104"/>
    </row>
    <row r="22725" spans="5:6" x14ac:dyDescent="0.25">
      <c r="E22725" s="103"/>
      <c r="F22725" s="104"/>
    </row>
    <row r="22726" spans="5:6" x14ac:dyDescent="0.25">
      <c r="E22726" s="103"/>
      <c r="F22726" s="104"/>
    </row>
    <row r="22727" spans="5:6" x14ac:dyDescent="0.25">
      <c r="E22727" s="103"/>
      <c r="F22727" s="104"/>
    </row>
    <row r="22728" spans="5:6" x14ac:dyDescent="0.25">
      <c r="E22728" s="103"/>
      <c r="F22728" s="104"/>
    </row>
    <row r="22729" spans="5:6" x14ac:dyDescent="0.25">
      <c r="E22729" s="103"/>
      <c r="F22729" s="104"/>
    </row>
    <row r="22730" spans="5:6" x14ac:dyDescent="0.25">
      <c r="E22730" s="103"/>
      <c r="F22730" s="104"/>
    </row>
    <row r="22731" spans="5:6" x14ac:dyDescent="0.25">
      <c r="E22731" s="103"/>
      <c r="F22731" s="104"/>
    </row>
    <row r="22732" spans="5:6" x14ac:dyDescent="0.25">
      <c r="E22732" s="103"/>
      <c r="F22732" s="104"/>
    </row>
    <row r="22733" spans="5:6" x14ac:dyDescent="0.25">
      <c r="E22733" s="103"/>
      <c r="F22733" s="104"/>
    </row>
    <row r="22734" spans="5:6" x14ac:dyDescent="0.25">
      <c r="E22734" s="103"/>
      <c r="F22734" s="104"/>
    </row>
    <row r="22735" spans="5:6" x14ac:dyDescent="0.25">
      <c r="E22735" s="103"/>
      <c r="F22735" s="104"/>
    </row>
    <row r="22736" spans="5:6" x14ac:dyDescent="0.25">
      <c r="E22736" s="103"/>
      <c r="F22736" s="104"/>
    </row>
    <row r="22737" spans="5:6" x14ac:dyDescent="0.25">
      <c r="E22737" s="103"/>
      <c r="F22737" s="104"/>
    </row>
    <row r="22738" spans="5:6" x14ac:dyDescent="0.25">
      <c r="E22738" s="103"/>
      <c r="F22738" s="104"/>
    </row>
    <row r="22739" spans="5:6" x14ac:dyDescent="0.25">
      <c r="E22739" s="103"/>
      <c r="F22739" s="104"/>
    </row>
    <row r="22740" spans="5:6" x14ac:dyDescent="0.25">
      <c r="E22740" s="103"/>
      <c r="F22740" s="104"/>
    </row>
    <row r="22741" spans="5:6" x14ac:dyDescent="0.25">
      <c r="E22741" s="103"/>
      <c r="F22741" s="104"/>
    </row>
    <row r="22742" spans="5:6" x14ac:dyDescent="0.25">
      <c r="E22742" s="103"/>
      <c r="F22742" s="104"/>
    </row>
    <row r="22743" spans="5:6" x14ac:dyDescent="0.25">
      <c r="E22743" s="103"/>
      <c r="F22743" s="104"/>
    </row>
    <row r="22744" spans="5:6" x14ac:dyDescent="0.25">
      <c r="E22744" s="103"/>
      <c r="F22744" s="104"/>
    </row>
    <row r="22745" spans="5:6" x14ac:dyDescent="0.25">
      <c r="E22745" s="103"/>
      <c r="F22745" s="104"/>
    </row>
    <row r="22746" spans="5:6" x14ac:dyDescent="0.25">
      <c r="E22746" s="103"/>
      <c r="F22746" s="104"/>
    </row>
    <row r="22747" spans="5:6" x14ac:dyDescent="0.25">
      <c r="E22747" s="103"/>
      <c r="F22747" s="104"/>
    </row>
    <row r="22748" spans="5:6" x14ac:dyDescent="0.25">
      <c r="E22748" s="103"/>
      <c r="F22748" s="104"/>
    </row>
    <row r="22749" spans="5:6" x14ac:dyDescent="0.25">
      <c r="E22749" s="103"/>
      <c r="F22749" s="104"/>
    </row>
    <row r="22750" spans="5:6" x14ac:dyDescent="0.25">
      <c r="E22750" s="103"/>
      <c r="F22750" s="104"/>
    </row>
    <row r="22751" spans="5:6" x14ac:dyDescent="0.25">
      <c r="E22751" s="103"/>
      <c r="F22751" s="104"/>
    </row>
    <row r="22752" spans="5:6" x14ac:dyDescent="0.25">
      <c r="E22752" s="103"/>
      <c r="F22752" s="104"/>
    </row>
    <row r="22753" spans="5:6" x14ac:dyDescent="0.25">
      <c r="E22753" s="103"/>
      <c r="F22753" s="104"/>
    </row>
    <row r="22754" spans="5:6" x14ac:dyDescent="0.25">
      <c r="E22754" s="103"/>
      <c r="F22754" s="104"/>
    </row>
    <row r="22755" spans="5:6" x14ac:dyDescent="0.25">
      <c r="E22755" s="103"/>
      <c r="F22755" s="104"/>
    </row>
    <row r="22756" spans="5:6" x14ac:dyDescent="0.25">
      <c r="E22756" s="103"/>
      <c r="F22756" s="104"/>
    </row>
    <row r="22757" spans="5:6" x14ac:dyDescent="0.25">
      <c r="E22757" s="103"/>
      <c r="F22757" s="104"/>
    </row>
    <row r="22758" spans="5:6" x14ac:dyDescent="0.25">
      <c r="E22758" s="103"/>
      <c r="F22758" s="104"/>
    </row>
    <row r="22759" spans="5:6" x14ac:dyDescent="0.25">
      <c r="E22759" s="103"/>
      <c r="F22759" s="104"/>
    </row>
    <row r="22760" spans="5:6" x14ac:dyDescent="0.25">
      <c r="E22760" s="103"/>
      <c r="F22760" s="104"/>
    </row>
    <row r="22761" spans="5:6" x14ac:dyDescent="0.25">
      <c r="E22761" s="103"/>
      <c r="F22761" s="104"/>
    </row>
    <row r="22762" spans="5:6" x14ac:dyDescent="0.25">
      <c r="E22762" s="103"/>
      <c r="F22762" s="104"/>
    </row>
    <row r="22763" spans="5:6" x14ac:dyDescent="0.25">
      <c r="E22763" s="103"/>
      <c r="F22763" s="104"/>
    </row>
    <row r="22764" spans="5:6" x14ac:dyDescent="0.25">
      <c r="E22764" s="103"/>
      <c r="F22764" s="104"/>
    </row>
    <row r="22765" spans="5:6" x14ac:dyDescent="0.25">
      <c r="E22765" s="103"/>
      <c r="F22765" s="104"/>
    </row>
    <row r="22766" spans="5:6" x14ac:dyDescent="0.25">
      <c r="E22766" s="103"/>
      <c r="F22766" s="104"/>
    </row>
    <row r="22767" spans="5:6" x14ac:dyDescent="0.25">
      <c r="E22767" s="103"/>
      <c r="F22767" s="104"/>
    </row>
    <row r="22768" spans="5:6" x14ac:dyDescent="0.25">
      <c r="E22768" s="103"/>
      <c r="F22768" s="104"/>
    </row>
    <row r="22769" spans="5:6" x14ac:dyDescent="0.25">
      <c r="E22769" s="103"/>
      <c r="F22769" s="104"/>
    </row>
    <row r="22770" spans="5:6" x14ac:dyDescent="0.25">
      <c r="E22770" s="103"/>
      <c r="F22770" s="104"/>
    </row>
    <row r="22771" spans="5:6" x14ac:dyDescent="0.25">
      <c r="E22771" s="103"/>
      <c r="F22771" s="104"/>
    </row>
    <row r="22772" spans="5:6" x14ac:dyDescent="0.25">
      <c r="E22772" s="103"/>
      <c r="F22772" s="104"/>
    </row>
    <row r="22773" spans="5:6" x14ac:dyDescent="0.25">
      <c r="E22773" s="103"/>
      <c r="F22773" s="104"/>
    </row>
    <row r="22774" spans="5:6" x14ac:dyDescent="0.25">
      <c r="E22774" s="103"/>
      <c r="F22774" s="104"/>
    </row>
    <row r="22775" spans="5:6" x14ac:dyDescent="0.25">
      <c r="E22775" s="103"/>
      <c r="F22775" s="104"/>
    </row>
    <row r="22776" spans="5:6" x14ac:dyDescent="0.25">
      <c r="E22776" s="103"/>
      <c r="F22776" s="104"/>
    </row>
    <row r="22777" spans="5:6" x14ac:dyDescent="0.25">
      <c r="E22777" s="103"/>
      <c r="F22777" s="104"/>
    </row>
    <row r="22778" spans="5:6" x14ac:dyDescent="0.25">
      <c r="E22778" s="103"/>
      <c r="F22778" s="104"/>
    </row>
    <row r="22779" spans="5:6" x14ac:dyDescent="0.25">
      <c r="E22779" s="103"/>
      <c r="F22779" s="104"/>
    </row>
    <row r="22780" spans="5:6" x14ac:dyDescent="0.25">
      <c r="E22780" s="103"/>
      <c r="F22780" s="104"/>
    </row>
    <row r="22781" spans="5:6" x14ac:dyDescent="0.25">
      <c r="E22781" s="103"/>
      <c r="F22781" s="104"/>
    </row>
    <row r="22782" spans="5:6" x14ac:dyDescent="0.25">
      <c r="E22782" s="103"/>
      <c r="F22782" s="104"/>
    </row>
    <row r="22783" spans="5:6" x14ac:dyDescent="0.25">
      <c r="E22783" s="103"/>
      <c r="F22783" s="104"/>
    </row>
    <row r="22784" spans="5:6" x14ac:dyDescent="0.25">
      <c r="E22784" s="103"/>
      <c r="F22784" s="104"/>
    </row>
    <row r="22785" spans="5:6" x14ac:dyDescent="0.25">
      <c r="E22785" s="103"/>
      <c r="F22785" s="104"/>
    </row>
    <row r="22786" spans="5:6" x14ac:dyDescent="0.25">
      <c r="E22786" s="103"/>
      <c r="F22786" s="104"/>
    </row>
    <row r="22787" spans="5:6" x14ac:dyDescent="0.25">
      <c r="E22787" s="103"/>
      <c r="F22787" s="104"/>
    </row>
    <row r="22788" spans="5:6" x14ac:dyDescent="0.25">
      <c r="E22788" s="103"/>
      <c r="F22788" s="104"/>
    </row>
    <row r="22789" spans="5:6" x14ac:dyDescent="0.25">
      <c r="E22789" s="103"/>
      <c r="F22789" s="104"/>
    </row>
    <row r="22790" spans="5:6" x14ac:dyDescent="0.25">
      <c r="E22790" s="103"/>
      <c r="F22790" s="104"/>
    </row>
    <row r="22791" spans="5:6" x14ac:dyDescent="0.25">
      <c r="E22791" s="103"/>
      <c r="F22791" s="104"/>
    </row>
    <row r="22792" spans="5:6" x14ac:dyDescent="0.25">
      <c r="E22792" s="103"/>
      <c r="F22792" s="104"/>
    </row>
    <row r="22793" spans="5:6" x14ac:dyDescent="0.25">
      <c r="E22793" s="103"/>
      <c r="F22793" s="104"/>
    </row>
    <row r="22794" spans="5:6" x14ac:dyDescent="0.25">
      <c r="E22794" s="103"/>
      <c r="F22794" s="104"/>
    </row>
    <row r="22795" spans="5:6" x14ac:dyDescent="0.25">
      <c r="E22795" s="103"/>
      <c r="F22795" s="104"/>
    </row>
    <row r="22796" spans="5:6" x14ac:dyDescent="0.25">
      <c r="E22796" s="103"/>
      <c r="F22796" s="104"/>
    </row>
    <row r="22797" spans="5:6" x14ac:dyDescent="0.25">
      <c r="E22797" s="103"/>
      <c r="F22797" s="104"/>
    </row>
    <row r="22798" spans="5:6" x14ac:dyDescent="0.25">
      <c r="E22798" s="103"/>
      <c r="F22798" s="104"/>
    </row>
    <row r="22799" spans="5:6" x14ac:dyDescent="0.25">
      <c r="E22799" s="103"/>
      <c r="F22799" s="104"/>
    </row>
    <row r="22800" spans="5:6" x14ac:dyDescent="0.25">
      <c r="E22800" s="103"/>
      <c r="F22800" s="104"/>
    </row>
    <row r="22801" spans="5:6" x14ac:dyDescent="0.25">
      <c r="E22801" s="103"/>
      <c r="F22801" s="104"/>
    </row>
    <row r="22802" spans="5:6" x14ac:dyDescent="0.25">
      <c r="E22802" s="103"/>
      <c r="F22802" s="104"/>
    </row>
    <row r="22803" spans="5:6" x14ac:dyDescent="0.25">
      <c r="E22803" s="103"/>
      <c r="F22803" s="104"/>
    </row>
    <row r="22804" spans="5:6" x14ac:dyDescent="0.25">
      <c r="E22804" s="103"/>
      <c r="F22804" s="104"/>
    </row>
    <row r="22805" spans="5:6" x14ac:dyDescent="0.25">
      <c r="E22805" s="103"/>
      <c r="F22805" s="104"/>
    </row>
    <row r="22806" spans="5:6" x14ac:dyDescent="0.25">
      <c r="E22806" s="103"/>
      <c r="F22806" s="104"/>
    </row>
    <row r="22807" spans="5:6" x14ac:dyDescent="0.25">
      <c r="E22807" s="103"/>
      <c r="F22807" s="104"/>
    </row>
    <row r="22808" spans="5:6" x14ac:dyDescent="0.25">
      <c r="E22808" s="103"/>
      <c r="F22808" s="104"/>
    </row>
    <row r="22809" spans="5:6" x14ac:dyDescent="0.25">
      <c r="E22809" s="103"/>
      <c r="F22809" s="104"/>
    </row>
    <row r="22810" spans="5:6" x14ac:dyDescent="0.25">
      <c r="E22810" s="103"/>
      <c r="F22810" s="104"/>
    </row>
    <row r="22811" spans="5:6" x14ac:dyDescent="0.25">
      <c r="E22811" s="103"/>
      <c r="F22811" s="104"/>
    </row>
    <row r="22812" spans="5:6" x14ac:dyDescent="0.25">
      <c r="E22812" s="103"/>
      <c r="F22812" s="104"/>
    </row>
    <row r="22813" spans="5:6" x14ac:dyDescent="0.25">
      <c r="E22813" s="103"/>
      <c r="F22813" s="104"/>
    </row>
    <row r="22814" spans="5:6" x14ac:dyDescent="0.25">
      <c r="E22814" s="103"/>
      <c r="F22814" s="104"/>
    </row>
    <row r="22815" spans="5:6" x14ac:dyDescent="0.25">
      <c r="E22815" s="103"/>
      <c r="F22815" s="104"/>
    </row>
    <row r="22816" spans="5:6" x14ac:dyDescent="0.25">
      <c r="E22816" s="103"/>
      <c r="F22816" s="104"/>
    </row>
    <row r="22817" spans="5:6" x14ac:dyDescent="0.25">
      <c r="E22817" s="103"/>
      <c r="F22817" s="104"/>
    </row>
    <row r="22818" spans="5:6" x14ac:dyDescent="0.25">
      <c r="E22818" s="103"/>
      <c r="F22818" s="104"/>
    </row>
    <row r="22819" spans="5:6" x14ac:dyDescent="0.25">
      <c r="E22819" s="103"/>
      <c r="F22819" s="104"/>
    </row>
    <row r="22820" spans="5:6" x14ac:dyDescent="0.25">
      <c r="E22820" s="103"/>
      <c r="F22820" s="104"/>
    </row>
    <row r="22821" spans="5:6" x14ac:dyDescent="0.25">
      <c r="E22821" s="103"/>
      <c r="F22821" s="104"/>
    </row>
    <row r="22822" spans="5:6" x14ac:dyDescent="0.25">
      <c r="E22822" s="103"/>
      <c r="F22822" s="104"/>
    </row>
    <row r="22823" spans="5:6" x14ac:dyDescent="0.25">
      <c r="E22823" s="103"/>
      <c r="F22823" s="104"/>
    </row>
    <row r="22824" spans="5:6" x14ac:dyDescent="0.25">
      <c r="E22824" s="103"/>
      <c r="F22824" s="104"/>
    </row>
    <row r="22825" spans="5:6" x14ac:dyDescent="0.25">
      <c r="E22825" s="103"/>
      <c r="F22825" s="104"/>
    </row>
    <row r="22826" spans="5:6" x14ac:dyDescent="0.25">
      <c r="E22826" s="103"/>
      <c r="F22826" s="104"/>
    </row>
    <row r="22827" spans="5:6" x14ac:dyDescent="0.25">
      <c r="E22827" s="103"/>
      <c r="F22827" s="104"/>
    </row>
    <row r="22828" spans="5:6" x14ac:dyDescent="0.25">
      <c r="E22828" s="103"/>
      <c r="F22828" s="104"/>
    </row>
    <row r="22829" spans="5:6" x14ac:dyDescent="0.25">
      <c r="E22829" s="103"/>
      <c r="F22829" s="104"/>
    </row>
    <row r="22830" spans="5:6" x14ac:dyDescent="0.25">
      <c r="E22830" s="103"/>
      <c r="F22830" s="104"/>
    </row>
    <row r="22831" spans="5:6" x14ac:dyDescent="0.25">
      <c r="E22831" s="103"/>
      <c r="F22831" s="104"/>
    </row>
    <row r="22832" spans="5:6" x14ac:dyDescent="0.25">
      <c r="E22832" s="103"/>
      <c r="F22832" s="104"/>
    </row>
    <row r="22833" spans="5:6" x14ac:dyDescent="0.25">
      <c r="E22833" s="103"/>
      <c r="F22833" s="104"/>
    </row>
    <row r="22834" spans="5:6" x14ac:dyDescent="0.25">
      <c r="E22834" s="103"/>
      <c r="F22834" s="104"/>
    </row>
    <row r="22835" spans="5:6" x14ac:dyDescent="0.25">
      <c r="E22835" s="103"/>
      <c r="F22835" s="104"/>
    </row>
    <row r="22836" spans="5:6" x14ac:dyDescent="0.25">
      <c r="E22836" s="103"/>
      <c r="F22836" s="104"/>
    </row>
    <row r="22837" spans="5:6" x14ac:dyDescent="0.25">
      <c r="E22837" s="103"/>
      <c r="F22837" s="104"/>
    </row>
    <row r="22838" spans="5:6" x14ac:dyDescent="0.25">
      <c r="E22838" s="103"/>
      <c r="F22838" s="104"/>
    </row>
    <row r="22839" spans="5:6" x14ac:dyDescent="0.25">
      <c r="E22839" s="103"/>
      <c r="F22839" s="104"/>
    </row>
    <row r="22840" spans="5:6" x14ac:dyDescent="0.25">
      <c r="E22840" s="103"/>
      <c r="F22840" s="104"/>
    </row>
    <row r="22841" spans="5:6" x14ac:dyDescent="0.25">
      <c r="E22841" s="103"/>
      <c r="F22841" s="104"/>
    </row>
    <row r="22842" spans="5:6" x14ac:dyDescent="0.25">
      <c r="E22842" s="103"/>
      <c r="F22842" s="104"/>
    </row>
    <row r="22843" spans="5:6" x14ac:dyDescent="0.25">
      <c r="E22843" s="103"/>
      <c r="F22843" s="104"/>
    </row>
    <row r="22844" spans="5:6" x14ac:dyDescent="0.25">
      <c r="E22844" s="103"/>
      <c r="F22844" s="104"/>
    </row>
    <row r="22845" spans="5:6" x14ac:dyDescent="0.25">
      <c r="E22845" s="103"/>
      <c r="F22845" s="104"/>
    </row>
    <row r="22846" spans="5:6" x14ac:dyDescent="0.25">
      <c r="E22846" s="103"/>
      <c r="F22846" s="104"/>
    </row>
    <row r="22847" spans="5:6" x14ac:dyDescent="0.25">
      <c r="E22847" s="103"/>
      <c r="F22847" s="104"/>
    </row>
    <row r="22848" spans="5:6" x14ac:dyDescent="0.25">
      <c r="E22848" s="103"/>
      <c r="F22848" s="104"/>
    </row>
    <row r="22849" spans="5:6" x14ac:dyDescent="0.25">
      <c r="E22849" s="103"/>
      <c r="F22849" s="104"/>
    </row>
    <row r="22850" spans="5:6" x14ac:dyDescent="0.25">
      <c r="E22850" s="103"/>
      <c r="F22850" s="104"/>
    </row>
    <row r="22851" spans="5:6" x14ac:dyDescent="0.25">
      <c r="E22851" s="103"/>
      <c r="F22851" s="104"/>
    </row>
    <row r="22852" spans="5:6" x14ac:dyDescent="0.25">
      <c r="E22852" s="103"/>
      <c r="F22852" s="104"/>
    </row>
    <row r="22853" spans="5:6" x14ac:dyDescent="0.25">
      <c r="E22853" s="103"/>
      <c r="F22853" s="104"/>
    </row>
    <row r="22854" spans="5:6" x14ac:dyDescent="0.25">
      <c r="E22854" s="103"/>
      <c r="F22854" s="104"/>
    </row>
    <row r="22855" spans="5:6" x14ac:dyDescent="0.25">
      <c r="E22855" s="103"/>
      <c r="F22855" s="104"/>
    </row>
    <row r="22856" spans="5:6" x14ac:dyDescent="0.25">
      <c r="E22856" s="103"/>
      <c r="F22856" s="104"/>
    </row>
    <row r="22857" spans="5:6" x14ac:dyDescent="0.25">
      <c r="E22857" s="103"/>
      <c r="F22857" s="104"/>
    </row>
    <row r="22858" spans="5:6" x14ac:dyDescent="0.25">
      <c r="E22858" s="103"/>
      <c r="F22858" s="104"/>
    </row>
    <row r="22859" spans="5:6" x14ac:dyDescent="0.25">
      <c r="E22859" s="103"/>
      <c r="F22859" s="104"/>
    </row>
    <row r="22860" spans="5:6" x14ac:dyDescent="0.25">
      <c r="E22860" s="103"/>
      <c r="F22860" s="104"/>
    </row>
    <row r="22861" spans="5:6" x14ac:dyDescent="0.25">
      <c r="E22861" s="103"/>
      <c r="F22861" s="104"/>
    </row>
    <row r="22862" spans="5:6" x14ac:dyDescent="0.25">
      <c r="E22862" s="103"/>
      <c r="F22862" s="104"/>
    </row>
    <row r="22863" spans="5:6" x14ac:dyDescent="0.25">
      <c r="E22863" s="103"/>
      <c r="F22863" s="104"/>
    </row>
    <row r="22864" spans="5:6" x14ac:dyDescent="0.25">
      <c r="E22864" s="103"/>
      <c r="F22864" s="104"/>
    </row>
    <row r="22865" spans="5:6" x14ac:dyDescent="0.25">
      <c r="E22865" s="103"/>
      <c r="F22865" s="104"/>
    </row>
    <row r="22866" spans="5:6" x14ac:dyDescent="0.25">
      <c r="E22866" s="103"/>
      <c r="F22866" s="104"/>
    </row>
    <row r="22867" spans="5:6" x14ac:dyDescent="0.25">
      <c r="E22867" s="103"/>
      <c r="F22867" s="104"/>
    </row>
    <row r="22868" spans="5:6" x14ac:dyDescent="0.25">
      <c r="E22868" s="103"/>
      <c r="F22868" s="104"/>
    </row>
    <row r="22869" spans="5:6" x14ac:dyDescent="0.25">
      <c r="E22869" s="103"/>
      <c r="F22869" s="104"/>
    </row>
    <row r="22870" spans="5:6" x14ac:dyDescent="0.25">
      <c r="E22870" s="103"/>
      <c r="F22870" s="104"/>
    </row>
    <row r="22871" spans="5:6" x14ac:dyDescent="0.25">
      <c r="E22871" s="103"/>
      <c r="F22871" s="104"/>
    </row>
    <row r="22872" spans="5:6" x14ac:dyDescent="0.25">
      <c r="E22872" s="103"/>
      <c r="F22872" s="104"/>
    </row>
    <row r="22873" spans="5:6" x14ac:dyDescent="0.25">
      <c r="E22873" s="103"/>
      <c r="F22873" s="104"/>
    </row>
    <row r="22874" spans="5:6" x14ac:dyDescent="0.25">
      <c r="E22874" s="103"/>
      <c r="F22874" s="104"/>
    </row>
    <row r="22875" spans="5:6" x14ac:dyDescent="0.25">
      <c r="E22875" s="103"/>
      <c r="F22875" s="104"/>
    </row>
    <row r="22876" spans="5:6" x14ac:dyDescent="0.25">
      <c r="E22876" s="103"/>
      <c r="F22876" s="104"/>
    </row>
    <row r="22877" spans="5:6" x14ac:dyDescent="0.25">
      <c r="E22877" s="103"/>
      <c r="F22877" s="104"/>
    </row>
    <row r="22878" spans="5:6" x14ac:dyDescent="0.25">
      <c r="E22878" s="103"/>
      <c r="F22878" s="104"/>
    </row>
    <row r="22879" spans="5:6" x14ac:dyDescent="0.25">
      <c r="E22879" s="103"/>
      <c r="F22879" s="104"/>
    </row>
    <row r="22880" spans="5:6" x14ac:dyDescent="0.25">
      <c r="E22880" s="103"/>
      <c r="F22880" s="104"/>
    </row>
    <row r="22881" spans="5:6" x14ac:dyDescent="0.25">
      <c r="E22881" s="103"/>
      <c r="F22881" s="104"/>
    </row>
    <row r="22882" spans="5:6" x14ac:dyDescent="0.25">
      <c r="E22882" s="103"/>
      <c r="F22882" s="104"/>
    </row>
    <row r="22883" spans="5:6" x14ac:dyDescent="0.25">
      <c r="E22883" s="103"/>
      <c r="F22883" s="104"/>
    </row>
    <row r="22884" spans="5:6" x14ac:dyDescent="0.25">
      <c r="E22884" s="103"/>
      <c r="F22884" s="104"/>
    </row>
    <row r="22885" spans="5:6" x14ac:dyDescent="0.25">
      <c r="E22885" s="103"/>
      <c r="F22885" s="104"/>
    </row>
    <row r="22886" spans="5:6" x14ac:dyDescent="0.25">
      <c r="E22886" s="103"/>
      <c r="F22886" s="104"/>
    </row>
    <row r="22887" spans="5:6" x14ac:dyDescent="0.25">
      <c r="E22887" s="103"/>
      <c r="F22887" s="104"/>
    </row>
    <row r="22888" spans="5:6" x14ac:dyDescent="0.25">
      <c r="E22888" s="103"/>
      <c r="F22888" s="104"/>
    </row>
    <row r="22889" spans="5:6" x14ac:dyDescent="0.25">
      <c r="E22889" s="103"/>
      <c r="F22889" s="104"/>
    </row>
    <row r="22890" spans="5:6" x14ac:dyDescent="0.25">
      <c r="E22890" s="103"/>
      <c r="F22890" s="104"/>
    </row>
    <row r="22891" spans="5:6" x14ac:dyDescent="0.25">
      <c r="E22891" s="103"/>
      <c r="F22891" s="104"/>
    </row>
    <row r="22892" spans="5:6" x14ac:dyDescent="0.25">
      <c r="E22892" s="103"/>
      <c r="F22892" s="104"/>
    </row>
    <row r="22893" spans="5:6" x14ac:dyDescent="0.25">
      <c r="E22893" s="103"/>
      <c r="F22893" s="104"/>
    </row>
    <row r="22894" spans="5:6" x14ac:dyDescent="0.25">
      <c r="E22894" s="103"/>
      <c r="F22894" s="104"/>
    </row>
    <row r="22895" spans="5:6" x14ac:dyDescent="0.25">
      <c r="E22895" s="103"/>
      <c r="F22895" s="104"/>
    </row>
    <row r="22896" spans="5:6" x14ac:dyDescent="0.25">
      <c r="E22896" s="103"/>
      <c r="F22896" s="104"/>
    </row>
    <row r="22897" spans="5:6" x14ac:dyDescent="0.25">
      <c r="E22897" s="103"/>
      <c r="F22897" s="104"/>
    </row>
    <row r="22898" spans="5:6" x14ac:dyDescent="0.25">
      <c r="E22898" s="103"/>
      <c r="F22898" s="104"/>
    </row>
    <row r="22899" spans="5:6" x14ac:dyDescent="0.25">
      <c r="E22899" s="103"/>
      <c r="F22899" s="104"/>
    </row>
    <row r="22900" spans="5:6" x14ac:dyDescent="0.25">
      <c r="E22900" s="103"/>
      <c r="F22900" s="104"/>
    </row>
    <row r="22901" spans="5:6" x14ac:dyDescent="0.25">
      <c r="E22901" s="103"/>
      <c r="F22901" s="104"/>
    </row>
    <row r="22902" spans="5:6" x14ac:dyDescent="0.25">
      <c r="E22902" s="103"/>
      <c r="F22902" s="104"/>
    </row>
    <row r="22903" spans="5:6" x14ac:dyDescent="0.25">
      <c r="E22903" s="103"/>
      <c r="F22903" s="104"/>
    </row>
    <row r="22904" spans="5:6" x14ac:dyDescent="0.25">
      <c r="E22904" s="103"/>
      <c r="F22904" s="104"/>
    </row>
    <row r="22905" spans="5:6" x14ac:dyDescent="0.25">
      <c r="E22905" s="103"/>
      <c r="F22905" s="104"/>
    </row>
    <row r="22906" spans="5:6" x14ac:dyDescent="0.25">
      <c r="E22906" s="103"/>
      <c r="F22906" s="104"/>
    </row>
    <row r="22907" spans="5:6" x14ac:dyDescent="0.25">
      <c r="E22907" s="103"/>
      <c r="F22907" s="104"/>
    </row>
    <row r="22908" spans="5:6" x14ac:dyDescent="0.25">
      <c r="E22908" s="103"/>
      <c r="F22908" s="104"/>
    </row>
    <row r="22909" spans="5:6" x14ac:dyDescent="0.25">
      <c r="E22909" s="103"/>
      <c r="F22909" s="104"/>
    </row>
    <row r="22910" spans="5:6" x14ac:dyDescent="0.25">
      <c r="E22910" s="103"/>
      <c r="F22910" s="104"/>
    </row>
    <row r="22911" spans="5:6" x14ac:dyDescent="0.25">
      <c r="E22911" s="103"/>
      <c r="F22911" s="104"/>
    </row>
    <row r="22912" spans="5:6" x14ac:dyDescent="0.25">
      <c r="E22912" s="103"/>
      <c r="F22912" s="104"/>
    </row>
    <row r="22913" spans="5:6" x14ac:dyDescent="0.25">
      <c r="E22913" s="103"/>
      <c r="F22913" s="104"/>
    </row>
    <row r="22914" spans="5:6" x14ac:dyDescent="0.25">
      <c r="E22914" s="103"/>
      <c r="F22914" s="104"/>
    </row>
    <row r="22915" spans="5:6" x14ac:dyDescent="0.25">
      <c r="E22915" s="103"/>
      <c r="F22915" s="104"/>
    </row>
    <row r="22916" spans="5:6" x14ac:dyDescent="0.25">
      <c r="E22916" s="103"/>
      <c r="F22916" s="104"/>
    </row>
    <row r="22917" spans="5:6" x14ac:dyDescent="0.25">
      <c r="E22917" s="103"/>
      <c r="F22917" s="104"/>
    </row>
    <row r="22918" spans="5:6" x14ac:dyDescent="0.25">
      <c r="E22918" s="103"/>
      <c r="F22918" s="104"/>
    </row>
    <row r="22919" spans="5:6" x14ac:dyDescent="0.25">
      <c r="E22919" s="103"/>
      <c r="F22919" s="104"/>
    </row>
    <row r="22920" spans="5:6" x14ac:dyDescent="0.25">
      <c r="E22920" s="103"/>
      <c r="F22920" s="104"/>
    </row>
    <row r="22921" spans="5:6" x14ac:dyDescent="0.25">
      <c r="E22921" s="103"/>
      <c r="F22921" s="104"/>
    </row>
    <row r="22922" spans="5:6" x14ac:dyDescent="0.25">
      <c r="E22922" s="103"/>
      <c r="F22922" s="104"/>
    </row>
    <row r="22923" spans="5:6" x14ac:dyDescent="0.25">
      <c r="E22923" s="103"/>
      <c r="F22923" s="104"/>
    </row>
    <row r="22924" spans="5:6" x14ac:dyDescent="0.25">
      <c r="E22924" s="103"/>
      <c r="F22924" s="104"/>
    </row>
    <row r="22925" spans="5:6" x14ac:dyDescent="0.25">
      <c r="E22925" s="103"/>
      <c r="F22925" s="104"/>
    </row>
    <row r="22926" spans="5:6" x14ac:dyDescent="0.25">
      <c r="E22926" s="103"/>
      <c r="F22926" s="104"/>
    </row>
    <row r="22927" spans="5:6" x14ac:dyDescent="0.25">
      <c r="E22927" s="103"/>
      <c r="F22927" s="104"/>
    </row>
    <row r="22928" spans="5:6" x14ac:dyDescent="0.25">
      <c r="E22928" s="103"/>
      <c r="F22928" s="104"/>
    </row>
    <row r="22929" spans="5:6" x14ac:dyDescent="0.25">
      <c r="E22929" s="103"/>
      <c r="F22929" s="104"/>
    </row>
    <row r="22930" spans="5:6" x14ac:dyDescent="0.25">
      <c r="E22930" s="103"/>
      <c r="F22930" s="104"/>
    </row>
    <row r="22931" spans="5:6" x14ac:dyDescent="0.25">
      <c r="E22931" s="103"/>
      <c r="F22931" s="104"/>
    </row>
    <row r="22932" spans="5:6" x14ac:dyDescent="0.25">
      <c r="E22932" s="103"/>
      <c r="F22932" s="104"/>
    </row>
    <row r="22933" spans="5:6" x14ac:dyDescent="0.25">
      <c r="E22933" s="103"/>
      <c r="F22933" s="104"/>
    </row>
    <row r="22934" spans="5:6" x14ac:dyDescent="0.25">
      <c r="E22934" s="103"/>
      <c r="F22934" s="104"/>
    </row>
    <row r="22935" spans="5:6" x14ac:dyDescent="0.25">
      <c r="E22935" s="103"/>
      <c r="F22935" s="104"/>
    </row>
    <row r="22936" spans="5:6" x14ac:dyDescent="0.25">
      <c r="E22936" s="103"/>
      <c r="F22936" s="104"/>
    </row>
    <row r="22937" spans="5:6" x14ac:dyDescent="0.25">
      <c r="E22937" s="103"/>
      <c r="F22937" s="104"/>
    </row>
    <row r="22938" spans="5:6" x14ac:dyDescent="0.25">
      <c r="E22938" s="103"/>
      <c r="F22938" s="104"/>
    </row>
    <row r="22939" spans="5:6" x14ac:dyDescent="0.25">
      <c r="E22939" s="103"/>
      <c r="F22939" s="104"/>
    </row>
    <row r="22940" spans="5:6" x14ac:dyDescent="0.25">
      <c r="E22940" s="103"/>
      <c r="F22940" s="104"/>
    </row>
    <row r="22941" spans="5:6" x14ac:dyDescent="0.25">
      <c r="E22941" s="103"/>
      <c r="F22941" s="104"/>
    </row>
    <row r="22942" spans="5:6" x14ac:dyDescent="0.25">
      <c r="E22942" s="103"/>
      <c r="F22942" s="104"/>
    </row>
    <row r="22943" spans="5:6" x14ac:dyDescent="0.25">
      <c r="E22943" s="103"/>
      <c r="F22943" s="104"/>
    </row>
    <row r="22944" spans="5:6" x14ac:dyDescent="0.25">
      <c r="E22944" s="103"/>
      <c r="F22944" s="104"/>
    </row>
    <row r="22945" spans="5:6" x14ac:dyDescent="0.25">
      <c r="E22945" s="103"/>
      <c r="F22945" s="104"/>
    </row>
    <row r="22946" spans="5:6" x14ac:dyDescent="0.25">
      <c r="E22946" s="103"/>
      <c r="F22946" s="104"/>
    </row>
    <row r="22947" spans="5:6" x14ac:dyDescent="0.25">
      <c r="E22947" s="103"/>
      <c r="F22947" s="104"/>
    </row>
    <row r="22948" spans="5:6" x14ac:dyDescent="0.25">
      <c r="E22948" s="103"/>
      <c r="F22948" s="104"/>
    </row>
    <row r="22949" spans="5:6" x14ac:dyDescent="0.25">
      <c r="E22949" s="103"/>
      <c r="F22949" s="104"/>
    </row>
    <row r="22950" spans="5:6" x14ac:dyDescent="0.25">
      <c r="E22950" s="103"/>
      <c r="F22950" s="104"/>
    </row>
    <row r="22951" spans="5:6" x14ac:dyDescent="0.25">
      <c r="E22951" s="103"/>
      <c r="F22951" s="104"/>
    </row>
    <row r="22952" spans="5:6" x14ac:dyDescent="0.25">
      <c r="E22952" s="103"/>
      <c r="F22952" s="104"/>
    </row>
    <row r="22953" spans="5:6" x14ac:dyDescent="0.25">
      <c r="E22953" s="103"/>
      <c r="F22953" s="104"/>
    </row>
    <row r="22954" spans="5:6" x14ac:dyDescent="0.25">
      <c r="E22954" s="103"/>
      <c r="F22954" s="104"/>
    </row>
    <row r="22955" spans="5:6" x14ac:dyDescent="0.25">
      <c r="E22955" s="103"/>
      <c r="F22955" s="104"/>
    </row>
    <row r="22956" spans="5:6" x14ac:dyDescent="0.25">
      <c r="E22956" s="103"/>
      <c r="F22956" s="104"/>
    </row>
    <row r="22957" spans="5:6" x14ac:dyDescent="0.25">
      <c r="E22957" s="103"/>
      <c r="F22957" s="104"/>
    </row>
    <row r="22958" spans="5:6" x14ac:dyDescent="0.25">
      <c r="E22958" s="103"/>
      <c r="F22958" s="104"/>
    </row>
    <row r="22959" spans="5:6" x14ac:dyDescent="0.25">
      <c r="E22959" s="103"/>
      <c r="F22959" s="104"/>
    </row>
    <row r="22960" spans="5:6" x14ac:dyDescent="0.25">
      <c r="E22960" s="103"/>
      <c r="F22960" s="104"/>
    </row>
    <row r="22961" spans="5:6" x14ac:dyDescent="0.25">
      <c r="E22961" s="103"/>
      <c r="F22961" s="104"/>
    </row>
    <row r="22962" spans="5:6" x14ac:dyDescent="0.25">
      <c r="E22962" s="103"/>
      <c r="F22962" s="104"/>
    </row>
    <row r="22963" spans="5:6" x14ac:dyDescent="0.25">
      <c r="E22963" s="103"/>
      <c r="F22963" s="104"/>
    </row>
    <row r="22964" spans="5:6" x14ac:dyDescent="0.25">
      <c r="E22964" s="103"/>
      <c r="F22964" s="104"/>
    </row>
    <row r="22965" spans="5:6" x14ac:dyDescent="0.25">
      <c r="E22965" s="103"/>
      <c r="F22965" s="104"/>
    </row>
    <row r="22966" spans="5:6" x14ac:dyDescent="0.25">
      <c r="E22966" s="103"/>
      <c r="F22966" s="104"/>
    </row>
    <row r="22967" spans="5:6" x14ac:dyDescent="0.25">
      <c r="E22967" s="103"/>
      <c r="F22967" s="104"/>
    </row>
    <row r="22968" spans="5:6" x14ac:dyDescent="0.25">
      <c r="E22968" s="103"/>
      <c r="F22968" s="104"/>
    </row>
    <row r="22969" spans="5:6" x14ac:dyDescent="0.25">
      <c r="E22969" s="103"/>
      <c r="F22969" s="104"/>
    </row>
    <row r="22970" spans="5:6" x14ac:dyDescent="0.25">
      <c r="E22970" s="103"/>
      <c r="F22970" s="104"/>
    </row>
    <row r="22971" spans="5:6" x14ac:dyDescent="0.25">
      <c r="E22971" s="103"/>
      <c r="F22971" s="104"/>
    </row>
    <row r="22972" spans="5:6" x14ac:dyDescent="0.25">
      <c r="E22972" s="103"/>
      <c r="F22972" s="104"/>
    </row>
    <row r="22973" spans="5:6" x14ac:dyDescent="0.25">
      <c r="E22973" s="103"/>
      <c r="F22973" s="104"/>
    </row>
    <row r="22974" spans="5:6" x14ac:dyDescent="0.25">
      <c r="E22974" s="103"/>
      <c r="F22974" s="104"/>
    </row>
    <row r="22975" spans="5:6" x14ac:dyDescent="0.25">
      <c r="E22975" s="103"/>
      <c r="F22975" s="104"/>
    </row>
    <row r="22976" spans="5:6" x14ac:dyDescent="0.25">
      <c r="E22976" s="103"/>
      <c r="F22976" s="104"/>
    </row>
    <row r="22977" spans="5:6" x14ac:dyDescent="0.25">
      <c r="E22977" s="103"/>
      <c r="F22977" s="104"/>
    </row>
    <row r="22978" spans="5:6" x14ac:dyDescent="0.25">
      <c r="E22978" s="103"/>
      <c r="F22978" s="104"/>
    </row>
    <row r="22979" spans="5:6" x14ac:dyDescent="0.25">
      <c r="E22979" s="103"/>
      <c r="F22979" s="104"/>
    </row>
    <row r="22980" spans="5:6" x14ac:dyDescent="0.25">
      <c r="E22980" s="103"/>
      <c r="F22980" s="104"/>
    </row>
    <row r="22981" spans="5:6" x14ac:dyDescent="0.25">
      <c r="E22981" s="103"/>
      <c r="F22981" s="104"/>
    </row>
    <row r="22982" spans="5:6" x14ac:dyDescent="0.25">
      <c r="E22982" s="103"/>
      <c r="F22982" s="104"/>
    </row>
    <row r="22983" spans="5:6" x14ac:dyDescent="0.25">
      <c r="E22983" s="103"/>
      <c r="F22983" s="104"/>
    </row>
    <row r="22984" spans="5:6" x14ac:dyDescent="0.25">
      <c r="E22984" s="103"/>
      <c r="F22984" s="104"/>
    </row>
    <row r="22985" spans="5:6" x14ac:dyDescent="0.25">
      <c r="E22985" s="103"/>
      <c r="F22985" s="104"/>
    </row>
    <row r="22986" spans="5:6" x14ac:dyDescent="0.25">
      <c r="E22986" s="103"/>
      <c r="F22986" s="104"/>
    </row>
    <row r="22987" spans="5:6" x14ac:dyDescent="0.25">
      <c r="E22987" s="103"/>
      <c r="F22987" s="104"/>
    </row>
    <row r="22988" spans="5:6" x14ac:dyDescent="0.25">
      <c r="E22988" s="103"/>
      <c r="F22988" s="104"/>
    </row>
    <row r="22989" spans="5:6" x14ac:dyDescent="0.25">
      <c r="E22989" s="103"/>
      <c r="F22989" s="104"/>
    </row>
    <row r="22990" spans="5:6" x14ac:dyDescent="0.25">
      <c r="E22990" s="103"/>
      <c r="F22990" s="104"/>
    </row>
    <row r="22991" spans="5:6" x14ac:dyDescent="0.25">
      <c r="E22991" s="103"/>
      <c r="F22991" s="104"/>
    </row>
    <row r="22992" spans="5:6" x14ac:dyDescent="0.25">
      <c r="E22992" s="103"/>
      <c r="F22992" s="104"/>
    </row>
    <row r="22993" spans="5:6" x14ac:dyDescent="0.25">
      <c r="E22993" s="103"/>
      <c r="F22993" s="104"/>
    </row>
    <row r="22994" spans="5:6" x14ac:dyDescent="0.25">
      <c r="E22994" s="103"/>
      <c r="F22994" s="104"/>
    </row>
    <row r="22995" spans="5:6" x14ac:dyDescent="0.25">
      <c r="E22995" s="103"/>
      <c r="F22995" s="104"/>
    </row>
    <row r="22996" spans="5:6" x14ac:dyDescent="0.25">
      <c r="E22996" s="103"/>
      <c r="F22996" s="104"/>
    </row>
    <row r="22997" spans="5:6" x14ac:dyDescent="0.25">
      <c r="E22997" s="103"/>
      <c r="F22997" s="104"/>
    </row>
    <row r="22998" spans="5:6" x14ac:dyDescent="0.25">
      <c r="E22998" s="103"/>
      <c r="F22998" s="104"/>
    </row>
    <row r="22999" spans="5:6" x14ac:dyDescent="0.25">
      <c r="E22999" s="103"/>
      <c r="F22999" s="104"/>
    </row>
    <row r="23000" spans="5:6" x14ac:dyDescent="0.25">
      <c r="E23000" s="103"/>
      <c r="F23000" s="104"/>
    </row>
    <row r="23001" spans="5:6" x14ac:dyDescent="0.25">
      <c r="E23001" s="103"/>
      <c r="F23001" s="104"/>
    </row>
    <row r="23002" spans="5:6" x14ac:dyDescent="0.25">
      <c r="E23002" s="103"/>
      <c r="F23002" s="104"/>
    </row>
    <row r="23003" spans="5:6" x14ac:dyDescent="0.25">
      <c r="E23003" s="103"/>
      <c r="F23003" s="104"/>
    </row>
    <row r="23004" spans="5:6" x14ac:dyDescent="0.25">
      <c r="E23004" s="103"/>
      <c r="F23004" s="104"/>
    </row>
    <row r="23005" spans="5:6" x14ac:dyDescent="0.25">
      <c r="E23005" s="103"/>
      <c r="F23005" s="104"/>
    </row>
    <row r="23006" spans="5:6" x14ac:dyDescent="0.25">
      <c r="E23006" s="103"/>
      <c r="F23006" s="104"/>
    </row>
    <row r="23007" spans="5:6" x14ac:dyDescent="0.25">
      <c r="E23007" s="103"/>
      <c r="F23007" s="104"/>
    </row>
    <row r="23008" spans="5:6" x14ac:dyDescent="0.25">
      <c r="E23008" s="103"/>
      <c r="F23008" s="104"/>
    </row>
    <row r="23009" spans="5:6" x14ac:dyDescent="0.25">
      <c r="E23009" s="103"/>
      <c r="F23009" s="104"/>
    </row>
    <row r="23010" spans="5:6" x14ac:dyDescent="0.25">
      <c r="E23010" s="103"/>
      <c r="F23010" s="104"/>
    </row>
    <row r="23011" spans="5:6" x14ac:dyDescent="0.25">
      <c r="E23011" s="103"/>
      <c r="F23011" s="104"/>
    </row>
    <row r="23012" spans="5:6" x14ac:dyDescent="0.25">
      <c r="E23012" s="103"/>
      <c r="F23012" s="104"/>
    </row>
    <row r="23013" spans="5:6" x14ac:dyDescent="0.25">
      <c r="E23013" s="103"/>
      <c r="F23013" s="104"/>
    </row>
    <row r="23014" spans="5:6" x14ac:dyDescent="0.25">
      <c r="E23014" s="103"/>
      <c r="F23014" s="104"/>
    </row>
    <row r="23015" spans="5:6" x14ac:dyDescent="0.25">
      <c r="E23015" s="103"/>
      <c r="F23015" s="104"/>
    </row>
    <row r="23016" spans="5:6" x14ac:dyDescent="0.25">
      <c r="E23016" s="103"/>
      <c r="F23016" s="104"/>
    </row>
    <row r="23017" spans="5:6" x14ac:dyDescent="0.25">
      <c r="E23017" s="103"/>
      <c r="F23017" s="104"/>
    </row>
    <row r="23018" spans="5:6" x14ac:dyDescent="0.25">
      <c r="E23018" s="103"/>
      <c r="F23018" s="104"/>
    </row>
    <row r="23019" spans="5:6" x14ac:dyDescent="0.25">
      <c r="E23019" s="103"/>
      <c r="F23019" s="104"/>
    </row>
    <row r="23020" spans="5:6" x14ac:dyDescent="0.25">
      <c r="E23020" s="103"/>
      <c r="F23020" s="104"/>
    </row>
    <row r="23021" spans="5:6" x14ac:dyDescent="0.25">
      <c r="E23021" s="103"/>
      <c r="F23021" s="104"/>
    </row>
    <row r="23022" spans="5:6" x14ac:dyDescent="0.25">
      <c r="E23022" s="103"/>
      <c r="F23022" s="104"/>
    </row>
    <row r="23023" spans="5:6" x14ac:dyDescent="0.25">
      <c r="E23023" s="103"/>
      <c r="F23023" s="104"/>
    </row>
    <row r="23024" spans="5:6" x14ac:dyDescent="0.25">
      <c r="E23024" s="103"/>
      <c r="F23024" s="104"/>
    </row>
    <row r="23025" spans="5:6" x14ac:dyDescent="0.25">
      <c r="E23025" s="103"/>
      <c r="F23025" s="104"/>
    </row>
    <row r="23026" spans="5:6" x14ac:dyDescent="0.25">
      <c r="E23026" s="103"/>
      <c r="F23026" s="104"/>
    </row>
    <row r="23027" spans="5:6" x14ac:dyDescent="0.25">
      <c r="E23027" s="103"/>
      <c r="F23027" s="104"/>
    </row>
    <row r="23028" spans="5:6" x14ac:dyDescent="0.25">
      <c r="E23028" s="103"/>
      <c r="F23028" s="104"/>
    </row>
    <row r="23029" spans="5:6" x14ac:dyDescent="0.25">
      <c r="E23029" s="103"/>
      <c r="F23029" s="104"/>
    </row>
    <row r="23030" spans="5:6" x14ac:dyDescent="0.25">
      <c r="E23030" s="103"/>
      <c r="F23030" s="104"/>
    </row>
    <row r="23031" spans="5:6" x14ac:dyDescent="0.25">
      <c r="E23031" s="103"/>
      <c r="F23031" s="104"/>
    </row>
    <row r="23032" spans="5:6" x14ac:dyDescent="0.25">
      <c r="E23032" s="103"/>
      <c r="F23032" s="104"/>
    </row>
    <row r="23033" spans="5:6" x14ac:dyDescent="0.25">
      <c r="E23033" s="103"/>
      <c r="F23033" s="104"/>
    </row>
    <row r="23034" spans="5:6" x14ac:dyDescent="0.25">
      <c r="E23034" s="103"/>
      <c r="F23034" s="104"/>
    </row>
    <row r="23035" spans="5:6" x14ac:dyDescent="0.25">
      <c r="E23035" s="103"/>
      <c r="F23035" s="104"/>
    </row>
    <row r="23036" spans="5:6" x14ac:dyDescent="0.25">
      <c r="E23036" s="103"/>
      <c r="F23036" s="104"/>
    </row>
    <row r="23037" spans="5:6" x14ac:dyDescent="0.25">
      <c r="E23037" s="103"/>
      <c r="F23037" s="104"/>
    </row>
    <row r="23038" spans="5:6" x14ac:dyDescent="0.25">
      <c r="E23038" s="103"/>
      <c r="F23038" s="104"/>
    </row>
    <row r="23039" spans="5:6" x14ac:dyDescent="0.25">
      <c r="E23039" s="103"/>
      <c r="F23039" s="104"/>
    </row>
    <row r="23040" spans="5:6" x14ac:dyDescent="0.25">
      <c r="E23040" s="103"/>
      <c r="F23040" s="104"/>
    </row>
    <row r="23041" spans="5:6" x14ac:dyDescent="0.25">
      <c r="E23041" s="103"/>
      <c r="F23041" s="104"/>
    </row>
    <row r="23042" spans="5:6" x14ac:dyDescent="0.25">
      <c r="E23042" s="103"/>
      <c r="F23042" s="104"/>
    </row>
    <row r="23043" spans="5:6" x14ac:dyDescent="0.25">
      <c r="E23043" s="103"/>
      <c r="F23043" s="104"/>
    </row>
    <row r="23044" spans="5:6" x14ac:dyDescent="0.25">
      <c r="E23044" s="103"/>
      <c r="F23044" s="104"/>
    </row>
    <row r="23045" spans="5:6" x14ac:dyDescent="0.25">
      <c r="E23045" s="103"/>
      <c r="F23045" s="104"/>
    </row>
    <row r="23046" spans="5:6" x14ac:dyDescent="0.25">
      <c r="E23046" s="103"/>
      <c r="F23046" s="104"/>
    </row>
    <row r="23047" spans="5:6" x14ac:dyDescent="0.25">
      <c r="E23047" s="103"/>
      <c r="F23047" s="104"/>
    </row>
    <row r="23048" spans="5:6" x14ac:dyDescent="0.25">
      <c r="E23048" s="103"/>
      <c r="F23048" s="104"/>
    </row>
    <row r="23049" spans="5:6" x14ac:dyDescent="0.25">
      <c r="E23049" s="103"/>
      <c r="F23049" s="104"/>
    </row>
    <row r="23050" spans="5:6" x14ac:dyDescent="0.25">
      <c r="E23050" s="103"/>
      <c r="F23050" s="104"/>
    </row>
    <row r="23051" spans="5:6" x14ac:dyDescent="0.25">
      <c r="E23051" s="103"/>
      <c r="F23051" s="104"/>
    </row>
    <row r="23052" spans="5:6" x14ac:dyDescent="0.25">
      <c r="E23052" s="103"/>
      <c r="F23052" s="104"/>
    </row>
    <row r="23053" spans="5:6" x14ac:dyDescent="0.25">
      <c r="E23053" s="103"/>
      <c r="F23053" s="104"/>
    </row>
    <row r="23054" spans="5:6" x14ac:dyDescent="0.25">
      <c r="E23054" s="103"/>
      <c r="F23054" s="104"/>
    </row>
    <row r="23055" spans="5:6" x14ac:dyDescent="0.25">
      <c r="E23055" s="103"/>
      <c r="F23055" s="104"/>
    </row>
    <row r="23056" spans="5:6" x14ac:dyDescent="0.25">
      <c r="E23056" s="103"/>
      <c r="F23056" s="104"/>
    </row>
    <row r="23057" spans="5:6" x14ac:dyDescent="0.25">
      <c r="E23057" s="103"/>
      <c r="F23057" s="104"/>
    </row>
    <row r="23058" spans="5:6" x14ac:dyDescent="0.25">
      <c r="E23058" s="103"/>
      <c r="F23058" s="104"/>
    </row>
    <row r="23059" spans="5:6" x14ac:dyDescent="0.25">
      <c r="E23059" s="103"/>
      <c r="F23059" s="104"/>
    </row>
    <row r="23060" spans="5:6" x14ac:dyDescent="0.25">
      <c r="E23060" s="103"/>
      <c r="F23060" s="104"/>
    </row>
    <row r="23061" spans="5:6" x14ac:dyDescent="0.25">
      <c r="E23061" s="103"/>
      <c r="F23061" s="104"/>
    </row>
    <row r="23062" spans="5:6" x14ac:dyDescent="0.25">
      <c r="E23062" s="103"/>
      <c r="F23062" s="104"/>
    </row>
    <row r="23063" spans="5:6" x14ac:dyDescent="0.25">
      <c r="E23063" s="103"/>
      <c r="F23063" s="104"/>
    </row>
    <row r="23064" spans="5:6" x14ac:dyDescent="0.25">
      <c r="E23064" s="103"/>
      <c r="F23064" s="104"/>
    </row>
    <row r="23065" spans="5:6" x14ac:dyDescent="0.25">
      <c r="E23065" s="103"/>
      <c r="F23065" s="104"/>
    </row>
    <row r="23066" spans="5:6" x14ac:dyDescent="0.25">
      <c r="E23066" s="103"/>
      <c r="F23066" s="104"/>
    </row>
    <row r="23067" spans="5:6" x14ac:dyDescent="0.25">
      <c r="E23067" s="103"/>
      <c r="F23067" s="104"/>
    </row>
    <row r="23068" spans="5:6" x14ac:dyDescent="0.25">
      <c r="E23068" s="103"/>
      <c r="F23068" s="104"/>
    </row>
    <row r="23069" spans="5:6" x14ac:dyDescent="0.25">
      <c r="E23069" s="103"/>
      <c r="F23069" s="104"/>
    </row>
    <row r="23070" spans="5:6" x14ac:dyDescent="0.25">
      <c r="E23070" s="103"/>
      <c r="F23070" s="104"/>
    </row>
    <row r="23071" spans="5:6" x14ac:dyDescent="0.25">
      <c r="E23071" s="103"/>
      <c r="F23071" s="104"/>
    </row>
    <row r="23072" spans="5:6" x14ac:dyDescent="0.25">
      <c r="E23072" s="103"/>
      <c r="F23072" s="104"/>
    </row>
    <row r="23073" spans="5:6" x14ac:dyDescent="0.25">
      <c r="E23073" s="103"/>
      <c r="F23073" s="104"/>
    </row>
    <row r="23074" spans="5:6" x14ac:dyDescent="0.25">
      <c r="E23074" s="103"/>
      <c r="F23074" s="104"/>
    </row>
    <row r="23075" spans="5:6" x14ac:dyDescent="0.25">
      <c r="E23075" s="103"/>
      <c r="F23075" s="104"/>
    </row>
    <row r="23076" spans="5:6" x14ac:dyDescent="0.25">
      <c r="E23076" s="103"/>
      <c r="F23076" s="104"/>
    </row>
    <row r="23077" spans="5:6" x14ac:dyDescent="0.25">
      <c r="E23077" s="103"/>
      <c r="F23077" s="104"/>
    </row>
    <row r="23078" spans="5:6" x14ac:dyDescent="0.25">
      <c r="E23078" s="103"/>
      <c r="F23078" s="104"/>
    </row>
    <row r="23079" spans="5:6" x14ac:dyDescent="0.25">
      <c r="E23079" s="103"/>
      <c r="F23079" s="104"/>
    </row>
    <row r="23080" spans="5:6" x14ac:dyDescent="0.25">
      <c r="E23080" s="103"/>
      <c r="F23080" s="104"/>
    </row>
    <row r="23081" spans="5:6" x14ac:dyDescent="0.25">
      <c r="E23081" s="103"/>
      <c r="F23081" s="104"/>
    </row>
    <row r="23082" spans="5:6" x14ac:dyDescent="0.25">
      <c r="E23082" s="103"/>
      <c r="F23082" s="104"/>
    </row>
    <row r="23083" spans="5:6" x14ac:dyDescent="0.25">
      <c r="E23083" s="103"/>
      <c r="F23083" s="104"/>
    </row>
    <row r="23084" spans="5:6" x14ac:dyDescent="0.25">
      <c r="E23084" s="103"/>
      <c r="F23084" s="104"/>
    </row>
    <row r="23085" spans="5:6" x14ac:dyDescent="0.25">
      <c r="E23085" s="103"/>
      <c r="F23085" s="104"/>
    </row>
    <row r="23086" spans="5:6" x14ac:dyDescent="0.25">
      <c r="E23086" s="103"/>
      <c r="F23086" s="104"/>
    </row>
    <row r="23087" spans="5:6" x14ac:dyDescent="0.25">
      <c r="E23087" s="103"/>
      <c r="F23087" s="104"/>
    </row>
    <row r="23088" spans="5:6" x14ac:dyDescent="0.25">
      <c r="E23088" s="103"/>
      <c r="F23088" s="104"/>
    </row>
    <row r="23089" spans="5:6" x14ac:dyDescent="0.25">
      <c r="E23089" s="103"/>
      <c r="F23089" s="104"/>
    </row>
    <row r="23090" spans="5:6" x14ac:dyDescent="0.25">
      <c r="E23090" s="103"/>
      <c r="F23090" s="104"/>
    </row>
    <row r="23091" spans="5:6" x14ac:dyDescent="0.25">
      <c r="E23091" s="103"/>
      <c r="F23091" s="104"/>
    </row>
    <row r="23092" spans="5:6" x14ac:dyDescent="0.25">
      <c r="E23092" s="103"/>
      <c r="F23092" s="104"/>
    </row>
    <row r="23093" spans="5:6" x14ac:dyDescent="0.25">
      <c r="E23093" s="103"/>
      <c r="F23093" s="104"/>
    </row>
    <row r="23094" spans="5:6" x14ac:dyDescent="0.25">
      <c r="E23094" s="103"/>
      <c r="F23094" s="104"/>
    </row>
    <row r="23095" spans="5:6" x14ac:dyDescent="0.25">
      <c r="E23095" s="103"/>
      <c r="F23095" s="104"/>
    </row>
    <row r="23096" spans="5:6" x14ac:dyDescent="0.25">
      <c r="E23096" s="103"/>
      <c r="F23096" s="104"/>
    </row>
    <row r="23097" spans="5:6" x14ac:dyDescent="0.25">
      <c r="E23097" s="103"/>
      <c r="F23097" s="104"/>
    </row>
    <row r="23098" spans="5:6" x14ac:dyDescent="0.25">
      <c r="E23098" s="103"/>
      <c r="F23098" s="104"/>
    </row>
    <row r="23099" spans="5:6" x14ac:dyDescent="0.25">
      <c r="E23099" s="103"/>
      <c r="F23099" s="104"/>
    </row>
    <row r="23100" spans="5:6" x14ac:dyDescent="0.25">
      <c r="E23100" s="103"/>
      <c r="F23100" s="104"/>
    </row>
    <row r="23101" spans="5:6" x14ac:dyDescent="0.25">
      <c r="E23101" s="103"/>
      <c r="F23101" s="104"/>
    </row>
    <row r="23102" spans="5:6" x14ac:dyDescent="0.25">
      <c r="E23102" s="103"/>
      <c r="F23102" s="104"/>
    </row>
    <row r="23103" spans="5:6" x14ac:dyDescent="0.25">
      <c r="E23103" s="103"/>
      <c r="F23103" s="104"/>
    </row>
    <row r="23104" spans="5:6" x14ac:dyDescent="0.25">
      <c r="E23104" s="103"/>
      <c r="F23104" s="104"/>
    </row>
    <row r="23105" spans="5:6" x14ac:dyDescent="0.25">
      <c r="E23105" s="103"/>
      <c r="F23105" s="104"/>
    </row>
    <row r="23106" spans="5:6" x14ac:dyDescent="0.25">
      <c r="E23106" s="103"/>
      <c r="F23106" s="104"/>
    </row>
    <row r="23107" spans="5:6" x14ac:dyDescent="0.25">
      <c r="E23107" s="103"/>
      <c r="F23107" s="104"/>
    </row>
    <row r="23108" spans="5:6" x14ac:dyDescent="0.25">
      <c r="E23108" s="103"/>
      <c r="F23108" s="104"/>
    </row>
    <row r="23109" spans="5:6" x14ac:dyDescent="0.25">
      <c r="E23109" s="103"/>
      <c r="F23109" s="104"/>
    </row>
    <row r="23110" spans="5:6" x14ac:dyDescent="0.25">
      <c r="E23110" s="103"/>
      <c r="F23110" s="104"/>
    </row>
    <row r="23111" spans="5:6" x14ac:dyDescent="0.25">
      <c r="E23111" s="103"/>
      <c r="F23111" s="104"/>
    </row>
    <row r="23112" spans="5:6" x14ac:dyDescent="0.25">
      <c r="E23112" s="103"/>
      <c r="F23112" s="104"/>
    </row>
    <row r="23113" spans="5:6" x14ac:dyDescent="0.25">
      <c r="E23113" s="103"/>
      <c r="F23113" s="104"/>
    </row>
    <row r="23114" spans="5:6" x14ac:dyDescent="0.25">
      <c r="E23114" s="103"/>
      <c r="F23114" s="104"/>
    </row>
    <row r="23115" spans="5:6" x14ac:dyDescent="0.25">
      <c r="E23115" s="103"/>
      <c r="F23115" s="104"/>
    </row>
    <row r="23116" spans="5:6" x14ac:dyDescent="0.25">
      <c r="E23116" s="103"/>
      <c r="F23116" s="104"/>
    </row>
    <row r="23117" spans="5:6" x14ac:dyDescent="0.25">
      <c r="E23117" s="103"/>
      <c r="F23117" s="104"/>
    </row>
    <row r="23118" spans="5:6" x14ac:dyDescent="0.25">
      <c r="E23118" s="103"/>
      <c r="F23118" s="104"/>
    </row>
    <row r="23119" spans="5:6" x14ac:dyDescent="0.25">
      <c r="E23119" s="103"/>
      <c r="F23119" s="104"/>
    </row>
    <row r="23120" spans="5:6" x14ac:dyDescent="0.25">
      <c r="E23120" s="103"/>
      <c r="F23120" s="104"/>
    </row>
    <row r="23121" spans="5:6" x14ac:dyDescent="0.25">
      <c r="E23121" s="103"/>
      <c r="F23121" s="104"/>
    </row>
    <row r="23122" spans="5:6" x14ac:dyDescent="0.25">
      <c r="E23122" s="103"/>
      <c r="F23122" s="104"/>
    </row>
    <row r="23123" spans="5:6" x14ac:dyDescent="0.25">
      <c r="E23123" s="103"/>
      <c r="F23123" s="104"/>
    </row>
    <row r="23124" spans="5:6" x14ac:dyDescent="0.25">
      <c r="E23124" s="103"/>
      <c r="F23124" s="104"/>
    </row>
    <row r="23125" spans="5:6" x14ac:dyDescent="0.25">
      <c r="E23125" s="103"/>
      <c r="F23125" s="104"/>
    </row>
    <row r="23126" spans="5:6" x14ac:dyDescent="0.25">
      <c r="E23126" s="103"/>
      <c r="F23126" s="104"/>
    </row>
    <row r="23127" spans="5:6" x14ac:dyDescent="0.25">
      <c r="E23127" s="103"/>
      <c r="F23127" s="104"/>
    </row>
    <row r="23128" spans="5:6" x14ac:dyDescent="0.25">
      <c r="E23128" s="103"/>
      <c r="F23128" s="104"/>
    </row>
    <row r="23129" spans="5:6" x14ac:dyDescent="0.25">
      <c r="E23129" s="103"/>
      <c r="F23129" s="104"/>
    </row>
    <row r="23130" spans="5:6" x14ac:dyDescent="0.25">
      <c r="E23130" s="103"/>
      <c r="F23130" s="104"/>
    </row>
    <row r="23131" spans="5:6" x14ac:dyDescent="0.25">
      <c r="E23131" s="103"/>
      <c r="F23131" s="104"/>
    </row>
    <row r="23132" spans="5:6" x14ac:dyDescent="0.25">
      <c r="E23132" s="103"/>
      <c r="F23132" s="104"/>
    </row>
    <row r="23133" spans="5:6" x14ac:dyDescent="0.25">
      <c r="E23133" s="103"/>
      <c r="F23133" s="104"/>
    </row>
    <row r="23134" spans="5:6" x14ac:dyDescent="0.25">
      <c r="E23134" s="103"/>
      <c r="F23134" s="104"/>
    </row>
    <row r="23135" spans="5:6" x14ac:dyDescent="0.25">
      <c r="E23135" s="103"/>
      <c r="F23135" s="104"/>
    </row>
    <row r="23136" spans="5:6" x14ac:dyDescent="0.25">
      <c r="E23136" s="103"/>
      <c r="F23136" s="104"/>
    </row>
    <row r="23137" spans="5:6" x14ac:dyDescent="0.25">
      <c r="E23137" s="103"/>
      <c r="F23137" s="104"/>
    </row>
    <row r="23138" spans="5:6" x14ac:dyDescent="0.25">
      <c r="E23138" s="103"/>
      <c r="F23138" s="104"/>
    </row>
    <row r="23139" spans="5:6" x14ac:dyDescent="0.25">
      <c r="E23139" s="103"/>
      <c r="F23139" s="104"/>
    </row>
    <row r="23140" spans="5:6" x14ac:dyDescent="0.25">
      <c r="E23140" s="103"/>
      <c r="F23140" s="104"/>
    </row>
    <row r="23141" spans="5:6" x14ac:dyDescent="0.25">
      <c r="E23141" s="103"/>
      <c r="F23141" s="104"/>
    </row>
    <row r="23142" spans="5:6" x14ac:dyDescent="0.25">
      <c r="E23142" s="103"/>
      <c r="F23142" s="104"/>
    </row>
    <row r="23143" spans="5:6" x14ac:dyDescent="0.25">
      <c r="E23143" s="103"/>
      <c r="F23143" s="104"/>
    </row>
    <row r="23144" spans="5:6" x14ac:dyDescent="0.25">
      <c r="E23144" s="103"/>
      <c r="F23144" s="104"/>
    </row>
    <row r="23145" spans="5:6" x14ac:dyDescent="0.25">
      <c r="E23145" s="103"/>
      <c r="F23145" s="104"/>
    </row>
    <row r="23146" spans="5:6" x14ac:dyDescent="0.25">
      <c r="E23146" s="103"/>
      <c r="F23146" s="104"/>
    </row>
    <row r="23147" spans="5:6" x14ac:dyDescent="0.25">
      <c r="E23147" s="103"/>
      <c r="F23147" s="104"/>
    </row>
    <row r="23148" spans="5:6" x14ac:dyDescent="0.25">
      <c r="E23148" s="103"/>
      <c r="F23148" s="104"/>
    </row>
    <row r="23149" spans="5:6" x14ac:dyDescent="0.25">
      <c r="E23149" s="103"/>
      <c r="F23149" s="104"/>
    </row>
    <row r="23150" spans="5:6" x14ac:dyDescent="0.25">
      <c r="E23150" s="103"/>
      <c r="F23150" s="104"/>
    </row>
    <row r="23151" spans="5:6" x14ac:dyDescent="0.25">
      <c r="E23151" s="103"/>
      <c r="F23151" s="104"/>
    </row>
    <row r="23152" spans="5:6" x14ac:dyDescent="0.25">
      <c r="E23152" s="103"/>
      <c r="F23152" s="104"/>
    </row>
    <row r="23153" spans="5:6" x14ac:dyDescent="0.25">
      <c r="E23153" s="103"/>
      <c r="F23153" s="104"/>
    </row>
    <row r="23154" spans="5:6" x14ac:dyDescent="0.25">
      <c r="E23154" s="103"/>
      <c r="F23154" s="104"/>
    </row>
    <row r="23155" spans="5:6" x14ac:dyDescent="0.25">
      <c r="E23155" s="103"/>
      <c r="F23155" s="104"/>
    </row>
    <row r="23156" spans="5:6" x14ac:dyDescent="0.25">
      <c r="E23156" s="103"/>
      <c r="F23156" s="104"/>
    </row>
    <row r="23157" spans="5:6" x14ac:dyDescent="0.25">
      <c r="E23157" s="103"/>
      <c r="F23157" s="104"/>
    </row>
    <row r="23158" spans="5:6" x14ac:dyDescent="0.25">
      <c r="E23158" s="103"/>
      <c r="F23158" s="104"/>
    </row>
    <row r="23159" spans="5:6" x14ac:dyDescent="0.25">
      <c r="E23159" s="103"/>
      <c r="F23159" s="104"/>
    </row>
    <row r="23160" spans="5:6" x14ac:dyDescent="0.25">
      <c r="E23160" s="103"/>
      <c r="F23160" s="104"/>
    </row>
    <row r="23161" spans="5:6" x14ac:dyDescent="0.25">
      <c r="E23161" s="103"/>
      <c r="F23161" s="104"/>
    </row>
    <row r="23162" spans="5:6" x14ac:dyDescent="0.25">
      <c r="E23162" s="103"/>
      <c r="F23162" s="104"/>
    </row>
    <row r="23163" spans="5:6" x14ac:dyDescent="0.25">
      <c r="E23163" s="103"/>
      <c r="F23163" s="104"/>
    </row>
    <row r="23164" spans="5:6" x14ac:dyDescent="0.25">
      <c r="E23164" s="103"/>
      <c r="F23164" s="104"/>
    </row>
    <row r="23165" spans="5:6" x14ac:dyDescent="0.25">
      <c r="E23165" s="103"/>
      <c r="F23165" s="104"/>
    </row>
    <row r="23166" spans="5:6" x14ac:dyDescent="0.25">
      <c r="E23166" s="103"/>
      <c r="F23166" s="104"/>
    </row>
    <row r="23167" spans="5:6" x14ac:dyDescent="0.25">
      <c r="E23167" s="103"/>
      <c r="F23167" s="104"/>
    </row>
    <row r="23168" spans="5:6" x14ac:dyDescent="0.25">
      <c r="E23168" s="103"/>
      <c r="F23168" s="104"/>
    </row>
    <row r="23169" spans="5:6" x14ac:dyDescent="0.25">
      <c r="E23169" s="103"/>
      <c r="F23169" s="104"/>
    </row>
    <row r="23170" spans="5:6" x14ac:dyDescent="0.25">
      <c r="E23170" s="103"/>
      <c r="F23170" s="104"/>
    </row>
    <row r="23171" spans="5:6" x14ac:dyDescent="0.25">
      <c r="E23171" s="103"/>
      <c r="F23171" s="104"/>
    </row>
    <row r="23172" spans="5:6" x14ac:dyDescent="0.25">
      <c r="E23172" s="103"/>
      <c r="F23172" s="104"/>
    </row>
    <row r="23173" spans="5:6" x14ac:dyDescent="0.25">
      <c r="E23173" s="103"/>
      <c r="F23173" s="104"/>
    </row>
    <row r="23174" spans="5:6" x14ac:dyDescent="0.25">
      <c r="E23174" s="103"/>
      <c r="F23174" s="104"/>
    </row>
    <row r="23175" spans="5:6" x14ac:dyDescent="0.25">
      <c r="E23175" s="103"/>
      <c r="F23175" s="104"/>
    </row>
    <row r="23176" spans="5:6" x14ac:dyDescent="0.25">
      <c r="E23176" s="103"/>
      <c r="F23176" s="104"/>
    </row>
    <row r="23177" spans="5:6" x14ac:dyDescent="0.25">
      <c r="E23177" s="103"/>
      <c r="F23177" s="104"/>
    </row>
    <row r="23178" spans="5:6" x14ac:dyDescent="0.25">
      <c r="E23178" s="103"/>
      <c r="F23178" s="104"/>
    </row>
    <row r="23179" spans="5:6" x14ac:dyDescent="0.25">
      <c r="E23179" s="103"/>
      <c r="F23179" s="104"/>
    </row>
    <row r="23180" spans="5:6" x14ac:dyDescent="0.25">
      <c r="E23180" s="103"/>
      <c r="F23180" s="104"/>
    </row>
    <row r="23181" spans="5:6" x14ac:dyDescent="0.25">
      <c r="E23181" s="103"/>
      <c r="F23181" s="104"/>
    </row>
    <row r="23182" spans="5:6" x14ac:dyDescent="0.25">
      <c r="E23182" s="103"/>
      <c r="F23182" s="104"/>
    </row>
    <row r="23183" spans="5:6" x14ac:dyDescent="0.25">
      <c r="E23183" s="103"/>
      <c r="F23183" s="104"/>
    </row>
    <row r="23184" spans="5:6" x14ac:dyDescent="0.25">
      <c r="E23184" s="103"/>
      <c r="F23184" s="104"/>
    </row>
    <row r="23185" spans="5:6" x14ac:dyDescent="0.25">
      <c r="E23185" s="103"/>
      <c r="F23185" s="104"/>
    </row>
    <row r="23186" spans="5:6" x14ac:dyDescent="0.25">
      <c r="E23186" s="103"/>
      <c r="F23186" s="104"/>
    </row>
    <row r="23187" spans="5:6" x14ac:dyDescent="0.25">
      <c r="E23187" s="103"/>
      <c r="F23187" s="104"/>
    </row>
    <row r="23188" spans="5:6" x14ac:dyDescent="0.25">
      <c r="E23188" s="103"/>
      <c r="F23188" s="104"/>
    </row>
    <row r="23189" spans="5:6" x14ac:dyDescent="0.25">
      <c r="E23189" s="103"/>
      <c r="F23189" s="104"/>
    </row>
    <row r="23190" spans="5:6" x14ac:dyDescent="0.25">
      <c r="E23190" s="103"/>
      <c r="F23190" s="104"/>
    </row>
    <row r="23191" spans="5:6" x14ac:dyDescent="0.25">
      <c r="E23191" s="103"/>
      <c r="F23191" s="104"/>
    </row>
    <row r="23192" spans="5:6" x14ac:dyDescent="0.25">
      <c r="E23192" s="103"/>
      <c r="F23192" s="104"/>
    </row>
    <row r="23193" spans="5:6" x14ac:dyDescent="0.25">
      <c r="E23193" s="103"/>
      <c r="F23193" s="104"/>
    </row>
    <row r="23194" spans="5:6" x14ac:dyDescent="0.25">
      <c r="E23194" s="103"/>
      <c r="F23194" s="104"/>
    </row>
    <row r="23195" spans="5:6" x14ac:dyDescent="0.25">
      <c r="E23195" s="103"/>
      <c r="F23195" s="104"/>
    </row>
    <row r="23196" spans="5:6" x14ac:dyDescent="0.25">
      <c r="E23196" s="103"/>
      <c r="F23196" s="104"/>
    </row>
    <row r="23197" spans="5:6" x14ac:dyDescent="0.25">
      <c r="E23197" s="103"/>
      <c r="F23197" s="104"/>
    </row>
    <row r="23198" spans="5:6" x14ac:dyDescent="0.25">
      <c r="E23198" s="103"/>
      <c r="F23198" s="104"/>
    </row>
    <row r="23199" spans="5:6" x14ac:dyDescent="0.25">
      <c r="E23199" s="103"/>
      <c r="F23199" s="104"/>
    </row>
    <row r="23200" spans="5:6" x14ac:dyDescent="0.25">
      <c r="E23200" s="103"/>
      <c r="F23200" s="104"/>
    </row>
    <row r="23201" spans="5:6" x14ac:dyDescent="0.25">
      <c r="E23201" s="103"/>
      <c r="F23201" s="104"/>
    </row>
    <row r="23202" spans="5:6" x14ac:dyDescent="0.25">
      <c r="E23202" s="103"/>
      <c r="F23202" s="104"/>
    </row>
    <row r="23203" spans="5:6" x14ac:dyDescent="0.25">
      <c r="E23203" s="103"/>
      <c r="F23203" s="104"/>
    </row>
    <row r="23204" spans="5:6" x14ac:dyDescent="0.25">
      <c r="E23204" s="103"/>
      <c r="F23204" s="104"/>
    </row>
    <row r="23205" spans="5:6" x14ac:dyDescent="0.25">
      <c r="E23205" s="103"/>
      <c r="F23205" s="104"/>
    </row>
    <row r="23206" spans="5:6" x14ac:dyDescent="0.25">
      <c r="E23206" s="103"/>
      <c r="F23206" s="104"/>
    </row>
    <row r="23207" spans="5:6" x14ac:dyDescent="0.25">
      <c r="E23207" s="103"/>
      <c r="F23207" s="104"/>
    </row>
    <row r="23208" spans="5:6" x14ac:dyDescent="0.25">
      <c r="E23208" s="103"/>
      <c r="F23208" s="104"/>
    </row>
    <row r="23209" spans="5:6" x14ac:dyDescent="0.25">
      <c r="E23209" s="103"/>
      <c r="F23209" s="104"/>
    </row>
    <row r="23210" spans="5:6" x14ac:dyDescent="0.25">
      <c r="E23210" s="103"/>
      <c r="F23210" s="104"/>
    </row>
    <row r="23211" spans="5:6" x14ac:dyDescent="0.25">
      <c r="E23211" s="103"/>
      <c r="F23211" s="104"/>
    </row>
    <row r="23212" spans="5:6" x14ac:dyDescent="0.25">
      <c r="E23212" s="103"/>
      <c r="F23212" s="104"/>
    </row>
    <row r="23213" spans="5:6" x14ac:dyDescent="0.25">
      <c r="E23213" s="103"/>
      <c r="F23213" s="104"/>
    </row>
    <row r="23214" spans="5:6" x14ac:dyDescent="0.25">
      <c r="E23214" s="103"/>
      <c r="F23214" s="104"/>
    </row>
    <row r="23215" spans="5:6" x14ac:dyDescent="0.25">
      <c r="E23215" s="103"/>
      <c r="F23215" s="104"/>
    </row>
    <row r="23216" spans="5:6" x14ac:dyDescent="0.25">
      <c r="E23216" s="103"/>
      <c r="F23216" s="104"/>
    </row>
    <row r="23217" spans="5:6" x14ac:dyDescent="0.25">
      <c r="E23217" s="103"/>
      <c r="F23217" s="104"/>
    </row>
    <row r="23218" spans="5:6" x14ac:dyDescent="0.25">
      <c r="E23218" s="103"/>
      <c r="F23218" s="104"/>
    </row>
    <row r="23219" spans="5:6" x14ac:dyDescent="0.25">
      <c r="E23219" s="103"/>
      <c r="F23219" s="104"/>
    </row>
    <row r="23220" spans="5:6" x14ac:dyDescent="0.25">
      <c r="E23220" s="103"/>
      <c r="F23220" s="104"/>
    </row>
    <row r="23221" spans="5:6" x14ac:dyDescent="0.25">
      <c r="E23221" s="103"/>
      <c r="F23221" s="104"/>
    </row>
    <row r="23222" spans="5:6" x14ac:dyDescent="0.25">
      <c r="E23222" s="103"/>
      <c r="F23222" s="104"/>
    </row>
    <row r="23223" spans="5:6" x14ac:dyDescent="0.25">
      <c r="E23223" s="103"/>
      <c r="F23223" s="104"/>
    </row>
    <row r="23224" spans="5:6" x14ac:dyDescent="0.25">
      <c r="E23224" s="103"/>
      <c r="F23224" s="104"/>
    </row>
    <row r="23225" spans="5:6" x14ac:dyDescent="0.25">
      <c r="E23225" s="103"/>
      <c r="F23225" s="104"/>
    </row>
    <row r="23226" spans="5:6" x14ac:dyDescent="0.25">
      <c r="E23226" s="103"/>
      <c r="F23226" s="104"/>
    </row>
    <row r="23227" spans="5:6" x14ac:dyDescent="0.25">
      <c r="E23227" s="103"/>
      <c r="F23227" s="104"/>
    </row>
    <row r="23228" spans="5:6" x14ac:dyDescent="0.25">
      <c r="E23228" s="103"/>
      <c r="F23228" s="104"/>
    </row>
    <row r="23229" spans="5:6" x14ac:dyDescent="0.25">
      <c r="E23229" s="103"/>
      <c r="F23229" s="104"/>
    </row>
    <row r="23230" spans="5:6" x14ac:dyDescent="0.25">
      <c r="E23230" s="103"/>
      <c r="F23230" s="104"/>
    </row>
    <row r="23231" spans="5:6" x14ac:dyDescent="0.25">
      <c r="E23231" s="103"/>
      <c r="F23231" s="104"/>
    </row>
    <row r="23232" spans="5:6" x14ac:dyDescent="0.25">
      <c r="E23232" s="103"/>
      <c r="F23232" s="104"/>
    </row>
    <row r="23233" spans="5:6" x14ac:dyDescent="0.25">
      <c r="E23233" s="103"/>
      <c r="F23233" s="104"/>
    </row>
    <row r="23234" spans="5:6" x14ac:dyDescent="0.25">
      <c r="E23234" s="103"/>
      <c r="F23234" s="104"/>
    </row>
    <row r="23235" spans="5:6" x14ac:dyDescent="0.25">
      <c r="E23235" s="103"/>
      <c r="F23235" s="104"/>
    </row>
    <row r="23236" spans="5:6" x14ac:dyDescent="0.25">
      <c r="E23236" s="103"/>
      <c r="F23236" s="104"/>
    </row>
    <row r="23237" spans="5:6" x14ac:dyDescent="0.25">
      <c r="E23237" s="103"/>
      <c r="F23237" s="104"/>
    </row>
    <row r="23238" spans="5:6" x14ac:dyDescent="0.25">
      <c r="E23238" s="103"/>
      <c r="F23238" s="104"/>
    </row>
    <row r="23239" spans="5:6" x14ac:dyDescent="0.25">
      <c r="E23239" s="103"/>
      <c r="F23239" s="104"/>
    </row>
    <row r="23240" spans="5:6" x14ac:dyDescent="0.25">
      <c r="E23240" s="103"/>
      <c r="F23240" s="104"/>
    </row>
    <row r="23241" spans="5:6" x14ac:dyDescent="0.25">
      <c r="E23241" s="103"/>
      <c r="F23241" s="104"/>
    </row>
    <row r="23242" spans="5:6" x14ac:dyDescent="0.25">
      <c r="E23242" s="103"/>
      <c r="F23242" s="104"/>
    </row>
    <row r="23243" spans="5:6" x14ac:dyDescent="0.25">
      <c r="E23243" s="103"/>
      <c r="F23243" s="104"/>
    </row>
    <row r="23244" spans="5:6" x14ac:dyDescent="0.25">
      <c r="E23244" s="103"/>
      <c r="F23244" s="104"/>
    </row>
    <row r="23245" spans="5:6" x14ac:dyDescent="0.25">
      <c r="E23245" s="103"/>
      <c r="F23245" s="104"/>
    </row>
    <row r="23246" spans="5:6" x14ac:dyDescent="0.25">
      <c r="E23246" s="103"/>
      <c r="F23246" s="104"/>
    </row>
    <row r="23247" spans="5:6" x14ac:dyDescent="0.25">
      <c r="E23247" s="103"/>
      <c r="F23247" s="104"/>
    </row>
    <row r="23248" spans="5:6" x14ac:dyDescent="0.25">
      <c r="E23248" s="103"/>
      <c r="F23248" s="104"/>
    </row>
    <row r="23249" spans="5:6" x14ac:dyDescent="0.25">
      <c r="E23249" s="103"/>
      <c r="F23249" s="104"/>
    </row>
    <row r="23250" spans="5:6" x14ac:dyDescent="0.25">
      <c r="E23250" s="103"/>
      <c r="F23250" s="104"/>
    </row>
    <row r="23251" spans="5:6" x14ac:dyDescent="0.25">
      <c r="E23251" s="103"/>
      <c r="F23251" s="104"/>
    </row>
    <row r="23252" spans="5:6" x14ac:dyDescent="0.25">
      <c r="E23252" s="103"/>
      <c r="F23252" s="104"/>
    </row>
    <row r="23253" spans="5:6" x14ac:dyDescent="0.25">
      <c r="E23253" s="103"/>
      <c r="F23253" s="104"/>
    </row>
    <row r="23254" spans="5:6" x14ac:dyDescent="0.25">
      <c r="E23254" s="103"/>
      <c r="F23254" s="104"/>
    </row>
    <row r="23255" spans="5:6" x14ac:dyDescent="0.25">
      <c r="E23255" s="103"/>
      <c r="F23255" s="104"/>
    </row>
    <row r="23256" spans="5:6" x14ac:dyDescent="0.25">
      <c r="E23256" s="103"/>
      <c r="F23256" s="104"/>
    </row>
    <row r="23257" spans="5:6" x14ac:dyDescent="0.25">
      <c r="E23257" s="103"/>
      <c r="F23257" s="104"/>
    </row>
    <row r="23258" spans="5:6" x14ac:dyDescent="0.25">
      <c r="E23258" s="103"/>
      <c r="F23258" s="104"/>
    </row>
    <row r="23259" spans="5:6" x14ac:dyDescent="0.25">
      <c r="E23259" s="103"/>
      <c r="F23259" s="104"/>
    </row>
    <row r="23260" spans="5:6" x14ac:dyDescent="0.25">
      <c r="E23260" s="103"/>
      <c r="F23260" s="104"/>
    </row>
    <row r="23261" spans="5:6" x14ac:dyDescent="0.25">
      <c r="E23261" s="103"/>
      <c r="F23261" s="104"/>
    </row>
    <row r="23262" spans="5:6" x14ac:dyDescent="0.25">
      <c r="E23262" s="103"/>
      <c r="F23262" s="104"/>
    </row>
    <row r="23263" spans="5:6" x14ac:dyDescent="0.25">
      <c r="E23263" s="103"/>
      <c r="F23263" s="104"/>
    </row>
    <row r="23264" spans="5:6" x14ac:dyDescent="0.25">
      <c r="E23264" s="103"/>
      <c r="F23264" s="104"/>
    </row>
    <row r="23265" spans="5:6" x14ac:dyDescent="0.25">
      <c r="E23265" s="103"/>
      <c r="F23265" s="104"/>
    </row>
    <row r="23266" spans="5:6" x14ac:dyDescent="0.25">
      <c r="E23266" s="103"/>
      <c r="F23266" s="104"/>
    </row>
    <row r="23267" spans="5:6" x14ac:dyDescent="0.25">
      <c r="E23267" s="103"/>
      <c r="F23267" s="104"/>
    </row>
    <row r="23268" spans="5:6" x14ac:dyDescent="0.25">
      <c r="E23268" s="103"/>
      <c r="F23268" s="104"/>
    </row>
    <row r="23269" spans="5:6" x14ac:dyDescent="0.25">
      <c r="E23269" s="103"/>
      <c r="F23269" s="104"/>
    </row>
    <row r="23270" spans="5:6" x14ac:dyDescent="0.25">
      <c r="E23270" s="103"/>
      <c r="F23270" s="104"/>
    </row>
    <row r="23271" spans="5:6" x14ac:dyDescent="0.25">
      <c r="E23271" s="103"/>
      <c r="F23271" s="104"/>
    </row>
    <row r="23272" spans="5:6" x14ac:dyDescent="0.25">
      <c r="E23272" s="103"/>
      <c r="F23272" s="104"/>
    </row>
    <row r="23273" spans="5:6" x14ac:dyDescent="0.25">
      <c r="E23273" s="103"/>
      <c r="F23273" s="104"/>
    </row>
    <row r="23274" spans="5:6" x14ac:dyDescent="0.25">
      <c r="E23274" s="103"/>
      <c r="F23274" s="104"/>
    </row>
    <row r="23275" spans="5:6" x14ac:dyDescent="0.25">
      <c r="E23275" s="103"/>
      <c r="F23275" s="104"/>
    </row>
    <row r="23276" spans="5:6" x14ac:dyDescent="0.25">
      <c r="E23276" s="103"/>
      <c r="F23276" s="104"/>
    </row>
    <row r="23277" spans="5:6" x14ac:dyDescent="0.25">
      <c r="E23277" s="103"/>
      <c r="F23277" s="104"/>
    </row>
    <row r="23278" spans="5:6" x14ac:dyDescent="0.25">
      <c r="E23278" s="103"/>
      <c r="F23278" s="104"/>
    </row>
    <row r="23279" spans="5:6" x14ac:dyDescent="0.25">
      <c r="E23279" s="103"/>
      <c r="F23279" s="104"/>
    </row>
    <row r="23280" spans="5:6" x14ac:dyDescent="0.25">
      <c r="E23280" s="103"/>
      <c r="F23280" s="104"/>
    </row>
    <row r="23281" spans="5:6" x14ac:dyDescent="0.25">
      <c r="E23281" s="103"/>
      <c r="F23281" s="104"/>
    </row>
    <row r="23282" spans="5:6" x14ac:dyDescent="0.25">
      <c r="E23282" s="103"/>
      <c r="F23282" s="104"/>
    </row>
    <row r="23283" spans="5:6" x14ac:dyDescent="0.25">
      <c r="E23283" s="103"/>
      <c r="F23283" s="104"/>
    </row>
    <row r="23284" spans="5:6" x14ac:dyDescent="0.25">
      <c r="E23284" s="103"/>
      <c r="F23284" s="104"/>
    </row>
    <row r="23285" spans="5:6" x14ac:dyDescent="0.25">
      <c r="E23285" s="103"/>
      <c r="F23285" s="104"/>
    </row>
    <row r="23286" spans="5:6" x14ac:dyDescent="0.25">
      <c r="E23286" s="103"/>
      <c r="F23286" s="104"/>
    </row>
    <row r="23287" spans="5:6" x14ac:dyDescent="0.25">
      <c r="E23287" s="103"/>
      <c r="F23287" s="104"/>
    </row>
    <row r="23288" spans="5:6" x14ac:dyDescent="0.25">
      <c r="E23288" s="103"/>
      <c r="F23288" s="104"/>
    </row>
    <row r="23289" spans="5:6" x14ac:dyDescent="0.25">
      <c r="E23289" s="103"/>
      <c r="F23289" s="104"/>
    </row>
    <row r="23290" spans="5:6" x14ac:dyDescent="0.25">
      <c r="E23290" s="103"/>
      <c r="F23290" s="104"/>
    </row>
    <row r="23291" spans="5:6" x14ac:dyDescent="0.25">
      <c r="E23291" s="103"/>
      <c r="F23291" s="104"/>
    </row>
    <row r="23292" spans="5:6" x14ac:dyDescent="0.25">
      <c r="E23292" s="103"/>
      <c r="F23292" s="104"/>
    </row>
    <row r="23293" spans="5:6" x14ac:dyDescent="0.25">
      <c r="E23293" s="103"/>
      <c r="F23293" s="104"/>
    </row>
    <row r="23294" spans="5:6" x14ac:dyDescent="0.25">
      <c r="E23294" s="103"/>
      <c r="F23294" s="104"/>
    </row>
    <row r="23295" spans="5:6" x14ac:dyDescent="0.25">
      <c r="E23295" s="103"/>
      <c r="F23295" s="104"/>
    </row>
    <row r="23296" spans="5:6" x14ac:dyDescent="0.25">
      <c r="E23296" s="103"/>
      <c r="F23296" s="104"/>
    </row>
    <row r="23297" spans="5:6" x14ac:dyDescent="0.25">
      <c r="E23297" s="103"/>
      <c r="F23297" s="104"/>
    </row>
    <row r="23298" spans="5:6" x14ac:dyDescent="0.25">
      <c r="E23298" s="103"/>
      <c r="F23298" s="104"/>
    </row>
    <row r="23299" spans="5:6" x14ac:dyDescent="0.25">
      <c r="E23299" s="103"/>
      <c r="F23299" s="104"/>
    </row>
    <row r="23300" spans="5:6" x14ac:dyDescent="0.25">
      <c r="E23300" s="103"/>
      <c r="F23300" s="104"/>
    </row>
    <row r="23301" spans="5:6" x14ac:dyDescent="0.25">
      <c r="E23301" s="103"/>
      <c r="F23301" s="104"/>
    </row>
    <row r="23302" spans="5:6" x14ac:dyDescent="0.25">
      <c r="E23302" s="103"/>
      <c r="F23302" s="104"/>
    </row>
    <row r="23303" spans="5:6" x14ac:dyDescent="0.25">
      <c r="E23303" s="103"/>
      <c r="F23303" s="104"/>
    </row>
    <row r="23304" spans="5:6" x14ac:dyDescent="0.25">
      <c r="E23304" s="103"/>
      <c r="F23304" s="104"/>
    </row>
    <row r="23305" spans="5:6" x14ac:dyDescent="0.25">
      <c r="E23305" s="103"/>
      <c r="F23305" s="104"/>
    </row>
    <row r="23306" spans="5:6" x14ac:dyDescent="0.25">
      <c r="E23306" s="103"/>
      <c r="F23306" s="104"/>
    </row>
    <row r="23307" spans="5:6" x14ac:dyDescent="0.25">
      <c r="E23307" s="103"/>
      <c r="F23307" s="104"/>
    </row>
    <row r="23308" spans="5:6" x14ac:dyDescent="0.25">
      <c r="E23308" s="103"/>
      <c r="F23308" s="104"/>
    </row>
    <row r="23309" spans="5:6" x14ac:dyDescent="0.25">
      <c r="E23309" s="103"/>
      <c r="F23309" s="104"/>
    </row>
    <row r="23310" spans="5:6" x14ac:dyDescent="0.25">
      <c r="E23310" s="103"/>
      <c r="F23310" s="104"/>
    </row>
    <row r="23311" spans="5:6" x14ac:dyDescent="0.25">
      <c r="E23311" s="103"/>
      <c r="F23311" s="104"/>
    </row>
    <row r="23312" spans="5:6" x14ac:dyDescent="0.25">
      <c r="E23312" s="103"/>
      <c r="F23312" s="104"/>
    </row>
    <row r="23313" spans="5:6" x14ac:dyDescent="0.25">
      <c r="E23313" s="103"/>
      <c r="F23313" s="104"/>
    </row>
    <row r="23314" spans="5:6" x14ac:dyDescent="0.25">
      <c r="E23314" s="103"/>
      <c r="F23314" s="104"/>
    </row>
    <row r="23315" spans="5:6" x14ac:dyDescent="0.25">
      <c r="E23315" s="103"/>
      <c r="F23315" s="104"/>
    </row>
    <row r="23316" spans="5:6" x14ac:dyDescent="0.25">
      <c r="E23316" s="103"/>
      <c r="F23316" s="104"/>
    </row>
    <row r="23317" spans="5:6" x14ac:dyDescent="0.25">
      <c r="E23317" s="103"/>
      <c r="F23317" s="104"/>
    </row>
    <row r="23318" spans="5:6" x14ac:dyDescent="0.25">
      <c r="E23318" s="103"/>
      <c r="F23318" s="104"/>
    </row>
    <row r="23319" spans="5:6" x14ac:dyDescent="0.25">
      <c r="E23319" s="103"/>
      <c r="F23319" s="104"/>
    </row>
    <row r="23320" spans="5:6" x14ac:dyDescent="0.25">
      <c r="E23320" s="103"/>
      <c r="F23320" s="104"/>
    </row>
    <row r="23321" spans="5:6" x14ac:dyDescent="0.25">
      <c r="E23321" s="103"/>
      <c r="F23321" s="104"/>
    </row>
    <row r="23322" spans="5:6" x14ac:dyDescent="0.25">
      <c r="E23322" s="103"/>
      <c r="F23322" s="104"/>
    </row>
    <row r="23323" spans="5:6" x14ac:dyDescent="0.25">
      <c r="E23323" s="103"/>
      <c r="F23323" s="104"/>
    </row>
    <row r="23324" spans="5:6" x14ac:dyDescent="0.25">
      <c r="E23324" s="103"/>
      <c r="F23324" s="104"/>
    </row>
    <row r="23325" spans="5:6" x14ac:dyDescent="0.25">
      <c r="E23325" s="103"/>
      <c r="F23325" s="104"/>
    </row>
    <row r="23326" spans="5:6" x14ac:dyDescent="0.25">
      <c r="E23326" s="103"/>
      <c r="F23326" s="104"/>
    </row>
    <row r="23327" spans="5:6" x14ac:dyDescent="0.25">
      <c r="E23327" s="103"/>
      <c r="F23327" s="104"/>
    </row>
    <row r="23328" spans="5:6" x14ac:dyDescent="0.25">
      <c r="E23328" s="103"/>
      <c r="F23328" s="104"/>
    </row>
    <row r="23329" spans="5:6" x14ac:dyDescent="0.25">
      <c r="E23329" s="103"/>
      <c r="F23329" s="104"/>
    </row>
    <row r="23330" spans="5:6" x14ac:dyDescent="0.25">
      <c r="E23330" s="103"/>
      <c r="F23330" s="104"/>
    </row>
    <row r="23331" spans="5:6" x14ac:dyDescent="0.25">
      <c r="E23331" s="103"/>
      <c r="F23331" s="104"/>
    </row>
    <row r="23332" spans="5:6" x14ac:dyDescent="0.25">
      <c r="E23332" s="103"/>
      <c r="F23332" s="104"/>
    </row>
    <row r="23333" spans="5:6" x14ac:dyDescent="0.25">
      <c r="E23333" s="103"/>
      <c r="F23333" s="104"/>
    </row>
    <row r="23334" spans="5:6" x14ac:dyDescent="0.25">
      <c r="E23334" s="103"/>
      <c r="F23334" s="104"/>
    </row>
    <row r="23335" spans="5:6" x14ac:dyDescent="0.25">
      <c r="E23335" s="103"/>
      <c r="F23335" s="104"/>
    </row>
    <row r="23336" spans="5:6" x14ac:dyDescent="0.25">
      <c r="E23336" s="103"/>
      <c r="F23336" s="104"/>
    </row>
    <row r="23337" spans="5:6" x14ac:dyDescent="0.25">
      <c r="E23337" s="103"/>
      <c r="F23337" s="104"/>
    </row>
    <row r="23338" spans="5:6" x14ac:dyDescent="0.25">
      <c r="E23338" s="103"/>
      <c r="F23338" s="104"/>
    </row>
    <row r="23339" spans="5:6" x14ac:dyDescent="0.25">
      <c r="E23339" s="103"/>
      <c r="F23339" s="104"/>
    </row>
    <row r="23340" spans="5:6" x14ac:dyDescent="0.25">
      <c r="E23340" s="103"/>
      <c r="F23340" s="104"/>
    </row>
    <row r="23341" spans="5:6" x14ac:dyDescent="0.25">
      <c r="E23341" s="103"/>
      <c r="F23341" s="104"/>
    </row>
    <row r="23342" spans="5:6" x14ac:dyDescent="0.25">
      <c r="E23342" s="103"/>
      <c r="F23342" s="104"/>
    </row>
    <row r="23343" spans="5:6" x14ac:dyDescent="0.25">
      <c r="E23343" s="103"/>
      <c r="F23343" s="104"/>
    </row>
    <row r="23344" spans="5:6" x14ac:dyDescent="0.25">
      <c r="E23344" s="103"/>
      <c r="F23344" s="104"/>
    </row>
    <row r="23345" spans="5:6" x14ac:dyDescent="0.25">
      <c r="E23345" s="103"/>
      <c r="F23345" s="104"/>
    </row>
    <row r="23346" spans="5:6" x14ac:dyDescent="0.25">
      <c r="E23346" s="103"/>
      <c r="F23346" s="104"/>
    </row>
    <row r="23347" spans="5:6" x14ac:dyDescent="0.25">
      <c r="E23347" s="103"/>
      <c r="F23347" s="104"/>
    </row>
    <row r="23348" spans="5:6" x14ac:dyDescent="0.25">
      <c r="E23348" s="103"/>
      <c r="F23348" s="104"/>
    </row>
    <row r="23349" spans="5:6" x14ac:dyDescent="0.25">
      <c r="E23349" s="103"/>
      <c r="F23349" s="104"/>
    </row>
    <row r="23350" spans="5:6" x14ac:dyDescent="0.25">
      <c r="E23350" s="103"/>
      <c r="F23350" s="104"/>
    </row>
    <row r="23351" spans="5:6" x14ac:dyDescent="0.25">
      <c r="E23351" s="103"/>
      <c r="F23351" s="104"/>
    </row>
    <row r="23352" spans="5:6" x14ac:dyDescent="0.25">
      <c r="E23352" s="103"/>
      <c r="F23352" s="104"/>
    </row>
    <row r="23353" spans="5:6" x14ac:dyDescent="0.25">
      <c r="E23353" s="103"/>
      <c r="F23353" s="104"/>
    </row>
    <row r="23354" spans="5:6" x14ac:dyDescent="0.25">
      <c r="E23354" s="103"/>
      <c r="F23354" s="104"/>
    </row>
    <row r="23355" spans="5:6" x14ac:dyDescent="0.25">
      <c r="E23355" s="103"/>
      <c r="F23355" s="104"/>
    </row>
    <row r="23356" spans="5:6" x14ac:dyDescent="0.25">
      <c r="E23356" s="103"/>
      <c r="F23356" s="104"/>
    </row>
    <row r="23357" spans="5:6" x14ac:dyDescent="0.25">
      <c r="E23357" s="103"/>
      <c r="F23357" s="104"/>
    </row>
    <row r="23358" spans="5:6" x14ac:dyDescent="0.25">
      <c r="E23358" s="103"/>
      <c r="F23358" s="104"/>
    </row>
    <row r="23359" spans="5:6" x14ac:dyDescent="0.25">
      <c r="E23359" s="103"/>
      <c r="F23359" s="104"/>
    </row>
    <row r="23360" spans="5:6" x14ac:dyDescent="0.25">
      <c r="E23360" s="103"/>
      <c r="F23360" s="104"/>
    </row>
    <row r="23361" spans="5:6" x14ac:dyDescent="0.25">
      <c r="E23361" s="103"/>
      <c r="F23361" s="104"/>
    </row>
    <row r="23362" spans="5:6" x14ac:dyDescent="0.25">
      <c r="E23362" s="103"/>
      <c r="F23362" s="104"/>
    </row>
    <row r="23363" spans="5:6" x14ac:dyDescent="0.25">
      <c r="E23363" s="103"/>
      <c r="F23363" s="104"/>
    </row>
    <row r="23364" spans="5:6" x14ac:dyDescent="0.25">
      <c r="E23364" s="103"/>
      <c r="F23364" s="104"/>
    </row>
    <row r="23365" spans="5:6" x14ac:dyDescent="0.25">
      <c r="E23365" s="103"/>
      <c r="F23365" s="104"/>
    </row>
    <row r="23366" spans="5:6" x14ac:dyDescent="0.25">
      <c r="E23366" s="103"/>
      <c r="F23366" s="104"/>
    </row>
    <row r="23367" spans="5:6" x14ac:dyDescent="0.25">
      <c r="E23367" s="103"/>
      <c r="F23367" s="104"/>
    </row>
    <row r="23368" spans="5:6" x14ac:dyDescent="0.25">
      <c r="E23368" s="103"/>
      <c r="F23368" s="104"/>
    </row>
    <row r="23369" spans="5:6" x14ac:dyDescent="0.25">
      <c r="E23369" s="103"/>
      <c r="F23369" s="104"/>
    </row>
    <row r="23370" spans="5:6" x14ac:dyDescent="0.25">
      <c r="E23370" s="103"/>
      <c r="F23370" s="104"/>
    </row>
    <row r="23371" spans="5:6" x14ac:dyDescent="0.25">
      <c r="E23371" s="103"/>
      <c r="F23371" s="104"/>
    </row>
    <row r="23372" spans="5:6" x14ac:dyDescent="0.25">
      <c r="E23372" s="103"/>
      <c r="F23372" s="104"/>
    </row>
    <row r="23373" spans="5:6" x14ac:dyDescent="0.25">
      <c r="E23373" s="103"/>
      <c r="F23373" s="104"/>
    </row>
    <row r="23374" spans="5:6" x14ac:dyDescent="0.25">
      <c r="E23374" s="103"/>
      <c r="F23374" s="104"/>
    </row>
    <row r="23375" spans="5:6" x14ac:dyDescent="0.25">
      <c r="E23375" s="103"/>
      <c r="F23375" s="104"/>
    </row>
    <row r="23376" spans="5:6" x14ac:dyDescent="0.25">
      <c r="E23376" s="103"/>
      <c r="F23376" s="104"/>
    </row>
    <row r="23377" spans="5:6" x14ac:dyDescent="0.25">
      <c r="E23377" s="103"/>
      <c r="F23377" s="104"/>
    </row>
    <row r="23378" spans="5:6" x14ac:dyDescent="0.25">
      <c r="E23378" s="103"/>
      <c r="F23378" s="104"/>
    </row>
    <row r="23379" spans="5:6" x14ac:dyDescent="0.25">
      <c r="E23379" s="103"/>
      <c r="F23379" s="104"/>
    </row>
    <row r="23380" spans="5:6" x14ac:dyDescent="0.25">
      <c r="E23380" s="103"/>
      <c r="F23380" s="104"/>
    </row>
    <row r="23381" spans="5:6" x14ac:dyDescent="0.25">
      <c r="E23381" s="103"/>
      <c r="F23381" s="104"/>
    </row>
    <row r="23382" spans="5:6" x14ac:dyDescent="0.25">
      <c r="E23382" s="103"/>
      <c r="F23382" s="104"/>
    </row>
    <row r="23383" spans="5:6" x14ac:dyDescent="0.25">
      <c r="E23383" s="103"/>
      <c r="F23383" s="104"/>
    </row>
    <row r="23384" spans="5:6" x14ac:dyDescent="0.25">
      <c r="E23384" s="103"/>
      <c r="F23384" s="104"/>
    </row>
    <row r="23385" spans="5:6" x14ac:dyDescent="0.25">
      <c r="E23385" s="103"/>
      <c r="F23385" s="104"/>
    </row>
    <row r="23386" spans="5:6" x14ac:dyDescent="0.25">
      <c r="E23386" s="103"/>
      <c r="F23386" s="104"/>
    </row>
    <row r="23387" spans="5:6" x14ac:dyDescent="0.25">
      <c r="E23387" s="103"/>
      <c r="F23387" s="104"/>
    </row>
    <row r="23388" spans="5:6" x14ac:dyDescent="0.25">
      <c r="E23388" s="103"/>
      <c r="F23388" s="104"/>
    </row>
    <row r="23389" spans="5:6" x14ac:dyDescent="0.25">
      <c r="E23389" s="103"/>
      <c r="F23389" s="104"/>
    </row>
    <row r="23390" spans="5:6" x14ac:dyDescent="0.25">
      <c r="E23390" s="103"/>
      <c r="F23390" s="104"/>
    </row>
    <row r="23391" spans="5:6" x14ac:dyDescent="0.25">
      <c r="E23391" s="103"/>
      <c r="F23391" s="104"/>
    </row>
    <row r="23392" spans="5:6" x14ac:dyDescent="0.25">
      <c r="E23392" s="103"/>
      <c r="F23392" s="104"/>
    </row>
    <row r="23393" spans="5:6" x14ac:dyDescent="0.25">
      <c r="E23393" s="103"/>
      <c r="F23393" s="104"/>
    </row>
    <row r="23394" spans="5:6" x14ac:dyDescent="0.25">
      <c r="E23394" s="103"/>
      <c r="F23394" s="104"/>
    </row>
    <row r="23395" spans="5:6" x14ac:dyDescent="0.25">
      <c r="E23395" s="103"/>
      <c r="F23395" s="104"/>
    </row>
    <row r="23396" spans="5:6" x14ac:dyDescent="0.25">
      <c r="E23396" s="103"/>
      <c r="F23396" s="104"/>
    </row>
    <row r="23397" spans="5:6" x14ac:dyDescent="0.25">
      <c r="E23397" s="103"/>
      <c r="F23397" s="104"/>
    </row>
    <row r="23398" spans="5:6" x14ac:dyDescent="0.25">
      <c r="E23398" s="103"/>
      <c r="F23398" s="104"/>
    </row>
    <row r="23399" spans="5:6" x14ac:dyDescent="0.25">
      <c r="E23399" s="103"/>
      <c r="F23399" s="104"/>
    </row>
    <row r="23400" spans="5:6" x14ac:dyDescent="0.25">
      <c r="E23400" s="103"/>
      <c r="F23400" s="104"/>
    </row>
    <row r="23401" spans="5:6" x14ac:dyDescent="0.25">
      <c r="E23401" s="103"/>
      <c r="F23401" s="104"/>
    </row>
    <row r="23402" spans="5:6" x14ac:dyDescent="0.25">
      <c r="E23402" s="103"/>
      <c r="F23402" s="104"/>
    </row>
    <row r="23403" spans="5:6" x14ac:dyDescent="0.25">
      <c r="E23403" s="103"/>
      <c r="F23403" s="104"/>
    </row>
    <row r="23404" spans="5:6" x14ac:dyDescent="0.25">
      <c r="E23404" s="103"/>
      <c r="F23404" s="104"/>
    </row>
    <row r="23405" spans="5:6" x14ac:dyDescent="0.25">
      <c r="E23405" s="103"/>
      <c r="F23405" s="104"/>
    </row>
    <row r="23406" spans="5:6" x14ac:dyDescent="0.25">
      <c r="E23406" s="103"/>
      <c r="F23406" s="104"/>
    </row>
    <row r="23407" spans="5:6" x14ac:dyDescent="0.25">
      <c r="E23407" s="103"/>
      <c r="F23407" s="104"/>
    </row>
    <row r="23408" spans="5:6" x14ac:dyDescent="0.25">
      <c r="E23408" s="103"/>
      <c r="F23408" s="104"/>
    </row>
    <row r="23409" spans="5:6" x14ac:dyDescent="0.25">
      <c r="E23409" s="103"/>
      <c r="F23409" s="104"/>
    </row>
    <row r="23410" spans="5:6" x14ac:dyDescent="0.25">
      <c r="E23410" s="103"/>
      <c r="F23410" s="104"/>
    </row>
    <row r="23411" spans="5:6" x14ac:dyDescent="0.25">
      <c r="E23411" s="103"/>
      <c r="F23411" s="104"/>
    </row>
    <row r="23412" spans="5:6" x14ac:dyDescent="0.25">
      <c r="E23412" s="103"/>
      <c r="F23412" s="104"/>
    </row>
    <row r="23413" spans="5:6" x14ac:dyDescent="0.25">
      <c r="E23413" s="103"/>
      <c r="F23413" s="104"/>
    </row>
    <row r="23414" spans="5:6" x14ac:dyDescent="0.25">
      <c r="E23414" s="103"/>
      <c r="F23414" s="104"/>
    </row>
    <row r="23415" spans="5:6" x14ac:dyDescent="0.25">
      <c r="E23415" s="103"/>
      <c r="F23415" s="104"/>
    </row>
    <row r="23416" spans="5:6" x14ac:dyDescent="0.25">
      <c r="E23416" s="103"/>
      <c r="F23416" s="104"/>
    </row>
    <row r="23417" spans="5:6" x14ac:dyDescent="0.25">
      <c r="E23417" s="103"/>
      <c r="F23417" s="104"/>
    </row>
    <row r="23418" spans="5:6" x14ac:dyDescent="0.25">
      <c r="E23418" s="103"/>
      <c r="F23418" s="104"/>
    </row>
    <row r="23419" spans="5:6" x14ac:dyDescent="0.25">
      <c r="E23419" s="103"/>
      <c r="F23419" s="104"/>
    </row>
    <row r="23420" spans="5:6" x14ac:dyDescent="0.25">
      <c r="E23420" s="103"/>
      <c r="F23420" s="104"/>
    </row>
    <row r="23421" spans="5:6" x14ac:dyDescent="0.25">
      <c r="E23421" s="103"/>
      <c r="F23421" s="104"/>
    </row>
    <row r="23422" spans="5:6" x14ac:dyDescent="0.25">
      <c r="E23422" s="103"/>
      <c r="F23422" s="104"/>
    </row>
    <row r="23423" spans="5:6" x14ac:dyDescent="0.25">
      <c r="E23423" s="103"/>
      <c r="F23423" s="104"/>
    </row>
    <row r="23424" spans="5:6" x14ac:dyDescent="0.25">
      <c r="E23424" s="103"/>
      <c r="F23424" s="104"/>
    </row>
    <row r="23425" spans="5:6" x14ac:dyDescent="0.25">
      <c r="E23425" s="103"/>
      <c r="F23425" s="104"/>
    </row>
    <row r="23426" spans="5:6" x14ac:dyDescent="0.25">
      <c r="E23426" s="103"/>
      <c r="F23426" s="104"/>
    </row>
    <row r="23427" spans="5:6" x14ac:dyDescent="0.25">
      <c r="E23427" s="103"/>
      <c r="F23427" s="104"/>
    </row>
    <row r="23428" spans="5:6" x14ac:dyDescent="0.25">
      <c r="E23428" s="103"/>
      <c r="F23428" s="104"/>
    </row>
    <row r="23429" spans="5:6" x14ac:dyDescent="0.25">
      <c r="E23429" s="103"/>
      <c r="F23429" s="104"/>
    </row>
    <row r="23430" spans="5:6" x14ac:dyDescent="0.25">
      <c r="E23430" s="103"/>
      <c r="F23430" s="104"/>
    </row>
    <row r="23431" spans="5:6" x14ac:dyDescent="0.25">
      <c r="E23431" s="103"/>
      <c r="F23431" s="104"/>
    </row>
    <row r="23432" spans="5:6" x14ac:dyDescent="0.25">
      <c r="E23432" s="103"/>
      <c r="F23432" s="104"/>
    </row>
    <row r="23433" spans="5:6" x14ac:dyDescent="0.25">
      <c r="E23433" s="103"/>
      <c r="F23433" s="104"/>
    </row>
    <row r="23434" spans="5:6" x14ac:dyDescent="0.25">
      <c r="E23434" s="103"/>
      <c r="F23434" s="104"/>
    </row>
    <row r="23435" spans="5:6" x14ac:dyDescent="0.25">
      <c r="E23435" s="103"/>
      <c r="F23435" s="104"/>
    </row>
    <row r="23436" spans="5:6" x14ac:dyDescent="0.25">
      <c r="E23436" s="103"/>
      <c r="F23436" s="104"/>
    </row>
    <row r="23437" spans="5:6" x14ac:dyDescent="0.25">
      <c r="E23437" s="103"/>
      <c r="F23437" s="104"/>
    </row>
    <row r="23438" spans="5:6" x14ac:dyDescent="0.25">
      <c r="E23438" s="103"/>
      <c r="F23438" s="104"/>
    </row>
    <row r="23439" spans="5:6" x14ac:dyDescent="0.25">
      <c r="E23439" s="103"/>
      <c r="F23439" s="104"/>
    </row>
    <row r="23440" spans="5:6" x14ac:dyDescent="0.25">
      <c r="E23440" s="103"/>
      <c r="F23440" s="104"/>
    </row>
    <row r="23441" spans="5:6" x14ac:dyDescent="0.25">
      <c r="E23441" s="103"/>
      <c r="F23441" s="104"/>
    </row>
    <row r="23442" spans="5:6" x14ac:dyDescent="0.25">
      <c r="E23442" s="103"/>
      <c r="F23442" s="104"/>
    </row>
    <row r="23443" spans="5:6" x14ac:dyDescent="0.25">
      <c r="E23443" s="103"/>
      <c r="F23443" s="104"/>
    </row>
    <row r="23444" spans="5:6" x14ac:dyDescent="0.25">
      <c r="E23444" s="103"/>
      <c r="F23444" s="104"/>
    </row>
    <row r="23445" spans="5:6" x14ac:dyDescent="0.25">
      <c r="E23445" s="103"/>
      <c r="F23445" s="104"/>
    </row>
    <row r="23446" spans="5:6" x14ac:dyDescent="0.25">
      <c r="E23446" s="103"/>
      <c r="F23446" s="104"/>
    </row>
    <row r="23447" spans="5:6" x14ac:dyDescent="0.25">
      <c r="E23447" s="103"/>
      <c r="F23447" s="104"/>
    </row>
    <row r="23448" spans="5:6" x14ac:dyDescent="0.25">
      <c r="E23448" s="103"/>
      <c r="F23448" s="104"/>
    </row>
    <row r="23449" spans="5:6" x14ac:dyDescent="0.25">
      <c r="E23449" s="103"/>
      <c r="F23449" s="104"/>
    </row>
    <row r="23450" spans="5:6" x14ac:dyDescent="0.25">
      <c r="E23450" s="103"/>
      <c r="F23450" s="104"/>
    </row>
    <row r="23451" spans="5:6" x14ac:dyDescent="0.25">
      <c r="E23451" s="103"/>
      <c r="F23451" s="104"/>
    </row>
    <row r="23452" spans="5:6" x14ac:dyDescent="0.25">
      <c r="E23452" s="103"/>
      <c r="F23452" s="104"/>
    </row>
    <row r="23453" spans="5:6" x14ac:dyDescent="0.25">
      <c r="E23453" s="103"/>
      <c r="F23453" s="104"/>
    </row>
    <row r="23454" spans="5:6" x14ac:dyDescent="0.25">
      <c r="E23454" s="103"/>
      <c r="F23454" s="104"/>
    </row>
    <row r="23455" spans="5:6" x14ac:dyDescent="0.25">
      <c r="E23455" s="103"/>
      <c r="F23455" s="104"/>
    </row>
    <row r="23456" spans="5:6" x14ac:dyDescent="0.25">
      <c r="E23456" s="103"/>
      <c r="F23456" s="104"/>
    </row>
    <row r="23457" spans="5:6" x14ac:dyDescent="0.25">
      <c r="E23457" s="103"/>
      <c r="F23457" s="104"/>
    </row>
    <row r="23458" spans="5:6" x14ac:dyDescent="0.25">
      <c r="E23458" s="103"/>
      <c r="F23458" s="104"/>
    </row>
    <row r="23459" spans="5:6" x14ac:dyDescent="0.25">
      <c r="E23459" s="103"/>
      <c r="F23459" s="104"/>
    </row>
    <row r="23460" spans="5:6" x14ac:dyDescent="0.25">
      <c r="E23460" s="103"/>
      <c r="F23460" s="104"/>
    </row>
    <row r="23461" spans="5:6" x14ac:dyDescent="0.25">
      <c r="E23461" s="103"/>
      <c r="F23461" s="104"/>
    </row>
    <row r="23462" spans="5:6" x14ac:dyDescent="0.25">
      <c r="E23462" s="103"/>
      <c r="F23462" s="104"/>
    </row>
    <row r="23463" spans="5:6" x14ac:dyDescent="0.25">
      <c r="E23463" s="103"/>
      <c r="F23463" s="104"/>
    </row>
    <row r="23464" spans="5:6" x14ac:dyDescent="0.25">
      <c r="E23464" s="103"/>
      <c r="F23464" s="104"/>
    </row>
    <row r="23465" spans="5:6" x14ac:dyDescent="0.25">
      <c r="E23465" s="103"/>
      <c r="F23465" s="104"/>
    </row>
    <row r="23466" spans="5:6" x14ac:dyDescent="0.25">
      <c r="E23466" s="103"/>
      <c r="F23466" s="104"/>
    </row>
    <row r="23467" spans="5:6" x14ac:dyDescent="0.25">
      <c r="E23467" s="103"/>
      <c r="F23467" s="104"/>
    </row>
    <row r="23468" spans="5:6" x14ac:dyDescent="0.25">
      <c r="E23468" s="103"/>
      <c r="F23468" s="104"/>
    </row>
    <row r="23469" spans="5:6" x14ac:dyDescent="0.25">
      <c r="E23469" s="103"/>
      <c r="F23469" s="104"/>
    </row>
    <row r="23470" spans="5:6" x14ac:dyDescent="0.25">
      <c r="E23470" s="103"/>
      <c r="F23470" s="104"/>
    </row>
    <row r="23471" spans="5:6" x14ac:dyDescent="0.25">
      <c r="E23471" s="103"/>
      <c r="F23471" s="104"/>
    </row>
    <row r="23472" spans="5:6" x14ac:dyDescent="0.25">
      <c r="E23472" s="103"/>
      <c r="F23472" s="104"/>
    </row>
    <row r="23473" spans="5:6" x14ac:dyDescent="0.25">
      <c r="E23473" s="103"/>
      <c r="F23473" s="104"/>
    </row>
    <row r="23474" spans="5:6" x14ac:dyDescent="0.25">
      <c r="E23474" s="103"/>
      <c r="F23474" s="104"/>
    </row>
    <row r="23475" spans="5:6" x14ac:dyDescent="0.25">
      <c r="E23475" s="103"/>
      <c r="F23475" s="104"/>
    </row>
    <row r="23476" spans="5:6" x14ac:dyDescent="0.25">
      <c r="E23476" s="103"/>
      <c r="F23476" s="104"/>
    </row>
    <row r="23477" spans="5:6" x14ac:dyDescent="0.25">
      <c r="E23477" s="103"/>
      <c r="F23477" s="104"/>
    </row>
    <row r="23478" spans="5:6" x14ac:dyDescent="0.25">
      <c r="E23478" s="103"/>
      <c r="F23478" s="104"/>
    </row>
    <row r="23479" spans="5:6" x14ac:dyDescent="0.25">
      <c r="E23479" s="103"/>
      <c r="F23479" s="104"/>
    </row>
    <row r="23480" spans="5:6" x14ac:dyDescent="0.25">
      <c r="E23480" s="103"/>
      <c r="F23480" s="104"/>
    </row>
    <row r="23481" spans="5:6" x14ac:dyDescent="0.25">
      <c r="E23481" s="103"/>
      <c r="F23481" s="104"/>
    </row>
    <row r="23482" spans="5:6" x14ac:dyDescent="0.25">
      <c r="E23482" s="103"/>
      <c r="F23482" s="104"/>
    </row>
    <row r="23483" spans="5:6" x14ac:dyDescent="0.25">
      <c r="E23483" s="103"/>
      <c r="F23483" s="104"/>
    </row>
    <row r="23484" spans="5:6" x14ac:dyDescent="0.25">
      <c r="E23484" s="103"/>
      <c r="F23484" s="104"/>
    </row>
    <row r="23485" spans="5:6" x14ac:dyDescent="0.25">
      <c r="E23485" s="103"/>
      <c r="F23485" s="104"/>
    </row>
    <row r="23486" spans="5:6" x14ac:dyDescent="0.25">
      <c r="E23486" s="103"/>
      <c r="F23486" s="104"/>
    </row>
    <row r="23487" spans="5:6" x14ac:dyDescent="0.25">
      <c r="E23487" s="103"/>
      <c r="F23487" s="104"/>
    </row>
    <row r="23488" spans="5:6" x14ac:dyDescent="0.25">
      <c r="E23488" s="103"/>
      <c r="F23488" s="104"/>
    </row>
    <row r="23489" spans="5:6" x14ac:dyDescent="0.25">
      <c r="E23489" s="103"/>
      <c r="F23489" s="104"/>
    </row>
    <row r="23490" spans="5:6" x14ac:dyDescent="0.25">
      <c r="E23490" s="103"/>
      <c r="F23490" s="104"/>
    </row>
    <row r="23491" spans="5:6" x14ac:dyDescent="0.25">
      <c r="E23491" s="103"/>
      <c r="F23491" s="104"/>
    </row>
    <row r="23492" spans="5:6" x14ac:dyDescent="0.25">
      <c r="E23492" s="103"/>
      <c r="F23492" s="104"/>
    </row>
    <row r="23493" spans="5:6" x14ac:dyDescent="0.25">
      <c r="E23493" s="103"/>
      <c r="F23493" s="104"/>
    </row>
    <row r="23494" spans="5:6" x14ac:dyDescent="0.25">
      <c r="E23494" s="103"/>
      <c r="F23494" s="104"/>
    </row>
    <row r="23495" spans="5:6" x14ac:dyDescent="0.25">
      <c r="E23495" s="103"/>
      <c r="F23495" s="104"/>
    </row>
    <row r="23496" spans="5:6" x14ac:dyDescent="0.25">
      <c r="E23496" s="103"/>
      <c r="F23496" s="104"/>
    </row>
    <row r="23497" spans="5:6" x14ac:dyDescent="0.25">
      <c r="E23497" s="103"/>
      <c r="F23497" s="104"/>
    </row>
    <row r="23498" spans="5:6" x14ac:dyDescent="0.25">
      <c r="E23498" s="103"/>
      <c r="F23498" s="104"/>
    </row>
    <row r="23499" spans="5:6" x14ac:dyDescent="0.25">
      <c r="E23499" s="103"/>
      <c r="F23499" s="104"/>
    </row>
    <row r="23500" spans="5:6" x14ac:dyDescent="0.25">
      <c r="E23500" s="103"/>
      <c r="F23500" s="104"/>
    </row>
    <row r="23501" spans="5:6" x14ac:dyDescent="0.25">
      <c r="E23501" s="103"/>
      <c r="F23501" s="104"/>
    </row>
    <row r="23502" spans="5:6" x14ac:dyDescent="0.25">
      <c r="E23502" s="103"/>
      <c r="F23502" s="104"/>
    </row>
    <row r="23503" spans="5:6" x14ac:dyDescent="0.25">
      <c r="E23503" s="103"/>
      <c r="F23503" s="104"/>
    </row>
    <row r="23504" spans="5:6" x14ac:dyDescent="0.25">
      <c r="E23504" s="103"/>
      <c r="F23504" s="104"/>
    </row>
    <row r="23505" spans="5:6" x14ac:dyDescent="0.25">
      <c r="E23505" s="103"/>
      <c r="F23505" s="104"/>
    </row>
    <row r="23506" spans="5:6" x14ac:dyDescent="0.25">
      <c r="E23506" s="103"/>
      <c r="F23506" s="104"/>
    </row>
    <row r="23507" spans="5:6" x14ac:dyDescent="0.25">
      <c r="E23507" s="103"/>
      <c r="F23507" s="104"/>
    </row>
    <row r="23508" spans="5:6" x14ac:dyDescent="0.25">
      <c r="E23508" s="103"/>
      <c r="F23508" s="104"/>
    </row>
    <row r="23509" spans="5:6" x14ac:dyDescent="0.25">
      <c r="E23509" s="103"/>
      <c r="F23509" s="104"/>
    </row>
    <row r="23510" spans="5:6" x14ac:dyDescent="0.25">
      <c r="E23510" s="103"/>
      <c r="F23510" s="104"/>
    </row>
    <row r="23511" spans="5:6" x14ac:dyDescent="0.25">
      <c r="E23511" s="103"/>
      <c r="F23511" s="104"/>
    </row>
    <row r="23512" spans="5:6" x14ac:dyDescent="0.25">
      <c r="E23512" s="103"/>
      <c r="F23512" s="104"/>
    </row>
    <row r="23513" spans="5:6" x14ac:dyDescent="0.25">
      <c r="E23513" s="103"/>
      <c r="F23513" s="104"/>
    </row>
    <row r="23514" spans="5:6" x14ac:dyDescent="0.25">
      <c r="E23514" s="103"/>
      <c r="F23514" s="104"/>
    </row>
    <row r="23515" spans="5:6" x14ac:dyDescent="0.25">
      <c r="E23515" s="103"/>
      <c r="F23515" s="104"/>
    </row>
    <row r="23516" spans="5:6" x14ac:dyDescent="0.25">
      <c r="E23516" s="103"/>
      <c r="F23516" s="104"/>
    </row>
    <row r="23517" spans="5:6" x14ac:dyDescent="0.25">
      <c r="E23517" s="103"/>
      <c r="F23517" s="104"/>
    </row>
    <row r="23518" spans="5:6" x14ac:dyDescent="0.25">
      <c r="E23518" s="103"/>
      <c r="F23518" s="104"/>
    </row>
    <row r="23519" spans="5:6" x14ac:dyDescent="0.25">
      <c r="E23519" s="103"/>
      <c r="F23519" s="104"/>
    </row>
    <row r="23520" spans="5:6" x14ac:dyDescent="0.25">
      <c r="E23520" s="103"/>
      <c r="F23520" s="104"/>
    </row>
    <row r="23521" spans="5:6" x14ac:dyDescent="0.25">
      <c r="E23521" s="103"/>
      <c r="F23521" s="104"/>
    </row>
    <row r="23522" spans="5:6" x14ac:dyDescent="0.25">
      <c r="E23522" s="103"/>
      <c r="F23522" s="104"/>
    </row>
    <row r="23523" spans="5:6" x14ac:dyDescent="0.25">
      <c r="E23523" s="103"/>
      <c r="F23523" s="104"/>
    </row>
    <row r="23524" spans="5:6" x14ac:dyDescent="0.25">
      <c r="E23524" s="103"/>
      <c r="F23524" s="104"/>
    </row>
    <row r="23525" spans="5:6" x14ac:dyDescent="0.25">
      <c r="E23525" s="103"/>
      <c r="F23525" s="104"/>
    </row>
    <row r="23526" spans="5:6" x14ac:dyDescent="0.25">
      <c r="E23526" s="103"/>
      <c r="F23526" s="104"/>
    </row>
    <row r="23527" spans="5:6" x14ac:dyDescent="0.25">
      <c r="E23527" s="103"/>
      <c r="F23527" s="104"/>
    </row>
    <row r="23528" spans="5:6" x14ac:dyDescent="0.25">
      <c r="E23528" s="103"/>
      <c r="F23528" s="104"/>
    </row>
    <row r="23529" spans="5:6" x14ac:dyDescent="0.25">
      <c r="E23529" s="103"/>
      <c r="F23529" s="104"/>
    </row>
    <row r="23530" spans="5:6" x14ac:dyDescent="0.25">
      <c r="E23530" s="103"/>
      <c r="F23530" s="104"/>
    </row>
    <row r="23531" spans="5:6" x14ac:dyDescent="0.25">
      <c r="E23531" s="103"/>
      <c r="F23531" s="104"/>
    </row>
    <row r="23532" spans="5:6" x14ac:dyDescent="0.25">
      <c r="E23532" s="103"/>
      <c r="F23532" s="104"/>
    </row>
    <row r="23533" spans="5:6" x14ac:dyDescent="0.25">
      <c r="E23533" s="103"/>
      <c r="F23533" s="104"/>
    </row>
    <row r="23534" spans="5:6" x14ac:dyDescent="0.25">
      <c r="E23534" s="103"/>
      <c r="F23534" s="104"/>
    </row>
    <row r="23535" spans="5:6" x14ac:dyDescent="0.25">
      <c r="E23535" s="103"/>
      <c r="F23535" s="104"/>
    </row>
    <row r="23536" spans="5:6" x14ac:dyDescent="0.25">
      <c r="E23536" s="103"/>
      <c r="F23536" s="104"/>
    </row>
    <row r="23537" spans="5:6" x14ac:dyDescent="0.25">
      <c r="E23537" s="103"/>
      <c r="F23537" s="104"/>
    </row>
    <row r="23538" spans="5:6" x14ac:dyDescent="0.25">
      <c r="E23538" s="103"/>
      <c r="F23538" s="104"/>
    </row>
    <row r="23539" spans="5:6" x14ac:dyDescent="0.25">
      <c r="E23539" s="103"/>
      <c r="F23539" s="104"/>
    </row>
    <row r="23540" spans="5:6" x14ac:dyDescent="0.25">
      <c r="E23540" s="103"/>
      <c r="F23540" s="104"/>
    </row>
    <row r="23541" spans="5:6" x14ac:dyDescent="0.25">
      <c r="E23541" s="103"/>
      <c r="F23541" s="104"/>
    </row>
    <row r="23542" spans="5:6" x14ac:dyDescent="0.25">
      <c r="E23542" s="103"/>
      <c r="F23542" s="104"/>
    </row>
    <row r="23543" spans="5:6" x14ac:dyDescent="0.25">
      <c r="E23543" s="103"/>
      <c r="F23543" s="104"/>
    </row>
    <row r="23544" spans="5:6" x14ac:dyDescent="0.25">
      <c r="E23544" s="103"/>
      <c r="F23544" s="104"/>
    </row>
    <row r="23545" spans="5:6" x14ac:dyDescent="0.25">
      <c r="E23545" s="103"/>
      <c r="F23545" s="104"/>
    </row>
    <row r="23546" spans="5:6" x14ac:dyDescent="0.25">
      <c r="E23546" s="103"/>
      <c r="F23546" s="104"/>
    </row>
    <row r="23547" spans="5:6" x14ac:dyDescent="0.25">
      <c r="E23547" s="103"/>
      <c r="F23547" s="104"/>
    </row>
    <row r="23548" spans="5:6" x14ac:dyDescent="0.25">
      <c r="E23548" s="103"/>
      <c r="F23548" s="104"/>
    </row>
    <row r="23549" spans="5:6" x14ac:dyDescent="0.25">
      <c r="E23549" s="103"/>
      <c r="F23549" s="104"/>
    </row>
    <row r="23550" spans="5:6" x14ac:dyDescent="0.25">
      <c r="E23550" s="103"/>
      <c r="F23550" s="104"/>
    </row>
    <row r="23551" spans="5:6" x14ac:dyDescent="0.25">
      <c r="E23551" s="103"/>
      <c r="F23551" s="104"/>
    </row>
    <row r="23552" spans="5:6" x14ac:dyDescent="0.25">
      <c r="E23552" s="103"/>
      <c r="F23552" s="104"/>
    </row>
    <row r="23553" spans="5:6" x14ac:dyDescent="0.25">
      <c r="E23553" s="103"/>
      <c r="F23553" s="104"/>
    </row>
    <row r="23554" spans="5:6" x14ac:dyDescent="0.25">
      <c r="E23554" s="103"/>
      <c r="F23554" s="104"/>
    </row>
    <row r="23555" spans="5:6" x14ac:dyDescent="0.25">
      <c r="E23555" s="103"/>
      <c r="F23555" s="104"/>
    </row>
    <row r="23556" spans="5:6" x14ac:dyDescent="0.25">
      <c r="E23556" s="103"/>
      <c r="F23556" s="104"/>
    </row>
    <row r="23557" spans="5:6" x14ac:dyDescent="0.25">
      <c r="E23557" s="103"/>
      <c r="F23557" s="104"/>
    </row>
    <row r="23558" spans="5:6" x14ac:dyDescent="0.25">
      <c r="E23558" s="103"/>
      <c r="F23558" s="104"/>
    </row>
    <row r="23559" spans="5:6" x14ac:dyDescent="0.25">
      <c r="E23559" s="103"/>
      <c r="F23559" s="104"/>
    </row>
    <row r="23560" spans="5:6" x14ac:dyDescent="0.25">
      <c r="E23560" s="103"/>
      <c r="F23560" s="104"/>
    </row>
    <row r="23561" spans="5:6" x14ac:dyDescent="0.25">
      <c r="E23561" s="103"/>
      <c r="F23561" s="104"/>
    </row>
    <row r="23562" spans="5:6" x14ac:dyDescent="0.25">
      <c r="E23562" s="103"/>
      <c r="F23562" s="104"/>
    </row>
    <row r="23563" spans="5:6" x14ac:dyDescent="0.25">
      <c r="E23563" s="103"/>
      <c r="F23563" s="104"/>
    </row>
    <row r="23564" spans="5:6" x14ac:dyDescent="0.25">
      <c r="E23564" s="103"/>
      <c r="F23564" s="104"/>
    </row>
    <row r="23565" spans="5:6" x14ac:dyDescent="0.25">
      <c r="E23565" s="103"/>
      <c r="F23565" s="104"/>
    </row>
    <row r="23566" spans="5:6" x14ac:dyDescent="0.25">
      <c r="E23566" s="103"/>
      <c r="F23566" s="104"/>
    </row>
    <row r="23567" spans="5:6" x14ac:dyDescent="0.25">
      <c r="E23567" s="103"/>
      <c r="F23567" s="104"/>
    </row>
    <row r="23568" spans="5:6" x14ac:dyDescent="0.25">
      <c r="E23568" s="103"/>
      <c r="F23568" s="104"/>
    </row>
    <row r="23569" spans="5:6" x14ac:dyDescent="0.25">
      <c r="E23569" s="103"/>
      <c r="F23569" s="104"/>
    </row>
    <row r="23570" spans="5:6" x14ac:dyDescent="0.25">
      <c r="E23570" s="103"/>
      <c r="F23570" s="104"/>
    </row>
    <row r="23571" spans="5:6" x14ac:dyDescent="0.25">
      <c r="E23571" s="103"/>
      <c r="F23571" s="104"/>
    </row>
    <row r="23572" spans="5:6" x14ac:dyDescent="0.25">
      <c r="E23572" s="103"/>
      <c r="F23572" s="104"/>
    </row>
    <row r="23573" spans="5:6" x14ac:dyDescent="0.25">
      <c r="E23573" s="103"/>
      <c r="F23573" s="104"/>
    </row>
    <row r="23574" spans="5:6" x14ac:dyDescent="0.25">
      <c r="E23574" s="103"/>
      <c r="F23574" s="104"/>
    </row>
    <row r="23575" spans="5:6" x14ac:dyDescent="0.25">
      <c r="E23575" s="103"/>
      <c r="F23575" s="104"/>
    </row>
    <row r="23576" spans="5:6" x14ac:dyDescent="0.25">
      <c r="E23576" s="103"/>
      <c r="F23576" s="104"/>
    </row>
    <row r="23577" spans="5:6" x14ac:dyDescent="0.25">
      <c r="E23577" s="103"/>
      <c r="F23577" s="104"/>
    </row>
    <row r="23578" spans="5:6" x14ac:dyDescent="0.25">
      <c r="E23578" s="103"/>
      <c r="F23578" s="104"/>
    </row>
    <row r="23579" spans="5:6" x14ac:dyDescent="0.25">
      <c r="E23579" s="103"/>
      <c r="F23579" s="104"/>
    </row>
    <row r="23580" spans="5:6" x14ac:dyDescent="0.25">
      <c r="E23580" s="103"/>
      <c r="F23580" s="104"/>
    </row>
    <row r="23581" spans="5:6" x14ac:dyDescent="0.25">
      <c r="E23581" s="103"/>
      <c r="F23581" s="104"/>
    </row>
    <row r="23582" spans="5:6" x14ac:dyDescent="0.25">
      <c r="E23582" s="103"/>
      <c r="F23582" s="104"/>
    </row>
    <row r="23583" spans="5:6" x14ac:dyDescent="0.25">
      <c r="E23583" s="103"/>
      <c r="F23583" s="104"/>
    </row>
    <row r="23584" spans="5:6" x14ac:dyDescent="0.25">
      <c r="E23584" s="103"/>
      <c r="F23584" s="104"/>
    </row>
    <row r="23585" spans="5:6" x14ac:dyDescent="0.25">
      <c r="E23585" s="103"/>
      <c r="F23585" s="104"/>
    </row>
    <row r="23586" spans="5:6" x14ac:dyDescent="0.25">
      <c r="E23586" s="103"/>
      <c r="F23586" s="104"/>
    </row>
    <row r="23587" spans="5:6" x14ac:dyDescent="0.25">
      <c r="E23587" s="103"/>
      <c r="F23587" s="104"/>
    </row>
    <row r="23588" spans="5:6" x14ac:dyDescent="0.25">
      <c r="E23588" s="103"/>
      <c r="F23588" s="104"/>
    </row>
    <row r="23589" spans="5:6" x14ac:dyDescent="0.25">
      <c r="E23589" s="103"/>
      <c r="F23589" s="104"/>
    </row>
    <row r="23590" spans="5:6" x14ac:dyDescent="0.25">
      <c r="E23590" s="103"/>
      <c r="F23590" s="104"/>
    </row>
    <row r="23591" spans="5:6" x14ac:dyDescent="0.25">
      <c r="E23591" s="103"/>
      <c r="F23591" s="104"/>
    </row>
    <row r="23592" spans="5:6" x14ac:dyDescent="0.25">
      <c r="E23592" s="103"/>
      <c r="F23592" s="104"/>
    </row>
    <row r="23593" spans="5:6" x14ac:dyDescent="0.25">
      <c r="E23593" s="103"/>
      <c r="F23593" s="104"/>
    </row>
    <row r="23594" spans="5:6" x14ac:dyDescent="0.25">
      <c r="E23594" s="103"/>
      <c r="F23594" s="104"/>
    </row>
    <row r="23595" spans="5:6" x14ac:dyDescent="0.25">
      <c r="E23595" s="103"/>
      <c r="F23595" s="104"/>
    </row>
    <row r="23596" spans="5:6" x14ac:dyDescent="0.25">
      <c r="E23596" s="103"/>
      <c r="F23596" s="104"/>
    </row>
    <row r="23597" spans="5:6" x14ac:dyDescent="0.25">
      <c r="E23597" s="103"/>
      <c r="F23597" s="104"/>
    </row>
    <row r="23598" spans="5:6" x14ac:dyDescent="0.25">
      <c r="E23598" s="103"/>
      <c r="F23598" s="104"/>
    </row>
    <row r="23599" spans="5:6" x14ac:dyDescent="0.25">
      <c r="E23599" s="103"/>
      <c r="F23599" s="104"/>
    </row>
    <row r="23600" spans="5:6" x14ac:dyDescent="0.25">
      <c r="E23600" s="103"/>
      <c r="F23600" s="104"/>
    </row>
    <row r="23601" spans="5:6" x14ac:dyDescent="0.25">
      <c r="E23601" s="103"/>
      <c r="F23601" s="104"/>
    </row>
    <row r="23602" spans="5:6" x14ac:dyDescent="0.25">
      <c r="E23602" s="103"/>
      <c r="F23602" s="104"/>
    </row>
    <row r="23603" spans="5:6" x14ac:dyDescent="0.25">
      <c r="E23603" s="103"/>
      <c r="F23603" s="104"/>
    </row>
    <row r="23604" spans="5:6" x14ac:dyDescent="0.25">
      <c r="E23604" s="103"/>
      <c r="F23604" s="104"/>
    </row>
    <row r="23605" spans="5:6" x14ac:dyDescent="0.25">
      <c r="E23605" s="103"/>
      <c r="F23605" s="104"/>
    </row>
    <row r="23606" spans="5:6" x14ac:dyDescent="0.25">
      <c r="E23606" s="103"/>
      <c r="F23606" s="104"/>
    </row>
    <row r="23607" spans="5:6" x14ac:dyDescent="0.25">
      <c r="E23607" s="103"/>
      <c r="F23607" s="104"/>
    </row>
    <row r="23608" spans="5:6" x14ac:dyDescent="0.25">
      <c r="E23608" s="103"/>
      <c r="F23608" s="104"/>
    </row>
    <row r="23609" spans="5:6" x14ac:dyDescent="0.25">
      <c r="E23609" s="103"/>
      <c r="F23609" s="104"/>
    </row>
    <row r="23610" spans="5:6" x14ac:dyDescent="0.25">
      <c r="E23610" s="103"/>
      <c r="F23610" s="104"/>
    </row>
    <row r="23611" spans="5:6" x14ac:dyDescent="0.25">
      <c r="E23611" s="103"/>
      <c r="F23611" s="104"/>
    </row>
    <row r="23612" spans="5:6" x14ac:dyDescent="0.25">
      <c r="E23612" s="103"/>
      <c r="F23612" s="104"/>
    </row>
    <row r="23613" spans="5:6" x14ac:dyDescent="0.25">
      <c r="E23613" s="103"/>
      <c r="F23613" s="104"/>
    </row>
    <row r="23614" spans="5:6" x14ac:dyDescent="0.25">
      <c r="E23614" s="103"/>
      <c r="F23614" s="104"/>
    </row>
    <row r="23615" spans="5:6" x14ac:dyDescent="0.25">
      <c r="E23615" s="103"/>
      <c r="F23615" s="104"/>
    </row>
    <row r="23616" spans="5:6" x14ac:dyDescent="0.25">
      <c r="E23616" s="103"/>
      <c r="F23616" s="104"/>
    </row>
    <row r="23617" spans="5:6" x14ac:dyDescent="0.25">
      <c r="E23617" s="103"/>
      <c r="F23617" s="104"/>
    </row>
    <row r="23618" spans="5:6" x14ac:dyDescent="0.25">
      <c r="E23618" s="103"/>
      <c r="F23618" s="104"/>
    </row>
    <row r="23619" spans="5:6" x14ac:dyDescent="0.25">
      <c r="E23619" s="103"/>
      <c r="F23619" s="104"/>
    </row>
    <row r="23620" spans="5:6" x14ac:dyDescent="0.25">
      <c r="E23620" s="103"/>
      <c r="F23620" s="104"/>
    </row>
    <row r="23621" spans="5:6" x14ac:dyDescent="0.25">
      <c r="E23621" s="103"/>
      <c r="F23621" s="104"/>
    </row>
    <row r="23622" spans="5:6" x14ac:dyDescent="0.25">
      <c r="E23622" s="103"/>
      <c r="F23622" s="104"/>
    </row>
    <row r="23623" spans="5:6" x14ac:dyDescent="0.25">
      <c r="E23623" s="103"/>
      <c r="F23623" s="104"/>
    </row>
    <row r="23624" spans="5:6" x14ac:dyDescent="0.25">
      <c r="E23624" s="103"/>
      <c r="F23624" s="104"/>
    </row>
    <row r="23625" spans="5:6" x14ac:dyDescent="0.25">
      <c r="E23625" s="103"/>
      <c r="F23625" s="104"/>
    </row>
    <row r="23626" spans="5:6" x14ac:dyDescent="0.25">
      <c r="E23626" s="103"/>
      <c r="F23626" s="104"/>
    </row>
    <row r="23627" spans="5:6" x14ac:dyDescent="0.25">
      <c r="E23627" s="103"/>
      <c r="F23627" s="104"/>
    </row>
    <row r="23628" spans="5:6" x14ac:dyDescent="0.25">
      <c r="E23628" s="103"/>
      <c r="F23628" s="104"/>
    </row>
    <row r="23629" spans="5:6" x14ac:dyDescent="0.25">
      <c r="E23629" s="103"/>
      <c r="F23629" s="104"/>
    </row>
    <row r="23630" spans="5:6" x14ac:dyDescent="0.25">
      <c r="E23630" s="103"/>
      <c r="F23630" s="104"/>
    </row>
    <row r="23631" spans="5:6" x14ac:dyDescent="0.25">
      <c r="E23631" s="103"/>
      <c r="F23631" s="104"/>
    </row>
    <row r="23632" spans="5:6" x14ac:dyDescent="0.25">
      <c r="E23632" s="103"/>
      <c r="F23632" s="104"/>
    </row>
    <row r="23633" spans="5:6" x14ac:dyDescent="0.25">
      <c r="E23633" s="103"/>
      <c r="F23633" s="104"/>
    </row>
    <row r="23634" spans="5:6" x14ac:dyDescent="0.25">
      <c r="E23634" s="103"/>
      <c r="F23634" s="104"/>
    </row>
    <row r="23635" spans="5:6" x14ac:dyDescent="0.25">
      <c r="E23635" s="103"/>
      <c r="F23635" s="104"/>
    </row>
    <row r="23636" spans="5:6" x14ac:dyDescent="0.25">
      <c r="E23636" s="103"/>
      <c r="F23636" s="104"/>
    </row>
    <row r="23637" spans="5:6" x14ac:dyDescent="0.25">
      <c r="E23637" s="103"/>
      <c r="F23637" s="104"/>
    </row>
    <row r="23638" spans="5:6" x14ac:dyDescent="0.25">
      <c r="E23638" s="103"/>
      <c r="F23638" s="104"/>
    </row>
    <row r="23639" spans="5:6" x14ac:dyDescent="0.25">
      <c r="E23639" s="103"/>
      <c r="F23639" s="104"/>
    </row>
    <row r="23640" spans="5:6" x14ac:dyDescent="0.25">
      <c r="E23640" s="103"/>
      <c r="F23640" s="104"/>
    </row>
    <row r="23641" spans="5:6" x14ac:dyDescent="0.25">
      <c r="E23641" s="103"/>
      <c r="F23641" s="104"/>
    </row>
    <row r="23642" spans="5:6" x14ac:dyDescent="0.25">
      <c r="E23642" s="103"/>
      <c r="F23642" s="104"/>
    </row>
    <row r="23643" spans="5:6" x14ac:dyDescent="0.25">
      <c r="E23643" s="103"/>
      <c r="F23643" s="104"/>
    </row>
    <row r="23644" spans="5:6" x14ac:dyDescent="0.25">
      <c r="E23644" s="103"/>
      <c r="F23644" s="104"/>
    </row>
    <row r="23645" spans="5:6" x14ac:dyDescent="0.25">
      <c r="E23645" s="103"/>
      <c r="F23645" s="104"/>
    </row>
    <row r="23646" spans="5:6" x14ac:dyDescent="0.25">
      <c r="E23646" s="103"/>
      <c r="F23646" s="104"/>
    </row>
    <row r="23647" spans="5:6" x14ac:dyDescent="0.25">
      <c r="E23647" s="103"/>
      <c r="F23647" s="104"/>
    </row>
    <row r="23648" spans="5:6" x14ac:dyDescent="0.25">
      <c r="E23648" s="103"/>
      <c r="F23648" s="104"/>
    </row>
    <row r="23649" spans="5:6" x14ac:dyDescent="0.25">
      <c r="E23649" s="103"/>
      <c r="F23649" s="104"/>
    </row>
    <row r="23650" spans="5:6" x14ac:dyDescent="0.25">
      <c r="E23650" s="103"/>
      <c r="F23650" s="104"/>
    </row>
    <row r="23651" spans="5:6" x14ac:dyDescent="0.25">
      <c r="E23651" s="103"/>
      <c r="F23651" s="104"/>
    </row>
    <row r="23652" spans="5:6" x14ac:dyDescent="0.25">
      <c r="E23652" s="103"/>
      <c r="F23652" s="104"/>
    </row>
    <row r="23653" spans="5:6" x14ac:dyDescent="0.25">
      <c r="E23653" s="103"/>
      <c r="F23653" s="104"/>
    </row>
    <row r="23654" spans="5:6" x14ac:dyDescent="0.25">
      <c r="E23654" s="103"/>
      <c r="F23654" s="104"/>
    </row>
    <row r="23655" spans="5:6" x14ac:dyDescent="0.25">
      <c r="E23655" s="103"/>
      <c r="F23655" s="104"/>
    </row>
    <row r="23656" spans="5:6" x14ac:dyDescent="0.25">
      <c r="E23656" s="103"/>
      <c r="F23656" s="104"/>
    </row>
    <row r="23657" spans="5:6" x14ac:dyDescent="0.25">
      <c r="E23657" s="103"/>
      <c r="F23657" s="104"/>
    </row>
    <row r="23658" spans="5:6" x14ac:dyDescent="0.25">
      <c r="E23658" s="103"/>
      <c r="F23658" s="104"/>
    </row>
    <row r="23659" spans="5:6" x14ac:dyDescent="0.25">
      <c r="E23659" s="103"/>
      <c r="F23659" s="104"/>
    </row>
    <row r="23660" spans="5:6" x14ac:dyDescent="0.25">
      <c r="E23660" s="103"/>
      <c r="F23660" s="104"/>
    </row>
    <row r="23661" spans="5:6" x14ac:dyDescent="0.25">
      <c r="E23661" s="103"/>
      <c r="F23661" s="104"/>
    </row>
    <row r="23662" spans="5:6" x14ac:dyDescent="0.25">
      <c r="E23662" s="103"/>
      <c r="F23662" s="104"/>
    </row>
    <row r="23663" spans="5:6" x14ac:dyDescent="0.25">
      <c r="E23663" s="103"/>
      <c r="F23663" s="104"/>
    </row>
    <row r="23664" spans="5:6" x14ac:dyDescent="0.25">
      <c r="E23664" s="103"/>
      <c r="F23664" s="104"/>
    </row>
    <row r="23665" spans="5:6" x14ac:dyDescent="0.25">
      <c r="E23665" s="103"/>
      <c r="F23665" s="104"/>
    </row>
    <row r="23666" spans="5:6" x14ac:dyDescent="0.25">
      <c r="E23666" s="103"/>
      <c r="F23666" s="104"/>
    </row>
    <row r="23667" spans="5:6" x14ac:dyDescent="0.25">
      <c r="E23667" s="103"/>
      <c r="F23667" s="104"/>
    </row>
    <row r="23668" spans="5:6" x14ac:dyDescent="0.25">
      <c r="E23668" s="103"/>
      <c r="F23668" s="104"/>
    </row>
    <row r="23669" spans="5:6" x14ac:dyDescent="0.25">
      <c r="E23669" s="103"/>
      <c r="F23669" s="104"/>
    </row>
    <row r="23670" spans="5:6" x14ac:dyDescent="0.25">
      <c r="E23670" s="103"/>
      <c r="F23670" s="104"/>
    </row>
    <row r="23671" spans="5:6" x14ac:dyDescent="0.25">
      <c r="E23671" s="103"/>
      <c r="F23671" s="104"/>
    </row>
    <row r="23672" spans="5:6" x14ac:dyDescent="0.25">
      <c r="E23672" s="103"/>
      <c r="F23672" s="104"/>
    </row>
    <row r="23673" spans="5:6" x14ac:dyDescent="0.25">
      <c r="E23673" s="103"/>
      <c r="F23673" s="104"/>
    </row>
    <row r="23674" spans="5:6" x14ac:dyDescent="0.25">
      <c r="E23674" s="103"/>
      <c r="F23674" s="104"/>
    </row>
    <row r="23675" spans="5:6" x14ac:dyDescent="0.25">
      <c r="E23675" s="103"/>
      <c r="F23675" s="104"/>
    </row>
    <row r="23676" spans="5:6" x14ac:dyDescent="0.25">
      <c r="E23676" s="103"/>
      <c r="F23676" s="104"/>
    </row>
    <row r="23677" spans="5:6" x14ac:dyDescent="0.25">
      <c r="E23677" s="103"/>
      <c r="F23677" s="104"/>
    </row>
    <row r="23678" spans="5:6" x14ac:dyDescent="0.25">
      <c r="E23678" s="103"/>
      <c r="F23678" s="104"/>
    </row>
    <row r="23679" spans="5:6" x14ac:dyDescent="0.25">
      <c r="E23679" s="103"/>
      <c r="F23679" s="104"/>
    </row>
    <row r="23680" spans="5:6" x14ac:dyDescent="0.25">
      <c r="E23680" s="103"/>
      <c r="F23680" s="104"/>
    </row>
    <row r="23681" spans="5:6" x14ac:dyDescent="0.25">
      <c r="E23681" s="103"/>
      <c r="F23681" s="104"/>
    </row>
    <row r="23682" spans="5:6" x14ac:dyDescent="0.25">
      <c r="E23682" s="103"/>
      <c r="F23682" s="104"/>
    </row>
    <row r="23683" spans="5:6" x14ac:dyDescent="0.25">
      <c r="E23683" s="103"/>
      <c r="F23683" s="104"/>
    </row>
    <row r="23684" spans="5:6" x14ac:dyDescent="0.25">
      <c r="E23684" s="103"/>
      <c r="F23684" s="104"/>
    </row>
    <row r="23685" spans="5:6" x14ac:dyDescent="0.25">
      <c r="E23685" s="103"/>
      <c r="F23685" s="104"/>
    </row>
    <row r="23686" spans="5:6" x14ac:dyDescent="0.25">
      <c r="E23686" s="103"/>
      <c r="F23686" s="104"/>
    </row>
    <row r="23687" spans="5:6" x14ac:dyDescent="0.25">
      <c r="E23687" s="103"/>
      <c r="F23687" s="104"/>
    </row>
    <row r="23688" spans="5:6" x14ac:dyDescent="0.25">
      <c r="E23688" s="103"/>
      <c r="F23688" s="104"/>
    </row>
    <row r="23689" spans="5:6" x14ac:dyDescent="0.25">
      <c r="E23689" s="103"/>
      <c r="F23689" s="104"/>
    </row>
    <row r="23690" spans="5:6" x14ac:dyDescent="0.25">
      <c r="E23690" s="103"/>
      <c r="F23690" s="104"/>
    </row>
    <row r="23691" spans="5:6" x14ac:dyDescent="0.25">
      <c r="E23691" s="103"/>
      <c r="F23691" s="104"/>
    </row>
    <row r="23692" spans="5:6" x14ac:dyDescent="0.25">
      <c r="E23692" s="103"/>
      <c r="F23692" s="104"/>
    </row>
    <row r="23693" spans="5:6" x14ac:dyDescent="0.25">
      <c r="E23693" s="103"/>
      <c r="F23693" s="104"/>
    </row>
    <row r="23694" spans="5:6" x14ac:dyDescent="0.25">
      <c r="E23694" s="103"/>
      <c r="F23694" s="104"/>
    </row>
    <row r="23695" spans="5:6" x14ac:dyDescent="0.25">
      <c r="E23695" s="103"/>
      <c r="F23695" s="104"/>
    </row>
    <row r="23696" spans="5:6" x14ac:dyDescent="0.25">
      <c r="E23696" s="103"/>
      <c r="F23696" s="104"/>
    </row>
    <row r="23697" spans="5:6" x14ac:dyDescent="0.25">
      <c r="E23697" s="103"/>
      <c r="F23697" s="104"/>
    </row>
    <row r="23698" spans="5:6" x14ac:dyDescent="0.25">
      <c r="E23698" s="103"/>
      <c r="F23698" s="104"/>
    </row>
    <row r="23699" spans="5:6" x14ac:dyDescent="0.25">
      <c r="E23699" s="103"/>
      <c r="F23699" s="104"/>
    </row>
    <row r="23700" spans="5:6" x14ac:dyDescent="0.25">
      <c r="E23700" s="103"/>
      <c r="F23700" s="104"/>
    </row>
    <row r="23701" spans="5:6" x14ac:dyDescent="0.25">
      <c r="E23701" s="103"/>
      <c r="F23701" s="104"/>
    </row>
    <row r="23702" spans="5:6" x14ac:dyDescent="0.25">
      <c r="E23702" s="103"/>
      <c r="F23702" s="104"/>
    </row>
    <row r="23703" spans="5:6" x14ac:dyDescent="0.25">
      <c r="E23703" s="103"/>
      <c r="F23703" s="104"/>
    </row>
    <row r="23704" spans="5:6" x14ac:dyDescent="0.25">
      <c r="E23704" s="103"/>
      <c r="F23704" s="104"/>
    </row>
    <row r="23705" spans="5:6" x14ac:dyDescent="0.25">
      <c r="E23705" s="103"/>
      <c r="F23705" s="104"/>
    </row>
    <row r="23706" spans="5:6" x14ac:dyDescent="0.25">
      <c r="E23706" s="103"/>
      <c r="F23706" s="104"/>
    </row>
    <row r="23707" spans="5:6" x14ac:dyDescent="0.25">
      <c r="E23707" s="103"/>
      <c r="F23707" s="104"/>
    </row>
    <row r="23708" spans="5:6" x14ac:dyDescent="0.25">
      <c r="E23708" s="103"/>
      <c r="F23708" s="104"/>
    </row>
    <row r="23709" spans="5:6" x14ac:dyDescent="0.25">
      <c r="E23709" s="103"/>
      <c r="F23709" s="104"/>
    </row>
    <row r="23710" spans="5:6" x14ac:dyDescent="0.25">
      <c r="E23710" s="103"/>
      <c r="F23710" s="104"/>
    </row>
    <row r="23711" spans="5:6" x14ac:dyDescent="0.25">
      <c r="E23711" s="103"/>
      <c r="F23711" s="104"/>
    </row>
    <row r="23712" spans="5:6" x14ac:dyDescent="0.25">
      <c r="E23712" s="103"/>
      <c r="F23712" s="104"/>
    </row>
    <row r="23713" spans="5:6" x14ac:dyDescent="0.25">
      <c r="E23713" s="103"/>
      <c r="F23713" s="104"/>
    </row>
    <row r="23714" spans="5:6" x14ac:dyDescent="0.25">
      <c r="E23714" s="103"/>
      <c r="F23714" s="104"/>
    </row>
    <row r="23715" spans="5:6" x14ac:dyDescent="0.25">
      <c r="E23715" s="103"/>
      <c r="F23715" s="104"/>
    </row>
    <row r="23716" spans="5:6" x14ac:dyDescent="0.25">
      <c r="E23716" s="103"/>
      <c r="F23716" s="104"/>
    </row>
    <row r="23717" spans="5:6" x14ac:dyDescent="0.25">
      <c r="E23717" s="103"/>
      <c r="F23717" s="104"/>
    </row>
    <row r="23718" spans="5:6" x14ac:dyDescent="0.25">
      <c r="E23718" s="103"/>
      <c r="F23718" s="104"/>
    </row>
    <row r="23719" spans="5:6" x14ac:dyDescent="0.25">
      <c r="E23719" s="103"/>
      <c r="F23719" s="104"/>
    </row>
    <row r="23720" spans="5:6" x14ac:dyDescent="0.25">
      <c r="E23720" s="103"/>
      <c r="F23720" s="104"/>
    </row>
    <row r="23721" spans="5:6" x14ac:dyDescent="0.25">
      <c r="E23721" s="103"/>
      <c r="F23721" s="104"/>
    </row>
    <row r="23722" spans="5:6" x14ac:dyDescent="0.25">
      <c r="E23722" s="103"/>
      <c r="F23722" s="104"/>
    </row>
    <row r="23723" spans="5:6" x14ac:dyDescent="0.25">
      <c r="E23723" s="103"/>
      <c r="F23723" s="104"/>
    </row>
    <row r="23724" spans="5:6" x14ac:dyDescent="0.25">
      <c r="E23724" s="103"/>
      <c r="F23724" s="104"/>
    </row>
    <row r="23725" spans="5:6" x14ac:dyDescent="0.25">
      <c r="E23725" s="103"/>
      <c r="F23725" s="104"/>
    </row>
    <row r="23726" spans="5:6" x14ac:dyDescent="0.25">
      <c r="E23726" s="103"/>
      <c r="F23726" s="104"/>
    </row>
    <row r="23727" spans="5:6" x14ac:dyDescent="0.25">
      <c r="E23727" s="103"/>
      <c r="F23727" s="104"/>
    </row>
    <row r="23728" spans="5:6" x14ac:dyDescent="0.25">
      <c r="E23728" s="103"/>
      <c r="F23728" s="104"/>
    </row>
    <row r="23729" spans="5:6" x14ac:dyDescent="0.25">
      <c r="E23729" s="103"/>
      <c r="F23729" s="104"/>
    </row>
    <row r="23730" spans="5:6" x14ac:dyDescent="0.25">
      <c r="E23730" s="103"/>
      <c r="F23730" s="104"/>
    </row>
    <row r="23731" spans="5:6" x14ac:dyDescent="0.25">
      <c r="E23731" s="103"/>
      <c r="F23731" s="104"/>
    </row>
    <row r="23732" spans="5:6" x14ac:dyDescent="0.25">
      <c r="E23732" s="103"/>
      <c r="F23732" s="104"/>
    </row>
    <row r="23733" spans="5:6" x14ac:dyDescent="0.25">
      <c r="E23733" s="103"/>
      <c r="F23733" s="104"/>
    </row>
    <row r="23734" spans="5:6" x14ac:dyDescent="0.25">
      <c r="E23734" s="103"/>
      <c r="F23734" s="104"/>
    </row>
    <row r="23735" spans="5:6" x14ac:dyDescent="0.25">
      <c r="E23735" s="103"/>
      <c r="F23735" s="104"/>
    </row>
    <row r="23736" spans="5:6" x14ac:dyDescent="0.25">
      <c r="E23736" s="103"/>
      <c r="F23736" s="104"/>
    </row>
    <row r="23737" spans="5:6" x14ac:dyDescent="0.25">
      <c r="E23737" s="103"/>
      <c r="F23737" s="104"/>
    </row>
    <row r="23738" spans="5:6" x14ac:dyDescent="0.25">
      <c r="E23738" s="103"/>
      <c r="F23738" s="104"/>
    </row>
    <row r="23739" spans="5:6" x14ac:dyDescent="0.25">
      <c r="E23739" s="103"/>
      <c r="F23739" s="104"/>
    </row>
    <row r="23740" spans="5:6" x14ac:dyDescent="0.25">
      <c r="E23740" s="103"/>
      <c r="F23740" s="104"/>
    </row>
    <row r="23741" spans="5:6" x14ac:dyDescent="0.25">
      <c r="E23741" s="103"/>
      <c r="F23741" s="104"/>
    </row>
    <row r="23742" spans="5:6" x14ac:dyDescent="0.25">
      <c r="E23742" s="103"/>
      <c r="F23742" s="104"/>
    </row>
    <row r="23743" spans="5:6" x14ac:dyDescent="0.25">
      <c r="E23743" s="103"/>
      <c r="F23743" s="104"/>
    </row>
    <row r="23744" spans="5:6" x14ac:dyDescent="0.25">
      <c r="E23744" s="103"/>
      <c r="F23744" s="104"/>
    </row>
    <row r="23745" spans="5:6" x14ac:dyDescent="0.25">
      <c r="E23745" s="103"/>
      <c r="F23745" s="104"/>
    </row>
    <row r="23746" spans="5:6" x14ac:dyDescent="0.25">
      <c r="E23746" s="103"/>
      <c r="F23746" s="104"/>
    </row>
    <row r="23747" spans="5:6" x14ac:dyDescent="0.25">
      <c r="E23747" s="103"/>
      <c r="F23747" s="104"/>
    </row>
    <row r="23748" spans="5:6" x14ac:dyDescent="0.25">
      <c r="E23748" s="103"/>
      <c r="F23748" s="104"/>
    </row>
    <row r="23749" spans="5:6" x14ac:dyDescent="0.25">
      <c r="E23749" s="103"/>
      <c r="F23749" s="104"/>
    </row>
    <row r="23750" spans="5:6" x14ac:dyDescent="0.25">
      <c r="E23750" s="103"/>
      <c r="F23750" s="104"/>
    </row>
    <row r="23751" spans="5:6" x14ac:dyDescent="0.25">
      <c r="E23751" s="103"/>
      <c r="F23751" s="104"/>
    </row>
    <row r="23752" spans="5:6" x14ac:dyDescent="0.25">
      <c r="E23752" s="103"/>
      <c r="F23752" s="104"/>
    </row>
    <row r="23753" spans="5:6" x14ac:dyDescent="0.25">
      <c r="E23753" s="103"/>
      <c r="F23753" s="104"/>
    </row>
    <row r="23754" spans="5:6" x14ac:dyDescent="0.25">
      <c r="E23754" s="103"/>
      <c r="F23754" s="104"/>
    </row>
    <row r="23755" spans="5:6" x14ac:dyDescent="0.25">
      <c r="E23755" s="103"/>
      <c r="F23755" s="104"/>
    </row>
    <row r="23756" spans="5:6" x14ac:dyDescent="0.25">
      <c r="E23756" s="103"/>
      <c r="F23756" s="104"/>
    </row>
    <row r="23757" spans="5:6" x14ac:dyDescent="0.25">
      <c r="E23757" s="103"/>
      <c r="F23757" s="104"/>
    </row>
    <row r="23758" spans="5:6" x14ac:dyDescent="0.25">
      <c r="E23758" s="103"/>
      <c r="F23758" s="104"/>
    </row>
    <row r="23759" spans="5:6" x14ac:dyDescent="0.25">
      <c r="E23759" s="103"/>
      <c r="F23759" s="104"/>
    </row>
    <row r="23760" spans="5:6" x14ac:dyDescent="0.25">
      <c r="E23760" s="103"/>
      <c r="F23760" s="104"/>
    </row>
    <row r="23761" spans="5:6" x14ac:dyDescent="0.25">
      <c r="E23761" s="103"/>
      <c r="F23761" s="104"/>
    </row>
    <row r="23762" spans="5:6" x14ac:dyDescent="0.25">
      <c r="E23762" s="103"/>
      <c r="F23762" s="104"/>
    </row>
    <row r="23763" spans="5:6" x14ac:dyDescent="0.25">
      <c r="E23763" s="103"/>
      <c r="F23763" s="104"/>
    </row>
    <row r="23764" spans="5:6" x14ac:dyDescent="0.25">
      <c r="E23764" s="103"/>
      <c r="F23764" s="104"/>
    </row>
    <row r="23765" spans="5:6" x14ac:dyDescent="0.25">
      <c r="E23765" s="103"/>
      <c r="F23765" s="104"/>
    </row>
    <row r="23766" spans="5:6" x14ac:dyDescent="0.25">
      <c r="E23766" s="103"/>
      <c r="F23766" s="104"/>
    </row>
    <row r="23767" spans="5:6" x14ac:dyDescent="0.25">
      <c r="E23767" s="103"/>
      <c r="F23767" s="104"/>
    </row>
    <row r="23768" spans="5:6" x14ac:dyDescent="0.25">
      <c r="E23768" s="103"/>
      <c r="F23768" s="104"/>
    </row>
    <row r="23769" spans="5:6" x14ac:dyDescent="0.25">
      <c r="E23769" s="103"/>
      <c r="F23769" s="104"/>
    </row>
    <row r="23770" spans="5:6" x14ac:dyDescent="0.25">
      <c r="E23770" s="103"/>
      <c r="F23770" s="104"/>
    </row>
    <row r="23771" spans="5:6" x14ac:dyDescent="0.25">
      <c r="E23771" s="103"/>
      <c r="F23771" s="104"/>
    </row>
    <row r="23772" spans="5:6" x14ac:dyDescent="0.25">
      <c r="E23772" s="103"/>
      <c r="F23772" s="104"/>
    </row>
    <row r="23773" spans="5:6" x14ac:dyDescent="0.25">
      <c r="E23773" s="103"/>
      <c r="F23773" s="104"/>
    </row>
    <row r="23774" spans="5:6" x14ac:dyDescent="0.25">
      <c r="E23774" s="103"/>
      <c r="F23774" s="104"/>
    </row>
    <row r="23775" spans="5:6" x14ac:dyDescent="0.25">
      <c r="E23775" s="103"/>
      <c r="F23775" s="104"/>
    </row>
    <row r="23776" spans="5:6" x14ac:dyDescent="0.25">
      <c r="E23776" s="103"/>
      <c r="F23776" s="104"/>
    </row>
    <row r="23777" spans="5:6" x14ac:dyDescent="0.25">
      <c r="E23777" s="103"/>
      <c r="F23777" s="104"/>
    </row>
    <row r="23778" spans="5:6" x14ac:dyDescent="0.25">
      <c r="E23778" s="103"/>
      <c r="F23778" s="104"/>
    </row>
    <row r="23779" spans="5:6" x14ac:dyDescent="0.25">
      <c r="E23779" s="103"/>
      <c r="F23779" s="104"/>
    </row>
    <row r="23780" spans="5:6" x14ac:dyDescent="0.25">
      <c r="E23780" s="103"/>
      <c r="F23780" s="104"/>
    </row>
    <row r="23781" spans="5:6" x14ac:dyDescent="0.25">
      <c r="E23781" s="103"/>
      <c r="F23781" s="104"/>
    </row>
    <row r="23782" spans="5:6" x14ac:dyDescent="0.25">
      <c r="E23782" s="103"/>
      <c r="F23782" s="104"/>
    </row>
    <row r="23783" spans="5:6" x14ac:dyDescent="0.25">
      <c r="E23783" s="103"/>
      <c r="F23783" s="104"/>
    </row>
    <row r="23784" spans="5:6" x14ac:dyDescent="0.25">
      <c r="E23784" s="103"/>
      <c r="F23784" s="104"/>
    </row>
    <row r="23785" spans="5:6" x14ac:dyDescent="0.25">
      <c r="E23785" s="103"/>
      <c r="F23785" s="104"/>
    </row>
    <row r="23786" spans="5:6" x14ac:dyDescent="0.25">
      <c r="E23786" s="103"/>
      <c r="F23786" s="104"/>
    </row>
    <row r="23787" spans="5:6" x14ac:dyDescent="0.25">
      <c r="E23787" s="103"/>
      <c r="F23787" s="104"/>
    </row>
    <row r="23788" spans="5:6" x14ac:dyDescent="0.25">
      <c r="E23788" s="103"/>
      <c r="F23788" s="104"/>
    </row>
    <row r="23789" spans="5:6" x14ac:dyDescent="0.25">
      <c r="E23789" s="103"/>
      <c r="F23789" s="104"/>
    </row>
    <row r="23790" spans="5:6" x14ac:dyDescent="0.25">
      <c r="E23790" s="103"/>
      <c r="F23790" s="104"/>
    </row>
    <row r="23791" spans="5:6" x14ac:dyDescent="0.25">
      <c r="E23791" s="103"/>
      <c r="F23791" s="104"/>
    </row>
    <row r="23792" spans="5:6" x14ac:dyDescent="0.25">
      <c r="E23792" s="103"/>
      <c r="F23792" s="104"/>
    </row>
    <row r="23793" spans="5:6" x14ac:dyDescent="0.25">
      <c r="E23793" s="103"/>
      <c r="F23793" s="104"/>
    </row>
    <row r="23794" spans="5:6" x14ac:dyDescent="0.25">
      <c r="E23794" s="103"/>
      <c r="F23794" s="104"/>
    </row>
    <row r="23795" spans="5:6" x14ac:dyDescent="0.25">
      <c r="E23795" s="103"/>
      <c r="F23795" s="104"/>
    </row>
    <row r="23796" spans="5:6" x14ac:dyDescent="0.25">
      <c r="E23796" s="103"/>
      <c r="F23796" s="104"/>
    </row>
    <row r="23797" spans="5:6" x14ac:dyDescent="0.25">
      <c r="E23797" s="103"/>
      <c r="F23797" s="104"/>
    </row>
    <row r="23798" spans="5:6" x14ac:dyDescent="0.25">
      <c r="E23798" s="103"/>
      <c r="F23798" s="104"/>
    </row>
    <row r="23799" spans="5:6" x14ac:dyDescent="0.25">
      <c r="E23799" s="103"/>
      <c r="F23799" s="104"/>
    </row>
    <row r="23800" spans="5:6" x14ac:dyDescent="0.25">
      <c r="E23800" s="103"/>
      <c r="F23800" s="104"/>
    </row>
    <row r="23801" spans="5:6" x14ac:dyDescent="0.25">
      <c r="E23801" s="103"/>
      <c r="F23801" s="104"/>
    </row>
    <row r="23802" spans="5:6" x14ac:dyDescent="0.25">
      <c r="E23802" s="103"/>
      <c r="F23802" s="104"/>
    </row>
    <row r="23803" spans="5:6" x14ac:dyDescent="0.25">
      <c r="E23803" s="103"/>
      <c r="F23803" s="104"/>
    </row>
    <row r="23804" spans="5:6" x14ac:dyDescent="0.25">
      <c r="E23804" s="103"/>
      <c r="F23804" s="104"/>
    </row>
    <row r="23805" spans="5:6" x14ac:dyDescent="0.25">
      <c r="E23805" s="103"/>
      <c r="F23805" s="104"/>
    </row>
    <row r="23806" spans="5:6" x14ac:dyDescent="0.25">
      <c r="E23806" s="103"/>
      <c r="F23806" s="104"/>
    </row>
    <row r="23807" spans="5:6" x14ac:dyDescent="0.25">
      <c r="E23807" s="103"/>
      <c r="F23807" s="104"/>
    </row>
    <row r="23808" spans="5:6" x14ac:dyDescent="0.25">
      <c r="E23808" s="103"/>
      <c r="F23808" s="104"/>
    </row>
    <row r="23809" spans="5:6" x14ac:dyDescent="0.25">
      <c r="E23809" s="103"/>
      <c r="F23809" s="104"/>
    </row>
    <row r="23810" spans="5:6" x14ac:dyDescent="0.25">
      <c r="E23810" s="103"/>
      <c r="F23810" s="104"/>
    </row>
    <row r="23811" spans="5:6" x14ac:dyDescent="0.25">
      <c r="E23811" s="103"/>
      <c r="F23811" s="104"/>
    </row>
    <row r="23812" spans="5:6" x14ac:dyDescent="0.25">
      <c r="E23812" s="103"/>
      <c r="F23812" s="104"/>
    </row>
    <row r="23813" spans="5:6" x14ac:dyDescent="0.25">
      <c r="E23813" s="103"/>
      <c r="F23813" s="104"/>
    </row>
    <row r="23814" spans="5:6" x14ac:dyDescent="0.25">
      <c r="E23814" s="103"/>
      <c r="F23814" s="104"/>
    </row>
    <row r="23815" spans="5:6" x14ac:dyDescent="0.25">
      <c r="E23815" s="103"/>
      <c r="F23815" s="104"/>
    </row>
    <row r="23816" spans="5:6" x14ac:dyDescent="0.25">
      <c r="E23816" s="103"/>
      <c r="F23816" s="104"/>
    </row>
    <row r="23817" spans="5:6" x14ac:dyDescent="0.25">
      <c r="E23817" s="103"/>
      <c r="F23817" s="104"/>
    </row>
    <row r="23818" spans="5:6" x14ac:dyDescent="0.25">
      <c r="E23818" s="103"/>
      <c r="F23818" s="104"/>
    </row>
    <row r="23819" spans="5:6" x14ac:dyDescent="0.25">
      <c r="E23819" s="103"/>
      <c r="F23819" s="104"/>
    </row>
    <row r="23820" spans="5:6" x14ac:dyDescent="0.25">
      <c r="E23820" s="103"/>
      <c r="F23820" s="104"/>
    </row>
    <row r="23821" spans="5:6" x14ac:dyDescent="0.25">
      <c r="E23821" s="103"/>
      <c r="F23821" s="104"/>
    </row>
    <row r="23822" spans="5:6" x14ac:dyDescent="0.25">
      <c r="E23822" s="103"/>
      <c r="F23822" s="104"/>
    </row>
    <row r="23823" spans="5:6" x14ac:dyDescent="0.25">
      <c r="E23823" s="103"/>
      <c r="F23823" s="104"/>
    </row>
    <row r="23824" spans="5:6" x14ac:dyDescent="0.25">
      <c r="E23824" s="103"/>
      <c r="F23824" s="104"/>
    </row>
    <row r="23825" spans="5:6" x14ac:dyDescent="0.25">
      <c r="E23825" s="103"/>
      <c r="F23825" s="104"/>
    </row>
    <row r="23826" spans="5:6" x14ac:dyDescent="0.25">
      <c r="E23826" s="103"/>
      <c r="F23826" s="104"/>
    </row>
    <row r="23827" spans="5:6" x14ac:dyDescent="0.25">
      <c r="E23827" s="103"/>
      <c r="F23827" s="104"/>
    </row>
    <row r="23828" spans="5:6" x14ac:dyDescent="0.25">
      <c r="E23828" s="103"/>
      <c r="F23828" s="104"/>
    </row>
    <row r="23829" spans="5:6" x14ac:dyDescent="0.25">
      <c r="E23829" s="103"/>
      <c r="F23829" s="104"/>
    </row>
    <row r="23830" spans="5:6" x14ac:dyDescent="0.25">
      <c r="E23830" s="103"/>
      <c r="F23830" s="104"/>
    </row>
    <row r="23831" spans="5:6" x14ac:dyDescent="0.25">
      <c r="E23831" s="103"/>
      <c r="F23831" s="104"/>
    </row>
    <row r="23832" spans="5:6" x14ac:dyDescent="0.25">
      <c r="E23832" s="103"/>
      <c r="F23832" s="104"/>
    </row>
    <row r="23833" spans="5:6" x14ac:dyDescent="0.25">
      <c r="E23833" s="103"/>
      <c r="F23833" s="104"/>
    </row>
    <row r="23834" spans="5:6" x14ac:dyDescent="0.25">
      <c r="E23834" s="103"/>
      <c r="F23834" s="104"/>
    </row>
    <row r="23835" spans="5:6" x14ac:dyDescent="0.25">
      <c r="E23835" s="103"/>
      <c r="F23835" s="104"/>
    </row>
    <row r="23836" spans="5:6" x14ac:dyDescent="0.25">
      <c r="E23836" s="103"/>
      <c r="F23836" s="104"/>
    </row>
    <row r="23837" spans="5:6" x14ac:dyDescent="0.25">
      <c r="E23837" s="103"/>
      <c r="F23837" s="104"/>
    </row>
    <row r="23838" spans="5:6" x14ac:dyDescent="0.25">
      <c r="E23838" s="103"/>
      <c r="F23838" s="104"/>
    </row>
    <row r="23839" spans="5:6" x14ac:dyDescent="0.25">
      <c r="E23839" s="103"/>
      <c r="F23839" s="104"/>
    </row>
    <row r="23840" spans="5:6" x14ac:dyDescent="0.25">
      <c r="E23840" s="103"/>
      <c r="F23840" s="104"/>
    </row>
    <row r="23841" spans="5:6" x14ac:dyDescent="0.25">
      <c r="E23841" s="103"/>
      <c r="F23841" s="104"/>
    </row>
    <row r="23842" spans="5:6" x14ac:dyDescent="0.25">
      <c r="E23842" s="103"/>
      <c r="F23842" s="104"/>
    </row>
    <row r="23843" spans="5:6" x14ac:dyDescent="0.25">
      <c r="E23843" s="103"/>
      <c r="F23843" s="104"/>
    </row>
    <row r="23844" spans="5:6" x14ac:dyDescent="0.25">
      <c r="E23844" s="103"/>
      <c r="F23844" s="104"/>
    </row>
    <row r="23845" spans="5:6" x14ac:dyDescent="0.25">
      <c r="E23845" s="103"/>
      <c r="F23845" s="104"/>
    </row>
    <row r="23846" spans="5:6" x14ac:dyDescent="0.25">
      <c r="E23846" s="103"/>
      <c r="F23846" s="104"/>
    </row>
    <row r="23847" spans="5:6" x14ac:dyDescent="0.25">
      <c r="E23847" s="103"/>
      <c r="F23847" s="104"/>
    </row>
    <row r="23848" spans="5:6" x14ac:dyDescent="0.25">
      <c r="E23848" s="103"/>
      <c r="F23848" s="104"/>
    </row>
    <row r="23849" spans="5:6" x14ac:dyDescent="0.25">
      <c r="E23849" s="103"/>
      <c r="F23849" s="104"/>
    </row>
    <row r="23850" spans="5:6" x14ac:dyDescent="0.25">
      <c r="E23850" s="103"/>
      <c r="F23850" s="104"/>
    </row>
    <row r="23851" spans="5:6" x14ac:dyDescent="0.25">
      <c r="E23851" s="103"/>
      <c r="F23851" s="104"/>
    </row>
    <row r="23852" spans="5:6" x14ac:dyDescent="0.25">
      <c r="E23852" s="103"/>
      <c r="F23852" s="104"/>
    </row>
    <row r="23853" spans="5:6" x14ac:dyDescent="0.25">
      <c r="E23853" s="103"/>
      <c r="F23853" s="104"/>
    </row>
    <row r="23854" spans="5:6" x14ac:dyDescent="0.25">
      <c r="E23854" s="103"/>
      <c r="F23854" s="104"/>
    </row>
    <row r="23855" spans="5:6" x14ac:dyDescent="0.25">
      <c r="E23855" s="103"/>
      <c r="F23855" s="104"/>
    </row>
    <row r="23856" spans="5:6" x14ac:dyDescent="0.25">
      <c r="E23856" s="103"/>
      <c r="F23856" s="104"/>
    </row>
    <row r="23857" spans="5:6" x14ac:dyDescent="0.25">
      <c r="E23857" s="103"/>
      <c r="F23857" s="104"/>
    </row>
    <row r="23858" spans="5:6" x14ac:dyDescent="0.25">
      <c r="E23858" s="103"/>
      <c r="F23858" s="104"/>
    </row>
    <row r="23859" spans="5:6" x14ac:dyDescent="0.25">
      <c r="E23859" s="103"/>
      <c r="F23859" s="104"/>
    </row>
    <row r="23860" spans="5:6" x14ac:dyDescent="0.25">
      <c r="E23860" s="103"/>
      <c r="F23860" s="104"/>
    </row>
    <row r="23861" spans="5:6" x14ac:dyDescent="0.25">
      <c r="E23861" s="103"/>
      <c r="F23861" s="104"/>
    </row>
    <row r="23862" spans="5:6" x14ac:dyDescent="0.25">
      <c r="E23862" s="103"/>
      <c r="F23862" s="104"/>
    </row>
    <row r="23863" spans="5:6" x14ac:dyDescent="0.25">
      <c r="E23863" s="103"/>
      <c r="F23863" s="104"/>
    </row>
    <row r="23864" spans="5:6" x14ac:dyDescent="0.25">
      <c r="E23864" s="103"/>
      <c r="F23864" s="104"/>
    </row>
    <row r="23865" spans="5:6" x14ac:dyDescent="0.25">
      <c r="E23865" s="103"/>
      <c r="F23865" s="104"/>
    </row>
    <row r="23866" spans="5:6" x14ac:dyDescent="0.25">
      <c r="E23866" s="103"/>
      <c r="F23866" s="104"/>
    </row>
    <row r="23867" spans="5:6" x14ac:dyDescent="0.25">
      <c r="E23867" s="103"/>
      <c r="F23867" s="104"/>
    </row>
    <row r="23868" spans="5:6" x14ac:dyDescent="0.25">
      <c r="E23868" s="103"/>
      <c r="F23868" s="104"/>
    </row>
    <row r="23869" spans="5:6" x14ac:dyDescent="0.25">
      <c r="E23869" s="103"/>
      <c r="F23869" s="104"/>
    </row>
    <row r="23870" spans="5:6" x14ac:dyDescent="0.25">
      <c r="E23870" s="103"/>
      <c r="F23870" s="104"/>
    </row>
    <row r="23871" spans="5:6" x14ac:dyDescent="0.25">
      <c r="E23871" s="103"/>
      <c r="F23871" s="104"/>
    </row>
    <row r="23872" spans="5:6" x14ac:dyDescent="0.25">
      <c r="E23872" s="103"/>
      <c r="F23872" s="104"/>
    </row>
    <row r="23873" spans="5:6" x14ac:dyDescent="0.25">
      <c r="E23873" s="103"/>
      <c r="F23873" s="104"/>
    </row>
    <row r="23874" spans="5:6" x14ac:dyDescent="0.25">
      <c r="E23874" s="103"/>
      <c r="F23874" s="104"/>
    </row>
    <row r="23875" spans="5:6" x14ac:dyDescent="0.25">
      <c r="E23875" s="103"/>
      <c r="F23875" s="104"/>
    </row>
    <row r="23876" spans="5:6" x14ac:dyDescent="0.25">
      <c r="E23876" s="103"/>
      <c r="F23876" s="104"/>
    </row>
    <row r="23877" spans="5:6" x14ac:dyDescent="0.25">
      <c r="E23877" s="103"/>
      <c r="F23877" s="104"/>
    </row>
    <row r="23878" spans="5:6" x14ac:dyDescent="0.25">
      <c r="E23878" s="103"/>
      <c r="F23878" s="104"/>
    </row>
    <row r="23879" spans="5:6" x14ac:dyDescent="0.25">
      <c r="E23879" s="103"/>
      <c r="F23879" s="104"/>
    </row>
    <row r="23880" spans="5:6" x14ac:dyDescent="0.25">
      <c r="E23880" s="103"/>
      <c r="F23880" s="104"/>
    </row>
    <row r="23881" spans="5:6" x14ac:dyDescent="0.25">
      <c r="E23881" s="103"/>
      <c r="F23881" s="104"/>
    </row>
    <row r="23882" spans="5:6" x14ac:dyDescent="0.25">
      <c r="E23882" s="103"/>
      <c r="F23882" s="104"/>
    </row>
    <row r="23883" spans="5:6" x14ac:dyDescent="0.25">
      <c r="E23883" s="103"/>
      <c r="F23883" s="104"/>
    </row>
    <row r="23884" spans="5:6" x14ac:dyDescent="0.25">
      <c r="E23884" s="103"/>
      <c r="F23884" s="104"/>
    </row>
    <row r="23885" spans="5:6" x14ac:dyDescent="0.25">
      <c r="E23885" s="103"/>
      <c r="F23885" s="104"/>
    </row>
    <row r="23886" spans="5:6" x14ac:dyDescent="0.25">
      <c r="E23886" s="103"/>
      <c r="F23886" s="104"/>
    </row>
    <row r="23887" spans="5:6" x14ac:dyDescent="0.25">
      <c r="E23887" s="103"/>
      <c r="F23887" s="104"/>
    </row>
    <row r="23888" spans="5:6" x14ac:dyDescent="0.25">
      <c r="E23888" s="103"/>
      <c r="F23888" s="104"/>
    </row>
    <row r="23889" spans="5:6" x14ac:dyDescent="0.25">
      <c r="E23889" s="103"/>
      <c r="F23889" s="104"/>
    </row>
    <row r="23890" spans="5:6" x14ac:dyDescent="0.25">
      <c r="E23890" s="103"/>
      <c r="F23890" s="104"/>
    </row>
    <row r="23891" spans="5:6" x14ac:dyDescent="0.25">
      <c r="E23891" s="103"/>
      <c r="F23891" s="104"/>
    </row>
    <row r="23892" spans="5:6" x14ac:dyDescent="0.25">
      <c r="E23892" s="103"/>
      <c r="F23892" s="104"/>
    </row>
    <row r="23893" spans="5:6" x14ac:dyDescent="0.25">
      <c r="E23893" s="103"/>
      <c r="F23893" s="104"/>
    </row>
    <row r="23894" spans="5:6" x14ac:dyDescent="0.25">
      <c r="E23894" s="103"/>
      <c r="F23894" s="104"/>
    </row>
    <row r="23895" spans="5:6" x14ac:dyDescent="0.25">
      <c r="E23895" s="103"/>
      <c r="F23895" s="104"/>
    </row>
    <row r="23896" spans="5:6" x14ac:dyDescent="0.25">
      <c r="E23896" s="103"/>
      <c r="F23896" s="104"/>
    </row>
    <row r="23897" spans="5:6" x14ac:dyDescent="0.25">
      <c r="E23897" s="103"/>
      <c r="F23897" s="104"/>
    </row>
    <row r="23898" spans="5:6" x14ac:dyDescent="0.25">
      <c r="E23898" s="103"/>
      <c r="F23898" s="104"/>
    </row>
    <row r="23899" spans="5:6" x14ac:dyDescent="0.25">
      <c r="E23899" s="103"/>
      <c r="F23899" s="104"/>
    </row>
    <row r="23900" spans="5:6" x14ac:dyDescent="0.25">
      <c r="E23900" s="103"/>
      <c r="F23900" s="104"/>
    </row>
    <row r="23901" spans="5:6" x14ac:dyDescent="0.25">
      <c r="E23901" s="103"/>
      <c r="F23901" s="104"/>
    </row>
    <row r="23902" spans="5:6" x14ac:dyDescent="0.25">
      <c r="E23902" s="103"/>
      <c r="F23902" s="104"/>
    </row>
    <row r="23903" spans="5:6" x14ac:dyDescent="0.25">
      <c r="E23903" s="103"/>
      <c r="F23903" s="104"/>
    </row>
    <row r="23904" spans="5:6" x14ac:dyDescent="0.25">
      <c r="E23904" s="103"/>
      <c r="F23904" s="104"/>
    </row>
    <row r="23905" spans="5:6" x14ac:dyDescent="0.25">
      <c r="E23905" s="103"/>
      <c r="F23905" s="104"/>
    </row>
    <row r="23906" spans="5:6" x14ac:dyDescent="0.25">
      <c r="E23906" s="103"/>
      <c r="F23906" s="104"/>
    </row>
    <row r="23907" spans="5:6" x14ac:dyDescent="0.25">
      <c r="E23907" s="103"/>
      <c r="F23907" s="104"/>
    </row>
    <row r="23908" spans="5:6" x14ac:dyDescent="0.25">
      <c r="E23908" s="103"/>
      <c r="F23908" s="104"/>
    </row>
    <row r="23909" spans="5:6" x14ac:dyDescent="0.25">
      <c r="E23909" s="103"/>
      <c r="F23909" s="104"/>
    </row>
    <row r="23910" spans="5:6" x14ac:dyDescent="0.25">
      <c r="E23910" s="103"/>
      <c r="F23910" s="104"/>
    </row>
    <row r="23911" spans="5:6" x14ac:dyDescent="0.25">
      <c r="E23911" s="103"/>
      <c r="F23911" s="104"/>
    </row>
    <row r="23912" spans="5:6" x14ac:dyDescent="0.25">
      <c r="E23912" s="103"/>
      <c r="F23912" s="104"/>
    </row>
    <row r="23913" spans="5:6" x14ac:dyDescent="0.25">
      <c r="E23913" s="103"/>
      <c r="F23913" s="104"/>
    </row>
    <row r="23914" spans="5:6" x14ac:dyDescent="0.25">
      <c r="E23914" s="103"/>
      <c r="F23914" s="104"/>
    </row>
    <row r="23915" spans="5:6" x14ac:dyDescent="0.25">
      <c r="E23915" s="103"/>
      <c r="F23915" s="104"/>
    </row>
    <row r="23916" spans="5:6" x14ac:dyDescent="0.25">
      <c r="E23916" s="103"/>
      <c r="F23916" s="104"/>
    </row>
    <row r="23917" spans="5:6" x14ac:dyDescent="0.25">
      <c r="E23917" s="103"/>
      <c r="F23917" s="104"/>
    </row>
    <row r="23918" spans="5:6" x14ac:dyDescent="0.25">
      <c r="E23918" s="103"/>
      <c r="F23918" s="104"/>
    </row>
    <row r="23919" spans="5:6" x14ac:dyDescent="0.25">
      <c r="E23919" s="103"/>
      <c r="F23919" s="104"/>
    </row>
    <row r="23920" spans="5:6" x14ac:dyDescent="0.25">
      <c r="E23920" s="103"/>
      <c r="F23920" s="104"/>
    </row>
    <row r="23921" spans="5:6" x14ac:dyDescent="0.25">
      <c r="E23921" s="103"/>
      <c r="F23921" s="104"/>
    </row>
    <row r="23922" spans="5:6" x14ac:dyDescent="0.25">
      <c r="E23922" s="103"/>
      <c r="F23922" s="104"/>
    </row>
    <row r="23923" spans="5:6" x14ac:dyDescent="0.25">
      <c r="E23923" s="103"/>
      <c r="F23923" s="104"/>
    </row>
    <row r="23924" spans="5:6" x14ac:dyDescent="0.25">
      <c r="E23924" s="103"/>
      <c r="F23924" s="104"/>
    </row>
    <row r="23925" spans="5:6" x14ac:dyDescent="0.25">
      <c r="E23925" s="103"/>
      <c r="F23925" s="104"/>
    </row>
    <row r="23926" spans="5:6" x14ac:dyDescent="0.25">
      <c r="E23926" s="103"/>
      <c r="F23926" s="104"/>
    </row>
    <row r="23927" spans="5:6" x14ac:dyDescent="0.25">
      <c r="E23927" s="103"/>
      <c r="F23927" s="104"/>
    </row>
    <row r="23928" spans="5:6" x14ac:dyDescent="0.25">
      <c r="E23928" s="103"/>
      <c r="F23928" s="104"/>
    </row>
    <row r="23929" spans="5:6" x14ac:dyDescent="0.25">
      <c r="E23929" s="103"/>
      <c r="F23929" s="104"/>
    </row>
    <row r="23930" spans="5:6" x14ac:dyDescent="0.25">
      <c r="E23930" s="103"/>
      <c r="F23930" s="104"/>
    </row>
    <row r="23931" spans="5:6" x14ac:dyDescent="0.25">
      <c r="E23931" s="103"/>
      <c r="F23931" s="104"/>
    </row>
    <row r="23932" spans="5:6" x14ac:dyDescent="0.25">
      <c r="E23932" s="103"/>
      <c r="F23932" s="104"/>
    </row>
    <row r="23933" spans="5:6" x14ac:dyDescent="0.25">
      <c r="E23933" s="103"/>
      <c r="F23933" s="104"/>
    </row>
    <row r="23934" spans="5:6" x14ac:dyDescent="0.25">
      <c r="E23934" s="103"/>
      <c r="F23934" s="104"/>
    </row>
    <row r="23935" spans="5:6" x14ac:dyDescent="0.25">
      <c r="E23935" s="103"/>
      <c r="F23935" s="104"/>
    </row>
    <row r="23936" spans="5:6" x14ac:dyDescent="0.25">
      <c r="E23936" s="103"/>
      <c r="F23936" s="104"/>
    </row>
    <row r="23937" spans="5:6" x14ac:dyDescent="0.25">
      <c r="E23937" s="103"/>
      <c r="F23937" s="104"/>
    </row>
    <row r="23938" spans="5:6" x14ac:dyDescent="0.25">
      <c r="E23938" s="103"/>
      <c r="F23938" s="104"/>
    </row>
    <row r="23939" spans="5:6" x14ac:dyDescent="0.25">
      <c r="E23939" s="103"/>
      <c r="F23939" s="104"/>
    </row>
    <row r="23940" spans="5:6" x14ac:dyDescent="0.25">
      <c r="E23940" s="103"/>
      <c r="F23940" s="104"/>
    </row>
    <row r="23941" spans="5:6" x14ac:dyDescent="0.25">
      <c r="E23941" s="103"/>
      <c r="F23941" s="104"/>
    </row>
    <row r="23942" spans="5:6" x14ac:dyDescent="0.25">
      <c r="E23942" s="103"/>
      <c r="F23942" s="104"/>
    </row>
    <row r="23943" spans="5:6" x14ac:dyDescent="0.25">
      <c r="E23943" s="103"/>
      <c r="F23943" s="104"/>
    </row>
    <row r="23944" spans="5:6" x14ac:dyDescent="0.25">
      <c r="E23944" s="103"/>
      <c r="F23944" s="104"/>
    </row>
    <row r="23945" spans="5:6" x14ac:dyDescent="0.25">
      <c r="E23945" s="103"/>
      <c r="F23945" s="104"/>
    </row>
    <row r="23946" spans="5:6" x14ac:dyDescent="0.25">
      <c r="E23946" s="103"/>
      <c r="F23946" s="104"/>
    </row>
    <row r="23947" spans="5:6" x14ac:dyDescent="0.25">
      <c r="E23947" s="103"/>
      <c r="F23947" s="104"/>
    </row>
    <row r="23948" spans="5:6" x14ac:dyDescent="0.25">
      <c r="E23948" s="103"/>
      <c r="F23948" s="104"/>
    </row>
    <row r="23949" spans="5:6" x14ac:dyDescent="0.25">
      <c r="E23949" s="103"/>
      <c r="F23949" s="104"/>
    </row>
    <row r="23950" spans="5:6" x14ac:dyDescent="0.25">
      <c r="E23950" s="103"/>
      <c r="F23950" s="104"/>
    </row>
    <row r="23951" spans="5:6" x14ac:dyDescent="0.25">
      <c r="E23951" s="103"/>
      <c r="F23951" s="104"/>
    </row>
    <row r="23952" spans="5:6" x14ac:dyDescent="0.25">
      <c r="E23952" s="103"/>
      <c r="F23952" s="104"/>
    </row>
    <row r="23953" spans="5:6" x14ac:dyDescent="0.25">
      <c r="E23953" s="103"/>
      <c r="F23953" s="104"/>
    </row>
    <row r="23954" spans="5:6" x14ac:dyDescent="0.25">
      <c r="E23954" s="103"/>
      <c r="F23954" s="104"/>
    </row>
    <row r="23955" spans="5:6" x14ac:dyDescent="0.25">
      <c r="E23955" s="103"/>
      <c r="F23955" s="104"/>
    </row>
    <row r="23956" spans="5:6" x14ac:dyDescent="0.25">
      <c r="E23956" s="103"/>
      <c r="F23956" s="104"/>
    </row>
    <row r="23957" spans="5:6" x14ac:dyDescent="0.25">
      <c r="E23957" s="103"/>
      <c r="F23957" s="104"/>
    </row>
    <row r="23958" spans="5:6" x14ac:dyDescent="0.25">
      <c r="E23958" s="103"/>
      <c r="F23958" s="104"/>
    </row>
    <row r="23959" spans="5:6" x14ac:dyDescent="0.25">
      <c r="E23959" s="103"/>
      <c r="F23959" s="104"/>
    </row>
    <row r="23960" spans="5:6" x14ac:dyDescent="0.25">
      <c r="E23960" s="103"/>
      <c r="F23960" s="104"/>
    </row>
    <row r="23961" spans="5:6" x14ac:dyDescent="0.25">
      <c r="E23961" s="103"/>
      <c r="F23961" s="104"/>
    </row>
    <row r="23962" spans="5:6" x14ac:dyDescent="0.25">
      <c r="E23962" s="103"/>
      <c r="F23962" s="104"/>
    </row>
    <row r="23963" spans="5:6" x14ac:dyDescent="0.25">
      <c r="E23963" s="103"/>
      <c r="F23963" s="104"/>
    </row>
    <row r="23964" spans="5:6" x14ac:dyDescent="0.25">
      <c r="E23964" s="103"/>
      <c r="F23964" s="104"/>
    </row>
    <row r="23965" spans="5:6" x14ac:dyDescent="0.25">
      <c r="E23965" s="103"/>
      <c r="F23965" s="104"/>
    </row>
    <row r="23966" spans="5:6" x14ac:dyDescent="0.25">
      <c r="E23966" s="103"/>
      <c r="F23966" s="104"/>
    </row>
    <row r="23967" spans="5:6" x14ac:dyDescent="0.25">
      <c r="E23967" s="103"/>
      <c r="F23967" s="104"/>
    </row>
    <row r="23968" spans="5:6" x14ac:dyDescent="0.25">
      <c r="E23968" s="103"/>
      <c r="F23968" s="104"/>
    </row>
    <row r="23969" spans="5:6" x14ac:dyDescent="0.25">
      <c r="E23969" s="103"/>
      <c r="F23969" s="104"/>
    </row>
    <row r="23970" spans="5:6" x14ac:dyDescent="0.25">
      <c r="E23970" s="103"/>
      <c r="F23970" s="104"/>
    </row>
    <row r="23971" spans="5:6" x14ac:dyDescent="0.25">
      <c r="E23971" s="103"/>
      <c r="F23971" s="104"/>
    </row>
    <row r="23972" spans="5:6" x14ac:dyDescent="0.25">
      <c r="E23972" s="103"/>
      <c r="F23972" s="104"/>
    </row>
    <row r="23973" spans="5:6" x14ac:dyDescent="0.25">
      <c r="E23973" s="103"/>
      <c r="F23973" s="104"/>
    </row>
    <row r="23974" spans="5:6" x14ac:dyDescent="0.25">
      <c r="E23974" s="103"/>
      <c r="F23974" s="104"/>
    </row>
    <row r="23975" spans="5:6" x14ac:dyDescent="0.25">
      <c r="E23975" s="103"/>
      <c r="F23975" s="104"/>
    </row>
    <row r="23976" spans="5:6" x14ac:dyDescent="0.25">
      <c r="E23976" s="103"/>
      <c r="F23976" s="104"/>
    </row>
    <row r="23977" spans="5:6" x14ac:dyDescent="0.25">
      <c r="E23977" s="103"/>
      <c r="F23977" s="104"/>
    </row>
    <row r="23978" spans="5:6" x14ac:dyDescent="0.25">
      <c r="E23978" s="103"/>
      <c r="F23978" s="104"/>
    </row>
    <row r="23979" spans="5:6" x14ac:dyDescent="0.25">
      <c r="E23979" s="103"/>
      <c r="F23979" s="104"/>
    </row>
    <row r="23980" spans="5:6" x14ac:dyDescent="0.25">
      <c r="E23980" s="103"/>
      <c r="F23980" s="104"/>
    </row>
    <row r="23981" spans="5:6" x14ac:dyDescent="0.25">
      <c r="E23981" s="103"/>
      <c r="F23981" s="104"/>
    </row>
    <row r="23982" spans="5:6" x14ac:dyDescent="0.25">
      <c r="E23982" s="103"/>
      <c r="F23982" s="104"/>
    </row>
    <row r="23983" spans="5:6" x14ac:dyDescent="0.25">
      <c r="E23983" s="103"/>
      <c r="F23983" s="104"/>
    </row>
    <row r="23984" spans="5:6" x14ac:dyDescent="0.25">
      <c r="E23984" s="103"/>
      <c r="F23984" s="104"/>
    </row>
    <row r="23985" spans="5:6" x14ac:dyDescent="0.25">
      <c r="E23985" s="103"/>
      <c r="F23985" s="104"/>
    </row>
    <row r="23986" spans="5:6" x14ac:dyDescent="0.25">
      <c r="E23986" s="103"/>
      <c r="F23986" s="104"/>
    </row>
    <row r="23987" spans="5:6" x14ac:dyDescent="0.25">
      <c r="E23987" s="103"/>
      <c r="F23987" s="104"/>
    </row>
    <row r="23988" spans="5:6" x14ac:dyDescent="0.25">
      <c r="E23988" s="103"/>
      <c r="F23988" s="104"/>
    </row>
    <row r="23989" spans="5:6" x14ac:dyDescent="0.25">
      <c r="E23989" s="103"/>
      <c r="F23989" s="104"/>
    </row>
    <row r="23990" spans="5:6" x14ac:dyDescent="0.25">
      <c r="E23990" s="103"/>
      <c r="F23990" s="104"/>
    </row>
    <row r="23991" spans="5:6" x14ac:dyDescent="0.25">
      <c r="E23991" s="103"/>
      <c r="F23991" s="104"/>
    </row>
    <row r="23992" spans="5:6" x14ac:dyDescent="0.25">
      <c r="E23992" s="103"/>
      <c r="F23992" s="104"/>
    </row>
    <row r="23993" spans="5:6" x14ac:dyDescent="0.25">
      <c r="E23993" s="103"/>
      <c r="F23993" s="104"/>
    </row>
    <row r="23994" spans="5:6" x14ac:dyDescent="0.25">
      <c r="E23994" s="103"/>
      <c r="F23994" s="104"/>
    </row>
    <row r="23995" spans="5:6" x14ac:dyDescent="0.25">
      <c r="E23995" s="103"/>
      <c r="F23995" s="104"/>
    </row>
    <row r="23996" spans="5:6" x14ac:dyDescent="0.25">
      <c r="E23996" s="103"/>
      <c r="F23996" s="104"/>
    </row>
    <row r="23997" spans="5:6" x14ac:dyDescent="0.25">
      <c r="E23997" s="103"/>
      <c r="F23997" s="104"/>
    </row>
    <row r="23998" spans="5:6" x14ac:dyDescent="0.25">
      <c r="E23998" s="103"/>
      <c r="F23998" s="104"/>
    </row>
    <row r="23999" spans="5:6" x14ac:dyDescent="0.25">
      <c r="E23999" s="103"/>
      <c r="F23999" s="104"/>
    </row>
    <row r="24000" spans="5:6" x14ac:dyDescent="0.25">
      <c r="E24000" s="103"/>
      <c r="F24000" s="104"/>
    </row>
    <row r="24001" spans="5:6" x14ac:dyDescent="0.25">
      <c r="E24001" s="103"/>
      <c r="F24001" s="104"/>
    </row>
    <row r="24002" spans="5:6" x14ac:dyDescent="0.25">
      <c r="E24002" s="103"/>
      <c r="F24002" s="104"/>
    </row>
    <row r="24003" spans="5:6" x14ac:dyDescent="0.25">
      <c r="E24003" s="103"/>
      <c r="F24003" s="104"/>
    </row>
    <row r="24004" spans="5:6" x14ac:dyDescent="0.25">
      <c r="E24004" s="103"/>
      <c r="F24004" s="104"/>
    </row>
    <row r="24005" spans="5:6" x14ac:dyDescent="0.25">
      <c r="E24005" s="103"/>
      <c r="F24005" s="104"/>
    </row>
    <row r="24006" spans="5:6" x14ac:dyDescent="0.25">
      <c r="E24006" s="103"/>
      <c r="F24006" s="104"/>
    </row>
    <row r="24007" spans="5:6" x14ac:dyDescent="0.25">
      <c r="E24007" s="103"/>
      <c r="F24007" s="104"/>
    </row>
    <row r="24008" spans="5:6" x14ac:dyDescent="0.25">
      <c r="E24008" s="103"/>
      <c r="F24008" s="104"/>
    </row>
    <row r="24009" spans="5:6" x14ac:dyDescent="0.25">
      <c r="E24009" s="103"/>
      <c r="F24009" s="104"/>
    </row>
    <row r="24010" spans="5:6" x14ac:dyDescent="0.25">
      <c r="E24010" s="103"/>
      <c r="F24010" s="104"/>
    </row>
    <row r="24011" spans="5:6" x14ac:dyDescent="0.25">
      <c r="E24011" s="103"/>
      <c r="F24011" s="104"/>
    </row>
    <row r="24012" spans="5:6" x14ac:dyDescent="0.25">
      <c r="E24012" s="103"/>
      <c r="F24012" s="104"/>
    </row>
    <row r="24013" spans="5:6" x14ac:dyDescent="0.25">
      <c r="E24013" s="103"/>
      <c r="F24013" s="104"/>
    </row>
    <row r="24014" spans="5:6" x14ac:dyDescent="0.25">
      <c r="E24014" s="103"/>
      <c r="F24014" s="104"/>
    </row>
    <row r="24015" spans="5:6" x14ac:dyDescent="0.25">
      <c r="E24015" s="103"/>
      <c r="F24015" s="104"/>
    </row>
    <row r="24016" spans="5:6" x14ac:dyDescent="0.25">
      <c r="E24016" s="103"/>
      <c r="F24016" s="104"/>
    </row>
    <row r="24017" spans="5:6" x14ac:dyDescent="0.25">
      <c r="E24017" s="103"/>
      <c r="F24017" s="104"/>
    </row>
    <row r="24018" spans="5:6" x14ac:dyDescent="0.25">
      <c r="E24018" s="103"/>
      <c r="F24018" s="104"/>
    </row>
    <row r="24019" spans="5:6" x14ac:dyDescent="0.25">
      <c r="E24019" s="103"/>
      <c r="F24019" s="104"/>
    </row>
    <row r="24020" spans="5:6" x14ac:dyDescent="0.25">
      <c r="E24020" s="103"/>
      <c r="F24020" s="104"/>
    </row>
    <row r="24021" spans="5:6" x14ac:dyDescent="0.25">
      <c r="E24021" s="103"/>
      <c r="F24021" s="104"/>
    </row>
    <row r="24022" spans="5:6" x14ac:dyDescent="0.25">
      <c r="E24022" s="103"/>
      <c r="F24022" s="104"/>
    </row>
    <row r="24023" spans="5:6" x14ac:dyDescent="0.25">
      <c r="E24023" s="103"/>
      <c r="F24023" s="104"/>
    </row>
    <row r="24024" spans="5:6" x14ac:dyDescent="0.25">
      <c r="E24024" s="103"/>
      <c r="F24024" s="104"/>
    </row>
    <row r="24025" spans="5:6" x14ac:dyDescent="0.25">
      <c r="E24025" s="103"/>
      <c r="F24025" s="104"/>
    </row>
    <row r="24026" spans="5:6" x14ac:dyDescent="0.25">
      <c r="E24026" s="103"/>
      <c r="F24026" s="104"/>
    </row>
    <row r="24027" spans="5:6" x14ac:dyDescent="0.25">
      <c r="E24027" s="103"/>
      <c r="F24027" s="104"/>
    </row>
    <row r="24028" spans="5:6" x14ac:dyDescent="0.25">
      <c r="E24028" s="103"/>
      <c r="F24028" s="104"/>
    </row>
    <row r="24029" spans="5:6" x14ac:dyDescent="0.25">
      <c r="E24029" s="103"/>
      <c r="F24029" s="104"/>
    </row>
    <row r="24030" spans="5:6" x14ac:dyDescent="0.25">
      <c r="E24030" s="103"/>
      <c r="F24030" s="104"/>
    </row>
    <row r="24031" spans="5:6" x14ac:dyDescent="0.25">
      <c r="E24031" s="103"/>
      <c r="F24031" s="104"/>
    </row>
    <row r="24032" spans="5:6" x14ac:dyDescent="0.25">
      <c r="E24032" s="103"/>
      <c r="F24032" s="104"/>
    </row>
    <row r="24033" spans="5:6" x14ac:dyDescent="0.25">
      <c r="E24033" s="103"/>
      <c r="F24033" s="104"/>
    </row>
    <row r="24034" spans="5:6" x14ac:dyDescent="0.25">
      <c r="E24034" s="103"/>
      <c r="F24034" s="104"/>
    </row>
    <row r="24035" spans="5:6" x14ac:dyDescent="0.25">
      <c r="E24035" s="103"/>
      <c r="F24035" s="104"/>
    </row>
    <row r="24036" spans="5:6" x14ac:dyDescent="0.25">
      <c r="E24036" s="103"/>
      <c r="F24036" s="104"/>
    </row>
    <row r="24037" spans="5:6" x14ac:dyDescent="0.25">
      <c r="E24037" s="103"/>
      <c r="F24037" s="104"/>
    </row>
    <row r="24038" spans="5:6" x14ac:dyDescent="0.25">
      <c r="E24038" s="103"/>
      <c r="F24038" s="104"/>
    </row>
    <row r="24039" spans="5:6" x14ac:dyDescent="0.25">
      <c r="E24039" s="103"/>
      <c r="F24039" s="104"/>
    </row>
    <row r="24040" spans="5:6" x14ac:dyDescent="0.25">
      <c r="E24040" s="103"/>
      <c r="F24040" s="104"/>
    </row>
    <row r="24041" spans="5:6" x14ac:dyDescent="0.25">
      <c r="E24041" s="103"/>
      <c r="F24041" s="104"/>
    </row>
    <row r="24042" spans="5:6" x14ac:dyDescent="0.25">
      <c r="E24042" s="103"/>
      <c r="F24042" s="104"/>
    </row>
    <row r="24043" spans="5:6" x14ac:dyDescent="0.25">
      <c r="E24043" s="103"/>
      <c r="F24043" s="104"/>
    </row>
    <row r="24044" spans="5:6" x14ac:dyDescent="0.25">
      <c r="E24044" s="103"/>
      <c r="F24044" s="104"/>
    </row>
    <row r="24045" spans="5:6" x14ac:dyDescent="0.25">
      <c r="E24045" s="103"/>
      <c r="F24045" s="104"/>
    </row>
    <row r="24046" spans="5:6" x14ac:dyDescent="0.25">
      <c r="E24046" s="103"/>
      <c r="F24046" s="104"/>
    </row>
    <row r="24047" spans="5:6" x14ac:dyDescent="0.25">
      <c r="E24047" s="103"/>
      <c r="F24047" s="104"/>
    </row>
    <row r="24048" spans="5:6" x14ac:dyDescent="0.25">
      <c r="E24048" s="103"/>
      <c r="F24048" s="104"/>
    </row>
    <row r="24049" spans="5:6" x14ac:dyDescent="0.25">
      <c r="E24049" s="103"/>
      <c r="F24049" s="104"/>
    </row>
    <row r="24050" spans="5:6" x14ac:dyDescent="0.25">
      <c r="E24050" s="103"/>
      <c r="F24050" s="104"/>
    </row>
    <row r="24051" spans="5:6" x14ac:dyDescent="0.25">
      <c r="E24051" s="103"/>
      <c r="F24051" s="104"/>
    </row>
    <row r="24052" spans="5:6" x14ac:dyDescent="0.25">
      <c r="E24052" s="103"/>
      <c r="F24052" s="104"/>
    </row>
    <row r="24053" spans="5:6" x14ac:dyDescent="0.25">
      <c r="E24053" s="103"/>
      <c r="F24053" s="104"/>
    </row>
    <row r="24054" spans="5:6" x14ac:dyDescent="0.25">
      <c r="E24054" s="103"/>
      <c r="F24054" s="104"/>
    </row>
    <row r="24055" spans="5:6" x14ac:dyDescent="0.25">
      <c r="E24055" s="103"/>
      <c r="F24055" s="104"/>
    </row>
    <row r="24056" spans="5:6" x14ac:dyDescent="0.25">
      <c r="E24056" s="103"/>
      <c r="F24056" s="104"/>
    </row>
    <row r="24057" spans="5:6" x14ac:dyDescent="0.25">
      <c r="E24057" s="103"/>
      <c r="F24057" s="104"/>
    </row>
    <row r="24058" spans="5:6" x14ac:dyDescent="0.25">
      <c r="E24058" s="103"/>
      <c r="F24058" s="104"/>
    </row>
    <row r="24059" spans="5:6" x14ac:dyDescent="0.25">
      <c r="E24059" s="103"/>
      <c r="F24059" s="104"/>
    </row>
    <row r="24060" spans="5:6" x14ac:dyDescent="0.25">
      <c r="E24060" s="103"/>
      <c r="F24060" s="104"/>
    </row>
    <row r="24061" spans="5:6" x14ac:dyDescent="0.25">
      <c r="E24061" s="103"/>
      <c r="F24061" s="104"/>
    </row>
    <row r="24062" spans="5:6" x14ac:dyDescent="0.25">
      <c r="E24062" s="103"/>
      <c r="F24062" s="104"/>
    </row>
    <row r="24063" spans="5:6" x14ac:dyDescent="0.25">
      <c r="E24063" s="103"/>
      <c r="F24063" s="104"/>
    </row>
    <row r="24064" spans="5:6" x14ac:dyDescent="0.25">
      <c r="E24064" s="103"/>
      <c r="F24064" s="104"/>
    </row>
    <row r="24065" spans="5:6" x14ac:dyDescent="0.25">
      <c r="E24065" s="103"/>
      <c r="F24065" s="104"/>
    </row>
    <row r="24066" spans="5:6" x14ac:dyDescent="0.25">
      <c r="E24066" s="103"/>
      <c r="F24066" s="104"/>
    </row>
    <row r="24067" spans="5:6" x14ac:dyDescent="0.25">
      <c r="E24067" s="103"/>
      <c r="F24067" s="104"/>
    </row>
    <row r="24068" spans="5:6" x14ac:dyDescent="0.25">
      <c r="E24068" s="103"/>
      <c r="F24068" s="104"/>
    </row>
    <row r="24069" spans="5:6" x14ac:dyDescent="0.25">
      <c r="E24069" s="103"/>
      <c r="F24069" s="104"/>
    </row>
    <row r="24070" spans="5:6" x14ac:dyDescent="0.25">
      <c r="E24070" s="103"/>
      <c r="F24070" s="104"/>
    </row>
    <row r="24071" spans="5:6" x14ac:dyDescent="0.25">
      <c r="E24071" s="103"/>
      <c r="F24071" s="104"/>
    </row>
    <row r="24072" spans="5:6" x14ac:dyDescent="0.25">
      <c r="E24072" s="103"/>
      <c r="F24072" s="104"/>
    </row>
    <row r="24073" spans="5:6" x14ac:dyDescent="0.25">
      <c r="E24073" s="103"/>
      <c r="F24073" s="104"/>
    </row>
    <row r="24074" spans="5:6" x14ac:dyDescent="0.25">
      <c r="E24074" s="103"/>
      <c r="F24074" s="104"/>
    </row>
    <row r="24075" spans="5:6" x14ac:dyDescent="0.25">
      <c r="E24075" s="103"/>
      <c r="F24075" s="104"/>
    </row>
    <row r="24076" spans="5:6" x14ac:dyDescent="0.25">
      <c r="E24076" s="103"/>
      <c r="F24076" s="104"/>
    </row>
    <row r="24077" spans="5:6" x14ac:dyDescent="0.25">
      <c r="E24077" s="103"/>
      <c r="F24077" s="104"/>
    </row>
    <row r="24078" spans="5:6" x14ac:dyDescent="0.25">
      <c r="E24078" s="103"/>
      <c r="F24078" s="104"/>
    </row>
    <row r="24079" spans="5:6" x14ac:dyDescent="0.25">
      <c r="E24079" s="103"/>
      <c r="F24079" s="104"/>
    </row>
    <row r="24080" spans="5:6" x14ac:dyDescent="0.25">
      <c r="E24080" s="103"/>
      <c r="F24080" s="104"/>
    </row>
    <row r="24081" spans="5:6" x14ac:dyDescent="0.25">
      <c r="E24081" s="103"/>
      <c r="F24081" s="104"/>
    </row>
    <row r="24082" spans="5:6" x14ac:dyDescent="0.25">
      <c r="E24082" s="103"/>
      <c r="F24082" s="104"/>
    </row>
    <row r="24083" spans="5:6" x14ac:dyDescent="0.25">
      <c r="E24083" s="103"/>
      <c r="F24083" s="104"/>
    </row>
    <row r="24084" spans="5:6" x14ac:dyDescent="0.25">
      <c r="E24084" s="103"/>
      <c r="F24084" s="104"/>
    </row>
    <row r="24085" spans="5:6" x14ac:dyDescent="0.25">
      <c r="E24085" s="103"/>
      <c r="F24085" s="104"/>
    </row>
    <row r="24086" spans="5:6" x14ac:dyDescent="0.25">
      <c r="E24086" s="103"/>
      <c r="F24086" s="104"/>
    </row>
    <row r="24087" spans="5:6" x14ac:dyDescent="0.25">
      <c r="E24087" s="103"/>
      <c r="F24087" s="104"/>
    </row>
    <row r="24088" spans="5:6" x14ac:dyDescent="0.25">
      <c r="E24088" s="103"/>
      <c r="F24088" s="104"/>
    </row>
    <row r="24089" spans="5:6" x14ac:dyDescent="0.25">
      <c r="E24089" s="103"/>
      <c r="F24089" s="104"/>
    </row>
    <row r="24090" spans="5:6" x14ac:dyDescent="0.25">
      <c r="E24090" s="103"/>
      <c r="F24090" s="104"/>
    </row>
    <row r="24091" spans="5:6" x14ac:dyDescent="0.25">
      <c r="E24091" s="103"/>
      <c r="F24091" s="104"/>
    </row>
    <row r="24092" spans="5:6" x14ac:dyDescent="0.25">
      <c r="E24092" s="103"/>
      <c r="F24092" s="104"/>
    </row>
    <row r="24093" spans="5:6" x14ac:dyDescent="0.25">
      <c r="E24093" s="103"/>
      <c r="F24093" s="104"/>
    </row>
    <row r="24094" spans="5:6" x14ac:dyDescent="0.25">
      <c r="E24094" s="103"/>
      <c r="F24094" s="104"/>
    </row>
    <row r="24095" spans="5:6" x14ac:dyDescent="0.25">
      <c r="E24095" s="103"/>
      <c r="F24095" s="104"/>
    </row>
    <row r="24096" spans="5:6" x14ac:dyDescent="0.25">
      <c r="E24096" s="103"/>
      <c r="F24096" s="104"/>
    </row>
    <row r="24097" spans="5:6" x14ac:dyDescent="0.25">
      <c r="E24097" s="103"/>
      <c r="F24097" s="104"/>
    </row>
    <row r="24098" spans="5:6" x14ac:dyDescent="0.25">
      <c r="E24098" s="103"/>
      <c r="F24098" s="104"/>
    </row>
    <row r="24099" spans="5:6" x14ac:dyDescent="0.25">
      <c r="E24099" s="103"/>
      <c r="F24099" s="104"/>
    </row>
    <row r="24100" spans="5:6" x14ac:dyDescent="0.25">
      <c r="E24100" s="103"/>
      <c r="F24100" s="104"/>
    </row>
    <row r="24101" spans="5:6" x14ac:dyDescent="0.25">
      <c r="E24101" s="103"/>
      <c r="F24101" s="104"/>
    </row>
    <row r="24102" spans="5:6" x14ac:dyDescent="0.25">
      <c r="E24102" s="103"/>
      <c r="F24102" s="104"/>
    </row>
    <row r="24103" spans="5:6" x14ac:dyDescent="0.25">
      <c r="E24103" s="103"/>
      <c r="F24103" s="104"/>
    </row>
    <row r="24104" spans="5:6" x14ac:dyDescent="0.25">
      <c r="E24104" s="103"/>
      <c r="F24104" s="104"/>
    </row>
    <row r="24105" spans="5:6" x14ac:dyDescent="0.25">
      <c r="E24105" s="103"/>
      <c r="F24105" s="104"/>
    </row>
    <row r="24106" spans="5:6" x14ac:dyDescent="0.25">
      <c r="E24106" s="103"/>
      <c r="F24106" s="104"/>
    </row>
    <row r="24107" spans="5:6" x14ac:dyDescent="0.25">
      <c r="E24107" s="103"/>
      <c r="F24107" s="104"/>
    </row>
    <row r="24108" spans="5:6" x14ac:dyDescent="0.25">
      <c r="E24108" s="103"/>
      <c r="F24108" s="104"/>
    </row>
    <row r="24109" spans="5:6" x14ac:dyDescent="0.25">
      <c r="E24109" s="103"/>
      <c r="F24109" s="104"/>
    </row>
    <row r="24110" spans="5:6" x14ac:dyDescent="0.25">
      <c r="E24110" s="103"/>
      <c r="F24110" s="104"/>
    </row>
    <row r="24111" spans="5:6" x14ac:dyDescent="0.25">
      <c r="E24111" s="103"/>
      <c r="F24111" s="104"/>
    </row>
    <row r="24112" spans="5:6" x14ac:dyDescent="0.25">
      <c r="E24112" s="103"/>
      <c r="F24112" s="104"/>
    </row>
    <row r="24113" spans="5:6" x14ac:dyDescent="0.25">
      <c r="E24113" s="103"/>
      <c r="F24113" s="104"/>
    </row>
    <row r="24114" spans="5:6" x14ac:dyDescent="0.25">
      <c r="E24114" s="103"/>
      <c r="F24114" s="104"/>
    </row>
    <row r="24115" spans="5:6" x14ac:dyDescent="0.25">
      <c r="E24115" s="103"/>
      <c r="F24115" s="104"/>
    </row>
    <row r="24116" spans="5:6" x14ac:dyDescent="0.25">
      <c r="E24116" s="103"/>
      <c r="F24116" s="104"/>
    </row>
    <row r="24117" spans="5:6" x14ac:dyDescent="0.25">
      <c r="E24117" s="103"/>
      <c r="F24117" s="104"/>
    </row>
    <row r="24118" spans="5:6" x14ac:dyDescent="0.25">
      <c r="E24118" s="103"/>
      <c r="F24118" s="104"/>
    </row>
    <row r="24119" spans="5:6" x14ac:dyDescent="0.25">
      <c r="E24119" s="103"/>
      <c r="F24119" s="104"/>
    </row>
    <row r="24120" spans="5:6" x14ac:dyDescent="0.25">
      <c r="E24120" s="103"/>
      <c r="F24120" s="104"/>
    </row>
    <row r="24121" spans="5:6" x14ac:dyDescent="0.25">
      <c r="E24121" s="103"/>
      <c r="F24121" s="104"/>
    </row>
    <row r="24122" spans="5:6" x14ac:dyDescent="0.25">
      <c r="E24122" s="103"/>
      <c r="F24122" s="104"/>
    </row>
    <row r="24123" spans="5:6" x14ac:dyDescent="0.25">
      <c r="E24123" s="103"/>
      <c r="F24123" s="104"/>
    </row>
    <row r="24124" spans="5:6" x14ac:dyDescent="0.25">
      <c r="E24124" s="103"/>
      <c r="F24124" s="104"/>
    </row>
    <row r="24125" spans="5:6" x14ac:dyDescent="0.25">
      <c r="E24125" s="103"/>
      <c r="F24125" s="104"/>
    </row>
    <row r="24126" spans="5:6" x14ac:dyDescent="0.25">
      <c r="E24126" s="103"/>
      <c r="F24126" s="104"/>
    </row>
    <row r="24127" spans="5:6" x14ac:dyDescent="0.25">
      <c r="E24127" s="103"/>
      <c r="F24127" s="104"/>
    </row>
    <row r="24128" spans="5:6" x14ac:dyDescent="0.25">
      <c r="E24128" s="103"/>
      <c r="F24128" s="104"/>
    </row>
    <row r="24129" spans="5:6" x14ac:dyDescent="0.25">
      <c r="E24129" s="103"/>
      <c r="F24129" s="104"/>
    </row>
    <row r="24130" spans="5:6" x14ac:dyDescent="0.25">
      <c r="E24130" s="103"/>
      <c r="F24130" s="104"/>
    </row>
    <row r="24131" spans="5:6" x14ac:dyDescent="0.25">
      <c r="E24131" s="103"/>
      <c r="F24131" s="104"/>
    </row>
    <row r="24132" spans="5:6" x14ac:dyDescent="0.25">
      <c r="E24132" s="103"/>
      <c r="F24132" s="104"/>
    </row>
    <row r="24133" spans="5:6" x14ac:dyDescent="0.25">
      <c r="E24133" s="103"/>
      <c r="F24133" s="104"/>
    </row>
    <row r="24134" spans="5:6" x14ac:dyDescent="0.25">
      <c r="E24134" s="103"/>
      <c r="F24134" s="104"/>
    </row>
    <row r="24135" spans="5:6" x14ac:dyDescent="0.25">
      <c r="E24135" s="103"/>
      <c r="F24135" s="104"/>
    </row>
    <row r="24136" spans="5:6" x14ac:dyDescent="0.25">
      <c r="E24136" s="103"/>
      <c r="F24136" s="104"/>
    </row>
    <row r="24137" spans="5:6" x14ac:dyDescent="0.25">
      <c r="E24137" s="103"/>
      <c r="F24137" s="104"/>
    </row>
    <row r="24138" spans="5:6" x14ac:dyDescent="0.25">
      <c r="E24138" s="103"/>
      <c r="F24138" s="104"/>
    </row>
    <row r="24139" spans="5:6" x14ac:dyDescent="0.25">
      <c r="E24139" s="103"/>
      <c r="F24139" s="104"/>
    </row>
    <row r="24140" spans="5:6" x14ac:dyDescent="0.25">
      <c r="E24140" s="103"/>
      <c r="F24140" s="104"/>
    </row>
    <row r="24141" spans="5:6" x14ac:dyDescent="0.25">
      <c r="E24141" s="103"/>
      <c r="F24141" s="104"/>
    </row>
    <row r="24142" spans="5:6" x14ac:dyDescent="0.25">
      <c r="E24142" s="103"/>
      <c r="F24142" s="104"/>
    </row>
    <row r="24143" spans="5:6" x14ac:dyDescent="0.25">
      <c r="E24143" s="103"/>
      <c r="F24143" s="104"/>
    </row>
    <row r="24144" spans="5:6" x14ac:dyDescent="0.25">
      <c r="E24144" s="103"/>
      <c r="F24144" s="104"/>
    </row>
    <row r="24145" spans="5:6" x14ac:dyDescent="0.25">
      <c r="E24145" s="103"/>
      <c r="F24145" s="104"/>
    </row>
    <row r="24146" spans="5:6" x14ac:dyDescent="0.25">
      <c r="E24146" s="103"/>
      <c r="F24146" s="104"/>
    </row>
    <row r="24147" spans="5:6" x14ac:dyDescent="0.25">
      <c r="E24147" s="103"/>
      <c r="F24147" s="104"/>
    </row>
    <row r="24148" spans="5:6" x14ac:dyDescent="0.25">
      <c r="E24148" s="103"/>
      <c r="F24148" s="104"/>
    </row>
    <row r="24149" spans="5:6" x14ac:dyDescent="0.25">
      <c r="E24149" s="103"/>
      <c r="F24149" s="104"/>
    </row>
    <row r="24150" spans="5:6" x14ac:dyDescent="0.25">
      <c r="E24150" s="103"/>
      <c r="F24150" s="104"/>
    </row>
    <row r="24151" spans="5:6" x14ac:dyDescent="0.25">
      <c r="E24151" s="103"/>
      <c r="F24151" s="104"/>
    </row>
    <row r="24152" spans="5:6" x14ac:dyDescent="0.25">
      <c r="E24152" s="103"/>
      <c r="F24152" s="104"/>
    </row>
    <row r="24153" spans="5:6" x14ac:dyDescent="0.25">
      <c r="E24153" s="103"/>
      <c r="F24153" s="104"/>
    </row>
    <row r="24154" spans="5:6" x14ac:dyDescent="0.25">
      <c r="E24154" s="103"/>
      <c r="F24154" s="104"/>
    </row>
    <row r="24155" spans="5:6" x14ac:dyDescent="0.25">
      <c r="E24155" s="103"/>
      <c r="F24155" s="104"/>
    </row>
    <row r="24156" spans="5:6" x14ac:dyDescent="0.25">
      <c r="E24156" s="103"/>
      <c r="F24156" s="104"/>
    </row>
    <row r="24157" spans="5:6" x14ac:dyDescent="0.25">
      <c r="E24157" s="103"/>
      <c r="F24157" s="104"/>
    </row>
    <row r="24158" spans="5:6" x14ac:dyDescent="0.25">
      <c r="E24158" s="103"/>
      <c r="F24158" s="104"/>
    </row>
    <row r="24159" spans="5:6" x14ac:dyDescent="0.25">
      <c r="E24159" s="103"/>
      <c r="F24159" s="104"/>
    </row>
    <row r="24160" spans="5:6" x14ac:dyDescent="0.25">
      <c r="E24160" s="103"/>
      <c r="F24160" s="104"/>
    </row>
    <row r="24161" spans="5:6" x14ac:dyDescent="0.25">
      <c r="E24161" s="103"/>
      <c r="F24161" s="104"/>
    </row>
    <row r="24162" spans="5:6" x14ac:dyDescent="0.25">
      <c r="E24162" s="103"/>
      <c r="F24162" s="104"/>
    </row>
    <row r="24163" spans="5:6" x14ac:dyDescent="0.25">
      <c r="E24163" s="103"/>
      <c r="F24163" s="104"/>
    </row>
    <row r="24164" spans="5:6" x14ac:dyDescent="0.25">
      <c r="E24164" s="103"/>
      <c r="F24164" s="104"/>
    </row>
    <row r="24165" spans="5:6" x14ac:dyDescent="0.25">
      <c r="E24165" s="103"/>
      <c r="F24165" s="104"/>
    </row>
    <row r="24166" spans="5:6" x14ac:dyDescent="0.25">
      <c r="E24166" s="103"/>
      <c r="F24166" s="104"/>
    </row>
    <row r="24167" spans="5:6" x14ac:dyDescent="0.25">
      <c r="E24167" s="103"/>
      <c r="F24167" s="104"/>
    </row>
    <row r="24168" spans="5:6" x14ac:dyDescent="0.25">
      <c r="E24168" s="103"/>
      <c r="F24168" s="104"/>
    </row>
    <row r="24169" spans="5:6" x14ac:dyDescent="0.25">
      <c r="E24169" s="103"/>
      <c r="F24169" s="104"/>
    </row>
    <row r="24170" spans="5:6" x14ac:dyDescent="0.25">
      <c r="E24170" s="103"/>
      <c r="F24170" s="104"/>
    </row>
    <row r="24171" spans="5:6" x14ac:dyDescent="0.25">
      <c r="E24171" s="103"/>
      <c r="F24171" s="104"/>
    </row>
    <row r="24172" spans="5:6" x14ac:dyDescent="0.25">
      <c r="E24172" s="103"/>
      <c r="F24172" s="104"/>
    </row>
    <row r="24173" spans="5:6" x14ac:dyDescent="0.25">
      <c r="E24173" s="103"/>
      <c r="F24173" s="104"/>
    </row>
    <row r="24174" spans="5:6" x14ac:dyDescent="0.25">
      <c r="E24174" s="103"/>
      <c r="F24174" s="104"/>
    </row>
    <row r="24175" spans="5:6" x14ac:dyDescent="0.25">
      <c r="E24175" s="103"/>
      <c r="F24175" s="104"/>
    </row>
    <row r="24176" spans="5:6" x14ac:dyDescent="0.25">
      <c r="E24176" s="103"/>
      <c r="F24176" s="104"/>
    </row>
    <row r="24177" spans="5:6" x14ac:dyDescent="0.25">
      <c r="E24177" s="103"/>
      <c r="F24177" s="104"/>
    </row>
    <row r="24178" spans="5:6" x14ac:dyDescent="0.25">
      <c r="E24178" s="103"/>
      <c r="F24178" s="104"/>
    </row>
    <row r="24179" spans="5:6" x14ac:dyDescent="0.25">
      <c r="E24179" s="103"/>
      <c r="F24179" s="104"/>
    </row>
    <row r="24180" spans="5:6" x14ac:dyDescent="0.25">
      <c r="E24180" s="103"/>
      <c r="F24180" s="104"/>
    </row>
    <row r="24181" spans="5:6" x14ac:dyDescent="0.25">
      <c r="E24181" s="103"/>
      <c r="F24181" s="104"/>
    </row>
    <row r="24182" spans="5:6" x14ac:dyDescent="0.25">
      <c r="E24182" s="103"/>
      <c r="F24182" s="104"/>
    </row>
    <row r="24183" spans="5:6" x14ac:dyDescent="0.25">
      <c r="E24183" s="103"/>
      <c r="F24183" s="104"/>
    </row>
    <row r="24184" spans="5:6" x14ac:dyDescent="0.25">
      <c r="E24184" s="103"/>
      <c r="F24184" s="104"/>
    </row>
    <row r="24185" spans="5:6" x14ac:dyDescent="0.25">
      <c r="E24185" s="103"/>
      <c r="F24185" s="104"/>
    </row>
    <row r="24186" spans="5:6" x14ac:dyDescent="0.25">
      <c r="E24186" s="103"/>
      <c r="F24186" s="104"/>
    </row>
    <row r="24187" spans="5:6" x14ac:dyDescent="0.25">
      <c r="E24187" s="103"/>
      <c r="F24187" s="104"/>
    </row>
    <row r="24188" spans="5:6" x14ac:dyDescent="0.25">
      <c r="E24188" s="103"/>
      <c r="F24188" s="104"/>
    </row>
    <row r="24189" spans="5:6" x14ac:dyDescent="0.25">
      <c r="E24189" s="103"/>
      <c r="F24189" s="104"/>
    </row>
    <row r="24190" spans="5:6" x14ac:dyDescent="0.25">
      <c r="E24190" s="103"/>
      <c r="F24190" s="104"/>
    </row>
    <row r="24191" spans="5:6" x14ac:dyDescent="0.25">
      <c r="E24191" s="103"/>
      <c r="F24191" s="104"/>
    </row>
    <row r="24192" spans="5:6" x14ac:dyDescent="0.25">
      <c r="E24192" s="103"/>
      <c r="F24192" s="104"/>
    </row>
    <row r="24193" spans="5:6" x14ac:dyDescent="0.25">
      <c r="E24193" s="103"/>
      <c r="F24193" s="104"/>
    </row>
    <row r="24194" spans="5:6" x14ac:dyDescent="0.25">
      <c r="E24194" s="103"/>
      <c r="F24194" s="104"/>
    </row>
    <row r="24195" spans="5:6" x14ac:dyDescent="0.25">
      <c r="E24195" s="103"/>
      <c r="F24195" s="104"/>
    </row>
    <row r="24196" spans="5:6" x14ac:dyDescent="0.25">
      <c r="E24196" s="103"/>
      <c r="F24196" s="104"/>
    </row>
    <row r="24197" spans="5:6" x14ac:dyDescent="0.25">
      <c r="E24197" s="103"/>
      <c r="F24197" s="104"/>
    </row>
    <row r="24198" spans="5:6" x14ac:dyDescent="0.25">
      <c r="E24198" s="103"/>
      <c r="F24198" s="104"/>
    </row>
    <row r="24199" spans="5:6" x14ac:dyDescent="0.25">
      <c r="E24199" s="103"/>
      <c r="F24199" s="104"/>
    </row>
    <row r="24200" spans="5:6" x14ac:dyDescent="0.25">
      <c r="E24200" s="103"/>
      <c r="F24200" s="104"/>
    </row>
    <row r="24201" spans="5:6" x14ac:dyDescent="0.25">
      <c r="E24201" s="103"/>
      <c r="F24201" s="104"/>
    </row>
    <row r="24202" spans="5:6" x14ac:dyDescent="0.25">
      <c r="E24202" s="103"/>
      <c r="F24202" s="104"/>
    </row>
    <row r="24203" spans="5:6" x14ac:dyDescent="0.25">
      <c r="E24203" s="103"/>
      <c r="F24203" s="104"/>
    </row>
    <row r="24204" spans="5:6" x14ac:dyDescent="0.25">
      <c r="E24204" s="103"/>
      <c r="F24204" s="104"/>
    </row>
    <row r="24205" spans="5:6" x14ac:dyDescent="0.25">
      <c r="E24205" s="103"/>
      <c r="F24205" s="104"/>
    </row>
    <row r="24206" spans="5:6" x14ac:dyDescent="0.25">
      <c r="E24206" s="103"/>
      <c r="F24206" s="104"/>
    </row>
    <row r="24207" spans="5:6" x14ac:dyDescent="0.25">
      <c r="E24207" s="103"/>
      <c r="F24207" s="104"/>
    </row>
    <row r="24208" spans="5:6" x14ac:dyDescent="0.25">
      <c r="E24208" s="103"/>
      <c r="F24208" s="104"/>
    </row>
    <row r="24209" spans="5:6" x14ac:dyDescent="0.25">
      <c r="E24209" s="103"/>
      <c r="F24209" s="104"/>
    </row>
    <row r="24210" spans="5:6" x14ac:dyDescent="0.25">
      <c r="E24210" s="103"/>
      <c r="F24210" s="104"/>
    </row>
    <row r="24211" spans="5:6" x14ac:dyDescent="0.25">
      <c r="E24211" s="103"/>
      <c r="F24211" s="104"/>
    </row>
    <row r="24212" spans="5:6" x14ac:dyDescent="0.25">
      <c r="E24212" s="103"/>
      <c r="F24212" s="104"/>
    </row>
    <row r="24213" spans="5:6" x14ac:dyDescent="0.25">
      <c r="E24213" s="103"/>
      <c r="F24213" s="104"/>
    </row>
    <row r="24214" spans="5:6" x14ac:dyDescent="0.25">
      <c r="E24214" s="103"/>
      <c r="F24214" s="104"/>
    </row>
    <row r="24215" spans="5:6" x14ac:dyDescent="0.25">
      <c r="E24215" s="103"/>
      <c r="F24215" s="104"/>
    </row>
    <row r="24216" spans="5:6" x14ac:dyDescent="0.25">
      <c r="E24216" s="103"/>
      <c r="F24216" s="104"/>
    </row>
    <row r="24217" spans="5:6" x14ac:dyDescent="0.25">
      <c r="E24217" s="103"/>
      <c r="F24217" s="104"/>
    </row>
    <row r="24218" spans="5:6" x14ac:dyDescent="0.25">
      <c r="E24218" s="103"/>
      <c r="F24218" s="104"/>
    </row>
    <row r="24219" spans="5:6" x14ac:dyDescent="0.25">
      <c r="E24219" s="103"/>
      <c r="F24219" s="104"/>
    </row>
    <row r="24220" spans="5:6" x14ac:dyDescent="0.25">
      <c r="E24220" s="103"/>
      <c r="F24220" s="104"/>
    </row>
    <row r="24221" spans="5:6" x14ac:dyDescent="0.25">
      <c r="E24221" s="103"/>
      <c r="F24221" s="104"/>
    </row>
    <row r="24222" spans="5:6" x14ac:dyDescent="0.25">
      <c r="E24222" s="103"/>
      <c r="F24222" s="104"/>
    </row>
    <row r="24223" spans="5:6" x14ac:dyDescent="0.25">
      <c r="E24223" s="103"/>
      <c r="F24223" s="104"/>
    </row>
    <row r="24224" spans="5:6" x14ac:dyDescent="0.25">
      <c r="E24224" s="103"/>
      <c r="F24224" s="104"/>
    </row>
    <row r="24225" spans="5:6" x14ac:dyDescent="0.25">
      <c r="E24225" s="103"/>
      <c r="F24225" s="104"/>
    </row>
    <row r="24226" spans="5:6" x14ac:dyDescent="0.25">
      <c r="E24226" s="103"/>
      <c r="F24226" s="104"/>
    </row>
    <row r="24227" spans="5:6" x14ac:dyDescent="0.25">
      <c r="E24227" s="103"/>
      <c r="F24227" s="104"/>
    </row>
    <row r="24228" spans="5:6" x14ac:dyDescent="0.25">
      <c r="E24228" s="103"/>
      <c r="F24228" s="104"/>
    </row>
    <row r="24229" spans="5:6" x14ac:dyDescent="0.25">
      <c r="E24229" s="103"/>
      <c r="F24229" s="104"/>
    </row>
    <row r="24230" spans="5:6" x14ac:dyDescent="0.25">
      <c r="E24230" s="103"/>
      <c r="F24230" s="104"/>
    </row>
    <row r="24231" spans="5:6" x14ac:dyDescent="0.25">
      <c r="E24231" s="103"/>
      <c r="F24231" s="104"/>
    </row>
    <row r="24232" spans="5:6" x14ac:dyDescent="0.25">
      <c r="E24232" s="103"/>
      <c r="F24232" s="104"/>
    </row>
    <row r="24233" spans="5:6" x14ac:dyDescent="0.25">
      <c r="E24233" s="103"/>
      <c r="F24233" s="104"/>
    </row>
    <row r="24234" spans="5:6" x14ac:dyDescent="0.25">
      <c r="E24234" s="103"/>
      <c r="F24234" s="104"/>
    </row>
    <row r="24235" spans="5:6" x14ac:dyDescent="0.25">
      <c r="E24235" s="103"/>
      <c r="F24235" s="104"/>
    </row>
    <row r="24236" spans="5:6" x14ac:dyDescent="0.25">
      <c r="E24236" s="103"/>
      <c r="F24236" s="104"/>
    </row>
    <row r="24237" spans="5:6" x14ac:dyDescent="0.25">
      <c r="E24237" s="103"/>
      <c r="F24237" s="104"/>
    </row>
    <row r="24238" spans="5:6" x14ac:dyDescent="0.25">
      <c r="E24238" s="103"/>
      <c r="F24238" s="104"/>
    </row>
    <row r="24239" spans="5:6" x14ac:dyDescent="0.25">
      <c r="E24239" s="103"/>
      <c r="F24239" s="104"/>
    </row>
    <row r="24240" spans="5:6" x14ac:dyDescent="0.25">
      <c r="E24240" s="103"/>
      <c r="F24240" s="104"/>
    </row>
    <row r="24241" spans="5:6" x14ac:dyDescent="0.25">
      <c r="E24241" s="103"/>
      <c r="F24241" s="104"/>
    </row>
    <row r="24242" spans="5:6" x14ac:dyDescent="0.25">
      <c r="E24242" s="103"/>
      <c r="F24242" s="104"/>
    </row>
    <row r="24243" spans="5:6" x14ac:dyDescent="0.25">
      <c r="E24243" s="103"/>
      <c r="F24243" s="104"/>
    </row>
    <row r="24244" spans="5:6" x14ac:dyDescent="0.25">
      <c r="E24244" s="103"/>
      <c r="F24244" s="104"/>
    </row>
    <row r="24245" spans="5:6" x14ac:dyDescent="0.25">
      <c r="E24245" s="103"/>
      <c r="F24245" s="104"/>
    </row>
    <row r="24246" spans="5:6" x14ac:dyDescent="0.25">
      <c r="E24246" s="103"/>
      <c r="F24246" s="104"/>
    </row>
    <row r="24247" spans="5:6" x14ac:dyDescent="0.25">
      <c r="E24247" s="103"/>
      <c r="F24247" s="104"/>
    </row>
    <row r="24248" spans="5:6" x14ac:dyDescent="0.25">
      <c r="E24248" s="103"/>
      <c r="F24248" s="104"/>
    </row>
    <row r="24249" spans="5:6" x14ac:dyDescent="0.25">
      <c r="E24249" s="103"/>
      <c r="F24249" s="104"/>
    </row>
    <row r="24250" spans="5:6" x14ac:dyDescent="0.25">
      <c r="E24250" s="103"/>
      <c r="F24250" s="104"/>
    </row>
    <row r="24251" spans="5:6" x14ac:dyDescent="0.25">
      <c r="E24251" s="103"/>
      <c r="F24251" s="104"/>
    </row>
    <row r="24252" spans="5:6" x14ac:dyDescent="0.25">
      <c r="E24252" s="103"/>
      <c r="F24252" s="104"/>
    </row>
    <row r="24253" spans="5:6" x14ac:dyDescent="0.25">
      <c r="E24253" s="103"/>
      <c r="F24253" s="104"/>
    </row>
    <row r="24254" spans="5:6" x14ac:dyDescent="0.25">
      <c r="E24254" s="103"/>
      <c r="F24254" s="104"/>
    </row>
    <row r="24255" spans="5:6" x14ac:dyDescent="0.25">
      <c r="E24255" s="103"/>
      <c r="F24255" s="104"/>
    </row>
    <row r="24256" spans="5:6" x14ac:dyDescent="0.25">
      <c r="E24256" s="103"/>
      <c r="F24256" s="104"/>
    </row>
    <row r="24257" spans="5:6" x14ac:dyDescent="0.25">
      <c r="E24257" s="103"/>
      <c r="F24257" s="104"/>
    </row>
    <row r="24258" spans="5:6" x14ac:dyDescent="0.25">
      <c r="E24258" s="103"/>
      <c r="F24258" s="104"/>
    </row>
    <row r="24259" spans="5:6" x14ac:dyDescent="0.25">
      <c r="E24259" s="103"/>
      <c r="F24259" s="104"/>
    </row>
    <row r="24260" spans="5:6" x14ac:dyDescent="0.25">
      <c r="E24260" s="103"/>
      <c r="F24260" s="104"/>
    </row>
    <row r="24261" spans="5:6" x14ac:dyDescent="0.25">
      <c r="E24261" s="103"/>
      <c r="F24261" s="104"/>
    </row>
    <row r="24262" spans="5:6" x14ac:dyDescent="0.25">
      <c r="E24262" s="103"/>
      <c r="F24262" s="104"/>
    </row>
    <row r="24263" spans="5:6" x14ac:dyDescent="0.25">
      <c r="E24263" s="103"/>
      <c r="F24263" s="104"/>
    </row>
    <row r="24264" spans="5:6" x14ac:dyDescent="0.25">
      <c r="E24264" s="103"/>
      <c r="F24264" s="104"/>
    </row>
    <row r="24265" spans="5:6" x14ac:dyDescent="0.25">
      <c r="E24265" s="103"/>
      <c r="F24265" s="104"/>
    </row>
    <row r="24266" spans="5:6" x14ac:dyDescent="0.25">
      <c r="E24266" s="103"/>
      <c r="F24266" s="104"/>
    </row>
    <row r="24267" spans="5:6" x14ac:dyDescent="0.25">
      <c r="E24267" s="103"/>
      <c r="F24267" s="104"/>
    </row>
    <row r="24268" spans="5:6" x14ac:dyDescent="0.25">
      <c r="E24268" s="103"/>
      <c r="F24268" s="104"/>
    </row>
    <row r="24269" spans="5:6" x14ac:dyDescent="0.25">
      <c r="E24269" s="103"/>
      <c r="F24269" s="104"/>
    </row>
    <row r="24270" spans="5:6" x14ac:dyDescent="0.25">
      <c r="E24270" s="103"/>
      <c r="F24270" s="104"/>
    </row>
    <row r="24271" spans="5:6" x14ac:dyDescent="0.25">
      <c r="E24271" s="103"/>
      <c r="F24271" s="104"/>
    </row>
    <row r="24272" spans="5:6" x14ac:dyDescent="0.25">
      <c r="E24272" s="103"/>
      <c r="F24272" s="104"/>
    </row>
    <row r="24273" spans="5:6" x14ac:dyDescent="0.25">
      <c r="E24273" s="103"/>
      <c r="F24273" s="104"/>
    </row>
    <row r="24274" spans="5:6" x14ac:dyDescent="0.25">
      <c r="E24274" s="103"/>
      <c r="F24274" s="104"/>
    </row>
    <row r="24275" spans="5:6" x14ac:dyDescent="0.25">
      <c r="E24275" s="103"/>
      <c r="F24275" s="104"/>
    </row>
    <row r="24276" spans="5:6" x14ac:dyDescent="0.25">
      <c r="E24276" s="103"/>
      <c r="F24276" s="104"/>
    </row>
    <row r="24277" spans="5:6" x14ac:dyDescent="0.25">
      <c r="E24277" s="103"/>
      <c r="F24277" s="104"/>
    </row>
    <row r="24278" spans="5:6" x14ac:dyDescent="0.25">
      <c r="E24278" s="103"/>
      <c r="F24278" s="104"/>
    </row>
    <row r="24279" spans="5:6" x14ac:dyDescent="0.25">
      <c r="E24279" s="103"/>
      <c r="F24279" s="104"/>
    </row>
    <row r="24280" spans="5:6" x14ac:dyDescent="0.25">
      <c r="E24280" s="103"/>
      <c r="F24280" s="104"/>
    </row>
    <row r="24281" spans="5:6" x14ac:dyDescent="0.25">
      <c r="E24281" s="103"/>
      <c r="F24281" s="104"/>
    </row>
    <row r="24282" spans="5:6" x14ac:dyDescent="0.25">
      <c r="E24282" s="103"/>
      <c r="F24282" s="104"/>
    </row>
    <row r="24283" spans="5:6" x14ac:dyDescent="0.25">
      <c r="E24283" s="103"/>
      <c r="F24283" s="104"/>
    </row>
    <row r="24284" spans="5:6" x14ac:dyDescent="0.25">
      <c r="E24284" s="103"/>
      <c r="F24284" s="104"/>
    </row>
    <row r="24285" spans="5:6" x14ac:dyDescent="0.25">
      <c r="E24285" s="103"/>
      <c r="F24285" s="104"/>
    </row>
    <row r="24286" spans="5:6" x14ac:dyDescent="0.25">
      <c r="E24286" s="103"/>
      <c r="F24286" s="104"/>
    </row>
    <row r="24287" spans="5:6" x14ac:dyDescent="0.25">
      <c r="E24287" s="103"/>
      <c r="F24287" s="104"/>
    </row>
    <row r="24288" spans="5:6" x14ac:dyDescent="0.25">
      <c r="E24288" s="103"/>
      <c r="F24288" s="104"/>
    </row>
    <row r="24289" spans="5:6" x14ac:dyDescent="0.25">
      <c r="E24289" s="103"/>
      <c r="F24289" s="104"/>
    </row>
    <row r="24290" spans="5:6" x14ac:dyDescent="0.25">
      <c r="E24290" s="103"/>
      <c r="F24290" s="104"/>
    </row>
    <row r="24291" spans="5:6" x14ac:dyDescent="0.25">
      <c r="E24291" s="103"/>
      <c r="F24291" s="104"/>
    </row>
    <row r="24292" spans="5:6" x14ac:dyDescent="0.25">
      <c r="E24292" s="103"/>
      <c r="F24292" s="104"/>
    </row>
    <row r="24293" spans="5:6" x14ac:dyDescent="0.25">
      <c r="E24293" s="103"/>
      <c r="F24293" s="104"/>
    </row>
    <row r="24294" spans="5:6" x14ac:dyDescent="0.25">
      <c r="E24294" s="103"/>
      <c r="F24294" s="104"/>
    </row>
    <row r="24295" spans="5:6" x14ac:dyDescent="0.25">
      <c r="E24295" s="103"/>
      <c r="F24295" s="104"/>
    </row>
    <row r="24296" spans="5:6" x14ac:dyDescent="0.25">
      <c r="E24296" s="103"/>
      <c r="F24296" s="104"/>
    </row>
    <row r="24297" spans="5:6" x14ac:dyDescent="0.25">
      <c r="E24297" s="103"/>
      <c r="F24297" s="104"/>
    </row>
    <row r="24298" spans="5:6" x14ac:dyDescent="0.25">
      <c r="E24298" s="103"/>
      <c r="F24298" s="104"/>
    </row>
    <row r="24299" spans="5:6" x14ac:dyDescent="0.25">
      <c r="E24299" s="103"/>
      <c r="F24299" s="104"/>
    </row>
    <row r="24300" spans="5:6" x14ac:dyDescent="0.25">
      <c r="E24300" s="103"/>
      <c r="F24300" s="104"/>
    </row>
    <row r="24301" spans="5:6" x14ac:dyDescent="0.25">
      <c r="E24301" s="103"/>
      <c r="F24301" s="104"/>
    </row>
    <row r="24302" spans="5:6" x14ac:dyDescent="0.25">
      <c r="E24302" s="103"/>
      <c r="F24302" s="104"/>
    </row>
    <row r="24303" spans="5:6" x14ac:dyDescent="0.25">
      <c r="E24303" s="103"/>
      <c r="F24303" s="104"/>
    </row>
    <row r="24304" spans="5:6" x14ac:dyDescent="0.25">
      <c r="E24304" s="103"/>
      <c r="F24304" s="104"/>
    </row>
    <row r="24305" spans="5:6" x14ac:dyDescent="0.25">
      <c r="E24305" s="103"/>
      <c r="F24305" s="104"/>
    </row>
    <row r="24306" spans="5:6" x14ac:dyDescent="0.25">
      <c r="E24306" s="103"/>
      <c r="F24306" s="104"/>
    </row>
    <row r="24307" spans="5:6" x14ac:dyDescent="0.25">
      <c r="E24307" s="103"/>
      <c r="F24307" s="104"/>
    </row>
    <row r="24308" spans="5:6" x14ac:dyDescent="0.25">
      <c r="E24308" s="103"/>
      <c r="F24308" s="104"/>
    </row>
    <row r="24309" spans="5:6" x14ac:dyDescent="0.25">
      <c r="E24309" s="103"/>
      <c r="F24309" s="104"/>
    </row>
    <row r="24310" spans="5:6" x14ac:dyDescent="0.25">
      <c r="E24310" s="103"/>
      <c r="F24310" s="104"/>
    </row>
    <row r="24311" spans="5:6" x14ac:dyDescent="0.25">
      <c r="E24311" s="103"/>
      <c r="F24311" s="104"/>
    </row>
    <row r="24312" spans="5:6" x14ac:dyDescent="0.25">
      <c r="E24312" s="103"/>
      <c r="F24312" s="104"/>
    </row>
    <row r="24313" spans="5:6" x14ac:dyDescent="0.25">
      <c r="E24313" s="103"/>
      <c r="F24313" s="104"/>
    </row>
    <row r="24314" spans="5:6" x14ac:dyDescent="0.25">
      <c r="E24314" s="103"/>
      <c r="F24314" s="104"/>
    </row>
    <row r="24315" spans="5:6" x14ac:dyDescent="0.25">
      <c r="E24315" s="103"/>
      <c r="F24315" s="104"/>
    </row>
    <row r="24316" spans="5:6" x14ac:dyDescent="0.25">
      <c r="E24316" s="103"/>
      <c r="F24316" s="104"/>
    </row>
    <row r="24317" spans="5:6" x14ac:dyDescent="0.25">
      <c r="E24317" s="103"/>
      <c r="F24317" s="104"/>
    </row>
    <row r="24318" spans="5:6" x14ac:dyDescent="0.25">
      <c r="E24318" s="103"/>
      <c r="F24318" s="104"/>
    </row>
    <row r="24319" spans="5:6" x14ac:dyDescent="0.25">
      <c r="E24319" s="103"/>
      <c r="F24319" s="104"/>
    </row>
    <row r="24320" spans="5:6" x14ac:dyDescent="0.25">
      <c r="E24320" s="103"/>
      <c r="F24320" s="104"/>
    </row>
    <row r="24321" spans="5:6" x14ac:dyDescent="0.25">
      <c r="E24321" s="103"/>
      <c r="F24321" s="104"/>
    </row>
    <row r="24322" spans="5:6" x14ac:dyDescent="0.25">
      <c r="E24322" s="103"/>
      <c r="F24322" s="104"/>
    </row>
    <row r="24323" spans="5:6" x14ac:dyDescent="0.25">
      <c r="E24323" s="103"/>
      <c r="F24323" s="104"/>
    </row>
    <row r="24324" spans="5:6" x14ac:dyDescent="0.25">
      <c r="E24324" s="103"/>
      <c r="F24324" s="104"/>
    </row>
    <row r="24325" spans="5:6" x14ac:dyDescent="0.25">
      <c r="E24325" s="103"/>
      <c r="F24325" s="104"/>
    </row>
    <row r="24326" spans="5:6" x14ac:dyDescent="0.25">
      <c r="E24326" s="103"/>
      <c r="F24326" s="104"/>
    </row>
    <row r="24327" spans="5:6" x14ac:dyDescent="0.25">
      <c r="E24327" s="103"/>
      <c r="F24327" s="104"/>
    </row>
    <row r="24328" spans="5:6" x14ac:dyDescent="0.25">
      <c r="E24328" s="103"/>
      <c r="F24328" s="104"/>
    </row>
    <row r="24329" spans="5:6" x14ac:dyDescent="0.25">
      <c r="E24329" s="103"/>
      <c r="F24329" s="104"/>
    </row>
    <row r="24330" spans="5:6" x14ac:dyDescent="0.25">
      <c r="E24330" s="103"/>
      <c r="F24330" s="104"/>
    </row>
    <row r="24331" spans="5:6" x14ac:dyDescent="0.25">
      <c r="E24331" s="103"/>
      <c r="F24331" s="104"/>
    </row>
    <row r="24332" spans="5:6" x14ac:dyDescent="0.25">
      <c r="E24332" s="103"/>
      <c r="F24332" s="104"/>
    </row>
    <row r="24333" spans="5:6" x14ac:dyDescent="0.25">
      <c r="E24333" s="103"/>
      <c r="F24333" s="104"/>
    </row>
    <row r="24334" spans="5:6" x14ac:dyDescent="0.25">
      <c r="E24334" s="103"/>
      <c r="F24334" s="104"/>
    </row>
    <row r="24335" spans="5:6" x14ac:dyDescent="0.25">
      <c r="E24335" s="103"/>
      <c r="F24335" s="104"/>
    </row>
    <row r="24336" spans="5:6" x14ac:dyDescent="0.25">
      <c r="E24336" s="103"/>
      <c r="F24336" s="104"/>
    </row>
    <row r="24337" spans="5:6" x14ac:dyDescent="0.25">
      <c r="E24337" s="103"/>
      <c r="F24337" s="104"/>
    </row>
    <row r="24338" spans="5:6" x14ac:dyDescent="0.25">
      <c r="E24338" s="103"/>
      <c r="F24338" s="104"/>
    </row>
    <row r="24339" spans="5:6" x14ac:dyDescent="0.25">
      <c r="E24339" s="103"/>
      <c r="F24339" s="104"/>
    </row>
    <row r="24340" spans="5:6" x14ac:dyDescent="0.25">
      <c r="E24340" s="103"/>
      <c r="F24340" s="104"/>
    </row>
    <row r="24341" spans="5:6" x14ac:dyDescent="0.25">
      <c r="E24341" s="103"/>
      <c r="F24341" s="104"/>
    </row>
    <row r="24342" spans="5:6" x14ac:dyDescent="0.25">
      <c r="E24342" s="103"/>
      <c r="F24342" s="104"/>
    </row>
    <row r="24343" spans="5:6" x14ac:dyDescent="0.25">
      <c r="E24343" s="103"/>
      <c r="F24343" s="104"/>
    </row>
    <row r="24344" spans="5:6" x14ac:dyDescent="0.25">
      <c r="E24344" s="103"/>
      <c r="F24344" s="104"/>
    </row>
    <row r="24345" spans="5:6" x14ac:dyDescent="0.25">
      <c r="E24345" s="103"/>
      <c r="F24345" s="104"/>
    </row>
    <row r="24346" spans="5:6" x14ac:dyDescent="0.25">
      <c r="E24346" s="103"/>
      <c r="F24346" s="104"/>
    </row>
    <row r="24347" spans="5:6" x14ac:dyDescent="0.25">
      <c r="E24347" s="103"/>
      <c r="F24347" s="104"/>
    </row>
    <row r="24348" spans="5:6" x14ac:dyDescent="0.25">
      <c r="E24348" s="103"/>
      <c r="F24348" s="104"/>
    </row>
    <row r="24349" spans="5:6" x14ac:dyDescent="0.25">
      <c r="E24349" s="103"/>
      <c r="F24349" s="104"/>
    </row>
    <row r="24350" spans="5:6" x14ac:dyDescent="0.25">
      <c r="E24350" s="103"/>
      <c r="F24350" s="104"/>
    </row>
    <row r="24351" spans="5:6" x14ac:dyDescent="0.25">
      <c r="E24351" s="103"/>
      <c r="F24351" s="104"/>
    </row>
    <row r="24352" spans="5:6" x14ac:dyDescent="0.25">
      <c r="E24352" s="103"/>
      <c r="F24352" s="104"/>
    </row>
    <row r="24353" spans="5:6" x14ac:dyDescent="0.25">
      <c r="E24353" s="103"/>
      <c r="F24353" s="104"/>
    </row>
    <row r="24354" spans="5:6" x14ac:dyDescent="0.25">
      <c r="E24354" s="103"/>
      <c r="F24354" s="104"/>
    </row>
    <row r="24355" spans="5:6" x14ac:dyDescent="0.25">
      <c r="E24355" s="103"/>
      <c r="F24355" s="104"/>
    </row>
    <row r="24356" spans="5:6" x14ac:dyDescent="0.25">
      <c r="E24356" s="103"/>
      <c r="F24356" s="104"/>
    </row>
    <row r="24357" spans="5:6" x14ac:dyDescent="0.25">
      <c r="E24357" s="103"/>
      <c r="F24357" s="104"/>
    </row>
    <row r="24358" spans="5:6" x14ac:dyDescent="0.25">
      <c r="E24358" s="103"/>
      <c r="F24358" s="104"/>
    </row>
    <row r="24359" spans="5:6" x14ac:dyDescent="0.25">
      <c r="E24359" s="103"/>
      <c r="F24359" s="104"/>
    </row>
    <row r="24360" spans="5:6" x14ac:dyDescent="0.25">
      <c r="E24360" s="103"/>
      <c r="F24360" s="104"/>
    </row>
    <row r="24361" spans="5:6" x14ac:dyDescent="0.25">
      <c r="E24361" s="103"/>
      <c r="F24361" s="104"/>
    </row>
    <row r="24362" spans="5:6" x14ac:dyDescent="0.25">
      <c r="E24362" s="103"/>
      <c r="F24362" s="104"/>
    </row>
    <row r="24363" spans="5:6" x14ac:dyDescent="0.25">
      <c r="E24363" s="103"/>
      <c r="F24363" s="104"/>
    </row>
    <row r="24364" spans="5:6" x14ac:dyDescent="0.25">
      <c r="E24364" s="103"/>
      <c r="F24364" s="104"/>
    </row>
    <row r="24365" spans="5:6" x14ac:dyDescent="0.25">
      <c r="E24365" s="103"/>
      <c r="F24365" s="104"/>
    </row>
    <row r="24366" spans="5:6" x14ac:dyDescent="0.25">
      <c r="E24366" s="103"/>
      <c r="F24366" s="104"/>
    </row>
    <row r="24367" spans="5:6" x14ac:dyDescent="0.25">
      <c r="E24367" s="103"/>
      <c r="F24367" s="104"/>
    </row>
    <row r="24368" spans="5:6" x14ac:dyDescent="0.25">
      <c r="E24368" s="103"/>
      <c r="F24368" s="104"/>
    </row>
    <row r="24369" spans="5:6" x14ac:dyDescent="0.25">
      <c r="E24369" s="103"/>
      <c r="F24369" s="104"/>
    </row>
    <row r="24370" spans="5:6" x14ac:dyDescent="0.25">
      <c r="E24370" s="103"/>
      <c r="F24370" s="104"/>
    </row>
    <row r="24371" spans="5:6" x14ac:dyDescent="0.25">
      <c r="E24371" s="103"/>
      <c r="F24371" s="104"/>
    </row>
    <row r="24372" spans="5:6" x14ac:dyDescent="0.25">
      <c r="E24372" s="103"/>
      <c r="F24372" s="104"/>
    </row>
    <row r="24373" spans="5:6" x14ac:dyDescent="0.25">
      <c r="E24373" s="103"/>
      <c r="F24373" s="104"/>
    </row>
    <row r="24374" spans="5:6" x14ac:dyDescent="0.25">
      <c r="E24374" s="103"/>
      <c r="F24374" s="104"/>
    </row>
    <row r="24375" spans="5:6" x14ac:dyDescent="0.25">
      <c r="E24375" s="103"/>
      <c r="F24375" s="104"/>
    </row>
    <row r="24376" spans="5:6" x14ac:dyDescent="0.25">
      <c r="E24376" s="103"/>
      <c r="F24376" s="104"/>
    </row>
    <row r="24377" spans="5:6" x14ac:dyDescent="0.25">
      <c r="E24377" s="103"/>
      <c r="F24377" s="104"/>
    </row>
    <row r="24378" spans="5:6" x14ac:dyDescent="0.25">
      <c r="E24378" s="103"/>
      <c r="F24378" s="104"/>
    </row>
    <row r="24379" spans="5:6" x14ac:dyDescent="0.25">
      <c r="E24379" s="103"/>
      <c r="F24379" s="104"/>
    </row>
    <row r="24380" spans="5:6" x14ac:dyDescent="0.25">
      <c r="E24380" s="103"/>
      <c r="F24380" s="104"/>
    </row>
    <row r="24381" spans="5:6" x14ac:dyDescent="0.25">
      <c r="E24381" s="103"/>
      <c r="F24381" s="104"/>
    </row>
    <row r="24382" spans="5:6" x14ac:dyDescent="0.25">
      <c r="E24382" s="103"/>
      <c r="F24382" s="104"/>
    </row>
    <row r="24383" spans="5:6" x14ac:dyDescent="0.25">
      <c r="E24383" s="103"/>
      <c r="F24383" s="104"/>
    </row>
    <row r="24384" spans="5:6" x14ac:dyDescent="0.25">
      <c r="E24384" s="103"/>
      <c r="F24384" s="104"/>
    </row>
    <row r="24385" spans="5:6" x14ac:dyDescent="0.25">
      <c r="E24385" s="103"/>
      <c r="F24385" s="104"/>
    </row>
    <row r="24386" spans="5:6" x14ac:dyDescent="0.25">
      <c r="E24386" s="103"/>
      <c r="F24386" s="104"/>
    </row>
    <row r="24387" spans="5:6" x14ac:dyDescent="0.25">
      <c r="E24387" s="103"/>
      <c r="F24387" s="104"/>
    </row>
    <row r="24388" spans="5:6" x14ac:dyDescent="0.25">
      <c r="E24388" s="103"/>
      <c r="F24388" s="104"/>
    </row>
    <row r="24389" spans="5:6" x14ac:dyDescent="0.25">
      <c r="E24389" s="103"/>
      <c r="F24389" s="104"/>
    </row>
    <row r="24390" spans="5:6" x14ac:dyDescent="0.25">
      <c r="E24390" s="103"/>
      <c r="F24390" s="104"/>
    </row>
    <row r="24391" spans="5:6" x14ac:dyDescent="0.25">
      <c r="E24391" s="103"/>
      <c r="F24391" s="104"/>
    </row>
    <row r="24392" spans="5:6" x14ac:dyDescent="0.25">
      <c r="E24392" s="103"/>
      <c r="F24392" s="104"/>
    </row>
    <row r="24393" spans="5:6" x14ac:dyDescent="0.25">
      <c r="E24393" s="103"/>
      <c r="F24393" s="104"/>
    </row>
    <row r="24394" spans="5:6" x14ac:dyDescent="0.25">
      <c r="E24394" s="103"/>
      <c r="F24394" s="104"/>
    </row>
    <row r="24395" spans="5:6" x14ac:dyDescent="0.25">
      <c r="E24395" s="103"/>
      <c r="F24395" s="104"/>
    </row>
    <row r="24396" spans="5:6" x14ac:dyDescent="0.25">
      <c r="E24396" s="103"/>
      <c r="F24396" s="104"/>
    </row>
    <row r="24397" spans="5:6" x14ac:dyDescent="0.25">
      <c r="E24397" s="103"/>
      <c r="F24397" s="104"/>
    </row>
    <row r="24398" spans="5:6" x14ac:dyDescent="0.25">
      <c r="E24398" s="103"/>
      <c r="F24398" s="104"/>
    </row>
    <row r="24399" spans="5:6" x14ac:dyDescent="0.25">
      <c r="E24399" s="103"/>
      <c r="F24399" s="104"/>
    </row>
    <row r="24400" spans="5:6" x14ac:dyDescent="0.25">
      <c r="E24400" s="103"/>
      <c r="F24400" s="104"/>
    </row>
    <row r="24401" spans="5:6" x14ac:dyDescent="0.25">
      <c r="E24401" s="103"/>
      <c r="F24401" s="104"/>
    </row>
    <row r="24402" spans="5:6" x14ac:dyDescent="0.25">
      <c r="E24402" s="103"/>
      <c r="F24402" s="104"/>
    </row>
    <row r="24403" spans="5:6" x14ac:dyDescent="0.25">
      <c r="E24403" s="103"/>
      <c r="F24403" s="104"/>
    </row>
    <row r="24404" spans="5:6" x14ac:dyDescent="0.25">
      <c r="E24404" s="103"/>
      <c r="F24404" s="104"/>
    </row>
    <row r="24405" spans="5:6" x14ac:dyDescent="0.25">
      <c r="E24405" s="103"/>
      <c r="F24405" s="104"/>
    </row>
    <row r="24406" spans="5:6" x14ac:dyDescent="0.25">
      <c r="E24406" s="103"/>
      <c r="F24406" s="104"/>
    </row>
    <row r="24407" spans="5:6" x14ac:dyDescent="0.25">
      <c r="E24407" s="103"/>
      <c r="F24407" s="104"/>
    </row>
    <row r="24408" spans="5:6" x14ac:dyDescent="0.25">
      <c r="E24408" s="103"/>
      <c r="F24408" s="104"/>
    </row>
    <row r="24409" spans="5:6" x14ac:dyDescent="0.25">
      <c r="E24409" s="103"/>
      <c r="F24409" s="104"/>
    </row>
    <row r="24410" spans="5:6" x14ac:dyDescent="0.25">
      <c r="E24410" s="103"/>
      <c r="F24410" s="104"/>
    </row>
    <row r="24411" spans="5:6" x14ac:dyDescent="0.25">
      <c r="E24411" s="103"/>
      <c r="F24411" s="104"/>
    </row>
    <row r="24412" spans="5:6" x14ac:dyDescent="0.25">
      <c r="E24412" s="103"/>
      <c r="F24412" s="104"/>
    </row>
    <row r="24413" spans="5:6" x14ac:dyDescent="0.25">
      <c r="E24413" s="103"/>
      <c r="F24413" s="104"/>
    </row>
    <row r="24414" spans="5:6" x14ac:dyDescent="0.25">
      <c r="E24414" s="103"/>
      <c r="F24414" s="104"/>
    </row>
    <row r="24415" spans="5:6" x14ac:dyDescent="0.25">
      <c r="E24415" s="103"/>
      <c r="F24415" s="104"/>
    </row>
    <row r="24416" spans="5:6" x14ac:dyDescent="0.25">
      <c r="E24416" s="103"/>
      <c r="F24416" s="104"/>
    </row>
    <row r="24417" spans="5:6" x14ac:dyDescent="0.25">
      <c r="E24417" s="103"/>
      <c r="F24417" s="104"/>
    </row>
    <row r="24418" spans="5:6" x14ac:dyDescent="0.25">
      <c r="E24418" s="103"/>
      <c r="F24418" s="104"/>
    </row>
    <row r="24419" spans="5:6" x14ac:dyDescent="0.25">
      <c r="E24419" s="103"/>
      <c r="F24419" s="104"/>
    </row>
    <row r="24420" spans="5:6" x14ac:dyDescent="0.25">
      <c r="E24420" s="103"/>
      <c r="F24420" s="104"/>
    </row>
    <row r="24421" spans="5:6" x14ac:dyDescent="0.25">
      <c r="E24421" s="103"/>
      <c r="F24421" s="104"/>
    </row>
    <row r="24422" spans="5:6" x14ac:dyDescent="0.25">
      <c r="E24422" s="103"/>
      <c r="F24422" s="104"/>
    </row>
    <row r="24423" spans="5:6" x14ac:dyDescent="0.25">
      <c r="E24423" s="103"/>
      <c r="F24423" s="104"/>
    </row>
    <row r="24424" spans="5:6" x14ac:dyDescent="0.25">
      <c r="E24424" s="103"/>
      <c r="F24424" s="104"/>
    </row>
    <row r="24425" spans="5:6" x14ac:dyDescent="0.25">
      <c r="E24425" s="103"/>
      <c r="F24425" s="104"/>
    </row>
    <row r="24426" spans="5:6" x14ac:dyDescent="0.25">
      <c r="E24426" s="103"/>
      <c r="F24426" s="104"/>
    </row>
    <row r="24427" spans="5:6" x14ac:dyDescent="0.25">
      <c r="E24427" s="103"/>
      <c r="F24427" s="104"/>
    </row>
    <row r="24428" spans="5:6" x14ac:dyDescent="0.25">
      <c r="E24428" s="103"/>
      <c r="F24428" s="104"/>
    </row>
    <row r="24429" spans="5:6" x14ac:dyDescent="0.25">
      <c r="E24429" s="103"/>
      <c r="F24429" s="104"/>
    </row>
    <row r="24430" spans="5:6" x14ac:dyDescent="0.25">
      <c r="E24430" s="103"/>
      <c r="F24430" s="104"/>
    </row>
    <row r="24431" spans="5:6" x14ac:dyDescent="0.25">
      <c r="E24431" s="103"/>
      <c r="F24431" s="104"/>
    </row>
    <row r="24432" spans="5:6" x14ac:dyDescent="0.25">
      <c r="E24432" s="103"/>
      <c r="F24432" s="104"/>
    </row>
    <row r="24433" spans="5:6" x14ac:dyDescent="0.25">
      <c r="E24433" s="103"/>
      <c r="F24433" s="104"/>
    </row>
    <row r="24434" spans="5:6" x14ac:dyDescent="0.25">
      <c r="E24434" s="103"/>
      <c r="F24434" s="104"/>
    </row>
    <row r="24435" spans="5:6" x14ac:dyDescent="0.25">
      <c r="E24435" s="103"/>
      <c r="F24435" s="104"/>
    </row>
    <row r="24436" spans="5:6" x14ac:dyDescent="0.25">
      <c r="E24436" s="103"/>
      <c r="F24436" s="104"/>
    </row>
    <row r="24437" spans="5:6" x14ac:dyDescent="0.25">
      <c r="E24437" s="103"/>
      <c r="F24437" s="104"/>
    </row>
    <row r="24438" spans="5:6" x14ac:dyDescent="0.25">
      <c r="E24438" s="103"/>
      <c r="F24438" s="104"/>
    </row>
    <row r="24439" spans="5:6" x14ac:dyDescent="0.25">
      <c r="E24439" s="103"/>
      <c r="F24439" s="104"/>
    </row>
    <row r="24440" spans="5:6" x14ac:dyDescent="0.25">
      <c r="E24440" s="103"/>
      <c r="F24440" s="104"/>
    </row>
    <row r="24441" spans="5:6" x14ac:dyDescent="0.25">
      <c r="E24441" s="103"/>
      <c r="F24441" s="104"/>
    </row>
    <row r="24442" spans="5:6" x14ac:dyDescent="0.25">
      <c r="E24442" s="103"/>
      <c r="F24442" s="104"/>
    </row>
    <row r="24443" spans="5:6" x14ac:dyDescent="0.25">
      <c r="E24443" s="103"/>
      <c r="F24443" s="104"/>
    </row>
    <row r="24444" spans="5:6" x14ac:dyDescent="0.25">
      <c r="E24444" s="103"/>
      <c r="F24444" s="104"/>
    </row>
    <row r="24445" spans="5:6" x14ac:dyDescent="0.25">
      <c r="E24445" s="103"/>
      <c r="F24445" s="104"/>
    </row>
    <row r="24446" spans="5:6" x14ac:dyDescent="0.25">
      <c r="E24446" s="103"/>
      <c r="F24446" s="104"/>
    </row>
    <row r="24447" spans="5:6" x14ac:dyDescent="0.25">
      <c r="E24447" s="103"/>
      <c r="F24447" s="104"/>
    </row>
    <row r="24448" spans="5:6" x14ac:dyDescent="0.25">
      <c r="E24448" s="103"/>
      <c r="F24448" s="104"/>
    </row>
    <row r="24449" spans="5:6" x14ac:dyDescent="0.25">
      <c r="E24449" s="103"/>
      <c r="F24449" s="104"/>
    </row>
    <row r="24450" spans="5:6" x14ac:dyDescent="0.25">
      <c r="E24450" s="103"/>
      <c r="F24450" s="104"/>
    </row>
    <row r="24451" spans="5:6" x14ac:dyDescent="0.25">
      <c r="E24451" s="103"/>
      <c r="F24451" s="104"/>
    </row>
    <row r="24452" spans="5:6" x14ac:dyDescent="0.25">
      <c r="E24452" s="103"/>
      <c r="F24452" s="104"/>
    </row>
    <row r="24453" spans="5:6" x14ac:dyDescent="0.25">
      <c r="E24453" s="103"/>
      <c r="F24453" s="104"/>
    </row>
    <row r="24454" spans="5:6" x14ac:dyDescent="0.25">
      <c r="E24454" s="103"/>
      <c r="F24454" s="104"/>
    </row>
    <row r="24455" spans="5:6" x14ac:dyDescent="0.25">
      <c r="E24455" s="103"/>
      <c r="F24455" s="104"/>
    </row>
    <row r="24456" spans="5:6" x14ac:dyDescent="0.25">
      <c r="E24456" s="103"/>
      <c r="F24456" s="104"/>
    </row>
    <row r="24457" spans="5:6" x14ac:dyDescent="0.25">
      <c r="E24457" s="103"/>
      <c r="F24457" s="104"/>
    </row>
    <row r="24458" spans="5:6" x14ac:dyDescent="0.25">
      <c r="E24458" s="103"/>
      <c r="F24458" s="104"/>
    </row>
    <row r="24459" spans="5:6" x14ac:dyDescent="0.25">
      <c r="E24459" s="103"/>
      <c r="F24459" s="104"/>
    </row>
    <row r="24460" spans="5:6" x14ac:dyDescent="0.25">
      <c r="E24460" s="103"/>
      <c r="F24460" s="104"/>
    </row>
    <row r="24461" spans="5:6" x14ac:dyDescent="0.25">
      <c r="E24461" s="103"/>
      <c r="F24461" s="104"/>
    </row>
    <row r="24462" spans="5:6" x14ac:dyDescent="0.25">
      <c r="E24462" s="103"/>
      <c r="F24462" s="104"/>
    </row>
    <row r="24463" spans="5:6" x14ac:dyDescent="0.25">
      <c r="E24463" s="103"/>
      <c r="F24463" s="104"/>
    </row>
    <row r="24464" spans="5:6" x14ac:dyDescent="0.25">
      <c r="E24464" s="103"/>
      <c r="F24464" s="104"/>
    </row>
    <row r="24465" spans="5:6" x14ac:dyDescent="0.25">
      <c r="E24465" s="103"/>
      <c r="F24465" s="104"/>
    </row>
    <row r="24466" spans="5:6" x14ac:dyDescent="0.25">
      <c r="E24466" s="103"/>
      <c r="F24466" s="104"/>
    </row>
    <row r="24467" spans="5:6" x14ac:dyDescent="0.25">
      <c r="E24467" s="103"/>
      <c r="F24467" s="104"/>
    </row>
    <row r="24468" spans="5:6" x14ac:dyDescent="0.25">
      <c r="E24468" s="103"/>
      <c r="F24468" s="104"/>
    </row>
    <row r="24469" spans="5:6" x14ac:dyDescent="0.25">
      <c r="E24469" s="103"/>
      <c r="F24469" s="104"/>
    </row>
    <row r="24470" spans="5:6" x14ac:dyDescent="0.25">
      <c r="E24470" s="103"/>
      <c r="F24470" s="104"/>
    </row>
    <row r="24471" spans="5:6" x14ac:dyDescent="0.25">
      <c r="E24471" s="103"/>
      <c r="F24471" s="104"/>
    </row>
    <row r="24472" spans="5:6" x14ac:dyDescent="0.25">
      <c r="E24472" s="103"/>
      <c r="F24472" s="104"/>
    </row>
    <row r="24473" spans="5:6" x14ac:dyDescent="0.25">
      <c r="E24473" s="103"/>
      <c r="F24473" s="104"/>
    </row>
    <row r="24474" spans="5:6" x14ac:dyDescent="0.25">
      <c r="E24474" s="103"/>
      <c r="F24474" s="104"/>
    </row>
    <row r="24475" spans="5:6" x14ac:dyDescent="0.25">
      <c r="E24475" s="103"/>
      <c r="F24475" s="104"/>
    </row>
    <row r="24476" spans="5:6" x14ac:dyDescent="0.25">
      <c r="E24476" s="103"/>
      <c r="F24476" s="104"/>
    </row>
    <row r="24477" spans="5:6" x14ac:dyDescent="0.25">
      <c r="E24477" s="103"/>
      <c r="F24477" s="104"/>
    </row>
    <row r="24478" spans="5:6" x14ac:dyDescent="0.25">
      <c r="E24478" s="103"/>
      <c r="F24478" s="104"/>
    </row>
    <row r="24479" spans="5:6" x14ac:dyDescent="0.25">
      <c r="E24479" s="103"/>
      <c r="F24479" s="104"/>
    </row>
    <row r="24480" spans="5:6" x14ac:dyDescent="0.25">
      <c r="E24480" s="103"/>
      <c r="F24480" s="104"/>
    </row>
    <row r="24481" spans="5:6" x14ac:dyDescent="0.25">
      <c r="E24481" s="103"/>
      <c r="F24481" s="104"/>
    </row>
    <row r="24482" spans="5:6" x14ac:dyDescent="0.25">
      <c r="E24482" s="103"/>
      <c r="F24482" s="104"/>
    </row>
    <row r="24483" spans="5:6" x14ac:dyDescent="0.25">
      <c r="E24483" s="103"/>
      <c r="F24483" s="104"/>
    </row>
    <row r="24484" spans="5:6" x14ac:dyDescent="0.25">
      <c r="E24484" s="103"/>
      <c r="F24484" s="104"/>
    </row>
    <row r="24485" spans="5:6" x14ac:dyDescent="0.25">
      <c r="E24485" s="103"/>
      <c r="F24485" s="104"/>
    </row>
    <row r="24486" spans="5:6" x14ac:dyDescent="0.25">
      <c r="E24486" s="103"/>
      <c r="F24486" s="104"/>
    </row>
    <row r="24487" spans="5:6" x14ac:dyDescent="0.25">
      <c r="E24487" s="103"/>
      <c r="F24487" s="104"/>
    </row>
    <row r="24488" spans="5:6" x14ac:dyDescent="0.25">
      <c r="E24488" s="103"/>
      <c r="F24488" s="104"/>
    </row>
    <row r="24489" spans="5:6" x14ac:dyDescent="0.25">
      <c r="E24489" s="103"/>
      <c r="F24489" s="104"/>
    </row>
    <row r="24490" spans="5:6" x14ac:dyDescent="0.25">
      <c r="E24490" s="103"/>
      <c r="F24490" s="104"/>
    </row>
    <row r="24491" spans="5:6" x14ac:dyDescent="0.25">
      <c r="E24491" s="103"/>
      <c r="F24491" s="104"/>
    </row>
    <row r="24492" spans="5:6" x14ac:dyDescent="0.25">
      <c r="E24492" s="103"/>
      <c r="F24492" s="104"/>
    </row>
    <row r="24493" spans="5:6" x14ac:dyDescent="0.25">
      <c r="E24493" s="103"/>
      <c r="F24493" s="104"/>
    </row>
    <row r="24494" spans="5:6" x14ac:dyDescent="0.25">
      <c r="E24494" s="103"/>
      <c r="F24494" s="104"/>
    </row>
    <row r="24495" spans="5:6" x14ac:dyDescent="0.25">
      <c r="E24495" s="103"/>
      <c r="F24495" s="104"/>
    </row>
    <row r="24496" spans="5:6" x14ac:dyDescent="0.25">
      <c r="E24496" s="103"/>
      <c r="F24496" s="104"/>
    </row>
    <row r="24497" spans="5:6" x14ac:dyDescent="0.25">
      <c r="E24497" s="103"/>
      <c r="F24497" s="104"/>
    </row>
    <row r="24498" spans="5:6" x14ac:dyDescent="0.25">
      <c r="E24498" s="103"/>
      <c r="F24498" s="104"/>
    </row>
    <row r="24499" spans="5:6" x14ac:dyDescent="0.25">
      <c r="E24499" s="103"/>
      <c r="F24499" s="104"/>
    </row>
    <row r="24500" spans="5:6" x14ac:dyDescent="0.25">
      <c r="E24500" s="103"/>
      <c r="F24500" s="104"/>
    </row>
    <row r="24501" spans="5:6" x14ac:dyDescent="0.25">
      <c r="E24501" s="103"/>
      <c r="F24501" s="104"/>
    </row>
    <row r="24502" spans="5:6" x14ac:dyDescent="0.25">
      <c r="E24502" s="103"/>
      <c r="F24502" s="104"/>
    </row>
    <row r="24503" spans="5:6" x14ac:dyDescent="0.25">
      <c r="E24503" s="103"/>
      <c r="F24503" s="104"/>
    </row>
    <row r="24504" spans="5:6" x14ac:dyDescent="0.25">
      <c r="E24504" s="103"/>
      <c r="F24504" s="104"/>
    </row>
    <row r="24505" spans="5:6" x14ac:dyDescent="0.25">
      <c r="E24505" s="103"/>
      <c r="F24505" s="104"/>
    </row>
    <row r="24506" spans="5:6" x14ac:dyDescent="0.25">
      <c r="E24506" s="103"/>
      <c r="F24506" s="104"/>
    </row>
    <row r="24507" spans="5:6" x14ac:dyDescent="0.25">
      <c r="E24507" s="103"/>
      <c r="F24507" s="104"/>
    </row>
    <row r="24508" spans="5:6" x14ac:dyDescent="0.25">
      <c r="E24508" s="103"/>
      <c r="F24508" s="104"/>
    </row>
    <row r="24509" spans="5:6" x14ac:dyDescent="0.25">
      <c r="E24509" s="103"/>
      <c r="F24509" s="104"/>
    </row>
    <row r="24510" spans="5:6" x14ac:dyDescent="0.25">
      <c r="E24510" s="103"/>
      <c r="F24510" s="104"/>
    </row>
    <row r="24511" spans="5:6" x14ac:dyDescent="0.25">
      <c r="E24511" s="103"/>
      <c r="F24511" s="104"/>
    </row>
    <row r="24512" spans="5:6" x14ac:dyDescent="0.25">
      <c r="E24512" s="103"/>
      <c r="F24512" s="104"/>
    </row>
    <row r="24513" spans="5:6" x14ac:dyDescent="0.25">
      <c r="E24513" s="103"/>
      <c r="F24513" s="104"/>
    </row>
    <row r="24514" spans="5:6" x14ac:dyDescent="0.25">
      <c r="E24514" s="103"/>
      <c r="F24514" s="104"/>
    </row>
    <row r="24515" spans="5:6" x14ac:dyDescent="0.25">
      <c r="E24515" s="103"/>
      <c r="F24515" s="104"/>
    </row>
    <row r="24516" spans="5:6" x14ac:dyDescent="0.25">
      <c r="E24516" s="103"/>
      <c r="F24516" s="104"/>
    </row>
    <row r="24517" spans="5:6" x14ac:dyDescent="0.25">
      <c r="E24517" s="103"/>
      <c r="F24517" s="104"/>
    </row>
    <row r="24518" spans="5:6" x14ac:dyDescent="0.25">
      <c r="E24518" s="103"/>
      <c r="F24518" s="104"/>
    </row>
    <row r="24519" spans="5:6" x14ac:dyDescent="0.25">
      <c r="E24519" s="103"/>
      <c r="F24519" s="104"/>
    </row>
    <row r="24520" spans="5:6" x14ac:dyDescent="0.25">
      <c r="E24520" s="103"/>
      <c r="F24520" s="104"/>
    </row>
    <row r="24521" spans="5:6" x14ac:dyDescent="0.25">
      <c r="E24521" s="103"/>
      <c r="F24521" s="104"/>
    </row>
    <row r="24522" spans="5:6" x14ac:dyDescent="0.25">
      <c r="E24522" s="103"/>
      <c r="F24522" s="104"/>
    </row>
    <row r="24523" spans="5:6" x14ac:dyDescent="0.25">
      <c r="E24523" s="103"/>
      <c r="F24523" s="104"/>
    </row>
    <row r="24524" spans="5:6" x14ac:dyDescent="0.25">
      <c r="E24524" s="103"/>
      <c r="F24524" s="104"/>
    </row>
    <row r="24525" spans="5:6" x14ac:dyDescent="0.25">
      <c r="E24525" s="103"/>
      <c r="F24525" s="104"/>
    </row>
    <row r="24526" spans="5:6" x14ac:dyDescent="0.25">
      <c r="E24526" s="103"/>
      <c r="F24526" s="104"/>
    </row>
    <row r="24527" spans="5:6" x14ac:dyDescent="0.25">
      <c r="E24527" s="103"/>
      <c r="F24527" s="104"/>
    </row>
    <row r="24528" spans="5:6" x14ac:dyDescent="0.25">
      <c r="E24528" s="103"/>
      <c r="F24528" s="104"/>
    </row>
    <row r="24529" spans="5:6" x14ac:dyDescent="0.25">
      <c r="E24529" s="103"/>
      <c r="F24529" s="104"/>
    </row>
    <row r="24530" spans="5:6" x14ac:dyDescent="0.25">
      <c r="E24530" s="103"/>
      <c r="F24530" s="104"/>
    </row>
    <row r="24531" spans="5:6" x14ac:dyDescent="0.25">
      <c r="E24531" s="103"/>
      <c r="F24531" s="104"/>
    </row>
    <row r="24532" spans="5:6" x14ac:dyDescent="0.25">
      <c r="E24532" s="103"/>
      <c r="F24532" s="104"/>
    </row>
    <row r="24533" spans="5:6" x14ac:dyDescent="0.25">
      <c r="E24533" s="103"/>
      <c r="F24533" s="104"/>
    </row>
    <row r="24534" spans="5:6" x14ac:dyDescent="0.25">
      <c r="E24534" s="103"/>
      <c r="F24534" s="104"/>
    </row>
    <row r="24535" spans="5:6" x14ac:dyDescent="0.25">
      <c r="E24535" s="103"/>
      <c r="F24535" s="104"/>
    </row>
    <row r="24536" spans="5:6" x14ac:dyDescent="0.25">
      <c r="E24536" s="103"/>
      <c r="F24536" s="104"/>
    </row>
    <row r="24537" spans="5:6" x14ac:dyDescent="0.25">
      <c r="E24537" s="103"/>
      <c r="F24537" s="104"/>
    </row>
    <row r="24538" spans="5:6" x14ac:dyDescent="0.25">
      <c r="E24538" s="103"/>
      <c r="F24538" s="104"/>
    </row>
    <row r="24539" spans="5:6" x14ac:dyDescent="0.25">
      <c r="E24539" s="103"/>
      <c r="F24539" s="104"/>
    </row>
    <row r="24540" spans="5:6" x14ac:dyDescent="0.25">
      <c r="E24540" s="103"/>
      <c r="F24540" s="104"/>
    </row>
    <row r="24541" spans="5:6" x14ac:dyDescent="0.25">
      <c r="E24541" s="103"/>
      <c r="F24541" s="104"/>
    </row>
    <row r="24542" spans="5:6" x14ac:dyDescent="0.25">
      <c r="E24542" s="103"/>
      <c r="F24542" s="104"/>
    </row>
    <row r="24543" spans="5:6" x14ac:dyDescent="0.25">
      <c r="E24543" s="103"/>
      <c r="F24543" s="104"/>
    </row>
    <row r="24544" spans="5:6" x14ac:dyDescent="0.25">
      <c r="E24544" s="103"/>
      <c r="F24544" s="104"/>
    </row>
    <row r="24545" spans="5:6" x14ac:dyDescent="0.25">
      <c r="E24545" s="103"/>
      <c r="F24545" s="104"/>
    </row>
    <row r="24546" spans="5:6" x14ac:dyDescent="0.25">
      <c r="E24546" s="103"/>
      <c r="F24546" s="104"/>
    </row>
    <row r="24547" spans="5:6" x14ac:dyDescent="0.25">
      <c r="E24547" s="103"/>
      <c r="F24547" s="104"/>
    </row>
    <row r="24548" spans="5:6" x14ac:dyDescent="0.25">
      <c r="E24548" s="103"/>
      <c r="F24548" s="104"/>
    </row>
    <row r="24549" spans="5:6" x14ac:dyDescent="0.25">
      <c r="E24549" s="103"/>
      <c r="F24549" s="104"/>
    </row>
    <row r="24550" spans="5:6" x14ac:dyDescent="0.25">
      <c r="E24550" s="103"/>
      <c r="F24550" s="104"/>
    </row>
    <row r="24551" spans="5:6" x14ac:dyDescent="0.25">
      <c r="E24551" s="103"/>
      <c r="F24551" s="104"/>
    </row>
    <row r="24552" spans="5:6" x14ac:dyDescent="0.25">
      <c r="E24552" s="103"/>
      <c r="F24552" s="104"/>
    </row>
    <row r="24553" spans="5:6" x14ac:dyDescent="0.25">
      <c r="E24553" s="103"/>
      <c r="F24553" s="104"/>
    </row>
    <row r="24554" spans="5:6" x14ac:dyDescent="0.25">
      <c r="E24554" s="103"/>
      <c r="F24554" s="104"/>
    </row>
    <row r="24555" spans="5:6" x14ac:dyDescent="0.25">
      <c r="E24555" s="103"/>
      <c r="F24555" s="104"/>
    </row>
    <row r="24556" spans="5:6" x14ac:dyDescent="0.25">
      <c r="E24556" s="103"/>
      <c r="F24556" s="104"/>
    </row>
    <row r="24557" spans="5:6" x14ac:dyDescent="0.25">
      <c r="E24557" s="103"/>
      <c r="F24557" s="104"/>
    </row>
    <row r="24558" spans="5:6" x14ac:dyDescent="0.25">
      <c r="E24558" s="103"/>
      <c r="F24558" s="104"/>
    </row>
    <row r="24559" spans="5:6" x14ac:dyDescent="0.25">
      <c r="E24559" s="103"/>
      <c r="F24559" s="104"/>
    </row>
    <row r="24560" spans="5:6" x14ac:dyDescent="0.25">
      <c r="E24560" s="103"/>
      <c r="F24560" s="104"/>
    </row>
    <row r="24561" spans="5:6" x14ac:dyDescent="0.25">
      <c r="E24561" s="103"/>
      <c r="F24561" s="104"/>
    </row>
    <row r="24562" spans="5:6" x14ac:dyDescent="0.25">
      <c r="E24562" s="103"/>
      <c r="F24562" s="104"/>
    </row>
    <row r="24563" spans="5:6" x14ac:dyDescent="0.25">
      <c r="E24563" s="103"/>
      <c r="F24563" s="104"/>
    </row>
    <row r="24564" spans="5:6" x14ac:dyDescent="0.25">
      <c r="E24564" s="103"/>
      <c r="F24564" s="104"/>
    </row>
    <row r="24565" spans="5:6" x14ac:dyDescent="0.25">
      <c r="E24565" s="103"/>
      <c r="F24565" s="104"/>
    </row>
    <row r="24566" spans="5:6" x14ac:dyDescent="0.25">
      <c r="E24566" s="103"/>
      <c r="F24566" s="104"/>
    </row>
    <row r="24567" spans="5:6" x14ac:dyDescent="0.25">
      <c r="E24567" s="103"/>
      <c r="F24567" s="104"/>
    </row>
    <row r="24568" spans="5:6" x14ac:dyDescent="0.25">
      <c r="E24568" s="103"/>
      <c r="F24568" s="104"/>
    </row>
    <row r="24569" spans="5:6" x14ac:dyDescent="0.25">
      <c r="E24569" s="103"/>
      <c r="F24569" s="104"/>
    </row>
    <row r="24570" spans="5:6" x14ac:dyDescent="0.25">
      <c r="E24570" s="103"/>
      <c r="F24570" s="104"/>
    </row>
    <row r="24571" spans="5:6" x14ac:dyDescent="0.25">
      <c r="E24571" s="103"/>
      <c r="F24571" s="104"/>
    </row>
    <row r="24572" spans="5:6" x14ac:dyDescent="0.25">
      <c r="E24572" s="103"/>
      <c r="F24572" s="104"/>
    </row>
    <row r="24573" spans="5:6" x14ac:dyDescent="0.25">
      <c r="E24573" s="103"/>
      <c r="F24573" s="104"/>
    </row>
    <row r="24574" spans="5:6" x14ac:dyDescent="0.25">
      <c r="E24574" s="103"/>
      <c r="F24574" s="104"/>
    </row>
    <row r="24575" spans="5:6" x14ac:dyDescent="0.25">
      <c r="E24575" s="103"/>
      <c r="F24575" s="104"/>
    </row>
    <row r="24576" spans="5:6" x14ac:dyDescent="0.25">
      <c r="E24576" s="103"/>
      <c r="F24576" s="104"/>
    </row>
    <row r="24577" spans="5:6" x14ac:dyDescent="0.25">
      <c r="E24577" s="103"/>
      <c r="F24577" s="104"/>
    </row>
    <row r="24578" spans="5:6" x14ac:dyDescent="0.25">
      <c r="E24578" s="103"/>
      <c r="F24578" s="104"/>
    </row>
    <row r="24579" spans="5:6" x14ac:dyDescent="0.25">
      <c r="E24579" s="103"/>
      <c r="F24579" s="104"/>
    </row>
    <row r="24580" spans="5:6" x14ac:dyDescent="0.25">
      <c r="E24580" s="103"/>
      <c r="F24580" s="104"/>
    </row>
    <row r="24581" spans="5:6" x14ac:dyDescent="0.25">
      <c r="E24581" s="103"/>
      <c r="F24581" s="104"/>
    </row>
    <row r="24582" spans="5:6" x14ac:dyDescent="0.25">
      <c r="E24582" s="103"/>
      <c r="F24582" s="104"/>
    </row>
    <row r="24583" spans="5:6" x14ac:dyDescent="0.25">
      <c r="E24583" s="103"/>
      <c r="F24583" s="104"/>
    </row>
    <row r="24584" spans="5:6" x14ac:dyDescent="0.25">
      <c r="E24584" s="103"/>
      <c r="F24584" s="104"/>
    </row>
    <row r="24585" spans="5:6" x14ac:dyDescent="0.25">
      <c r="E24585" s="103"/>
      <c r="F24585" s="104"/>
    </row>
    <row r="24586" spans="5:6" x14ac:dyDescent="0.25">
      <c r="E24586" s="103"/>
      <c r="F24586" s="104"/>
    </row>
    <row r="24587" spans="5:6" x14ac:dyDescent="0.25">
      <c r="E24587" s="103"/>
      <c r="F24587" s="104"/>
    </row>
    <row r="24588" spans="5:6" x14ac:dyDescent="0.25">
      <c r="E24588" s="103"/>
      <c r="F24588" s="104"/>
    </row>
    <row r="24589" spans="5:6" x14ac:dyDescent="0.25">
      <c r="E24589" s="103"/>
      <c r="F24589" s="104"/>
    </row>
    <row r="24590" spans="5:6" x14ac:dyDescent="0.25">
      <c r="E24590" s="103"/>
      <c r="F24590" s="104"/>
    </row>
    <row r="24591" spans="5:6" x14ac:dyDescent="0.25">
      <c r="E24591" s="103"/>
      <c r="F24591" s="104"/>
    </row>
    <row r="24592" spans="5:6" x14ac:dyDescent="0.25">
      <c r="E24592" s="103"/>
      <c r="F24592" s="104"/>
    </row>
    <row r="24593" spans="5:6" x14ac:dyDescent="0.25">
      <c r="E24593" s="103"/>
      <c r="F24593" s="104"/>
    </row>
    <row r="24594" spans="5:6" x14ac:dyDescent="0.25">
      <c r="E24594" s="103"/>
      <c r="F24594" s="104"/>
    </row>
    <row r="24595" spans="5:6" x14ac:dyDescent="0.25">
      <c r="E24595" s="103"/>
      <c r="F24595" s="104"/>
    </row>
    <row r="24596" spans="5:6" x14ac:dyDescent="0.25">
      <c r="E24596" s="103"/>
      <c r="F24596" s="104"/>
    </row>
    <row r="24597" spans="5:6" x14ac:dyDescent="0.25">
      <c r="E24597" s="103"/>
      <c r="F24597" s="104"/>
    </row>
    <row r="24598" spans="5:6" x14ac:dyDescent="0.25">
      <c r="E24598" s="103"/>
      <c r="F24598" s="104"/>
    </row>
    <row r="24599" spans="5:6" x14ac:dyDescent="0.25">
      <c r="E24599" s="103"/>
      <c r="F24599" s="104"/>
    </row>
    <row r="24600" spans="5:6" x14ac:dyDescent="0.25">
      <c r="E24600" s="103"/>
      <c r="F24600" s="104"/>
    </row>
    <row r="24601" spans="5:6" x14ac:dyDescent="0.25">
      <c r="E24601" s="103"/>
      <c r="F24601" s="104"/>
    </row>
    <row r="24602" spans="5:6" x14ac:dyDescent="0.25">
      <c r="E24602" s="103"/>
      <c r="F24602" s="104"/>
    </row>
    <row r="24603" spans="5:6" x14ac:dyDescent="0.25">
      <c r="E24603" s="103"/>
      <c r="F24603" s="104"/>
    </row>
    <row r="24604" spans="5:6" x14ac:dyDescent="0.25">
      <c r="E24604" s="103"/>
      <c r="F24604" s="104"/>
    </row>
    <row r="24605" spans="5:6" x14ac:dyDescent="0.25">
      <c r="E24605" s="103"/>
      <c r="F24605" s="104"/>
    </row>
    <row r="24606" spans="5:6" x14ac:dyDescent="0.25">
      <c r="E24606" s="103"/>
      <c r="F24606" s="104"/>
    </row>
    <row r="24607" spans="5:6" x14ac:dyDescent="0.25">
      <c r="E24607" s="103"/>
      <c r="F24607" s="104"/>
    </row>
    <row r="24608" spans="5:6" x14ac:dyDescent="0.25">
      <c r="E24608" s="103"/>
      <c r="F24608" s="104"/>
    </row>
    <row r="24609" spans="5:6" x14ac:dyDescent="0.25">
      <c r="E24609" s="103"/>
      <c r="F24609" s="104"/>
    </row>
    <row r="24610" spans="5:6" x14ac:dyDescent="0.25">
      <c r="E24610" s="103"/>
      <c r="F24610" s="104"/>
    </row>
    <row r="24611" spans="5:6" x14ac:dyDescent="0.25">
      <c r="E24611" s="103"/>
      <c r="F24611" s="104"/>
    </row>
    <row r="24612" spans="5:6" x14ac:dyDescent="0.25">
      <c r="E24612" s="103"/>
      <c r="F24612" s="104"/>
    </row>
    <row r="24613" spans="5:6" x14ac:dyDescent="0.25">
      <c r="E24613" s="103"/>
      <c r="F24613" s="104"/>
    </row>
    <row r="24614" spans="5:6" x14ac:dyDescent="0.25">
      <c r="E24614" s="103"/>
      <c r="F24614" s="104"/>
    </row>
    <row r="24615" spans="5:6" x14ac:dyDescent="0.25">
      <c r="E24615" s="103"/>
      <c r="F24615" s="104"/>
    </row>
    <row r="24616" spans="5:6" x14ac:dyDescent="0.25">
      <c r="E24616" s="103"/>
      <c r="F24616" s="104"/>
    </row>
    <row r="24617" spans="5:6" x14ac:dyDescent="0.25">
      <c r="E24617" s="103"/>
      <c r="F24617" s="104"/>
    </row>
    <row r="24618" spans="5:6" x14ac:dyDescent="0.25">
      <c r="E24618" s="103"/>
      <c r="F24618" s="104"/>
    </row>
    <row r="24619" spans="5:6" x14ac:dyDescent="0.25">
      <c r="E24619" s="103"/>
      <c r="F24619" s="104"/>
    </row>
    <row r="24620" spans="5:6" x14ac:dyDescent="0.25">
      <c r="E24620" s="103"/>
      <c r="F24620" s="104"/>
    </row>
    <row r="24621" spans="5:6" x14ac:dyDescent="0.25">
      <c r="E24621" s="103"/>
      <c r="F24621" s="104"/>
    </row>
    <row r="24622" spans="5:6" x14ac:dyDescent="0.25">
      <c r="E24622" s="103"/>
      <c r="F24622" s="104"/>
    </row>
    <row r="24623" spans="5:6" x14ac:dyDescent="0.25">
      <c r="E24623" s="103"/>
      <c r="F24623" s="104"/>
    </row>
    <row r="24624" spans="5:6" x14ac:dyDescent="0.25">
      <c r="E24624" s="103"/>
      <c r="F24624" s="104"/>
    </row>
    <row r="24625" spans="5:6" x14ac:dyDescent="0.25">
      <c r="E24625" s="103"/>
      <c r="F24625" s="104"/>
    </row>
    <row r="24626" spans="5:6" x14ac:dyDescent="0.25">
      <c r="E24626" s="103"/>
      <c r="F24626" s="104"/>
    </row>
    <row r="24627" spans="5:6" x14ac:dyDescent="0.25">
      <c r="E24627" s="103"/>
      <c r="F24627" s="104"/>
    </row>
    <row r="24628" spans="5:6" x14ac:dyDescent="0.25">
      <c r="E24628" s="103"/>
      <c r="F24628" s="104"/>
    </row>
    <row r="24629" spans="5:6" x14ac:dyDescent="0.25">
      <c r="E24629" s="103"/>
      <c r="F24629" s="104"/>
    </row>
    <row r="24630" spans="5:6" x14ac:dyDescent="0.25">
      <c r="E24630" s="103"/>
      <c r="F24630" s="104"/>
    </row>
    <row r="24631" spans="5:6" x14ac:dyDescent="0.25">
      <c r="E24631" s="103"/>
      <c r="F24631" s="104"/>
    </row>
    <row r="24632" spans="5:6" x14ac:dyDescent="0.25">
      <c r="E24632" s="103"/>
      <c r="F24632" s="104"/>
    </row>
    <row r="24633" spans="5:6" x14ac:dyDescent="0.25">
      <c r="E24633" s="103"/>
      <c r="F24633" s="104"/>
    </row>
    <row r="24634" spans="5:6" x14ac:dyDescent="0.25">
      <c r="E24634" s="103"/>
      <c r="F24634" s="104"/>
    </row>
    <row r="24635" spans="5:6" x14ac:dyDescent="0.25">
      <c r="E24635" s="103"/>
      <c r="F24635" s="104"/>
    </row>
    <row r="24636" spans="5:6" x14ac:dyDescent="0.25">
      <c r="E24636" s="103"/>
      <c r="F24636" s="104"/>
    </row>
    <row r="24637" spans="5:6" x14ac:dyDescent="0.25">
      <c r="E24637" s="103"/>
      <c r="F24637" s="104"/>
    </row>
    <row r="24638" spans="5:6" x14ac:dyDescent="0.25">
      <c r="E24638" s="103"/>
      <c r="F24638" s="104"/>
    </row>
    <row r="24639" spans="5:6" x14ac:dyDescent="0.25">
      <c r="E24639" s="103"/>
      <c r="F24639" s="104"/>
    </row>
    <row r="24640" spans="5:6" x14ac:dyDescent="0.25">
      <c r="E24640" s="103"/>
      <c r="F24640" s="104"/>
    </row>
    <row r="24641" spans="5:6" x14ac:dyDescent="0.25">
      <c r="E24641" s="103"/>
      <c r="F24641" s="104"/>
    </row>
    <row r="24642" spans="5:6" x14ac:dyDescent="0.25">
      <c r="E24642" s="103"/>
      <c r="F24642" s="104"/>
    </row>
    <row r="24643" spans="5:6" x14ac:dyDescent="0.25">
      <c r="E24643" s="103"/>
      <c r="F24643" s="104"/>
    </row>
    <row r="24644" spans="5:6" x14ac:dyDescent="0.25">
      <c r="E24644" s="103"/>
      <c r="F24644" s="104"/>
    </row>
    <row r="24645" spans="5:6" x14ac:dyDescent="0.25">
      <c r="E24645" s="103"/>
      <c r="F24645" s="104"/>
    </row>
    <row r="24646" spans="5:6" x14ac:dyDescent="0.25">
      <c r="E24646" s="103"/>
      <c r="F24646" s="104"/>
    </row>
    <row r="24647" spans="5:6" x14ac:dyDescent="0.25">
      <c r="E24647" s="103"/>
      <c r="F24647" s="104"/>
    </row>
    <row r="24648" spans="5:6" x14ac:dyDescent="0.25">
      <c r="E24648" s="103"/>
      <c r="F24648" s="104"/>
    </row>
    <row r="24649" spans="5:6" x14ac:dyDescent="0.25">
      <c r="E24649" s="103"/>
      <c r="F24649" s="104"/>
    </row>
    <row r="24650" spans="5:6" x14ac:dyDescent="0.25">
      <c r="E24650" s="103"/>
      <c r="F24650" s="104"/>
    </row>
    <row r="24651" spans="5:6" x14ac:dyDescent="0.25">
      <c r="E24651" s="103"/>
      <c r="F24651" s="104"/>
    </row>
    <row r="24652" spans="5:6" x14ac:dyDescent="0.25">
      <c r="E24652" s="103"/>
      <c r="F24652" s="104"/>
    </row>
    <row r="24653" spans="5:6" x14ac:dyDescent="0.25">
      <c r="E24653" s="103"/>
      <c r="F24653" s="104"/>
    </row>
    <row r="24654" spans="5:6" x14ac:dyDescent="0.25">
      <c r="E24654" s="103"/>
      <c r="F24654" s="104"/>
    </row>
    <row r="24655" spans="5:6" x14ac:dyDescent="0.25">
      <c r="E24655" s="103"/>
      <c r="F24655" s="104"/>
    </row>
    <row r="24656" spans="5:6" x14ac:dyDescent="0.25">
      <c r="E24656" s="103"/>
      <c r="F24656" s="104"/>
    </row>
    <row r="24657" spans="5:6" x14ac:dyDescent="0.25">
      <c r="E24657" s="103"/>
      <c r="F24657" s="104"/>
    </row>
    <row r="24658" spans="5:6" x14ac:dyDescent="0.25">
      <c r="E24658" s="103"/>
      <c r="F24658" s="104"/>
    </row>
    <row r="24659" spans="5:6" x14ac:dyDescent="0.25">
      <c r="E24659" s="103"/>
      <c r="F24659" s="104"/>
    </row>
    <row r="24660" spans="5:6" x14ac:dyDescent="0.25">
      <c r="E24660" s="103"/>
      <c r="F24660" s="104"/>
    </row>
    <row r="24661" spans="5:6" x14ac:dyDescent="0.25">
      <c r="E24661" s="103"/>
      <c r="F24661" s="104"/>
    </row>
    <row r="24662" spans="5:6" x14ac:dyDescent="0.25">
      <c r="E24662" s="103"/>
      <c r="F24662" s="104"/>
    </row>
    <row r="24663" spans="5:6" x14ac:dyDescent="0.25">
      <c r="E24663" s="103"/>
      <c r="F24663" s="104"/>
    </row>
    <row r="24664" spans="5:6" x14ac:dyDescent="0.25">
      <c r="E24664" s="103"/>
      <c r="F24664" s="104"/>
    </row>
    <row r="24665" spans="5:6" x14ac:dyDescent="0.25">
      <c r="E24665" s="103"/>
      <c r="F24665" s="104"/>
    </row>
    <row r="24666" spans="5:6" x14ac:dyDescent="0.25">
      <c r="E24666" s="103"/>
      <c r="F24666" s="104"/>
    </row>
    <row r="24667" spans="5:6" x14ac:dyDescent="0.25">
      <c r="E24667" s="103"/>
      <c r="F24667" s="104"/>
    </row>
    <row r="24668" spans="5:6" x14ac:dyDescent="0.25">
      <c r="E24668" s="103"/>
      <c r="F24668" s="104"/>
    </row>
    <row r="24669" spans="5:6" x14ac:dyDescent="0.25">
      <c r="E24669" s="103"/>
      <c r="F24669" s="104"/>
    </row>
    <row r="24670" spans="5:6" x14ac:dyDescent="0.25">
      <c r="E24670" s="103"/>
      <c r="F24670" s="104"/>
    </row>
    <row r="24671" spans="5:6" x14ac:dyDescent="0.25">
      <c r="E24671" s="103"/>
      <c r="F24671" s="104"/>
    </row>
    <row r="24672" spans="5:6" x14ac:dyDescent="0.25">
      <c r="E24672" s="103"/>
      <c r="F24672" s="104"/>
    </row>
    <row r="24673" spans="5:6" x14ac:dyDescent="0.25">
      <c r="E24673" s="103"/>
      <c r="F24673" s="104"/>
    </row>
    <row r="24674" spans="5:6" x14ac:dyDescent="0.25">
      <c r="E24674" s="103"/>
      <c r="F24674" s="104"/>
    </row>
    <row r="24675" spans="5:6" x14ac:dyDescent="0.25">
      <c r="E24675" s="103"/>
      <c r="F24675" s="104"/>
    </row>
    <row r="24676" spans="5:6" x14ac:dyDescent="0.25">
      <c r="E24676" s="103"/>
      <c r="F24676" s="104"/>
    </row>
    <row r="24677" spans="5:6" x14ac:dyDescent="0.25">
      <c r="E24677" s="103"/>
      <c r="F24677" s="104"/>
    </row>
    <row r="24678" spans="5:6" x14ac:dyDescent="0.25">
      <c r="E24678" s="103"/>
      <c r="F24678" s="104"/>
    </row>
    <row r="24679" spans="5:6" x14ac:dyDescent="0.25">
      <c r="E24679" s="103"/>
      <c r="F24679" s="104"/>
    </row>
    <row r="24680" spans="5:6" x14ac:dyDescent="0.25">
      <c r="E24680" s="103"/>
      <c r="F24680" s="104"/>
    </row>
    <row r="24681" spans="5:6" x14ac:dyDescent="0.25">
      <c r="E24681" s="103"/>
      <c r="F24681" s="104"/>
    </row>
    <row r="24682" spans="5:6" x14ac:dyDescent="0.25">
      <c r="E24682" s="103"/>
      <c r="F24682" s="104"/>
    </row>
    <row r="24683" spans="5:6" x14ac:dyDescent="0.25">
      <c r="E24683" s="103"/>
      <c r="F24683" s="104"/>
    </row>
    <row r="24684" spans="5:6" x14ac:dyDescent="0.25">
      <c r="E24684" s="103"/>
      <c r="F24684" s="104"/>
    </row>
    <row r="24685" spans="5:6" x14ac:dyDescent="0.25">
      <c r="E24685" s="103"/>
      <c r="F24685" s="104"/>
    </row>
    <row r="24686" spans="5:6" x14ac:dyDescent="0.25">
      <c r="E24686" s="103"/>
      <c r="F24686" s="104"/>
    </row>
    <row r="24687" spans="5:6" x14ac:dyDescent="0.25">
      <c r="E24687" s="103"/>
      <c r="F24687" s="104"/>
    </row>
    <row r="24688" spans="5:6" x14ac:dyDescent="0.25">
      <c r="E24688" s="103"/>
      <c r="F24688" s="104"/>
    </row>
    <row r="24689" spans="5:6" x14ac:dyDescent="0.25">
      <c r="E24689" s="103"/>
      <c r="F24689" s="104"/>
    </row>
    <row r="24690" spans="5:6" x14ac:dyDescent="0.25">
      <c r="E24690" s="103"/>
      <c r="F24690" s="104"/>
    </row>
    <row r="24691" spans="5:6" x14ac:dyDescent="0.25">
      <c r="E24691" s="103"/>
      <c r="F24691" s="104"/>
    </row>
    <row r="24692" spans="5:6" x14ac:dyDescent="0.25">
      <c r="E24692" s="103"/>
      <c r="F24692" s="104"/>
    </row>
    <row r="24693" spans="5:6" x14ac:dyDescent="0.25">
      <c r="E24693" s="103"/>
      <c r="F24693" s="104"/>
    </row>
    <row r="24694" spans="5:6" x14ac:dyDescent="0.25">
      <c r="E24694" s="103"/>
      <c r="F24694" s="104"/>
    </row>
    <row r="24695" spans="5:6" x14ac:dyDescent="0.25">
      <c r="E24695" s="103"/>
      <c r="F24695" s="104"/>
    </row>
    <row r="24696" spans="5:6" x14ac:dyDescent="0.25">
      <c r="E24696" s="103"/>
      <c r="F24696" s="104"/>
    </row>
    <row r="24697" spans="5:6" x14ac:dyDescent="0.25">
      <c r="E24697" s="103"/>
      <c r="F24697" s="104"/>
    </row>
    <row r="24698" spans="5:6" x14ac:dyDescent="0.25">
      <c r="E24698" s="103"/>
      <c r="F24698" s="104"/>
    </row>
    <row r="24699" spans="5:6" x14ac:dyDescent="0.25">
      <c r="E24699" s="103"/>
      <c r="F24699" s="104"/>
    </row>
    <row r="24700" spans="5:6" x14ac:dyDescent="0.25">
      <c r="E24700" s="103"/>
      <c r="F24700" s="104"/>
    </row>
    <row r="24701" spans="5:6" x14ac:dyDescent="0.25">
      <c r="E24701" s="103"/>
      <c r="F24701" s="104"/>
    </row>
    <row r="24702" spans="5:6" x14ac:dyDescent="0.25">
      <c r="E24702" s="103"/>
      <c r="F24702" s="104"/>
    </row>
    <row r="24703" spans="5:6" x14ac:dyDescent="0.25">
      <c r="E24703" s="103"/>
      <c r="F24703" s="104"/>
    </row>
    <row r="24704" spans="5:6" x14ac:dyDescent="0.25">
      <c r="E24704" s="103"/>
      <c r="F24704" s="104"/>
    </row>
    <row r="24705" spans="5:6" x14ac:dyDescent="0.25">
      <c r="E24705" s="103"/>
      <c r="F24705" s="104"/>
    </row>
    <row r="24706" spans="5:6" x14ac:dyDescent="0.25">
      <c r="E24706" s="103"/>
      <c r="F24706" s="104"/>
    </row>
    <row r="24707" spans="5:6" x14ac:dyDescent="0.25">
      <c r="E24707" s="103"/>
      <c r="F24707" s="104"/>
    </row>
    <row r="24708" spans="5:6" x14ac:dyDescent="0.25">
      <c r="E24708" s="103"/>
      <c r="F24708" s="104"/>
    </row>
    <row r="24709" spans="5:6" x14ac:dyDescent="0.25">
      <c r="E24709" s="103"/>
      <c r="F24709" s="104"/>
    </row>
    <row r="24710" spans="5:6" x14ac:dyDescent="0.25">
      <c r="E24710" s="103"/>
      <c r="F24710" s="104"/>
    </row>
    <row r="24711" spans="5:6" x14ac:dyDescent="0.25">
      <c r="E24711" s="103"/>
      <c r="F24711" s="104"/>
    </row>
    <row r="24712" spans="5:6" x14ac:dyDescent="0.25">
      <c r="E24712" s="103"/>
      <c r="F24712" s="104"/>
    </row>
    <row r="24713" spans="5:6" x14ac:dyDescent="0.25">
      <c r="E24713" s="103"/>
      <c r="F24713" s="104"/>
    </row>
    <row r="24714" spans="5:6" x14ac:dyDescent="0.25">
      <c r="E24714" s="103"/>
      <c r="F24714" s="104"/>
    </row>
    <row r="24715" spans="5:6" x14ac:dyDescent="0.25">
      <c r="E24715" s="103"/>
      <c r="F24715" s="104"/>
    </row>
    <row r="24716" spans="5:6" x14ac:dyDescent="0.25">
      <c r="E24716" s="103"/>
      <c r="F24716" s="104"/>
    </row>
    <row r="24717" spans="5:6" x14ac:dyDescent="0.25">
      <c r="E24717" s="103"/>
      <c r="F24717" s="104"/>
    </row>
    <row r="24718" spans="5:6" x14ac:dyDescent="0.25">
      <c r="E24718" s="103"/>
      <c r="F24718" s="104"/>
    </row>
    <row r="24719" spans="5:6" x14ac:dyDescent="0.25">
      <c r="E24719" s="103"/>
      <c r="F24719" s="104"/>
    </row>
    <row r="24720" spans="5:6" x14ac:dyDescent="0.25">
      <c r="E24720" s="103"/>
      <c r="F24720" s="104"/>
    </row>
    <row r="24721" spans="5:6" x14ac:dyDescent="0.25">
      <c r="E24721" s="103"/>
      <c r="F24721" s="104"/>
    </row>
    <row r="24722" spans="5:6" x14ac:dyDescent="0.25">
      <c r="E24722" s="103"/>
      <c r="F24722" s="104"/>
    </row>
    <row r="24723" spans="5:6" x14ac:dyDescent="0.25">
      <c r="E24723" s="103"/>
      <c r="F24723" s="104"/>
    </row>
    <row r="24724" spans="5:6" x14ac:dyDescent="0.25">
      <c r="E24724" s="103"/>
      <c r="F24724" s="104"/>
    </row>
    <row r="24725" spans="5:6" x14ac:dyDescent="0.25">
      <c r="E24725" s="103"/>
      <c r="F24725" s="104"/>
    </row>
    <row r="24726" spans="5:6" x14ac:dyDescent="0.25">
      <c r="E24726" s="103"/>
      <c r="F24726" s="104"/>
    </row>
    <row r="24727" spans="5:6" x14ac:dyDescent="0.25">
      <c r="E24727" s="103"/>
      <c r="F24727" s="104"/>
    </row>
    <row r="24728" spans="5:6" x14ac:dyDescent="0.25">
      <c r="E24728" s="103"/>
      <c r="F24728" s="104"/>
    </row>
    <row r="24729" spans="5:6" x14ac:dyDescent="0.25">
      <c r="E24729" s="103"/>
      <c r="F24729" s="104"/>
    </row>
    <row r="24730" spans="5:6" x14ac:dyDescent="0.25">
      <c r="E24730" s="103"/>
      <c r="F24730" s="104"/>
    </row>
    <row r="24731" spans="5:6" x14ac:dyDescent="0.25">
      <c r="E24731" s="103"/>
      <c r="F24731" s="104"/>
    </row>
    <row r="24732" spans="5:6" x14ac:dyDescent="0.25">
      <c r="E24732" s="103"/>
      <c r="F24732" s="104"/>
    </row>
    <row r="24733" spans="5:6" x14ac:dyDescent="0.25">
      <c r="E24733" s="103"/>
      <c r="F24733" s="104"/>
    </row>
    <row r="24734" spans="5:6" x14ac:dyDescent="0.25">
      <c r="E24734" s="103"/>
      <c r="F24734" s="104"/>
    </row>
    <row r="24735" spans="5:6" x14ac:dyDescent="0.25">
      <c r="E24735" s="103"/>
      <c r="F24735" s="104"/>
    </row>
    <row r="24736" spans="5:6" x14ac:dyDescent="0.25">
      <c r="E24736" s="103"/>
      <c r="F24736" s="104"/>
    </row>
    <row r="24737" spans="5:6" x14ac:dyDescent="0.25">
      <c r="E24737" s="103"/>
      <c r="F24737" s="104"/>
    </row>
    <row r="24738" spans="5:6" x14ac:dyDescent="0.25">
      <c r="E24738" s="103"/>
      <c r="F24738" s="104"/>
    </row>
    <row r="24739" spans="5:6" x14ac:dyDescent="0.25">
      <c r="E24739" s="103"/>
      <c r="F24739" s="104"/>
    </row>
    <row r="24740" spans="5:6" x14ac:dyDescent="0.25">
      <c r="E24740" s="103"/>
      <c r="F24740" s="104"/>
    </row>
    <row r="24741" spans="5:6" x14ac:dyDescent="0.25">
      <c r="E24741" s="103"/>
      <c r="F24741" s="104"/>
    </row>
    <row r="24742" spans="5:6" x14ac:dyDescent="0.25">
      <c r="E24742" s="103"/>
      <c r="F24742" s="104"/>
    </row>
    <row r="24743" spans="5:6" x14ac:dyDescent="0.25">
      <c r="E24743" s="103"/>
      <c r="F24743" s="104"/>
    </row>
    <row r="24744" spans="5:6" x14ac:dyDescent="0.25">
      <c r="E24744" s="103"/>
      <c r="F24744" s="104"/>
    </row>
    <row r="24745" spans="5:6" x14ac:dyDescent="0.25">
      <c r="E24745" s="103"/>
      <c r="F24745" s="104"/>
    </row>
    <row r="24746" spans="5:6" x14ac:dyDescent="0.25">
      <c r="E24746" s="103"/>
      <c r="F24746" s="104"/>
    </row>
    <row r="24747" spans="5:6" x14ac:dyDescent="0.25">
      <c r="E24747" s="103"/>
      <c r="F24747" s="104"/>
    </row>
    <row r="24748" spans="5:6" x14ac:dyDescent="0.25">
      <c r="E24748" s="103"/>
      <c r="F24748" s="104"/>
    </row>
    <row r="24749" spans="5:6" x14ac:dyDescent="0.25">
      <c r="E24749" s="103"/>
      <c r="F24749" s="104"/>
    </row>
    <row r="24750" spans="5:6" x14ac:dyDescent="0.25">
      <c r="E24750" s="103"/>
      <c r="F24750" s="104"/>
    </row>
    <row r="24751" spans="5:6" x14ac:dyDescent="0.25">
      <c r="E24751" s="103"/>
      <c r="F24751" s="104"/>
    </row>
    <row r="24752" spans="5:6" x14ac:dyDescent="0.25">
      <c r="E24752" s="103"/>
      <c r="F24752" s="104"/>
    </row>
    <row r="24753" spans="5:6" x14ac:dyDescent="0.25">
      <c r="E24753" s="103"/>
      <c r="F24753" s="104"/>
    </row>
    <row r="24754" spans="5:6" x14ac:dyDescent="0.25">
      <c r="E24754" s="103"/>
      <c r="F24754" s="104"/>
    </row>
    <row r="24755" spans="5:6" x14ac:dyDescent="0.25">
      <c r="E24755" s="103"/>
      <c r="F24755" s="104"/>
    </row>
    <row r="24756" spans="5:6" x14ac:dyDescent="0.25">
      <c r="E24756" s="103"/>
      <c r="F24756" s="104"/>
    </row>
    <row r="24757" spans="5:6" x14ac:dyDescent="0.25">
      <c r="E24757" s="103"/>
      <c r="F24757" s="104"/>
    </row>
    <row r="24758" spans="5:6" x14ac:dyDescent="0.25">
      <c r="E24758" s="103"/>
      <c r="F24758" s="104"/>
    </row>
    <row r="24759" spans="5:6" x14ac:dyDescent="0.25">
      <c r="E24759" s="103"/>
      <c r="F24759" s="104"/>
    </row>
    <row r="24760" spans="5:6" x14ac:dyDescent="0.25">
      <c r="E24760" s="103"/>
      <c r="F24760" s="104"/>
    </row>
    <row r="24761" spans="5:6" x14ac:dyDescent="0.25">
      <c r="E24761" s="103"/>
      <c r="F24761" s="104"/>
    </row>
    <row r="24762" spans="5:6" x14ac:dyDescent="0.25">
      <c r="E24762" s="103"/>
      <c r="F24762" s="104"/>
    </row>
    <row r="24763" spans="5:6" x14ac:dyDescent="0.25">
      <c r="E24763" s="103"/>
      <c r="F24763" s="104"/>
    </row>
    <row r="24764" spans="5:6" x14ac:dyDescent="0.25">
      <c r="E24764" s="103"/>
      <c r="F24764" s="104"/>
    </row>
    <row r="24765" spans="5:6" x14ac:dyDescent="0.25">
      <c r="E24765" s="103"/>
      <c r="F24765" s="104"/>
    </row>
    <row r="24766" spans="5:6" x14ac:dyDescent="0.25">
      <c r="E24766" s="103"/>
      <c r="F24766" s="104"/>
    </row>
    <row r="24767" spans="5:6" x14ac:dyDescent="0.25">
      <c r="E24767" s="103"/>
      <c r="F24767" s="104"/>
    </row>
    <row r="24768" spans="5:6" x14ac:dyDescent="0.25">
      <c r="E24768" s="103"/>
      <c r="F24768" s="104"/>
    </row>
    <row r="24769" spans="5:6" x14ac:dyDescent="0.25">
      <c r="E24769" s="103"/>
      <c r="F24769" s="104"/>
    </row>
    <row r="24770" spans="5:6" x14ac:dyDescent="0.25">
      <c r="E24770" s="103"/>
      <c r="F24770" s="104"/>
    </row>
    <row r="24771" spans="5:6" x14ac:dyDescent="0.25">
      <c r="E24771" s="103"/>
      <c r="F24771" s="104"/>
    </row>
    <row r="24772" spans="5:6" x14ac:dyDescent="0.25">
      <c r="E24772" s="103"/>
      <c r="F24772" s="104"/>
    </row>
    <row r="24773" spans="5:6" x14ac:dyDescent="0.25">
      <c r="E24773" s="103"/>
      <c r="F24773" s="104"/>
    </row>
    <row r="24774" spans="5:6" x14ac:dyDescent="0.25">
      <c r="E24774" s="103"/>
      <c r="F24774" s="104"/>
    </row>
    <row r="24775" spans="5:6" x14ac:dyDescent="0.25">
      <c r="E24775" s="103"/>
      <c r="F24775" s="104"/>
    </row>
    <row r="24776" spans="5:6" x14ac:dyDescent="0.25">
      <c r="E24776" s="103"/>
      <c r="F24776" s="104"/>
    </row>
    <row r="24777" spans="5:6" x14ac:dyDescent="0.25">
      <c r="E24777" s="103"/>
      <c r="F24777" s="104"/>
    </row>
    <row r="24778" spans="5:6" x14ac:dyDescent="0.25">
      <c r="E24778" s="103"/>
      <c r="F24778" s="104"/>
    </row>
    <row r="24779" spans="5:6" x14ac:dyDescent="0.25">
      <c r="E24779" s="103"/>
      <c r="F24779" s="104"/>
    </row>
    <row r="24780" spans="5:6" x14ac:dyDescent="0.25">
      <c r="E24780" s="103"/>
      <c r="F24780" s="104"/>
    </row>
    <row r="24781" spans="5:6" x14ac:dyDescent="0.25">
      <c r="E24781" s="103"/>
      <c r="F24781" s="104"/>
    </row>
    <row r="24782" spans="5:6" x14ac:dyDescent="0.25">
      <c r="E24782" s="103"/>
      <c r="F24782" s="104"/>
    </row>
    <row r="24783" spans="5:6" x14ac:dyDescent="0.25">
      <c r="E24783" s="103"/>
      <c r="F24783" s="104"/>
    </row>
    <row r="24784" spans="5:6" x14ac:dyDescent="0.25">
      <c r="E24784" s="103"/>
      <c r="F24784" s="104"/>
    </row>
    <row r="24785" spans="5:6" x14ac:dyDescent="0.25">
      <c r="E24785" s="103"/>
      <c r="F24785" s="104"/>
    </row>
    <row r="24786" spans="5:6" x14ac:dyDescent="0.25">
      <c r="E24786" s="103"/>
      <c r="F24786" s="104"/>
    </row>
    <row r="24787" spans="5:6" x14ac:dyDescent="0.25">
      <c r="E24787" s="103"/>
      <c r="F24787" s="104"/>
    </row>
    <row r="24788" spans="5:6" x14ac:dyDescent="0.25">
      <c r="E24788" s="103"/>
      <c r="F24788" s="104"/>
    </row>
    <row r="24789" spans="5:6" x14ac:dyDescent="0.25">
      <c r="E24789" s="103"/>
      <c r="F24789" s="104"/>
    </row>
    <row r="24790" spans="5:6" x14ac:dyDescent="0.25">
      <c r="E24790" s="103"/>
      <c r="F24790" s="104"/>
    </row>
    <row r="24791" spans="5:6" x14ac:dyDescent="0.25">
      <c r="E24791" s="103"/>
      <c r="F24791" s="104"/>
    </row>
    <row r="24792" spans="5:6" x14ac:dyDescent="0.25">
      <c r="E24792" s="103"/>
      <c r="F24792" s="104"/>
    </row>
    <row r="24793" spans="5:6" x14ac:dyDescent="0.25">
      <c r="E24793" s="103"/>
      <c r="F24793" s="104"/>
    </row>
    <row r="24794" spans="5:6" x14ac:dyDescent="0.25">
      <c r="E24794" s="103"/>
      <c r="F24794" s="104"/>
    </row>
    <row r="24795" spans="5:6" x14ac:dyDescent="0.25">
      <c r="E24795" s="103"/>
      <c r="F24795" s="104"/>
    </row>
    <row r="24796" spans="5:6" x14ac:dyDescent="0.25">
      <c r="E24796" s="103"/>
      <c r="F24796" s="104"/>
    </row>
    <row r="24797" spans="5:6" x14ac:dyDescent="0.25">
      <c r="E24797" s="103"/>
      <c r="F24797" s="104"/>
    </row>
    <row r="24798" spans="5:6" x14ac:dyDescent="0.25">
      <c r="E24798" s="103"/>
      <c r="F24798" s="104"/>
    </row>
    <row r="24799" spans="5:6" x14ac:dyDescent="0.25">
      <c r="E24799" s="103"/>
      <c r="F24799" s="104"/>
    </row>
    <row r="24800" spans="5:6" x14ac:dyDescent="0.25">
      <c r="E24800" s="103"/>
      <c r="F24800" s="104"/>
    </row>
    <row r="24801" spans="5:6" x14ac:dyDescent="0.25">
      <c r="E24801" s="103"/>
      <c r="F24801" s="104"/>
    </row>
    <row r="24802" spans="5:6" x14ac:dyDescent="0.25">
      <c r="E24802" s="103"/>
      <c r="F24802" s="104"/>
    </row>
    <row r="24803" spans="5:6" x14ac:dyDescent="0.25">
      <c r="E24803" s="103"/>
      <c r="F24803" s="104"/>
    </row>
    <row r="24804" spans="5:6" x14ac:dyDescent="0.25">
      <c r="E24804" s="103"/>
      <c r="F24804" s="104"/>
    </row>
    <row r="24805" spans="5:6" x14ac:dyDescent="0.25">
      <c r="E24805" s="103"/>
      <c r="F24805" s="104"/>
    </row>
    <row r="24806" spans="5:6" x14ac:dyDescent="0.25">
      <c r="E24806" s="103"/>
      <c r="F24806" s="104"/>
    </row>
    <row r="24807" spans="5:6" x14ac:dyDescent="0.25">
      <c r="E24807" s="103"/>
      <c r="F24807" s="104"/>
    </row>
    <row r="24808" spans="5:6" x14ac:dyDescent="0.25">
      <c r="E24808" s="103"/>
      <c r="F24808" s="104"/>
    </row>
    <row r="24809" spans="5:6" x14ac:dyDescent="0.25">
      <c r="E24809" s="103"/>
      <c r="F24809" s="104"/>
    </row>
    <row r="24810" spans="5:6" x14ac:dyDescent="0.25">
      <c r="E24810" s="103"/>
      <c r="F24810" s="104"/>
    </row>
    <row r="24811" spans="5:6" x14ac:dyDescent="0.25">
      <c r="E24811" s="103"/>
      <c r="F24811" s="104"/>
    </row>
    <row r="24812" spans="5:6" x14ac:dyDescent="0.25">
      <c r="E24812" s="103"/>
      <c r="F24812" s="104"/>
    </row>
    <row r="24813" spans="5:6" x14ac:dyDescent="0.25">
      <c r="E24813" s="103"/>
      <c r="F24813" s="104"/>
    </row>
    <row r="24814" spans="5:6" x14ac:dyDescent="0.25">
      <c r="E24814" s="103"/>
      <c r="F24814" s="104"/>
    </row>
    <row r="24815" spans="5:6" x14ac:dyDescent="0.25">
      <c r="E24815" s="103"/>
      <c r="F24815" s="104"/>
    </row>
    <row r="24816" spans="5:6" x14ac:dyDescent="0.25">
      <c r="E24816" s="103"/>
      <c r="F24816" s="104"/>
    </row>
    <row r="24817" spans="5:6" x14ac:dyDescent="0.25">
      <c r="E24817" s="103"/>
      <c r="F24817" s="104"/>
    </row>
    <row r="24818" spans="5:6" x14ac:dyDescent="0.25">
      <c r="E24818" s="103"/>
      <c r="F24818" s="104"/>
    </row>
    <row r="24819" spans="5:6" x14ac:dyDescent="0.25">
      <c r="E24819" s="103"/>
      <c r="F24819" s="104"/>
    </row>
    <row r="24820" spans="5:6" x14ac:dyDescent="0.25">
      <c r="E24820" s="103"/>
      <c r="F24820" s="104"/>
    </row>
    <row r="24821" spans="5:6" x14ac:dyDescent="0.25">
      <c r="E24821" s="103"/>
      <c r="F24821" s="104"/>
    </row>
    <row r="24822" spans="5:6" x14ac:dyDescent="0.25">
      <c r="E24822" s="103"/>
      <c r="F24822" s="104"/>
    </row>
    <row r="24823" spans="5:6" x14ac:dyDescent="0.25">
      <c r="E24823" s="103"/>
      <c r="F24823" s="104"/>
    </row>
    <row r="24824" spans="5:6" x14ac:dyDescent="0.25">
      <c r="E24824" s="103"/>
      <c r="F24824" s="104"/>
    </row>
    <row r="24825" spans="5:6" x14ac:dyDescent="0.25">
      <c r="E24825" s="103"/>
      <c r="F24825" s="104"/>
    </row>
    <row r="24826" spans="5:6" x14ac:dyDescent="0.25">
      <c r="E24826" s="103"/>
      <c r="F24826" s="104"/>
    </row>
    <row r="24827" spans="5:6" x14ac:dyDescent="0.25">
      <c r="E24827" s="103"/>
      <c r="F24827" s="104"/>
    </row>
    <row r="24828" spans="5:6" x14ac:dyDescent="0.25">
      <c r="E24828" s="103"/>
      <c r="F24828" s="104"/>
    </row>
    <row r="24829" spans="5:6" x14ac:dyDescent="0.25">
      <c r="E24829" s="103"/>
      <c r="F24829" s="104"/>
    </row>
    <row r="24830" spans="5:6" x14ac:dyDescent="0.25">
      <c r="E24830" s="103"/>
      <c r="F24830" s="104"/>
    </row>
    <row r="24831" spans="5:6" x14ac:dyDescent="0.25">
      <c r="E24831" s="103"/>
      <c r="F24831" s="104"/>
    </row>
    <row r="24832" spans="5:6" x14ac:dyDescent="0.25">
      <c r="E24832" s="103"/>
      <c r="F24832" s="104"/>
    </row>
    <row r="24833" spans="5:6" x14ac:dyDescent="0.25">
      <c r="E24833" s="103"/>
      <c r="F24833" s="104"/>
    </row>
    <row r="24834" spans="5:6" x14ac:dyDescent="0.25">
      <c r="E24834" s="103"/>
      <c r="F24834" s="104"/>
    </row>
    <row r="24835" spans="5:6" x14ac:dyDescent="0.25">
      <c r="E24835" s="103"/>
      <c r="F24835" s="104"/>
    </row>
    <row r="24836" spans="5:6" x14ac:dyDescent="0.25">
      <c r="E24836" s="103"/>
      <c r="F24836" s="104"/>
    </row>
    <row r="24837" spans="5:6" x14ac:dyDescent="0.25">
      <c r="E24837" s="103"/>
      <c r="F24837" s="104"/>
    </row>
    <row r="24838" spans="5:6" x14ac:dyDescent="0.25">
      <c r="E24838" s="103"/>
      <c r="F24838" s="104"/>
    </row>
    <row r="24839" spans="5:6" x14ac:dyDescent="0.25">
      <c r="E24839" s="103"/>
      <c r="F24839" s="104"/>
    </row>
    <row r="24840" spans="5:6" x14ac:dyDescent="0.25">
      <c r="E24840" s="103"/>
      <c r="F24840" s="104"/>
    </row>
    <row r="24841" spans="5:6" x14ac:dyDescent="0.25">
      <c r="E24841" s="103"/>
      <c r="F24841" s="104"/>
    </row>
    <row r="24842" spans="5:6" x14ac:dyDescent="0.25">
      <c r="E24842" s="103"/>
      <c r="F24842" s="104"/>
    </row>
    <row r="24843" spans="5:6" x14ac:dyDescent="0.25">
      <c r="E24843" s="103"/>
      <c r="F24843" s="104"/>
    </row>
    <row r="24844" spans="5:6" x14ac:dyDescent="0.25">
      <c r="E24844" s="103"/>
      <c r="F24844" s="104"/>
    </row>
    <row r="24845" spans="5:6" x14ac:dyDescent="0.25">
      <c r="E24845" s="103"/>
      <c r="F24845" s="104"/>
    </row>
    <row r="24846" spans="5:6" x14ac:dyDescent="0.25">
      <c r="E24846" s="103"/>
      <c r="F24846" s="104"/>
    </row>
    <row r="24847" spans="5:6" x14ac:dyDescent="0.25">
      <c r="E24847" s="103"/>
      <c r="F24847" s="104"/>
    </row>
    <row r="24848" spans="5:6" x14ac:dyDescent="0.25">
      <c r="E24848" s="103"/>
      <c r="F24848" s="104"/>
    </row>
    <row r="24849" spans="5:6" x14ac:dyDescent="0.25">
      <c r="E24849" s="103"/>
      <c r="F24849" s="104"/>
    </row>
    <row r="24850" spans="5:6" x14ac:dyDescent="0.25">
      <c r="E24850" s="103"/>
      <c r="F24850" s="104"/>
    </row>
    <row r="24851" spans="5:6" x14ac:dyDescent="0.25">
      <c r="E24851" s="103"/>
      <c r="F24851" s="104"/>
    </row>
    <row r="24852" spans="5:6" x14ac:dyDescent="0.25">
      <c r="E24852" s="103"/>
      <c r="F24852" s="104"/>
    </row>
    <row r="24853" spans="5:6" x14ac:dyDescent="0.25">
      <c r="E24853" s="103"/>
      <c r="F24853" s="104"/>
    </row>
    <row r="24854" spans="5:6" x14ac:dyDescent="0.25">
      <c r="E24854" s="103"/>
      <c r="F24854" s="104"/>
    </row>
    <row r="24855" spans="5:6" x14ac:dyDescent="0.25">
      <c r="E24855" s="103"/>
      <c r="F24855" s="104"/>
    </row>
    <row r="24856" spans="5:6" x14ac:dyDescent="0.25">
      <c r="E24856" s="103"/>
      <c r="F24856" s="104"/>
    </row>
    <row r="24857" spans="5:6" x14ac:dyDescent="0.25">
      <c r="E24857" s="103"/>
      <c r="F24857" s="104"/>
    </row>
    <row r="24858" spans="5:6" x14ac:dyDescent="0.25">
      <c r="E24858" s="103"/>
      <c r="F24858" s="104"/>
    </row>
    <row r="24859" spans="5:6" x14ac:dyDescent="0.25">
      <c r="E24859" s="103"/>
      <c r="F24859" s="104"/>
    </row>
    <row r="24860" spans="5:6" x14ac:dyDescent="0.25">
      <c r="E24860" s="103"/>
      <c r="F24860" s="104"/>
    </row>
    <row r="24861" spans="5:6" x14ac:dyDescent="0.25">
      <c r="E24861" s="103"/>
      <c r="F24861" s="104"/>
    </row>
    <row r="24862" spans="5:6" x14ac:dyDescent="0.25">
      <c r="E24862" s="103"/>
      <c r="F24862" s="104"/>
    </row>
    <row r="24863" spans="5:6" x14ac:dyDescent="0.25">
      <c r="E24863" s="103"/>
      <c r="F24863" s="104"/>
    </row>
    <row r="24864" spans="5:6" x14ac:dyDescent="0.25">
      <c r="E24864" s="103"/>
      <c r="F24864" s="104"/>
    </row>
    <row r="24865" spans="5:6" x14ac:dyDescent="0.25">
      <c r="E24865" s="103"/>
      <c r="F24865" s="104"/>
    </row>
    <row r="24866" spans="5:6" x14ac:dyDescent="0.25">
      <c r="E24866" s="103"/>
      <c r="F24866" s="104"/>
    </row>
    <row r="24867" spans="5:6" x14ac:dyDescent="0.25">
      <c r="E24867" s="103"/>
      <c r="F24867" s="104"/>
    </row>
    <row r="24868" spans="5:6" x14ac:dyDescent="0.25">
      <c r="E24868" s="103"/>
      <c r="F24868" s="104"/>
    </row>
    <row r="24869" spans="5:6" x14ac:dyDescent="0.25">
      <c r="E24869" s="103"/>
      <c r="F24869" s="104"/>
    </row>
    <row r="24870" spans="5:6" x14ac:dyDescent="0.25">
      <c r="E24870" s="103"/>
      <c r="F24870" s="104"/>
    </row>
    <row r="24871" spans="5:6" x14ac:dyDescent="0.25">
      <c r="E24871" s="103"/>
      <c r="F24871" s="104"/>
    </row>
    <row r="24872" spans="5:6" x14ac:dyDescent="0.25">
      <c r="E24872" s="103"/>
      <c r="F24872" s="104"/>
    </row>
    <row r="24873" spans="5:6" x14ac:dyDescent="0.25">
      <c r="E24873" s="103"/>
      <c r="F24873" s="104"/>
    </row>
    <row r="24874" spans="5:6" x14ac:dyDescent="0.25">
      <c r="E24874" s="103"/>
      <c r="F24874" s="104"/>
    </row>
    <row r="24875" spans="5:6" x14ac:dyDescent="0.25">
      <c r="E24875" s="103"/>
      <c r="F24875" s="104"/>
    </row>
    <row r="24876" spans="5:6" x14ac:dyDescent="0.25">
      <c r="E24876" s="103"/>
      <c r="F24876" s="104"/>
    </row>
    <row r="24877" spans="5:6" x14ac:dyDescent="0.25">
      <c r="E24877" s="103"/>
      <c r="F24877" s="104"/>
    </row>
    <row r="24878" spans="5:6" x14ac:dyDescent="0.25">
      <c r="E24878" s="103"/>
      <c r="F24878" s="104"/>
    </row>
    <row r="24879" spans="5:6" x14ac:dyDescent="0.25">
      <c r="E24879" s="103"/>
      <c r="F24879" s="104"/>
    </row>
    <row r="24880" spans="5:6" x14ac:dyDescent="0.25">
      <c r="E24880" s="103"/>
      <c r="F24880" s="104"/>
    </row>
    <row r="24881" spans="5:6" x14ac:dyDescent="0.25">
      <c r="E24881" s="103"/>
      <c r="F24881" s="104"/>
    </row>
    <row r="24882" spans="5:6" x14ac:dyDescent="0.25">
      <c r="E24882" s="103"/>
      <c r="F24882" s="104"/>
    </row>
    <row r="24883" spans="5:6" x14ac:dyDescent="0.25">
      <c r="E24883" s="103"/>
      <c r="F24883" s="104"/>
    </row>
    <row r="24884" spans="5:6" x14ac:dyDescent="0.25">
      <c r="E24884" s="103"/>
      <c r="F24884" s="104"/>
    </row>
    <row r="24885" spans="5:6" x14ac:dyDescent="0.25">
      <c r="E24885" s="103"/>
      <c r="F24885" s="104"/>
    </row>
    <row r="24886" spans="5:6" x14ac:dyDescent="0.25">
      <c r="E24886" s="103"/>
      <c r="F24886" s="104"/>
    </row>
    <row r="24887" spans="5:6" x14ac:dyDescent="0.25">
      <c r="E24887" s="103"/>
      <c r="F24887" s="104"/>
    </row>
    <row r="24888" spans="5:6" x14ac:dyDescent="0.25">
      <c r="E24888" s="103"/>
      <c r="F24888" s="104"/>
    </row>
    <row r="24889" spans="5:6" x14ac:dyDescent="0.25">
      <c r="E24889" s="103"/>
      <c r="F24889" s="104"/>
    </row>
    <row r="24890" spans="5:6" x14ac:dyDescent="0.25">
      <c r="E24890" s="103"/>
      <c r="F24890" s="104"/>
    </row>
    <row r="24891" spans="5:6" x14ac:dyDescent="0.25">
      <c r="E24891" s="103"/>
      <c r="F24891" s="104"/>
    </row>
    <row r="24892" spans="5:6" x14ac:dyDescent="0.25">
      <c r="E24892" s="103"/>
      <c r="F24892" s="104"/>
    </row>
    <row r="24893" spans="5:6" x14ac:dyDescent="0.25">
      <c r="E24893" s="103"/>
      <c r="F24893" s="104"/>
    </row>
    <row r="24894" spans="5:6" x14ac:dyDescent="0.25">
      <c r="E24894" s="103"/>
      <c r="F24894" s="104"/>
    </row>
    <row r="24895" spans="5:6" x14ac:dyDescent="0.25">
      <c r="E24895" s="103"/>
      <c r="F24895" s="104"/>
    </row>
    <row r="24896" spans="5:6" x14ac:dyDescent="0.25">
      <c r="E24896" s="103"/>
      <c r="F24896" s="104"/>
    </row>
    <row r="24897" spans="5:6" x14ac:dyDescent="0.25">
      <c r="E24897" s="103"/>
      <c r="F24897" s="104"/>
    </row>
    <row r="24898" spans="5:6" x14ac:dyDescent="0.25">
      <c r="E24898" s="103"/>
      <c r="F24898" s="104"/>
    </row>
    <row r="24899" spans="5:6" x14ac:dyDescent="0.25">
      <c r="E24899" s="103"/>
      <c r="F24899" s="104"/>
    </row>
    <row r="24900" spans="5:6" x14ac:dyDescent="0.25">
      <c r="E24900" s="103"/>
      <c r="F24900" s="104"/>
    </row>
    <row r="24901" spans="5:6" x14ac:dyDescent="0.25">
      <c r="E24901" s="103"/>
      <c r="F24901" s="104"/>
    </row>
    <row r="24902" spans="5:6" x14ac:dyDescent="0.25">
      <c r="E24902" s="103"/>
      <c r="F24902" s="104"/>
    </row>
    <row r="24903" spans="5:6" x14ac:dyDescent="0.25">
      <c r="E24903" s="103"/>
      <c r="F24903" s="104"/>
    </row>
    <row r="24904" spans="5:6" x14ac:dyDescent="0.25">
      <c r="E24904" s="103"/>
      <c r="F24904" s="104"/>
    </row>
    <row r="24905" spans="5:6" x14ac:dyDescent="0.25">
      <c r="E24905" s="103"/>
      <c r="F24905" s="104"/>
    </row>
    <row r="24906" spans="5:6" x14ac:dyDescent="0.25">
      <c r="E24906" s="103"/>
      <c r="F24906" s="104"/>
    </row>
    <row r="24907" spans="5:6" x14ac:dyDescent="0.25">
      <c r="E24907" s="103"/>
      <c r="F24907" s="104"/>
    </row>
    <row r="24908" spans="5:6" x14ac:dyDescent="0.25">
      <c r="E24908" s="103"/>
      <c r="F24908" s="104"/>
    </row>
    <row r="24909" spans="5:6" x14ac:dyDescent="0.25">
      <c r="E24909" s="103"/>
      <c r="F24909" s="104"/>
    </row>
    <row r="24910" spans="5:6" x14ac:dyDescent="0.25">
      <c r="E24910" s="103"/>
      <c r="F24910" s="104"/>
    </row>
    <row r="24911" spans="5:6" x14ac:dyDescent="0.25">
      <c r="E24911" s="103"/>
      <c r="F24911" s="104"/>
    </row>
    <row r="24912" spans="5:6" x14ac:dyDescent="0.25">
      <c r="E24912" s="103"/>
      <c r="F24912" s="104"/>
    </row>
    <row r="24913" spans="5:6" x14ac:dyDescent="0.25">
      <c r="E24913" s="103"/>
      <c r="F24913" s="104"/>
    </row>
    <row r="24914" spans="5:6" x14ac:dyDescent="0.25">
      <c r="E24914" s="103"/>
      <c r="F24914" s="104"/>
    </row>
    <row r="24915" spans="5:6" x14ac:dyDescent="0.25">
      <c r="E24915" s="103"/>
      <c r="F24915" s="104"/>
    </row>
    <row r="24916" spans="5:6" x14ac:dyDescent="0.25">
      <c r="E24916" s="103"/>
      <c r="F24916" s="104"/>
    </row>
    <row r="24917" spans="5:6" x14ac:dyDescent="0.25">
      <c r="E24917" s="103"/>
      <c r="F24917" s="104"/>
    </row>
    <row r="24918" spans="5:6" x14ac:dyDescent="0.25">
      <c r="E24918" s="103"/>
      <c r="F24918" s="104"/>
    </row>
    <row r="24919" spans="5:6" x14ac:dyDescent="0.25">
      <c r="E24919" s="103"/>
      <c r="F24919" s="104"/>
    </row>
    <row r="24920" spans="5:6" x14ac:dyDescent="0.25">
      <c r="E24920" s="103"/>
      <c r="F24920" s="104"/>
    </row>
    <row r="24921" spans="5:6" x14ac:dyDescent="0.25">
      <c r="E24921" s="103"/>
      <c r="F24921" s="104"/>
    </row>
    <row r="24922" spans="5:6" x14ac:dyDescent="0.25">
      <c r="E24922" s="103"/>
      <c r="F24922" s="104"/>
    </row>
    <row r="24923" spans="5:6" x14ac:dyDescent="0.25">
      <c r="E24923" s="103"/>
      <c r="F24923" s="104"/>
    </row>
    <row r="24924" spans="5:6" x14ac:dyDescent="0.25">
      <c r="E24924" s="103"/>
      <c r="F24924" s="104"/>
    </row>
    <row r="24925" spans="5:6" x14ac:dyDescent="0.25">
      <c r="E24925" s="103"/>
      <c r="F24925" s="104"/>
    </row>
    <row r="24926" spans="5:6" x14ac:dyDescent="0.25">
      <c r="E24926" s="103"/>
      <c r="F24926" s="104"/>
    </row>
    <row r="24927" spans="5:6" x14ac:dyDescent="0.25">
      <c r="E24927" s="103"/>
      <c r="F24927" s="104"/>
    </row>
    <row r="24928" spans="5:6" x14ac:dyDescent="0.25">
      <c r="E24928" s="103"/>
      <c r="F24928" s="104"/>
    </row>
    <row r="24929" spans="5:6" x14ac:dyDescent="0.25">
      <c r="E24929" s="103"/>
      <c r="F24929" s="104"/>
    </row>
    <row r="24930" spans="5:6" x14ac:dyDescent="0.25">
      <c r="E24930" s="103"/>
      <c r="F24930" s="104"/>
    </row>
    <row r="24931" spans="5:6" x14ac:dyDescent="0.25">
      <c r="E24931" s="103"/>
      <c r="F24931" s="104"/>
    </row>
    <row r="24932" spans="5:6" x14ac:dyDescent="0.25">
      <c r="E24932" s="103"/>
      <c r="F24932" s="104"/>
    </row>
    <row r="24933" spans="5:6" x14ac:dyDescent="0.25">
      <c r="E24933" s="103"/>
      <c r="F24933" s="104"/>
    </row>
    <row r="24934" spans="5:6" x14ac:dyDescent="0.25">
      <c r="E24934" s="103"/>
      <c r="F24934" s="104"/>
    </row>
    <row r="24935" spans="5:6" x14ac:dyDescent="0.25">
      <c r="E24935" s="103"/>
      <c r="F24935" s="104"/>
    </row>
    <row r="24936" spans="5:6" x14ac:dyDescent="0.25">
      <c r="E24936" s="103"/>
      <c r="F24936" s="104"/>
    </row>
    <row r="24937" spans="5:6" x14ac:dyDescent="0.25">
      <c r="E24937" s="103"/>
      <c r="F24937" s="104"/>
    </row>
    <row r="24938" spans="5:6" x14ac:dyDescent="0.25">
      <c r="E24938" s="103"/>
      <c r="F24938" s="104"/>
    </row>
    <row r="24939" spans="5:6" x14ac:dyDescent="0.25">
      <c r="E24939" s="103"/>
      <c r="F24939" s="104"/>
    </row>
    <row r="24940" spans="5:6" x14ac:dyDescent="0.25">
      <c r="E24940" s="103"/>
      <c r="F24940" s="104"/>
    </row>
    <row r="24941" spans="5:6" x14ac:dyDescent="0.25">
      <c r="E24941" s="103"/>
      <c r="F24941" s="104"/>
    </row>
    <row r="24942" spans="5:6" x14ac:dyDescent="0.25">
      <c r="E24942" s="103"/>
      <c r="F24942" s="104"/>
    </row>
    <row r="24943" spans="5:6" x14ac:dyDescent="0.25">
      <c r="E24943" s="103"/>
      <c r="F24943" s="104"/>
    </row>
    <row r="24944" spans="5:6" x14ac:dyDescent="0.25">
      <c r="E24944" s="103"/>
      <c r="F24944" s="104"/>
    </row>
    <row r="24945" spans="5:6" x14ac:dyDescent="0.25">
      <c r="E24945" s="103"/>
      <c r="F24945" s="104"/>
    </row>
    <row r="24946" spans="5:6" x14ac:dyDescent="0.25">
      <c r="E24946" s="103"/>
      <c r="F24946" s="104"/>
    </row>
    <row r="24947" spans="5:6" x14ac:dyDescent="0.25">
      <c r="E24947" s="103"/>
      <c r="F24947" s="104"/>
    </row>
    <row r="24948" spans="5:6" x14ac:dyDescent="0.25">
      <c r="E24948" s="103"/>
      <c r="F24948" s="104"/>
    </row>
    <row r="24949" spans="5:6" x14ac:dyDescent="0.25">
      <c r="E24949" s="103"/>
      <c r="F24949" s="104"/>
    </row>
    <row r="24950" spans="5:6" x14ac:dyDescent="0.25">
      <c r="E24950" s="103"/>
      <c r="F24950" s="104"/>
    </row>
    <row r="24951" spans="5:6" x14ac:dyDescent="0.25">
      <c r="E24951" s="103"/>
      <c r="F24951" s="104"/>
    </row>
    <row r="24952" spans="5:6" x14ac:dyDescent="0.25">
      <c r="E24952" s="103"/>
      <c r="F24952" s="104"/>
    </row>
    <row r="24953" spans="5:6" x14ac:dyDescent="0.25">
      <c r="E24953" s="103"/>
      <c r="F24953" s="104"/>
    </row>
    <row r="24954" spans="5:6" x14ac:dyDescent="0.25">
      <c r="E24954" s="103"/>
      <c r="F24954" s="104"/>
    </row>
    <row r="24955" spans="5:6" x14ac:dyDescent="0.25">
      <c r="E24955" s="103"/>
      <c r="F24955" s="104"/>
    </row>
    <row r="24956" spans="5:6" x14ac:dyDescent="0.25">
      <c r="E24956" s="103"/>
      <c r="F24956" s="104"/>
    </row>
    <row r="24957" spans="5:6" x14ac:dyDescent="0.25">
      <c r="E24957" s="103"/>
      <c r="F24957" s="104"/>
    </row>
    <row r="24958" spans="5:6" x14ac:dyDescent="0.25">
      <c r="E24958" s="103"/>
      <c r="F24958" s="104"/>
    </row>
    <row r="24959" spans="5:6" x14ac:dyDescent="0.25">
      <c r="E24959" s="103"/>
      <c r="F24959" s="104"/>
    </row>
    <row r="24960" spans="5:6" x14ac:dyDescent="0.25">
      <c r="E24960" s="103"/>
      <c r="F24960" s="104"/>
    </row>
    <row r="24961" spans="5:6" x14ac:dyDescent="0.25">
      <c r="E24961" s="103"/>
      <c r="F24961" s="104"/>
    </row>
    <row r="24962" spans="5:6" x14ac:dyDescent="0.25">
      <c r="E24962" s="103"/>
      <c r="F24962" s="104"/>
    </row>
    <row r="24963" spans="5:6" x14ac:dyDescent="0.25">
      <c r="E24963" s="103"/>
      <c r="F24963" s="104"/>
    </row>
    <row r="24964" spans="5:6" x14ac:dyDescent="0.25">
      <c r="E24964" s="103"/>
      <c r="F24964" s="104"/>
    </row>
    <row r="24965" spans="5:6" x14ac:dyDescent="0.25">
      <c r="E24965" s="103"/>
      <c r="F24965" s="104"/>
    </row>
    <row r="24966" spans="5:6" x14ac:dyDescent="0.25">
      <c r="E24966" s="103"/>
      <c r="F24966" s="104"/>
    </row>
    <row r="24967" spans="5:6" x14ac:dyDescent="0.25">
      <c r="E24967" s="103"/>
      <c r="F24967" s="104"/>
    </row>
    <row r="24968" spans="5:6" x14ac:dyDescent="0.25">
      <c r="E24968" s="103"/>
      <c r="F24968" s="104"/>
    </row>
    <row r="24969" spans="5:6" x14ac:dyDescent="0.25">
      <c r="E24969" s="103"/>
      <c r="F24969" s="104"/>
    </row>
    <row r="24970" spans="5:6" x14ac:dyDescent="0.25">
      <c r="E24970" s="103"/>
      <c r="F24970" s="104"/>
    </row>
    <row r="24971" spans="5:6" x14ac:dyDescent="0.25">
      <c r="E24971" s="103"/>
      <c r="F24971" s="104"/>
    </row>
    <row r="24972" spans="5:6" x14ac:dyDescent="0.25">
      <c r="E24972" s="103"/>
      <c r="F24972" s="104"/>
    </row>
    <row r="24973" spans="5:6" x14ac:dyDescent="0.25">
      <c r="E24973" s="103"/>
      <c r="F24973" s="104"/>
    </row>
    <row r="24974" spans="5:6" x14ac:dyDescent="0.25">
      <c r="E24974" s="103"/>
      <c r="F24974" s="104"/>
    </row>
    <row r="24975" spans="5:6" x14ac:dyDescent="0.25">
      <c r="E24975" s="103"/>
      <c r="F24975" s="104"/>
    </row>
    <row r="24976" spans="5:6" x14ac:dyDescent="0.25">
      <c r="E24976" s="103"/>
      <c r="F24976" s="104"/>
    </row>
    <row r="24977" spans="5:6" x14ac:dyDescent="0.25">
      <c r="E24977" s="103"/>
      <c r="F24977" s="104"/>
    </row>
    <row r="24978" spans="5:6" x14ac:dyDescent="0.25">
      <c r="E24978" s="103"/>
      <c r="F24978" s="104"/>
    </row>
    <row r="24979" spans="5:6" x14ac:dyDescent="0.25">
      <c r="E24979" s="103"/>
      <c r="F24979" s="104"/>
    </row>
    <row r="24980" spans="5:6" x14ac:dyDescent="0.25">
      <c r="E24980" s="103"/>
      <c r="F24980" s="104"/>
    </row>
    <row r="24981" spans="5:6" x14ac:dyDescent="0.25">
      <c r="E24981" s="103"/>
      <c r="F24981" s="104"/>
    </row>
    <row r="24982" spans="5:6" x14ac:dyDescent="0.25">
      <c r="E24982" s="103"/>
      <c r="F24982" s="104"/>
    </row>
    <row r="24983" spans="5:6" x14ac:dyDescent="0.25">
      <c r="E24983" s="103"/>
      <c r="F24983" s="104"/>
    </row>
    <row r="24984" spans="5:6" x14ac:dyDescent="0.25">
      <c r="E24984" s="103"/>
      <c r="F24984" s="104"/>
    </row>
    <row r="24985" spans="5:6" x14ac:dyDescent="0.25">
      <c r="E24985" s="103"/>
      <c r="F24985" s="104"/>
    </row>
    <row r="24986" spans="5:6" x14ac:dyDescent="0.25">
      <c r="E24986" s="103"/>
      <c r="F24986" s="104"/>
    </row>
    <row r="24987" spans="5:6" x14ac:dyDescent="0.25">
      <c r="E24987" s="103"/>
      <c r="F24987" s="104"/>
    </row>
    <row r="24988" spans="5:6" x14ac:dyDescent="0.25">
      <c r="E24988" s="103"/>
      <c r="F24988" s="104"/>
    </row>
    <row r="24989" spans="5:6" x14ac:dyDescent="0.25">
      <c r="E24989" s="103"/>
      <c r="F24989" s="104"/>
    </row>
    <row r="24990" spans="5:6" x14ac:dyDescent="0.25">
      <c r="E24990" s="103"/>
      <c r="F24990" s="104"/>
    </row>
    <row r="24991" spans="5:6" x14ac:dyDescent="0.25">
      <c r="E24991" s="103"/>
      <c r="F24991" s="104"/>
    </row>
    <row r="24992" spans="5:6" x14ac:dyDescent="0.25">
      <c r="E24992" s="103"/>
      <c r="F24992" s="104"/>
    </row>
    <row r="24993" spans="5:6" x14ac:dyDescent="0.25">
      <c r="E24993" s="103"/>
      <c r="F24993" s="104"/>
    </row>
    <row r="24994" spans="5:6" x14ac:dyDescent="0.25">
      <c r="E24994" s="103"/>
      <c r="F24994" s="104"/>
    </row>
    <row r="24995" spans="5:6" x14ac:dyDescent="0.25">
      <c r="E24995" s="103"/>
      <c r="F24995" s="104"/>
    </row>
    <row r="24996" spans="5:6" x14ac:dyDescent="0.25">
      <c r="E24996" s="103"/>
      <c r="F24996" s="104"/>
    </row>
    <row r="24997" spans="5:6" x14ac:dyDescent="0.25">
      <c r="E24997" s="103"/>
      <c r="F24997" s="104"/>
    </row>
    <row r="24998" spans="5:6" x14ac:dyDescent="0.25">
      <c r="E24998" s="103"/>
      <c r="F24998" s="104"/>
    </row>
    <row r="24999" spans="5:6" x14ac:dyDescent="0.25">
      <c r="E24999" s="103"/>
      <c r="F24999" s="104"/>
    </row>
    <row r="25000" spans="5:6" x14ac:dyDescent="0.25">
      <c r="E25000" s="103"/>
      <c r="F25000" s="104"/>
    </row>
    <row r="25001" spans="5:6" x14ac:dyDescent="0.25">
      <c r="E25001" s="103"/>
      <c r="F25001" s="104"/>
    </row>
    <row r="25002" spans="5:6" x14ac:dyDescent="0.25">
      <c r="E25002" s="103"/>
      <c r="F25002" s="104"/>
    </row>
    <row r="25003" spans="5:6" x14ac:dyDescent="0.25">
      <c r="E25003" s="103"/>
      <c r="F25003" s="104"/>
    </row>
    <row r="25004" spans="5:6" x14ac:dyDescent="0.25">
      <c r="E25004" s="103"/>
      <c r="F25004" s="104"/>
    </row>
    <row r="25005" spans="5:6" x14ac:dyDescent="0.25">
      <c r="E25005" s="103"/>
      <c r="F25005" s="104"/>
    </row>
    <row r="25006" spans="5:6" x14ac:dyDescent="0.25">
      <c r="E25006" s="103"/>
      <c r="F25006" s="104"/>
    </row>
    <row r="25007" spans="5:6" x14ac:dyDescent="0.25">
      <c r="E25007" s="103"/>
      <c r="F25007" s="104"/>
    </row>
    <row r="25008" spans="5:6" x14ac:dyDescent="0.25">
      <c r="E25008" s="103"/>
      <c r="F25008" s="104"/>
    </row>
    <row r="25009" spans="5:6" x14ac:dyDescent="0.25">
      <c r="E25009" s="103"/>
      <c r="F25009" s="104"/>
    </row>
    <row r="25010" spans="5:6" x14ac:dyDescent="0.25">
      <c r="E25010" s="103"/>
      <c r="F25010" s="104"/>
    </row>
    <row r="25011" spans="5:6" x14ac:dyDescent="0.25">
      <c r="E25011" s="103"/>
      <c r="F25011" s="104"/>
    </row>
    <row r="25012" spans="5:6" x14ac:dyDescent="0.25">
      <c r="E25012" s="103"/>
      <c r="F25012" s="104"/>
    </row>
    <row r="25013" spans="5:6" x14ac:dyDescent="0.25">
      <c r="E25013" s="103"/>
      <c r="F25013" s="104"/>
    </row>
    <row r="25014" spans="5:6" x14ac:dyDescent="0.25">
      <c r="E25014" s="103"/>
      <c r="F25014" s="104"/>
    </row>
    <row r="25015" spans="5:6" x14ac:dyDescent="0.25">
      <c r="E25015" s="103"/>
      <c r="F25015" s="104"/>
    </row>
    <row r="25016" spans="5:6" x14ac:dyDescent="0.25">
      <c r="E25016" s="103"/>
      <c r="F25016" s="104"/>
    </row>
    <row r="25017" spans="5:6" x14ac:dyDescent="0.25">
      <c r="E25017" s="103"/>
      <c r="F25017" s="104"/>
    </row>
    <row r="25018" spans="5:6" x14ac:dyDescent="0.25">
      <c r="E25018" s="103"/>
      <c r="F25018" s="104"/>
    </row>
    <row r="25019" spans="5:6" x14ac:dyDescent="0.25">
      <c r="E25019" s="103"/>
      <c r="F25019" s="104"/>
    </row>
    <row r="25020" spans="5:6" x14ac:dyDescent="0.25">
      <c r="E25020" s="103"/>
      <c r="F25020" s="104"/>
    </row>
    <row r="25021" spans="5:6" x14ac:dyDescent="0.25">
      <c r="E25021" s="103"/>
      <c r="F25021" s="104"/>
    </row>
    <row r="25022" spans="5:6" x14ac:dyDescent="0.25">
      <c r="E25022" s="103"/>
      <c r="F25022" s="104"/>
    </row>
    <row r="25023" spans="5:6" x14ac:dyDescent="0.25">
      <c r="E25023" s="103"/>
      <c r="F25023" s="104"/>
    </row>
    <row r="25024" spans="5:6" x14ac:dyDescent="0.25">
      <c r="E25024" s="103"/>
      <c r="F25024" s="104"/>
    </row>
    <row r="25025" spans="5:6" x14ac:dyDescent="0.25">
      <c r="E25025" s="103"/>
      <c r="F25025" s="104"/>
    </row>
    <row r="25026" spans="5:6" x14ac:dyDescent="0.25">
      <c r="E25026" s="103"/>
      <c r="F25026" s="104"/>
    </row>
    <row r="25027" spans="5:6" x14ac:dyDescent="0.25">
      <c r="E25027" s="103"/>
      <c r="F25027" s="104"/>
    </row>
    <row r="25028" spans="5:6" x14ac:dyDescent="0.25">
      <c r="E25028" s="103"/>
      <c r="F25028" s="104"/>
    </row>
    <row r="25029" spans="5:6" x14ac:dyDescent="0.25">
      <c r="E25029" s="103"/>
      <c r="F25029" s="104"/>
    </row>
    <row r="25030" spans="5:6" x14ac:dyDescent="0.25">
      <c r="E25030" s="103"/>
      <c r="F25030" s="104"/>
    </row>
    <row r="25031" spans="5:6" x14ac:dyDescent="0.25">
      <c r="E25031" s="103"/>
      <c r="F25031" s="104"/>
    </row>
    <row r="25032" spans="5:6" x14ac:dyDescent="0.25">
      <c r="E25032" s="103"/>
      <c r="F25032" s="104"/>
    </row>
    <row r="25033" spans="5:6" x14ac:dyDescent="0.25">
      <c r="E25033" s="103"/>
      <c r="F25033" s="104"/>
    </row>
    <row r="25034" spans="5:6" x14ac:dyDescent="0.25">
      <c r="E25034" s="103"/>
      <c r="F25034" s="104"/>
    </row>
    <row r="25035" spans="5:6" x14ac:dyDescent="0.25">
      <c r="E25035" s="103"/>
      <c r="F25035" s="104"/>
    </row>
    <row r="25036" spans="5:6" x14ac:dyDescent="0.25">
      <c r="E25036" s="103"/>
      <c r="F25036" s="104"/>
    </row>
    <row r="25037" spans="5:6" x14ac:dyDescent="0.25">
      <c r="E25037" s="103"/>
      <c r="F25037" s="104"/>
    </row>
    <row r="25038" spans="5:6" x14ac:dyDescent="0.25">
      <c r="E25038" s="103"/>
      <c r="F25038" s="104"/>
    </row>
    <row r="25039" spans="5:6" x14ac:dyDescent="0.25">
      <c r="E25039" s="103"/>
      <c r="F25039" s="104"/>
    </row>
    <row r="25040" spans="5:6" x14ac:dyDescent="0.25">
      <c r="E25040" s="103"/>
      <c r="F25040" s="104"/>
    </row>
    <row r="25041" spans="5:6" x14ac:dyDescent="0.25">
      <c r="E25041" s="103"/>
      <c r="F25041" s="104"/>
    </row>
    <row r="25042" spans="5:6" x14ac:dyDescent="0.25">
      <c r="E25042" s="103"/>
      <c r="F25042" s="104"/>
    </row>
    <row r="25043" spans="5:6" x14ac:dyDescent="0.25">
      <c r="E25043" s="103"/>
      <c r="F25043" s="104"/>
    </row>
    <row r="25044" spans="5:6" x14ac:dyDescent="0.25">
      <c r="E25044" s="103"/>
      <c r="F25044" s="104"/>
    </row>
    <row r="25045" spans="5:6" x14ac:dyDescent="0.25">
      <c r="E25045" s="103"/>
      <c r="F25045" s="104"/>
    </row>
    <row r="25046" spans="5:6" x14ac:dyDescent="0.25">
      <c r="E25046" s="103"/>
      <c r="F25046" s="104"/>
    </row>
    <row r="25047" spans="5:6" x14ac:dyDescent="0.25">
      <c r="E25047" s="103"/>
      <c r="F25047" s="104"/>
    </row>
    <row r="25048" spans="5:6" x14ac:dyDescent="0.25">
      <c r="E25048" s="103"/>
      <c r="F25048" s="104"/>
    </row>
    <row r="25049" spans="5:6" x14ac:dyDescent="0.25">
      <c r="E25049" s="103"/>
      <c r="F25049" s="104"/>
    </row>
    <row r="25050" spans="5:6" x14ac:dyDescent="0.25">
      <c r="E25050" s="103"/>
      <c r="F25050" s="104"/>
    </row>
    <row r="25051" spans="5:6" x14ac:dyDescent="0.25">
      <c r="E25051" s="103"/>
      <c r="F25051" s="104"/>
    </row>
    <row r="25052" spans="5:6" x14ac:dyDescent="0.25">
      <c r="E25052" s="103"/>
      <c r="F25052" s="104"/>
    </row>
    <row r="25053" spans="5:6" x14ac:dyDescent="0.25">
      <c r="E25053" s="103"/>
      <c r="F25053" s="104"/>
    </row>
    <row r="25054" spans="5:6" x14ac:dyDescent="0.25">
      <c r="E25054" s="103"/>
      <c r="F25054" s="104"/>
    </row>
    <row r="25055" spans="5:6" x14ac:dyDescent="0.25">
      <c r="E25055" s="103"/>
      <c r="F25055" s="104"/>
    </row>
    <row r="25056" spans="5:6" x14ac:dyDescent="0.25">
      <c r="E25056" s="103"/>
      <c r="F25056" s="104"/>
    </row>
    <row r="25057" spans="5:6" x14ac:dyDescent="0.25">
      <c r="E25057" s="103"/>
      <c r="F25057" s="104"/>
    </row>
    <row r="25058" spans="5:6" x14ac:dyDescent="0.25">
      <c r="E25058" s="103"/>
      <c r="F25058" s="104"/>
    </row>
    <row r="25059" spans="5:6" x14ac:dyDescent="0.25">
      <c r="E25059" s="103"/>
      <c r="F25059" s="104"/>
    </row>
    <row r="25060" spans="5:6" x14ac:dyDescent="0.25">
      <c r="E25060" s="103"/>
      <c r="F25060" s="104"/>
    </row>
    <row r="25061" spans="5:6" x14ac:dyDescent="0.25">
      <c r="E25061" s="103"/>
      <c r="F25061" s="104"/>
    </row>
    <row r="25062" spans="5:6" x14ac:dyDescent="0.25">
      <c r="E25062" s="103"/>
      <c r="F25062" s="104"/>
    </row>
    <row r="25063" spans="5:6" x14ac:dyDescent="0.25">
      <c r="E25063" s="103"/>
      <c r="F25063" s="104"/>
    </row>
    <row r="25064" spans="5:6" x14ac:dyDescent="0.25">
      <c r="E25064" s="103"/>
      <c r="F25064" s="104"/>
    </row>
    <row r="25065" spans="5:6" x14ac:dyDescent="0.25">
      <c r="E25065" s="103"/>
      <c r="F25065" s="104"/>
    </row>
    <row r="25066" spans="5:6" x14ac:dyDescent="0.25">
      <c r="E25066" s="103"/>
      <c r="F25066" s="104"/>
    </row>
    <row r="25067" spans="5:6" x14ac:dyDescent="0.25">
      <c r="E25067" s="103"/>
      <c r="F25067" s="104"/>
    </row>
    <row r="25068" spans="5:6" x14ac:dyDescent="0.25">
      <c r="E25068" s="103"/>
      <c r="F25068" s="104"/>
    </row>
    <row r="25069" spans="5:6" x14ac:dyDescent="0.25">
      <c r="E25069" s="103"/>
      <c r="F25069" s="104"/>
    </row>
    <row r="25070" spans="5:6" x14ac:dyDescent="0.25">
      <c r="E25070" s="103"/>
      <c r="F25070" s="104"/>
    </row>
    <row r="25071" spans="5:6" x14ac:dyDescent="0.25">
      <c r="E25071" s="103"/>
      <c r="F25071" s="104"/>
    </row>
    <row r="25072" spans="5:6" x14ac:dyDescent="0.25">
      <c r="E25072" s="103"/>
      <c r="F25072" s="104"/>
    </row>
    <row r="25073" spans="5:6" x14ac:dyDescent="0.25">
      <c r="E25073" s="103"/>
      <c r="F25073" s="104"/>
    </row>
    <row r="25074" spans="5:6" x14ac:dyDescent="0.25">
      <c r="E25074" s="103"/>
      <c r="F25074" s="104"/>
    </row>
    <row r="25075" spans="5:6" x14ac:dyDescent="0.25">
      <c r="E25075" s="103"/>
      <c r="F25075" s="104"/>
    </row>
    <row r="25076" spans="5:6" x14ac:dyDescent="0.25">
      <c r="E25076" s="103"/>
      <c r="F25076" s="104"/>
    </row>
    <row r="25077" spans="5:6" x14ac:dyDescent="0.25">
      <c r="E25077" s="103"/>
      <c r="F25077" s="104"/>
    </row>
    <row r="25078" spans="5:6" x14ac:dyDescent="0.25">
      <c r="E25078" s="103"/>
      <c r="F25078" s="104"/>
    </row>
    <row r="25079" spans="5:6" x14ac:dyDescent="0.25">
      <c r="E25079" s="103"/>
      <c r="F25079" s="104"/>
    </row>
    <row r="25080" spans="5:6" x14ac:dyDescent="0.25">
      <c r="E25080" s="103"/>
      <c r="F25080" s="104"/>
    </row>
    <row r="25081" spans="5:6" x14ac:dyDescent="0.25">
      <c r="E25081" s="103"/>
      <c r="F25081" s="104"/>
    </row>
    <row r="25082" spans="5:6" x14ac:dyDescent="0.25">
      <c r="E25082" s="103"/>
      <c r="F25082" s="104"/>
    </row>
    <row r="25083" spans="5:6" x14ac:dyDescent="0.25">
      <c r="E25083" s="103"/>
      <c r="F25083" s="104"/>
    </row>
    <row r="25084" spans="5:6" x14ac:dyDescent="0.25">
      <c r="E25084" s="103"/>
      <c r="F25084" s="104"/>
    </row>
    <row r="25085" spans="5:6" x14ac:dyDescent="0.25">
      <c r="E25085" s="103"/>
      <c r="F25085" s="104"/>
    </row>
    <row r="25086" spans="5:6" x14ac:dyDescent="0.25">
      <c r="E25086" s="103"/>
      <c r="F25086" s="104"/>
    </row>
    <row r="25087" spans="5:6" x14ac:dyDescent="0.25">
      <c r="E25087" s="103"/>
      <c r="F25087" s="104"/>
    </row>
    <row r="25088" spans="5:6" x14ac:dyDescent="0.25">
      <c r="E25088" s="103"/>
      <c r="F25088" s="104"/>
    </row>
    <row r="25089" spans="5:6" x14ac:dyDescent="0.25">
      <c r="E25089" s="103"/>
      <c r="F25089" s="104"/>
    </row>
    <row r="25090" spans="5:6" x14ac:dyDescent="0.25">
      <c r="E25090" s="103"/>
      <c r="F25090" s="104"/>
    </row>
    <row r="25091" spans="5:6" x14ac:dyDescent="0.25">
      <c r="E25091" s="103"/>
      <c r="F25091" s="104"/>
    </row>
    <row r="25092" spans="5:6" x14ac:dyDescent="0.25">
      <c r="E25092" s="103"/>
      <c r="F25092" s="104"/>
    </row>
    <row r="25093" spans="5:6" x14ac:dyDescent="0.25">
      <c r="E25093" s="103"/>
      <c r="F25093" s="104"/>
    </row>
    <row r="25094" spans="5:6" x14ac:dyDescent="0.25">
      <c r="E25094" s="103"/>
      <c r="F25094" s="104"/>
    </row>
    <row r="25095" spans="5:6" x14ac:dyDescent="0.25">
      <c r="E25095" s="103"/>
      <c r="F25095" s="104"/>
    </row>
    <row r="25096" spans="5:6" x14ac:dyDescent="0.25">
      <c r="E25096" s="103"/>
      <c r="F25096" s="104"/>
    </row>
    <row r="25097" spans="5:6" x14ac:dyDescent="0.25">
      <c r="E25097" s="103"/>
      <c r="F25097" s="104"/>
    </row>
    <row r="25098" spans="5:6" x14ac:dyDescent="0.25">
      <c r="E25098" s="103"/>
      <c r="F25098" s="104"/>
    </row>
    <row r="25099" spans="5:6" x14ac:dyDescent="0.25">
      <c r="E25099" s="103"/>
      <c r="F25099" s="104"/>
    </row>
    <row r="25100" spans="5:6" x14ac:dyDescent="0.25">
      <c r="E25100" s="103"/>
      <c r="F25100" s="104"/>
    </row>
    <row r="25101" spans="5:6" x14ac:dyDescent="0.25">
      <c r="E25101" s="103"/>
      <c r="F25101" s="104"/>
    </row>
    <row r="25102" spans="5:6" x14ac:dyDescent="0.25">
      <c r="E25102" s="103"/>
      <c r="F25102" s="104"/>
    </row>
    <row r="25103" spans="5:6" x14ac:dyDescent="0.25">
      <c r="E25103" s="103"/>
      <c r="F25103" s="104"/>
    </row>
    <row r="25104" spans="5:6" x14ac:dyDescent="0.25">
      <c r="E25104" s="103"/>
      <c r="F25104" s="104"/>
    </row>
    <row r="25105" spans="5:6" x14ac:dyDescent="0.25">
      <c r="E25105" s="103"/>
      <c r="F25105" s="104"/>
    </row>
    <row r="25106" spans="5:6" x14ac:dyDescent="0.25">
      <c r="E25106" s="103"/>
      <c r="F25106" s="104"/>
    </row>
    <row r="25107" spans="5:6" x14ac:dyDescent="0.25">
      <c r="E25107" s="103"/>
      <c r="F25107" s="104"/>
    </row>
    <row r="25108" spans="5:6" x14ac:dyDescent="0.25">
      <c r="E25108" s="103"/>
      <c r="F25108" s="104"/>
    </row>
    <row r="25109" spans="5:6" x14ac:dyDescent="0.25">
      <c r="E25109" s="103"/>
      <c r="F25109" s="104"/>
    </row>
    <row r="25110" spans="5:6" x14ac:dyDescent="0.25">
      <c r="E25110" s="103"/>
      <c r="F25110" s="104"/>
    </row>
    <row r="25111" spans="5:6" x14ac:dyDescent="0.25">
      <c r="E25111" s="103"/>
      <c r="F25111" s="104"/>
    </row>
    <row r="25112" spans="5:6" x14ac:dyDescent="0.25">
      <c r="E25112" s="103"/>
      <c r="F25112" s="104"/>
    </row>
    <row r="25113" spans="5:6" x14ac:dyDescent="0.25">
      <c r="E25113" s="103"/>
      <c r="F25113" s="104"/>
    </row>
    <row r="25114" spans="5:6" x14ac:dyDescent="0.25">
      <c r="E25114" s="103"/>
      <c r="F25114" s="104"/>
    </row>
    <row r="25115" spans="5:6" x14ac:dyDescent="0.25">
      <c r="E25115" s="103"/>
      <c r="F25115" s="104"/>
    </row>
    <row r="25116" spans="5:6" x14ac:dyDescent="0.25">
      <c r="E25116" s="103"/>
      <c r="F25116" s="104"/>
    </row>
    <row r="25117" spans="5:6" x14ac:dyDescent="0.25">
      <c r="E25117" s="103"/>
      <c r="F25117" s="104"/>
    </row>
    <row r="25118" spans="5:6" x14ac:dyDescent="0.25">
      <c r="E25118" s="103"/>
      <c r="F25118" s="104"/>
    </row>
    <row r="25119" spans="5:6" x14ac:dyDescent="0.25">
      <c r="E25119" s="103"/>
      <c r="F25119" s="104"/>
    </row>
    <row r="25120" spans="5:6" x14ac:dyDescent="0.25">
      <c r="E25120" s="103"/>
      <c r="F25120" s="104"/>
    </row>
    <row r="25121" spans="5:6" x14ac:dyDescent="0.25">
      <c r="E25121" s="103"/>
      <c r="F25121" s="104"/>
    </row>
    <row r="25122" spans="5:6" x14ac:dyDescent="0.25">
      <c r="E25122" s="103"/>
      <c r="F25122" s="104"/>
    </row>
    <row r="25123" spans="5:6" x14ac:dyDescent="0.25">
      <c r="E25123" s="103"/>
      <c r="F25123" s="104"/>
    </row>
    <row r="25124" spans="5:6" x14ac:dyDescent="0.25">
      <c r="E25124" s="103"/>
      <c r="F25124" s="104"/>
    </row>
    <row r="25125" spans="5:6" x14ac:dyDescent="0.25">
      <c r="E25125" s="103"/>
      <c r="F25125" s="104"/>
    </row>
    <row r="25126" spans="5:6" x14ac:dyDescent="0.25">
      <c r="E25126" s="103"/>
      <c r="F25126" s="104"/>
    </row>
    <row r="25127" spans="5:6" x14ac:dyDescent="0.25">
      <c r="E25127" s="103"/>
      <c r="F25127" s="104"/>
    </row>
    <row r="25128" spans="5:6" x14ac:dyDescent="0.25">
      <c r="E25128" s="103"/>
      <c r="F25128" s="104"/>
    </row>
    <row r="25129" spans="5:6" x14ac:dyDescent="0.25">
      <c r="E25129" s="103"/>
      <c r="F25129" s="104"/>
    </row>
    <row r="25130" spans="5:6" x14ac:dyDescent="0.25">
      <c r="E25130" s="103"/>
      <c r="F25130" s="104"/>
    </row>
    <row r="25131" spans="5:6" x14ac:dyDescent="0.25">
      <c r="E25131" s="103"/>
      <c r="F25131" s="104"/>
    </row>
    <row r="25132" spans="5:6" x14ac:dyDescent="0.25">
      <c r="E25132" s="103"/>
      <c r="F25132" s="104"/>
    </row>
    <row r="25133" spans="5:6" x14ac:dyDescent="0.25">
      <c r="E25133" s="103"/>
      <c r="F25133" s="104"/>
    </row>
    <row r="25134" spans="5:6" x14ac:dyDescent="0.25">
      <c r="E25134" s="103"/>
      <c r="F25134" s="104"/>
    </row>
    <row r="25135" spans="5:6" x14ac:dyDescent="0.25">
      <c r="E25135" s="103"/>
      <c r="F25135" s="104"/>
    </row>
    <row r="25136" spans="5:6" x14ac:dyDescent="0.25">
      <c r="E25136" s="103"/>
      <c r="F25136" s="104"/>
    </row>
    <row r="25137" spans="5:6" x14ac:dyDescent="0.25">
      <c r="E25137" s="103"/>
      <c r="F25137" s="104"/>
    </row>
    <row r="25138" spans="5:6" x14ac:dyDescent="0.25">
      <c r="E25138" s="103"/>
      <c r="F25138" s="104"/>
    </row>
    <row r="25139" spans="5:6" x14ac:dyDescent="0.25">
      <c r="E25139" s="103"/>
      <c r="F25139" s="104"/>
    </row>
    <row r="25140" spans="5:6" x14ac:dyDescent="0.25">
      <c r="E25140" s="103"/>
      <c r="F25140" s="104"/>
    </row>
    <row r="25141" spans="5:6" x14ac:dyDescent="0.25">
      <c r="E25141" s="103"/>
      <c r="F25141" s="104"/>
    </row>
    <row r="25142" spans="5:6" x14ac:dyDescent="0.25">
      <c r="E25142" s="103"/>
      <c r="F25142" s="104"/>
    </row>
    <row r="25143" spans="5:6" x14ac:dyDescent="0.25">
      <c r="E25143" s="103"/>
      <c r="F25143" s="104"/>
    </row>
    <row r="25144" spans="5:6" x14ac:dyDescent="0.25">
      <c r="E25144" s="103"/>
      <c r="F25144" s="104"/>
    </row>
    <row r="25145" spans="5:6" x14ac:dyDescent="0.25">
      <c r="E25145" s="103"/>
      <c r="F25145" s="104"/>
    </row>
    <row r="25146" spans="5:6" x14ac:dyDescent="0.25">
      <c r="E25146" s="103"/>
      <c r="F25146" s="104"/>
    </row>
    <row r="25147" spans="5:6" x14ac:dyDescent="0.25">
      <c r="E25147" s="103"/>
      <c r="F25147" s="104"/>
    </row>
    <row r="25148" spans="5:6" x14ac:dyDescent="0.25">
      <c r="E25148" s="103"/>
      <c r="F25148" s="104"/>
    </row>
    <row r="25149" spans="5:6" x14ac:dyDescent="0.25">
      <c r="E25149" s="103"/>
      <c r="F25149" s="104"/>
    </row>
    <row r="25150" spans="5:6" x14ac:dyDescent="0.25">
      <c r="E25150" s="103"/>
      <c r="F25150" s="104"/>
    </row>
    <row r="25151" spans="5:6" x14ac:dyDescent="0.25">
      <c r="E25151" s="103"/>
      <c r="F25151" s="104"/>
    </row>
    <row r="25152" spans="5:6" x14ac:dyDescent="0.25">
      <c r="E25152" s="103"/>
      <c r="F25152" s="104"/>
    </row>
    <row r="25153" spans="5:6" x14ac:dyDescent="0.25">
      <c r="E25153" s="103"/>
      <c r="F25153" s="104"/>
    </row>
    <row r="25154" spans="5:6" x14ac:dyDescent="0.25">
      <c r="E25154" s="103"/>
      <c r="F25154" s="104"/>
    </row>
    <row r="25155" spans="5:6" x14ac:dyDescent="0.25">
      <c r="E25155" s="103"/>
      <c r="F25155" s="104"/>
    </row>
    <row r="25156" spans="5:6" x14ac:dyDescent="0.25">
      <c r="E25156" s="103"/>
      <c r="F25156" s="104"/>
    </row>
    <row r="25157" spans="5:6" x14ac:dyDescent="0.25">
      <c r="E25157" s="103"/>
      <c r="F25157" s="104"/>
    </row>
    <row r="25158" spans="5:6" x14ac:dyDescent="0.25">
      <c r="E25158" s="103"/>
      <c r="F25158" s="104"/>
    </row>
    <row r="25159" spans="5:6" x14ac:dyDescent="0.25">
      <c r="E25159" s="103"/>
      <c r="F25159" s="104"/>
    </row>
    <row r="25160" spans="5:6" x14ac:dyDescent="0.25">
      <c r="E25160" s="103"/>
      <c r="F25160" s="104"/>
    </row>
    <row r="25161" spans="5:6" x14ac:dyDescent="0.25">
      <c r="E25161" s="103"/>
      <c r="F25161" s="104"/>
    </row>
    <row r="25162" spans="5:6" x14ac:dyDescent="0.25">
      <c r="E25162" s="103"/>
      <c r="F25162" s="104"/>
    </row>
    <row r="25163" spans="5:6" x14ac:dyDescent="0.25">
      <c r="E25163" s="103"/>
      <c r="F25163" s="104"/>
    </row>
    <row r="25164" spans="5:6" x14ac:dyDescent="0.25">
      <c r="E25164" s="103"/>
      <c r="F25164" s="104"/>
    </row>
    <row r="25165" spans="5:6" x14ac:dyDescent="0.25">
      <c r="E25165" s="103"/>
      <c r="F25165" s="104"/>
    </row>
    <row r="25166" spans="5:6" x14ac:dyDescent="0.25">
      <c r="E25166" s="103"/>
      <c r="F25166" s="104"/>
    </row>
    <row r="25167" spans="5:6" x14ac:dyDescent="0.25">
      <c r="E25167" s="103"/>
      <c r="F25167" s="104"/>
    </row>
    <row r="25168" spans="5:6" x14ac:dyDescent="0.25">
      <c r="E25168" s="103"/>
      <c r="F25168" s="104"/>
    </row>
    <row r="25169" spans="5:6" x14ac:dyDescent="0.25">
      <c r="E25169" s="103"/>
      <c r="F25169" s="104"/>
    </row>
    <row r="25170" spans="5:6" x14ac:dyDescent="0.25">
      <c r="E25170" s="103"/>
      <c r="F25170" s="104"/>
    </row>
    <row r="25171" spans="5:6" x14ac:dyDescent="0.25">
      <c r="E25171" s="103"/>
      <c r="F25171" s="104"/>
    </row>
    <row r="25172" spans="5:6" x14ac:dyDescent="0.25">
      <c r="E25172" s="103"/>
      <c r="F25172" s="104"/>
    </row>
    <row r="25173" spans="5:6" x14ac:dyDescent="0.25">
      <c r="E25173" s="103"/>
      <c r="F25173" s="104"/>
    </row>
    <row r="25174" spans="5:6" x14ac:dyDescent="0.25">
      <c r="E25174" s="103"/>
      <c r="F25174" s="104"/>
    </row>
    <row r="25175" spans="5:6" x14ac:dyDescent="0.25">
      <c r="E25175" s="103"/>
      <c r="F25175" s="104"/>
    </row>
    <row r="25176" spans="5:6" x14ac:dyDescent="0.25">
      <c r="E25176" s="103"/>
      <c r="F25176" s="104"/>
    </row>
    <row r="25177" spans="5:6" x14ac:dyDescent="0.25">
      <c r="E25177" s="103"/>
      <c r="F25177" s="104"/>
    </row>
    <row r="25178" spans="5:6" x14ac:dyDescent="0.25">
      <c r="E25178" s="103"/>
      <c r="F25178" s="104"/>
    </row>
    <row r="25179" spans="5:6" x14ac:dyDescent="0.25">
      <c r="E25179" s="103"/>
      <c r="F25179" s="104"/>
    </row>
    <row r="25180" spans="5:6" x14ac:dyDescent="0.25">
      <c r="E25180" s="103"/>
      <c r="F25180" s="104"/>
    </row>
    <row r="25181" spans="5:6" x14ac:dyDescent="0.25">
      <c r="E25181" s="103"/>
      <c r="F25181" s="104"/>
    </row>
    <row r="25182" spans="5:6" x14ac:dyDescent="0.25">
      <c r="E25182" s="103"/>
      <c r="F25182" s="104"/>
    </row>
    <row r="25183" spans="5:6" x14ac:dyDescent="0.25">
      <c r="E25183" s="103"/>
      <c r="F25183" s="104"/>
    </row>
    <row r="25184" spans="5:6" x14ac:dyDescent="0.25">
      <c r="E25184" s="103"/>
      <c r="F25184" s="104"/>
    </row>
    <row r="25185" spans="5:6" x14ac:dyDescent="0.25">
      <c r="E25185" s="103"/>
      <c r="F25185" s="104"/>
    </row>
    <row r="25186" spans="5:6" x14ac:dyDescent="0.25">
      <c r="E25186" s="103"/>
      <c r="F25186" s="104"/>
    </row>
    <row r="25187" spans="5:6" x14ac:dyDescent="0.25">
      <c r="E25187" s="103"/>
      <c r="F25187" s="104"/>
    </row>
    <row r="25188" spans="5:6" x14ac:dyDescent="0.25">
      <c r="E25188" s="103"/>
      <c r="F25188" s="104"/>
    </row>
    <row r="25189" spans="5:6" x14ac:dyDescent="0.25">
      <c r="E25189" s="103"/>
      <c r="F25189" s="104"/>
    </row>
    <row r="25190" spans="5:6" x14ac:dyDescent="0.25">
      <c r="E25190" s="103"/>
      <c r="F25190" s="104"/>
    </row>
    <row r="25191" spans="5:6" x14ac:dyDescent="0.25">
      <c r="E25191" s="103"/>
      <c r="F25191" s="104"/>
    </row>
    <row r="25192" spans="5:6" x14ac:dyDescent="0.25">
      <c r="E25192" s="103"/>
      <c r="F25192" s="104"/>
    </row>
    <row r="25193" spans="5:6" x14ac:dyDescent="0.25">
      <c r="E25193" s="103"/>
      <c r="F25193" s="104"/>
    </row>
    <row r="25194" spans="5:6" x14ac:dyDescent="0.25">
      <c r="E25194" s="103"/>
      <c r="F25194" s="104"/>
    </row>
    <row r="25195" spans="5:6" x14ac:dyDescent="0.25">
      <c r="E25195" s="103"/>
      <c r="F25195" s="104"/>
    </row>
    <row r="25196" spans="5:6" x14ac:dyDescent="0.25">
      <c r="E25196" s="103"/>
      <c r="F25196" s="104"/>
    </row>
    <row r="25197" spans="5:6" x14ac:dyDescent="0.25">
      <c r="E25197" s="103"/>
      <c r="F25197" s="104"/>
    </row>
    <row r="25198" spans="5:6" x14ac:dyDescent="0.25">
      <c r="E25198" s="103"/>
      <c r="F25198" s="104"/>
    </row>
    <row r="25199" spans="5:6" x14ac:dyDescent="0.25">
      <c r="E25199" s="103"/>
      <c r="F25199" s="104"/>
    </row>
    <row r="25200" spans="5:6" x14ac:dyDescent="0.25">
      <c r="E25200" s="103"/>
      <c r="F25200" s="104"/>
    </row>
    <row r="25201" spans="5:6" x14ac:dyDescent="0.25">
      <c r="E25201" s="103"/>
      <c r="F25201" s="104"/>
    </row>
    <row r="25202" spans="5:6" x14ac:dyDescent="0.25">
      <c r="E25202" s="103"/>
      <c r="F25202" s="104"/>
    </row>
    <row r="25203" spans="5:6" x14ac:dyDescent="0.25">
      <c r="E25203" s="103"/>
      <c r="F25203" s="104"/>
    </row>
    <row r="25204" spans="5:6" x14ac:dyDescent="0.25">
      <c r="E25204" s="103"/>
      <c r="F25204" s="104"/>
    </row>
    <row r="25205" spans="5:6" x14ac:dyDescent="0.25">
      <c r="E25205" s="103"/>
      <c r="F25205" s="104"/>
    </row>
    <row r="25206" spans="5:6" x14ac:dyDescent="0.25">
      <c r="E25206" s="103"/>
      <c r="F25206" s="104"/>
    </row>
    <row r="25207" spans="5:6" x14ac:dyDescent="0.25">
      <c r="E25207" s="103"/>
      <c r="F25207" s="104"/>
    </row>
    <row r="25208" spans="5:6" x14ac:dyDescent="0.25">
      <c r="E25208" s="103"/>
      <c r="F25208" s="104"/>
    </row>
    <row r="25209" spans="5:6" x14ac:dyDescent="0.25">
      <c r="E25209" s="103"/>
      <c r="F25209" s="104"/>
    </row>
    <row r="25210" spans="5:6" x14ac:dyDescent="0.25">
      <c r="E25210" s="103"/>
      <c r="F25210" s="104"/>
    </row>
    <row r="25211" spans="5:6" x14ac:dyDescent="0.25">
      <c r="E25211" s="103"/>
      <c r="F25211" s="104"/>
    </row>
    <row r="25212" spans="5:6" x14ac:dyDescent="0.25">
      <c r="E25212" s="103"/>
      <c r="F25212" s="104"/>
    </row>
    <row r="25213" spans="5:6" x14ac:dyDescent="0.25">
      <c r="E25213" s="103"/>
      <c r="F25213" s="104"/>
    </row>
    <row r="25214" spans="5:6" x14ac:dyDescent="0.25">
      <c r="E25214" s="103"/>
      <c r="F25214" s="104"/>
    </row>
    <row r="25215" spans="5:6" x14ac:dyDescent="0.25">
      <c r="E25215" s="103"/>
      <c r="F25215" s="104"/>
    </row>
    <row r="25216" spans="5:6" x14ac:dyDescent="0.25">
      <c r="E25216" s="103"/>
      <c r="F25216" s="104"/>
    </row>
    <row r="25217" spans="5:6" x14ac:dyDescent="0.25">
      <c r="E25217" s="103"/>
      <c r="F25217" s="104"/>
    </row>
    <row r="25218" spans="5:6" x14ac:dyDescent="0.25">
      <c r="E25218" s="103"/>
      <c r="F25218" s="104"/>
    </row>
    <row r="25219" spans="5:6" x14ac:dyDescent="0.25">
      <c r="E25219" s="103"/>
      <c r="F25219" s="104"/>
    </row>
    <row r="25220" spans="5:6" x14ac:dyDescent="0.25">
      <c r="E25220" s="103"/>
      <c r="F25220" s="104"/>
    </row>
    <row r="25221" spans="5:6" x14ac:dyDescent="0.25">
      <c r="E25221" s="103"/>
      <c r="F25221" s="104"/>
    </row>
    <row r="25222" spans="5:6" x14ac:dyDescent="0.25">
      <c r="E25222" s="103"/>
      <c r="F25222" s="104"/>
    </row>
    <row r="25223" spans="5:6" x14ac:dyDescent="0.25">
      <c r="E25223" s="103"/>
      <c r="F25223" s="104"/>
    </row>
    <row r="25224" spans="5:6" x14ac:dyDescent="0.25">
      <c r="E25224" s="103"/>
      <c r="F25224" s="104"/>
    </row>
    <row r="25225" spans="5:6" x14ac:dyDescent="0.25">
      <c r="E25225" s="103"/>
      <c r="F25225" s="104"/>
    </row>
    <row r="25226" spans="5:6" x14ac:dyDescent="0.25">
      <c r="E25226" s="103"/>
      <c r="F25226" s="104"/>
    </row>
    <row r="25227" spans="5:6" x14ac:dyDescent="0.25">
      <c r="E25227" s="103"/>
      <c r="F25227" s="104"/>
    </row>
    <row r="25228" spans="5:6" x14ac:dyDescent="0.25">
      <c r="E25228" s="103"/>
      <c r="F25228" s="104"/>
    </row>
    <row r="25229" spans="5:6" x14ac:dyDescent="0.25">
      <c r="E25229" s="103"/>
      <c r="F25229" s="104"/>
    </row>
    <row r="25230" spans="5:6" x14ac:dyDescent="0.25">
      <c r="E25230" s="103"/>
      <c r="F25230" s="104"/>
    </row>
    <row r="25231" spans="5:6" x14ac:dyDescent="0.25">
      <c r="E25231" s="103"/>
      <c r="F25231" s="104"/>
    </row>
    <row r="25232" spans="5:6" x14ac:dyDescent="0.25">
      <c r="E25232" s="103"/>
      <c r="F25232" s="104"/>
    </row>
    <row r="25233" spans="5:6" x14ac:dyDescent="0.25">
      <c r="E25233" s="103"/>
      <c r="F25233" s="104"/>
    </row>
    <row r="25234" spans="5:6" x14ac:dyDescent="0.25">
      <c r="E25234" s="103"/>
      <c r="F25234" s="104"/>
    </row>
    <row r="25235" spans="5:6" x14ac:dyDescent="0.25">
      <c r="E25235" s="103"/>
      <c r="F25235" s="104"/>
    </row>
    <row r="25236" spans="5:6" x14ac:dyDescent="0.25">
      <c r="E25236" s="103"/>
      <c r="F25236" s="104"/>
    </row>
    <row r="25237" spans="5:6" x14ac:dyDescent="0.25">
      <c r="E25237" s="103"/>
      <c r="F25237" s="104"/>
    </row>
    <row r="25238" spans="5:6" x14ac:dyDescent="0.25">
      <c r="E25238" s="103"/>
      <c r="F25238" s="104"/>
    </row>
    <row r="25239" spans="5:6" x14ac:dyDescent="0.25">
      <c r="E25239" s="103"/>
      <c r="F25239" s="104"/>
    </row>
    <row r="25240" spans="5:6" x14ac:dyDescent="0.25">
      <c r="E25240" s="103"/>
      <c r="F25240" s="104"/>
    </row>
    <row r="25241" spans="5:6" x14ac:dyDescent="0.25">
      <c r="E25241" s="103"/>
      <c r="F25241" s="104"/>
    </row>
    <row r="25242" spans="5:6" x14ac:dyDescent="0.25">
      <c r="E25242" s="103"/>
      <c r="F25242" s="104"/>
    </row>
    <row r="25243" spans="5:6" x14ac:dyDescent="0.25">
      <c r="E25243" s="103"/>
      <c r="F25243" s="104"/>
    </row>
    <row r="25244" spans="5:6" x14ac:dyDescent="0.25">
      <c r="E25244" s="103"/>
      <c r="F25244" s="104"/>
    </row>
    <row r="25245" spans="5:6" x14ac:dyDescent="0.25">
      <c r="E25245" s="103"/>
      <c r="F25245" s="104"/>
    </row>
    <row r="25246" spans="5:6" x14ac:dyDescent="0.25">
      <c r="E25246" s="103"/>
      <c r="F25246" s="104"/>
    </row>
    <row r="25247" spans="5:6" x14ac:dyDescent="0.25">
      <c r="E25247" s="103"/>
      <c r="F25247" s="104"/>
    </row>
    <row r="25248" spans="5:6" x14ac:dyDescent="0.25">
      <c r="E25248" s="103"/>
      <c r="F25248" s="104"/>
    </row>
    <row r="25249" spans="5:6" x14ac:dyDescent="0.25">
      <c r="E25249" s="103"/>
      <c r="F25249" s="104"/>
    </row>
    <row r="25250" spans="5:6" x14ac:dyDescent="0.25">
      <c r="E25250" s="103"/>
      <c r="F25250" s="104"/>
    </row>
    <row r="25251" spans="5:6" x14ac:dyDescent="0.25">
      <c r="E25251" s="103"/>
      <c r="F25251" s="104"/>
    </row>
    <row r="25252" spans="5:6" x14ac:dyDescent="0.25">
      <c r="E25252" s="103"/>
      <c r="F25252" s="104"/>
    </row>
    <row r="25253" spans="5:6" x14ac:dyDescent="0.25">
      <c r="E25253" s="103"/>
      <c r="F25253" s="104"/>
    </row>
    <row r="25254" spans="5:6" x14ac:dyDescent="0.25">
      <c r="E25254" s="103"/>
      <c r="F25254" s="104"/>
    </row>
    <row r="25255" spans="5:6" x14ac:dyDescent="0.25">
      <c r="E25255" s="103"/>
      <c r="F25255" s="104"/>
    </row>
    <row r="25256" spans="5:6" x14ac:dyDescent="0.25">
      <c r="E25256" s="103"/>
      <c r="F25256" s="104"/>
    </row>
    <row r="25257" spans="5:6" x14ac:dyDescent="0.25">
      <c r="E25257" s="103"/>
      <c r="F25257" s="104"/>
    </row>
    <row r="25258" spans="5:6" x14ac:dyDescent="0.25">
      <c r="E25258" s="103"/>
      <c r="F25258" s="104"/>
    </row>
    <row r="25259" spans="5:6" x14ac:dyDescent="0.25">
      <c r="E25259" s="103"/>
      <c r="F25259" s="104"/>
    </row>
    <row r="25260" spans="5:6" x14ac:dyDescent="0.25">
      <c r="E25260" s="103"/>
      <c r="F25260" s="104"/>
    </row>
    <row r="25261" spans="5:6" x14ac:dyDescent="0.25">
      <c r="E25261" s="103"/>
      <c r="F25261" s="104"/>
    </row>
    <row r="25262" spans="5:6" x14ac:dyDescent="0.25">
      <c r="E25262" s="103"/>
      <c r="F25262" s="104"/>
    </row>
    <row r="25263" spans="5:6" x14ac:dyDescent="0.25">
      <c r="E25263" s="103"/>
      <c r="F25263" s="104"/>
    </row>
    <row r="25264" spans="5:6" x14ac:dyDescent="0.25">
      <c r="E25264" s="103"/>
      <c r="F25264" s="104"/>
    </row>
    <row r="25265" spans="5:6" x14ac:dyDescent="0.25">
      <c r="E25265" s="103"/>
      <c r="F25265" s="104"/>
    </row>
    <row r="25266" spans="5:6" x14ac:dyDescent="0.25">
      <c r="E25266" s="103"/>
      <c r="F25266" s="104"/>
    </row>
    <row r="25267" spans="5:6" x14ac:dyDescent="0.25">
      <c r="E25267" s="103"/>
      <c r="F25267" s="104"/>
    </row>
    <row r="25268" spans="5:6" x14ac:dyDescent="0.25">
      <c r="E25268" s="103"/>
      <c r="F25268" s="104"/>
    </row>
    <row r="25269" spans="5:6" x14ac:dyDescent="0.25">
      <c r="E25269" s="103"/>
      <c r="F25269" s="104"/>
    </row>
    <row r="25270" spans="5:6" x14ac:dyDescent="0.25">
      <c r="E25270" s="103"/>
      <c r="F25270" s="104"/>
    </row>
    <row r="25271" spans="5:6" x14ac:dyDescent="0.25">
      <c r="E25271" s="103"/>
      <c r="F25271" s="104"/>
    </row>
    <row r="25272" spans="5:6" x14ac:dyDescent="0.25">
      <c r="E25272" s="103"/>
      <c r="F25272" s="104"/>
    </row>
    <row r="25273" spans="5:6" x14ac:dyDescent="0.25">
      <c r="E25273" s="103"/>
      <c r="F25273" s="104"/>
    </row>
    <row r="25274" spans="5:6" x14ac:dyDescent="0.25">
      <c r="E25274" s="103"/>
      <c r="F25274" s="104"/>
    </row>
    <row r="25275" spans="5:6" x14ac:dyDescent="0.25">
      <c r="E25275" s="103"/>
      <c r="F25275" s="104"/>
    </row>
    <row r="25276" spans="5:6" x14ac:dyDescent="0.25">
      <c r="E25276" s="103"/>
      <c r="F25276" s="104"/>
    </row>
    <row r="25277" spans="5:6" x14ac:dyDescent="0.25">
      <c r="E25277" s="103"/>
      <c r="F25277" s="104"/>
    </row>
    <row r="25278" spans="5:6" x14ac:dyDescent="0.25">
      <c r="E25278" s="103"/>
      <c r="F25278" s="104"/>
    </row>
    <row r="25279" spans="5:6" x14ac:dyDescent="0.25">
      <c r="E25279" s="103"/>
      <c r="F25279" s="104"/>
    </row>
    <row r="25280" spans="5:6" x14ac:dyDescent="0.25">
      <c r="E25280" s="103"/>
      <c r="F25280" s="104"/>
    </row>
    <row r="25281" spans="5:6" x14ac:dyDescent="0.25">
      <c r="E25281" s="103"/>
      <c r="F25281" s="104"/>
    </row>
    <row r="25282" spans="5:6" x14ac:dyDescent="0.25">
      <c r="E25282" s="103"/>
      <c r="F25282" s="104"/>
    </row>
    <row r="25283" spans="5:6" x14ac:dyDescent="0.25">
      <c r="E25283" s="103"/>
      <c r="F25283" s="104"/>
    </row>
    <row r="25284" spans="5:6" x14ac:dyDescent="0.25">
      <c r="E25284" s="103"/>
      <c r="F25284" s="104"/>
    </row>
    <row r="25285" spans="5:6" x14ac:dyDescent="0.25">
      <c r="E25285" s="103"/>
      <c r="F25285" s="104"/>
    </row>
    <row r="25286" spans="5:6" x14ac:dyDescent="0.25">
      <c r="E25286" s="103"/>
      <c r="F25286" s="104"/>
    </row>
    <row r="25287" spans="5:6" x14ac:dyDescent="0.25">
      <c r="E25287" s="103"/>
      <c r="F25287" s="104"/>
    </row>
    <row r="25288" spans="5:6" x14ac:dyDescent="0.25">
      <c r="E25288" s="103"/>
      <c r="F25288" s="104"/>
    </row>
    <row r="25289" spans="5:6" x14ac:dyDescent="0.25">
      <c r="E25289" s="103"/>
      <c r="F25289" s="104"/>
    </row>
    <row r="25290" spans="5:6" x14ac:dyDescent="0.25">
      <c r="E25290" s="103"/>
      <c r="F25290" s="104"/>
    </row>
    <row r="25291" spans="5:6" x14ac:dyDescent="0.25">
      <c r="E25291" s="103"/>
      <c r="F25291" s="104"/>
    </row>
    <row r="25292" spans="5:6" x14ac:dyDescent="0.25">
      <c r="E25292" s="103"/>
      <c r="F25292" s="104"/>
    </row>
    <row r="25293" spans="5:6" x14ac:dyDescent="0.25">
      <c r="E25293" s="103"/>
      <c r="F25293" s="104"/>
    </row>
    <row r="25294" spans="5:6" x14ac:dyDescent="0.25">
      <c r="E25294" s="103"/>
      <c r="F25294" s="104"/>
    </row>
    <row r="25295" spans="5:6" x14ac:dyDescent="0.25">
      <c r="E25295" s="103"/>
      <c r="F25295" s="104"/>
    </row>
    <row r="25296" spans="5:6" x14ac:dyDescent="0.25">
      <c r="E25296" s="103"/>
      <c r="F25296" s="104"/>
    </row>
    <row r="25297" spans="5:6" x14ac:dyDescent="0.25">
      <c r="E25297" s="103"/>
      <c r="F25297" s="104"/>
    </row>
    <row r="25298" spans="5:6" x14ac:dyDescent="0.25">
      <c r="E25298" s="103"/>
      <c r="F25298" s="104"/>
    </row>
    <row r="25299" spans="5:6" x14ac:dyDescent="0.25">
      <c r="E25299" s="103"/>
      <c r="F25299" s="104"/>
    </row>
    <row r="25300" spans="5:6" x14ac:dyDescent="0.25">
      <c r="E25300" s="103"/>
      <c r="F25300" s="104"/>
    </row>
    <row r="25301" spans="5:6" x14ac:dyDescent="0.25">
      <c r="E25301" s="103"/>
      <c r="F25301" s="104"/>
    </row>
    <row r="25302" spans="5:6" x14ac:dyDescent="0.25">
      <c r="E25302" s="103"/>
      <c r="F25302" s="104"/>
    </row>
    <row r="25303" spans="5:6" x14ac:dyDescent="0.25">
      <c r="E25303" s="103"/>
      <c r="F25303" s="104"/>
    </row>
    <row r="25304" spans="5:6" x14ac:dyDescent="0.25">
      <c r="E25304" s="103"/>
      <c r="F25304" s="104"/>
    </row>
    <row r="25305" spans="5:6" x14ac:dyDescent="0.25">
      <c r="E25305" s="103"/>
      <c r="F25305" s="104"/>
    </row>
    <row r="25306" spans="5:6" x14ac:dyDescent="0.25">
      <c r="E25306" s="103"/>
      <c r="F25306" s="104"/>
    </row>
    <row r="25307" spans="5:6" x14ac:dyDescent="0.25">
      <c r="E25307" s="103"/>
      <c r="F25307" s="104"/>
    </row>
    <row r="25308" spans="5:6" x14ac:dyDescent="0.25">
      <c r="E25308" s="103"/>
      <c r="F25308" s="104"/>
    </row>
    <row r="25309" spans="5:6" x14ac:dyDescent="0.25">
      <c r="E25309" s="103"/>
      <c r="F25309" s="104"/>
    </row>
    <row r="25310" spans="5:6" x14ac:dyDescent="0.25">
      <c r="E25310" s="103"/>
      <c r="F25310" s="104"/>
    </row>
    <row r="25311" spans="5:6" x14ac:dyDescent="0.25">
      <c r="E25311" s="103"/>
      <c r="F25311" s="104"/>
    </row>
    <row r="25312" spans="5:6" x14ac:dyDescent="0.25">
      <c r="E25312" s="103"/>
      <c r="F25312" s="104"/>
    </row>
    <row r="25313" spans="5:6" x14ac:dyDescent="0.25">
      <c r="E25313" s="103"/>
      <c r="F25313" s="104"/>
    </row>
    <row r="25314" spans="5:6" x14ac:dyDescent="0.25">
      <c r="E25314" s="103"/>
      <c r="F25314" s="104"/>
    </row>
    <row r="25315" spans="5:6" x14ac:dyDescent="0.25">
      <c r="E25315" s="103"/>
      <c r="F25315" s="104"/>
    </row>
    <row r="25316" spans="5:6" x14ac:dyDescent="0.25">
      <c r="E25316" s="103"/>
      <c r="F25316" s="104"/>
    </row>
    <row r="25317" spans="5:6" x14ac:dyDescent="0.25">
      <c r="E25317" s="103"/>
      <c r="F25317" s="104"/>
    </row>
    <row r="25318" spans="5:6" x14ac:dyDescent="0.25">
      <c r="E25318" s="103"/>
      <c r="F25318" s="104"/>
    </row>
    <row r="25319" spans="5:6" x14ac:dyDescent="0.25">
      <c r="E25319" s="103"/>
      <c r="F25319" s="104"/>
    </row>
    <row r="25320" spans="5:6" x14ac:dyDescent="0.25">
      <c r="E25320" s="103"/>
      <c r="F25320" s="104"/>
    </row>
    <row r="25321" spans="5:6" x14ac:dyDescent="0.25">
      <c r="E25321" s="103"/>
      <c r="F25321" s="104"/>
    </row>
    <row r="25322" spans="5:6" x14ac:dyDescent="0.25">
      <c r="E25322" s="103"/>
      <c r="F25322" s="104"/>
    </row>
    <row r="25323" spans="5:6" x14ac:dyDescent="0.25">
      <c r="E25323" s="103"/>
      <c r="F25323" s="104"/>
    </row>
    <row r="25324" spans="5:6" x14ac:dyDescent="0.25">
      <c r="E25324" s="103"/>
      <c r="F25324" s="104"/>
    </row>
    <row r="25325" spans="5:6" x14ac:dyDescent="0.25">
      <c r="E25325" s="103"/>
      <c r="F25325" s="104"/>
    </row>
    <row r="25326" spans="5:6" x14ac:dyDescent="0.25">
      <c r="E25326" s="103"/>
      <c r="F25326" s="104"/>
    </row>
    <row r="25327" spans="5:6" x14ac:dyDescent="0.25">
      <c r="E25327" s="103"/>
      <c r="F25327" s="104"/>
    </row>
    <row r="25328" spans="5:6" x14ac:dyDescent="0.25">
      <c r="E25328" s="103"/>
      <c r="F25328" s="104"/>
    </row>
    <row r="25329" spans="5:6" x14ac:dyDescent="0.25">
      <c r="E25329" s="103"/>
      <c r="F25329" s="104"/>
    </row>
    <row r="25330" spans="5:6" x14ac:dyDescent="0.25">
      <c r="E25330" s="103"/>
      <c r="F25330" s="104"/>
    </row>
    <row r="25331" spans="5:6" x14ac:dyDescent="0.25">
      <c r="E25331" s="103"/>
      <c r="F25331" s="104"/>
    </row>
    <row r="25332" spans="5:6" x14ac:dyDescent="0.25">
      <c r="E25332" s="103"/>
      <c r="F25332" s="104"/>
    </row>
    <row r="25333" spans="5:6" x14ac:dyDescent="0.25">
      <c r="E25333" s="103"/>
      <c r="F25333" s="104"/>
    </row>
    <row r="25334" spans="5:6" x14ac:dyDescent="0.25">
      <c r="E25334" s="103"/>
      <c r="F25334" s="104"/>
    </row>
    <row r="25335" spans="5:6" x14ac:dyDescent="0.25">
      <c r="E25335" s="103"/>
      <c r="F25335" s="104"/>
    </row>
    <row r="25336" spans="5:6" x14ac:dyDescent="0.25">
      <c r="E25336" s="103"/>
      <c r="F25336" s="104"/>
    </row>
    <row r="25337" spans="5:6" x14ac:dyDescent="0.25">
      <c r="E25337" s="103"/>
      <c r="F25337" s="104"/>
    </row>
    <row r="25338" spans="5:6" x14ac:dyDescent="0.25">
      <c r="E25338" s="103"/>
      <c r="F25338" s="104"/>
    </row>
    <row r="25339" spans="5:6" x14ac:dyDescent="0.25">
      <c r="E25339" s="103"/>
      <c r="F25339" s="104"/>
    </row>
    <row r="25340" spans="5:6" x14ac:dyDescent="0.25">
      <c r="E25340" s="103"/>
      <c r="F25340" s="104"/>
    </row>
    <row r="25341" spans="5:6" x14ac:dyDescent="0.25">
      <c r="E25341" s="103"/>
      <c r="F25341" s="104"/>
    </row>
    <row r="25342" spans="5:6" x14ac:dyDescent="0.25">
      <c r="E25342" s="103"/>
      <c r="F25342" s="104"/>
    </row>
    <row r="25343" spans="5:6" x14ac:dyDescent="0.25">
      <c r="E25343" s="103"/>
      <c r="F25343" s="104"/>
    </row>
    <row r="25344" spans="5:6" x14ac:dyDescent="0.25">
      <c r="E25344" s="103"/>
      <c r="F25344" s="104"/>
    </row>
    <row r="25345" spans="5:6" x14ac:dyDescent="0.25">
      <c r="E25345" s="103"/>
      <c r="F25345" s="104"/>
    </row>
    <row r="25346" spans="5:6" x14ac:dyDescent="0.25">
      <c r="E25346" s="103"/>
      <c r="F25346" s="104"/>
    </row>
    <row r="25347" spans="5:6" x14ac:dyDescent="0.25">
      <c r="E25347" s="103"/>
      <c r="F25347" s="104"/>
    </row>
    <row r="25348" spans="5:6" x14ac:dyDescent="0.25">
      <c r="E25348" s="103"/>
      <c r="F25348" s="104"/>
    </row>
    <row r="25349" spans="5:6" x14ac:dyDescent="0.25">
      <c r="E25349" s="103"/>
      <c r="F25349" s="104"/>
    </row>
    <row r="25350" spans="5:6" x14ac:dyDescent="0.25">
      <c r="E25350" s="103"/>
      <c r="F25350" s="104"/>
    </row>
    <row r="25351" spans="5:6" x14ac:dyDescent="0.25">
      <c r="E25351" s="103"/>
      <c r="F25351" s="104"/>
    </row>
    <row r="25352" spans="5:6" x14ac:dyDescent="0.25">
      <c r="E25352" s="103"/>
      <c r="F25352" s="104"/>
    </row>
    <row r="25353" spans="5:6" x14ac:dyDescent="0.25">
      <c r="E25353" s="103"/>
      <c r="F25353" s="104"/>
    </row>
    <row r="25354" spans="5:6" x14ac:dyDescent="0.25">
      <c r="E25354" s="103"/>
      <c r="F25354" s="104"/>
    </row>
    <row r="25355" spans="5:6" x14ac:dyDescent="0.25">
      <c r="E25355" s="103"/>
      <c r="F25355" s="104"/>
    </row>
    <row r="25356" spans="5:6" x14ac:dyDescent="0.25">
      <c r="E25356" s="103"/>
      <c r="F25356" s="104"/>
    </row>
    <row r="25357" spans="5:6" x14ac:dyDescent="0.25">
      <c r="E25357" s="103"/>
      <c r="F25357" s="104"/>
    </row>
    <row r="25358" spans="5:6" x14ac:dyDescent="0.25">
      <c r="E25358" s="103"/>
      <c r="F25358" s="104"/>
    </row>
    <row r="25359" spans="5:6" x14ac:dyDescent="0.25">
      <c r="E25359" s="103"/>
      <c r="F25359" s="104"/>
    </row>
    <row r="25360" spans="5:6" x14ac:dyDescent="0.25">
      <c r="E25360" s="103"/>
      <c r="F25360" s="104"/>
    </row>
    <row r="25361" spans="5:6" x14ac:dyDescent="0.25">
      <c r="E25361" s="103"/>
      <c r="F25361" s="104"/>
    </row>
    <row r="25362" spans="5:6" x14ac:dyDescent="0.25">
      <c r="E25362" s="103"/>
      <c r="F25362" s="104"/>
    </row>
    <row r="25363" spans="5:6" x14ac:dyDescent="0.25">
      <c r="E25363" s="103"/>
      <c r="F25363" s="104"/>
    </row>
    <row r="25364" spans="5:6" x14ac:dyDescent="0.25">
      <c r="E25364" s="103"/>
      <c r="F25364" s="104"/>
    </row>
    <row r="25365" spans="5:6" x14ac:dyDescent="0.25">
      <c r="E25365" s="103"/>
      <c r="F25365" s="104"/>
    </row>
    <row r="25366" spans="5:6" x14ac:dyDescent="0.25">
      <c r="E25366" s="103"/>
      <c r="F25366" s="104"/>
    </row>
    <row r="25367" spans="5:6" x14ac:dyDescent="0.25">
      <c r="E25367" s="103"/>
      <c r="F25367" s="104"/>
    </row>
    <row r="25368" spans="5:6" x14ac:dyDescent="0.25">
      <c r="E25368" s="103"/>
      <c r="F25368" s="104"/>
    </row>
    <row r="25369" spans="5:6" x14ac:dyDescent="0.25">
      <c r="E25369" s="103"/>
      <c r="F25369" s="104"/>
    </row>
    <row r="25370" spans="5:6" x14ac:dyDescent="0.25">
      <c r="E25370" s="103"/>
      <c r="F25370" s="104"/>
    </row>
    <row r="25371" spans="5:6" x14ac:dyDescent="0.25">
      <c r="E25371" s="103"/>
      <c r="F25371" s="104"/>
    </row>
    <row r="25372" spans="5:6" x14ac:dyDescent="0.25">
      <c r="E25372" s="103"/>
      <c r="F25372" s="104"/>
    </row>
    <row r="25373" spans="5:6" x14ac:dyDescent="0.25">
      <c r="E25373" s="103"/>
      <c r="F25373" s="104"/>
    </row>
    <row r="25374" spans="5:6" x14ac:dyDescent="0.25">
      <c r="E25374" s="103"/>
      <c r="F25374" s="104"/>
    </row>
    <row r="25375" spans="5:6" x14ac:dyDescent="0.25">
      <c r="E25375" s="103"/>
      <c r="F25375" s="104"/>
    </row>
    <row r="25376" spans="5:6" x14ac:dyDescent="0.25">
      <c r="E25376" s="103"/>
      <c r="F25376" s="104"/>
    </row>
    <row r="25377" spans="5:6" x14ac:dyDescent="0.25">
      <c r="E25377" s="103"/>
      <c r="F25377" s="104"/>
    </row>
    <row r="25378" spans="5:6" x14ac:dyDescent="0.25">
      <c r="E25378" s="103"/>
      <c r="F25378" s="104"/>
    </row>
    <row r="25379" spans="5:6" x14ac:dyDescent="0.25">
      <c r="E25379" s="103"/>
      <c r="F25379" s="104"/>
    </row>
    <row r="25380" spans="5:6" x14ac:dyDescent="0.25">
      <c r="E25380" s="103"/>
      <c r="F25380" s="104"/>
    </row>
    <row r="25381" spans="5:6" x14ac:dyDescent="0.25">
      <c r="E25381" s="103"/>
      <c r="F25381" s="104"/>
    </row>
    <row r="25382" spans="5:6" x14ac:dyDescent="0.25">
      <c r="E25382" s="103"/>
      <c r="F25382" s="104"/>
    </row>
    <row r="25383" spans="5:6" x14ac:dyDescent="0.25">
      <c r="E25383" s="103"/>
      <c r="F25383" s="104"/>
    </row>
    <row r="25384" spans="5:6" x14ac:dyDescent="0.25">
      <c r="E25384" s="103"/>
      <c r="F25384" s="104"/>
    </row>
    <row r="25385" spans="5:6" x14ac:dyDescent="0.25">
      <c r="E25385" s="103"/>
      <c r="F25385" s="104"/>
    </row>
    <row r="25386" spans="5:6" x14ac:dyDescent="0.25">
      <c r="E25386" s="103"/>
      <c r="F25386" s="104"/>
    </row>
    <row r="25387" spans="5:6" x14ac:dyDescent="0.25">
      <c r="E25387" s="103"/>
      <c r="F25387" s="104"/>
    </row>
    <row r="25388" spans="5:6" x14ac:dyDescent="0.25">
      <c r="E25388" s="103"/>
      <c r="F25388" s="104"/>
    </row>
    <row r="25389" spans="5:6" x14ac:dyDescent="0.25">
      <c r="E25389" s="103"/>
      <c r="F25389" s="104"/>
    </row>
    <row r="25390" spans="5:6" x14ac:dyDescent="0.25">
      <c r="E25390" s="103"/>
      <c r="F25390" s="104"/>
    </row>
    <row r="25391" spans="5:6" x14ac:dyDescent="0.25">
      <c r="E25391" s="103"/>
      <c r="F25391" s="104"/>
    </row>
    <row r="25392" spans="5:6" x14ac:dyDescent="0.25">
      <c r="E25392" s="103"/>
      <c r="F25392" s="104"/>
    </row>
    <row r="25393" spans="5:6" x14ac:dyDescent="0.25">
      <c r="E25393" s="103"/>
      <c r="F25393" s="104"/>
    </row>
    <row r="25394" spans="5:6" x14ac:dyDescent="0.25">
      <c r="E25394" s="103"/>
      <c r="F25394" s="104"/>
    </row>
    <row r="25395" spans="5:6" x14ac:dyDescent="0.25">
      <c r="E25395" s="103"/>
      <c r="F25395" s="104"/>
    </row>
    <row r="25396" spans="5:6" x14ac:dyDescent="0.25">
      <c r="E25396" s="103"/>
      <c r="F25396" s="104"/>
    </row>
    <row r="25397" spans="5:6" x14ac:dyDescent="0.25">
      <c r="E25397" s="103"/>
      <c r="F25397" s="104"/>
    </row>
    <row r="25398" spans="5:6" x14ac:dyDescent="0.25">
      <c r="E25398" s="103"/>
      <c r="F25398" s="104"/>
    </row>
    <row r="25399" spans="5:6" x14ac:dyDescent="0.25">
      <c r="E25399" s="103"/>
      <c r="F25399" s="104"/>
    </row>
    <row r="25400" spans="5:6" x14ac:dyDescent="0.25">
      <c r="E25400" s="103"/>
      <c r="F25400" s="104"/>
    </row>
    <row r="25401" spans="5:6" x14ac:dyDescent="0.25">
      <c r="E25401" s="103"/>
      <c r="F25401" s="104"/>
    </row>
    <row r="25402" spans="5:6" x14ac:dyDescent="0.25">
      <c r="E25402" s="103"/>
      <c r="F25402" s="104"/>
    </row>
    <row r="25403" spans="5:6" x14ac:dyDescent="0.25">
      <c r="E25403" s="103"/>
      <c r="F25403" s="104"/>
    </row>
    <row r="25404" spans="5:6" x14ac:dyDescent="0.25">
      <c r="E25404" s="103"/>
      <c r="F25404" s="104"/>
    </row>
    <row r="25405" spans="5:6" x14ac:dyDescent="0.25">
      <c r="E25405" s="103"/>
      <c r="F25405" s="104"/>
    </row>
    <row r="25406" spans="5:6" x14ac:dyDescent="0.25">
      <c r="E25406" s="103"/>
      <c r="F25406" s="104"/>
    </row>
    <row r="25407" spans="5:6" x14ac:dyDescent="0.25">
      <c r="E25407" s="103"/>
      <c r="F25407" s="104"/>
    </row>
    <row r="25408" spans="5:6" x14ac:dyDescent="0.25">
      <c r="E25408" s="103"/>
      <c r="F25408" s="104"/>
    </row>
    <row r="25409" spans="5:6" x14ac:dyDescent="0.25">
      <c r="E25409" s="103"/>
      <c r="F25409" s="104"/>
    </row>
    <row r="25410" spans="5:6" x14ac:dyDescent="0.25">
      <c r="E25410" s="103"/>
      <c r="F25410" s="104"/>
    </row>
    <row r="25411" spans="5:6" x14ac:dyDescent="0.25">
      <c r="E25411" s="103"/>
      <c r="F25411" s="104"/>
    </row>
    <row r="25412" spans="5:6" x14ac:dyDescent="0.25">
      <c r="E25412" s="103"/>
      <c r="F25412" s="104"/>
    </row>
    <row r="25413" spans="5:6" x14ac:dyDescent="0.25">
      <c r="E25413" s="103"/>
      <c r="F25413" s="104"/>
    </row>
    <row r="25414" spans="5:6" x14ac:dyDescent="0.25">
      <c r="E25414" s="103"/>
      <c r="F25414" s="104"/>
    </row>
    <row r="25415" spans="5:6" x14ac:dyDescent="0.25">
      <c r="E25415" s="103"/>
      <c r="F25415" s="104"/>
    </row>
    <row r="25416" spans="5:6" x14ac:dyDescent="0.25">
      <c r="E25416" s="103"/>
      <c r="F25416" s="104"/>
    </row>
    <row r="25417" spans="5:6" x14ac:dyDescent="0.25">
      <c r="E25417" s="103"/>
      <c r="F25417" s="104"/>
    </row>
    <row r="25418" spans="5:6" x14ac:dyDescent="0.25">
      <c r="E25418" s="103"/>
      <c r="F25418" s="104"/>
    </row>
    <row r="25419" spans="5:6" x14ac:dyDescent="0.25">
      <c r="E25419" s="103"/>
      <c r="F25419" s="104"/>
    </row>
    <row r="25420" spans="5:6" x14ac:dyDescent="0.25">
      <c r="E25420" s="103"/>
      <c r="F25420" s="104"/>
    </row>
    <row r="25421" spans="5:6" x14ac:dyDescent="0.25">
      <c r="E25421" s="103"/>
      <c r="F25421" s="104"/>
    </row>
    <row r="25422" spans="5:6" x14ac:dyDescent="0.25">
      <c r="E25422" s="103"/>
      <c r="F25422" s="104"/>
    </row>
    <row r="25423" spans="5:6" x14ac:dyDescent="0.25">
      <c r="E25423" s="103"/>
      <c r="F25423" s="104"/>
    </row>
    <row r="25424" spans="5:6" x14ac:dyDescent="0.25">
      <c r="E25424" s="103"/>
      <c r="F25424" s="104"/>
    </row>
    <row r="25425" spans="5:6" x14ac:dyDescent="0.25">
      <c r="E25425" s="103"/>
      <c r="F25425" s="104"/>
    </row>
    <row r="25426" spans="5:6" x14ac:dyDescent="0.25">
      <c r="E25426" s="103"/>
      <c r="F25426" s="104"/>
    </row>
    <row r="25427" spans="5:6" x14ac:dyDescent="0.25">
      <c r="E25427" s="103"/>
      <c r="F25427" s="104"/>
    </row>
    <row r="25428" spans="5:6" x14ac:dyDescent="0.25">
      <c r="E25428" s="103"/>
      <c r="F25428" s="104"/>
    </row>
    <row r="25429" spans="5:6" x14ac:dyDescent="0.25">
      <c r="E25429" s="103"/>
      <c r="F25429" s="104"/>
    </row>
    <row r="25430" spans="5:6" x14ac:dyDescent="0.25">
      <c r="E25430" s="103"/>
      <c r="F25430" s="104"/>
    </row>
    <row r="25431" spans="5:6" x14ac:dyDescent="0.25">
      <c r="E25431" s="103"/>
      <c r="F25431" s="104"/>
    </row>
    <row r="25432" spans="5:6" x14ac:dyDescent="0.25">
      <c r="E25432" s="103"/>
      <c r="F25432" s="104"/>
    </row>
    <row r="25433" spans="5:6" x14ac:dyDescent="0.25">
      <c r="E25433" s="103"/>
      <c r="F25433" s="104"/>
    </row>
    <row r="25434" spans="5:6" x14ac:dyDescent="0.25">
      <c r="E25434" s="103"/>
      <c r="F25434" s="104"/>
    </row>
    <row r="25435" spans="5:6" x14ac:dyDescent="0.25">
      <c r="E25435" s="103"/>
      <c r="F25435" s="104"/>
    </row>
    <row r="25436" spans="5:6" x14ac:dyDescent="0.25">
      <c r="E25436" s="103"/>
      <c r="F25436" s="104"/>
    </row>
    <row r="25437" spans="5:6" x14ac:dyDescent="0.25">
      <c r="E25437" s="103"/>
      <c r="F25437" s="104"/>
    </row>
    <row r="25438" spans="5:6" x14ac:dyDescent="0.25">
      <c r="E25438" s="103"/>
      <c r="F25438" s="104"/>
    </row>
    <row r="25439" spans="5:6" x14ac:dyDescent="0.25">
      <c r="E25439" s="103"/>
      <c r="F25439" s="104"/>
    </row>
    <row r="25440" spans="5:6" x14ac:dyDescent="0.25">
      <c r="E25440" s="103"/>
      <c r="F25440" s="104"/>
    </row>
    <row r="25441" spans="5:6" x14ac:dyDescent="0.25">
      <c r="E25441" s="103"/>
      <c r="F25441" s="104"/>
    </row>
    <row r="25442" spans="5:6" x14ac:dyDescent="0.25">
      <c r="E25442" s="103"/>
      <c r="F25442" s="104"/>
    </row>
    <row r="25443" spans="5:6" x14ac:dyDescent="0.25">
      <c r="E25443" s="103"/>
      <c r="F25443" s="104"/>
    </row>
    <row r="25444" spans="5:6" x14ac:dyDescent="0.25">
      <c r="E25444" s="103"/>
      <c r="F25444" s="104"/>
    </row>
    <row r="25445" spans="5:6" x14ac:dyDescent="0.25">
      <c r="E25445" s="103"/>
      <c r="F25445" s="104"/>
    </row>
    <row r="25446" spans="5:6" x14ac:dyDescent="0.25">
      <c r="E25446" s="103"/>
      <c r="F25446" s="104"/>
    </row>
    <row r="25447" spans="5:6" x14ac:dyDescent="0.25">
      <c r="E25447" s="103"/>
      <c r="F25447" s="104"/>
    </row>
    <row r="25448" spans="5:6" x14ac:dyDescent="0.25">
      <c r="E25448" s="103"/>
      <c r="F25448" s="104"/>
    </row>
    <row r="25449" spans="5:6" x14ac:dyDescent="0.25">
      <c r="E25449" s="103"/>
      <c r="F25449" s="104"/>
    </row>
    <row r="25450" spans="5:6" x14ac:dyDescent="0.25">
      <c r="E25450" s="103"/>
      <c r="F25450" s="104"/>
    </row>
    <row r="25451" spans="5:6" x14ac:dyDescent="0.25">
      <c r="E25451" s="103"/>
      <c r="F25451" s="104"/>
    </row>
    <row r="25452" spans="5:6" x14ac:dyDescent="0.25">
      <c r="E25452" s="103"/>
      <c r="F25452" s="104"/>
    </row>
    <row r="25453" spans="5:6" x14ac:dyDescent="0.25">
      <c r="E25453" s="103"/>
      <c r="F25453" s="104"/>
    </row>
    <row r="25454" spans="5:6" x14ac:dyDescent="0.25">
      <c r="E25454" s="103"/>
      <c r="F25454" s="104"/>
    </row>
    <row r="25455" spans="5:6" x14ac:dyDescent="0.25">
      <c r="E25455" s="103"/>
      <c r="F25455" s="104"/>
    </row>
    <row r="25456" spans="5:6" x14ac:dyDescent="0.25">
      <c r="E25456" s="103"/>
      <c r="F25456" s="104"/>
    </row>
    <row r="25457" spans="5:6" x14ac:dyDescent="0.25">
      <c r="E25457" s="103"/>
      <c r="F25457" s="104"/>
    </row>
    <row r="25458" spans="5:6" x14ac:dyDescent="0.25">
      <c r="E25458" s="103"/>
      <c r="F25458" s="104"/>
    </row>
    <row r="25459" spans="5:6" x14ac:dyDescent="0.25">
      <c r="E25459" s="103"/>
      <c r="F25459" s="104"/>
    </row>
    <row r="25460" spans="5:6" x14ac:dyDescent="0.25">
      <c r="E25460" s="103"/>
      <c r="F25460" s="104"/>
    </row>
    <row r="25461" spans="5:6" x14ac:dyDescent="0.25">
      <c r="E25461" s="103"/>
      <c r="F25461" s="104"/>
    </row>
    <row r="25462" spans="5:6" x14ac:dyDescent="0.25">
      <c r="E25462" s="103"/>
      <c r="F25462" s="104"/>
    </row>
    <row r="25463" spans="5:6" x14ac:dyDescent="0.25">
      <c r="E25463" s="103"/>
      <c r="F25463" s="104"/>
    </row>
    <row r="25464" spans="5:6" x14ac:dyDescent="0.25">
      <c r="E25464" s="103"/>
      <c r="F25464" s="104"/>
    </row>
    <row r="25465" spans="5:6" x14ac:dyDescent="0.25">
      <c r="E25465" s="103"/>
      <c r="F25465" s="104"/>
    </row>
    <row r="25466" spans="5:6" x14ac:dyDescent="0.25">
      <c r="E25466" s="103"/>
      <c r="F25466" s="104"/>
    </row>
    <row r="25467" spans="5:6" x14ac:dyDescent="0.25">
      <c r="E25467" s="103"/>
      <c r="F25467" s="104"/>
    </row>
    <row r="25468" spans="5:6" x14ac:dyDescent="0.25">
      <c r="E25468" s="103"/>
      <c r="F25468" s="104"/>
    </row>
    <row r="25469" spans="5:6" x14ac:dyDescent="0.25">
      <c r="E25469" s="103"/>
      <c r="F25469" s="104"/>
    </row>
    <row r="25470" spans="5:6" x14ac:dyDescent="0.25">
      <c r="E25470" s="103"/>
      <c r="F25470" s="104"/>
    </row>
    <row r="25471" spans="5:6" x14ac:dyDescent="0.25">
      <c r="E25471" s="103"/>
      <c r="F25471" s="104"/>
    </row>
    <row r="25472" spans="5:6" x14ac:dyDescent="0.25">
      <c r="E25472" s="103"/>
      <c r="F25472" s="104"/>
    </row>
    <row r="25473" spans="5:6" x14ac:dyDescent="0.25">
      <c r="E25473" s="103"/>
      <c r="F25473" s="104"/>
    </row>
    <row r="25474" spans="5:6" x14ac:dyDescent="0.25">
      <c r="E25474" s="103"/>
      <c r="F25474" s="104"/>
    </row>
    <row r="25475" spans="5:6" x14ac:dyDescent="0.25">
      <c r="E25475" s="103"/>
      <c r="F25475" s="104"/>
    </row>
    <row r="25476" spans="5:6" x14ac:dyDescent="0.25">
      <c r="E25476" s="103"/>
      <c r="F25476" s="104"/>
    </row>
    <row r="25477" spans="5:6" x14ac:dyDescent="0.25">
      <c r="E25477" s="103"/>
      <c r="F25477" s="104"/>
    </row>
    <row r="25478" spans="5:6" x14ac:dyDescent="0.25">
      <c r="E25478" s="103"/>
      <c r="F25478" s="104"/>
    </row>
    <row r="25479" spans="5:6" x14ac:dyDescent="0.25">
      <c r="E25479" s="103"/>
      <c r="F25479" s="104"/>
    </row>
    <row r="25480" spans="5:6" x14ac:dyDescent="0.25">
      <c r="E25480" s="103"/>
      <c r="F25480" s="104"/>
    </row>
    <row r="25481" spans="5:6" x14ac:dyDescent="0.25">
      <c r="E25481" s="103"/>
      <c r="F25481" s="104"/>
    </row>
    <row r="25482" spans="5:6" x14ac:dyDescent="0.25">
      <c r="E25482" s="103"/>
      <c r="F25482" s="104"/>
    </row>
    <row r="25483" spans="5:6" x14ac:dyDescent="0.25">
      <c r="E25483" s="103"/>
      <c r="F25483" s="104"/>
    </row>
    <row r="25484" spans="5:6" x14ac:dyDescent="0.25">
      <c r="E25484" s="103"/>
      <c r="F25484" s="104"/>
    </row>
    <row r="25485" spans="5:6" x14ac:dyDescent="0.25">
      <c r="E25485" s="103"/>
      <c r="F25485" s="104"/>
    </row>
    <row r="25486" spans="5:6" x14ac:dyDescent="0.25">
      <c r="E25486" s="103"/>
      <c r="F25486" s="104"/>
    </row>
    <row r="25487" spans="5:6" x14ac:dyDescent="0.25">
      <c r="E25487" s="103"/>
      <c r="F25487" s="104"/>
    </row>
    <row r="25488" spans="5:6" x14ac:dyDescent="0.25">
      <c r="E25488" s="103"/>
      <c r="F25488" s="104"/>
    </row>
    <row r="25489" spans="5:6" x14ac:dyDescent="0.25">
      <c r="E25489" s="103"/>
      <c r="F25489" s="104"/>
    </row>
    <row r="25490" spans="5:6" x14ac:dyDescent="0.25">
      <c r="E25490" s="103"/>
      <c r="F25490" s="104"/>
    </row>
    <row r="25491" spans="5:6" x14ac:dyDescent="0.25">
      <c r="E25491" s="103"/>
      <c r="F25491" s="104"/>
    </row>
    <row r="25492" spans="5:6" x14ac:dyDescent="0.25">
      <c r="E25492" s="103"/>
      <c r="F25492" s="104"/>
    </row>
    <row r="25493" spans="5:6" x14ac:dyDescent="0.25">
      <c r="E25493" s="103"/>
      <c r="F25493" s="104"/>
    </row>
    <row r="25494" spans="5:6" x14ac:dyDescent="0.25">
      <c r="E25494" s="103"/>
      <c r="F25494" s="104"/>
    </row>
    <row r="25495" spans="5:6" x14ac:dyDescent="0.25">
      <c r="E25495" s="103"/>
      <c r="F25495" s="104"/>
    </row>
    <row r="25496" spans="5:6" x14ac:dyDescent="0.25">
      <c r="E25496" s="103"/>
      <c r="F25496" s="104"/>
    </row>
    <row r="25497" spans="5:6" x14ac:dyDescent="0.25">
      <c r="E25497" s="103"/>
      <c r="F25497" s="104"/>
    </row>
    <row r="25498" spans="5:6" x14ac:dyDescent="0.25">
      <c r="E25498" s="103"/>
      <c r="F25498" s="104"/>
    </row>
    <row r="25499" spans="5:6" x14ac:dyDescent="0.25">
      <c r="E25499" s="103"/>
      <c r="F25499" s="104"/>
    </row>
    <row r="25500" spans="5:6" x14ac:dyDescent="0.25">
      <c r="E25500" s="103"/>
      <c r="F25500" s="104"/>
    </row>
    <row r="25501" spans="5:6" x14ac:dyDescent="0.25">
      <c r="E25501" s="103"/>
      <c r="F25501" s="104"/>
    </row>
    <row r="25502" spans="5:6" x14ac:dyDescent="0.25">
      <c r="E25502" s="103"/>
      <c r="F25502" s="104"/>
    </row>
    <row r="25503" spans="5:6" x14ac:dyDescent="0.25">
      <c r="E25503" s="103"/>
      <c r="F25503" s="104"/>
    </row>
    <row r="25504" spans="5:6" x14ac:dyDescent="0.25">
      <c r="E25504" s="103"/>
      <c r="F25504" s="104"/>
    </row>
    <row r="25505" spans="5:6" x14ac:dyDescent="0.25">
      <c r="E25505" s="103"/>
      <c r="F25505" s="104"/>
    </row>
    <row r="25506" spans="5:6" x14ac:dyDescent="0.25">
      <c r="E25506" s="103"/>
      <c r="F25506" s="104"/>
    </row>
    <row r="25507" spans="5:6" x14ac:dyDescent="0.25">
      <c r="E25507" s="103"/>
      <c r="F25507" s="104"/>
    </row>
    <row r="25508" spans="5:6" x14ac:dyDescent="0.25">
      <c r="E25508" s="103"/>
      <c r="F25508" s="104"/>
    </row>
    <row r="25509" spans="5:6" x14ac:dyDescent="0.25">
      <c r="E25509" s="103"/>
      <c r="F25509" s="104"/>
    </row>
    <row r="25510" spans="5:6" x14ac:dyDescent="0.25">
      <c r="E25510" s="103"/>
      <c r="F25510" s="104"/>
    </row>
    <row r="25511" spans="5:6" x14ac:dyDescent="0.25">
      <c r="E25511" s="103"/>
      <c r="F25511" s="104"/>
    </row>
    <row r="25512" spans="5:6" x14ac:dyDescent="0.25">
      <c r="E25512" s="103"/>
      <c r="F25512" s="104"/>
    </row>
    <row r="25513" spans="5:6" x14ac:dyDescent="0.25">
      <c r="E25513" s="103"/>
      <c r="F25513" s="104"/>
    </row>
    <row r="25514" spans="5:6" x14ac:dyDescent="0.25">
      <c r="E25514" s="103"/>
      <c r="F25514" s="104"/>
    </row>
    <row r="25515" spans="5:6" x14ac:dyDescent="0.25">
      <c r="E25515" s="103"/>
      <c r="F25515" s="104"/>
    </row>
    <row r="25516" spans="5:6" x14ac:dyDescent="0.25">
      <c r="E25516" s="103"/>
      <c r="F25516" s="104"/>
    </row>
    <row r="25517" spans="5:6" x14ac:dyDescent="0.25">
      <c r="E25517" s="103"/>
      <c r="F25517" s="104"/>
    </row>
    <row r="25518" spans="5:6" x14ac:dyDescent="0.25">
      <c r="E25518" s="103"/>
      <c r="F25518" s="104"/>
    </row>
    <row r="25519" spans="5:6" x14ac:dyDescent="0.25">
      <c r="E25519" s="103"/>
      <c r="F25519" s="104"/>
    </row>
    <row r="25520" spans="5:6" x14ac:dyDescent="0.25">
      <c r="E25520" s="103"/>
      <c r="F25520" s="104"/>
    </row>
    <row r="25521" spans="5:6" x14ac:dyDescent="0.25">
      <c r="E25521" s="103"/>
      <c r="F25521" s="104"/>
    </row>
    <row r="25522" spans="5:6" x14ac:dyDescent="0.25">
      <c r="E25522" s="103"/>
      <c r="F25522" s="104"/>
    </row>
    <row r="25523" spans="5:6" x14ac:dyDescent="0.25">
      <c r="E25523" s="103"/>
      <c r="F25523" s="104"/>
    </row>
    <row r="25524" spans="5:6" x14ac:dyDescent="0.25">
      <c r="E25524" s="103"/>
      <c r="F25524" s="104"/>
    </row>
    <row r="25525" spans="5:6" x14ac:dyDescent="0.25">
      <c r="E25525" s="103"/>
      <c r="F25525" s="104"/>
    </row>
    <row r="25526" spans="5:6" x14ac:dyDescent="0.25">
      <c r="E25526" s="103"/>
      <c r="F25526" s="104"/>
    </row>
    <row r="25527" spans="5:6" x14ac:dyDescent="0.25">
      <c r="E25527" s="103"/>
      <c r="F25527" s="104"/>
    </row>
    <row r="25528" spans="5:6" x14ac:dyDescent="0.25">
      <c r="E25528" s="103"/>
      <c r="F25528" s="104"/>
    </row>
    <row r="25529" spans="5:6" x14ac:dyDescent="0.25">
      <c r="E25529" s="103"/>
      <c r="F25529" s="104"/>
    </row>
    <row r="25530" spans="5:6" x14ac:dyDescent="0.25">
      <c r="E25530" s="103"/>
      <c r="F25530" s="104"/>
    </row>
    <row r="25531" spans="5:6" x14ac:dyDescent="0.25">
      <c r="E25531" s="103"/>
      <c r="F25531" s="104"/>
    </row>
    <row r="25532" spans="5:6" x14ac:dyDescent="0.25">
      <c r="E25532" s="103"/>
      <c r="F25532" s="104"/>
    </row>
    <row r="25533" spans="5:6" x14ac:dyDescent="0.25">
      <c r="E25533" s="103"/>
      <c r="F25533" s="104"/>
    </row>
    <row r="25534" spans="5:6" x14ac:dyDescent="0.25">
      <c r="E25534" s="103"/>
      <c r="F25534" s="104"/>
    </row>
    <row r="25535" spans="5:6" x14ac:dyDescent="0.25">
      <c r="E25535" s="103"/>
      <c r="F25535" s="104"/>
    </row>
    <row r="25536" spans="5:6" x14ac:dyDescent="0.25">
      <c r="E25536" s="103"/>
      <c r="F25536" s="104"/>
    </row>
    <row r="25537" spans="5:6" x14ac:dyDescent="0.25">
      <c r="E25537" s="103"/>
      <c r="F25537" s="104"/>
    </row>
    <row r="25538" spans="5:6" x14ac:dyDescent="0.25">
      <c r="E25538" s="103"/>
      <c r="F25538" s="104"/>
    </row>
    <row r="25539" spans="5:6" x14ac:dyDescent="0.25">
      <c r="E25539" s="103"/>
      <c r="F25539" s="104"/>
    </row>
    <row r="25540" spans="5:6" x14ac:dyDescent="0.25">
      <c r="E25540" s="103"/>
      <c r="F25540" s="104"/>
    </row>
    <row r="25541" spans="5:6" x14ac:dyDescent="0.25">
      <c r="E25541" s="103"/>
      <c r="F25541" s="104"/>
    </row>
    <row r="25542" spans="5:6" x14ac:dyDescent="0.25">
      <c r="E25542" s="103"/>
      <c r="F25542" s="104"/>
    </row>
    <row r="25543" spans="5:6" x14ac:dyDescent="0.25">
      <c r="E25543" s="103"/>
      <c r="F25543" s="104"/>
    </row>
    <row r="25544" spans="5:6" x14ac:dyDescent="0.25">
      <c r="E25544" s="103"/>
      <c r="F25544" s="104"/>
    </row>
    <row r="25545" spans="5:6" x14ac:dyDescent="0.25">
      <c r="E25545" s="103"/>
      <c r="F25545" s="104"/>
    </row>
    <row r="25546" spans="5:6" x14ac:dyDescent="0.25">
      <c r="E25546" s="103"/>
      <c r="F25546" s="104"/>
    </row>
    <row r="25547" spans="5:6" x14ac:dyDescent="0.25">
      <c r="E25547" s="103"/>
      <c r="F25547" s="104"/>
    </row>
    <row r="25548" spans="5:6" x14ac:dyDescent="0.25">
      <c r="E25548" s="103"/>
      <c r="F25548" s="104"/>
    </row>
    <row r="25549" spans="5:6" x14ac:dyDescent="0.25">
      <c r="E25549" s="103"/>
      <c r="F25549" s="104"/>
    </row>
    <row r="25550" spans="5:6" x14ac:dyDescent="0.25">
      <c r="E25550" s="103"/>
      <c r="F25550" s="104"/>
    </row>
    <row r="25551" spans="5:6" x14ac:dyDescent="0.25">
      <c r="E25551" s="103"/>
      <c r="F25551" s="104"/>
    </row>
    <row r="25552" spans="5:6" x14ac:dyDescent="0.25">
      <c r="E25552" s="103"/>
      <c r="F25552" s="104"/>
    </row>
    <row r="25553" spans="5:6" x14ac:dyDescent="0.25">
      <c r="E25553" s="103"/>
      <c r="F25553" s="104"/>
    </row>
    <row r="25554" spans="5:6" x14ac:dyDescent="0.25">
      <c r="E25554" s="103"/>
      <c r="F25554" s="104"/>
    </row>
    <row r="25555" spans="5:6" x14ac:dyDescent="0.25">
      <c r="E25555" s="103"/>
      <c r="F25555" s="104"/>
    </row>
    <row r="25556" spans="5:6" x14ac:dyDescent="0.25">
      <c r="E25556" s="103"/>
      <c r="F25556" s="104"/>
    </row>
    <row r="25557" spans="5:6" x14ac:dyDescent="0.25">
      <c r="E25557" s="103"/>
      <c r="F25557" s="104"/>
    </row>
    <row r="25558" spans="5:6" x14ac:dyDescent="0.25">
      <c r="E25558" s="103"/>
      <c r="F25558" s="104"/>
    </row>
    <row r="25559" spans="5:6" x14ac:dyDescent="0.25">
      <c r="E25559" s="103"/>
      <c r="F25559" s="104"/>
    </row>
    <row r="25560" spans="5:6" x14ac:dyDescent="0.25">
      <c r="E25560" s="103"/>
      <c r="F25560" s="104"/>
    </row>
    <row r="25561" spans="5:6" x14ac:dyDescent="0.25">
      <c r="E25561" s="103"/>
      <c r="F25561" s="104"/>
    </row>
    <row r="25562" spans="5:6" x14ac:dyDescent="0.25">
      <c r="E25562" s="103"/>
      <c r="F25562" s="104"/>
    </row>
    <row r="25563" spans="5:6" x14ac:dyDescent="0.25">
      <c r="E25563" s="103"/>
      <c r="F25563" s="104"/>
    </row>
    <row r="25564" spans="5:6" x14ac:dyDescent="0.25">
      <c r="E25564" s="103"/>
      <c r="F25564" s="104"/>
    </row>
    <row r="25565" spans="5:6" x14ac:dyDescent="0.25">
      <c r="E25565" s="103"/>
      <c r="F25565" s="104"/>
    </row>
    <row r="25566" spans="5:6" x14ac:dyDescent="0.25">
      <c r="E25566" s="103"/>
      <c r="F25566" s="104"/>
    </row>
    <row r="25567" spans="5:6" x14ac:dyDescent="0.25">
      <c r="E25567" s="103"/>
      <c r="F25567" s="104"/>
    </row>
    <row r="25568" spans="5:6" x14ac:dyDescent="0.25">
      <c r="E25568" s="103"/>
      <c r="F25568" s="104"/>
    </row>
    <row r="25569" spans="5:6" x14ac:dyDescent="0.25">
      <c r="E25569" s="103"/>
      <c r="F25569" s="104"/>
    </row>
    <row r="25570" spans="5:6" x14ac:dyDescent="0.25">
      <c r="E25570" s="103"/>
      <c r="F25570" s="104"/>
    </row>
    <row r="25571" spans="5:6" x14ac:dyDescent="0.25">
      <c r="E25571" s="103"/>
      <c r="F25571" s="104"/>
    </row>
    <row r="25572" spans="5:6" x14ac:dyDescent="0.25">
      <c r="E25572" s="103"/>
      <c r="F25572" s="104"/>
    </row>
    <row r="25573" spans="5:6" x14ac:dyDescent="0.25">
      <c r="E25573" s="103"/>
      <c r="F25573" s="104"/>
    </row>
    <row r="25574" spans="5:6" x14ac:dyDescent="0.25">
      <c r="E25574" s="103"/>
      <c r="F25574" s="104"/>
    </row>
    <row r="25575" spans="5:6" x14ac:dyDescent="0.25">
      <c r="E25575" s="103"/>
      <c r="F25575" s="104"/>
    </row>
    <row r="25576" spans="5:6" x14ac:dyDescent="0.25">
      <c r="E25576" s="103"/>
      <c r="F25576" s="104"/>
    </row>
    <row r="25577" spans="5:6" x14ac:dyDescent="0.25">
      <c r="E25577" s="103"/>
      <c r="F25577" s="104"/>
    </row>
    <row r="25578" spans="5:6" x14ac:dyDescent="0.25">
      <c r="E25578" s="103"/>
      <c r="F25578" s="104"/>
    </row>
    <row r="25579" spans="5:6" x14ac:dyDescent="0.25">
      <c r="E25579" s="103"/>
      <c r="F25579" s="104"/>
    </row>
    <row r="25580" spans="5:6" x14ac:dyDescent="0.25">
      <c r="E25580" s="103"/>
      <c r="F25580" s="104"/>
    </row>
    <row r="25581" spans="5:6" x14ac:dyDescent="0.25">
      <c r="E25581" s="103"/>
      <c r="F25581" s="104"/>
    </row>
    <row r="25582" spans="5:6" x14ac:dyDescent="0.25">
      <c r="E25582" s="103"/>
      <c r="F25582" s="104"/>
    </row>
    <row r="25583" spans="5:6" x14ac:dyDescent="0.25">
      <c r="E25583" s="103"/>
      <c r="F25583" s="104"/>
    </row>
    <row r="25584" spans="5:6" x14ac:dyDescent="0.25">
      <c r="E25584" s="103"/>
      <c r="F25584" s="104"/>
    </row>
    <row r="25585" spans="5:6" x14ac:dyDescent="0.25">
      <c r="E25585" s="103"/>
      <c r="F25585" s="104"/>
    </row>
    <row r="25586" spans="5:6" x14ac:dyDescent="0.25">
      <c r="E25586" s="103"/>
      <c r="F25586" s="104"/>
    </row>
    <row r="25587" spans="5:6" x14ac:dyDescent="0.25">
      <c r="E25587" s="103"/>
      <c r="F25587" s="104"/>
    </row>
    <row r="25588" spans="5:6" x14ac:dyDescent="0.25">
      <c r="E25588" s="103"/>
      <c r="F25588" s="104"/>
    </row>
    <row r="25589" spans="5:6" x14ac:dyDescent="0.25">
      <c r="E25589" s="103"/>
      <c r="F25589" s="104"/>
    </row>
    <row r="25590" spans="5:6" x14ac:dyDescent="0.25">
      <c r="E25590" s="103"/>
      <c r="F25590" s="104"/>
    </row>
    <row r="25591" spans="5:6" x14ac:dyDescent="0.25">
      <c r="E25591" s="103"/>
      <c r="F25591" s="104"/>
    </row>
    <row r="25592" spans="5:6" x14ac:dyDescent="0.25">
      <c r="E25592" s="103"/>
      <c r="F25592" s="104"/>
    </row>
    <row r="25593" spans="5:6" x14ac:dyDescent="0.25">
      <c r="E25593" s="103"/>
      <c r="F25593" s="104"/>
    </row>
    <row r="25594" spans="5:6" x14ac:dyDescent="0.25">
      <c r="E25594" s="103"/>
      <c r="F25594" s="104"/>
    </row>
    <row r="25595" spans="5:6" x14ac:dyDescent="0.25">
      <c r="E25595" s="103"/>
      <c r="F25595" s="104"/>
    </row>
    <row r="25596" spans="5:6" x14ac:dyDescent="0.25">
      <c r="E25596" s="103"/>
      <c r="F25596" s="104"/>
    </row>
    <row r="25597" spans="5:6" x14ac:dyDescent="0.25">
      <c r="E25597" s="103"/>
      <c r="F25597" s="104"/>
    </row>
    <row r="25598" spans="5:6" x14ac:dyDescent="0.25">
      <c r="E25598" s="103"/>
      <c r="F25598" s="104"/>
    </row>
    <row r="25599" spans="5:6" x14ac:dyDescent="0.25">
      <c r="E25599" s="103"/>
      <c r="F25599" s="104"/>
    </row>
    <row r="25600" spans="5:6" x14ac:dyDescent="0.25">
      <c r="E25600" s="103"/>
      <c r="F25600" s="104"/>
    </row>
    <row r="25601" spans="5:6" x14ac:dyDescent="0.25">
      <c r="E25601" s="103"/>
      <c r="F25601" s="104"/>
    </row>
    <row r="25602" spans="5:6" x14ac:dyDescent="0.25">
      <c r="E25602" s="103"/>
      <c r="F25602" s="104"/>
    </row>
    <row r="25603" spans="5:6" x14ac:dyDescent="0.25">
      <c r="E25603" s="103"/>
      <c r="F25603" s="104"/>
    </row>
    <row r="25604" spans="5:6" x14ac:dyDescent="0.25">
      <c r="E25604" s="103"/>
      <c r="F25604" s="104"/>
    </row>
    <row r="25605" spans="5:6" x14ac:dyDescent="0.25">
      <c r="E25605" s="103"/>
      <c r="F25605" s="104"/>
    </row>
    <row r="25606" spans="5:6" x14ac:dyDescent="0.25">
      <c r="E25606" s="103"/>
      <c r="F25606" s="104"/>
    </row>
    <row r="25607" spans="5:6" x14ac:dyDescent="0.25">
      <c r="E25607" s="103"/>
      <c r="F25607" s="104"/>
    </row>
    <row r="25608" spans="5:6" x14ac:dyDescent="0.25">
      <c r="E25608" s="103"/>
      <c r="F25608" s="104"/>
    </row>
    <row r="25609" spans="5:6" x14ac:dyDescent="0.25">
      <c r="E25609" s="103"/>
      <c r="F25609" s="104"/>
    </row>
    <row r="25610" spans="5:6" x14ac:dyDescent="0.25">
      <c r="E25610" s="103"/>
      <c r="F25610" s="104"/>
    </row>
    <row r="25611" spans="5:6" x14ac:dyDescent="0.25">
      <c r="E25611" s="103"/>
      <c r="F25611" s="104"/>
    </row>
    <row r="25612" spans="5:6" x14ac:dyDescent="0.25">
      <c r="E25612" s="103"/>
      <c r="F25612" s="104"/>
    </row>
    <row r="25613" spans="5:6" x14ac:dyDescent="0.25">
      <c r="E25613" s="103"/>
      <c r="F25613" s="104"/>
    </row>
    <row r="25614" spans="5:6" x14ac:dyDescent="0.25">
      <c r="E25614" s="103"/>
      <c r="F25614" s="104"/>
    </row>
    <row r="25615" spans="5:6" x14ac:dyDescent="0.25">
      <c r="E25615" s="103"/>
      <c r="F25615" s="104"/>
    </row>
    <row r="25616" spans="5:6" x14ac:dyDescent="0.25">
      <c r="E25616" s="103"/>
      <c r="F25616" s="104"/>
    </row>
    <row r="25617" spans="5:6" x14ac:dyDescent="0.25">
      <c r="E25617" s="103"/>
      <c r="F25617" s="104"/>
    </row>
    <row r="25618" spans="5:6" x14ac:dyDescent="0.25">
      <c r="E25618" s="103"/>
      <c r="F25618" s="104"/>
    </row>
    <row r="25619" spans="5:6" x14ac:dyDescent="0.25">
      <c r="E25619" s="103"/>
      <c r="F25619" s="104"/>
    </row>
    <row r="25620" spans="5:6" x14ac:dyDescent="0.25">
      <c r="E25620" s="103"/>
      <c r="F25620" s="104"/>
    </row>
    <row r="25621" spans="5:6" x14ac:dyDescent="0.25">
      <c r="E25621" s="103"/>
      <c r="F25621" s="104"/>
    </row>
    <row r="25622" spans="5:6" x14ac:dyDescent="0.25">
      <c r="E25622" s="103"/>
      <c r="F25622" s="104"/>
    </row>
    <row r="25623" spans="5:6" x14ac:dyDescent="0.25">
      <c r="E25623" s="103"/>
      <c r="F25623" s="104"/>
    </row>
    <row r="25624" spans="5:6" x14ac:dyDescent="0.25">
      <c r="E25624" s="103"/>
      <c r="F25624" s="104"/>
    </row>
    <row r="25625" spans="5:6" x14ac:dyDescent="0.25">
      <c r="E25625" s="103"/>
      <c r="F25625" s="104"/>
    </row>
    <row r="25626" spans="5:6" x14ac:dyDescent="0.25">
      <c r="E25626" s="103"/>
      <c r="F25626" s="104"/>
    </row>
    <row r="25627" spans="5:6" x14ac:dyDescent="0.25">
      <c r="E25627" s="103"/>
      <c r="F25627" s="104"/>
    </row>
    <row r="25628" spans="5:6" x14ac:dyDescent="0.25">
      <c r="E25628" s="103"/>
      <c r="F25628" s="104"/>
    </row>
    <row r="25629" spans="5:6" x14ac:dyDescent="0.25">
      <c r="E25629" s="103"/>
      <c r="F25629" s="104"/>
    </row>
    <row r="25630" spans="5:6" x14ac:dyDescent="0.25">
      <c r="E25630" s="103"/>
      <c r="F25630" s="104"/>
    </row>
    <row r="25631" spans="5:6" x14ac:dyDescent="0.25">
      <c r="E25631" s="103"/>
      <c r="F25631" s="104"/>
    </row>
    <row r="25632" spans="5:6" x14ac:dyDescent="0.25">
      <c r="E25632" s="103"/>
      <c r="F25632" s="104"/>
    </row>
    <row r="25633" spans="5:6" x14ac:dyDescent="0.25">
      <c r="E25633" s="103"/>
      <c r="F25633" s="104"/>
    </row>
    <row r="25634" spans="5:6" x14ac:dyDescent="0.25">
      <c r="E25634" s="103"/>
      <c r="F25634" s="104"/>
    </row>
    <row r="25635" spans="5:6" x14ac:dyDescent="0.25">
      <c r="E25635" s="103"/>
      <c r="F25635" s="104"/>
    </row>
    <row r="25636" spans="5:6" x14ac:dyDescent="0.25">
      <c r="E25636" s="103"/>
      <c r="F25636" s="104"/>
    </row>
    <row r="25637" spans="5:6" x14ac:dyDescent="0.25">
      <c r="E25637" s="103"/>
      <c r="F25637" s="104"/>
    </row>
    <row r="25638" spans="5:6" x14ac:dyDescent="0.25">
      <c r="E25638" s="103"/>
      <c r="F25638" s="104"/>
    </row>
    <row r="25639" spans="5:6" x14ac:dyDescent="0.25">
      <c r="E25639" s="103"/>
      <c r="F25639" s="104"/>
    </row>
    <row r="25640" spans="5:6" x14ac:dyDescent="0.25">
      <c r="E25640" s="103"/>
      <c r="F25640" s="104"/>
    </row>
    <row r="25641" spans="5:6" x14ac:dyDescent="0.25">
      <c r="E25641" s="103"/>
      <c r="F25641" s="104"/>
    </row>
    <row r="25642" spans="5:6" x14ac:dyDescent="0.25">
      <c r="E25642" s="103"/>
      <c r="F25642" s="104"/>
    </row>
    <row r="25643" spans="5:6" x14ac:dyDescent="0.25">
      <c r="E25643" s="103"/>
      <c r="F25643" s="104"/>
    </row>
    <row r="25644" spans="5:6" x14ac:dyDescent="0.25">
      <c r="E25644" s="103"/>
      <c r="F25644" s="104"/>
    </row>
    <row r="25645" spans="5:6" x14ac:dyDescent="0.25">
      <c r="E25645" s="103"/>
      <c r="F25645" s="104"/>
    </row>
    <row r="25646" spans="5:6" x14ac:dyDescent="0.25">
      <c r="E25646" s="103"/>
      <c r="F25646" s="104"/>
    </row>
    <row r="25647" spans="5:6" x14ac:dyDescent="0.25">
      <c r="E25647" s="103"/>
      <c r="F25647" s="104"/>
    </row>
    <row r="25648" spans="5:6" x14ac:dyDescent="0.25">
      <c r="E25648" s="103"/>
      <c r="F25648" s="104"/>
    </row>
    <row r="25649" spans="5:6" x14ac:dyDescent="0.25">
      <c r="E25649" s="103"/>
      <c r="F25649" s="104"/>
    </row>
    <row r="25650" spans="5:6" x14ac:dyDescent="0.25">
      <c r="E25650" s="103"/>
      <c r="F25650" s="104"/>
    </row>
    <row r="25651" spans="5:6" x14ac:dyDescent="0.25">
      <c r="E25651" s="103"/>
      <c r="F25651" s="104"/>
    </row>
    <row r="25652" spans="5:6" x14ac:dyDescent="0.25">
      <c r="E25652" s="103"/>
      <c r="F25652" s="104"/>
    </row>
    <row r="25653" spans="5:6" x14ac:dyDescent="0.25">
      <c r="E25653" s="103"/>
      <c r="F25653" s="104"/>
    </row>
    <row r="25654" spans="5:6" x14ac:dyDescent="0.25">
      <c r="E25654" s="103"/>
      <c r="F25654" s="104"/>
    </row>
    <row r="25655" spans="5:6" x14ac:dyDescent="0.25">
      <c r="E25655" s="103"/>
      <c r="F25655" s="104"/>
    </row>
    <row r="25656" spans="5:6" x14ac:dyDescent="0.25">
      <c r="E25656" s="103"/>
      <c r="F25656" s="104"/>
    </row>
    <row r="25657" spans="5:6" x14ac:dyDescent="0.25">
      <c r="E25657" s="103"/>
      <c r="F25657" s="104"/>
    </row>
    <row r="25658" spans="5:6" x14ac:dyDescent="0.25">
      <c r="E25658" s="103"/>
      <c r="F25658" s="104"/>
    </row>
    <row r="25659" spans="5:6" x14ac:dyDescent="0.25">
      <c r="E25659" s="103"/>
      <c r="F25659" s="104"/>
    </row>
    <row r="25660" spans="5:6" x14ac:dyDescent="0.25">
      <c r="E25660" s="103"/>
      <c r="F25660" s="104"/>
    </row>
    <row r="25661" spans="5:6" x14ac:dyDescent="0.25">
      <c r="E25661" s="103"/>
      <c r="F25661" s="104"/>
    </row>
    <row r="25662" spans="5:6" x14ac:dyDescent="0.25">
      <c r="E25662" s="103"/>
      <c r="F25662" s="104"/>
    </row>
    <row r="25663" spans="5:6" x14ac:dyDescent="0.25">
      <c r="E25663" s="103"/>
      <c r="F25663" s="104"/>
    </row>
    <row r="25664" spans="5:6" x14ac:dyDescent="0.25">
      <c r="E25664" s="103"/>
      <c r="F25664" s="104"/>
    </row>
    <row r="25665" spans="5:6" x14ac:dyDescent="0.25">
      <c r="E25665" s="103"/>
      <c r="F25665" s="104"/>
    </row>
    <row r="25666" spans="5:6" x14ac:dyDescent="0.25">
      <c r="E25666" s="103"/>
      <c r="F25666" s="104"/>
    </row>
    <row r="25667" spans="5:6" x14ac:dyDescent="0.25">
      <c r="E25667" s="103"/>
      <c r="F25667" s="104"/>
    </row>
    <row r="25668" spans="5:6" x14ac:dyDescent="0.25">
      <c r="E25668" s="103"/>
      <c r="F25668" s="104"/>
    </row>
    <row r="25669" spans="5:6" x14ac:dyDescent="0.25">
      <c r="E25669" s="103"/>
      <c r="F25669" s="104"/>
    </row>
    <row r="25670" spans="5:6" x14ac:dyDescent="0.25">
      <c r="E25670" s="103"/>
      <c r="F25670" s="104"/>
    </row>
    <row r="25671" spans="5:6" x14ac:dyDescent="0.25">
      <c r="E25671" s="103"/>
      <c r="F25671" s="104"/>
    </row>
    <row r="25672" spans="5:6" x14ac:dyDescent="0.25">
      <c r="E25672" s="103"/>
      <c r="F25672" s="104"/>
    </row>
    <row r="25673" spans="5:6" x14ac:dyDescent="0.25">
      <c r="E25673" s="103"/>
      <c r="F25673" s="104"/>
    </row>
    <row r="25674" spans="5:6" x14ac:dyDescent="0.25">
      <c r="E25674" s="103"/>
      <c r="F25674" s="104"/>
    </row>
    <row r="25675" spans="5:6" x14ac:dyDescent="0.25">
      <c r="E25675" s="103"/>
      <c r="F25675" s="104"/>
    </row>
    <row r="25676" spans="5:6" x14ac:dyDescent="0.25">
      <c r="E25676" s="103"/>
      <c r="F25676" s="104"/>
    </row>
    <row r="25677" spans="5:6" x14ac:dyDescent="0.25">
      <c r="E25677" s="103"/>
      <c r="F25677" s="104"/>
    </row>
    <row r="25678" spans="5:6" x14ac:dyDescent="0.25">
      <c r="E25678" s="103"/>
      <c r="F25678" s="104"/>
    </row>
    <row r="25679" spans="5:6" x14ac:dyDescent="0.25">
      <c r="E25679" s="103"/>
      <c r="F25679" s="104"/>
    </row>
    <row r="25680" spans="5:6" x14ac:dyDescent="0.25">
      <c r="E25680" s="103"/>
      <c r="F25680" s="104"/>
    </row>
    <row r="25681" spans="5:6" x14ac:dyDescent="0.25">
      <c r="E25681" s="103"/>
      <c r="F25681" s="104"/>
    </row>
    <row r="25682" spans="5:6" x14ac:dyDescent="0.25">
      <c r="E25682" s="103"/>
      <c r="F25682" s="104"/>
    </row>
    <row r="25683" spans="5:6" x14ac:dyDescent="0.25">
      <c r="E25683" s="103"/>
      <c r="F25683" s="104"/>
    </row>
    <row r="25684" spans="5:6" x14ac:dyDescent="0.25">
      <c r="E25684" s="103"/>
      <c r="F25684" s="104"/>
    </row>
    <row r="25685" spans="5:6" x14ac:dyDescent="0.25">
      <c r="E25685" s="103"/>
      <c r="F25685" s="104"/>
    </row>
    <row r="25686" spans="5:6" x14ac:dyDescent="0.25">
      <c r="E25686" s="103"/>
      <c r="F25686" s="104"/>
    </row>
    <row r="25687" spans="5:6" x14ac:dyDescent="0.25">
      <c r="E25687" s="103"/>
      <c r="F25687" s="104"/>
    </row>
    <row r="25688" spans="5:6" x14ac:dyDescent="0.25">
      <c r="E25688" s="103"/>
      <c r="F25688" s="104"/>
    </row>
    <row r="25689" spans="5:6" x14ac:dyDescent="0.25">
      <c r="E25689" s="103"/>
      <c r="F25689" s="104"/>
    </row>
    <row r="25690" spans="5:6" x14ac:dyDescent="0.25">
      <c r="E25690" s="103"/>
      <c r="F25690" s="104"/>
    </row>
    <row r="25691" spans="5:6" x14ac:dyDescent="0.25">
      <c r="E25691" s="103"/>
      <c r="F25691" s="104"/>
    </row>
    <row r="25692" spans="5:6" x14ac:dyDescent="0.25">
      <c r="E25692" s="103"/>
      <c r="F25692" s="104"/>
    </row>
    <row r="25693" spans="5:6" x14ac:dyDescent="0.25">
      <c r="E25693" s="103"/>
      <c r="F25693" s="104"/>
    </row>
    <row r="25694" spans="5:6" x14ac:dyDescent="0.25">
      <c r="E25694" s="103"/>
      <c r="F25694" s="104"/>
    </row>
    <row r="25695" spans="5:6" x14ac:dyDescent="0.25">
      <c r="E25695" s="103"/>
      <c r="F25695" s="104"/>
    </row>
    <row r="25696" spans="5:6" x14ac:dyDescent="0.25">
      <c r="E25696" s="103"/>
      <c r="F25696" s="104"/>
    </row>
    <row r="25697" spans="5:6" x14ac:dyDescent="0.25">
      <c r="E25697" s="103"/>
      <c r="F25697" s="104"/>
    </row>
    <row r="25698" spans="5:6" x14ac:dyDescent="0.25">
      <c r="E25698" s="103"/>
      <c r="F25698" s="104"/>
    </row>
    <row r="25699" spans="5:6" x14ac:dyDescent="0.25">
      <c r="E25699" s="103"/>
      <c r="F25699" s="104"/>
    </row>
    <row r="25700" spans="5:6" x14ac:dyDescent="0.25">
      <c r="E25700" s="103"/>
      <c r="F25700" s="104"/>
    </row>
    <row r="25701" spans="5:6" x14ac:dyDescent="0.25">
      <c r="E25701" s="103"/>
      <c r="F25701" s="104"/>
    </row>
    <row r="25702" spans="5:6" x14ac:dyDescent="0.25">
      <c r="E25702" s="103"/>
      <c r="F25702" s="104"/>
    </row>
    <row r="25703" spans="5:6" x14ac:dyDescent="0.25">
      <c r="E25703" s="103"/>
      <c r="F25703" s="104"/>
    </row>
    <row r="25704" spans="5:6" x14ac:dyDescent="0.25">
      <c r="E25704" s="103"/>
      <c r="F25704" s="104"/>
    </row>
    <row r="25705" spans="5:6" x14ac:dyDescent="0.25">
      <c r="E25705" s="103"/>
      <c r="F25705" s="104"/>
    </row>
    <row r="25706" spans="5:6" x14ac:dyDescent="0.25">
      <c r="E25706" s="103"/>
      <c r="F25706" s="104"/>
    </row>
    <row r="25707" spans="5:6" x14ac:dyDescent="0.25">
      <c r="E25707" s="103"/>
      <c r="F25707" s="104"/>
    </row>
    <row r="25708" spans="5:6" x14ac:dyDescent="0.25">
      <c r="E25708" s="103"/>
      <c r="F25708" s="104"/>
    </row>
    <row r="25709" spans="5:6" x14ac:dyDescent="0.25">
      <c r="E25709" s="103"/>
      <c r="F25709" s="104"/>
    </row>
    <row r="25710" spans="5:6" x14ac:dyDescent="0.25">
      <c r="E25710" s="103"/>
      <c r="F25710" s="104"/>
    </row>
    <row r="25711" spans="5:6" x14ac:dyDescent="0.25">
      <c r="E25711" s="103"/>
      <c r="F25711" s="104"/>
    </row>
    <row r="25712" spans="5:6" x14ac:dyDescent="0.25">
      <c r="E25712" s="103"/>
      <c r="F25712" s="104"/>
    </row>
    <row r="25713" spans="5:6" x14ac:dyDescent="0.25">
      <c r="E25713" s="103"/>
      <c r="F25713" s="104"/>
    </row>
    <row r="25714" spans="5:6" x14ac:dyDescent="0.25">
      <c r="E25714" s="103"/>
      <c r="F25714" s="104"/>
    </row>
    <row r="25715" spans="5:6" x14ac:dyDescent="0.25">
      <c r="E25715" s="103"/>
      <c r="F25715" s="104"/>
    </row>
    <row r="25716" spans="5:6" x14ac:dyDescent="0.25">
      <c r="E25716" s="103"/>
      <c r="F25716" s="104"/>
    </row>
    <row r="25717" spans="5:6" x14ac:dyDescent="0.25">
      <c r="E25717" s="103"/>
      <c r="F25717" s="104"/>
    </row>
    <row r="25718" spans="5:6" x14ac:dyDescent="0.25">
      <c r="E25718" s="103"/>
      <c r="F25718" s="104"/>
    </row>
    <row r="25719" spans="5:6" x14ac:dyDescent="0.25">
      <c r="E25719" s="103"/>
      <c r="F25719" s="104"/>
    </row>
    <row r="25720" spans="5:6" x14ac:dyDescent="0.25">
      <c r="E25720" s="103"/>
      <c r="F25720" s="104"/>
    </row>
    <row r="25721" spans="5:6" x14ac:dyDescent="0.25">
      <c r="E25721" s="103"/>
      <c r="F25721" s="104"/>
    </row>
    <row r="25722" spans="5:6" x14ac:dyDescent="0.25">
      <c r="E25722" s="103"/>
      <c r="F25722" s="104"/>
    </row>
    <row r="25723" spans="5:6" x14ac:dyDescent="0.25">
      <c r="E25723" s="103"/>
      <c r="F25723" s="104"/>
    </row>
    <row r="25724" spans="5:6" x14ac:dyDescent="0.25">
      <c r="E25724" s="103"/>
      <c r="F25724" s="104"/>
    </row>
    <row r="25725" spans="5:6" x14ac:dyDescent="0.25">
      <c r="E25725" s="103"/>
      <c r="F25725" s="104"/>
    </row>
    <row r="25726" spans="5:6" x14ac:dyDescent="0.25">
      <c r="E25726" s="103"/>
      <c r="F25726" s="104"/>
    </row>
    <row r="25727" spans="5:6" x14ac:dyDescent="0.25">
      <c r="E25727" s="103"/>
      <c r="F25727" s="104"/>
    </row>
    <row r="25728" spans="5:6" x14ac:dyDescent="0.25">
      <c r="E25728" s="103"/>
      <c r="F25728" s="104"/>
    </row>
    <row r="25729" spans="5:6" x14ac:dyDescent="0.25">
      <c r="E25729" s="103"/>
      <c r="F25729" s="104"/>
    </row>
    <row r="25730" spans="5:6" x14ac:dyDescent="0.25">
      <c r="E25730" s="103"/>
      <c r="F25730" s="104"/>
    </row>
    <row r="25731" spans="5:6" x14ac:dyDescent="0.25">
      <c r="E25731" s="103"/>
      <c r="F25731" s="104"/>
    </row>
    <row r="25732" spans="5:6" x14ac:dyDescent="0.25">
      <c r="E25732" s="103"/>
      <c r="F25732" s="104"/>
    </row>
    <row r="25733" spans="5:6" x14ac:dyDescent="0.25">
      <c r="E25733" s="103"/>
      <c r="F25733" s="104"/>
    </row>
    <row r="25734" spans="5:6" x14ac:dyDescent="0.25">
      <c r="E25734" s="103"/>
      <c r="F25734" s="104"/>
    </row>
    <row r="25735" spans="5:6" x14ac:dyDescent="0.25">
      <c r="E25735" s="103"/>
      <c r="F25735" s="104"/>
    </row>
    <row r="25736" spans="5:6" x14ac:dyDescent="0.25">
      <c r="E25736" s="103"/>
      <c r="F25736" s="104"/>
    </row>
    <row r="25737" spans="5:6" x14ac:dyDescent="0.25">
      <c r="E25737" s="103"/>
      <c r="F25737" s="104"/>
    </row>
    <row r="25738" spans="5:6" x14ac:dyDescent="0.25">
      <c r="E25738" s="103"/>
      <c r="F25738" s="104"/>
    </row>
    <row r="25739" spans="5:6" x14ac:dyDescent="0.25">
      <c r="E25739" s="103"/>
      <c r="F25739" s="104"/>
    </row>
    <row r="25740" spans="5:6" x14ac:dyDescent="0.25">
      <c r="E25740" s="103"/>
      <c r="F25740" s="104"/>
    </row>
    <row r="25741" spans="5:6" x14ac:dyDescent="0.25">
      <c r="E25741" s="103"/>
      <c r="F25741" s="104"/>
    </row>
    <row r="25742" spans="5:6" x14ac:dyDescent="0.25">
      <c r="E25742" s="103"/>
      <c r="F25742" s="104"/>
    </row>
    <row r="25743" spans="5:6" x14ac:dyDescent="0.25">
      <c r="E25743" s="103"/>
      <c r="F25743" s="104"/>
    </row>
    <row r="25744" spans="5:6" x14ac:dyDescent="0.25">
      <c r="E25744" s="103"/>
      <c r="F25744" s="104"/>
    </row>
    <row r="25745" spans="5:6" x14ac:dyDescent="0.25">
      <c r="E25745" s="103"/>
      <c r="F25745" s="104"/>
    </row>
    <row r="25746" spans="5:6" x14ac:dyDescent="0.25">
      <c r="E25746" s="103"/>
      <c r="F25746" s="104"/>
    </row>
    <row r="25747" spans="5:6" x14ac:dyDescent="0.25">
      <c r="E25747" s="103"/>
      <c r="F25747" s="104"/>
    </row>
    <row r="25748" spans="5:6" x14ac:dyDescent="0.25">
      <c r="E25748" s="103"/>
      <c r="F25748" s="104"/>
    </row>
    <row r="25749" spans="5:6" x14ac:dyDescent="0.25">
      <c r="E25749" s="103"/>
      <c r="F25749" s="104"/>
    </row>
    <row r="25750" spans="5:6" x14ac:dyDescent="0.25">
      <c r="E25750" s="103"/>
      <c r="F25750" s="104"/>
    </row>
    <row r="25751" spans="5:6" x14ac:dyDescent="0.25">
      <c r="E25751" s="103"/>
      <c r="F25751" s="104"/>
    </row>
    <row r="25752" spans="5:6" x14ac:dyDescent="0.25">
      <c r="E25752" s="103"/>
      <c r="F25752" s="104"/>
    </row>
    <row r="25753" spans="5:6" x14ac:dyDescent="0.25">
      <c r="E25753" s="103"/>
      <c r="F25753" s="104"/>
    </row>
    <row r="25754" spans="5:6" x14ac:dyDescent="0.25">
      <c r="E25754" s="103"/>
      <c r="F25754" s="104"/>
    </row>
    <row r="25755" spans="5:6" x14ac:dyDescent="0.25">
      <c r="E25755" s="103"/>
      <c r="F25755" s="104"/>
    </row>
    <row r="25756" spans="5:6" x14ac:dyDescent="0.25">
      <c r="E25756" s="103"/>
      <c r="F25756" s="104"/>
    </row>
    <row r="25757" spans="5:6" x14ac:dyDescent="0.25">
      <c r="E25757" s="103"/>
      <c r="F25757" s="104"/>
    </row>
    <row r="25758" spans="5:6" x14ac:dyDescent="0.25">
      <c r="E25758" s="103"/>
      <c r="F25758" s="104"/>
    </row>
    <row r="25759" spans="5:6" x14ac:dyDescent="0.25">
      <c r="E25759" s="103"/>
      <c r="F25759" s="104"/>
    </row>
    <row r="25760" spans="5:6" x14ac:dyDescent="0.25">
      <c r="E25760" s="103"/>
      <c r="F25760" s="104"/>
    </row>
    <row r="25761" spans="5:6" x14ac:dyDescent="0.25">
      <c r="E25761" s="103"/>
      <c r="F25761" s="104"/>
    </row>
    <row r="25762" spans="5:6" x14ac:dyDescent="0.25">
      <c r="E25762" s="103"/>
      <c r="F25762" s="104"/>
    </row>
    <row r="25763" spans="5:6" x14ac:dyDescent="0.25">
      <c r="E25763" s="103"/>
      <c r="F25763" s="104"/>
    </row>
    <row r="25764" spans="5:6" x14ac:dyDescent="0.25">
      <c r="E25764" s="103"/>
      <c r="F25764" s="104"/>
    </row>
    <row r="25765" spans="5:6" x14ac:dyDescent="0.25">
      <c r="E25765" s="103"/>
      <c r="F25765" s="104"/>
    </row>
    <row r="25766" spans="5:6" x14ac:dyDescent="0.25">
      <c r="E25766" s="103"/>
      <c r="F25766" s="104"/>
    </row>
    <row r="25767" spans="5:6" x14ac:dyDescent="0.25">
      <c r="E25767" s="103"/>
      <c r="F25767" s="104"/>
    </row>
    <row r="25768" spans="5:6" x14ac:dyDescent="0.25">
      <c r="E25768" s="103"/>
      <c r="F25768" s="104"/>
    </row>
    <row r="25769" spans="5:6" x14ac:dyDescent="0.25">
      <c r="E25769" s="103"/>
      <c r="F25769" s="104"/>
    </row>
    <row r="25770" spans="5:6" x14ac:dyDescent="0.25">
      <c r="E25770" s="103"/>
      <c r="F25770" s="104"/>
    </row>
    <row r="25771" spans="5:6" x14ac:dyDescent="0.25">
      <c r="E25771" s="103"/>
      <c r="F25771" s="104"/>
    </row>
    <row r="25772" spans="5:6" x14ac:dyDescent="0.25">
      <c r="E25772" s="103"/>
      <c r="F25772" s="104"/>
    </row>
    <row r="25773" spans="5:6" x14ac:dyDescent="0.25">
      <c r="E25773" s="103"/>
      <c r="F25773" s="104"/>
    </row>
    <row r="25774" spans="5:6" x14ac:dyDescent="0.25">
      <c r="E25774" s="103"/>
      <c r="F25774" s="104"/>
    </row>
    <row r="25775" spans="5:6" x14ac:dyDescent="0.25">
      <c r="E25775" s="103"/>
      <c r="F25775" s="104"/>
    </row>
    <row r="25776" spans="5:6" x14ac:dyDescent="0.25">
      <c r="E25776" s="103"/>
      <c r="F25776" s="104"/>
    </row>
    <row r="25777" spans="5:6" x14ac:dyDescent="0.25">
      <c r="E25777" s="103"/>
      <c r="F25777" s="104"/>
    </row>
    <row r="25778" spans="5:6" x14ac:dyDescent="0.25">
      <c r="E25778" s="103"/>
      <c r="F25778" s="104"/>
    </row>
    <row r="25779" spans="5:6" x14ac:dyDescent="0.25">
      <c r="E25779" s="103"/>
      <c r="F25779" s="104"/>
    </row>
    <row r="25780" spans="5:6" x14ac:dyDescent="0.25">
      <c r="E25780" s="103"/>
      <c r="F25780" s="104"/>
    </row>
    <row r="25781" spans="5:6" x14ac:dyDescent="0.25">
      <c r="E25781" s="103"/>
      <c r="F25781" s="104"/>
    </row>
    <row r="25782" spans="5:6" x14ac:dyDescent="0.25">
      <c r="E25782" s="103"/>
      <c r="F25782" s="104"/>
    </row>
    <row r="25783" spans="5:6" x14ac:dyDescent="0.25">
      <c r="E25783" s="103"/>
      <c r="F25783" s="104"/>
    </row>
    <row r="25784" spans="5:6" x14ac:dyDescent="0.25">
      <c r="E25784" s="103"/>
      <c r="F25784" s="104"/>
    </row>
    <row r="25785" spans="5:6" x14ac:dyDescent="0.25">
      <c r="E25785" s="103"/>
      <c r="F25785" s="104"/>
    </row>
    <row r="25786" spans="5:6" x14ac:dyDescent="0.25">
      <c r="E25786" s="103"/>
      <c r="F25786" s="104"/>
    </row>
    <row r="25787" spans="5:6" x14ac:dyDescent="0.25">
      <c r="E25787" s="103"/>
      <c r="F25787" s="104"/>
    </row>
    <row r="25788" spans="5:6" x14ac:dyDescent="0.25">
      <c r="E25788" s="103"/>
      <c r="F25788" s="104"/>
    </row>
    <row r="25789" spans="5:6" x14ac:dyDescent="0.25">
      <c r="E25789" s="103"/>
      <c r="F25789" s="104"/>
    </row>
    <row r="25790" spans="5:6" x14ac:dyDescent="0.25">
      <c r="E25790" s="103"/>
      <c r="F25790" s="104"/>
    </row>
    <row r="25791" spans="5:6" x14ac:dyDescent="0.25">
      <c r="E25791" s="103"/>
      <c r="F25791" s="104"/>
    </row>
    <row r="25792" spans="5:6" x14ac:dyDescent="0.25">
      <c r="E25792" s="103"/>
      <c r="F25792" s="104"/>
    </row>
    <row r="25793" spans="5:6" x14ac:dyDescent="0.25">
      <c r="E25793" s="103"/>
      <c r="F25793" s="104"/>
    </row>
    <row r="25794" spans="5:6" x14ac:dyDescent="0.25">
      <c r="E25794" s="103"/>
      <c r="F25794" s="104"/>
    </row>
    <row r="25795" spans="5:6" x14ac:dyDescent="0.25">
      <c r="E25795" s="103"/>
      <c r="F25795" s="104"/>
    </row>
    <row r="25796" spans="5:6" x14ac:dyDescent="0.25">
      <c r="E25796" s="103"/>
      <c r="F25796" s="104"/>
    </row>
    <row r="25797" spans="5:6" x14ac:dyDescent="0.25">
      <c r="E25797" s="103"/>
      <c r="F25797" s="104"/>
    </row>
    <row r="25798" spans="5:6" x14ac:dyDescent="0.25">
      <c r="E25798" s="103"/>
      <c r="F25798" s="104"/>
    </row>
    <row r="25799" spans="5:6" x14ac:dyDescent="0.25">
      <c r="E25799" s="103"/>
      <c r="F25799" s="104"/>
    </row>
    <row r="25800" spans="5:6" x14ac:dyDescent="0.25">
      <c r="E25800" s="103"/>
      <c r="F25800" s="104"/>
    </row>
    <row r="25801" spans="5:6" x14ac:dyDescent="0.25">
      <c r="E25801" s="103"/>
      <c r="F25801" s="104"/>
    </row>
    <row r="25802" spans="5:6" x14ac:dyDescent="0.25">
      <c r="E25802" s="103"/>
      <c r="F25802" s="104"/>
    </row>
    <row r="25803" spans="5:6" x14ac:dyDescent="0.25">
      <c r="E25803" s="103"/>
      <c r="F25803" s="104"/>
    </row>
    <row r="25804" spans="5:6" x14ac:dyDescent="0.25">
      <c r="E25804" s="103"/>
      <c r="F25804" s="104"/>
    </row>
    <row r="25805" spans="5:6" x14ac:dyDescent="0.25">
      <c r="E25805" s="103"/>
      <c r="F25805" s="104"/>
    </row>
    <row r="25806" spans="5:6" x14ac:dyDescent="0.25">
      <c r="E25806" s="103"/>
      <c r="F25806" s="104"/>
    </row>
    <row r="25807" spans="5:6" x14ac:dyDescent="0.25">
      <c r="E25807" s="103"/>
      <c r="F25807" s="104"/>
    </row>
    <row r="25808" spans="5:6" x14ac:dyDescent="0.25">
      <c r="E25808" s="103"/>
      <c r="F25808" s="104"/>
    </row>
    <row r="25809" spans="5:6" x14ac:dyDescent="0.25">
      <c r="E25809" s="103"/>
      <c r="F25809" s="104"/>
    </row>
    <row r="25810" spans="5:6" x14ac:dyDescent="0.25">
      <c r="E25810" s="103"/>
      <c r="F25810" s="104"/>
    </row>
    <row r="25811" spans="5:6" x14ac:dyDescent="0.25">
      <c r="E25811" s="103"/>
      <c r="F25811" s="104"/>
    </row>
    <row r="25812" spans="5:6" x14ac:dyDescent="0.25">
      <c r="E25812" s="103"/>
      <c r="F25812" s="104"/>
    </row>
    <row r="25813" spans="5:6" x14ac:dyDescent="0.25">
      <c r="E25813" s="103"/>
      <c r="F25813" s="104"/>
    </row>
    <row r="25814" spans="5:6" x14ac:dyDescent="0.25">
      <c r="E25814" s="103"/>
      <c r="F25814" s="104"/>
    </row>
    <row r="25815" spans="5:6" x14ac:dyDescent="0.25">
      <c r="E25815" s="103"/>
      <c r="F25815" s="104"/>
    </row>
    <row r="25816" spans="5:6" x14ac:dyDescent="0.25">
      <c r="E25816" s="103"/>
      <c r="F25816" s="104"/>
    </row>
    <row r="25817" spans="5:6" x14ac:dyDescent="0.25">
      <c r="E25817" s="103"/>
      <c r="F25817" s="104"/>
    </row>
    <row r="25818" spans="5:6" x14ac:dyDescent="0.25">
      <c r="E25818" s="103"/>
      <c r="F25818" s="104"/>
    </row>
    <row r="25819" spans="5:6" x14ac:dyDescent="0.25">
      <c r="E25819" s="103"/>
      <c r="F25819" s="104"/>
    </row>
    <row r="25820" spans="5:6" x14ac:dyDescent="0.25">
      <c r="E25820" s="103"/>
      <c r="F25820" s="104"/>
    </row>
    <row r="25821" spans="5:6" x14ac:dyDescent="0.25">
      <c r="E25821" s="103"/>
      <c r="F25821" s="104"/>
    </row>
    <row r="25822" spans="5:6" x14ac:dyDescent="0.25">
      <c r="E25822" s="103"/>
      <c r="F25822" s="104"/>
    </row>
    <row r="25823" spans="5:6" x14ac:dyDescent="0.25">
      <c r="E25823" s="103"/>
      <c r="F25823" s="104"/>
    </row>
    <row r="25824" spans="5:6" x14ac:dyDescent="0.25">
      <c r="E25824" s="103"/>
      <c r="F25824" s="104"/>
    </row>
    <row r="25825" spans="5:6" x14ac:dyDescent="0.25">
      <c r="E25825" s="103"/>
      <c r="F25825" s="104"/>
    </row>
    <row r="25826" spans="5:6" x14ac:dyDescent="0.25">
      <c r="E25826" s="103"/>
      <c r="F25826" s="104"/>
    </row>
    <row r="25827" spans="5:6" x14ac:dyDescent="0.25">
      <c r="E25827" s="103"/>
      <c r="F25827" s="104"/>
    </row>
    <row r="25828" spans="5:6" x14ac:dyDescent="0.25">
      <c r="E25828" s="103"/>
      <c r="F25828" s="104"/>
    </row>
    <row r="25829" spans="5:6" x14ac:dyDescent="0.25">
      <c r="E25829" s="103"/>
      <c r="F25829" s="104"/>
    </row>
    <row r="25830" spans="5:6" x14ac:dyDescent="0.25">
      <c r="E25830" s="103"/>
      <c r="F25830" s="104"/>
    </row>
    <row r="25831" spans="5:6" x14ac:dyDescent="0.25">
      <c r="E25831" s="103"/>
      <c r="F25831" s="104"/>
    </row>
    <row r="25832" spans="5:6" x14ac:dyDescent="0.25">
      <c r="E25832" s="103"/>
      <c r="F25832" s="104"/>
    </row>
    <row r="25833" spans="5:6" x14ac:dyDescent="0.25">
      <c r="E25833" s="103"/>
      <c r="F25833" s="104"/>
    </row>
    <row r="25834" spans="5:6" x14ac:dyDescent="0.25">
      <c r="E25834" s="103"/>
      <c r="F25834" s="104"/>
    </row>
    <row r="25835" spans="5:6" x14ac:dyDescent="0.25">
      <c r="E25835" s="103"/>
      <c r="F25835" s="104"/>
    </row>
    <row r="25836" spans="5:6" x14ac:dyDescent="0.25">
      <c r="E25836" s="103"/>
      <c r="F25836" s="104"/>
    </row>
    <row r="25837" spans="5:6" x14ac:dyDescent="0.25">
      <c r="E25837" s="103"/>
      <c r="F25837" s="104"/>
    </row>
    <row r="25838" spans="5:6" x14ac:dyDescent="0.25">
      <c r="E25838" s="103"/>
      <c r="F25838" s="104"/>
    </row>
    <row r="25839" spans="5:6" x14ac:dyDescent="0.25">
      <c r="E25839" s="103"/>
      <c r="F25839" s="104"/>
    </row>
    <row r="25840" spans="5:6" x14ac:dyDescent="0.25">
      <c r="E25840" s="103"/>
      <c r="F25840" s="104"/>
    </row>
    <row r="25841" spans="5:6" x14ac:dyDescent="0.25">
      <c r="E25841" s="103"/>
      <c r="F25841" s="104"/>
    </row>
    <row r="25842" spans="5:6" x14ac:dyDescent="0.25">
      <c r="E25842" s="103"/>
      <c r="F25842" s="104"/>
    </row>
    <row r="25843" spans="5:6" x14ac:dyDescent="0.25">
      <c r="E25843" s="103"/>
      <c r="F25843" s="104"/>
    </row>
    <row r="25844" spans="5:6" x14ac:dyDescent="0.25">
      <c r="E25844" s="103"/>
      <c r="F25844" s="104"/>
    </row>
    <row r="25845" spans="5:6" x14ac:dyDescent="0.25">
      <c r="E25845" s="103"/>
      <c r="F25845" s="104"/>
    </row>
    <row r="25846" spans="5:6" x14ac:dyDescent="0.25">
      <c r="E25846" s="103"/>
      <c r="F25846" s="104"/>
    </row>
    <row r="25847" spans="5:6" x14ac:dyDescent="0.25">
      <c r="E25847" s="103"/>
      <c r="F25847" s="104"/>
    </row>
    <row r="25848" spans="5:6" x14ac:dyDescent="0.25">
      <c r="E25848" s="103"/>
      <c r="F25848" s="104"/>
    </row>
    <row r="25849" spans="5:6" x14ac:dyDescent="0.25">
      <c r="E25849" s="103"/>
      <c r="F25849" s="104"/>
    </row>
    <row r="25850" spans="5:6" x14ac:dyDescent="0.25">
      <c r="E25850" s="103"/>
      <c r="F25850" s="104"/>
    </row>
    <row r="25851" spans="5:6" x14ac:dyDescent="0.25">
      <c r="E25851" s="103"/>
      <c r="F25851" s="104"/>
    </row>
    <row r="25852" spans="5:6" x14ac:dyDescent="0.25">
      <c r="E25852" s="103"/>
      <c r="F25852" s="104"/>
    </row>
    <row r="25853" spans="5:6" x14ac:dyDescent="0.25">
      <c r="E25853" s="103"/>
      <c r="F25853" s="104"/>
    </row>
    <row r="25854" spans="5:6" x14ac:dyDescent="0.25">
      <c r="E25854" s="103"/>
      <c r="F25854" s="104"/>
    </row>
    <row r="25855" spans="5:6" x14ac:dyDescent="0.25">
      <c r="E25855" s="103"/>
      <c r="F25855" s="104"/>
    </row>
    <row r="25856" spans="5:6" x14ac:dyDescent="0.25">
      <c r="E25856" s="103"/>
      <c r="F25856" s="104"/>
    </row>
    <row r="25857" spans="5:6" x14ac:dyDescent="0.25">
      <c r="E25857" s="103"/>
      <c r="F25857" s="104"/>
    </row>
    <row r="25858" spans="5:6" x14ac:dyDescent="0.25">
      <c r="E25858" s="103"/>
      <c r="F25858" s="104"/>
    </row>
    <row r="25859" spans="5:6" x14ac:dyDescent="0.25">
      <c r="E25859" s="103"/>
      <c r="F25859" s="104"/>
    </row>
    <row r="25860" spans="5:6" x14ac:dyDescent="0.25">
      <c r="E25860" s="103"/>
      <c r="F25860" s="104"/>
    </row>
    <row r="25861" spans="5:6" x14ac:dyDescent="0.25">
      <c r="E25861" s="103"/>
      <c r="F25861" s="104"/>
    </row>
    <row r="25862" spans="5:6" x14ac:dyDescent="0.25">
      <c r="E25862" s="103"/>
      <c r="F25862" s="104"/>
    </row>
    <row r="25863" spans="5:6" x14ac:dyDescent="0.25">
      <c r="E25863" s="103"/>
      <c r="F25863" s="104"/>
    </row>
    <row r="25864" spans="5:6" x14ac:dyDescent="0.25">
      <c r="E25864" s="103"/>
      <c r="F25864" s="104"/>
    </row>
    <row r="25865" spans="5:6" x14ac:dyDescent="0.25">
      <c r="E25865" s="103"/>
      <c r="F25865" s="104"/>
    </row>
    <row r="25866" spans="5:6" x14ac:dyDescent="0.25">
      <c r="E25866" s="103"/>
      <c r="F25866" s="104"/>
    </row>
    <row r="25867" spans="5:6" x14ac:dyDescent="0.25">
      <c r="E25867" s="103"/>
      <c r="F25867" s="104"/>
    </row>
    <row r="25868" spans="5:6" x14ac:dyDescent="0.25">
      <c r="E25868" s="103"/>
      <c r="F25868" s="104"/>
    </row>
    <row r="25869" spans="5:6" x14ac:dyDescent="0.25">
      <c r="E25869" s="103"/>
      <c r="F25869" s="104"/>
    </row>
    <row r="25870" spans="5:6" x14ac:dyDescent="0.25">
      <c r="E25870" s="103"/>
      <c r="F25870" s="104"/>
    </row>
    <row r="25871" spans="5:6" x14ac:dyDescent="0.25">
      <c r="E25871" s="103"/>
      <c r="F25871" s="104"/>
    </row>
    <row r="25872" spans="5:6" x14ac:dyDescent="0.25">
      <c r="E25872" s="103"/>
      <c r="F25872" s="104"/>
    </row>
    <row r="25873" spans="5:6" x14ac:dyDescent="0.25">
      <c r="E25873" s="103"/>
      <c r="F25873" s="104"/>
    </row>
    <row r="25874" spans="5:6" x14ac:dyDescent="0.25">
      <c r="E25874" s="103"/>
      <c r="F25874" s="104"/>
    </row>
    <row r="25875" spans="5:6" x14ac:dyDescent="0.25">
      <c r="E25875" s="103"/>
      <c r="F25875" s="104"/>
    </row>
    <row r="25876" spans="5:6" x14ac:dyDescent="0.25">
      <c r="E25876" s="103"/>
      <c r="F25876" s="104"/>
    </row>
    <row r="25877" spans="5:6" x14ac:dyDescent="0.25">
      <c r="E25877" s="103"/>
      <c r="F25877" s="104"/>
    </row>
    <row r="25878" spans="5:6" x14ac:dyDescent="0.25">
      <c r="E25878" s="103"/>
      <c r="F25878" s="104"/>
    </row>
    <row r="25879" spans="5:6" x14ac:dyDescent="0.25">
      <c r="E25879" s="103"/>
      <c r="F25879" s="104"/>
    </row>
    <row r="25880" spans="5:6" x14ac:dyDescent="0.25">
      <c r="E25880" s="103"/>
      <c r="F25880" s="104"/>
    </row>
    <row r="25881" spans="5:6" x14ac:dyDescent="0.25">
      <c r="E25881" s="103"/>
      <c r="F25881" s="104"/>
    </row>
    <row r="25882" spans="5:6" x14ac:dyDescent="0.25">
      <c r="E25882" s="103"/>
      <c r="F25882" s="104"/>
    </row>
    <row r="25883" spans="5:6" x14ac:dyDescent="0.25">
      <c r="E25883" s="103"/>
      <c r="F25883" s="104"/>
    </row>
    <row r="25884" spans="5:6" x14ac:dyDescent="0.25">
      <c r="E25884" s="103"/>
      <c r="F25884" s="104"/>
    </row>
    <row r="25885" spans="5:6" x14ac:dyDescent="0.25">
      <c r="E25885" s="103"/>
      <c r="F25885" s="104"/>
    </row>
    <row r="25886" spans="5:6" x14ac:dyDescent="0.25">
      <c r="E25886" s="103"/>
      <c r="F25886" s="104"/>
    </row>
    <row r="25887" spans="5:6" x14ac:dyDescent="0.25">
      <c r="E25887" s="103"/>
      <c r="F25887" s="104"/>
    </row>
    <row r="25888" spans="5:6" x14ac:dyDescent="0.25">
      <c r="E25888" s="103"/>
      <c r="F25888" s="104"/>
    </row>
    <row r="25889" spans="5:6" x14ac:dyDescent="0.25">
      <c r="E25889" s="103"/>
      <c r="F25889" s="104"/>
    </row>
    <row r="25890" spans="5:6" x14ac:dyDescent="0.25">
      <c r="E25890" s="103"/>
      <c r="F25890" s="104"/>
    </row>
    <row r="25891" spans="5:6" x14ac:dyDescent="0.25">
      <c r="E25891" s="103"/>
      <c r="F25891" s="104"/>
    </row>
    <row r="25892" spans="5:6" x14ac:dyDescent="0.25">
      <c r="E25892" s="103"/>
      <c r="F25892" s="104"/>
    </row>
    <row r="25893" spans="5:6" x14ac:dyDescent="0.25">
      <c r="E25893" s="103"/>
      <c r="F25893" s="104"/>
    </row>
    <row r="25894" spans="5:6" x14ac:dyDescent="0.25">
      <c r="E25894" s="103"/>
      <c r="F25894" s="104"/>
    </row>
    <row r="25895" spans="5:6" x14ac:dyDescent="0.25">
      <c r="E25895" s="103"/>
      <c r="F25895" s="104"/>
    </row>
    <row r="25896" spans="5:6" x14ac:dyDescent="0.25">
      <c r="E25896" s="103"/>
      <c r="F25896" s="104"/>
    </row>
    <row r="25897" spans="5:6" x14ac:dyDescent="0.25">
      <c r="E25897" s="103"/>
      <c r="F25897" s="104"/>
    </row>
    <row r="25898" spans="5:6" x14ac:dyDescent="0.25">
      <c r="E25898" s="103"/>
      <c r="F25898" s="104"/>
    </row>
    <row r="25899" spans="5:6" x14ac:dyDescent="0.25">
      <c r="E25899" s="103"/>
      <c r="F25899" s="104"/>
    </row>
    <row r="25900" spans="5:6" x14ac:dyDescent="0.25">
      <c r="E25900" s="103"/>
      <c r="F25900" s="104"/>
    </row>
    <row r="25901" spans="5:6" x14ac:dyDescent="0.25">
      <c r="E25901" s="103"/>
      <c r="F25901" s="104"/>
    </row>
    <row r="25902" spans="5:6" x14ac:dyDescent="0.25">
      <c r="E25902" s="103"/>
      <c r="F25902" s="104"/>
    </row>
    <row r="25903" spans="5:6" x14ac:dyDescent="0.25">
      <c r="E25903" s="103"/>
      <c r="F25903" s="104"/>
    </row>
    <row r="25904" spans="5:6" x14ac:dyDescent="0.25">
      <c r="E25904" s="103"/>
      <c r="F25904" s="104"/>
    </row>
    <row r="25905" spans="5:6" x14ac:dyDescent="0.25">
      <c r="E25905" s="103"/>
      <c r="F25905" s="104"/>
    </row>
    <row r="25906" spans="5:6" x14ac:dyDescent="0.25">
      <c r="E25906" s="103"/>
      <c r="F25906" s="104"/>
    </row>
    <row r="25907" spans="5:6" x14ac:dyDescent="0.25">
      <c r="E25907" s="103"/>
      <c r="F25907" s="104"/>
    </row>
    <row r="25908" spans="5:6" x14ac:dyDescent="0.25">
      <c r="E25908" s="103"/>
      <c r="F25908" s="104"/>
    </row>
    <row r="25909" spans="5:6" x14ac:dyDescent="0.25">
      <c r="E25909" s="103"/>
      <c r="F25909" s="104"/>
    </row>
    <row r="25910" spans="5:6" x14ac:dyDescent="0.25">
      <c r="E25910" s="103"/>
      <c r="F25910" s="104"/>
    </row>
    <row r="25911" spans="5:6" x14ac:dyDescent="0.25">
      <c r="E25911" s="103"/>
      <c r="F25911" s="104"/>
    </row>
    <row r="25912" spans="5:6" x14ac:dyDescent="0.25">
      <c r="E25912" s="103"/>
      <c r="F25912" s="104"/>
    </row>
    <row r="25913" spans="5:6" x14ac:dyDescent="0.25">
      <c r="E25913" s="103"/>
      <c r="F25913" s="104"/>
    </row>
    <row r="25914" spans="5:6" x14ac:dyDescent="0.25">
      <c r="E25914" s="103"/>
      <c r="F25914" s="104"/>
    </row>
    <row r="25915" spans="5:6" x14ac:dyDescent="0.25">
      <c r="E25915" s="103"/>
      <c r="F25915" s="104"/>
    </row>
    <row r="25916" spans="5:6" x14ac:dyDescent="0.25">
      <c r="E25916" s="103"/>
      <c r="F25916" s="104"/>
    </row>
    <row r="25917" spans="5:6" x14ac:dyDescent="0.25">
      <c r="E25917" s="103"/>
      <c r="F25917" s="104"/>
    </row>
    <row r="25918" spans="5:6" x14ac:dyDescent="0.25">
      <c r="E25918" s="103"/>
      <c r="F25918" s="104"/>
    </row>
    <row r="25919" spans="5:6" x14ac:dyDescent="0.25">
      <c r="E25919" s="103"/>
      <c r="F25919" s="104"/>
    </row>
    <row r="25920" spans="5:6" x14ac:dyDescent="0.25">
      <c r="E25920" s="103"/>
      <c r="F25920" s="104"/>
    </row>
    <row r="25921" spans="5:6" x14ac:dyDescent="0.25">
      <c r="E25921" s="103"/>
      <c r="F25921" s="104"/>
    </row>
    <row r="25922" spans="5:6" x14ac:dyDescent="0.25">
      <c r="E25922" s="103"/>
      <c r="F25922" s="104"/>
    </row>
    <row r="25923" spans="5:6" x14ac:dyDescent="0.25">
      <c r="E25923" s="103"/>
      <c r="F25923" s="104"/>
    </row>
    <row r="25924" spans="5:6" x14ac:dyDescent="0.25">
      <c r="E25924" s="103"/>
      <c r="F25924" s="104"/>
    </row>
    <row r="25925" spans="5:6" x14ac:dyDescent="0.25">
      <c r="E25925" s="103"/>
      <c r="F25925" s="104"/>
    </row>
    <row r="25926" spans="5:6" x14ac:dyDescent="0.25">
      <c r="E25926" s="103"/>
      <c r="F25926" s="104"/>
    </row>
    <row r="25927" spans="5:6" x14ac:dyDescent="0.25">
      <c r="E25927" s="103"/>
      <c r="F25927" s="104"/>
    </row>
    <row r="25928" spans="5:6" x14ac:dyDescent="0.25">
      <c r="E25928" s="103"/>
      <c r="F25928" s="104"/>
    </row>
    <row r="25929" spans="5:6" x14ac:dyDescent="0.25">
      <c r="E25929" s="103"/>
      <c r="F25929" s="104"/>
    </row>
    <row r="25930" spans="5:6" x14ac:dyDescent="0.25">
      <c r="E25930" s="103"/>
      <c r="F25930" s="104"/>
    </row>
    <row r="25931" spans="5:6" x14ac:dyDescent="0.25">
      <c r="E25931" s="103"/>
      <c r="F25931" s="104"/>
    </row>
    <row r="25932" spans="5:6" x14ac:dyDescent="0.25">
      <c r="E25932" s="103"/>
      <c r="F25932" s="104"/>
    </row>
    <row r="25933" spans="5:6" x14ac:dyDescent="0.25">
      <c r="E25933" s="103"/>
      <c r="F25933" s="104"/>
    </row>
    <row r="25934" spans="5:6" x14ac:dyDescent="0.25">
      <c r="E25934" s="103"/>
      <c r="F25934" s="104"/>
    </row>
    <row r="25935" spans="5:6" x14ac:dyDescent="0.25">
      <c r="E25935" s="103"/>
      <c r="F25935" s="104"/>
    </row>
    <row r="25936" spans="5:6" x14ac:dyDescent="0.25">
      <c r="E25936" s="103"/>
      <c r="F25936" s="104"/>
    </row>
    <row r="25937" spans="5:6" x14ac:dyDescent="0.25">
      <c r="E25937" s="103"/>
      <c r="F25937" s="104"/>
    </row>
    <row r="25938" spans="5:6" x14ac:dyDescent="0.25">
      <c r="E25938" s="103"/>
      <c r="F25938" s="104"/>
    </row>
    <row r="25939" spans="5:6" x14ac:dyDescent="0.25">
      <c r="E25939" s="103"/>
      <c r="F25939" s="104"/>
    </row>
    <row r="25940" spans="5:6" x14ac:dyDescent="0.25">
      <c r="E25940" s="103"/>
      <c r="F25940" s="104"/>
    </row>
    <row r="25941" spans="5:6" x14ac:dyDescent="0.25">
      <c r="E25941" s="103"/>
      <c r="F25941" s="104"/>
    </row>
    <row r="25942" spans="5:6" x14ac:dyDescent="0.25">
      <c r="E25942" s="103"/>
      <c r="F25942" s="104"/>
    </row>
    <row r="25943" spans="5:6" x14ac:dyDescent="0.25">
      <c r="E25943" s="103"/>
      <c r="F25943" s="104"/>
    </row>
    <row r="25944" spans="5:6" x14ac:dyDescent="0.25">
      <c r="E25944" s="103"/>
      <c r="F25944" s="104"/>
    </row>
    <row r="25945" spans="5:6" x14ac:dyDescent="0.25">
      <c r="E25945" s="103"/>
      <c r="F25945" s="104"/>
    </row>
    <row r="25946" spans="5:6" x14ac:dyDescent="0.25">
      <c r="E25946" s="103"/>
      <c r="F25946" s="104"/>
    </row>
    <row r="25947" spans="5:6" x14ac:dyDescent="0.25">
      <c r="E25947" s="103"/>
      <c r="F25947" s="104"/>
    </row>
    <row r="25948" spans="5:6" x14ac:dyDescent="0.25">
      <c r="E25948" s="103"/>
      <c r="F25948" s="104"/>
    </row>
    <row r="25949" spans="5:6" x14ac:dyDescent="0.25">
      <c r="E25949" s="103"/>
      <c r="F25949" s="104"/>
    </row>
    <row r="25950" spans="5:6" x14ac:dyDescent="0.25">
      <c r="E25950" s="103"/>
      <c r="F25950" s="104"/>
    </row>
    <row r="25951" spans="5:6" x14ac:dyDescent="0.25">
      <c r="E25951" s="103"/>
      <c r="F25951" s="104"/>
    </row>
    <row r="25952" spans="5:6" x14ac:dyDescent="0.25">
      <c r="E25952" s="103"/>
      <c r="F25952" s="104"/>
    </row>
    <row r="25953" spans="5:6" x14ac:dyDescent="0.25">
      <c r="E25953" s="103"/>
      <c r="F25953" s="104"/>
    </row>
    <row r="25954" spans="5:6" x14ac:dyDescent="0.25">
      <c r="E25954" s="103"/>
      <c r="F25954" s="104"/>
    </row>
    <row r="25955" spans="5:6" x14ac:dyDescent="0.25">
      <c r="E25955" s="103"/>
      <c r="F25955" s="104"/>
    </row>
    <row r="25956" spans="5:6" x14ac:dyDescent="0.25">
      <c r="E25956" s="103"/>
      <c r="F25956" s="104"/>
    </row>
    <row r="25957" spans="5:6" x14ac:dyDescent="0.25">
      <c r="E25957" s="103"/>
      <c r="F25957" s="104"/>
    </row>
    <row r="25958" spans="5:6" x14ac:dyDescent="0.25">
      <c r="E25958" s="103"/>
      <c r="F25958" s="104"/>
    </row>
    <row r="25959" spans="5:6" x14ac:dyDescent="0.25">
      <c r="E25959" s="103"/>
      <c r="F25959" s="104"/>
    </row>
    <row r="25960" spans="5:6" x14ac:dyDescent="0.25">
      <c r="E25960" s="103"/>
      <c r="F25960" s="104"/>
    </row>
    <row r="25961" spans="5:6" x14ac:dyDescent="0.25">
      <c r="E25961" s="103"/>
      <c r="F25961" s="104"/>
    </row>
    <row r="25962" spans="5:6" x14ac:dyDescent="0.25">
      <c r="E25962" s="103"/>
      <c r="F25962" s="104"/>
    </row>
    <row r="25963" spans="5:6" x14ac:dyDescent="0.25">
      <c r="E25963" s="103"/>
      <c r="F25963" s="104"/>
    </row>
    <row r="25964" spans="5:6" x14ac:dyDescent="0.25">
      <c r="E25964" s="103"/>
      <c r="F25964" s="104"/>
    </row>
    <row r="25965" spans="5:6" x14ac:dyDescent="0.25">
      <c r="E25965" s="103"/>
      <c r="F25965" s="104"/>
    </row>
    <row r="25966" spans="5:6" x14ac:dyDescent="0.25">
      <c r="E25966" s="103"/>
      <c r="F25966" s="104"/>
    </row>
    <row r="25967" spans="5:6" x14ac:dyDescent="0.25">
      <c r="E25967" s="103"/>
      <c r="F25967" s="104"/>
    </row>
    <row r="25968" spans="5:6" x14ac:dyDescent="0.25">
      <c r="E25968" s="103"/>
      <c r="F25968" s="104"/>
    </row>
    <row r="25969" spans="5:6" x14ac:dyDescent="0.25">
      <c r="E25969" s="103"/>
      <c r="F25969" s="104"/>
    </row>
    <row r="25970" spans="5:6" x14ac:dyDescent="0.25">
      <c r="E25970" s="103"/>
      <c r="F25970" s="104"/>
    </row>
    <row r="25971" spans="5:6" x14ac:dyDescent="0.25">
      <c r="E25971" s="103"/>
      <c r="F25971" s="104"/>
    </row>
    <row r="25972" spans="5:6" x14ac:dyDescent="0.25">
      <c r="E25972" s="103"/>
      <c r="F25972" s="104"/>
    </row>
    <row r="25973" spans="5:6" x14ac:dyDescent="0.25">
      <c r="E25973" s="103"/>
      <c r="F25973" s="104"/>
    </row>
    <row r="25974" spans="5:6" x14ac:dyDescent="0.25">
      <c r="E25974" s="103"/>
      <c r="F25974" s="104"/>
    </row>
    <row r="25975" spans="5:6" x14ac:dyDescent="0.25">
      <c r="E25975" s="103"/>
      <c r="F25975" s="104"/>
    </row>
    <row r="25976" spans="5:6" x14ac:dyDescent="0.25">
      <c r="E25976" s="103"/>
      <c r="F25976" s="104"/>
    </row>
    <row r="25977" spans="5:6" x14ac:dyDescent="0.25">
      <c r="E25977" s="103"/>
      <c r="F25977" s="104"/>
    </row>
    <row r="25978" spans="5:6" x14ac:dyDescent="0.25">
      <c r="E25978" s="103"/>
      <c r="F25978" s="104"/>
    </row>
    <row r="25979" spans="5:6" x14ac:dyDescent="0.25">
      <c r="E25979" s="103"/>
      <c r="F25979" s="104"/>
    </row>
    <row r="25980" spans="5:6" x14ac:dyDescent="0.25">
      <c r="E25980" s="103"/>
      <c r="F25980" s="104"/>
    </row>
    <row r="25981" spans="5:6" x14ac:dyDescent="0.25">
      <c r="E25981" s="103"/>
      <c r="F25981" s="104"/>
    </row>
    <row r="25982" spans="5:6" x14ac:dyDescent="0.25">
      <c r="E25982" s="103"/>
      <c r="F25982" s="104"/>
    </row>
    <row r="25983" spans="5:6" x14ac:dyDescent="0.25">
      <c r="E25983" s="103"/>
      <c r="F25983" s="104"/>
    </row>
    <row r="25984" spans="5:6" x14ac:dyDescent="0.25">
      <c r="E25984" s="103"/>
      <c r="F25984" s="104"/>
    </row>
    <row r="25985" spans="5:6" x14ac:dyDescent="0.25">
      <c r="E25985" s="103"/>
      <c r="F25985" s="104"/>
    </row>
    <row r="25986" spans="5:6" x14ac:dyDescent="0.25">
      <c r="E25986" s="103"/>
      <c r="F25986" s="104"/>
    </row>
    <row r="25987" spans="5:6" x14ac:dyDescent="0.25">
      <c r="E25987" s="103"/>
      <c r="F25987" s="104"/>
    </row>
    <row r="25988" spans="5:6" x14ac:dyDescent="0.25">
      <c r="E25988" s="103"/>
      <c r="F25988" s="104"/>
    </row>
    <row r="25989" spans="5:6" x14ac:dyDescent="0.25">
      <c r="E25989" s="103"/>
      <c r="F25989" s="104"/>
    </row>
    <row r="25990" spans="5:6" x14ac:dyDescent="0.25">
      <c r="E25990" s="103"/>
      <c r="F25990" s="104"/>
    </row>
    <row r="25991" spans="5:6" x14ac:dyDescent="0.25">
      <c r="E25991" s="103"/>
      <c r="F25991" s="104"/>
    </row>
    <row r="25992" spans="5:6" x14ac:dyDescent="0.25">
      <c r="E25992" s="103"/>
      <c r="F25992" s="104"/>
    </row>
    <row r="25993" spans="5:6" x14ac:dyDescent="0.25">
      <c r="E25993" s="103"/>
      <c r="F25993" s="104"/>
    </row>
    <row r="25994" spans="5:6" x14ac:dyDescent="0.25">
      <c r="E25994" s="103"/>
      <c r="F25994" s="104"/>
    </row>
    <row r="25995" spans="5:6" x14ac:dyDescent="0.25">
      <c r="E25995" s="103"/>
      <c r="F25995" s="104"/>
    </row>
    <row r="25996" spans="5:6" x14ac:dyDescent="0.25">
      <c r="E25996" s="103"/>
      <c r="F25996" s="104"/>
    </row>
    <row r="25997" spans="5:6" x14ac:dyDescent="0.25">
      <c r="E25997" s="103"/>
      <c r="F25997" s="104"/>
    </row>
    <row r="25998" spans="5:6" x14ac:dyDescent="0.25">
      <c r="E25998" s="103"/>
      <c r="F25998" s="104"/>
    </row>
    <row r="25999" spans="5:6" x14ac:dyDescent="0.25">
      <c r="E25999" s="103"/>
      <c r="F25999" s="104"/>
    </row>
    <row r="26000" spans="5:6" x14ac:dyDescent="0.25">
      <c r="E26000" s="103"/>
      <c r="F26000" s="104"/>
    </row>
    <row r="26001" spans="5:6" x14ac:dyDescent="0.25">
      <c r="E26001" s="103"/>
      <c r="F26001" s="104"/>
    </row>
    <row r="26002" spans="5:6" x14ac:dyDescent="0.25">
      <c r="E26002" s="103"/>
      <c r="F26002" s="104"/>
    </row>
    <row r="26003" spans="5:6" x14ac:dyDescent="0.25">
      <c r="E26003" s="103"/>
      <c r="F26003" s="104"/>
    </row>
    <row r="26004" spans="5:6" x14ac:dyDescent="0.25">
      <c r="E26004" s="103"/>
      <c r="F26004" s="104"/>
    </row>
    <row r="26005" spans="5:6" x14ac:dyDescent="0.25">
      <c r="E26005" s="103"/>
      <c r="F26005" s="104"/>
    </row>
    <row r="26006" spans="5:6" x14ac:dyDescent="0.25">
      <c r="E26006" s="103"/>
      <c r="F26006" s="104"/>
    </row>
    <row r="26007" spans="5:6" x14ac:dyDescent="0.25">
      <c r="E26007" s="103"/>
      <c r="F26007" s="104"/>
    </row>
    <row r="26008" spans="5:6" x14ac:dyDescent="0.25">
      <c r="E26008" s="103"/>
      <c r="F26008" s="104"/>
    </row>
    <row r="26009" spans="5:6" x14ac:dyDescent="0.25">
      <c r="E26009" s="103"/>
      <c r="F26009" s="104"/>
    </row>
    <row r="26010" spans="5:6" x14ac:dyDescent="0.25">
      <c r="E26010" s="103"/>
      <c r="F26010" s="104"/>
    </row>
    <row r="26011" spans="5:6" x14ac:dyDescent="0.25">
      <c r="E26011" s="103"/>
      <c r="F26011" s="104"/>
    </row>
    <row r="26012" spans="5:6" x14ac:dyDescent="0.25">
      <c r="E26012" s="103"/>
      <c r="F26012" s="104"/>
    </row>
    <row r="26013" spans="5:6" x14ac:dyDescent="0.25">
      <c r="E26013" s="103"/>
      <c r="F26013" s="104"/>
    </row>
    <row r="26014" spans="5:6" x14ac:dyDescent="0.25">
      <c r="E26014" s="103"/>
      <c r="F26014" s="104"/>
    </row>
    <row r="26015" spans="5:6" x14ac:dyDescent="0.25">
      <c r="E26015" s="103"/>
      <c r="F26015" s="104"/>
    </row>
    <row r="26016" spans="5:6" x14ac:dyDescent="0.25">
      <c r="E26016" s="103"/>
      <c r="F26016" s="104"/>
    </row>
    <row r="26017" spans="5:6" x14ac:dyDescent="0.25">
      <c r="E26017" s="103"/>
      <c r="F26017" s="104"/>
    </row>
    <row r="26018" spans="5:6" x14ac:dyDescent="0.25">
      <c r="E26018" s="103"/>
      <c r="F26018" s="104"/>
    </row>
    <row r="26019" spans="5:6" x14ac:dyDescent="0.25">
      <c r="E26019" s="103"/>
      <c r="F26019" s="104"/>
    </row>
    <row r="26020" spans="5:6" x14ac:dyDescent="0.25">
      <c r="E26020" s="103"/>
      <c r="F26020" s="104"/>
    </row>
    <row r="26021" spans="5:6" x14ac:dyDescent="0.25">
      <c r="E26021" s="103"/>
      <c r="F26021" s="104"/>
    </row>
    <row r="26022" spans="5:6" x14ac:dyDescent="0.25">
      <c r="E26022" s="103"/>
      <c r="F26022" s="104"/>
    </row>
    <row r="26023" spans="5:6" x14ac:dyDescent="0.25">
      <c r="E26023" s="103"/>
      <c r="F26023" s="104"/>
    </row>
    <row r="26024" spans="5:6" x14ac:dyDescent="0.25">
      <c r="E26024" s="103"/>
      <c r="F26024" s="104"/>
    </row>
    <row r="26025" spans="5:6" x14ac:dyDescent="0.25">
      <c r="E26025" s="103"/>
      <c r="F26025" s="104"/>
    </row>
    <row r="26026" spans="5:6" x14ac:dyDescent="0.25">
      <c r="E26026" s="103"/>
      <c r="F26026" s="104"/>
    </row>
    <row r="26027" spans="5:6" x14ac:dyDescent="0.25">
      <c r="E26027" s="103"/>
      <c r="F26027" s="104"/>
    </row>
    <row r="26028" spans="5:6" x14ac:dyDescent="0.25">
      <c r="E26028" s="103"/>
      <c r="F26028" s="104"/>
    </row>
    <row r="26029" spans="5:6" x14ac:dyDescent="0.25">
      <c r="E26029" s="103"/>
      <c r="F26029" s="104"/>
    </row>
    <row r="26030" spans="5:6" x14ac:dyDescent="0.25">
      <c r="E26030" s="103"/>
      <c r="F26030" s="104"/>
    </row>
    <row r="26031" spans="5:6" x14ac:dyDescent="0.25">
      <c r="E26031" s="103"/>
      <c r="F26031" s="104"/>
    </row>
    <row r="26032" spans="5:6" x14ac:dyDescent="0.25">
      <c r="E26032" s="103"/>
      <c r="F26032" s="104"/>
    </row>
    <row r="26033" spans="5:6" x14ac:dyDescent="0.25">
      <c r="E26033" s="103"/>
      <c r="F26033" s="104"/>
    </row>
    <row r="26034" spans="5:6" x14ac:dyDescent="0.25">
      <c r="E26034" s="103"/>
      <c r="F26034" s="104"/>
    </row>
    <row r="26035" spans="5:6" x14ac:dyDescent="0.25">
      <c r="E26035" s="103"/>
      <c r="F26035" s="104"/>
    </row>
    <row r="26036" spans="5:6" x14ac:dyDescent="0.25">
      <c r="E26036" s="103"/>
      <c r="F26036" s="104"/>
    </row>
    <row r="26037" spans="5:6" x14ac:dyDescent="0.25">
      <c r="E26037" s="103"/>
      <c r="F26037" s="104"/>
    </row>
    <row r="26038" spans="5:6" x14ac:dyDescent="0.25">
      <c r="E26038" s="103"/>
      <c r="F26038" s="104"/>
    </row>
    <row r="26039" spans="5:6" x14ac:dyDescent="0.25">
      <c r="E26039" s="103"/>
      <c r="F26039" s="104"/>
    </row>
    <row r="26040" spans="5:6" x14ac:dyDescent="0.25">
      <c r="E26040" s="103"/>
      <c r="F26040" s="104"/>
    </row>
    <row r="26041" spans="5:6" x14ac:dyDescent="0.25">
      <c r="E26041" s="103"/>
      <c r="F26041" s="104"/>
    </row>
    <row r="26042" spans="5:6" x14ac:dyDescent="0.25">
      <c r="E26042" s="103"/>
      <c r="F26042" s="104"/>
    </row>
    <row r="26043" spans="5:6" x14ac:dyDescent="0.25">
      <c r="E26043" s="103"/>
      <c r="F26043" s="104"/>
    </row>
    <row r="26044" spans="5:6" x14ac:dyDescent="0.25">
      <c r="E26044" s="103"/>
      <c r="F26044" s="104"/>
    </row>
    <row r="26045" spans="5:6" x14ac:dyDescent="0.25">
      <c r="E26045" s="103"/>
      <c r="F26045" s="104"/>
    </row>
    <row r="26046" spans="5:6" x14ac:dyDescent="0.25">
      <c r="E26046" s="103"/>
      <c r="F26046" s="104"/>
    </row>
    <row r="26047" spans="5:6" x14ac:dyDescent="0.25">
      <c r="E26047" s="103"/>
      <c r="F26047" s="104"/>
    </row>
    <row r="26048" spans="5:6" x14ac:dyDescent="0.25">
      <c r="E26048" s="103"/>
      <c r="F26048" s="104"/>
    </row>
    <row r="26049" spans="5:6" x14ac:dyDescent="0.25">
      <c r="E26049" s="103"/>
      <c r="F26049" s="104"/>
    </row>
    <row r="26050" spans="5:6" x14ac:dyDescent="0.25">
      <c r="E26050" s="103"/>
      <c r="F26050" s="104"/>
    </row>
    <row r="26051" spans="5:6" x14ac:dyDescent="0.25">
      <c r="E26051" s="103"/>
      <c r="F26051" s="104"/>
    </row>
    <row r="26052" spans="5:6" x14ac:dyDescent="0.25">
      <c r="E26052" s="103"/>
      <c r="F26052" s="104"/>
    </row>
    <row r="26053" spans="5:6" x14ac:dyDescent="0.25">
      <c r="E26053" s="103"/>
      <c r="F26053" s="104"/>
    </row>
    <row r="26054" spans="5:6" x14ac:dyDescent="0.25">
      <c r="E26054" s="103"/>
      <c r="F26054" s="104"/>
    </row>
    <row r="26055" spans="5:6" x14ac:dyDescent="0.25">
      <c r="E26055" s="103"/>
      <c r="F26055" s="104"/>
    </row>
    <row r="26056" spans="5:6" x14ac:dyDescent="0.25">
      <c r="E26056" s="103"/>
      <c r="F26056" s="104"/>
    </row>
    <row r="26057" spans="5:6" x14ac:dyDescent="0.25">
      <c r="E26057" s="103"/>
      <c r="F26057" s="104"/>
    </row>
    <row r="26058" spans="5:6" x14ac:dyDescent="0.25">
      <c r="E26058" s="103"/>
      <c r="F26058" s="104"/>
    </row>
    <row r="26059" spans="5:6" x14ac:dyDescent="0.25">
      <c r="E26059" s="103"/>
      <c r="F26059" s="104"/>
    </row>
    <row r="26060" spans="5:6" x14ac:dyDescent="0.25">
      <c r="E26060" s="103"/>
      <c r="F26060" s="104"/>
    </row>
    <row r="26061" spans="5:6" x14ac:dyDescent="0.25">
      <c r="E26061" s="103"/>
      <c r="F26061" s="104"/>
    </row>
    <row r="26062" spans="5:6" x14ac:dyDescent="0.25">
      <c r="E26062" s="103"/>
      <c r="F26062" s="104"/>
    </row>
    <row r="26063" spans="5:6" x14ac:dyDescent="0.25">
      <c r="E26063" s="103"/>
      <c r="F26063" s="104"/>
    </row>
    <row r="26064" spans="5:6" x14ac:dyDescent="0.25">
      <c r="E26064" s="103"/>
      <c r="F26064" s="104"/>
    </row>
    <row r="26065" spans="5:6" x14ac:dyDescent="0.25">
      <c r="E26065" s="103"/>
      <c r="F26065" s="104"/>
    </row>
    <row r="26066" spans="5:6" x14ac:dyDescent="0.25">
      <c r="E26066" s="103"/>
      <c r="F26066" s="104"/>
    </row>
    <row r="26067" spans="5:6" x14ac:dyDescent="0.25">
      <c r="E26067" s="103"/>
      <c r="F26067" s="104"/>
    </row>
    <row r="26068" spans="5:6" x14ac:dyDescent="0.25">
      <c r="E26068" s="103"/>
      <c r="F26068" s="104"/>
    </row>
    <row r="26069" spans="5:6" x14ac:dyDescent="0.25">
      <c r="E26069" s="103"/>
      <c r="F26069" s="104"/>
    </row>
    <row r="26070" spans="5:6" x14ac:dyDescent="0.25">
      <c r="E26070" s="103"/>
      <c r="F26070" s="104"/>
    </row>
    <row r="26071" spans="5:6" x14ac:dyDescent="0.25">
      <c r="E26071" s="103"/>
      <c r="F26071" s="104"/>
    </row>
    <row r="26072" spans="5:6" x14ac:dyDescent="0.25">
      <c r="E26072" s="103"/>
      <c r="F26072" s="104"/>
    </row>
    <row r="26073" spans="5:6" x14ac:dyDescent="0.25">
      <c r="E26073" s="103"/>
      <c r="F26073" s="104"/>
    </row>
    <row r="26074" spans="5:6" x14ac:dyDescent="0.25">
      <c r="E26074" s="103"/>
      <c r="F26074" s="104"/>
    </row>
    <row r="26075" spans="5:6" x14ac:dyDescent="0.25">
      <c r="E26075" s="103"/>
      <c r="F26075" s="104"/>
    </row>
    <row r="26076" spans="5:6" x14ac:dyDescent="0.25">
      <c r="E26076" s="103"/>
      <c r="F26076" s="104"/>
    </row>
    <row r="26077" spans="5:6" x14ac:dyDescent="0.25">
      <c r="E26077" s="103"/>
      <c r="F26077" s="104"/>
    </row>
    <row r="26078" spans="5:6" x14ac:dyDescent="0.25">
      <c r="E26078" s="103"/>
      <c r="F26078" s="104"/>
    </row>
    <row r="26079" spans="5:6" x14ac:dyDescent="0.25">
      <c r="E26079" s="103"/>
      <c r="F26079" s="104"/>
    </row>
    <row r="26080" spans="5:6" x14ac:dyDescent="0.25">
      <c r="E26080" s="103"/>
      <c r="F26080" s="104"/>
    </row>
    <row r="26081" spans="5:6" x14ac:dyDescent="0.25">
      <c r="E26081" s="103"/>
      <c r="F26081" s="104"/>
    </row>
    <row r="26082" spans="5:6" x14ac:dyDescent="0.25">
      <c r="E26082" s="103"/>
      <c r="F26082" s="104"/>
    </row>
    <row r="26083" spans="5:6" x14ac:dyDescent="0.25">
      <c r="E26083" s="103"/>
      <c r="F26083" s="104"/>
    </row>
    <row r="26084" spans="5:6" x14ac:dyDescent="0.25">
      <c r="E26084" s="103"/>
      <c r="F26084" s="104"/>
    </row>
    <row r="26085" spans="5:6" x14ac:dyDescent="0.25">
      <c r="E26085" s="103"/>
      <c r="F26085" s="104"/>
    </row>
    <row r="26086" spans="5:6" x14ac:dyDescent="0.25">
      <c r="E26086" s="103"/>
      <c r="F26086" s="104"/>
    </row>
    <row r="26087" spans="5:6" x14ac:dyDescent="0.25">
      <c r="E26087" s="103"/>
      <c r="F26087" s="104"/>
    </row>
    <row r="26088" spans="5:6" x14ac:dyDescent="0.25">
      <c r="E26088" s="103"/>
      <c r="F26088" s="104"/>
    </row>
    <row r="26089" spans="5:6" x14ac:dyDescent="0.25">
      <c r="E26089" s="103"/>
      <c r="F26089" s="104"/>
    </row>
    <row r="26090" spans="5:6" x14ac:dyDescent="0.25">
      <c r="E26090" s="103"/>
      <c r="F26090" s="104"/>
    </row>
    <row r="26091" spans="5:6" x14ac:dyDescent="0.25">
      <c r="E26091" s="103"/>
      <c r="F26091" s="104"/>
    </row>
    <row r="26092" spans="5:6" x14ac:dyDescent="0.25">
      <c r="E26092" s="103"/>
      <c r="F26092" s="104"/>
    </row>
    <row r="26093" spans="5:6" x14ac:dyDescent="0.25">
      <c r="E26093" s="103"/>
      <c r="F26093" s="104"/>
    </row>
    <row r="26094" spans="5:6" x14ac:dyDescent="0.25">
      <c r="E26094" s="103"/>
      <c r="F26094" s="104"/>
    </row>
    <row r="26095" spans="5:6" x14ac:dyDescent="0.25">
      <c r="E26095" s="103"/>
      <c r="F26095" s="104"/>
    </row>
    <row r="26096" spans="5:6" x14ac:dyDescent="0.25">
      <c r="E26096" s="103"/>
      <c r="F26096" s="104"/>
    </row>
    <row r="26097" spans="5:6" x14ac:dyDescent="0.25">
      <c r="E26097" s="103"/>
      <c r="F26097" s="104"/>
    </row>
    <row r="26098" spans="5:6" x14ac:dyDescent="0.25">
      <c r="E26098" s="103"/>
      <c r="F26098" s="104"/>
    </row>
    <row r="26099" spans="5:6" x14ac:dyDescent="0.25">
      <c r="E26099" s="103"/>
      <c r="F26099" s="104"/>
    </row>
    <row r="26100" spans="5:6" x14ac:dyDescent="0.25">
      <c r="E26100" s="103"/>
      <c r="F26100" s="104"/>
    </row>
    <row r="26101" spans="5:6" x14ac:dyDescent="0.25">
      <c r="E26101" s="103"/>
      <c r="F26101" s="104"/>
    </row>
    <row r="26102" spans="5:6" x14ac:dyDescent="0.25">
      <c r="E26102" s="103"/>
      <c r="F26102" s="104"/>
    </row>
    <row r="26103" spans="5:6" x14ac:dyDescent="0.25">
      <c r="E26103" s="103"/>
      <c r="F26103" s="104"/>
    </row>
    <row r="26104" spans="5:6" x14ac:dyDescent="0.25">
      <c r="E26104" s="103"/>
      <c r="F26104" s="104"/>
    </row>
    <row r="26105" spans="5:6" x14ac:dyDescent="0.25">
      <c r="E26105" s="103"/>
      <c r="F26105" s="104"/>
    </row>
    <row r="26106" spans="5:6" x14ac:dyDescent="0.25">
      <c r="E26106" s="103"/>
      <c r="F26106" s="104"/>
    </row>
    <row r="26107" spans="5:6" x14ac:dyDescent="0.25">
      <c r="E26107" s="103"/>
      <c r="F26107" s="104"/>
    </row>
    <row r="26108" spans="5:6" x14ac:dyDescent="0.25">
      <c r="E26108" s="103"/>
      <c r="F26108" s="104"/>
    </row>
    <row r="26109" spans="5:6" x14ac:dyDescent="0.25">
      <c r="E26109" s="103"/>
      <c r="F26109" s="104"/>
    </row>
    <row r="26110" spans="5:6" x14ac:dyDescent="0.25">
      <c r="E26110" s="103"/>
      <c r="F26110" s="104"/>
    </row>
    <row r="26111" spans="5:6" x14ac:dyDescent="0.25">
      <c r="E26111" s="103"/>
      <c r="F26111" s="104"/>
    </row>
    <row r="26112" spans="5:6" x14ac:dyDescent="0.25">
      <c r="E26112" s="103"/>
      <c r="F26112" s="104"/>
    </row>
    <row r="26113" spans="5:6" x14ac:dyDescent="0.25">
      <c r="E26113" s="103"/>
      <c r="F26113" s="104"/>
    </row>
    <row r="26114" spans="5:6" x14ac:dyDescent="0.25">
      <c r="E26114" s="103"/>
      <c r="F26114" s="104"/>
    </row>
    <row r="26115" spans="5:6" x14ac:dyDescent="0.25">
      <c r="E26115" s="103"/>
      <c r="F26115" s="104"/>
    </row>
    <row r="26116" spans="5:6" x14ac:dyDescent="0.25">
      <c r="E26116" s="103"/>
      <c r="F26116" s="104"/>
    </row>
    <row r="26117" spans="5:6" x14ac:dyDescent="0.25">
      <c r="E26117" s="103"/>
      <c r="F26117" s="104"/>
    </row>
    <row r="26118" spans="5:6" x14ac:dyDescent="0.25">
      <c r="E26118" s="103"/>
      <c r="F26118" s="104"/>
    </row>
    <row r="26119" spans="5:6" x14ac:dyDescent="0.25">
      <c r="E26119" s="103"/>
      <c r="F26119" s="104"/>
    </row>
    <row r="26120" spans="5:6" x14ac:dyDescent="0.25">
      <c r="E26120" s="103"/>
      <c r="F26120" s="104"/>
    </row>
    <row r="26121" spans="5:6" x14ac:dyDescent="0.25">
      <c r="E26121" s="103"/>
      <c r="F26121" s="104"/>
    </row>
    <row r="26122" spans="5:6" x14ac:dyDescent="0.25">
      <c r="E26122" s="103"/>
      <c r="F26122" s="104"/>
    </row>
    <row r="26123" spans="5:6" x14ac:dyDescent="0.25">
      <c r="E26123" s="103"/>
      <c r="F26123" s="104"/>
    </row>
    <row r="26124" spans="5:6" x14ac:dyDescent="0.25">
      <c r="E26124" s="103"/>
      <c r="F26124" s="104"/>
    </row>
    <row r="26125" spans="5:6" x14ac:dyDescent="0.25">
      <c r="E26125" s="103"/>
      <c r="F26125" s="104"/>
    </row>
    <row r="26126" spans="5:6" x14ac:dyDescent="0.25">
      <c r="E26126" s="103"/>
      <c r="F26126" s="104"/>
    </row>
    <row r="26127" spans="5:6" x14ac:dyDescent="0.25">
      <c r="E26127" s="103"/>
      <c r="F26127" s="104"/>
    </row>
    <row r="26128" spans="5:6" x14ac:dyDescent="0.25">
      <c r="E26128" s="103"/>
      <c r="F26128" s="104"/>
    </row>
    <row r="26129" spans="5:6" x14ac:dyDescent="0.25">
      <c r="E26129" s="103"/>
      <c r="F26129" s="104"/>
    </row>
    <row r="26130" spans="5:6" x14ac:dyDescent="0.25">
      <c r="E26130" s="103"/>
      <c r="F26130" s="104"/>
    </row>
    <row r="26131" spans="5:6" x14ac:dyDescent="0.25">
      <c r="E26131" s="103"/>
      <c r="F26131" s="104"/>
    </row>
    <row r="26132" spans="5:6" x14ac:dyDescent="0.25">
      <c r="E26132" s="103"/>
      <c r="F26132" s="104"/>
    </row>
    <row r="26133" spans="5:6" x14ac:dyDescent="0.25">
      <c r="E26133" s="103"/>
      <c r="F26133" s="104"/>
    </row>
    <row r="26134" spans="5:6" x14ac:dyDescent="0.25">
      <c r="E26134" s="103"/>
      <c r="F26134" s="104"/>
    </row>
    <row r="26135" spans="5:6" x14ac:dyDescent="0.25">
      <c r="E26135" s="103"/>
      <c r="F26135" s="104"/>
    </row>
    <row r="26136" spans="5:6" x14ac:dyDescent="0.25">
      <c r="E26136" s="103"/>
      <c r="F26136" s="104"/>
    </row>
    <row r="26137" spans="5:6" x14ac:dyDescent="0.25">
      <c r="E26137" s="103"/>
      <c r="F26137" s="104"/>
    </row>
    <row r="26138" spans="5:6" x14ac:dyDescent="0.25">
      <c r="E26138" s="103"/>
      <c r="F26138" s="104"/>
    </row>
    <row r="26139" spans="5:6" x14ac:dyDescent="0.25">
      <c r="E26139" s="103"/>
      <c r="F26139" s="104"/>
    </row>
    <row r="26140" spans="5:6" x14ac:dyDescent="0.25">
      <c r="E26140" s="103"/>
      <c r="F26140" s="104"/>
    </row>
    <row r="26141" spans="5:6" x14ac:dyDescent="0.25">
      <c r="E26141" s="103"/>
      <c r="F26141" s="104"/>
    </row>
    <row r="26142" spans="5:6" x14ac:dyDescent="0.25">
      <c r="E26142" s="103"/>
      <c r="F26142" s="104"/>
    </row>
    <row r="26143" spans="5:6" x14ac:dyDescent="0.25">
      <c r="E26143" s="103"/>
      <c r="F26143" s="104"/>
    </row>
    <row r="26144" spans="5:6" x14ac:dyDescent="0.25">
      <c r="E26144" s="103"/>
      <c r="F26144" s="104"/>
    </row>
    <row r="26145" spans="5:6" x14ac:dyDescent="0.25">
      <c r="E26145" s="103"/>
      <c r="F26145" s="104"/>
    </row>
    <row r="26146" spans="5:6" x14ac:dyDescent="0.25">
      <c r="E26146" s="103"/>
      <c r="F26146" s="104"/>
    </row>
    <row r="26147" spans="5:6" x14ac:dyDescent="0.25">
      <c r="E26147" s="103"/>
      <c r="F26147" s="104"/>
    </row>
    <row r="26148" spans="5:6" x14ac:dyDescent="0.25">
      <c r="E26148" s="103"/>
      <c r="F26148" s="104"/>
    </row>
    <row r="26149" spans="5:6" x14ac:dyDescent="0.25">
      <c r="E26149" s="103"/>
      <c r="F26149" s="104"/>
    </row>
    <row r="26150" spans="5:6" x14ac:dyDescent="0.25">
      <c r="E26150" s="103"/>
      <c r="F26150" s="104"/>
    </row>
    <row r="26151" spans="5:6" x14ac:dyDescent="0.25">
      <c r="E26151" s="103"/>
      <c r="F26151" s="104"/>
    </row>
    <row r="26152" spans="5:6" x14ac:dyDescent="0.25">
      <c r="E26152" s="103"/>
      <c r="F26152" s="104"/>
    </row>
    <row r="26153" spans="5:6" x14ac:dyDescent="0.25">
      <c r="E26153" s="103"/>
      <c r="F26153" s="104"/>
    </row>
    <row r="26154" spans="5:6" x14ac:dyDescent="0.25">
      <c r="E26154" s="103"/>
      <c r="F26154" s="104"/>
    </row>
    <row r="26155" spans="5:6" x14ac:dyDescent="0.25">
      <c r="E26155" s="103"/>
      <c r="F26155" s="104"/>
    </row>
    <row r="26156" spans="5:6" x14ac:dyDescent="0.25">
      <c r="E26156" s="103"/>
      <c r="F26156" s="104"/>
    </row>
    <row r="26157" spans="5:6" x14ac:dyDescent="0.25">
      <c r="E26157" s="103"/>
      <c r="F26157" s="104"/>
    </row>
    <row r="26158" spans="5:6" x14ac:dyDescent="0.25">
      <c r="E26158" s="103"/>
      <c r="F26158" s="104"/>
    </row>
    <row r="26159" spans="5:6" x14ac:dyDescent="0.25">
      <c r="E26159" s="103"/>
      <c r="F26159" s="104"/>
    </row>
    <row r="26160" spans="5:6" x14ac:dyDescent="0.25">
      <c r="E26160" s="103"/>
      <c r="F26160" s="104"/>
    </row>
    <row r="26161" spans="5:6" x14ac:dyDescent="0.25">
      <c r="E26161" s="103"/>
      <c r="F26161" s="104"/>
    </row>
    <row r="26162" spans="5:6" x14ac:dyDescent="0.25">
      <c r="E26162" s="103"/>
      <c r="F26162" s="104"/>
    </row>
    <row r="26163" spans="5:6" x14ac:dyDescent="0.25">
      <c r="E26163" s="103"/>
      <c r="F26163" s="104"/>
    </row>
    <row r="26164" spans="5:6" x14ac:dyDescent="0.25">
      <c r="E26164" s="103"/>
      <c r="F26164" s="104"/>
    </row>
    <row r="26165" spans="5:6" x14ac:dyDescent="0.25">
      <c r="E26165" s="103"/>
      <c r="F26165" s="104"/>
    </row>
    <row r="26166" spans="5:6" x14ac:dyDescent="0.25">
      <c r="E26166" s="103"/>
      <c r="F26166" s="104"/>
    </row>
    <row r="26167" spans="5:6" x14ac:dyDescent="0.25">
      <c r="E26167" s="103"/>
      <c r="F26167" s="104"/>
    </row>
    <row r="26168" spans="5:6" x14ac:dyDescent="0.25">
      <c r="E26168" s="103"/>
      <c r="F26168" s="104"/>
    </row>
    <row r="26169" spans="5:6" x14ac:dyDescent="0.25">
      <c r="E26169" s="103"/>
      <c r="F26169" s="104"/>
    </row>
    <row r="26170" spans="5:6" x14ac:dyDescent="0.25">
      <c r="E26170" s="103"/>
      <c r="F26170" s="104"/>
    </row>
    <row r="26171" spans="5:6" x14ac:dyDescent="0.25">
      <c r="E26171" s="103"/>
      <c r="F26171" s="104"/>
    </row>
    <row r="26172" spans="5:6" x14ac:dyDescent="0.25">
      <c r="E26172" s="103"/>
      <c r="F26172" s="104"/>
    </row>
    <row r="26173" spans="5:6" x14ac:dyDescent="0.25">
      <c r="E26173" s="103"/>
      <c r="F26173" s="104"/>
    </row>
    <row r="26174" spans="5:6" x14ac:dyDescent="0.25">
      <c r="E26174" s="103"/>
      <c r="F26174" s="104"/>
    </row>
    <row r="26175" spans="5:6" x14ac:dyDescent="0.25">
      <c r="E26175" s="103"/>
      <c r="F26175" s="104"/>
    </row>
    <row r="26176" spans="5:6" x14ac:dyDescent="0.25">
      <c r="E26176" s="103"/>
      <c r="F26176" s="104"/>
    </row>
    <row r="26177" spans="5:6" x14ac:dyDescent="0.25">
      <c r="E26177" s="103"/>
      <c r="F26177" s="104"/>
    </row>
    <row r="26178" spans="5:6" x14ac:dyDescent="0.25">
      <c r="E26178" s="103"/>
      <c r="F26178" s="104"/>
    </row>
    <row r="26179" spans="5:6" x14ac:dyDescent="0.25">
      <c r="E26179" s="103"/>
      <c r="F26179" s="104"/>
    </row>
    <row r="26180" spans="5:6" x14ac:dyDescent="0.25">
      <c r="E26180" s="103"/>
      <c r="F26180" s="104"/>
    </row>
    <row r="26181" spans="5:6" x14ac:dyDescent="0.25">
      <c r="E26181" s="103"/>
      <c r="F26181" s="104"/>
    </row>
    <row r="26182" spans="5:6" x14ac:dyDescent="0.25">
      <c r="E26182" s="103"/>
      <c r="F26182" s="104"/>
    </row>
    <row r="26183" spans="5:6" x14ac:dyDescent="0.25">
      <c r="E26183" s="103"/>
      <c r="F26183" s="104"/>
    </row>
    <row r="26184" spans="5:6" x14ac:dyDescent="0.25">
      <c r="E26184" s="103"/>
      <c r="F26184" s="104"/>
    </row>
    <row r="26185" spans="5:6" x14ac:dyDescent="0.25">
      <c r="E26185" s="103"/>
      <c r="F26185" s="104"/>
    </row>
    <row r="26186" spans="5:6" x14ac:dyDescent="0.25">
      <c r="E26186" s="103"/>
      <c r="F26186" s="104"/>
    </row>
    <row r="26187" spans="5:6" x14ac:dyDescent="0.25">
      <c r="E26187" s="103"/>
      <c r="F26187" s="104"/>
    </row>
    <row r="26188" spans="5:6" x14ac:dyDescent="0.25">
      <c r="E26188" s="103"/>
      <c r="F26188" s="104"/>
    </row>
    <row r="26189" spans="5:6" x14ac:dyDescent="0.25">
      <c r="E26189" s="103"/>
      <c r="F26189" s="104"/>
    </row>
    <row r="26190" spans="5:6" x14ac:dyDescent="0.25">
      <c r="E26190" s="103"/>
      <c r="F26190" s="104"/>
    </row>
    <row r="26191" spans="5:6" x14ac:dyDescent="0.25">
      <c r="E26191" s="103"/>
      <c r="F26191" s="104"/>
    </row>
    <row r="26192" spans="5:6" x14ac:dyDescent="0.25">
      <c r="E26192" s="103"/>
      <c r="F26192" s="104"/>
    </row>
    <row r="26193" spans="5:6" x14ac:dyDescent="0.25">
      <c r="E26193" s="103"/>
      <c r="F26193" s="104"/>
    </row>
    <row r="26194" spans="5:6" x14ac:dyDescent="0.25">
      <c r="E26194" s="103"/>
      <c r="F26194" s="104"/>
    </row>
    <row r="26195" spans="5:6" x14ac:dyDescent="0.25">
      <c r="E26195" s="103"/>
      <c r="F26195" s="104"/>
    </row>
    <row r="26196" spans="5:6" x14ac:dyDescent="0.25">
      <c r="E26196" s="103"/>
      <c r="F26196" s="104"/>
    </row>
    <row r="26197" spans="5:6" x14ac:dyDescent="0.25">
      <c r="E26197" s="103"/>
      <c r="F26197" s="104"/>
    </row>
    <row r="26198" spans="5:6" x14ac:dyDescent="0.25">
      <c r="E26198" s="103"/>
      <c r="F26198" s="104"/>
    </row>
    <row r="26199" spans="5:6" x14ac:dyDescent="0.25">
      <c r="E26199" s="103"/>
      <c r="F26199" s="104"/>
    </row>
    <row r="26200" spans="5:6" x14ac:dyDescent="0.25">
      <c r="E26200" s="103"/>
      <c r="F26200" s="104"/>
    </row>
    <row r="26201" spans="5:6" x14ac:dyDescent="0.25">
      <c r="E26201" s="103"/>
      <c r="F26201" s="104"/>
    </row>
    <row r="26202" spans="5:6" x14ac:dyDescent="0.25">
      <c r="E26202" s="103"/>
      <c r="F26202" s="104"/>
    </row>
    <row r="26203" spans="5:6" x14ac:dyDescent="0.25">
      <c r="E26203" s="103"/>
      <c r="F26203" s="104"/>
    </row>
    <row r="26204" spans="5:6" x14ac:dyDescent="0.25">
      <c r="E26204" s="103"/>
      <c r="F26204" s="104"/>
    </row>
    <row r="26205" spans="5:6" x14ac:dyDescent="0.25">
      <c r="E26205" s="103"/>
      <c r="F26205" s="104"/>
    </row>
    <row r="26206" spans="5:6" x14ac:dyDescent="0.25">
      <c r="E26206" s="103"/>
      <c r="F26206" s="104"/>
    </row>
    <row r="26207" spans="5:6" x14ac:dyDescent="0.25">
      <c r="E26207" s="103"/>
      <c r="F26207" s="104"/>
    </row>
    <row r="26208" spans="5:6" x14ac:dyDescent="0.25">
      <c r="E26208" s="103"/>
      <c r="F26208" s="104"/>
    </row>
    <row r="26209" spans="5:6" x14ac:dyDescent="0.25">
      <c r="E26209" s="103"/>
      <c r="F26209" s="104"/>
    </row>
    <row r="26210" spans="5:6" x14ac:dyDescent="0.25">
      <c r="E26210" s="103"/>
      <c r="F26210" s="104"/>
    </row>
    <row r="26211" spans="5:6" x14ac:dyDescent="0.25">
      <c r="E26211" s="103"/>
      <c r="F26211" s="104"/>
    </row>
    <row r="26212" spans="5:6" x14ac:dyDescent="0.25">
      <c r="E26212" s="103"/>
      <c r="F26212" s="104"/>
    </row>
    <row r="26213" spans="5:6" x14ac:dyDescent="0.25">
      <c r="E26213" s="103"/>
      <c r="F26213" s="104"/>
    </row>
    <row r="26214" spans="5:6" x14ac:dyDescent="0.25">
      <c r="E26214" s="103"/>
      <c r="F26214" s="104"/>
    </row>
    <row r="26215" spans="5:6" x14ac:dyDescent="0.25">
      <c r="E26215" s="103"/>
      <c r="F26215" s="104"/>
    </row>
    <row r="26216" spans="5:6" x14ac:dyDescent="0.25">
      <c r="E26216" s="103"/>
      <c r="F26216" s="104"/>
    </row>
    <row r="26217" spans="5:6" x14ac:dyDescent="0.25">
      <c r="E26217" s="103"/>
      <c r="F26217" s="104"/>
    </row>
    <row r="26218" spans="5:6" x14ac:dyDescent="0.25">
      <c r="E26218" s="103"/>
      <c r="F26218" s="104"/>
    </row>
    <row r="26219" spans="5:6" x14ac:dyDescent="0.25">
      <c r="E26219" s="103"/>
      <c r="F26219" s="104"/>
    </row>
    <row r="26220" spans="5:6" x14ac:dyDescent="0.25">
      <c r="E26220" s="103"/>
      <c r="F26220" s="104"/>
    </row>
    <row r="26221" spans="5:6" x14ac:dyDescent="0.25">
      <c r="E26221" s="103"/>
      <c r="F26221" s="104"/>
    </row>
    <row r="26222" spans="5:6" x14ac:dyDescent="0.25">
      <c r="E26222" s="103"/>
      <c r="F26222" s="104"/>
    </row>
    <row r="26223" spans="5:6" x14ac:dyDescent="0.25">
      <c r="E26223" s="103"/>
      <c r="F26223" s="104"/>
    </row>
    <row r="26224" spans="5:6" x14ac:dyDescent="0.25">
      <c r="E26224" s="103"/>
      <c r="F26224" s="104"/>
    </row>
    <row r="26225" spans="5:6" x14ac:dyDescent="0.25">
      <c r="E26225" s="103"/>
      <c r="F26225" s="104"/>
    </row>
    <row r="26226" spans="5:6" x14ac:dyDescent="0.25">
      <c r="E26226" s="103"/>
      <c r="F26226" s="104"/>
    </row>
    <row r="26227" spans="5:6" x14ac:dyDescent="0.25">
      <c r="E26227" s="103"/>
      <c r="F26227" s="104"/>
    </row>
    <row r="26228" spans="5:6" x14ac:dyDescent="0.25">
      <c r="E26228" s="103"/>
      <c r="F26228" s="104"/>
    </row>
    <row r="26229" spans="5:6" x14ac:dyDescent="0.25">
      <c r="E26229" s="103"/>
      <c r="F26229" s="104"/>
    </row>
    <row r="26230" spans="5:6" x14ac:dyDescent="0.25">
      <c r="E26230" s="103"/>
      <c r="F26230" s="104"/>
    </row>
    <row r="26231" spans="5:6" x14ac:dyDescent="0.25">
      <c r="E26231" s="103"/>
      <c r="F26231" s="104"/>
    </row>
    <row r="26232" spans="5:6" x14ac:dyDescent="0.25">
      <c r="E26232" s="103"/>
      <c r="F26232" s="104"/>
    </row>
    <row r="26233" spans="5:6" x14ac:dyDescent="0.25">
      <c r="E26233" s="103"/>
      <c r="F26233" s="104"/>
    </row>
    <row r="26234" spans="5:6" x14ac:dyDescent="0.25">
      <c r="E26234" s="103"/>
      <c r="F26234" s="104"/>
    </row>
    <row r="26235" spans="5:6" x14ac:dyDescent="0.25">
      <c r="E26235" s="103"/>
      <c r="F26235" s="104"/>
    </row>
    <row r="26236" spans="5:6" x14ac:dyDescent="0.25">
      <c r="E26236" s="103"/>
      <c r="F26236" s="104"/>
    </row>
    <row r="26237" spans="5:6" x14ac:dyDescent="0.25">
      <c r="E26237" s="103"/>
      <c r="F26237" s="104"/>
    </row>
    <row r="26238" spans="5:6" x14ac:dyDescent="0.25">
      <c r="E26238" s="103"/>
      <c r="F26238" s="104"/>
    </row>
    <row r="26239" spans="5:6" x14ac:dyDescent="0.25">
      <c r="E26239" s="103"/>
      <c r="F26239" s="104"/>
    </row>
    <row r="26240" spans="5:6" x14ac:dyDescent="0.25">
      <c r="E26240" s="103"/>
      <c r="F26240" s="104"/>
    </row>
    <row r="26241" spans="5:6" x14ac:dyDescent="0.25">
      <c r="E26241" s="103"/>
      <c r="F26241" s="104"/>
    </row>
    <row r="26242" spans="5:6" x14ac:dyDescent="0.25">
      <c r="E26242" s="103"/>
      <c r="F26242" s="104"/>
    </row>
    <row r="26243" spans="5:6" x14ac:dyDescent="0.25">
      <c r="E26243" s="103"/>
      <c r="F26243" s="104"/>
    </row>
    <row r="26244" spans="5:6" x14ac:dyDescent="0.25">
      <c r="E26244" s="103"/>
      <c r="F26244" s="104"/>
    </row>
    <row r="26245" spans="5:6" x14ac:dyDescent="0.25">
      <c r="E26245" s="103"/>
      <c r="F26245" s="104"/>
    </row>
    <row r="26246" spans="5:6" x14ac:dyDescent="0.25">
      <c r="E26246" s="103"/>
      <c r="F26246" s="104"/>
    </row>
    <row r="26247" spans="5:6" x14ac:dyDescent="0.25">
      <c r="E26247" s="103"/>
      <c r="F26247" s="104"/>
    </row>
    <row r="26248" spans="5:6" x14ac:dyDescent="0.25">
      <c r="E26248" s="103"/>
      <c r="F26248" s="104"/>
    </row>
    <row r="26249" spans="5:6" x14ac:dyDescent="0.25">
      <c r="E26249" s="103"/>
      <c r="F26249" s="104"/>
    </row>
    <row r="26250" spans="5:6" x14ac:dyDescent="0.25">
      <c r="E26250" s="103"/>
      <c r="F26250" s="104"/>
    </row>
    <row r="26251" spans="5:6" x14ac:dyDescent="0.25">
      <c r="E26251" s="103"/>
      <c r="F26251" s="104"/>
    </row>
    <row r="26252" spans="5:6" x14ac:dyDescent="0.25">
      <c r="E26252" s="103"/>
      <c r="F26252" s="104"/>
    </row>
    <row r="26253" spans="5:6" x14ac:dyDescent="0.25">
      <c r="E26253" s="103"/>
      <c r="F26253" s="104"/>
    </row>
    <row r="26254" spans="5:6" x14ac:dyDescent="0.25">
      <c r="E26254" s="103"/>
      <c r="F26254" s="104"/>
    </row>
    <row r="26255" spans="5:6" x14ac:dyDescent="0.25">
      <c r="E26255" s="103"/>
      <c r="F26255" s="104"/>
    </row>
    <row r="26256" spans="5:6" x14ac:dyDescent="0.25">
      <c r="E26256" s="103"/>
      <c r="F26256" s="104"/>
    </row>
    <row r="26257" spans="5:6" x14ac:dyDescent="0.25">
      <c r="E26257" s="103"/>
      <c r="F26257" s="104"/>
    </row>
    <row r="26258" spans="5:6" x14ac:dyDescent="0.25">
      <c r="E26258" s="103"/>
      <c r="F26258" s="104"/>
    </row>
    <row r="26259" spans="5:6" x14ac:dyDescent="0.25">
      <c r="E26259" s="103"/>
      <c r="F26259" s="104"/>
    </row>
    <row r="26260" spans="5:6" x14ac:dyDescent="0.25">
      <c r="E26260" s="103"/>
      <c r="F26260" s="104"/>
    </row>
    <row r="26261" spans="5:6" x14ac:dyDescent="0.25">
      <c r="E26261" s="103"/>
      <c r="F26261" s="104"/>
    </row>
    <row r="26262" spans="5:6" x14ac:dyDescent="0.25">
      <c r="E26262" s="103"/>
      <c r="F26262" s="104"/>
    </row>
    <row r="26263" spans="5:6" x14ac:dyDescent="0.25">
      <c r="E26263" s="103"/>
      <c r="F26263" s="104"/>
    </row>
    <row r="26264" spans="5:6" x14ac:dyDescent="0.25">
      <c r="E26264" s="103"/>
      <c r="F26264" s="104"/>
    </row>
    <row r="26265" spans="5:6" x14ac:dyDescent="0.25">
      <c r="E26265" s="103"/>
      <c r="F26265" s="104"/>
    </row>
    <row r="26266" spans="5:6" x14ac:dyDescent="0.25">
      <c r="E26266" s="103"/>
      <c r="F26266" s="104"/>
    </row>
    <row r="26267" spans="5:6" x14ac:dyDescent="0.25">
      <c r="E26267" s="103"/>
      <c r="F26267" s="104"/>
    </row>
    <row r="26268" spans="5:6" x14ac:dyDescent="0.25">
      <c r="E26268" s="103"/>
      <c r="F26268" s="104"/>
    </row>
    <row r="26269" spans="5:6" x14ac:dyDescent="0.25">
      <c r="E26269" s="103"/>
      <c r="F26269" s="104"/>
    </row>
    <row r="26270" spans="5:6" x14ac:dyDescent="0.25">
      <c r="E26270" s="103"/>
      <c r="F26270" s="104"/>
    </row>
    <row r="26271" spans="5:6" x14ac:dyDescent="0.25">
      <c r="E26271" s="103"/>
      <c r="F26271" s="104"/>
    </row>
    <row r="26272" spans="5:6" x14ac:dyDescent="0.25">
      <c r="E26272" s="103"/>
      <c r="F26272" s="104"/>
    </row>
    <row r="26273" spans="5:6" x14ac:dyDescent="0.25">
      <c r="E26273" s="103"/>
      <c r="F26273" s="104"/>
    </row>
    <row r="26274" spans="5:6" x14ac:dyDescent="0.25">
      <c r="E26274" s="103"/>
      <c r="F26274" s="104"/>
    </row>
    <row r="26275" spans="5:6" x14ac:dyDescent="0.25">
      <c r="E26275" s="103"/>
      <c r="F26275" s="104"/>
    </row>
    <row r="26276" spans="5:6" x14ac:dyDescent="0.25">
      <c r="E26276" s="103"/>
      <c r="F26276" s="104"/>
    </row>
    <row r="26277" spans="5:6" x14ac:dyDescent="0.25">
      <c r="E26277" s="103"/>
      <c r="F26277" s="104"/>
    </row>
    <row r="26278" spans="5:6" x14ac:dyDescent="0.25">
      <c r="E26278" s="103"/>
      <c r="F26278" s="104"/>
    </row>
    <row r="26279" spans="5:6" x14ac:dyDescent="0.25">
      <c r="E26279" s="103"/>
      <c r="F26279" s="104"/>
    </row>
    <row r="26280" spans="5:6" x14ac:dyDescent="0.25">
      <c r="E26280" s="103"/>
      <c r="F26280" s="104"/>
    </row>
    <row r="26281" spans="5:6" x14ac:dyDescent="0.25">
      <c r="E26281" s="103"/>
      <c r="F26281" s="104"/>
    </row>
    <row r="26282" spans="5:6" x14ac:dyDescent="0.25">
      <c r="E26282" s="103"/>
      <c r="F26282" s="104"/>
    </row>
    <row r="26283" spans="5:6" x14ac:dyDescent="0.25">
      <c r="E26283" s="103"/>
      <c r="F26283" s="104"/>
    </row>
    <row r="26284" spans="5:6" x14ac:dyDescent="0.25">
      <c r="E26284" s="103"/>
      <c r="F26284" s="104"/>
    </row>
    <row r="26285" spans="5:6" x14ac:dyDescent="0.25">
      <c r="E26285" s="103"/>
      <c r="F26285" s="104"/>
    </row>
    <row r="26286" spans="5:6" x14ac:dyDescent="0.25">
      <c r="E26286" s="103"/>
      <c r="F26286" s="104"/>
    </row>
    <row r="26287" spans="5:6" x14ac:dyDescent="0.25">
      <c r="E26287" s="103"/>
      <c r="F26287" s="104"/>
    </row>
    <row r="26288" spans="5:6" x14ac:dyDescent="0.25">
      <c r="E26288" s="103"/>
      <c r="F26288" s="104"/>
    </row>
    <row r="26289" spans="5:6" x14ac:dyDescent="0.25">
      <c r="E26289" s="103"/>
      <c r="F26289" s="104"/>
    </row>
    <row r="26290" spans="5:6" x14ac:dyDescent="0.25">
      <c r="E26290" s="103"/>
      <c r="F26290" s="104"/>
    </row>
    <row r="26291" spans="5:6" x14ac:dyDescent="0.25">
      <c r="E26291" s="103"/>
      <c r="F26291" s="104"/>
    </row>
    <row r="26292" spans="5:6" x14ac:dyDescent="0.25">
      <c r="E26292" s="103"/>
      <c r="F26292" s="104"/>
    </row>
    <row r="26293" spans="5:6" x14ac:dyDescent="0.25">
      <c r="E26293" s="103"/>
      <c r="F26293" s="104"/>
    </row>
    <row r="26294" spans="5:6" x14ac:dyDescent="0.25">
      <c r="E26294" s="103"/>
      <c r="F26294" s="104"/>
    </row>
    <row r="26295" spans="5:6" x14ac:dyDescent="0.25">
      <c r="E26295" s="103"/>
      <c r="F26295" s="104"/>
    </row>
    <row r="26296" spans="5:6" x14ac:dyDescent="0.25">
      <c r="E26296" s="103"/>
      <c r="F26296" s="104"/>
    </row>
    <row r="26297" spans="5:6" x14ac:dyDescent="0.25">
      <c r="E26297" s="103"/>
      <c r="F26297" s="104"/>
    </row>
    <row r="26298" spans="5:6" x14ac:dyDescent="0.25">
      <c r="E26298" s="103"/>
      <c r="F26298" s="104"/>
    </row>
    <row r="26299" spans="5:6" x14ac:dyDescent="0.25">
      <c r="E26299" s="103"/>
      <c r="F26299" s="104"/>
    </row>
    <row r="26300" spans="5:6" x14ac:dyDescent="0.25">
      <c r="E26300" s="103"/>
      <c r="F26300" s="104"/>
    </row>
    <row r="26301" spans="5:6" x14ac:dyDescent="0.25">
      <c r="E26301" s="103"/>
      <c r="F26301" s="104"/>
    </row>
    <row r="26302" spans="5:6" x14ac:dyDescent="0.25">
      <c r="E26302" s="103"/>
      <c r="F26302" s="104"/>
    </row>
    <row r="26303" spans="5:6" x14ac:dyDescent="0.25">
      <c r="E26303" s="103"/>
      <c r="F26303" s="104"/>
    </row>
    <row r="26304" spans="5:6" x14ac:dyDescent="0.25">
      <c r="E26304" s="103"/>
      <c r="F26304" s="104"/>
    </row>
    <row r="26305" spans="5:6" x14ac:dyDescent="0.25">
      <c r="E26305" s="103"/>
      <c r="F26305" s="104"/>
    </row>
    <row r="26306" spans="5:6" x14ac:dyDescent="0.25">
      <c r="E26306" s="103"/>
      <c r="F26306" s="104"/>
    </row>
    <row r="26307" spans="5:6" x14ac:dyDescent="0.25">
      <c r="E26307" s="103"/>
      <c r="F26307" s="104"/>
    </row>
    <row r="26308" spans="5:6" x14ac:dyDescent="0.25">
      <c r="E26308" s="103"/>
      <c r="F26308" s="104"/>
    </row>
    <row r="26309" spans="5:6" x14ac:dyDescent="0.25">
      <c r="E26309" s="103"/>
      <c r="F26309" s="104"/>
    </row>
    <row r="26310" spans="5:6" x14ac:dyDescent="0.25">
      <c r="E26310" s="103"/>
      <c r="F26310" s="104"/>
    </row>
    <row r="26311" spans="5:6" x14ac:dyDescent="0.25">
      <c r="E26311" s="103"/>
      <c r="F26311" s="104"/>
    </row>
    <row r="26312" spans="5:6" x14ac:dyDescent="0.25">
      <c r="E26312" s="103"/>
      <c r="F26312" s="104"/>
    </row>
    <row r="26313" spans="5:6" x14ac:dyDescent="0.25">
      <c r="E26313" s="103"/>
      <c r="F26313" s="104"/>
    </row>
    <row r="26314" spans="5:6" x14ac:dyDescent="0.25">
      <c r="E26314" s="103"/>
      <c r="F26314" s="104"/>
    </row>
    <row r="26315" spans="5:6" x14ac:dyDescent="0.25">
      <c r="E26315" s="103"/>
      <c r="F26315" s="104"/>
    </row>
    <row r="26316" spans="5:6" x14ac:dyDescent="0.25">
      <c r="E26316" s="103"/>
      <c r="F26316" s="104"/>
    </row>
    <row r="26317" spans="5:6" x14ac:dyDescent="0.25">
      <c r="E26317" s="103"/>
      <c r="F26317" s="104"/>
    </row>
    <row r="26318" spans="5:6" x14ac:dyDescent="0.25">
      <c r="E26318" s="103"/>
      <c r="F26318" s="104"/>
    </row>
    <row r="26319" spans="5:6" x14ac:dyDescent="0.25">
      <c r="E26319" s="103"/>
      <c r="F26319" s="104"/>
    </row>
    <row r="26320" spans="5:6" x14ac:dyDescent="0.25">
      <c r="E26320" s="103"/>
      <c r="F26320" s="104"/>
    </row>
    <row r="26321" spans="5:6" x14ac:dyDescent="0.25">
      <c r="E26321" s="103"/>
      <c r="F26321" s="104"/>
    </row>
    <row r="26322" spans="5:6" x14ac:dyDescent="0.25">
      <c r="E26322" s="103"/>
      <c r="F26322" s="104"/>
    </row>
    <row r="26323" spans="5:6" x14ac:dyDescent="0.25">
      <c r="E26323" s="103"/>
      <c r="F26323" s="104"/>
    </row>
    <row r="26324" spans="5:6" x14ac:dyDescent="0.25">
      <c r="E26324" s="103"/>
      <c r="F26324" s="104"/>
    </row>
    <row r="26325" spans="5:6" x14ac:dyDescent="0.25">
      <c r="E26325" s="103"/>
      <c r="F26325" s="104"/>
    </row>
    <row r="26326" spans="5:6" x14ac:dyDescent="0.25">
      <c r="E26326" s="103"/>
      <c r="F26326" s="104"/>
    </row>
    <row r="26327" spans="5:6" x14ac:dyDescent="0.25">
      <c r="E26327" s="103"/>
      <c r="F26327" s="104"/>
    </row>
    <row r="26328" spans="5:6" x14ac:dyDescent="0.25">
      <c r="E26328" s="103"/>
      <c r="F26328" s="104"/>
    </row>
    <row r="26329" spans="5:6" x14ac:dyDescent="0.25">
      <c r="E26329" s="103"/>
      <c r="F26329" s="104"/>
    </row>
    <row r="26330" spans="5:6" x14ac:dyDescent="0.25">
      <c r="E26330" s="103"/>
      <c r="F26330" s="104"/>
    </row>
    <row r="26331" spans="5:6" x14ac:dyDescent="0.25">
      <c r="E26331" s="103"/>
      <c r="F26331" s="104"/>
    </row>
    <row r="26332" spans="5:6" x14ac:dyDescent="0.25">
      <c r="E26332" s="103"/>
      <c r="F26332" s="104"/>
    </row>
    <row r="26333" spans="5:6" x14ac:dyDescent="0.25">
      <c r="E26333" s="103"/>
      <c r="F26333" s="104"/>
    </row>
    <row r="26334" spans="5:6" x14ac:dyDescent="0.25">
      <c r="E26334" s="103"/>
      <c r="F26334" s="104"/>
    </row>
    <row r="26335" spans="5:6" x14ac:dyDescent="0.25">
      <c r="E26335" s="103"/>
      <c r="F26335" s="104"/>
    </row>
    <row r="26336" spans="5:6" x14ac:dyDescent="0.25">
      <c r="E26336" s="103"/>
      <c r="F26336" s="104"/>
    </row>
    <row r="26337" spans="5:6" x14ac:dyDescent="0.25">
      <c r="E26337" s="103"/>
      <c r="F26337" s="104"/>
    </row>
    <row r="26338" spans="5:6" x14ac:dyDescent="0.25">
      <c r="E26338" s="103"/>
      <c r="F26338" s="104"/>
    </row>
    <row r="26339" spans="5:6" x14ac:dyDescent="0.25">
      <c r="E26339" s="103"/>
      <c r="F26339" s="104"/>
    </row>
    <row r="26340" spans="5:6" x14ac:dyDescent="0.25">
      <c r="E26340" s="103"/>
      <c r="F26340" s="104"/>
    </row>
    <row r="26341" spans="5:6" x14ac:dyDescent="0.25">
      <c r="E26341" s="103"/>
      <c r="F26341" s="104"/>
    </row>
    <row r="26342" spans="5:6" x14ac:dyDescent="0.25">
      <c r="E26342" s="103"/>
      <c r="F26342" s="104"/>
    </row>
    <row r="26343" spans="5:6" x14ac:dyDescent="0.25">
      <c r="E26343" s="103"/>
      <c r="F26343" s="104"/>
    </row>
    <row r="26344" spans="5:6" x14ac:dyDescent="0.25">
      <c r="E26344" s="103"/>
      <c r="F26344" s="104"/>
    </row>
    <row r="26345" spans="5:6" x14ac:dyDescent="0.25">
      <c r="E26345" s="103"/>
      <c r="F26345" s="104"/>
    </row>
    <row r="26346" spans="5:6" x14ac:dyDescent="0.25">
      <c r="E26346" s="103"/>
      <c r="F26346" s="104"/>
    </row>
    <row r="26347" spans="5:6" x14ac:dyDescent="0.25">
      <c r="E26347" s="103"/>
      <c r="F26347" s="104"/>
    </row>
    <row r="26348" spans="5:6" x14ac:dyDescent="0.25">
      <c r="E26348" s="103"/>
      <c r="F26348" s="104"/>
    </row>
    <row r="26349" spans="5:6" x14ac:dyDescent="0.25">
      <c r="E26349" s="103"/>
      <c r="F26349" s="104"/>
    </row>
    <row r="26350" spans="5:6" x14ac:dyDescent="0.25">
      <c r="E26350" s="103"/>
      <c r="F26350" s="104"/>
    </row>
    <row r="26351" spans="5:6" x14ac:dyDescent="0.25">
      <c r="E26351" s="103"/>
      <c r="F26351" s="104"/>
    </row>
    <row r="26352" spans="5:6" x14ac:dyDescent="0.25">
      <c r="E26352" s="103"/>
      <c r="F26352" s="104"/>
    </row>
    <row r="26353" spans="5:6" x14ac:dyDescent="0.25">
      <c r="E26353" s="103"/>
      <c r="F26353" s="104"/>
    </row>
    <row r="26354" spans="5:6" x14ac:dyDescent="0.25">
      <c r="E26354" s="103"/>
      <c r="F26354" s="104"/>
    </row>
    <row r="26355" spans="5:6" x14ac:dyDescent="0.25">
      <c r="E26355" s="103"/>
      <c r="F26355" s="104"/>
    </row>
    <row r="26356" spans="5:6" x14ac:dyDescent="0.25">
      <c r="E26356" s="103"/>
      <c r="F26356" s="104"/>
    </row>
    <row r="26357" spans="5:6" x14ac:dyDescent="0.25">
      <c r="E26357" s="103"/>
      <c r="F26357" s="104"/>
    </row>
    <row r="26358" spans="5:6" x14ac:dyDescent="0.25">
      <c r="E26358" s="103"/>
      <c r="F26358" s="104"/>
    </row>
    <row r="26359" spans="5:6" x14ac:dyDescent="0.25">
      <c r="E26359" s="103"/>
      <c r="F26359" s="104"/>
    </row>
    <row r="26360" spans="5:6" x14ac:dyDescent="0.25">
      <c r="E26360" s="103"/>
      <c r="F26360" s="104"/>
    </row>
    <row r="26361" spans="5:6" x14ac:dyDescent="0.25">
      <c r="E26361" s="103"/>
      <c r="F26361" s="104"/>
    </row>
    <row r="26362" spans="5:6" x14ac:dyDescent="0.25">
      <c r="E26362" s="103"/>
      <c r="F26362" s="104"/>
    </row>
    <row r="26363" spans="5:6" x14ac:dyDescent="0.25">
      <c r="E26363" s="103"/>
      <c r="F26363" s="104"/>
    </row>
    <row r="26364" spans="5:6" x14ac:dyDescent="0.25">
      <c r="E26364" s="103"/>
      <c r="F26364" s="104"/>
    </row>
    <row r="26365" spans="5:6" x14ac:dyDescent="0.25">
      <c r="E26365" s="103"/>
      <c r="F26365" s="104"/>
    </row>
    <row r="26366" spans="5:6" x14ac:dyDescent="0.25">
      <c r="E26366" s="103"/>
      <c r="F26366" s="104"/>
    </row>
    <row r="26367" spans="5:6" x14ac:dyDescent="0.25">
      <c r="E26367" s="103"/>
      <c r="F26367" s="104"/>
    </row>
    <row r="26368" spans="5:6" x14ac:dyDescent="0.25">
      <c r="E26368" s="103"/>
      <c r="F26368" s="104"/>
    </row>
    <row r="26369" spans="5:6" x14ac:dyDescent="0.25">
      <c r="E26369" s="103"/>
      <c r="F26369" s="104"/>
    </row>
    <row r="26370" spans="5:6" x14ac:dyDescent="0.25">
      <c r="E26370" s="103"/>
      <c r="F26370" s="104"/>
    </row>
    <row r="26371" spans="5:6" x14ac:dyDescent="0.25">
      <c r="E26371" s="103"/>
      <c r="F26371" s="104"/>
    </row>
    <row r="26372" spans="5:6" x14ac:dyDescent="0.25">
      <c r="E26372" s="103"/>
      <c r="F26372" s="104"/>
    </row>
    <row r="26373" spans="5:6" x14ac:dyDescent="0.25">
      <c r="E26373" s="103"/>
      <c r="F26373" s="104"/>
    </row>
    <row r="26374" spans="5:6" x14ac:dyDescent="0.25">
      <c r="E26374" s="103"/>
      <c r="F26374" s="104"/>
    </row>
    <row r="26375" spans="5:6" x14ac:dyDescent="0.25">
      <c r="E26375" s="103"/>
      <c r="F26375" s="104"/>
    </row>
    <row r="26376" spans="5:6" x14ac:dyDescent="0.25">
      <c r="E26376" s="103"/>
      <c r="F26376" s="104"/>
    </row>
    <row r="26377" spans="5:6" x14ac:dyDescent="0.25">
      <c r="E26377" s="103"/>
      <c r="F26377" s="104"/>
    </row>
    <row r="26378" spans="5:6" x14ac:dyDescent="0.25">
      <c r="E26378" s="103"/>
      <c r="F26378" s="104"/>
    </row>
    <row r="26379" spans="5:6" x14ac:dyDescent="0.25">
      <c r="E26379" s="103"/>
      <c r="F26379" s="104"/>
    </row>
    <row r="26380" spans="5:6" x14ac:dyDescent="0.25">
      <c r="E26380" s="103"/>
      <c r="F26380" s="104"/>
    </row>
    <row r="26381" spans="5:6" x14ac:dyDescent="0.25">
      <c r="E26381" s="103"/>
      <c r="F26381" s="104"/>
    </row>
    <row r="26382" spans="5:6" x14ac:dyDescent="0.25">
      <c r="E26382" s="103"/>
      <c r="F26382" s="104"/>
    </row>
    <row r="26383" spans="5:6" x14ac:dyDescent="0.25">
      <c r="E26383" s="103"/>
      <c r="F26383" s="104"/>
    </row>
    <row r="26384" spans="5:6" x14ac:dyDescent="0.25">
      <c r="E26384" s="103"/>
      <c r="F26384" s="104"/>
    </row>
    <row r="26385" spans="5:6" x14ac:dyDescent="0.25">
      <c r="E26385" s="103"/>
      <c r="F26385" s="104"/>
    </row>
    <row r="26386" spans="5:6" x14ac:dyDescent="0.25">
      <c r="E26386" s="103"/>
      <c r="F26386" s="104"/>
    </row>
    <row r="26387" spans="5:6" x14ac:dyDescent="0.25">
      <c r="E26387" s="103"/>
      <c r="F26387" s="104"/>
    </row>
    <row r="26388" spans="5:6" x14ac:dyDescent="0.25">
      <c r="E26388" s="103"/>
      <c r="F26388" s="104"/>
    </row>
    <row r="26389" spans="5:6" x14ac:dyDescent="0.25">
      <c r="E26389" s="103"/>
      <c r="F26389" s="104"/>
    </row>
    <row r="26390" spans="5:6" x14ac:dyDescent="0.25">
      <c r="E26390" s="103"/>
      <c r="F26390" s="104"/>
    </row>
    <row r="26391" spans="5:6" x14ac:dyDescent="0.25">
      <c r="E26391" s="103"/>
      <c r="F26391" s="104"/>
    </row>
    <row r="26392" spans="5:6" x14ac:dyDescent="0.25">
      <c r="E26392" s="103"/>
      <c r="F26392" s="104"/>
    </row>
    <row r="26393" spans="5:6" x14ac:dyDescent="0.25">
      <c r="E26393" s="103"/>
      <c r="F26393" s="104"/>
    </row>
    <row r="26394" spans="5:6" x14ac:dyDescent="0.25">
      <c r="E26394" s="103"/>
      <c r="F26394" s="104"/>
    </row>
    <row r="26395" spans="5:6" x14ac:dyDescent="0.25">
      <c r="E26395" s="103"/>
      <c r="F26395" s="104"/>
    </row>
    <row r="26396" spans="5:6" x14ac:dyDescent="0.25">
      <c r="E26396" s="103"/>
      <c r="F26396" s="104"/>
    </row>
    <row r="26397" spans="5:6" x14ac:dyDescent="0.25">
      <c r="E26397" s="103"/>
      <c r="F26397" s="104"/>
    </row>
    <row r="26398" spans="5:6" x14ac:dyDescent="0.25">
      <c r="E26398" s="103"/>
      <c r="F26398" s="104"/>
    </row>
    <row r="26399" spans="5:6" x14ac:dyDescent="0.25">
      <c r="E26399" s="103"/>
      <c r="F26399" s="104"/>
    </row>
    <row r="26400" spans="5:6" x14ac:dyDescent="0.25">
      <c r="E26400" s="103"/>
      <c r="F26400" s="104"/>
    </row>
    <row r="26401" spans="5:6" x14ac:dyDescent="0.25">
      <c r="E26401" s="103"/>
      <c r="F26401" s="104"/>
    </row>
    <row r="26402" spans="5:6" x14ac:dyDescent="0.25">
      <c r="E26402" s="103"/>
      <c r="F26402" s="104"/>
    </row>
    <row r="26403" spans="5:6" x14ac:dyDescent="0.25">
      <c r="E26403" s="103"/>
      <c r="F26403" s="104"/>
    </row>
    <row r="26404" spans="5:6" x14ac:dyDescent="0.25">
      <c r="E26404" s="103"/>
      <c r="F26404" s="104"/>
    </row>
    <row r="26405" spans="5:6" x14ac:dyDescent="0.25">
      <c r="E26405" s="103"/>
      <c r="F26405" s="104"/>
    </row>
    <row r="26406" spans="5:6" x14ac:dyDescent="0.25">
      <c r="E26406" s="103"/>
      <c r="F26406" s="104"/>
    </row>
    <row r="26407" spans="5:6" x14ac:dyDescent="0.25">
      <c r="E26407" s="103"/>
      <c r="F26407" s="104"/>
    </row>
    <row r="26408" spans="5:6" x14ac:dyDescent="0.25">
      <c r="E26408" s="103"/>
      <c r="F26408" s="104"/>
    </row>
    <row r="26409" spans="5:6" x14ac:dyDescent="0.25">
      <c r="E26409" s="103"/>
      <c r="F26409" s="104"/>
    </row>
    <row r="26410" spans="5:6" x14ac:dyDescent="0.25">
      <c r="E26410" s="103"/>
      <c r="F26410" s="104"/>
    </row>
    <row r="26411" spans="5:6" x14ac:dyDescent="0.25">
      <c r="E26411" s="103"/>
      <c r="F26411" s="104"/>
    </row>
    <row r="26412" spans="5:6" x14ac:dyDescent="0.25">
      <c r="E26412" s="103"/>
      <c r="F26412" s="104"/>
    </row>
    <row r="26413" spans="5:6" x14ac:dyDescent="0.25">
      <c r="E26413" s="103"/>
      <c r="F26413" s="104"/>
    </row>
    <row r="26414" spans="5:6" x14ac:dyDescent="0.25">
      <c r="E26414" s="103"/>
      <c r="F26414" s="104"/>
    </row>
    <row r="26415" spans="5:6" x14ac:dyDescent="0.25">
      <c r="E26415" s="103"/>
      <c r="F26415" s="104"/>
    </row>
    <row r="26416" spans="5:6" x14ac:dyDescent="0.25">
      <c r="E26416" s="103"/>
      <c r="F26416" s="104"/>
    </row>
    <row r="26417" spans="5:6" x14ac:dyDescent="0.25">
      <c r="E26417" s="103"/>
      <c r="F26417" s="104"/>
    </row>
    <row r="26418" spans="5:6" x14ac:dyDescent="0.25">
      <c r="E26418" s="103"/>
      <c r="F26418" s="104"/>
    </row>
    <row r="26419" spans="5:6" x14ac:dyDescent="0.25">
      <c r="E26419" s="103"/>
      <c r="F26419" s="104"/>
    </row>
    <row r="26420" spans="5:6" x14ac:dyDescent="0.25">
      <c r="E26420" s="103"/>
      <c r="F26420" s="104"/>
    </row>
    <row r="26421" spans="5:6" x14ac:dyDescent="0.25">
      <c r="E26421" s="103"/>
      <c r="F26421" s="104"/>
    </row>
    <row r="26422" spans="5:6" x14ac:dyDescent="0.25">
      <c r="E26422" s="103"/>
      <c r="F26422" s="104"/>
    </row>
    <row r="26423" spans="5:6" x14ac:dyDescent="0.25">
      <c r="E26423" s="103"/>
      <c r="F26423" s="104"/>
    </row>
    <row r="26424" spans="5:6" x14ac:dyDescent="0.25">
      <c r="E26424" s="103"/>
      <c r="F26424" s="104"/>
    </row>
    <row r="26425" spans="5:6" x14ac:dyDescent="0.25">
      <c r="E26425" s="103"/>
      <c r="F26425" s="104"/>
    </row>
    <row r="26426" spans="5:6" x14ac:dyDescent="0.25">
      <c r="E26426" s="103"/>
      <c r="F26426" s="104"/>
    </row>
    <row r="26427" spans="5:6" x14ac:dyDescent="0.25">
      <c r="E26427" s="103"/>
      <c r="F26427" s="104"/>
    </row>
    <row r="26428" spans="5:6" x14ac:dyDescent="0.25">
      <c r="E26428" s="103"/>
      <c r="F26428" s="104"/>
    </row>
    <row r="26429" spans="5:6" x14ac:dyDescent="0.25">
      <c r="E26429" s="103"/>
      <c r="F26429" s="104"/>
    </row>
    <row r="26430" spans="5:6" x14ac:dyDescent="0.25">
      <c r="E26430" s="103"/>
      <c r="F26430" s="104"/>
    </row>
    <row r="26431" spans="5:6" x14ac:dyDescent="0.25">
      <c r="E26431" s="103"/>
      <c r="F26431" s="104"/>
    </row>
    <row r="26432" spans="5:6" x14ac:dyDescent="0.25">
      <c r="E26432" s="103"/>
      <c r="F26432" s="104"/>
    </row>
    <row r="26433" spans="5:6" x14ac:dyDescent="0.25">
      <c r="E26433" s="103"/>
      <c r="F26433" s="104"/>
    </row>
    <row r="26434" spans="5:6" x14ac:dyDescent="0.25">
      <c r="E26434" s="103"/>
      <c r="F26434" s="104"/>
    </row>
    <row r="26435" spans="5:6" x14ac:dyDescent="0.25">
      <c r="E26435" s="103"/>
      <c r="F26435" s="104"/>
    </row>
    <row r="26436" spans="5:6" x14ac:dyDescent="0.25">
      <c r="E26436" s="103"/>
      <c r="F26436" s="104"/>
    </row>
    <row r="26437" spans="5:6" x14ac:dyDescent="0.25">
      <c r="E26437" s="103"/>
      <c r="F26437" s="104"/>
    </row>
    <row r="26438" spans="5:6" x14ac:dyDescent="0.25">
      <c r="E26438" s="103"/>
      <c r="F26438" s="104"/>
    </row>
    <row r="26439" spans="5:6" x14ac:dyDescent="0.25">
      <c r="E26439" s="103"/>
      <c r="F26439" s="104"/>
    </row>
    <row r="26440" spans="5:6" x14ac:dyDescent="0.25">
      <c r="E26440" s="103"/>
      <c r="F26440" s="104"/>
    </row>
    <row r="26441" spans="5:6" x14ac:dyDescent="0.25">
      <c r="E26441" s="103"/>
      <c r="F26441" s="104"/>
    </row>
    <row r="26442" spans="5:6" x14ac:dyDescent="0.25">
      <c r="E26442" s="103"/>
      <c r="F26442" s="104"/>
    </row>
    <row r="26443" spans="5:6" x14ac:dyDescent="0.25">
      <c r="E26443" s="103"/>
      <c r="F26443" s="104"/>
    </row>
    <row r="26444" spans="5:6" x14ac:dyDescent="0.25">
      <c r="E26444" s="103"/>
      <c r="F26444" s="104"/>
    </row>
    <row r="26445" spans="5:6" x14ac:dyDescent="0.25">
      <c r="E26445" s="103"/>
      <c r="F26445" s="104"/>
    </row>
    <row r="26446" spans="5:6" x14ac:dyDescent="0.25">
      <c r="E26446" s="103"/>
      <c r="F26446" s="104"/>
    </row>
    <row r="26447" spans="5:6" x14ac:dyDescent="0.25">
      <c r="E26447" s="103"/>
      <c r="F26447" s="104"/>
    </row>
    <row r="26448" spans="5:6" x14ac:dyDescent="0.25">
      <c r="E26448" s="103"/>
      <c r="F26448" s="104"/>
    </row>
    <row r="26449" spans="5:6" x14ac:dyDescent="0.25">
      <c r="E26449" s="103"/>
      <c r="F26449" s="104"/>
    </row>
    <row r="26450" spans="5:6" x14ac:dyDescent="0.25">
      <c r="E26450" s="103"/>
      <c r="F26450" s="104"/>
    </row>
    <row r="26451" spans="5:6" x14ac:dyDescent="0.25">
      <c r="E26451" s="103"/>
      <c r="F26451" s="104"/>
    </row>
    <row r="26452" spans="5:6" x14ac:dyDescent="0.25">
      <c r="E26452" s="103"/>
      <c r="F26452" s="104"/>
    </row>
    <row r="26453" spans="5:6" x14ac:dyDescent="0.25">
      <c r="E26453" s="103"/>
      <c r="F26453" s="104"/>
    </row>
    <row r="26454" spans="5:6" x14ac:dyDescent="0.25">
      <c r="E26454" s="103"/>
      <c r="F26454" s="104"/>
    </row>
    <row r="26455" spans="5:6" x14ac:dyDescent="0.25">
      <c r="E26455" s="103"/>
      <c r="F26455" s="104"/>
    </row>
    <row r="26456" spans="5:6" x14ac:dyDescent="0.25">
      <c r="E26456" s="103"/>
      <c r="F26456" s="104"/>
    </row>
    <row r="26457" spans="5:6" x14ac:dyDescent="0.25">
      <c r="E26457" s="103"/>
      <c r="F26457" s="104"/>
    </row>
    <row r="26458" spans="5:6" x14ac:dyDescent="0.25">
      <c r="E26458" s="103"/>
      <c r="F26458" s="104"/>
    </row>
    <row r="26459" spans="5:6" x14ac:dyDescent="0.25">
      <c r="E26459" s="103"/>
      <c r="F26459" s="104"/>
    </row>
    <row r="26460" spans="5:6" x14ac:dyDescent="0.25">
      <c r="E26460" s="103"/>
      <c r="F26460" s="104"/>
    </row>
    <row r="26461" spans="5:6" x14ac:dyDescent="0.25">
      <c r="E26461" s="103"/>
      <c r="F26461" s="104"/>
    </row>
    <row r="26462" spans="5:6" x14ac:dyDescent="0.25">
      <c r="E26462" s="103"/>
      <c r="F26462" s="104"/>
    </row>
    <row r="26463" spans="5:6" x14ac:dyDescent="0.25">
      <c r="E26463" s="103"/>
      <c r="F26463" s="104"/>
    </row>
    <row r="26464" spans="5:6" x14ac:dyDescent="0.25">
      <c r="E26464" s="103"/>
      <c r="F26464" s="104"/>
    </row>
    <row r="26465" spans="5:6" x14ac:dyDescent="0.25">
      <c r="E26465" s="103"/>
      <c r="F26465" s="104"/>
    </row>
    <row r="26466" spans="5:6" x14ac:dyDescent="0.25">
      <c r="E26466" s="103"/>
      <c r="F26466" s="104"/>
    </row>
    <row r="26467" spans="5:6" x14ac:dyDescent="0.25">
      <c r="E26467" s="103"/>
      <c r="F26467" s="104"/>
    </row>
    <row r="26468" spans="5:6" x14ac:dyDescent="0.25">
      <c r="E26468" s="103"/>
      <c r="F26468" s="104"/>
    </row>
    <row r="26469" spans="5:6" x14ac:dyDescent="0.25">
      <c r="E26469" s="103"/>
      <c r="F26469" s="104"/>
    </row>
    <row r="26470" spans="5:6" x14ac:dyDescent="0.25">
      <c r="E26470" s="103"/>
      <c r="F26470" s="104"/>
    </row>
    <row r="26471" spans="5:6" x14ac:dyDescent="0.25">
      <c r="E26471" s="103"/>
      <c r="F26471" s="104"/>
    </row>
    <row r="26472" spans="5:6" x14ac:dyDescent="0.25">
      <c r="E26472" s="103"/>
      <c r="F26472" s="104"/>
    </row>
    <row r="26473" spans="5:6" x14ac:dyDescent="0.25">
      <c r="E26473" s="103"/>
      <c r="F26473" s="104"/>
    </row>
    <row r="26474" spans="5:6" x14ac:dyDescent="0.25">
      <c r="E26474" s="103"/>
      <c r="F26474" s="104"/>
    </row>
    <row r="26475" spans="5:6" x14ac:dyDescent="0.25">
      <c r="E26475" s="103"/>
      <c r="F26475" s="104"/>
    </row>
    <row r="26476" spans="5:6" x14ac:dyDescent="0.25">
      <c r="E26476" s="103"/>
      <c r="F26476" s="104"/>
    </row>
    <row r="26477" spans="5:6" x14ac:dyDescent="0.25">
      <c r="E26477" s="103"/>
      <c r="F26477" s="104"/>
    </row>
    <row r="26478" spans="5:6" x14ac:dyDescent="0.25">
      <c r="E26478" s="103"/>
      <c r="F26478" s="104"/>
    </row>
    <row r="26479" spans="5:6" x14ac:dyDescent="0.25">
      <c r="E26479" s="103"/>
      <c r="F26479" s="104"/>
    </row>
    <row r="26480" spans="5:6" x14ac:dyDescent="0.25">
      <c r="E26480" s="103"/>
      <c r="F26480" s="104"/>
    </row>
    <row r="26481" spans="5:6" x14ac:dyDescent="0.25">
      <c r="E26481" s="103"/>
      <c r="F26481" s="104"/>
    </row>
    <row r="26482" spans="5:6" x14ac:dyDescent="0.25">
      <c r="E26482" s="103"/>
      <c r="F26482" s="104"/>
    </row>
    <row r="26483" spans="5:6" x14ac:dyDescent="0.25">
      <c r="E26483" s="103"/>
      <c r="F26483" s="104"/>
    </row>
    <row r="26484" spans="5:6" x14ac:dyDescent="0.25">
      <c r="E26484" s="103"/>
      <c r="F26484" s="104"/>
    </row>
    <row r="26485" spans="5:6" x14ac:dyDescent="0.25">
      <c r="E26485" s="103"/>
      <c r="F26485" s="104"/>
    </row>
    <row r="26486" spans="5:6" x14ac:dyDescent="0.25">
      <c r="E26486" s="103"/>
      <c r="F26486" s="104"/>
    </row>
    <row r="26487" spans="5:6" x14ac:dyDescent="0.25">
      <c r="E26487" s="103"/>
      <c r="F26487" s="104"/>
    </row>
    <row r="26488" spans="5:6" x14ac:dyDescent="0.25">
      <c r="E26488" s="103"/>
      <c r="F26488" s="104"/>
    </row>
    <row r="26489" spans="5:6" x14ac:dyDescent="0.25">
      <c r="E26489" s="103"/>
      <c r="F26489" s="104"/>
    </row>
    <row r="26490" spans="5:6" x14ac:dyDescent="0.25">
      <c r="E26490" s="103"/>
      <c r="F26490" s="104"/>
    </row>
    <row r="26491" spans="5:6" x14ac:dyDescent="0.25">
      <c r="E26491" s="103"/>
      <c r="F26491" s="104"/>
    </row>
    <row r="26492" spans="5:6" x14ac:dyDescent="0.25">
      <c r="E26492" s="103"/>
      <c r="F26492" s="104"/>
    </row>
    <row r="26493" spans="5:6" x14ac:dyDescent="0.25">
      <c r="E26493" s="103"/>
      <c r="F26493" s="104"/>
    </row>
    <row r="26494" spans="5:6" x14ac:dyDescent="0.25">
      <c r="E26494" s="103"/>
      <c r="F26494" s="104"/>
    </row>
    <row r="26495" spans="5:6" x14ac:dyDescent="0.25">
      <c r="E26495" s="103"/>
      <c r="F26495" s="104"/>
    </row>
    <row r="26496" spans="5:6" x14ac:dyDescent="0.25">
      <c r="E26496" s="103"/>
      <c r="F26496" s="104"/>
    </row>
    <row r="26497" spans="5:6" x14ac:dyDescent="0.25">
      <c r="E26497" s="103"/>
      <c r="F26497" s="104"/>
    </row>
    <row r="26498" spans="5:6" x14ac:dyDescent="0.25">
      <c r="E26498" s="103"/>
      <c r="F26498" s="104"/>
    </row>
    <row r="26499" spans="5:6" x14ac:dyDescent="0.25">
      <c r="E26499" s="103"/>
      <c r="F26499" s="104"/>
    </row>
    <row r="26500" spans="5:6" x14ac:dyDescent="0.25">
      <c r="E26500" s="103"/>
      <c r="F26500" s="104"/>
    </row>
    <row r="26501" spans="5:6" x14ac:dyDescent="0.25">
      <c r="E26501" s="103"/>
      <c r="F26501" s="104"/>
    </row>
    <row r="26502" spans="5:6" x14ac:dyDescent="0.25">
      <c r="E26502" s="103"/>
      <c r="F26502" s="104"/>
    </row>
    <row r="26503" spans="5:6" x14ac:dyDescent="0.25">
      <c r="E26503" s="103"/>
      <c r="F26503" s="104"/>
    </row>
    <row r="26504" spans="5:6" x14ac:dyDescent="0.25">
      <c r="E26504" s="103"/>
      <c r="F26504" s="104"/>
    </row>
    <row r="26505" spans="5:6" x14ac:dyDescent="0.25">
      <c r="E26505" s="103"/>
      <c r="F26505" s="104"/>
    </row>
    <row r="26506" spans="5:6" x14ac:dyDescent="0.25">
      <c r="E26506" s="103"/>
      <c r="F26506" s="104"/>
    </row>
    <row r="26507" spans="5:6" x14ac:dyDescent="0.25">
      <c r="E26507" s="103"/>
      <c r="F26507" s="104"/>
    </row>
    <row r="26508" spans="5:6" x14ac:dyDescent="0.25">
      <c r="E26508" s="103"/>
      <c r="F26508" s="104"/>
    </row>
    <row r="26509" spans="5:6" x14ac:dyDescent="0.25">
      <c r="E26509" s="103"/>
      <c r="F26509" s="104"/>
    </row>
    <row r="26510" spans="5:6" x14ac:dyDescent="0.25">
      <c r="E26510" s="103"/>
      <c r="F26510" s="104"/>
    </row>
    <row r="26511" spans="5:6" x14ac:dyDescent="0.25">
      <c r="E26511" s="103"/>
      <c r="F26511" s="104"/>
    </row>
    <row r="26512" spans="5:6" x14ac:dyDescent="0.25">
      <c r="E26512" s="103"/>
      <c r="F26512" s="104"/>
    </row>
    <row r="26513" spans="5:6" x14ac:dyDescent="0.25">
      <c r="E26513" s="103"/>
      <c r="F26513" s="104"/>
    </row>
    <row r="26514" spans="5:6" x14ac:dyDescent="0.25">
      <c r="E26514" s="103"/>
      <c r="F26514" s="104"/>
    </row>
    <row r="26515" spans="5:6" x14ac:dyDescent="0.25">
      <c r="E26515" s="103"/>
      <c r="F26515" s="104"/>
    </row>
    <row r="26516" spans="5:6" x14ac:dyDescent="0.25">
      <c r="E26516" s="103"/>
      <c r="F26516" s="104"/>
    </row>
    <row r="26517" spans="5:6" x14ac:dyDescent="0.25">
      <c r="E26517" s="103"/>
      <c r="F26517" s="104"/>
    </row>
    <row r="26518" spans="5:6" x14ac:dyDescent="0.25">
      <c r="E26518" s="103"/>
      <c r="F26518" s="104"/>
    </row>
    <row r="26519" spans="5:6" x14ac:dyDescent="0.25">
      <c r="E26519" s="103"/>
      <c r="F26519" s="104"/>
    </row>
    <row r="26520" spans="5:6" x14ac:dyDescent="0.25">
      <c r="E26520" s="103"/>
      <c r="F26520" s="104"/>
    </row>
    <row r="26521" spans="5:6" x14ac:dyDescent="0.25">
      <c r="E26521" s="103"/>
      <c r="F26521" s="104"/>
    </row>
    <row r="26522" spans="5:6" x14ac:dyDescent="0.25">
      <c r="E26522" s="103"/>
      <c r="F26522" s="104"/>
    </row>
    <row r="26523" spans="5:6" x14ac:dyDescent="0.25">
      <c r="E26523" s="103"/>
      <c r="F26523" s="104"/>
    </row>
    <row r="26524" spans="5:6" x14ac:dyDescent="0.25">
      <c r="E26524" s="103"/>
      <c r="F26524" s="104"/>
    </row>
    <row r="26525" spans="5:6" x14ac:dyDescent="0.25">
      <c r="E26525" s="103"/>
      <c r="F26525" s="104"/>
    </row>
    <row r="26526" spans="5:6" x14ac:dyDescent="0.25">
      <c r="E26526" s="103"/>
      <c r="F26526" s="104"/>
    </row>
    <row r="26527" spans="5:6" x14ac:dyDescent="0.25">
      <c r="E26527" s="103"/>
      <c r="F26527" s="104"/>
    </row>
    <row r="26528" spans="5:6" x14ac:dyDescent="0.25">
      <c r="E26528" s="103"/>
      <c r="F26528" s="104"/>
    </row>
    <row r="26529" spans="5:6" x14ac:dyDescent="0.25">
      <c r="E26529" s="103"/>
      <c r="F26529" s="104"/>
    </row>
    <row r="26530" spans="5:6" x14ac:dyDescent="0.25">
      <c r="E26530" s="103"/>
      <c r="F26530" s="104"/>
    </row>
    <row r="26531" spans="5:6" x14ac:dyDescent="0.25">
      <c r="E26531" s="103"/>
      <c r="F26531" s="104"/>
    </row>
    <row r="26532" spans="5:6" x14ac:dyDescent="0.25">
      <c r="E26532" s="103"/>
      <c r="F26532" s="104"/>
    </row>
    <row r="26533" spans="5:6" x14ac:dyDescent="0.25">
      <c r="E26533" s="103"/>
      <c r="F26533" s="104"/>
    </row>
    <row r="26534" spans="5:6" x14ac:dyDescent="0.25">
      <c r="E26534" s="103"/>
      <c r="F26534" s="104"/>
    </row>
    <row r="26535" spans="5:6" x14ac:dyDescent="0.25">
      <c r="E26535" s="103"/>
      <c r="F26535" s="104"/>
    </row>
    <row r="26536" spans="5:6" x14ac:dyDescent="0.25">
      <c r="E26536" s="103"/>
      <c r="F26536" s="104"/>
    </row>
    <row r="26537" spans="5:6" x14ac:dyDescent="0.25">
      <c r="E26537" s="103"/>
      <c r="F26537" s="104"/>
    </row>
    <row r="26538" spans="5:6" x14ac:dyDescent="0.25">
      <c r="E26538" s="103"/>
      <c r="F26538" s="104"/>
    </row>
    <row r="26539" spans="5:6" x14ac:dyDescent="0.25">
      <c r="E26539" s="103"/>
      <c r="F26539" s="104"/>
    </row>
    <row r="26540" spans="5:6" x14ac:dyDescent="0.25">
      <c r="E26540" s="103"/>
      <c r="F26540" s="104"/>
    </row>
    <row r="26541" spans="5:6" x14ac:dyDescent="0.25">
      <c r="E26541" s="103"/>
      <c r="F26541" s="104"/>
    </row>
    <row r="26542" spans="5:6" x14ac:dyDescent="0.25">
      <c r="E26542" s="103"/>
      <c r="F26542" s="104"/>
    </row>
    <row r="26543" spans="5:6" x14ac:dyDescent="0.25">
      <c r="E26543" s="103"/>
      <c r="F26543" s="104"/>
    </row>
    <row r="26544" spans="5:6" x14ac:dyDescent="0.25">
      <c r="E26544" s="103"/>
      <c r="F26544" s="104"/>
    </row>
    <row r="26545" spans="5:6" x14ac:dyDescent="0.25">
      <c r="E26545" s="103"/>
      <c r="F26545" s="104"/>
    </row>
    <row r="26546" spans="5:6" x14ac:dyDescent="0.25">
      <c r="E26546" s="103"/>
      <c r="F26546" s="104"/>
    </row>
    <row r="26547" spans="5:6" x14ac:dyDescent="0.25">
      <c r="E26547" s="103"/>
      <c r="F26547" s="104"/>
    </row>
    <row r="26548" spans="5:6" x14ac:dyDescent="0.25">
      <c r="E26548" s="103"/>
      <c r="F26548" s="104"/>
    </row>
    <row r="26549" spans="5:6" x14ac:dyDescent="0.25">
      <c r="E26549" s="103"/>
      <c r="F26549" s="104"/>
    </row>
    <row r="26550" spans="5:6" x14ac:dyDescent="0.25">
      <c r="E26550" s="103"/>
      <c r="F26550" s="104"/>
    </row>
    <row r="26551" spans="5:6" x14ac:dyDescent="0.25">
      <c r="E26551" s="103"/>
      <c r="F26551" s="104"/>
    </row>
    <row r="26552" spans="5:6" x14ac:dyDescent="0.25">
      <c r="E26552" s="103"/>
      <c r="F26552" s="104"/>
    </row>
    <row r="26553" spans="5:6" x14ac:dyDescent="0.25">
      <c r="E26553" s="103"/>
      <c r="F26553" s="104"/>
    </row>
    <row r="26554" spans="5:6" x14ac:dyDescent="0.25">
      <c r="E26554" s="103"/>
      <c r="F26554" s="104"/>
    </row>
    <row r="26555" spans="5:6" x14ac:dyDescent="0.25">
      <c r="E26555" s="103"/>
      <c r="F26555" s="104"/>
    </row>
    <row r="26556" spans="5:6" x14ac:dyDescent="0.25">
      <c r="E26556" s="103"/>
      <c r="F26556" s="104"/>
    </row>
    <row r="26557" spans="5:6" x14ac:dyDescent="0.25">
      <c r="E26557" s="103"/>
      <c r="F26557" s="104"/>
    </row>
    <row r="26558" spans="5:6" x14ac:dyDescent="0.25">
      <c r="E26558" s="103"/>
      <c r="F26558" s="104"/>
    </row>
    <row r="26559" spans="5:6" x14ac:dyDescent="0.25">
      <c r="E26559" s="103"/>
      <c r="F26559" s="104"/>
    </row>
    <row r="26560" spans="5:6" x14ac:dyDescent="0.25">
      <c r="E26560" s="103"/>
      <c r="F26560" s="104"/>
    </row>
    <row r="26561" spans="5:6" x14ac:dyDescent="0.25">
      <c r="E26561" s="103"/>
      <c r="F26561" s="104"/>
    </row>
    <row r="26562" spans="5:6" x14ac:dyDescent="0.25">
      <c r="E26562" s="103"/>
      <c r="F26562" s="104"/>
    </row>
    <row r="26563" spans="5:6" x14ac:dyDescent="0.25">
      <c r="E26563" s="103"/>
      <c r="F26563" s="104"/>
    </row>
    <row r="26564" spans="5:6" x14ac:dyDescent="0.25">
      <c r="E26564" s="103"/>
      <c r="F26564" s="104"/>
    </row>
    <row r="26565" spans="5:6" x14ac:dyDescent="0.25">
      <c r="E26565" s="103"/>
      <c r="F26565" s="104"/>
    </row>
    <row r="26566" spans="5:6" x14ac:dyDescent="0.25">
      <c r="E26566" s="103"/>
      <c r="F26566" s="104"/>
    </row>
    <row r="26567" spans="5:6" x14ac:dyDescent="0.25">
      <c r="E26567" s="103"/>
      <c r="F26567" s="104"/>
    </row>
    <row r="26568" spans="5:6" x14ac:dyDescent="0.25">
      <c r="E26568" s="103"/>
      <c r="F26568" s="104"/>
    </row>
    <row r="26569" spans="5:6" x14ac:dyDescent="0.25">
      <c r="E26569" s="103"/>
      <c r="F26569" s="104"/>
    </row>
    <row r="26570" spans="5:6" x14ac:dyDescent="0.25">
      <c r="E26570" s="103"/>
      <c r="F26570" s="104"/>
    </row>
    <row r="26571" spans="5:6" x14ac:dyDescent="0.25">
      <c r="E26571" s="103"/>
      <c r="F26571" s="104"/>
    </row>
    <row r="26572" spans="5:6" x14ac:dyDescent="0.25">
      <c r="E26572" s="103"/>
      <c r="F26572" s="104"/>
    </row>
    <row r="26573" spans="5:6" x14ac:dyDescent="0.25">
      <c r="E26573" s="103"/>
      <c r="F26573" s="104"/>
    </row>
    <row r="26574" spans="5:6" x14ac:dyDescent="0.25">
      <c r="E26574" s="103"/>
      <c r="F26574" s="104"/>
    </row>
    <row r="26575" spans="5:6" x14ac:dyDescent="0.25">
      <c r="E26575" s="103"/>
      <c r="F26575" s="104"/>
    </row>
    <row r="26576" spans="5:6" x14ac:dyDescent="0.25">
      <c r="E26576" s="103"/>
      <c r="F26576" s="104"/>
    </row>
    <row r="26577" spans="5:6" x14ac:dyDescent="0.25">
      <c r="E26577" s="103"/>
      <c r="F26577" s="104"/>
    </row>
    <row r="26578" spans="5:6" x14ac:dyDescent="0.25">
      <c r="E26578" s="103"/>
      <c r="F26578" s="104"/>
    </row>
    <row r="26579" spans="5:6" x14ac:dyDescent="0.25">
      <c r="E26579" s="103"/>
      <c r="F26579" s="104"/>
    </row>
    <row r="26580" spans="5:6" x14ac:dyDescent="0.25">
      <c r="E26580" s="103"/>
      <c r="F26580" s="104"/>
    </row>
    <row r="26581" spans="5:6" x14ac:dyDescent="0.25">
      <c r="E26581" s="103"/>
      <c r="F26581" s="104"/>
    </row>
    <row r="26582" spans="5:6" x14ac:dyDescent="0.25">
      <c r="E26582" s="103"/>
      <c r="F26582" s="104"/>
    </row>
    <row r="26583" spans="5:6" x14ac:dyDescent="0.25">
      <c r="E26583" s="103"/>
      <c r="F26583" s="104"/>
    </row>
    <row r="26584" spans="5:6" x14ac:dyDescent="0.25">
      <c r="E26584" s="103"/>
      <c r="F26584" s="104"/>
    </row>
    <row r="26585" spans="5:6" x14ac:dyDescent="0.25">
      <c r="E26585" s="103"/>
      <c r="F26585" s="104"/>
    </row>
    <row r="26586" spans="5:6" x14ac:dyDescent="0.25">
      <c r="E26586" s="103"/>
      <c r="F26586" s="104"/>
    </row>
    <row r="26587" spans="5:6" x14ac:dyDescent="0.25">
      <c r="E26587" s="103"/>
      <c r="F26587" s="104"/>
    </row>
    <row r="26588" spans="5:6" x14ac:dyDescent="0.25">
      <c r="E26588" s="103"/>
      <c r="F26588" s="104"/>
    </row>
    <row r="26589" spans="5:6" x14ac:dyDescent="0.25">
      <c r="E26589" s="103"/>
      <c r="F26589" s="104"/>
    </row>
    <row r="26590" spans="5:6" x14ac:dyDescent="0.25">
      <c r="E26590" s="103"/>
      <c r="F26590" s="104"/>
    </row>
    <row r="26591" spans="5:6" x14ac:dyDescent="0.25">
      <c r="E26591" s="103"/>
      <c r="F26591" s="104"/>
    </row>
    <row r="26592" spans="5:6" x14ac:dyDescent="0.25">
      <c r="E26592" s="103"/>
      <c r="F26592" s="104"/>
    </row>
    <row r="26593" spans="5:6" x14ac:dyDescent="0.25">
      <c r="E26593" s="103"/>
      <c r="F26593" s="104"/>
    </row>
    <row r="26594" spans="5:6" x14ac:dyDescent="0.25">
      <c r="E26594" s="103"/>
      <c r="F26594" s="104"/>
    </row>
    <row r="26595" spans="5:6" x14ac:dyDescent="0.25">
      <c r="E26595" s="103"/>
      <c r="F26595" s="104"/>
    </row>
    <row r="26596" spans="5:6" x14ac:dyDescent="0.25">
      <c r="E26596" s="103"/>
      <c r="F26596" s="104"/>
    </row>
    <row r="26597" spans="5:6" x14ac:dyDescent="0.25">
      <c r="E26597" s="103"/>
      <c r="F26597" s="104"/>
    </row>
    <row r="26598" spans="5:6" x14ac:dyDescent="0.25">
      <c r="E26598" s="103"/>
      <c r="F26598" s="104"/>
    </row>
    <row r="26599" spans="5:6" x14ac:dyDescent="0.25">
      <c r="E26599" s="103"/>
      <c r="F26599" s="104"/>
    </row>
    <row r="26600" spans="5:6" x14ac:dyDescent="0.25">
      <c r="E26600" s="103"/>
      <c r="F26600" s="104"/>
    </row>
    <row r="26601" spans="5:6" x14ac:dyDescent="0.25">
      <c r="E26601" s="103"/>
      <c r="F26601" s="104"/>
    </row>
    <row r="26602" spans="5:6" x14ac:dyDescent="0.25">
      <c r="E26602" s="103"/>
      <c r="F26602" s="104"/>
    </row>
    <row r="26603" spans="5:6" x14ac:dyDescent="0.25">
      <c r="E26603" s="103"/>
      <c r="F26603" s="104"/>
    </row>
    <row r="26604" spans="5:6" x14ac:dyDescent="0.25">
      <c r="E26604" s="103"/>
      <c r="F26604" s="104"/>
    </row>
    <row r="26605" spans="5:6" x14ac:dyDescent="0.25">
      <c r="E26605" s="103"/>
      <c r="F26605" s="104"/>
    </row>
    <row r="26606" spans="5:6" x14ac:dyDescent="0.25">
      <c r="E26606" s="103"/>
      <c r="F26606" s="104"/>
    </row>
    <row r="26607" spans="5:6" x14ac:dyDescent="0.25">
      <c r="E26607" s="103"/>
      <c r="F26607" s="104"/>
    </row>
    <row r="26608" spans="5:6" x14ac:dyDescent="0.25">
      <c r="E26608" s="103"/>
      <c r="F26608" s="104"/>
    </row>
    <row r="26609" spans="5:6" x14ac:dyDescent="0.25">
      <c r="E26609" s="103"/>
      <c r="F26609" s="104"/>
    </row>
    <row r="26610" spans="5:6" x14ac:dyDescent="0.25">
      <c r="E26610" s="103"/>
      <c r="F26610" s="104"/>
    </row>
    <row r="26611" spans="5:6" x14ac:dyDescent="0.25">
      <c r="E26611" s="103"/>
      <c r="F26611" s="104"/>
    </row>
    <row r="26612" spans="5:6" x14ac:dyDescent="0.25">
      <c r="E26612" s="103"/>
      <c r="F26612" s="104"/>
    </row>
    <row r="26613" spans="5:6" x14ac:dyDescent="0.25">
      <c r="E26613" s="103"/>
      <c r="F26613" s="104"/>
    </row>
    <row r="26614" spans="5:6" x14ac:dyDescent="0.25">
      <c r="E26614" s="103"/>
      <c r="F26614" s="104"/>
    </row>
    <row r="26615" spans="5:6" x14ac:dyDescent="0.25">
      <c r="E26615" s="103"/>
      <c r="F26615" s="104"/>
    </row>
    <row r="26616" spans="5:6" x14ac:dyDescent="0.25">
      <c r="E26616" s="103"/>
      <c r="F26616" s="104"/>
    </row>
    <row r="26617" spans="5:6" x14ac:dyDescent="0.25">
      <c r="E26617" s="103"/>
      <c r="F26617" s="104"/>
    </row>
    <row r="26618" spans="5:6" x14ac:dyDescent="0.25">
      <c r="E26618" s="103"/>
      <c r="F26618" s="104"/>
    </row>
    <row r="26619" spans="5:6" x14ac:dyDescent="0.25">
      <c r="E26619" s="103"/>
      <c r="F26619" s="104"/>
    </row>
    <row r="26620" spans="5:6" x14ac:dyDescent="0.25">
      <c r="E26620" s="103"/>
      <c r="F26620" s="104"/>
    </row>
    <row r="26621" spans="5:6" x14ac:dyDescent="0.25">
      <c r="E26621" s="103"/>
      <c r="F26621" s="104"/>
    </row>
    <row r="26622" spans="5:6" x14ac:dyDescent="0.25">
      <c r="E26622" s="103"/>
      <c r="F26622" s="104"/>
    </row>
    <row r="26623" spans="5:6" x14ac:dyDescent="0.25">
      <c r="E26623" s="103"/>
      <c r="F26623" s="104"/>
    </row>
    <row r="26624" spans="5:6" x14ac:dyDescent="0.25">
      <c r="E26624" s="103"/>
      <c r="F26624" s="104"/>
    </row>
    <row r="26625" spans="5:6" x14ac:dyDescent="0.25">
      <c r="E26625" s="103"/>
      <c r="F26625" s="104"/>
    </row>
    <row r="26626" spans="5:6" x14ac:dyDescent="0.25">
      <c r="E26626" s="103"/>
      <c r="F26626" s="104"/>
    </row>
    <row r="26627" spans="5:6" x14ac:dyDescent="0.25">
      <c r="E26627" s="103"/>
      <c r="F26627" s="104"/>
    </row>
    <row r="26628" spans="5:6" x14ac:dyDescent="0.25">
      <c r="E26628" s="103"/>
      <c r="F26628" s="104"/>
    </row>
    <row r="26629" spans="5:6" x14ac:dyDescent="0.25">
      <c r="E26629" s="103"/>
      <c r="F26629" s="104"/>
    </row>
    <row r="26630" spans="5:6" x14ac:dyDescent="0.25">
      <c r="E26630" s="103"/>
      <c r="F26630" s="104"/>
    </row>
    <row r="26631" spans="5:6" x14ac:dyDescent="0.25">
      <c r="E26631" s="103"/>
      <c r="F26631" s="104"/>
    </row>
    <row r="26632" spans="5:6" x14ac:dyDescent="0.25">
      <c r="E26632" s="103"/>
      <c r="F26632" s="104"/>
    </row>
    <row r="26633" spans="5:6" x14ac:dyDescent="0.25">
      <c r="E26633" s="103"/>
      <c r="F26633" s="104"/>
    </row>
    <row r="26634" spans="5:6" x14ac:dyDescent="0.25">
      <c r="E26634" s="103"/>
      <c r="F26634" s="104"/>
    </row>
    <row r="26635" spans="5:6" x14ac:dyDescent="0.25">
      <c r="E26635" s="103"/>
      <c r="F26635" s="104"/>
    </row>
    <row r="26636" spans="5:6" x14ac:dyDescent="0.25">
      <c r="E26636" s="103"/>
      <c r="F26636" s="104"/>
    </row>
    <row r="26637" spans="5:6" x14ac:dyDescent="0.25">
      <c r="E26637" s="103"/>
      <c r="F26637" s="104"/>
    </row>
    <row r="26638" spans="5:6" x14ac:dyDescent="0.25">
      <c r="E26638" s="103"/>
      <c r="F26638" s="104"/>
    </row>
    <row r="26639" spans="5:6" x14ac:dyDescent="0.25">
      <c r="E26639" s="103"/>
      <c r="F26639" s="104"/>
    </row>
    <row r="26640" spans="5:6" x14ac:dyDescent="0.25">
      <c r="E26640" s="103"/>
      <c r="F26640" s="104"/>
    </row>
    <row r="26641" spans="5:6" x14ac:dyDescent="0.25">
      <c r="E26641" s="103"/>
      <c r="F26641" s="104"/>
    </row>
    <row r="26642" spans="5:6" x14ac:dyDescent="0.25">
      <c r="E26642" s="103"/>
      <c r="F26642" s="104"/>
    </row>
    <row r="26643" spans="5:6" x14ac:dyDescent="0.25">
      <c r="E26643" s="103"/>
      <c r="F26643" s="104"/>
    </row>
    <row r="26644" spans="5:6" x14ac:dyDescent="0.25">
      <c r="E26644" s="103"/>
      <c r="F26644" s="104"/>
    </row>
    <row r="26645" spans="5:6" x14ac:dyDescent="0.25">
      <c r="E26645" s="103"/>
      <c r="F26645" s="104"/>
    </row>
    <row r="26646" spans="5:6" x14ac:dyDescent="0.25">
      <c r="E26646" s="103"/>
      <c r="F26646" s="104"/>
    </row>
    <row r="26647" spans="5:6" x14ac:dyDescent="0.25">
      <c r="E26647" s="103"/>
      <c r="F26647" s="104"/>
    </row>
    <row r="26648" spans="5:6" x14ac:dyDescent="0.25">
      <c r="E26648" s="103"/>
      <c r="F26648" s="104"/>
    </row>
    <row r="26649" spans="5:6" x14ac:dyDescent="0.25">
      <c r="E26649" s="103"/>
      <c r="F26649" s="104"/>
    </row>
    <row r="26650" spans="5:6" x14ac:dyDescent="0.25">
      <c r="E26650" s="103"/>
      <c r="F26650" s="104"/>
    </row>
    <row r="26651" spans="5:6" x14ac:dyDescent="0.25">
      <c r="E26651" s="103"/>
      <c r="F26651" s="104"/>
    </row>
    <row r="26652" spans="5:6" x14ac:dyDescent="0.25">
      <c r="E26652" s="103"/>
      <c r="F26652" s="104"/>
    </row>
    <row r="26653" spans="5:6" x14ac:dyDescent="0.25">
      <c r="E26653" s="103"/>
      <c r="F26653" s="104"/>
    </row>
    <row r="26654" spans="5:6" x14ac:dyDescent="0.25">
      <c r="E26654" s="103"/>
      <c r="F26654" s="104"/>
    </row>
    <row r="26655" spans="5:6" x14ac:dyDescent="0.25">
      <c r="E26655" s="103"/>
      <c r="F26655" s="104"/>
    </row>
    <row r="26656" spans="5:6" x14ac:dyDescent="0.25">
      <c r="E26656" s="103"/>
      <c r="F26656" s="104"/>
    </row>
    <row r="26657" spans="5:6" x14ac:dyDescent="0.25">
      <c r="E26657" s="103"/>
      <c r="F26657" s="104"/>
    </row>
    <row r="26658" spans="5:6" x14ac:dyDescent="0.25">
      <c r="E26658" s="103"/>
      <c r="F26658" s="104"/>
    </row>
    <row r="26659" spans="5:6" x14ac:dyDescent="0.25">
      <c r="E26659" s="103"/>
      <c r="F26659" s="104"/>
    </row>
    <row r="26660" spans="5:6" x14ac:dyDescent="0.25">
      <c r="E26660" s="103"/>
      <c r="F26660" s="104"/>
    </row>
    <row r="26661" spans="5:6" x14ac:dyDescent="0.25">
      <c r="E26661" s="103"/>
      <c r="F26661" s="104"/>
    </row>
    <row r="26662" spans="5:6" x14ac:dyDescent="0.25">
      <c r="E26662" s="103"/>
      <c r="F26662" s="104"/>
    </row>
    <row r="26663" spans="5:6" x14ac:dyDescent="0.25">
      <c r="E26663" s="103"/>
      <c r="F26663" s="104"/>
    </row>
    <row r="26664" spans="5:6" x14ac:dyDescent="0.25">
      <c r="E26664" s="103"/>
      <c r="F26664" s="104"/>
    </row>
    <row r="26665" spans="5:6" x14ac:dyDescent="0.25">
      <c r="E26665" s="103"/>
      <c r="F26665" s="104"/>
    </row>
    <row r="26666" spans="5:6" x14ac:dyDescent="0.25">
      <c r="E26666" s="103"/>
      <c r="F26666" s="104"/>
    </row>
    <row r="26667" spans="5:6" x14ac:dyDescent="0.25">
      <c r="E26667" s="103"/>
      <c r="F26667" s="104"/>
    </row>
    <row r="26668" spans="5:6" x14ac:dyDescent="0.25">
      <c r="E26668" s="103"/>
      <c r="F26668" s="104"/>
    </row>
    <row r="26669" spans="5:6" x14ac:dyDescent="0.25">
      <c r="E26669" s="103"/>
      <c r="F26669" s="104"/>
    </row>
    <row r="26670" spans="5:6" x14ac:dyDescent="0.25">
      <c r="E26670" s="103"/>
      <c r="F26670" s="104"/>
    </row>
    <row r="26671" spans="5:6" x14ac:dyDescent="0.25">
      <c r="E26671" s="103"/>
      <c r="F26671" s="104"/>
    </row>
    <row r="26672" spans="5:6" x14ac:dyDescent="0.25">
      <c r="E26672" s="103"/>
      <c r="F26672" s="104"/>
    </row>
    <row r="26673" spans="5:6" x14ac:dyDescent="0.25">
      <c r="E26673" s="103"/>
      <c r="F26673" s="104"/>
    </row>
    <row r="26674" spans="5:6" x14ac:dyDescent="0.25">
      <c r="E26674" s="103"/>
      <c r="F26674" s="104"/>
    </row>
    <row r="26675" spans="5:6" x14ac:dyDescent="0.25">
      <c r="E26675" s="103"/>
      <c r="F26675" s="104"/>
    </row>
    <row r="26676" spans="5:6" x14ac:dyDescent="0.25">
      <c r="E26676" s="103"/>
      <c r="F26676" s="104"/>
    </row>
    <row r="26677" spans="5:6" x14ac:dyDescent="0.25">
      <c r="E26677" s="103"/>
      <c r="F26677" s="104"/>
    </row>
    <row r="26678" spans="5:6" x14ac:dyDescent="0.25">
      <c r="E26678" s="103"/>
      <c r="F26678" s="104"/>
    </row>
    <row r="26679" spans="5:6" x14ac:dyDescent="0.25">
      <c r="E26679" s="103"/>
      <c r="F26679" s="104"/>
    </row>
    <row r="26680" spans="5:6" x14ac:dyDescent="0.25">
      <c r="E26680" s="103"/>
      <c r="F26680" s="104"/>
    </row>
    <row r="26681" spans="5:6" x14ac:dyDescent="0.25">
      <c r="E26681" s="103"/>
      <c r="F26681" s="104"/>
    </row>
    <row r="26682" spans="5:6" x14ac:dyDescent="0.25">
      <c r="E26682" s="103"/>
      <c r="F26682" s="104"/>
    </row>
    <row r="26683" spans="5:6" x14ac:dyDescent="0.25">
      <c r="E26683" s="103"/>
      <c r="F26683" s="104"/>
    </row>
    <row r="26684" spans="5:6" x14ac:dyDescent="0.25">
      <c r="E26684" s="103"/>
      <c r="F26684" s="104"/>
    </row>
    <row r="26685" spans="5:6" x14ac:dyDescent="0.25">
      <c r="E26685" s="103"/>
      <c r="F26685" s="104"/>
    </row>
    <row r="26686" spans="5:6" x14ac:dyDescent="0.25">
      <c r="E26686" s="103"/>
      <c r="F26686" s="104"/>
    </row>
    <row r="26687" spans="5:6" x14ac:dyDescent="0.25">
      <c r="E26687" s="103"/>
      <c r="F26687" s="104"/>
    </row>
    <row r="26688" spans="5:6" x14ac:dyDescent="0.25">
      <c r="E26688" s="103"/>
      <c r="F26688" s="104"/>
    </row>
    <row r="26689" spans="5:6" x14ac:dyDescent="0.25">
      <c r="E26689" s="103"/>
      <c r="F26689" s="104"/>
    </row>
    <row r="26690" spans="5:6" x14ac:dyDescent="0.25">
      <c r="E26690" s="103"/>
      <c r="F26690" s="104"/>
    </row>
    <row r="26691" spans="5:6" x14ac:dyDescent="0.25">
      <c r="E26691" s="103"/>
      <c r="F26691" s="104"/>
    </row>
    <row r="26692" spans="5:6" x14ac:dyDescent="0.25">
      <c r="E26692" s="103"/>
      <c r="F26692" s="104"/>
    </row>
    <row r="26693" spans="5:6" x14ac:dyDescent="0.25">
      <c r="E26693" s="103"/>
      <c r="F26693" s="104"/>
    </row>
    <row r="26694" spans="5:6" x14ac:dyDescent="0.25">
      <c r="E26694" s="103"/>
      <c r="F26694" s="104"/>
    </row>
    <row r="26695" spans="5:6" x14ac:dyDescent="0.25">
      <c r="E26695" s="103"/>
      <c r="F26695" s="104"/>
    </row>
    <row r="26696" spans="5:6" x14ac:dyDescent="0.25">
      <c r="E26696" s="103"/>
      <c r="F26696" s="104"/>
    </row>
    <row r="26697" spans="5:6" x14ac:dyDescent="0.25">
      <c r="E26697" s="103"/>
      <c r="F26697" s="104"/>
    </row>
    <row r="26698" spans="5:6" x14ac:dyDescent="0.25">
      <c r="E26698" s="103"/>
      <c r="F26698" s="104"/>
    </row>
    <row r="26699" spans="5:6" x14ac:dyDescent="0.25">
      <c r="E26699" s="103"/>
      <c r="F26699" s="104"/>
    </row>
    <row r="26700" spans="5:6" x14ac:dyDescent="0.25">
      <c r="E26700" s="103"/>
      <c r="F26700" s="104"/>
    </row>
    <row r="26701" spans="5:6" x14ac:dyDescent="0.25">
      <c r="E26701" s="103"/>
      <c r="F26701" s="104"/>
    </row>
    <row r="26702" spans="5:6" x14ac:dyDescent="0.25">
      <c r="E26702" s="103"/>
      <c r="F26702" s="104"/>
    </row>
    <row r="26703" spans="5:6" x14ac:dyDescent="0.25">
      <c r="E26703" s="103"/>
      <c r="F26703" s="104"/>
    </row>
    <row r="26704" spans="5:6" x14ac:dyDescent="0.25">
      <c r="E26704" s="103"/>
      <c r="F26704" s="104"/>
    </row>
    <row r="26705" spans="5:6" x14ac:dyDescent="0.25">
      <c r="E26705" s="103"/>
      <c r="F26705" s="104"/>
    </row>
    <row r="26706" spans="5:6" x14ac:dyDescent="0.25">
      <c r="E26706" s="103"/>
      <c r="F26706" s="104"/>
    </row>
    <row r="26707" spans="5:6" x14ac:dyDescent="0.25">
      <c r="E26707" s="103"/>
      <c r="F26707" s="104"/>
    </row>
    <row r="26708" spans="5:6" x14ac:dyDescent="0.25">
      <c r="E26708" s="103"/>
      <c r="F26708" s="104"/>
    </row>
    <row r="26709" spans="5:6" x14ac:dyDescent="0.25">
      <c r="E26709" s="103"/>
      <c r="F26709" s="104"/>
    </row>
    <row r="26710" spans="5:6" x14ac:dyDescent="0.25">
      <c r="E26710" s="103"/>
      <c r="F26710" s="104"/>
    </row>
    <row r="26711" spans="5:6" x14ac:dyDescent="0.25">
      <c r="E26711" s="103"/>
      <c r="F26711" s="104"/>
    </row>
    <row r="26712" spans="5:6" x14ac:dyDescent="0.25">
      <c r="E26712" s="103"/>
      <c r="F26712" s="104"/>
    </row>
    <row r="26713" spans="5:6" x14ac:dyDescent="0.25">
      <c r="E26713" s="103"/>
      <c r="F26713" s="104"/>
    </row>
    <row r="26714" spans="5:6" x14ac:dyDescent="0.25">
      <c r="E26714" s="103"/>
      <c r="F26714" s="104"/>
    </row>
    <row r="26715" spans="5:6" x14ac:dyDescent="0.25">
      <c r="E26715" s="103"/>
      <c r="F26715" s="104"/>
    </row>
    <row r="26716" spans="5:6" x14ac:dyDescent="0.25">
      <c r="E26716" s="103"/>
      <c r="F26716" s="104"/>
    </row>
    <row r="26717" spans="5:6" x14ac:dyDescent="0.25">
      <c r="E26717" s="103"/>
      <c r="F26717" s="104"/>
    </row>
    <row r="26718" spans="5:6" x14ac:dyDescent="0.25">
      <c r="E26718" s="103"/>
      <c r="F26718" s="104"/>
    </row>
    <row r="26719" spans="5:6" x14ac:dyDescent="0.25">
      <c r="E26719" s="103"/>
      <c r="F26719" s="104"/>
    </row>
    <row r="26720" spans="5:6" x14ac:dyDescent="0.25">
      <c r="E26720" s="103"/>
      <c r="F26720" s="104"/>
    </row>
    <row r="26721" spans="5:6" x14ac:dyDescent="0.25">
      <c r="E26721" s="103"/>
      <c r="F26721" s="104"/>
    </row>
    <row r="26722" spans="5:6" x14ac:dyDescent="0.25">
      <c r="E26722" s="103"/>
      <c r="F26722" s="104"/>
    </row>
    <row r="26723" spans="5:6" x14ac:dyDescent="0.25">
      <c r="E26723" s="103"/>
      <c r="F26723" s="104"/>
    </row>
    <row r="26724" spans="5:6" x14ac:dyDescent="0.25">
      <c r="E26724" s="103"/>
      <c r="F26724" s="104"/>
    </row>
    <row r="26725" spans="5:6" x14ac:dyDescent="0.25">
      <c r="E26725" s="103"/>
      <c r="F26725" s="104"/>
    </row>
    <row r="26726" spans="5:6" x14ac:dyDescent="0.25">
      <c r="E26726" s="103"/>
      <c r="F26726" s="104"/>
    </row>
    <row r="26727" spans="5:6" x14ac:dyDescent="0.25">
      <c r="E26727" s="103"/>
      <c r="F26727" s="104"/>
    </row>
    <row r="26728" spans="5:6" x14ac:dyDescent="0.25">
      <c r="E26728" s="103"/>
      <c r="F26728" s="104"/>
    </row>
    <row r="26729" spans="5:6" x14ac:dyDescent="0.25">
      <c r="E26729" s="103"/>
      <c r="F26729" s="104"/>
    </row>
    <row r="26730" spans="5:6" x14ac:dyDescent="0.25">
      <c r="E26730" s="103"/>
      <c r="F26730" s="104"/>
    </row>
    <row r="26731" spans="5:6" x14ac:dyDescent="0.25">
      <c r="E26731" s="103"/>
      <c r="F26731" s="104"/>
    </row>
    <row r="26732" spans="5:6" x14ac:dyDescent="0.25">
      <c r="E26732" s="103"/>
      <c r="F26732" s="104"/>
    </row>
    <row r="26733" spans="5:6" x14ac:dyDescent="0.25">
      <c r="E26733" s="103"/>
      <c r="F26733" s="104"/>
    </row>
    <row r="26734" spans="5:6" x14ac:dyDescent="0.25">
      <c r="E26734" s="103"/>
      <c r="F26734" s="104"/>
    </row>
    <row r="26735" spans="5:6" x14ac:dyDescent="0.25">
      <c r="E26735" s="103"/>
      <c r="F26735" s="104"/>
    </row>
    <row r="26736" spans="5:6" x14ac:dyDescent="0.25">
      <c r="E26736" s="103"/>
      <c r="F26736" s="104"/>
    </row>
    <row r="26737" spans="5:6" x14ac:dyDescent="0.25">
      <c r="E26737" s="103"/>
      <c r="F26737" s="104"/>
    </row>
    <row r="26738" spans="5:6" x14ac:dyDescent="0.25">
      <c r="E26738" s="103"/>
      <c r="F26738" s="104"/>
    </row>
    <row r="26739" spans="5:6" x14ac:dyDescent="0.25">
      <c r="E26739" s="103"/>
      <c r="F26739" s="104"/>
    </row>
    <row r="26740" spans="5:6" x14ac:dyDescent="0.25">
      <c r="E26740" s="103"/>
      <c r="F26740" s="104"/>
    </row>
    <row r="26741" spans="5:6" x14ac:dyDescent="0.25">
      <c r="E26741" s="103"/>
      <c r="F26741" s="104"/>
    </row>
    <row r="26742" spans="5:6" x14ac:dyDescent="0.25">
      <c r="E26742" s="103"/>
      <c r="F26742" s="104"/>
    </row>
    <row r="26743" spans="5:6" x14ac:dyDescent="0.25">
      <c r="E26743" s="103"/>
      <c r="F26743" s="104"/>
    </row>
    <row r="26744" spans="5:6" x14ac:dyDescent="0.25">
      <c r="E26744" s="103"/>
      <c r="F26744" s="104"/>
    </row>
    <row r="26745" spans="5:6" x14ac:dyDescent="0.25">
      <c r="E26745" s="103"/>
      <c r="F26745" s="104"/>
    </row>
    <row r="26746" spans="5:6" x14ac:dyDescent="0.25">
      <c r="E26746" s="103"/>
      <c r="F26746" s="104"/>
    </row>
    <row r="26747" spans="5:6" x14ac:dyDescent="0.25">
      <c r="E26747" s="103"/>
      <c r="F26747" s="104"/>
    </row>
    <row r="26748" spans="5:6" x14ac:dyDescent="0.25">
      <c r="E26748" s="103"/>
      <c r="F26748" s="104"/>
    </row>
    <row r="26749" spans="5:6" x14ac:dyDescent="0.25">
      <c r="E26749" s="103"/>
      <c r="F26749" s="104"/>
    </row>
    <row r="26750" spans="5:6" x14ac:dyDescent="0.25">
      <c r="E26750" s="103"/>
      <c r="F26750" s="104"/>
    </row>
    <row r="26751" spans="5:6" x14ac:dyDescent="0.25">
      <c r="E26751" s="103"/>
      <c r="F26751" s="104"/>
    </row>
    <row r="26752" spans="5:6" x14ac:dyDescent="0.25">
      <c r="E26752" s="103"/>
      <c r="F26752" s="104"/>
    </row>
    <row r="26753" spans="5:6" x14ac:dyDescent="0.25">
      <c r="E26753" s="103"/>
      <c r="F26753" s="104"/>
    </row>
    <row r="26754" spans="5:6" x14ac:dyDescent="0.25">
      <c r="E26754" s="103"/>
      <c r="F26754" s="104"/>
    </row>
    <row r="26755" spans="5:6" x14ac:dyDescent="0.25">
      <c r="E26755" s="103"/>
      <c r="F26755" s="104"/>
    </row>
    <row r="26756" spans="5:6" x14ac:dyDescent="0.25">
      <c r="E26756" s="103"/>
      <c r="F26756" s="104"/>
    </row>
    <row r="26757" spans="5:6" x14ac:dyDescent="0.25">
      <c r="E26757" s="103"/>
      <c r="F26757" s="104"/>
    </row>
    <row r="26758" spans="5:6" x14ac:dyDescent="0.25">
      <c r="E26758" s="103"/>
      <c r="F26758" s="104"/>
    </row>
    <row r="26759" spans="5:6" x14ac:dyDescent="0.25">
      <c r="E26759" s="103"/>
      <c r="F26759" s="104"/>
    </row>
    <row r="26760" spans="5:6" x14ac:dyDescent="0.25">
      <c r="E26760" s="103"/>
      <c r="F26760" s="104"/>
    </row>
    <row r="26761" spans="5:6" x14ac:dyDescent="0.25">
      <c r="E26761" s="103"/>
      <c r="F26761" s="104"/>
    </row>
    <row r="26762" spans="5:6" x14ac:dyDescent="0.25">
      <c r="E26762" s="103"/>
      <c r="F26762" s="104"/>
    </row>
    <row r="26763" spans="5:6" x14ac:dyDescent="0.25">
      <c r="E26763" s="103"/>
      <c r="F26763" s="104"/>
    </row>
    <row r="26764" spans="5:6" x14ac:dyDescent="0.25">
      <c r="E26764" s="103"/>
      <c r="F26764" s="104"/>
    </row>
    <row r="26765" spans="5:6" x14ac:dyDescent="0.25">
      <c r="E26765" s="103"/>
      <c r="F26765" s="104"/>
    </row>
    <row r="26766" spans="5:6" x14ac:dyDescent="0.25">
      <c r="E26766" s="103"/>
      <c r="F26766" s="104"/>
    </row>
    <row r="26767" spans="5:6" x14ac:dyDescent="0.25">
      <c r="E26767" s="103"/>
      <c r="F26767" s="104"/>
    </row>
    <row r="26768" spans="5:6" x14ac:dyDescent="0.25">
      <c r="E26768" s="103"/>
      <c r="F26768" s="104"/>
    </row>
    <row r="26769" spans="5:6" x14ac:dyDescent="0.25">
      <c r="E26769" s="103"/>
      <c r="F26769" s="104"/>
    </row>
    <row r="26770" spans="5:6" x14ac:dyDescent="0.25">
      <c r="E26770" s="103"/>
      <c r="F26770" s="104"/>
    </row>
    <row r="26771" spans="5:6" x14ac:dyDescent="0.25">
      <c r="E26771" s="103"/>
      <c r="F26771" s="104"/>
    </row>
    <row r="26772" spans="5:6" x14ac:dyDescent="0.25">
      <c r="E26772" s="103"/>
      <c r="F26772" s="104"/>
    </row>
    <row r="26773" spans="5:6" x14ac:dyDescent="0.25">
      <c r="E26773" s="103"/>
      <c r="F26773" s="104"/>
    </row>
    <row r="26774" spans="5:6" x14ac:dyDescent="0.25">
      <c r="E26774" s="103"/>
      <c r="F26774" s="104"/>
    </row>
    <row r="26775" spans="5:6" x14ac:dyDescent="0.25">
      <c r="E26775" s="103"/>
      <c r="F26775" s="104"/>
    </row>
    <row r="26776" spans="5:6" x14ac:dyDescent="0.25">
      <c r="E26776" s="103"/>
      <c r="F26776" s="104"/>
    </row>
    <row r="26777" spans="5:6" x14ac:dyDescent="0.25">
      <c r="E26777" s="103"/>
      <c r="F26777" s="104"/>
    </row>
    <row r="26778" spans="5:6" x14ac:dyDescent="0.25">
      <c r="E26778" s="103"/>
      <c r="F26778" s="104"/>
    </row>
    <row r="26779" spans="5:6" x14ac:dyDescent="0.25">
      <c r="E26779" s="103"/>
      <c r="F26779" s="104"/>
    </row>
    <row r="26780" spans="5:6" x14ac:dyDescent="0.25">
      <c r="E26780" s="103"/>
      <c r="F26780" s="104"/>
    </row>
    <row r="26781" spans="5:6" x14ac:dyDescent="0.25">
      <c r="E26781" s="103"/>
      <c r="F26781" s="104"/>
    </row>
    <row r="26782" spans="5:6" x14ac:dyDescent="0.25">
      <c r="E26782" s="103"/>
      <c r="F26782" s="104"/>
    </row>
    <row r="26783" spans="5:6" x14ac:dyDescent="0.25">
      <c r="E26783" s="103"/>
      <c r="F26783" s="104"/>
    </row>
    <row r="26784" spans="5:6" x14ac:dyDescent="0.25">
      <c r="E26784" s="103"/>
      <c r="F26784" s="104"/>
    </row>
    <row r="26785" spans="5:6" x14ac:dyDescent="0.25">
      <c r="E26785" s="103"/>
      <c r="F26785" s="104"/>
    </row>
    <row r="26786" spans="5:6" x14ac:dyDescent="0.25">
      <c r="E26786" s="103"/>
      <c r="F26786" s="104"/>
    </row>
    <row r="26787" spans="5:6" x14ac:dyDescent="0.25">
      <c r="E26787" s="103"/>
      <c r="F26787" s="104"/>
    </row>
    <row r="26788" spans="5:6" x14ac:dyDescent="0.25">
      <c r="E26788" s="103"/>
      <c r="F26788" s="104"/>
    </row>
    <row r="26789" spans="5:6" x14ac:dyDescent="0.25">
      <c r="E26789" s="103"/>
      <c r="F26789" s="104"/>
    </row>
    <row r="26790" spans="5:6" x14ac:dyDescent="0.25">
      <c r="E26790" s="103"/>
      <c r="F26790" s="104"/>
    </row>
    <row r="26791" spans="5:6" x14ac:dyDescent="0.25">
      <c r="E26791" s="103"/>
      <c r="F26791" s="104"/>
    </row>
    <row r="26792" spans="5:6" x14ac:dyDescent="0.25">
      <c r="E26792" s="103"/>
      <c r="F26792" s="104"/>
    </row>
    <row r="26793" spans="5:6" x14ac:dyDescent="0.25">
      <c r="E26793" s="103"/>
      <c r="F26793" s="104"/>
    </row>
    <row r="26794" spans="5:6" x14ac:dyDescent="0.25">
      <c r="E26794" s="103"/>
      <c r="F26794" s="104"/>
    </row>
    <row r="26795" spans="5:6" x14ac:dyDescent="0.25">
      <c r="E26795" s="103"/>
      <c r="F26795" s="104"/>
    </row>
    <row r="26796" spans="5:6" x14ac:dyDescent="0.25">
      <c r="E26796" s="103"/>
      <c r="F26796" s="104"/>
    </row>
    <row r="26797" spans="5:6" x14ac:dyDescent="0.25">
      <c r="E26797" s="103"/>
      <c r="F26797" s="104"/>
    </row>
    <row r="26798" spans="5:6" x14ac:dyDescent="0.25">
      <c r="E26798" s="103"/>
      <c r="F26798" s="104"/>
    </row>
    <row r="26799" spans="5:6" x14ac:dyDescent="0.25">
      <c r="E26799" s="103"/>
      <c r="F26799" s="104"/>
    </row>
    <row r="26800" spans="5:6" x14ac:dyDescent="0.25">
      <c r="E26800" s="103"/>
      <c r="F26800" s="104"/>
    </row>
    <row r="26801" spans="5:6" x14ac:dyDescent="0.25">
      <c r="E26801" s="103"/>
      <c r="F26801" s="104"/>
    </row>
    <row r="26802" spans="5:6" x14ac:dyDescent="0.25">
      <c r="E26802" s="103"/>
      <c r="F26802" s="104"/>
    </row>
    <row r="26803" spans="5:6" x14ac:dyDescent="0.25">
      <c r="E26803" s="103"/>
      <c r="F26803" s="104"/>
    </row>
    <row r="26804" spans="5:6" x14ac:dyDescent="0.25">
      <c r="E26804" s="103"/>
      <c r="F26804" s="104"/>
    </row>
    <row r="26805" spans="5:6" x14ac:dyDescent="0.25">
      <c r="E26805" s="103"/>
      <c r="F26805" s="104"/>
    </row>
    <row r="26806" spans="5:6" x14ac:dyDescent="0.25">
      <c r="E26806" s="103"/>
      <c r="F26806" s="104"/>
    </row>
    <row r="26807" spans="5:6" x14ac:dyDescent="0.25">
      <c r="E26807" s="103"/>
      <c r="F26807" s="104"/>
    </row>
    <row r="26808" spans="5:6" x14ac:dyDescent="0.25">
      <c r="E26808" s="103"/>
      <c r="F26808" s="104"/>
    </row>
    <row r="26809" spans="5:6" x14ac:dyDescent="0.25">
      <c r="E26809" s="103"/>
      <c r="F26809" s="104"/>
    </row>
    <row r="26810" spans="5:6" x14ac:dyDescent="0.25">
      <c r="E26810" s="103"/>
      <c r="F26810" s="104"/>
    </row>
    <row r="26811" spans="5:6" x14ac:dyDescent="0.25">
      <c r="E26811" s="103"/>
      <c r="F26811" s="104"/>
    </row>
    <row r="26812" spans="5:6" x14ac:dyDescent="0.25">
      <c r="E26812" s="103"/>
      <c r="F26812" s="104"/>
    </row>
    <row r="26813" spans="5:6" x14ac:dyDescent="0.25">
      <c r="E26813" s="103"/>
      <c r="F26813" s="104"/>
    </row>
    <row r="26814" spans="5:6" x14ac:dyDescent="0.25">
      <c r="E26814" s="103"/>
      <c r="F26814" s="104"/>
    </row>
    <row r="26815" spans="5:6" x14ac:dyDescent="0.25">
      <c r="E26815" s="103"/>
      <c r="F26815" s="104"/>
    </row>
    <row r="26816" spans="5:6" x14ac:dyDescent="0.25">
      <c r="E26816" s="103"/>
      <c r="F26816" s="104"/>
    </row>
    <row r="26817" spans="5:6" x14ac:dyDescent="0.25">
      <c r="E26817" s="103"/>
      <c r="F26817" s="104"/>
    </row>
    <row r="26818" spans="5:6" x14ac:dyDescent="0.25">
      <c r="E26818" s="103"/>
      <c r="F26818" s="104"/>
    </row>
    <row r="26819" spans="5:6" x14ac:dyDescent="0.25">
      <c r="E26819" s="103"/>
      <c r="F26819" s="104"/>
    </row>
    <row r="26820" spans="5:6" x14ac:dyDescent="0.25">
      <c r="E26820" s="103"/>
      <c r="F26820" s="104"/>
    </row>
    <row r="26821" spans="5:6" x14ac:dyDescent="0.25">
      <c r="E26821" s="103"/>
      <c r="F26821" s="104"/>
    </row>
    <row r="26822" spans="5:6" x14ac:dyDescent="0.25">
      <c r="E26822" s="103"/>
      <c r="F26822" s="104"/>
    </row>
    <row r="26823" spans="5:6" x14ac:dyDescent="0.25">
      <c r="E26823" s="103"/>
      <c r="F26823" s="104"/>
    </row>
    <row r="26824" spans="5:6" x14ac:dyDescent="0.25">
      <c r="E26824" s="103"/>
      <c r="F26824" s="104"/>
    </row>
    <row r="26825" spans="5:6" x14ac:dyDescent="0.25">
      <c r="E26825" s="103"/>
      <c r="F26825" s="104"/>
    </row>
    <row r="26826" spans="5:6" x14ac:dyDescent="0.25">
      <c r="E26826" s="103"/>
      <c r="F26826" s="104"/>
    </row>
    <row r="26827" spans="5:6" x14ac:dyDescent="0.25">
      <c r="E26827" s="103"/>
      <c r="F26827" s="104"/>
    </row>
    <row r="26828" spans="5:6" x14ac:dyDescent="0.25">
      <c r="E26828" s="103"/>
      <c r="F26828" s="104"/>
    </row>
    <row r="26829" spans="5:6" x14ac:dyDescent="0.25">
      <c r="E26829" s="103"/>
      <c r="F26829" s="104"/>
    </row>
    <row r="26830" spans="5:6" x14ac:dyDescent="0.25">
      <c r="E26830" s="103"/>
      <c r="F26830" s="104"/>
    </row>
    <row r="26831" spans="5:6" x14ac:dyDescent="0.25">
      <c r="E26831" s="103"/>
      <c r="F26831" s="104"/>
    </row>
    <row r="26832" spans="5:6" x14ac:dyDescent="0.25">
      <c r="E26832" s="103"/>
      <c r="F26832" s="104"/>
    </row>
    <row r="26833" spans="5:6" x14ac:dyDescent="0.25">
      <c r="E26833" s="103"/>
      <c r="F26833" s="104"/>
    </row>
    <row r="26834" spans="5:6" x14ac:dyDescent="0.25">
      <c r="E26834" s="103"/>
      <c r="F26834" s="104"/>
    </row>
    <row r="26835" spans="5:6" x14ac:dyDescent="0.25">
      <c r="E26835" s="103"/>
      <c r="F26835" s="104"/>
    </row>
    <row r="26836" spans="5:6" x14ac:dyDescent="0.25">
      <c r="E26836" s="103"/>
      <c r="F26836" s="104"/>
    </row>
    <row r="26837" spans="5:6" x14ac:dyDescent="0.25">
      <c r="E26837" s="103"/>
      <c r="F26837" s="104"/>
    </row>
    <row r="26838" spans="5:6" x14ac:dyDescent="0.25">
      <c r="E26838" s="103"/>
      <c r="F26838" s="104"/>
    </row>
    <row r="26839" spans="5:6" x14ac:dyDescent="0.25">
      <c r="E26839" s="103"/>
      <c r="F26839" s="104"/>
    </row>
    <row r="26840" spans="5:6" x14ac:dyDescent="0.25">
      <c r="E26840" s="103"/>
      <c r="F26840" s="104"/>
    </row>
    <row r="26841" spans="5:6" x14ac:dyDescent="0.25">
      <c r="E26841" s="103"/>
      <c r="F26841" s="104"/>
    </row>
    <row r="26842" spans="5:6" x14ac:dyDescent="0.25">
      <c r="E26842" s="103"/>
      <c r="F26842" s="104"/>
    </row>
    <row r="26843" spans="5:6" x14ac:dyDescent="0.25">
      <c r="E26843" s="103"/>
      <c r="F26843" s="104"/>
    </row>
    <row r="26844" spans="5:6" x14ac:dyDescent="0.25">
      <c r="E26844" s="103"/>
      <c r="F26844" s="104"/>
    </row>
    <row r="26845" spans="5:6" x14ac:dyDescent="0.25">
      <c r="E26845" s="103"/>
      <c r="F26845" s="104"/>
    </row>
    <row r="26846" spans="5:6" x14ac:dyDescent="0.25">
      <c r="E26846" s="103"/>
      <c r="F26846" s="104"/>
    </row>
    <row r="26847" spans="5:6" x14ac:dyDescent="0.25">
      <c r="E26847" s="103"/>
      <c r="F26847" s="104"/>
    </row>
    <row r="26848" spans="5:6" x14ac:dyDescent="0.25">
      <c r="E26848" s="103"/>
      <c r="F26848" s="104"/>
    </row>
    <row r="26849" spans="5:6" x14ac:dyDescent="0.25">
      <c r="E26849" s="103"/>
      <c r="F26849" s="104"/>
    </row>
    <row r="26850" spans="5:6" x14ac:dyDescent="0.25">
      <c r="E26850" s="103"/>
      <c r="F26850" s="104"/>
    </row>
    <row r="26851" spans="5:6" x14ac:dyDescent="0.25">
      <c r="E26851" s="103"/>
      <c r="F26851" s="104"/>
    </row>
    <row r="26852" spans="5:6" x14ac:dyDescent="0.25">
      <c r="E26852" s="103"/>
      <c r="F26852" s="104"/>
    </row>
    <row r="26853" spans="5:6" x14ac:dyDescent="0.25">
      <c r="E26853" s="103"/>
      <c r="F26853" s="104"/>
    </row>
    <row r="26854" spans="5:6" x14ac:dyDescent="0.25">
      <c r="E26854" s="103"/>
      <c r="F26854" s="104"/>
    </row>
    <row r="26855" spans="5:6" x14ac:dyDescent="0.25">
      <c r="E26855" s="103"/>
      <c r="F26855" s="104"/>
    </row>
    <row r="26856" spans="5:6" x14ac:dyDescent="0.25">
      <c r="E26856" s="103"/>
      <c r="F26856" s="104"/>
    </row>
    <row r="26857" spans="5:6" x14ac:dyDescent="0.25">
      <c r="E26857" s="103"/>
      <c r="F26857" s="104"/>
    </row>
    <row r="26858" spans="5:6" x14ac:dyDescent="0.25">
      <c r="E26858" s="103"/>
      <c r="F26858" s="104"/>
    </row>
    <row r="26859" spans="5:6" x14ac:dyDescent="0.25">
      <c r="E26859" s="103"/>
      <c r="F26859" s="104"/>
    </row>
    <row r="26860" spans="5:6" x14ac:dyDescent="0.25">
      <c r="E26860" s="103"/>
      <c r="F26860" s="104"/>
    </row>
    <row r="26861" spans="5:6" x14ac:dyDescent="0.25">
      <c r="E26861" s="103"/>
      <c r="F26861" s="104"/>
    </row>
    <row r="26862" spans="5:6" x14ac:dyDescent="0.25">
      <c r="E26862" s="103"/>
      <c r="F26862" s="104"/>
    </row>
    <row r="26863" spans="5:6" x14ac:dyDescent="0.25">
      <c r="E26863" s="103"/>
      <c r="F26863" s="104"/>
    </row>
    <row r="26864" spans="5:6" x14ac:dyDescent="0.25">
      <c r="E26864" s="103"/>
      <c r="F26864" s="104"/>
    </row>
    <row r="26865" spans="5:6" x14ac:dyDescent="0.25">
      <c r="E26865" s="103"/>
      <c r="F26865" s="104"/>
    </row>
    <row r="26866" spans="5:6" x14ac:dyDescent="0.25">
      <c r="E26866" s="103"/>
      <c r="F26866" s="104"/>
    </row>
    <row r="26867" spans="5:6" x14ac:dyDescent="0.25">
      <c r="E26867" s="103"/>
      <c r="F26867" s="104"/>
    </row>
    <row r="26868" spans="5:6" x14ac:dyDescent="0.25">
      <c r="E26868" s="103"/>
      <c r="F26868" s="104"/>
    </row>
    <row r="26869" spans="5:6" x14ac:dyDescent="0.25">
      <c r="E26869" s="103"/>
      <c r="F26869" s="104"/>
    </row>
    <row r="26870" spans="5:6" x14ac:dyDescent="0.25">
      <c r="E26870" s="103"/>
      <c r="F26870" s="104"/>
    </row>
    <row r="26871" spans="5:6" x14ac:dyDescent="0.25">
      <c r="E26871" s="103"/>
      <c r="F26871" s="104"/>
    </row>
    <row r="26872" spans="5:6" x14ac:dyDescent="0.25">
      <c r="E26872" s="103"/>
      <c r="F26872" s="104"/>
    </row>
    <row r="26873" spans="5:6" x14ac:dyDescent="0.25">
      <c r="E26873" s="103"/>
      <c r="F26873" s="104"/>
    </row>
    <row r="26874" spans="5:6" x14ac:dyDescent="0.25">
      <c r="E26874" s="103"/>
      <c r="F26874" s="104"/>
    </row>
    <row r="26875" spans="5:6" x14ac:dyDescent="0.25">
      <c r="E26875" s="103"/>
      <c r="F26875" s="104"/>
    </row>
    <row r="26876" spans="5:6" x14ac:dyDescent="0.25">
      <c r="E26876" s="103"/>
      <c r="F26876" s="104"/>
    </row>
    <row r="26877" spans="5:6" x14ac:dyDescent="0.25">
      <c r="E26877" s="103"/>
      <c r="F26877" s="104"/>
    </row>
    <row r="26878" spans="5:6" x14ac:dyDescent="0.25">
      <c r="E26878" s="103"/>
      <c r="F26878" s="104"/>
    </row>
    <row r="26879" spans="5:6" x14ac:dyDescent="0.25">
      <c r="E26879" s="103"/>
      <c r="F26879" s="104"/>
    </row>
    <row r="26880" spans="5:6" x14ac:dyDescent="0.25">
      <c r="E26880" s="103"/>
      <c r="F26880" s="104"/>
    </row>
    <row r="26881" spans="5:6" x14ac:dyDescent="0.25">
      <c r="E26881" s="103"/>
      <c r="F26881" s="104"/>
    </row>
    <row r="26882" spans="5:6" x14ac:dyDescent="0.25">
      <c r="E26882" s="103"/>
      <c r="F26882" s="104"/>
    </row>
    <row r="26883" spans="5:6" x14ac:dyDescent="0.25">
      <c r="E26883" s="103"/>
      <c r="F26883" s="104"/>
    </row>
    <row r="26884" spans="5:6" x14ac:dyDescent="0.25">
      <c r="E26884" s="103"/>
      <c r="F26884" s="104"/>
    </row>
    <row r="26885" spans="5:6" x14ac:dyDescent="0.25">
      <c r="E26885" s="103"/>
      <c r="F26885" s="104"/>
    </row>
    <row r="26886" spans="5:6" x14ac:dyDescent="0.25">
      <c r="E26886" s="103"/>
      <c r="F26886" s="104"/>
    </row>
    <row r="26887" spans="5:6" x14ac:dyDescent="0.25">
      <c r="E26887" s="103"/>
      <c r="F26887" s="104"/>
    </row>
    <row r="26888" spans="5:6" x14ac:dyDescent="0.25">
      <c r="E26888" s="103"/>
      <c r="F26888" s="104"/>
    </row>
    <row r="26889" spans="5:6" x14ac:dyDescent="0.25">
      <c r="E26889" s="103"/>
      <c r="F26889" s="104"/>
    </row>
    <row r="26890" spans="5:6" x14ac:dyDescent="0.25">
      <c r="E26890" s="103"/>
      <c r="F26890" s="104"/>
    </row>
    <row r="26891" spans="5:6" x14ac:dyDescent="0.25">
      <c r="E26891" s="103"/>
      <c r="F26891" s="104"/>
    </row>
    <row r="26892" spans="5:6" x14ac:dyDescent="0.25">
      <c r="E26892" s="103"/>
      <c r="F26892" s="104"/>
    </row>
    <row r="26893" spans="5:6" x14ac:dyDescent="0.25">
      <c r="E26893" s="103"/>
      <c r="F26893" s="104"/>
    </row>
    <row r="26894" spans="5:6" x14ac:dyDescent="0.25">
      <c r="E26894" s="103"/>
      <c r="F26894" s="104"/>
    </row>
    <row r="26895" spans="5:6" x14ac:dyDescent="0.25">
      <c r="E26895" s="103"/>
      <c r="F26895" s="104"/>
    </row>
    <row r="26896" spans="5:6" x14ac:dyDescent="0.25">
      <c r="E26896" s="103"/>
      <c r="F26896" s="104"/>
    </row>
    <row r="26897" spans="5:6" x14ac:dyDescent="0.25">
      <c r="E26897" s="103"/>
      <c r="F26897" s="104"/>
    </row>
    <row r="26898" spans="5:6" x14ac:dyDescent="0.25">
      <c r="E26898" s="103"/>
      <c r="F26898" s="104"/>
    </row>
    <row r="26899" spans="5:6" x14ac:dyDescent="0.25">
      <c r="E26899" s="103"/>
      <c r="F26899" s="104"/>
    </row>
    <row r="26900" spans="5:6" x14ac:dyDescent="0.25">
      <c r="E26900" s="103"/>
      <c r="F26900" s="104"/>
    </row>
    <row r="26901" spans="5:6" x14ac:dyDescent="0.25">
      <c r="E26901" s="103"/>
      <c r="F26901" s="104"/>
    </row>
    <row r="26902" spans="5:6" x14ac:dyDescent="0.25">
      <c r="E26902" s="103"/>
      <c r="F26902" s="104"/>
    </row>
    <row r="26903" spans="5:6" x14ac:dyDescent="0.25">
      <c r="E26903" s="103"/>
      <c r="F26903" s="104"/>
    </row>
    <row r="26904" spans="5:6" x14ac:dyDescent="0.25">
      <c r="E26904" s="103"/>
      <c r="F26904" s="104"/>
    </row>
    <row r="26905" spans="5:6" x14ac:dyDescent="0.25">
      <c r="E26905" s="103"/>
      <c r="F26905" s="104"/>
    </row>
    <row r="26906" spans="5:6" x14ac:dyDescent="0.25">
      <c r="E26906" s="103"/>
      <c r="F26906" s="104"/>
    </row>
    <row r="26907" spans="5:6" x14ac:dyDescent="0.25">
      <c r="E26907" s="103"/>
      <c r="F26907" s="104"/>
    </row>
    <row r="26908" spans="5:6" x14ac:dyDescent="0.25">
      <c r="E26908" s="103"/>
      <c r="F26908" s="104"/>
    </row>
    <row r="26909" spans="5:6" x14ac:dyDescent="0.25">
      <c r="E26909" s="103"/>
      <c r="F26909" s="104"/>
    </row>
    <row r="26910" spans="5:6" x14ac:dyDescent="0.25">
      <c r="E26910" s="103"/>
      <c r="F26910" s="104"/>
    </row>
    <row r="26911" spans="5:6" x14ac:dyDescent="0.25">
      <c r="E26911" s="103"/>
      <c r="F26911" s="104"/>
    </row>
    <row r="26912" spans="5:6" x14ac:dyDescent="0.25">
      <c r="E26912" s="103"/>
      <c r="F26912" s="104"/>
    </row>
    <row r="26913" spans="5:6" x14ac:dyDescent="0.25">
      <c r="E26913" s="103"/>
      <c r="F26913" s="104"/>
    </row>
    <row r="26914" spans="5:6" x14ac:dyDescent="0.25">
      <c r="E26914" s="103"/>
      <c r="F26914" s="104"/>
    </row>
    <row r="26915" spans="5:6" x14ac:dyDescent="0.25">
      <c r="E26915" s="103"/>
      <c r="F26915" s="104"/>
    </row>
    <row r="26916" spans="5:6" x14ac:dyDescent="0.25">
      <c r="E26916" s="103"/>
      <c r="F26916" s="104"/>
    </row>
    <row r="26917" spans="5:6" x14ac:dyDescent="0.25">
      <c r="E26917" s="103"/>
      <c r="F26917" s="104"/>
    </row>
    <row r="26918" spans="5:6" x14ac:dyDescent="0.25">
      <c r="E26918" s="103"/>
      <c r="F26918" s="104"/>
    </row>
    <row r="26919" spans="5:6" x14ac:dyDescent="0.25">
      <c r="E26919" s="103"/>
      <c r="F26919" s="104"/>
    </row>
    <row r="26920" spans="5:6" x14ac:dyDescent="0.25">
      <c r="E26920" s="103"/>
      <c r="F26920" s="104"/>
    </row>
    <row r="26921" spans="5:6" x14ac:dyDescent="0.25">
      <c r="E26921" s="103"/>
      <c r="F26921" s="104"/>
    </row>
    <row r="26922" spans="5:6" x14ac:dyDescent="0.25">
      <c r="E26922" s="103"/>
      <c r="F26922" s="104"/>
    </row>
    <row r="26923" spans="5:6" x14ac:dyDescent="0.25">
      <c r="E26923" s="103"/>
      <c r="F26923" s="104"/>
    </row>
    <row r="26924" spans="5:6" x14ac:dyDescent="0.25">
      <c r="E26924" s="103"/>
      <c r="F26924" s="104"/>
    </row>
    <row r="26925" spans="5:6" x14ac:dyDescent="0.25">
      <c r="E26925" s="103"/>
      <c r="F26925" s="104"/>
    </row>
    <row r="26926" spans="5:6" x14ac:dyDescent="0.25">
      <c r="E26926" s="103"/>
      <c r="F26926" s="104"/>
    </row>
    <row r="26927" spans="5:6" x14ac:dyDescent="0.25">
      <c r="E26927" s="103"/>
      <c r="F26927" s="104"/>
    </row>
    <row r="26928" spans="5:6" x14ac:dyDescent="0.25">
      <c r="E26928" s="103"/>
      <c r="F26928" s="104"/>
    </row>
    <row r="26929" spans="5:6" x14ac:dyDescent="0.25">
      <c r="E26929" s="103"/>
      <c r="F26929" s="104"/>
    </row>
    <row r="26930" spans="5:6" x14ac:dyDescent="0.25">
      <c r="E26930" s="103"/>
      <c r="F26930" s="104"/>
    </row>
    <row r="26931" spans="5:6" x14ac:dyDescent="0.25">
      <c r="E26931" s="103"/>
      <c r="F26931" s="104"/>
    </row>
    <row r="26932" spans="5:6" x14ac:dyDescent="0.25">
      <c r="E26932" s="103"/>
      <c r="F26932" s="104"/>
    </row>
    <row r="26933" spans="5:6" x14ac:dyDescent="0.25">
      <c r="E26933" s="103"/>
      <c r="F26933" s="104"/>
    </row>
    <row r="26934" spans="5:6" x14ac:dyDescent="0.25">
      <c r="E26934" s="103"/>
      <c r="F26934" s="104"/>
    </row>
    <row r="26935" spans="5:6" x14ac:dyDescent="0.25">
      <c r="E26935" s="103"/>
      <c r="F26935" s="104"/>
    </row>
    <row r="26936" spans="5:6" x14ac:dyDescent="0.25">
      <c r="E26936" s="103"/>
      <c r="F26936" s="104"/>
    </row>
    <row r="26937" spans="5:6" x14ac:dyDescent="0.25">
      <c r="E26937" s="103"/>
      <c r="F26937" s="104"/>
    </row>
    <row r="26938" spans="5:6" x14ac:dyDescent="0.25">
      <c r="E26938" s="103"/>
      <c r="F26938" s="104"/>
    </row>
    <row r="26939" spans="5:6" x14ac:dyDescent="0.25">
      <c r="E26939" s="103"/>
      <c r="F26939" s="104"/>
    </row>
    <row r="26940" spans="5:6" x14ac:dyDescent="0.25">
      <c r="E26940" s="103"/>
      <c r="F26940" s="104"/>
    </row>
    <row r="26941" spans="5:6" x14ac:dyDescent="0.25">
      <c r="E26941" s="103"/>
      <c r="F26941" s="104"/>
    </row>
    <row r="26942" spans="5:6" x14ac:dyDescent="0.25">
      <c r="E26942" s="103"/>
      <c r="F26942" s="104"/>
    </row>
    <row r="26943" spans="5:6" x14ac:dyDescent="0.25">
      <c r="E26943" s="103"/>
      <c r="F26943" s="104"/>
    </row>
    <row r="26944" spans="5:6" x14ac:dyDescent="0.25">
      <c r="E26944" s="103"/>
      <c r="F26944" s="104"/>
    </row>
    <row r="26945" spans="5:6" x14ac:dyDescent="0.25">
      <c r="E26945" s="103"/>
      <c r="F26945" s="104"/>
    </row>
    <row r="26946" spans="5:6" x14ac:dyDescent="0.25">
      <c r="E26946" s="103"/>
      <c r="F26946" s="104"/>
    </row>
    <row r="26947" spans="5:6" x14ac:dyDescent="0.25">
      <c r="E26947" s="103"/>
      <c r="F26947" s="104"/>
    </row>
    <row r="26948" spans="5:6" x14ac:dyDescent="0.25">
      <c r="E26948" s="103"/>
      <c r="F26948" s="104"/>
    </row>
    <row r="26949" spans="5:6" x14ac:dyDescent="0.25">
      <c r="E26949" s="103"/>
      <c r="F26949" s="104"/>
    </row>
    <row r="26950" spans="5:6" x14ac:dyDescent="0.25">
      <c r="E26950" s="103"/>
      <c r="F26950" s="104"/>
    </row>
    <row r="26951" spans="5:6" x14ac:dyDescent="0.25">
      <c r="E26951" s="103"/>
      <c r="F26951" s="104"/>
    </row>
    <row r="26952" spans="5:6" x14ac:dyDescent="0.25">
      <c r="E26952" s="103"/>
      <c r="F26952" s="104"/>
    </row>
    <row r="26953" spans="5:6" x14ac:dyDescent="0.25">
      <c r="E26953" s="103"/>
      <c r="F26953" s="104"/>
    </row>
    <row r="26954" spans="5:6" x14ac:dyDescent="0.25">
      <c r="E26954" s="103"/>
      <c r="F26954" s="104"/>
    </row>
    <row r="26955" spans="5:6" x14ac:dyDescent="0.25">
      <c r="E26955" s="103"/>
      <c r="F26955" s="104"/>
    </row>
    <row r="26956" spans="5:6" x14ac:dyDescent="0.25">
      <c r="E26956" s="103"/>
      <c r="F26956" s="104"/>
    </row>
    <row r="26957" spans="5:6" x14ac:dyDescent="0.25">
      <c r="E26957" s="103"/>
      <c r="F26957" s="104"/>
    </row>
    <row r="26958" spans="5:6" x14ac:dyDescent="0.25">
      <c r="E26958" s="103"/>
      <c r="F26958" s="104"/>
    </row>
    <row r="26959" spans="5:6" x14ac:dyDescent="0.25">
      <c r="E26959" s="103"/>
      <c r="F26959" s="104"/>
    </row>
    <row r="26960" spans="5:6" x14ac:dyDescent="0.25">
      <c r="E26960" s="103"/>
      <c r="F26960" s="104"/>
    </row>
    <row r="26961" spans="5:6" x14ac:dyDescent="0.25">
      <c r="E26961" s="103"/>
      <c r="F26961" s="104"/>
    </row>
    <row r="26962" spans="5:6" x14ac:dyDescent="0.25">
      <c r="E26962" s="103"/>
      <c r="F26962" s="104"/>
    </row>
    <row r="26963" spans="5:6" x14ac:dyDescent="0.25">
      <c r="E26963" s="103"/>
      <c r="F26963" s="104"/>
    </row>
    <row r="26964" spans="5:6" x14ac:dyDescent="0.25">
      <c r="E26964" s="103"/>
      <c r="F26964" s="104"/>
    </row>
    <row r="26965" spans="5:6" x14ac:dyDescent="0.25">
      <c r="E26965" s="103"/>
      <c r="F26965" s="104"/>
    </row>
    <row r="26966" spans="5:6" x14ac:dyDescent="0.25">
      <c r="E26966" s="103"/>
      <c r="F26966" s="104"/>
    </row>
    <row r="26967" spans="5:6" x14ac:dyDescent="0.25">
      <c r="E26967" s="103"/>
      <c r="F26967" s="104"/>
    </row>
    <row r="26968" spans="5:6" x14ac:dyDescent="0.25">
      <c r="E26968" s="103"/>
      <c r="F26968" s="104"/>
    </row>
    <row r="26969" spans="5:6" x14ac:dyDescent="0.25">
      <c r="E26969" s="103"/>
      <c r="F26969" s="104"/>
    </row>
    <row r="26970" spans="5:6" x14ac:dyDescent="0.25">
      <c r="E26970" s="103"/>
      <c r="F26970" s="104"/>
    </row>
    <row r="26971" spans="5:6" x14ac:dyDescent="0.25">
      <c r="E26971" s="103"/>
      <c r="F26971" s="104"/>
    </row>
    <row r="26972" spans="5:6" x14ac:dyDescent="0.25">
      <c r="E26972" s="103"/>
      <c r="F26972" s="104"/>
    </row>
    <row r="26973" spans="5:6" x14ac:dyDescent="0.25">
      <c r="E26973" s="103"/>
      <c r="F26973" s="104"/>
    </row>
    <row r="26974" spans="5:6" x14ac:dyDescent="0.25">
      <c r="E26974" s="103"/>
      <c r="F26974" s="104"/>
    </row>
    <row r="26975" spans="5:6" x14ac:dyDescent="0.25">
      <c r="E26975" s="103"/>
      <c r="F26975" s="104"/>
    </row>
    <row r="26976" spans="5:6" x14ac:dyDescent="0.25">
      <c r="E26976" s="103"/>
      <c r="F26976" s="104"/>
    </row>
    <row r="26977" spans="5:6" x14ac:dyDescent="0.25">
      <c r="E26977" s="103"/>
      <c r="F26977" s="104"/>
    </row>
    <row r="26978" spans="5:6" x14ac:dyDescent="0.25">
      <c r="E26978" s="103"/>
      <c r="F26978" s="104"/>
    </row>
    <row r="26979" spans="5:6" x14ac:dyDescent="0.25">
      <c r="E26979" s="103"/>
      <c r="F26979" s="104"/>
    </row>
    <row r="26980" spans="5:6" x14ac:dyDescent="0.25">
      <c r="E26980" s="103"/>
      <c r="F26980" s="104"/>
    </row>
    <row r="26981" spans="5:6" x14ac:dyDescent="0.25">
      <c r="E26981" s="103"/>
      <c r="F26981" s="104"/>
    </row>
    <row r="26982" spans="5:6" x14ac:dyDescent="0.25">
      <c r="E26982" s="103"/>
      <c r="F26982" s="104"/>
    </row>
    <row r="26983" spans="5:6" x14ac:dyDescent="0.25">
      <c r="E26983" s="103"/>
      <c r="F26983" s="104"/>
    </row>
    <row r="26984" spans="5:6" x14ac:dyDescent="0.25">
      <c r="E26984" s="103"/>
      <c r="F26984" s="104"/>
    </row>
    <row r="26985" spans="5:6" x14ac:dyDescent="0.25">
      <c r="E26985" s="103"/>
      <c r="F26985" s="104"/>
    </row>
    <row r="26986" spans="5:6" x14ac:dyDescent="0.25">
      <c r="E26986" s="103"/>
      <c r="F26986" s="104"/>
    </row>
    <row r="26987" spans="5:6" x14ac:dyDescent="0.25">
      <c r="E26987" s="103"/>
      <c r="F26987" s="104"/>
    </row>
    <row r="26988" spans="5:6" x14ac:dyDescent="0.25">
      <c r="E26988" s="103"/>
      <c r="F26988" s="104"/>
    </row>
    <row r="26989" spans="5:6" x14ac:dyDescent="0.25">
      <c r="E26989" s="103"/>
      <c r="F26989" s="104"/>
    </row>
    <row r="26990" spans="5:6" x14ac:dyDescent="0.25">
      <c r="E26990" s="103"/>
      <c r="F26990" s="104"/>
    </row>
    <row r="26991" spans="5:6" x14ac:dyDescent="0.25">
      <c r="E26991" s="103"/>
      <c r="F26991" s="104"/>
    </row>
    <row r="26992" spans="5:6" x14ac:dyDescent="0.25">
      <c r="E26992" s="103"/>
      <c r="F26992" s="104"/>
    </row>
    <row r="26993" spans="5:6" x14ac:dyDescent="0.25">
      <c r="E26993" s="103"/>
      <c r="F26993" s="104"/>
    </row>
    <row r="26994" spans="5:6" x14ac:dyDescent="0.25">
      <c r="E26994" s="103"/>
      <c r="F26994" s="104"/>
    </row>
    <row r="26995" spans="5:6" x14ac:dyDescent="0.25">
      <c r="E26995" s="103"/>
      <c r="F26995" s="104"/>
    </row>
    <row r="26996" spans="5:6" x14ac:dyDescent="0.25">
      <c r="E26996" s="103"/>
      <c r="F26996" s="104"/>
    </row>
    <row r="26997" spans="5:6" x14ac:dyDescent="0.25">
      <c r="E26997" s="103"/>
      <c r="F26997" s="104"/>
    </row>
    <row r="26998" spans="5:6" x14ac:dyDescent="0.25">
      <c r="E26998" s="103"/>
      <c r="F26998" s="104"/>
    </row>
    <row r="26999" spans="5:6" x14ac:dyDescent="0.25">
      <c r="E26999" s="103"/>
      <c r="F26999" s="104"/>
    </row>
    <row r="27000" spans="5:6" x14ac:dyDescent="0.25">
      <c r="E27000" s="103"/>
      <c r="F27000" s="104"/>
    </row>
    <row r="27001" spans="5:6" x14ac:dyDescent="0.25">
      <c r="E27001" s="103"/>
      <c r="F27001" s="104"/>
    </row>
    <row r="27002" spans="5:6" x14ac:dyDescent="0.25">
      <c r="E27002" s="103"/>
      <c r="F27002" s="104"/>
    </row>
    <row r="27003" spans="5:6" x14ac:dyDescent="0.25">
      <c r="E27003" s="103"/>
      <c r="F27003" s="104"/>
    </row>
    <row r="27004" spans="5:6" x14ac:dyDescent="0.25">
      <c r="E27004" s="103"/>
      <c r="F27004" s="104"/>
    </row>
    <row r="27005" spans="5:6" x14ac:dyDescent="0.25">
      <c r="E27005" s="103"/>
      <c r="F27005" s="104"/>
    </row>
    <row r="27006" spans="5:6" x14ac:dyDescent="0.25">
      <c r="E27006" s="103"/>
      <c r="F27006" s="104"/>
    </row>
    <row r="27007" spans="5:6" x14ac:dyDescent="0.25">
      <c r="E27007" s="103"/>
      <c r="F27007" s="104"/>
    </row>
    <row r="27008" spans="5:6" x14ac:dyDescent="0.25">
      <c r="E27008" s="103"/>
      <c r="F27008" s="104"/>
    </row>
    <row r="27009" spans="5:6" x14ac:dyDescent="0.25">
      <c r="E27009" s="103"/>
      <c r="F27009" s="104"/>
    </row>
    <row r="27010" spans="5:6" x14ac:dyDescent="0.25">
      <c r="E27010" s="103"/>
      <c r="F27010" s="104"/>
    </row>
    <row r="27011" spans="5:6" x14ac:dyDescent="0.25">
      <c r="E27011" s="103"/>
      <c r="F27011" s="104"/>
    </row>
    <row r="27012" spans="5:6" x14ac:dyDescent="0.25">
      <c r="E27012" s="103"/>
      <c r="F27012" s="104"/>
    </row>
    <row r="27013" spans="5:6" x14ac:dyDescent="0.25">
      <c r="E27013" s="103"/>
      <c r="F27013" s="104"/>
    </row>
    <row r="27014" spans="5:6" x14ac:dyDescent="0.25">
      <c r="E27014" s="103"/>
      <c r="F27014" s="104"/>
    </row>
    <row r="27015" spans="5:6" x14ac:dyDescent="0.25">
      <c r="E27015" s="103"/>
      <c r="F27015" s="104"/>
    </row>
    <row r="27016" spans="5:6" x14ac:dyDescent="0.25">
      <c r="E27016" s="103"/>
      <c r="F27016" s="104"/>
    </row>
    <row r="27017" spans="5:6" x14ac:dyDescent="0.25">
      <c r="E27017" s="103"/>
      <c r="F27017" s="104"/>
    </row>
    <row r="27018" spans="5:6" x14ac:dyDescent="0.25">
      <c r="E27018" s="103"/>
      <c r="F27018" s="104"/>
    </row>
    <row r="27019" spans="5:6" x14ac:dyDescent="0.25">
      <c r="E27019" s="103"/>
      <c r="F27019" s="104"/>
    </row>
    <row r="27020" spans="5:6" x14ac:dyDescent="0.25">
      <c r="E27020" s="103"/>
      <c r="F27020" s="104"/>
    </row>
    <row r="27021" spans="5:6" x14ac:dyDescent="0.25">
      <c r="E27021" s="103"/>
      <c r="F27021" s="104"/>
    </row>
    <row r="27022" spans="5:6" x14ac:dyDescent="0.25">
      <c r="E27022" s="103"/>
      <c r="F27022" s="104"/>
    </row>
    <row r="27023" spans="5:6" x14ac:dyDescent="0.25">
      <c r="E27023" s="103"/>
      <c r="F27023" s="104"/>
    </row>
    <row r="27024" spans="5:6" x14ac:dyDescent="0.25">
      <c r="E27024" s="103"/>
      <c r="F27024" s="104"/>
    </row>
    <row r="27025" spans="5:6" x14ac:dyDescent="0.25">
      <c r="E27025" s="103"/>
      <c r="F27025" s="104"/>
    </row>
    <row r="27026" spans="5:6" x14ac:dyDescent="0.25">
      <c r="E27026" s="103"/>
      <c r="F27026" s="104"/>
    </row>
    <row r="27027" spans="5:6" x14ac:dyDescent="0.25">
      <c r="E27027" s="103"/>
      <c r="F27027" s="104"/>
    </row>
    <row r="27028" spans="5:6" x14ac:dyDescent="0.25">
      <c r="E27028" s="103"/>
      <c r="F27028" s="104"/>
    </row>
    <row r="27029" spans="5:6" x14ac:dyDescent="0.25">
      <c r="E27029" s="103"/>
      <c r="F27029" s="104"/>
    </row>
    <row r="27030" spans="5:6" x14ac:dyDescent="0.25">
      <c r="E27030" s="103"/>
      <c r="F27030" s="104"/>
    </row>
    <row r="27031" spans="5:6" x14ac:dyDescent="0.25">
      <c r="E27031" s="103"/>
      <c r="F27031" s="104"/>
    </row>
    <row r="27032" spans="5:6" x14ac:dyDescent="0.25">
      <c r="E27032" s="103"/>
      <c r="F27032" s="104"/>
    </row>
    <row r="27033" spans="5:6" x14ac:dyDescent="0.25">
      <c r="E27033" s="103"/>
      <c r="F27033" s="104"/>
    </row>
    <row r="27034" spans="5:6" x14ac:dyDescent="0.25">
      <c r="E27034" s="103"/>
      <c r="F27034" s="104"/>
    </row>
    <row r="27035" spans="5:6" x14ac:dyDescent="0.25">
      <c r="E27035" s="103"/>
      <c r="F27035" s="104"/>
    </row>
    <row r="27036" spans="5:6" x14ac:dyDescent="0.25">
      <c r="E27036" s="103"/>
      <c r="F27036" s="104"/>
    </row>
    <row r="27037" spans="5:6" x14ac:dyDescent="0.25">
      <c r="E27037" s="103"/>
      <c r="F27037" s="104"/>
    </row>
    <row r="27038" spans="5:6" x14ac:dyDescent="0.25">
      <c r="E27038" s="103"/>
      <c r="F27038" s="104"/>
    </row>
    <row r="27039" spans="5:6" x14ac:dyDescent="0.25">
      <c r="E27039" s="103"/>
      <c r="F27039" s="104"/>
    </row>
    <row r="27040" spans="5:6" x14ac:dyDescent="0.25">
      <c r="E27040" s="103"/>
      <c r="F27040" s="104"/>
    </row>
    <row r="27041" spans="5:6" x14ac:dyDescent="0.25">
      <c r="E27041" s="103"/>
      <c r="F27041" s="104"/>
    </row>
    <row r="27042" spans="5:6" x14ac:dyDescent="0.25">
      <c r="E27042" s="103"/>
      <c r="F27042" s="104"/>
    </row>
    <row r="27043" spans="5:6" x14ac:dyDescent="0.25">
      <c r="E27043" s="103"/>
      <c r="F27043" s="104"/>
    </row>
    <row r="27044" spans="5:6" x14ac:dyDescent="0.25">
      <c r="E27044" s="103"/>
      <c r="F27044" s="104"/>
    </row>
    <row r="27045" spans="5:6" x14ac:dyDescent="0.25">
      <c r="E27045" s="103"/>
      <c r="F27045" s="104"/>
    </row>
    <row r="27046" spans="5:6" x14ac:dyDescent="0.25">
      <c r="E27046" s="103"/>
      <c r="F27046" s="104"/>
    </row>
    <row r="27047" spans="5:6" x14ac:dyDescent="0.25">
      <c r="E27047" s="103"/>
      <c r="F27047" s="104"/>
    </row>
    <row r="27048" spans="5:6" x14ac:dyDescent="0.25">
      <c r="E27048" s="103"/>
      <c r="F27048" s="104"/>
    </row>
    <row r="27049" spans="5:6" x14ac:dyDescent="0.25">
      <c r="E27049" s="103"/>
      <c r="F27049" s="104"/>
    </row>
    <row r="27050" spans="5:6" x14ac:dyDescent="0.25">
      <c r="E27050" s="103"/>
      <c r="F27050" s="104"/>
    </row>
    <row r="27051" spans="5:6" x14ac:dyDescent="0.25">
      <c r="E27051" s="103"/>
      <c r="F27051" s="104"/>
    </row>
    <row r="27052" spans="5:6" x14ac:dyDescent="0.25">
      <c r="E27052" s="103"/>
      <c r="F27052" s="104"/>
    </row>
    <row r="27053" spans="5:6" x14ac:dyDescent="0.25">
      <c r="E27053" s="103"/>
      <c r="F27053" s="104"/>
    </row>
    <row r="27054" spans="5:6" x14ac:dyDescent="0.25">
      <c r="E27054" s="103"/>
      <c r="F27054" s="104"/>
    </row>
    <row r="27055" spans="5:6" x14ac:dyDescent="0.25">
      <c r="E27055" s="103"/>
      <c r="F27055" s="104"/>
    </row>
    <row r="27056" spans="5:6" x14ac:dyDescent="0.25">
      <c r="E27056" s="103"/>
      <c r="F27056" s="104"/>
    </row>
    <row r="27057" spans="5:6" x14ac:dyDescent="0.25">
      <c r="E27057" s="103"/>
      <c r="F27057" s="104"/>
    </row>
    <row r="27058" spans="5:6" x14ac:dyDescent="0.25">
      <c r="E27058" s="103"/>
      <c r="F27058" s="104"/>
    </row>
    <row r="27059" spans="5:6" x14ac:dyDescent="0.25">
      <c r="E27059" s="103"/>
      <c r="F27059" s="104"/>
    </row>
    <row r="27060" spans="5:6" x14ac:dyDescent="0.25">
      <c r="E27060" s="103"/>
      <c r="F27060" s="104"/>
    </row>
    <row r="27061" spans="5:6" x14ac:dyDescent="0.25">
      <c r="E27061" s="103"/>
      <c r="F27061" s="104"/>
    </row>
    <row r="27062" spans="5:6" x14ac:dyDescent="0.25">
      <c r="E27062" s="103"/>
      <c r="F27062" s="104"/>
    </row>
    <row r="27063" spans="5:6" x14ac:dyDescent="0.25">
      <c r="E27063" s="103"/>
      <c r="F27063" s="104"/>
    </row>
    <row r="27064" spans="5:6" x14ac:dyDescent="0.25">
      <c r="E27064" s="103"/>
      <c r="F27064" s="104"/>
    </row>
    <row r="27065" spans="5:6" x14ac:dyDescent="0.25">
      <c r="E27065" s="103"/>
      <c r="F27065" s="104"/>
    </row>
    <row r="27066" spans="5:6" x14ac:dyDescent="0.25">
      <c r="E27066" s="103"/>
      <c r="F27066" s="104"/>
    </row>
    <row r="27067" spans="5:6" x14ac:dyDescent="0.25">
      <c r="E27067" s="103"/>
      <c r="F27067" s="104"/>
    </row>
    <row r="27068" spans="5:6" x14ac:dyDescent="0.25">
      <c r="E27068" s="103"/>
      <c r="F27068" s="104"/>
    </row>
    <row r="27069" spans="5:6" x14ac:dyDescent="0.25">
      <c r="E27069" s="103"/>
      <c r="F27069" s="104"/>
    </row>
    <row r="27070" spans="5:6" x14ac:dyDescent="0.25">
      <c r="E27070" s="103"/>
      <c r="F27070" s="104"/>
    </row>
    <row r="27071" spans="5:6" x14ac:dyDescent="0.25">
      <c r="E27071" s="103"/>
      <c r="F27071" s="104"/>
    </row>
    <row r="27072" spans="5:6" x14ac:dyDescent="0.25">
      <c r="E27072" s="103"/>
      <c r="F27072" s="104"/>
    </row>
    <row r="27073" spans="5:6" x14ac:dyDescent="0.25">
      <c r="E27073" s="103"/>
      <c r="F27073" s="104"/>
    </row>
    <row r="27074" spans="5:6" x14ac:dyDescent="0.25">
      <c r="E27074" s="103"/>
      <c r="F27074" s="104"/>
    </row>
    <row r="27075" spans="5:6" x14ac:dyDescent="0.25">
      <c r="E27075" s="103"/>
      <c r="F27075" s="104"/>
    </row>
    <row r="27076" spans="5:6" x14ac:dyDescent="0.25">
      <c r="E27076" s="103"/>
      <c r="F27076" s="104"/>
    </row>
    <row r="27077" spans="5:6" x14ac:dyDescent="0.25">
      <c r="E27077" s="103"/>
      <c r="F27077" s="104"/>
    </row>
    <row r="27078" spans="5:6" x14ac:dyDescent="0.25">
      <c r="E27078" s="103"/>
      <c r="F27078" s="104"/>
    </row>
    <row r="27079" spans="5:6" x14ac:dyDescent="0.25">
      <c r="E27079" s="103"/>
      <c r="F27079" s="104"/>
    </row>
    <row r="27080" spans="5:6" x14ac:dyDescent="0.25">
      <c r="E27080" s="103"/>
      <c r="F27080" s="104"/>
    </row>
    <row r="27081" spans="5:6" x14ac:dyDescent="0.25">
      <c r="E27081" s="103"/>
      <c r="F27081" s="104"/>
    </row>
    <row r="27082" spans="5:6" x14ac:dyDescent="0.25">
      <c r="E27082" s="103"/>
      <c r="F27082" s="104"/>
    </row>
    <row r="27083" spans="5:6" x14ac:dyDescent="0.25">
      <c r="E27083" s="103"/>
      <c r="F27083" s="104"/>
    </row>
    <row r="27084" spans="5:6" x14ac:dyDescent="0.25">
      <c r="E27084" s="103"/>
      <c r="F27084" s="104"/>
    </row>
    <row r="27085" spans="5:6" x14ac:dyDescent="0.25">
      <c r="E27085" s="103"/>
      <c r="F27085" s="104"/>
    </row>
    <row r="27086" spans="5:6" x14ac:dyDescent="0.25">
      <c r="E27086" s="103"/>
      <c r="F27086" s="104"/>
    </row>
    <row r="27087" spans="5:6" x14ac:dyDescent="0.25">
      <c r="E27087" s="103"/>
      <c r="F27087" s="104"/>
    </row>
    <row r="27088" spans="5:6" x14ac:dyDescent="0.25">
      <c r="E27088" s="103"/>
      <c r="F27088" s="104"/>
    </row>
    <row r="27089" spans="5:6" x14ac:dyDescent="0.25">
      <c r="E27089" s="103"/>
      <c r="F27089" s="104"/>
    </row>
    <row r="27090" spans="5:6" x14ac:dyDescent="0.25">
      <c r="E27090" s="103"/>
      <c r="F27090" s="104"/>
    </row>
    <row r="27091" spans="5:6" x14ac:dyDescent="0.25">
      <c r="E27091" s="103"/>
      <c r="F27091" s="104"/>
    </row>
    <row r="27092" spans="5:6" x14ac:dyDescent="0.25">
      <c r="E27092" s="103"/>
      <c r="F27092" s="104"/>
    </row>
    <row r="27093" spans="5:6" x14ac:dyDescent="0.25">
      <c r="E27093" s="103"/>
      <c r="F27093" s="104"/>
    </row>
    <row r="27094" spans="5:6" x14ac:dyDescent="0.25">
      <c r="E27094" s="103"/>
      <c r="F27094" s="104"/>
    </row>
    <row r="27095" spans="5:6" x14ac:dyDescent="0.25">
      <c r="E27095" s="103"/>
      <c r="F27095" s="104"/>
    </row>
    <row r="27096" spans="5:6" x14ac:dyDescent="0.25">
      <c r="E27096" s="103"/>
      <c r="F27096" s="104"/>
    </row>
    <row r="27097" spans="5:6" x14ac:dyDescent="0.25">
      <c r="E27097" s="103"/>
      <c r="F27097" s="104"/>
    </row>
    <row r="27098" spans="5:6" x14ac:dyDescent="0.25">
      <c r="E27098" s="103"/>
      <c r="F27098" s="104"/>
    </row>
    <row r="27099" spans="5:6" x14ac:dyDescent="0.25">
      <c r="E27099" s="103"/>
      <c r="F27099" s="104"/>
    </row>
    <row r="27100" spans="5:6" x14ac:dyDescent="0.25">
      <c r="E27100" s="103"/>
      <c r="F27100" s="104"/>
    </row>
    <row r="27101" spans="5:6" x14ac:dyDescent="0.25">
      <c r="E27101" s="103"/>
      <c r="F27101" s="104"/>
    </row>
    <row r="27102" spans="5:6" x14ac:dyDescent="0.25">
      <c r="E27102" s="103"/>
      <c r="F27102" s="104"/>
    </row>
    <row r="27103" spans="5:6" x14ac:dyDescent="0.25">
      <c r="E27103" s="103"/>
      <c r="F27103" s="104"/>
    </row>
    <row r="27104" spans="5:6" x14ac:dyDescent="0.25">
      <c r="E27104" s="103"/>
      <c r="F27104" s="104"/>
    </row>
    <row r="27105" spans="5:6" x14ac:dyDescent="0.25">
      <c r="E27105" s="103"/>
      <c r="F27105" s="104"/>
    </row>
    <row r="27106" spans="5:6" x14ac:dyDescent="0.25">
      <c r="E27106" s="103"/>
      <c r="F27106" s="104"/>
    </row>
    <row r="27107" spans="5:6" x14ac:dyDescent="0.25">
      <c r="E27107" s="103"/>
      <c r="F27107" s="104"/>
    </row>
    <row r="27108" spans="5:6" x14ac:dyDescent="0.25">
      <c r="E27108" s="103"/>
      <c r="F27108" s="104"/>
    </row>
    <row r="27109" spans="5:6" x14ac:dyDescent="0.25">
      <c r="E27109" s="103"/>
      <c r="F27109" s="104"/>
    </row>
    <row r="27110" spans="5:6" x14ac:dyDescent="0.25">
      <c r="E27110" s="103"/>
      <c r="F27110" s="104"/>
    </row>
    <row r="27111" spans="5:6" x14ac:dyDescent="0.25">
      <c r="E27111" s="103"/>
      <c r="F27111" s="104"/>
    </row>
    <row r="27112" spans="5:6" x14ac:dyDescent="0.25">
      <c r="E27112" s="103"/>
      <c r="F27112" s="104"/>
    </row>
    <row r="27113" spans="5:6" x14ac:dyDescent="0.25">
      <c r="E27113" s="103"/>
      <c r="F27113" s="104"/>
    </row>
    <row r="27114" spans="5:6" x14ac:dyDescent="0.25">
      <c r="E27114" s="103"/>
      <c r="F27114" s="104"/>
    </row>
    <row r="27115" spans="5:6" x14ac:dyDescent="0.25">
      <c r="E27115" s="103"/>
      <c r="F27115" s="104"/>
    </row>
    <row r="27116" spans="5:6" x14ac:dyDescent="0.25">
      <c r="E27116" s="103"/>
      <c r="F27116" s="104"/>
    </row>
    <row r="27117" spans="5:6" x14ac:dyDescent="0.25">
      <c r="E27117" s="103"/>
      <c r="F27117" s="104"/>
    </row>
    <row r="27118" spans="5:6" x14ac:dyDescent="0.25">
      <c r="E27118" s="103"/>
      <c r="F27118" s="104"/>
    </row>
    <row r="27119" spans="5:6" x14ac:dyDescent="0.25">
      <c r="E27119" s="103"/>
      <c r="F27119" s="104"/>
    </row>
    <row r="27120" spans="5:6" x14ac:dyDescent="0.25">
      <c r="E27120" s="103"/>
      <c r="F27120" s="104"/>
    </row>
    <row r="27121" spans="5:6" x14ac:dyDescent="0.25">
      <c r="E27121" s="103"/>
      <c r="F27121" s="104"/>
    </row>
    <row r="27122" spans="5:6" x14ac:dyDescent="0.25">
      <c r="E27122" s="103"/>
      <c r="F27122" s="104"/>
    </row>
    <row r="27123" spans="5:6" x14ac:dyDescent="0.25">
      <c r="E27123" s="103"/>
      <c r="F27123" s="104"/>
    </row>
    <row r="27124" spans="5:6" x14ac:dyDescent="0.25">
      <c r="E27124" s="103"/>
      <c r="F27124" s="104"/>
    </row>
    <row r="27125" spans="5:6" x14ac:dyDescent="0.25">
      <c r="E27125" s="103"/>
      <c r="F27125" s="104"/>
    </row>
    <row r="27126" spans="5:6" x14ac:dyDescent="0.25">
      <c r="E27126" s="103"/>
      <c r="F27126" s="104"/>
    </row>
    <row r="27127" spans="5:6" x14ac:dyDescent="0.25">
      <c r="E27127" s="103"/>
      <c r="F27127" s="104"/>
    </row>
    <row r="27128" spans="5:6" x14ac:dyDescent="0.25">
      <c r="E27128" s="103"/>
      <c r="F27128" s="104"/>
    </row>
    <row r="27129" spans="5:6" x14ac:dyDescent="0.25">
      <c r="E27129" s="103"/>
      <c r="F27129" s="104"/>
    </row>
    <row r="27130" spans="5:6" x14ac:dyDescent="0.25">
      <c r="E27130" s="103"/>
      <c r="F27130" s="104"/>
    </row>
    <row r="27131" spans="5:6" x14ac:dyDescent="0.25">
      <c r="E27131" s="103"/>
      <c r="F27131" s="104"/>
    </row>
    <row r="27132" spans="5:6" x14ac:dyDescent="0.25">
      <c r="E27132" s="103"/>
      <c r="F27132" s="104"/>
    </row>
    <row r="27133" spans="5:6" x14ac:dyDescent="0.25">
      <c r="E27133" s="103"/>
      <c r="F27133" s="104"/>
    </row>
    <row r="27134" spans="5:6" x14ac:dyDescent="0.25">
      <c r="E27134" s="103"/>
      <c r="F27134" s="104"/>
    </row>
    <row r="27135" spans="5:6" x14ac:dyDescent="0.25">
      <c r="E27135" s="103"/>
      <c r="F27135" s="104"/>
    </row>
    <row r="27136" spans="5:6" x14ac:dyDescent="0.25">
      <c r="E27136" s="103"/>
      <c r="F27136" s="104"/>
    </row>
    <row r="27137" spans="5:6" x14ac:dyDescent="0.25">
      <c r="E27137" s="103"/>
      <c r="F27137" s="104"/>
    </row>
    <row r="27138" spans="5:6" x14ac:dyDescent="0.25">
      <c r="E27138" s="103"/>
      <c r="F27138" s="104"/>
    </row>
    <row r="27139" spans="5:6" x14ac:dyDescent="0.25">
      <c r="E27139" s="103"/>
      <c r="F27139" s="104"/>
    </row>
    <row r="27140" spans="5:6" x14ac:dyDescent="0.25">
      <c r="E27140" s="103"/>
      <c r="F27140" s="104"/>
    </row>
    <row r="27141" spans="5:6" x14ac:dyDescent="0.25">
      <c r="E27141" s="103"/>
      <c r="F27141" s="104"/>
    </row>
    <row r="27142" spans="5:6" x14ac:dyDescent="0.25">
      <c r="E27142" s="103"/>
      <c r="F27142" s="104"/>
    </row>
    <row r="27143" spans="5:6" x14ac:dyDescent="0.25">
      <c r="E27143" s="103"/>
      <c r="F27143" s="104"/>
    </row>
    <row r="27144" spans="5:6" x14ac:dyDescent="0.25">
      <c r="E27144" s="103"/>
      <c r="F27144" s="104"/>
    </row>
    <row r="27145" spans="5:6" x14ac:dyDescent="0.25">
      <c r="E27145" s="103"/>
      <c r="F27145" s="104"/>
    </row>
    <row r="27146" spans="5:6" x14ac:dyDescent="0.25">
      <c r="E27146" s="103"/>
      <c r="F27146" s="104"/>
    </row>
    <row r="27147" spans="5:6" x14ac:dyDescent="0.25">
      <c r="E27147" s="103"/>
      <c r="F27147" s="104"/>
    </row>
    <row r="27148" spans="5:6" x14ac:dyDescent="0.25">
      <c r="E27148" s="103"/>
      <c r="F27148" s="104"/>
    </row>
    <row r="27149" spans="5:6" x14ac:dyDescent="0.25">
      <c r="E27149" s="103"/>
      <c r="F27149" s="104"/>
    </row>
    <row r="27150" spans="5:6" x14ac:dyDescent="0.25">
      <c r="E27150" s="103"/>
      <c r="F27150" s="104"/>
    </row>
    <row r="27151" spans="5:6" x14ac:dyDescent="0.25">
      <c r="E27151" s="103"/>
      <c r="F27151" s="104"/>
    </row>
    <row r="27152" spans="5:6" x14ac:dyDescent="0.25">
      <c r="E27152" s="103"/>
      <c r="F27152" s="104"/>
    </row>
    <row r="27153" spans="5:6" x14ac:dyDescent="0.25">
      <c r="E27153" s="103"/>
      <c r="F27153" s="104"/>
    </row>
    <row r="27154" spans="5:6" x14ac:dyDescent="0.25">
      <c r="E27154" s="103"/>
      <c r="F27154" s="104"/>
    </row>
    <row r="27155" spans="5:6" x14ac:dyDescent="0.25">
      <c r="E27155" s="103"/>
      <c r="F27155" s="104"/>
    </row>
    <row r="27156" spans="5:6" x14ac:dyDescent="0.25">
      <c r="E27156" s="103"/>
      <c r="F27156" s="104"/>
    </row>
    <row r="27157" spans="5:6" x14ac:dyDescent="0.25">
      <c r="E27157" s="103"/>
      <c r="F27157" s="104"/>
    </row>
    <row r="27158" spans="5:6" x14ac:dyDescent="0.25">
      <c r="E27158" s="103"/>
      <c r="F27158" s="104"/>
    </row>
    <row r="27159" spans="5:6" x14ac:dyDescent="0.25">
      <c r="E27159" s="103"/>
      <c r="F27159" s="104"/>
    </row>
    <row r="27160" spans="5:6" x14ac:dyDescent="0.25">
      <c r="E27160" s="103"/>
      <c r="F27160" s="104"/>
    </row>
    <row r="27161" spans="5:6" x14ac:dyDescent="0.25">
      <c r="E27161" s="103"/>
      <c r="F27161" s="104"/>
    </row>
    <row r="27162" spans="5:6" x14ac:dyDescent="0.25">
      <c r="E27162" s="103"/>
      <c r="F27162" s="104"/>
    </row>
    <row r="27163" spans="5:6" x14ac:dyDescent="0.25">
      <c r="E27163" s="103"/>
      <c r="F27163" s="104"/>
    </row>
    <row r="27164" spans="5:6" x14ac:dyDescent="0.25">
      <c r="E27164" s="103"/>
      <c r="F27164" s="104"/>
    </row>
    <row r="27165" spans="5:6" x14ac:dyDescent="0.25">
      <c r="E27165" s="103"/>
      <c r="F27165" s="104"/>
    </row>
    <row r="27166" spans="5:6" x14ac:dyDescent="0.25">
      <c r="E27166" s="103"/>
      <c r="F27166" s="104"/>
    </row>
    <row r="27167" spans="5:6" x14ac:dyDescent="0.25">
      <c r="E27167" s="103"/>
      <c r="F27167" s="104"/>
    </row>
    <row r="27168" spans="5:6" x14ac:dyDescent="0.25">
      <c r="E27168" s="103"/>
      <c r="F27168" s="104"/>
    </row>
    <row r="27169" spans="5:6" x14ac:dyDescent="0.25">
      <c r="E27169" s="103"/>
      <c r="F27169" s="104"/>
    </row>
    <row r="27170" spans="5:6" x14ac:dyDescent="0.25">
      <c r="E27170" s="103"/>
      <c r="F27170" s="104"/>
    </row>
    <row r="27171" spans="5:6" x14ac:dyDescent="0.25">
      <c r="E27171" s="103"/>
      <c r="F27171" s="104"/>
    </row>
    <row r="27172" spans="5:6" x14ac:dyDescent="0.25">
      <c r="E27172" s="103"/>
      <c r="F27172" s="104"/>
    </row>
    <row r="27173" spans="5:6" x14ac:dyDescent="0.25">
      <c r="E27173" s="103"/>
      <c r="F27173" s="104"/>
    </row>
    <row r="27174" spans="5:6" x14ac:dyDescent="0.25">
      <c r="E27174" s="103"/>
      <c r="F27174" s="104"/>
    </row>
    <row r="27175" spans="5:6" x14ac:dyDescent="0.25">
      <c r="E27175" s="103"/>
      <c r="F27175" s="104"/>
    </row>
    <row r="27176" spans="5:6" x14ac:dyDescent="0.25">
      <c r="E27176" s="103"/>
      <c r="F27176" s="104"/>
    </row>
    <row r="27177" spans="5:6" x14ac:dyDescent="0.25">
      <c r="E27177" s="103"/>
      <c r="F27177" s="104"/>
    </row>
    <row r="27178" spans="5:6" x14ac:dyDescent="0.25">
      <c r="E27178" s="103"/>
      <c r="F27178" s="104"/>
    </row>
    <row r="27179" spans="5:6" x14ac:dyDescent="0.25">
      <c r="E27179" s="103"/>
      <c r="F27179" s="104"/>
    </row>
    <row r="27180" spans="5:6" x14ac:dyDescent="0.25">
      <c r="E27180" s="103"/>
      <c r="F27180" s="104"/>
    </row>
    <row r="27181" spans="5:6" x14ac:dyDescent="0.25">
      <c r="E27181" s="103"/>
      <c r="F27181" s="104"/>
    </row>
    <row r="27182" spans="5:6" x14ac:dyDescent="0.25">
      <c r="E27182" s="103"/>
      <c r="F27182" s="104"/>
    </row>
    <row r="27183" spans="5:6" x14ac:dyDescent="0.25">
      <c r="E27183" s="103"/>
      <c r="F27183" s="104"/>
    </row>
    <row r="27184" spans="5:6" x14ac:dyDescent="0.25">
      <c r="E27184" s="103"/>
      <c r="F27184" s="104"/>
    </row>
    <row r="27185" spans="5:6" x14ac:dyDescent="0.25">
      <c r="E27185" s="103"/>
      <c r="F27185" s="104"/>
    </row>
    <row r="27186" spans="5:6" x14ac:dyDescent="0.25">
      <c r="E27186" s="103"/>
      <c r="F27186" s="104"/>
    </row>
    <row r="27187" spans="5:6" x14ac:dyDescent="0.25">
      <c r="E27187" s="103"/>
      <c r="F27187" s="104"/>
    </row>
    <row r="27188" spans="5:6" x14ac:dyDescent="0.25">
      <c r="E27188" s="103"/>
      <c r="F27188" s="104"/>
    </row>
    <row r="27189" spans="5:6" x14ac:dyDescent="0.25">
      <c r="E27189" s="103"/>
      <c r="F27189" s="104"/>
    </row>
    <row r="27190" spans="5:6" x14ac:dyDescent="0.25">
      <c r="E27190" s="103"/>
      <c r="F27190" s="104"/>
    </row>
    <row r="27191" spans="5:6" x14ac:dyDescent="0.25">
      <c r="E27191" s="103"/>
      <c r="F27191" s="104"/>
    </row>
    <row r="27192" spans="5:6" x14ac:dyDescent="0.25">
      <c r="E27192" s="103"/>
      <c r="F27192" s="104"/>
    </row>
    <row r="27193" spans="5:6" x14ac:dyDescent="0.25">
      <c r="E27193" s="103"/>
      <c r="F27193" s="104"/>
    </row>
    <row r="27194" spans="5:6" x14ac:dyDescent="0.25">
      <c r="E27194" s="103"/>
      <c r="F27194" s="104"/>
    </row>
    <row r="27195" spans="5:6" x14ac:dyDescent="0.25">
      <c r="E27195" s="103"/>
      <c r="F27195" s="104"/>
    </row>
    <row r="27196" spans="5:6" x14ac:dyDescent="0.25">
      <c r="E27196" s="103"/>
      <c r="F27196" s="104"/>
    </row>
    <row r="27197" spans="5:6" x14ac:dyDescent="0.25">
      <c r="E27197" s="103"/>
      <c r="F27197" s="104"/>
    </row>
    <row r="27198" spans="5:6" x14ac:dyDescent="0.25">
      <c r="E27198" s="103"/>
      <c r="F27198" s="104"/>
    </row>
    <row r="27199" spans="5:6" x14ac:dyDescent="0.25">
      <c r="E27199" s="103"/>
      <c r="F27199" s="104"/>
    </row>
    <row r="27200" spans="5:6" x14ac:dyDescent="0.25">
      <c r="E27200" s="103"/>
      <c r="F27200" s="104"/>
    </row>
    <row r="27201" spans="5:6" x14ac:dyDescent="0.25">
      <c r="E27201" s="103"/>
      <c r="F27201" s="104"/>
    </row>
    <row r="27202" spans="5:6" x14ac:dyDescent="0.25">
      <c r="E27202" s="103"/>
      <c r="F27202" s="104"/>
    </row>
    <row r="27203" spans="5:6" x14ac:dyDescent="0.25">
      <c r="E27203" s="103"/>
      <c r="F27203" s="104"/>
    </row>
    <row r="27204" spans="5:6" x14ac:dyDescent="0.25">
      <c r="E27204" s="103"/>
      <c r="F27204" s="104"/>
    </row>
    <row r="27205" spans="5:6" x14ac:dyDescent="0.25">
      <c r="E27205" s="103"/>
      <c r="F27205" s="104"/>
    </row>
    <row r="27206" spans="5:6" x14ac:dyDescent="0.25">
      <c r="E27206" s="103"/>
      <c r="F27206" s="104"/>
    </row>
    <row r="27207" spans="5:6" x14ac:dyDescent="0.25">
      <c r="E27207" s="103"/>
      <c r="F27207" s="104"/>
    </row>
    <row r="27208" spans="5:6" x14ac:dyDescent="0.25">
      <c r="E27208" s="103"/>
      <c r="F27208" s="104"/>
    </row>
    <row r="27209" spans="5:6" x14ac:dyDescent="0.25">
      <c r="E27209" s="103"/>
      <c r="F27209" s="104"/>
    </row>
    <row r="27210" spans="5:6" x14ac:dyDescent="0.25">
      <c r="E27210" s="103"/>
      <c r="F27210" s="104"/>
    </row>
    <row r="27211" spans="5:6" x14ac:dyDescent="0.25">
      <c r="E27211" s="103"/>
      <c r="F27211" s="104"/>
    </row>
    <row r="27212" spans="5:6" x14ac:dyDescent="0.25">
      <c r="E27212" s="103"/>
      <c r="F27212" s="104"/>
    </row>
    <row r="27213" spans="5:6" x14ac:dyDescent="0.25">
      <c r="E27213" s="103"/>
      <c r="F27213" s="104"/>
    </row>
    <row r="27214" spans="5:6" x14ac:dyDescent="0.25">
      <c r="E27214" s="103"/>
      <c r="F27214" s="104"/>
    </row>
    <row r="27215" spans="5:6" x14ac:dyDescent="0.25">
      <c r="E27215" s="103"/>
      <c r="F27215" s="104"/>
    </row>
    <row r="27216" spans="5:6" x14ac:dyDescent="0.25">
      <c r="E27216" s="103"/>
      <c r="F27216" s="104"/>
    </row>
    <row r="27217" spans="5:6" x14ac:dyDescent="0.25">
      <c r="E27217" s="103"/>
      <c r="F27217" s="104"/>
    </row>
    <row r="27218" spans="5:6" x14ac:dyDescent="0.25">
      <c r="E27218" s="103"/>
      <c r="F27218" s="104"/>
    </row>
    <row r="27219" spans="5:6" x14ac:dyDescent="0.25">
      <c r="E27219" s="103"/>
      <c r="F27219" s="104"/>
    </row>
    <row r="27220" spans="5:6" x14ac:dyDescent="0.25">
      <c r="E27220" s="103"/>
      <c r="F27220" s="104"/>
    </row>
    <row r="27221" spans="5:6" x14ac:dyDescent="0.25">
      <c r="E27221" s="103"/>
      <c r="F27221" s="104"/>
    </row>
    <row r="27222" spans="5:6" x14ac:dyDescent="0.25">
      <c r="E27222" s="103"/>
      <c r="F27222" s="104"/>
    </row>
    <row r="27223" spans="5:6" x14ac:dyDescent="0.25">
      <c r="E27223" s="103"/>
      <c r="F27223" s="104"/>
    </row>
    <row r="27224" spans="5:6" x14ac:dyDescent="0.25">
      <c r="E27224" s="103"/>
      <c r="F27224" s="104"/>
    </row>
    <row r="27225" spans="5:6" x14ac:dyDescent="0.25">
      <c r="E27225" s="103"/>
      <c r="F27225" s="104"/>
    </row>
    <row r="27226" spans="5:6" x14ac:dyDescent="0.25">
      <c r="E27226" s="103"/>
      <c r="F27226" s="104"/>
    </row>
    <row r="27227" spans="5:6" x14ac:dyDescent="0.25">
      <c r="E27227" s="103"/>
      <c r="F27227" s="104"/>
    </row>
    <row r="27228" spans="5:6" x14ac:dyDescent="0.25">
      <c r="E27228" s="103"/>
      <c r="F27228" s="104"/>
    </row>
    <row r="27229" spans="5:6" x14ac:dyDescent="0.25">
      <c r="E27229" s="103"/>
      <c r="F27229" s="104"/>
    </row>
    <row r="27230" spans="5:6" x14ac:dyDescent="0.25">
      <c r="E27230" s="103"/>
      <c r="F27230" s="104"/>
    </row>
    <row r="27231" spans="5:6" x14ac:dyDescent="0.25">
      <c r="E27231" s="103"/>
      <c r="F27231" s="104"/>
    </row>
    <row r="27232" spans="5:6" x14ac:dyDescent="0.25">
      <c r="E27232" s="103"/>
      <c r="F27232" s="104"/>
    </row>
    <row r="27233" spans="5:6" x14ac:dyDescent="0.25">
      <c r="E27233" s="103"/>
      <c r="F27233" s="104"/>
    </row>
    <row r="27234" spans="5:6" x14ac:dyDescent="0.25">
      <c r="E27234" s="103"/>
      <c r="F27234" s="104"/>
    </row>
    <row r="27235" spans="5:6" x14ac:dyDescent="0.25">
      <c r="E27235" s="103"/>
      <c r="F27235" s="104"/>
    </row>
    <row r="27236" spans="5:6" x14ac:dyDescent="0.25">
      <c r="E27236" s="103"/>
      <c r="F27236" s="104"/>
    </row>
    <row r="27237" spans="5:6" x14ac:dyDescent="0.25">
      <c r="E27237" s="103"/>
      <c r="F27237" s="104"/>
    </row>
    <row r="27238" spans="5:6" x14ac:dyDescent="0.25">
      <c r="E27238" s="103"/>
      <c r="F27238" s="104"/>
    </row>
    <row r="27239" spans="5:6" x14ac:dyDescent="0.25">
      <c r="E27239" s="103"/>
      <c r="F27239" s="104"/>
    </row>
    <row r="27240" spans="5:6" x14ac:dyDescent="0.25">
      <c r="E27240" s="103"/>
      <c r="F27240" s="104"/>
    </row>
    <row r="27241" spans="5:6" x14ac:dyDescent="0.25">
      <c r="E27241" s="103"/>
      <c r="F27241" s="104"/>
    </row>
    <row r="27242" spans="5:6" x14ac:dyDescent="0.25">
      <c r="E27242" s="103"/>
      <c r="F27242" s="104"/>
    </row>
    <row r="27243" spans="5:6" x14ac:dyDescent="0.25">
      <c r="E27243" s="103"/>
      <c r="F27243" s="104"/>
    </row>
    <row r="27244" spans="5:6" x14ac:dyDescent="0.25">
      <c r="E27244" s="103"/>
      <c r="F27244" s="104"/>
    </row>
    <row r="27245" spans="5:6" x14ac:dyDescent="0.25">
      <c r="E27245" s="103"/>
      <c r="F27245" s="104"/>
    </row>
    <row r="27246" spans="5:6" x14ac:dyDescent="0.25">
      <c r="E27246" s="103"/>
      <c r="F27246" s="104"/>
    </row>
    <row r="27247" spans="5:6" x14ac:dyDescent="0.25">
      <c r="E27247" s="103"/>
      <c r="F27247" s="104"/>
    </row>
    <row r="27248" spans="5:6" x14ac:dyDescent="0.25">
      <c r="E27248" s="103"/>
      <c r="F27248" s="104"/>
    </row>
    <row r="27249" spans="5:6" x14ac:dyDescent="0.25">
      <c r="E27249" s="103"/>
      <c r="F27249" s="104"/>
    </row>
    <row r="27250" spans="5:6" x14ac:dyDescent="0.25">
      <c r="E27250" s="103"/>
      <c r="F27250" s="104"/>
    </row>
    <row r="27251" spans="5:6" x14ac:dyDescent="0.25">
      <c r="E27251" s="103"/>
      <c r="F27251" s="104"/>
    </row>
    <row r="27252" spans="5:6" x14ac:dyDescent="0.25">
      <c r="E27252" s="103"/>
      <c r="F27252" s="104"/>
    </row>
    <row r="27253" spans="5:6" x14ac:dyDescent="0.25">
      <c r="E27253" s="103"/>
      <c r="F27253" s="104"/>
    </row>
    <row r="27254" spans="5:6" x14ac:dyDescent="0.25">
      <c r="E27254" s="103"/>
      <c r="F27254" s="104"/>
    </row>
    <row r="27255" spans="5:6" x14ac:dyDescent="0.25">
      <c r="E27255" s="103"/>
      <c r="F27255" s="104"/>
    </row>
    <row r="27256" spans="5:6" x14ac:dyDescent="0.25">
      <c r="E27256" s="103"/>
      <c r="F27256" s="104"/>
    </row>
    <row r="27257" spans="5:6" x14ac:dyDescent="0.25">
      <c r="E27257" s="103"/>
      <c r="F27257" s="104"/>
    </row>
    <row r="27258" spans="5:6" x14ac:dyDescent="0.25">
      <c r="E27258" s="103"/>
      <c r="F27258" s="104"/>
    </row>
    <row r="27259" spans="5:6" x14ac:dyDescent="0.25">
      <c r="E27259" s="103"/>
      <c r="F27259" s="104"/>
    </row>
    <row r="27260" spans="5:6" x14ac:dyDescent="0.25">
      <c r="E27260" s="103"/>
      <c r="F27260" s="104"/>
    </row>
    <row r="27261" spans="5:6" x14ac:dyDescent="0.25">
      <c r="E27261" s="103"/>
      <c r="F27261" s="104"/>
    </row>
    <row r="27262" spans="5:6" x14ac:dyDescent="0.25">
      <c r="E27262" s="103"/>
      <c r="F27262" s="104"/>
    </row>
    <row r="27263" spans="5:6" x14ac:dyDescent="0.25">
      <c r="E27263" s="103"/>
      <c r="F27263" s="104"/>
    </row>
    <row r="27264" spans="5:6" x14ac:dyDescent="0.25">
      <c r="E27264" s="103"/>
      <c r="F27264" s="104"/>
    </row>
    <row r="27265" spans="5:6" x14ac:dyDescent="0.25">
      <c r="E27265" s="103"/>
      <c r="F27265" s="104"/>
    </row>
    <row r="27266" spans="5:6" x14ac:dyDescent="0.25">
      <c r="E27266" s="103"/>
      <c r="F27266" s="104"/>
    </row>
    <row r="27267" spans="5:6" x14ac:dyDescent="0.25">
      <c r="E27267" s="103"/>
      <c r="F27267" s="104"/>
    </row>
    <row r="27268" spans="5:6" x14ac:dyDescent="0.25">
      <c r="E27268" s="103"/>
      <c r="F27268" s="104"/>
    </row>
    <row r="27269" spans="5:6" x14ac:dyDescent="0.25">
      <c r="E27269" s="103"/>
      <c r="F27269" s="104"/>
    </row>
    <row r="27270" spans="5:6" x14ac:dyDescent="0.25">
      <c r="E27270" s="103"/>
      <c r="F27270" s="104"/>
    </row>
    <row r="27271" spans="5:6" x14ac:dyDescent="0.25">
      <c r="E27271" s="103"/>
      <c r="F27271" s="104"/>
    </row>
    <row r="27272" spans="5:6" x14ac:dyDescent="0.25">
      <c r="E27272" s="103"/>
      <c r="F27272" s="104"/>
    </row>
    <row r="27273" spans="5:6" x14ac:dyDescent="0.25">
      <c r="E27273" s="103"/>
      <c r="F27273" s="104"/>
    </row>
    <row r="27274" spans="5:6" x14ac:dyDescent="0.25">
      <c r="E27274" s="103"/>
      <c r="F27274" s="104"/>
    </row>
    <row r="27275" spans="5:6" x14ac:dyDescent="0.25">
      <c r="E27275" s="103"/>
      <c r="F27275" s="104"/>
    </row>
    <row r="27276" spans="5:6" x14ac:dyDescent="0.25">
      <c r="E27276" s="103"/>
      <c r="F27276" s="104"/>
    </row>
    <row r="27277" spans="5:6" x14ac:dyDescent="0.25">
      <c r="E27277" s="103"/>
      <c r="F27277" s="104"/>
    </row>
    <row r="27278" spans="5:6" x14ac:dyDescent="0.25">
      <c r="E27278" s="103"/>
      <c r="F27278" s="104"/>
    </row>
    <row r="27279" spans="5:6" x14ac:dyDescent="0.25">
      <c r="E27279" s="103"/>
      <c r="F27279" s="104"/>
    </row>
    <row r="27280" spans="5:6" x14ac:dyDescent="0.25">
      <c r="E27280" s="103"/>
      <c r="F27280" s="104"/>
    </row>
    <row r="27281" spans="5:6" x14ac:dyDescent="0.25">
      <c r="E27281" s="103"/>
      <c r="F27281" s="104"/>
    </row>
    <row r="27282" spans="5:6" x14ac:dyDescent="0.25">
      <c r="E27282" s="103"/>
      <c r="F27282" s="104"/>
    </row>
    <row r="27283" spans="5:6" x14ac:dyDescent="0.25">
      <c r="E27283" s="103"/>
      <c r="F27283" s="104"/>
    </row>
    <row r="27284" spans="5:6" x14ac:dyDescent="0.25">
      <c r="E27284" s="103"/>
      <c r="F27284" s="104"/>
    </row>
    <row r="27285" spans="5:6" x14ac:dyDescent="0.25">
      <c r="E27285" s="103"/>
      <c r="F27285" s="104"/>
    </row>
    <row r="27286" spans="5:6" x14ac:dyDescent="0.25">
      <c r="E27286" s="103"/>
      <c r="F27286" s="104"/>
    </row>
    <row r="27287" spans="5:6" x14ac:dyDescent="0.25">
      <c r="E27287" s="103"/>
      <c r="F27287" s="104"/>
    </row>
    <row r="27288" spans="5:6" x14ac:dyDescent="0.25">
      <c r="E27288" s="103"/>
      <c r="F27288" s="104"/>
    </row>
    <row r="27289" spans="5:6" x14ac:dyDescent="0.25">
      <c r="E27289" s="103"/>
      <c r="F27289" s="104"/>
    </row>
    <row r="27290" spans="5:6" x14ac:dyDescent="0.25">
      <c r="E27290" s="103"/>
      <c r="F27290" s="104"/>
    </row>
    <row r="27291" spans="5:6" x14ac:dyDescent="0.25">
      <c r="E27291" s="103"/>
      <c r="F27291" s="104"/>
    </row>
    <row r="27292" spans="5:6" x14ac:dyDescent="0.25">
      <c r="E27292" s="103"/>
      <c r="F27292" s="104"/>
    </row>
    <row r="27293" spans="5:6" x14ac:dyDescent="0.25">
      <c r="E27293" s="103"/>
      <c r="F27293" s="104"/>
    </row>
    <row r="27294" spans="5:6" x14ac:dyDescent="0.25">
      <c r="E27294" s="103"/>
      <c r="F27294" s="104"/>
    </row>
    <row r="27295" spans="5:6" x14ac:dyDescent="0.25">
      <c r="E27295" s="103"/>
      <c r="F27295" s="104"/>
    </row>
    <row r="27296" spans="5:6" x14ac:dyDescent="0.25">
      <c r="E27296" s="103"/>
      <c r="F27296" s="104"/>
    </row>
    <row r="27297" spans="5:6" x14ac:dyDescent="0.25">
      <c r="E27297" s="103"/>
      <c r="F27297" s="104"/>
    </row>
    <row r="27298" spans="5:6" x14ac:dyDescent="0.25">
      <c r="E27298" s="103"/>
      <c r="F27298" s="104"/>
    </row>
    <row r="27299" spans="5:6" x14ac:dyDescent="0.25">
      <c r="E27299" s="103"/>
      <c r="F27299" s="104"/>
    </row>
    <row r="27300" spans="5:6" x14ac:dyDescent="0.25">
      <c r="E27300" s="103"/>
      <c r="F27300" s="104"/>
    </row>
    <row r="27301" spans="5:6" x14ac:dyDescent="0.25">
      <c r="E27301" s="103"/>
      <c r="F27301" s="104"/>
    </row>
    <row r="27302" spans="5:6" x14ac:dyDescent="0.25">
      <c r="E27302" s="103"/>
      <c r="F27302" s="104"/>
    </row>
    <row r="27303" spans="5:6" x14ac:dyDescent="0.25">
      <c r="E27303" s="103"/>
      <c r="F27303" s="104"/>
    </row>
    <row r="27304" spans="5:6" x14ac:dyDescent="0.25">
      <c r="E27304" s="103"/>
      <c r="F27304" s="104"/>
    </row>
    <row r="27305" spans="5:6" x14ac:dyDescent="0.25">
      <c r="E27305" s="103"/>
      <c r="F27305" s="104"/>
    </row>
    <row r="27306" spans="5:6" x14ac:dyDescent="0.25">
      <c r="E27306" s="103"/>
      <c r="F27306" s="104"/>
    </row>
    <row r="27307" spans="5:6" x14ac:dyDescent="0.25">
      <c r="E27307" s="103"/>
      <c r="F27307" s="104"/>
    </row>
    <row r="27308" spans="5:6" x14ac:dyDescent="0.25">
      <c r="E27308" s="103"/>
      <c r="F27308" s="104"/>
    </row>
    <row r="27309" spans="5:6" x14ac:dyDescent="0.25">
      <c r="E27309" s="103"/>
      <c r="F27309" s="104"/>
    </row>
    <row r="27310" spans="5:6" x14ac:dyDescent="0.25">
      <c r="E27310" s="103"/>
      <c r="F27310" s="104"/>
    </row>
    <row r="27311" spans="5:6" x14ac:dyDescent="0.25">
      <c r="E27311" s="103"/>
      <c r="F27311" s="104"/>
    </row>
    <row r="27312" spans="5:6" x14ac:dyDescent="0.25">
      <c r="E27312" s="103"/>
      <c r="F27312" s="104"/>
    </row>
    <row r="27313" spans="5:6" x14ac:dyDescent="0.25">
      <c r="E27313" s="103"/>
      <c r="F27313" s="104"/>
    </row>
    <row r="27314" spans="5:6" x14ac:dyDescent="0.25">
      <c r="E27314" s="103"/>
      <c r="F27314" s="104"/>
    </row>
    <row r="27315" spans="5:6" x14ac:dyDescent="0.25">
      <c r="E27315" s="103"/>
      <c r="F27315" s="104"/>
    </row>
    <row r="27316" spans="5:6" x14ac:dyDescent="0.25">
      <c r="E27316" s="103"/>
      <c r="F27316" s="104"/>
    </row>
    <row r="27317" spans="5:6" x14ac:dyDescent="0.25">
      <c r="E27317" s="103"/>
      <c r="F27317" s="104"/>
    </row>
    <row r="27318" spans="5:6" x14ac:dyDescent="0.25">
      <c r="E27318" s="103"/>
      <c r="F27318" s="104"/>
    </row>
    <row r="27319" spans="5:6" x14ac:dyDescent="0.25">
      <c r="E27319" s="103"/>
      <c r="F27319" s="104"/>
    </row>
    <row r="27320" spans="5:6" x14ac:dyDescent="0.25">
      <c r="E27320" s="103"/>
      <c r="F27320" s="104"/>
    </row>
    <row r="27321" spans="5:6" x14ac:dyDescent="0.25">
      <c r="E27321" s="103"/>
      <c r="F27321" s="104"/>
    </row>
    <row r="27322" spans="5:6" x14ac:dyDescent="0.25">
      <c r="E27322" s="103"/>
      <c r="F27322" s="104"/>
    </row>
    <row r="27323" spans="5:6" x14ac:dyDescent="0.25">
      <c r="E27323" s="103"/>
      <c r="F27323" s="104"/>
    </row>
    <row r="27324" spans="5:6" x14ac:dyDescent="0.25">
      <c r="E27324" s="103"/>
      <c r="F27324" s="104"/>
    </row>
    <row r="27325" spans="5:6" x14ac:dyDescent="0.25">
      <c r="E27325" s="103"/>
      <c r="F27325" s="104"/>
    </row>
    <row r="27326" spans="5:6" x14ac:dyDescent="0.25">
      <c r="E27326" s="103"/>
      <c r="F27326" s="104"/>
    </row>
    <row r="27327" spans="5:6" x14ac:dyDescent="0.25">
      <c r="E27327" s="103"/>
      <c r="F27327" s="104"/>
    </row>
    <row r="27328" spans="5:6" x14ac:dyDescent="0.25">
      <c r="E27328" s="103"/>
      <c r="F27328" s="104"/>
    </row>
    <row r="27329" spans="5:6" x14ac:dyDescent="0.25">
      <c r="E27329" s="103"/>
      <c r="F27329" s="104"/>
    </row>
    <row r="27330" spans="5:6" x14ac:dyDescent="0.25">
      <c r="E27330" s="103"/>
      <c r="F27330" s="104"/>
    </row>
    <row r="27331" spans="5:6" x14ac:dyDescent="0.25">
      <c r="E27331" s="103"/>
      <c r="F27331" s="104"/>
    </row>
    <row r="27332" spans="5:6" x14ac:dyDescent="0.25">
      <c r="E27332" s="103"/>
      <c r="F27332" s="104"/>
    </row>
    <row r="27333" spans="5:6" x14ac:dyDescent="0.25">
      <c r="E27333" s="103"/>
      <c r="F27333" s="104"/>
    </row>
    <row r="27334" spans="5:6" x14ac:dyDescent="0.25">
      <c r="E27334" s="103"/>
      <c r="F27334" s="104"/>
    </row>
    <row r="27335" spans="5:6" x14ac:dyDescent="0.25">
      <c r="E27335" s="103"/>
      <c r="F27335" s="104"/>
    </row>
    <row r="27336" spans="5:6" x14ac:dyDescent="0.25">
      <c r="E27336" s="103"/>
      <c r="F27336" s="104"/>
    </row>
    <row r="27337" spans="5:6" x14ac:dyDescent="0.25">
      <c r="E27337" s="103"/>
      <c r="F27337" s="104"/>
    </row>
    <row r="27338" spans="5:6" x14ac:dyDescent="0.25">
      <c r="E27338" s="103"/>
      <c r="F27338" s="104"/>
    </row>
    <row r="27339" spans="5:6" x14ac:dyDescent="0.25">
      <c r="E27339" s="103"/>
      <c r="F27339" s="104"/>
    </row>
    <row r="27340" spans="5:6" x14ac:dyDescent="0.25">
      <c r="E27340" s="103"/>
      <c r="F27340" s="104"/>
    </row>
    <row r="27341" spans="5:6" x14ac:dyDescent="0.25">
      <c r="E27341" s="103"/>
      <c r="F27341" s="104"/>
    </row>
    <row r="27342" spans="5:6" x14ac:dyDescent="0.25">
      <c r="E27342" s="103"/>
      <c r="F27342" s="104"/>
    </row>
    <row r="27343" spans="5:6" x14ac:dyDescent="0.25">
      <c r="E27343" s="103"/>
      <c r="F27343" s="104"/>
    </row>
    <row r="27344" spans="5:6" x14ac:dyDescent="0.25">
      <c r="E27344" s="103"/>
      <c r="F27344" s="104"/>
    </row>
    <row r="27345" spans="5:6" x14ac:dyDescent="0.25">
      <c r="E27345" s="103"/>
      <c r="F27345" s="104"/>
    </row>
    <row r="27346" spans="5:6" x14ac:dyDescent="0.25">
      <c r="E27346" s="103"/>
      <c r="F27346" s="104"/>
    </row>
    <row r="27347" spans="5:6" x14ac:dyDescent="0.25">
      <c r="E27347" s="103"/>
      <c r="F27347" s="104"/>
    </row>
    <row r="27348" spans="5:6" x14ac:dyDescent="0.25">
      <c r="E27348" s="103"/>
      <c r="F27348" s="104"/>
    </row>
    <row r="27349" spans="5:6" x14ac:dyDescent="0.25">
      <c r="E27349" s="103"/>
      <c r="F27349" s="104"/>
    </row>
    <row r="27350" spans="5:6" x14ac:dyDescent="0.25">
      <c r="E27350" s="103"/>
      <c r="F27350" s="104"/>
    </row>
    <row r="27351" spans="5:6" x14ac:dyDescent="0.25">
      <c r="E27351" s="103"/>
      <c r="F27351" s="104"/>
    </row>
    <row r="27352" spans="5:6" x14ac:dyDescent="0.25">
      <c r="E27352" s="103"/>
      <c r="F27352" s="104"/>
    </row>
    <row r="27353" spans="5:6" x14ac:dyDescent="0.25">
      <c r="E27353" s="103"/>
      <c r="F27353" s="104"/>
    </row>
    <row r="27354" spans="5:6" x14ac:dyDescent="0.25">
      <c r="E27354" s="103"/>
      <c r="F27354" s="104"/>
    </row>
    <row r="27355" spans="5:6" x14ac:dyDescent="0.25">
      <c r="E27355" s="103"/>
      <c r="F27355" s="104"/>
    </row>
    <row r="27356" spans="5:6" x14ac:dyDescent="0.25">
      <c r="E27356" s="103"/>
      <c r="F27356" s="104"/>
    </row>
    <row r="27357" spans="5:6" x14ac:dyDescent="0.25">
      <c r="E27357" s="103"/>
      <c r="F27357" s="104"/>
    </row>
    <row r="27358" spans="5:6" x14ac:dyDescent="0.25">
      <c r="E27358" s="103"/>
      <c r="F27358" s="104"/>
    </row>
    <row r="27359" spans="5:6" x14ac:dyDescent="0.25">
      <c r="E27359" s="103"/>
      <c r="F27359" s="104"/>
    </row>
    <row r="27360" spans="5:6" x14ac:dyDescent="0.25">
      <c r="E27360" s="103"/>
      <c r="F27360" s="104"/>
    </row>
    <row r="27361" spans="5:6" x14ac:dyDescent="0.25">
      <c r="E27361" s="103"/>
      <c r="F27361" s="104"/>
    </row>
    <row r="27362" spans="5:6" x14ac:dyDescent="0.25">
      <c r="E27362" s="103"/>
      <c r="F27362" s="104"/>
    </row>
    <row r="27363" spans="5:6" x14ac:dyDescent="0.25">
      <c r="E27363" s="103"/>
      <c r="F27363" s="104"/>
    </row>
    <row r="27364" spans="5:6" x14ac:dyDescent="0.25">
      <c r="E27364" s="103"/>
      <c r="F27364" s="104"/>
    </row>
    <row r="27365" spans="5:6" x14ac:dyDescent="0.25">
      <c r="E27365" s="103"/>
      <c r="F27365" s="104"/>
    </row>
    <row r="27366" spans="5:6" x14ac:dyDescent="0.25">
      <c r="E27366" s="103"/>
      <c r="F27366" s="104"/>
    </row>
    <row r="27367" spans="5:6" x14ac:dyDescent="0.25">
      <c r="E27367" s="103"/>
      <c r="F27367" s="104"/>
    </row>
    <row r="27368" spans="5:6" x14ac:dyDescent="0.25">
      <c r="E27368" s="103"/>
      <c r="F27368" s="104"/>
    </row>
    <row r="27369" spans="5:6" x14ac:dyDescent="0.25">
      <c r="E27369" s="103"/>
      <c r="F27369" s="104"/>
    </row>
    <row r="27370" spans="5:6" x14ac:dyDescent="0.25">
      <c r="E27370" s="103"/>
      <c r="F27370" s="104"/>
    </row>
    <row r="27371" spans="5:6" x14ac:dyDescent="0.25">
      <c r="E27371" s="103"/>
      <c r="F27371" s="104"/>
    </row>
    <row r="27372" spans="5:6" x14ac:dyDescent="0.25">
      <c r="E27372" s="103"/>
      <c r="F27372" s="104"/>
    </row>
    <row r="27373" spans="5:6" x14ac:dyDescent="0.25">
      <c r="E27373" s="103"/>
      <c r="F27373" s="104"/>
    </row>
    <row r="27374" spans="5:6" x14ac:dyDescent="0.25">
      <c r="E27374" s="103"/>
      <c r="F27374" s="104"/>
    </row>
    <row r="27375" spans="5:6" x14ac:dyDescent="0.25">
      <c r="E27375" s="103"/>
      <c r="F27375" s="104"/>
    </row>
    <row r="27376" spans="5:6" x14ac:dyDescent="0.25">
      <c r="E27376" s="103"/>
      <c r="F27376" s="104"/>
    </row>
    <row r="27377" spans="5:6" x14ac:dyDescent="0.25">
      <c r="E27377" s="103"/>
      <c r="F27377" s="104"/>
    </row>
    <row r="27378" spans="5:6" x14ac:dyDescent="0.25">
      <c r="E27378" s="103"/>
      <c r="F27378" s="104"/>
    </row>
    <row r="27379" spans="5:6" x14ac:dyDescent="0.25">
      <c r="E27379" s="103"/>
      <c r="F27379" s="104"/>
    </row>
    <row r="27380" spans="5:6" x14ac:dyDescent="0.25">
      <c r="E27380" s="103"/>
      <c r="F27380" s="104"/>
    </row>
    <row r="27381" spans="5:6" x14ac:dyDescent="0.25">
      <c r="E27381" s="103"/>
      <c r="F27381" s="104"/>
    </row>
    <row r="27382" spans="5:6" x14ac:dyDescent="0.25">
      <c r="E27382" s="103"/>
      <c r="F27382" s="104"/>
    </row>
    <row r="27383" spans="5:6" x14ac:dyDescent="0.25">
      <c r="E27383" s="103"/>
      <c r="F27383" s="104"/>
    </row>
    <row r="27384" spans="5:6" x14ac:dyDescent="0.25">
      <c r="E27384" s="103"/>
      <c r="F27384" s="104"/>
    </row>
    <row r="27385" spans="5:6" x14ac:dyDescent="0.25">
      <c r="E27385" s="103"/>
      <c r="F27385" s="104"/>
    </row>
    <row r="27386" spans="5:6" x14ac:dyDescent="0.25">
      <c r="E27386" s="103"/>
      <c r="F27386" s="104"/>
    </row>
    <row r="27387" spans="5:6" x14ac:dyDescent="0.25">
      <c r="E27387" s="103"/>
      <c r="F27387" s="104"/>
    </row>
    <row r="27388" spans="5:6" x14ac:dyDescent="0.25">
      <c r="E27388" s="103"/>
      <c r="F27388" s="104"/>
    </row>
    <row r="27389" spans="5:6" x14ac:dyDescent="0.25">
      <c r="E27389" s="103"/>
      <c r="F27389" s="104"/>
    </row>
    <row r="27390" spans="5:6" x14ac:dyDescent="0.25">
      <c r="E27390" s="103"/>
      <c r="F27390" s="104"/>
    </row>
    <row r="27391" spans="5:6" x14ac:dyDescent="0.25">
      <c r="E27391" s="103"/>
      <c r="F27391" s="104"/>
    </row>
    <row r="27392" spans="5:6" x14ac:dyDescent="0.25">
      <c r="E27392" s="103"/>
      <c r="F27392" s="104"/>
    </row>
    <row r="27393" spans="5:6" x14ac:dyDescent="0.25">
      <c r="E27393" s="103"/>
      <c r="F27393" s="104"/>
    </row>
    <row r="27394" spans="5:6" x14ac:dyDescent="0.25">
      <c r="E27394" s="103"/>
      <c r="F27394" s="104"/>
    </row>
    <row r="27395" spans="5:6" x14ac:dyDescent="0.25">
      <c r="E27395" s="103"/>
      <c r="F27395" s="104"/>
    </row>
    <row r="27396" spans="5:6" x14ac:dyDescent="0.25">
      <c r="E27396" s="103"/>
      <c r="F27396" s="104"/>
    </row>
    <row r="27397" spans="5:6" x14ac:dyDescent="0.25">
      <c r="E27397" s="103"/>
      <c r="F27397" s="104"/>
    </row>
    <row r="27398" spans="5:6" x14ac:dyDescent="0.25">
      <c r="E27398" s="103"/>
      <c r="F27398" s="104"/>
    </row>
    <row r="27399" spans="5:6" x14ac:dyDescent="0.25">
      <c r="E27399" s="103"/>
      <c r="F27399" s="104"/>
    </row>
    <row r="27400" spans="5:6" x14ac:dyDescent="0.25">
      <c r="E27400" s="103"/>
      <c r="F27400" s="104"/>
    </row>
    <row r="27401" spans="5:6" x14ac:dyDescent="0.25">
      <c r="E27401" s="103"/>
      <c r="F27401" s="104"/>
    </row>
    <row r="27402" spans="5:6" x14ac:dyDescent="0.25">
      <c r="E27402" s="103"/>
      <c r="F27402" s="104"/>
    </row>
    <row r="27403" spans="5:6" x14ac:dyDescent="0.25">
      <c r="E27403" s="103"/>
      <c r="F27403" s="104"/>
    </row>
    <row r="27404" spans="5:6" x14ac:dyDescent="0.25">
      <c r="E27404" s="103"/>
      <c r="F27404" s="104"/>
    </row>
    <row r="27405" spans="5:6" x14ac:dyDescent="0.25">
      <c r="E27405" s="103"/>
      <c r="F27405" s="104"/>
    </row>
    <row r="27406" spans="5:6" x14ac:dyDescent="0.25">
      <c r="E27406" s="103"/>
      <c r="F27406" s="104"/>
    </row>
    <row r="27407" spans="5:6" x14ac:dyDescent="0.25">
      <c r="E27407" s="103"/>
      <c r="F27407" s="104"/>
    </row>
    <row r="27408" spans="5:6" x14ac:dyDescent="0.25">
      <c r="E27408" s="103"/>
      <c r="F27408" s="104"/>
    </row>
    <row r="27409" spans="5:6" x14ac:dyDescent="0.25">
      <c r="E27409" s="103"/>
      <c r="F27409" s="104"/>
    </row>
    <row r="27410" spans="5:6" x14ac:dyDescent="0.25">
      <c r="E27410" s="103"/>
      <c r="F27410" s="104"/>
    </row>
    <row r="27411" spans="5:6" x14ac:dyDescent="0.25">
      <c r="E27411" s="103"/>
      <c r="F27411" s="104"/>
    </row>
    <row r="27412" spans="5:6" x14ac:dyDescent="0.25">
      <c r="E27412" s="103"/>
      <c r="F27412" s="104"/>
    </row>
    <row r="27413" spans="5:6" x14ac:dyDescent="0.25">
      <c r="E27413" s="103"/>
      <c r="F27413" s="104"/>
    </row>
    <row r="27414" spans="5:6" x14ac:dyDescent="0.25">
      <c r="E27414" s="103"/>
      <c r="F27414" s="104"/>
    </row>
    <row r="27415" spans="5:6" x14ac:dyDescent="0.25">
      <c r="E27415" s="103"/>
      <c r="F27415" s="104"/>
    </row>
    <row r="27416" spans="5:6" x14ac:dyDescent="0.25">
      <c r="E27416" s="103"/>
      <c r="F27416" s="104"/>
    </row>
    <row r="27417" spans="5:6" x14ac:dyDescent="0.25">
      <c r="E27417" s="103"/>
      <c r="F27417" s="104"/>
    </row>
    <row r="27418" spans="5:6" x14ac:dyDescent="0.25">
      <c r="E27418" s="103"/>
      <c r="F27418" s="104"/>
    </row>
    <row r="27419" spans="5:6" x14ac:dyDescent="0.25">
      <c r="E27419" s="103"/>
      <c r="F27419" s="104"/>
    </row>
    <row r="27420" spans="5:6" x14ac:dyDescent="0.25">
      <c r="E27420" s="103"/>
      <c r="F27420" s="104"/>
    </row>
    <row r="27421" spans="5:6" x14ac:dyDescent="0.25">
      <c r="E27421" s="103"/>
      <c r="F27421" s="104"/>
    </row>
    <row r="27422" spans="5:6" x14ac:dyDescent="0.25">
      <c r="E27422" s="103"/>
      <c r="F27422" s="104"/>
    </row>
    <row r="27423" spans="5:6" x14ac:dyDescent="0.25">
      <c r="E27423" s="103"/>
      <c r="F27423" s="104"/>
    </row>
    <row r="27424" spans="5:6" x14ac:dyDescent="0.25">
      <c r="E27424" s="103"/>
      <c r="F27424" s="104"/>
    </row>
    <row r="27425" spans="5:6" x14ac:dyDescent="0.25">
      <c r="E27425" s="103"/>
      <c r="F27425" s="104"/>
    </row>
    <row r="27426" spans="5:6" x14ac:dyDescent="0.25">
      <c r="E27426" s="103"/>
      <c r="F27426" s="104"/>
    </row>
    <row r="27427" spans="5:6" x14ac:dyDescent="0.25">
      <c r="E27427" s="103"/>
      <c r="F27427" s="104"/>
    </row>
    <row r="27428" spans="5:6" x14ac:dyDescent="0.25">
      <c r="E27428" s="103"/>
      <c r="F27428" s="104"/>
    </row>
    <row r="27429" spans="5:6" x14ac:dyDescent="0.25">
      <c r="E27429" s="103"/>
      <c r="F27429" s="104"/>
    </row>
    <row r="27430" spans="5:6" x14ac:dyDescent="0.25">
      <c r="E27430" s="103"/>
      <c r="F27430" s="104"/>
    </row>
    <row r="27431" spans="5:6" x14ac:dyDescent="0.25">
      <c r="E27431" s="103"/>
      <c r="F27431" s="104"/>
    </row>
    <row r="27432" spans="5:6" x14ac:dyDescent="0.25">
      <c r="E27432" s="103"/>
      <c r="F27432" s="104"/>
    </row>
    <row r="27433" spans="5:6" x14ac:dyDescent="0.25">
      <c r="E27433" s="103"/>
      <c r="F27433" s="104"/>
    </row>
    <row r="27434" spans="5:6" x14ac:dyDescent="0.25">
      <c r="E27434" s="103"/>
      <c r="F27434" s="104"/>
    </row>
    <row r="27435" spans="5:6" x14ac:dyDescent="0.25">
      <c r="E27435" s="103"/>
      <c r="F27435" s="104"/>
    </row>
    <row r="27436" spans="5:6" x14ac:dyDescent="0.25">
      <c r="E27436" s="103"/>
      <c r="F27436" s="104"/>
    </row>
    <row r="27437" spans="5:6" x14ac:dyDescent="0.25">
      <c r="E27437" s="103"/>
      <c r="F27437" s="104"/>
    </row>
    <row r="27438" spans="5:6" x14ac:dyDescent="0.25">
      <c r="E27438" s="103"/>
      <c r="F27438" s="104"/>
    </row>
    <row r="27439" spans="5:6" x14ac:dyDescent="0.25">
      <c r="E27439" s="103"/>
      <c r="F27439" s="104"/>
    </row>
    <row r="27440" spans="5:6" x14ac:dyDescent="0.25">
      <c r="E27440" s="103"/>
      <c r="F27440" s="104"/>
    </row>
    <row r="27441" spans="5:6" x14ac:dyDescent="0.25">
      <c r="E27441" s="103"/>
      <c r="F27441" s="104"/>
    </row>
    <row r="27442" spans="5:6" x14ac:dyDescent="0.25">
      <c r="E27442" s="103"/>
      <c r="F27442" s="104"/>
    </row>
    <row r="27443" spans="5:6" x14ac:dyDescent="0.25">
      <c r="E27443" s="103"/>
      <c r="F27443" s="104"/>
    </row>
    <row r="27444" spans="5:6" x14ac:dyDescent="0.25">
      <c r="E27444" s="103"/>
      <c r="F27444" s="104"/>
    </row>
    <row r="27445" spans="5:6" x14ac:dyDescent="0.25">
      <c r="E27445" s="103"/>
      <c r="F27445" s="104"/>
    </row>
    <row r="27446" spans="5:6" x14ac:dyDescent="0.25">
      <c r="E27446" s="103"/>
      <c r="F27446" s="104"/>
    </row>
    <row r="27447" spans="5:6" x14ac:dyDescent="0.25">
      <c r="E27447" s="103"/>
      <c r="F27447" s="104"/>
    </row>
    <row r="27448" spans="5:6" x14ac:dyDescent="0.25">
      <c r="E27448" s="103"/>
      <c r="F27448" s="104"/>
    </row>
    <row r="27449" spans="5:6" x14ac:dyDescent="0.25">
      <c r="E27449" s="103"/>
      <c r="F27449" s="104"/>
    </row>
    <row r="27450" spans="5:6" x14ac:dyDescent="0.25">
      <c r="E27450" s="103"/>
      <c r="F27450" s="104"/>
    </row>
    <row r="27451" spans="5:6" x14ac:dyDescent="0.25">
      <c r="E27451" s="103"/>
      <c r="F27451" s="104"/>
    </row>
    <row r="27452" spans="5:6" x14ac:dyDescent="0.25">
      <c r="E27452" s="103"/>
      <c r="F27452" s="104"/>
    </row>
    <row r="27453" spans="5:6" x14ac:dyDescent="0.25">
      <c r="E27453" s="103"/>
      <c r="F27453" s="104"/>
    </row>
    <row r="27454" spans="5:6" x14ac:dyDescent="0.25">
      <c r="E27454" s="103"/>
      <c r="F27454" s="104"/>
    </row>
    <row r="27455" spans="5:6" x14ac:dyDescent="0.25">
      <c r="E27455" s="103"/>
      <c r="F27455" s="104"/>
    </row>
    <row r="27456" spans="5:6" x14ac:dyDescent="0.25">
      <c r="E27456" s="103"/>
      <c r="F27456" s="104"/>
    </row>
    <row r="27457" spans="5:6" x14ac:dyDescent="0.25">
      <c r="E27457" s="103"/>
      <c r="F27457" s="104"/>
    </row>
    <row r="27458" spans="5:6" x14ac:dyDescent="0.25">
      <c r="E27458" s="103"/>
      <c r="F27458" s="104"/>
    </row>
    <row r="27459" spans="5:6" x14ac:dyDescent="0.25">
      <c r="E27459" s="103"/>
      <c r="F27459" s="104"/>
    </row>
    <row r="27460" spans="5:6" x14ac:dyDescent="0.25">
      <c r="E27460" s="103"/>
      <c r="F27460" s="104"/>
    </row>
    <row r="27461" spans="5:6" x14ac:dyDescent="0.25">
      <c r="E27461" s="103"/>
      <c r="F27461" s="104"/>
    </row>
    <row r="27462" spans="5:6" x14ac:dyDescent="0.25">
      <c r="E27462" s="103"/>
      <c r="F27462" s="104"/>
    </row>
    <row r="27463" spans="5:6" x14ac:dyDescent="0.25">
      <c r="E27463" s="103"/>
      <c r="F27463" s="104"/>
    </row>
    <row r="27464" spans="5:6" x14ac:dyDescent="0.25">
      <c r="E27464" s="103"/>
      <c r="F27464" s="104"/>
    </row>
    <row r="27465" spans="5:6" x14ac:dyDescent="0.25">
      <c r="E27465" s="103"/>
      <c r="F27465" s="104"/>
    </row>
    <row r="27466" spans="5:6" x14ac:dyDescent="0.25">
      <c r="E27466" s="103"/>
      <c r="F27466" s="104"/>
    </row>
    <row r="27467" spans="5:6" x14ac:dyDescent="0.25">
      <c r="E27467" s="103"/>
      <c r="F27467" s="104"/>
    </row>
    <row r="27468" spans="5:6" x14ac:dyDescent="0.25">
      <c r="E27468" s="103"/>
      <c r="F27468" s="104"/>
    </row>
    <row r="27469" spans="5:6" x14ac:dyDescent="0.25">
      <c r="E27469" s="103"/>
      <c r="F27469" s="104"/>
    </row>
    <row r="27470" spans="5:6" x14ac:dyDescent="0.25">
      <c r="E27470" s="103"/>
      <c r="F27470" s="104"/>
    </row>
    <row r="27471" spans="5:6" x14ac:dyDescent="0.25">
      <c r="E27471" s="103"/>
      <c r="F27471" s="104"/>
    </row>
    <row r="27472" spans="5:6" x14ac:dyDescent="0.25">
      <c r="E27472" s="103"/>
      <c r="F27472" s="104"/>
    </row>
    <row r="27473" spans="5:6" x14ac:dyDescent="0.25">
      <c r="E27473" s="103"/>
      <c r="F27473" s="104"/>
    </row>
    <row r="27474" spans="5:6" x14ac:dyDescent="0.25">
      <c r="E27474" s="103"/>
      <c r="F27474" s="104"/>
    </row>
    <row r="27475" spans="5:6" x14ac:dyDescent="0.25">
      <c r="E27475" s="103"/>
      <c r="F27475" s="104"/>
    </row>
    <row r="27476" spans="5:6" x14ac:dyDescent="0.25">
      <c r="E27476" s="103"/>
      <c r="F27476" s="104"/>
    </row>
    <row r="27477" spans="5:6" x14ac:dyDescent="0.25">
      <c r="E27477" s="103"/>
      <c r="F27477" s="104"/>
    </row>
    <row r="27478" spans="5:6" x14ac:dyDescent="0.25">
      <c r="E27478" s="103"/>
      <c r="F27478" s="104"/>
    </row>
    <row r="27479" spans="5:6" x14ac:dyDescent="0.25">
      <c r="E27479" s="103"/>
      <c r="F27479" s="104"/>
    </row>
    <row r="27480" spans="5:6" x14ac:dyDescent="0.25">
      <c r="E27480" s="103"/>
      <c r="F27480" s="104"/>
    </row>
    <row r="27481" spans="5:6" x14ac:dyDescent="0.25">
      <c r="E27481" s="103"/>
      <c r="F27481" s="104"/>
    </row>
    <row r="27482" spans="5:6" x14ac:dyDescent="0.25">
      <c r="E27482" s="103"/>
      <c r="F27482" s="104"/>
    </row>
    <row r="27483" spans="5:6" x14ac:dyDescent="0.25">
      <c r="E27483" s="103"/>
      <c r="F27483" s="104"/>
    </row>
    <row r="27484" spans="5:6" x14ac:dyDescent="0.25">
      <c r="E27484" s="103"/>
      <c r="F27484" s="104"/>
    </row>
    <row r="27485" spans="5:6" x14ac:dyDescent="0.25">
      <c r="E27485" s="103"/>
      <c r="F27485" s="104"/>
    </row>
    <row r="27486" spans="5:6" x14ac:dyDescent="0.25">
      <c r="E27486" s="103"/>
      <c r="F27486" s="104"/>
    </row>
    <row r="27487" spans="5:6" x14ac:dyDescent="0.25">
      <c r="E27487" s="103"/>
      <c r="F27487" s="104"/>
    </row>
    <row r="27488" spans="5:6" x14ac:dyDescent="0.25">
      <c r="E27488" s="103"/>
      <c r="F27488" s="104"/>
    </row>
    <row r="27489" spans="5:6" x14ac:dyDescent="0.25">
      <c r="E27489" s="103"/>
      <c r="F27489" s="104"/>
    </row>
    <row r="27490" spans="5:6" x14ac:dyDescent="0.25">
      <c r="E27490" s="103"/>
      <c r="F27490" s="104"/>
    </row>
    <row r="27491" spans="5:6" x14ac:dyDescent="0.25">
      <c r="E27491" s="103"/>
      <c r="F27491" s="104"/>
    </row>
    <row r="27492" spans="5:6" x14ac:dyDescent="0.25">
      <c r="E27492" s="103"/>
      <c r="F27492" s="104"/>
    </row>
    <row r="27493" spans="5:6" x14ac:dyDescent="0.25">
      <c r="E27493" s="103"/>
      <c r="F27493" s="104"/>
    </row>
    <row r="27494" spans="5:6" x14ac:dyDescent="0.25">
      <c r="E27494" s="103"/>
      <c r="F27494" s="104"/>
    </row>
    <row r="27495" spans="5:6" x14ac:dyDescent="0.25">
      <c r="E27495" s="103"/>
      <c r="F27495" s="104"/>
    </row>
    <row r="27496" spans="5:6" x14ac:dyDescent="0.25">
      <c r="E27496" s="103"/>
      <c r="F27496" s="104"/>
    </row>
    <row r="27497" spans="5:6" x14ac:dyDescent="0.25">
      <c r="E27497" s="103"/>
      <c r="F27497" s="104"/>
    </row>
    <row r="27498" spans="5:6" x14ac:dyDescent="0.25">
      <c r="E27498" s="103"/>
      <c r="F27498" s="104"/>
    </row>
    <row r="27499" spans="5:6" x14ac:dyDescent="0.25">
      <c r="E27499" s="103"/>
      <c r="F27499" s="104"/>
    </row>
    <row r="27500" spans="5:6" x14ac:dyDescent="0.25">
      <c r="E27500" s="103"/>
      <c r="F27500" s="104"/>
    </row>
    <row r="27501" spans="5:6" x14ac:dyDescent="0.25">
      <c r="E27501" s="103"/>
      <c r="F27501" s="104"/>
    </row>
    <row r="27502" spans="5:6" x14ac:dyDescent="0.25">
      <c r="E27502" s="103"/>
      <c r="F27502" s="104"/>
    </row>
    <row r="27503" spans="5:6" x14ac:dyDescent="0.25">
      <c r="E27503" s="103"/>
      <c r="F27503" s="104"/>
    </row>
    <row r="27504" spans="5:6" x14ac:dyDescent="0.25">
      <c r="E27504" s="103"/>
      <c r="F27504" s="104"/>
    </row>
    <row r="27505" spans="5:6" x14ac:dyDescent="0.25">
      <c r="E27505" s="103"/>
      <c r="F27505" s="104"/>
    </row>
    <row r="27506" spans="5:6" x14ac:dyDescent="0.25">
      <c r="E27506" s="103"/>
      <c r="F27506" s="104"/>
    </row>
    <row r="27507" spans="5:6" x14ac:dyDescent="0.25">
      <c r="E27507" s="103"/>
      <c r="F27507" s="104"/>
    </row>
    <row r="27508" spans="5:6" x14ac:dyDescent="0.25">
      <c r="E27508" s="103"/>
      <c r="F27508" s="104"/>
    </row>
    <row r="27509" spans="5:6" x14ac:dyDescent="0.25">
      <c r="E27509" s="103"/>
      <c r="F27509" s="104"/>
    </row>
    <row r="27510" spans="5:6" x14ac:dyDescent="0.25">
      <c r="E27510" s="103"/>
      <c r="F27510" s="104"/>
    </row>
    <row r="27511" spans="5:6" x14ac:dyDescent="0.25">
      <c r="E27511" s="103"/>
      <c r="F27511" s="104"/>
    </row>
    <row r="27512" spans="5:6" x14ac:dyDescent="0.25">
      <c r="E27512" s="103"/>
      <c r="F27512" s="104"/>
    </row>
    <row r="27513" spans="5:6" x14ac:dyDescent="0.25">
      <c r="E27513" s="103"/>
      <c r="F27513" s="104"/>
    </row>
    <row r="27514" spans="5:6" x14ac:dyDescent="0.25">
      <c r="E27514" s="103"/>
      <c r="F27514" s="104"/>
    </row>
    <row r="27515" spans="5:6" x14ac:dyDescent="0.25">
      <c r="E27515" s="103"/>
      <c r="F27515" s="104"/>
    </row>
    <row r="27516" spans="5:6" x14ac:dyDescent="0.25">
      <c r="E27516" s="103"/>
      <c r="F27516" s="104"/>
    </row>
    <row r="27517" spans="5:6" x14ac:dyDescent="0.25">
      <c r="E27517" s="103"/>
      <c r="F27517" s="104"/>
    </row>
    <row r="27518" spans="5:6" x14ac:dyDescent="0.25">
      <c r="E27518" s="103"/>
      <c r="F27518" s="104"/>
    </row>
    <row r="27519" spans="5:6" x14ac:dyDescent="0.25">
      <c r="E27519" s="103"/>
      <c r="F27519" s="104"/>
    </row>
    <row r="27520" spans="5:6" x14ac:dyDescent="0.25">
      <c r="E27520" s="103"/>
      <c r="F27520" s="104"/>
    </row>
    <row r="27521" spans="5:6" x14ac:dyDescent="0.25">
      <c r="E27521" s="103"/>
      <c r="F27521" s="104"/>
    </row>
    <row r="27522" spans="5:6" x14ac:dyDescent="0.25">
      <c r="E27522" s="103"/>
      <c r="F27522" s="104"/>
    </row>
    <row r="27523" spans="5:6" x14ac:dyDescent="0.25">
      <c r="E27523" s="103"/>
      <c r="F27523" s="104"/>
    </row>
    <row r="27524" spans="5:6" x14ac:dyDescent="0.25">
      <c r="E27524" s="103"/>
      <c r="F27524" s="104"/>
    </row>
    <row r="27525" spans="5:6" x14ac:dyDescent="0.25">
      <c r="E27525" s="103"/>
      <c r="F27525" s="104"/>
    </row>
    <row r="27526" spans="5:6" x14ac:dyDescent="0.25">
      <c r="E27526" s="103"/>
      <c r="F27526" s="104"/>
    </row>
    <row r="27527" spans="5:6" x14ac:dyDescent="0.25">
      <c r="E27527" s="103"/>
      <c r="F27527" s="104"/>
    </row>
    <row r="27528" spans="5:6" x14ac:dyDescent="0.25">
      <c r="E27528" s="103"/>
      <c r="F27528" s="104"/>
    </row>
    <row r="27529" spans="5:6" x14ac:dyDescent="0.25">
      <c r="E27529" s="103"/>
      <c r="F27529" s="104"/>
    </row>
    <row r="27530" spans="5:6" x14ac:dyDescent="0.25">
      <c r="E27530" s="103"/>
      <c r="F27530" s="104"/>
    </row>
    <row r="27531" spans="5:6" x14ac:dyDescent="0.25">
      <c r="E27531" s="103"/>
      <c r="F27531" s="104"/>
    </row>
    <row r="27532" spans="5:6" x14ac:dyDescent="0.25">
      <c r="E27532" s="103"/>
      <c r="F27532" s="104"/>
    </row>
    <row r="27533" spans="5:6" x14ac:dyDescent="0.25">
      <c r="E27533" s="103"/>
      <c r="F27533" s="104"/>
    </row>
    <row r="27534" spans="5:6" x14ac:dyDescent="0.25">
      <c r="E27534" s="103"/>
      <c r="F27534" s="104"/>
    </row>
    <row r="27535" spans="5:6" x14ac:dyDescent="0.25">
      <c r="E27535" s="103"/>
      <c r="F27535" s="104"/>
    </row>
    <row r="27536" spans="5:6" x14ac:dyDescent="0.25">
      <c r="E27536" s="103"/>
      <c r="F27536" s="104"/>
    </row>
    <row r="27537" spans="5:6" x14ac:dyDescent="0.25">
      <c r="E27537" s="103"/>
      <c r="F27537" s="104"/>
    </row>
    <row r="27538" spans="5:6" x14ac:dyDescent="0.25">
      <c r="E27538" s="103"/>
      <c r="F27538" s="104"/>
    </row>
    <row r="27539" spans="5:6" x14ac:dyDescent="0.25">
      <c r="E27539" s="103"/>
      <c r="F27539" s="104"/>
    </row>
    <row r="27540" spans="5:6" x14ac:dyDescent="0.25">
      <c r="E27540" s="103"/>
      <c r="F27540" s="104"/>
    </row>
    <row r="27541" spans="5:6" x14ac:dyDescent="0.25">
      <c r="E27541" s="103"/>
      <c r="F27541" s="104"/>
    </row>
    <row r="27542" spans="5:6" x14ac:dyDescent="0.25">
      <c r="E27542" s="103"/>
      <c r="F27542" s="104"/>
    </row>
    <row r="27543" spans="5:6" x14ac:dyDescent="0.25">
      <c r="E27543" s="103"/>
      <c r="F27543" s="104"/>
    </row>
    <row r="27544" spans="5:6" x14ac:dyDescent="0.25">
      <c r="E27544" s="103"/>
      <c r="F27544" s="104"/>
    </row>
    <row r="27545" spans="5:6" x14ac:dyDescent="0.25">
      <c r="E27545" s="103"/>
      <c r="F27545" s="104"/>
    </row>
    <row r="27546" spans="5:6" x14ac:dyDescent="0.25">
      <c r="E27546" s="103"/>
      <c r="F27546" s="104"/>
    </row>
    <row r="27547" spans="5:6" x14ac:dyDescent="0.25">
      <c r="E27547" s="103"/>
      <c r="F27547" s="104"/>
    </row>
    <row r="27548" spans="5:6" x14ac:dyDescent="0.25">
      <c r="E27548" s="103"/>
      <c r="F27548" s="104"/>
    </row>
    <row r="27549" spans="5:6" x14ac:dyDescent="0.25">
      <c r="E27549" s="103"/>
      <c r="F27549" s="104"/>
    </row>
    <row r="27550" spans="5:6" x14ac:dyDescent="0.25">
      <c r="E27550" s="103"/>
      <c r="F27550" s="104"/>
    </row>
    <row r="27551" spans="5:6" x14ac:dyDescent="0.25">
      <c r="E27551" s="103"/>
      <c r="F27551" s="104"/>
    </row>
    <row r="27552" spans="5:6" x14ac:dyDescent="0.25">
      <c r="E27552" s="103"/>
      <c r="F27552" s="104"/>
    </row>
    <row r="27553" spans="5:6" x14ac:dyDescent="0.25">
      <c r="E27553" s="103"/>
      <c r="F27553" s="104"/>
    </row>
    <row r="27554" spans="5:6" x14ac:dyDescent="0.25">
      <c r="E27554" s="103"/>
      <c r="F27554" s="104"/>
    </row>
    <row r="27555" spans="5:6" x14ac:dyDescent="0.25">
      <c r="E27555" s="103"/>
      <c r="F27555" s="104"/>
    </row>
    <row r="27556" spans="5:6" x14ac:dyDescent="0.25">
      <c r="E27556" s="103"/>
      <c r="F27556" s="104"/>
    </row>
    <row r="27557" spans="5:6" x14ac:dyDescent="0.25">
      <c r="E27557" s="103"/>
      <c r="F27557" s="104"/>
    </row>
    <row r="27558" spans="5:6" x14ac:dyDescent="0.25">
      <c r="E27558" s="103"/>
      <c r="F27558" s="104"/>
    </row>
    <row r="27559" spans="5:6" x14ac:dyDescent="0.25">
      <c r="E27559" s="103"/>
      <c r="F27559" s="104"/>
    </row>
    <row r="27560" spans="5:6" x14ac:dyDescent="0.25">
      <c r="E27560" s="103"/>
      <c r="F27560" s="104"/>
    </row>
    <row r="27561" spans="5:6" x14ac:dyDescent="0.25">
      <c r="E27561" s="103"/>
      <c r="F27561" s="104"/>
    </row>
    <row r="27562" spans="5:6" x14ac:dyDescent="0.25">
      <c r="E27562" s="103"/>
      <c r="F27562" s="104"/>
    </row>
    <row r="27563" spans="5:6" x14ac:dyDescent="0.25">
      <c r="E27563" s="103"/>
      <c r="F27563" s="104"/>
    </row>
    <row r="27564" spans="5:6" x14ac:dyDescent="0.25">
      <c r="E27564" s="103"/>
      <c r="F27564" s="104"/>
    </row>
    <row r="27565" spans="5:6" x14ac:dyDescent="0.25">
      <c r="E27565" s="103"/>
      <c r="F27565" s="104"/>
    </row>
    <row r="27566" spans="5:6" x14ac:dyDescent="0.25">
      <c r="E27566" s="103"/>
      <c r="F27566" s="104"/>
    </row>
    <row r="27567" spans="5:6" x14ac:dyDescent="0.25">
      <c r="E27567" s="103"/>
      <c r="F27567" s="104"/>
    </row>
    <row r="27568" spans="5:6" x14ac:dyDescent="0.25">
      <c r="E27568" s="103"/>
      <c r="F27568" s="104"/>
    </row>
    <row r="27569" spans="5:6" x14ac:dyDescent="0.25">
      <c r="E27569" s="103"/>
      <c r="F27569" s="104"/>
    </row>
    <row r="27570" spans="5:6" x14ac:dyDescent="0.25">
      <c r="E27570" s="103"/>
      <c r="F27570" s="104"/>
    </row>
    <row r="27571" spans="5:6" x14ac:dyDescent="0.25">
      <c r="E27571" s="103"/>
      <c r="F27571" s="104"/>
    </row>
    <row r="27572" spans="5:6" x14ac:dyDescent="0.25">
      <c r="E27572" s="103"/>
      <c r="F27572" s="104"/>
    </row>
    <row r="27573" spans="5:6" x14ac:dyDescent="0.25">
      <c r="E27573" s="103"/>
      <c r="F27573" s="104"/>
    </row>
    <row r="27574" spans="5:6" x14ac:dyDescent="0.25">
      <c r="E27574" s="103"/>
      <c r="F27574" s="104"/>
    </row>
    <row r="27575" spans="5:6" x14ac:dyDescent="0.25">
      <c r="E27575" s="103"/>
      <c r="F27575" s="104"/>
    </row>
    <row r="27576" spans="5:6" x14ac:dyDescent="0.25">
      <c r="E27576" s="103"/>
      <c r="F27576" s="104"/>
    </row>
    <row r="27577" spans="5:6" x14ac:dyDescent="0.25">
      <c r="E27577" s="103"/>
      <c r="F27577" s="104"/>
    </row>
    <row r="27578" spans="5:6" x14ac:dyDescent="0.25">
      <c r="E27578" s="103"/>
      <c r="F27578" s="104"/>
    </row>
    <row r="27579" spans="5:6" x14ac:dyDescent="0.25">
      <c r="E27579" s="103"/>
      <c r="F27579" s="104"/>
    </row>
    <row r="27580" spans="5:6" x14ac:dyDescent="0.25">
      <c r="E27580" s="103"/>
      <c r="F27580" s="104"/>
    </row>
    <row r="27581" spans="5:6" x14ac:dyDescent="0.25">
      <c r="E27581" s="103"/>
      <c r="F27581" s="104"/>
    </row>
    <row r="27582" spans="5:6" x14ac:dyDescent="0.25">
      <c r="E27582" s="103"/>
      <c r="F27582" s="104"/>
    </row>
    <row r="27583" spans="5:6" x14ac:dyDescent="0.25">
      <c r="E27583" s="103"/>
      <c r="F27583" s="104"/>
    </row>
    <row r="27584" spans="5:6" x14ac:dyDescent="0.25">
      <c r="E27584" s="103"/>
      <c r="F27584" s="104"/>
    </row>
    <row r="27585" spans="5:6" x14ac:dyDescent="0.25">
      <c r="E27585" s="103"/>
      <c r="F27585" s="104"/>
    </row>
    <row r="27586" spans="5:6" x14ac:dyDescent="0.25">
      <c r="E27586" s="103"/>
      <c r="F27586" s="104"/>
    </row>
    <row r="27587" spans="5:6" x14ac:dyDescent="0.25">
      <c r="E27587" s="103"/>
      <c r="F27587" s="104"/>
    </row>
    <row r="27588" spans="5:6" x14ac:dyDescent="0.25">
      <c r="E27588" s="103"/>
      <c r="F27588" s="104"/>
    </row>
    <row r="27589" spans="5:6" x14ac:dyDescent="0.25">
      <c r="E27589" s="103"/>
      <c r="F27589" s="104"/>
    </row>
    <row r="27590" spans="5:6" x14ac:dyDescent="0.25">
      <c r="E27590" s="103"/>
      <c r="F27590" s="104"/>
    </row>
    <row r="27591" spans="5:6" x14ac:dyDescent="0.25">
      <c r="E27591" s="103"/>
      <c r="F27591" s="104"/>
    </row>
    <row r="27592" spans="5:6" x14ac:dyDescent="0.25">
      <c r="E27592" s="103"/>
      <c r="F27592" s="104"/>
    </row>
    <row r="27593" spans="5:6" x14ac:dyDescent="0.25">
      <c r="E27593" s="103"/>
      <c r="F27593" s="104"/>
    </row>
    <row r="27594" spans="5:6" x14ac:dyDescent="0.25">
      <c r="E27594" s="103"/>
      <c r="F27594" s="104"/>
    </row>
    <row r="27595" spans="5:6" x14ac:dyDescent="0.25">
      <c r="E27595" s="103"/>
      <c r="F27595" s="104"/>
    </row>
    <row r="27596" spans="5:6" x14ac:dyDescent="0.25">
      <c r="E27596" s="103"/>
      <c r="F27596" s="104"/>
    </row>
    <row r="27597" spans="5:6" x14ac:dyDescent="0.25">
      <c r="E27597" s="103"/>
      <c r="F27597" s="104"/>
    </row>
    <row r="27598" spans="5:6" x14ac:dyDescent="0.25">
      <c r="E27598" s="103"/>
      <c r="F27598" s="104"/>
    </row>
    <row r="27599" spans="5:6" x14ac:dyDescent="0.25">
      <c r="E27599" s="103"/>
      <c r="F27599" s="104"/>
    </row>
    <row r="27600" spans="5:6" x14ac:dyDescent="0.25">
      <c r="E27600" s="103"/>
      <c r="F27600" s="104"/>
    </row>
    <row r="27601" spans="5:6" x14ac:dyDescent="0.25">
      <c r="E27601" s="103"/>
      <c r="F27601" s="104"/>
    </row>
    <row r="27602" spans="5:6" x14ac:dyDescent="0.25">
      <c r="E27602" s="103"/>
      <c r="F27602" s="104"/>
    </row>
    <row r="27603" spans="5:6" x14ac:dyDescent="0.25">
      <c r="E27603" s="103"/>
      <c r="F27603" s="104"/>
    </row>
    <row r="27604" spans="5:6" x14ac:dyDescent="0.25">
      <c r="E27604" s="103"/>
      <c r="F27604" s="104"/>
    </row>
    <row r="27605" spans="5:6" x14ac:dyDescent="0.25">
      <c r="E27605" s="103"/>
      <c r="F27605" s="104"/>
    </row>
    <row r="27606" spans="5:6" x14ac:dyDescent="0.25">
      <c r="E27606" s="103"/>
      <c r="F27606" s="104"/>
    </row>
    <row r="27607" spans="5:6" x14ac:dyDescent="0.25">
      <c r="E27607" s="103"/>
      <c r="F27607" s="104"/>
    </row>
    <row r="27608" spans="5:6" x14ac:dyDescent="0.25">
      <c r="E27608" s="103"/>
      <c r="F27608" s="104"/>
    </row>
    <row r="27609" spans="5:6" x14ac:dyDescent="0.25">
      <c r="E27609" s="103"/>
      <c r="F27609" s="104"/>
    </row>
    <row r="27610" spans="5:6" x14ac:dyDescent="0.25">
      <c r="E27610" s="103"/>
      <c r="F27610" s="104"/>
    </row>
    <row r="27611" spans="5:6" x14ac:dyDescent="0.25">
      <c r="E27611" s="103"/>
      <c r="F27611" s="104"/>
    </row>
    <row r="27612" spans="5:6" x14ac:dyDescent="0.25">
      <c r="E27612" s="103"/>
      <c r="F27612" s="104"/>
    </row>
    <row r="27613" spans="5:6" x14ac:dyDescent="0.25">
      <c r="E27613" s="103"/>
      <c r="F27613" s="104"/>
    </row>
    <row r="27614" spans="5:6" x14ac:dyDescent="0.25">
      <c r="E27614" s="103"/>
      <c r="F27614" s="104"/>
    </row>
    <row r="27615" spans="5:6" x14ac:dyDescent="0.25">
      <c r="E27615" s="103"/>
      <c r="F27615" s="104"/>
    </row>
    <row r="27616" spans="5:6" x14ac:dyDescent="0.25">
      <c r="E27616" s="103"/>
      <c r="F27616" s="104"/>
    </row>
    <row r="27617" spans="5:6" x14ac:dyDescent="0.25">
      <c r="E27617" s="103"/>
      <c r="F27617" s="104"/>
    </row>
    <row r="27618" spans="5:6" x14ac:dyDescent="0.25">
      <c r="E27618" s="103"/>
      <c r="F27618" s="104"/>
    </row>
    <row r="27619" spans="5:6" x14ac:dyDescent="0.25">
      <c r="E27619" s="103"/>
      <c r="F27619" s="104"/>
    </row>
    <row r="27620" spans="5:6" x14ac:dyDescent="0.25">
      <c r="E27620" s="103"/>
      <c r="F27620" s="104"/>
    </row>
    <row r="27621" spans="5:6" x14ac:dyDescent="0.25">
      <c r="E27621" s="103"/>
      <c r="F27621" s="104"/>
    </row>
    <row r="27622" spans="5:6" x14ac:dyDescent="0.25">
      <c r="E27622" s="103"/>
      <c r="F27622" s="104"/>
    </row>
    <row r="27623" spans="5:6" x14ac:dyDescent="0.25">
      <c r="E27623" s="103"/>
      <c r="F27623" s="104"/>
    </row>
    <row r="27624" spans="5:6" x14ac:dyDescent="0.25">
      <c r="E27624" s="103"/>
      <c r="F27624" s="104"/>
    </row>
    <row r="27625" spans="5:6" x14ac:dyDescent="0.25">
      <c r="E27625" s="103"/>
      <c r="F27625" s="104"/>
    </row>
    <row r="27626" spans="5:6" x14ac:dyDescent="0.25">
      <c r="E27626" s="103"/>
      <c r="F27626" s="104"/>
    </row>
    <row r="27627" spans="5:6" x14ac:dyDescent="0.25">
      <c r="E27627" s="103"/>
      <c r="F27627" s="104"/>
    </row>
    <row r="27628" spans="5:6" x14ac:dyDescent="0.25">
      <c r="E27628" s="103"/>
      <c r="F27628" s="104"/>
    </row>
    <row r="27629" spans="5:6" x14ac:dyDescent="0.25">
      <c r="E27629" s="103"/>
      <c r="F27629" s="104"/>
    </row>
    <row r="27630" spans="5:6" x14ac:dyDescent="0.25">
      <c r="E27630" s="103"/>
      <c r="F27630" s="104"/>
    </row>
    <row r="27631" spans="5:6" x14ac:dyDescent="0.25">
      <c r="E27631" s="103"/>
      <c r="F27631" s="104"/>
    </row>
    <row r="27632" spans="5:6" x14ac:dyDescent="0.25">
      <c r="E27632" s="103"/>
      <c r="F27632" s="104"/>
    </row>
    <row r="27633" spans="5:6" x14ac:dyDescent="0.25">
      <c r="E27633" s="103"/>
      <c r="F27633" s="104"/>
    </row>
    <row r="27634" spans="5:6" x14ac:dyDescent="0.25">
      <c r="E27634" s="103"/>
      <c r="F27634" s="104"/>
    </row>
    <row r="27635" spans="5:6" x14ac:dyDescent="0.25">
      <c r="E27635" s="103"/>
      <c r="F27635" s="104"/>
    </row>
    <row r="27636" spans="5:6" x14ac:dyDescent="0.25">
      <c r="E27636" s="103"/>
      <c r="F27636" s="104"/>
    </row>
    <row r="27637" spans="5:6" x14ac:dyDescent="0.25">
      <c r="E27637" s="103"/>
      <c r="F27637" s="104"/>
    </row>
    <row r="27638" spans="5:6" x14ac:dyDescent="0.25">
      <c r="E27638" s="103"/>
      <c r="F27638" s="104"/>
    </row>
    <row r="27639" spans="5:6" x14ac:dyDescent="0.25">
      <c r="E27639" s="103"/>
      <c r="F27639" s="104"/>
    </row>
    <row r="27640" spans="5:6" x14ac:dyDescent="0.25">
      <c r="E27640" s="103"/>
      <c r="F27640" s="104"/>
    </row>
    <row r="27641" spans="5:6" x14ac:dyDescent="0.25">
      <c r="E27641" s="103"/>
      <c r="F27641" s="104"/>
    </row>
    <row r="27642" spans="5:6" x14ac:dyDescent="0.25">
      <c r="E27642" s="103"/>
      <c r="F27642" s="104"/>
    </row>
    <row r="27643" spans="5:6" x14ac:dyDescent="0.25">
      <c r="E27643" s="103"/>
      <c r="F27643" s="104"/>
    </row>
    <row r="27644" spans="5:6" x14ac:dyDescent="0.25">
      <c r="E27644" s="103"/>
      <c r="F27644" s="104"/>
    </row>
    <row r="27645" spans="5:6" x14ac:dyDescent="0.25">
      <c r="E27645" s="103"/>
      <c r="F27645" s="104"/>
    </row>
    <row r="27646" spans="5:6" x14ac:dyDescent="0.25">
      <c r="E27646" s="103"/>
      <c r="F27646" s="104"/>
    </row>
    <row r="27647" spans="5:6" x14ac:dyDescent="0.25">
      <c r="E27647" s="103"/>
      <c r="F27647" s="104"/>
    </row>
    <row r="27648" spans="5:6" x14ac:dyDescent="0.25">
      <c r="E27648" s="103"/>
      <c r="F27648" s="104"/>
    </row>
    <row r="27649" spans="5:6" x14ac:dyDescent="0.25">
      <c r="E27649" s="103"/>
      <c r="F27649" s="104"/>
    </row>
    <row r="27650" spans="5:6" x14ac:dyDescent="0.25">
      <c r="E27650" s="103"/>
      <c r="F27650" s="104"/>
    </row>
    <row r="27651" spans="5:6" x14ac:dyDescent="0.25">
      <c r="E27651" s="103"/>
      <c r="F27651" s="104"/>
    </row>
    <row r="27652" spans="5:6" x14ac:dyDescent="0.25">
      <c r="E27652" s="103"/>
      <c r="F27652" s="104"/>
    </row>
    <row r="27653" spans="5:6" x14ac:dyDescent="0.25">
      <c r="E27653" s="103"/>
      <c r="F27653" s="104"/>
    </row>
    <row r="27654" spans="5:6" x14ac:dyDescent="0.25">
      <c r="E27654" s="103"/>
      <c r="F27654" s="104"/>
    </row>
    <row r="27655" spans="5:6" x14ac:dyDescent="0.25">
      <c r="E27655" s="103"/>
      <c r="F27655" s="104"/>
    </row>
    <row r="27656" spans="5:6" x14ac:dyDescent="0.25">
      <c r="E27656" s="103"/>
      <c r="F27656" s="104"/>
    </row>
    <row r="27657" spans="5:6" x14ac:dyDescent="0.25">
      <c r="E27657" s="103"/>
      <c r="F27657" s="104"/>
    </row>
    <row r="27658" spans="5:6" x14ac:dyDescent="0.25">
      <c r="E27658" s="103"/>
      <c r="F27658" s="104"/>
    </row>
    <row r="27659" spans="5:6" x14ac:dyDescent="0.25">
      <c r="E27659" s="103"/>
      <c r="F27659" s="104"/>
    </row>
    <row r="27660" spans="5:6" x14ac:dyDescent="0.25">
      <c r="E27660" s="103"/>
      <c r="F27660" s="104"/>
    </row>
    <row r="27661" spans="5:6" x14ac:dyDescent="0.25">
      <c r="E27661" s="103"/>
      <c r="F27661" s="104"/>
    </row>
    <row r="27662" spans="5:6" x14ac:dyDescent="0.25">
      <c r="E27662" s="103"/>
      <c r="F27662" s="104"/>
    </row>
    <row r="27663" spans="5:6" x14ac:dyDescent="0.25">
      <c r="E27663" s="103"/>
      <c r="F27663" s="104"/>
    </row>
    <row r="27664" spans="5:6" x14ac:dyDescent="0.25">
      <c r="E27664" s="103"/>
      <c r="F27664" s="104"/>
    </row>
    <row r="27665" spans="5:6" x14ac:dyDescent="0.25">
      <c r="E27665" s="103"/>
      <c r="F27665" s="104"/>
    </row>
    <row r="27666" spans="5:6" x14ac:dyDescent="0.25">
      <c r="E27666" s="103"/>
      <c r="F27666" s="104"/>
    </row>
    <row r="27667" spans="5:6" x14ac:dyDescent="0.25">
      <c r="E27667" s="103"/>
      <c r="F27667" s="104"/>
    </row>
    <row r="27668" spans="5:6" x14ac:dyDescent="0.25">
      <c r="E27668" s="103"/>
      <c r="F27668" s="104"/>
    </row>
    <row r="27669" spans="5:6" x14ac:dyDescent="0.25">
      <c r="E27669" s="103"/>
      <c r="F27669" s="104"/>
    </row>
    <row r="27670" spans="5:6" x14ac:dyDescent="0.25">
      <c r="E27670" s="103"/>
      <c r="F27670" s="104"/>
    </row>
    <row r="27671" spans="5:6" x14ac:dyDescent="0.25">
      <c r="E27671" s="103"/>
      <c r="F27671" s="104"/>
    </row>
    <row r="27672" spans="5:6" x14ac:dyDescent="0.25">
      <c r="E27672" s="103"/>
      <c r="F27672" s="104"/>
    </row>
    <row r="27673" spans="5:6" x14ac:dyDescent="0.25">
      <c r="E27673" s="103"/>
      <c r="F27673" s="104"/>
    </row>
    <row r="27674" spans="5:6" x14ac:dyDescent="0.25">
      <c r="E27674" s="103"/>
      <c r="F27674" s="104"/>
    </row>
    <row r="27675" spans="5:6" x14ac:dyDescent="0.25">
      <c r="E27675" s="103"/>
      <c r="F27675" s="104"/>
    </row>
    <row r="27676" spans="5:6" x14ac:dyDescent="0.25">
      <c r="E27676" s="103"/>
      <c r="F27676" s="104"/>
    </row>
    <row r="27677" spans="5:6" x14ac:dyDescent="0.25">
      <c r="E27677" s="103"/>
      <c r="F27677" s="104"/>
    </row>
    <row r="27678" spans="5:6" x14ac:dyDescent="0.25">
      <c r="E27678" s="103"/>
      <c r="F27678" s="104"/>
    </row>
    <row r="27679" spans="5:6" x14ac:dyDescent="0.25">
      <c r="E27679" s="103"/>
      <c r="F27679" s="104"/>
    </row>
    <row r="27680" spans="5:6" x14ac:dyDescent="0.25">
      <c r="E27680" s="103"/>
      <c r="F27680" s="104"/>
    </row>
    <row r="27681" spans="5:6" x14ac:dyDescent="0.25">
      <c r="E27681" s="103"/>
      <c r="F27681" s="104"/>
    </row>
    <row r="27682" spans="5:6" x14ac:dyDescent="0.25">
      <c r="E27682" s="103"/>
      <c r="F27682" s="104"/>
    </row>
    <row r="27683" spans="5:6" x14ac:dyDescent="0.25">
      <c r="E27683" s="103"/>
      <c r="F27683" s="104"/>
    </row>
    <row r="27684" spans="5:6" x14ac:dyDescent="0.25">
      <c r="E27684" s="103"/>
      <c r="F27684" s="104"/>
    </row>
    <row r="27685" spans="5:6" x14ac:dyDescent="0.25">
      <c r="E27685" s="103"/>
      <c r="F27685" s="104"/>
    </row>
    <row r="27686" spans="5:6" x14ac:dyDescent="0.25">
      <c r="E27686" s="103"/>
      <c r="F27686" s="104"/>
    </row>
    <row r="27687" spans="5:6" x14ac:dyDescent="0.25">
      <c r="E27687" s="103"/>
      <c r="F27687" s="104"/>
    </row>
    <row r="27688" spans="5:6" x14ac:dyDescent="0.25">
      <c r="E27688" s="103"/>
      <c r="F27688" s="104"/>
    </row>
    <row r="27689" spans="5:6" x14ac:dyDescent="0.25">
      <c r="E27689" s="103"/>
      <c r="F27689" s="104"/>
    </row>
    <row r="27690" spans="5:6" x14ac:dyDescent="0.25">
      <c r="E27690" s="103"/>
      <c r="F27690" s="104"/>
    </row>
    <row r="27691" spans="5:6" x14ac:dyDescent="0.25">
      <c r="E27691" s="103"/>
      <c r="F27691" s="104"/>
    </row>
    <row r="27692" spans="5:6" x14ac:dyDescent="0.25">
      <c r="E27692" s="103"/>
      <c r="F27692" s="104"/>
    </row>
    <row r="27693" spans="5:6" x14ac:dyDescent="0.25">
      <c r="E27693" s="103"/>
      <c r="F27693" s="104"/>
    </row>
    <row r="27694" spans="5:6" x14ac:dyDescent="0.25">
      <c r="E27694" s="103"/>
      <c r="F27694" s="104"/>
    </row>
    <row r="27695" spans="5:6" x14ac:dyDescent="0.25">
      <c r="E27695" s="103"/>
      <c r="F27695" s="104"/>
    </row>
    <row r="27696" spans="5:6" x14ac:dyDescent="0.25">
      <c r="E27696" s="103"/>
      <c r="F27696" s="104"/>
    </row>
    <row r="27697" spans="5:6" x14ac:dyDescent="0.25">
      <c r="E27697" s="103"/>
      <c r="F27697" s="104"/>
    </row>
    <row r="27698" spans="5:6" x14ac:dyDescent="0.25">
      <c r="E27698" s="103"/>
      <c r="F27698" s="104"/>
    </row>
    <row r="27699" spans="5:6" x14ac:dyDescent="0.25">
      <c r="E27699" s="103"/>
      <c r="F27699" s="104"/>
    </row>
    <row r="27700" spans="5:6" x14ac:dyDescent="0.25">
      <c r="E27700" s="103"/>
      <c r="F27700" s="104"/>
    </row>
    <row r="27701" spans="5:6" x14ac:dyDescent="0.25">
      <c r="E27701" s="103"/>
      <c r="F27701" s="104"/>
    </row>
    <row r="27702" spans="5:6" x14ac:dyDescent="0.25">
      <c r="E27702" s="103"/>
      <c r="F27702" s="104"/>
    </row>
    <row r="27703" spans="5:6" x14ac:dyDescent="0.25">
      <c r="E27703" s="103"/>
      <c r="F27703" s="104"/>
    </row>
    <row r="27704" spans="5:6" x14ac:dyDescent="0.25">
      <c r="E27704" s="103"/>
      <c r="F27704" s="104"/>
    </row>
    <row r="27705" spans="5:6" x14ac:dyDescent="0.25">
      <c r="E27705" s="103"/>
      <c r="F27705" s="104"/>
    </row>
    <row r="27706" spans="5:6" x14ac:dyDescent="0.25">
      <c r="E27706" s="103"/>
      <c r="F27706" s="104"/>
    </row>
    <row r="27707" spans="5:6" x14ac:dyDescent="0.25">
      <c r="E27707" s="103"/>
      <c r="F27707" s="104"/>
    </row>
    <row r="27708" spans="5:6" x14ac:dyDescent="0.25">
      <c r="E27708" s="103"/>
      <c r="F27708" s="104"/>
    </row>
    <row r="27709" spans="5:6" x14ac:dyDescent="0.25">
      <c r="E27709" s="103"/>
      <c r="F27709" s="104"/>
    </row>
    <row r="27710" spans="5:6" x14ac:dyDescent="0.25">
      <c r="E27710" s="103"/>
      <c r="F27710" s="104"/>
    </row>
    <row r="27711" spans="5:6" x14ac:dyDescent="0.25">
      <c r="E27711" s="103"/>
      <c r="F27711" s="104"/>
    </row>
    <row r="27712" spans="5:6" x14ac:dyDescent="0.25">
      <c r="E27712" s="103"/>
      <c r="F27712" s="104"/>
    </row>
    <row r="27713" spans="5:6" x14ac:dyDescent="0.25">
      <c r="E27713" s="103"/>
      <c r="F27713" s="104"/>
    </row>
    <row r="27714" spans="5:6" x14ac:dyDescent="0.25">
      <c r="E27714" s="103"/>
      <c r="F27714" s="104"/>
    </row>
    <row r="27715" spans="5:6" x14ac:dyDescent="0.25">
      <c r="E27715" s="103"/>
      <c r="F27715" s="104"/>
    </row>
    <row r="27716" spans="5:6" x14ac:dyDescent="0.25">
      <c r="E27716" s="103"/>
      <c r="F27716" s="104"/>
    </row>
    <row r="27717" spans="5:6" x14ac:dyDescent="0.25">
      <c r="E27717" s="103"/>
      <c r="F27717" s="104"/>
    </row>
    <row r="27718" spans="5:6" x14ac:dyDescent="0.25">
      <c r="E27718" s="103"/>
      <c r="F27718" s="104"/>
    </row>
    <row r="27719" spans="5:6" x14ac:dyDescent="0.25">
      <c r="E27719" s="103"/>
      <c r="F27719" s="104"/>
    </row>
    <row r="27720" spans="5:6" x14ac:dyDescent="0.25">
      <c r="E27720" s="103"/>
      <c r="F27720" s="104"/>
    </row>
    <row r="27721" spans="5:6" x14ac:dyDescent="0.25">
      <c r="E27721" s="103"/>
      <c r="F27721" s="104"/>
    </row>
    <row r="27722" spans="5:6" x14ac:dyDescent="0.25">
      <c r="E27722" s="103"/>
      <c r="F27722" s="104"/>
    </row>
    <row r="27723" spans="5:6" x14ac:dyDescent="0.25">
      <c r="E27723" s="103"/>
      <c r="F27723" s="104"/>
    </row>
    <row r="27724" spans="5:6" x14ac:dyDescent="0.25">
      <c r="E27724" s="103"/>
      <c r="F27724" s="104"/>
    </row>
    <row r="27725" spans="5:6" x14ac:dyDescent="0.25">
      <c r="E27725" s="103"/>
      <c r="F27725" s="104"/>
    </row>
    <row r="27726" spans="5:6" x14ac:dyDescent="0.25">
      <c r="E27726" s="103"/>
      <c r="F27726" s="104"/>
    </row>
    <row r="27727" spans="5:6" x14ac:dyDescent="0.25">
      <c r="E27727" s="103"/>
      <c r="F27727" s="104"/>
    </row>
    <row r="27728" spans="5:6" x14ac:dyDescent="0.25">
      <c r="E27728" s="103"/>
      <c r="F27728" s="104"/>
    </row>
    <row r="27729" spans="5:6" x14ac:dyDescent="0.25">
      <c r="E27729" s="103"/>
      <c r="F27729" s="104"/>
    </row>
    <row r="27730" spans="5:6" x14ac:dyDescent="0.25">
      <c r="E27730" s="103"/>
      <c r="F27730" s="104"/>
    </row>
    <row r="27731" spans="5:6" x14ac:dyDescent="0.25">
      <c r="E27731" s="103"/>
      <c r="F27731" s="104"/>
    </row>
    <row r="27732" spans="5:6" x14ac:dyDescent="0.25">
      <c r="E27732" s="103"/>
      <c r="F27732" s="104"/>
    </row>
    <row r="27733" spans="5:6" x14ac:dyDescent="0.25">
      <c r="E27733" s="103"/>
      <c r="F27733" s="104"/>
    </row>
    <row r="27734" spans="5:6" x14ac:dyDescent="0.25">
      <c r="E27734" s="103"/>
      <c r="F27734" s="104"/>
    </row>
    <row r="27735" spans="5:6" x14ac:dyDescent="0.25">
      <c r="E27735" s="103"/>
      <c r="F27735" s="104"/>
    </row>
    <row r="27736" spans="5:6" x14ac:dyDescent="0.25">
      <c r="E27736" s="103"/>
      <c r="F27736" s="104"/>
    </row>
    <row r="27737" spans="5:6" x14ac:dyDescent="0.25">
      <c r="E27737" s="103"/>
      <c r="F27737" s="104"/>
    </row>
    <row r="27738" spans="5:6" x14ac:dyDescent="0.25">
      <c r="E27738" s="103"/>
      <c r="F27738" s="104"/>
    </row>
    <row r="27739" spans="5:6" x14ac:dyDescent="0.25">
      <c r="E27739" s="103"/>
      <c r="F27739" s="104"/>
    </row>
    <row r="27740" spans="5:6" x14ac:dyDescent="0.25">
      <c r="E27740" s="103"/>
      <c r="F27740" s="104"/>
    </row>
    <row r="27741" spans="5:6" x14ac:dyDescent="0.25">
      <c r="E27741" s="103"/>
      <c r="F27741" s="104"/>
    </row>
    <row r="27742" spans="5:6" x14ac:dyDescent="0.25">
      <c r="E27742" s="103"/>
      <c r="F27742" s="104"/>
    </row>
    <row r="27743" spans="5:6" x14ac:dyDescent="0.25">
      <c r="E27743" s="103"/>
      <c r="F27743" s="104"/>
    </row>
    <row r="27744" spans="5:6" x14ac:dyDescent="0.25">
      <c r="E27744" s="103"/>
      <c r="F27744" s="104"/>
    </row>
    <row r="27745" spans="5:6" x14ac:dyDescent="0.25">
      <c r="E27745" s="103"/>
      <c r="F27745" s="104"/>
    </row>
    <row r="27746" spans="5:6" x14ac:dyDescent="0.25">
      <c r="E27746" s="103"/>
      <c r="F27746" s="104"/>
    </row>
    <row r="27747" spans="5:6" x14ac:dyDescent="0.25">
      <c r="E27747" s="103"/>
      <c r="F27747" s="104"/>
    </row>
    <row r="27748" spans="5:6" x14ac:dyDescent="0.25">
      <c r="E27748" s="103"/>
      <c r="F27748" s="104"/>
    </row>
    <row r="27749" spans="5:6" x14ac:dyDescent="0.25">
      <c r="E27749" s="103"/>
      <c r="F27749" s="104"/>
    </row>
    <row r="27750" spans="5:6" x14ac:dyDescent="0.25">
      <c r="E27750" s="103"/>
      <c r="F27750" s="104"/>
    </row>
    <row r="27751" spans="5:6" x14ac:dyDescent="0.25">
      <c r="E27751" s="103"/>
      <c r="F27751" s="104"/>
    </row>
    <row r="27752" spans="5:6" x14ac:dyDescent="0.25">
      <c r="E27752" s="103"/>
      <c r="F27752" s="104"/>
    </row>
    <row r="27753" spans="5:6" x14ac:dyDescent="0.25">
      <c r="E27753" s="103"/>
      <c r="F27753" s="104"/>
    </row>
    <row r="27754" spans="5:6" x14ac:dyDescent="0.25">
      <c r="E27754" s="103"/>
      <c r="F27754" s="104"/>
    </row>
    <row r="27755" spans="5:6" x14ac:dyDescent="0.25">
      <c r="E27755" s="103"/>
      <c r="F27755" s="104"/>
    </row>
    <row r="27756" spans="5:6" x14ac:dyDescent="0.25">
      <c r="E27756" s="103"/>
      <c r="F27756" s="104"/>
    </row>
    <row r="27757" spans="5:6" x14ac:dyDescent="0.25">
      <c r="E27757" s="103"/>
      <c r="F27757" s="104"/>
    </row>
    <row r="27758" spans="5:6" x14ac:dyDescent="0.25">
      <c r="E27758" s="103"/>
      <c r="F27758" s="104"/>
    </row>
    <row r="27759" spans="5:6" x14ac:dyDescent="0.25">
      <c r="E27759" s="103"/>
      <c r="F27759" s="104"/>
    </row>
    <row r="27760" spans="5:6" x14ac:dyDescent="0.25">
      <c r="E27760" s="103"/>
      <c r="F27760" s="104"/>
    </row>
    <row r="27761" spans="5:6" x14ac:dyDescent="0.25">
      <c r="E27761" s="103"/>
      <c r="F27761" s="104"/>
    </row>
    <row r="27762" spans="5:6" x14ac:dyDescent="0.25">
      <c r="E27762" s="103"/>
      <c r="F27762" s="104"/>
    </row>
    <row r="27763" spans="5:6" x14ac:dyDescent="0.25">
      <c r="E27763" s="103"/>
      <c r="F27763" s="104"/>
    </row>
    <row r="27764" spans="5:6" x14ac:dyDescent="0.25">
      <c r="E27764" s="103"/>
      <c r="F27764" s="104"/>
    </row>
    <row r="27765" spans="5:6" x14ac:dyDescent="0.25">
      <c r="E27765" s="103"/>
      <c r="F27765" s="104"/>
    </row>
    <row r="27766" spans="5:6" x14ac:dyDescent="0.25">
      <c r="E27766" s="103"/>
      <c r="F27766" s="104"/>
    </row>
    <row r="27767" spans="5:6" x14ac:dyDescent="0.25">
      <c r="E27767" s="103"/>
      <c r="F27767" s="104"/>
    </row>
    <row r="27768" spans="5:6" x14ac:dyDescent="0.25">
      <c r="E27768" s="103"/>
      <c r="F27768" s="104"/>
    </row>
    <row r="27769" spans="5:6" x14ac:dyDescent="0.25">
      <c r="E27769" s="103"/>
      <c r="F27769" s="104"/>
    </row>
    <row r="27770" spans="5:6" x14ac:dyDescent="0.25">
      <c r="E27770" s="103"/>
      <c r="F27770" s="104"/>
    </row>
    <row r="27771" spans="5:6" x14ac:dyDescent="0.25">
      <c r="E27771" s="103"/>
      <c r="F27771" s="104"/>
    </row>
    <row r="27772" spans="5:6" x14ac:dyDescent="0.25">
      <c r="E27772" s="103"/>
      <c r="F27772" s="104"/>
    </row>
    <row r="27773" spans="5:6" x14ac:dyDescent="0.25">
      <c r="E27773" s="103"/>
      <c r="F27773" s="104"/>
    </row>
    <row r="27774" spans="5:6" x14ac:dyDescent="0.25">
      <c r="E27774" s="103"/>
      <c r="F27774" s="104"/>
    </row>
    <row r="27775" spans="5:6" x14ac:dyDescent="0.25">
      <c r="E27775" s="103"/>
      <c r="F27775" s="104"/>
    </row>
    <row r="27776" spans="5:6" x14ac:dyDescent="0.25">
      <c r="E27776" s="103"/>
      <c r="F27776" s="104"/>
    </row>
    <row r="27777" spans="5:6" x14ac:dyDescent="0.25">
      <c r="E27777" s="103"/>
      <c r="F27777" s="104"/>
    </row>
    <row r="27778" spans="5:6" x14ac:dyDescent="0.25">
      <c r="E27778" s="103"/>
      <c r="F27778" s="104"/>
    </row>
    <row r="27779" spans="5:6" x14ac:dyDescent="0.25">
      <c r="E27779" s="103"/>
      <c r="F27779" s="104"/>
    </row>
    <row r="27780" spans="5:6" x14ac:dyDescent="0.25">
      <c r="E27780" s="103"/>
      <c r="F27780" s="104"/>
    </row>
    <row r="27781" spans="5:6" x14ac:dyDescent="0.25">
      <c r="E27781" s="103"/>
      <c r="F27781" s="104"/>
    </row>
    <row r="27782" spans="5:6" x14ac:dyDescent="0.25">
      <c r="E27782" s="103"/>
      <c r="F27782" s="104"/>
    </row>
    <row r="27783" spans="5:6" x14ac:dyDescent="0.25">
      <c r="E27783" s="103"/>
      <c r="F27783" s="104"/>
    </row>
    <row r="27784" spans="5:6" x14ac:dyDescent="0.25">
      <c r="E27784" s="103"/>
      <c r="F27784" s="104"/>
    </row>
    <row r="27785" spans="5:6" x14ac:dyDescent="0.25">
      <c r="E27785" s="103"/>
      <c r="F27785" s="104"/>
    </row>
    <row r="27786" spans="5:6" x14ac:dyDescent="0.25">
      <c r="E27786" s="103"/>
      <c r="F27786" s="104"/>
    </row>
    <row r="27787" spans="5:6" x14ac:dyDescent="0.25">
      <c r="E27787" s="103"/>
      <c r="F27787" s="104"/>
    </row>
    <row r="27788" spans="5:6" x14ac:dyDescent="0.25">
      <c r="E27788" s="103"/>
      <c r="F27788" s="104"/>
    </row>
    <row r="27789" spans="5:6" x14ac:dyDescent="0.25">
      <c r="E27789" s="103"/>
      <c r="F27789" s="104"/>
    </row>
    <row r="27790" spans="5:6" x14ac:dyDescent="0.25">
      <c r="E27790" s="103"/>
      <c r="F27790" s="104"/>
    </row>
    <row r="27791" spans="5:6" x14ac:dyDescent="0.25">
      <c r="E27791" s="103"/>
      <c r="F27791" s="104"/>
    </row>
    <row r="27792" spans="5:6" x14ac:dyDescent="0.25">
      <c r="E27792" s="103"/>
      <c r="F27792" s="104"/>
    </row>
    <row r="27793" spans="5:6" x14ac:dyDescent="0.25">
      <c r="E27793" s="103"/>
      <c r="F27793" s="104"/>
    </row>
    <row r="27794" spans="5:6" x14ac:dyDescent="0.25">
      <c r="E27794" s="103"/>
      <c r="F27794" s="104"/>
    </row>
    <row r="27795" spans="5:6" x14ac:dyDescent="0.25">
      <c r="E27795" s="103"/>
      <c r="F27795" s="104"/>
    </row>
    <row r="27796" spans="5:6" x14ac:dyDescent="0.25">
      <c r="E27796" s="103"/>
      <c r="F27796" s="104"/>
    </row>
    <row r="27797" spans="5:6" x14ac:dyDescent="0.25">
      <c r="E27797" s="103"/>
      <c r="F27797" s="104"/>
    </row>
    <row r="27798" spans="5:6" x14ac:dyDescent="0.25">
      <c r="E27798" s="103"/>
      <c r="F27798" s="104"/>
    </row>
    <row r="27799" spans="5:6" x14ac:dyDescent="0.25">
      <c r="E27799" s="103"/>
      <c r="F27799" s="104"/>
    </row>
    <row r="27800" spans="5:6" x14ac:dyDescent="0.25">
      <c r="E27800" s="103"/>
      <c r="F27800" s="104"/>
    </row>
    <row r="27801" spans="5:6" x14ac:dyDescent="0.25">
      <c r="E27801" s="103"/>
      <c r="F27801" s="104"/>
    </row>
    <row r="27802" spans="5:6" x14ac:dyDescent="0.25">
      <c r="E27802" s="103"/>
      <c r="F27802" s="104"/>
    </row>
    <row r="27803" spans="5:6" x14ac:dyDescent="0.25">
      <c r="E27803" s="103"/>
      <c r="F27803" s="104"/>
    </row>
    <row r="27804" spans="5:6" x14ac:dyDescent="0.25">
      <c r="E27804" s="103"/>
      <c r="F27804" s="104"/>
    </row>
    <row r="27805" spans="5:6" x14ac:dyDescent="0.25">
      <c r="E27805" s="103"/>
      <c r="F27805" s="104"/>
    </row>
    <row r="27806" spans="5:6" x14ac:dyDescent="0.25">
      <c r="E27806" s="103"/>
      <c r="F27806" s="104"/>
    </row>
    <row r="27807" spans="5:6" x14ac:dyDescent="0.25">
      <c r="E27807" s="103"/>
      <c r="F27807" s="104"/>
    </row>
    <row r="27808" spans="5:6" x14ac:dyDescent="0.25">
      <c r="E27808" s="103"/>
      <c r="F27808" s="104"/>
    </row>
    <row r="27809" spans="5:6" x14ac:dyDescent="0.25">
      <c r="E27809" s="103"/>
      <c r="F27809" s="104"/>
    </row>
    <row r="27810" spans="5:6" x14ac:dyDescent="0.25">
      <c r="E27810" s="103"/>
      <c r="F27810" s="104"/>
    </row>
    <row r="27811" spans="5:6" x14ac:dyDescent="0.25">
      <c r="E27811" s="103"/>
      <c r="F27811" s="104"/>
    </row>
    <row r="27812" spans="5:6" x14ac:dyDescent="0.25">
      <c r="E27812" s="103"/>
      <c r="F27812" s="104"/>
    </row>
    <row r="27813" spans="5:6" x14ac:dyDescent="0.25">
      <c r="E27813" s="103"/>
      <c r="F27813" s="104"/>
    </row>
    <row r="27814" spans="5:6" x14ac:dyDescent="0.25">
      <c r="E27814" s="103"/>
      <c r="F27814" s="104"/>
    </row>
    <row r="27815" spans="5:6" x14ac:dyDescent="0.25">
      <c r="E27815" s="103"/>
      <c r="F27815" s="104"/>
    </row>
    <row r="27816" spans="5:6" x14ac:dyDescent="0.25">
      <c r="E27816" s="103"/>
      <c r="F27816" s="104"/>
    </row>
    <row r="27817" spans="5:6" x14ac:dyDescent="0.25">
      <c r="E27817" s="103"/>
      <c r="F27817" s="104"/>
    </row>
    <row r="27818" spans="5:6" x14ac:dyDescent="0.25">
      <c r="E27818" s="103"/>
      <c r="F27818" s="104"/>
    </row>
    <row r="27819" spans="5:6" x14ac:dyDescent="0.25">
      <c r="E27819" s="103"/>
      <c r="F27819" s="104"/>
    </row>
    <row r="27820" spans="5:6" x14ac:dyDescent="0.25">
      <c r="E27820" s="103"/>
      <c r="F27820" s="104"/>
    </row>
    <row r="27821" spans="5:6" x14ac:dyDescent="0.25">
      <c r="E27821" s="103"/>
      <c r="F27821" s="104"/>
    </row>
    <row r="27822" spans="5:6" x14ac:dyDescent="0.25">
      <c r="E27822" s="103"/>
      <c r="F27822" s="104"/>
    </row>
    <row r="27823" spans="5:6" x14ac:dyDescent="0.25">
      <c r="E27823" s="103"/>
      <c r="F27823" s="104"/>
    </row>
    <row r="27824" spans="5:6" x14ac:dyDescent="0.25">
      <c r="E27824" s="103"/>
      <c r="F27824" s="104"/>
    </row>
    <row r="27825" spans="5:6" x14ac:dyDescent="0.25">
      <c r="E27825" s="103"/>
      <c r="F27825" s="104"/>
    </row>
    <row r="27826" spans="5:6" x14ac:dyDescent="0.25">
      <c r="E27826" s="103"/>
      <c r="F27826" s="104"/>
    </row>
    <row r="27827" spans="5:6" x14ac:dyDescent="0.25">
      <c r="E27827" s="103"/>
      <c r="F27827" s="104"/>
    </row>
    <row r="27828" spans="5:6" x14ac:dyDescent="0.25">
      <c r="E27828" s="103"/>
      <c r="F27828" s="104"/>
    </row>
    <row r="27829" spans="5:6" x14ac:dyDescent="0.25">
      <c r="E27829" s="103"/>
      <c r="F27829" s="104"/>
    </row>
    <row r="27830" spans="5:6" x14ac:dyDescent="0.25">
      <c r="E27830" s="103"/>
      <c r="F27830" s="104"/>
    </row>
    <row r="27831" spans="5:6" x14ac:dyDescent="0.25">
      <c r="E27831" s="103"/>
      <c r="F27831" s="104"/>
    </row>
    <row r="27832" spans="5:6" x14ac:dyDescent="0.25">
      <c r="E27832" s="103"/>
      <c r="F27832" s="104"/>
    </row>
    <row r="27833" spans="5:6" x14ac:dyDescent="0.25">
      <c r="E27833" s="103"/>
      <c r="F27833" s="104"/>
    </row>
    <row r="27834" spans="5:6" x14ac:dyDescent="0.25">
      <c r="E27834" s="103"/>
      <c r="F27834" s="104"/>
    </row>
    <row r="27835" spans="5:6" x14ac:dyDescent="0.25">
      <c r="E27835" s="103"/>
      <c r="F27835" s="104"/>
    </row>
    <row r="27836" spans="5:6" x14ac:dyDescent="0.25">
      <c r="E27836" s="103"/>
      <c r="F27836" s="104"/>
    </row>
    <row r="27837" spans="5:6" x14ac:dyDescent="0.25">
      <c r="E27837" s="103"/>
      <c r="F27837" s="104"/>
    </row>
    <row r="27838" spans="5:6" x14ac:dyDescent="0.25">
      <c r="E27838" s="103"/>
      <c r="F27838" s="104"/>
    </row>
    <row r="27839" spans="5:6" x14ac:dyDescent="0.25">
      <c r="E27839" s="103"/>
      <c r="F27839" s="104"/>
    </row>
    <row r="27840" spans="5:6" x14ac:dyDescent="0.25">
      <c r="E27840" s="103"/>
      <c r="F27840" s="104"/>
    </row>
    <row r="27841" spans="5:6" x14ac:dyDescent="0.25">
      <c r="E27841" s="103"/>
      <c r="F27841" s="104"/>
    </row>
    <row r="27842" spans="5:6" x14ac:dyDescent="0.25">
      <c r="E27842" s="103"/>
      <c r="F27842" s="104"/>
    </row>
    <row r="27843" spans="5:6" x14ac:dyDescent="0.25">
      <c r="E27843" s="103"/>
      <c r="F27843" s="104"/>
    </row>
    <row r="27844" spans="5:6" x14ac:dyDescent="0.25">
      <c r="E27844" s="103"/>
      <c r="F27844" s="104"/>
    </row>
    <row r="27845" spans="5:6" x14ac:dyDescent="0.25">
      <c r="E27845" s="103"/>
      <c r="F27845" s="104"/>
    </row>
    <row r="27846" spans="5:6" x14ac:dyDescent="0.25">
      <c r="E27846" s="103"/>
      <c r="F27846" s="104"/>
    </row>
    <row r="27847" spans="5:6" x14ac:dyDescent="0.25">
      <c r="E27847" s="103"/>
      <c r="F27847" s="104"/>
    </row>
    <row r="27848" spans="5:6" x14ac:dyDescent="0.25">
      <c r="E27848" s="103"/>
      <c r="F27848" s="104"/>
    </row>
    <row r="27849" spans="5:6" x14ac:dyDescent="0.25">
      <c r="E27849" s="103"/>
      <c r="F27849" s="104"/>
    </row>
    <row r="27850" spans="5:6" x14ac:dyDescent="0.25">
      <c r="E27850" s="103"/>
      <c r="F27850" s="104"/>
    </row>
    <row r="27851" spans="5:6" x14ac:dyDescent="0.25">
      <c r="E27851" s="103"/>
      <c r="F27851" s="104"/>
    </row>
    <row r="27852" spans="5:6" x14ac:dyDescent="0.25">
      <c r="E27852" s="103"/>
      <c r="F27852" s="104"/>
    </row>
    <row r="27853" spans="5:6" x14ac:dyDescent="0.25">
      <c r="E27853" s="103"/>
      <c r="F27853" s="104"/>
    </row>
    <row r="27854" spans="5:6" x14ac:dyDescent="0.25">
      <c r="E27854" s="103"/>
      <c r="F27854" s="104"/>
    </row>
    <row r="27855" spans="5:6" x14ac:dyDescent="0.25">
      <c r="E27855" s="103"/>
      <c r="F27855" s="104"/>
    </row>
    <row r="27856" spans="5:6" x14ac:dyDescent="0.25">
      <c r="E27856" s="103"/>
      <c r="F27856" s="104"/>
    </row>
    <row r="27857" spans="5:6" x14ac:dyDescent="0.25">
      <c r="E27857" s="103"/>
      <c r="F27857" s="104"/>
    </row>
    <row r="27858" spans="5:6" x14ac:dyDescent="0.25">
      <c r="E27858" s="103"/>
      <c r="F27858" s="104"/>
    </row>
    <row r="27859" spans="5:6" x14ac:dyDescent="0.25">
      <c r="E27859" s="103"/>
      <c r="F27859" s="104"/>
    </row>
    <row r="27860" spans="5:6" x14ac:dyDescent="0.25">
      <c r="E27860" s="103"/>
      <c r="F27860" s="104"/>
    </row>
    <row r="27861" spans="5:6" x14ac:dyDescent="0.25">
      <c r="E27861" s="103"/>
      <c r="F27861" s="104"/>
    </row>
    <row r="27862" spans="5:6" x14ac:dyDescent="0.25">
      <c r="E27862" s="103"/>
      <c r="F27862" s="104"/>
    </row>
    <row r="27863" spans="5:6" x14ac:dyDescent="0.25">
      <c r="E27863" s="103"/>
      <c r="F27863" s="104"/>
    </row>
    <row r="27864" spans="5:6" x14ac:dyDescent="0.25">
      <c r="E27864" s="103"/>
      <c r="F27864" s="104"/>
    </row>
    <row r="27865" spans="5:6" x14ac:dyDescent="0.25">
      <c r="E27865" s="103"/>
      <c r="F27865" s="104"/>
    </row>
    <row r="27866" spans="5:6" x14ac:dyDescent="0.25">
      <c r="E27866" s="103"/>
      <c r="F27866" s="104"/>
    </row>
    <row r="27867" spans="5:6" x14ac:dyDescent="0.25">
      <c r="E27867" s="103"/>
      <c r="F27867" s="104"/>
    </row>
    <row r="27868" spans="5:6" x14ac:dyDescent="0.25">
      <c r="E27868" s="103"/>
      <c r="F27868" s="104"/>
    </row>
    <row r="27869" spans="5:6" x14ac:dyDescent="0.25">
      <c r="E27869" s="103"/>
      <c r="F27869" s="104"/>
    </row>
    <row r="27870" spans="5:6" x14ac:dyDescent="0.25">
      <c r="E27870" s="103"/>
      <c r="F27870" s="104"/>
    </row>
    <row r="27871" spans="5:6" x14ac:dyDescent="0.25">
      <c r="E27871" s="103"/>
      <c r="F27871" s="104"/>
    </row>
    <row r="27872" spans="5:6" x14ac:dyDescent="0.25">
      <c r="E27872" s="103"/>
      <c r="F27872" s="104"/>
    </row>
    <row r="27873" spans="5:6" x14ac:dyDescent="0.25">
      <c r="E27873" s="103"/>
      <c r="F27873" s="104"/>
    </row>
    <row r="27874" spans="5:6" x14ac:dyDescent="0.25">
      <c r="E27874" s="103"/>
      <c r="F27874" s="104"/>
    </row>
    <row r="27875" spans="5:6" x14ac:dyDescent="0.25">
      <c r="E27875" s="103"/>
      <c r="F27875" s="104"/>
    </row>
    <row r="27876" spans="5:6" x14ac:dyDescent="0.25">
      <c r="E27876" s="103"/>
      <c r="F27876" s="104"/>
    </row>
    <row r="27877" spans="5:6" x14ac:dyDescent="0.25">
      <c r="E27877" s="103"/>
      <c r="F27877" s="104"/>
    </row>
    <row r="27878" spans="5:6" x14ac:dyDescent="0.25">
      <c r="E27878" s="103"/>
      <c r="F27878" s="104"/>
    </row>
    <row r="27879" spans="5:6" x14ac:dyDescent="0.25">
      <c r="E27879" s="103"/>
      <c r="F27879" s="104"/>
    </row>
    <row r="27880" spans="5:6" x14ac:dyDescent="0.25">
      <c r="E27880" s="103"/>
      <c r="F27880" s="104"/>
    </row>
    <row r="27881" spans="5:6" x14ac:dyDescent="0.25">
      <c r="E27881" s="103"/>
      <c r="F27881" s="104"/>
    </row>
    <row r="27882" spans="5:6" x14ac:dyDescent="0.25">
      <c r="E27882" s="103"/>
      <c r="F27882" s="104"/>
    </row>
    <row r="27883" spans="5:6" x14ac:dyDescent="0.25">
      <c r="E27883" s="103"/>
      <c r="F27883" s="104"/>
    </row>
    <row r="27884" spans="5:6" x14ac:dyDescent="0.25">
      <c r="E27884" s="103"/>
      <c r="F27884" s="104"/>
    </row>
    <row r="27885" spans="5:6" x14ac:dyDescent="0.25">
      <c r="E27885" s="103"/>
      <c r="F27885" s="104"/>
    </row>
    <row r="27886" spans="5:6" x14ac:dyDescent="0.25">
      <c r="E27886" s="103"/>
      <c r="F27886" s="104"/>
    </row>
    <row r="27887" spans="5:6" x14ac:dyDescent="0.25">
      <c r="E27887" s="103"/>
      <c r="F27887" s="104"/>
    </row>
    <row r="27888" spans="5:6" x14ac:dyDescent="0.25">
      <c r="E27888" s="103"/>
      <c r="F27888" s="104"/>
    </row>
    <row r="27889" spans="5:6" x14ac:dyDescent="0.25">
      <c r="E27889" s="103"/>
      <c r="F27889" s="104"/>
    </row>
    <row r="27890" spans="5:6" x14ac:dyDescent="0.25">
      <c r="E27890" s="103"/>
      <c r="F27890" s="104"/>
    </row>
    <row r="27891" spans="5:6" x14ac:dyDescent="0.25">
      <c r="E27891" s="103"/>
      <c r="F27891" s="104"/>
    </row>
    <row r="27892" spans="5:6" x14ac:dyDescent="0.25">
      <c r="E27892" s="103"/>
      <c r="F27892" s="104"/>
    </row>
    <row r="27893" spans="5:6" x14ac:dyDescent="0.25">
      <c r="E27893" s="103"/>
      <c r="F27893" s="104"/>
    </row>
    <row r="27894" spans="5:6" x14ac:dyDescent="0.25">
      <c r="E27894" s="103"/>
      <c r="F27894" s="104"/>
    </row>
    <row r="27895" spans="5:6" x14ac:dyDescent="0.25">
      <c r="E27895" s="103"/>
      <c r="F27895" s="104"/>
    </row>
    <row r="27896" spans="5:6" x14ac:dyDescent="0.25">
      <c r="E27896" s="103"/>
      <c r="F27896" s="104"/>
    </row>
    <row r="27897" spans="5:6" x14ac:dyDescent="0.25">
      <c r="E27897" s="103"/>
      <c r="F27897" s="104"/>
    </row>
    <row r="27898" spans="5:6" x14ac:dyDescent="0.25">
      <c r="E27898" s="103"/>
      <c r="F27898" s="104"/>
    </row>
    <row r="27899" spans="5:6" x14ac:dyDescent="0.25">
      <c r="E27899" s="103"/>
      <c r="F27899" s="104"/>
    </row>
    <row r="27900" spans="5:6" x14ac:dyDescent="0.25">
      <c r="E27900" s="103"/>
      <c r="F27900" s="104"/>
    </row>
    <row r="27901" spans="5:6" x14ac:dyDescent="0.25">
      <c r="E27901" s="103"/>
      <c r="F27901" s="104"/>
    </row>
    <row r="27902" spans="5:6" x14ac:dyDescent="0.25">
      <c r="E27902" s="103"/>
      <c r="F27902" s="104"/>
    </row>
    <row r="27903" spans="5:6" x14ac:dyDescent="0.25">
      <c r="E27903" s="103"/>
      <c r="F27903" s="104"/>
    </row>
    <row r="27904" spans="5:6" x14ac:dyDescent="0.25">
      <c r="E27904" s="103"/>
      <c r="F27904" s="104"/>
    </row>
    <row r="27905" spans="5:6" x14ac:dyDescent="0.25">
      <c r="E27905" s="103"/>
      <c r="F27905" s="104"/>
    </row>
    <row r="27906" spans="5:6" x14ac:dyDescent="0.25">
      <c r="E27906" s="103"/>
      <c r="F27906" s="104"/>
    </row>
    <row r="27907" spans="5:6" x14ac:dyDescent="0.25">
      <c r="E27907" s="103"/>
      <c r="F27907" s="104"/>
    </row>
    <row r="27908" spans="5:6" x14ac:dyDescent="0.25">
      <c r="E27908" s="103"/>
      <c r="F27908" s="104"/>
    </row>
    <row r="27909" spans="5:6" x14ac:dyDescent="0.25">
      <c r="E27909" s="103"/>
      <c r="F27909" s="104"/>
    </row>
    <row r="27910" spans="5:6" x14ac:dyDescent="0.25">
      <c r="E27910" s="103"/>
      <c r="F27910" s="104"/>
    </row>
    <row r="27911" spans="5:6" x14ac:dyDescent="0.25">
      <c r="E27911" s="103"/>
      <c r="F27911" s="104"/>
    </row>
    <row r="27912" spans="5:6" x14ac:dyDescent="0.25">
      <c r="E27912" s="103"/>
      <c r="F27912" s="104"/>
    </row>
    <row r="27913" spans="5:6" x14ac:dyDescent="0.25">
      <c r="E27913" s="103"/>
      <c r="F27913" s="104"/>
    </row>
    <row r="27914" spans="5:6" x14ac:dyDescent="0.25">
      <c r="E27914" s="103"/>
      <c r="F27914" s="104"/>
    </row>
    <row r="27915" spans="5:6" x14ac:dyDescent="0.25">
      <c r="E27915" s="103"/>
      <c r="F27915" s="104"/>
    </row>
    <row r="27916" spans="5:6" x14ac:dyDescent="0.25">
      <c r="E27916" s="103"/>
      <c r="F27916" s="104"/>
    </row>
    <row r="27917" spans="5:6" x14ac:dyDescent="0.25">
      <c r="E27917" s="103"/>
      <c r="F27917" s="104"/>
    </row>
    <row r="27918" spans="5:6" x14ac:dyDescent="0.25">
      <c r="E27918" s="103"/>
      <c r="F27918" s="104"/>
    </row>
    <row r="27919" spans="5:6" x14ac:dyDescent="0.25">
      <c r="E27919" s="103"/>
      <c r="F27919" s="104"/>
    </row>
    <row r="27920" spans="5:6" x14ac:dyDescent="0.25">
      <c r="E27920" s="103"/>
      <c r="F27920" s="104"/>
    </row>
    <row r="27921" spans="5:6" x14ac:dyDescent="0.25">
      <c r="E27921" s="103"/>
      <c r="F27921" s="104"/>
    </row>
    <row r="27922" spans="5:6" x14ac:dyDescent="0.25">
      <c r="E27922" s="103"/>
      <c r="F27922" s="104"/>
    </row>
    <row r="27923" spans="5:6" x14ac:dyDescent="0.25">
      <c r="E27923" s="103"/>
      <c r="F27923" s="104"/>
    </row>
    <row r="27924" spans="5:6" x14ac:dyDescent="0.25">
      <c r="E27924" s="103"/>
      <c r="F27924" s="104"/>
    </row>
    <row r="27925" spans="5:6" x14ac:dyDescent="0.25">
      <c r="E27925" s="103"/>
      <c r="F27925" s="104"/>
    </row>
    <row r="27926" spans="5:6" x14ac:dyDescent="0.25">
      <c r="E27926" s="103"/>
      <c r="F27926" s="104"/>
    </row>
    <row r="27927" spans="5:6" x14ac:dyDescent="0.25">
      <c r="E27927" s="103"/>
      <c r="F27927" s="104"/>
    </row>
    <row r="27928" spans="5:6" x14ac:dyDescent="0.25">
      <c r="E27928" s="103"/>
      <c r="F27928" s="104"/>
    </row>
    <row r="27929" spans="5:6" x14ac:dyDescent="0.25">
      <c r="E27929" s="103"/>
      <c r="F27929" s="104"/>
    </row>
    <row r="27930" spans="5:6" x14ac:dyDescent="0.25">
      <c r="E27930" s="103"/>
      <c r="F27930" s="104"/>
    </row>
    <row r="27931" spans="5:6" x14ac:dyDescent="0.25">
      <c r="E27931" s="103"/>
      <c r="F27931" s="104"/>
    </row>
    <row r="27932" spans="5:6" x14ac:dyDescent="0.25">
      <c r="E27932" s="103"/>
      <c r="F27932" s="104"/>
    </row>
    <row r="27933" spans="5:6" x14ac:dyDescent="0.25">
      <c r="E27933" s="103"/>
      <c r="F27933" s="104"/>
    </row>
    <row r="27934" spans="5:6" x14ac:dyDescent="0.25">
      <c r="E27934" s="103"/>
      <c r="F27934" s="104"/>
    </row>
    <row r="27935" spans="5:6" x14ac:dyDescent="0.25">
      <c r="E27935" s="103"/>
      <c r="F27935" s="104"/>
    </row>
    <row r="27936" spans="5:6" x14ac:dyDescent="0.25">
      <c r="E27936" s="103"/>
      <c r="F27936" s="104"/>
    </row>
    <row r="27937" spans="5:6" x14ac:dyDescent="0.25">
      <c r="E27937" s="103"/>
      <c r="F27937" s="104"/>
    </row>
    <row r="27938" spans="5:6" x14ac:dyDescent="0.25">
      <c r="E27938" s="103"/>
      <c r="F27938" s="104"/>
    </row>
    <row r="27939" spans="5:6" x14ac:dyDescent="0.25">
      <c r="E27939" s="103"/>
      <c r="F27939" s="104"/>
    </row>
    <row r="27940" spans="5:6" x14ac:dyDescent="0.25">
      <c r="E27940" s="103"/>
      <c r="F27940" s="104"/>
    </row>
    <row r="27941" spans="5:6" x14ac:dyDescent="0.25">
      <c r="E27941" s="103"/>
      <c r="F27941" s="104"/>
    </row>
    <row r="27942" spans="5:6" x14ac:dyDescent="0.25">
      <c r="E27942" s="103"/>
      <c r="F27942" s="104"/>
    </row>
    <row r="27943" spans="5:6" x14ac:dyDescent="0.25">
      <c r="E27943" s="103"/>
      <c r="F27943" s="104"/>
    </row>
    <row r="27944" spans="5:6" x14ac:dyDescent="0.25">
      <c r="E27944" s="103"/>
      <c r="F27944" s="104"/>
    </row>
    <row r="27945" spans="5:6" x14ac:dyDescent="0.25">
      <c r="E27945" s="103"/>
      <c r="F27945" s="104"/>
    </row>
    <row r="27946" spans="5:6" x14ac:dyDescent="0.25">
      <c r="E27946" s="103"/>
      <c r="F27946" s="104"/>
    </row>
    <row r="27947" spans="5:6" x14ac:dyDescent="0.25">
      <c r="E27947" s="103"/>
      <c r="F27947" s="104"/>
    </row>
    <row r="27948" spans="5:6" x14ac:dyDescent="0.25">
      <c r="E27948" s="103"/>
      <c r="F27948" s="104"/>
    </row>
    <row r="27949" spans="5:6" x14ac:dyDescent="0.25">
      <c r="E27949" s="103"/>
      <c r="F27949" s="104"/>
    </row>
    <row r="27950" spans="5:6" x14ac:dyDescent="0.25">
      <c r="E27950" s="103"/>
      <c r="F27950" s="104"/>
    </row>
    <row r="27951" spans="5:6" x14ac:dyDescent="0.25">
      <c r="E27951" s="103"/>
      <c r="F27951" s="104"/>
    </row>
    <row r="27952" spans="5:6" x14ac:dyDescent="0.25">
      <c r="E27952" s="103"/>
      <c r="F27952" s="104"/>
    </row>
    <row r="27953" spans="5:6" x14ac:dyDescent="0.25">
      <c r="E27953" s="103"/>
      <c r="F27953" s="104"/>
    </row>
    <row r="27954" spans="5:6" x14ac:dyDescent="0.25">
      <c r="E27954" s="103"/>
      <c r="F27954" s="104"/>
    </row>
    <row r="27955" spans="5:6" x14ac:dyDescent="0.25">
      <c r="E27955" s="103"/>
      <c r="F27955" s="104"/>
    </row>
    <row r="27956" spans="5:6" x14ac:dyDescent="0.25">
      <c r="E27956" s="103"/>
      <c r="F27956" s="104"/>
    </row>
    <row r="27957" spans="5:6" x14ac:dyDescent="0.25">
      <c r="E27957" s="103"/>
      <c r="F27957" s="104"/>
    </row>
    <row r="27958" spans="5:6" x14ac:dyDescent="0.25">
      <c r="E27958" s="103"/>
      <c r="F27958" s="104"/>
    </row>
    <row r="27959" spans="5:6" x14ac:dyDescent="0.25">
      <c r="E27959" s="103"/>
      <c r="F27959" s="104"/>
    </row>
    <row r="27960" spans="5:6" x14ac:dyDescent="0.25">
      <c r="E27960" s="103"/>
      <c r="F27960" s="104"/>
    </row>
    <row r="27961" spans="5:6" x14ac:dyDescent="0.25">
      <c r="E27961" s="103"/>
      <c r="F27961" s="104"/>
    </row>
    <row r="27962" spans="5:6" x14ac:dyDescent="0.25">
      <c r="E27962" s="103"/>
      <c r="F27962" s="104"/>
    </row>
    <row r="27963" spans="5:6" x14ac:dyDescent="0.25">
      <c r="E27963" s="103"/>
      <c r="F27963" s="104"/>
    </row>
    <row r="27964" spans="5:6" x14ac:dyDescent="0.25">
      <c r="E27964" s="103"/>
      <c r="F27964" s="104"/>
    </row>
    <row r="27965" spans="5:6" x14ac:dyDescent="0.25">
      <c r="E27965" s="103"/>
      <c r="F27965" s="104"/>
    </row>
    <row r="27966" spans="5:6" x14ac:dyDescent="0.25">
      <c r="E27966" s="103"/>
      <c r="F27966" s="104"/>
    </row>
    <row r="27967" spans="5:6" x14ac:dyDescent="0.25">
      <c r="E27967" s="103"/>
      <c r="F27967" s="104"/>
    </row>
    <row r="27968" spans="5:6" x14ac:dyDescent="0.25">
      <c r="E27968" s="103"/>
      <c r="F27968" s="104"/>
    </row>
    <row r="27969" spans="5:6" x14ac:dyDescent="0.25">
      <c r="E27969" s="103"/>
      <c r="F27969" s="104"/>
    </row>
    <row r="27970" spans="5:6" x14ac:dyDescent="0.25">
      <c r="E27970" s="103"/>
      <c r="F27970" s="104"/>
    </row>
    <row r="27971" spans="5:6" x14ac:dyDescent="0.25">
      <c r="E27971" s="103"/>
      <c r="F27971" s="104"/>
    </row>
    <row r="27972" spans="5:6" x14ac:dyDescent="0.25">
      <c r="E27972" s="103"/>
      <c r="F27972" s="104"/>
    </row>
    <row r="27973" spans="5:6" x14ac:dyDescent="0.25">
      <c r="E27973" s="103"/>
      <c r="F27973" s="104"/>
    </row>
    <row r="27974" spans="5:6" x14ac:dyDescent="0.25">
      <c r="E27974" s="103"/>
      <c r="F27974" s="104"/>
    </row>
    <row r="27975" spans="5:6" x14ac:dyDescent="0.25">
      <c r="E27975" s="103"/>
      <c r="F27975" s="104"/>
    </row>
    <row r="27976" spans="5:6" x14ac:dyDescent="0.25">
      <c r="E27976" s="103"/>
      <c r="F27976" s="104"/>
    </row>
    <row r="27977" spans="5:6" x14ac:dyDescent="0.25">
      <c r="E27977" s="103"/>
      <c r="F27977" s="104"/>
    </row>
    <row r="27978" spans="5:6" x14ac:dyDescent="0.25">
      <c r="E27978" s="103"/>
      <c r="F27978" s="104"/>
    </row>
    <row r="27979" spans="5:6" x14ac:dyDescent="0.25">
      <c r="E27979" s="103"/>
      <c r="F27979" s="104"/>
    </row>
    <row r="27980" spans="5:6" x14ac:dyDescent="0.25">
      <c r="E27980" s="103"/>
      <c r="F27980" s="104"/>
    </row>
    <row r="27981" spans="5:6" x14ac:dyDescent="0.25">
      <c r="E27981" s="103"/>
      <c r="F27981" s="104"/>
    </row>
    <row r="27982" spans="5:6" x14ac:dyDescent="0.25">
      <c r="E27982" s="103"/>
      <c r="F27982" s="104"/>
    </row>
    <row r="27983" spans="5:6" x14ac:dyDescent="0.25">
      <c r="E27983" s="103"/>
      <c r="F27983" s="104"/>
    </row>
    <row r="27984" spans="5:6" x14ac:dyDescent="0.25">
      <c r="E27984" s="103"/>
      <c r="F27984" s="104"/>
    </row>
    <row r="27985" spans="5:6" x14ac:dyDescent="0.25">
      <c r="E27985" s="103"/>
      <c r="F27985" s="104"/>
    </row>
    <row r="27986" spans="5:6" x14ac:dyDescent="0.25">
      <c r="E27986" s="103"/>
      <c r="F27986" s="104"/>
    </row>
    <row r="27987" spans="5:6" x14ac:dyDescent="0.25">
      <c r="E27987" s="103"/>
      <c r="F27987" s="104"/>
    </row>
    <row r="27988" spans="5:6" x14ac:dyDescent="0.25">
      <c r="E27988" s="103"/>
      <c r="F27988" s="104"/>
    </row>
    <row r="27989" spans="5:6" x14ac:dyDescent="0.25">
      <c r="E27989" s="103"/>
      <c r="F27989" s="104"/>
    </row>
    <row r="27990" spans="5:6" x14ac:dyDescent="0.25">
      <c r="E27990" s="103"/>
      <c r="F27990" s="104"/>
    </row>
    <row r="27991" spans="5:6" x14ac:dyDescent="0.25">
      <c r="E27991" s="103"/>
      <c r="F27991" s="104"/>
    </row>
    <row r="27992" spans="5:6" x14ac:dyDescent="0.25">
      <c r="E27992" s="103"/>
      <c r="F27992" s="104"/>
    </row>
    <row r="27993" spans="5:6" x14ac:dyDescent="0.25">
      <c r="E27993" s="103"/>
      <c r="F27993" s="104"/>
    </row>
    <row r="27994" spans="5:6" x14ac:dyDescent="0.25">
      <c r="E27994" s="103"/>
      <c r="F27994" s="104"/>
    </row>
    <row r="27995" spans="5:6" x14ac:dyDescent="0.25">
      <c r="E27995" s="103"/>
      <c r="F27995" s="104"/>
    </row>
    <row r="27996" spans="5:6" x14ac:dyDescent="0.25">
      <c r="E27996" s="103"/>
      <c r="F27996" s="104"/>
    </row>
    <row r="27997" spans="5:6" x14ac:dyDescent="0.25">
      <c r="E27997" s="103"/>
      <c r="F27997" s="104"/>
    </row>
    <row r="27998" spans="5:6" x14ac:dyDescent="0.25">
      <c r="E27998" s="103"/>
      <c r="F27998" s="104"/>
    </row>
    <row r="27999" spans="5:6" x14ac:dyDescent="0.25">
      <c r="E27999" s="103"/>
      <c r="F27999" s="104"/>
    </row>
    <row r="28000" spans="5:6" x14ac:dyDescent="0.25">
      <c r="E28000" s="103"/>
      <c r="F28000" s="104"/>
    </row>
    <row r="28001" spans="5:6" x14ac:dyDescent="0.25">
      <c r="E28001" s="103"/>
      <c r="F28001" s="104"/>
    </row>
    <row r="28002" spans="5:6" x14ac:dyDescent="0.25">
      <c r="E28002" s="103"/>
      <c r="F28002" s="104"/>
    </row>
    <row r="28003" spans="5:6" x14ac:dyDescent="0.25">
      <c r="E28003" s="103"/>
      <c r="F28003" s="104"/>
    </row>
    <row r="28004" spans="5:6" x14ac:dyDescent="0.25">
      <c r="E28004" s="103"/>
      <c r="F28004" s="104"/>
    </row>
    <row r="28005" spans="5:6" x14ac:dyDescent="0.25">
      <c r="E28005" s="103"/>
      <c r="F28005" s="104"/>
    </row>
    <row r="28006" spans="5:6" x14ac:dyDescent="0.25">
      <c r="E28006" s="103"/>
      <c r="F28006" s="104"/>
    </row>
    <row r="28007" spans="5:6" x14ac:dyDescent="0.25">
      <c r="E28007" s="103"/>
      <c r="F28007" s="104"/>
    </row>
    <row r="28008" spans="5:6" x14ac:dyDescent="0.25">
      <c r="E28008" s="103"/>
      <c r="F28008" s="104"/>
    </row>
    <row r="28009" spans="5:6" x14ac:dyDescent="0.25">
      <c r="E28009" s="103"/>
      <c r="F28009" s="104"/>
    </row>
    <row r="28010" spans="5:6" x14ac:dyDescent="0.25">
      <c r="E28010" s="103"/>
      <c r="F28010" s="104"/>
    </row>
    <row r="28011" spans="5:6" x14ac:dyDescent="0.25">
      <c r="E28011" s="103"/>
      <c r="F28011" s="104"/>
    </row>
    <row r="28012" spans="5:6" x14ac:dyDescent="0.25">
      <c r="E28012" s="103"/>
      <c r="F28012" s="104"/>
    </row>
    <row r="28013" spans="5:6" x14ac:dyDescent="0.25">
      <c r="E28013" s="103"/>
      <c r="F28013" s="104"/>
    </row>
    <row r="28014" spans="5:6" x14ac:dyDescent="0.25">
      <c r="E28014" s="103"/>
      <c r="F28014" s="104"/>
    </row>
    <row r="28015" spans="5:6" x14ac:dyDescent="0.25">
      <c r="E28015" s="103"/>
      <c r="F28015" s="104"/>
    </row>
    <row r="28016" spans="5:6" x14ac:dyDescent="0.25">
      <c r="E28016" s="103"/>
      <c r="F28016" s="104"/>
    </row>
    <row r="28017" spans="5:6" x14ac:dyDescent="0.25">
      <c r="E28017" s="103"/>
      <c r="F28017" s="104"/>
    </row>
    <row r="28018" spans="5:6" x14ac:dyDescent="0.25">
      <c r="E28018" s="103"/>
      <c r="F28018" s="104"/>
    </row>
    <row r="28019" spans="5:6" x14ac:dyDescent="0.25">
      <c r="E28019" s="103"/>
      <c r="F28019" s="104"/>
    </row>
    <row r="28020" spans="5:6" x14ac:dyDescent="0.25">
      <c r="E28020" s="103"/>
      <c r="F28020" s="104"/>
    </row>
    <row r="28021" spans="5:6" x14ac:dyDescent="0.25">
      <c r="E28021" s="103"/>
      <c r="F28021" s="104"/>
    </row>
    <row r="28022" spans="5:6" x14ac:dyDescent="0.25">
      <c r="E28022" s="103"/>
      <c r="F28022" s="104"/>
    </row>
    <row r="28023" spans="5:6" x14ac:dyDescent="0.25">
      <c r="E28023" s="103"/>
      <c r="F28023" s="104"/>
    </row>
    <row r="28024" spans="5:6" x14ac:dyDescent="0.25">
      <c r="E28024" s="103"/>
      <c r="F28024" s="104"/>
    </row>
    <row r="28025" spans="5:6" x14ac:dyDescent="0.25">
      <c r="E28025" s="103"/>
      <c r="F28025" s="104"/>
    </row>
    <row r="28026" spans="5:6" x14ac:dyDescent="0.25">
      <c r="E28026" s="103"/>
      <c r="F28026" s="104"/>
    </row>
    <row r="28027" spans="5:6" x14ac:dyDescent="0.25">
      <c r="E28027" s="103"/>
      <c r="F28027" s="104"/>
    </row>
    <row r="28028" spans="5:6" x14ac:dyDescent="0.25">
      <c r="E28028" s="103"/>
      <c r="F28028" s="104"/>
    </row>
    <row r="28029" spans="5:6" x14ac:dyDescent="0.25">
      <c r="E28029" s="103"/>
      <c r="F28029" s="104"/>
    </row>
    <row r="28030" spans="5:6" x14ac:dyDescent="0.25">
      <c r="E28030" s="103"/>
      <c r="F28030" s="104"/>
    </row>
    <row r="28031" spans="5:6" x14ac:dyDescent="0.25">
      <c r="E28031" s="103"/>
      <c r="F28031" s="104"/>
    </row>
    <row r="28032" spans="5:6" x14ac:dyDescent="0.25">
      <c r="E28032" s="103"/>
      <c r="F28032" s="104"/>
    </row>
    <row r="28033" spans="5:6" x14ac:dyDescent="0.25">
      <c r="E28033" s="103"/>
      <c r="F28033" s="104"/>
    </row>
    <row r="28034" spans="5:6" x14ac:dyDescent="0.25">
      <c r="E28034" s="103"/>
      <c r="F28034" s="104"/>
    </row>
    <row r="28035" spans="5:6" x14ac:dyDescent="0.25">
      <c r="E28035" s="103"/>
      <c r="F28035" s="104"/>
    </row>
    <row r="28036" spans="5:6" x14ac:dyDescent="0.25">
      <c r="E28036" s="103"/>
      <c r="F28036" s="104"/>
    </row>
    <row r="28037" spans="5:6" x14ac:dyDescent="0.25">
      <c r="E28037" s="103"/>
      <c r="F28037" s="104"/>
    </row>
    <row r="28038" spans="5:6" x14ac:dyDescent="0.25">
      <c r="E28038" s="103"/>
      <c r="F28038" s="104"/>
    </row>
    <row r="28039" spans="5:6" x14ac:dyDescent="0.25">
      <c r="E28039" s="103"/>
      <c r="F28039" s="104"/>
    </row>
    <row r="28040" spans="5:6" x14ac:dyDescent="0.25">
      <c r="E28040" s="103"/>
      <c r="F28040" s="104"/>
    </row>
    <row r="28041" spans="5:6" x14ac:dyDescent="0.25">
      <c r="E28041" s="103"/>
      <c r="F28041" s="104"/>
    </row>
    <row r="28042" spans="5:6" x14ac:dyDescent="0.25">
      <c r="E28042" s="103"/>
      <c r="F28042" s="104"/>
    </row>
    <row r="28043" spans="5:6" x14ac:dyDescent="0.25">
      <c r="E28043" s="103"/>
      <c r="F28043" s="104"/>
    </row>
    <row r="28044" spans="5:6" x14ac:dyDescent="0.25">
      <c r="E28044" s="103"/>
      <c r="F28044" s="104"/>
    </row>
    <row r="28045" spans="5:6" x14ac:dyDescent="0.25">
      <c r="E28045" s="103"/>
      <c r="F28045" s="104"/>
    </row>
    <row r="28046" spans="5:6" x14ac:dyDescent="0.25">
      <c r="E28046" s="103"/>
      <c r="F28046" s="104"/>
    </row>
    <row r="28047" spans="5:6" x14ac:dyDescent="0.25">
      <c r="E28047" s="103"/>
      <c r="F28047" s="104"/>
    </row>
    <row r="28048" spans="5:6" x14ac:dyDescent="0.25">
      <c r="E28048" s="103"/>
      <c r="F28048" s="104"/>
    </row>
    <row r="28049" spans="5:6" x14ac:dyDescent="0.25">
      <c r="E28049" s="103"/>
      <c r="F28049" s="104"/>
    </row>
    <row r="28050" spans="5:6" x14ac:dyDescent="0.25">
      <c r="E28050" s="103"/>
      <c r="F28050" s="104"/>
    </row>
    <row r="28051" spans="5:6" x14ac:dyDescent="0.25">
      <c r="E28051" s="103"/>
      <c r="F28051" s="104"/>
    </row>
    <row r="28052" spans="5:6" x14ac:dyDescent="0.25">
      <c r="E28052" s="103"/>
      <c r="F28052" s="104"/>
    </row>
    <row r="28053" spans="5:6" x14ac:dyDescent="0.25">
      <c r="E28053" s="103"/>
      <c r="F28053" s="104"/>
    </row>
    <row r="28054" spans="5:6" x14ac:dyDescent="0.25">
      <c r="E28054" s="103"/>
      <c r="F28054" s="104"/>
    </row>
    <row r="28055" spans="5:6" x14ac:dyDescent="0.25">
      <c r="E28055" s="103"/>
      <c r="F28055" s="104"/>
    </row>
    <row r="28056" spans="5:6" x14ac:dyDescent="0.25">
      <c r="E28056" s="103"/>
      <c r="F28056" s="104"/>
    </row>
    <row r="28057" spans="5:6" x14ac:dyDescent="0.25">
      <c r="E28057" s="103"/>
      <c r="F28057" s="104"/>
    </row>
    <row r="28058" spans="5:6" x14ac:dyDescent="0.25">
      <c r="E28058" s="103"/>
      <c r="F28058" s="104"/>
    </row>
    <row r="28059" spans="5:6" x14ac:dyDescent="0.25">
      <c r="E28059" s="103"/>
      <c r="F28059" s="104"/>
    </row>
    <row r="28060" spans="5:6" x14ac:dyDescent="0.25">
      <c r="E28060" s="103"/>
      <c r="F28060" s="104"/>
    </row>
    <row r="28061" spans="5:6" x14ac:dyDescent="0.25">
      <c r="E28061" s="103"/>
      <c r="F28061" s="104"/>
    </row>
    <row r="28062" spans="5:6" x14ac:dyDescent="0.25">
      <c r="E28062" s="103"/>
      <c r="F28062" s="104"/>
    </row>
    <row r="28063" spans="5:6" x14ac:dyDescent="0.25">
      <c r="E28063" s="103"/>
      <c r="F28063" s="104"/>
    </row>
    <row r="28064" spans="5:6" x14ac:dyDescent="0.25">
      <c r="E28064" s="103"/>
      <c r="F28064" s="104"/>
    </row>
    <row r="28065" spans="5:6" x14ac:dyDescent="0.25">
      <c r="E28065" s="103"/>
      <c r="F28065" s="104"/>
    </row>
    <row r="28066" spans="5:6" x14ac:dyDescent="0.25">
      <c r="E28066" s="103"/>
      <c r="F28066" s="104"/>
    </row>
    <row r="28067" spans="5:6" x14ac:dyDescent="0.25">
      <c r="E28067" s="103"/>
      <c r="F28067" s="104"/>
    </row>
    <row r="28068" spans="5:6" x14ac:dyDescent="0.25">
      <c r="E28068" s="103"/>
      <c r="F28068" s="104"/>
    </row>
    <row r="28069" spans="5:6" x14ac:dyDescent="0.25">
      <c r="E28069" s="103"/>
      <c r="F28069" s="104"/>
    </row>
    <row r="28070" spans="5:6" x14ac:dyDescent="0.25">
      <c r="E28070" s="103"/>
      <c r="F28070" s="104"/>
    </row>
    <row r="28071" spans="5:6" x14ac:dyDescent="0.25">
      <c r="E28071" s="103"/>
      <c r="F28071" s="104"/>
    </row>
    <row r="28072" spans="5:6" x14ac:dyDescent="0.25">
      <c r="E28072" s="103"/>
      <c r="F28072" s="104"/>
    </row>
    <row r="28073" spans="5:6" x14ac:dyDescent="0.25">
      <c r="E28073" s="103"/>
      <c r="F28073" s="104"/>
    </row>
    <row r="28074" spans="5:6" x14ac:dyDescent="0.25">
      <c r="E28074" s="103"/>
      <c r="F28074" s="104"/>
    </row>
    <row r="28075" spans="5:6" x14ac:dyDescent="0.25">
      <c r="E28075" s="103"/>
      <c r="F28075" s="104"/>
    </row>
    <row r="28076" spans="5:6" x14ac:dyDescent="0.25">
      <c r="E28076" s="103"/>
      <c r="F28076" s="104"/>
    </row>
    <row r="28077" spans="5:6" x14ac:dyDescent="0.25">
      <c r="E28077" s="103"/>
      <c r="F28077" s="104"/>
    </row>
    <row r="28078" spans="5:6" x14ac:dyDescent="0.25">
      <c r="E28078" s="103"/>
      <c r="F28078" s="104"/>
    </row>
    <row r="28079" spans="5:6" x14ac:dyDescent="0.25">
      <c r="E28079" s="103"/>
      <c r="F28079" s="104"/>
    </row>
    <row r="28080" spans="5:6" x14ac:dyDescent="0.25">
      <c r="E28080" s="103"/>
      <c r="F28080" s="104"/>
    </row>
    <row r="28081" spans="5:6" x14ac:dyDescent="0.25">
      <c r="E28081" s="103"/>
      <c r="F28081" s="104"/>
    </row>
    <row r="28082" spans="5:6" x14ac:dyDescent="0.25">
      <c r="E28082" s="103"/>
      <c r="F28082" s="104"/>
    </row>
    <row r="28083" spans="5:6" x14ac:dyDescent="0.25">
      <c r="E28083" s="103"/>
      <c r="F28083" s="104"/>
    </row>
    <row r="28084" spans="5:6" x14ac:dyDescent="0.25">
      <c r="E28084" s="103"/>
      <c r="F28084" s="104"/>
    </row>
    <row r="28085" spans="5:6" x14ac:dyDescent="0.25">
      <c r="E28085" s="103"/>
      <c r="F28085" s="104"/>
    </row>
    <row r="28086" spans="5:6" x14ac:dyDescent="0.25">
      <c r="E28086" s="103"/>
      <c r="F28086" s="104"/>
    </row>
    <row r="28087" spans="5:6" x14ac:dyDescent="0.25">
      <c r="E28087" s="103"/>
      <c r="F28087" s="104"/>
    </row>
    <row r="28088" spans="5:6" x14ac:dyDescent="0.25">
      <c r="E28088" s="103"/>
      <c r="F28088" s="104"/>
    </row>
    <row r="28089" spans="5:6" x14ac:dyDescent="0.25">
      <c r="E28089" s="103"/>
      <c r="F28089" s="104"/>
    </row>
    <row r="28090" spans="5:6" x14ac:dyDescent="0.25">
      <c r="E28090" s="103"/>
      <c r="F28090" s="104"/>
    </row>
    <row r="28091" spans="5:6" x14ac:dyDescent="0.25">
      <c r="E28091" s="103"/>
      <c r="F28091" s="104"/>
    </row>
    <row r="28092" spans="5:6" x14ac:dyDescent="0.25">
      <c r="E28092" s="103"/>
      <c r="F28092" s="104"/>
    </row>
    <row r="28093" spans="5:6" x14ac:dyDescent="0.25">
      <c r="E28093" s="103"/>
      <c r="F28093" s="104"/>
    </row>
    <row r="28094" spans="5:6" x14ac:dyDescent="0.25">
      <c r="E28094" s="103"/>
      <c r="F28094" s="104"/>
    </row>
    <row r="28095" spans="5:6" x14ac:dyDescent="0.25">
      <c r="E28095" s="103"/>
      <c r="F28095" s="104"/>
    </row>
    <row r="28096" spans="5:6" x14ac:dyDescent="0.25">
      <c r="E28096" s="103"/>
      <c r="F28096" s="104"/>
    </row>
    <row r="28097" spans="5:6" x14ac:dyDescent="0.25">
      <c r="E28097" s="103"/>
      <c r="F28097" s="104"/>
    </row>
    <row r="28098" spans="5:6" x14ac:dyDescent="0.25">
      <c r="E28098" s="103"/>
      <c r="F28098" s="104"/>
    </row>
    <row r="28099" spans="5:6" x14ac:dyDescent="0.25">
      <c r="E28099" s="103"/>
      <c r="F28099" s="104"/>
    </row>
    <row r="28100" spans="5:6" x14ac:dyDescent="0.25">
      <c r="E28100" s="103"/>
      <c r="F28100" s="104"/>
    </row>
    <row r="28101" spans="5:6" x14ac:dyDescent="0.25">
      <c r="E28101" s="103"/>
      <c r="F28101" s="104"/>
    </row>
    <row r="28102" spans="5:6" x14ac:dyDescent="0.25">
      <c r="E28102" s="103"/>
      <c r="F28102" s="104"/>
    </row>
    <row r="28103" spans="5:6" x14ac:dyDescent="0.25">
      <c r="E28103" s="103"/>
      <c r="F28103" s="104"/>
    </row>
    <row r="28104" spans="5:6" x14ac:dyDescent="0.25">
      <c r="E28104" s="103"/>
      <c r="F28104" s="104"/>
    </row>
    <row r="28105" spans="5:6" x14ac:dyDescent="0.25">
      <c r="E28105" s="103"/>
      <c r="F28105" s="104"/>
    </row>
    <row r="28106" spans="5:6" x14ac:dyDescent="0.25">
      <c r="E28106" s="103"/>
      <c r="F28106" s="104"/>
    </row>
    <row r="28107" spans="5:6" x14ac:dyDescent="0.25">
      <c r="E28107" s="103"/>
      <c r="F28107" s="104"/>
    </row>
    <row r="28108" spans="5:6" x14ac:dyDescent="0.25">
      <c r="E28108" s="103"/>
      <c r="F28108" s="104"/>
    </row>
    <row r="28109" spans="5:6" x14ac:dyDescent="0.25">
      <c r="E28109" s="103"/>
      <c r="F28109" s="104"/>
    </row>
    <row r="28110" spans="5:6" x14ac:dyDescent="0.25">
      <c r="E28110" s="103"/>
      <c r="F28110" s="104"/>
    </row>
    <row r="28111" spans="5:6" x14ac:dyDescent="0.25">
      <c r="E28111" s="103"/>
      <c r="F28111" s="104"/>
    </row>
    <row r="28112" spans="5:6" x14ac:dyDescent="0.25">
      <c r="E28112" s="103"/>
      <c r="F28112" s="104"/>
    </row>
    <row r="28113" spans="5:6" x14ac:dyDescent="0.25">
      <c r="E28113" s="103"/>
      <c r="F28113" s="104"/>
    </row>
    <row r="28114" spans="5:6" x14ac:dyDescent="0.25">
      <c r="E28114" s="103"/>
      <c r="F28114" s="104"/>
    </row>
    <row r="28115" spans="5:6" x14ac:dyDescent="0.25">
      <c r="E28115" s="103"/>
      <c r="F28115" s="104"/>
    </row>
    <row r="28116" spans="5:6" x14ac:dyDescent="0.25">
      <c r="E28116" s="103"/>
      <c r="F28116" s="104"/>
    </row>
    <row r="28117" spans="5:6" x14ac:dyDescent="0.25">
      <c r="E28117" s="103"/>
      <c r="F28117" s="104"/>
    </row>
    <row r="28118" spans="5:6" x14ac:dyDescent="0.25">
      <c r="E28118" s="103"/>
      <c r="F28118" s="104"/>
    </row>
    <row r="28119" spans="5:6" x14ac:dyDescent="0.25">
      <c r="E28119" s="103"/>
      <c r="F28119" s="104"/>
    </row>
    <row r="28120" spans="5:6" x14ac:dyDescent="0.25">
      <c r="E28120" s="103"/>
      <c r="F28120" s="104"/>
    </row>
    <row r="28121" spans="5:6" x14ac:dyDescent="0.25">
      <c r="E28121" s="103"/>
      <c r="F28121" s="104"/>
    </row>
    <row r="28122" spans="5:6" x14ac:dyDescent="0.25">
      <c r="E28122" s="103"/>
      <c r="F28122" s="104"/>
    </row>
    <row r="28123" spans="5:6" x14ac:dyDescent="0.25">
      <c r="E28123" s="103"/>
      <c r="F28123" s="104"/>
    </row>
    <row r="28124" spans="5:6" x14ac:dyDescent="0.25">
      <c r="E28124" s="103"/>
      <c r="F28124" s="104"/>
    </row>
    <row r="28125" spans="5:6" x14ac:dyDescent="0.25">
      <c r="E28125" s="103"/>
      <c r="F28125" s="104"/>
    </row>
    <row r="28126" spans="5:6" x14ac:dyDescent="0.25">
      <c r="E28126" s="103"/>
      <c r="F28126" s="104"/>
    </row>
    <row r="28127" spans="5:6" x14ac:dyDescent="0.25">
      <c r="E28127" s="103"/>
      <c r="F28127" s="104"/>
    </row>
    <row r="28128" spans="5:6" x14ac:dyDescent="0.25">
      <c r="E28128" s="103"/>
      <c r="F28128" s="104"/>
    </row>
    <row r="28129" spans="5:6" x14ac:dyDescent="0.25">
      <c r="E28129" s="103"/>
      <c r="F28129" s="104"/>
    </row>
    <row r="28130" spans="5:6" x14ac:dyDescent="0.25">
      <c r="E28130" s="103"/>
      <c r="F28130" s="104"/>
    </row>
    <row r="28131" spans="5:6" x14ac:dyDescent="0.25">
      <c r="E28131" s="103"/>
      <c r="F28131" s="104"/>
    </row>
    <row r="28132" spans="5:6" x14ac:dyDescent="0.25">
      <c r="E28132" s="103"/>
      <c r="F28132" s="104"/>
    </row>
    <row r="28133" spans="5:6" x14ac:dyDescent="0.25">
      <c r="E28133" s="103"/>
      <c r="F28133" s="104"/>
    </row>
    <row r="28134" spans="5:6" x14ac:dyDescent="0.25">
      <c r="E28134" s="103"/>
      <c r="F28134" s="104"/>
    </row>
    <row r="28135" spans="5:6" x14ac:dyDescent="0.25">
      <c r="E28135" s="103"/>
      <c r="F28135" s="104"/>
    </row>
    <row r="28136" spans="5:6" x14ac:dyDescent="0.25">
      <c r="E28136" s="103"/>
      <c r="F28136" s="104"/>
    </row>
    <row r="28137" spans="5:6" x14ac:dyDescent="0.25">
      <c r="E28137" s="103"/>
      <c r="F28137" s="104"/>
    </row>
    <row r="28138" spans="5:6" x14ac:dyDescent="0.25">
      <c r="E28138" s="103"/>
      <c r="F28138" s="104"/>
    </row>
    <row r="28139" spans="5:6" x14ac:dyDescent="0.25">
      <c r="E28139" s="103"/>
      <c r="F28139" s="104"/>
    </row>
    <row r="28140" spans="5:6" x14ac:dyDescent="0.25">
      <c r="E28140" s="103"/>
      <c r="F28140" s="104"/>
    </row>
    <row r="28141" spans="5:6" x14ac:dyDescent="0.25">
      <c r="E28141" s="103"/>
      <c r="F28141" s="104"/>
    </row>
    <row r="28142" spans="5:6" x14ac:dyDescent="0.25">
      <c r="E28142" s="103"/>
      <c r="F28142" s="104"/>
    </row>
    <row r="28143" spans="5:6" x14ac:dyDescent="0.25">
      <c r="E28143" s="103"/>
      <c r="F28143" s="104"/>
    </row>
    <row r="28144" spans="5:6" x14ac:dyDescent="0.25">
      <c r="E28144" s="103"/>
      <c r="F28144" s="104"/>
    </row>
    <row r="28145" spans="5:6" x14ac:dyDescent="0.25">
      <c r="E28145" s="103"/>
      <c r="F28145" s="104"/>
    </row>
    <row r="28146" spans="5:6" x14ac:dyDescent="0.25">
      <c r="E28146" s="103"/>
      <c r="F28146" s="104"/>
    </row>
    <row r="28147" spans="5:6" x14ac:dyDescent="0.25">
      <c r="E28147" s="103"/>
      <c r="F28147" s="104"/>
    </row>
    <row r="28148" spans="5:6" x14ac:dyDescent="0.25">
      <c r="E28148" s="103"/>
      <c r="F28148" s="104"/>
    </row>
    <row r="28149" spans="5:6" x14ac:dyDescent="0.25">
      <c r="E28149" s="103"/>
      <c r="F28149" s="104"/>
    </row>
    <row r="28150" spans="5:6" x14ac:dyDescent="0.25">
      <c r="E28150" s="103"/>
      <c r="F28150" s="104"/>
    </row>
    <row r="28151" spans="5:6" x14ac:dyDescent="0.25">
      <c r="E28151" s="103"/>
      <c r="F28151" s="104"/>
    </row>
    <row r="28152" spans="5:6" x14ac:dyDescent="0.25">
      <c r="E28152" s="103"/>
      <c r="F28152" s="104"/>
    </row>
    <row r="28153" spans="5:6" x14ac:dyDescent="0.25">
      <c r="E28153" s="103"/>
      <c r="F28153" s="104"/>
    </row>
    <row r="28154" spans="5:6" x14ac:dyDescent="0.25">
      <c r="E28154" s="103"/>
      <c r="F28154" s="104"/>
    </row>
    <row r="28155" spans="5:6" x14ac:dyDescent="0.25">
      <c r="E28155" s="103"/>
      <c r="F28155" s="104"/>
    </row>
    <row r="28156" spans="5:6" x14ac:dyDescent="0.25">
      <c r="E28156" s="103"/>
      <c r="F28156" s="104"/>
    </row>
    <row r="28157" spans="5:6" x14ac:dyDescent="0.25">
      <c r="E28157" s="103"/>
      <c r="F28157" s="104"/>
    </row>
    <row r="28158" spans="5:6" x14ac:dyDescent="0.25">
      <c r="E28158" s="103"/>
      <c r="F28158" s="104"/>
    </row>
    <row r="28159" spans="5:6" x14ac:dyDescent="0.25">
      <c r="E28159" s="103"/>
      <c r="F28159" s="104"/>
    </row>
    <row r="28160" spans="5:6" x14ac:dyDescent="0.25">
      <c r="E28160" s="103"/>
      <c r="F28160" s="104"/>
    </row>
    <row r="28161" spans="5:6" x14ac:dyDescent="0.25">
      <c r="E28161" s="103"/>
      <c r="F28161" s="104"/>
    </row>
    <row r="28162" spans="5:6" x14ac:dyDescent="0.25">
      <c r="E28162" s="103"/>
      <c r="F28162" s="104"/>
    </row>
    <row r="28163" spans="5:6" x14ac:dyDescent="0.25">
      <c r="E28163" s="103"/>
      <c r="F28163" s="104"/>
    </row>
    <row r="28164" spans="5:6" x14ac:dyDescent="0.25">
      <c r="E28164" s="103"/>
      <c r="F28164" s="104"/>
    </row>
    <row r="28165" spans="5:6" x14ac:dyDescent="0.25">
      <c r="E28165" s="103"/>
      <c r="F28165" s="104"/>
    </row>
    <row r="28166" spans="5:6" x14ac:dyDescent="0.25">
      <c r="E28166" s="103"/>
      <c r="F28166" s="104"/>
    </row>
    <row r="28167" spans="5:6" x14ac:dyDescent="0.25">
      <c r="E28167" s="103"/>
      <c r="F28167" s="104"/>
    </row>
    <row r="28168" spans="5:6" x14ac:dyDescent="0.25">
      <c r="E28168" s="103"/>
      <c r="F28168" s="104"/>
    </row>
    <row r="28169" spans="5:6" x14ac:dyDescent="0.25">
      <c r="E28169" s="103"/>
      <c r="F28169" s="104"/>
    </row>
    <row r="28170" spans="5:6" x14ac:dyDescent="0.25">
      <c r="E28170" s="103"/>
      <c r="F28170" s="104"/>
    </row>
    <row r="28171" spans="5:6" x14ac:dyDescent="0.25">
      <c r="E28171" s="103"/>
      <c r="F28171" s="104"/>
    </row>
    <row r="28172" spans="5:6" x14ac:dyDescent="0.25">
      <c r="E28172" s="103"/>
      <c r="F28172" s="104"/>
    </row>
    <row r="28173" spans="5:6" x14ac:dyDescent="0.25">
      <c r="E28173" s="103"/>
      <c r="F28173" s="104"/>
    </row>
    <row r="28174" spans="5:6" x14ac:dyDescent="0.25">
      <c r="E28174" s="103"/>
      <c r="F28174" s="104"/>
    </row>
    <row r="28175" spans="5:6" x14ac:dyDescent="0.25">
      <c r="E28175" s="103"/>
      <c r="F28175" s="104"/>
    </row>
    <row r="28176" spans="5:6" x14ac:dyDescent="0.25">
      <c r="E28176" s="103"/>
      <c r="F28176" s="104"/>
    </row>
    <row r="28177" spans="5:6" x14ac:dyDescent="0.25">
      <c r="E28177" s="103"/>
      <c r="F28177" s="104"/>
    </row>
    <row r="28178" spans="5:6" x14ac:dyDescent="0.25">
      <c r="E28178" s="103"/>
      <c r="F28178" s="104"/>
    </row>
    <row r="28179" spans="5:6" x14ac:dyDescent="0.25">
      <c r="E28179" s="103"/>
      <c r="F28179" s="104"/>
    </row>
    <row r="28180" spans="5:6" x14ac:dyDescent="0.25">
      <c r="E28180" s="103"/>
      <c r="F28180" s="104"/>
    </row>
    <row r="28181" spans="5:6" x14ac:dyDescent="0.25">
      <c r="E28181" s="103"/>
      <c r="F28181" s="104"/>
    </row>
    <row r="28182" spans="5:6" x14ac:dyDescent="0.25">
      <c r="E28182" s="103"/>
      <c r="F28182" s="104"/>
    </row>
    <row r="28183" spans="5:6" x14ac:dyDescent="0.25">
      <c r="E28183" s="103"/>
      <c r="F28183" s="104"/>
    </row>
    <row r="28184" spans="5:6" x14ac:dyDescent="0.25">
      <c r="E28184" s="103"/>
      <c r="F28184" s="104"/>
    </row>
    <row r="28185" spans="5:6" x14ac:dyDescent="0.25">
      <c r="E28185" s="103"/>
      <c r="F28185" s="104"/>
    </row>
    <row r="28186" spans="5:6" x14ac:dyDescent="0.25">
      <c r="E28186" s="103"/>
      <c r="F28186" s="104"/>
    </row>
    <row r="28187" spans="5:6" x14ac:dyDescent="0.25">
      <c r="E28187" s="103"/>
      <c r="F28187" s="104"/>
    </row>
    <row r="28188" spans="5:6" x14ac:dyDescent="0.25">
      <c r="E28188" s="103"/>
      <c r="F28188" s="104"/>
    </row>
    <row r="28189" spans="5:6" x14ac:dyDescent="0.25">
      <c r="E28189" s="103"/>
      <c r="F28189" s="104"/>
    </row>
    <row r="28190" spans="5:6" x14ac:dyDescent="0.25">
      <c r="E28190" s="103"/>
      <c r="F28190" s="104"/>
    </row>
    <row r="28191" spans="5:6" x14ac:dyDescent="0.25">
      <c r="E28191" s="103"/>
      <c r="F28191" s="104"/>
    </row>
    <row r="28192" spans="5:6" x14ac:dyDescent="0.25">
      <c r="E28192" s="103"/>
      <c r="F28192" s="104"/>
    </row>
    <row r="28193" spans="5:6" x14ac:dyDescent="0.25">
      <c r="E28193" s="103"/>
      <c r="F28193" s="104"/>
    </row>
    <row r="28194" spans="5:6" x14ac:dyDescent="0.25">
      <c r="E28194" s="103"/>
      <c r="F28194" s="104"/>
    </row>
    <row r="28195" spans="5:6" x14ac:dyDescent="0.25">
      <c r="E28195" s="103"/>
      <c r="F28195" s="104"/>
    </row>
    <row r="28196" spans="5:6" x14ac:dyDescent="0.25">
      <c r="E28196" s="103"/>
      <c r="F28196" s="104"/>
    </row>
    <row r="28197" spans="5:6" x14ac:dyDescent="0.25">
      <c r="E28197" s="103"/>
      <c r="F28197" s="104"/>
    </row>
    <row r="28198" spans="5:6" x14ac:dyDescent="0.25">
      <c r="E28198" s="103"/>
      <c r="F28198" s="104"/>
    </row>
    <row r="28199" spans="5:6" x14ac:dyDescent="0.25">
      <c r="E28199" s="103"/>
      <c r="F28199" s="104"/>
    </row>
    <row r="28200" spans="5:6" x14ac:dyDescent="0.25">
      <c r="E28200" s="103"/>
      <c r="F28200" s="104"/>
    </row>
    <row r="28201" spans="5:6" x14ac:dyDescent="0.25">
      <c r="E28201" s="103"/>
      <c r="F28201" s="104"/>
    </row>
    <row r="28202" spans="5:6" x14ac:dyDescent="0.25">
      <c r="E28202" s="103"/>
      <c r="F28202" s="104"/>
    </row>
    <row r="28203" spans="5:6" x14ac:dyDescent="0.25">
      <c r="E28203" s="103"/>
      <c r="F28203" s="104"/>
    </row>
    <row r="28204" spans="5:6" x14ac:dyDescent="0.25">
      <c r="E28204" s="103"/>
      <c r="F28204" s="104"/>
    </row>
    <row r="28205" spans="5:6" x14ac:dyDescent="0.25">
      <c r="E28205" s="103"/>
      <c r="F28205" s="104"/>
    </row>
    <row r="28206" spans="5:6" x14ac:dyDescent="0.25">
      <c r="E28206" s="103"/>
      <c r="F28206" s="104"/>
    </row>
    <row r="28207" spans="5:6" x14ac:dyDescent="0.25">
      <c r="E28207" s="103"/>
      <c r="F28207" s="104"/>
    </row>
    <row r="28208" spans="5:6" x14ac:dyDescent="0.25">
      <c r="E28208" s="103"/>
      <c r="F28208" s="104"/>
    </row>
    <row r="28209" spans="5:6" x14ac:dyDescent="0.25">
      <c r="E28209" s="103"/>
      <c r="F28209" s="104"/>
    </row>
    <row r="28210" spans="5:6" x14ac:dyDescent="0.25">
      <c r="E28210" s="103"/>
      <c r="F28210" s="104"/>
    </row>
    <row r="28211" spans="5:6" x14ac:dyDescent="0.25">
      <c r="E28211" s="103"/>
      <c r="F28211" s="104"/>
    </row>
    <row r="28212" spans="5:6" x14ac:dyDescent="0.25">
      <c r="E28212" s="103"/>
      <c r="F28212" s="104"/>
    </row>
    <row r="28213" spans="5:6" x14ac:dyDescent="0.25">
      <c r="E28213" s="103"/>
      <c r="F28213" s="104"/>
    </row>
    <row r="28214" spans="5:6" x14ac:dyDescent="0.25">
      <c r="E28214" s="103"/>
      <c r="F28214" s="104"/>
    </row>
    <row r="28215" spans="5:6" x14ac:dyDescent="0.25">
      <c r="E28215" s="103"/>
      <c r="F28215" s="104"/>
    </row>
    <row r="28216" spans="5:6" x14ac:dyDescent="0.25">
      <c r="E28216" s="103"/>
      <c r="F28216" s="104"/>
    </row>
    <row r="28217" spans="5:6" x14ac:dyDescent="0.25">
      <c r="E28217" s="103"/>
      <c r="F28217" s="104"/>
    </row>
    <row r="28218" spans="5:6" x14ac:dyDescent="0.25">
      <c r="E28218" s="103"/>
      <c r="F28218" s="104"/>
    </row>
    <row r="28219" spans="5:6" x14ac:dyDescent="0.25">
      <c r="E28219" s="103"/>
      <c r="F28219" s="104"/>
    </row>
    <row r="28220" spans="5:6" x14ac:dyDescent="0.25">
      <c r="E28220" s="103"/>
      <c r="F28220" s="104"/>
    </row>
    <row r="28221" spans="5:6" x14ac:dyDescent="0.25">
      <c r="E28221" s="103"/>
      <c r="F28221" s="104"/>
    </row>
    <row r="28222" spans="5:6" x14ac:dyDescent="0.25">
      <c r="E28222" s="103"/>
      <c r="F28222" s="104"/>
    </row>
    <row r="28223" spans="5:6" x14ac:dyDescent="0.25">
      <c r="E28223" s="103"/>
      <c r="F28223" s="104"/>
    </row>
    <row r="28224" spans="5:6" x14ac:dyDescent="0.25">
      <c r="E28224" s="103"/>
      <c r="F28224" s="104"/>
    </row>
    <row r="28225" spans="5:6" x14ac:dyDescent="0.25">
      <c r="E28225" s="103"/>
      <c r="F28225" s="104"/>
    </row>
    <row r="28226" spans="5:6" x14ac:dyDescent="0.25">
      <c r="E28226" s="103"/>
      <c r="F28226" s="104"/>
    </row>
    <row r="28227" spans="5:6" x14ac:dyDescent="0.25">
      <c r="E28227" s="103"/>
      <c r="F28227" s="104"/>
    </row>
    <row r="28228" spans="5:6" x14ac:dyDescent="0.25">
      <c r="E28228" s="103"/>
      <c r="F28228" s="104"/>
    </row>
    <row r="28229" spans="5:6" x14ac:dyDescent="0.25">
      <c r="E28229" s="103"/>
      <c r="F28229" s="104"/>
    </row>
    <row r="28230" spans="5:6" x14ac:dyDescent="0.25">
      <c r="E28230" s="103"/>
      <c r="F28230" s="104"/>
    </row>
    <row r="28231" spans="5:6" x14ac:dyDescent="0.25">
      <c r="E28231" s="103"/>
      <c r="F28231" s="104"/>
    </row>
    <row r="28232" spans="5:6" x14ac:dyDescent="0.25">
      <c r="E28232" s="103"/>
      <c r="F28232" s="104"/>
    </row>
    <row r="28233" spans="5:6" x14ac:dyDescent="0.25">
      <c r="E28233" s="103"/>
      <c r="F28233" s="104"/>
    </row>
    <row r="28234" spans="5:6" x14ac:dyDescent="0.25">
      <c r="E28234" s="103"/>
      <c r="F28234" s="104"/>
    </row>
    <row r="28235" spans="5:6" x14ac:dyDescent="0.25">
      <c r="E28235" s="103"/>
      <c r="F28235" s="104"/>
    </row>
    <row r="28236" spans="5:6" x14ac:dyDescent="0.25">
      <c r="E28236" s="103"/>
      <c r="F28236" s="104"/>
    </row>
    <row r="28237" spans="5:6" x14ac:dyDescent="0.25">
      <c r="E28237" s="103"/>
      <c r="F28237" s="104"/>
    </row>
    <row r="28238" spans="5:6" x14ac:dyDescent="0.25">
      <c r="E28238" s="103"/>
      <c r="F28238" s="104"/>
    </row>
    <row r="28239" spans="5:6" x14ac:dyDescent="0.25">
      <c r="E28239" s="103"/>
      <c r="F28239" s="104"/>
    </row>
    <row r="28240" spans="5:6" x14ac:dyDescent="0.25">
      <c r="E28240" s="103"/>
      <c r="F28240" s="104"/>
    </row>
    <row r="28241" spans="5:6" x14ac:dyDescent="0.25">
      <c r="E28241" s="103"/>
      <c r="F28241" s="104"/>
    </row>
    <row r="28242" spans="5:6" x14ac:dyDescent="0.25">
      <c r="E28242" s="103"/>
      <c r="F28242" s="104"/>
    </row>
    <row r="28243" spans="5:6" x14ac:dyDescent="0.25">
      <c r="E28243" s="103"/>
      <c r="F28243" s="104"/>
    </row>
    <row r="28244" spans="5:6" x14ac:dyDescent="0.25">
      <c r="E28244" s="103"/>
      <c r="F28244" s="104"/>
    </row>
    <row r="28245" spans="5:6" x14ac:dyDescent="0.25">
      <c r="E28245" s="103"/>
      <c r="F28245" s="104"/>
    </row>
    <row r="28246" spans="5:6" x14ac:dyDescent="0.25">
      <c r="E28246" s="103"/>
      <c r="F28246" s="104"/>
    </row>
    <row r="28247" spans="5:6" x14ac:dyDescent="0.25">
      <c r="E28247" s="103"/>
      <c r="F28247" s="104"/>
    </row>
    <row r="28248" spans="5:6" x14ac:dyDescent="0.25">
      <c r="E28248" s="103"/>
      <c r="F28248" s="104"/>
    </row>
    <row r="28249" spans="5:6" x14ac:dyDescent="0.25">
      <c r="E28249" s="103"/>
      <c r="F28249" s="104"/>
    </row>
    <row r="28250" spans="5:6" x14ac:dyDescent="0.25">
      <c r="E28250" s="103"/>
      <c r="F28250" s="104"/>
    </row>
    <row r="28251" spans="5:6" x14ac:dyDescent="0.25">
      <c r="E28251" s="103"/>
      <c r="F28251" s="104"/>
    </row>
    <row r="28252" spans="5:6" x14ac:dyDescent="0.25">
      <c r="E28252" s="103"/>
      <c r="F28252" s="104"/>
    </row>
    <row r="28253" spans="5:6" x14ac:dyDescent="0.25">
      <c r="E28253" s="103"/>
      <c r="F28253" s="104"/>
    </row>
    <row r="28254" spans="5:6" x14ac:dyDescent="0.25">
      <c r="E28254" s="103"/>
      <c r="F28254" s="104"/>
    </row>
    <row r="28255" spans="5:6" x14ac:dyDescent="0.25">
      <c r="E28255" s="103"/>
      <c r="F28255" s="104"/>
    </row>
    <row r="28256" spans="5:6" x14ac:dyDescent="0.25">
      <c r="E28256" s="103"/>
      <c r="F28256" s="104"/>
    </row>
    <row r="28257" spans="5:6" x14ac:dyDescent="0.25">
      <c r="E28257" s="103"/>
      <c r="F28257" s="104"/>
    </row>
    <row r="28258" spans="5:6" x14ac:dyDescent="0.25">
      <c r="E28258" s="103"/>
      <c r="F28258" s="104"/>
    </row>
    <row r="28259" spans="5:6" x14ac:dyDescent="0.25">
      <c r="E28259" s="103"/>
      <c r="F28259" s="104"/>
    </row>
    <row r="28260" spans="5:6" x14ac:dyDescent="0.25">
      <c r="E28260" s="103"/>
      <c r="F28260" s="104"/>
    </row>
    <row r="28261" spans="5:6" x14ac:dyDescent="0.25">
      <c r="E28261" s="103"/>
      <c r="F28261" s="104"/>
    </row>
    <row r="28262" spans="5:6" x14ac:dyDescent="0.25">
      <c r="E28262" s="103"/>
      <c r="F28262" s="104"/>
    </row>
    <row r="28263" spans="5:6" x14ac:dyDescent="0.25">
      <c r="E28263" s="103"/>
      <c r="F28263" s="104"/>
    </row>
    <row r="28264" spans="5:6" x14ac:dyDescent="0.25">
      <c r="E28264" s="103"/>
      <c r="F28264" s="104"/>
    </row>
    <row r="28265" spans="5:6" x14ac:dyDescent="0.25">
      <c r="E28265" s="103"/>
      <c r="F28265" s="104"/>
    </row>
    <row r="28266" spans="5:6" x14ac:dyDescent="0.25">
      <c r="E28266" s="103"/>
      <c r="F28266" s="104"/>
    </row>
    <row r="28267" spans="5:6" x14ac:dyDescent="0.25">
      <c r="E28267" s="103"/>
      <c r="F28267" s="104"/>
    </row>
    <row r="28268" spans="5:6" x14ac:dyDescent="0.25">
      <c r="E28268" s="103"/>
      <c r="F28268" s="104"/>
    </row>
    <row r="28269" spans="5:6" x14ac:dyDescent="0.25">
      <c r="E28269" s="103"/>
      <c r="F28269" s="104"/>
    </row>
    <row r="28270" spans="5:6" x14ac:dyDescent="0.25">
      <c r="E28270" s="103"/>
      <c r="F28270" s="104"/>
    </row>
    <row r="28271" spans="5:6" x14ac:dyDescent="0.25">
      <c r="E28271" s="103"/>
      <c r="F28271" s="104"/>
    </row>
    <row r="28272" spans="5:6" x14ac:dyDescent="0.25">
      <c r="E28272" s="103"/>
      <c r="F28272" s="104"/>
    </row>
    <row r="28273" spans="5:6" x14ac:dyDescent="0.25">
      <c r="E28273" s="103"/>
      <c r="F28273" s="104"/>
    </row>
    <row r="28274" spans="5:6" x14ac:dyDescent="0.25">
      <c r="E28274" s="103"/>
      <c r="F28274" s="104"/>
    </row>
    <row r="28275" spans="5:6" x14ac:dyDescent="0.25">
      <c r="E28275" s="103"/>
      <c r="F28275" s="104"/>
    </row>
    <row r="28276" spans="5:6" x14ac:dyDescent="0.25">
      <c r="E28276" s="103"/>
      <c r="F28276" s="104"/>
    </row>
    <row r="28277" spans="5:6" x14ac:dyDescent="0.25">
      <c r="E28277" s="103"/>
      <c r="F28277" s="104"/>
    </row>
    <row r="28278" spans="5:6" x14ac:dyDescent="0.25">
      <c r="E28278" s="103"/>
      <c r="F28278" s="104"/>
    </row>
    <row r="28279" spans="5:6" x14ac:dyDescent="0.25">
      <c r="E28279" s="103"/>
      <c r="F28279" s="104"/>
    </row>
    <row r="28280" spans="5:6" x14ac:dyDescent="0.25">
      <c r="E28280" s="103"/>
      <c r="F28280" s="104"/>
    </row>
    <row r="28281" spans="5:6" x14ac:dyDescent="0.25">
      <c r="E28281" s="103"/>
      <c r="F28281" s="104"/>
    </row>
    <row r="28282" spans="5:6" x14ac:dyDescent="0.25">
      <c r="E28282" s="103"/>
      <c r="F28282" s="104"/>
    </row>
    <row r="28283" spans="5:6" x14ac:dyDescent="0.25">
      <c r="E28283" s="103"/>
      <c r="F28283" s="104"/>
    </row>
    <row r="28284" spans="5:6" x14ac:dyDescent="0.25">
      <c r="E28284" s="103"/>
      <c r="F28284" s="104"/>
    </row>
    <row r="28285" spans="5:6" x14ac:dyDescent="0.25">
      <c r="E28285" s="103"/>
      <c r="F28285" s="104"/>
    </row>
    <row r="28286" spans="5:6" x14ac:dyDescent="0.25">
      <c r="E28286" s="103"/>
      <c r="F28286" s="104"/>
    </row>
    <row r="28287" spans="5:6" x14ac:dyDescent="0.25">
      <c r="E28287" s="103"/>
      <c r="F28287" s="104"/>
    </row>
    <row r="28288" spans="5:6" x14ac:dyDescent="0.25">
      <c r="E28288" s="103"/>
      <c r="F28288" s="104"/>
    </row>
    <row r="28289" spans="5:6" x14ac:dyDescent="0.25">
      <c r="E28289" s="103"/>
      <c r="F28289" s="104"/>
    </row>
    <row r="28290" spans="5:6" x14ac:dyDescent="0.25">
      <c r="E28290" s="103"/>
      <c r="F28290" s="104"/>
    </row>
    <row r="28291" spans="5:6" x14ac:dyDescent="0.25">
      <c r="E28291" s="103"/>
      <c r="F28291" s="104"/>
    </row>
    <row r="28292" spans="5:6" x14ac:dyDescent="0.25">
      <c r="E28292" s="103"/>
      <c r="F28292" s="104"/>
    </row>
    <row r="28293" spans="5:6" x14ac:dyDescent="0.25">
      <c r="E28293" s="103"/>
      <c r="F28293" s="104"/>
    </row>
    <row r="28294" spans="5:6" x14ac:dyDescent="0.25">
      <c r="E28294" s="103"/>
      <c r="F28294" s="104"/>
    </row>
    <row r="28295" spans="5:6" x14ac:dyDescent="0.25">
      <c r="E28295" s="103"/>
      <c r="F28295" s="104"/>
    </row>
    <row r="28296" spans="5:6" x14ac:dyDescent="0.25">
      <c r="E28296" s="103"/>
      <c r="F28296" s="104"/>
    </row>
    <row r="28297" spans="5:6" x14ac:dyDescent="0.25">
      <c r="E28297" s="103"/>
      <c r="F28297" s="104"/>
    </row>
    <row r="28298" spans="5:6" x14ac:dyDescent="0.25">
      <c r="E28298" s="103"/>
      <c r="F28298" s="104"/>
    </row>
    <row r="28299" spans="5:6" x14ac:dyDescent="0.25">
      <c r="E28299" s="103"/>
      <c r="F28299" s="104"/>
    </row>
    <row r="28300" spans="5:6" x14ac:dyDescent="0.25">
      <c r="E28300" s="103"/>
      <c r="F28300" s="104"/>
    </row>
    <row r="28301" spans="5:6" x14ac:dyDescent="0.25">
      <c r="E28301" s="103"/>
      <c r="F28301" s="104"/>
    </row>
    <row r="28302" spans="5:6" x14ac:dyDescent="0.25">
      <c r="E28302" s="103"/>
      <c r="F28302" s="104"/>
    </row>
    <row r="28303" spans="5:6" x14ac:dyDescent="0.25">
      <c r="E28303" s="103"/>
      <c r="F28303" s="104"/>
    </row>
    <row r="28304" spans="5:6" x14ac:dyDescent="0.25">
      <c r="E28304" s="103"/>
      <c r="F28304" s="104"/>
    </row>
    <row r="28305" spans="5:6" x14ac:dyDescent="0.25">
      <c r="E28305" s="103"/>
      <c r="F28305" s="104"/>
    </row>
    <row r="28306" spans="5:6" x14ac:dyDescent="0.25">
      <c r="E28306" s="103"/>
      <c r="F28306" s="104"/>
    </row>
    <row r="28307" spans="5:6" x14ac:dyDescent="0.25">
      <c r="E28307" s="103"/>
      <c r="F28307" s="104"/>
    </row>
    <row r="28308" spans="5:6" x14ac:dyDescent="0.25">
      <c r="E28308" s="103"/>
      <c r="F28308" s="104"/>
    </row>
    <row r="28309" spans="5:6" x14ac:dyDescent="0.25">
      <c r="E28309" s="103"/>
      <c r="F28309" s="104"/>
    </row>
    <row r="28310" spans="5:6" x14ac:dyDescent="0.25">
      <c r="E28310" s="103"/>
      <c r="F28310" s="104"/>
    </row>
    <row r="28311" spans="5:6" x14ac:dyDescent="0.25">
      <c r="E28311" s="103"/>
      <c r="F28311" s="104"/>
    </row>
    <row r="28312" spans="5:6" x14ac:dyDescent="0.25">
      <c r="E28312" s="103"/>
      <c r="F28312" s="104"/>
    </row>
    <row r="28313" spans="5:6" x14ac:dyDescent="0.25">
      <c r="E28313" s="103"/>
      <c r="F28313" s="104"/>
    </row>
    <row r="28314" spans="5:6" x14ac:dyDescent="0.25">
      <c r="E28314" s="103"/>
      <c r="F28314" s="104"/>
    </row>
    <row r="28315" spans="5:6" x14ac:dyDescent="0.25">
      <c r="E28315" s="103"/>
      <c r="F28315" s="104"/>
    </row>
    <row r="28316" spans="5:6" x14ac:dyDescent="0.25">
      <c r="E28316" s="103"/>
      <c r="F28316" s="104"/>
    </row>
    <row r="28317" spans="5:6" x14ac:dyDescent="0.25">
      <c r="E28317" s="103"/>
      <c r="F28317" s="104"/>
    </row>
    <row r="28318" spans="5:6" x14ac:dyDescent="0.25">
      <c r="E28318" s="103"/>
      <c r="F28318" s="104"/>
    </row>
    <row r="28319" spans="5:6" x14ac:dyDescent="0.25">
      <c r="E28319" s="103"/>
      <c r="F28319" s="104"/>
    </row>
    <row r="28320" spans="5:6" x14ac:dyDescent="0.25">
      <c r="E28320" s="103"/>
      <c r="F28320" s="104"/>
    </row>
    <row r="28321" spans="5:6" x14ac:dyDescent="0.25">
      <c r="E28321" s="103"/>
      <c r="F28321" s="104"/>
    </row>
    <row r="28322" spans="5:6" x14ac:dyDescent="0.25">
      <c r="E28322" s="103"/>
      <c r="F28322" s="104"/>
    </row>
    <row r="28323" spans="5:6" x14ac:dyDescent="0.25">
      <c r="E28323" s="103"/>
      <c r="F28323" s="104"/>
    </row>
    <row r="28324" spans="5:6" x14ac:dyDescent="0.25">
      <c r="E28324" s="103"/>
      <c r="F28324" s="104"/>
    </row>
    <row r="28325" spans="5:6" x14ac:dyDescent="0.25">
      <c r="E28325" s="103"/>
      <c r="F28325" s="104"/>
    </row>
    <row r="28326" spans="5:6" x14ac:dyDescent="0.25">
      <c r="E28326" s="103"/>
      <c r="F28326" s="104"/>
    </row>
    <row r="28327" spans="5:6" x14ac:dyDescent="0.25">
      <c r="E28327" s="103"/>
      <c r="F28327" s="104"/>
    </row>
    <row r="28328" spans="5:6" x14ac:dyDescent="0.25">
      <c r="E28328" s="103"/>
      <c r="F28328" s="104"/>
    </row>
    <row r="28329" spans="5:6" x14ac:dyDescent="0.25">
      <c r="E28329" s="103"/>
      <c r="F28329" s="104"/>
    </row>
    <row r="28330" spans="5:6" x14ac:dyDescent="0.25">
      <c r="E28330" s="103"/>
      <c r="F28330" s="104"/>
    </row>
    <row r="28331" spans="5:6" x14ac:dyDescent="0.25">
      <c r="E28331" s="103"/>
      <c r="F28331" s="104"/>
    </row>
    <row r="28332" spans="5:6" x14ac:dyDescent="0.25">
      <c r="E28332" s="103"/>
      <c r="F28332" s="104"/>
    </row>
    <row r="28333" spans="5:6" x14ac:dyDescent="0.25">
      <c r="E28333" s="103"/>
      <c r="F28333" s="104"/>
    </row>
    <row r="28334" spans="5:6" x14ac:dyDescent="0.25">
      <c r="E28334" s="103"/>
      <c r="F28334" s="104"/>
    </row>
    <row r="28335" spans="5:6" x14ac:dyDescent="0.25">
      <c r="E28335" s="103"/>
      <c r="F28335" s="104"/>
    </row>
    <row r="28336" spans="5:6" x14ac:dyDescent="0.25">
      <c r="E28336" s="103"/>
      <c r="F28336" s="104"/>
    </row>
    <row r="28337" spans="5:6" x14ac:dyDescent="0.25">
      <c r="E28337" s="103"/>
      <c r="F28337" s="104"/>
    </row>
    <row r="28338" spans="5:6" x14ac:dyDescent="0.25">
      <c r="E28338" s="103"/>
      <c r="F28338" s="104"/>
    </row>
    <row r="28339" spans="5:6" x14ac:dyDescent="0.25">
      <c r="E28339" s="103"/>
      <c r="F28339" s="104"/>
    </row>
    <row r="28340" spans="5:6" x14ac:dyDescent="0.25">
      <c r="E28340" s="103"/>
      <c r="F28340" s="104"/>
    </row>
    <row r="28341" spans="5:6" x14ac:dyDescent="0.25">
      <c r="E28341" s="103"/>
      <c r="F28341" s="104"/>
    </row>
    <row r="28342" spans="5:6" x14ac:dyDescent="0.25">
      <c r="E28342" s="103"/>
      <c r="F28342" s="104"/>
    </row>
    <row r="28343" spans="5:6" x14ac:dyDescent="0.25">
      <c r="E28343" s="103"/>
      <c r="F28343" s="104"/>
    </row>
    <row r="28344" spans="5:6" x14ac:dyDescent="0.25">
      <c r="E28344" s="103"/>
      <c r="F28344" s="104"/>
    </row>
    <row r="28345" spans="5:6" x14ac:dyDescent="0.25">
      <c r="E28345" s="103"/>
      <c r="F28345" s="104"/>
    </row>
    <row r="28346" spans="5:6" x14ac:dyDescent="0.25">
      <c r="E28346" s="103"/>
      <c r="F28346" s="104"/>
    </row>
    <row r="28347" spans="5:6" x14ac:dyDescent="0.25">
      <c r="E28347" s="103"/>
      <c r="F28347" s="104"/>
    </row>
    <row r="28348" spans="5:6" x14ac:dyDescent="0.25">
      <c r="E28348" s="103"/>
      <c r="F28348" s="104"/>
    </row>
    <row r="28349" spans="5:6" x14ac:dyDescent="0.25">
      <c r="E28349" s="103"/>
      <c r="F28349" s="104"/>
    </row>
    <row r="28350" spans="5:6" x14ac:dyDescent="0.25">
      <c r="E28350" s="103"/>
      <c r="F28350" s="104"/>
    </row>
    <row r="28351" spans="5:6" x14ac:dyDescent="0.25">
      <c r="E28351" s="103"/>
      <c r="F28351" s="104"/>
    </row>
    <row r="28352" spans="5:6" x14ac:dyDescent="0.25">
      <c r="E28352" s="103"/>
      <c r="F28352" s="104"/>
    </row>
    <row r="28353" spans="5:6" x14ac:dyDescent="0.25">
      <c r="E28353" s="103"/>
      <c r="F28353" s="104"/>
    </row>
    <row r="28354" spans="5:6" x14ac:dyDescent="0.25">
      <c r="E28354" s="103"/>
      <c r="F28354" s="104"/>
    </row>
    <row r="28355" spans="5:6" x14ac:dyDescent="0.25">
      <c r="E28355" s="103"/>
      <c r="F28355" s="104"/>
    </row>
    <row r="28356" spans="5:6" x14ac:dyDescent="0.25">
      <c r="E28356" s="103"/>
      <c r="F28356" s="104"/>
    </row>
    <row r="28357" spans="5:6" x14ac:dyDescent="0.25">
      <c r="E28357" s="103"/>
      <c r="F28357" s="104"/>
    </row>
    <row r="28358" spans="5:6" x14ac:dyDescent="0.25">
      <c r="E28358" s="103"/>
      <c r="F28358" s="104"/>
    </row>
    <row r="28359" spans="5:6" x14ac:dyDescent="0.25">
      <c r="E28359" s="103"/>
      <c r="F28359" s="104"/>
    </row>
    <row r="28360" spans="5:6" x14ac:dyDescent="0.25">
      <c r="E28360" s="103"/>
      <c r="F28360" s="104"/>
    </row>
    <row r="28361" spans="5:6" x14ac:dyDescent="0.25">
      <c r="E28361" s="103"/>
      <c r="F28361" s="104"/>
    </row>
    <row r="28362" spans="5:6" x14ac:dyDescent="0.25">
      <c r="E28362" s="103"/>
      <c r="F28362" s="104"/>
    </row>
    <row r="28363" spans="5:6" x14ac:dyDescent="0.25">
      <c r="E28363" s="103"/>
      <c r="F28363" s="104"/>
    </row>
    <row r="28364" spans="5:6" x14ac:dyDescent="0.25">
      <c r="E28364" s="103"/>
      <c r="F28364" s="104"/>
    </row>
    <row r="28365" spans="5:6" x14ac:dyDescent="0.25">
      <c r="E28365" s="103"/>
      <c r="F28365" s="104"/>
    </row>
    <row r="28366" spans="5:6" x14ac:dyDescent="0.25">
      <c r="E28366" s="103"/>
      <c r="F28366" s="104"/>
    </row>
    <row r="28367" spans="5:6" x14ac:dyDescent="0.25">
      <c r="E28367" s="103"/>
      <c r="F28367" s="104"/>
    </row>
    <row r="28368" spans="5:6" x14ac:dyDescent="0.25">
      <c r="E28368" s="103"/>
      <c r="F28368" s="104"/>
    </row>
    <row r="28369" spans="5:6" x14ac:dyDescent="0.25">
      <c r="E28369" s="103"/>
      <c r="F28369" s="104"/>
    </row>
    <row r="28370" spans="5:6" x14ac:dyDescent="0.25">
      <c r="E28370" s="103"/>
      <c r="F28370" s="104"/>
    </row>
    <row r="28371" spans="5:6" x14ac:dyDescent="0.25">
      <c r="E28371" s="103"/>
      <c r="F28371" s="104"/>
    </row>
    <row r="28372" spans="5:6" x14ac:dyDescent="0.25">
      <c r="E28372" s="103"/>
      <c r="F28372" s="104"/>
    </row>
    <row r="28373" spans="5:6" x14ac:dyDescent="0.25">
      <c r="E28373" s="103"/>
      <c r="F28373" s="104"/>
    </row>
    <row r="28374" spans="5:6" x14ac:dyDescent="0.25">
      <c r="E28374" s="103"/>
      <c r="F28374" s="104"/>
    </row>
    <row r="28375" spans="5:6" x14ac:dyDescent="0.25">
      <c r="E28375" s="103"/>
      <c r="F28375" s="104"/>
    </row>
    <row r="28376" spans="5:6" x14ac:dyDescent="0.25">
      <c r="E28376" s="103"/>
      <c r="F28376" s="104"/>
    </row>
    <row r="28377" spans="5:6" x14ac:dyDescent="0.25">
      <c r="E28377" s="103"/>
      <c r="F28377" s="104"/>
    </row>
    <row r="28378" spans="5:6" x14ac:dyDescent="0.25">
      <c r="E28378" s="103"/>
      <c r="F28378" s="104"/>
    </row>
    <row r="28379" spans="5:6" x14ac:dyDescent="0.25">
      <c r="E28379" s="103"/>
      <c r="F28379" s="104"/>
    </row>
    <row r="28380" spans="5:6" x14ac:dyDescent="0.25">
      <c r="E28380" s="103"/>
      <c r="F28380" s="104"/>
    </row>
    <row r="28381" spans="5:6" x14ac:dyDescent="0.25">
      <c r="E28381" s="103"/>
      <c r="F28381" s="104"/>
    </row>
    <row r="28382" spans="5:6" x14ac:dyDescent="0.25">
      <c r="E28382" s="103"/>
      <c r="F28382" s="104"/>
    </row>
    <row r="28383" spans="5:6" x14ac:dyDescent="0.25">
      <c r="E28383" s="103"/>
      <c r="F28383" s="104"/>
    </row>
    <row r="28384" spans="5:6" x14ac:dyDescent="0.25">
      <c r="E28384" s="103"/>
      <c r="F28384" s="104"/>
    </row>
    <row r="28385" spans="5:6" x14ac:dyDescent="0.25">
      <c r="E28385" s="103"/>
      <c r="F28385" s="104"/>
    </row>
    <row r="28386" spans="5:6" x14ac:dyDescent="0.25">
      <c r="E28386" s="103"/>
      <c r="F28386" s="104"/>
    </row>
    <row r="28387" spans="5:6" x14ac:dyDescent="0.25">
      <c r="E28387" s="103"/>
      <c r="F28387" s="104"/>
    </row>
    <row r="28388" spans="5:6" x14ac:dyDescent="0.25">
      <c r="E28388" s="103"/>
      <c r="F28388" s="104"/>
    </row>
    <row r="28389" spans="5:6" x14ac:dyDescent="0.25">
      <c r="E28389" s="103"/>
      <c r="F28389" s="104"/>
    </row>
    <row r="28390" spans="5:6" x14ac:dyDescent="0.25">
      <c r="E28390" s="103"/>
      <c r="F28390" s="104"/>
    </row>
    <row r="28391" spans="5:6" x14ac:dyDescent="0.25">
      <c r="E28391" s="103"/>
      <c r="F28391" s="104"/>
    </row>
    <row r="28392" spans="5:6" x14ac:dyDescent="0.25">
      <c r="E28392" s="103"/>
      <c r="F28392" s="104"/>
    </row>
    <row r="28393" spans="5:6" x14ac:dyDescent="0.25">
      <c r="E28393" s="103"/>
      <c r="F28393" s="104"/>
    </row>
    <row r="28394" spans="5:6" x14ac:dyDescent="0.25">
      <c r="E28394" s="103"/>
      <c r="F28394" s="104"/>
    </row>
    <row r="28395" spans="5:6" x14ac:dyDescent="0.25">
      <c r="E28395" s="103"/>
      <c r="F28395" s="104"/>
    </row>
    <row r="28396" spans="5:6" x14ac:dyDescent="0.25">
      <c r="E28396" s="103"/>
      <c r="F28396" s="104"/>
    </row>
    <row r="28397" spans="5:6" x14ac:dyDescent="0.25">
      <c r="E28397" s="103"/>
      <c r="F28397" s="104"/>
    </row>
    <row r="28398" spans="5:6" x14ac:dyDescent="0.25">
      <c r="E28398" s="103"/>
      <c r="F28398" s="104"/>
    </row>
    <row r="28399" spans="5:6" x14ac:dyDescent="0.25">
      <c r="E28399" s="103"/>
      <c r="F28399" s="104"/>
    </row>
    <row r="28400" spans="5:6" x14ac:dyDescent="0.25">
      <c r="E28400" s="103"/>
      <c r="F28400" s="104"/>
    </row>
    <row r="28401" spans="5:6" x14ac:dyDescent="0.25">
      <c r="E28401" s="103"/>
      <c r="F28401" s="104"/>
    </row>
    <row r="28402" spans="5:6" x14ac:dyDescent="0.25">
      <c r="E28402" s="103"/>
      <c r="F28402" s="104"/>
    </row>
    <row r="28403" spans="5:6" x14ac:dyDescent="0.25">
      <c r="E28403" s="103"/>
      <c r="F28403" s="104"/>
    </row>
    <row r="28404" spans="5:6" x14ac:dyDescent="0.25">
      <c r="E28404" s="103"/>
      <c r="F28404" s="104"/>
    </row>
    <row r="28405" spans="5:6" x14ac:dyDescent="0.25">
      <c r="E28405" s="103"/>
      <c r="F28405" s="104"/>
    </row>
    <row r="28406" spans="5:6" x14ac:dyDescent="0.25">
      <c r="E28406" s="103"/>
      <c r="F28406" s="104"/>
    </row>
    <row r="28407" spans="5:6" x14ac:dyDescent="0.25">
      <c r="E28407" s="103"/>
      <c r="F28407" s="104"/>
    </row>
    <row r="28408" spans="5:6" x14ac:dyDescent="0.25">
      <c r="E28408" s="103"/>
      <c r="F28408" s="104"/>
    </row>
    <row r="28409" spans="5:6" x14ac:dyDescent="0.25">
      <c r="E28409" s="103"/>
      <c r="F28409" s="104"/>
    </row>
    <row r="28410" spans="5:6" x14ac:dyDescent="0.25">
      <c r="E28410" s="103"/>
      <c r="F28410" s="104"/>
    </row>
    <row r="28411" spans="5:6" x14ac:dyDescent="0.25">
      <c r="E28411" s="103"/>
      <c r="F28411" s="104"/>
    </row>
    <row r="28412" spans="5:6" x14ac:dyDescent="0.25">
      <c r="E28412" s="103"/>
      <c r="F28412" s="104"/>
    </row>
    <row r="28413" spans="5:6" x14ac:dyDescent="0.25">
      <c r="E28413" s="103"/>
      <c r="F28413" s="104"/>
    </row>
    <row r="28414" spans="5:6" x14ac:dyDescent="0.25">
      <c r="E28414" s="103"/>
      <c r="F28414" s="104"/>
    </row>
    <row r="28415" spans="5:6" x14ac:dyDescent="0.25">
      <c r="E28415" s="103"/>
      <c r="F28415" s="104"/>
    </row>
    <row r="28416" spans="5:6" x14ac:dyDescent="0.25">
      <c r="E28416" s="103"/>
      <c r="F28416" s="104"/>
    </row>
    <row r="28417" spans="5:6" x14ac:dyDescent="0.25">
      <c r="E28417" s="103"/>
      <c r="F28417" s="104"/>
    </row>
    <row r="28418" spans="5:6" x14ac:dyDescent="0.25">
      <c r="E28418" s="103"/>
      <c r="F28418" s="104"/>
    </row>
    <row r="28419" spans="5:6" x14ac:dyDescent="0.25">
      <c r="E28419" s="103"/>
      <c r="F28419" s="104"/>
    </row>
    <row r="28420" spans="5:6" x14ac:dyDescent="0.25">
      <c r="E28420" s="103"/>
      <c r="F28420" s="104"/>
    </row>
    <row r="28421" spans="5:6" x14ac:dyDescent="0.25">
      <c r="E28421" s="103"/>
      <c r="F28421" s="104"/>
    </row>
    <row r="28422" spans="5:6" x14ac:dyDescent="0.25">
      <c r="E28422" s="103"/>
      <c r="F28422" s="104"/>
    </row>
    <row r="28423" spans="5:6" x14ac:dyDescent="0.25">
      <c r="E28423" s="103"/>
      <c r="F28423" s="104"/>
    </row>
    <row r="28424" spans="5:6" x14ac:dyDescent="0.25">
      <c r="E28424" s="103"/>
      <c r="F28424" s="104"/>
    </row>
    <row r="28425" spans="5:6" x14ac:dyDescent="0.25">
      <c r="E28425" s="103"/>
      <c r="F28425" s="104"/>
    </row>
    <row r="28426" spans="5:6" x14ac:dyDescent="0.25">
      <c r="E28426" s="103"/>
      <c r="F28426" s="104"/>
    </row>
    <row r="28427" spans="5:6" x14ac:dyDescent="0.25">
      <c r="E28427" s="103"/>
      <c r="F28427" s="104"/>
    </row>
    <row r="28428" spans="5:6" x14ac:dyDescent="0.25">
      <c r="E28428" s="103"/>
      <c r="F28428" s="104"/>
    </row>
    <row r="28429" spans="5:6" x14ac:dyDescent="0.25">
      <c r="E28429" s="103"/>
      <c r="F28429" s="104"/>
    </row>
    <row r="28430" spans="5:6" x14ac:dyDescent="0.25">
      <c r="E28430" s="103"/>
      <c r="F28430" s="104"/>
    </row>
    <row r="28431" spans="5:6" x14ac:dyDescent="0.25">
      <c r="E28431" s="103"/>
      <c r="F28431" s="104"/>
    </row>
    <row r="28432" spans="5:6" x14ac:dyDescent="0.25">
      <c r="E28432" s="103"/>
      <c r="F28432" s="104"/>
    </row>
    <row r="28433" spans="5:6" x14ac:dyDescent="0.25">
      <c r="E28433" s="103"/>
      <c r="F28433" s="104"/>
    </row>
    <row r="28434" spans="5:6" x14ac:dyDescent="0.25">
      <c r="E28434" s="103"/>
      <c r="F28434" s="104"/>
    </row>
    <row r="28435" spans="5:6" x14ac:dyDescent="0.25">
      <c r="E28435" s="103"/>
      <c r="F28435" s="104"/>
    </row>
    <row r="28436" spans="5:6" x14ac:dyDescent="0.25">
      <c r="E28436" s="103"/>
      <c r="F28436" s="104"/>
    </row>
    <row r="28437" spans="5:6" x14ac:dyDescent="0.25">
      <c r="E28437" s="103"/>
      <c r="F28437" s="104"/>
    </row>
    <row r="28438" spans="5:6" x14ac:dyDescent="0.25">
      <c r="E28438" s="103"/>
      <c r="F28438" s="104"/>
    </row>
    <row r="28439" spans="5:6" x14ac:dyDescent="0.25">
      <c r="E28439" s="103"/>
      <c r="F28439" s="104"/>
    </row>
    <row r="28440" spans="5:6" x14ac:dyDescent="0.25">
      <c r="E28440" s="103"/>
      <c r="F28440" s="104"/>
    </row>
    <row r="28441" spans="5:6" x14ac:dyDescent="0.25">
      <c r="E28441" s="103"/>
      <c r="F28441" s="104"/>
    </row>
    <row r="28442" spans="5:6" x14ac:dyDescent="0.25">
      <c r="E28442" s="103"/>
      <c r="F28442" s="104"/>
    </row>
    <row r="28443" spans="5:6" x14ac:dyDescent="0.25">
      <c r="E28443" s="103"/>
      <c r="F28443" s="104"/>
    </row>
    <row r="28444" spans="5:6" x14ac:dyDescent="0.25">
      <c r="E28444" s="103"/>
      <c r="F28444" s="104"/>
    </row>
    <row r="28445" spans="5:6" x14ac:dyDescent="0.25">
      <c r="E28445" s="103"/>
      <c r="F28445" s="104"/>
    </row>
    <row r="28446" spans="5:6" x14ac:dyDescent="0.25">
      <c r="E28446" s="103"/>
      <c r="F28446" s="104"/>
    </row>
    <row r="28447" spans="5:6" x14ac:dyDescent="0.25">
      <c r="E28447" s="103"/>
      <c r="F28447" s="104"/>
    </row>
    <row r="28448" spans="5:6" x14ac:dyDescent="0.25">
      <c r="E28448" s="103"/>
      <c r="F28448" s="104"/>
    </row>
    <row r="28449" spans="5:6" x14ac:dyDescent="0.25">
      <c r="E28449" s="103"/>
      <c r="F28449" s="104"/>
    </row>
    <row r="28450" spans="5:6" x14ac:dyDescent="0.25">
      <c r="E28450" s="103"/>
      <c r="F28450" s="104"/>
    </row>
    <row r="28451" spans="5:6" x14ac:dyDescent="0.25">
      <c r="E28451" s="103"/>
      <c r="F28451" s="104"/>
    </row>
    <row r="28452" spans="5:6" x14ac:dyDescent="0.25">
      <c r="E28452" s="103"/>
      <c r="F28452" s="104"/>
    </row>
    <row r="28453" spans="5:6" x14ac:dyDescent="0.25">
      <c r="E28453" s="103"/>
      <c r="F28453" s="104"/>
    </row>
    <row r="28454" spans="5:6" x14ac:dyDescent="0.25">
      <c r="E28454" s="103"/>
      <c r="F28454" s="104"/>
    </row>
    <row r="28455" spans="5:6" x14ac:dyDescent="0.25">
      <c r="E28455" s="103"/>
      <c r="F28455" s="104"/>
    </row>
    <row r="28456" spans="5:6" x14ac:dyDescent="0.25">
      <c r="E28456" s="103"/>
      <c r="F28456" s="104"/>
    </row>
    <row r="28457" spans="5:6" x14ac:dyDescent="0.25">
      <c r="E28457" s="103"/>
      <c r="F28457" s="104"/>
    </row>
    <row r="28458" spans="5:6" x14ac:dyDescent="0.25">
      <c r="E28458" s="103"/>
      <c r="F28458" s="104"/>
    </row>
    <row r="28459" spans="5:6" x14ac:dyDescent="0.25">
      <c r="E28459" s="103"/>
      <c r="F28459" s="104"/>
    </row>
    <row r="28460" spans="5:6" x14ac:dyDescent="0.25">
      <c r="E28460" s="103"/>
      <c r="F28460" s="104"/>
    </row>
    <row r="28461" spans="5:6" x14ac:dyDescent="0.25">
      <c r="E28461" s="103"/>
      <c r="F28461" s="104"/>
    </row>
    <row r="28462" spans="5:6" x14ac:dyDescent="0.25">
      <c r="E28462" s="103"/>
      <c r="F28462" s="104"/>
    </row>
    <row r="28463" spans="5:6" x14ac:dyDescent="0.25">
      <c r="E28463" s="103"/>
      <c r="F28463" s="104"/>
    </row>
    <row r="28464" spans="5:6" x14ac:dyDescent="0.25">
      <c r="E28464" s="103"/>
      <c r="F28464" s="104"/>
    </row>
    <row r="28465" spans="5:6" x14ac:dyDescent="0.25">
      <c r="E28465" s="103"/>
      <c r="F28465" s="104"/>
    </row>
    <row r="28466" spans="5:6" x14ac:dyDescent="0.25">
      <c r="E28466" s="103"/>
      <c r="F28466" s="104"/>
    </row>
    <row r="28467" spans="5:6" x14ac:dyDescent="0.25">
      <c r="E28467" s="103"/>
      <c r="F28467" s="104"/>
    </row>
    <row r="28468" spans="5:6" x14ac:dyDescent="0.25">
      <c r="E28468" s="103"/>
      <c r="F28468" s="104"/>
    </row>
    <row r="28469" spans="5:6" x14ac:dyDescent="0.25">
      <c r="E28469" s="103"/>
      <c r="F28469" s="104"/>
    </row>
    <row r="28470" spans="5:6" x14ac:dyDescent="0.25">
      <c r="E28470" s="103"/>
      <c r="F28470" s="104"/>
    </row>
    <row r="28471" spans="5:6" x14ac:dyDescent="0.25">
      <c r="E28471" s="103"/>
      <c r="F28471" s="104"/>
    </row>
    <row r="28472" spans="5:6" x14ac:dyDescent="0.25">
      <c r="E28472" s="103"/>
      <c r="F28472" s="104"/>
    </row>
    <row r="28473" spans="5:6" x14ac:dyDescent="0.25">
      <c r="E28473" s="103"/>
      <c r="F28473" s="104"/>
    </row>
    <row r="28474" spans="5:6" x14ac:dyDescent="0.25">
      <c r="E28474" s="103"/>
      <c r="F28474" s="104"/>
    </row>
    <row r="28475" spans="5:6" x14ac:dyDescent="0.25">
      <c r="E28475" s="103"/>
      <c r="F28475" s="104"/>
    </row>
    <row r="28476" spans="5:6" x14ac:dyDescent="0.25">
      <c r="E28476" s="103"/>
      <c r="F28476" s="104"/>
    </row>
    <row r="28477" spans="5:6" x14ac:dyDescent="0.25">
      <c r="E28477" s="103"/>
      <c r="F28477" s="104"/>
    </row>
    <row r="28478" spans="5:6" x14ac:dyDescent="0.25">
      <c r="E28478" s="103"/>
      <c r="F28478" s="104"/>
    </row>
    <row r="28479" spans="5:6" x14ac:dyDescent="0.25">
      <c r="E28479" s="103"/>
      <c r="F28479" s="104"/>
    </row>
    <row r="28480" spans="5:6" x14ac:dyDescent="0.25">
      <c r="E28480" s="103"/>
      <c r="F28480" s="104"/>
    </row>
    <row r="28481" spans="5:6" x14ac:dyDescent="0.25">
      <c r="E28481" s="103"/>
      <c r="F28481" s="104"/>
    </row>
    <row r="28482" spans="5:6" x14ac:dyDescent="0.25">
      <c r="E28482" s="103"/>
      <c r="F28482" s="104"/>
    </row>
    <row r="28483" spans="5:6" x14ac:dyDescent="0.25">
      <c r="E28483" s="103"/>
      <c r="F28483" s="104"/>
    </row>
    <row r="28484" spans="5:6" x14ac:dyDescent="0.25">
      <c r="E28484" s="103"/>
      <c r="F28484" s="104"/>
    </row>
    <row r="28485" spans="5:6" x14ac:dyDescent="0.25">
      <c r="E28485" s="103"/>
      <c r="F28485" s="104"/>
    </row>
    <row r="28486" spans="5:6" x14ac:dyDescent="0.25">
      <c r="E28486" s="103"/>
      <c r="F28486" s="104"/>
    </row>
    <row r="28487" spans="5:6" x14ac:dyDescent="0.25">
      <c r="E28487" s="103"/>
      <c r="F28487" s="104"/>
    </row>
    <row r="28488" spans="5:6" x14ac:dyDescent="0.25">
      <c r="E28488" s="103"/>
      <c r="F28488" s="104"/>
    </row>
    <row r="28489" spans="5:6" x14ac:dyDescent="0.25">
      <c r="E28489" s="103"/>
      <c r="F28489" s="104"/>
    </row>
    <row r="28490" spans="5:6" x14ac:dyDescent="0.25">
      <c r="E28490" s="103"/>
      <c r="F28490" s="104"/>
    </row>
    <row r="28491" spans="5:6" x14ac:dyDescent="0.25">
      <c r="E28491" s="103"/>
      <c r="F28491" s="104"/>
    </row>
    <row r="28492" spans="5:6" x14ac:dyDescent="0.25">
      <c r="E28492" s="103"/>
      <c r="F28492" s="104"/>
    </row>
    <row r="28493" spans="5:6" x14ac:dyDescent="0.25">
      <c r="E28493" s="103"/>
      <c r="F28493" s="104"/>
    </row>
    <row r="28494" spans="5:6" x14ac:dyDescent="0.25">
      <c r="E28494" s="103"/>
      <c r="F28494" s="104"/>
    </row>
    <row r="28495" spans="5:6" x14ac:dyDescent="0.25">
      <c r="E28495" s="103"/>
      <c r="F28495" s="104"/>
    </row>
    <row r="28496" spans="5:6" x14ac:dyDescent="0.25">
      <c r="E28496" s="103"/>
      <c r="F28496" s="104"/>
    </row>
    <row r="28497" spans="5:6" x14ac:dyDescent="0.25">
      <c r="E28497" s="103"/>
      <c r="F28497" s="104"/>
    </row>
    <row r="28498" spans="5:6" x14ac:dyDescent="0.25">
      <c r="E28498" s="103"/>
      <c r="F28498" s="104"/>
    </row>
    <row r="28499" spans="5:6" x14ac:dyDescent="0.25">
      <c r="E28499" s="103"/>
      <c r="F28499" s="104"/>
    </row>
    <row r="28500" spans="5:6" x14ac:dyDescent="0.25">
      <c r="E28500" s="103"/>
      <c r="F28500" s="104"/>
    </row>
    <row r="28501" spans="5:6" x14ac:dyDescent="0.25">
      <c r="E28501" s="103"/>
      <c r="F28501" s="104"/>
    </row>
    <row r="28502" spans="5:6" x14ac:dyDescent="0.25">
      <c r="E28502" s="103"/>
      <c r="F28502" s="104"/>
    </row>
    <row r="28503" spans="5:6" x14ac:dyDescent="0.25">
      <c r="E28503" s="103"/>
      <c r="F28503" s="104"/>
    </row>
    <row r="28504" spans="5:6" x14ac:dyDescent="0.25">
      <c r="E28504" s="103"/>
      <c r="F28504" s="104"/>
    </row>
    <row r="28505" spans="5:6" x14ac:dyDescent="0.25">
      <c r="E28505" s="103"/>
      <c r="F28505" s="104"/>
    </row>
    <row r="28506" spans="5:6" x14ac:dyDescent="0.25">
      <c r="E28506" s="103"/>
      <c r="F28506" s="104"/>
    </row>
    <row r="28507" spans="5:6" x14ac:dyDescent="0.25">
      <c r="E28507" s="103"/>
      <c r="F28507" s="104"/>
    </row>
    <row r="28508" spans="5:6" x14ac:dyDescent="0.25">
      <c r="E28508" s="103"/>
      <c r="F28508" s="104"/>
    </row>
    <row r="28509" spans="5:6" x14ac:dyDescent="0.25">
      <c r="E28509" s="103"/>
      <c r="F28509" s="104"/>
    </row>
    <row r="28510" spans="5:6" x14ac:dyDescent="0.25">
      <c r="E28510" s="103"/>
      <c r="F28510" s="104"/>
    </row>
    <row r="28511" spans="5:6" x14ac:dyDescent="0.25">
      <c r="E28511" s="103"/>
      <c r="F28511" s="104"/>
    </row>
    <row r="28512" spans="5:6" x14ac:dyDescent="0.25">
      <c r="E28512" s="103"/>
      <c r="F28512" s="104"/>
    </row>
    <row r="28513" spans="5:6" x14ac:dyDescent="0.25">
      <c r="E28513" s="103"/>
      <c r="F28513" s="104"/>
    </row>
    <row r="28514" spans="5:6" x14ac:dyDescent="0.25">
      <c r="E28514" s="103"/>
      <c r="F28514" s="104"/>
    </row>
    <row r="28515" spans="5:6" x14ac:dyDescent="0.25">
      <c r="E28515" s="103"/>
      <c r="F28515" s="104"/>
    </row>
    <row r="28516" spans="5:6" x14ac:dyDescent="0.25">
      <c r="E28516" s="103"/>
      <c r="F28516" s="104"/>
    </row>
    <row r="28517" spans="5:6" x14ac:dyDescent="0.25">
      <c r="E28517" s="103"/>
      <c r="F28517" s="104"/>
    </row>
    <row r="28518" spans="5:6" x14ac:dyDescent="0.25">
      <c r="E28518" s="103"/>
      <c r="F28518" s="104"/>
    </row>
    <row r="28519" spans="5:6" x14ac:dyDescent="0.25">
      <c r="E28519" s="103"/>
      <c r="F28519" s="104"/>
    </row>
    <row r="28520" spans="5:6" x14ac:dyDescent="0.25">
      <c r="E28520" s="103"/>
      <c r="F28520" s="104"/>
    </row>
    <row r="28521" spans="5:6" x14ac:dyDescent="0.25">
      <c r="E28521" s="103"/>
      <c r="F28521" s="104"/>
    </row>
    <row r="28522" spans="5:6" x14ac:dyDescent="0.25">
      <c r="E28522" s="103"/>
      <c r="F28522" s="104"/>
    </row>
    <row r="28523" spans="5:6" x14ac:dyDescent="0.25">
      <c r="E28523" s="103"/>
      <c r="F28523" s="104"/>
    </row>
    <row r="28524" spans="5:6" x14ac:dyDescent="0.25">
      <c r="E28524" s="103"/>
      <c r="F28524" s="104"/>
    </row>
    <row r="28525" spans="5:6" x14ac:dyDescent="0.25">
      <c r="E28525" s="103"/>
      <c r="F28525" s="104"/>
    </row>
    <row r="28526" spans="5:6" x14ac:dyDescent="0.25">
      <c r="E28526" s="103"/>
      <c r="F28526" s="104"/>
    </row>
    <row r="28527" spans="5:6" x14ac:dyDescent="0.25">
      <c r="E28527" s="103"/>
      <c r="F28527" s="104"/>
    </row>
    <row r="28528" spans="5:6" x14ac:dyDescent="0.25">
      <c r="E28528" s="103"/>
      <c r="F28528" s="104"/>
    </row>
    <row r="28529" spans="5:6" x14ac:dyDescent="0.25">
      <c r="E28529" s="103"/>
      <c r="F28529" s="104"/>
    </row>
    <row r="28530" spans="5:6" x14ac:dyDescent="0.25">
      <c r="E28530" s="103"/>
      <c r="F28530" s="104"/>
    </row>
    <row r="28531" spans="5:6" x14ac:dyDescent="0.25">
      <c r="E28531" s="103"/>
      <c r="F28531" s="104"/>
    </row>
    <row r="28532" spans="5:6" x14ac:dyDescent="0.25">
      <c r="E28532" s="103"/>
      <c r="F28532" s="104"/>
    </row>
    <row r="28533" spans="5:6" x14ac:dyDescent="0.25">
      <c r="E28533" s="103"/>
      <c r="F28533" s="104"/>
    </row>
    <row r="28534" spans="5:6" x14ac:dyDescent="0.25">
      <c r="E28534" s="103"/>
      <c r="F28534" s="104"/>
    </row>
    <row r="28535" spans="5:6" x14ac:dyDescent="0.25">
      <c r="E28535" s="103"/>
      <c r="F28535" s="104"/>
    </row>
    <row r="28536" spans="5:6" x14ac:dyDescent="0.25">
      <c r="E28536" s="103"/>
      <c r="F28536" s="104"/>
    </row>
    <row r="28537" spans="5:6" x14ac:dyDescent="0.25">
      <c r="E28537" s="103"/>
      <c r="F28537" s="104"/>
    </row>
    <row r="28538" spans="5:6" x14ac:dyDescent="0.25">
      <c r="E28538" s="103"/>
      <c r="F28538" s="104"/>
    </row>
    <row r="28539" spans="5:6" x14ac:dyDescent="0.25">
      <c r="E28539" s="103"/>
      <c r="F28539" s="104"/>
    </row>
    <row r="28540" spans="5:6" x14ac:dyDescent="0.25">
      <c r="E28540" s="103"/>
      <c r="F28540" s="104"/>
    </row>
    <row r="28541" spans="5:6" x14ac:dyDescent="0.25">
      <c r="E28541" s="103"/>
      <c r="F28541" s="104"/>
    </row>
    <row r="28542" spans="5:6" x14ac:dyDescent="0.25">
      <c r="E28542" s="103"/>
      <c r="F28542" s="104"/>
    </row>
    <row r="28543" spans="5:6" x14ac:dyDescent="0.25">
      <c r="E28543" s="103"/>
      <c r="F28543" s="104"/>
    </row>
    <row r="28544" spans="5:6" x14ac:dyDescent="0.25">
      <c r="E28544" s="103"/>
      <c r="F28544" s="104"/>
    </row>
    <row r="28545" spans="5:6" x14ac:dyDescent="0.25">
      <c r="E28545" s="103"/>
      <c r="F28545" s="104"/>
    </row>
    <row r="28546" spans="5:6" x14ac:dyDescent="0.25">
      <c r="E28546" s="103"/>
      <c r="F28546" s="104"/>
    </row>
    <row r="28547" spans="5:6" x14ac:dyDescent="0.25">
      <c r="E28547" s="103"/>
      <c r="F28547" s="104"/>
    </row>
    <row r="28548" spans="5:6" x14ac:dyDescent="0.25">
      <c r="E28548" s="103"/>
      <c r="F28548" s="104"/>
    </row>
    <row r="28549" spans="5:6" x14ac:dyDescent="0.25">
      <c r="E28549" s="103"/>
      <c r="F28549" s="104"/>
    </row>
    <row r="28550" spans="5:6" x14ac:dyDescent="0.25">
      <c r="E28550" s="103"/>
      <c r="F28550" s="104"/>
    </row>
    <row r="28551" spans="5:6" x14ac:dyDescent="0.25">
      <c r="E28551" s="103"/>
      <c r="F28551" s="104"/>
    </row>
    <row r="28552" spans="5:6" x14ac:dyDescent="0.25">
      <c r="E28552" s="103"/>
      <c r="F28552" s="104"/>
    </row>
    <row r="28553" spans="5:6" x14ac:dyDescent="0.25">
      <c r="E28553" s="103"/>
      <c r="F28553" s="104"/>
    </row>
    <row r="28554" spans="5:6" x14ac:dyDescent="0.25">
      <c r="E28554" s="103"/>
      <c r="F28554" s="104"/>
    </row>
    <row r="28555" spans="5:6" x14ac:dyDescent="0.25">
      <c r="E28555" s="103"/>
      <c r="F28555" s="104"/>
    </row>
    <row r="28556" spans="5:6" x14ac:dyDescent="0.25">
      <c r="E28556" s="103"/>
      <c r="F28556" s="104"/>
    </row>
    <row r="28557" spans="5:6" x14ac:dyDescent="0.25">
      <c r="E28557" s="103"/>
      <c r="F28557" s="104"/>
    </row>
    <row r="28558" spans="5:6" x14ac:dyDescent="0.25">
      <c r="E28558" s="103"/>
      <c r="F28558" s="104"/>
    </row>
    <row r="28559" spans="5:6" x14ac:dyDescent="0.25">
      <c r="E28559" s="103"/>
      <c r="F28559" s="104"/>
    </row>
    <row r="28560" spans="5:6" x14ac:dyDescent="0.25">
      <c r="E28560" s="103"/>
      <c r="F28560" s="104"/>
    </row>
    <row r="28561" spans="5:6" x14ac:dyDescent="0.25">
      <c r="E28561" s="103"/>
      <c r="F28561" s="104"/>
    </row>
    <row r="28562" spans="5:6" x14ac:dyDescent="0.25">
      <c r="E28562" s="103"/>
      <c r="F28562" s="104"/>
    </row>
    <row r="28563" spans="5:6" x14ac:dyDescent="0.25">
      <c r="E28563" s="103"/>
      <c r="F28563" s="104"/>
    </row>
    <row r="28564" spans="5:6" x14ac:dyDescent="0.25">
      <c r="E28564" s="103"/>
      <c r="F28564" s="104"/>
    </row>
    <row r="28565" spans="5:6" x14ac:dyDescent="0.25">
      <c r="E28565" s="103"/>
      <c r="F28565" s="104"/>
    </row>
    <row r="28566" spans="5:6" x14ac:dyDescent="0.25">
      <c r="E28566" s="103"/>
      <c r="F28566" s="104"/>
    </row>
    <row r="28567" spans="5:6" x14ac:dyDescent="0.25">
      <c r="E28567" s="103"/>
      <c r="F28567" s="104"/>
    </row>
    <row r="28568" spans="5:6" x14ac:dyDescent="0.25">
      <c r="E28568" s="103"/>
      <c r="F28568" s="104"/>
    </row>
    <row r="28569" spans="5:6" x14ac:dyDescent="0.25">
      <c r="E28569" s="103"/>
      <c r="F28569" s="104"/>
    </row>
    <row r="28570" spans="5:6" x14ac:dyDescent="0.25">
      <c r="E28570" s="103"/>
      <c r="F28570" s="104"/>
    </row>
    <row r="28571" spans="5:6" x14ac:dyDescent="0.25">
      <c r="E28571" s="103"/>
      <c r="F28571" s="104"/>
    </row>
    <row r="28572" spans="5:6" x14ac:dyDescent="0.25">
      <c r="E28572" s="103"/>
      <c r="F28572" s="104"/>
    </row>
    <row r="28573" spans="5:6" x14ac:dyDescent="0.25">
      <c r="E28573" s="103"/>
      <c r="F28573" s="104"/>
    </row>
    <row r="28574" spans="5:6" x14ac:dyDescent="0.25">
      <c r="E28574" s="103"/>
      <c r="F28574" s="104"/>
    </row>
    <row r="28575" spans="5:6" x14ac:dyDescent="0.25">
      <c r="E28575" s="103"/>
      <c r="F28575" s="104"/>
    </row>
    <row r="28576" spans="5:6" x14ac:dyDescent="0.25">
      <c r="E28576" s="103"/>
      <c r="F28576" s="104"/>
    </row>
    <row r="28577" spans="5:6" x14ac:dyDescent="0.25">
      <c r="E28577" s="103"/>
      <c r="F28577" s="104"/>
    </row>
    <row r="28578" spans="5:6" x14ac:dyDescent="0.25">
      <c r="E28578" s="103"/>
      <c r="F28578" s="104"/>
    </row>
    <row r="28579" spans="5:6" x14ac:dyDescent="0.25">
      <c r="E28579" s="103"/>
      <c r="F28579" s="104"/>
    </row>
    <row r="28580" spans="5:6" x14ac:dyDescent="0.25">
      <c r="E28580" s="103"/>
      <c r="F28580" s="104"/>
    </row>
    <row r="28581" spans="5:6" x14ac:dyDescent="0.25">
      <c r="E28581" s="103"/>
      <c r="F28581" s="104"/>
    </row>
    <row r="28582" spans="5:6" x14ac:dyDescent="0.25">
      <c r="E28582" s="103"/>
      <c r="F28582" s="104"/>
    </row>
    <row r="28583" spans="5:6" x14ac:dyDescent="0.25">
      <c r="E28583" s="103"/>
      <c r="F28583" s="104"/>
    </row>
    <row r="28584" spans="5:6" x14ac:dyDescent="0.25">
      <c r="E28584" s="103"/>
      <c r="F28584" s="104"/>
    </row>
    <row r="28585" spans="5:6" x14ac:dyDescent="0.25">
      <c r="E28585" s="103"/>
      <c r="F28585" s="104"/>
    </row>
    <row r="28586" spans="5:6" x14ac:dyDescent="0.25">
      <c r="E28586" s="103"/>
      <c r="F28586" s="104"/>
    </row>
    <row r="28587" spans="5:6" x14ac:dyDescent="0.25">
      <c r="E28587" s="103"/>
      <c r="F28587" s="104"/>
    </row>
    <row r="28588" spans="5:6" x14ac:dyDescent="0.25">
      <c r="E28588" s="103"/>
      <c r="F28588" s="104"/>
    </row>
    <row r="28589" spans="5:6" x14ac:dyDescent="0.25">
      <c r="E28589" s="103"/>
      <c r="F28589" s="104"/>
    </row>
    <row r="28590" spans="5:6" x14ac:dyDescent="0.25">
      <c r="E28590" s="103"/>
      <c r="F28590" s="104"/>
    </row>
    <row r="28591" spans="5:6" x14ac:dyDescent="0.25">
      <c r="E28591" s="103"/>
      <c r="F28591" s="104"/>
    </row>
    <row r="28592" spans="5:6" x14ac:dyDescent="0.25">
      <c r="E28592" s="103"/>
      <c r="F28592" s="104"/>
    </row>
    <row r="28593" spans="5:6" x14ac:dyDescent="0.25">
      <c r="E28593" s="103"/>
      <c r="F28593" s="104"/>
    </row>
    <row r="28594" spans="5:6" x14ac:dyDescent="0.25">
      <c r="E28594" s="103"/>
      <c r="F28594" s="104"/>
    </row>
    <row r="28595" spans="5:6" x14ac:dyDescent="0.25">
      <c r="E28595" s="103"/>
      <c r="F28595" s="104"/>
    </row>
    <row r="28596" spans="5:6" x14ac:dyDescent="0.25">
      <c r="E28596" s="103"/>
      <c r="F28596" s="104"/>
    </row>
    <row r="28597" spans="5:6" x14ac:dyDescent="0.25">
      <c r="E28597" s="103"/>
      <c r="F28597" s="104"/>
    </row>
    <row r="28598" spans="5:6" x14ac:dyDescent="0.25">
      <c r="E28598" s="103"/>
      <c r="F28598" s="104"/>
    </row>
    <row r="28599" spans="5:6" x14ac:dyDescent="0.25">
      <c r="E28599" s="103"/>
      <c r="F28599" s="104"/>
    </row>
    <row r="28600" spans="5:6" x14ac:dyDescent="0.25">
      <c r="E28600" s="103"/>
      <c r="F28600" s="104"/>
    </row>
    <row r="28601" spans="5:6" x14ac:dyDescent="0.25">
      <c r="E28601" s="103"/>
      <c r="F28601" s="104"/>
    </row>
    <row r="28602" spans="5:6" x14ac:dyDescent="0.25">
      <c r="E28602" s="103"/>
      <c r="F28602" s="104"/>
    </row>
    <row r="28603" spans="5:6" x14ac:dyDescent="0.25">
      <c r="E28603" s="103"/>
      <c r="F28603" s="104"/>
    </row>
    <row r="28604" spans="5:6" x14ac:dyDescent="0.25">
      <c r="E28604" s="103"/>
      <c r="F28604" s="104"/>
    </row>
    <row r="28605" spans="5:6" x14ac:dyDescent="0.25">
      <c r="E28605" s="103"/>
      <c r="F28605" s="104"/>
    </row>
    <row r="28606" spans="5:6" x14ac:dyDescent="0.25">
      <c r="E28606" s="103"/>
      <c r="F28606" s="104"/>
    </row>
    <row r="28607" spans="5:6" x14ac:dyDescent="0.25">
      <c r="E28607" s="103"/>
      <c r="F28607" s="104"/>
    </row>
    <row r="28608" spans="5:6" x14ac:dyDescent="0.25">
      <c r="E28608" s="103"/>
      <c r="F28608" s="104"/>
    </row>
    <row r="28609" spans="5:6" x14ac:dyDescent="0.25">
      <c r="E28609" s="103"/>
      <c r="F28609" s="104"/>
    </row>
    <row r="28610" spans="5:6" x14ac:dyDescent="0.25">
      <c r="E28610" s="103"/>
      <c r="F28610" s="104"/>
    </row>
    <row r="28611" spans="5:6" x14ac:dyDescent="0.25">
      <c r="E28611" s="103"/>
      <c r="F28611" s="104"/>
    </row>
    <row r="28612" spans="5:6" x14ac:dyDescent="0.25">
      <c r="E28612" s="103"/>
      <c r="F28612" s="104"/>
    </row>
    <row r="28613" spans="5:6" x14ac:dyDescent="0.25">
      <c r="E28613" s="103"/>
      <c r="F28613" s="104"/>
    </row>
    <row r="28614" spans="5:6" x14ac:dyDescent="0.25">
      <c r="E28614" s="103"/>
      <c r="F28614" s="104"/>
    </row>
    <row r="28615" spans="5:6" x14ac:dyDescent="0.25">
      <c r="E28615" s="103"/>
      <c r="F28615" s="104"/>
    </row>
    <row r="28616" spans="5:6" x14ac:dyDescent="0.25">
      <c r="E28616" s="103"/>
      <c r="F28616" s="104"/>
    </row>
    <row r="28617" spans="5:6" x14ac:dyDescent="0.25">
      <c r="E28617" s="103"/>
      <c r="F28617" s="104"/>
    </row>
    <row r="28618" spans="5:6" x14ac:dyDescent="0.25">
      <c r="E28618" s="103"/>
      <c r="F28618" s="104"/>
    </row>
    <row r="28619" spans="5:6" x14ac:dyDescent="0.25">
      <c r="E28619" s="103"/>
      <c r="F28619" s="104"/>
    </row>
    <row r="28620" spans="5:6" x14ac:dyDescent="0.25">
      <c r="E28620" s="103"/>
      <c r="F28620" s="104"/>
    </row>
    <row r="28621" spans="5:6" x14ac:dyDescent="0.25">
      <c r="E28621" s="103"/>
      <c r="F28621" s="104"/>
    </row>
    <row r="28622" spans="5:6" x14ac:dyDescent="0.25">
      <c r="E28622" s="103"/>
      <c r="F28622" s="104"/>
    </row>
    <row r="28623" spans="5:6" x14ac:dyDescent="0.25">
      <c r="E28623" s="103"/>
      <c r="F28623" s="104"/>
    </row>
    <row r="28624" spans="5:6" x14ac:dyDescent="0.25">
      <c r="E28624" s="103"/>
      <c r="F28624" s="104"/>
    </row>
    <row r="28625" spans="5:6" x14ac:dyDescent="0.25">
      <c r="E28625" s="103"/>
      <c r="F28625" s="104"/>
    </row>
    <row r="28626" spans="5:6" x14ac:dyDescent="0.25">
      <c r="E28626" s="103"/>
      <c r="F28626" s="104"/>
    </row>
    <row r="28627" spans="5:6" x14ac:dyDescent="0.25">
      <c r="E28627" s="103"/>
      <c r="F28627" s="104"/>
    </row>
    <row r="28628" spans="5:6" x14ac:dyDescent="0.25">
      <c r="E28628" s="103"/>
      <c r="F28628" s="104"/>
    </row>
    <row r="28629" spans="5:6" x14ac:dyDescent="0.25">
      <c r="E28629" s="103"/>
      <c r="F28629" s="104"/>
    </row>
    <row r="28630" spans="5:6" x14ac:dyDescent="0.25">
      <c r="E28630" s="103"/>
      <c r="F28630" s="104"/>
    </row>
    <row r="28631" spans="5:6" x14ac:dyDescent="0.25">
      <c r="E28631" s="103"/>
      <c r="F28631" s="104"/>
    </row>
    <row r="28632" spans="5:6" x14ac:dyDescent="0.25">
      <c r="E28632" s="103"/>
      <c r="F28632" s="104"/>
    </row>
    <row r="28633" spans="5:6" x14ac:dyDescent="0.25">
      <c r="E28633" s="103"/>
      <c r="F28633" s="104"/>
    </row>
    <row r="28634" spans="5:6" x14ac:dyDescent="0.25">
      <c r="E28634" s="103"/>
      <c r="F28634" s="104"/>
    </row>
    <row r="28635" spans="5:6" x14ac:dyDescent="0.25">
      <c r="E28635" s="103"/>
      <c r="F28635" s="104"/>
    </row>
    <row r="28636" spans="5:6" x14ac:dyDescent="0.25">
      <c r="E28636" s="103"/>
      <c r="F28636" s="104"/>
    </row>
    <row r="28637" spans="5:6" x14ac:dyDescent="0.25">
      <c r="E28637" s="103"/>
      <c r="F28637" s="104"/>
    </row>
    <row r="28638" spans="5:6" x14ac:dyDescent="0.25">
      <c r="E28638" s="103"/>
      <c r="F28638" s="104"/>
    </row>
    <row r="28639" spans="5:6" x14ac:dyDescent="0.25">
      <c r="E28639" s="103"/>
      <c r="F28639" s="104"/>
    </row>
    <row r="28640" spans="5:6" x14ac:dyDescent="0.25">
      <c r="E28640" s="103"/>
      <c r="F28640" s="104"/>
    </row>
    <row r="28641" spans="5:6" x14ac:dyDescent="0.25">
      <c r="E28641" s="103"/>
      <c r="F28641" s="104"/>
    </row>
    <row r="28642" spans="5:6" x14ac:dyDescent="0.25">
      <c r="E28642" s="103"/>
      <c r="F28642" s="104"/>
    </row>
    <row r="28643" spans="5:6" x14ac:dyDescent="0.25">
      <c r="E28643" s="103"/>
      <c r="F28643" s="104"/>
    </row>
    <row r="28644" spans="5:6" x14ac:dyDescent="0.25">
      <c r="E28644" s="103"/>
      <c r="F28644" s="104"/>
    </row>
    <row r="28645" spans="5:6" x14ac:dyDescent="0.25">
      <c r="E28645" s="103"/>
      <c r="F28645" s="104"/>
    </row>
    <row r="28646" spans="5:6" x14ac:dyDescent="0.25">
      <c r="E28646" s="103"/>
      <c r="F28646" s="104"/>
    </row>
    <row r="28647" spans="5:6" x14ac:dyDescent="0.25">
      <c r="E28647" s="103"/>
      <c r="F28647" s="104"/>
    </row>
    <row r="28648" spans="5:6" x14ac:dyDescent="0.25">
      <c r="E28648" s="103"/>
      <c r="F28648" s="104"/>
    </row>
    <row r="28649" spans="5:6" x14ac:dyDescent="0.25">
      <c r="E28649" s="103"/>
      <c r="F28649" s="104"/>
    </row>
    <row r="28650" spans="5:6" x14ac:dyDescent="0.25">
      <c r="E28650" s="103"/>
      <c r="F28650" s="104"/>
    </row>
    <row r="28651" spans="5:6" x14ac:dyDescent="0.25">
      <c r="E28651" s="103"/>
      <c r="F28651" s="104"/>
    </row>
    <row r="28652" spans="5:6" x14ac:dyDescent="0.25">
      <c r="E28652" s="103"/>
      <c r="F28652" s="104"/>
    </row>
    <row r="28653" spans="5:6" x14ac:dyDescent="0.25">
      <c r="E28653" s="103"/>
      <c r="F28653" s="104"/>
    </row>
    <row r="28654" spans="5:6" x14ac:dyDescent="0.25">
      <c r="E28654" s="103"/>
      <c r="F28654" s="104"/>
    </row>
    <row r="28655" spans="5:6" x14ac:dyDescent="0.25">
      <c r="E28655" s="103"/>
      <c r="F28655" s="104"/>
    </row>
    <row r="28656" spans="5:6" x14ac:dyDescent="0.25">
      <c r="E28656" s="103"/>
      <c r="F28656" s="104"/>
    </row>
    <row r="28657" spans="5:6" x14ac:dyDescent="0.25">
      <c r="E28657" s="103"/>
      <c r="F28657" s="104"/>
    </row>
    <row r="28658" spans="5:6" x14ac:dyDescent="0.25">
      <c r="E28658" s="103"/>
      <c r="F28658" s="104"/>
    </row>
    <row r="28659" spans="5:6" x14ac:dyDescent="0.25">
      <c r="E28659" s="103"/>
      <c r="F28659" s="104"/>
    </row>
    <row r="28660" spans="5:6" x14ac:dyDescent="0.25">
      <c r="E28660" s="103"/>
      <c r="F28660" s="104"/>
    </row>
    <row r="28661" spans="5:6" x14ac:dyDescent="0.25">
      <c r="E28661" s="103"/>
      <c r="F28661" s="104"/>
    </row>
    <row r="28662" spans="5:6" x14ac:dyDescent="0.25">
      <c r="E28662" s="103"/>
      <c r="F28662" s="104"/>
    </row>
    <row r="28663" spans="5:6" x14ac:dyDescent="0.25">
      <c r="E28663" s="103"/>
      <c r="F28663" s="104"/>
    </row>
    <row r="28664" spans="5:6" x14ac:dyDescent="0.25">
      <c r="E28664" s="103"/>
      <c r="F28664" s="104"/>
    </row>
    <row r="28665" spans="5:6" x14ac:dyDescent="0.25">
      <c r="E28665" s="103"/>
      <c r="F28665" s="104"/>
    </row>
    <row r="28666" spans="5:6" x14ac:dyDescent="0.25">
      <c r="E28666" s="103"/>
      <c r="F28666" s="104"/>
    </row>
    <row r="28667" spans="5:6" x14ac:dyDescent="0.25">
      <c r="E28667" s="103"/>
      <c r="F28667" s="104"/>
    </row>
    <row r="28668" spans="5:6" x14ac:dyDescent="0.25">
      <c r="E28668" s="103"/>
      <c r="F28668" s="104"/>
    </row>
    <row r="28669" spans="5:6" x14ac:dyDescent="0.25">
      <c r="E28669" s="103"/>
      <c r="F28669" s="104"/>
    </row>
    <row r="28670" spans="5:6" x14ac:dyDescent="0.25">
      <c r="E28670" s="103"/>
      <c r="F28670" s="104"/>
    </row>
    <row r="28671" spans="5:6" x14ac:dyDescent="0.25">
      <c r="E28671" s="103"/>
      <c r="F28671" s="104"/>
    </row>
    <row r="28672" spans="5:6" x14ac:dyDescent="0.25">
      <c r="E28672" s="103"/>
      <c r="F28672" s="104"/>
    </row>
    <row r="28673" spans="5:6" x14ac:dyDescent="0.25">
      <c r="E28673" s="103"/>
      <c r="F28673" s="104"/>
    </row>
    <row r="28674" spans="5:6" x14ac:dyDescent="0.25">
      <c r="E28674" s="103"/>
      <c r="F28674" s="104"/>
    </row>
    <row r="28675" spans="5:6" x14ac:dyDescent="0.25">
      <c r="E28675" s="103"/>
      <c r="F28675" s="104"/>
    </row>
    <row r="28676" spans="5:6" x14ac:dyDescent="0.25">
      <c r="E28676" s="103"/>
      <c r="F28676" s="104"/>
    </row>
    <row r="28677" spans="5:6" x14ac:dyDescent="0.25">
      <c r="E28677" s="103"/>
      <c r="F28677" s="104"/>
    </row>
    <row r="28678" spans="5:6" x14ac:dyDescent="0.25">
      <c r="E28678" s="103"/>
      <c r="F28678" s="104"/>
    </row>
    <row r="28679" spans="5:6" x14ac:dyDescent="0.25">
      <c r="E28679" s="103"/>
      <c r="F28679" s="104"/>
    </row>
    <row r="28680" spans="5:6" x14ac:dyDescent="0.25">
      <c r="E28680" s="103"/>
      <c r="F28680" s="104"/>
    </row>
    <row r="28681" spans="5:6" x14ac:dyDescent="0.25">
      <c r="E28681" s="103"/>
      <c r="F28681" s="104"/>
    </row>
    <row r="28682" spans="5:6" x14ac:dyDescent="0.25">
      <c r="E28682" s="103"/>
      <c r="F28682" s="104"/>
    </row>
    <row r="28683" spans="5:6" x14ac:dyDescent="0.25">
      <c r="E28683" s="103"/>
      <c r="F28683" s="104"/>
    </row>
    <row r="28684" spans="5:6" x14ac:dyDescent="0.25">
      <c r="E28684" s="103"/>
      <c r="F28684" s="104"/>
    </row>
    <row r="28685" spans="5:6" x14ac:dyDescent="0.25">
      <c r="E28685" s="103"/>
      <c r="F28685" s="104"/>
    </row>
    <row r="28686" spans="5:6" x14ac:dyDescent="0.25">
      <c r="E28686" s="103"/>
      <c r="F28686" s="104"/>
    </row>
    <row r="28687" spans="5:6" x14ac:dyDescent="0.25">
      <c r="E28687" s="103"/>
      <c r="F28687" s="104"/>
    </row>
    <row r="28688" spans="5:6" x14ac:dyDescent="0.25">
      <c r="E28688" s="103"/>
      <c r="F28688" s="104"/>
    </row>
    <row r="28689" spans="5:6" x14ac:dyDescent="0.25">
      <c r="E28689" s="103"/>
      <c r="F28689" s="104"/>
    </row>
    <row r="28690" spans="5:6" x14ac:dyDescent="0.25">
      <c r="E28690" s="103"/>
      <c r="F28690" s="104"/>
    </row>
    <row r="28691" spans="5:6" x14ac:dyDescent="0.25">
      <c r="E28691" s="103"/>
      <c r="F28691" s="104"/>
    </row>
    <row r="28692" spans="5:6" x14ac:dyDescent="0.25">
      <c r="E28692" s="103"/>
      <c r="F28692" s="104"/>
    </row>
    <row r="28693" spans="5:6" x14ac:dyDescent="0.25">
      <c r="E28693" s="103"/>
      <c r="F28693" s="104"/>
    </row>
    <row r="28694" spans="5:6" x14ac:dyDescent="0.25">
      <c r="E28694" s="103"/>
      <c r="F28694" s="104"/>
    </row>
    <row r="28695" spans="5:6" x14ac:dyDescent="0.25">
      <c r="E28695" s="103"/>
      <c r="F28695" s="104"/>
    </row>
    <row r="28696" spans="5:6" x14ac:dyDescent="0.25">
      <c r="E28696" s="103"/>
      <c r="F28696" s="104"/>
    </row>
    <row r="28697" spans="5:6" x14ac:dyDescent="0.25">
      <c r="E28697" s="103"/>
      <c r="F28697" s="104"/>
    </row>
    <row r="28698" spans="5:6" x14ac:dyDescent="0.25">
      <c r="E28698" s="103"/>
      <c r="F28698" s="104"/>
    </row>
    <row r="28699" spans="5:6" x14ac:dyDescent="0.25">
      <c r="E28699" s="103"/>
      <c r="F28699" s="104"/>
    </row>
    <row r="28700" spans="5:6" x14ac:dyDescent="0.25">
      <c r="E28700" s="103"/>
      <c r="F28700" s="104"/>
    </row>
    <row r="28701" spans="5:6" x14ac:dyDescent="0.25">
      <c r="E28701" s="103"/>
      <c r="F28701" s="104"/>
    </row>
    <row r="28702" spans="5:6" x14ac:dyDescent="0.25">
      <c r="E28702" s="103"/>
      <c r="F28702" s="104"/>
    </row>
    <row r="28703" spans="5:6" x14ac:dyDescent="0.25">
      <c r="E28703" s="103"/>
      <c r="F28703" s="104"/>
    </row>
    <row r="28704" spans="5:6" x14ac:dyDescent="0.25">
      <c r="E28704" s="103"/>
      <c r="F28704" s="104"/>
    </row>
    <row r="28705" spans="5:6" x14ac:dyDescent="0.25">
      <c r="E28705" s="103"/>
      <c r="F28705" s="104"/>
    </row>
    <row r="28706" spans="5:6" x14ac:dyDescent="0.25">
      <c r="E28706" s="103"/>
      <c r="F28706" s="104"/>
    </row>
    <row r="28707" spans="5:6" x14ac:dyDescent="0.25">
      <c r="E28707" s="103"/>
      <c r="F28707" s="104"/>
    </row>
    <row r="28708" spans="5:6" x14ac:dyDescent="0.25">
      <c r="E28708" s="103"/>
      <c r="F28708" s="104"/>
    </row>
    <row r="28709" spans="5:6" x14ac:dyDescent="0.25">
      <c r="E28709" s="103"/>
      <c r="F28709" s="104"/>
    </row>
    <row r="28710" spans="5:6" x14ac:dyDescent="0.25">
      <c r="E28710" s="103"/>
      <c r="F28710" s="104"/>
    </row>
    <row r="28711" spans="5:6" x14ac:dyDescent="0.25">
      <c r="E28711" s="103"/>
      <c r="F28711" s="104"/>
    </row>
    <row r="28712" spans="5:6" x14ac:dyDescent="0.25">
      <c r="E28712" s="103"/>
      <c r="F28712" s="104"/>
    </row>
    <row r="28713" spans="5:6" x14ac:dyDescent="0.25">
      <c r="E28713" s="103"/>
      <c r="F28713" s="104"/>
    </row>
    <row r="28714" spans="5:6" x14ac:dyDescent="0.25">
      <c r="E28714" s="103"/>
      <c r="F28714" s="104"/>
    </row>
    <row r="28715" spans="5:6" x14ac:dyDescent="0.25">
      <c r="E28715" s="103"/>
      <c r="F28715" s="104"/>
    </row>
    <row r="28716" spans="5:6" x14ac:dyDescent="0.25">
      <c r="E28716" s="103"/>
      <c r="F28716" s="104"/>
    </row>
    <row r="28717" spans="5:6" x14ac:dyDescent="0.25">
      <c r="E28717" s="103"/>
      <c r="F28717" s="104"/>
    </row>
    <row r="28718" spans="5:6" x14ac:dyDescent="0.25">
      <c r="E28718" s="103"/>
      <c r="F28718" s="104"/>
    </row>
    <row r="28719" spans="5:6" x14ac:dyDescent="0.25">
      <c r="E28719" s="103"/>
      <c r="F28719" s="104"/>
    </row>
    <row r="28720" spans="5:6" x14ac:dyDescent="0.25">
      <c r="E28720" s="103"/>
      <c r="F28720" s="104"/>
    </row>
    <row r="28721" spans="5:6" x14ac:dyDescent="0.25">
      <c r="E28721" s="103"/>
      <c r="F28721" s="104"/>
    </row>
    <row r="28722" spans="5:6" x14ac:dyDescent="0.25">
      <c r="E28722" s="103"/>
      <c r="F28722" s="104"/>
    </row>
    <row r="28723" spans="5:6" x14ac:dyDescent="0.25">
      <c r="E28723" s="103"/>
      <c r="F28723" s="104"/>
    </row>
    <row r="28724" spans="5:6" x14ac:dyDescent="0.25">
      <c r="E28724" s="103"/>
      <c r="F28724" s="104"/>
    </row>
    <row r="28725" spans="5:6" x14ac:dyDescent="0.25">
      <c r="E28725" s="103"/>
      <c r="F28725" s="104"/>
    </row>
    <row r="28726" spans="5:6" x14ac:dyDescent="0.25">
      <c r="E28726" s="103"/>
      <c r="F28726" s="104"/>
    </row>
    <row r="28727" spans="5:6" x14ac:dyDescent="0.25">
      <c r="E28727" s="103"/>
      <c r="F28727" s="104"/>
    </row>
    <row r="28728" spans="5:6" x14ac:dyDescent="0.25">
      <c r="E28728" s="103"/>
      <c r="F28728" s="104"/>
    </row>
    <row r="28729" spans="5:6" x14ac:dyDescent="0.25">
      <c r="E28729" s="103"/>
      <c r="F28729" s="104"/>
    </row>
    <row r="28730" spans="5:6" x14ac:dyDescent="0.25">
      <c r="E28730" s="103"/>
      <c r="F28730" s="104"/>
    </row>
    <row r="28731" spans="5:6" x14ac:dyDescent="0.25">
      <c r="E28731" s="103"/>
      <c r="F28731" s="104"/>
    </row>
    <row r="28732" spans="5:6" x14ac:dyDescent="0.25">
      <c r="E28732" s="103"/>
      <c r="F28732" s="104"/>
    </row>
    <row r="28733" spans="5:6" x14ac:dyDescent="0.25">
      <c r="E28733" s="103"/>
      <c r="F28733" s="104"/>
    </row>
    <row r="28734" spans="5:6" x14ac:dyDescent="0.25">
      <c r="E28734" s="103"/>
      <c r="F28734" s="104"/>
    </row>
    <row r="28735" spans="5:6" x14ac:dyDescent="0.25">
      <c r="E28735" s="103"/>
      <c r="F28735" s="104"/>
    </row>
    <row r="28736" spans="5:6" x14ac:dyDescent="0.25">
      <c r="E28736" s="103"/>
      <c r="F28736" s="104"/>
    </row>
    <row r="28737" spans="5:6" x14ac:dyDescent="0.25">
      <c r="E28737" s="103"/>
      <c r="F28737" s="104"/>
    </row>
    <row r="28738" spans="5:6" x14ac:dyDescent="0.25">
      <c r="E28738" s="103"/>
      <c r="F28738" s="104"/>
    </row>
    <row r="28739" spans="5:6" x14ac:dyDescent="0.25">
      <c r="E28739" s="103"/>
      <c r="F28739" s="104"/>
    </row>
    <row r="28740" spans="5:6" x14ac:dyDescent="0.25">
      <c r="E28740" s="103"/>
      <c r="F28740" s="104"/>
    </row>
    <row r="28741" spans="5:6" x14ac:dyDescent="0.25">
      <c r="E28741" s="103"/>
      <c r="F28741" s="104"/>
    </row>
    <row r="28742" spans="5:6" x14ac:dyDescent="0.25">
      <c r="E28742" s="103"/>
      <c r="F28742" s="104"/>
    </row>
    <row r="28743" spans="5:6" x14ac:dyDescent="0.25">
      <c r="E28743" s="103"/>
      <c r="F28743" s="104"/>
    </row>
    <row r="28744" spans="5:6" x14ac:dyDescent="0.25">
      <c r="E28744" s="103"/>
      <c r="F28744" s="104"/>
    </row>
    <row r="28745" spans="5:6" x14ac:dyDescent="0.25">
      <c r="E28745" s="103"/>
      <c r="F28745" s="104"/>
    </row>
    <row r="28746" spans="5:6" x14ac:dyDescent="0.25">
      <c r="E28746" s="103"/>
      <c r="F28746" s="104"/>
    </row>
    <row r="28747" spans="5:6" x14ac:dyDescent="0.25">
      <c r="E28747" s="103"/>
      <c r="F28747" s="104"/>
    </row>
    <row r="28748" spans="5:6" x14ac:dyDescent="0.25">
      <c r="E28748" s="103"/>
      <c r="F28748" s="104"/>
    </row>
    <row r="28749" spans="5:6" x14ac:dyDescent="0.25">
      <c r="E28749" s="103"/>
      <c r="F28749" s="104"/>
    </row>
    <row r="28750" spans="5:6" x14ac:dyDescent="0.25">
      <c r="E28750" s="103"/>
      <c r="F28750" s="104"/>
    </row>
    <row r="28751" spans="5:6" x14ac:dyDescent="0.25">
      <c r="E28751" s="103"/>
      <c r="F28751" s="104"/>
    </row>
    <row r="28752" spans="5:6" x14ac:dyDescent="0.25">
      <c r="E28752" s="103"/>
      <c r="F28752" s="104"/>
    </row>
    <row r="28753" spans="5:6" x14ac:dyDescent="0.25">
      <c r="E28753" s="103"/>
      <c r="F28753" s="104"/>
    </row>
    <row r="28754" spans="5:6" x14ac:dyDescent="0.25">
      <c r="E28754" s="103"/>
      <c r="F28754" s="104"/>
    </row>
    <row r="28755" spans="5:6" x14ac:dyDescent="0.25">
      <c r="E28755" s="103"/>
      <c r="F28755" s="104"/>
    </row>
    <row r="28756" spans="5:6" x14ac:dyDescent="0.25">
      <c r="E28756" s="103"/>
      <c r="F28756" s="104"/>
    </row>
    <row r="28757" spans="5:6" x14ac:dyDescent="0.25">
      <c r="E28757" s="103"/>
      <c r="F28757" s="104"/>
    </row>
    <row r="28758" spans="5:6" x14ac:dyDescent="0.25">
      <c r="E28758" s="103"/>
      <c r="F28758" s="104"/>
    </row>
    <row r="28759" spans="5:6" x14ac:dyDescent="0.25">
      <c r="E28759" s="103"/>
      <c r="F28759" s="104"/>
    </row>
    <row r="28760" spans="5:6" x14ac:dyDescent="0.25">
      <c r="E28760" s="103"/>
      <c r="F28760" s="104"/>
    </row>
    <row r="28761" spans="5:6" x14ac:dyDescent="0.25">
      <c r="E28761" s="103"/>
      <c r="F28761" s="104"/>
    </row>
    <row r="28762" spans="5:6" x14ac:dyDescent="0.25">
      <c r="E28762" s="103"/>
      <c r="F28762" s="104"/>
    </row>
    <row r="28763" spans="5:6" x14ac:dyDescent="0.25">
      <c r="E28763" s="103"/>
      <c r="F28763" s="104"/>
    </row>
    <row r="28764" spans="5:6" x14ac:dyDescent="0.25">
      <c r="E28764" s="103"/>
      <c r="F28764" s="104"/>
    </row>
    <row r="28765" spans="5:6" x14ac:dyDescent="0.25">
      <c r="E28765" s="103"/>
      <c r="F28765" s="104"/>
    </row>
    <row r="28766" spans="5:6" x14ac:dyDescent="0.25">
      <c r="E28766" s="103"/>
      <c r="F28766" s="104"/>
    </row>
    <row r="28767" spans="5:6" x14ac:dyDescent="0.25">
      <c r="E28767" s="103"/>
      <c r="F28767" s="104"/>
    </row>
    <row r="28768" spans="5:6" x14ac:dyDescent="0.25">
      <c r="E28768" s="103"/>
      <c r="F28768" s="104"/>
    </row>
    <row r="28769" spans="5:6" x14ac:dyDescent="0.25">
      <c r="E28769" s="103"/>
      <c r="F28769" s="104"/>
    </row>
    <row r="28770" spans="5:6" x14ac:dyDescent="0.25">
      <c r="E28770" s="103"/>
      <c r="F28770" s="104"/>
    </row>
    <row r="28771" spans="5:6" x14ac:dyDescent="0.25">
      <c r="E28771" s="103"/>
      <c r="F28771" s="104"/>
    </row>
    <row r="28772" spans="5:6" x14ac:dyDescent="0.25">
      <c r="E28772" s="103"/>
      <c r="F28772" s="104"/>
    </row>
    <row r="28773" spans="5:6" x14ac:dyDescent="0.25">
      <c r="E28773" s="103"/>
      <c r="F28773" s="104"/>
    </row>
    <row r="28774" spans="5:6" x14ac:dyDescent="0.25">
      <c r="E28774" s="103"/>
      <c r="F28774" s="104"/>
    </row>
    <row r="28775" spans="5:6" x14ac:dyDescent="0.25">
      <c r="E28775" s="103"/>
      <c r="F28775" s="104"/>
    </row>
    <row r="28776" spans="5:6" x14ac:dyDescent="0.25">
      <c r="E28776" s="103"/>
      <c r="F28776" s="104"/>
    </row>
    <row r="28777" spans="5:6" x14ac:dyDescent="0.25">
      <c r="E28777" s="103"/>
      <c r="F28777" s="104"/>
    </row>
    <row r="28778" spans="5:6" x14ac:dyDescent="0.25">
      <c r="E28778" s="103"/>
      <c r="F28778" s="104"/>
    </row>
    <row r="28779" spans="5:6" x14ac:dyDescent="0.25">
      <c r="E28779" s="103"/>
      <c r="F28779" s="104"/>
    </row>
    <row r="28780" spans="5:6" x14ac:dyDescent="0.25">
      <c r="E28780" s="103"/>
      <c r="F28780" s="104"/>
    </row>
    <row r="28781" spans="5:6" x14ac:dyDescent="0.25">
      <c r="E28781" s="103"/>
      <c r="F28781" s="104"/>
    </row>
    <row r="28782" spans="5:6" x14ac:dyDescent="0.25">
      <c r="E28782" s="103"/>
      <c r="F28782" s="104"/>
    </row>
    <row r="28783" spans="5:6" x14ac:dyDescent="0.25">
      <c r="E28783" s="103"/>
      <c r="F28783" s="104"/>
    </row>
    <row r="28784" spans="5:6" x14ac:dyDescent="0.25">
      <c r="E28784" s="103"/>
      <c r="F28784" s="104"/>
    </row>
    <row r="28785" spans="5:6" x14ac:dyDescent="0.25">
      <c r="E28785" s="103"/>
      <c r="F28785" s="104"/>
    </row>
    <row r="28786" spans="5:6" x14ac:dyDescent="0.25">
      <c r="E28786" s="103"/>
      <c r="F28786" s="104"/>
    </row>
    <row r="28787" spans="5:6" x14ac:dyDescent="0.25">
      <c r="E28787" s="103"/>
      <c r="F28787" s="104"/>
    </row>
    <row r="28788" spans="5:6" x14ac:dyDescent="0.25">
      <c r="E28788" s="103"/>
      <c r="F28788" s="104"/>
    </row>
    <row r="28789" spans="5:6" x14ac:dyDescent="0.25">
      <c r="E28789" s="103"/>
      <c r="F28789" s="104"/>
    </row>
    <row r="28790" spans="5:6" x14ac:dyDescent="0.25">
      <c r="E28790" s="103"/>
      <c r="F28790" s="104"/>
    </row>
    <row r="28791" spans="5:6" x14ac:dyDescent="0.25">
      <c r="E28791" s="103"/>
      <c r="F28791" s="104"/>
    </row>
    <row r="28792" spans="5:6" x14ac:dyDescent="0.25">
      <c r="E28792" s="103"/>
      <c r="F28792" s="104"/>
    </row>
    <row r="28793" spans="5:6" x14ac:dyDescent="0.25">
      <c r="E28793" s="103"/>
      <c r="F28793" s="104"/>
    </row>
    <row r="28794" spans="5:6" x14ac:dyDescent="0.25">
      <c r="E28794" s="103"/>
      <c r="F28794" s="104"/>
    </row>
    <row r="28795" spans="5:6" x14ac:dyDescent="0.25">
      <c r="E28795" s="103"/>
      <c r="F28795" s="104"/>
    </row>
    <row r="28796" spans="5:6" x14ac:dyDescent="0.25">
      <c r="E28796" s="103"/>
      <c r="F28796" s="104"/>
    </row>
    <row r="28797" spans="5:6" x14ac:dyDescent="0.25">
      <c r="E28797" s="103"/>
      <c r="F28797" s="104"/>
    </row>
    <row r="28798" spans="5:6" x14ac:dyDescent="0.25">
      <c r="E28798" s="103"/>
      <c r="F28798" s="104"/>
    </row>
    <row r="28799" spans="5:6" x14ac:dyDescent="0.25">
      <c r="E28799" s="103"/>
      <c r="F28799" s="104"/>
    </row>
    <row r="28800" spans="5:6" x14ac:dyDescent="0.25">
      <c r="E28800" s="103"/>
      <c r="F28800" s="104"/>
    </row>
    <row r="28801" spans="5:6" x14ac:dyDescent="0.25">
      <c r="E28801" s="103"/>
      <c r="F28801" s="104"/>
    </row>
    <row r="28802" spans="5:6" x14ac:dyDescent="0.25">
      <c r="E28802" s="103"/>
      <c r="F28802" s="104"/>
    </row>
    <row r="28803" spans="5:6" x14ac:dyDescent="0.25">
      <c r="E28803" s="103"/>
      <c r="F28803" s="104"/>
    </row>
    <row r="28804" spans="5:6" x14ac:dyDescent="0.25">
      <c r="E28804" s="103"/>
      <c r="F28804" s="104"/>
    </row>
    <row r="28805" spans="5:6" x14ac:dyDescent="0.25">
      <c r="E28805" s="103"/>
      <c r="F28805" s="104"/>
    </row>
    <row r="28806" spans="5:6" x14ac:dyDescent="0.25">
      <c r="E28806" s="103"/>
      <c r="F28806" s="104"/>
    </row>
    <row r="28807" spans="5:6" x14ac:dyDescent="0.25">
      <c r="E28807" s="103"/>
      <c r="F28807" s="104"/>
    </row>
    <row r="28808" spans="5:6" x14ac:dyDescent="0.25">
      <c r="E28808" s="103"/>
      <c r="F28808" s="104"/>
    </row>
    <row r="28809" spans="5:6" x14ac:dyDescent="0.25">
      <c r="E28809" s="103"/>
      <c r="F28809" s="104"/>
    </row>
    <row r="28810" spans="5:6" x14ac:dyDescent="0.25">
      <c r="E28810" s="103"/>
      <c r="F28810" s="104"/>
    </row>
    <row r="28811" spans="5:6" x14ac:dyDescent="0.25">
      <c r="E28811" s="103"/>
      <c r="F28811" s="104"/>
    </row>
    <row r="28812" spans="5:6" x14ac:dyDescent="0.25">
      <c r="E28812" s="103"/>
      <c r="F28812" s="104"/>
    </row>
    <row r="28813" spans="5:6" x14ac:dyDescent="0.25">
      <c r="E28813" s="103"/>
      <c r="F28813" s="104"/>
    </row>
    <row r="28814" spans="5:6" x14ac:dyDescent="0.25">
      <c r="E28814" s="103"/>
      <c r="F28814" s="104"/>
    </row>
    <row r="28815" spans="5:6" x14ac:dyDescent="0.25">
      <c r="E28815" s="103"/>
      <c r="F28815" s="104"/>
    </row>
    <row r="28816" spans="5:6" x14ac:dyDescent="0.25">
      <c r="E28816" s="103"/>
      <c r="F28816" s="104"/>
    </row>
    <row r="28817" spans="5:6" x14ac:dyDescent="0.25">
      <c r="E28817" s="103"/>
      <c r="F28817" s="104"/>
    </row>
    <row r="28818" spans="5:6" x14ac:dyDescent="0.25">
      <c r="E28818" s="103"/>
      <c r="F28818" s="104"/>
    </row>
    <row r="28819" spans="5:6" x14ac:dyDescent="0.25">
      <c r="E28819" s="103"/>
      <c r="F28819" s="104"/>
    </row>
    <row r="28820" spans="5:6" x14ac:dyDescent="0.25">
      <c r="E28820" s="103"/>
      <c r="F28820" s="104"/>
    </row>
    <row r="28821" spans="5:6" x14ac:dyDescent="0.25">
      <c r="E28821" s="103"/>
      <c r="F28821" s="104"/>
    </row>
    <row r="28822" spans="5:6" x14ac:dyDescent="0.25">
      <c r="E28822" s="103"/>
      <c r="F28822" s="104"/>
    </row>
    <row r="28823" spans="5:6" x14ac:dyDescent="0.25">
      <c r="E28823" s="103"/>
      <c r="F28823" s="104"/>
    </row>
    <row r="28824" spans="5:6" x14ac:dyDescent="0.25">
      <c r="E28824" s="103"/>
      <c r="F28824" s="104"/>
    </row>
    <row r="28825" spans="5:6" x14ac:dyDescent="0.25">
      <c r="E28825" s="103"/>
      <c r="F28825" s="104"/>
    </row>
    <row r="28826" spans="5:6" x14ac:dyDescent="0.25">
      <c r="E28826" s="103"/>
      <c r="F28826" s="104"/>
    </row>
    <row r="28827" spans="5:6" x14ac:dyDescent="0.25">
      <c r="E28827" s="103"/>
      <c r="F28827" s="104"/>
    </row>
    <row r="28828" spans="5:6" x14ac:dyDescent="0.25">
      <c r="E28828" s="103"/>
      <c r="F28828" s="104"/>
    </row>
    <row r="28829" spans="5:6" x14ac:dyDescent="0.25">
      <c r="E28829" s="103"/>
      <c r="F28829" s="104"/>
    </row>
    <row r="28830" spans="5:6" x14ac:dyDescent="0.25">
      <c r="E28830" s="103"/>
      <c r="F28830" s="104"/>
    </row>
    <row r="28831" spans="5:6" x14ac:dyDescent="0.25">
      <c r="E28831" s="103"/>
      <c r="F28831" s="104"/>
    </row>
    <row r="28832" spans="5:6" x14ac:dyDescent="0.25">
      <c r="E28832" s="103"/>
      <c r="F28832" s="104"/>
    </row>
    <row r="28833" spans="5:6" x14ac:dyDescent="0.25">
      <c r="E28833" s="103"/>
      <c r="F28833" s="104"/>
    </row>
    <row r="28834" spans="5:6" x14ac:dyDescent="0.25">
      <c r="E28834" s="103"/>
      <c r="F28834" s="104"/>
    </row>
    <row r="28835" spans="5:6" x14ac:dyDescent="0.25">
      <c r="E28835" s="103"/>
      <c r="F28835" s="104"/>
    </row>
    <row r="28836" spans="5:6" x14ac:dyDescent="0.25">
      <c r="E28836" s="103"/>
      <c r="F28836" s="104"/>
    </row>
    <row r="28837" spans="5:6" x14ac:dyDescent="0.25">
      <c r="E28837" s="103"/>
      <c r="F28837" s="104"/>
    </row>
    <row r="28838" spans="5:6" x14ac:dyDescent="0.25">
      <c r="E28838" s="103"/>
      <c r="F28838" s="104"/>
    </row>
    <row r="28839" spans="5:6" x14ac:dyDescent="0.25">
      <c r="E28839" s="103"/>
      <c r="F28839" s="104"/>
    </row>
    <row r="28840" spans="5:6" x14ac:dyDescent="0.25">
      <c r="E28840" s="103"/>
      <c r="F28840" s="104"/>
    </row>
    <row r="28841" spans="5:6" x14ac:dyDescent="0.25">
      <c r="E28841" s="103"/>
      <c r="F28841" s="104"/>
    </row>
    <row r="28842" spans="5:6" x14ac:dyDescent="0.25">
      <c r="E28842" s="103"/>
      <c r="F28842" s="104"/>
    </row>
    <row r="28843" spans="5:6" x14ac:dyDescent="0.25">
      <c r="E28843" s="103"/>
      <c r="F28843" s="104"/>
    </row>
    <row r="28844" spans="5:6" x14ac:dyDescent="0.25">
      <c r="E28844" s="103"/>
      <c r="F28844" s="104"/>
    </row>
    <row r="28845" spans="5:6" x14ac:dyDescent="0.25">
      <c r="E28845" s="103"/>
      <c r="F28845" s="104"/>
    </row>
    <row r="28846" spans="5:6" x14ac:dyDescent="0.25">
      <c r="E28846" s="103"/>
      <c r="F28846" s="104"/>
    </row>
    <row r="28847" spans="5:6" x14ac:dyDescent="0.25">
      <c r="E28847" s="103"/>
      <c r="F28847" s="104"/>
    </row>
    <row r="28848" spans="5:6" x14ac:dyDescent="0.25">
      <c r="E28848" s="103"/>
      <c r="F28848" s="104"/>
    </row>
    <row r="28849" spans="5:6" x14ac:dyDescent="0.25">
      <c r="E28849" s="103"/>
      <c r="F28849" s="104"/>
    </row>
    <row r="28850" spans="5:6" x14ac:dyDescent="0.25">
      <c r="E28850" s="103"/>
      <c r="F28850" s="104"/>
    </row>
    <row r="28851" spans="5:6" x14ac:dyDescent="0.25">
      <c r="E28851" s="103"/>
      <c r="F28851" s="104"/>
    </row>
    <row r="28852" spans="5:6" x14ac:dyDescent="0.25">
      <c r="E28852" s="103"/>
      <c r="F28852" s="104"/>
    </row>
    <row r="28853" spans="5:6" x14ac:dyDescent="0.25">
      <c r="E28853" s="103"/>
      <c r="F28853" s="104"/>
    </row>
    <row r="28854" spans="5:6" x14ac:dyDescent="0.25">
      <c r="E28854" s="103"/>
      <c r="F28854" s="104"/>
    </row>
    <row r="28855" spans="5:6" x14ac:dyDescent="0.25">
      <c r="E28855" s="103"/>
      <c r="F28855" s="104"/>
    </row>
    <row r="28856" spans="5:6" x14ac:dyDescent="0.25">
      <c r="E28856" s="103"/>
      <c r="F28856" s="104"/>
    </row>
    <row r="28857" spans="5:6" x14ac:dyDescent="0.25">
      <c r="E28857" s="103"/>
      <c r="F28857" s="104"/>
    </row>
    <row r="28858" spans="5:6" x14ac:dyDescent="0.25">
      <c r="E28858" s="103"/>
      <c r="F28858" s="104"/>
    </row>
    <row r="28859" spans="5:6" x14ac:dyDescent="0.25">
      <c r="E28859" s="103"/>
      <c r="F28859" s="104"/>
    </row>
    <row r="28860" spans="5:6" x14ac:dyDescent="0.25">
      <c r="E28860" s="103"/>
      <c r="F28860" s="104"/>
    </row>
    <row r="28861" spans="5:6" x14ac:dyDescent="0.25">
      <c r="E28861" s="103"/>
      <c r="F28861" s="104"/>
    </row>
    <row r="28862" spans="5:6" x14ac:dyDescent="0.25">
      <c r="E28862" s="103"/>
      <c r="F28862" s="104"/>
    </row>
    <row r="28863" spans="5:6" x14ac:dyDescent="0.25">
      <c r="E28863" s="103"/>
      <c r="F28863" s="104"/>
    </row>
    <row r="28864" spans="5:6" x14ac:dyDescent="0.25">
      <c r="E28864" s="103"/>
      <c r="F28864" s="104"/>
    </row>
    <row r="28865" spans="5:6" x14ac:dyDescent="0.25">
      <c r="E28865" s="103"/>
      <c r="F28865" s="104"/>
    </row>
    <row r="28866" spans="5:6" x14ac:dyDescent="0.25">
      <c r="E28866" s="103"/>
      <c r="F28866" s="104"/>
    </row>
    <row r="28867" spans="5:6" x14ac:dyDescent="0.25">
      <c r="E28867" s="103"/>
      <c r="F28867" s="104"/>
    </row>
    <row r="28868" spans="5:6" x14ac:dyDescent="0.25">
      <c r="E28868" s="103"/>
      <c r="F28868" s="104"/>
    </row>
    <row r="28869" spans="5:6" x14ac:dyDescent="0.25">
      <c r="E28869" s="103"/>
      <c r="F28869" s="104"/>
    </row>
    <row r="28870" spans="5:6" x14ac:dyDescent="0.25">
      <c r="E28870" s="103"/>
      <c r="F28870" s="104"/>
    </row>
    <row r="28871" spans="5:6" x14ac:dyDescent="0.25">
      <c r="E28871" s="103"/>
      <c r="F28871" s="104"/>
    </row>
    <row r="28872" spans="5:6" x14ac:dyDescent="0.25">
      <c r="E28872" s="103"/>
      <c r="F28872" s="104"/>
    </row>
    <row r="28873" spans="5:6" x14ac:dyDescent="0.25">
      <c r="E28873" s="103"/>
      <c r="F28873" s="104"/>
    </row>
    <row r="28874" spans="5:6" x14ac:dyDescent="0.25">
      <c r="E28874" s="103"/>
      <c r="F28874" s="104"/>
    </row>
    <row r="28875" spans="5:6" x14ac:dyDescent="0.25">
      <c r="E28875" s="103"/>
      <c r="F28875" s="104"/>
    </row>
    <row r="28876" spans="5:6" x14ac:dyDescent="0.25">
      <c r="E28876" s="103"/>
      <c r="F28876" s="104"/>
    </row>
    <row r="28877" spans="5:6" x14ac:dyDescent="0.25">
      <c r="E28877" s="103"/>
      <c r="F28877" s="104"/>
    </row>
    <row r="28878" spans="5:6" x14ac:dyDescent="0.25">
      <c r="E28878" s="103"/>
      <c r="F28878" s="104"/>
    </row>
    <row r="28879" spans="5:6" x14ac:dyDescent="0.25">
      <c r="E28879" s="103"/>
      <c r="F28879" s="104"/>
    </row>
    <row r="28880" spans="5:6" x14ac:dyDescent="0.25">
      <c r="E28880" s="103"/>
      <c r="F28880" s="104"/>
    </row>
    <row r="28881" spans="5:6" x14ac:dyDescent="0.25">
      <c r="E28881" s="103"/>
      <c r="F28881" s="104"/>
    </row>
    <row r="28882" spans="5:6" x14ac:dyDescent="0.25">
      <c r="E28882" s="103"/>
      <c r="F28882" s="104"/>
    </row>
    <row r="28883" spans="5:6" x14ac:dyDescent="0.25">
      <c r="E28883" s="103"/>
      <c r="F28883" s="104"/>
    </row>
    <row r="28884" spans="5:6" x14ac:dyDescent="0.25">
      <c r="E28884" s="103"/>
      <c r="F28884" s="104"/>
    </row>
    <row r="28885" spans="5:6" x14ac:dyDescent="0.25">
      <c r="E28885" s="103"/>
      <c r="F28885" s="104"/>
    </row>
    <row r="28886" spans="5:6" x14ac:dyDescent="0.25">
      <c r="E28886" s="103"/>
      <c r="F28886" s="104"/>
    </row>
    <row r="28887" spans="5:6" x14ac:dyDescent="0.25">
      <c r="E28887" s="103"/>
      <c r="F28887" s="104"/>
    </row>
    <row r="28888" spans="5:6" x14ac:dyDescent="0.25">
      <c r="E28888" s="103"/>
      <c r="F28888" s="104"/>
    </row>
    <row r="28889" spans="5:6" x14ac:dyDescent="0.25">
      <c r="E28889" s="103"/>
      <c r="F28889" s="104"/>
    </row>
    <row r="28890" spans="5:6" x14ac:dyDescent="0.25">
      <c r="E28890" s="103"/>
      <c r="F28890" s="104"/>
    </row>
    <row r="28891" spans="5:6" x14ac:dyDescent="0.25">
      <c r="E28891" s="103"/>
      <c r="F28891" s="104"/>
    </row>
    <row r="28892" spans="5:6" x14ac:dyDescent="0.25">
      <c r="E28892" s="103"/>
      <c r="F28892" s="104"/>
    </row>
    <row r="28893" spans="5:6" x14ac:dyDescent="0.25">
      <c r="E28893" s="103"/>
      <c r="F28893" s="104"/>
    </row>
    <row r="28894" spans="5:6" x14ac:dyDescent="0.25">
      <c r="E28894" s="103"/>
      <c r="F28894" s="104"/>
    </row>
    <row r="28895" spans="5:6" x14ac:dyDescent="0.25">
      <c r="E28895" s="103"/>
      <c r="F28895" s="104"/>
    </row>
    <row r="28896" spans="5:6" x14ac:dyDescent="0.25">
      <c r="E28896" s="103"/>
      <c r="F28896" s="104"/>
    </row>
    <row r="28897" spans="5:6" x14ac:dyDescent="0.25">
      <c r="E28897" s="103"/>
      <c r="F28897" s="104"/>
    </row>
    <row r="28898" spans="5:6" x14ac:dyDescent="0.25">
      <c r="E28898" s="103"/>
      <c r="F28898" s="104"/>
    </row>
    <row r="28899" spans="5:6" x14ac:dyDescent="0.25">
      <c r="E28899" s="103"/>
      <c r="F28899" s="104"/>
    </row>
    <row r="28900" spans="5:6" x14ac:dyDescent="0.25">
      <c r="E28900" s="103"/>
      <c r="F28900" s="104"/>
    </row>
    <row r="28901" spans="5:6" x14ac:dyDescent="0.25">
      <c r="E28901" s="103"/>
      <c r="F28901" s="104"/>
    </row>
    <row r="28902" spans="5:6" x14ac:dyDescent="0.25">
      <c r="E28902" s="103"/>
      <c r="F28902" s="104"/>
    </row>
    <row r="28903" spans="5:6" x14ac:dyDescent="0.25">
      <c r="E28903" s="103"/>
      <c r="F28903" s="104"/>
    </row>
    <row r="28904" spans="5:6" x14ac:dyDescent="0.25">
      <c r="E28904" s="103"/>
      <c r="F28904" s="104"/>
    </row>
    <row r="28905" spans="5:6" x14ac:dyDescent="0.25">
      <c r="E28905" s="103"/>
      <c r="F28905" s="104"/>
    </row>
    <row r="28906" spans="5:6" x14ac:dyDescent="0.25">
      <c r="E28906" s="103"/>
      <c r="F28906" s="104"/>
    </row>
    <row r="28907" spans="5:6" x14ac:dyDescent="0.25">
      <c r="E28907" s="103"/>
      <c r="F28907" s="104"/>
    </row>
    <row r="28908" spans="5:6" x14ac:dyDescent="0.25">
      <c r="E28908" s="103"/>
      <c r="F28908" s="104"/>
    </row>
    <row r="28909" spans="5:6" x14ac:dyDescent="0.25">
      <c r="E28909" s="103"/>
      <c r="F28909" s="104"/>
    </row>
    <row r="28910" spans="5:6" x14ac:dyDescent="0.25">
      <c r="E28910" s="103"/>
      <c r="F28910" s="104"/>
    </row>
    <row r="28911" spans="5:6" x14ac:dyDescent="0.25">
      <c r="E28911" s="103"/>
      <c r="F28911" s="104"/>
    </row>
    <row r="28912" spans="5:6" x14ac:dyDescent="0.25">
      <c r="E28912" s="103"/>
      <c r="F28912" s="104"/>
    </row>
    <row r="28913" spans="5:6" x14ac:dyDescent="0.25">
      <c r="E28913" s="103"/>
      <c r="F28913" s="104"/>
    </row>
    <row r="28914" spans="5:6" x14ac:dyDescent="0.25">
      <c r="E28914" s="103"/>
      <c r="F28914" s="104"/>
    </row>
    <row r="28915" spans="5:6" x14ac:dyDescent="0.25">
      <c r="E28915" s="103"/>
      <c r="F28915" s="104"/>
    </row>
    <row r="28916" spans="5:6" x14ac:dyDescent="0.25">
      <c r="E28916" s="103"/>
      <c r="F28916" s="104"/>
    </row>
    <row r="28917" spans="5:6" x14ac:dyDescent="0.25">
      <c r="E28917" s="103"/>
      <c r="F28917" s="104"/>
    </row>
    <row r="28918" spans="5:6" x14ac:dyDescent="0.25">
      <c r="E28918" s="103"/>
      <c r="F28918" s="104"/>
    </row>
    <row r="28919" spans="5:6" x14ac:dyDescent="0.25">
      <c r="E28919" s="103"/>
      <c r="F28919" s="104"/>
    </row>
    <row r="28920" spans="5:6" x14ac:dyDescent="0.25">
      <c r="E28920" s="103"/>
      <c r="F28920" s="104"/>
    </row>
    <row r="28921" spans="5:6" x14ac:dyDescent="0.25">
      <c r="E28921" s="103"/>
      <c r="F28921" s="104"/>
    </row>
    <row r="28922" spans="5:6" x14ac:dyDescent="0.25">
      <c r="E28922" s="103"/>
      <c r="F28922" s="104"/>
    </row>
    <row r="28923" spans="5:6" x14ac:dyDescent="0.25">
      <c r="E28923" s="103"/>
      <c r="F28923" s="104"/>
    </row>
    <row r="28924" spans="5:6" x14ac:dyDescent="0.25">
      <c r="E28924" s="103"/>
      <c r="F28924" s="104"/>
    </row>
    <row r="28925" spans="5:6" x14ac:dyDescent="0.25">
      <c r="E28925" s="103"/>
      <c r="F28925" s="104"/>
    </row>
    <row r="28926" spans="5:6" x14ac:dyDescent="0.25">
      <c r="E28926" s="103"/>
      <c r="F28926" s="104"/>
    </row>
    <row r="28927" spans="5:6" x14ac:dyDescent="0.25">
      <c r="E28927" s="103"/>
      <c r="F28927" s="104"/>
    </row>
    <row r="28928" spans="5:6" x14ac:dyDescent="0.25">
      <c r="E28928" s="103"/>
      <c r="F28928" s="104"/>
    </row>
    <row r="28929" spans="5:6" x14ac:dyDescent="0.25">
      <c r="E28929" s="103"/>
      <c r="F28929" s="104"/>
    </row>
    <row r="28930" spans="5:6" x14ac:dyDescent="0.25">
      <c r="E28930" s="103"/>
      <c r="F28930" s="104"/>
    </row>
    <row r="28931" spans="5:6" x14ac:dyDescent="0.25">
      <c r="E28931" s="103"/>
      <c r="F28931" s="104"/>
    </row>
    <row r="28932" spans="5:6" x14ac:dyDescent="0.25">
      <c r="E28932" s="103"/>
      <c r="F28932" s="104"/>
    </row>
    <row r="28933" spans="5:6" x14ac:dyDescent="0.25">
      <c r="E28933" s="103"/>
      <c r="F28933" s="104"/>
    </row>
    <row r="28934" spans="5:6" x14ac:dyDescent="0.25">
      <c r="E28934" s="103"/>
      <c r="F28934" s="104"/>
    </row>
    <row r="28935" spans="5:6" x14ac:dyDescent="0.25">
      <c r="E28935" s="103"/>
      <c r="F28935" s="104"/>
    </row>
    <row r="28936" spans="5:6" x14ac:dyDescent="0.25">
      <c r="E28936" s="103"/>
      <c r="F28936" s="104"/>
    </row>
    <row r="28937" spans="5:6" x14ac:dyDescent="0.25">
      <c r="E28937" s="103"/>
      <c r="F28937" s="104"/>
    </row>
    <row r="28938" spans="5:6" x14ac:dyDescent="0.25">
      <c r="E28938" s="103"/>
      <c r="F28938" s="104"/>
    </row>
    <row r="28939" spans="5:6" x14ac:dyDescent="0.25">
      <c r="E28939" s="103"/>
      <c r="F28939" s="104"/>
    </row>
    <row r="28940" spans="5:6" x14ac:dyDescent="0.25">
      <c r="E28940" s="103"/>
      <c r="F28940" s="104"/>
    </row>
    <row r="28941" spans="5:6" x14ac:dyDescent="0.25">
      <c r="E28941" s="103"/>
      <c r="F28941" s="104"/>
    </row>
    <row r="28942" spans="5:6" x14ac:dyDescent="0.25">
      <c r="E28942" s="103"/>
      <c r="F28942" s="104"/>
    </row>
    <row r="28943" spans="5:6" x14ac:dyDescent="0.25">
      <c r="E28943" s="103"/>
      <c r="F28943" s="104"/>
    </row>
    <row r="28944" spans="5:6" x14ac:dyDescent="0.25">
      <c r="E28944" s="103"/>
      <c r="F28944" s="104"/>
    </row>
    <row r="28945" spans="5:6" x14ac:dyDescent="0.25">
      <c r="E28945" s="103"/>
      <c r="F28945" s="104"/>
    </row>
    <row r="28946" spans="5:6" x14ac:dyDescent="0.25">
      <c r="E28946" s="103"/>
      <c r="F28946" s="104"/>
    </row>
    <row r="28947" spans="5:6" x14ac:dyDescent="0.25">
      <c r="E28947" s="103"/>
      <c r="F28947" s="104"/>
    </row>
    <row r="28948" spans="5:6" x14ac:dyDescent="0.25">
      <c r="E28948" s="103"/>
      <c r="F28948" s="104"/>
    </row>
    <row r="28949" spans="5:6" x14ac:dyDescent="0.25">
      <c r="E28949" s="103"/>
      <c r="F28949" s="104"/>
    </row>
    <row r="28950" spans="5:6" x14ac:dyDescent="0.25">
      <c r="E28950" s="103"/>
      <c r="F28950" s="104"/>
    </row>
    <row r="28951" spans="5:6" x14ac:dyDescent="0.25">
      <c r="E28951" s="103"/>
      <c r="F28951" s="104"/>
    </row>
    <row r="28952" spans="5:6" x14ac:dyDescent="0.25">
      <c r="E28952" s="103"/>
      <c r="F28952" s="104"/>
    </row>
    <row r="28953" spans="5:6" x14ac:dyDescent="0.25">
      <c r="E28953" s="103"/>
      <c r="F28953" s="104"/>
    </row>
    <row r="28954" spans="5:6" x14ac:dyDescent="0.25">
      <c r="E28954" s="103"/>
      <c r="F28954" s="104"/>
    </row>
    <row r="28955" spans="5:6" x14ac:dyDescent="0.25">
      <c r="E28955" s="103"/>
      <c r="F28955" s="104"/>
    </row>
    <row r="28956" spans="5:6" x14ac:dyDescent="0.25">
      <c r="E28956" s="103"/>
      <c r="F28956" s="104"/>
    </row>
    <row r="28957" spans="5:6" x14ac:dyDescent="0.25">
      <c r="E28957" s="103"/>
      <c r="F28957" s="104"/>
    </row>
    <row r="28958" spans="5:6" x14ac:dyDescent="0.25">
      <c r="E28958" s="103"/>
      <c r="F28958" s="104"/>
    </row>
    <row r="28959" spans="5:6" x14ac:dyDescent="0.25">
      <c r="E28959" s="103"/>
      <c r="F28959" s="104"/>
    </row>
    <row r="28960" spans="5:6" x14ac:dyDescent="0.25">
      <c r="E28960" s="103"/>
      <c r="F28960" s="104"/>
    </row>
    <row r="28961" spans="5:6" x14ac:dyDescent="0.25">
      <c r="E28961" s="103"/>
      <c r="F28961" s="104"/>
    </row>
    <row r="28962" spans="5:6" x14ac:dyDescent="0.25">
      <c r="E28962" s="103"/>
      <c r="F28962" s="104"/>
    </row>
    <row r="28963" spans="5:6" x14ac:dyDescent="0.25">
      <c r="E28963" s="103"/>
      <c r="F28963" s="104"/>
    </row>
    <row r="28964" spans="5:6" x14ac:dyDescent="0.25">
      <c r="E28964" s="103"/>
      <c r="F28964" s="104"/>
    </row>
    <row r="28965" spans="5:6" x14ac:dyDescent="0.25">
      <c r="E28965" s="103"/>
      <c r="F28965" s="104"/>
    </row>
    <row r="28966" spans="5:6" x14ac:dyDescent="0.25">
      <c r="E28966" s="103"/>
      <c r="F28966" s="104"/>
    </row>
    <row r="28967" spans="5:6" x14ac:dyDescent="0.25">
      <c r="E28967" s="103"/>
      <c r="F28967" s="104"/>
    </row>
    <row r="28968" spans="5:6" x14ac:dyDescent="0.25">
      <c r="E28968" s="103"/>
      <c r="F28968" s="104"/>
    </row>
    <row r="28969" spans="5:6" x14ac:dyDescent="0.25">
      <c r="E28969" s="103"/>
      <c r="F28969" s="104"/>
    </row>
    <row r="28970" spans="5:6" x14ac:dyDescent="0.25">
      <c r="E28970" s="103"/>
      <c r="F28970" s="104"/>
    </row>
    <row r="28971" spans="5:6" x14ac:dyDescent="0.25">
      <c r="E28971" s="103"/>
      <c r="F28971" s="104"/>
    </row>
    <row r="28972" spans="5:6" x14ac:dyDescent="0.25">
      <c r="E28972" s="103"/>
      <c r="F28972" s="104"/>
    </row>
    <row r="28973" spans="5:6" x14ac:dyDescent="0.25">
      <c r="E28973" s="103"/>
      <c r="F28973" s="104"/>
    </row>
    <row r="28974" spans="5:6" x14ac:dyDescent="0.25">
      <c r="E28974" s="103"/>
      <c r="F28974" s="104"/>
    </row>
    <row r="28975" spans="5:6" x14ac:dyDescent="0.25">
      <c r="E28975" s="103"/>
      <c r="F28975" s="104"/>
    </row>
    <row r="28976" spans="5:6" x14ac:dyDescent="0.25">
      <c r="E28976" s="103"/>
      <c r="F28976" s="104"/>
    </row>
    <row r="28977" spans="5:6" x14ac:dyDescent="0.25">
      <c r="E28977" s="103"/>
      <c r="F28977" s="104"/>
    </row>
    <row r="28978" spans="5:6" x14ac:dyDescent="0.25">
      <c r="E28978" s="103"/>
      <c r="F28978" s="104"/>
    </row>
    <row r="28979" spans="5:6" x14ac:dyDescent="0.25">
      <c r="E28979" s="103"/>
      <c r="F28979" s="104"/>
    </row>
    <row r="28980" spans="5:6" x14ac:dyDescent="0.25">
      <c r="E28980" s="103"/>
      <c r="F28980" s="104"/>
    </row>
    <row r="28981" spans="5:6" x14ac:dyDescent="0.25">
      <c r="E28981" s="103"/>
      <c r="F28981" s="104"/>
    </row>
    <row r="28982" spans="5:6" x14ac:dyDescent="0.25">
      <c r="E28982" s="103"/>
      <c r="F28982" s="104"/>
    </row>
    <row r="28983" spans="5:6" x14ac:dyDescent="0.25">
      <c r="E28983" s="103"/>
      <c r="F28983" s="104"/>
    </row>
    <row r="28984" spans="5:6" x14ac:dyDescent="0.25">
      <c r="E28984" s="103"/>
      <c r="F28984" s="104"/>
    </row>
    <row r="28985" spans="5:6" x14ac:dyDescent="0.25">
      <c r="E28985" s="103"/>
      <c r="F28985" s="104"/>
    </row>
    <row r="28986" spans="5:6" x14ac:dyDescent="0.25">
      <c r="E28986" s="103"/>
      <c r="F28986" s="104"/>
    </row>
    <row r="28987" spans="5:6" x14ac:dyDescent="0.25">
      <c r="E28987" s="103"/>
      <c r="F28987" s="104"/>
    </row>
    <row r="28988" spans="5:6" x14ac:dyDescent="0.25">
      <c r="E28988" s="103"/>
      <c r="F28988" s="104"/>
    </row>
    <row r="28989" spans="5:6" x14ac:dyDescent="0.25">
      <c r="E28989" s="103"/>
      <c r="F28989" s="104"/>
    </row>
    <row r="28990" spans="5:6" x14ac:dyDescent="0.25">
      <c r="E28990" s="103"/>
      <c r="F28990" s="104"/>
    </row>
    <row r="28991" spans="5:6" x14ac:dyDescent="0.25">
      <c r="E28991" s="103"/>
      <c r="F28991" s="104"/>
    </row>
    <row r="28992" spans="5:6" x14ac:dyDescent="0.25">
      <c r="E28992" s="103"/>
      <c r="F28992" s="104"/>
    </row>
    <row r="28993" spans="5:6" x14ac:dyDescent="0.25">
      <c r="E28993" s="103"/>
      <c r="F28993" s="104"/>
    </row>
    <row r="28994" spans="5:6" x14ac:dyDescent="0.25">
      <c r="E28994" s="103"/>
      <c r="F28994" s="104"/>
    </row>
    <row r="28995" spans="5:6" x14ac:dyDescent="0.25">
      <c r="E28995" s="103"/>
      <c r="F28995" s="104"/>
    </row>
    <row r="28996" spans="5:6" x14ac:dyDescent="0.25">
      <c r="E28996" s="103"/>
      <c r="F28996" s="104"/>
    </row>
    <row r="28997" spans="5:6" x14ac:dyDescent="0.25">
      <c r="E28997" s="103"/>
      <c r="F28997" s="104"/>
    </row>
    <row r="28998" spans="5:6" x14ac:dyDescent="0.25">
      <c r="E28998" s="103"/>
      <c r="F28998" s="104"/>
    </row>
    <row r="28999" spans="5:6" x14ac:dyDescent="0.25">
      <c r="E28999" s="103"/>
      <c r="F28999" s="104"/>
    </row>
    <row r="29000" spans="5:6" x14ac:dyDescent="0.25">
      <c r="E29000" s="103"/>
      <c r="F29000" s="104"/>
    </row>
    <row r="29001" spans="5:6" x14ac:dyDescent="0.25">
      <c r="E29001" s="103"/>
      <c r="F29001" s="104"/>
    </row>
    <row r="29002" spans="5:6" x14ac:dyDescent="0.25">
      <c r="E29002" s="103"/>
      <c r="F29002" s="104"/>
    </row>
    <row r="29003" spans="5:6" x14ac:dyDescent="0.25">
      <c r="E29003" s="103"/>
      <c r="F29003" s="104"/>
    </row>
    <row r="29004" spans="5:6" x14ac:dyDescent="0.25">
      <c r="E29004" s="103"/>
      <c r="F29004" s="104"/>
    </row>
    <row r="29005" spans="5:6" x14ac:dyDescent="0.25">
      <c r="E29005" s="103"/>
      <c r="F29005" s="104"/>
    </row>
    <row r="29006" spans="5:6" x14ac:dyDescent="0.25">
      <c r="E29006" s="103"/>
      <c r="F29006" s="104"/>
    </row>
    <row r="29007" spans="5:6" x14ac:dyDescent="0.25">
      <c r="E29007" s="103"/>
      <c r="F29007" s="104"/>
    </row>
    <row r="29008" spans="5:6" x14ac:dyDescent="0.25">
      <c r="E29008" s="103"/>
      <c r="F29008" s="104"/>
    </row>
    <row r="29009" spans="5:6" x14ac:dyDescent="0.25">
      <c r="E29009" s="103"/>
      <c r="F29009" s="104"/>
    </row>
    <row r="29010" spans="5:6" x14ac:dyDescent="0.25">
      <c r="E29010" s="103"/>
      <c r="F29010" s="104"/>
    </row>
    <row r="29011" spans="5:6" x14ac:dyDescent="0.25">
      <c r="E29011" s="103"/>
      <c r="F29011" s="104"/>
    </row>
    <row r="29012" spans="5:6" x14ac:dyDescent="0.25">
      <c r="E29012" s="103"/>
      <c r="F29012" s="104"/>
    </row>
    <row r="29013" spans="5:6" x14ac:dyDescent="0.25">
      <c r="E29013" s="103"/>
      <c r="F29013" s="104"/>
    </row>
    <row r="29014" spans="5:6" x14ac:dyDescent="0.25">
      <c r="E29014" s="103"/>
      <c r="F29014" s="104"/>
    </row>
    <row r="29015" spans="5:6" x14ac:dyDescent="0.25">
      <c r="E29015" s="103"/>
      <c r="F29015" s="104"/>
    </row>
    <row r="29016" spans="5:6" x14ac:dyDescent="0.25">
      <c r="E29016" s="103"/>
      <c r="F29016" s="104"/>
    </row>
    <row r="29017" spans="5:6" x14ac:dyDescent="0.25">
      <c r="E29017" s="103"/>
      <c r="F29017" s="104"/>
    </row>
    <row r="29018" spans="5:6" x14ac:dyDescent="0.25">
      <c r="E29018" s="103"/>
      <c r="F29018" s="104"/>
    </row>
    <row r="29019" spans="5:6" x14ac:dyDescent="0.25">
      <c r="E29019" s="103"/>
      <c r="F29019" s="104"/>
    </row>
    <row r="29020" spans="5:6" x14ac:dyDescent="0.25">
      <c r="E29020" s="103"/>
      <c r="F29020" s="104"/>
    </row>
    <row r="29021" spans="5:6" x14ac:dyDescent="0.25">
      <c r="E29021" s="103"/>
      <c r="F29021" s="104"/>
    </row>
    <row r="29022" spans="5:6" x14ac:dyDescent="0.25">
      <c r="E29022" s="103"/>
      <c r="F29022" s="104"/>
    </row>
    <row r="29023" spans="5:6" x14ac:dyDescent="0.25">
      <c r="E29023" s="103"/>
      <c r="F29023" s="104"/>
    </row>
    <row r="29024" spans="5:6" x14ac:dyDescent="0.25">
      <c r="E29024" s="103"/>
      <c r="F29024" s="104"/>
    </row>
    <row r="29025" spans="5:6" x14ac:dyDescent="0.25">
      <c r="E29025" s="103"/>
      <c r="F29025" s="104"/>
    </row>
    <row r="29026" spans="5:6" x14ac:dyDescent="0.25">
      <c r="E29026" s="103"/>
      <c r="F29026" s="104"/>
    </row>
    <row r="29027" spans="5:6" x14ac:dyDescent="0.25">
      <c r="E29027" s="103"/>
      <c r="F29027" s="104"/>
    </row>
    <row r="29028" spans="5:6" x14ac:dyDescent="0.25">
      <c r="E29028" s="103"/>
      <c r="F29028" s="104"/>
    </row>
    <row r="29029" spans="5:6" x14ac:dyDescent="0.25">
      <c r="E29029" s="103"/>
      <c r="F29029" s="104"/>
    </row>
    <row r="29030" spans="5:6" x14ac:dyDescent="0.25">
      <c r="E29030" s="103"/>
      <c r="F29030" s="104"/>
    </row>
    <row r="29031" spans="5:6" x14ac:dyDescent="0.25">
      <c r="E29031" s="103"/>
      <c r="F29031" s="104"/>
    </row>
    <row r="29032" spans="5:6" x14ac:dyDescent="0.25">
      <c r="E29032" s="103"/>
      <c r="F29032" s="104"/>
    </row>
    <row r="29033" spans="5:6" x14ac:dyDescent="0.25">
      <c r="E29033" s="103"/>
      <c r="F29033" s="104"/>
    </row>
    <row r="29034" spans="5:6" x14ac:dyDescent="0.25">
      <c r="E29034" s="103"/>
      <c r="F29034" s="104"/>
    </row>
    <row r="29035" spans="5:6" x14ac:dyDescent="0.25">
      <c r="E29035" s="103"/>
      <c r="F29035" s="104"/>
    </row>
    <row r="29036" spans="5:6" x14ac:dyDescent="0.25">
      <c r="E29036" s="103"/>
      <c r="F29036" s="104"/>
    </row>
    <row r="29037" spans="5:6" x14ac:dyDescent="0.25">
      <c r="E29037" s="103"/>
      <c r="F29037" s="104"/>
    </row>
    <row r="29038" spans="5:6" x14ac:dyDescent="0.25">
      <c r="E29038" s="103"/>
      <c r="F29038" s="104"/>
    </row>
    <row r="29039" spans="5:6" x14ac:dyDescent="0.25">
      <c r="E29039" s="103"/>
      <c r="F29039" s="104"/>
    </row>
    <row r="29040" spans="5:6" x14ac:dyDescent="0.25">
      <c r="E29040" s="103"/>
      <c r="F29040" s="104"/>
    </row>
    <row r="29041" spans="5:6" x14ac:dyDescent="0.25">
      <c r="E29041" s="103"/>
      <c r="F29041" s="104"/>
    </row>
    <row r="29042" spans="5:6" x14ac:dyDescent="0.25">
      <c r="E29042" s="103"/>
      <c r="F29042" s="104"/>
    </row>
    <row r="29043" spans="5:6" x14ac:dyDescent="0.25">
      <c r="E29043" s="103"/>
      <c r="F29043" s="104"/>
    </row>
    <row r="29044" spans="5:6" x14ac:dyDescent="0.25">
      <c r="E29044" s="103"/>
      <c r="F29044" s="104"/>
    </row>
    <row r="29045" spans="5:6" x14ac:dyDescent="0.25">
      <c r="E29045" s="103"/>
      <c r="F29045" s="104"/>
    </row>
    <row r="29046" spans="5:6" x14ac:dyDescent="0.25">
      <c r="E29046" s="103"/>
      <c r="F29046" s="104"/>
    </row>
    <row r="29047" spans="5:6" x14ac:dyDescent="0.25">
      <c r="E29047" s="103"/>
      <c r="F29047" s="104"/>
    </row>
    <row r="29048" spans="5:6" x14ac:dyDescent="0.25">
      <c r="E29048" s="103"/>
      <c r="F29048" s="104"/>
    </row>
    <row r="29049" spans="5:6" x14ac:dyDescent="0.25">
      <c r="E29049" s="103"/>
      <c r="F29049" s="104"/>
    </row>
    <row r="29050" spans="5:6" x14ac:dyDescent="0.25">
      <c r="E29050" s="103"/>
      <c r="F29050" s="104"/>
    </row>
    <row r="29051" spans="5:6" x14ac:dyDescent="0.25">
      <c r="E29051" s="103"/>
      <c r="F29051" s="104"/>
    </row>
    <row r="29052" spans="5:6" x14ac:dyDescent="0.25">
      <c r="E29052" s="103"/>
      <c r="F29052" s="104"/>
    </row>
    <row r="29053" spans="5:6" x14ac:dyDescent="0.25">
      <c r="E29053" s="103"/>
      <c r="F29053" s="104"/>
    </row>
    <row r="29054" spans="5:6" x14ac:dyDescent="0.25">
      <c r="E29054" s="103"/>
      <c r="F29054" s="104"/>
    </row>
    <row r="29055" spans="5:6" x14ac:dyDescent="0.25">
      <c r="E29055" s="103"/>
      <c r="F29055" s="104"/>
    </row>
    <row r="29056" spans="5:6" x14ac:dyDescent="0.25">
      <c r="E29056" s="103"/>
      <c r="F29056" s="104"/>
    </row>
    <row r="29057" spans="5:6" x14ac:dyDescent="0.25">
      <c r="E29057" s="103"/>
      <c r="F29057" s="104"/>
    </row>
    <row r="29058" spans="5:6" x14ac:dyDescent="0.25">
      <c r="E29058" s="103"/>
      <c r="F29058" s="104"/>
    </row>
    <row r="29059" spans="5:6" x14ac:dyDescent="0.25">
      <c r="E29059" s="103"/>
      <c r="F29059" s="104"/>
    </row>
    <row r="29060" spans="5:6" x14ac:dyDescent="0.25">
      <c r="E29060" s="103"/>
      <c r="F29060" s="104"/>
    </row>
    <row r="29061" spans="5:6" x14ac:dyDescent="0.25">
      <c r="E29061" s="103"/>
      <c r="F29061" s="104"/>
    </row>
    <row r="29062" spans="5:6" x14ac:dyDescent="0.25">
      <c r="E29062" s="103"/>
      <c r="F29062" s="104"/>
    </row>
    <row r="29063" spans="5:6" x14ac:dyDescent="0.25">
      <c r="E29063" s="103"/>
      <c r="F29063" s="104"/>
    </row>
    <row r="29064" spans="5:6" x14ac:dyDescent="0.25">
      <c r="E29064" s="103"/>
      <c r="F29064" s="104"/>
    </row>
    <row r="29065" spans="5:6" x14ac:dyDescent="0.25">
      <c r="E29065" s="103"/>
      <c r="F29065" s="104"/>
    </row>
    <row r="29066" spans="5:6" x14ac:dyDescent="0.25">
      <c r="E29066" s="103"/>
      <c r="F29066" s="104"/>
    </row>
    <row r="29067" spans="5:6" x14ac:dyDescent="0.25">
      <c r="E29067" s="103"/>
      <c r="F29067" s="104"/>
    </row>
    <row r="29068" spans="5:6" x14ac:dyDescent="0.25">
      <c r="E29068" s="103"/>
      <c r="F29068" s="104"/>
    </row>
    <row r="29069" spans="5:6" x14ac:dyDescent="0.25">
      <c r="E29069" s="103"/>
      <c r="F29069" s="104"/>
    </row>
    <row r="29070" spans="5:6" x14ac:dyDescent="0.25">
      <c r="E29070" s="103"/>
      <c r="F29070" s="104"/>
    </row>
    <row r="29071" spans="5:6" x14ac:dyDescent="0.25">
      <c r="E29071" s="103"/>
      <c r="F29071" s="104"/>
    </row>
    <row r="29072" spans="5:6" x14ac:dyDescent="0.25">
      <c r="E29072" s="103"/>
      <c r="F29072" s="104"/>
    </row>
    <row r="29073" spans="5:6" x14ac:dyDescent="0.25">
      <c r="E29073" s="103"/>
      <c r="F29073" s="104"/>
    </row>
    <row r="29074" spans="5:6" x14ac:dyDescent="0.25">
      <c r="E29074" s="103"/>
      <c r="F29074" s="104"/>
    </row>
    <row r="29075" spans="5:6" x14ac:dyDescent="0.25">
      <c r="E29075" s="103"/>
      <c r="F29075" s="104"/>
    </row>
    <row r="29076" spans="5:6" x14ac:dyDescent="0.25">
      <c r="E29076" s="103"/>
      <c r="F29076" s="104"/>
    </row>
    <row r="29077" spans="5:6" x14ac:dyDescent="0.25">
      <c r="E29077" s="103"/>
      <c r="F29077" s="104"/>
    </row>
    <row r="29078" spans="5:6" x14ac:dyDescent="0.25">
      <c r="E29078" s="103"/>
      <c r="F29078" s="104"/>
    </row>
    <row r="29079" spans="5:6" x14ac:dyDescent="0.25">
      <c r="E29079" s="103"/>
      <c r="F29079" s="104"/>
    </row>
    <row r="29080" spans="5:6" x14ac:dyDescent="0.25">
      <c r="E29080" s="103"/>
      <c r="F29080" s="104"/>
    </row>
    <row r="29081" spans="5:6" x14ac:dyDescent="0.25">
      <c r="E29081" s="103"/>
      <c r="F29081" s="104"/>
    </row>
    <row r="29082" spans="5:6" x14ac:dyDescent="0.25">
      <c r="E29082" s="103"/>
      <c r="F29082" s="104"/>
    </row>
    <row r="29083" spans="5:6" x14ac:dyDescent="0.25">
      <c r="E29083" s="103"/>
      <c r="F29083" s="104"/>
    </row>
    <row r="29084" spans="5:6" x14ac:dyDescent="0.25">
      <c r="E29084" s="103"/>
      <c r="F29084" s="104"/>
    </row>
    <row r="29085" spans="5:6" x14ac:dyDescent="0.25">
      <c r="E29085" s="103"/>
      <c r="F29085" s="104"/>
    </row>
    <row r="29086" spans="5:6" x14ac:dyDescent="0.25">
      <c r="E29086" s="103"/>
      <c r="F29086" s="104"/>
    </row>
    <row r="29087" spans="5:6" x14ac:dyDescent="0.25">
      <c r="E29087" s="103"/>
      <c r="F29087" s="104"/>
    </row>
    <row r="29088" spans="5:6" x14ac:dyDescent="0.25">
      <c r="E29088" s="103"/>
      <c r="F29088" s="104"/>
    </row>
    <row r="29089" spans="5:6" x14ac:dyDescent="0.25">
      <c r="E29089" s="103"/>
      <c r="F29089" s="104"/>
    </row>
    <row r="29090" spans="5:6" x14ac:dyDescent="0.25">
      <c r="E29090" s="103"/>
      <c r="F29090" s="104"/>
    </row>
    <row r="29091" spans="5:6" x14ac:dyDescent="0.25">
      <c r="E29091" s="103"/>
      <c r="F29091" s="104"/>
    </row>
    <row r="29092" spans="5:6" x14ac:dyDescent="0.25">
      <c r="E29092" s="103"/>
      <c r="F29092" s="104"/>
    </row>
    <row r="29093" spans="5:6" x14ac:dyDescent="0.25">
      <c r="E29093" s="103"/>
      <c r="F29093" s="104"/>
    </row>
    <row r="29094" spans="5:6" x14ac:dyDescent="0.25">
      <c r="E29094" s="103"/>
      <c r="F29094" s="104"/>
    </row>
    <row r="29095" spans="5:6" x14ac:dyDescent="0.25">
      <c r="E29095" s="103"/>
      <c r="F29095" s="104"/>
    </row>
    <row r="29096" spans="5:6" x14ac:dyDescent="0.25">
      <c r="E29096" s="103"/>
      <c r="F29096" s="104"/>
    </row>
    <row r="29097" spans="5:6" x14ac:dyDescent="0.25">
      <c r="E29097" s="103"/>
      <c r="F29097" s="104"/>
    </row>
    <row r="29098" spans="5:6" x14ac:dyDescent="0.25">
      <c r="E29098" s="103"/>
      <c r="F29098" s="104"/>
    </row>
    <row r="29099" spans="5:6" x14ac:dyDescent="0.25">
      <c r="E29099" s="103"/>
      <c r="F29099" s="104"/>
    </row>
    <row r="29100" spans="5:6" x14ac:dyDescent="0.25">
      <c r="E29100" s="103"/>
      <c r="F29100" s="104"/>
    </row>
    <row r="29101" spans="5:6" x14ac:dyDescent="0.25">
      <c r="E29101" s="103"/>
      <c r="F29101" s="104"/>
    </row>
    <row r="29102" spans="5:6" x14ac:dyDescent="0.25">
      <c r="E29102" s="103"/>
      <c r="F29102" s="104"/>
    </row>
    <row r="29103" spans="5:6" x14ac:dyDescent="0.25">
      <c r="E29103" s="103"/>
      <c r="F29103" s="104"/>
    </row>
    <row r="29104" spans="5:6" x14ac:dyDescent="0.25">
      <c r="E29104" s="103"/>
      <c r="F29104" s="104"/>
    </row>
    <row r="29105" spans="5:6" x14ac:dyDescent="0.25">
      <c r="E29105" s="103"/>
      <c r="F29105" s="104"/>
    </row>
    <row r="29106" spans="5:6" x14ac:dyDescent="0.25">
      <c r="E29106" s="103"/>
      <c r="F29106" s="104"/>
    </row>
    <row r="29107" spans="5:6" x14ac:dyDescent="0.25">
      <c r="E29107" s="103"/>
      <c r="F29107" s="104"/>
    </row>
    <row r="29108" spans="5:6" x14ac:dyDescent="0.25">
      <c r="E29108" s="103"/>
      <c r="F29108" s="104"/>
    </row>
    <row r="29109" spans="5:6" x14ac:dyDescent="0.25">
      <c r="E29109" s="103"/>
      <c r="F29109" s="104"/>
    </row>
    <row r="29110" spans="5:6" x14ac:dyDescent="0.25">
      <c r="E29110" s="103"/>
      <c r="F29110" s="104"/>
    </row>
    <row r="29111" spans="5:6" x14ac:dyDescent="0.25">
      <c r="E29111" s="103"/>
      <c r="F29111" s="104"/>
    </row>
    <row r="29112" spans="5:6" x14ac:dyDescent="0.25">
      <c r="E29112" s="103"/>
      <c r="F29112" s="104"/>
    </row>
    <row r="29113" spans="5:6" x14ac:dyDescent="0.25">
      <c r="E29113" s="103"/>
      <c r="F29113" s="104"/>
    </row>
    <row r="29114" spans="5:6" x14ac:dyDescent="0.25">
      <c r="E29114" s="103"/>
      <c r="F29114" s="104"/>
    </row>
    <row r="29115" spans="5:6" x14ac:dyDescent="0.25">
      <c r="E29115" s="103"/>
      <c r="F29115" s="104"/>
    </row>
    <row r="29116" spans="5:6" x14ac:dyDescent="0.25">
      <c r="E29116" s="103"/>
      <c r="F29116" s="104"/>
    </row>
    <row r="29117" spans="5:6" x14ac:dyDescent="0.25">
      <c r="E29117" s="103"/>
      <c r="F29117" s="104"/>
    </row>
    <row r="29118" spans="5:6" x14ac:dyDescent="0.25">
      <c r="E29118" s="103"/>
      <c r="F29118" s="104"/>
    </row>
    <row r="29119" spans="5:6" x14ac:dyDescent="0.25">
      <c r="E29119" s="103"/>
      <c r="F29119" s="104"/>
    </row>
    <row r="29120" spans="5:6" x14ac:dyDescent="0.25">
      <c r="E29120" s="103"/>
      <c r="F29120" s="104"/>
    </row>
    <row r="29121" spans="5:6" x14ac:dyDescent="0.25">
      <c r="E29121" s="103"/>
      <c r="F29121" s="104"/>
    </row>
    <row r="29122" spans="5:6" x14ac:dyDescent="0.25">
      <c r="E29122" s="103"/>
      <c r="F29122" s="104"/>
    </row>
    <row r="29123" spans="5:6" x14ac:dyDescent="0.25">
      <c r="E29123" s="103"/>
      <c r="F29123" s="104"/>
    </row>
    <row r="29124" spans="5:6" x14ac:dyDescent="0.25">
      <c r="E29124" s="103"/>
      <c r="F29124" s="104"/>
    </row>
    <row r="29125" spans="5:6" x14ac:dyDescent="0.25">
      <c r="E29125" s="103"/>
      <c r="F29125" s="104"/>
    </row>
    <row r="29126" spans="5:6" x14ac:dyDescent="0.25">
      <c r="E29126" s="103"/>
      <c r="F29126" s="104"/>
    </row>
    <row r="29127" spans="5:6" x14ac:dyDescent="0.25">
      <c r="E29127" s="103"/>
      <c r="F29127" s="104"/>
    </row>
    <row r="29128" spans="5:6" x14ac:dyDescent="0.25">
      <c r="E29128" s="103"/>
      <c r="F29128" s="104"/>
    </row>
    <row r="29129" spans="5:6" x14ac:dyDescent="0.25">
      <c r="E29129" s="103"/>
      <c r="F29129" s="104"/>
    </row>
    <row r="29130" spans="5:6" x14ac:dyDescent="0.25">
      <c r="E29130" s="103"/>
      <c r="F29130" s="104"/>
    </row>
    <row r="29131" spans="5:6" x14ac:dyDescent="0.25">
      <c r="E29131" s="103"/>
      <c r="F29131" s="104"/>
    </row>
    <row r="29132" spans="5:6" x14ac:dyDescent="0.25">
      <c r="E29132" s="103"/>
      <c r="F29132" s="104"/>
    </row>
    <row r="29133" spans="5:6" x14ac:dyDescent="0.25">
      <c r="E29133" s="103"/>
      <c r="F29133" s="104"/>
    </row>
    <row r="29134" spans="5:6" x14ac:dyDescent="0.25">
      <c r="E29134" s="103"/>
      <c r="F29134" s="104"/>
    </row>
    <row r="29135" spans="5:6" x14ac:dyDescent="0.25">
      <c r="E29135" s="103"/>
      <c r="F29135" s="104"/>
    </row>
    <row r="29136" spans="5:6" x14ac:dyDescent="0.25">
      <c r="E29136" s="103"/>
      <c r="F29136" s="104"/>
    </row>
    <row r="29137" spans="5:6" x14ac:dyDescent="0.25">
      <c r="E29137" s="103"/>
      <c r="F29137" s="104"/>
    </row>
    <row r="29138" spans="5:6" x14ac:dyDescent="0.25">
      <c r="E29138" s="103"/>
      <c r="F29138" s="104"/>
    </row>
    <row r="29139" spans="5:6" x14ac:dyDescent="0.25">
      <c r="E29139" s="103"/>
      <c r="F29139" s="104"/>
    </row>
    <row r="29140" spans="5:6" x14ac:dyDescent="0.25">
      <c r="E29140" s="103"/>
      <c r="F29140" s="104"/>
    </row>
    <row r="29141" spans="5:6" x14ac:dyDescent="0.25">
      <c r="E29141" s="103"/>
      <c r="F29141" s="104"/>
    </row>
    <row r="29142" spans="5:6" x14ac:dyDescent="0.25">
      <c r="E29142" s="103"/>
      <c r="F29142" s="104"/>
    </row>
    <row r="29143" spans="5:6" x14ac:dyDescent="0.25">
      <c r="E29143" s="103"/>
      <c r="F29143" s="104"/>
    </row>
    <row r="29144" spans="5:6" x14ac:dyDescent="0.25">
      <c r="E29144" s="103"/>
      <c r="F29144" s="104"/>
    </row>
    <row r="29145" spans="5:6" x14ac:dyDescent="0.25">
      <c r="E29145" s="103"/>
      <c r="F29145" s="104"/>
    </row>
    <row r="29146" spans="5:6" x14ac:dyDescent="0.25">
      <c r="E29146" s="103"/>
      <c r="F29146" s="104"/>
    </row>
    <row r="29147" spans="5:6" x14ac:dyDescent="0.25">
      <c r="E29147" s="103"/>
      <c r="F29147" s="104"/>
    </row>
    <row r="29148" spans="5:6" x14ac:dyDescent="0.25">
      <c r="E29148" s="103"/>
      <c r="F29148" s="104"/>
    </row>
    <row r="29149" spans="5:6" x14ac:dyDescent="0.25">
      <c r="E29149" s="103"/>
      <c r="F29149" s="104"/>
    </row>
    <row r="29150" spans="5:6" x14ac:dyDescent="0.25">
      <c r="E29150" s="103"/>
      <c r="F29150" s="104"/>
    </row>
    <row r="29151" spans="5:6" x14ac:dyDescent="0.25">
      <c r="E29151" s="103"/>
      <c r="F29151" s="104"/>
    </row>
    <row r="29152" spans="5:6" x14ac:dyDescent="0.25">
      <c r="E29152" s="103"/>
      <c r="F29152" s="104"/>
    </row>
    <row r="29153" spans="5:6" x14ac:dyDescent="0.25">
      <c r="E29153" s="103"/>
      <c r="F29153" s="104"/>
    </row>
    <row r="29154" spans="5:6" x14ac:dyDescent="0.25">
      <c r="E29154" s="103"/>
      <c r="F29154" s="104"/>
    </row>
    <row r="29155" spans="5:6" x14ac:dyDescent="0.25">
      <c r="E29155" s="103"/>
      <c r="F29155" s="104"/>
    </row>
    <row r="29156" spans="5:6" x14ac:dyDescent="0.25">
      <c r="E29156" s="103"/>
      <c r="F29156" s="104"/>
    </row>
    <row r="29157" spans="5:6" x14ac:dyDescent="0.25">
      <c r="E29157" s="103"/>
      <c r="F29157" s="104"/>
    </row>
    <row r="29158" spans="5:6" x14ac:dyDescent="0.25">
      <c r="E29158" s="103"/>
      <c r="F29158" s="104"/>
    </row>
    <row r="29159" spans="5:6" x14ac:dyDescent="0.25">
      <c r="E29159" s="103"/>
      <c r="F29159" s="104"/>
    </row>
    <row r="29160" spans="5:6" x14ac:dyDescent="0.25">
      <c r="E29160" s="103"/>
      <c r="F29160" s="104"/>
    </row>
    <row r="29161" spans="5:6" x14ac:dyDescent="0.25">
      <c r="E29161" s="103"/>
      <c r="F29161" s="104"/>
    </row>
    <row r="29162" spans="5:6" x14ac:dyDescent="0.25">
      <c r="E29162" s="103"/>
      <c r="F29162" s="104"/>
    </row>
    <row r="29163" spans="5:6" x14ac:dyDescent="0.25">
      <c r="E29163" s="103"/>
      <c r="F29163" s="104"/>
    </row>
    <row r="29164" spans="5:6" x14ac:dyDescent="0.25">
      <c r="E29164" s="103"/>
      <c r="F29164" s="104"/>
    </row>
    <row r="29165" spans="5:6" x14ac:dyDescent="0.25">
      <c r="E29165" s="103"/>
      <c r="F29165" s="104"/>
    </row>
    <row r="29166" spans="5:6" x14ac:dyDescent="0.25">
      <c r="E29166" s="103"/>
      <c r="F29166" s="104"/>
    </row>
    <row r="29167" spans="5:6" x14ac:dyDescent="0.25">
      <c r="E29167" s="103"/>
      <c r="F29167" s="104"/>
    </row>
    <row r="29168" spans="5:6" x14ac:dyDescent="0.25">
      <c r="E29168" s="103"/>
      <c r="F29168" s="104"/>
    </row>
    <row r="29169" spans="5:6" x14ac:dyDescent="0.25">
      <c r="E29169" s="103"/>
      <c r="F29169" s="104"/>
    </row>
    <row r="29170" spans="5:6" x14ac:dyDescent="0.25">
      <c r="E29170" s="103"/>
      <c r="F29170" s="104"/>
    </row>
    <row r="29171" spans="5:6" x14ac:dyDescent="0.25">
      <c r="E29171" s="103"/>
      <c r="F29171" s="104"/>
    </row>
    <row r="29172" spans="5:6" x14ac:dyDescent="0.25">
      <c r="E29172" s="103"/>
      <c r="F29172" s="104"/>
    </row>
    <row r="29173" spans="5:6" x14ac:dyDescent="0.25">
      <c r="E29173" s="103"/>
      <c r="F29173" s="104"/>
    </row>
    <row r="29174" spans="5:6" x14ac:dyDescent="0.25">
      <c r="E29174" s="103"/>
      <c r="F29174" s="104"/>
    </row>
    <row r="29175" spans="5:6" x14ac:dyDescent="0.25">
      <c r="E29175" s="103"/>
      <c r="F29175" s="104"/>
    </row>
    <row r="29176" spans="5:6" x14ac:dyDescent="0.25">
      <c r="E29176" s="103"/>
      <c r="F29176" s="104"/>
    </row>
    <row r="29177" spans="5:6" x14ac:dyDescent="0.25">
      <c r="E29177" s="103"/>
      <c r="F29177" s="104"/>
    </row>
    <row r="29178" spans="5:6" x14ac:dyDescent="0.25">
      <c r="E29178" s="103"/>
      <c r="F29178" s="104"/>
    </row>
    <row r="29179" spans="5:6" x14ac:dyDescent="0.25">
      <c r="E29179" s="103"/>
      <c r="F29179" s="104"/>
    </row>
    <row r="29180" spans="5:6" x14ac:dyDescent="0.25">
      <c r="E29180" s="103"/>
      <c r="F29180" s="104"/>
    </row>
    <row r="29181" spans="5:6" x14ac:dyDescent="0.25">
      <c r="E29181" s="103"/>
      <c r="F29181" s="104"/>
    </row>
    <row r="29182" spans="5:6" x14ac:dyDescent="0.25">
      <c r="E29182" s="103"/>
      <c r="F29182" s="104"/>
    </row>
    <row r="29183" spans="5:6" x14ac:dyDescent="0.25">
      <c r="E29183" s="103"/>
      <c r="F29183" s="104"/>
    </row>
    <row r="29184" spans="5:6" x14ac:dyDescent="0.25">
      <c r="E29184" s="103"/>
      <c r="F29184" s="104"/>
    </row>
    <row r="29185" spans="5:6" x14ac:dyDescent="0.25">
      <c r="E29185" s="103"/>
      <c r="F29185" s="104"/>
    </row>
    <row r="29186" spans="5:6" x14ac:dyDescent="0.25">
      <c r="E29186" s="103"/>
      <c r="F29186" s="104"/>
    </row>
    <row r="29187" spans="5:6" x14ac:dyDescent="0.25">
      <c r="E29187" s="103"/>
      <c r="F29187" s="104"/>
    </row>
    <row r="29188" spans="5:6" x14ac:dyDescent="0.25">
      <c r="E29188" s="103"/>
      <c r="F29188" s="104"/>
    </row>
    <row r="29189" spans="5:6" x14ac:dyDescent="0.25">
      <c r="E29189" s="103"/>
      <c r="F29189" s="104"/>
    </row>
    <row r="29190" spans="5:6" x14ac:dyDescent="0.25">
      <c r="E29190" s="103"/>
      <c r="F29190" s="104"/>
    </row>
    <row r="29191" spans="5:6" x14ac:dyDescent="0.25">
      <c r="E29191" s="103"/>
      <c r="F29191" s="104"/>
    </row>
    <row r="29192" spans="5:6" x14ac:dyDescent="0.25">
      <c r="E29192" s="103"/>
      <c r="F29192" s="104"/>
    </row>
    <row r="29193" spans="5:6" x14ac:dyDescent="0.25">
      <c r="E29193" s="103"/>
      <c r="F29193" s="104"/>
    </row>
    <row r="29194" spans="5:6" x14ac:dyDescent="0.25">
      <c r="E29194" s="103"/>
      <c r="F29194" s="104"/>
    </row>
    <row r="29195" spans="5:6" x14ac:dyDescent="0.25">
      <c r="E29195" s="103"/>
      <c r="F29195" s="104"/>
    </row>
    <row r="29196" spans="5:6" x14ac:dyDescent="0.25">
      <c r="E29196" s="103"/>
      <c r="F29196" s="104"/>
    </row>
    <row r="29197" spans="5:6" x14ac:dyDescent="0.25">
      <c r="E29197" s="103"/>
      <c r="F29197" s="104"/>
    </row>
    <row r="29198" spans="5:6" x14ac:dyDescent="0.25">
      <c r="E29198" s="103"/>
      <c r="F29198" s="104"/>
    </row>
    <row r="29199" spans="5:6" x14ac:dyDescent="0.25">
      <c r="E29199" s="103"/>
      <c r="F29199" s="104"/>
    </row>
    <row r="29200" spans="5:6" x14ac:dyDescent="0.25">
      <c r="E29200" s="103"/>
      <c r="F29200" s="104"/>
    </row>
    <row r="29201" spans="5:6" x14ac:dyDescent="0.25">
      <c r="E29201" s="103"/>
      <c r="F29201" s="104"/>
    </row>
    <row r="29202" spans="5:6" x14ac:dyDescent="0.25">
      <c r="E29202" s="103"/>
      <c r="F29202" s="104"/>
    </row>
    <row r="29203" spans="5:6" x14ac:dyDescent="0.25">
      <c r="E29203" s="103"/>
      <c r="F29203" s="104"/>
    </row>
    <row r="29204" spans="5:6" x14ac:dyDescent="0.25">
      <c r="E29204" s="103"/>
      <c r="F29204" s="104"/>
    </row>
    <row r="29205" spans="5:6" x14ac:dyDescent="0.25">
      <c r="E29205" s="103"/>
      <c r="F29205" s="104"/>
    </row>
    <row r="29206" spans="5:6" x14ac:dyDescent="0.25">
      <c r="E29206" s="103"/>
      <c r="F29206" s="104"/>
    </row>
    <row r="29207" spans="5:6" x14ac:dyDescent="0.25">
      <c r="E29207" s="103"/>
      <c r="F29207" s="104"/>
    </row>
    <row r="29208" spans="5:6" x14ac:dyDescent="0.25">
      <c r="E29208" s="103"/>
      <c r="F29208" s="104"/>
    </row>
    <row r="29209" spans="5:6" x14ac:dyDescent="0.25">
      <c r="E29209" s="103"/>
      <c r="F29209" s="104"/>
    </row>
    <row r="29210" spans="5:6" x14ac:dyDescent="0.25">
      <c r="E29210" s="103"/>
      <c r="F29210" s="104"/>
    </row>
    <row r="29211" spans="5:6" x14ac:dyDescent="0.25">
      <c r="E29211" s="103"/>
      <c r="F29211" s="104"/>
    </row>
    <row r="29212" spans="5:6" x14ac:dyDescent="0.25">
      <c r="E29212" s="103"/>
      <c r="F29212" s="104"/>
    </row>
    <row r="29213" spans="5:6" x14ac:dyDescent="0.25">
      <c r="E29213" s="103"/>
      <c r="F29213" s="104"/>
    </row>
    <row r="29214" spans="5:6" x14ac:dyDescent="0.25">
      <c r="E29214" s="103"/>
      <c r="F29214" s="104"/>
    </row>
    <row r="29215" spans="5:6" x14ac:dyDescent="0.25">
      <c r="E29215" s="103"/>
      <c r="F29215" s="104"/>
    </row>
    <row r="29216" spans="5:6" x14ac:dyDescent="0.25">
      <c r="E29216" s="103"/>
      <c r="F29216" s="104"/>
    </row>
    <row r="29217" spans="5:6" x14ac:dyDescent="0.25">
      <c r="E29217" s="103"/>
      <c r="F29217" s="104"/>
    </row>
    <row r="29218" spans="5:6" x14ac:dyDescent="0.25">
      <c r="E29218" s="103"/>
      <c r="F29218" s="104"/>
    </row>
    <row r="29219" spans="5:6" x14ac:dyDescent="0.25">
      <c r="E29219" s="103"/>
      <c r="F29219" s="104"/>
    </row>
    <row r="29220" spans="5:6" x14ac:dyDescent="0.25">
      <c r="E29220" s="103"/>
      <c r="F29220" s="104"/>
    </row>
    <row r="29221" spans="5:6" x14ac:dyDescent="0.25">
      <c r="E29221" s="103"/>
      <c r="F29221" s="104"/>
    </row>
    <row r="29222" spans="5:6" x14ac:dyDescent="0.25">
      <c r="E29222" s="103"/>
      <c r="F29222" s="104"/>
    </row>
    <row r="29223" spans="5:6" x14ac:dyDescent="0.25">
      <c r="E29223" s="103"/>
      <c r="F29223" s="104"/>
    </row>
    <row r="29224" spans="5:6" x14ac:dyDescent="0.25">
      <c r="E29224" s="103"/>
      <c r="F29224" s="104"/>
    </row>
    <row r="29225" spans="5:6" x14ac:dyDescent="0.25">
      <c r="E29225" s="103"/>
      <c r="F29225" s="104"/>
    </row>
    <row r="29226" spans="5:6" x14ac:dyDescent="0.25">
      <c r="E29226" s="103"/>
      <c r="F29226" s="104"/>
    </row>
    <row r="29227" spans="5:6" x14ac:dyDescent="0.25">
      <c r="E29227" s="103"/>
      <c r="F29227" s="104"/>
    </row>
    <row r="29228" spans="5:6" x14ac:dyDescent="0.25">
      <c r="E29228" s="103"/>
      <c r="F29228" s="104"/>
    </row>
    <row r="29229" spans="5:6" x14ac:dyDescent="0.25">
      <c r="E29229" s="103"/>
      <c r="F29229" s="104"/>
    </row>
    <row r="29230" spans="5:6" x14ac:dyDescent="0.25">
      <c r="E29230" s="103"/>
      <c r="F29230" s="104"/>
    </row>
    <row r="29231" spans="5:6" x14ac:dyDescent="0.25">
      <c r="E29231" s="103"/>
      <c r="F29231" s="104"/>
    </row>
    <row r="29232" spans="5:6" x14ac:dyDescent="0.25">
      <c r="E29232" s="103"/>
      <c r="F29232" s="104"/>
    </row>
    <row r="29233" spans="5:6" x14ac:dyDescent="0.25">
      <c r="E29233" s="103"/>
      <c r="F29233" s="104"/>
    </row>
    <row r="29234" spans="5:6" x14ac:dyDescent="0.25">
      <c r="E29234" s="103"/>
      <c r="F29234" s="104"/>
    </row>
    <row r="29235" spans="5:6" x14ac:dyDescent="0.25">
      <c r="E29235" s="103"/>
      <c r="F29235" s="104"/>
    </row>
    <row r="29236" spans="5:6" x14ac:dyDescent="0.25">
      <c r="E29236" s="103"/>
      <c r="F29236" s="104"/>
    </row>
    <row r="29237" spans="5:6" x14ac:dyDescent="0.25">
      <c r="E29237" s="103"/>
      <c r="F29237" s="104"/>
    </row>
    <row r="29238" spans="5:6" x14ac:dyDescent="0.25">
      <c r="E29238" s="103"/>
      <c r="F29238" s="104"/>
    </row>
    <row r="29239" spans="5:6" x14ac:dyDescent="0.25">
      <c r="E29239" s="103"/>
      <c r="F29239" s="104"/>
    </row>
    <row r="29240" spans="5:6" x14ac:dyDescent="0.25">
      <c r="E29240" s="103"/>
      <c r="F29240" s="104"/>
    </row>
    <row r="29241" spans="5:6" x14ac:dyDescent="0.25">
      <c r="E29241" s="103"/>
      <c r="F29241" s="104"/>
    </row>
    <row r="29242" spans="5:6" x14ac:dyDescent="0.25">
      <c r="E29242" s="103"/>
      <c r="F29242" s="104"/>
    </row>
    <row r="29243" spans="5:6" x14ac:dyDescent="0.25">
      <c r="E29243" s="103"/>
      <c r="F29243" s="104"/>
    </row>
    <row r="29244" spans="5:6" x14ac:dyDescent="0.25">
      <c r="E29244" s="103"/>
      <c r="F29244" s="104"/>
    </row>
    <row r="29245" spans="5:6" x14ac:dyDescent="0.25">
      <c r="E29245" s="103"/>
      <c r="F29245" s="104"/>
    </row>
    <row r="29246" spans="5:6" x14ac:dyDescent="0.25">
      <c r="E29246" s="103"/>
      <c r="F29246" s="104"/>
    </row>
    <row r="29247" spans="5:6" x14ac:dyDescent="0.25">
      <c r="E29247" s="103"/>
      <c r="F29247" s="104"/>
    </row>
    <row r="29248" spans="5:6" x14ac:dyDescent="0.25">
      <c r="E29248" s="103"/>
      <c r="F29248" s="104"/>
    </row>
    <row r="29249" spans="5:6" x14ac:dyDescent="0.25">
      <c r="E29249" s="103"/>
      <c r="F29249" s="104"/>
    </row>
    <row r="29250" spans="5:6" x14ac:dyDescent="0.25">
      <c r="E29250" s="103"/>
      <c r="F29250" s="104"/>
    </row>
    <row r="29251" spans="5:6" x14ac:dyDescent="0.25">
      <c r="E29251" s="103"/>
      <c r="F29251" s="104"/>
    </row>
    <row r="29252" spans="5:6" x14ac:dyDescent="0.25">
      <c r="E29252" s="103"/>
      <c r="F29252" s="104"/>
    </row>
    <row r="29253" spans="5:6" x14ac:dyDescent="0.25">
      <c r="E29253" s="103"/>
      <c r="F29253" s="104"/>
    </row>
    <row r="29254" spans="5:6" x14ac:dyDescent="0.25">
      <c r="E29254" s="103"/>
      <c r="F29254" s="104"/>
    </row>
    <row r="29255" spans="5:6" x14ac:dyDescent="0.25">
      <c r="E29255" s="103"/>
      <c r="F29255" s="104"/>
    </row>
    <row r="29256" spans="5:6" x14ac:dyDescent="0.25">
      <c r="E29256" s="103"/>
      <c r="F29256" s="104"/>
    </row>
    <row r="29257" spans="5:6" x14ac:dyDescent="0.25">
      <c r="E29257" s="103"/>
      <c r="F29257" s="104"/>
    </row>
    <row r="29258" spans="5:6" x14ac:dyDescent="0.25">
      <c r="E29258" s="103"/>
      <c r="F29258" s="104"/>
    </row>
    <row r="29259" spans="5:6" x14ac:dyDescent="0.25">
      <c r="E29259" s="103"/>
      <c r="F29259" s="104"/>
    </row>
    <row r="29260" spans="5:6" x14ac:dyDescent="0.25">
      <c r="E29260" s="103"/>
      <c r="F29260" s="104"/>
    </row>
    <row r="29261" spans="5:6" x14ac:dyDescent="0.25">
      <c r="E29261" s="103"/>
      <c r="F29261" s="104"/>
    </row>
    <row r="29262" spans="5:6" x14ac:dyDescent="0.25">
      <c r="E29262" s="103"/>
      <c r="F29262" s="104"/>
    </row>
    <row r="29263" spans="5:6" x14ac:dyDescent="0.25">
      <c r="E29263" s="103"/>
      <c r="F29263" s="104"/>
    </row>
    <row r="29264" spans="5:6" x14ac:dyDescent="0.25">
      <c r="E29264" s="103"/>
      <c r="F29264" s="104"/>
    </row>
    <row r="29265" spans="5:6" x14ac:dyDescent="0.25">
      <c r="E29265" s="103"/>
      <c r="F29265" s="104"/>
    </row>
    <row r="29266" spans="5:6" x14ac:dyDescent="0.25">
      <c r="E29266" s="103"/>
      <c r="F29266" s="104"/>
    </row>
    <row r="29267" spans="5:6" x14ac:dyDescent="0.25">
      <c r="E29267" s="103"/>
      <c r="F29267" s="104"/>
    </row>
    <row r="29268" spans="5:6" x14ac:dyDescent="0.25">
      <c r="E29268" s="103"/>
      <c r="F29268" s="104"/>
    </row>
    <row r="29269" spans="5:6" x14ac:dyDescent="0.25">
      <c r="E29269" s="103"/>
      <c r="F29269" s="104"/>
    </row>
    <row r="29270" spans="5:6" x14ac:dyDescent="0.25">
      <c r="E29270" s="103"/>
      <c r="F29270" s="104"/>
    </row>
    <row r="29271" spans="5:6" x14ac:dyDescent="0.25">
      <c r="E29271" s="103"/>
      <c r="F29271" s="104"/>
    </row>
    <row r="29272" spans="5:6" x14ac:dyDescent="0.25">
      <c r="E29272" s="103"/>
      <c r="F29272" s="104"/>
    </row>
    <row r="29273" spans="5:6" x14ac:dyDescent="0.25">
      <c r="E29273" s="103"/>
      <c r="F29273" s="104"/>
    </row>
    <row r="29274" spans="5:6" x14ac:dyDescent="0.25">
      <c r="E29274" s="103"/>
      <c r="F29274" s="104"/>
    </row>
    <row r="29275" spans="5:6" x14ac:dyDescent="0.25">
      <c r="E29275" s="103"/>
      <c r="F29275" s="104"/>
    </row>
    <row r="29276" spans="5:6" x14ac:dyDescent="0.25">
      <c r="E29276" s="103"/>
      <c r="F29276" s="104"/>
    </row>
    <row r="29277" spans="5:6" x14ac:dyDescent="0.25">
      <c r="E29277" s="103"/>
      <c r="F29277" s="104"/>
    </row>
    <row r="29278" spans="5:6" x14ac:dyDescent="0.25">
      <c r="E29278" s="103"/>
      <c r="F29278" s="104"/>
    </row>
    <row r="29279" spans="5:6" x14ac:dyDescent="0.25">
      <c r="E29279" s="103"/>
      <c r="F29279" s="104"/>
    </row>
    <row r="29280" spans="5:6" x14ac:dyDescent="0.25">
      <c r="E29280" s="103"/>
      <c r="F29280" s="104"/>
    </row>
    <row r="29281" spans="5:6" x14ac:dyDescent="0.25">
      <c r="E29281" s="103"/>
      <c r="F29281" s="104"/>
    </row>
    <row r="29282" spans="5:6" x14ac:dyDescent="0.25">
      <c r="E29282" s="103"/>
      <c r="F29282" s="104"/>
    </row>
    <row r="29283" spans="5:6" x14ac:dyDescent="0.25">
      <c r="E29283" s="103"/>
      <c r="F29283" s="104"/>
    </row>
    <row r="29284" spans="5:6" x14ac:dyDescent="0.25">
      <c r="E29284" s="103"/>
      <c r="F29284" s="104"/>
    </row>
    <row r="29285" spans="5:6" x14ac:dyDescent="0.25">
      <c r="E29285" s="103"/>
      <c r="F29285" s="104"/>
    </row>
    <row r="29286" spans="5:6" x14ac:dyDescent="0.25">
      <c r="E29286" s="103"/>
      <c r="F29286" s="104"/>
    </row>
    <row r="29287" spans="5:6" x14ac:dyDescent="0.25">
      <c r="E29287" s="103"/>
      <c r="F29287" s="104"/>
    </row>
    <row r="29288" spans="5:6" x14ac:dyDescent="0.25">
      <c r="E29288" s="103"/>
      <c r="F29288" s="104"/>
    </row>
    <row r="29289" spans="5:6" x14ac:dyDescent="0.25">
      <c r="E29289" s="103"/>
      <c r="F29289" s="104"/>
    </row>
    <row r="29290" spans="5:6" x14ac:dyDescent="0.25">
      <c r="E29290" s="103"/>
      <c r="F29290" s="104"/>
    </row>
    <row r="29291" spans="5:6" x14ac:dyDescent="0.25">
      <c r="E29291" s="103"/>
      <c r="F29291" s="104"/>
    </row>
    <row r="29292" spans="5:6" x14ac:dyDescent="0.25">
      <c r="E29292" s="103"/>
      <c r="F29292" s="104"/>
    </row>
    <row r="29293" spans="5:6" x14ac:dyDescent="0.25">
      <c r="E29293" s="103"/>
      <c r="F29293" s="104"/>
    </row>
    <row r="29294" spans="5:6" x14ac:dyDescent="0.25">
      <c r="E29294" s="103"/>
      <c r="F29294" s="104"/>
    </row>
    <row r="29295" spans="5:6" x14ac:dyDescent="0.25">
      <c r="E29295" s="103"/>
      <c r="F29295" s="104"/>
    </row>
    <row r="29296" spans="5:6" x14ac:dyDescent="0.25">
      <c r="E29296" s="103"/>
      <c r="F29296" s="104"/>
    </row>
    <row r="29297" spans="5:6" x14ac:dyDescent="0.25">
      <c r="E29297" s="103"/>
      <c r="F29297" s="104"/>
    </row>
    <row r="29298" spans="5:6" x14ac:dyDescent="0.25">
      <c r="E29298" s="103"/>
      <c r="F29298" s="104"/>
    </row>
    <row r="29299" spans="5:6" x14ac:dyDescent="0.25">
      <c r="E29299" s="103"/>
      <c r="F29299" s="104"/>
    </row>
    <row r="29300" spans="5:6" x14ac:dyDescent="0.25">
      <c r="E29300" s="103"/>
      <c r="F29300" s="104"/>
    </row>
    <row r="29301" spans="5:6" x14ac:dyDescent="0.25">
      <c r="E29301" s="103"/>
      <c r="F29301" s="104"/>
    </row>
    <row r="29302" spans="5:6" x14ac:dyDescent="0.25">
      <c r="E29302" s="103"/>
      <c r="F29302" s="104"/>
    </row>
    <row r="29303" spans="5:6" x14ac:dyDescent="0.25">
      <c r="E29303" s="103"/>
      <c r="F29303" s="104"/>
    </row>
    <row r="29304" spans="5:6" x14ac:dyDescent="0.25">
      <c r="E29304" s="103"/>
      <c r="F29304" s="104"/>
    </row>
    <row r="29305" spans="5:6" x14ac:dyDescent="0.25">
      <c r="E29305" s="103"/>
      <c r="F29305" s="104"/>
    </row>
    <row r="29306" spans="5:6" x14ac:dyDescent="0.25">
      <c r="E29306" s="103"/>
      <c r="F29306" s="104"/>
    </row>
    <row r="29307" spans="5:6" x14ac:dyDescent="0.25">
      <c r="E29307" s="103"/>
      <c r="F29307" s="104"/>
    </row>
    <row r="29308" spans="5:6" x14ac:dyDescent="0.25">
      <c r="E29308" s="103"/>
      <c r="F29308" s="104"/>
    </row>
    <row r="29309" spans="5:6" x14ac:dyDescent="0.25">
      <c r="E29309" s="103"/>
      <c r="F29309" s="104"/>
    </row>
    <row r="29310" spans="5:6" x14ac:dyDescent="0.25">
      <c r="E29310" s="103"/>
      <c r="F29310" s="104"/>
    </row>
    <row r="29311" spans="5:6" x14ac:dyDescent="0.25">
      <c r="E29311" s="103"/>
      <c r="F29311" s="104"/>
    </row>
    <row r="29312" spans="5:6" x14ac:dyDescent="0.25">
      <c r="E29312" s="103"/>
      <c r="F29312" s="104"/>
    </row>
    <row r="29313" spans="5:6" x14ac:dyDescent="0.25">
      <c r="E29313" s="103"/>
      <c r="F29313" s="104"/>
    </row>
    <row r="29314" spans="5:6" x14ac:dyDescent="0.25">
      <c r="E29314" s="103"/>
      <c r="F29314" s="104"/>
    </row>
    <row r="29315" spans="5:6" x14ac:dyDescent="0.25">
      <c r="E29315" s="103"/>
      <c r="F29315" s="104"/>
    </row>
    <row r="29316" spans="5:6" x14ac:dyDescent="0.25">
      <c r="E29316" s="103"/>
      <c r="F29316" s="104"/>
    </row>
    <row r="29317" spans="5:6" x14ac:dyDescent="0.25">
      <c r="E29317" s="103"/>
      <c r="F29317" s="104"/>
    </row>
    <row r="29318" spans="5:6" x14ac:dyDescent="0.25">
      <c r="E29318" s="103"/>
      <c r="F29318" s="104"/>
    </row>
    <row r="29319" spans="5:6" x14ac:dyDescent="0.25">
      <c r="E29319" s="103"/>
      <c r="F29319" s="104"/>
    </row>
    <row r="29320" spans="5:6" x14ac:dyDescent="0.25">
      <c r="E29320" s="103"/>
      <c r="F29320" s="104"/>
    </row>
    <row r="29321" spans="5:6" x14ac:dyDescent="0.25">
      <c r="E29321" s="103"/>
      <c r="F29321" s="104"/>
    </row>
    <row r="29322" spans="5:6" x14ac:dyDescent="0.25">
      <c r="E29322" s="103"/>
      <c r="F29322" s="104"/>
    </row>
    <row r="29323" spans="5:6" x14ac:dyDescent="0.25">
      <c r="E29323" s="103"/>
      <c r="F29323" s="104"/>
    </row>
    <row r="29324" spans="5:6" x14ac:dyDescent="0.25">
      <c r="E29324" s="103"/>
      <c r="F29324" s="104"/>
    </row>
    <row r="29325" spans="5:6" x14ac:dyDescent="0.25">
      <c r="E29325" s="103"/>
      <c r="F29325" s="104"/>
    </row>
    <row r="29326" spans="5:6" x14ac:dyDescent="0.25">
      <c r="E29326" s="103"/>
      <c r="F29326" s="104"/>
    </row>
    <row r="29327" spans="5:6" x14ac:dyDescent="0.25">
      <c r="E29327" s="103"/>
      <c r="F29327" s="104"/>
    </row>
    <row r="29328" spans="5:6" x14ac:dyDescent="0.25">
      <c r="E29328" s="103"/>
      <c r="F29328" s="104"/>
    </row>
    <row r="29329" spans="5:6" x14ac:dyDescent="0.25">
      <c r="E29329" s="103"/>
      <c r="F29329" s="104"/>
    </row>
    <row r="29330" spans="5:6" x14ac:dyDescent="0.25">
      <c r="E29330" s="103"/>
      <c r="F29330" s="104"/>
    </row>
    <row r="29331" spans="5:6" x14ac:dyDescent="0.25">
      <c r="E29331" s="103"/>
      <c r="F29331" s="104"/>
    </row>
    <row r="29332" spans="5:6" x14ac:dyDescent="0.25">
      <c r="E29332" s="103"/>
      <c r="F29332" s="104"/>
    </row>
    <row r="29333" spans="5:6" x14ac:dyDescent="0.25">
      <c r="E29333" s="103"/>
      <c r="F29333" s="104"/>
    </row>
    <row r="29334" spans="5:6" x14ac:dyDescent="0.25">
      <c r="E29334" s="103"/>
      <c r="F29334" s="104"/>
    </row>
    <row r="29335" spans="5:6" x14ac:dyDescent="0.25">
      <c r="E29335" s="103"/>
      <c r="F29335" s="104"/>
    </row>
    <row r="29336" spans="5:6" x14ac:dyDescent="0.25">
      <c r="E29336" s="103"/>
      <c r="F29336" s="104"/>
    </row>
    <row r="29337" spans="5:6" x14ac:dyDescent="0.25">
      <c r="E29337" s="103"/>
      <c r="F29337" s="104"/>
    </row>
    <row r="29338" spans="5:6" x14ac:dyDescent="0.25">
      <c r="E29338" s="103"/>
      <c r="F29338" s="104"/>
    </row>
    <row r="29339" spans="5:6" x14ac:dyDescent="0.25">
      <c r="E29339" s="103"/>
      <c r="F29339" s="104"/>
    </row>
    <row r="29340" spans="5:6" x14ac:dyDescent="0.25">
      <c r="E29340" s="103"/>
      <c r="F29340" s="104"/>
    </row>
    <row r="29341" spans="5:6" x14ac:dyDescent="0.25">
      <c r="E29341" s="103"/>
      <c r="F29341" s="104"/>
    </row>
    <row r="29342" spans="5:6" x14ac:dyDescent="0.25">
      <c r="E29342" s="103"/>
      <c r="F29342" s="104"/>
    </row>
    <row r="29343" spans="5:6" x14ac:dyDescent="0.25">
      <c r="E29343" s="103"/>
      <c r="F29343" s="104"/>
    </row>
    <row r="29344" spans="5:6" x14ac:dyDescent="0.25">
      <c r="E29344" s="103"/>
      <c r="F29344" s="104"/>
    </row>
    <row r="29345" spans="5:6" x14ac:dyDescent="0.25">
      <c r="E29345" s="103"/>
      <c r="F29345" s="104"/>
    </row>
    <row r="29346" spans="5:6" x14ac:dyDescent="0.25">
      <c r="E29346" s="103"/>
      <c r="F29346" s="104"/>
    </row>
    <row r="29347" spans="5:6" x14ac:dyDescent="0.25">
      <c r="E29347" s="103"/>
      <c r="F29347" s="104"/>
    </row>
    <row r="29348" spans="5:6" x14ac:dyDescent="0.25">
      <c r="E29348" s="103"/>
      <c r="F29348" s="104"/>
    </row>
    <row r="29349" spans="5:6" x14ac:dyDescent="0.25">
      <c r="E29349" s="103"/>
      <c r="F29349" s="104"/>
    </row>
    <row r="29350" spans="5:6" x14ac:dyDescent="0.25">
      <c r="E29350" s="103"/>
      <c r="F29350" s="104"/>
    </row>
    <row r="29351" spans="5:6" x14ac:dyDescent="0.25">
      <c r="E29351" s="103"/>
      <c r="F29351" s="104"/>
    </row>
    <row r="29352" spans="5:6" x14ac:dyDescent="0.25">
      <c r="E29352" s="103"/>
      <c r="F29352" s="104"/>
    </row>
    <row r="29353" spans="5:6" x14ac:dyDescent="0.25">
      <c r="E29353" s="103"/>
      <c r="F29353" s="104"/>
    </row>
    <row r="29354" spans="5:6" x14ac:dyDescent="0.25">
      <c r="E29354" s="103"/>
      <c r="F29354" s="104"/>
    </row>
    <row r="29355" spans="5:6" x14ac:dyDescent="0.25">
      <c r="E29355" s="103"/>
      <c r="F29355" s="104"/>
    </row>
    <row r="29356" spans="5:6" x14ac:dyDescent="0.25">
      <c r="E29356" s="103"/>
      <c r="F29356" s="104"/>
    </row>
    <row r="29357" spans="5:6" x14ac:dyDescent="0.25">
      <c r="E29357" s="103"/>
      <c r="F29357" s="104"/>
    </row>
    <row r="29358" spans="5:6" x14ac:dyDescent="0.25">
      <c r="E29358" s="103"/>
      <c r="F29358" s="104"/>
    </row>
    <row r="29359" spans="5:6" x14ac:dyDescent="0.25">
      <c r="E29359" s="103"/>
      <c r="F29359" s="104"/>
    </row>
    <row r="29360" spans="5:6" x14ac:dyDescent="0.25">
      <c r="E29360" s="103"/>
      <c r="F29360" s="104"/>
    </row>
    <row r="29361" spans="5:6" x14ac:dyDescent="0.25">
      <c r="E29361" s="103"/>
      <c r="F29361" s="104"/>
    </row>
    <row r="29362" spans="5:6" x14ac:dyDescent="0.25">
      <c r="E29362" s="103"/>
      <c r="F29362" s="104"/>
    </row>
    <row r="29363" spans="5:6" x14ac:dyDescent="0.25">
      <c r="E29363" s="103"/>
      <c r="F29363" s="104"/>
    </row>
    <row r="29364" spans="5:6" x14ac:dyDescent="0.25">
      <c r="E29364" s="103"/>
      <c r="F29364" s="104"/>
    </row>
    <row r="29365" spans="5:6" x14ac:dyDescent="0.25">
      <c r="E29365" s="103"/>
      <c r="F29365" s="104"/>
    </row>
    <row r="29366" spans="5:6" x14ac:dyDescent="0.25">
      <c r="E29366" s="103"/>
      <c r="F29366" s="104"/>
    </row>
    <row r="29367" spans="5:6" x14ac:dyDescent="0.25">
      <c r="E29367" s="103"/>
      <c r="F29367" s="104"/>
    </row>
    <row r="29368" spans="5:6" x14ac:dyDescent="0.25">
      <c r="E29368" s="103"/>
      <c r="F29368" s="104"/>
    </row>
    <row r="29369" spans="5:6" x14ac:dyDescent="0.25">
      <c r="E29369" s="103"/>
      <c r="F29369" s="104"/>
    </row>
    <row r="29370" spans="5:6" x14ac:dyDescent="0.25">
      <c r="E29370" s="103"/>
      <c r="F29370" s="104"/>
    </row>
    <row r="29371" spans="5:6" x14ac:dyDescent="0.25">
      <c r="E29371" s="103"/>
      <c r="F29371" s="104"/>
    </row>
    <row r="29372" spans="5:6" x14ac:dyDescent="0.25">
      <c r="E29372" s="103"/>
      <c r="F29372" s="104"/>
    </row>
    <row r="29373" spans="5:6" x14ac:dyDescent="0.25">
      <c r="E29373" s="103"/>
      <c r="F29373" s="104"/>
    </row>
    <row r="29374" spans="5:6" x14ac:dyDescent="0.25">
      <c r="E29374" s="103"/>
      <c r="F29374" s="104"/>
    </row>
    <row r="29375" spans="5:6" x14ac:dyDescent="0.25">
      <c r="E29375" s="103"/>
      <c r="F29375" s="104"/>
    </row>
    <row r="29376" spans="5:6" x14ac:dyDescent="0.25">
      <c r="E29376" s="103"/>
      <c r="F29376" s="104"/>
    </row>
    <row r="29377" spans="5:6" x14ac:dyDescent="0.25">
      <c r="E29377" s="103"/>
      <c r="F29377" s="104"/>
    </row>
    <row r="29378" spans="5:6" x14ac:dyDescent="0.25">
      <c r="E29378" s="103"/>
      <c r="F29378" s="104"/>
    </row>
    <row r="29379" spans="5:6" x14ac:dyDescent="0.25">
      <c r="E29379" s="103"/>
      <c r="F29379" s="104"/>
    </row>
    <row r="29380" spans="5:6" x14ac:dyDescent="0.25">
      <c r="E29380" s="103"/>
      <c r="F29380" s="104"/>
    </row>
    <row r="29381" spans="5:6" x14ac:dyDescent="0.25">
      <c r="E29381" s="103"/>
      <c r="F29381" s="104"/>
    </row>
    <row r="29382" spans="5:6" x14ac:dyDescent="0.25">
      <c r="E29382" s="103"/>
      <c r="F29382" s="104"/>
    </row>
    <row r="29383" spans="5:6" x14ac:dyDescent="0.25">
      <c r="E29383" s="103"/>
      <c r="F29383" s="104"/>
    </row>
    <row r="29384" spans="5:6" x14ac:dyDescent="0.25">
      <c r="E29384" s="103"/>
      <c r="F29384" s="104"/>
    </row>
    <row r="29385" spans="5:6" x14ac:dyDescent="0.25">
      <c r="E29385" s="103"/>
      <c r="F29385" s="104"/>
    </row>
    <row r="29386" spans="5:6" x14ac:dyDescent="0.25">
      <c r="E29386" s="103"/>
      <c r="F29386" s="104"/>
    </row>
    <row r="29387" spans="5:6" x14ac:dyDescent="0.25">
      <c r="E29387" s="103"/>
      <c r="F29387" s="104"/>
    </row>
    <row r="29388" spans="5:6" x14ac:dyDescent="0.25">
      <c r="E29388" s="103"/>
      <c r="F29388" s="104"/>
    </row>
    <row r="29389" spans="5:6" x14ac:dyDescent="0.25">
      <c r="E29389" s="103"/>
      <c r="F29389" s="104"/>
    </row>
    <row r="29390" spans="5:6" x14ac:dyDescent="0.25">
      <c r="E29390" s="103"/>
      <c r="F29390" s="104"/>
    </row>
    <row r="29391" spans="5:6" x14ac:dyDescent="0.25">
      <c r="E29391" s="103"/>
      <c r="F29391" s="104"/>
    </row>
    <row r="29392" spans="5:6" x14ac:dyDescent="0.25">
      <c r="E29392" s="103"/>
      <c r="F29392" s="104"/>
    </row>
    <row r="29393" spans="5:6" x14ac:dyDescent="0.25">
      <c r="E29393" s="103"/>
      <c r="F29393" s="104"/>
    </row>
    <row r="29394" spans="5:6" x14ac:dyDescent="0.25">
      <c r="E29394" s="103"/>
      <c r="F29394" s="104"/>
    </row>
    <row r="29395" spans="5:6" x14ac:dyDescent="0.25">
      <c r="E29395" s="103"/>
      <c r="F29395" s="104"/>
    </row>
    <row r="29396" spans="5:6" x14ac:dyDescent="0.25">
      <c r="E29396" s="103"/>
      <c r="F29396" s="104"/>
    </row>
    <row r="29397" spans="5:6" x14ac:dyDescent="0.25">
      <c r="E29397" s="103"/>
      <c r="F29397" s="104"/>
    </row>
    <row r="29398" spans="5:6" x14ac:dyDescent="0.25">
      <c r="E29398" s="103"/>
      <c r="F29398" s="104"/>
    </row>
    <row r="29399" spans="5:6" x14ac:dyDescent="0.25">
      <c r="E29399" s="103"/>
      <c r="F29399" s="104"/>
    </row>
    <row r="29400" spans="5:6" x14ac:dyDescent="0.25">
      <c r="E29400" s="103"/>
      <c r="F29400" s="104"/>
    </row>
    <row r="29401" spans="5:6" x14ac:dyDescent="0.25">
      <c r="E29401" s="103"/>
      <c r="F29401" s="104"/>
    </row>
    <row r="29402" spans="5:6" x14ac:dyDescent="0.25">
      <c r="E29402" s="103"/>
      <c r="F29402" s="104"/>
    </row>
    <row r="29403" spans="5:6" x14ac:dyDescent="0.25">
      <c r="E29403" s="103"/>
      <c r="F29403" s="104"/>
    </row>
    <row r="29404" spans="5:6" x14ac:dyDescent="0.25">
      <c r="E29404" s="103"/>
      <c r="F29404" s="104"/>
    </row>
    <row r="29405" spans="5:6" x14ac:dyDescent="0.25">
      <c r="E29405" s="103"/>
      <c r="F29405" s="104"/>
    </row>
    <row r="29406" spans="5:6" x14ac:dyDescent="0.25">
      <c r="E29406" s="103"/>
      <c r="F29406" s="104"/>
    </row>
    <row r="29407" spans="5:6" x14ac:dyDescent="0.25">
      <c r="E29407" s="103"/>
      <c r="F29407" s="104"/>
    </row>
    <row r="29408" spans="5:6" x14ac:dyDescent="0.25">
      <c r="E29408" s="103"/>
      <c r="F29408" s="104"/>
    </row>
    <row r="29409" spans="5:6" x14ac:dyDescent="0.25">
      <c r="E29409" s="103"/>
      <c r="F29409" s="104"/>
    </row>
    <row r="29410" spans="5:6" x14ac:dyDescent="0.25">
      <c r="E29410" s="103"/>
      <c r="F29410" s="104"/>
    </row>
    <row r="29411" spans="5:6" x14ac:dyDescent="0.25">
      <c r="E29411" s="103"/>
      <c r="F29411" s="104"/>
    </row>
    <row r="29412" spans="5:6" x14ac:dyDescent="0.25">
      <c r="E29412" s="103"/>
      <c r="F29412" s="104"/>
    </row>
    <row r="29413" spans="5:6" x14ac:dyDescent="0.25">
      <c r="E29413" s="103"/>
      <c r="F29413" s="104"/>
    </row>
    <row r="29414" spans="5:6" x14ac:dyDescent="0.25">
      <c r="E29414" s="103"/>
      <c r="F29414" s="104"/>
    </row>
    <row r="29415" spans="5:6" x14ac:dyDescent="0.25">
      <c r="E29415" s="103"/>
      <c r="F29415" s="104"/>
    </row>
    <row r="29416" spans="5:6" x14ac:dyDescent="0.25">
      <c r="E29416" s="103"/>
      <c r="F29416" s="104"/>
    </row>
    <row r="29417" spans="5:6" x14ac:dyDescent="0.25">
      <c r="E29417" s="103"/>
      <c r="F29417" s="104"/>
    </row>
    <row r="29418" spans="5:6" x14ac:dyDescent="0.25">
      <c r="E29418" s="103"/>
      <c r="F29418" s="104"/>
    </row>
    <row r="29419" spans="5:6" x14ac:dyDescent="0.25">
      <c r="E29419" s="103"/>
      <c r="F29419" s="104"/>
    </row>
    <row r="29420" spans="5:6" x14ac:dyDescent="0.25">
      <c r="E29420" s="103"/>
      <c r="F29420" s="104"/>
    </row>
    <row r="29421" spans="5:6" x14ac:dyDescent="0.25">
      <c r="E29421" s="103"/>
      <c r="F29421" s="104"/>
    </row>
    <row r="29422" spans="5:6" x14ac:dyDescent="0.25">
      <c r="E29422" s="103"/>
      <c r="F29422" s="104"/>
    </row>
    <row r="29423" spans="5:6" x14ac:dyDescent="0.25">
      <c r="E29423" s="103"/>
      <c r="F29423" s="104"/>
    </row>
    <row r="29424" spans="5:6" x14ac:dyDescent="0.25">
      <c r="E29424" s="103"/>
      <c r="F29424" s="104"/>
    </row>
    <row r="29425" spans="5:6" x14ac:dyDescent="0.25">
      <c r="E29425" s="103"/>
      <c r="F29425" s="104"/>
    </row>
    <row r="29426" spans="5:6" x14ac:dyDescent="0.25">
      <c r="E29426" s="103"/>
      <c r="F29426" s="104"/>
    </row>
    <row r="29427" spans="5:6" x14ac:dyDescent="0.25">
      <c r="E29427" s="103"/>
      <c r="F29427" s="104"/>
    </row>
    <row r="29428" spans="5:6" x14ac:dyDescent="0.25">
      <c r="E29428" s="103"/>
      <c r="F29428" s="104"/>
    </row>
    <row r="29429" spans="5:6" x14ac:dyDescent="0.25">
      <c r="E29429" s="103"/>
      <c r="F29429" s="104"/>
    </row>
    <row r="29430" spans="5:6" x14ac:dyDescent="0.25">
      <c r="E29430" s="103"/>
      <c r="F29430" s="104"/>
    </row>
    <row r="29431" spans="5:6" x14ac:dyDescent="0.25">
      <c r="E29431" s="103"/>
      <c r="F29431" s="104"/>
    </row>
    <row r="29432" spans="5:6" x14ac:dyDescent="0.25">
      <c r="E29432" s="103"/>
      <c r="F29432" s="104"/>
    </row>
    <row r="29433" spans="5:6" x14ac:dyDescent="0.25">
      <c r="E29433" s="103"/>
      <c r="F29433" s="104"/>
    </row>
    <row r="29434" spans="5:6" x14ac:dyDescent="0.25">
      <c r="E29434" s="103"/>
      <c r="F29434" s="104"/>
    </row>
    <row r="29435" spans="5:6" x14ac:dyDescent="0.25">
      <c r="E29435" s="103"/>
      <c r="F29435" s="104"/>
    </row>
    <row r="29436" spans="5:6" x14ac:dyDescent="0.25">
      <c r="E29436" s="103"/>
      <c r="F29436" s="104"/>
    </row>
    <row r="29437" spans="5:6" x14ac:dyDescent="0.25">
      <c r="E29437" s="103"/>
      <c r="F29437" s="104"/>
    </row>
    <row r="29438" spans="5:6" x14ac:dyDescent="0.25">
      <c r="E29438" s="103"/>
      <c r="F29438" s="104"/>
    </row>
    <row r="29439" spans="5:6" x14ac:dyDescent="0.25">
      <c r="E29439" s="103"/>
      <c r="F29439" s="104"/>
    </row>
    <row r="29440" spans="5:6" x14ac:dyDescent="0.25">
      <c r="E29440" s="103"/>
      <c r="F29440" s="104"/>
    </row>
    <row r="29441" spans="5:6" x14ac:dyDescent="0.25">
      <c r="E29441" s="103"/>
      <c r="F29441" s="104"/>
    </row>
    <row r="29442" spans="5:6" x14ac:dyDescent="0.25">
      <c r="E29442" s="103"/>
      <c r="F29442" s="104"/>
    </row>
    <row r="29443" spans="5:6" x14ac:dyDescent="0.25">
      <c r="E29443" s="103"/>
      <c r="F29443" s="104"/>
    </row>
    <row r="29444" spans="5:6" x14ac:dyDescent="0.25">
      <c r="E29444" s="103"/>
      <c r="F29444" s="104"/>
    </row>
    <row r="29445" spans="5:6" x14ac:dyDescent="0.25">
      <c r="E29445" s="103"/>
      <c r="F29445" s="104"/>
    </row>
    <row r="29446" spans="5:6" x14ac:dyDescent="0.25">
      <c r="E29446" s="103"/>
      <c r="F29446" s="104"/>
    </row>
    <row r="29447" spans="5:6" x14ac:dyDescent="0.25">
      <c r="E29447" s="103"/>
      <c r="F29447" s="104"/>
    </row>
    <row r="29448" spans="5:6" x14ac:dyDescent="0.25">
      <c r="E29448" s="103"/>
      <c r="F29448" s="104"/>
    </row>
    <row r="29449" spans="5:6" x14ac:dyDescent="0.25">
      <c r="E29449" s="103"/>
      <c r="F29449" s="104"/>
    </row>
    <row r="29450" spans="5:6" x14ac:dyDescent="0.25">
      <c r="E29450" s="103"/>
      <c r="F29450" s="104"/>
    </row>
    <row r="29451" spans="5:6" x14ac:dyDescent="0.25">
      <c r="E29451" s="103"/>
      <c r="F29451" s="104"/>
    </row>
    <row r="29452" spans="5:6" x14ac:dyDescent="0.25">
      <c r="E29452" s="103"/>
      <c r="F29452" s="104"/>
    </row>
    <row r="29453" spans="5:6" x14ac:dyDescent="0.25">
      <c r="E29453" s="103"/>
      <c r="F29453" s="104"/>
    </row>
    <row r="29454" spans="5:6" x14ac:dyDescent="0.25">
      <c r="E29454" s="103"/>
      <c r="F29454" s="104"/>
    </row>
    <row r="29455" spans="5:6" x14ac:dyDescent="0.25">
      <c r="E29455" s="103"/>
      <c r="F29455" s="104"/>
    </row>
    <row r="29456" spans="5:6" x14ac:dyDescent="0.25">
      <c r="E29456" s="103"/>
      <c r="F29456" s="104"/>
    </row>
    <row r="29457" spans="5:6" x14ac:dyDescent="0.25">
      <c r="E29457" s="103"/>
      <c r="F29457" s="104"/>
    </row>
    <row r="29458" spans="5:6" x14ac:dyDescent="0.25">
      <c r="E29458" s="103"/>
      <c r="F29458" s="104"/>
    </row>
    <row r="29459" spans="5:6" x14ac:dyDescent="0.25">
      <c r="E29459" s="103"/>
      <c r="F29459" s="104"/>
    </row>
    <row r="29460" spans="5:6" x14ac:dyDescent="0.25">
      <c r="E29460" s="103"/>
      <c r="F29460" s="104"/>
    </row>
    <row r="29461" spans="5:6" x14ac:dyDescent="0.25">
      <c r="E29461" s="103"/>
      <c r="F29461" s="104"/>
    </row>
    <row r="29462" spans="5:6" x14ac:dyDescent="0.25">
      <c r="E29462" s="103"/>
      <c r="F29462" s="104"/>
    </row>
    <row r="29463" spans="5:6" x14ac:dyDescent="0.25">
      <c r="E29463" s="103"/>
      <c r="F29463" s="104"/>
    </row>
    <row r="29464" spans="5:6" x14ac:dyDescent="0.25">
      <c r="E29464" s="103"/>
      <c r="F29464" s="104"/>
    </row>
    <row r="29465" spans="5:6" x14ac:dyDescent="0.25">
      <c r="E29465" s="103"/>
      <c r="F29465" s="104"/>
    </row>
    <row r="29466" spans="5:6" x14ac:dyDescent="0.25">
      <c r="E29466" s="103"/>
      <c r="F29466" s="104"/>
    </row>
    <row r="29467" spans="5:6" x14ac:dyDescent="0.25">
      <c r="E29467" s="103"/>
      <c r="F29467" s="104"/>
    </row>
    <row r="29468" spans="5:6" x14ac:dyDescent="0.25">
      <c r="E29468" s="103"/>
      <c r="F29468" s="104"/>
    </row>
    <row r="29469" spans="5:6" x14ac:dyDescent="0.25">
      <c r="E29469" s="103"/>
      <c r="F29469" s="104"/>
    </row>
    <row r="29470" spans="5:6" x14ac:dyDescent="0.25">
      <c r="E29470" s="103"/>
      <c r="F29470" s="104"/>
    </row>
    <row r="29471" spans="5:6" x14ac:dyDescent="0.25">
      <c r="E29471" s="103"/>
      <c r="F29471" s="104"/>
    </row>
    <row r="29472" spans="5:6" x14ac:dyDescent="0.25">
      <c r="E29472" s="103"/>
      <c r="F29472" s="104"/>
    </row>
    <row r="29473" spans="5:6" x14ac:dyDescent="0.25">
      <c r="E29473" s="103"/>
      <c r="F29473" s="104"/>
    </row>
    <row r="29474" spans="5:6" x14ac:dyDescent="0.25">
      <c r="E29474" s="103"/>
      <c r="F29474" s="104"/>
    </row>
    <row r="29475" spans="5:6" x14ac:dyDescent="0.25">
      <c r="E29475" s="103"/>
      <c r="F29475" s="104"/>
    </row>
    <row r="29476" spans="5:6" x14ac:dyDescent="0.25">
      <c r="E29476" s="103"/>
      <c r="F29476" s="104"/>
    </row>
    <row r="29477" spans="5:6" x14ac:dyDescent="0.25">
      <c r="E29477" s="103"/>
      <c r="F29477" s="104"/>
    </row>
    <row r="29478" spans="5:6" x14ac:dyDescent="0.25">
      <c r="E29478" s="103"/>
      <c r="F29478" s="104"/>
    </row>
    <row r="29479" spans="5:6" x14ac:dyDescent="0.25">
      <c r="E29479" s="103"/>
      <c r="F29479" s="104"/>
    </row>
    <row r="29480" spans="5:6" x14ac:dyDescent="0.25">
      <c r="E29480" s="103"/>
      <c r="F29480" s="104"/>
    </row>
    <row r="29481" spans="5:6" x14ac:dyDescent="0.25">
      <c r="E29481" s="103"/>
      <c r="F29481" s="104"/>
    </row>
    <row r="29482" spans="5:6" x14ac:dyDescent="0.25">
      <c r="E29482" s="103"/>
      <c r="F29482" s="104"/>
    </row>
    <row r="29483" spans="5:6" x14ac:dyDescent="0.25">
      <c r="E29483" s="103"/>
      <c r="F29483" s="104"/>
    </row>
    <row r="29484" spans="5:6" x14ac:dyDescent="0.25">
      <c r="E29484" s="103"/>
      <c r="F29484" s="104"/>
    </row>
    <row r="29485" spans="5:6" x14ac:dyDescent="0.25">
      <c r="E29485" s="103"/>
      <c r="F29485" s="104"/>
    </row>
    <row r="29486" spans="5:6" x14ac:dyDescent="0.25">
      <c r="E29486" s="103"/>
      <c r="F29486" s="104"/>
    </row>
    <row r="29487" spans="5:6" x14ac:dyDescent="0.25">
      <c r="E29487" s="103"/>
      <c r="F29487" s="104"/>
    </row>
    <row r="29488" spans="5:6" x14ac:dyDescent="0.25">
      <c r="E29488" s="103"/>
      <c r="F29488" s="104"/>
    </row>
    <row r="29489" spans="5:6" x14ac:dyDescent="0.25">
      <c r="E29489" s="103"/>
      <c r="F29489" s="104"/>
    </row>
    <row r="29490" spans="5:6" x14ac:dyDescent="0.25">
      <c r="E29490" s="103"/>
      <c r="F29490" s="104"/>
    </row>
    <row r="29491" spans="5:6" x14ac:dyDescent="0.25">
      <c r="E29491" s="103"/>
      <c r="F29491" s="104"/>
    </row>
    <row r="29492" spans="5:6" x14ac:dyDescent="0.25">
      <c r="E29492" s="103"/>
      <c r="F29492" s="104"/>
    </row>
    <row r="29493" spans="5:6" x14ac:dyDescent="0.25">
      <c r="E29493" s="103"/>
      <c r="F29493" s="104"/>
    </row>
    <row r="29494" spans="5:6" x14ac:dyDescent="0.25">
      <c r="E29494" s="103"/>
      <c r="F29494" s="104"/>
    </row>
    <row r="29495" spans="5:6" x14ac:dyDescent="0.25">
      <c r="E29495" s="103"/>
      <c r="F29495" s="104"/>
    </row>
    <row r="29496" spans="5:6" x14ac:dyDescent="0.25">
      <c r="E29496" s="103"/>
      <c r="F29496" s="104"/>
    </row>
    <row r="29497" spans="5:6" x14ac:dyDescent="0.25">
      <c r="E29497" s="103"/>
      <c r="F29497" s="104"/>
    </row>
    <row r="29498" spans="5:6" x14ac:dyDescent="0.25">
      <c r="E29498" s="103"/>
      <c r="F29498" s="104"/>
    </row>
    <row r="29499" spans="5:6" x14ac:dyDescent="0.25">
      <c r="E29499" s="103"/>
      <c r="F29499" s="104"/>
    </row>
    <row r="29500" spans="5:6" x14ac:dyDescent="0.25">
      <c r="E29500" s="103"/>
      <c r="F29500" s="104"/>
    </row>
    <row r="29501" spans="5:6" x14ac:dyDescent="0.25">
      <c r="E29501" s="103"/>
      <c r="F29501" s="104"/>
    </row>
    <row r="29502" spans="5:6" x14ac:dyDescent="0.25">
      <c r="E29502" s="103"/>
      <c r="F29502" s="104"/>
    </row>
    <row r="29503" spans="5:6" x14ac:dyDescent="0.25">
      <c r="E29503" s="103"/>
      <c r="F29503" s="104"/>
    </row>
    <row r="29504" spans="5:6" x14ac:dyDescent="0.25">
      <c r="E29504" s="103"/>
      <c r="F29504" s="104"/>
    </row>
    <row r="29505" spans="5:6" x14ac:dyDescent="0.25">
      <c r="E29505" s="103"/>
      <c r="F29505" s="104"/>
    </row>
    <row r="29506" spans="5:6" x14ac:dyDescent="0.25">
      <c r="E29506" s="103"/>
      <c r="F29506" s="104"/>
    </row>
    <row r="29507" spans="5:6" x14ac:dyDescent="0.25">
      <c r="E29507" s="103"/>
      <c r="F29507" s="104"/>
    </row>
    <row r="29508" spans="5:6" x14ac:dyDescent="0.25">
      <c r="E29508" s="103"/>
      <c r="F29508" s="104"/>
    </row>
    <row r="29509" spans="5:6" x14ac:dyDescent="0.25">
      <c r="E29509" s="103"/>
      <c r="F29509" s="104"/>
    </row>
    <row r="29510" spans="5:6" x14ac:dyDescent="0.25">
      <c r="E29510" s="103"/>
      <c r="F29510" s="104"/>
    </row>
    <row r="29511" spans="5:6" x14ac:dyDescent="0.25">
      <c r="E29511" s="103"/>
      <c r="F29511" s="104"/>
    </row>
    <row r="29512" spans="5:6" x14ac:dyDescent="0.25">
      <c r="E29512" s="103"/>
      <c r="F29512" s="104"/>
    </row>
    <row r="29513" spans="5:6" x14ac:dyDescent="0.25">
      <c r="E29513" s="103"/>
      <c r="F29513" s="104"/>
    </row>
    <row r="29514" spans="5:6" x14ac:dyDescent="0.25">
      <c r="E29514" s="103"/>
      <c r="F29514" s="104"/>
    </row>
    <row r="29515" spans="5:6" x14ac:dyDescent="0.25">
      <c r="E29515" s="103"/>
      <c r="F29515" s="104"/>
    </row>
    <row r="29516" spans="5:6" x14ac:dyDescent="0.25">
      <c r="E29516" s="103"/>
      <c r="F29516" s="104"/>
    </row>
    <row r="29517" spans="5:6" x14ac:dyDescent="0.25">
      <c r="E29517" s="103"/>
      <c r="F29517" s="104"/>
    </row>
    <row r="29518" spans="5:6" x14ac:dyDescent="0.25">
      <c r="E29518" s="103"/>
      <c r="F29518" s="104"/>
    </row>
    <row r="29519" spans="5:6" x14ac:dyDescent="0.25">
      <c r="E29519" s="103"/>
      <c r="F29519" s="104"/>
    </row>
    <row r="29520" spans="5:6" x14ac:dyDescent="0.25">
      <c r="E29520" s="103"/>
      <c r="F29520" s="104"/>
    </row>
    <row r="29521" spans="5:6" x14ac:dyDescent="0.25">
      <c r="E29521" s="103"/>
      <c r="F29521" s="104"/>
    </row>
    <row r="29522" spans="5:6" x14ac:dyDescent="0.25">
      <c r="E29522" s="103"/>
      <c r="F29522" s="104"/>
    </row>
    <row r="29523" spans="5:6" x14ac:dyDescent="0.25">
      <c r="E29523" s="103"/>
      <c r="F29523" s="104"/>
    </row>
    <row r="29524" spans="5:6" x14ac:dyDescent="0.25">
      <c r="E29524" s="103"/>
      <c r="F29524" s="104"/>
    </row>
    <row r="29525" spans="5:6" x14ac:dyDescent="0.25">
      <c r="E29525" s="103"/>
      <c r="F29525" s="104"/>
    </row>
    <row r="29526" spans="5:6" x14ac:dyDescent="0.25">
      <c r="E29526" s="103"/>
      <c r="F29526" s="104"/>
    </row>
    <row r="29527" spans="5:6" x14ac:dyDescent="0.25">
      <c r="E29527" s="103"/>
      <c r="F29527" s="104"/>
    </row>
    <row r="29528" spans="5:6" x14ac:dyDescent="0.25">
      <c r="E29528" s="103"/>
      <c r="F29528" s="104"/>
    </row>
    <row r="29529" spans="5:6" x14ac:dyDescent="0.25">
      <c r="E29529" s="103"/>
      <c r="F29529" s="104"/>
    </row>
    <row r="29530" spans="5:6" x14ac:dyDescent="0.25">
      <c r="E29530" s="103"/>
      <c r="F29530" s="104"/>
    </row>
    <row r="29531" spans="5:6" x14ac:dyDescent="0.25">
      <c r="E29531" s="103"/>
      <c r="F29531" s="104"/>
    </row>
    <row r="29532" spans="5:6" x14ac:dyDescent="0.25">
      <c r="E29532" s="103"/>
      <c r="F29532" s="104"/>
    </row>
    <row r="29533" spans="5:6" x14ac:dyDescent="0.25">
      <c r="E29533" s="103"/>
      <c r="F29533" s="104"/>
    </row>
    <row r="29534" spans="5:6" x14ac:dyDescent="0.25">
      <c r="E29534" s="103"/>
      <c r="F29534" s="104"/>
    </row>
    <row r="29535" spans="5:6" x14ac:dyDescent="0.25">
      <c r="E29535" s="103"/>
      <c r="F29535" s="104"/>
    </row>
    <row r="29536" spans="5:6" x14ac:dyDescent="0.25">
      <c r="E29536" s="103"/>
      <c r="F29536" s="104"/>
    </row>
    <row r="29537" spans="5:6" x14ac:dyDescent="0.25">
      <c r="E29537" s="103"/>
      <c r="F29537" s="104"/>
    </row>
    <row r="29538" spans="5:6" x14ac:dyDescent="0.25">
      <c r="E29538" s="103"/>
      <c r="F29538" s="104"/>
    </row>
    <row r="29539" spans="5:6" x14ac:dyDescent="0.25">
      <c r="E29539" s="103"/>
      <c r="F29539" s="104"/>
    </row>
    <row r="29540" spans="5:6" x14ac:dyDescent="0.25">
      <c r="E29540" s="103"/>
      <c r="F29540" s="104"/>
    </row>
    <row r="29541" spans="5:6" x14ac:dyDescent="0.25">
      <c r="E29541" s="103"/>
      <c r="F29541" s="104"/>
    </row>
    <row r="29542" spans="5:6" x14ac:dyDescent="0.25">
      <c r="E29542" s="103"/>
      <c r="F29542" s="104"/>
    </row>
    <row r="29543" spans="5:6" x14ac:dyDescent="0.25">
      <c r="E29543" s="103"/>
      <c r="F29543" s="104"/>
    </row>
    <row r="29544" spans="5:6" x14ac:dyDescent="0.25">
      <c r="E29544" s="103"/>
      <c r="F29544" s="104"/>
    </row>
    <row r="29545" spans="5:6" x14ac:dyDescent="0.25">
      <c r="E29545" s="103"/>
      <c r="F29545" s="104"/>
    </row>
    <row r="29546" spans="5:6" x14ac:dyDescent="0.25">
      <c r="E29546" s="103"/>
      <c r="F29546" s="104"/>
    </row>
    <row r="29547" spans="5:6" x14ac:dyDescent="0.25">
      <c r="E29547" s="103"/>
      <c r="F29547" s="104"/>
    </row>
    <row r="29548" spans="5:6" x14ac:dyDescent="0.25">
      <c r="E29548" s="103"/>
      <c r="F29548" s="104"/>
    </row>
    <row r="29549" spans="5:6" x14ac:dyDescent="0.25">
      <c r="E29549" s="103"/>
      <c r="F29549" s="104"/>
    </row>
    <row r="29550" spans="5:6" x14ac:dyDescent="0.25">
      <c r="E29550" s="103"/>
      <c r="F29550" s="104"/>
    </row>
    <row r="29551" spans="5:6" x14ac:dyDescent="0.25">
      <c r="E29551" s="103"/>
      <c r="F29551" s="104"/>
    </row>
    <row r="29552" spans="5:6" x14ac:dyDescent="0.25">
      <c r="E29552" s="103"/>
      <c r="F29552" s="104"/>
    </row>
    <row r="29553" spans="5:6" x14ac:dyDescent="0.25">
      <c r="E29553" s="103"/>
      <c r="F29553" s="104"/>
    </row>
    <row r="29554" spans="5:6" x14ac:dyDescent="0.25">
      <c r="E29554" s="103"/>
      <c r="F29554" s="104"/>
    </row>
    <row r="29555" spans="5:6" x14ac:dyDescent="0.25">
      <c r="E29555" s="103"/>
      <c r="F29555" s="104"/>
    </row>
    <row r="29556" spans="5:6" x14ac:dyDescent="0.25">
      <c r="E29556" s="103"/>
      <c r="F29556" s="104"/>
    </row>
    <row r="29557" spans="5:6" x14ac:dyDescent="0.25">
      <c r="E29557" s="103"/>
      <c r="F29557" s="104"/>
    </row>
    <row r="29558" spans="5:6" x14ac:dyDescent="0.25">
      <c r="E29558" s="103"/>
      <c r="F29558" s="104"/>
    </row>
    <row r="29559" spans="5:6" x14ac:dyDescent="0.25">
      <c r="E29559" s="103"/>
      <c r="F29559" s="104"/>
    </row>
    <row r="29560" spans="5:6" x14ac:dyDescent="0.25">
      <c r="E29560" s="103"/>
      <c r="F29560" s="104"/>
    </row>
    <row r="29561" spans="5:6" x14ac:dyDescent="0.25">
      <c r="E29561" s="103"/>
      <c r="F29561" s="104"/>
    </row>
    <row r="29562" spans="5:6" x14ac:dyDescent="0.25">
      <c r="E29562" s="103"/>
      <c r="F29562" s="104"/>
    </row>
    <row r="29563" spans="5:6" x14ac:dyDescent="0.25">
      <c r="E29563" s="103"/>
      <c r="F29563" s="104"/>
    </row>
    <row r="29564" spans="5:6" x14ac:dyDescent="0.25">
      <c r="E29564" s="103"/>
      <c r="F29564" s="104"/>
    </row>
    <row r="29565" spans="5:6" x14ac:dyDescent="0.25">
      <c r="E29565" s="103"/>
      <c r="F29565" s="104"/>
    </row>
    <row r="29566" spans="5:6" x14ac:dyDescent="0.25">
      <c r="E29566" s="103"/>
      <c r="F29566" s="104"/>
    </row>
    <row r="29567" spans="5:6" x14ac:dyDescent="0.25">
      <c r="E29567" s="103"/>
      <c r="F29567" s="104"/>
    </row>
    <row r="29568" spans="5:6" x14ac:dyDescent="0.25">
      <c r="E29568" s="103"/>
      <c r="F29568" s="104"/>
    </row>
    <row r="29569" spans="5:6" x14ac:dyDescent="0.25">
      <c r="E29569" s="103"/>
      <c r="F29569" s="104"/>
    </row>
    <row r="29570" spans="5:6" x14ac:dyDescent="0.25">
      <c r="E29570" s="103"/>
      <c r="F29570" s="104"/>
    </row>
    <row r="29571" spans="5:6" x14ac:dyDescent="0.25">
      <c r="E29571" s="103"/>
      <c r="F29571" s="104"/>
    </row>
    <row r="29572" spans="5:6" x14ac:dyDescent="0.25">
      <c r="E29572" s="103"/>
      <c r="F29572" s="104"/>
    </row>
    <row r="29573" spans="5:6" x14ac:dyDescent="0.25">
      <c r="E29573" s="103"/>
      <c r="F29573" s="104"/>
    </row>
    <row r="29574" spans="5:6" x14ac:dyDescent="0.25">
      <c r="E29574" s="103"/>
      <c r="F29574" s="104"/>
    </row>
    <row r="29575" spans="5:6" x14ac:dyDescent="0.25">
      <c r="E29575" s="103"/>
      <c r="F29575" s="104"/>
    </row>
    <row r="29576" spans="5:6" x14ac:dyDescent="0.25">
      <c r="E29576" s="103"/>
      <c r="F29576" s="104"/>
    </row>
    <row r="29577" spans="5:6" x14ac:dyDescent="0.25">
      <c r="E29577" s="103"/>
      <c r="F29577" s="104"/>
    </row>
    <row r="29578" spans="5:6" x14ac:dyDescent="0.25">
      <c r="E29578" s="103"/>
      <c r="F29578" s="104"/>
    </row>
    <row r="29579" spans="5:6" x14ac:dyDescent="0.25">
      <c r="E29579" s="103"/>
      <c r="F29579" s="104"/>
    </row>
    <row r="29580" spans="5:6" x14ac:dyDescent="0.25">
      <c r="E29580" s="103"/>
      <c r="F29580" s="104"/>
    </row>
    <row r="29581" spans="5:6" x14ac:dyDescent="0.25">
      <c r="E29581" s="103"/>
      <c r="F29581" s="104"/>
    </row>
    <row r="29582" spans="5:6" x14ac:dyDescent="0.25">
      <c r="E29582" s="103"/>
      <c r="F29582" s="104"/>
    </row>
    <row r="29583" spans="5:6" x14ac:dyDescent="0.25">
      <c r="E29583" s="103"/>
      <c r="F29583" s="104"/>
    </row>
    <row r="29584" spans="5:6" x14ac:dyDescent="0.25">
      <c r="E29584" s="103"/>
      <c r="F29584" s="104"/>
    </row>
    <row r="29585" spans="5:6" x14ac:dyDescent="0.25">
      <c r="E29585" s="103"/>
      <c r="F29585" s="104"/>
    </row>
    <row r="29586" spans="5:6" x14ac:dyDescent="0.25">
      <c r="E29586" s="103"/>
      <c r="F29586" s="104"/>
    </row>
    <row r="29587" spans="5:6" x14ac:dyDescent="0.25">
      <c r="E29587" s="103"/>
      <c r="F29587" s="104"/>
    </row>
    <row r="29588" spans="5:6" x14ac:dyDescent="0.25">
      <c r="E29588" s="103"/>
      <c r="F29588" s="104"/>
    </row>
    <row r="29589" spans="5:6" x14ac:dyDescent="0.25">
      <c r="E29589" s="103"/>
      <c r="F29589" s="104"/>
    </row>
    <row r="29590" spans="5:6" x14ac:dyDescent="0.25">
      <c r="E29590" s="103"/>
      <c r="F29590" s="104"/>
    </row>
    <row r="29591" spans="5:6" x14ac:dyDescent="0.25">
      <c r="E29591" s="103"/>
      <c r="F29591" s="104"/>
    </row>
    <row r="29592" spans="5:6" x14ac:dyDescent="0.25">
      <c r="E29592" s="103"/>
      <c r="F29592" s="104"/>
    </row>
    <row r="29593" spans="5:6" x14ac:dyDescent="0.25">
      <c r="E29593" s="103"/>
      <c r="F29593" s="104"/>
    </row>
    <row r="29594" spans="5:6" x14ac:dyDescent="0.25">
      <c r="E29594" s="103"/>
      <c r="F29594" s="104"/>
    </row>
    <row r="29595" spans="5:6" x14ac:dyDescent="0.25">
      <c r="E29595" s="103"/>
      <c r="F29595" s="104"/>
    </row>
    <row r="29596" spans="5:6" x14ac:dyDescent="0.25">
      <c r="E29596" s="103"/>
      <c r="F29596" s="104"/>
    </row>
    <row r="29597" spans="5:6" x14ac:dyDescent="0.25">
      <c r="E29597" s="103"/>
      <c r="F29597" s="104"/>
    </row>
    <row r="29598" spans="5:6" x14ac:dyDescent="0.25">
      <c r="E29598" s="103"/>
      <c r="F29598" s="104"/>
    </row>
    <row r="29599" spans="5:6" x14ac:dyDescent="0.25">
      <c r="E29599" s="103"/>
      <c r="F29599" s="104"/>
    </row>
    <row r="29600" spans="5:6" x14ac:dyDescent="0.25">
      <c r="E29600" s="103"/>
      <c r="F29600" s="104"/>
    </row>
    <row r="29601" spans="5:6" x14ac:dyDescent="0.25">
      <c r="E29601" s="103"/>
      <c r="F29601" s="104"/>
    </row>
    <row r="29602" spans="5:6" x14ac:dyDescent="0.25">
      <c r="E29602" s="103"/>
      <c r="F29602" s="104"/>
    </row>
    <row r="29603" spans="5:6" x14ac:dyDescent="0.25">
      <c r="E29603" s="103"/>
      <c r="F29603" s="104"/>
    </row>
    <row r="29604" spans="5:6" x14ac:dyDescent="0.25">
      <c r="E29604" s="103"/>
      <c r="F29604" s="104"/>
    </row>
    <row r="29605" spans="5:6" x14ac:dyDescent="0.25">
      <c r="E29605" s="103"/>
      <c r="F29605" s="104"/>
    </row>
    <row r="29606" spans="5:6" x14ac:dyDescent="0.25">
      <c r="E29606" s="103"/>
      <c r="F29606" s="104"/>
    </row>
    <row r="29607" spans="5:6" x14ac:dyDescent="0.25">
      <c r="E29607" s="103"/>
      <c r="F29607" s="104"/>
    </row>
    <row r="29608" spans="5:6" x14ac:dyDescent="0.25">
      <c r="E29608" s="103"/>
      <c r="F29608" s="104"/>
    </row>
    <row r="29609" spans="5:6" x14ac:dyDescent="0.25">
      <c r="E29609" s="103"/>
      <c r="F29609" s="104"/>
    </row>
    <row r="29610" spans="5:6" x14ac:dyDescent="0.25">
      <c r="E29610" s="103"/>
      <c r="F29610" s="104"/>
    </row>
    <row r="29611" spans="5:6" x14ac:dyDescent="0.25">
      <c r="E29611" s="103"/>
      <c r="F29611" s="104"/>
    </row>
    <row r="29612" spans="5:6" x14ac:dyDescent="0.25">
      <c r="E29612" s="103"/>
      <c r="F29612" s="104"/>
    </row>
    <row r="29613" spans="5:6" x14ac:dyDescent="0.25">
      <c r="E29613" s="103"/>
      <c r="F29613" s="104"/>
    </row>
    <row r="29614" spans="5:6" x14ac:dyDescent="0.25">
      <c r="E29614" s="103"/>
      <c r="F29614" s="104"/>
    </row>
    <row r="29615" spans="5:6" x14ac:dyDescent="0.25">
      <c r="E29615" s="103"/>
      <c r="F29615" s="104"/>
    </row>
    <row r="29616" spans="5:6" x14ac:dyDescent="0.25">
      <c r="E29616" s="103"/>
      <c r="F29616" s="104"/>
    </row>
    <row r="29617" spans="5:6" x14ac:dyDescent="0.25">
      <c r="E29617" s="103"/>
      <c r="F29617" s="104"/>
    </row>
    <row r="29618" spans="5:6" x14ac:dyDescent="0.25">
      <c r="E29618" s="103"/>
      <c r="F29618" s="104"/>
    </row>
    <row r="29619" spans="5:6" x14ac:dyDescent="0.25">
      <c r="E29619" s="103"/>
      <c r="F29619" s="104"/>
    </row>
    <row r="29620" spans="5:6" x14ac:dyDescent="0.25">
      <c r="E29620" s="103"/>
      <c r="F29620" s="104"/>
    </row>
    <row r="29621" spans="5:6" x14ac:dyDescent="0.25">
      <c r="E29621" s="103"/>
      <c r="F29621" s="104"/>
    </row>
    <row r="29622" spans="5:6" x14ac:dyDescent="0.25">
      <c r="E29622" s="103"/>
      <c r="F29622" s="104"/>
    </row>
    <row r="29623" spans="5:6" x14ac:dyDescent="0.25">
      <c r="E29623" s="103"/>
      <c r="F29623" s="104"/>
    </row>
    <row r="29624" spans="5:6" x14ac:dyDescent="0.25">
      <c r="E29624" s="103"/>
      <c r="F29624" s="104"/>
    </row>
    <row r="29625" spans="5:6" x14ac:dyDescent="0.25">
      <c r="E29625" s="103"/>
      <c r="F29625" s="104"/>
    </row>
    <row r="29626" spans="5:6" x14ac:dyDescent="0.25">
      <c r="E29626" s="103"/>
      <c r="F29626" s="104"/>
    </row>
    <row r="29627" spans="5:6" x14ac:dyDescent="0.25">
      <c r="E29627" s="103"/>
      <c r="F29627" s="104"/>
    </row>
    <row r="29628" spans="5:6" x14ac:dyDescent="0.25">
      <c r="E29628" s="103"/>
      <c r="F29628" s="104"/>
    </row>
    <row r="29629" spans="5:6" x14ac:dyDescent="0.25">
      <c r="E29629" s="103"/>
      <c r="F29629" s="104"/>
    </row>
    <row r="29630" spans="5:6" x14ac:dyDescent="0.25">
      <c r="E29630" s="103"/>
      <c r="F29630" s="104"/>
    </row>
    <row r="29631" spans="5:6" x14ac:dyDescent="0.25">
      <c r="E29631" s="103"/>
      <c r="F29631" s="104"/>
    </row>
    <row r="29632" spans="5:6" x14ac:dyDescent="0.25">
      <c r="E29632" s="103"/>
      <c r="F29632" s="104"/>
    </row>
    <row r="29633" spans="5:6" x14ac:dyDescent="0.25">
      <c r="E29633" s="103"/>
      <c r="F29633" s="104"/>
    </row>
    <row r="29634" spans="5:6" x14ac:dyDescent="0.25">
      <c r="E29634" s="103"/>
      <c r="F29634" s="104"/>
    </row>
    <row r="29635" spans="5:6" x14ac:dyDescent="0.25">
      <c r="E29635" s="103"/>
      <c r="F29635" s="104"/>
    </row>
    <row r="29636" spans="5:6" x14ac:dyDescent="0.25">
      <c r="E29636" s="103"/>
      <c r="F29636" s="104"/>
    </row>
    <row r="29637" spans="5:6" x14ac:dyDescent="0.25">
      <c r="E29637" s="103"/>
      <c r="F29637" s="104"/>
    </row>
    <row r="29638" spans="5:6" x14ac:dyDescent="0.25">
      <c r="E29638" s="103"/>
      <c r="F29638" s="104"/>
    </row>
    <row r="29639" spans="5:6" x14ac:dyDescent="0.25">
      <c r="E29639" s="103"/>
      <c r="F29639" s="104"/>
    </row>
    <row r="29640" spans="5:6" x14ac:dyDescent="0.25">
      <c r="E29640" s="103"/>
      <c r="F29640" s="104"/>
    </row>
    <row r="29641" spans="5:6" x14ac:dyDescent="0.25">
      <c r="E29641" s="103"/>
      <c r="F29641" s="104"/>
    </row>
    <row r="29642" spans="5:6" x14ac:dyDescent="0.25">
      <c r="E29642" s="103"/>
      <c r="F29642" s="104"/>
    </row>
    <row r="29643" spans="5:6" x14ac:dyDescent="0.25">
      <c r="E29643" s="103"/>
      <c r="F29643" s="104"/>
    </row>
    <row r="29644" spans="5:6" x14ac:dyDescent="0.25">
      <c r="E29644" s="103"/>
      <c r="F29644" s="104"/>
    </row>
    <row r="29645" spans="5:6" x14ac:dyDescent="0.25">
      <c r="E29645" s="103"/>
      <c r="F29645" s="104"/>
    </row>
    <row r="29646" spans="5:6" x14ac:dyDescent="0.25">
      <c r="E29646" s="103"/>
      <c r="F29646" s="104"/>
    </row>
    <row r="29647" spans="5:6" x14ac:dyDescent="0.25">
      <c r="E29647" s="103"/>
      <c r="F29647" s="104"/>
    </row>
    <row r="29648" spans="5:6" x14ac:dyDescent="0.25">
      <c r="E29648" s="103"/>
      <c r="F29648" s="104"/>
    </row>
    <row r="29649" spans="5:6" x14ac:dyDescent="0.25">
      <c r="E29649" s="103"/>
      <c r="F29649" s="104"/>
    </row>
    <row r="29650" spans="5:6" x14ac:dyDescent="0.25">
      <c r="E29650" s="103"/>
      <c r="F29650" s="104"/>
    </row>
    <row r="29651" spans="5:6" x14ac:dyDescent="0.25">
      <c r="E29651" s="103"/>
      <c r="F29651" s="104"/>
    </row>
    <row r="29652" spans="5:6" x14ac:dyDescent="0.25">
      <c r="E29652" s="103"/>
      <c r="F29652" s="104"/>
    </row>
    <row r="29653" spans="5:6" x14ac:dyDescent="0.25">
      <c r="E29653" s="103"/>
      <c r="F29653" s="104"/>
    </row>
    <row r="29654" spans="5:6" x14ac:dyDescent="0.25">
      <c r="E29654" s="103"/>
      <c r="F29654" s="104"/>
    </row>
    <row r="29655" spans="5:6" x14ac:dyDescent="0.25">
      <c r="E29655" s="103"/>
      <c r="F29655" s="104"/>
    </row>
    <row r="29656" spans="5:6" x14ac:dyDescent="0.25">
      <c r="E29656" s="103"/>
      <c r="F29656" s="104"/>
    </row>
    <row r="29657" spans="5:6" x14ac:dyDescent="0.25">
      <c r="E29657" s="103"/>
      <c r="F29657" s="104"/>
    </row>
    <row r="29658" spans="5:6" x14ac:dyDescent="0.25">
      <c r="E29658" s="103"/>
      <c r="F29658" s="104"/>
    </row>
    <row r="29659" spans="5:6" x14ac:dyDescent="0.25">
      <c r="E29659" s="103"/>
      <c r="F29659" s="104"/>
    </row>
    <row r="29660" spans="5:6" x14ac:dyDescent="0.25">
      <c r="E29660" s="103"/>
      <c r="F29660" s="104"/>
    </row>
    <row r="29661" spans="5:6" x14ac:dyDescent="0.25">
      <c r="E29661" s="103"/>
      <c r="F29661" s="104"/>
    </row>
    <row r="29662" spans="5:6" x14ac:dyDescent="0.25">
      <c r="E29662" s="103"/>
      <c r="F29662" s="104"/>
    </row>
    <row r="29663" spans="5:6" x14ac:dyDescent="0.25">
      <c r="E29663" s="103"/>
      <c r="F29663" s="104"/>
    </row>
    <row r="29664" spans="5:6" x14ac:dyDescent="0.25">
      <c r="E29664" s="103"/>
      <c r="F29664" s="104"/>
    </row>
    <row r="29665" spans="5:6" x14ac:dyDescent="0.25">
      <c r="E29665" s="103"/>
      <c r="F29665" s="104"/>
    </row>
    <row r="29666" spans="5:6" x14ac:dyDescent="0.25">
      <c r="E29666" s="103"/>
      <c r="F29666" s="104"/>
    </row>
    <row r="29667" spans="5:6" x14ac:dyDescent="0.25">
      <c r="E29667" s="103"/>
      <c r="F29667" s="104"/>
    </row>
    <row r="29668" spans="5:6" x14ac:dyDescent="0.25">
      <c r="E29668" s="103"/>
      <c r="F29668" s="104"/>
    </row>
    <row r="29669" spans="5:6" x14ac:dyDescent="0.25">
      <c r="E29669" s="103"/>
      <c r="F29669" s="104"/>
    </row>
    <row r="29670" spans="5:6" x14ac:dyDescent="0.25">
      <c r="E29670" s="103"/>
      <c r="F29670" s="104"/>
    </row>
    <row r="29671" spans="5:6" x14ac:dyDescent="0.25">
      <c r="E29671" s="103"/>
      <c r="F29671" s="104"/>
    </row>
    <row r="29672" spans="5:6" x14ac:dyDescent="0.25">
      <c r="E29672" s="103"/>
      <c r="F29672" s="104"/>
    </row>
    <row r="29673" spans="5:6" x14ac:dyDescent="0.25">
      <c r="E29673" s="103"/>
      <c r="F29673" s="104"/>
    </row>
    <row r="29674" spans="5:6" x14ac:dyDescent="0.25">
      <c r="E29674" s="103"/>
      <c r="F29674" s="104"/>
    </row>
    <row r="29675" spans="5:6" x14ac:dyDescent="0.25">
      <c r="E29675" s="103"/>
      <c r="F29675" s="104"/>
    </row>
    <row r="29676" spans="5:6" x14ac:dyDescent="0.25">
      <c r="E29676" s="103"/>
      <c r="F29676" s="104"/>
    </row>
    <row r="29677" spans="5:6" x14ac:dyDescent="0.25">
      <c r="E29677" s="103"/>
      <c r="F29677" s="104"/>
    </row>
    <row r="29678" spans="5:6" x14ac:dyDescent="0.25">
      <c r="E29678" s="103"/>
      <c r="F29678" s="104"/>
    </row>
    <row r="29679" spans="5:6" x14ac:dyDescent="0.25">
      <c r="E29679" s="103"/>
      <c r="F29679" s="104"/>
    </row>
    <row r="29680" spans="5:6" x14ac:dyDescent="0.25">
      <c r="E29680" s="103"/>
      <c r="F29680" s="104"/>
    </row>
    <row r="29681" spans="5:6" x14ac:dyDescent="0.25">
      <c r="E29681" s="103"/>
      <c r="F29681" s="104"/>
    </row>
    <row r="29682" spans="5:6" x14ac:dyDescent="0.25">
      <c r="E29682" s="103"/>
      <c r="F29682" s="104"/>
    </row>
    <row r="29683" spans="5:6" x14ac:dyDescent="0.25">
      <c r="E29683" s="103"/>
      <c r="F29683" s="104"/>
    </row>
    <row r="29684" spans="5:6" x14ac:dyDescent="0.25">
      <c r="E29684" s="103"/>
      <c r="F29684" s="104"/>
    </row>
    <row r="29685" spans="5:6" x14ac:dyDescent="0.25">
      <c r="E29685" s="103"/>
      <c r="F29685" s="104"/>
    </row>
    <row r="29686" spans="5:6" x14ac:dyDescent="0.25">
      <c r="E29686" s="103"/>
      <c r="F29686" s="104"/>
    </row>
    <row r="29687" spans="5:6" x14ac:dyDescent="0.25">
      <c r="E29687" s="103"/>
      <c r="F29687" s="104"/>
    </row>
    <row r="29688" spans="5:6" x14ac:dyDescent="0.25">
      <c r="E29688" s="103"/>
      <c r="F29688" s="104"/>
    </row>
    <row r="29689" spans="5:6" x14ac:dyDescent="0.25">
      <c r="E29689" s="103"/>
      <c r="F29689" s="104"/>
    </row>
    <row r="29690" spans="5:6" x14ac:dyDescent="0.25">
      <c r="E29690" s="103"/>
      <c r="F29690" s="104"/>
    </row>
    <row r="29691" spans="5:6" x14ac:dyDescent="0.25">
      <c r="E29691" s="103"/>
      <c r="F29691" s="104"/>
    </row>
    <row r="29692" spans="5:6" x14ac:dyDescent="0.25">
      <c r="E29692" s="103"/>
      <c r="F29692" s="104"/>
    </row>
    <row r="29693" spans="5:6" x14ac:dyDescent="0.25">
      <c r="E29693" s="103"/>
      <c r="F29693" s="104"/>
    </row>
    <row r="29694" spans="5:6" x14ac:dyDescent="0.25">
      <c r="E29694" s="103"/>
      <c r="F29694" s="104"/>
    </row>
    <row r="29695" spans="5:6" x14ac:dyDescent="0.25">
      <c r="E29695" s="103"/>
      <c r="F29695" s="104"/>
    </row>
    <row r="29696" spans="5:6" x14ac:dyDescent="0.25">
      <c r="E29696" s="103"/>
      <c r="F29696" s="104"/>
    </row>
    <row r="29697" spans="5:6" x14ac:dyDescent="0.25">
      <c r="E29697" s="103"/>
      <c r="F29697" s="104"/>
    </row>
    <row r="29698" spans="5:6" x14ac:dyDescent="0.25">
      <c r="E29698" s="103"/>
      <c r="F29698" s="104"/>
    </row>
    <row r="29699" spans="5:6" x14ac:dyDescent="0.25">
      <c r="E29699" s="103"/>
      <c r="F29699" s="104"/>
    </row>
    <row r="29700" spans="5:6" x14ac:dyDescent="0.25">
      <c r="E29700" s="103"/>
      <c r="F29700" s="104"/>
    </row>
    <row r="29701" spans="5:6" x14ac:dyDescent="0.25">
      <c r="E29701" s="103"/>
      <c r="F29701" s="104"/>
    </row>
    <row r="29702" spans="5:6" x14ac:dyDescent="0.25">
      <c r="E29702" s="103"/>
      <c r="F29702" s="104"/>
    </row>
    <row r="29703" spans="5:6" x14ac:dyDescent="0.25">
      <c r="E29703" s="103"/>
      <c r="F29703" s="104"/>
    </row>
    <row r="29704" spans="5:6" x14ac:dyDescent="0.25">
      <c r="E29704" s="103"/>
      <c r="F29704" s="104"/>
    </row>
    <row r="29705" spans="5:6" x14ac:dyDescent="0.25">
      <c r="E29705" s="103"/>
      <c r="F29705" s="104"/>
    </row>
    <row r="29706" spans="5:6" x14ac:dyDescent="0.25">
      <c r="E29706" s="103"/>
      <c r="F29706" s="104"/>
    </row>
    <row r="29707" spans="5:6" x14ac:dyDescent="0.25">
      <c r="E29707" s="103"/>
      <c r="F29707" s="104"/>
    </row>
    <row r="29708" spans="5:6" x14ac:dyDescent="0.25">
      <c r="E29708" s="103"/>
      <c r="F29708" s="104"/>
    </row>
    <row r="29709" spans="5:6" x14ac:dyDescent="0.25">
      <c r="E29709" s="103"/>
      <c r="F29709" s="104"/>
    </row>
    <row r="29710" spans="5:6" x14ac:dyDescent="0.25">
      <c r="E29710" s="103"/>
      <c r="F29710" s="104"/>
    </row>
    <row r="29711" spans="5:6" x14ac:dyDescent="0.25">
      <c r="E29711" s="103"/>
      <c r="F29711" s="104"/>
    </row>
    <row r="29712" spans="5:6" x14ac:dyDescent="0.25">
      <c r="E29712" s="103"/>
      <c r="F29712" s="104"/>
    </row>
    <row r="29713" spans="5:6" x14ac:dyDescent="0.25">
      <c r="E29713" s="103"/>
      <c r="F29713" s="104"/>
    </row>
    <row r="29714" spans="5:6" x14ac:dyDescent="0.25">
      <c r="E29714" s="103"/>
      <c r="F29714" s="104"/>
    </row>
    <row r="29715" spans="5:6" x14ac:dyDescent="0.25">
      <c r="E29715" s="103"/>
      <c r="F29715" s="104"/>
    </row>
    <row r="29716" spans="5:6" x14ac:dyDescent="0.25">
      <c r="E29716" s="103"/>
      <c r="F29716" s="104"/>
    </row>
    <row r="29717" spans="5:6" x14ac:dyDescent="0.25">
      <c r="E29717" s="103"/>
      <c r="F29717" s="104"/>
    </row>
    <row r="29718" spans="5:6" x14ac:dyDescent="0.25">
      <c r="E29718" s="103"/>
      <c r="F29718" s="104"/>
    </row>
    <row r="29719" spans="5:6" x14ac:dyDescent="0.25">
      <c r="E29719" s="103"/>
      <c r="F29719" s="104"/>
    </row>
    <row r="29720" spans="5:6" x14ac:dyDescent="0.25">
      <c r="E29720" s="103"/>
      <c r="F29720" s="104"/>
    </row>
    <row r="29721" spans="5:6" x14ac:dyDescent="0.25">
      <c r="E29721" s="103"/>
      <c r="F29721" s="104"/>
    </row>
    <row r="29722" spans="5:6" x14ac:dyDescent="0.25">
      <c r="E29722" s="103"/>
      <c r="F29722" s="104"/>
    </row>
    <row r="29723" spans="5:6" x14ac:dyDescent="0.25">
      <c r="E29723" s="103"/>
      <c r="F29723" s="104"/>
    </row>
    <row r="29724" spans="5:6" x14ac:dyDescent="0.25">
      <c r="E29724" s="103"/>
      <c r="F29724" s="104"/>
    </row>
    <row r="29725" spans="5:6" x14ac:dyDescent="0.25">
      <c r="E29725" s="103"/>
      <c r="F29725" s="104"/>
    </row>
    <row r="29726" spans="5:6" x14ac:dyDescent="0.25">
      <c r="E29726" s="103"/>
      <c r="F29726" s="104"/>
    </row>
    <row r="29727" spans="5:6" x14ac:dyDescent="0.25">
      <c r="E29727" s="103"/>
      <c r="F29727" s="104"/>
    </row>
    <row r="29728" spans="5:6" x14ac:dyDescent="0.25">
      <c r="E29728" s="103"/>
      <c r="F29728" s="104"/>
    </row>
    <row r="29729" spans="5:6" x14ac:dyDescent="0.25">
      <c r="E29729" s="103"/>
      <c r="F29729" s="104"/>
    </row>
    <row r="29730" spans="5:6" x14ac:dyDescent="0.25">
      <c r="E29730" s="103"/>
      <c r="F29730" s="104"/>
    </row>
    <row r="29731" spans="5:6" x14ac:dyDescent="0.25">
      <c r="E29731" s="103"/>
      <c r="F29731" s="104"/>
    </row>
    <row r="29732" spans="5:6" x14ac:dyDescent="0.25">
      <c r="E29732" s="103"/>
      <c r="F29732" s="104"/>
    </row>
    <row r="29733" spans="5:6" x14ac:dyDescent="0.25">
      <c r="E29733" s="103"/>
      <c r="F29733" s="104"/>
    </row>
    <row r="29734" spans="5:6" x14ac:dyDescent="0.25">
      <c r="E29734" s="103"/>
      <c r="F29734" s="104"/>
    </row>
    <row r="29735" spans="5:6" x14ac:dyDescent="0.25">
      <c r="E29735" s="103"/>
      <c r="F29735" s="104"/>
    </row>
    <row r="29736" spans="5:6" x14ac:dyDescent="0.25">
      <c r="E29736" s="103"/>
      <c r="F29736" s="104"/>
    </row>
    <row r="29737" spans="5:6" x14ac:dyDescent="0.25">
      <c r="E29737" s="103"/>
      <c r="F29737" s="104"/>
    </row>
    <row r="29738" spans="5:6" x14ac:dyDescent="0.25">
      <c r="E29738" s="103"/>
      <c r="F29738" s="104"/>
    </row>
    <row r="29739" spans="5:6" x14ac:dyDescent="0.25">
      <c r="E29739" s="103"/>
      <c r="F29739" s="104"/>
    </row>
    <row r="29740" spans="5:6" x14ac:dyDescent="0.25">
      <c r="E29740" s="103"/>
      <c r="F29740" s="104"/>
    </row>
    <row r="29741" spans="5:6" x14ac:dyDescent="0.25">
      <c r="E29741" s="103"/>
      <c r="F29741" s="104"/>
    </row>
    <row r="29742" spans="5:6" x14ac:dyDescent="0.25">
      <c r="E29742" s="103"/>
      <c r="F29742" s="104"/>
    </row>
    <row r="29743" spans="5:6" x14ac:dyDescent="0.25">
      <c r="E29743" s="103"/>
      <c r="F29743" s="104"/>
    </row>
    <row r="29744" spans="5:6" x14ac:dyDescent="0.25">
      <c r="E29744" s="103"/>
      <c r="F29744" s="104"/>
    </row>
    <row r="29745" spans="5:6" x14ac:dyDescent="0.25">
      <c r="E29745" s="103"/>
      <c r="F29745" s="104"/>
    </row>
    <row r="29746" spans="5:6" x14ac:dyDescent="0.25">
      <c r="E29746" s="103"/>
      <c r="F29746" s="104"/>
    </row>
    <row r="29747" spans="5:6" x14ac:dyDescent="0.25">
      <c r="E29747" s="103"/>
      <c r="F29747" s="104"/>
    </row>
    <row r="29748" spans="5:6" x14ac:dyDescent="0.25">
      <c r="E29748" s="103"/>
      <c r="F29748" s="104"/>
    </row>
    <row r="29749" spans="5:6" x14ac:dyDescent="0.25">
      <c r="E29749" s="103"/>
      <c r="F29749" s="104"/>
    </row>
    <row r="29750" spans="5:6" x14ac:dyDescent="0.25">
      <c r="E29750" s="103"/>
      <c r="F29750" s="104"/>
    </row>
    <row r="29751" spans="5:6" x14ac:dyDescent="0.25">
      <c r="E29751" s="103"/>
      <c r="F29751" s="104"/>
    </row>
    <row r="29752" spans="5:6" x14ac:dyDescent="0.25">
      <c r="E29752" s="103"/>
      <c r="F29752" s="104"/>
    </row>
    <row r="29753" spans="5:6" x14ac:dyDescent="0.25">
      <c r="E29753" s="103"/>
      <c r="F29753" s="104"/>
    </row>
    <row r="29754" spans="5:6" x14ac:dyDescent="0.25">
      <c r="E29754" s="103"/>
      <c r="F29754" s="104"/>
    </row>
    <row r="29755" spans="5:6" x14ac:dyDescent="0.25">
      <c r="E29755" s="103"/>
      <c r="F29755" s="104"/>
    </row>
    <row r="29756" spans="5:6" x14ac:dyDescent="0.25">
      <c r="E29756" s="103"/>
      <c r="F29756" s="104"/>
    </row>
    <row r="29757" spans="5:6" x14ac:dyDescent="0.25">
      <c r="E29757" s="103"/>
      <c r="F29757" s="104"/>
    </row>
    <row r="29758" spans="5:6" x14ac:dyDescent="0.25">
      <c r="E29758" s="103"/>
      <c r="F29758" s="104"/>
    </row>
    <row r="29759" spans="5:6" x14ac:dyDescent="0.25">
      <c r="E29759" s="103"/>
      <c r="F29759" s="104"/>
    </row>
    <row r="29760" spans="5:6" x14ac:dyDescent="0.25">
      <c r="E29760" s="103"/>
      <c r="F29760" s="104"/>
    </row>
    <row r="29761" spans="5:6" x14ac:dyDescent="0.25">
      <c r="E29761" s="103"/>
      <c r="F29761" s="104"/>
    </row>
    <row r="29762" spans="5:6" x14ac:dyDescent="0.25">
      <c r="E29762" s="103"/>
      <c r="F29762" s="104"/>
    </row>
    <row r="29763" spans="5:6" x14ac:dyDescent="0.25">
      <c r="E29763" s="103"/>
      <c r="F29763" s="104"/>
    </row>
    <row r="29764" spans="5:6" x14ac:dyDescent="0.25">
      <c r="E29764" s="103"/>
      <c r="F29764" s="104"/>
    </row>
    <row r="29765" spans="5:6" x14ac:dyDescent="0.25">
      <c r="E29765" s="103"/>
      <c r="F29765" s="104"/>
    </row>
    <row r="29766" spans="5:6" x14ac:dyDescent="0.25">
      <c r="E29766" s="103"/>
      <c r="F29766" s="104"/>
    </row>
    <row r="29767" spans="5:6" x14ac:dyDescent="0.25">
      <c r="E29767" s="103"/>
      <c r="F29767" s="104"/>
    </row>
    <row r="29768" spans="5:6" x14ac:dyDescent="0.25">
      <c r="E29768" s="103"/>
      <c r="F29768" s="104"/>
    </row>
    <row r="29769" spans="5:6" x14ac:dyDescent="0.25">
      <c r="E29769" s="103"/>
      <c r="F29769" s="104"/>
    </row>
    <row r="29770" spans="5:6" x14ac:dyDescent="0.25">
      <c r="E29770" s="103"/>
      <c r="F29770" s="104"/>
    </row>
    <row r="29771" spans="5:6" x14ac:dyDescent="0.25">
      <c r="E29771" s="103"/>
      <c r="F29771" s="104"/>
    </row>
    <row r="29772" spans="5:6" x14ac:dyDescent="0.25">
      <c r="E29772" s="103"/>
      <c r="F29772" s="104"/>
    </row>
    <row r="29773" spans="5:6" x14ac:dyDescent="0.25">
      <c r="E29773" s="103"/>
      <c r="F29773" s="104"/>
    </row>
    <row r="29774" spans="5:6" x14ac:dyDescent="0.25">
      <c r="E29774" s="103"/>
      <c r="F29774" s="104"/>
    </row>
    <row r="29775" spans="5:6" x14ac:dyDescent="0.25">
      <c r="E29775" s="103"/>
      <c r="F29775" s="104"/>
    </row>
    <row r="29776" spans="5:6" x14ac:dyDescent="0.25">
      <c r="E29776" s="103"/>
      <c r="F29776" s="104"/>
    </row>
    <row r="29777" spans="5:6" x14ac:dyDescent="0.25">
      <c r="E29777" s="103"/>
      <c r="F29777" s="104"/>
    </row>
    <row r="29778" spans="5:6" x14ac:dyDescent="0.25">
      <c r="E29778" s="103"/>
      <c r="F29778" s="104"/>
    </row>
    <row r="29779" spans="5:6" x14ac:dyDescent="0.25">
      <c r="E29779" s="103"/>
      <c r="F29779" s="104"/>
    </row>
    <row r="29780" spans="5:6" x14ac:dyDescent="0.25">
      <c r="E29780" s="103"/>
      <c r="F29780" s="104"/>
    </row>
    <row r="29781" spans="5:6" x14ac:dyDescent="0.25">
      <c r="E29781" s="103"/>
      <c r="F29781" s="104"/>
    </row>
    <row r="29782" spans="5:6" x14ac:dyDescent="0.25">
      <c r="E29782" s="103"/>
      <c r="F29782" s="104"/>
    </row>
    <row r="29783" spans="5:6" x14ac:dyDescent="0.25">
      <c r="E29783" s="103"/>
      <c r="F29783" s="104"/>
    </row>
    <row r="29784" spans="5:6" x14ac:dyDescent="0.25">
      <c r="E29784" s="103"/>
      <c r="F29784" s="104"/>
    </row>
    <row r="29785" spans="5:6" x14ac:dyDescent="0.25">
      <c r="E29785" s="103"/>
      <c r="F29785" s="104"/>
    </row>
    <row r="29786" spans="5:6" x14ac:dyDescent="0.25">
      <c r="E29786" s="103"/>
      <c r="F29786" s="104"/>
    </row>
    <row r="29787" spans="5:6" x14ac:dyDescent="0.25">
      <c r="E29787" s="103"/>
      <c r="F29787" s="104"/>
    </row>
    <row r="29788" spans="5:6" x14ac:dyDescent="0.25">
      <c r="E29788" s="103"/>
      <c r="F29788" s="104"/>
    </row>
    <row r="29789" spans="5:6" x14ac:dyDescent="0.25">
      <c r="E29789" s="103"/>
      <c r="F29789" s="104"/>
    </row>
    <row r="29790" spans="5:6" x14ac:dyDescent="0.25">
      <c r="E29790" s="103"/>
      <c r="F29790" s="104"/>
    </row>
    <row r="29791" spans="5:6" x14ac:dyDescent="0.25">
      <c r="E29791" s="103"/>
      <c r="F29791" s="104"/>
    </row>
    <row r="29792" spans="5:6" x14ac:dyDescent="0.25">
      <c r="E29792" s="103"/>
      <c r="F29792" s="104"/>
    </row>
    <row r="29793" spans="5:6" x14ac:dyDescent="0.25">
      <c r="E29793" s="103"/>
      <c r="F29793" s="104"/>
    </row>
    <row r="29794" spans="5:6" x14ac:dyDescent="0.25">
      <c r="E29794" s="103"/>
      <c r="F29794" s="104"/>
    </row>
    <row r="29795" spans="5:6" x14ac:dyDescent="0.25">
      <c r="E29795" s="103"/>
      <c r="F29795" s="104"/>
    </row>
    <row r="29796" spans="5:6" x14ac:dyDescent="0.25">
      <c r="E29796" s="103"/>
      <c r="F29796" s="104"/>
    </row>
    <row r="29797" spans="5:6" x14ac:dyDescent="0.25">
      <c r="E29797" s="103"/>
      <c r="F29797" s="104"/>
    </row>
    <row r="29798" spans="5:6" x14ac:dyDescent="0.25">
      <c r="E29798" s="103"/>
      <c r="F29798" s="104"/>
    </row>
    <row r="29799" spans="5:6" x14ac:dyDescent="0.25">
      <c r="E29799" s="103"/>
      <c r="F29799" s="104"/>
    </row>
    <row r="29800" spans="5:6" x14ac:dyDescent="0.25">
      <c r="E29800" s="103"/>
      <c r="F29800" s="104"/>
    </row>
    <row r="29801" spans="5:6" x14ac:dyDescent="0.25">
      <c r="E29801" s="103"/>
      <c r="F29801" s="104"/>
    </row>
    <row r="29802" spans="5:6" x14ac:dyDescent="0.25">
      <c r="E29802" s="103"/>
      <c r="F29802" s="104"/>
    </row>
    <row r="29803" spans="5:6" x14ac:dyDescent="0.25">
      <c r="E29803" s="103"/>
      <c r="F29803" s="104"/>
    </row>
    <row r="29804" spans="5:6" x14ac:dyDescent="0.25">
      <c r="E29804" s="103"/>
      <c r="F29804" s="104"/>
    </row>
    <row r="29805" spans="5:6" x14ac:dyDescent="0.25">
      <c r="E29805" s="103"/>
      <c r="F29805" s="104"/>
    </row>
    <row r="29806" spans="5:6" x14ac:dyDescent="0.25">
      <c r="E29806" s="103"/>
      <c r="F29806" s="104"/>
    </row>
    <row r="29807" spans="5:6" x14ac:dyDescent="0.25">
      <c r="E29807" s="103"/>
      <c r="F29807" s="104"/>
    </row>
    <row r="29808" spans="5:6" x14ac:dyDescent="0.25">
      <c r="E29808" s="103"/>
      <c r="F29808" s="104"/>
    </row>
    <row r="29809" spans="5:6" x14ac:dyDescent="0.25">
      <c r="E29809" s="103"/>
      <c r="F29809" s="104"/>
    </row>
    <row r="29810" spans="5:6" x14ac:dyDescent="0.25">
      <c r="E29810" s="103"/>
      <c r="F29810" s="104"/>
    </row>
    <row r="29811" spans="5:6" x14ac:dyDescent="0.25">
      <c r="E29811" s="103"/>
      <c r="F29811" s="104"/>
    </row>
    <row r="29812" spans="5:6" x14ac:dyDescent="0.25">
      <c r="E29812" s="103"/>
      <c r="F29812" s="104"/>
    </row>
    <row r="29813" spans="5:6" x14ac:dyDescent="0.25">
      <c r="E29813" s="103"/>
      <c r="F29813" s="104"/>
    </row>
    <row r="29814" spans="5:6" x14ac:dyDescent="0.25">
      <c r="E29814" s="103"/>
      <c r="F29814" s="104"/>
    </row>
    <row r="29815" spans="5:6" x14ac:dyDescent="0.25">
      <c r="E29815" s="103"/>
      <c r="F29815" s="104"/>
    </row>
    <row r="29816" spans="5:6" x14ac:dyDescent="0.25">
      <c r="E29816" s="103"/>
      <c r="F29816" s="104"/>
    </row>
    <row r="29817" spans="5:6" x14ac:dyDescent="0.25">
      <c r="E29817" s="103"/>
      <c r="F29817" s="104"/>
    </row>
    <row r="29818" spans="5:6" x14ac:dyDescent="0.25">
      <c r="E29818" s="103"/>
      <c r="F29818" s="104"/>
    </row>
    <row r="29819" spans="5:6" x14ac:dyDescent="0.25">
      <c r="E29819" s="103"/>
      <c r="F29819" s="104"/>
    </row>
    <row r="29820" spans="5:6" x14ac:dyDescent="0.25">
      <c r="E29820" s="103"/>
      <c r="F29820" s="104"/>
    </row>
    <row r="29821" spans="5:6" x14ac:dyDescent="0.25">
      <c r="E29821" s="103"/>
      <c r="F29821" s="104"/>
    </row>
    <row r="29822" spans="5:6" x14ac:dyDescent="0.25">
      <c r="E29822" s="103"/>
      <c r="F29822" s="104"/>
    </row>
    <row r="29823" spans="5:6" x14ac:dyDescent="0.25">
      <c r="E29823" s="103"/>
      <c r="F29823" s="104"/>
    </row>
    <row r="29824" spans="5:6" x14ac:dyDescent="0.25">
      <c r="E29824" s="103"/>
      <c r="F29824" s="104"/>
    </row>
    <row r="29825" spans="5:6" x14ac:dyDescent="0.25">
      <c r="E29825" s="103"/>
      <c r="F29825" s="104"/>
    </row>
    <row r="29826" spans="5:6" x14ac:dyDescent="0.25">
      <c r="E29826" s="103"/>
      <c r="F29826" s="104"/>
    </row>
    <row r="29827" spans="5:6" x14ac:dyDescent="0.25">
      <c r="E29827" s="103"/>
      <c r="F29827" s="104"/>
    </row>
    <row r="29828" spans="5:6" x14ac:dyDescent="0.25">
      <c r="E29828" s="103"/>
      <c r="F29828" s="104"/>
    </row>
    <row r="29829" spans="5:6" x14ac:dyDescent="0.25">
      <c r="E29829" s="103"/>
      <c r="F29829" s="104"/>
    </row>
    <row r="29830" spans="5:6" x14ac:dyDescent="0.25">
      <c r="E29830" s="103"/>
      <c r="F29830" s="104"/>
    </row>
    <row r="29831" spans="5:6" x14ac:dyDescent="0.25">
      <c r="E29831" s="103"/>
      <c r="F29831" s="104"/>
    </row>
    <row r="29832" spans="5:6" x14ac:dyDescent="0.25">
      <c r="E29832" s="103"/>
      <c r="F29832" s="104"/>
    </row>
    <row r="29833" spans="5:6" x14ac:dyDescent="0.25">
      <c r="E29833" s="103"/>
      <c r="F29833" s="104"/>
    </row>
    <row r="29834" spans="5:6" x14ac:dyDescent="0.25">
      <c r="E29834" s="103"/>
      <c r="F29834" s="104"/>
    </row>
    <row r="29835" spans="5:6" x14ac:dyDescent="0.25">
      <c r="E29835" s="103"/>
      <c r="F29835" s="104"/>
    </row>
    <row r="29836" spans="5:6" x14ac:dyDescent="0.25">
      <c r="E29836" s="103"/>
      <c r="F29836" s="104"/>
    </row>
    <row r="29837" spans="5:6" x14ac:dyDescent="0.25">
      <c r="E29837" s="103"/>
      <c r="F29837" s="104"/>
    </row>
    <row r="29838" spans="5:6" x14ac:dyDescent="0.25">
      <c r="E29838" s="103"/>
      <c r="F29838" s="104"/>
    </row>
    <row r="29839" spans="5:6" x14ac:dyDescent="0.25">
      <c r="E29839" s="103"/>
      <c r="F29839" s="104"/>
    </row>
    <row r="29840" spans="5:6" x14ac:dyDescent="0.25">
      <c r="E29840" s="103"/>
      <c r="F29840" s="104"/>
    </row>
    <row r="29841" spans="5:6" x14ac:dyDescent="0.25">
      <c r="E29841" s="103"/>
      <c r="F29841" s="104"/>
    </row>
    <row r="29842" spans="5:6" x14ac:dyDescent="0.25">
      <c r="E29842" s="103"/>
      <c r="F29842" s="104"/>
    </row>
    <row r="29843" spans="5:6" x14ac:dyDescent="0.25">
      <c r="E29843" s="103"/>
      <c r="F29843" s="104"/>
    </row>
    <row r="29844" spans="5:6" x14ac:dyDescent="0.25">
      <c r="E29844" s="103"/>
      <c r="F29844" s="104"/>
    </row>
    <row r="29845" spans="5:6" x14ac:dyDescent="0.25">
      <c r="E29845" s="103"/>
      <c r="F29845" s="104"/>
    </row>
    <row r="29846" spans="5:6" x14ac:dyDescent="0.25">
      <c r="E29846" s="103"/>
      <c r="F29846" s="104"/>
    </row>
    <row r="29847" spans="5:6" x14ac:dyDescent="0.25">
      <c r="E29847" s="103"/>
      <c r="F29847" s="104"/>
    </row>
    <row r="29848" spans="5:6" x14ac:dyDescent="0.25">
      <c r="E29848" s="103"/>
      <c r="F29848" s="104"/>
    </row>
    <row r="29849" spans="5:6" x14ac:dyDescent="0.25">
      <c r="E29849" s="103"/>
      <c r="F29849" s="104"/>
    </row>
    <row r="29850" spans="5:6" x14ac:dyDescent="0.25">
      <c r="E29850" s="103"/>
      <c r="F29850" s="104"/>
    </row>
    <row r="29851" spans="5:6" x14ac:dyDescent="0.25">
      <c r="E29851" s="103"/>
      <c r="F29851" s="104"/>
    </row>
    <row r="29852" spans="5:6" x14ac:dyDescent="0.25">
      <c r="E29852" s="103"/>
      <c r="F29852" s="104"/>
    </row>
    <row r="29853" spans="5:6" x14ac:dyDescent="0.25">
      <c r="E29853" s="103"/>
      <c r="F29853" s="104"/>
    </row>
    <row r="29854" spans="5:6" x14ac:dyDescent="0.25">
      <c r="E29854" s="103"/>
      <c r="F29854" s="104"/>
    </row>
    <row r="29855" spans="5:6" x14ac:dyDescent="0.25">
      <c r="E29855" s="103"/>
      <c r="F29855" s="104"/>
    </row>
    <row r="29856" spans="5:6" x14ac:dyDescent="0.25">
      <c r="E29856" s="103"/>
      <c r="F29856" s="104"/>
    </row>
    <row r="29857" spans="5:6" x14ac:dyDescent="0.25">
      <c r="E29857" s="103"/>
      <c r="F29857" s="104"/>
    </row>
    <row r="29858" spans="5:6" x14ac:dyDescent="0.25">
      <c r="E29858" s="103"/>
      <c r="F29858" s="104"/>
    </row>
    <row r="29859" spans="5:6" x14ac:dyDescent="0.25">
      <c r="E29859" s="103"/>
      <c r="F29859" s="104"/>
    </row>
    <row r="29860" spans="5:6" x14ac:dyDescent="0.25">
      <c r="E29860" s="103"/>
      <c r="F29860" s="104"/>
    </row>
    <row r="29861" spans="5:6" x14ac:dyDescent="0.25">
      <c r="E29861" s="103"/>
      <c r="F29861" s="104"/>
    </row>
    <row r="29862" spans="5:6" x14ac:dyDescent="0.25">
      <c r="E29862" s="103"/>
      <c r="F29862" s="104"/>
    </row>
    <row r="29863" spans="5:6" x14ac:dyDescent="0.25">
      <c r="E29863" s="103"/>
      <c r="F29863" s="104"/>
    </row>
    <row r="29864" spans="5:6" x14ac:dyDescent="0.25">
      <c r="E29864" s="103"/>
      <c r="F29864" s="104"/>
    </row>
    <row r="29865" spans="5:6" x14ac:dyDescent="0.25">
      <c r="E29865" s="103"/>
      <c r="F29865" s="104"/>
    </row>
    <row r="29866" spans="5:6" x14ac:dyDescent="0.25">
      <c r="E29866" s="103"/>
      <c r="F29866" s="104"/>
    </row>
    <row r="29867" spans="5:6" x14ac:dyDescent="0.25">
      <c r="E29867" s="103"/>
      <c r="F29867" s="104"/>
    </row>
    <row r="29868" spans="5:6" x14ac:dyDescent="0.25">
      <c r="E29868" s="103"/>
      <c r="F29868" s="104"/>
    </row>
    <row r="29869" spans="5:6" x14ac:dyDescent="0.25">
      <c r="E29869" s="103"/>
      <c r="F29869" s="104"/>
    </row>
    <row r="29870" spans="5:6" x14ac:dyDescent="0.25">
      <c r="E29870" s="103"/>
      <c r="F29870" s="104"/>
    </row>
    <row r="29871" spans="5:6" x14ac:dyDescent="0.25">
      <c r="E29871" s="103"/>
      <c r="F29871" s="104"/>
    </row>
    <row r="29872" spans="5:6" x14ac:dyDescent="0.25">
      <c r="E29872" s="103"/>
      <c r="F29872" s="104"/>
    </row>
    <row r="29873" spans="5:6" x14ac:dyDescent="0.25">
      <c r="E29873" s="103"/>
      <c r="F29873" s="104"/>
    </row>
    <row r="29874" spans="5:6" x14ac:dyDescent="0.25">
      <c r="E29874" s="103"/>
      <c r="F29874" s="104"/>
    </row>
    <row r="29875" spans="5:6" x14ac:dyDescent="0.25">
      <c r="E29875" s="103"/>
      <c r="F29875" s="104"/>
    </row>
    <row r="29876" spans="5:6" x14ac:dyDescent="0.25">
      <c r="E29876" s="103"/>
      <c r="F29876" s="104"/>
    </row>
    <row r="29877" spans="5:6" x14ac:dyDescent="0.25">
      <c r="E29877" s="103"/>
      <c r="F29877" s="104"/>
    </row>
    <row r="29878" spans="5:6" x14ac:dyDescent="0.25">
      <c r="E29878" s="103"/>
      <c r="F29878" s="104"/>
    </row>
    <row r="29879" spans="5:6" x14ac:dyDescent="0.25">
      <c r="E29879" s="103"/>
      <c r="F29879" s="104"/>
    </row>
    <row r="29880" spans="5:6" x14ac:dyDescent="0.25">
      <c r="E29880" s="103"/>
      <c r="F29880" s="104"/>
    </row>
    <row r="29881" spans="5:6" x14ac:dyDescent="0.25">
      <c r="E29881" s="103"/>
      <c r="F29881" s="104"/>
    </row>
    <row r="29882" spans="5:6" x14ac:dyDescent="0.25">
      <c r="E29882" s="103"/>
      <c r="F29882" s="104"/>
    </row>
    <row r="29883" spans="5:6" x14ac:dyDescent="0.25">
      <c r="E29883" s="103"/>
      <c r="F29883" s="104"/>
    </row>
    <row r="29884" spans="5:6" x14ac:dyDescent="0.25">
      <c r="E29884" s="103"/>
      <c r="F29884" s="104"/>
    </row>
    <row r="29885" spans="5:6" x14ac:dyDescent="0.25">
      <c r="E29885" s="103"/>
      <c r="F29885" s="104"/>
    </row>
    <row r="29886" spans="5:6" x14ac:dyDescent="0.25">
      <c r="E29886" s="103"/>
      <c r="F29886" s="104"/>
    </row>
    <row r="29887" spans="5:6" x14ac:dyDescent="0.25">
      <c r="E29887" s="103"/>
      <c r="F29887" s="104"/>
    </row>
    <row r="29888" spans="5:6" x14ac:dyDescent="0.25">
      <c r="E29888" s="103"/>
      <c r="F29888" s="104"/>
    </row>
    <row r="29889" spans="5:6" x14ac:dyDescent="0.25">
      <c r="E29889" s="103"/>
      <c r="F29889" s="104"/>
    </row>
    <row r="29890" spans="5:6" x14ac:dyDescent="0.25">
      <c r="E29890" s="103"/>
      <c r="F29890" s="104"/>
    </row>
    <row r="29891" spans="5:6" x14ac:dyDescent="0.25">
      <c r="E29891" s="103"/>
      <c r="F29891" s="104"/>
    </row>
    <row r="29892" spans="5:6" x14ac:dyDescent="0.25">
      <c r="E29892" s="103"/>
      <c r="F29892" s="104"/>
    </row>
    <row r="29893" spans="5:6" x14ac:dyDescent="0.25">
      <c r="E29893" s="103"/>
      <c r="F29893" s="104"/>
    </row>
    <row r="29894" spans="5:6" x14ac:dyDescent="0.25">
      <c r="E29894" s="103"/>
      <c r="F29894" s="104"/>
    </row>
    <row r="29895" spans="5:6" x14ac:dyDescent="0.25">
      <c r="E29895" s="103"/>
      <c r="F29895" s="104"/>
    </row>
    <row r="29896" spans="5:6" x14ac:dyDescent="0.25">
      <c r="E29896" s="103"/>
      <c r="F29896" s="104"/>
    </row>
    <row r="29897" spans="5:6" x14ac:dyDescent="0.25">
      <c r="E29897" s="103"/>
      <c r="F29897" s="104"/>
    </row>
    <row r="29898" spans="5:6" x14ac:dyDescent="0.25">
      <c r="E29898" s="103"/>
      <c r="F29898" s="104"/>
    </row>
    <row r="29899" spans="5:6" x14ac:dyDescent="0.25">
      <c r="E29899" s="103"/>
      <c r="F29899" s="104"/>
    </row>
    <row r="29900" spans="5:6" x14ac:dyDescent="0.25">
      <c r="E29900" s="103"/>
      <c r="F29900" s="104"/>
    </row>
    <row r="29901" spans="5:6" x14ac:dyDescent="0.25">
      <c r="E29901" s="103"/>
      <c r="F29901" s="104"/>
    </row>
    <row r="29902" spans="5:6" x14ac:dyDescent="0.25">
      <c r="E29902" s="103"/>
      <c r="F29902" s="104"/>
    </row>
    <row r="29903" spans="5:6" x14ac:dyDescent="0.25">
      <c r="E29903" s="103"/>
      <c r="F29903" s="104"/>
    </row>
    <row r="29904" spans="5:6" x14ac:dyDescent="0.25">
      <c r="E29904" s="103"/>
      <c r="F29904" s="104"/>
    </row>
    <row r="29905" spans="5:6" x14ac:dyDescent="0.25">
      <c r="E29905" s="103"/>
      <c r="F29905" s="104"/>
    </row>
    <row r="29906" spans="5:6" x14ac:dyDescent="0.25">
      <c r="E29906" s="103"/>
      <c r="F29906" s="104"/>
    </row>
    <row r="29907" spans="5:6" x14ac:dyDescent="0.25">
      <c r="E29907" s="103"/>
      <c r="F29907" s="104"/>
    </row>
    <row r="29908" spans="5:6" x14ac:dyDescent="0.25">
      <c r="E29908" s="103"/>
      <c r="F29908" s="104"/>
    </row>
    <row r="29909" spans="5:6" x14ac:dyDescent="0.25">
      <c r="E29909" s="103"/>
      <c r="F29909" s="104"/>
    </row>
    <row r="29910" spans="5:6" x14ac:dyDescent="0.25">
      <c r="E29910" s="103"/>
      <c r="F29910" s="104"/>
    </row>
    <row r="29911" spans="5:6" x14ac:dyDescent="0.25">
      <c r="E29911" s="103"/>
      <c r="F29911" s="104"/>
    </row>
    <row r="29912" spans="5:6" x14ac:dyDescent="0.25">
      <c r="E29912" s="103"/>
      <c r="F29912" s="104"/>
    </row>
    <row r="29913" spans="5:6" x14ac:dyDescent="0.25">
      <c r="E29913" s="103"/>
      <c r="F29913" s="104"/>
    </row>
    <row r="29914" spans="5:6" x14ac:dyDescent="0.25">
      <c r="E29914" s="103"/>
      <c r="F29914" s="104"/>
    </row>
    <row r="29915" spans="5:6" x14ac:dyDescent="0.25">
      <c r="E29915" s="103"/>
      <c r="F29915" s="104"/>
    </row>
    <row r="29916" spans="5:6" x14ac:dyDescent="0.25">
      <c r="E29916" s="103"/>
      <c r="F29916" s="104"/>
    </row>
    <row r="29917" spans="5:6" x14ac:dyDescent="0.25">
      <c r="E29917" s="103"/>
      <c r="F29917" s="104"/>
    </row>
    <row r="29918" spans="5:6" x14ac:dyDescent="0.25">
      <c r="E29918" s="103"/>
      <c r="F29918" s="104"/>
    </row>
    <row r="29919" spans="5:6" x14ac:dyDescent="0.25">
      <c r="E29919" s="103"/>
      <c r="F29919" s="104"/>
    </row>
    <row r="29920" spans="5:6" x14ac:dyDescent="0.25">
      <c r="E29920" s="103"/>
      <c r="F29920" s="104"/>
    </row>
    <row r="29921" spans="5:6" x14ac:dyDescent="0.25">
      <c r="E29921" s="103"/>
      <c r="F29921" s="104"/>
    </row>
    <row r="29922" spans="5:6" x14ac:dyDescent="0.25">
      <c r="E29922" s="103"/>
      <c r="F29922" s="104"/>
    </row>
    <row r="29923" spans="5:6" x14ac:dyDescent="0.25">
      <c r="E29923" s="103"/>
      <c r="F29923" s="104"/>
    </row>
    <row r="29924" spans="5:6" x14ac:dyDescent="0.25">
      <c r="E29924" s="103"/>
      <c r="F29924" s="104"/>
    </row>
    <row r="29925" spans="5:6" x14ac:dyDescent="0.25">
      <c r="E29925" s="103"/>
      <c r="F29925" s="104"/>
    </row>
    <row r="29926" spans="5:6" x14ac:dyDescent="0.25">
      <c r="E29926" s="103"/>
      <c r="F29926" s="104"/>
    </row>
    <row r="29927" spans="5:6" x14ac:dyDescent="0.25">
      <c r="E29927" s="103"/>
      <c r="F29927" s="104"/>
    </row>
    <row r="29928" spans="5:6" x14ac:dyDescent="0.25">
      <c r="E29928" s="103"/>
      <c r="F29928" s="104"/>
    </row>
    <row r="29929" spans="5:6" x14ac:dyDescent="0.25">
      <c r="E29929" s="103"/>
      <c r="F29929" s="104"/>
    </row>
    <row r="29930" spans="5:6" x14ac:dyDescent="0.25">
      <c r="E29930" s="103"/>
      <c r="F29930" s="104"/>
    </row>
    <row r="29931" spans="5:6" x14ac:dyDescent="0.25">
      <c r="E29931" s="103"/>
      <c r="F29931" s="104"/>
    </row>
    <row r="29932" spans="5:6" x14ac:dyDescent="0.25">
      <c r="E29932" s="103"/>
      <c r="F29932" s="104"/>
    </row>
    <row r="29933" spans="5:6" x14ac:dyDescent="0.25">
      <c r="E29933" s="103"/>
      <c r="F29933" s="104"/>
    </row>
    <row r="29934" spans="5:6" x14ac:dyDescent="0.25">
      <c r="E29934" s="103"/>
      <c r="F29934" s="104"/>
    </row>
    <row r="29935" spans="5:6" x14ac:dyDescent="0.25">
      <c r="E29935" s="103"/>
      <c r="F29935" s="104"/>
    </row>
    <row r="29936" spans="5:6" x14ac:dyDescent="0.25">
      <c r="E29936" s="103"/>
      <c r="F29936" s="104"/>
    </row>
    <row r="29937" spans="5:6" x14ac:dyDescent="0.25">
      <c r="E29937" s="103"/>
      <c r="F29937" s="104"/>
    </row>
    <row r="29938" spans="5:6" x14ac:dyDescent="0.25">
      <c r="E29938" s="103"/>
      <c r="F29938" s="104"/>
    </row>
    <row r="29939" spans="5:6" x14ac:dyDescent="0.25">
      <c r="E29939" s="103"/>
      <c r="F29939" s="104"/>
    </row>
    <row r="29940" spans="5:6" x14ac:dyDescent="0.25">
      <c r="E29940" s="103"/>
      <c r="F29940" s="104"/>
    </row>
    <row r="29941" spans="5:6" x14ac:dyDescent="0.25">
      <c r="E29941" s="103"/>
      <c r="F29941" s="104"/>
    </row>
    <row r="29942" spans="5:6" x14ac:dyDescent="0.25">
      <c r="E29942" s="103"/>
      <c r="F29942" s="104"/>
    </row>
    <row r="29943" spans="5:6" x14ac:dyDescent="0.25">
      <c r="E29943" s="103"/>
      <c r="F29943" s="104"/>
    </row>
    <row r="29944" spans="5:6" x14ac:dyDescent="0.25">
      <c r="E29944" s="103"/>
      <c r="F29944" s="104"/>
    </row>
    <row r="29945" spans="5:6" x14ac:dyDescent="0.25">
      <c r="E29945" s="103"/>
      <c r="F29945" s="104"/>
    </row>
    <row r="29946" spans="5:6" x14ac:dyDescent="0.25">
      <c r="E29946" s="103"/>
      <c r="F29946" s="104"/>
    </row>
    <row r="29947" spans="5:6" x14ac:dyDescent="0.25">
      <c r="E29947" s="103"/>
      <c r="F29947" s="104"/>
    </row>
    <row r="29948" spans="5:6" x14ac:dyDescent="0.25">
      <c r="E29948" s="103"/>
      <c r="F29948" s="104"/>
    </row>
    <row r="29949" spans="5:6" x14ac:dyDescent="0.25">
      <c r="E29949" s="103"/>
      <c r="F29949" s="104"/>
    </row>
    <row r="29950" spans="5:6" x14ac:dyDescent="0.25">
      <c r="E29950" s="103"/>
      <c r="F29950" s="104"/>
    </row>
    <row r="29951" spans="5:6" x14ac:dyDescent="0.25">
      <c r="E29951" s="103"/>
      <c r="F29951" s="104"/>
    </row>
    <row r="29952" spans="5:6" x14ac:dyDescent="0.25">
      <c r="E29952" s="103"/>
      <c r="F29952" s="104"/>
    </row>
    <row r="29953" spans="5:6" x14ac:dyDescent="0.25">
      <c r="E29953" s="103"/>
      <c r="F29953" s="104"/>
    </row>
    <row r="29954" spans="5:6" x14ac:dyDescent="0.25">
      <c r="E29954" s="103"/>
      <c r="F29954" s="104"/>
    </row>
    <row r="29955" spans="5:6" x14ac:dyDescent="0.25">
      <c r="E29955" s="103"/>
      <c r="F29955" s="104"/>
    </row>
    <row r="29956" spans="5:6" x14ac:dyDescent="0.25">
      <c r="E29956" s="103"/>
      <c r="F29956" s="104"/>
    </row>
    <row r="29957" spans="5:6" x14ac:dyDescent="0.25">
      <c r="E29957" s="103"/>
      <c r="F29957" s="104"/>
    </row>
    <row r="29958" spans="5:6" x14ac:dyDescent="0.25">
      <c r="E29958" s="103"/>
      <c r="F29958" s="104"/>
    </row>
    <row r="29959" spans="5:6" x14ac:dyDescent="0.25">
      <c r="E29959" s="103"/>
      <c r="F29959" s="104"/>
    </row>
    <row r="29960" spans="5:6" x14ac:dyDescent="0.25">
      <c r="E29960" s="103"/>
      <c r="F29960" s="104"/>
    </row>
    <row r="29961" spans="5:6" x14ac:dyDescent="0.25">
      <c r="E29961" s="103"/>
      <c r="F29961" s="104"/>
    </row>
    <row r="29962" spans="5:6" x14ac:dyDescent="0.25">
      <c r="E29962" s="103"/>
      <c r="F29962" s="104"/>
    </row>
    <row r="29963" spans="5:6" x14ac:dyDescent="0.25">
      <c r="E29963" s="103"/>
      <c r="F29963" s="104"/>
    </row>
    <row r="29964" spans="5:6" x14ac:dyDescent="0.25">
      <c r="E29964" s="103"/>
      <c r="F29964" s="104"/>
    </row>
    <row r="29965" spans="5:6" x14ac:dyDescent="0.25">
      <c r="E29965" s="103"/>
      <c r="F29965" s="104"/>
    </row>
    <row r="29966" spans="5:6" x14ac:dyDescent="0.25">
      <c r="E29966" s="103"/>
      <c r="F29966" s="104"/>
    </row>
    <row r="29967" spans="5:6" x14ac:dyDescent="0.25">
      <c r="E29967" s="103"/>
      <c r="F29967" s="104"/>
    </row>
    <row r="29968" spans="5:6" x14ac:dyDescent="0.25">
      <c r="E29968" s="103"/>
      <c r="F29968" s="104"/>
    </row>
    <row r="29969" spans="5:6" x14ac:dyDescent="0.25">
      <c r="E29969" s="103"/>
      <c r="F29969" s="104"/>
    </row>
    <row r="29970" spans="5:6" x14ac:dyDescent="0.25">
      <c r="E29970" s="103"/>
      <c r="F29970" s="104"/>
    </row>
    <row r="29971" spans="5:6" x14ac:dyDescent="0.25">
      <c r="E29971" s="103"/>
      <c r="F29971" s="104"/>
    </row>
    <row r="29972" spans="5:6" x14ac:dyDescent="0.25">
      <c r="E29972" s="103"/>
      <c r="F29972" s="104"/>
    </row>
    <row r="29973" spans="5:6" x14ac:dyDescent="0.25">
      <c r="E29973" s="103"/>
      <c r="F29973" s="104"/>
    </row>
    <row r="29974" spans="5:6" x14ac:dyDescent="0.25">
      <c r="E29974" s="103"/>
      <c r="F29974" s="104"/>
    </row>
    <row r="29975" spans="5:6" x14ac:dyDescent="0.25">
      <c r="E29975" s="103"/>
      <c r="F29975" s="104"/>
    </row>
    <row r="29976" spans="5:6" x14ac:dyDescent="0.25">
      <c r="E29976" s="103"/>
      <c r="F29976" s="104"/>
    </row>
    <row r="29977" spans="5:6" x14ac:dyDescent="0.25">
      <c r="E29977" s="103"/>
      <c r="F29977" s="104"/>
    </row>
    <row r="29978" spans="5:6" x14ac:dyDescent="0.25">
      <c r="E29978" s="103"/>
      <c r="F29978" s="104"/>
    </row>
    <row r="29979" spans="5:6" x14ac:dyDescent="0.25">
      <c r="E29979" s="103"/>
      <c r="F29979" s="104"/>
    </row>
    <row r="29980" spans="5:6" x14ac:dyDescent="0.25">
      <c r="E29980" s="103"/>
      <c r="F29980" s="104"/>
    </row>
    <row r="29981" spans="5:6" x14ac:dyDescent="0.25">
      <c r="E29981" s="103"/>
      <c r="F29981" s="104"/>
    </row>
    <row r="29982" spans="5:6" x14ac:dyDescent="0.25">
      <c r="E29982" s="103"/>
      <c r="F29982" s="104"/>
    </row>
    <row r="29983" spans="5:6" x14ac:dyDescent="0.25">
      <c r="E29983" s="103"/>
      <c r="F29983" s="104"/>
    </row>
    <row r="29984" spans="5:6" x14ac:dyDescent="0.25">
      <c r="E29984" s="103"/>
      <c r="F29984" s="104"/>
    </row>
    <row r="29985" spans="5:6" x14ac:dyDescent="0.25">
      <c r="E29985" s="103"/>
      <c r="F29985" s="104"/>
    </row>
    <row r="29986" spans="5:6" x14ac:dyDescent="0.25">
      <c r="E29986" s="103"/>
      <c r="F29986" s="104"/>
    </row>
    <row r="29987" spans="5:6" x14ac:dyDescent="0.25">
      <c r="E29987" s="103"/>
      <c r="F29987" s="104"/>
    </row>
    <row r="29988" spans="5:6" x14ac:dyDescent="0.25">
      <c r="E29988" s="103"/>
      <c r="F29988" s="104"/>
    </row>
    <row r="29989" spans="5:6" x14ac:dyDescent="0.25">
      <c r="E29989" s="103"/>
      <c r="F29989" s="104"/>
    </row>
    <row r="29990" spans="5:6" x14ac:dyDescent="0.25">
      <c r="E29990" s="103"/>
      <c r="F29990" s="104"/>
    </row>
    <row r="29991" spans="5:6" x14ac:dyDescent="0.25">
      <c r="E29991" s="103"/>
      <c r="F29991" s="104"/>
    </row>
    <row r="29992" spans="5:6" x14ac:dyDescent="0.25">
      <c r="E29992" s="103"/>
      <c r="F29992" s="104"/>
    </row>
    <row r="29993" spans="5:6" x14ac:dyDescent="0.25">
      <c r="E29993" s="103"/>
      <c r="F29993" s="104"/>
    </row>
    <row r="29994" spans="5:6" x14ac:dyDescent="0.25">
      <c r="E29994" s="103"/>
      <c r="F29994" s="104"/>
    </row>
    <row r="29995" spans="5:6" x14ac:dyDescent="0.25">
      <c r="E29995" s="103"/>
      <c r="F29995" s="104"/>
    </row>
    <row r="29996" spans="5:6" x14ac:dyDescent="0.25">
      <c r="E29996" s="103"/>
      <c r="F29996" s="104"/>
    </row>
    <row r="29997" spans="5:6" x14ac:dyDescent="0.25">
      <c r="E29997" s="103"/>
      <c r="F29997" s="104"/>
    </row>
    <row r="29998" spans="5:6" x14ac:dyDescent="0.25">
      <c r="E29998" s="103"/>
      <c r="F29998" s="104"/>
    </row>
    <row r="29999" spans="5:6" x14ac:dyDescent="0.25">
      <c r="E29999" s="103"/>
      <c r="F29999" s="104"/>
    </row>
    <row r="30000" spans="5:6" x14ac:dyDescent="0.25">
      <c r="E30000" s="103"/>
      <c r="F30000" s="104"/>
    </row>
    <row r="30001" spans="5:6" x14ac:dyDescent="0.25">
      <c r="E30001" s="103"/>
      <c r="F30001" s="104"/>
    </row>
    <row r="30002" spans="5:6" x14ac:dyDescent="0.25">
      <c r="E30002" s="103"/>
      <c r="F30002" s="104"/>
    </row>
    <row r="30003" spans="5:6" x14ac:dyDescent="0.25">
      <c r="E30003" s="103"/>
      <c r="F30003" s="104"/>
    </row>
    <row r="30004" spans="5:6" x14ac:dyDescent="0.25">
      <c r="E30004" s="103"/>
      <c r="F30004" s="104"/>
    </row>
    <row r="30005" spans="5:6" x14ac:dyDescent="0.25">
      <c r="E30005" s="103"/>
      <c r="F30005" s="104"/>
    </row>
    <row r="30006" spans="5:6" x14ac:dyDescent="0.25">
      <c r="E30006" s="103"/>
      <c r="F30006" s="104"/>
    </row>
    <row r="30007" spans="5:6" x14ac:dyDescent="0.25">
      <c r="E30007" s="103"/>
      <c r="F30007" s="104"/>
    </row>
    <row r="30008" spans="5:6" x14ac:dyDescent="0.25">
      <c r="E30008" s="103"/>
      <c r="F30008" s="104"/>
    </row>
    <row r="30009" spans="5:6" x14ac:dyDescent="0.25">
      <c r="E30009" s="103"/>
      <c r="F30009" s="104"/>
    </row>
    <row r="30010" spans="5:6" x14ac:dyDescent="0.25">
      <c r="E30010" s="103"/>
      <c r="F30010" s="104"/>
    </row>
    <row r="30011" spans="5:6" x14ac:dyDescent="0.25">
      <c r="E30011" s="103"/>
      <c r="F30011" s="104"/>
    </row>
    <row r="30012" spans="5:6" x14ac:dyDescent="0.25">
      <c r="E30012" s="103"/>
      <c r="F30012" s="104"/>
    </row>
    <row r="30013" spans="5:6" x14ac:dyDescent="0.25">
      <c r="E30013" s="103"/>
      <c r="F30013" s="104"/>
    </row>
    <row r="30014" spans="5:6" x14ac:dyDescent="0.25">
      <c r="E30014" s="103"/>
      <c r="F30014" s="104"/>
    </row>
    <row r="30015" spans="5:6" x14ac:dyDescent="0.25">
      <c r="E30015" s="103"/>
      <c r="F30015" s="104"/>
    </row>
    <row r="30016" spans="5:6" x14ac:dyDescent="0.25">
      <c r="E30016" s="103"/>
      <c r="F30016" s="104"/>
    </row>
    <row r="30017" spans="5:6" x14ac:dyDescent="0.25">
      <c r="E30017" s="103"/>
      <c r="F30017" s="104"/>
    </row>
    <row r="30018" spans="5:6" x14ac:dyDescent="0.25">
      <c r="E30018" s="103"/>
      <c r="F30018" s="104"/>
    </row>
    <row r="30019" spans="5:6" x14ac:dyDescent="0.25">
      <c r="E30019" s="103"/>
      <c r="F30019" s="104"/>
    </row>
    <row r="30020" spans="5:6" x14ac:dyDescent="0.25">
      <c r="E30020" s="103"/>
      <c r="F30020" s="104"/>
    </row>
    <row r="30021" spans="5:6" x14ac:dyDescent="0.25">
      <c r="E30021" s="103"/>
      <c r="F30021" s="104"/>
    </row>
    <row r="30022" spans="5:6" x14ac:dyDescent="0.25">
      <c r="E30022" s="103"/>
      <c r="F30022" s="104"/>
    </row>
    <row r="30023" spans="5:6" x14ac:dyDescent="0.25">
      <c r="E30023" s="103"/>
      <c r="F30023" s="104"/>
    </row>
    <row r="30024" spans="5:6" x14ac:dyDescent="0.25">
      <c r="E30024" s="103"/>
      <c r="F30024" s="104"/>
    </row>
    <row r="30025" spans="5:6" x14ac:dyDescent="0.25">
      <c r="E30025" s="103"/>
      <c r="F30025" s="104"/>
    </row>
    <row r="30026" spans="5:6" x14ac:dyDescent="0.25">
      <c r="E30026" s="103"/>
      <c r="F30026" s="104"/>
    </row>
    <row r="30027" spans="5:6" x14ac:dyDescent="0.25">
      <c r="E30027" s="103"/>
      <c r="F30027" s="104"/>
    </row>
    <row r="30028" spans="5:6" x14ac:dyDescent="0.25">
      <c r="E30028" s="103"/>
      <c r="F30028" s="104"/>
    </row>
    <row r="30029" spans="5:6" x14ac:dyDescent="0.25">
      <c r="E30029" s="103"/>
      <c r="F30029" s="104"/>
    </row>
    <row r="30030" spans="5:6" x14ac:dyDescent="0.25">
      <c r="E30030" s="103"/>
      <c r="F30030" s="104"/>
    </row>
    <row r="30031" spans="5:6" x14ac:dyDescent="0.25">
      <c r="E30031" s="103"/>
      <c r="F30031" s="104"/>
    </row>
    <row r="30032" spans="5:6" x14ac:dyDescent="0.25">
      <c r="E30032" s="103"/>
      <c r="F30032" s="104"/>
    </row>
    <row r="30033" spans="5:6" x14ac:dyDescent="0.25">
      <c r="E30033" s="103"/>
      <c r="F30033" s="104"/>
    </row>
    <row r="30034" spans="5:6" x14ac:dyDescent="0.25">
      <c r="E30034" s="103"/>
      <c r="F30034" s="104"/>
    </row>
    <row r="30035" spans="5:6" x14ac:dyDescent="0.25">
      <c r="E30035" s="103"/>
      <c r="F30035" s="104"/>
    </row>
    <row r="30036" spans="5:6" x14ac:dyDescent="0.25">
      <c r="E30036" s="103"/>
      <c r="F30036" s="104"/>
    </row>
    <row r="30037" spans="5:6" x14ac:dyDescent="0.25">
      <c r="E30037" s="103"/>
      <c r="F30037" s="104"/>
    </row>
    <row r="30038" spans="5:6" x14ac:dyDescent="0.25">
      <c r="E30038" s="103"/>
      <c r="F30038" s="104"/>
    </row>
    <row r="30039" spans="5:6" x14ac:dyDescent="0.25">
      <c r="E30039" s="103"/>
      <c r="F30039" s="104"/>
    </row>
    <row r="30040" spans="5:6" x14ac:dyDescent="0.25">
      <c r="E30040" s="103"/>
      <c r="F30040" s="104"/>
    </row>
    <row r="30041" spans="5:6" x14ac:dyDescent="0.25">
      <c r="E30041" s="103"/>
      <c r="F30041" s="104"/>
    </row>
    <row r="30042" spans="5:6" x14ac:dyDescent="0.25">
      <c r="E30042" s="103"/>
      <c r="F30042" s="104"/>
    </row>
    <row r="30043" spans="5:6" x14ac:dyDescent="0.25">
      <c r="E30043" s="103"/>
      <c r="F30043" s="104"/>
    </row>
    <row r="30044" spans="5:6" x14ac:dyDescent="0.25">
      <c r="E30044" s="103"/>
      <c r="F30044" s="104"/>
    </row>
    <row r="30045" spans="5:6" x14ac:dyDescent="0.25">
      <c r="E30045" s="103"/>
      <c r="F30045" s="104"/>
    </row>
    <row r="30046" spans="5:6" x14ac:dyDescent="0.25">
      <c r="E30046" s="103"/>
      <c r="F30046" s="104"/>
    </row>
    <row r="30047" spans="5:6" x14ac:dyDescent="0.25">
      <c r="E30047" s="103"/>
      <c r="F30047" s="104"/>
    </row>
    <row r="30048" spans="5:6" x14ac:dyDescent="0.25">
      <c r="E30048" s="103"/>
      <c r="F30048" s="104"/>
    </row>
    <row r="30049" spans="5:6" x14ac:dyDescent="0.25">
      <c r="E30049" s="103"/>
      <c r="F30049" s="104"/>
    </row>
    <row r="30050" spans="5:6" x14ac:dyDescent="0.25">
      <c r="E30050" s="103"/>
      <c r="F30050" s="104"/>
    </row>
    <row r="30051" spans="5:6" x14ac:dyDescent="0.25">
      <c r="E30051" s="103"/>
      <c r="F30051" s="104"/>
    </row>
    <row r="30052" spans="5:6" x14ac:dyDescent="0.25">
      <c r="E30052" s="103"/>
      <c r="F30052" s="104"/>
    </row>
    <row r="30053" spans="5:6" x14ac:dyDescent="0.25">
      <c r="E30053" s="103"/>
      <c r="F30053" s="104"/>
    </row>
    <row r="30054" spans="5:6" x14ac:dyDescent="0.25">
      <c r="E30054" s="103"/>
      <c r="F30054" s="104"/>
    </row>
    <row r="30055" spans="5:6" x14ac:dyDescent="0.25">
      <c r="E30055" s="103"/>
      <c r="F30055" s="104"/>
    </row>
    <row r="30056" spans="5:6" x14ac:dyDescent="0.25">
      <c r="E30056" s="103"/>
      <c r="F30056" s="104"/>
    </row>
    <row r="30057" spans="5:6" x14ac:dyDescent="0.25">
      <c r="E30057" s="103"/>
      <c r="F30057" s="104"/>
    </row>
    <row r="30058" spans="5:6" x14ac:dyDescent="0.25">
      <c r="E30058" s="103"/>
      <c r="F30058" s="104"/>
    </row>
    <row r="30059" spans="5:6" x14ac:dyDescent="0.25">
      <c r="E30059" s="103"/>
      <c r="F30059" s="104"/>
    </row>
    <row r="30060" spans="5:6" x14ac:dyDescent="0.25">
      <c r="E30060" s="103"/>
      <c r="F30060" s="104"/>
    </row>
    <row r="30061" spans="5:6" x14ac:dyDescent="0.25">
      <c r="E30061" s="103"/>
      <c r="F30061" s="104"/>
    </row>
    <row r="30062" spans="5:6" x14ac:dyDescent="0.25">
      <c r="E30062" s="103"/>
      <c r="F30062" s="104"/>
    </row>
    <row r="30063" spans="5:6" x14ac:dyDescent="0.25">
      <c r="E30063" s="103"/>
      <c r="F30063" s="104"/>
    </row>
    <row r="30064" spans="5:6" x14ac:dyDescent="0.25">
      <c r="E30064" s="103"/>
      <c r="F30064" s="104"/>
    </row>
    <row r="30065" spans="5:6" x14ac:dyDescent="0.25">
      <c r="E30065" s="103"/>
      <c r="F30065" s="104"/>
    </row>
    <row r="30066" spans="5:6" x14ac:dyDescent="0.25">
      <c r="E30066" s="103"/>
      <c r="F30066" s="104"/>
    </row>
    <row r="30067" spans="5:6" x14ac:dyDescent="0.25">
      <c r="E30067" s="103"/>
      <c r="F30067" s="104"/>
    </row>
    <row r="30068" spans="5:6" x14ac:dyDescent="0.25">
      <c r="E30068" s="103"/>
      <c r="F30068" s="104"/>
    </row>
    <row r="30069" spans="5:6" x14ac:dyDescent="0.25">
      <c r="E30069" s="103"/>
      <c r="F30069" s="104"/>
    </row>
    <row r="30070" spans="5:6" x14ac:dyDescent="0.25">
      <c r="E30070" s="103"/>
      <c r="F30070" s="104"/>
    </row>
    <row r="30071" spans="5:6" x14ac:dyDescent="0.25">
      <c r="E30071" s="103"/>
      <c r="F30071" s="104"/>
    </row>
    <row r="30072" spans="5:6" x14ac:dyDescent="0.25">
      <c r="E30072" s="103"/>
      <c r="F30072" s="104"/>
    </row>
    <row r="30073" spans="5:6" x14ac:dyDescent="0.25">
      <c r="E30073" s="103"/>
      <c r="F30073" s="104"/>
    </row>
    <row r="30074" spans="5:6" x14ac:dyDescent="0.25">
      <c r="E30074" s="103"/>
      <c r="F30074" s="104"/>
    </row>
    <row r="30075" spans="5:6" x14ac:dyDescent="0.25">
      <c r="E30075" s="103"/>
      <c r="F30075" s="104"/>
    </row>
    <row r="30076" spans="5:6" x14ac:dyDescent="0.25">
      <c r="E30076" s="103"/>
      <c r="F30076" s="104"/>
    </row>
    <row r="30077" spans="5:6" x14ac:dyDescent="0.25">
      <c r="E30077" s="103"/>
      <c r="F30077" s="104"/>
    </row>
    <row r="30078" spans="5:6" x14ac:dyDescent="0.25">
      <c r="E30078" s="103"/>
      <c r="F30078" s="104"/>
    </row>
    <row r="30079" spans="5:6" x14ac:dyDescent="0.25">
      <c r="E30079" s="103"/>
      <c r="F30079" s="104"/>
    </row>
    <row r="30080" spans="5:6" x14ac:dyDescent="0.25">
      <c r="E30080" s="103"/>
      <c r="F30080" s="104"/>
    </row>
    <row r="30081" spans="5:6" x14ac:dyDescent="0.25">
      <c r="E30081" s="103"/>
      <c r="F30081" s="104"/>
    </row>
    <row r="30082" spans="5:6" x14ac:dyDescent="0.25">
      <c r="E30082" s="103"/>
      <c r="F30082" s="104"/>
    </row>
    <row r="30083" spans="5:6" x14ac:dyDescent="0.25">
      <c r="E30083" s="103"/>
      <c r="F30083" s="104"/>
    </row>
    <row r="30084" spans="5:6" x14ac:dyDescent="0.25">
      <c r="E30084" s="103"/>
      <c r="F30084" s="104"/>
    </row>
    <row r="30085" spans="5:6" x14ac:dyDescent="0.25">
      <c r="E30085" s="103"/>
      <c r="F30085" s="104"/>
    </row>
    <row r="30086" spans="5:6" x14ac:dyDescent="0.25">
      <c r="E30086" s="103"/>
      <c r="F30086" s="104"/>
    </row>
    <row r="30087" spans="5:6" x14ac:dyDescent="0.25">
      <c r="E30087" s="103"/>
      <c r="F30087" s="104"/>
    </row>
    <row r="30088" spans="5:6" x14ac:dyDescent="0.25">
      <c r="E30088" s="103"/>
      <c r="F30088" s="104"/>
    </row>
    <row r="30089" spans="5:6" x14ac:dyDescent="0.25">
      <c r="E30089" s="103"/>
      <c r="F30089" s="104"/>
    </row>
    <row r="30090" spans="5:6" x14ac:dyDescent="0.25">
      <c r="E30090" s="103"/>
      <c r="F30090" s="104"/>
    </row>
    <row r="30091" spans="5:6" x14ac:dyDescent="0.25">
      <c r="E30091" s="103"/>
      <c r="F30091" s="104"/>
    </row>
    <row r="30092" spans="5:6" x14ac:dyDescent="0.25">
      <c r="E30092" s="103"/>
      <c r="F30092" s="104"/>
    </row>
    <row r="30093" spans="5:6" x14ac:dyDescent="0.25">
      <c r="E30093" s="103"/>
      <c r="F30093" s="104"/>
    </row>
    <row r="30094" spans="5:6" x14ac:dyDescent="0.25">
      <c r="E30094" s="103"/>
      <c r="F30094" s="104"/>
    </row>
    <row r="30095" spans="5:6" x14ac:dyDescent="0.25">
      <c r="E30095" s="103"/>
      <c r="F30095" s="104"/>
    </row>
    <row r="30096" spans="5:6" x14ac:dyDescent="0.25">
      <c r="E30096" s="103"/>
      <c r="F30096" s="104"/>
    </row>
    <row r="30097" spans="5:6" x14ac:dyDescent="0.25">
      <c r="E30097" s="103"/>
      <c r="F30097" s="104"/>
    </row>
    <row r="30098" spans="5:6" x14ac:dyDescent="0.25">
      <c r="E30098" s="103"/>
      <c r="F30098" s="104"/>
    </row>
    <row r="30099" spans="5:6" x14ac:dyDescent="0.25">
      <c r="E30099" s="103"/>
      <c r="F30099" s="104"/>
    </row>
    <row r="30100" spans="5:6" x14ac:dyDescent="0.25">
      <c r="E30100" s="103"/>
      <c r="F30100" s="104"/>
    </row>
    <row r="30101" spans="5:6" x14ac:dyDescent="0.25">
      <c r="E30101" s="103"/>
      <c r="F30101" s="104"/>
    </row>
    <row r="30102" spans="5:6" x14ac:dyDescent="0.25">
      <c r="E30102" s="103"/>
      <c r="F30102" s="104"/>
    </row>
    <row r="30103" spans="5:6" x14ac:dyDescent="0.25">
      <c r="E30103" s="103"/>
      <c r="F30103" s="104"/>
    </row>
    <row r="30104" spans="5:6" x14ac:dyDescent="0.25">
      <c r="E30104" s="103"/>
      <c r="F30104" s="104"/>
    </row>
    <row r="30105" spans="5:6" x14ac:dyDescent="0.25">
      <c r="E30105" s="103"/>
      <c r="F30105" s="104"/>
    </row>
    <row r="30106" spans="5:6" x14ac:dyDescent="0.25">
      <c r="E30106" s="103"/>
      <c r="F30106" s="104"/>
    </row>
    <row r="30107" spans="5:6" x14ac:dyDescent="0.25">
      <c r="E30107" s="103"/>
      <c r="F30107" s="104"/>
    </row>
    <row r="30108" spans="5:6" x14ac:dyDescent="0.25">
      <c r="E30108" s="103"/>
      <c r="F30108" s="104"/>
    </row>
    <row r="30109" spans="5:6" x14ac:dyDescent="0.25">
      <c r="E30109" s="103"/>
      <c r="F30109" s="104"/>
    </row>
    <row r="30110" spans="5:6" x14ac:dyDescent="0.25">
      <c r="E30110" s="103"/>
      <c r="F30110" s="104"/>
    </row>
    <row r="30111" spans="5:6" x14ac:dyDescent="0.25">
      <c r="E30111" s="103"/>
      <c r="F30111" s="104"/>
    </row>
    <row r="30112" spans="5:6" x14ac:dyDescent="0.25">
      <c r="E30112" s="103"/>
      <c r="F30112" s="104"/>
    </row>
    <row r="30113" spans="5:6" x14ac:dyDescent="0.25">
      <c r="E30113" s="103"/>
      <c r="F30113" s="104"/>
    </row>
    <row r="30114" spans="5:6" x14ac:dyDescent="0.25">
      <c r="E30114" s="103"/>
      <c r="F30114" s="104"/>
    </row>
    <row r="30115" spans="5:6" x14ac:dyDescent="0.25">
      <c r="E30115" s="103"/>
      <c r="F30115" s="104"/>
    </row>
    <row r="30116" spans="5:6" x14ac:dyDescent="0.25">
      <c r="E30116" s="103"/>
      <c r="F30116" s="104"/>
    </row>
    <row r="30117" spans="5:6" x14ac:dyDescent="0.25">
      <c r="E30117" s="103"/>
      <c r="F30117" s="104"/>
    </row>
    <row r="30118" spans="5:6" x14ac:dyDescent="0.25">
      <c r="E30118" s="103"/>
      <c r="F30118" s="104"/>
    </row>
    <row r="30119" spans="5:6" x14ac:dyDescent="0.25">
      <c r="E30119" s="103"/>
      <c r="F30119" s="104"/>
    </row>
    <row r="30120" spans="5:6" x14ac:dyDescent="0.25">
      <c r="E30120" s="103"/>
      <c r="F30120" s="104"/>
    </row>
    <row r="30121" spans="5:6" x14ac:dyDescent="0.25">
      <c r="E30121" s="103"/>
      <c r="F30121" s="104"/>
    </row>
    <row r="30122" spans="5:6" x14ac:dyDescent="0.25">
      <c r="E30122" s="103"/>
      <c r="F30122" s="104"/>
    </row>
    <row r="30123" spans="5:6" x14ac:dyDescent="0.25">
      <c r="E30123" s="103"/>
      <c r="F30123" s="104"/>
    </row>
    <row r="30124" spans="5:6" x14ac:dyDescent="0.25">
      <c r="E30124" s="103"/>
      <c r="F30124" s="104"/>
    </row>
    <row r="30125" spans="5:6" x14ac:dyDescent="0.25">
      <c r="E30125" s="103"/>
      <c r="F30125" s="104"/>
    </row>
    <row r="30126" spans="5:6" x14ac:dyDescent="0.25">
      <c r="E30126" s="103"/>
      <c r="F30126" s="104"/>
    </row>
    <row r="30127" spans="5:6" x14ac:dyDescent="0.25">
      <c r="E30127" s="103"/>
      <c r="F30127" s="104"/>
    </row>
    <row r="30128" spans="5:6" x14ac:dyDescent="0.25">
      <c r="E30128" s="103"/>
      <c r="F30128" s="104"/>
    </row>
    <row r="30129" spans="5:6" x14ac:dyDescent="0.25">
      <c r="E30129" s="103"/>
      <c r="F30129" s="104"/>
    </row>
    <row r="30130" spans="5:6" x14ac:dyDescent="0.25">
      <c r="E30130" s="103"/>
      <c r="F30130" s="104"/>
    </row>
    <row r="30131" spans="5:6" x14ac:dyDescent="0.25">
      <c r="E30131" s="103"/>
      <c r="F30131" s="104"/>
    </row>
    <row r="30132" spans="5:6" x14ac:dyDescent="0.25">
      <c r="E30132" s="103"/>
      <c r="F30132" s="104"/>
    </row>
    <row r="30133" spans="5:6" x14ac:dyDescent="0.25">
      <c r="E30133" s="103"/>
      <c r="F30133" s="104"/>
    </row>
    <row r="30134" spans="5:6" x14ac:dyDescent="0.25">
      <c r="E30134" s="103"/>
      <c r="F30134" s="104"/>
    </row>
    <row r="30135" spans="5:6" x14ac:dyDescent="0.25">
      <c r="E30135" s="103"/>
      <c r="F30135" s="104"/>
    </row>
    <row r="30136" spans="5:6" x14ac:dyDescent="0.25">
      <c r="E30136" s="103"/>
      <c r="F30136" s="104"/>
    </row>
    <row r="30137" spans="5:6" x14ac:dyDescent="0.25">
      <c r="E30137" s="103"/>
      <c r="F30137" s="104"/>
    </row>
    <row r="30138" spans="5:6" x14ac:dyDescent="0.25">
      <c r="E30138" s="103"/>
      <c r="F30138" s="104"/>
    </row>
    <row r="30139" spans="5:6" x14ac:dyDescent="0.25">
      <c r="E30139" s="103"/>
      <c r="F30139" s="104"/>
    </row>
    <row r="30140" spans="5:6" x14ac:dyDescent="0.25">
      <c r="E30140" s="103"/>
      <c r="F30140" s="104"/>
    </row>
    <row r="30141" spans="5:6" x14ac:dyDescent="0.25">
      <c r="E30141" s="103"/>
      <c r="F30141" s="104"/>
    </row>
    <row r="30142" spans="5:6" x14ac:dyDescent="0.25">
      <c r="E30142" s="103"/>
      <c r="F30142" s="104"/>
    </row>
    <row r="30143" spans="5:6" x14ac:dyDescent="0.25">
      <c r="E30143" s="103"/>
      <c r="F30143" s="104"/>
    </row>
    <row r="30144" spans="5:6" x14ac:dyDescent="0.25">
      <c r="E30144" s="103"/>
      <c r="F30144" s="104"/>
    </row>
    <row r="30145" spans="5:6" x14ac:dyDescent="0.25">
      <c r="E30145" s="103"/>
      <c r="F30145" s="104"/>
    </row>
    <row r="30146" spans="5:6" x14ac:dyDescent="0.25">
      <c r="E30146" s="103"/>
      <c r="F30146" s="104"/>
    </row>
    <row r="30147" spans="5:6" x14ac:dyDescent="0.25">
      <c r="E30147" s="103"/>
      <c r="F30147" s="104"/>
    </row>
    <row r="30148" spans="5:6" x14ac:dyDescent="0.25">
      <c r="E30148" s="103"/>
      <c r="F30148" s="104"/>
    </row>
    <row r="30149" spans="5:6" x14ac:dyDescent="0.25">
      <c r="E30149" s="103"/>
      <c r="F30149" s="104"/>
    </row>
    <row r="30150" spans="5:6" x14ac:dyDescent="0.25">
      <c r="E30150" s="103"/>
      <c r="F30150" s="104"/>
    </row>
    <row r="30151" spans="5:6" x14ac:dyDescent="0.25">
      <c r="E30151" s="103"/>
      <c r="F30151" s="104"/>
    </row>
    <row r="30152" spans="5:6" x14ac:dyDescent="0.25">
      <c r="E30152" s="103"/>
      <c r="F30152" s="104"/>
    </row>
    <row r="30153" spans="5:6" x14ac:dyDescent="0.25">
      <c r="E30153" s="103"/>
      <c r="F30153" s="104"/>
    </row>
    <row r="30154" spans="5:6" x14ac:dyDescent="0.25">
      <c r="E30154" s="103"/>
      <c r="F30154" s="104"/>
    </row>
    <row r="30155" spans="5:6" x14ac:dyDescent="0.25">
      <c r="E30155" s="103"/>
      <c r="F30155" s="104"/>
    </row>
    <row r="30156" spans="5:6" x14ac:dyDescent="0.25">
      <c r="E30156" s="103"/>
      <c r="F30156" s="104"/>
    </row>
    <row r="30157" spans="5:6" x14ac:dyDescent="0.25">
      <c r="E30157" s="103"/>
      <c r="F30157" s="104"/>
    </row>
    <row r="30158" spans="5:6" x14ac:dyDescent="0.25">
      <c r="E30158" s="103"/>
      <c r="F30158" s="104"/>
    </row>
    <row r="30159" spans="5:6" x14ac:dyDescent="0.25">
      <c r="E30159" s="103"/>
      <c r="F30159" s="104"/>
    </row>
    <row r="30160" spans="5:6" x14ac:dyDescent="0.25">
      <c r="E30160" s="103"/>
      <c r="F30160" s="104"/>
    </row>
    <row r="30161" spans="5:6" x14ac:dyDescent="0.25">
      <c r="E30161" s="103"/>
      <c r="F30161" s="104"/>
    </row>
    <row r="30162" spans="5:6" x14ac:dyDescent="0.25">
      <c r="E30162" s="103"/>
      <c r="F30162" s="104"/>
    </row>
    <row r="30163" spans="5:6" x14ac:dyDescent="0.25">
      <c r="E30163" s="103"/>
      <c r="F30163" s="104"/>
    </row>
    <row r="30164" spans="5:6" x14ac:dyDescent="0.25">
      <c r="E30164" s="103"/>
      <c r="F30164" s="104"/>
    </row>
    <row r="30165" spans="5:6" x14ac:dyDescent="0.25">
      <c r="E30165" s="103"/>
      <c r="F30165" s="104"/>
    </row>
    <row r="30166" spans="5:6" x14ac:dyDescent="0.25">
      <c r="E30166" s="103"/>
      <c r="F30166" s="104"/>
    </row>
    <row r="30167" spans="5:6" x14ac:dyDescent="0.25">
      <c r="E30167" s="103"/>
      <c r="F30167" s="104"/>
    </row>
    <row r="30168" spans="5:6" x14ac:dyDescent="0.25">
      <c r="E30168" s="103"/>
      <c r="F30168" s="104"/>
    </row>
    <row r="30169" spans="5:6" x14ac:dyDescent="0.25">
      <c r="E30169" s="103"/>
      <c r="F30169" s="104"/>
    </row>
    <row r="30170" spans="5:6" x14ac:dyDescent="0.25">
      <c r="E30170" s="103"/>
      <c r="F30170" s="104"/>
    </row>
    <row r="30171" spans="5:6" x14ac:dyDescent="0.25">
      <c r="E30171" s="103"/>
      <c r="F30171" s="104"/>
    </row>
    <row r="30172" spans="5:6" x14ac:dyDescent="0.25">
      <c r="E30172" s="103"/>
      <c r="F30172" s="104"/>
    </row>
    <row r="30173" spans="5:6" x14ac:dyDescent="0.25">
      <c r="E30173" s="103"/>
      <c r="F30173" s="104"/>
    </row>
    <row r="30174" spans="5:6" x14ac:dyDescent="0.25">
      <c r="E30174" s="103"/>
      <c r="F30174" s="104"/>
    </row>
    <row r="30175" spans="5:6" x14ac:dyDescent="0.25">
      <c r="E30175" s="103"/>
      <c r="F30175" s="104"/>
    </row>
    <row r="30176" spans="5:6" x14ac:dyDescent="0.25">
      <c r="E30176" s="103"/>
      <c r="F30176" s="104"/>
    </row>
    <row r="30177" spans="5:6" x14ac:dyDescent="0.25">
      <c r="E30177" s="103"/>
      <c r="F30177" s="104"/>
    </row>
    <row r="30178" spans="5:6" x14ac:dyDescent="0.25">
      <c r="E30178" s="103"/>
      <c r="F30178" s="104"/>
    </row>
    <row r="30179" spans="5:6" x14ac:dyDescent="0.25">
      <c r="E30179" s="103"/>
      <c r="F30179" s="104"/>
    </row>
    <row r="30180" spans="5:6" x14ac:dyDescent="0.25">
      <c r="E30180" s="103"/>
      <c r="F30180" s="104"/>
    </row>
    <row r="30181" spans="5:6" x14ac:dyDescent="0.25">
      <c r="E30181" s="103"/>
      <c r="F30181" s="104"/>
    </row>
    <row r="30182" spans="5:6" x14ac:dyDescent="0.25">
      <c r="E30182" s="103"/>
      <c r="F30182" s="104"/>
    </row>
    <row r="30183" spans="5:6" x14ac:dyDescent="0.25">
      <c r="E30183" s="103"/>
      <c r="F30183" s="104"/>
    </row>
    <row r="30184" spans="5:6" x14ac:dyDescent="0.25">
      <c r="E30184" s="103"/>
      <c r="F30184" s="104"/>
    </row>
    <row r="30185" spans="5:6" x14ac:dyDescent="0.25">
      <c r="E30185" s="103"/>
      <c r="F30185" s="104"/>
    </row>
    <row r="30186" spans="5:6" x14ac:dyDescent="0.25">
      <c r="E30186" s="103"/>
      <c r="F30186" s="104"/>
    </row>
    <row r="30187" spans="5:6" x14ac:dyDescent="0.25">
      <c r="E30187" s="103"/>
      <c r="F30187" s="104"/>
    </row>
    <row r="30188" spans="5:6" x14ac:dyDescent="0.25">
      <c r="E30188" s="103"/>
      <c r="F30188" s="104"/>
    </row>
    <row r="30189" spans="5:6" x14ac:dyDescent="0.25">
      <c r="E30189" s="103"/>
      <c r="F30189" s="104"/>
    </row>
    <row r="30190" spans="5:6" x14ac:dyDescent="0.25">
      <c r="E30190" s="103"/>
      <c r="F30190" s="104"/>
    </row>
    <row r="30191" spans="5:6" x14ac:dyDescent="0.25">
      <c r="E30191" s="103"/>
      <c r="F30191" s="104"/>
    </row>
    <row r="30192" spans="5:6" x14ac:dyDescent="0.25">
      <c r="E30192" s="103"/>
      <c r="F30192" s="104"/>
    </row>
    <row r="30193" spans="5:6" x14ac:dyDescent="0.25">
      <c r="E30193" s="103"/>
      <c r="F30193" s="104"/>
    </row>
    <row r="30194" spans="5:6" x14ac:dyDescent="0.25">
      <c r="E30194" s="103"/>
      <c r="F30194" s="104"/>
    </row>
    <row r="30195" spans="5:6" x14ac:dyDescent="0.25">
      <c r="E30195" s="103"/>
      <c r="F30195" s="104"/>
    </row>
    <row r="30196" spans="5:6" x14ac:dyDescent="0.25">
      <c r="E30196" s="103"/>
      <c r="F30196" s="104"/>
    </row>
    <row r="30197" spans="5:6" x14ac:dyDescent="0.25">
      <c r="E30197" s="103"/>
      <c r="F30197" s="104"/>
    </row>
    <row r="30198" spans="5:6" x14ac:dyDescent="0.25">
      <c r="E30198" s="103"/>
      <c r="F30198" s="104"/>
    </row>
    <row r="30199" spans="5:6" x14ac:dyDescent="0.25">
      <c r="E30199" s="103"/>
      <c r="F30199" s="104"/>
    </row>
    <row r="30200" spans="5:6" x14ac:dyDescent="0.25">
      <c r="E30200" s="103"/>
      <c r="F30200" s="104"/>
    </row>
    <row r="30201" spans="5:6" x14ac:dyDescent="0.25">
      <c r="E30201" s="103"/>
      <c r="F30201" s="104"/>
    </row>
    <row r="30202" spans="5:6" x14ac:dyDescent="0.25">
      <c r="E30202" s="103"/>
      <c r="F30202" s="104"/>
    </row>
    <row r="30203" spans="5:6" x14ac:dyDescent="0.25">
      <c r="E30203" s="103"/>
      <c r="F30203" s="104"/>
    </row>
    <row r="30204" spans="5:6" x14ac:dyDescent="0.25">
      <c r="E30204" s="103"/>
      <c r="F30204" s="104"/>
    </row>
    <row r="30205" spans="5:6" x14ac:dyDescent="0.25">
      <c r="E30205" s="103"/>
      <c r="F30205" s="104"/>
    </row>
    <row r="30206" spans="5:6" x14ac:dyDescent="0.25">
      <c r="E30206" s="103"/>
      <c r="F30206" s="104"/>
    </row>
    <row r="30207" spans="5:6" x14ac:dyDescent="0.25">
      <c r="E30207" s="103"/>
      <c r="F30207" s="104"/>
    </row>
    <row r="30208" spans="5:6" x14ac:dyDescent="0.25">
      <c r="E30208" s="103"/>
      <c r="F30208" s="104"/>
    </row>
    <row r="30209" spans="5:6" x14ac:dyDescent="0.25">
      <c r="E30209" s="103"/>
      <c r="F30209" s="104"/>
    </row>
    <row r="30210" spans="5:6" x14ac:dyDescent="0.25">
      <c r="E30210" s="103"/>
      <c r="F30210" s="104"/>
    </row>
    <row r="30211" spans="5:6" x14ac:dyDescent="0.25">
      <c r="E30211" s="103"/>
      <c r="F30211" s="104"/>
    </row>
    <row r="30212" spans="5:6" x14ac:dyDescent="0.25">
      <c r="E30212" s="103"/>
      <c r="F30212" s="104"/>
    </row>
    <row r="30213" spans="5:6" x14ac:dyDescent="0.25">
      <c r="E30213" s="103"/>
      <c r="F30213" s="104"/>
    </row>
    <row r="30214" spans="5:6" x14ac:dyDescent="0.25">
      <c r="E30214" s="103"/>
      <c r="F30214" s="104"/>
    </row>
    <row r="30215" spans="5:6" x14ac:dyDescent="0.25">
      <c r="E30215" s="103"/>
      <c r="F30215" s="104"/>
    </row>
    <row r="30216" spans="5:6" x14ac:dyDescent="0.25">
      <c r="E30216" s="103"/>
      <c r="F30216" s="104"/>
    </row>
    <row r="30217" spans="5:6" x14ac:dyDescent="0.25">
      <c r="E30217" s="103"/>
      <c r="F30217" s="104"/>
    </row>
    <row r="30218" spans="5:6" x14ac:dyDescent="0.25">
      <c r="E30218" s="103"/>
      <c r="F30218" s="104"/>
    </row>
    <row r="30219" spans="5:6" x14ac:dyDescent="0.25">
      <c r="E30219" s="103"/>
      <c r="F30219" s="104"/>
    </row>
    <row r="30220" spans="5:6" x14ac:dyDescent="0.25">
      <c r="E30220" s="103"/>
      <c r="F30220" s="104"/>
    </row>
    <row r="30221" spans="5:6" x14ac:dyDescent="0.25">
      <c r="E30221" s="103"/>
      <c r="F30221" s="104"/>
    </row>
    <row r="30222" spans="5:6" x14ac:dyDescent="0.25">
      <c r="E30222" s="103"/>
      <c r="F30222" s="104"/>
    </row>
    <row r="30223" spans="5:6" x14ac:dyDescent="0.25">
      <c r="E30223" s="103"/>
      <c r="F30223" s="104"/>
    </row>
    <row r="30224" spans="5:6" x14ac:dyDescent="0.25">
      <c r="E30224" s="103"/>
      <c r="F30224" s="104"/>
    </row>
    <row r="30225" spans="5:6" x14ac:dyDescent="0.25">
      <c r="E30225" s="103"/>
      <c r="F30225" s="104"/>
    </row>
    <row r="30226" spans="5:6" x14ac:dyDescent="0.25">
      <c r="E30226" s="103"/>
      <c r="F30226" s="104"/>
    </row>
    <row r="30227" spans="5:6" x14ac:dyDescent="0.25">
      <c r="E30227" s="103"/>
      <c r="F30227" s="104"/>
    </row>
    <row r="30228" spans="5:6" x14ac:dyDescent="0.25">
      <c r="E30228" s="103"/>
      <c r="F30228" s="104"/>
    </row>
    <row r="30229" spans="5:6" x14ac:dyDescent="0.25">
      <c r="E30229" s="103"/>
      <c r="F30229" s="104"/>
    </row>
    <row r="30230" spans="5:6" x14ac:dyDescent="0.25">
      <c r="E30230" s="103"/>
      <c r="F30230" s="104"/>
    </row>
    <row r="30231" spans="5:6" x14ac:dyDescent="0.25">
      <c r="E30231" s="103"/>
      <c r="F30231" s="104"/>
    </row>
    <row r="30232" spans="5:6" x14ac:dyDescent="0.25">
      <c r="E30232" s="103"/>
      <c r="F30232" s="104"/>
    </row>
    <row r="30233" spans="5:6" x14ac:dyDescent="0.25">
      <c r="E30233" s="103"/>
      <c r="F30233" s="104"/>
    </row>
    <row r="30234" spans="5:6" x14ac:dyDescent="0.25">
      <c r="E30234" s="103"/>
      <c r="F30234" s="104"/>
    </row>
    <row r="30235" spans="5:6" x14ac:dyDescent="0.25">
      <c r="E30235" s="103"/>
      <c r="F30235" s="104"/>
    </row>
    <row r="30236" spans="5:6" x14ac:dyDescent="0.25">
      <c r="E30236" s="103"/>
      <c r="F30236" s="104"/>
    </row>
    <row r="30237" spans="5:6" x14ac:dyDescent="0.25">
      <c r="E30237" s="103"/>
      <c r="F30237" s="104"/>
    </row>
    <row r="30238" spans="5:6" x14ac:dyDescent="0.25">
      <c r="E30238" s="103"/>
      <c r="F30238" s="104"/>
    </row>
    <row r="30239" spans="5:6" x14ac:dyDescent="0.25">
      <c r="E30239" s="103"/>
      <c r="F30239" s="104"/>
    </row>
    <row r="30240" spans="5:6" x14ac:dyDescent="0.25">
      <c r="E30240" s="103"/>
      <c r="F30240" s="104"/>
    </row>
    <row r="30241" spans="5:6" x14ac:dyDescent="0.25">
      <c r="E30241" s="103"/>
      <c r="F30241" s="104"/>
    </row>
    <row r="30242" spans="5:6" x14ac:dyDescent="0.25">
      <c r="E30242" s="103"/>
      <c r="F30242" s="104"/>
    </row>
    <row r="30243" spans="5:6" x14ac:dyDescent="0.25">
      <c r="E30243" s="103"/>
      <c r="F30243" s="104"/>
    </row>
    <row r="30244" spans="5:6" x14ac:dyDescent="0.25">
      <c r="E30244" s="103"/>
      <c r="F30244" s="104"/>
    </row>
    <row r="30245" spans="5:6" x14ac:dyDescent="0.25">
      <c r="E30245" s="103"/>
      <c r="F30245" s="104"/>
    </row>
    <row r="30246" spans="5:6" x14ac:dyDescent="0.25">
      <c r="E30246" s="103"/>
      <c r="F30246" s="104"/>
    </row>
    <row r="30247" spans="5:6" x14ac:dyDescent="0.25">
      <c r="E30247" s="103"/>
      <c r="F30247" s="104"/>
    </row>
    <row r="30248" spans="5:6" x14ac:dyDescent="0.25">
      <c r="E30248" s="103"/>
      <c r="F30248" s="104"/>
    </row>
    <row r="30249" spans="5:6" x14ac:dyDescent="0.25">
      <c r="E30249" s="103"/>
      <c r="F30249" s="104"/>
    </row>
    <row r="30250" spans="5:6" x14ac:dyDescent="0.25">
      <c r="E30250" s="103"/>
      <c r="F30250" s="104"/>
    </row>
    <row r="30251" spans="5:6" x14ac:dyDescent="0.25">
      <c r="E30251" s="103"/>
      <c r="F30251" s="104"/>
    </row>
    <row r="30252" spans="5:6" x14ac:dyDescent="0.25">
      <c r="E30252" s="103"/>
      <c r="F30252" s="104"/>
    </row>
    <row r="30253" spans="5:6" x14ac:dyDescent="0.25">
      <c r="E30253" s="103"/>
      <c r="F30253" s="104"/>
    </row>
    <row r="30254" spans="5:6" x14ac:dyDescent="0.25">
      <c r="E30254" s="103"/>
      <c r="F30254" s="104"/>
    </row>
    <row r="30255" spans="5:6" x14ac:dyDescent="0.25">
      <c r="E30255" s="103"/>
      <c r="F30255" s="104"/>
    </row>
    <row r="30256" spans="5:6" x14ac:dyDescent="0.25">
      <c r="E30256" s="103"/>
      <c r="F30256" s="104"/>
    </row>
    <row r="30257" spans="5:6" x14ac:dyDescent="0.25">
      <c r="E30257" s="103"/>
      <c r="F30257" s="104"/>
    </row>
    <row r="30258" spans="5:6" x14ac:dyDescent="0.25">
      <c r="E30258" s="103"/>
      <c r="F30258" s="104"/>
    </row>
    <row r="30259" spans="5:6" x14ac:dyDescent="0.25">
      <c r="E30259" s="103"/>
      <c r="F30259" s="104"/>
    </row>
    <row r="30260" spans="5:6" x14ac:dyDescent="0.25">
      <c r="E30260" s="103"/>
      <c r="F30260" s="104"/>
    </row>
    <row r="30261" spans="5:6" x14ac:dyDescent="0.25">
      <c r="E30261" s="103"/>
      <c r="F30261" s="104"/>
    </row>
    <row r="30262" spans="5:6" x14ac:dyDescent="0.25">
      <c r="E30262" s="103"/>
      <c r="F30262" s="104"/>
    </row>
    <row r="30263" spans="5:6" x14ac:dyDescent="0.25">
      <c r="E30263" s="103"/>
      <c r="F30263" s="104"/>
    </row>
    <row r="30264" spans="5:6" x14ac:dyDescent="0.25">
      <c r="E30264" s="103"/>
      <c r="F30264" s="104"/>
    </row>
    <row r="30265" spans="5:6" x14ac:dyDescent="0.25">
      <c r="E30265" s="103"/>
      <c r="F30265" s="104"/>
    </row>
    <row r="30266" spans="5:6" x14ac:dyDescent="0.25">
      <c r="E30266" s="103"/>
      <c r="F30266" s="104"/>
    </row>
    <row r="30267" spans="5:6" x14ac:dyDescent="0.25">
      <c r="E30267" s="103"/>
      <c r="F30267" s="104"/>
    </row>
    <row r="30268" spans="5:6" x14ac:dyDescent="0.25">
      <c r="E30268" s="103"/>
      <c r="F30268" s="104"/>
    </row>
    <row r="30269" spans="5:6" x14ac:dyDescent="0.25">
      <c r="E30269" s="103"/>
      <c r="F30269" s="104"/>
    </row>
    <row r="30270" spans="5:6" x14ac:dyDescent="0.25">
      <c r="E30270" s="103"/>
      <c r="F30270" s="104"/>
    </row>
    <row r="30271" spans="5:6" x14ac:dyDescent="0.25">
      <c r="E30271" s="103"/>
      <c r="F30271" s="104"/>
    </row>
    <row r="30272" spans="5:6" x14ac:dyDescent="0.25">
      <c r="E30272" s="103"/>
      <c r="F30272" s="104"/>
    </row>
    <row r="30273" spans="5:6" x14ac:dyDescent="0.25">
      <c r="E30273" s="103"/>
      <c r="F30273" s="104"/>
    </row>
    <row r="30274" spans="5:6" x14ac:dyDescent="0.25">
      <c r="E30274" s="103"/>
      <c r="F30274" s="104"/>
    </row>
    <row r="30275" spans="5:6" x14ac:dyDescent="0.25">
      <c r="E30275" s="103"/>
      <c r="F30275" s="104"/>
    </row>
    <row r="30276" spans="5:6" x14ac:dyDescent="0.25">
      <c r="E30276" s="103"/>
      <c r="F30276" s="104"/>
    </row>
    <row r="30277" spans="5:6" x14ac:dyDescent="0.25">
      <c r="E30277" s="103"/>
      <c r="F30277" s="104"/>
    </row>
    <row r="30278" spans="5:6" x14ac:dyDescent="0.25">
      <c r="E30278" s="103"/>
      <c r="F30278" s="104"/>
    </row>
    <row r="30279" spans="5:6" x14ac:dyDescent="0.25">
      <c r="E30279" s="103"/>
      <c r="F30279" s="104"/>
    </row>
    <row r="30280" spans="5:6" x14ac:dyDescent="0.25">
      <c r="E30280" s="103"/>
      <c r="F30280" s="104"/>
    </row>
    <row r="30281" spans="5:6" x14ac:dyDescent="0.25">
      <c r="E30281" s="103"/>
      <c r="F30281" s="104"/>
    </row>
    <row r="30282" spans="5:6" x14ac:dyDescent="0.25">
      <c r="E30282" s="103"/>
      <c r="F30282" s="104"/>
    </row>
    <row r="30283" spans="5:6" x14ac:dyDescent="0.25">
      <c r="E30283" s="103"/>
      <c r="F30283" s="104"/>
    </row>
    <row r="30284" spans="5:6" x14ac:dyDescent="0.25">
      <c r="E30284" s="103"/>
      <c r="F30284" s="104"/>
    </row>
    <row r="30285" spans="5:6" x14ac:dyDescent="0.25">
      <c r="E30285" s="103"/>
      <c r="F30285" s="104"/>
    </row>
    <row r="30286" spans="5:6" x14ac:dyDescent="0.25">
      <c r="E30286" s="103"/>
      <c r="F30286" s="104"/>
    </row>
    <row r="30287" spans="5:6" x14ac:dyDescent="0.25">
      <c r="E30287" s="103"/>
      <c r="F30287" s="104"/>
    </row>
    <row r="30288" spans="5:6" x14ac:dyDescent="0.25">
      <c r="E30288" s="103"/>
      <c r="F30288" s="104"/>
    </row>
    <row r="30289" spans="5:6" x14ac:dyDescent="0.25">
      <c r="E30289" s="103"/>
      <c r="F30289" s="104"/>
    </row>
    <row r="30290" spans="5:6" x14ac:dyDescent="0.25">
      <c r="E30290" s="103"/>
      <c r="F30290" s="104"/>
    </row>
    <row r="30291" spans="5:6" x14ac:dyDescent="0.25">
      <c r="E30291" s="103"/>
      <c r="F30291" s="104"/>
    </row>
    <row r="30292" spans="5:6" x14ac:dyDescent="0.25">
      <c r="E30292" s="103"/>
      <c r="F30292" s="104"/>
    </row>
    <row r="30293" spans="5:6" x14ac:dyDescent="0.25">
      <c r="E30293" s="103"/>
      <c r="F30293" s="104"/>
    </row>
    <row r="30294" spans="5:6" x14ac:dyDescent="0.25">
      <c r="E30294" s="103"/>
      <c r="F30294" s="104"/>
    </row>
    <row r="30295" spans="5:6" x14ac:dyDescent="0.25">
      <c r="E30295" s="103"/>
      <c r="F30295" s="104"/>
    </row>
    <row r="30296" spans="5:6" x14ac:dyDescent="0.25">
      <c r="E30296" s="103"/>
      <c r="F30296" s="104"/>
    </row>
    <row r="30297" spans="5:6" x14ac:dyDescent="0.25">
      <c r="E30297" s="103"/>
      <c r="F30297" s="104"/>
    </row>
    <row r="30298" spans="5:6" x14ac:dyDescent="0.25">
      <c r="E30298" s="103"/>
      <c r="F30298" s="104"/>
    </row>
    <row r="30299" spans="5:6" x14ac:dyDescent="0.25">
      <c r="E30299" s="103"/>
      <c r="F30299" s="104"/>
    </row>
    <row r="30300" spans="5:6" x14ac:dyDescent="0.25">
      <c r="E30300" s="103"/>
      <c r="F30300" s="104"/>
    </row>
    <row r="30301" spans="5:6" x14ac:dyDescent="0.25">
      <c r="E30301" s="103"/>
      <c r="F30301" s="104"/>
    </row>
    <row r="30302" spans="5:6" x14ac:dyDescent="0.25">
      <c r="E30302" s="103"/>
      <c r="F30302" s="104"/>
    </row>
    <row r="30303" spans="5:6" x14ac:dyDescent="0.25">
      <c r="E30303" s="103"/>
      <c r="F30303" s="104"/>
    </row>
    <row r="30304" spans="5:6" x14ac:dyDescent="0.25">
      <c r="E30304" s="103"/>
      <c r="F30304" s="104"/>
    </row>
    <row r="30305" spans="5:6" x14ac:dyDescent="0.25">
      <c r="E30305" s="103"/>
      <c r="F30305" s="104"/>
    </row>
    <row r="30306" spans="5:6" x14ac:dyDescent="0.25">
      <c r="E30306" s="103"/>
      <c r="F30306" s="104"/>
    </row>
    <row r="30307" spans="5:6" x14ac:dyDescent="0.25">
      <c r="E30307" s="103"/>
      <c r="F30307" s="104"/>
    </row>
    <row r="30308" spans="5:6" x14ac:dyDescent="0.25">
      <c r="E30308" s="103"/>
      <c r="F30308" s="104"/>
    </row>
    <row r="30309" spans="5:6" x14ac:dyDescent="0.25">
      <c r="E30309" s="103"/>
      <c r="F30309" s="104"/>
    </row>
    <row r="30310" spans="5:6" x14ac:dyDescent="0.25">
      <c r="E30310" s="103"/>
      <c r="F30310" s="104"/>
    </row>
    <row r="30311" spans="5:6" x14ac:dyDescent="0.25">
      <c r="E30311" s="103"/>
      <c r="F30311" s="104"/>
    </row>
    <row r="30312" spans="5:6" x14ac:dyDescent="0.25">
      <c r="E30312" s="103"/>
      <c r="F30312" s="104"/>
    </row>
    <row r="30313" spans="5:6" x14ac:dyDescent="0.25">
      <c r="E30313" s="103"/>
      <c r="F30313" s="104"/>
    </row>
    <row r="30314" spans="5:6" x14ac:dyDescent="0.25">
      <c r="E30314" s="103"/>
      <c r="F30314" s="104"/>
    </row>
    <row r="30315" spans="5:6" x14ac:dyDescent="0.25">
      <c r="E30315" s="103"/>
      <c r="F30315" s="104"/>
    </row>
    <row r="30316" spans="5:6" x14ac:dyDescent="0.25">
      <c r="E30316" s="103"/>
      <c r="F30316" s="104"/>
    </row>
    <row r="30317" spans="5:6" x14ac:dyDescent="0.25">
      <c r="E30317" s="103"/>
      <c r="F30317" s="104"/>
    </row>
    <row r="30318" spans="5:6" x14ac:dyDescent="0.25">
      <c r="E30318" s="103"/>
      <c r="F30318" s="104"/>
    </row>
    <row r="30319" spans="5:6" x14ac:dyDescent="0.25">
      <c r="E30319" s="103"/>
      <c r="F30319" s="104"/>
    </row>
    <row r="30320" spans="5:6" x14ac:dyDescent="0.25">
      <c r="E30320" s="103"/>
      <c r="F30320" s="104"/>
    </row>
    <row r="30321" spans="5:6" x14ac:dyDescent="0.25">
      <c r="E30321" s="103"/>
      <c r="F30321" s="104"/>
    </row>
    <row r="30322" spans="5:6" x14ac:dyDescent="0.25">
      <c r="E30322" s="103"/>
      <c r="F30322" s="104"/>
    </row>
    <row r="30323" spans="5:6" x14ac:dyDescent="0.25">
      <c r="E30323" s="103"/>
      <c r="F30323" s="104"/>
    </row>
    <row r="30324" spans="5:6" x14ac:dyDescent="0.25">
      <c r="E30324" s="103"/>
      <c r="F30324" s="104"/>
    </row>
    <row r="30325" spans="5:6" x14ac:dyDescent="0.25">
      <c r="E30325" s="103"/>
      <c r="F30325" s="104"/>
    </row>
    <row r="30326" spans="5:6" x14ac:dyDescent="0.25">
      <c r="E30326" s="103"/>
      <c r="F30326" s="104"/>
    </row>
    <row r="30327" spans="5:6" x14ac:dyDescent="0.25">
      <c r="E30327" s="103"/>
      <c r="F30327" s="104"/>
    </row>
    <row r="30328" spans="5:6" x14ac:dyDescent="0.25">
      <c r="E30328" s="103"/>
      <c r="F30328" s="104"/>
    </row>
    <row r="30329" spans="5:6" x14ac:dyDescent="0.25">
      <c r="E30329" s="103"/>
      <c r="F30329" s="104"/>
    </row>
    <row r="30330" spans="5:6" x14ac:dyDescent="0.25">
      <c r="E30330" s="103"/>
      <c r="F30330" s="104"/>
    </row>
    <row r="30331" spans="5:6" x14ac:dyDescent="0.25">
      <c r="E30331" s="103"/>
      <c r="F30331" s="104"/>
    </row>
    <row r="30332" spans="5:6" x14ac:dyDescent="0.25">
      <c r="E30332" s="103"/>
      <c r="F30332" s="104"/>
    </row>
    <row r="30333" spans="5:6" x14ac:dyDescent="0.25">
      <c r="E30333" s="103"/>
      <c r="F30333" s="104"/>
    </row>
    <row r="30334" spans="5:6" x14ac:dyDescent="0.25">
      <c r="E30334" s="103"/>
      <c r="F30334" s="104"/>
    </row>
    <row r="30335" spans="5:6" x14ac:dyDescent="0.25">
      <c r="E30335" s="103"/>
      <c r="F30335" s="104"/>
    </row>
    <row r="30336" spans="5:6" x14ac:dyDescent="0.25">
      <c r="E30336" s="103"/>
      <c r="F30336" s="104"/>
    </row>
    <row r="30337" spans="5:6" x14ac:dyDescent="0.25">
      <c r="E30337" s="103"/>
      <c r="F30337" s="104"/>
    </row>
    <row r="30338" spans="5:6" x14ac:dyDescent="0.25">
      <c r="E30338" s="103"/>
      <c r="F30338" s="104"/>
    </row>
    <row r="30339" spans="5:6" x14ac:dyDescent="0.25">
      <c r="E30339" s="103"/>
      <c r="F30339" s="104"/>
    </row>
    <row r="30340" spans="5:6" x14ac:dyDescent="0.25">
      <c r="E30340" s="103"/>
      <c r="F30340" s="104"/>
    </row>
    <row r="30341" spans="5:6" x14ac:dyDescent="0.25">
      <c r="E30341" s="103"/>
      <c r="F30341" s="104"/>
    </row>
    <row r="30342" spans="5:6" x14ac:dyDescent="0.25">
      <c r="E30342" s="103"/>
      <c r="F30342" s="104"/>
    </row>
    <row r="30343" spans="5:6" x14ac:dyDescent="0.25">
      <c r="E30343" s="103"/>
      <c r="F30343" s="104"/>
    </row>
    <row r="30344" spans="5:6" x14ac:dyDescent="0.25">
      <c r="E30344" s="103"/>
      <c r="F30344" s="104"/>
    </row>
    <row r="30345" spans="5:6" x14ac:dyDescent="0.25">
      <c r="E30345" s="103"/>
      <c r="F30345" s="104"/>
    </row>
    <row r="30346" spans="5:6" x14ac:dyDescent="0.25">
      <c r="E30346" s="103"/>
      <c r="F30346" s="104"/>
    </row>
    <row r="30347" spans="5:6" x14ac:dyDescent="0.25">
      <c r="E30347" s="103"/>
      <c r="F30347" s="104"/>
    </row>
    <row r="30348" spans="5:6" x14ac:dyDescent="0.25">
      <c r="E30348" s="103"/>
      <c r="F30348" s="104"/>
    </row>
    <row r="30349" spans="5:6" x14ac:dyDescent="0.25">
      <c r="E30349" s="103"/>
      <c r="F30349" s="104"/>
    </row>
    <row r="30350" spans="5:6" x14ac:dyDescent="0.25">
      <c r="E30350" s="103"/>
      <c r="F30350" s="104"/>
    </row>
    <row r="30351" spans="5:6" x14ac:dyDescent="0.25">
      <c r="E30351" s="103"/>
      <c r="F30351" s="104"/>
    </row>
    <row r="30352" spans="5:6" x14ac:dyDescent="0.25">
      <c r="E30352" s="103"/>
      <c r="F30352" s="104"/>
    </row>
    <row r="30353" spans="5:6" x14ac:dyDescent="0.25">
      <c r="E30353" s="103"/>
      <c r="F30353" s="104"/>
    </row>
    <row r="30354" spans="5:6" x14ac:dyDescent="0.25">
      <c r="E30354" s="103"/>
      <c r="F30354" s="104"/>
    </row>
    <row r="30355" spans="5:6" x14ac:dyDescent="0.25">
      <c r="E30355" s="103"/>
      <c r="F30355" s="104"/>
    </row>
    <row r="30356" spans="5:6" x14ac:dyDescent="0.25">
      <c r="E30356" s="103"/>
      <c r="F30356" s="104"/>
    </row>
    <row r="30357" spans="5:6" x14ac:dyDescent="0.25">
      <c r="E30357" s="103"/>
      <c r="F30357" s="104"/>
    </row>
    <row r="30358" spans="5:6" x14ac:dyDescent="0.25">
      <c r="E30358" s="103"/>
      <c r="F30358" s="104"/>
    </row>
    <row r="30359" spans="5:6" x14ac:dyDescent="0.25">
      <c r="E30359" s="103"/>
      <c r="F30359" s="104"/>
    </row>
    <row r="30360" spans="5:6" x14ac:dyDescent="0.25">
      <c r="E30360" s="103"/>
      <c r="F30360" s="104"/>
    </row>
    <row r="30361" spans="5:6" x14ac:dyDescent="0.25">
      <c r="E30361" s="103"/>
      <c r="F30361" s="104"/>
    </row>
    <row r="30362" spans="5:6" x14ac:dyDescent="0.25">
      <c r="E30362" s="103"/>
      <c r="F30362" s="104"/>
    </row>
    <row r="30363" spans="5:6" x14ac:dyDescent="0.25">
      <c r="E30363" s="103"/>
      <c r="F30363" s="104"/>
    </row>
    <row r="30364" spans="5:6" x14ac:dyDescent="0.25">
      <c r="E30364" s="103"/>
      <c r="F30364" s="104"/>
    </row>
    <row r="30365" spans="5:6" x14ac:dyDescent="0.25">
      <c r="E30365" s="103"/>
      <c r="F30365" s="104"/>
    </row>
    <row r="30366" spans="5:6" x14ac:dyDescent="0.25">
      <c r="E30366" s="103"/>
      <c r="F30366" s="104"/>
    </row>
    <row r="30367" spans="5:6" x14ac:dyDescent="0.25">
      <c r="E30367" s="103"/>
      <c r="F30367" s="104"/>
    </row>
    <row r="30368" spans="5:6" x14ac:dyDescent="0.25">
      <c r="E30368" s="103"/>
      <c r="F30368" s="104"/>
    </row>
    <row r="30369" spans="5:6" x14ac:dyDescent="0.25">
      <c r="E30369" s="103"/>
      <c r="F30369" s="104"/>
    </row>
    <row r="30370" spans="5:6" x14ac:dyDescent="0.25">
      <c r="E30370" s="103"/>
      <c r="F30370" s="104"/>
    </row>
    <row r="30371" spans="5:6" x14ac:dyDescent="0.25">
      <c r="E30371" s="103"/>
      <c r="F30371" s="104"/>
    </row>
    <row r="30372" spans="5:6" x14ac:dyDescent="0.25">
      <c r="E30372" s="103"/>
      <c r="F30372" s="104"/>
    </row>
    <row r="30373" spans="5:6" x14ac:dyDescent="0.25">
      <c r="E30373" s="103"/>
      <c r="F30373" s="104"/>
    </row>
    <row r="30374" spans="5:6" x14ac:dyDescent="0.25">
      <c r="E30374" s="103"/>
      <c r="F30374" s="104"/>
    </row>
    <row r="30375" spans="5:6" x14ac:dyDescent="0.25">
      <c r="E30375" s="103"/>
      <c r="F30375" s="104"/>
    </row>
    <row r="30376" spans="5:6" x14ac:dyDescent="0.25">
      <c r="E30376" s="103"/>
      <c r="F30376" s="104"/>
    </row>
    <row r="30377" spans="5:6" x14ac:dyDescent="0.25">
      <c r="E30377" s="103"/>
      <c r="F30377" s="104"/>
    </row>
    <row r="30378" spans="5:6" x14ac:dyDescent="0.25">
      <c r="E30378" s="103"/>
      <c r="F30378" s="104"/>
    </row>
    <row r="30379" spans="5:6" x14ac:dyDescent="0.25">
      <c r="E30379" s="103"/>
      <c r="F30379" s="104"/>
    </row>
    <row r="30380" spans="5:6" x14ac:dyDescent="0.25">
      <c r="E30380" s="103"/>
      <c r="F30380" s="104"/>
    </row>
    <row r="30381" spans="5:6" x14ac:dyDescent="0.25">
      <c r="E30381" s="103"/>
      <c r="F30381" s="104"/>
    </row>
    <row r="30382" spans="5:6" x14ac:dyDescent="0.25">
      <c r="E30382" s="103"/>
      <c r="F30382" s="104"/>
    </row>
    <row r="30383" spans="5:6" x14ac:dyDescent="0.25">
      <c r="E30383" s="103"/>
      <c r="F30383" s="104"/>
    </row>
    <row r="30384" spans="5:6" x14ac:dyDescent="0.25">
      <c r="E30384" s="103"/>
      <c r="F30384" s="104"/>
    </row>
    <row r="30385" spans="5:6" x14ac:dyDescent="0.25">
      <c r="E30385" s="103"/>
      <c r="F30385" s="104"/>
    </row>
    <row r="30386" spans="5:6" x14ac:dyDescent="0.25">
      <c r="E30386" s="103"/>
      <c r="F30386" s="104"/>
    </row>
    <row r="30387" spans="5:6" x14ac:dyDescent="0.25">
      <c r="E30387" s="103"/>
      <c r="F30387" s="104"/>
    </row>
    <row r="30388" spans="5:6" x14ac:dyDescent="0.25">
      <c r="E30388" s="103"/>
      <c r="F30388" s="104"/>
    </row>
    <row r="30389" spans="5:6" x14ac:dyDescent="0.25">
      <c r="E30389" s="103"/>
      <c r="F30389" s="104"/>
    </row>
    <row r="30390" spans="5:6" x14ac:dyDescent="0.25">
      <c r="E30390" s="103"/>
      <c r="F30390" s="104"/>
    </row>
    <row r="30391" spans="5:6" x14ac:dyDescent="0.25">
      <c r="E30391" s="103"/>
      <c r="F30391" s="104"/>
    </row>
    <row r="30392" spans="5:6" x14ac:dyDescent="0.25">
      <c r="E30392" s="103"/>
      <c r="F30392" s="104"/>
    </row>
    <row r="30393" spans="5:6" x14ac:dyDescent="0.25">
      <c r="E30393" s="103"/>
      <c r="F30393" s="104"/>
    </row>
    <row r="30394" spans="5:6" x14ac:dyDescent="0.25">
      <c r="E30394" s="103"/>
      <c r="F30394" s="104"/>
    </row>
    <row r="30395" spans="5:6" x14ac:dyDescent="0.25">
      <c r="E30395" s="103"/>
      <c r="F30395" s="104"/>
    </row>
    <row r="30396" spans="5:6" x14ac:dyDescent="0.25">
      <c r="E30396" s="103"/>
      <c r="F30396" s="104"/>
    </row>
    <row r="30397" spans="5:6" x14ac:dyDescent="0.25">
      <c r="E30397" s="103"/>
      <c r="F30397" s="104"/>
    </row>
    <row r="30398" spans="5:6" x14ac:dyDescent="0.25">
      <c r="E30398" s="103"/>
      <c r="F30398" s="104"/>
    </row>
    <row r="30399" spans="5:6" x14ac:dyDescent="0.25">
      <c r="E30399" s="103"/>
      <c r="F30399" s="104"/>
    </row>
    <row r="30400" spans="5:6" x14ac:dyDescent="0.25">
      <c r="E30400" s="103"/>
      <c r="F30400" s="104"/>
    </row>
    <row r="30401" spans="5:6" x14ac:dyDescent="0.25">
      <c r="E30401" s="103"/>
      <c r="F30401" s="104"/>
    </row>
    <row r="30402" spans="5:6" x14ac:dyDescent="0.25">
      <c r="E30402" s="103"/>
      <c r="F30402" s="104"/>
    </row>
    <row r="30403" spans="5:6" x14ac:dyDescent="0.25">
      <c r="E30403" s="103"/>
      <c r="F30403" s="104"/>
    </row>
    <row r="30404" spans="5:6" x14ac:dyDescent="0.25">
      <c r="E30404" s="103"/>
      <c r="F30404" s="104"/>
    </row>
    <row r="30405" spans="5:6" x14ac:dyDescent="0.25">
      <c r="E30405" s="103"/>
      <c r="F30405" s="104"/>
    </row>
    <row r="30406" spans="5:6" x14ac:dyDescent="0.25">
      <c r="E30406" s="103"/>
      <c r="F30406" s="104"/>
    </row>
    <row r="30407" spans="5:6" x14ac:dyDescent="0.25">
      <c r="E30407" s="103"/>
      <c r="F30407" s="104"/>
    </row>
    <row r="30408" spans="5:6" x14ac:dyDescent="0.25">
      <c r="E30408" s="103"/>
      <c r="F30408" s="104"/>
    </row>
    <row r="30409" spans="5:6" x14ac:dyDescent="0.25">
      <c r="E30409" s="103"/>
      <c r="F30409" s="104"/>
    </row>
    <row r="30410" spans="5:6" x14ac:dyDescent="0.25">
      <c r="E30410" s="103"/>
      <c r="F30410" s="104"/>
    </row>
    <row r="30411" spans="5:6" x14ac:dyDescent="0.25">
      <c r="E30411" s="103"/>
      <c r="F30411" s="104"/>
    </row>
    <row r="30412" spans="5:6" x14ac:dyDescent="0.25">
      <c r="E30412" s="103"/>
      <c r="F30412" s="104"/>
    </row>
    <row r="30413" spans="5:6" x14ac:dyDescent="0.25">
      <c r="E30413" s="103"/>
      <c r="F30413" s="104"/>
    </row>
    <row r="30414" spans="5:6" x14ac:dyDescent="0.25">
      <c r="E30414" s="103"/>
      <c r="F30414" s="104"/>
    </row>
    <row r="30415" spans="5:6" x14ac:dyDescent="0.25">
      <c r="E30415" s="103"/>
      <c r="F30415" s="104"/>
    </row>
    <row r="30416" spans="5:6" x14ac:dyDescent="0.25">
      <c r="E30416" s="103"/>
      <c r="F30416" s="104"/>
    </row>
    <row r="30417" spans="5:6" x14ac:dyDescent="0.25">
      <c r="E30417" s="103"/>
      <c r="F30417" s="104"/>
    </row>
    <row r="30418" spans="5:6" x14ac:dyDescent="0.25">
      <c r="E30418" s="103"/>
      <c r="F30418" s="104"/>
    </row>
    <row r="30419" spans="5:6" x14ac:dyDescent="0.25">
      <c r="E30419" s="103"/>
      <c r="F30419" s="104"/>
    </row>
    <row r="30420" spans="5:6" x14ac:dyDescent="0.25">
      <c r="E30420" s="103"/>
      <c r="F30420" s="104"/>
    </row>
    <row r="30421" spans="5:6" x14ac:dyDescent="0.25">
      <c r="E30421" s="103"/>
      <c r="F30421" s="104"/>
    </row>
    <row r="30422" spans="5:6" x14ac:dyDescent="0.25">
      <c r="E30422" s="103"/>
      <c r="F30422" s="104"/>
    </row>
    <row r="30423" spans="5:6" x14ac:dyDescent="0.25">
      <c r="E30423" s="103"/>
      <c r="F30423" s="104"/>
    </row>
    <row r="30424" spans="5:6" x14ac:dyDescent="0.25">
      <c r="E30424" s="103"/>
      <c r="F30424" s="104"/>
    </row>
    <row r="30425" spans="5:6" x14ac:dyDescent="0.25">
      <c r="E30425" s="103"/>
      <c r="F30425" s="104"/>
    </row>
    <row r="30426" spans="5:6" x14ac:dyDescent="0.25">
      <c r="E30426" s="103"/>
      <c r="F30426" s="104"/>
    </row>
    <row r="30427" spans="5:6" x14ac:dyDescent="0.25">
      <c r="E30427" s="103"/>
      <c r="F30427" s="104"/>
    </row>
    <row r="30428" spans="5:6" x14ac:dyDescent="0.25">
      <c r="E30428" s="103"/>
      <c r="F30428" s="104"/>
    </row>
    <row r="30429" spans="5:6" x14ac:dyDescent="0.25">
      <c r="E30429" s="103"/>
      <c r="F30429" s="104"/>
    </row>
    <row r="30430" spans="5:6" x14ac:dyDescent="0.25">
      <c r="E30430" s="103"/>
      <c r="F30430" s="104"/>
    </row>
    <row r="30431" spans="5:6" x14ac:dyDescent="0.25">
      <c r="E30431" s="103"/>
      <c r="F30431" s="104"/>
    </row>
    <row r="30432" spans="5:6" x14ac:dyDescent="0.25">
      <c r="E30432" s="103"/>
      <c r="F30432" s="104"/>
    </row>
    <row r="30433" spans="5:6" x14ac:dyDescent="0.25">
      <c r="E30433" s="103"/>
      <c r="F30433" s="104"/>
    </row>
    <row r="30434" spans="5:6" x14ac:dyDescent="0.25">
      <c r="E30434" s="103"/>
      <c r="F30434" s="104"/>
    </row>
    <row r="30435" spans="5:6" x14ac:dyDescent="0.25">
      <c r="E30435" s="103"/>
      <c r="F30435" s="104"/>
    </row>
    <row r="30436" spans="5:6" x14ac:dyDescent="0.25">
      <c r="E30436" s="103"/>
      <c r="F30436" s="104"/>
    </row>
    <row r="30437" spans="5:6" x14ac:dyDescent="0.25">
      <c r="E30437" s="103"/>
      <c r="F30437" s="104"/>
    </row>
    <row r="30438" spans="5:6" x14ac:dyDescent="0.25">
      <c r="E30438" s="103"/>
      <c r="F30438" s="104"/>
    </row>
    <row r="30439" spans="5:6" x14ac:dyDescent="0.25">
      <c r="E30439" s="103"/>
      <c r="F30439" s="104"/>
    </row>
    <row r="30440" spans="5:6" x14ac:dyDescent="0.25">
      <c r="E30440" s="103"/>
      <c r="F30440" s="104"/>
    </row>
    <row r="30441" spans="5:6" x14ac:dyDescent="0.25">
      <c r="E30441" s="103"/>
      <c r="F30441" s="104"/>
    </row>
    <row r="30442" spans="5:6" x14ac:dyDescent="0.25">
      <c r="E30442" s="103"/>
      <c r="F30442" s="104"/>
    </row>
    <row r="30443" spans="5:6" x14ac:dyDescent="0.25">
      <c r="E30443" s="103"/>
      <c r="F30443" s="104"/>
    </row>
    <row r="30444" spans="5:6" x14ac:dyDescent="0.25">
      <c r="E30444" s="103"/>
      <c r="F30444" s="104"/>
    </row>
    <row r="30445" spans="5:6" x14ac:dyDescent="0.25">
      <c r="E30445" s="103"/>
      <c r="F30445" s="104"/>
    </row>
    <row r="30446" spans="5:6" x14ac:dyDescent="0.25">
      <c r="E30446" s="103"/>
      <c r="F30446" s="104"/>
    </row>
    <row r="30447" spans="5:6" x14ac:dyDescent="0.25">
      <c r="E30447" s="103"/>
      <c r="F30447" s="104"/>
    </row>
    <row r="30448" spans="5:6" x14ac:dyDescent="0.25">
      <c r="E30448" s="103"/>
      <c r="F30448" s="104"/>
    </row>
    <row r="30449" spans="5:6" x14ac:dyDescent="0.25">
      <c r="E30449" s="103"/>
      <c r="F30449" s="104"/>
    </row>
    <row r="30450" spans="5:6" x14ac:dyDescent="0.25">
      <c r="E30450" s="103"/>
      <c r="F30450" s="104"/>
    </row>
    <row r="30451" spans="5:6" x14ac:dyDescent="0.25">
      <c r="E30451" s="103"/>
      <c r="F30451" s="104"/>
    </row>
    <row r="30452" spans="5:6" x14ac:dyDescent="0.25">
      <c r="E30452" s="103"/>
      <c r="F30452" s="104"/>
    </row>
    <row r="30453" spans="5:6" x14ac:dyDescent="0.25">
      <c r="E30453" s="103"/>
      <c r="F30453" s="104"/>
    </row>
    <row r="30454" spans="5:6" x14ac:dyDescent="0.25">
      <c r="E30454" s="103"/>
      <c r="F30454" s="104"/>
    </row>
    <row r="30455" spans="5:6" x14ac:dyDescent="0.25">
      <c r="E30455" s="103"/>
      <c r="F30455" s="104"/>
    </row>
    <row r="30456" spans="5:6" x14ac:dyDescent="0.25">
      <c r="E30456" s="103"/>
      <c r="F30456" s="104"/>
    </row>
    <row r="30457" spans="5:6" x14ac:dyDescent="0.25">
      <c r="E30457" s="103"/>
      <c r="F30457" s="104"/>
    </row>
    <row r="30458" spans="5:6" x14ac:dyDescent="0.25">
      <c r="E30458" s="103"/>
      <c r="F30458" s="104"/>
    </row>
    <row r="30459" spans="5:6" x14ac:dyDescent="0.25">
      <c r="E30459" s="103"/>
      <c r="F30459" s="104"/>
    </row>
    <row r="30460" spans="5:6" x14ac:dyDescent="0.25">
      <c r="E30460" s="103"/>
      <c r="F30460" s="104"/>
    </row>
    <row r="30461" spans="5:6" x14ac:dyDescent="0.25">
      <c r="E30461" s="103"/>
      <c r="F30461" s="104"/>
    </row>
    <row r="30462" spans="5:6" x14ac:dyDescent="0.25">
      <c r="E30462" s="103"/>
      <c r="F30462" s="104"/>
    </row>
    <row r="30463" spans="5:6" x14ac:dyDescent="0.25">
      <c r="E30463" s="103"/>
      <c r="F30463" s="104"/>
    </row>
    <row r="30464" spans="5:6" x14ac:dyDescent="0.25">
      <c r="E30464" s="103"/>
      <c r="F30464" s="104"/>
    </row>
    <row r="30465" spans="5:6" x14ac:dyDescent="0.25">
      <c r="E30465" s="103"/>
      <c r="F30465" s="104"/>
    </row>
    <row r="30466" spans="5:6" x14ac:dyDescent="0.25">
      <c r="E30466" s="103"/>
      <c r="F30466" s="104"/>
    </row>
    <row r="30467" spans="5:6" x14ac:dyDescent="0.25">
      <c r="E30467" s="103"/>
      <c r="F30467" s="104"/>
    </row>
    <row r="30468" spans="5:6" x14ac:dyDescent="0.25">
      <c r="E30468" s="103"/>
      <c r="F30468" s="104"/>
    </row>
    <row r="30469" spans="5:6" x14ac:dyDescent="0.25">
      <c r="E30469" s="103"/>
      <c r="F30469" s="104"/>
    </row>
    <row r="30470" spans="5:6" x14ac:dyDescent="0.25">
      <c r="E30470" s="103"/>
      <c r="F30470" s="104"/>
    </row>
    <row r="30471" spans="5:6" x14ac:dyDescent="0.25">
      <c r="E30471" s="103"/>
      <c r="F30471" s="104"/>
    </row>
    <row r="30472" spans="5:6" x14ac:dyDescent="0.25">
      <c r="E30472" s="103"/>
      <c r="F30472" s="104"/>
    </row>
    <row r="30473" spans="5:6" x14ac:dyDescent="0.25">
      <c r="E30473" s="103"/>
      <c r="F30473" s="104"/>
    </row>
    <row r="30474" spans="5:6" x14ac:dyDescent="0.25">
      <c r="E30474" s="103"/>
      <c r="F30474" s="104"/>
    </row>
    <row r="30475" spans="5:6" x14ac:dyDescent="0.25">
      <c r="E30475" s="103"/>
      <c r="F30475" s="104"/>
    </row>
    <row r="30476" spans="5:6" x14ac:dyDescent="0.25">
      <c r="E30476" s="103"/>
      <c r="F30476" s="104"/>
    </row>
    <row r="30477" spans="5:6" x14ac:dyDescent="0.25">
      <c r="E30477" s="103"/>
      <c r="F30477" s="104"/>
    </row>
    <row r="30478" spans="5:6" x14ac:dyDescent="0.25">
      <c r="E30478" s="103"/>
      <c r="F30478" s="104"/>
    </row>
    <row r="30479" spans="5:6" x14ac:dyDescent="0.25">
      <c r="E30479" s="103"/>
      <c r="F30479" s="104"/>
    </row>
    <row r="30480" spans="5:6" x14ac:dyDescent="0.25">
      <c r="E30480" s="103"/>
      <c r="F30480" s="104"/>
    </row>
    <row r="30481" spans="5:6" x14ac:dyDescent="0.25">
      <c r="E30481" s="103"/>
      <c r="F30481" s="104"/>
    </row>
    <row r="30482" spans="5:6" x14ac:dyDescent="0.25">
      <c r="E30482" s="103"/>
      <c r="F30482" s="104"/>
    </row>
    <row r="30483" spans="5:6" x14ac:dyDescent="0.25">
      <c r="E30483" s="103"/>
      <c r="F30483" s="104"/>
    </row>
    <row r="30484" spans="5:6" x14ac:dyDescent="0.25">
      <c r="E30484" s="103"/>
      <c r="F30484" s="104"/>
    </row>
    <row r="30485" spans="5:6" x14ac:dyDescent="0.25">
      <c r="E30485" s="103"/>
      <c r="F30485" s="104"/>
    </row>
    <row r="30486" spans="5:6" x14ac:dyDescent="0.25">
      <c r="E30486" s="103"/>
      <c r="F30486" s="104"/>
    </row>
    <row r="30487" spans="5:6" x14ac:dyDescent="0.25">
      <c r="E30487" s="103"/>
      <c r="F30487" s="104"/>
    </row>
    <row r="30488" spans="5:6" x14ac:dyDescent="0.25">
      <c r="E30488" s="103"/>
      <c r="F30488" s="104"/>
    </row>
    <row r="30489" spans="5:6" x14ac:dyDescent="0.25">
      <c r="E30489" s="103"/>
      <c r="F30489" s="104"/>
    </row>
    <row r="30490" spans="5:6" x14ac:dyDescent="0.25">
      <c r="E30490" s="103"/>
      <c r="F30490" s="104"/>
    </row>
    <row r="30491" spans="5:6" x14ac:dyDescent="0.25">
      <c r="E30491" s="103"/>
      <c r="F30491" s="104"/>
    </row>
    <row r="30492" spans="5:6" x14ac:dyDescent="0.25">
      <c r="E30492" s="103"/>
      <c r="F30492" s="104"/>
    </row>
    <row r="30493" spans="5:6" x14ac:dyDescent="0.25">
      <c r="E30493" s="103"/>
      <c r="F30493" s="104"/>
    </row>
    <row r="30494" spans="5:6" x14ac:dyDescent="0.25">
      <c r="E30494" s="103"/>
      <c r="F30494" s="104"/>
    </row>
    <row r="30495" spans="5:6" x14ac:dyDescent="0.25">
      <c r="E30495" s="103"/>
      <c r="F30495" s="104"/>
    </row>
    <row r="30496" spans="5:6" x14ac:dyDescent="0.25">
      <c r="E30496" s="103"/>
      <c r="F30496" s="104"/>
    </row>
    <row r="30497" spans="5:6" x14ac:dyDescent="0.25">
      <c r="E30497" s="103"/>
      <c r="F30497" s="104"/>
    </row>
    <row r="30498" spans="5:6" x14ac:dyDescent="0.25">
      <c r="E30498" s="103"/>
      <c r="F30498" s="104"/>
    </row>
    <row r="30499" spans="5:6" x14ac:dyDescent="0.25">
      <c r="E30499" s="103"/>
      <c r="F30499" s="104"/>
    </row>
    <row r="30500" spans="5:6" x14ac:dyDescent="0.25">
      <c r="E30500" s="103"/>
      <c r="F30500" s="104"/>
    </row>
    <row r="30501" spans="5:6" x14ac:dyDescent="0.25">
      <c r="E30501" s="103"/>
      <c r="F30501" s="104"/>
    </row>
    <row r="30502" spans="5:6" x14ac:dyDescent="0.25">
      <c r="E30502" s="103"/>
      <c r="F30502" s="104"/>
    </row>
    <row r="30503" spans="5:6" x14ac:dyDescent="0.25">
      <c r="E30503" s="103"/>
      <c r="F30503" s="104"/>
    </row>
    <row r="30504" spans="5:6" x14ac:dyDescent="0.25">
      <c r="E30504" s="103"/>
      <c r="F30504" s="104"/>
    </row>
    <row r="30505" spans="5:6" x14ac:dyDescent="0.25">
      <c r="E30505" s="103"/>
      <c r="F30505" s="104"/>
    </row>
    <row r="30506" spans="5:6" x14ac:dyDescent="0.25">
      <c r="E30506" s="103"/>
      <c r="F30506" s="104"/>
    </row>
    <row r="30507" spans="5:6" x14ac:dyDescent="0.25">
      <c r="E30507" s="103"/>
      <c r="F30507" s="104"/>
    </row>
    <row r="30508" spans="5:6" x14ac:dyDescent="0.25">
      <c r="E30508" s="103"/>
      <c r="F30508" s="104"/>
    </row>
    <row r="30509" spans="5:6" x14ac:dyDescent="0.25">
      <c r="E30509" s="103"/>
      <c r="F30509" s="104"/>
    </row>
    <row r="30510" spans="5:6" x14ac:dyDescent="0.25">
      <c r="E30510" s="103"/>
      <c r="F30510" s="104"/>
    </row>
    <row r="30511" spans="5:6" x14ac:dyDescent="0.25">
      <c r="E30511" s="103"/>
      <c r="F30511" s="104"/>
    </row>
    <row r="30512" spans="5:6" x14ac:dyDescent="0.25">
      <c r="E30512" s="103"/>
      <c r="F30512" s="104"/>
    </row>
    <row r="30513" spans="5:6" x14ac:dyDescent="0.25">
      <c r="E30513" s="103"/>
      <c r="F30513" s="104"/>
    </row>
    <row r="30514" spans="5:6" x14ac:dyDescent="0.25">
      <c r="E30514" s="103"/>
      <c r="F30514" s="104"/>
    </row>
    <row r="30515" spans="5:6" x14ac:dyDescent="0.25">
      <c r="E30515" s="103"/>
      <c r="F30515" s="104"/>
    </row>
    <row r="30516" spans="5:6" x14ac:dyDescent="0.25">
      <c r="E30516" s="103"/>
      <c r="F30516" s="104"/>
    </row>
    <row r="30517" spans="5:6" x14ac:dyDescent="0.25">
      <c r="E30517" s="103"/>
      <c r="F30517" s="104"/>
    </row>
    <row r="30518" spans="5:6" x14ac:dyDescent="0.25">
      <c r="E30518" s="103"/>
      <c r="F30518" s="104"/>
    </row>
    <row r="30519" spans="5:6" x14ac:dyDescent="0.25">
      <c r="E30519" s="103"/>
      <c r="F30519" s="104"/>
    </row>
    <row r="30520" spans="5:6" x14ac:dyDescent="0.25">
      <c r="E30520" s="103"/>
      <c r="F30520" s="104"/>
    </row>
    <row r="30521" spans="5:6" x14ac:dyDescent="0.25">
      <c r="E30521" s="103"/>
      <c r="F30521" s="104"/>
    </row>
    <row r="30522" spans="5:6" x14ac:dyDescent="0.25">
      <c r="E30522" s="103"/>
      <c r="F30522" s="104"/>
    </row>
    <row r="30523" spans="5:6" x14ac:dyDescent="0.25">
      <c r="E30523" s="103"/>
      <c r="F30523" s="104"/>
    </row>
    <row r="30524" spans="5:6" x14ac:dyDescent="0.25">
      <c r="E30524" s="103"/>
      <c r="F30524" s="104"/>
    </row>
    <row r="30525" spans="5:6" x14ac:dyDescent="0.25">
      <c r="E30525" s="103"/>
      <c r="F30525" s="104"/>
    </row>
    <row r="30526" spans="5:6" x14ac:dyDescent="0.25">
      <c r="E30526" s="103"/>
      <c r="F30526" s="104"/>
    </row>
    <row r="30527" spans="5:6" x14ac:dyDescent="0.25">
      <c r="E30527" s="103"/>
      <c r="F30527" s="104"/>
    </row>
    <row r="30528" spans="5:6" x14ac:dyDescent="0.25">
      <c r="E30528" s="103"/>
      <c r="F30528" s="104"/>
    </row>
    <row r="30529" spans="5:6" x14ac:dyDescent="0.25">
      <c r="E30529" s="103"/>
      <c r="F30529" s="104"/>
    </row>
    <row r="30530" spans="5:6" x14ac:dyDescent="0.25">
      <c r="E30530" s="103"/>
      <c r="F30530" s="104"/>
    </row>
    <row r="30531" spans="5:6" x14ac:dyDescent="0.25">
      <c r="E30531" s="103"/>
      <c r="F30531" s="104"/>
    </row>
    <row r="30532" spans="5:6" x14ac:dyDescent="0.25">
      <c r="E30532" s="103"/>
      <c r="F30532" s="104"/>
    </row>
    <row r="30533" spans="5:6" x14ac:dyDescent="0.25">
      <c r="E30533" s="103"/>
      <c r="F30533" s="104"/>
    </row>
    <row r="30534" spans="5:6" x14ac:dyDescent="0.25">
      <c r="E30534" s="103"/>
      <c r="F30534" s="104"/>
    </row>
    <row r="30535" spans="5:6" x14ac:dyDescent="0.25">
      <c r="E30535" s="103"/>
      <c r="F30535" s="104"/>
    </row>
    <row r="30536" spans="5:6" x14ac:dyDescent="0.25">
      <c r="E30536" s="103"/>
      <c r="F30536" s="104"/>
    </row>
    <row r="30537" spans="5:6" x14ac:dyDescent="0.25">
      <c r="E30537" s="103"/>
      <c r="F30537" s="104"/>
    </row>
    <row r="30538" spans="5:6" x14ac:dyDescent="0.25">
      <c r="E30538" s="103"/>
      <c r="F30538" s="104"/>
    </row>
    <row r="30539" spans="5:6" x14ac:dyDescent="0.25">
      <c r="E30539" s="103"/>
      <c r="F30539" s="104"/>
    </row>
    <row r="30540" spans="5:6" x14ac:dyDescent="0.25">
      <c r="E30540" s="103"/>
      <c r="F30540" s="104"/>
    </row>
    <row r="30541" spans="5:6" x14ac:dyDescent="0.25">
      <c r="E30541" s="103"/>
      <c r="F30541" s="104"/>
    </row>
    <row r="30542" spans="5:6" x14ac:dyDescent="0.25">
      <c r="E30542" s="103"/>
      <c r="F30542" s="104"/>
    </row>
    <row r="30543" spans="5:6" x14ac:dyDescent="0.25">
      <c r="E30543" s="103"/>
      <c r="F30543" s="104"/>
    </row>
    <row r="30544" spans="5:6" x14ac:dyDescent="0.25">
      <c r="E30544" s="103"/>
      <c r="F30544" s="104"/>
    </row>
    <row r="30545" spans="5:6" x14ac:dyDescent="0.25">
      <c r="E30545" s="103"/>
      <c r="F30545" s="104"/>
    </row>
    <row r="30546" spans="5:6" x14ac:dyDescent="0.25">
      <c r="E30546" s="103"/>
      <c r="F30546" s="104"/>
    </row>
    <row r="30547" spans="5:6" x14ac:dyDescent="0.25">
      <c r="E30547" s="103"/>
      <c r="F30547" s="104"/>
    </row>
    <row r="30548" spans="5:6" x14ac:dyDescent="0.25">
      <c r="E30548" s="103"/>
      <c r="F30548" s="104"/>
    </row>
    <row r="30549" spans="5:6" x14ac:dyDescent="0.25">
      <c r="E30549" s="103"/>
      <c r="F30549" s="104"/>
    </row>
    <row r="30550" spans="5:6" x14ac:dyDescent="0.25">
      <c r="E30550" s="103"/>
      <c r="F30550" s="104"/>
    </row>
    <row r="30551" spans="5:6" x14ac:dyDescent="0.25">
      <c r="E30551" s="103"/>
      <c r="F30551" s="104"/>
    </row>
    <row r="30552" spans="5:6" x14ac:dyDescent="0.25">
      <c r="E30552" s="103"/>
      <c r="F30552" s="104"/>
    </row>
    <row r="30553" spans="5:6" x14ac:dyDescent="0.25">
      <c r="E30553" s="103"/>
      <c r="F30553" s="104"/>
    </row>
    <row r="30554" spans="5:6" x14ac:dyDescent="0.25">
      <c r="E30554" s="103"/>
      <c r="F30554" s="104"/>
    </row>
    <row r="30555" spans="5:6" x14ac:dyDescent="0.25">
      <c r="E30555" s="103"/>
      <c r="F30555" s="104"/>
    </row>
    <row r="30556" spans="5:6" x14ac:dyDescent="0.25">
      <c r="E30556" s="103"/>
      <c r="F30556" s="104"/>
    </row>
    <row r="30557" spans="5:6" x14ac:dyDescent="0.25">
      <c r="E30557" s="103"/>
      <c r="F30557" s="104"/>
    </row>
    <row r="30558" spans="5:6" x14ac:dyDescent="0.25">
      <c r="E30558" s="103"/>
      <c r="F30558" s="104"/>
    </row>
    <row r="30559" spans="5:6" x14ac:dyDescent="0.25">
      <c r="E30559" s="103"/>
      <c r="F30559" s="104"/>
    </row>
    <row r="30560" spans="5:6" x14ac:dyDescent="0.25">
      <c r="E30560" s="103"/>
      <c r="F30560" s="104"/>
    </row>
    <row r="30561" spans="5:6" x14ac:dyDescent="0.25">
      <c r="E30561" s="103"/>
      <c r="F30561" s="104"/>
    </row>
    <row r="30562" spans="5:6" x14ac:dyDescent="0.25">
      <c r="E30562" s="103"/>
      <c r="F30562" s="104"/>
    </row>
    <row r="30563" spans="5:6" x14ac:dyDescent="0.25">
      <c r="E30563" s="103"/>
      <c r="F30563" s="104"/>
    </row>
    <row r="30564" spans="5:6" x14ac:dyDescent="0.25">
      <c r="E30564" s="103"/>
      <c r="F30564" s="104"/>
    </row>
    <row r="30565" spans="5:6" x14ac:dyDescent="0.25">
      <c r="E30565" s="103"/>
      <c r="F30565" s="104"/>
    </row>
    <row r="30566" spans="5:6" x14ac:dyDescent="0.25">
      <c r="E30566" s="103"/>
      <c r="F30566" s="104"/>
    </row>
    <row r="30567" spans="5:6" x14ac:dyDescent="0.25">
      <c r="E30567" s="103"/>
      <c r="F30567" s="104"/>
    </row>
    <row r="30568" spans="5:6" x14ac:dyDescent="0.25">
      <c r="E30568" s="103"/>
      <c r="F30568" s="104"/>
    </row>
    <row r="30569" spans="5:6" x14ac:dyDescent="0.25">
      <c r="E30569" s="103"/>
      <c r="F30569" s="104"/>
    </row>
    <row r="30570" spans="5:6" x14ac:dyDescent="0.25">
      <c r="E30570" s="103"/>
      <c r="F30570" s="104"/>
    </row>
    <row r="30571" spans="5:6" x14ac:dyDescent="0.25">
      <c r="E30571" s="103"/>
      <c r="F30571" s="104"/>
    </row>
    <row r="30572" spans="5:6" x14ac:dyDescent="0.25">
      <c r="E30572" s="103"/>
      <c r="F30572" s="104"/>
    </row>
    <row r="30573" spans="5:6" x14ac:dyDescent="0.25">
      <c r="E30573" s="103"/>
      <c r="F30573" s="104"/>
    </row>
    <row r="30574" spans="5:6" x14ac:dyDescent="0.25">
      <c r="E30574" s="103"/>
      <c r="F30574" s="104"/>
    </row>
    <row r="30575" spans="5:6" x14ac:dyDescent="0.25">
      <c r="E30575" s="103"/>
      <c r="F30575" s="104"/>
    </row>
    <row r="30576" spans="5:6" x14ac:dyDescent="0.25">
      <c r="E30576" s="103"/>
      <c r="F30576" s="104"/>
    </row>
    <row r="30577" spans="5:6" x14ac:dyDescent="0.25">
      <c r="E30577" s="103"/>
      <c r="F30577" s="104"/>
    </row>
    <row r="30578" spans="5:6" x14ac:dyDescent="0.25">
      <c r="E30578" s="103"/>
      <c r="F30578" s="104"/>
    </row>
    <row r="30579" spans="5:6" x14ac:dyDescent="0.25">
      <c r="E30579" s="103"/>
      <c r="F30579" s="104"/>
    </row>
    <row r="30580" spans="5:6" x14ac:dyDescent="0.25">
      <c r="E30580" s="103"/>
      <c r="F30580" s="104"/>
    </row>
    <row r="30581" spans="5:6" x14ac:dyDescent="0.25">
      <c r="E30581" s="103"/>
      <c r="F30581" s="104"/>
    </row>
    <row r="30582" spans="5:6" x14ac:dyDescent="0.25">
      <c r="E30582" s="103"/>
      <c r="F30582" s="104"/>
    </row>
    <row r="30583" spans="5:6" x14ac:dyDescent="0.25">
      <c r="E30583" s="103"/>
      <c r="F30583" s="104"/>
    </row>
    <row r="30584" spans="5:6" x14ac:dyDescent="0.25">
      <c r="E30584" s="103"/>
      <c r="F30584" s="104"/>
    </row>
    <row r="30585" spans="5:6" x14ac:dyDescent="0.25">
      <c r="E30585" s="103"/>
      <c r="F30585" s="104"/>
    </row>
    <row r="30586" spans="5:6" x14ac:dyDescent="0.25">
      <c r="E30586" s="103"/>
      <c r="F30586" s="104"/>
    </row>
    <row r="30587" spans="5:6" x14ac:dyDescent="0.25">
      <c r="E30587" s="103"/>
      <c r="F30587" s="104"/>
    </row>
    <row r="30588" spans="5:6" x14ac:dyDescent="0.25">
      <c r="E30588" s="103"/>
      <c r="F30588" s="104"/>
    </row>
    <row r="30589" spans="5:6" x14ac:dyDescent="0.25">
      <c r="E30589" s="103"/>
      <c r="F30589" s="104"/>
    </row>
    <row r="30590" spans="5:6" x14ac:dyDescent="0.25">
      <c r="E30590" s="103"/>
      <c r="F30590" s="104"/>
    </row>
    <row r="30591" spans="5:6" x14ac:dyDescent="0.25">
      <c r="E30591" s="103"/>
      <c r="F30591" s="104"/>
    </row>
    <row r="30592" spans="5:6" x14ac:dyDescent="0.25">
      <c r="E30592" s="103"/>
      <c r="F30592" s="104"/>
    </row>
    <row r="30593" spans="5:6" x14ac:dyDescent="0.25">
      <c r="E30593" s="103"/>
      <c r="F30593" s="104"/>
    </row>
    <row r="30594" spans="5:6" x14ac:dyDescent="0.25">
      <c r="E30594" s="103"/>
      <c r="F30594" s="104"/>
    </row>
    <row r="30595" spans="5:6" x14ac:dyDescent="0.25">
      <c r="E30595" s="103"/>
      <c r="F30595" s="104"/>
    </row>
    <row r="30596" spans="5:6" x14ac:dyDescent="0.25">
      <c r="E30596" s="103"/>
      <c r="F30596" s="104"/>
    </row>
    <row r="30597" spans="5:6" x14ac:dyDescent="0.25">
      <c r="E30597" s="103"/>
      <c r="F30597" s="104"/>
    </row>
    <row r="30598" spans="5:6" x14ac:dyDescent="0.25">
      <c r="E30598" s="103"/>
      <c r="F30598" s="104"/>
    </row>
    <row r="30599" spans="5:6" x14ac:dyDescent="0.25">
      <c r="E30599" s="103"/>
      <c r="F30599" s="104"/>
    </row>
    <row r="30600" spans="5:6" x14ac:dyDescent="0.25">
      <c r="E30600" s="103"/>
      <c r="F30600" s="104"/>
    </row>
    <row r="30601" spans="5:6" x14ac:dyDescent="0.25">
      <c r="E30601" s="103"/>
      <c r="F30601" s="104"/>
    </row>
    <row r="30602" spans="5:6" x14ac:dyDescent="0.25">
      <c r="E30602" s="103"/>
      <c r="F30602" s="104"/>
    </row>
    <row r="30603" spans="5:6" x14ac:dyDescent="0.25">
      <c r="E30603" s="103"/>
      <c r="F30603" s="104"/>
    </row>
    <row r="30604" spans="5:6" x14ac:dyDescent="0.25">
      <c r="E30604" s="103"/>
      <c r="F30604" s="104"/>
    </row>
    <row r="30605" spans="5:6" x14ac:dyDescent="0.25">
      <c r="E30605" s="103"/>
      <c r="F30605" s="104"/>
    </row>
    <row r="30606" spans="5:6" x14ac:dyDescent="0.25">
      <c r="E30606" s="103"/>
      <c r="F30606" s="104"/>
    </row>
    <row r="30607" spans="5:6" x14ac:dyDescent="0.25">
      <c r="E30607" s="103"/>
      <c r="F30607" s="104"/>
    </row>
    <row r="30608" spans="5:6" x14ac:dyDescent="0.25">
      <c r="E30608" s="103"/>
      <c r="F30608" s="104"/>
    </row>
    <row r="30609" spans="5:6" x14ac:dyDescent="0.25">
      <c r="E30609" s="103"/>
      <c r="F30609" s="104"/>
    </row>
    <row r="30610" spans="5:6" x14ac:dyDescent="0.25">
      <c r="E30610" s="103"/>
      <c r="F30610" s="104"/>
    </row>
    <row r="30611" spans="5:6" x14ac:dyDescent="0.25">
      <c r="E30611" s="103"/>
      <c r="F30611" s="104"/>
    </row>
    <row r="30612" spans="5:6" x14ac:dyDescent="0.25">
      <c r="E30612" s="103"/>
      <c r="F30612" s="104"/>
    </row>
    <row r="30613" spans="5:6" x14ac:dyDescent="0.25">
      <c r="E30613" s="103"/>
      <c r="F30613" s="104"/>
    </row>
    <row r="30614" spans="5:6" x14ac:dyDescent="0.25">
      <c r="E30614" s="103"/>
      <c r="F30614" s="104"/>
    </row>
    <row r="30615" spans="5:6" x14ac:dyDescent="0.25">
      <c r="E30615" s="103"/>
      <c r="F30615" s="104"/>
    </row>
    <row r="30616" spans="5:6" x14ac:dyDescent="0.25">
      <c r="E30616" s="103"/>
      <c r="F30616" s="104"/>
    </row>
    <row r="30617" spans="5:6" x14ac:dyDescent="0.25">
      <c r="E30617" s="103"/>
      <c r="F30617" s="104"/>
    </row>
    <row r="30618" spans="5:6" x14ac:dyDescent="0.25">
      <c r="E30618" s="103"/>
      <c r="F30618" s="104"/>
    </row>
    <row r="30619" spans="5:6" x14ac:dyDescent="0.25">
      <c r="E30619" s="103"/>
      <c r="F30619" s="104"/>
    </row>
    <row r="30620" spans="5:6" x14ac:dyDescent="0.25">
      <c r="E30620" s="103"/>
      <c r="F30620" s="104"/>
    </row>
    <row r="30621" spans="5:6" x14ac:dyDescent="0.25">
      <c r="E30621" s="103"/>
      <c r="F30621" s="104"/>
    </row>
    <row r="30622" spans="5:6" x14ac:dyDescent="0.25">
      <c r="E30622" s="103"/>
      <c r="F30622" s="104"/>
    </row>
    <row r="30623" spans="5:6" x14ac:dyDescent="0.25">
      <c r="E30623" s="103"/>
      <c r="F30623" s="104"/>
    </row>
    <row r="30624" spans="5:6" x14ac:dyDescent="0.25">
      <c r="E30624" s="103"/>
      <c r="F30624" s="104"/>
    </row>
    <row r="30625" spans="5:6" x14ac:dyDescent="0.25">
      <c r="E30625" s="103"/>
      <c r="F30625" s="104"/>
    </row>
    <row r="30626" spans="5:6" x14ac:dyDescent="0.25">
      <c r="E30626" s="103"/>
      <c r="F30626" s="104"/>
    </row>
    <row r="30627" spans="5:6" x14ac:dyDescent="0.25">
      <c r="E30627" s="103"/>
      <c r="F30627" s="104"/>
    </row>
    <row r="30628" spans="5:6" x14ac:dyDescent="0.25">
      <c r="E30628" s="103"/>
      <c r="F30628" s="104"/>
    </row>
    <row r="30629" spans="5:6" x14ac:dyDescent="0.25">
      <c r="E30629" s="103"/>
      <c r="F30629" s="104"/>
    </row>
    <row r="30630" spans="5:6" x14ac:dyDescent="0.25">
      <c r="E30630" s="103"/>
      <c r="F30630" s="104"/>
    </row>
    <row r="30631" spans="5:6" x14ac:dyDescent="0.25">
      <c r="E30631" s="103"/>
      <c r="F30631" s="104"/>
    </row>
    <row r="30632" spans="5:6" x14ac:dyDescent="0.25">
      <c r="E30632" s="103"/>
      <c r="F30632" s="104"/>
    </row>
    <row r="30633" spans="5:6" x14ac:dyDescent="0.25">
      <c r="E30633" s="103"/>
      <c r="F30633" s="104"/>
    </row>
    <row r="30634" spans="5:6" x14ac:dyDescent="0.25">
      <c r="E30634" s="103"/>
      <c r="F30634" s="104"/>
    </row>
    <row r="30635" spans="5:6" x14ac:dyDescent="0.25">
      <c r="E30635" s="103"/>
      <c r="F30635" s="104"/>
    </row>
    <row r="30636" spans="5:6" x14ac:dyDescent="0.25">
      <c r="E30636" s="103"/>
      <c r="F30636" s="104"/>
    </row>
    <row r="30637" spans="5:6" x14ac:dyDescent="0.25">
      <c r="E30637" s="103"/>
      <c r="F30637" s="104"/>
    </row>
    <row r="30638" spans="5:6" x14ac:dyDescent="0.25">
      <c r="E30638" s="103"/>
      <c r="F30638" s="104"/>
    </row>
    <row r="30639" spans="5:6" x14ac:dyDescent="0.25">
      <c r="E30639" s="103"/>
      <c r="F30639" s="104"/>
    </row>
    <row r="30640" spans="5:6" x14ac:dyDescent="0.25">
      <c r="E30640" s="103"/>
      <c r="F30640" s="104"/>
    </row>
    <row r="30641" spans="5:6" x14ac:dyDescent="0.25">
      <c r="E30641" s="103"/>
      <c r="F30641" s="104"/>
    </row>
    <row r="30642" spans="5:6" x14ac:dyDescent="0.25">
      <c r="E30642" s="103"/>
      <c r="F30642" s="104"/>
    </row>
    <row r="30643" spans="5:6" x14ac:dyDescent="0.25">
      <c r="E30643" s="103"/>
      <c r="F30643" s="104"/>
    </row>
    <row r="30644" spans="5:6" x14ac:dyDescent="0.25">
      <c r="E30644" s="103"/>
      <c r="F30644" s="104"/>
    </row>
    <row r="30645" spans="5:6" x14ac:dyDescent="0.25">
      <c r="E30645" s="103"/>
      <c r="F30645" s="104"/>
    </row>
    <row r="30646" spans="5:6" x14ac:dyDescent="0.25">
      <c r="E30646" s="103"/>
      <c r="F30646" s="104"/>
    </row>
    <row r="30647" spans="5:6" x14ac:dyDescent="0.25">
      <c r="E30647" s="103"/>
      <c r="F30647" s="104"/>
    </row>
    <row r="30648" spans="5:6" x14ac:dyDescent="0.25">
      <c r="E30648" s="103"/>
      <c r="F30648" s="104"/>
    </row>
    <row r="30649" spans="5:6" x14ac:dyDescent="0.25">
      <c r="E30649" s="103"/>
      <c r="F30649" s="104"/>
    </row>
    <row r="30650" spans="5:6" x14ac:dyDescent="0.25">
      <c r="E30650" s="103"/>
      <c r="F30650" s="104"/>
    </row>
    <row r="30651" spans="5:6" x14ac:dyDescent="0.25">
      <c r="E30651" s="103"/>
      <c r="F30651" s="104"/>
    </row>
    <row r="30652" spans="5:6" x14ac:dyDescent="0.25">
      <c r="E30652" s="103"/>
      <c r="F30652" s="104"/>
    </row>
    <row r="30653" spans="5:6" x14ac:dyDescent="0.25">
      <c r="E30653" s="103"/>
      <c r="F30653" s="104"/>
    </row>
    <row r="30654" spans="5:6" x14ac:dyDescent="0.25">
      <c r="E30654" s="103"/>
      <c r="F30654" s="104"/>
    </row>
    <row r="30655" spans="5:6" x14ac:dyDescent="0.25">
      <c r="E30655" s="103"/>
      <c r="F30655" s="104"/>
    </row>
    <row r="30656" spans="5:6" x14ac:dyDescent="0.25">
      <c r="E30656" s="103"/>
      <c r="F30656" s="104"/>
    </row>
    <row r="30657" spans="5:6" x14ac:dyDescent="0.25">
      <c r="E30657" s="103"/>
      <c r="F30657" s="104"/>
    </row>
    <row r="30658" spans="5:6" x14ac:dyDescent="0.25">
      <c r="E30658" s="103"/>
      <c r="F30658" s="104"/>
    </row>
    <row r="30659" spans="5:6" x14ac:dyDescent="0.25">
      <c r="E30659" s="103"/>
      <c r="F30659" s="104"/>
    </row>
    <row r="30660" spans="5:6" x14ac:dyDescent="0.25">
      <c r="E30660" s="103"/>
      <c r="F30660" s="104"/>
    </row>
    <row r="30661" spans="5:6" x14ac:dyDescent="0.25">
      <c r="E30661" s="103"/>
      <c r="F30661" s="104"/>
    </row>
    <row r="30662" spans="5:6" x14ac:dyDescent="0.25">
      <c r="E30662" s="103"/>
      <c r="F30662" s="104"/>
    </row>
    <row r="30663" spans="5:6" x14ac:dyDescent="0.25">
      <c r="E30663" s="103"/>
      <c r="F30663" s="104"/>
    </row>
    <row r="30664" spans="5:6" x14ac:dyDescent="0.25">
      <c r="E30664" s="103"/>
      <c r="F30664" s="104"/>
    </row>
    <row r="30665" spans="5:6" x14ac:dyDescent="0.25">
      <c r="E30665" s="103"/>
      <c r="F30665" s="104"/>
    </row>
    <row r="30666" spans="5:6" x14ac:dyDescent="0.25">
      <c r="E30666" s="103"/>
      <c r="F30666" s="104"/>
    </row>
    <row r="30667" spans="5:6" x14ac:dyDescent="0.25">
      <c r="E30667" s="103"/>
      <c r="F30667" s="104"/>
    </row>
    <row r="30668" spans="5:6" x14ac:dyDescent="0.25">
      <c r="E30668" s="103"/>
      <c r="F30668" s="104"/>
    </row>
    <row r="30669" spans="5:6" x14ac:dyDescent="0.25">
      <c r="E30669" s="103"/>
      <c r="F30669" s="104"/>
    </row>
    <row r="30670" spans="5:6" x14ac:dyDescent="0.25">
      <c r="E30670" s="103"/>
      <c r="F30670" s="104"/>
    </row>
    <row r="30671" spans="5:6" x14ac:dyDescent="0.25">
      <c r="E30671" s="103"/>
      <c r="F30671" s="104"/>
    </row>
    <row r="30672" spans="5:6" x14ac:dyDescent="0.25">
      <c r="E30672" s="103"/>
      <c r="F30672" s="104"/>
    </row>
    <row r="30673" spans="5:6" x14ac:dyDescent="0.25">
      <c r="E30673" s="103"/>
      <c r="F30673" s="104"/>
    </row>
    <row r="30674" spans="5:6" x14ac:dyDescent="0.25">
      <c r="E30674" s="103"/>
      <c r="F30674" s="104"/>
    </row>
    <row r="30675" spans="5:6" x14ac:dyDescent="0.25">
      <c r="E30675" s="103"/>
      <c r="F30675" s="104"/>
    </row>
    <row r="30676" spans="5:6" x14ac:dyDescent="0.25">
      <c r="E30676" s="103"/>
      <c r="F30676" s="104"/>
    </row>
    <row r="30677" spans="5:6" x14ac:dyDescent="0.25">
      <c r="E30677" s="103"/>
      <c r="F30677" s="104"/>
    </row>
    <row r="30678" spans="5:6" x14ac:dyDescent="0.25">
      <c r="E30678" s="103"/>
      <c r="F30678" s="104"/>
    </row>
    <row r="30679" spans="5:6" x14ac:dyDescent="0.25">
      <c r="E30679" s="103"/>
      <c r="F30679" s="104"/>
    </row>
    <row r="30680" spans="5:6" x14ac:dyDescent="0.25">
      <c r="E30680" s="103"/>
      <c r="F30680" s="104"/>
    </row>
    <row r="30681" spans="5:6" x14ac:dyDescent="0.25">
      <c r="E30681" s="103"/>
      <c r="F30681" s="104"/>
    </row>
    <row r="30682" spans="5:6" x14ac:dyDescent="0.25">
      <c r="E30682" s="103"/>
      <c r="F30682" s="104"/>
    </row>
    <row r="30683" spans="5:6" x14ac:dyDescent="0.25">
      <c r="E30683" s="103"/>
      <c r="F30683" s="104"/>
    </row>
    <row r="30684" spans="5:6" x14ac:dyDescent="0.25">
      <c r="E30684" s="103"/>
      <c r="F30684" s="104"/>
    </row>
    <row r="30685" spans="5:6" x14ac:dyDescent="0.25">
      <c r="E30685" s="103"/>
      <c r="F30685" s="104"/>
    </row>
    <row r="30686" spans="5:6" x14ac:dyDescent="0.25">
      <c r="E30686" s="103"/>
      <c r="F30686" s="104"/>
    </row>
    <row r="30687" spans="5:6" x14ac:dyDescent="0.25">
      <c r="E30687" s="103"/>
      <c r="F30687" s="104"/>
    </row>
    <row r="30688" spans="5:6" x14ac:dyDescent="0.25">
      <c r="E30688" s="103"/>
      <c r="F30688" s="104"/>
    </row>
    <row r="30689" spans="5:6" x14ac:dyDescent="0.25">
      <c r="E30689" s="103"/>
      <c r="F30689" s="104"/>
    </row>
    <row r="30690" spans="5:6" x14ac:dyDescent="0.25">
      <c r="E30690" s="103"/>
      <c r="F30690" s="104"/>
    </row>
    <row r="30691" spans="5:6" x14ac:dyDescent="0.25">
      <c r="E30691" s="103"/>
      <c r="F30691" s="104"/>
    </row>
    <row r="30692" spans="5:6" x14ac:dyDescent="0.25">
      <c r="E30692" s="103"/>
      <c r="F30692" s="104"/>
    </row>
    <row r="30693" spans="5:6" x14ac:dyDescent="0.25">
      <c r="E30693" s="103"/>
      <c r="F30693" s="104"/>
    </row>
    <row r="30694" spans="5:6" x14ac:dyDescent="0.25">
      <c r="E30694" s="103"/>
      <c r="F30694" s="104"/>
    </row>
    <row r="30695" spans="5:6" x14ac:dyDescent="0.25">
      <c r="E30695" s="103"/>
      <c r="F30695" s="104"/>
    </row>
    <row r="30696" spans="5:6" x14ac:dyDescent="0.25">
      <c r="E30696" s="103"/>
      <c r="F30696" s="104"/>
    </row>
    <row r="30697" spans="5:6" x14ac:dyDescent="0.25">
      <c r="E30697" s="103"/>
      <c r="F30697" s="104"/>
    </row>
    <row r="30698" spans="5:6" x14ac:dyDescent="0.25">
      <c r="E30698" s="103"/>
      <c r="F30698" s="104"/>
    </row>
    <row r="30699" spans="5:6" x14ac:dyDescent="0.25">
      <c r="E30699" s="103"/>
      <c r="F30699" s="104"/>
    </row>
    <row r="30700" spans="5:6" x14ac:dyDescent="0.25">
      <c r="E30700" s="103"/>
      <c r="F30700" s="104"/>
    </row>
    <row r="30701" spans="5:6" x14ac:dyDescent="0.25">
      <c r="E30701" s="103"/>
      <c r="F30701" s="104"/>
    </row>
    <row r="30702" spans="5:6" x14ac:dyDescent="0.25">
      <c r="E30702" s="103"/>
      <c r="F30702" s="104"/>
    </row>
    <row r="30703" spans="5:6" x14ac:dyDescent="0.25">
      <c r="E30703" s="103"/>
      <c r="F30703" s="104"/>
    </row>
    <row r="30704" spans="5:6" x14ac:dyDescent="0.25">
      <c r="E30704" s="103"/>
      <c r="F30704" s="104"/>
    </row>
    <row r="30705" spans="5:6" x14ac:dyDescent="0.25">
      <c r="E30705" s="103"/>
      <c r="F30705" s="104"/>
    </row>
    <row r="30706" spans="5:6" x14ac:dyDescent="0.25">
      <c r="E30706" s="103"/>
      <c r="F30706" s="104"/>
    </row>
    <row r="30707" spans="5:6" x14ac:dyDescent="0.25">
      <c r="E30707" s="103"/>
      <c r="F30707" s="104"/>
    </row>
    <row r="30708" spans="5:6" x14ac:dyDescent="0.25">
      <c r="E30708" s="103"/>
      <c r="F30708" s="104"/>
    </row>
    <row r="30709" spans="5:6" x14ac:dyDescent="0.25">
      <c r="E30709" s="103"/>
      <c r="F30709" s="104"/>
    </row>
    <row r="30710" spans="5:6" x14ac:dyDescent="0.25">
      <c r="E30710" s="103"/>
      <c r="F30710" s="104"/>
    </row>
    <row r="30711" spans="5:6" x14ac:dyDescent="0.25">
      <c r="E30711" s="103"/>
      <c r="F30711" s="104"/>
    </row>
    <row r="30712" spans="5:6" x14ac:dyDescent="0.25">
      <c r="E30712" s="103"/>
      <c r="F30712" s="104"/>
    </row>
    <row r="30713" spans="5:6" x14ac:dyDescent="0.25">
      <c r="E30713" s="103"/>
      <c r="F30713" s="104"/>
    </row>
    <row r="30714" spans="5:6" x14ac:dyDescent="0.25">
      <c r="E30714" s="103"/>
      <c r="F30714" s="104"/>
    </row>
    <row r="30715" spans="5:6" x14ac:dyDescent="0.25">
      <c r="E30715" s="103"/>
      <c r="F30715" s="104"/>
    </row>
    <row r="30716" spans="5:6" x14ac:dyDescent="0.25">
      <c r="E30716" s="103"/>
      <c r="F30716" s="104"/>
    </row>
    <row r="30717" spans="5:6" x14ac:dyDescent="0.25">
      <c r="E30717" s="103"/>
      <c r="F30717" s="104"/>
    </row>
    <row r="30718" spans="5:6" x14ac:dyDescent="0.25">
      <c r="E30718" s="103"/>
      <c r="F30718" s="104"/>
    </row>
    <row r="30719" spans="5:6" x14ac:dyDescent="0.25">
      <c r="E30719" s="103"/>
      <c r="F30719" s="104"/>
    </row>
    <row r="30720" spans="5:6" x14ac:dyDescent="0.25">
      <c r="E30720" s="103"/>
      <c r="F30720" s="104"/>
    </row>
    <row r="30721" spans="5:6" x14ac:dyDescent="0.25">
      <c r="E30721" s="103"/>
      <c r="F30721" s="104"/>
    </row>
    <row r="30722" spans="5:6" x14ac:dyDescent="0.25">
      <c r="E30722" s="103"/>
      <c r="F30722" s="104"/>
    </row>
    <row r="30723" spans="5:6" x14ac:dyDescent="0.25">
      <c r="E30723" s="103"/>
      <c r="F30723" s="104"/>
    </row>
    <row r="30724" spans="5:6" x14ac:dyDescent="0.25">
      <c r="E30724" s="103"/>
      <c r="F30724" s="104"/>
    </row>
    <row r="30725" spans="5:6" x14ac:dyDescent="0.25">
      <c r="E30725" s="103"/>
      <c r="F30725" s="104"/>
    </row>
    <row r="30726" spans="5:6" x14ac:dyDescent="0.25">
      <c r="E30726" s="103"/>
      <c r="F30726" s="104"/>
    </row>
    <row r="30727" spans="5:6" x14ac:dyDescent="0.25">
      <c r="E30727" s="103"/>
      <c r="F30727" s="104"/>
    </row>
    <row r="30728" spans="5:6" x14ac:dyDescent="0.25">
      <c r="E30728" s="103"/>
      <c r="F30728" s="104"/>
    </row>
    <row r="30729" spans="5:6" x14ac:dyDescent="0.25">
      <c r="E30729" s="103"/>
      <c r="F30729" s="104"/>
    </row>
    <row r="30730" spans="5:6" x14ac:dyDescent="0.25">
      <c r="E30730" s="103"/>
      <c r="F30730" s="104"/>
    </row>
    <row r="30731" spans="5:6" x14ac:dyDescent="0.25">
      <c r="E30731" s="103"/>
      <c r="F30731" s="104"/>
    </row>
    <row r="30732" spans="5:6" x14ac:dyDescent="0.25">
      <c r="E30732" s="103"/>
      <c r="F30732" s="104"/>
    </row>
    <row r="30733" spans="5:6" x14ac:dyDescent="0.25">
      <c r="E30733" s="103"/>
      <c r="F30733" s="104"/>
    </row>
    <row r="30734" spans="5:6" x14ac:dyDescent="0.25">
      <c r="E30734" s="103"/>
      <c r="F30734" s="104"/>
    </row>
    <row r="30735" spans="5:6" x14ac:dyDescent="0.25">
      <c r="E30735" s="103"/>
      <c r="F30735" s="104"/>
    </row>
    <row r="30736" spans="5:6" x14ac:dyDescent="0.25">
      <c r="E30736" s="103"/>
      <c r="F30736" s="104"/>
    </row>
    <row r="30737" spans="5:6" x14ac:dyDescent="0.25">
      <c r="E30737" s="103"/>
      <c r="F30737" s="104"/>
    </row>
    <row r="30738" spans="5:6" x14ac:dyDescent="0.25">
      <c r="E30738" s="103"/>
      <c r="F30738" s="104"/>
    </row>
    <row r="30739" spans="5:6" x14ac:dyDescent="0.25">
      <c r="E30739" s="103"/>
      <c r="F30739" s="104"/>
    </row>
    <row r="30740" spans="5:6" x14ac:dyDescent="0.25">
      <c r="E30740" s="103"/>
      <c r="F30740" s="104"/>
    </row>
    <row r="30741" spans="5:6" x14ac:dyDescent="0.25">
      <c r="E30741" s="103"/>
      <c r="F30741" s="104"/>
    </row>
    <row r="30742" spans="5:6" x14ac:dyDescent="0.25">
      <c r="E30742" s="103"/>
      <c r="F30742" s="104"/>
    </row>
    <row r="30743" spans="5:6" x14ac:dyDescent="0.25">
      <c r="E30743" s="103"/>
      <c r="F30743" s="104"/>
    </row>
    <row r="30744" spans="5:6" x14ac:dyDescent="0.25">
      <c r="E30744" s="103"/>
      <c r="F30744" s="104"/>
    </row>
    <row r="30745" spans="5:6" x14ac:dyDescent="0.25">
      <c r="E30745" s="103"/>
      <c r="F30745" s="104"/>
    </row>
    <row r="30746" spans="5:6" x14ac:dyDescent="0.25">
      <c r="E30746" s="103"/>
      <c r="F30746" s="104"/>
    </row>
    <row r="30747" spans="5:6" x14ac:dyDescent="0.25">
      <c r="E30747" s="103"/>
      <c r="F30747" s="104"/>
    </row>
    <row r="30748" spans="5:6" x14ac:dyDescent="0.25">
      <c r="E30748" s="103"/>
      <c r="F30748" s="104"/>
    </row>
    <row r="30749" spans="5:6" x14ac:dyDescent="0.25">
      <c r="E30749" s="103"/>
      <c r="F30749" s="104"/>
    </row>
    <row r="30750" spans="5:6" x14ac:dyDescent="0.25">
      <c r="E30750" s="103"/>
      <c r="F30750" s="104"/>
    </row>
    <row r="30751" spans="5:6" x14ac:dyDescent="0.25">
      <c r="E30751" s="103"/>
      <c r="F30751" s="104"/>
    </row>
    <row r="30752" spans="5:6" x14ac:dyDescent="0.25">
      <c r="E30752" s="103"/>
      <c r="F30752" s="104"/>
    </row>
    <row r="30753" spans="5:6" x14ac:dyDescent="0.25">
      <c r="E30753" s="103"/>
      <c r="F30753" s="104"/>
    </row>
    <row r="30754" spans="5:6" x14ac:dyDescent="0.25">
      <c r="E30754" s="103"/>
      <c r="F30754" s="104"/>
    </row>
    <row r="30755" spans="5:6" x14ac:dyDescent="0.25">
      <c r="E30755" s="103"/>
      <c r="F30755" s="104"/>
    </row>
    <row r="30756" spans="5:6" x14ac:dyDescent="0.25">
      <c r="E30756" s="103"/>
      <c r="F30756" s="104"/>
    </row>
    <row r="30757" spans="5:6" x14ac:dyDescent="0.25">
      <c r="E30757" s="103"/>
      <c r="F30757" s="104"/>
    </row>
    <row r="30758" spans="5:6" x14ac:dyDescent="0.25">
      <c r="E30758" s="103"/>
      <c r="F30758" s="104"/>
    </row>
    <row r="30759" spans="5:6" x14ac:dyDescent="0.25">
      <c r="E30759" s="103"/>
      <c r="F30759" s="104"/>
    </row>
    <row r="30760" spans="5:6" x14ac:dyDescent="0.25">
      <c r="E30760" s="103"/>
      <c r="F30760" s="104"/>
    </row>
    <row r="30761" spans="5:6" x14ac:dyDescent="0.25">
      <c r="E30761" s="103"/>
      <c r="F30761" s="104"/>
    </row>
    <row r="30762" spans="5:6" x14ac:dyDescent="0.25">
      <c r="E30762" s="103"/>
      <c r="F30762" s="104"/>
    </row>
    <row r="30763" spans="5:6" x14ac:dyDescent="0.25">
      <c r="E30763" s="103"/>
      <c r="F30763" s="104"/>
    </row>
    <row r="30764" spans="5:6" x14ac:dyDescent="0.25">
      <c r="E30764" s="103"/>
      <c r="F30764" s="104"/>
    </row>
    <row r="30765" spans="5:6" x14ac:dyDescent="0.25">
      <c r="E30765" s="103"/>
      <c r="F30765" s="104"/>
    </row>
    <row r="30766" spans="5:6" x14ac:dyDescent="0.25">
      <c r="E30766" s="103"/>
      <c r="F30766" s="104"/>
    </row>
    <row r="30767" spans="5:6" x14ac:dyDescent="0.25">
      <c r="E30767" s="103"/>
      <c r="F30767" s="104"/>
    </row>
    <row r="30768" spans="5:6" x14ac:dyDescent="0.25">
      <c r="E30768" s="103"/>
      <c r="F30768" s="104"/>
    </row>
    <row r="30769" spans="5:6" x14ac:dyDescent="0.25">
      <c r="E30769" s="103"/>
      <c r="F30769" s="104"/>
    </row>
    <row r="30770" spans="5:6" x14ac:dyDescent="0.25">
      <c r="E30770" s="103"/>
      <c r="F30770" s="104"/>
    </row>
    <row r="30771" spans="5:6" x14ac:dyDescent="0.25">
      <c r="E30771" s="103"/>
      <c r="F30771" s="104"/>
    </row>
    <row r="30772" spans="5:6" x14ac:dyDescent="0.25">
      <c r="E30772" s="103"/>
      <c r="F30772" s="104"/>
    </row>
    <row r="30773" spans="5:6" x14ac:dyDescent="0.25">
      <c r="E30773" s="103"/>
      <c r="F30773" s="104"/>
    </row>
    <row r="30774" spans="5:6" x14ac:dyDescent="0.25">
      <c r="E30774" s="103"/>
      <c r="F30774" s="104"/>
    </row>
    <row r="30775" spans="5:6" x14ac:dyDescent="0.25">
      <c r="E30775" s="103"/>
      <c r="F30775" s="104"/>
    </row>
    <row r="30776" spans="5:6" x14ac:dyDescent="0.25">
      <c r="E30776" s="103"/>
      <c r="F30776" s="104"/>
    </row>
    <row r="30777" spans="5:6" x14ac:dyDescent="0.25">
      <c r="E30777" s="103"/>
      <c r="F30777" s="104"/>
    </row>
    <row r="30778" spans="5:6" x14ac:dyDescent="0.25">
      <c r="E30778" s="103"/>
      <c r="F30778" s="104"/>
    </row>
    <row r="30779" spans="5:6" x14ac:dyDescent="0.25">
      <c r="E30779" s="103"/>
      <c r="F30779" s="104"/>
    </row>
    <row r="30780" spans="5:6" x14ac:dyDescent="0.25">
      <c r="E30780" s="103"/>
      <c r="F30780" s="104"/>
    </row>
    <row r="30781" spans="5:6" x14ac:dyDescent="0.25">
      <c r="E30781" s="103"/>
      <c r="F30781" s="104"/>
    </row>
    <row r="30782" spans="5:6" x14ac:dyDescent="0.25">
      <c r="E30782" s="103"/>
      <c r="F30782" s="104"/>
    </row>
    <row r="30783" spans="5:6" x14ac:dyDescent="0.25">
      <c r="E30783" s="103"/>
      <c r="F30783" s="104"/>
    </row>
    <row r="30784" spans="5:6" x14ac:dyDescent="0.25">
      <c r="E30784" s="103"/>
      <c r="F30784" s="104"/>
    </row>
    <row r="30785" spans="5:6" x14ac:dyDescent="0.25">
      <c r="E30785" s="103"/>
      <c r="F30785" s="104"/>
    </row>
    <row r="30786" spans="5:6" x14ac:dyDescent="0.25">
      <c r="E30786" s="103"/>
      <c r="F30786" s="104"/>
    </row>
    <row r="30787" spans="5:6" x14ac:dyDescent="0.25">
      <c r="E30787" s="103"/>
      <c r="F30787" s="104"/>
    </row>
    <row r="30788" spans="5:6" x14ac:dyDescent="0.25">
      <c r="E30788" s="103"/>
      <c r="F30788" s="104"/>
    </row>
    <row r="30789" spans="5:6" x14ac:dyDescent="0.25">
      <c r="E30789" s="103"/>
      <c r="F30789" s="104"/>
    </row>
    <row r="30790" spans="5:6" x14ac:dyDescent="0.25">
      <c r="E30790" s="103"/>
      <c r="F30790" s="104"/>
    </row>
    <row r="30791" spans="5:6" x14ac:dyDescent="0.25">
      <c r="E30791" s="103"/>
      <c r="F30791" s="104"/>
    </row>
    <row r="30792" spans="5:6" x14ac:dyDescent="0.25">
      <c r="E30792" s="103"/>
      <c r="F30792" s="104"/>
    </row>
    <row r="30793" spans="5:6" x14ac:dyDescent="0.25">
      <c r="E30793" s="103"/>
      <c r="F30793" s="104"/>
    </row>
    <row r="30794" spans="5:6" x14ac:dyDescent="0.25">
      <c r="E30794" s="103"/>
      <c r="F30794" s="104"/>
    </row>
    <row r="30795" spans="5:6" x14ac:dyDescent="0.25">
      <c r="E30795" s="103"/>
      <c r="F30795" s="104"/>
    </row>
    <row r="30796" spans="5:6" x14ac:dyDescent="0.25">
      <c r="E30796" s="103"/>
      <c r="F30796" s="104"/>
    </row>
    <row r="30797" spans="5:6" x14ac:dyDescent="0.25">
      <c r="E30797" s="103"/>
      <c r="F30797" s="104"/>
    </row>
    <row r="30798" spans="5:6" x14ac:dyDescent="0.25">
      <c r="E30798" s="103"/>
      <c r="F30798" s="104"/>
    </row>
    <row r="30799" spans="5:6" x14ac:dyDescent="0.25">
      <c r="E30799" s="103"/>
      <c r="F30799" s="104"/>
    </row>
    <row r="30800" spans="5:6" x14ac:dyDescent="0.25">
      <c r="E30800" s="103"/>
      <c r="F30800" s="104"/>
    </row>
    <row r="30801" spans="5:6" x14ac:dyDescent="0.25">
      <c r="E30801" s="103"/>
      <c r="F30801" s="104"/>
    </row>
    <row r="30802" spans="5:6" x14ac:dyDescent="0.25">
      <c r="E30802" s="103"/>
      <c r="F30802" s="104"/>
    </row>
    <row r="30803" spans="5:6" x14ac:dyDescent="0.25">
      <c r="E30803" s="103"/>
      <c r="F30803" s="104"/>
    </row>
    <row r="30804" spans="5:6" x14ac:dyDescent="0.25">
      <c r="E30804" s="103"/>
      <c r="F30804" s="104"/>
    </row>
    <row r="30805" spans="5:6" x14ac:dyDescent="0.25">
      <c r="E30805" s="103"/>
      <c r="F30805" s="104"/>
    </row>
    <row r="30806" spans="5:6" x14ac:dyDescent="0.25">
      <c r="E30806" s="103"/>
      <c r="F30806" s="104"/>
    </row>
    <row r="30807" spans="5:6" x14ac:dyDescent="0.25">
      <c r="E30807" s="103"/>
      <c r="F30807" s="104"/>
    </row>
    <row r="30808" spans="5:6" x14ac:dyDescent="0.25">
      <c r="E30808" s="103"/>
      <c r="F30808" s="104"/>
    </row>
    <row r="30809" spans="5:6" x14ac:dyDescent="0.25">
      <c r="E30809" s="103"/>
      <c r="F30809" s="104"/>
    </row>
    <row r="30810" spans="5:6" x14ac:dyDescent="0.25">
      <c r="E30810" s="103"/>
      <c r="F30810" s="104"/>
    </row>
    <row r="30811" spans="5:6" x14ac:dyDescent="0.25">
      <c r="E30811" s="103"/>
      <c r="F30811" s="104"/>
    </row>
    <row r="30812" spans="5:6" x14ac:dyDescent="0.25">
      <c r="E30812" s="103"/>
      <c r="F30812" s="104"/>
    </row>
    <row r="30813" spans="5:6" x14ac:dyDescent="0.25">
      <c r="E30813" s="103"/>
      <c r="F30813" s="104"/>
    </row>
    <row r="30814" spans="5:6" x14ac:dyDescent="0.25">
      <c r="E30814" s="103"/>
      <c r="F30814" s="104"/>
    </row>
    <row r="30815" spans="5:6" x14ac:dyDescent="0.25">
      <c r="E30815" s="103"/>
      <c r="F30815" s="104"/>
    </row>
    <row r="30816" spans="5:6" x14ac:dyDescent="0.25">
      <c r="E30816" s="103"/>
      <c r="F30816" s="104"/>
    </row>
    <row r="30817" spans="5:6" x14ac:dyDescent="0.25">
      <c r="E30817" s="103"/>
      <c r="F30817" s="104"/>
    </row>
    <row r="30818" spans="5:6" x14ac:dyDescent="0.25">
      <c r="E30818" s="103"/>
      <c r="F30818" s="104"/>
    </row>
    <row r="30819" spans="5:6" x14ac:dyDescent="0.25">
      <c r="E30819" s="103"/>
      <c r="F30819" s="104"/>
    </row>
    <row r="30820" spans="5:6" x14ac:dyDescent="0.25">
      <c r="E30820" s="103"/>
      <c r="F30820" s="104"/>
    </row>
    <row r="30821" spans="5:6" x14ac:dyDescent="0.25">
      <c r="E30821" s="103"/>
      <c r="F30821" s="104"/>
    </row>
    <row r="30822" spans="5:6" x14ac:dyDescent="0.25">
      <c r="E30822" s="103"/>
      <c r="F30822" s="104"/>
    </row>
    <row r="30823" spans="5:6" x14ac:dyDescent="0.25">
      <c r="E30823" s="103"/>
      <c r="F30823" s="104"/>
    </row>
    <row r="30824" spans="5:6" x14ac:dyDescent="0.25">
      <c r="E30824" s="103"/>
      <c r="F30824" s="104"/>
    </row>
    <row r="30825" spans="5:6" x14ac:dyDescent="0.25">
      <c r="E30825" s="103"/>
      <c r="F30825" s="104"/>
    </row>
    <row r="30826" spans="5:6" x14ac:dyDescent="0.25">
      <c r="E30826" s="103"/>
      <c r="F30826" s="104"/>
    </row>
    <row r="30827" spans="5:6" x14ac:dyDescent="0.25">
      <c r="E30827" s="103"/>
      <c r="F30827" s="104"/>
    </row>
    <row r="30828" spans="5:6" x14ac:dyDescent="0.25">
      <c r="E30828" s="103"/>
      <c r="F30828" s="104"/>
    </row>
    <row r="30829" spans="5:6" x14ac:dyDescent="0.25">
      <c r="E30829" s="103"/>
      <c r="F30829" s="104"/>
    </row>
    <row r="30830" spans="5:6" x14ac:dyDescent="0.25">
      <c r="E30830" s="103"/>
      <c r="F30830" s="104"/>
    </row>
    <row r="30831" spans="5:6" x14ac:dyDescent="0.25">
      <c r="E30831" s="103"/>
      <c r="F30831" s="104"/>
    </row>
    <row r="30832" spans="5:6" x14ac:dyDescent="0.25">
      <c r="E30832" s="103"/>
      <c r="F30832" s="104"/>
    </row>
    <row r="30833" spans="5:6" x14ac:dyDescent="0.25">
      <c r="E30833" s="103"/>
      <c r="F30833" s="104"/>
    </row>
    <row r="30834" spans="5:6" x14ac:dyDescent="0.25">
      <c r="E30834" s="103"/>
      <c r="F30834" s="104"/>
    </row>
    <row r="30835" spans="5:6" x14ac:dyDescent="0.25">
      <c r="E30835" s="103"/>
      <c r="F30835" s="104"/>
    </row>
    <row r="30836" spans="5:6" x14ac:dyDescent="0.25">
      <c r="E30836" s="103"/>
      <c r="F30836" s="104"/>
    </row>
    <row r="30837" spans="5:6" x14ac:dyDescent="0.25">
      <c r="E30837" s="103"/>
      <c r="F30837" s="104"/>
    </row>
    <row r="30838" spans="5:6" x14ac:dyDescent="0.25">
      <c r="E30838" s="103"/>
      <c r="F30838" s="104"/>
    </row>
    <row r="30839" spans="5:6" x14ac:dyDescent="0.25">
      <c r="E30839" s="103"/>
      <c r="F30839" s="104"/>
    </row>
    <row r="30840" spans="5:6" x14ac:dyDescent="0.25">
      <c r="E30840" s="103"/>
      <c r="F30840" s="104"/>
    </row>
    <row r="30841" spans="5:6" x14ac:dyDescent="0.25">
      <c r="E30841" s="103"/>
      <c r="F30841" s="104"/>
    </row>
    <row r="30842" spans="5:6" x14ac:dyDescent="0.25">
      <c r="E30842" s="103"/>
      <c r="F30842" s="104"/>
    </row>
    <row r="30843" spans="5:6" x14ac:dyDescent="0.25">
      <c r="E30843" s="103"/>
      <c r="F30843" s="104"/>
    </row>
    <row r="30844" spans="5:6" x14ac:dyDescent="0.25">
      <c r="E30844" s="103"/>
      <c r="F30844" s="104"/>
    </row>
    <row r="30845" spans="5:6" x14ac:dyDescent="0.25">
      <c r="E30845" s="103"/>
      <c r="F30845" s="104"/>
    </row>
    <row r="30846" spans="5:6" x14ac:dyDescent="0.25">
      <c r="E30846" s="103"/>
      <c r="F30846" s="104"/>
    </row>
    <row r="30847" spans="5:6" x14ac:dyDescent="0.25">
      <c r="E30847" s="103"/>
      <c r="F30847" s="104"/>
    </row>
    <row r="30848" spans="5:6" x14ac:dyDescent="0.25">
      <c r="E30848" s="103"/>
      <c r="F30848" s="104"/>
    </row>
    <row r="30849" spans="5:6" x14ac:dyDescent="0.25">
      <c r="E30849" s="103"/>
      <c r="F30849" s="104"/>
    </row>
    <row r="30850" spans="5:6" x14ac:dyDescent="0.25">
      <c r="E30850" s="103"/>
      <c r="F30850" s="104"/>
    </row>
    <row r="30851" spans="5:6" x14ac:dyDescent="0.25">
      <c r="E30851" s="103"/>
      <c r="F30851" s="104"/>
    </row>
    <row r="30852" spans="5:6" x14ac:dyDescent="0.25">
      <c r="E30852" s="103"/>
      <c r="F30852" s="104"/>
    </row>
    <row r="30853" spans="5:6" x14ac:dyDescent="0.25">
      <c r="E30853" s="103"/>
      <c r="F30853" s="104"/>
    </row>
    <row r="30854" spans="5:6" x14ac:dyDescent="0.25">
      <c r="E30854" s="103"/>
      <c r="F30854" s="104"/>
    </row>
    <row r="30855" spans="5:6" x14ac:dyDescent="0.25">
      <c r="E30855" s="103"/>
      <c r="F30855" s="104"/>
    </row>
    <row r="30856" spans="5:6" x14ac:dyDescent="0.25">
      <c r="E30856" s="103"/>
      <c r="F30856" s="104"/>
    </row>
    <row r="30857" spans="5:6" x14ac:dyDescent="0.25">
      <c r="E30857" s="103"/>
      <c r="F30857" s="104"/>
    </row>
    <row r="30858" spans="5:6" x14ac:dyDescent="0.25">
      <c r="E30858" s="103"/>
      <c r="F30858" s="104"/>
    </row>
    <row r="30859" spans="5:6" x14ac:dyDescent="0.25">
      <c r="E30859" s="103"/>
      <c r="F30859" s="104"/>
    </row>
    <row r="30860" spans="5:6" x14ac:dyDescent="0.25">
      <c r="E30860" s="103"/>
      <c r="F30860" s="104"/>
    </row>
    <row r="30861" spans="5:6" x14ac:dyDescent="0.25">
      <c r="E30861" s="103"/>
      <c r="F30861" s="104"/>
    </row>
    <row r="30862" spans="5:6" x14ac:dyDescent="0.25">
      <c r="E30862" s="103"/>
      <c r="F30862" s="104"/>
    </row>
    <row r="30863" spans="5:6" x14ac:dyDescent="0.25">
      <c r="E30863" s="103"/>
      <c r="F30863" s="104"/>
    </row>
    <row r="30864" spans="5:6" x14ac:dyDescent="0.25">
      <c r="E30864" s="103"/>
      <c r="F30864" s="104"/>
    </row>
    <row r="30865" spans="5:6" x14ac:dyDescent="0.25">
      <c r="E30865" s="103"/>
      <c r="F30865" s="104"/>
    </row>
    <row r="30866" spans="5:6" x14ac:dyDescent="0.25">
      <c r="E30866" s="103"/>
      <c r="F30866" s="104"/>
    </row>
    <row r="30867" spans="5:6" x14ac:dyDescent="0.25">
      <c r="E30867" s="103"/>
      <c r="F30867" s="104"/>
    </row>
    <row r="30868" spans="5:6" x14ac:dyDescent="0.25">
      <c r="E30868" s="103"/>
      <c r="F30868" s="104"/>
    </row>
    <row r="30869" spans="5:6" x14ac:dyDescent="0.25">
      <c r="E30869" s="103"/>
      <c r="F30869" s="104"/>
    </row>
    <row r="30870" spans="5:6" x14ac:dyDescent="0.25">
      <c r="E30870" s="103"/>
      <c r="F30870" s="104"/>
    </row>
    <row r="30871" spans="5:6" x14ac:dyDescent="0.25">
      <c r="E30871" s="103"/>
      <c r="F30871" s="104"/>
    </row>
    <row r="30872" spans="5:6" x14ac:dyDescent="0.25">
      <c r="E30872" s="103"/>
      <c r="F30872" s="104"/>
    </row>
    <row r="30873" spans="5:6" x14ac:dyDescent="0.25">
      <c r="E30873" s="103"/>
      <c r="F30873" s="104"/>
    </row>
    <row r="30874" spans="5:6" x14ac:dyDescent="0.25">
      <c r="E30874" s="103"/>
      <c r="F30874" s="104"/>
    </row>
    <row r="30875" spans="5:6" x14ac:dyDescent="0.25">
      <c r="E30875" s="103"/>
      <c r="F30875" s="104"/>
    </row>
    <row r="30876" spans="5:6" x14ac:dyDescent="0.25">
      <c r="E30876" s="103"/>
      <c r="F30876" s="104"/>
    </row>
    <row r="30877" spans="5:6" x14ac:dyDescent="0.25">
      <c r="E30877" s="103"/>
      <c r="F30877" s="104"/>
    </row>
    <row r="30878" spans="5:6" x14ac:dyDescent="0.25">
      <c r="E30878" s="103"/>
      <c r="F30878" s="104"/>
    </row>
    <row r="30879" spans="5:6" x14ac:dyDescent="0.25">
      <c r="E30879" s="103"/>
      <c r="F30879" s="104"/>
    </row>
    <row r="30880" spans="5:6" x14ac:dyDescent="0.25">
      <c r="E30880" s="103"/>
      <c r="F30880" s="104"/>
    </row>
    <row r="30881" spans="5:6" x14ac:dyDescent="0.25">
      <c r="E30881" s="103"/>
      <c r="F30881" s="104"/>
    </row>
    <row r="30882" spans="5:6" x14ac:dyDescent="0.25">
      <c r="E30882" s="103"/>
      <c r="F30882" s="104"/>
    </row>
    <row r="30883" spans="5:6" x14ac:dyDescent="0.25">
      <c r="E30883" s="103"/>
      <c r="F30883" s="104"/>
    </row>
    <row r="30884" spans="5:6" x14ac:dyDescent="0.25">
      <c r="E30884" s="103"/>
      <c r="F30884" s="104"/>
    </row>
    <row r="30885" spans="5:6" x14ac:dyDescent="0.25">
      <c r="E30885" s="103"/>
      <c r="F30885" s="104"/>
    </row>
    <row r="30886" spans="5:6" x14ac:dyDescent="0.25">
      <c r="E30886" s="103"/>
      <c r="F30886" s="104"/>
    </row>
    <row r="30887" spans="5:6" x14ac:dyDescent="0.25">
      <c r="E30887" s="103"/>
      <c r="F30887" s="104"/>
    </row>
    <row r="30888" spans="5:6" x14ac:dyDescent="0.25">
      <c r="E30888" s="103"/>
      <c r="F30888" s="104"/>
    </row>
    <row r="30889" spans="5:6" x14ac:dyDescent="0.25">
      <c r="E30889" s="103"/>
      <c r="F30889" s="104"/>
    </row>
    <row r="30890" spans="5:6" x14ac:dyDescent="0.25">
      <c r="E30890" s="103"/>
      <c r="F30890" s="104"/>
    </row>
    <row r="30891" spans="5:6" x14ac:dyDescent="0.25">
      <c r="E30891" s="103"/>
      <c r="F30891" s="104"/>
    </row>
    <row r="30892" spans="5:6" x14ac:dyDescent="0.25">
      <c r="E30892" s="103"/>
      <c r="F30892" s="104"/>
    </row>
    <row r="30893" spans="5:6" x14ac:dyDescent="0.25">
      <c r="E30893" s="103"/>
      <c r="F30893" s="104"/>
    </row>
    <row r="30894" spans="5:6" x14ac:dyDescent="0.25">
      <c r="E30894" s="103"/>
      <c r="F30894" s="104"/>
    </row>
    <row r="30895" spans="5:6" x14ac:dyDescent="0.25">
      <c r="E30895" s="103"/>
      <c r="F30895" s="104"/>
    </row>
    <row r="30896" spans="5:6" x14ac:dyDescent="0.25">
      <c r="E30896" s="103"/>
      <c r="F30896" s="104"/>
    </row>
    <row r="30897" spans="5:6" x14ac:dyDescent="0.25">
      <c r="E30897" s="103"/>
      <c r="F30897" s="104"/>
    </row>
    <row r="30898" spans="5:6" x14ac:dyDescent="0.25">
      <c r="E30898" s="103"/>
      <c r="F30898" s="104"/>
    </row>
    <row r="30899" spans="5:6" x14ac:dyDescent="0.25">
      <c r="E30899" s="103"/>
      <c r="F30899" s="104"/>
    </row>
    <row r="30900" spans="5:6" x14ac:dyDescent="0.25">
      <c r="E30900" s="103"/>
      <c r="F30900" s="104"/>
    </row>
    <row r="30901" spans="5:6" x14ac:dyDescent="0.25">
      <c r="E30901" s="103"/>
      <c r="F30901" s="104"/>
    </row>
    <row r="30902" spans="5:6" x14ac:dyDescent="0.25">
      <c r="E30902" s="103"/>
      <c r="F30902" s="104"/>
    </row>
    <row r="30903" spans="5:6" x14ac:dyDescent="0.25">
      <c r="E30903" s="103"/>
      <c r="F30903" s="104"/>
    </row>
    <row r="30904" spans="5:6" x14ac:dyDescent="0.25">
      <c r="E30904" s="103"/>
      <c r="F30904" s="104"/>
    </row>
    <row r="30905" spans="5:6" x14ac:dyDescent="0.25">
      <c r="E30905" s="103"/>
      <c r="F30905" s="104"/>
    </row>
    <row r="30906" spans="5:6" x14ac:dyDescent="0.25">
      <c r="E30906" s="103"/>
      <c r="F30906" s="104"/>
    </row>
    <row r="30907" spans="5:6" x14ac:dyDescent="0.25">
      <c r="E30907" s="103"/>
      <c r="F30907" s="104"/>
    </row>
    <row r="30908" spans="5:6" x14ac:dyDescent="0.25">
      <c r="E30908" s="103"/>
      <c r="F30908" s="104"/>
    </row>
    <row r="30909" spans="5:6" x14ac:dyDescent="0.25">
      <c r="E30909" s="103"/>
      <c r="F30909" s="104"/>
    </row>
    <row r="30910" spans="5:6" x14ac:dyDescent="0.25">
      <c r="E30910" s="103"/>
      <c r="F30910" s="104"/>
    </row>
    <row r="30911" spans="5:6" x14ac:dyDescent="0.25">
      <c r="E30911" s="103"/>
      <c r="F30911" s="104"/>
    </row>
    <row r="30912" spans="5:6" x14ac:dyDescent="0.25">
      <c r="E30912" s="103"/>
      <c r="F30912" s="104"/>
    </row>
    <row r="30913" spans="5:6" x14ac:dyDescent="0.25">
      <c r="E30913" s="103"/>
      <c r="F30913" s="104"/>
    </row>
    <row r="30914" spans="5:6" x14ac:dyDescent="0.25">
      <c r="E30914" s="103"/>
      <c r="F30914" s="104"/>
    </row>
    <row r="30915" spans="5:6" x14ac:dyDescent="0.25">
      <c r="E30915" s="103"/>
      <c r="F30915" s="104"/>
    </row>
    <row r="30916" spans="5:6" x14ac:dyDescent="0.25">
      <c r="E30916" s="103"/>
      <c r="F30916" s="104"/>
    </row>
    <row r="30917" spans="5:6" x14ac:dyDescent="0.25">
      <c r="E30917" s="103"/>
      <c r="F30917" s="104"/>
    </row>
    <row r="30918" spans="5:6" x14ac:dyDescent="0.25">
      <c r="E30918" s="103"/>
      <c r="F30918" s="104"/>
    </row>
    <row r="30919" spans="5:6" x14ac:dyDescent="0.25">
      <c r="E30919" s="103"/>
      <c r="F30919" s="104"/>
    </row>
    <row r="30920" spans="5:6" x14ac:dyDescent="0.25">
      <c r="E30920" s="103"/>
      <c r="F30920" s="104"/>
    </row>
    <row r="30921" spans="5:6" x14ac:dyDescent="0.25">
      <c r="E30921" s="103"/>
      <c r="F30921" s="104"/>
    </row>
    <row r="30922" spans="5:6" x14ac:dyDescent="0.25">
      <c r="E30922" s="103"/>
      <c r="F30922" s="104"/>
    </row>
    <row r="30923" spans="5:6" x14ac:dyDescent="0.25">
      <c r="E30923" s="103"/>
      <c r="F30923" s="104"/>
    </row>
    <row r="30924" spans="5:6" x14ac:dyDescent="0.25">
      <c r="E30924" s="103"/>
      <c r="F30924" s="104"/>
    </row>
    <row r="30925" spans="5:6" x14ac:dyDescent="0.25">
      <c r="E30925" s="103"/>
      <c r="F30925" s="104"/>
    </row>
    <row r="30926" spans="5:6" x14ac:dyDescent="0.25">
      <c r="E30926" s="103"/>
      <c r="F30926" s="104"/>
    </row>
    <row r="30927" spans="5:6" x14ac:dyDescent="0.25">
      <c r="E30927" s="103"/>
      <c r="F30927" s="104"/>
    </row>
    <row r="30928" spans="5:6" x14ac:dyDescent="0.25">
      <c r="E30928" s="103"/>
      <c r="F30928" s="104"/>
    </row>
    <row r="30929" spans="5:6" x14ac:dyDescent="0.25">
      <c r="E30929" s="103"/>
      <c r="F30929" s="104"/>
    </row>
    <row r="30930" spans="5:6" x14ac:dyDescent="0.25">
      <c r="E30930" s="103"/>
      <c r="F30930" s="104"/>
    </row>
    <row r="30931" spans="5:6" x14ac:dyDescent="0.25">
      <c r="E30931" s="103"/>
      <c r="F30931" s="104"/>
    </row>
    <row r="30932" spans="5:6" x14ac:dyDescent="0.25">
      <c r="E30932" s="103"/>
      <c r="F30932" s="104"/>
    </row>
    <row r="30933" spans="5:6" x14ac:dyDescent="0.25">
      <c r="E30933" s="103"/>
      <c r="F30933" s="104"/>
    </row>
    <row r="30934" spans="5:6" x14ac:dyDescent="0.25">
      <c r="E30934" s="103"/>
      <c r="F30934" s="104"/>
    </row>
    <row r="30935" spans="5:6" x14ac:dyDescent="0.25">
      <c r="E30935" s="103"/>
      <c r="F30935" s="104"/>
    </row>
    <row r="30936" spans="5:6" x14ac:dyDescent="0.25">
      <c r="E30936" s="103"/>
      <c r="F30936" s="104"/>
    </row>
    <row r="30937" spans="5:6" x14ac:dyDescent="0.25">
      <c r="E30937" s="103"/>
      <c r="F30937" s="104"/>
    </row>
    <row r="30938" spans="5:6" x14ac:dyDescent="0.25">
      <c r="E30938" s="103"/>
      <c r="F30938" s="104"/>
    </row>
    <row r="30939" spans="5:6" x14ac:dyDescent="0.25">
      <c r="E30939" s="103"/>
      <c r="F30939" s="104"/>
    </row>
    <row r="30940" spans="5:6" x14ac:dyDescent="0.25">
      <c r="E30940" s="103"/>
      <c r="F30940" s="104"/>
    </row>
    <row r="30941" spans="5:6" x14ac:dyDescent="0.25">
      <c r="E30941" s="103"/>
      <c r="F30941" s="104"/>
    </row>
    <row r="30942" spans="5:6" x14ac:dyDescent="0.25">
      <c r="E30942" s="103"/>
      <c r="F30942" s="104"/>
    </row>
    <row r="30943" spans="5:6" x14ac:dyDescent="0.25">
      <c r="E30943" s="103"/>
      <c r="F30943" s="104"/>
    </row>
    <row r="30944" spans="5:6" x14ac:dyDescent="0.25">
      <c r="E30944" s="103"/>
      <c r="F30944" s="104"/>
    </row>
    <row r="30945" spans="5:6" x14ac:dyDescent="0.25">
      <c r="E30945" s="103"/>
      <c r="F30945" s="104"/>
    </row>
    <row r="30946" spans="5:6" x14ac:dyDescent="0.25">
      <c r="E30946" s="103"/>
      <c r="F30946" s="104"/>
    </row>
    <row r="30947" spans="5:6" x14ac:dyDescent="0.25">
      <c r="E30947" s="103"/>
      <c r="F30947" s="104"/>
    </row>
    <row r="30948" spans="5:6" x14ac:dyDescent="0.25">
      <c r="E30948" s="103"/>
      <c r="F30948" s="104"/>
    </row>
    <row r="30949" spans="5:6" x14ac:dyDescent="0.25">
      <c r="E30949" s="103"/>
      <c r="F30949" s="104"/>
    </row>
    <row r="30950" spans="5:6" x14ac:dyDescent="0.25">
      <c r="E30950" s="103"/>
      <c r="F30950" s="104"/>
    </row>
    <row r="30951" spans="5:6" x14ac:dyDescent="0.25">
      <c r="E30951" s="103"/>
      <c r="F30951" s="104"/>
    </row>
    <row r="30952" spans="5:6" x14ac:dyDescent="0.25">
      <c r="E30952" s="103"/>
      <c r="F30952" s="104"/>
    </row>
    <row r="30953" spans="5:6" x14ac:dyDescent="0.25">
      <c r="E30953" s="103"/>
      <c r="F30953" s="104"/>
    </row>
    <row r="30954" spans="5:6" x14ac:dyDescent="0.25">
      <c r="E30954" s="103"/>
      <c r="F30954" s="104"/>
    </row>
    <row r="30955" spans="5:6" x14ac:dyDescent="0.25">
      <c r="E30955" s="103"/>
      <c r="F30955" s="104"/>
    </row>
    <row r="30956" spans="5:6" x14ac:dyDescent="0.25">
      <c r="E30956" s="103"/>
      <c r="F30956" s="104"/>
    </row>
    <row r="30957" spans="5:6" x14ac:dyDescent="0.25">
      <c r="E30957" s="103"/>
      <c r="F30957" s="104"/>
    </row>
    <row r="30958" spans="5:6" x14ac:dyDescent="0.25">
      <c r="E30958" s="103"/>
      <c r="F30958" s="104"/>
    </row>
    <row r="30959" spans="5:6" x14ac:dyDescent="0.25">
      <c r="E30959" s="103"/>
      <c r="F30959" s="104"/>
    </row>
    <row r="30960" spans="5:6" x14ac:dyDescent="0.25">
      <c r="E30960" s="103"/>
      <c r="F30960" s="104"/>
    </row>
    <row r="30961" spans="5:6" x14ac:dyDescent="0.25">
      <c r="E30961" s="103"/>
      <c r="F30961" s="104"/>
    </row>
    <row r="30962" spans="5:6" x14ac:dyDescent="0.25">
      <c r="E30962" s="103"/>
      <c r="F30962" s="104"/>
    </row>
    <row r="30963" spans="5:6" x14ac:dyDescent="0.25">
      <c r="E30963" s="103"/>
      <c r="F30963" s="104"/>
    </row>
    <row r="30964" spans="5:6" x14ac:dyDescent="0.25">
      <c r="E30964" s="103"/>
      <c r="F30964" s="104"/>
    </row>
    <row r="30965" spans="5:6" x14ac:dyDescent="0.25">
      <c r="E30965" s="103"/>
      <c r="F30965" s="104"/>
    </row>
    <row r="30966" spans="5:6" x14ac:dyDescent="0.25">
      <c r="E30966" s="103"/>
      <c r="F30966" s="104"/>
    </row>
    <row r="30967" spans="5:6" x14ac:dyDescent="0.25">
      <c r="E30967" s="103"/>
      <c r="F30967" s="104"/>
    </row>
    <row r="30968" spans="5:6" x14ac:dyDescent="0.25">
      <c r="E30968" s="103"/>
      <c r="F30968" s="104"/>
    </row>
    <row r="30969" spans="5:6" x14ac:dyDescent="0.25">
      <c r="E30969" s="103"/>
      <c r="F30969" s="104"/>
    </row>
    <row r="30970" spans="5:6" x14ac:dyDescent="0.25">
      <c r="E30970" s="103"/>
      <c r="F30970" s="104"/>
    </row>
    <row r="30971" spans="5:6" x14ac:dyDescent="0.25">
      <c r="E30971" s="103"/>
      <c r="F30971" s="104"/>
    </row>
    <row r="30972" spans="5:6" x14ac:dyDescent="0.25">
      <c r="E30972" s="103"/>
      <c r="F30972" s="104"/>
    </row>
    <row r="30973" spans="5:6" x14ac:dyDescent="0.25">
      <c r="E30973" s="103"/>
      <c r="F30973" s="104"/>
    </row>
    <row r="30974" spans="5:6" x14ac:dyDescent="0.25">
      <c r="E30974" s="103"/>
      <c r="F30974" s="104"/>
    </row>
    <row r="30975" spans="5:6" x14ac:dyDescent="0.25">
      <c r="E30975" s="103"/>
      <c r="F30975" s="104"/>
    </row>
    <row r="30976" spans="5:6" x14ac:dyDescent="0.25">
      <c r="E30976" s="103"/>
      <c r="F30976" s="104"/>
    </row>
    <row r="30977" spans="5:6" x14ac:dyDescent="0.25">
      <c r="E30977" s="103"/>
      <c r="F30977" s="104"/>
    </row>
    <row r="30978" spans="5:6" x14ac:dyDescent="0.25">
      <c r="E30978" s="103"/>
      <c r="F30978" s="104"/>
    </row>
    <row r="30979" spans="5:6" x14ac:dyDescent="0.25">
      <c r="E30979" s="103"/>
      <c r="F30979" s="104"/>
    </row>
    <row r="30980" spans="5:6" x14ac:dyDescent="0.25">
      <c r="E30980" s="103"/>
      <c r="F30980" s="104"/>
    </row>
    <row r="30981" spans="5:6" x14ac:dyDescent="0.25">
      <c r="E30981" s="103"/>
      <c r="F30981" s="104"/>
    </row>
    <row r="30982" spans="5:6" x14ac:dyDescent="0.25">
      <c r="E30982" s="103"/>
      <c r="F30982" s="104"/>
    </row>
    <row r="30983" spans="5:6" x14ac:dyDescent="0.25">
      <c r="E30983" s="103"/>
      <c r="F30983" s="104"/>
    </row>
    <row r="30984" spans="5:6" x14ac:dyDescent="0.25">
      <c r="E30984" s="103"/>
      <c r="F30984" s="104"/>
    </row>
    <row r="30985" spans="5:6" x14ac:dyDescent="0.25">
      <c r="E30985" s="103"/>
      <c r="F30985" s="104"/>
    </row>
    <row r="30986" spans="5:6" x14ac:dyDescent="0.25">
      <c r="E30986" s="103"/>
      <c r="F30986" s="104"/>
    </row>
    <row r="30987" spans="5:6" x14ac:dyDescent="0.25">
      <c r="E30987" s="103"/>
      <c r="F30987" s="104"/>
    </row>
    <row r="30988" spans="5:6" x14ac:dyDescent="0.25">
      <c r="E30988" s="103"/>
      <c r="F30988" s="104"/>
    </row>
    <row r="30989" spans="5:6" x14ac:dyDescent="0.25">
      <c r="E30989" s="103"/>
      <c r="F30989" s="104"/>
    </row>
    <row r="30990" spans="5:6" x14ac:dyDescent="0.25">
      <c r="E30990" s="103"/>
      <c r="F30990" s="104"/>
    </row>
    <row r="30991" spans="5:6" x14ac:dyDescent="0.25">
      <c r="E30991" s="103"/>
      <c r="F30991" s="104"/>
    </row>
    <row r="30992" spans="5:6" x14ac:dyDescent="0.25">
      <c r="E30992" s="103"/>
      <c r="F30992" s="104"/>
    </row>
    <row r="30993" spans="5:6" x14ac:dyDescent="0.25">
      <c r="E30993" s="103"/>
      <c r="F30993" s="104"/>
    </row>
    <row r="30994" spans="5:6" x14ac:dyDescent="0.25">
      <c r="E30994" s="103"/>
      <c r="F30994" s="104"/>
    </row>
    <row r="30995" spans="5:6" x14ac:dyDescent="0.25">
      <c r="E30995" s="103"/>
      <c r="F30995" s="104"/>
    </row>
    <row r="30996" spans="5:6" x14ac:dyDescent="0.25">
      <c r="E30996" s="103"/>
      <c r="F30996" s="104"/>
    </row>
    <row r="30997" spans="5:6" x14ac:dyDescent="0.25">
      <c r="E30997" s="103"/>
      <c r="F30997" s="104"/>
    </row>
    <row r="30998" spans="5:6" x14ac:dyDescent="0.25">
      <c r="E30998" s="103"/>
      <c r="F30998" s="104"/>
    </row>
    <row r="30999" spans="5:6" x14ac:dyDescent="0.25">
      <c r="E30999" s="103"/>
      <c r="F30999" s="104"/>
    </row>
    <row r="31000" spans="5:6" x14ac:dyDescent="0.25">
      <c r="E31000" s="103"/>
      <c r="F31000" s="104"/>
    </row>
    <row r="31001" spans="5:6" x14ac:dyDescent="0.25">
      <c r="E31001" s="103"/>
      <c r="F31001" s="104"/>
    </row>
    <row r="31002" spans="5:6" x14ac:dyDescent="0.25">
      <c r="E31002" s="103"/>
      <c r="F31002" s="104"/>
    </row>
    <row r="31003" spans="5:6" x14ac:dyDescent="0.25">
      <c r="E31003" s="103"/>
      <c r="F31003" s="104"/>
    </row>
    <row r="31004" spans="5:6" x14ac:dyDescent="0.25">
      <c r="E31004" s="103"/>
      <c r="F31004" s="104"/>
    </row>
    <row r="31005" spans="5:6" x14ac:dyDescent="0.25">
      <c r="E31005" s="103"/>
      <c r="F31005" s="104"/>
    </row>
    <row r="31006" spans="5:6" x14ac:dyDescent="0.25">
      <c r="E31006" s="103"/>
      <c r="F31006" s="104"/>
    </row>
    <row r="31007" spans="5:6" x14ac:dyDescent="0.25">
      <c r="E31007" s="103"/>
      <c r="F31007" s="104"/>
    </row>
    <row r="31008" spans="5:6" x14ac:dyDescent="0.25">
      <c r="E31008" s="103"/>
      <c r="F31008" s="104"/>
    </row>
    <row r="31009" spans="5:6" x14ac:dyDescent="0.25">
      <c r="E31009" s="103"/>
      <c r="F31009" s="104"/>
    </row>
    <row r="31010" spans="5:6" x14ac:dyDescent="0.25">
      <c r="E31010" s="103"/>
      <c r="F31010" s="104"/>
    </row>
    <row r="31011" spans="5:6" x14ac:dyDescent="0.25">
      <c r="E31011" s="103"/>
      <c r="F31011" s="104"/>
    </row>
    <row r="31012" spans="5:6" x14ac:dyDescent="0.25">
      <c r="E31012" s="103"/>
      <c r="F31012" s="104"/>
    </row>
    <row r="31013" spans="5:6" x14ac:dyDescent="0.25">
      <c r="E31013" s="103"/>
      <c r="F31013" s="104"/>
    </row>
    <row r="31014" spans="5:6" x14ac:dyDescent="0.25">
      <c r="E31014" s="103"/>
      <c r="F31014" s="104"/>
    </row>
    <row r="31015" spans="5:6" x14ac:dyDescent="0.25">
      <c r="E31015" s="103"/>
      <c r="F31015" s="104"/>
    </row>
    <row r="31016" spans="5:6" x14ac:dyDescent="0.25">
      <c r="E31016" s="103"/>
      <c r="F31016" s="104"/>
    </row>
    <row r="31017" spans="5:6" x14ac:dyDescent="0.25">
      <c r="E31017" s="103"/>
      <c r="F31017" s="104"/>
    </row>
    <row r="31018" spans="5:6" x14ac:dyDescent="0.25">
      <c r="E31018" s="103"/>
      <c r="F31018" s="104"/>
    </row>
    <row r="31019" spans="5:6" x14ac:dyDescent="0.25">
      <c r="E31019" s="103"/>
      <c r="F31019" s="104"/>
    </row>
    <row r="31020" spans="5:6" x14ac:dyDescent="0.25">
      <c r="E31020" s="103"/>
      <c r="F31020" s="104"/>
    </row>
    <row r="31021" spans="5:6" x14ac:dyDescent="0.25">
      <c r="E31021" s="103"/>
      <c r="F31021" s="104"/>
    </row>
    <row r="31022" spans="5:6" x14ac:dyDescent="0.25">
      <c r="E31022" s="103"/>
      <c r="F31022" s="104"/>
    </row>
    <row r="31023" spans="5:6" x14ac:dyDescent="0.25">
      <c r="E31023" s="103"/>
      <c r="F31023" s="104"/>
    </row>
    <row r="31024" spans="5:6" x14ac:dyDescent="0.25">
      <c r="E31024" s="103"/>
      <c r="F31024" s="104"/>
    </row>
    <row r="31025" spans="5:6" x14ac:dyDescent="0.25">
      <c r="E31025" s="103"/>
      <c r="F31025" s="104"/>
    </row>
    <row r="31026" spans="5:6" x14ac:dyDescent="0.25">
      <c r="E31026" s="103"/>
      <c r="F31026" s="104"/>
    </row>
    <row r="31027" spans="5:6" x14ac:dyDescent="0.25">
      <c r="E31027" s="103"/>
      <c r="F31027" s="104"/>
    </row>
    <row r="31028" spans="5:6" x14ac:dyDescent="0.25">
      <c r="E31028" s="103"/>
      <c r="F31028" s="104"/>
    </row>
    <row r="31029" spans="5:6" x14ac:dyDescent="0.25">
      <c r="E31029" s="103"/>
      <c r="F31029" s="104"/>
    </row>
    <row r="31030" spans="5:6" x14ac:dyDescent="0.25">
      <c r="E31030" s="103"/>
      <c r="F31030" s="104"/>
    </row>
    <row r="31031" spans="5:6" x14ac:dyDescent="0.25">
      <c r="E31031" s="103"/>
      <c r="F31031" s="104"/>
    </row>
    <row r="31032" spans="5:6" x14ac:dyDescent="0.25">
      <c r="E31032" s="103"/>
      <c r="F31032" s="104"/>
    </row>
    <row r="31033" spans="5:6" x14ac:dyDescent="0.25">
      <c r="E31033" s="103"/>
      <c r="F31033" s="104"/>
    </row>
    <row r="31034" spans="5:6" x14ac:dyDescent="0.25">
      <c r="E31034" s="103"/>
      <c r="F31034" s="104"/>
    </row>
    <row r="31035" spans="5:6" x14ac:dyDescent="0.25">
      <c r="E31035" s="103"/>
      <c r="F31035" s="104"/>
    </row>
    <row r="31036" spans="5:6" x14ac:dyDescent="0.25">
      <c r="E31036" s="103"/>
      <c r="F31036" s="104"/>
    </row>
    <row r="31037" spans="5:6" x14ac:dyDescent="0.25">
      <c r="E31037" s="103"/>
      <c r="F31037" s="104"/>
    </row>
    <row r="31038" spans="5:6" x14ac:dyDescent="0.25">
      <c r="E31038" s="103"/>
      <c r="F31038" s="104"/>
    </row>
    <row r="31039" spans="5:6" x14ac:dyDescent="0.25">
      <c r="E31039" s="103"/>
      <c r="F31039" s="104"/>
    </row>
    <row r="31040" spans="5:6" x14ac:dyDescent="0.25">
      <c r="E31040" s="103"/>
      <c r="F31040" s="104"/>
    </row>
    <row r="31041" spans="5:6" x14ac:dyDescent="0.25">
      <c r="E31041" s="103"/>
      <c r="F31041" s="104"/>
    </row>
    <row r="31042" spans="5:6" x14ac:dyDescent="0.25">
      <c r="E31042" s="103"/>
      <c r="F31042" s="104"/>
    </row>
    <row r="31043" spans="5:6" x14ac:dyDescent="0.25">
      <c r="E31043" s="103"/>
      <c r="F31043" s="104"/>
    </row>
    <row r="31044" spans="5:6" x14ac:dyDescent="0.25">
      <c r="E31044" s="103"/>
      <c r="F31044" s="104"/>
    </row>
    <row r="31045" spans="5:6" x14ac:dyDescent="0.25">
      <c r="E31045" s="103"/>
      <c r="F31045" s="104"/>
    </row>
    <row r="31046" spans="5:6" x14ac:dyDescent="0.25">
      <c r="E31046" s="103"/>
      <c r="F31046" s="104"/>
    </row>
    <row r="31047" spans="5:6" x14ac:dyDescent="0.25">
      <c r="E31047" s="103"/>
      <c r="F31047" s="104"/>
    </row>
    <row r="31048" spans="5:6" x14ac:dyDescent="0.25">
      <c r="E31048" s="103"/>
      <c r="F31048" s="104"/>
    </row>
    <row r="31049" spans="5:6" x14ac:dyDescent="0.25">
      <c r="E31049" s="103"/>
      <c r="F31049" s="104"/>
    </row>
    <row r="31050" spans="5:6" x14ac:dyDescent="0.25">
      <c r="E31050" s="103"/>
      <c r="F31050" s="104"/>
    </row>
    <row r="31051" spans="5:6" x14ac:dyDescent="0.25">
      <c r="E31051" s="103"/>
      <c r="F31051" s="104"/>
    </row>
    <row r="31052" spans="5:6" x14ac:dyDescent="0.25">
      <c r="E31052" s="103"/>
      <c r="F31052" s="104"/>
    </row>
    <row r="31053" spans="5:6" x14ac:dyDescent="0.25">
      <c r="E31053" s="103"/>
      <c r="F31053" s="104"/>
    </row>
    <row r="31054" spans="5:6" x14ac:dyDescent="0.25">
      <c r="E31054" s="103"/>
      <c r="F31054" s="104"/>
    </row>
    <row r="31055" spans="5:6" x14ac:dyDescent="0.25">
      <c r="E31055" s="103"/>
      <c r="F31055" s="104"/>
    </row>
    <row r="31056" spans="5:6" x14ac:dyDescent="0.25">
      <c r="E31056" s="103"/>
      <c r="F31056" s="104"/>
    </row>
    <row r="31057" spans="5:6" x14ac:dyDescent="0.25">
      <c r="E31057" s="103"/>
      <c r="F31057" s="104"/>
    </row>
    <row r="31058" spans="5:6" x14ac:dyDescent="0.25">
      <c r="E31058" s="103"/>
      <c r="F31058" s="104"/>
    </row>
    <row r="31059" spans="5:6" x14ac:dyDescent="0.25">
      <c r="E31059" s="103"/>
      <c r="F31059" s="104"/>
    </row>
    <row r="31060" spans="5:6" x14ac:dyDescent="0.25">
      <c r="E31060" s="103"/>
      <c r="F31060" s="104"/>
    </row>
    <row r="31061" spans="5:6" x14ac:dyDescent="0.25">
      <c r="E31061" s="103"/>
      <c r="F31061" s="104"/>
    </row>
    <row r="31062" spans="5:6" x14ac:dyDescent="0.25">
      <c r="E31062" s="103"/>
      <c r="F31062" s="104"/>
    </row>
    <row r="31063" spans="5:6" x14ac:dyDescent="0.25">
      <c r="E31063" s="103"/>
      <c r="F31063" s="104"/>
    </row>
    <row r="31064" spans="5:6" x14ac:dyDescent="0.25">
      <c r="E31064" s="103"/>
      <c r="F31064" s="104"/>
    </row>
    <row r="31065" spans="5:6" x14ac:dyDescent="0.25">
      <c r="E31065" s="103"/>
      <c r="F31065" s="104"/>
    </row>
    <row r="31066" spans="5:6" x14ac:dyDescent="0.25">
      <c r="E31066" s="103"/>
      <c r="F31066" s="104"/>
    </row>
    <row r="31067" spans="5:6" x14ac:dyDescent="0.25">
      <c r="E31067" s="103"/>
      <c r="F31067" s="104"/>
    </row>
    <row r="31068" spans="5:6" x14ac:dyDescent="0.25">
      <c r="E31068" s="103"/>
      <c r="F31068" s="104"/>
    </row>
    <row r="31069" spans="5:6" x14ac:dyDescent="0.25">
      <c r="E31069" s="103"/>
      <c r="F31069" s="104"/>
    </row>
    <row r="31070" spans="5:6" x14ac:dyDescent="0.25">
      <c r="E31070" s="103"/>
      <c r="F31070" s="104"/>
    </row>
    <row r="31071" spans="5:6" x14ac:dyDescent="0.25">
      <c r="E31071" s="103"/>
      <c r="F31071" s="104"/>
    </row>
    <row r="31072" spans="5:6" x14ac:dyDescent="0.25">
      <c r="E31072" s="103"/>
      <c r="F31072" s="104"/>
    </row>
    <row r="31073" spans="5:6" x14ac:dyDescent="0.25">
      <c r="E31073" s="103"/>
      <c r="F31073" s="104"/>
    </row>
    <row r="31074" spans="5:6" x14ac:dyDescent="0.25">
      <c r="E31074" s="103"/>
      <c r="F31074" s="104"/>
    </row>
    <row r="31075" spans="5:6" x14ac:dyDescent="0.25">
      <c r="E31075" s="103"/>
      <c r="F31075" s="104"/>
    </row>
    <row r="31076" spans="5:6" x14ac:dyDescent="0.25">
      <c r="E31076" s="103"/>
      <c r="F31076" s="104"/>
    </row>
    <row r="31077" spans="5:6" x14ac:dyDescent="0.25">
      <c r="E31077" s="103"/>
      <c r="F31077" s="104"/>
    </row>
    <row r="31078" spans="5:6" x14ac:dyDescent="0.25">
      <c r="E31078" s="103"/>
      <c r="F31078" s="104"/>
    </row>
    <row r="31079" spans="5:6" x14ac:dyDescent="0.25">
      <c r="E31079" s="103"/>
      <c r="F31079" s="104"/>
    </row>
    <row r="31080" spans="5:6" x14ac:dyDescent="0.25">
      <c r="E31080" s="103"/>
      <c r="F31080" s="104"/>
    </row>
    <row r="31081" spans="5:6" x14ac:dyDescent="0.25">
      <c r="E31081" s="103"/>
      <c r="F31081" s="104"/>
    </row>
    <row r="31082" spans="5:6" x14ac:dyDescent="0.25">
      <c r="E31082" s="103"/>
      <c r="F31082" s="104"/>
    </row>
    <row r="31083" spans="5:6" x14ac:dyDescent="0.25">
      <c r="E31083" s="103"/>
      <c r="F31083" s="104"/>
    </row>
    <row r="31084" spans="5:6" x14ac:dyDescent="0.25">
      <c r="E31084" s="103"/>
      <c r="F31084" s="104"/>
    </row>
    <row r="31085" spans="5:6" x14ac:dyDescent="0.25">
      <c r="E31085" s="103"/>
      <c r="F31085" s="104"/>
    </row>
    <row r="31086" spans="5:6" x14ac:dyDescent="0.25">
      <c r="E31086" s="103"/>
      <c r="F31086" s="104"/>
    </row>
    <row r="31087" spans="5:6" x14ac:dyDescent="0.25">
      <c r="E31087" s="103"/>
      <c r="F31087" s="104"/>
    </row>
    <row r="31088" spans="5:6" x14ac:dyDescent="0.25">
      <c r="E31088" s="103"/>
      <c r="F31088" s="104"/>
    </row>
    <row r="31089" spans="5:6" x14ac:dyDescent="0.25">
      <c r="E31089" s="103"/>
      <c r="F31089" s="104"/>
    </row>
    <row r="31090" spans="5:6" x14ac:dyDescent="0.25">
      <c r="E31090" s="103"/>
      <c r="F31090" s="104"/>
    </row>
    <row r="31091" spans="5:6" x14ac:dyDescent="0.25">
      <c r="E31091" s="103"/>
      <c r="F31091" s="104"/>
    </row>
    <row r="31092" spans="5:6" x14ac:dyDescent="0.25">
      <c r="E31092" s="103"/>
      <c r="F31092" s="104"/>
    </row>
    <row r="31093" spans="5:6" x14ac:dyDescent="0.25">
      <c r="E31093" s="103"/>
      <c r="F31093" s="104"/>
    </row>
    <row r="31094" spans="5:6" x14ac:dyDescent="0.25">
      <c r="E31094" s="103"/>
      <c r="F31094" s="104"/>
    </row>
    <row r="31095" spans="5:6" x14ac:dyDescent="0.25">
      <c r="E31095" s="103"/>
      <c r="F31095" s="104"/>
    </row>
    <row r="31096" spans="5:6" x14ac:dyDescent="0.25">
      <c r="E31096" s="103"/>
      <c r="F31096" s="104"/>
    </row>
    <row r="31097" spans="5:6" x14ac:dyDescent="0.25">
      <c r="E31097" s="103"/>
      <c r="F31097" s="104"/>
    </row>
    <row r="31098" spans="5:6" x14ac:dyDescent="0.25">
      <c r="E31098" s="103"/>
      <c r="F31098" s="104"/>
    </row>
    <row r="31099" spans="5:6" x14ac:dyDescent="0.25">
      <c r="E31099" s="103"/>
      <c r="F31099" s="104"/>
    </row>
    <row r="31100" spans="5:6" x14ac:dyDescent="0.25">
      <c r="E31100" s="103"/>
      <c r="F31100" s="104"/>
    </row>
    <row r="31101" spans="5:6" x14ac:dyDescent="0.25">
      <c r="E31101" s="103"/>
      <c r="F31101" s="104"/>
    </row>
    <row r="31102" spans="5:6" x14ac:dyDescent="0.25">
      <c r="E31102" s="103"/>
      <c r="F31102" s="104"/>
    </row>
    <row r="31103" spans="5:6" x14ac:dyDescent="0.25">
      <c r="E31103" s="103"/>
      <c r="F31103" s="104"/>
    </row>
    <row r="31104" spans="5:6" x14ac:dyDescent="0.25">
      <c r="E31104" s="103"/>
      <c r="F31104" s="104"/>
    </row>
    <row r="31105" spans="5:6" x14ac:dyDescent="0.25">
      <c r="E31105" s="103"/>
      <c r="F31105" s="104"/>
    </row>
    <row r="31106" spans="5:6" x14ac:dyDescent="0.25">
      <c r="E31106" s="103"/>
      <c r="F31106" s="104"/>
    </row>
    <row r="31107" spans="5:6" x14ac:dyDescent="0.25">
      <c r="E31107" s="103"/>
      <c r="F31107" s="104"/>
    </row>
    <row r="31108" spans="5:6" x14ac:dyDescent="0.25">
      <c r="E31108" s="103"/>
      <c r="F31108" s="104"/>
    </row>
    <row r="31109" spans="5:6" x14ac:dyDescent="0.25">
      <c r="E31109" s="103"/>
      <c r="F31109" s="104"/>
    </row>
    <row r="31110" spans="5:6" x14ac:dyDescent="0.25">
      <c r="E31110" s="103"/>
      <c r="F31110" s="104"/>
    </row>
    <row r="31111" spans="5:6" x14ac:dyDescent="0.25">
      <c r="E31111" s="103"/>
      <c r="F31111" s="104"/>
    </row>
    <row r="31112" spans="5:6" x14ac:dyDescent="0.25">
      <c r="E31112" s="103"/>
      <c r="F31112" s="104"/>
    </row>
    <row r="31113" spans="5:6" x14ac:dyDescent="0.25">
      <c r="E31113" s="103"/>
      <c r="F31113" s="104"/>
    </row>
    <row r="31114" spans="5:6" x14ac:dyDescent="0.25">
      <c r="E31114" s="103"/>
      <c r="F31114" s="104"/>
    </row>
    <row r="31115" spans="5:6" x14ac:dyDescent="0.25">
      <c r="E31115" s="103"/>
      <c r="F31115" s="104"/>
    </row>
    <row r="31116" spans="5:6" x14ac:dyDescent="0.25">
      <c r="E31116" s="103"/>
      <c r="F31116" s="104"/>
    </row>
    <row r="31117" spans="5:6" x14ac:dyDescent="0.25">
      <c r="E31117" s="103"/>
      <c r="F31117" s="104"/>
    </row>
    <row r="31118" spans="5:6" x14ac:dyDescent="0.25">
      <c r="E31118" s="103"/>
      <c r="F31118" s="104"/>
    </row>
    <row r="31119" spans="5:6" x14ac:dyDescent="0.25">
      <c r="E31119" s="103"/>
      <c r="F31119" s="104"/>
    </row>
    <row r="31120" spans="5:6" x14ac:dyDescent="0.25">
      <c r="E31120" s="103"/>
      <c r="F31120" s="104"/>
    </row>
    <row r="31121" spans="5:6" x14ac:dyDescent="0.25">
      <c r="E31121" s="103"/>
      <c r="F31121" s="104"/>
    </row>
    <row r="31122" spans="5:6" x14ac:dyDescent="0.25">
      <c r="E31122" s="103"/>
      <c r="F31122" s="104"/>
    </row>
    <row r="31123" spans="5:6" x14ac:dyDescent="0.25">
      <c r="E31123" s="103"/>
      <c r="F31123" s="104"/>
    </row>
    <row r="31124" spans="5:6" x14ac:dyDescent="0.25">
      <c r="E31124" s="103"/>
      <c r="F31124" s="104"/>
    </row>
    <row r="31125" spans="5:6" x14ac:dyDescent="0.25">
      <c r="E31125" s="103"/>
      <c r="F31125" s="104"/>
    </row>
    <row r="31126" spans="5:6" x14ac:dyDescent="0.25">
      <c r="E31126" s="103"/>
      <c r="F31126" s="104"/>
    </row>
    <row r="31127" spans="5:6" x14ac:dyDescent="0.25">
      <c r="E31127" s="103"/>
      <c r="F31127" s="104"/>
    </row>
    <row r="31128" spans="5:6" x14ac:dyDescent="0.25">
      <c r="E31128" s="103"/>
      <c r="F31128" s="104"/>
    </row>
    <row r="31129" spans="5:6" x14ac:dyDescent="0.25">
      <c r="E31129" s="103"/>
      <c r="F31129" s="104"/>
    </row>
    <row r="31130" spans="5:6" x14ac:dyDescent="0.25">
      <c r="E31130" s="103"/>
      <c r="F31130" s="104"/>
    </row>
    <row r="31131" spans="5:6" x14ac:dyDescent="0.25">
      <c r="E31131" s="103"/>
      <c r="F31131" s="104"/>
    </row>
    <row r="31132" spans="5:6" x14ac:dyDescent="0.25">
      <c r="E31132" s="103"/>
      <c r="F31132" s="104"/>
    </row>
    <row r="31133" spans="5:6" x14ac:dyDescent="0.25">
      <c r="E31133" s="103"/>
      <c r="F31133" s="104"/>
    </row>
    <row r="31134" spans="5:6" x14ac:dyDescent="0.25">
      <c r="E31134" s="103"/>
      <c r="F31134" s="104"/>
    </row>
    <row r="31135" spans="5:6" x14ac:dyDescent="0.25">
      <c r="E31135" s="103"/>
      <c r="F31135" s="104"/>
    </row>
    <row r="31136" spans="5:6" x14ac:dyDescent="0.25">
      <c r="E31136" s="103"/>
      <c r="F31136" s="104"/>
    </row>
    <row r="31137" spans="5:6" x14ac:dyDescent="0.25">
      <c r="E31137" s="103"/>
      <c r="F31137" s="104"/>
    </row>
    <row r="31138" spans="5:6" x14ac:dyDescent="0.25">
      <c r="E31138" s="103"/>
      <c r="F31138" s="104"/>
    </row>
    <row r="31139" spans="5:6" x14ac:dyDescent="0.25">
      <c r="E31139" s="103"/>
      <c r="F31139" s="104"/>
    </row>
    <row r="31140" spans="5:6" x14ac:dyDescent="0.25">
      <c r="E31140" s="103"/>
      <c r="F31140" s="104"/>
    </row>
    <row r="31141" spans="5:6" x14ac:dyDescent="0.25">
      <c r="E31141" s="103"/>
      <c r="F31141" s="104"/>
    </row>
    <row r="31142" spans="5:6" x14ac:dyDescent="0.25">
      <c r="E31142" s="103"/>
      <c r="F31142" s="104"/>
    </row>
    <row r="31143" spans="5:6" x14ac:dyDescent="0.25">
      <c r="E31143" s="103"/>
      <c r="F31143" s="104"/>
    </row>
    <row r="31144" spans="5:6" x14ac:dyDescent="0.25">
      <c r="E31144" s="103"/>
      <c r="F31144" s="104"/>
    </row>
    <row r="31145" spans="5:6" x14ac:dyDescent="0.25">
      <c r="E31145" s="103"/>
      <c r="F31145" s="104"/>
    </row>
    <row r="31146" spans="5:6" x14ac:dyDescent="0.25">
      <c r="E31146" s="103"/>
      <c r="F31146" s="104"/>
    </row>
    <row r="31147" spans="5:6" x14ac:dyDescent="0.25">
      <c r="E31147" s="103"/>
      <c r="F31147" s="104"/>
    </row>
    <row r="31148" spans="5:6" x14ac:dyDescent="0.25">
      <c r="E31148" s="103"/>
      <c r="F31148" s="104"/>
    </row>
    <row r="31149" spans="5:6" x14ac:dyDescent="0.25">
      <c r="E31149" s="103"/>
      <c r="F31149" s="104"/>
    </row>
    <row r="31150" spans="5:6" x14ac:dyDescent="0.25">
      <c r="E31150" s="103"/>
      <c r="F31150" s="104"/>
    </row>
    <row r="31151" spans="5:6" x14ac:dyDescent="0.25">
      <c r="E31151" s="103"/>
      <c r="F31151" s="104"/>
    </row>
    <row r="31152" spans="5:6" x14ac:dyDescent="0.25">
      <c r="E31152" s="103"/>
      <c r="F31152" s="104"/>
    </row>
    <row r="31153" spans="5:6" x14ac:dyDescent="0.25">
      <c r="E31153" s="103"/>
      <c r="F31153" s="104"/>
    </row>
    <row r="31154" spans="5:6" x14ac:dyDescent="0.25">
      <c r="E31154" s="103"/>
      <c r="F31154" s="104"/>
    </row>
    <row r="31155" spans="5:6" x14ac:dyDescent="0.25">
      <c r="E31155" s="103"/>
      <c r="F31155" s="104"/>
    </row>
    <row r="31156" spans="5:6" x14ac:dyDescent="0.25">
      <c r="E31156" s="103"/>
      <c r="F31156" s="104"/>
    </row>
    <row r="31157" spans="5:6" x14ac:dyDescent="0.25">
      <c r="E31157" s="103"/>
      <c r="F31157" s="104"/>
    </row>
    <row r="31158" spans="5:6" x14ac:dyDescent="0.25">
      <c r="E31158" s="103"/>
      <c r="F31158" s="104"/>
    </row>
    <row r="31159" spans="5:6" x14ac:dyDescent="0.25">
      <c r="E31159" s="103"/>
      <c r="F31159" s="104"/>
    </row>
    <row r="31160" spans="5:6" x14ac:dyDescent="0.25">
      <c r="E31160" s="103"/>
      <c r="F31160" s="104"/>
    </row>
    <row r="31161" spans="5:6" x14ac:dyDescent="0.25">
      <c r="E31161" s="103"/>
      <c r="F31161" s="104"/>
    </row>
    <row r="31162" spans="5:6" x14ac:dyDescent="0.25">
      <c r="E31162" s="103"/>
      <c r="F31162" s="104"/>
    </row>
    <row r="31163" spans="5:6" x14ac:dyDescent="0.25">
      <c r="E31163" s="103"/>
      <c r="F31163" s="104"/>
    </row>
    <row r="31164" spans="5:6" x14ac:dyDescent="0.25">
      <c r="E31164" s="103"/>
      <c r="F31164" s="104"/>
    </row>
    <row r="31165" spans="5:6" x14ac:dyDescent="0.25">
      <c r="E31165" s="103"/>
      <c r="F31165" s="104"/>
    </row>
    <row r="31166" spans="5:6" x14ac:dyDescent="0.25">
      <c r="E31166" s="103"/>
      <c r="F31166" s="104"/>
    </row>
    <row r="31167" spans="5:6" x14ac:dyDescent="0.25">
      <c r="E31167" s="103"/>
      <c r="F31167" s="104"/>
    </row>
    <row r="31168" spans="5:6" x14ac:dyDescent="0.25">
      <c r="E31168" s="103"/>
      <c r="F31168" s="104"/>
    </row>
    <row r="31169" spans="5:6" x14ac:dyDescent="0.25">
      <c r="E31169" s="103"/>
      <c r="F31169" s="104"/>
    </row>
    <row r="31170" spans="5:6" x14ac:dyDescent="0.25">
      <c r="E31170" s="103"/>
      <c r="F31170" s="104"/>
    </row>
    <row r="31171" spans="5:6" x14ac:dyDescent="0.25">
      <c r="E31171" s="103"/>
      <c r="F31171" s="104"/>
    </row>
    <row r="31172" spans="5:6" x14ac:dyDescent="0.25">
      <c r="E31172" s="103"/>
      <c r="F31172" s="104"/>
    </row>
    <row r="31173" spans="5:6" x14ac:dyDescent="0.25">
      <c r="E31173" s="103"/>
      <c r="F31173" s="104"/>
    </row>
    <row r="31174" spans="5:6" x14ac:dyDescent="0.25">
      <c r="E31174" s="103"/>
      <c r="F31174" s="104"/>
    </row>
    <row r="31175" spans="5:6" x14ac:dyDescent="0.25">
      <c r="E31175" s="103"/>
      <c r="F31175" s="104"/>
    </row>
    <row r="31176" spans="5:6" x14ac:dyDescent="0.25">
      <c r="E31176" s="103"/>
      <c r="F31176" s="104"/>
    </row>
    <row r="31177" spans="5:6" x14ac:dyDescent="0.25">
      <c r="E31177" s="103"/>
      <c r="F31177" s="104"/>
    </row>
    <row r="31178" spans="5:6" x14ac:dyDescent="0.25">
      <c r="E31178" s="103"/>
      <c r="F31178" s="104"/>
    </row>
    <row r="31179" spans="5:6" x14ac:dyDescent="0.25">
      <c r="E31179" s="103"/>
      <c r="F31179" s="104"/>
    </row>
    <row r="31180" spans="5:6" x14ac:dyDescent="0.25">
      <c r="E31180" s="103"/>
      <c r="F31180" s="104"/>
    </row>
    <row r="31181" spans="5:6" x14ac:dyDescent="0.25">
      <c r="E31181" s="103"/>
      <c r="F31181" s="104"/>
    </row>
    <row r="31182" spans="5:6" x14ac:dyDescent="0.25">
      <c r="E31182" s="103"/>
      <c r="F31182" s="104"/>
    </row>
    <row r="31183" spans="5:6" x14ac:dyDescent="0.25">
      <c r="E31183" s="103"/>
      <c r="F31183" s="104"/>
    </row>
    <row r="31184" spans="5:6" x14ac:dyDescent="0.25">
      <c r="E31184" s="103"/>
      <c r="F31184" s="104"/>
    </row>
    <row r="31185" spans="5:6" x14ac:dyDescent="0.25">
      <c r="E31185" s="103"/>
      <c r="F31185" s="104"/>
    </row>
    <row r="31186" spans="5:6" x14ac:dyDescent="0.25">
      <c r="E31186" s="103"/>
      <c r="F31186" s="104"/>
    </row>
    <row r="31187" spans="5:6" x14ac:dyDescent="0.25">
      <c r="E31187" s="103"/>
      <c r="F31187" s="104"/>
    </row>
    <row r="31188" spans="5:6" x14ac:dyDescent="0.25">
      <c r="E31188" s="103"/>
      <c r="F31188" s="104"/>
    </row>
    <row r="31189" spans="5:6" x14ac:dyDescent="0.25">
      <c r="E31189" s="103"/>
      <c r="F31189" s="104"/>
    </row>
    <row r="31190" spans="5:6" x14ac:dyDescent="0.25">
      <c r="E31190" s="103"/>
      <c r="F31190" s="104"/>
    </row>
    <row r="31191" spans="5:6" x14ac:dyDescent="0.25">
      <c r="E31191" s="103"/>
      <c r="F31191" s="104"/>
    </row>
    <row r="31192" spans="5:6" x14ac:dyDescent="0.25">
      <c r="E31192" s="103"/>
      <c r="F31192" s="104"/>
    </row>
    <row r="31193" spans="5:6" x14ac:dyDescent="0.25">
      <c r="E31193" s="103"/>
      <c r="F31193" s="104"/>
    </row>
    <row r="31194" spans="5:6" x14ac:dyDescent="0.25">
      <c r="E31194" s="103"/>
      <c r="F31194" s="104"/>
    </row>
    <row r="31195" spans="5:6" x14ac:dyDescent="0.25">
      <c r="E31195" s="103"/>
      <c r="F31195" s="104"/>
    </row>
    <row r="31196" spans="5:6" x14ac:dyDescent="0.25">
      <c r="E31196" s="103"/>
      <c r="F31196" s="104"/>
    </row>
    <row r="31197" spans="5:6" x14ac:dyDescent="0.25">
      <c r="E31197" s="103"/>
      <c r="F31197" s="104"/>
    </row>
    <row r="31198" spans="5:6" x14ac:dyDescent="0.25">
      <c r="E31198" s="103"/>
      <c r="F31198" s="104"/>
    </row>
    <row r="31199" spans="5:6" x14ac:dyDescent="0.25">
      <c r="E31199" s="103"/>
      <c r="F31199" s="104"/>
    </row>
    <row r="31200" spans="5:6" x14ac:dyDescent="0.25">
      <c r="E31200" s="103"/>
      <c r="F31200" s="104"/>
    </row>
    <row r="31201" spans="5:6" x14ac:dyDescent="0.25">
      <c r="E31201" s="103"/>
      <c r="F31201" s="104"/>
    </row>
    <row r="31202" spans="5:6" x14ac:dyDescent="0.25">
      <c r="E31202" s="103"/>
      <c r="F31202" s="104"/>
    </row>
    <row r="31203" spans="5:6" x14ac:dyDescent="0.25">
      <c r="E31203" s="103"/>
      <c r="F31203" s="104"/>
    </row>
    <row r="31204" spans="5:6" x14ac:dyDescent="0.25">
      <c r="E31204" s="103"/>
      <c r="F31204" s="104"/>
    </row>
    <row r="31205" spans="5:6" x14ac:dyDescent="0.25">
      <c r="E31205" s="103"/>
      <c r="F31205" s="104"/>
    </row>
    <row r="31206" spans="5:6" x14ac:dyDescent="0.25">
      <c r="E31206" s="103"/>
      <c r="F31206" s="104"/>
    </row>
    <row r="31207" spans="5:6" x14ac:dyDescent="0.25">
      <c r="E31207" s="103"/>
      <c r="F31207" s="104"/>
    </row>
    <row r="31208" spans="5:6" x14ac:dyDescent="0.25">
      <c r="E31208" s="103"/>
      <c r="F31208" s="104"/>
    </row>
    <row r="31209" spans="5:6" x14ac:dyDescent="0.25">
      <c r="E31209" s="103"/>
      <c r="F31209" s="104"/>
    </row>
    <row r="31210" spans="5:6" x14ac:dyDescent="0.25">
      <c r="E31210" s="103"/>
      <c r="F31210" s="104"/>
    </row>
    <row r="31211" spans="5:6" x14ac:dyDescent="0.25">
      <c r="E31211" s="103"/>
      <c r="F31211" s="104"/>
    </row>
    <row r="31212" spans="5:6" x14ac:dyDescent="0.25">
      <c r="E31212" s="103"/>
      <c r="F31212" s="104"/>
    </row>
    <row r="31213" spans="5:6" x14ac:dyDescent="0.25">
      <c r="E31213" s="103"/>
      <c r="F31213" s="104"/>
    </row>
    <row r="31214" spans="5:6" x14ac:dyDescent="0.25">
      <c r="E31214" s="103"/>
      <c r="F31214" s="104"/>
    </row>
    <row r="31215" spans="5:6" x14ac:dyDescent="0.25">
      <c r="E31215" s="103"/>
      <c r="F31215" s="104"/>
    </row>
    <row r="31216" spans="5:6" x14ac:dyDescent="0.25">
      <c r="E31216" s="103"/>
      <c r="F31216" s="104"/>
    </row>
    <row r="31217" spans="5:6" x14ac:dyDescent="0.25">
      <c r="E31217" s="103"/>
      <c r="F31217" s="104"/>
    </row>
    <row r="31218" spans="5:6" x14ac:dyDescent="0.25">
      <c r="E31218" s="103"/>
      <c r="F31218" s="104"/>
    </row>
    <row r="31219" spans="5:6" x14ac:dyDescent="0.25">
      <c r="E31219" s="103"/>
      <c r="F31219" s="104"/>
    </row>
    <row r="31220" spans="5:6" x14ac:dyDescent="0.25">
      <c r="E31220" s="103"/>
      <c r="F31220" s="104"/>
    </row>
    <row r="31221" spans="5:6" x14ac:dyDescent="0.25">
      <c r="E31221" s="103"/>
      <c r="F31221" s="104"/>
    </row>
    <row r="31222" spans="5:6" x14ac:dyDescent="0.25">
      <c r="E31222" s="103"/>
      <c r="F31222" s="104"/>
    </row>
    <row r="31223" spans="5:6" x14ac:dyDescent="0.25">
      <c r="E31223" s="103"/>
      <c r="F31223" s="104"/>
    </row>
    <row r="31224" spans="5:6" x14ac:dyDescent="0.25">
      <c r="E31224" s="103"/>
      <c r="F31224" s="104"/>
    </row>
    <row r="31225" spans="5:6" x14ac:dyDescent="0.25">
      <c r="E31225" s="103"/>
      <c r="F31225" s="104"/>
    </row>
    <row r="31226" spans="5:6" x14ac:dyDescent="0.25">
      <c r="E31226" s="103"/>
      <c r="F31226" s="104"/>
    </row>
    <row r="31227" spans="5:6" x14ac:dyDescent="0.25">
      <c r="E31227" s="103"/>
      <c r="F31227" s="104"/>
    </row>
    <row r="31228" spans="5:6" x14ac:dyDescent="0.25">
      <c r="E31228" s="103"/>
      <c r="F31228" s="104"/>
    </row>
    <row r="31229" spans="5:6" x14ac:dyDescent="0.25">
      <c r="E31229" s="103"/>
      <c r="F31229" s="104"/>
    </row>
    <row r="31230" spans="5:6" x14ac:dyDescent="0.25">
      <c r="E31230" s="103"/>
      <c r="F31230" s="104"/>
    </row>
    <row r="31231" spans="5:6" x14ac:dyDescent="0.25">
      <c r="E31231" s="103"/>
      <c r="F31231" s="104"/>
    </row>
    <row r="31232" spans="5:6" x14ac:dyDescent="0.25">
      <c r="E31232" s="103"/>
      <c r="F31232" s="104"/>
    </row>
    <row r="31233" spans="5:6" x14ac:dyDescent="0.25">
      <c r="E31233" s="103"/>
      <c r="F31233" s="104"/>
    </row>
    <row r="31234" spans="5:6" x14ac:dyDescent="0.25">
      <c r="E31234" s="103"/>
      <c r="F31234" s="104"/>
    </row>
    <row r="31235" spans="5:6" x14ac:dyDescent="0.25">
      <c r="E31235" s="103"/>
      <c r="F31235" s="104"/>
    </row>
    <row r="31236" spans="5:6" x14ac:dyDescent="0.25">
      <c r="E31236" s="103"/>
      <c r="F31236" s="104"/>
    </row>
    <row r="31237" spans="5:6" x14ac:dyDescent="0.25">
      <c r="E31237" s="103"/>
      <c r="F31237" s="104"/>
    </row>
    <row r="31238" spans="5:6" x14ac:dyDescent="0.25">
      <c r="E31238" s="103"/>
      <c r="F31238" s="104"/>
    </row>
    <row r="31239" spans="5:6" x14ac:dyDescent="0.25">
      <c r="E31239" s="103"/>
      <c r="F31239" s="104"/>
    </row>
    <row r="31240" spans="5:6" x14ac:dyDescent="0.25">
      <c r="E31240" s="103"/>
      <c r="F31240" s="104"/>
    </row>
    <row r="31241" spans="5:6" x14ac:dyDescent="0.25">
      <c r="E31241" s="103"/>
      <c r="F31241" s="104"/>
    </row>
    <row r="31242" spans="5:6" x14ac:dyDescent="0.25">
      <c r="E31242" s="103"/>
      <c r="F31242" s="104"/>
    </row>
    <row r="31243" spans="5:6" x14ac:dyDescent="0.25">
      <c r="E31243" s="103"/>
      <c r="F31243" s="104"/>
    </row>
    <row r="31244" spans="5:6" x14ac:dyDescent="0.25">
      <c r="E31244" s="103"/>
      <c r="F31244" s="104"/>
    </row>
    <row r="31245" spans="5:6" x14ac:dyDescent="0.25">
      <c r="E31245" s="103"/>
      <c r="F31245" s="104"/>
    </row>
    <row r="31246" spans="5:6" x14ac:dyDescent="0.25">
      <c r="E31246" s="103"/>
      <c r="F31246" s="104"/>
    </row>
    <row r="31247" spans="5:6" x14ac:dyDescent="0.25">
      <c r="E31247" s="103"/>
      <c r="F31247" s="104"/>
    </row>
    <row r="31248" spans="5:6" x14ac:dyDescent="0.25">
      <c r="E31248" s="103"/>
      <c r="F31248" s="104"/>
    </row>
    <row r="31249" spans="5:6" x14ac:dyDescent="0.25">
      <c r="E31249" s="103"/>
      <c r="F31249" s="104"/>
    </row>
    <row r="31250" spans="5:6" x14ac:dyDescent="0.25">
      <c r="E31250" s="103"/>
      <c r="F31250" s="104"/>
    </row>
    <row r="31251" spans="5:6" x14ac:dyDescent="0.25">
      <c r="E31251" s="103"/>
      <c r="F31251" s="104"/>
    </row>
    <row r="31252" spans="5:6" x14ac:dyDescent="0.25">
      <c r="E31252" s="103"/>
      <c r="F31252" s="104"/>
    </row>
    <row r="31253" spans="5:6" x14ac:dyDescent="0.25">
      <c r="E31253" s="103"/>
      <c r="F31253" s="104"/>
    </row>
    <row r="31254" spans="5:6" x14ac:dyDescent="0.25">
      <c r="E31254" s="103"/>
      <c r="F31254" s="104"/>
    </row>
    <row r="31255" spans="5:6" x14ac:dyDescent="0.25">
      <c r="E31255" s="103"/>
      <c r="F31255" s="104"/>
    </row>
    <row r="31256" spans="5:6" x14ac:dyDescent="0.25">
      <c r="E31256" s="103"/>
      <c r="F31256" s="104"/>
    </row>
    <row r="31257" spans="5:6" x14ac:dyDescent="0.25">
      <c r="E31257" s="103"/>
      <c r="F31257" s="104"/>
    </row>
    <row r="31258" spans="5:6" x14ac:dyDescent="0.25">
      <c r="E31258" s="103"/>
      <c r="F31258" s="104"/>
    </row>
    <row r="31259" spans="5:6" x14ac:dyDescent="0.25">
      <c r="E31259" s="103"/>
      <c r="F31259" s="104"/>
    </row>
    <row r="31260" spans="5:6" x14ac:dyDescent="0.25">
      <c r="E31260" s="103"/>
      <c r="F31260" s="104"/>
    </row>
    <row r="31261" spans="5:6" x14ac:dyDescent="0.25">
      <c r="E31261" s="103"/>
      <c r="F31261" s="104"/>
    </row>
    <row r="31262" spans="5:6" x14ac:dyDescent="0.25">
      <c r="E31262" s="103"/>
      <c r="F31262" s="104"/>
    </row>
    <row r="31263" spans="5:6" x14ac:dyDescent="0.25">
      <c r="E31263" s="103"/>
      <c r="F31263" s="104"/>
    </row>
    <row r="31264" spans="5:6" x14ac:dyDescent="0.25">
      <c r="E31264" s="103"/>
      <c r="F31264" s="104"/>
    </row>
    <row r="31265" spans="5:6" x14ac:dyDescent="0.25">
      <c r="E31265" s="103"/>
      <c r="F31265" s="104"/>
    </row>
    <row r="31266" spans="5:6" x14ac:dyDescent="0.25">
      <c r="E31266" s="103"/>
      <c r="F31266" s="104"/>
    </row>
    <row r="31267" spans="5:6" x14ac:dyDescent="0.25">
      <c r="E31267" s="103"/>
      <c r="F31267" s="104"/>
    </row>
    <row r="31268" spans="5:6" x14ac:dyDescent="0.25">
      <c r="E31268" s="103"/>
      <c r="F31268" s="104"/>
    </row>
    <row r="31269" spans="5:6" x14ac:dyDescent="0.25">
      <c r="E31269" s="103"/>
      <c r="F31269" s="104"/>
    </row>
    <row r="31270" spans="5:6" x14ac:dyDescent="0.25">
      <c r="E31270" s="103"/>
      <c r="F31270" s="104"/>
    </row>
    <row r="31271" spans="5:6" x14ac:dyDescent="0.25">
      <c r="E31271" s="103"/>
      <c r="F31271" s="104"/>
    </row>
    <row r="31272" spans="5:6" x14ac:dyDescent="0.25">
      <c r="E31272" s="103"/>
      <c r="F31272" s="104"/>
    </row>
    <row r="31273" spans="5:6" x14ac:dyDescent="0.25">
      <c r="E31273" s="103"/>
      <c r="F31273" s="104"/>
    </row>
    <row r="31274" spans="5:6" x14ac:dyDescent="0.25">
      <c r="E31274" s="103"/>
      <c r="F31274" s="104"/>
    </row>
    <row r="31275" spans="5:6" x14ac:dyDescent="0.25">
      <c r="E31275" s="103"/>
      <c r="F31275" s="104"/>
    </row>
    <row r="31276" spans="5:6" x14ac:dyDescent="0.25">
      <c r="E31276" s="103"/>
      <c r="F31276" s="104"/>
    </row>
    <row r="31277" spans="5:6" x14ac:dyDescent="0.25">
      <c r="E31277" s="103"/>
      <c r="F31277" s="104"/>
    </row>
    <row r="31278" spans="5:6" x14ac:dyDescent="0.25">
      <c r="E31278" s="103"/>
      <c r="F31278" s="104"/>
    </row>
    <row r="31279" spans="5:6" x14ac:dyDescent="0.25">
      <c r="E31279" s="103"/>
      <c r="F31279" s="104"/>
    </row>
    <row r="31280" spans="5:6" x14ac:dyDescent="0.25">
      <c r="E31280" s="103"/>
      <c r="F31280" s="104"/>
    </row>
    <row r="31281" spans="5:6" x14ac:dyDescent="0.25">
      <c r="E31281" s="103"/>
      <c r="F31281" s="104"/>
    </row>
    <row r="31282" spans="5:6" x14ac:dyDescent="0.25">
      <c r="E31282" s="103"/>
      <c r="F31282" s="104"/>
    </row>
    <row r="31283" spans="5:6" x14ac:dyDescent="0.25">
      <c r="E31283" s="103"/>
      <c r="F31283" s="104"/>
    </row>
    <row r="31284" spans="5:6" x14ac:dyDescent="0.25">
      <c r="E31284" s="103"/>
      <c r="F31284" s="104"/>
    </row>
    <row r="31285" spans="5:6" x14ac:dyDescent="0.25">
      <c r="E31285" s="103"/>
      <c r="F31285" s="104"/>
    </row>
    <row r="31286" spans="5:6" x14ac:dyDescent="0.25">
      <c r="E31286" s="103"/>
      <c r="F31286" s="104"/>
    </row>
    <row r="31287" spans="5:6" x14ac:dyDescent="0.25">
      <c r="E31287" s="103"/>
      <c r="F31287" s="104"/>
    </row>
    <row r="31288" spans="5:6" x14ac:dyDescent="0.25">
      <c r="E31288" s="103"/>
      <c r="F31288" s="104"/>
    </row>
    <row r="31289" spans="5:6" x14ac:dyDescent="0.25">
      <c r="E31289" s="103"/>
      <c r="F31289" s="104"/>
    </row>
    <row r="31290" spans="5:6" x14ac:dyDescent="0.25">
      <c r="E31290" s="103"/>
      <c r="F31290" s="104"/>
    </row>
    <row r="31291" spans="5:6" x14ac:dyDescent="0.25">
      <c r="E31291" s="103"/>
      <c r="F31291" s="104"/>
    </row>
    <row r="31292" spans="5:6" x14ac:dyDescent="0.25">
      <c r="E31292" s="103"/>
      <c r="F31292" s="104"/>
    </row>
    <row r="31293" spans="5:6" x14ac:dyDescent="0.25">
      <c r="E31293" s="103"/>
      <c r="F31293" s="104"/>
    </row>
    <row r="31294" spans="5:6" x14ac:dyDescent="0.25">
      <c r="E31294" s="103"/>
      <c r="F31294" s="104"/>
    </row>
    <row r="31295" spans="5:6" x14ac:dyDescent="0.25">
      <c r="E31295" s="103"/>
      <c r="F31295" s="104"/>
    </row>
    <row r="31296" spans="5:6" x14ac:dyDescent="0.25">
      <c r="E31296" s="103"/>
      <c r="F31296" s="104"/>
    </row>
    <row r="31297" spans="5:6" x14ac:dyDescent="0.25">
      <c r="E31297" s="103"/>
      <c r="F31297" s="104"/>
    </row>
    <row r="31298" spans="5:6" x14ac:dyDescent="0.25">
      <c r="E31298" s="103"/>
      <c r="F31298" s="104"/>
    </row>
    <row r="31299" spans="5:6" x14ac:dyDescent="0.25">
      <c r="E31299" s="103"/>
      <c r="F31299" s="104"/>
    </row>
    <row r="31300" spans="5:6" x14ac:dyDescent="0.25">
      <c r="E31300" s="103"/>
      <c r="F31300" s="104"/>
    </row>
    <row r="31301" spans="5:6" x14ac:dyDescent="0.25">
      <c r="E31301" s="103"/>
      <c r="F31301" s="104"/>
    </row>
    <row r="31302" spans="5:6" x14ac:dyDescent="0.25">
      <c r="E31302" s="103"/>
      <c r="F31302" s="104"/>
    </row>
    <row r="31303" spans="5:6" x14ac:dyDescent="0.25">
      <c r="E31303" s="103"/>
      <c r="F31303" s="104"/>
    </row>
    <row r="31304" spans="5:6" x14ac:dyDescent="0.25">
      <c r="E31304" s="103"/>
      <c r="F31304" s="104"/>
    </row>
    <row r="31305" spans="5:6" x14ac:dyDescent="0.25">
      <c r="E31305" s="103"/>
      <c r="F31305" s="104"/>
    </row>
    <row r="31306" spans="5:6" x14ac:dyDescent="0.25">
      <c r="E31306" s="103"/>
      <c r="F31306" s="104"/>
    </row>
    <row r="31307" spans="5:6" x14ac:dyDescent="0.25">
      <c r="E31307" s="103"/>
      <c r="F31307" s="104"/>
    </row>
    <row r="31308" spans="5:6" x14ac:dyDescent="0.25">
      <c r="E31308" s="103"/>
      <c r="F31308" s="104"/>
    </row>
    <row r="31309" spans="5:6" x14ac:dyDescent="0.25">
      <c r="E31309" s="103"/>
      <c r="F31309" s="104"/>
    </row>
    <row r="31310" spans="5:6" x14ac:dyDescent="0.25">
      <c r="E31310" s="103"/>
      <c r="F31310" s="104"/>
    </row>
    <row r="31311" spans="5:6" x14ac:dyDescent="0.25">
      <c r="E31311" s="103"/>
      <c r="F31311" s="104"/>
    </row>
    <row r="31312" spans="5:6" x14ac:dyDescent="0.25">
      <c r="E31312" s="103"/>
      <c r="F31312" s="104"/>
    </row>
    <row r="31313" spans="5:6" x14ac:dyDescent="0.25">
      <c r="E31313" s="103"/>
      <c r="F31313" s="104"/>
    </row>
    <row r="31314" spans="5:6" x14ac:dyDescent="0.25">
      <c r="E31314" s="103"/>
      <c r="F31314" s="104"/>
    </row>
    <row r="31315" spans="5:6" x14ac:dyDescent="0.25">
      <c r="E31315" s="103"/>
      <c r="F31315" s="104"/>
    </row>
    <row r="31316" spans="5:6" x14ac:dyDescent="0.25">
      <c r="E31316" s="103"/>
      <c r="F31316" s="104"/>
    </row>
    <row r="31317" spans="5:6" x14ac:dyDescent="0.25">
      <c r="E31317" s="103"/>
      <c r="F31317" s="104"/>
    </row>
    <row r="31318" spans="5:6" x14ac:dyDescent="0.25">
      <c r="E31318" s="103"/>
      <c r="F31318" s="104"/>
    </row>
    <row r="31319" spans="5:6" x14ac:dyDescent="0.25">
      <c r="E31319" s="103"/>
      <c r="F31319" s="104"/>
    </row>
    <row r="31320" spans="5:6" x14ac:dyDescent="0.25">
      <c r="E31320" s="103"/>
      <c r="F31320" s="104"/>
    </row>
    <row r="31321" spans="5:6" x14ac:dyDescent="0.25">
      <c r="E31321" s="103"/>
      <c r="F31321" s="104"/>
    </row>
    <row r="31322" spans="5:6" x14ac:dyDescent="0.25">
      <c r="E31322" s="103"/>
      <c r="F31322" s="104"/>
    </row>
    <row r="31323" spans="5:6" x14ac:dyDescent="0.25">
      <c r="E31323" s="103"/>
      <c r="F31323" s="104"/>
    </row>
    <row r="31324" spans="5:6" x14ac:dyDescent="0.25">
      <c r="E31324" s="103"/>
      <c r="F31324" s="104"/>
    </row>
    <row r="31325" spans="5:6" x14ac:dyDescent="0.25">
      <c r="E31325" s="103"/>
      <c r="F31325" s="104"/>
    </row>
    <row r="31326" spans="5:6" x14ac:dyDescent="0.25">
      <c r="E31326" s="103"/>
      <c r="F31326" s="104"/>
    </row>
    <row r="31327" spans="5:6" x14ac:dyDescent="0.25">
      <c r="E31327" s="103"/>
      <c r="F31327" s="104"/>
    </row>
    <row r="31328" spans="5:6" x14ac:dyDescent="0.25">
      <c r="E31328" s="103"/>
      <c r="F31328" s="104"/>
    </row>
    <row r="31329" spans="5:6" x14ac:dyDescent="0.25">
      <c r="E31329" s="103"/>
      <c r="F31329" s="104"/>
    </row>
    <row r="31330" spans="5:6" x14ac:dyDescent="0.25">
      <c r="E31330" s="103"/>
      <c r="F31330" s="104"/>
    </row>
    <row r="31331" spans="5:6" x14ac:dyDescent="0.25">
      <c r="E31331" s="103"/>
      <c r="F31331" s="104"/>
    </row>
    <row r="31332" spans="5:6" x14ac:dyDescent="0.25">
      <c r="E31332" s="103"/>
      <c r="F31332" s="104"/>
    </row>
    <row r="31333" spans="5:6" x14ac:dyDescent="0.25">
      <c r="E31333" s="103"/>
      <c r="F31333" s="104"/>
    </row>
    <row r="31334" spans="5:6" x14ac:dyDescent="0.25">
      <c r="E31334" s="103"/>
      <c r="F31334" s="104"/>
    </row>
    <row r="31335" spans="5:6" x14ac:dyDescent="0.25">
      <c r="E31335" s="103"/>
      <c r="F31335" s="104"/>
    </row>
    <row r="31336" spans="5:6" x14ac:dyDescent="0.25">
      <c r="E31336" s="103"/>
      <c r="F31336" s="104"/>
    </row>
    <row r="31337" spans="5:6" x14ac:dyDescent="0.25">
      <c r="E31337" s="103"/>
      <c r="F31337" s="104"/>
    </row>
    <row r="31338" spans="5:6" x14ac:dyDescent="0.25">
      <c r="E31338" s="103"/>
      <c r="F31338" s="104"/>
    </row>
    <row r="31339" spans="5:6" x14ac:dyDescent="0.25">
      <c r="E31339" s="103"/>
      <c r="F31339" s="104"/>
    </row>
    <row r="31340" spans="5:6" x14ac:dyDescent="0.25">
      <c r="E31340" s="103"/>
      <c r="F31340" s="104"/>
    </row>
    <row r="31341" spans="5:6" x14ac:dyDescent="0.25">
      <c r="E31341" s="103"/>
      <c r="F31341" s="104"/>
    </row>
    <row r="31342" spans="5:6" x14ac:dyDescent="0.25">
      <c r="E31342" s="103"/>
      <c r="F31342" s="104"/>
    </row>
    <row r="31343" spans="5:6" x14ac:dyDescent="0.25">
      <c r="E31343" s="103"/>
      <c r="F31343" s="104"/>
    </row>
    <row r="31344" spans="5:6" x14ac:dyDescent="0.25">
      <c r="E31344" s="103"/>
      <c r="F31344" s="104"/>
    </row>
    <row r="31345" spans="5:6" x14ac:dyDescent="0.25">
      <c r="E31345" s="103"/>
      <c r="F31345" s="104"/>
    </row>
    <row r="31346" spans="5:6" x14ac:dyDescent="0.25">
      <c r="E31346" s="103"/>
      <c r="F31346" s="104"/>
    </row>
    <row r="31347" spans="5:6" x14ac:dyDescent="0.25">
      <c r="E31347" s="103"/>
      <c r="F31347" s="104"/>
    </row>
    <row r="31348" spans="5:6" x14ac:dyDescent="0.25">
      <c r="E31348" s="103"/>
      <c r="F31348" s="104"/>
    </row>
    <row r="31349" spans="5:6" x14ac:dyDescent="0.25">
      <c r="E31349" s="103"/>
      <c r="F31349" s="104"/>
    </row>
    <row r="31350" spans="5:6" x14ac:dyDescent="0.25">
      <c r="E31350" s="103"/>
      <c r="F31350" s="104"/>
    </row>
    <row r="31351" spans="5:6" x14ac:dyDescent="0.25">
      <c r="E31351" s="103"/>
      <c r="F31351" s="104"/>
    </row>
    <row r="31352" spans="5:6" x14ac:dyDescent="0.25">
      <c r="E31352" s="103"/>
      <c r="F31352" s="104"/>
    </row>
    <row r="31353" spans="5:6" x14ac:dyDescent="0.25">
      <c r="E31353" s="103"/>
      <c r="F31353" s="104"/>
    </row>
    <row r="31354" spans="5:6" x14ac:dyDescent="0.25">
      <c r="E31354" s="103"/>
      <c r="F31354" s="104"/>
    </row>
    <row r="31355" spans="5:6" x14ac:dyDescent="0.25">
      <c r="E31355" s="103"/>
      <c r="F31355" s="104"/>
    </row>
    <row r="31356" spans="5:6" x14ac:dyDescent="0.25">
      <c r="E31356" s="103"/>
      <c r="F31356" s="104"/>
    </row>
    <row r="31357" spans="5:6" x14ac:dyDescent="0.25">
      <c r="E31357" s="103"/>
      <c r="F31357" s="104"/>
    </row>
    <row r="31358" spans="5:6" x14ac:dyDescent="0.25">
      <c r="E31358" s="103"/>
      <c r="F31358" s="104"/>
    </row>
    <row r="31359" spans="5:6" x14ac:dyDescent="0.25">
      <c r="E31359" s="103"/>
      <c r="F31359" s="104"/>
    </row>
    <row r="31360" spans="5:6" x14ac:dyDescent="0.25">
      <c r="E31360" s="103"/>
      <c r="F31360" s="104"/>
    </row>
    <row r="31361" spans="5:6" x14ac:dyDescent="0.25">
      <c r="E31361" s="103"/>
      <c r="F31361" s="104"/>
    </row>
    <row r="31362" spans="5:6" x14ac:dyDescent="0.25">
      <c r="E31362" s="103"/>
      <c r="F31362" s="104"/>
    </row>
    <row r="31363" spans="5:6" x14ac:dyDescent="0.25">
      <c r="E31363" s="103"/>
      <c r="F31363" s="104"/>
    </row>
    <row r="31364" spans="5:6" x14ac:dyDescent="0.25">
      <c r="E31364" s="103"/>
      <c r="F31364" s="104"/>
    </row>
    <row r="31365" spans="5:6" x14ac:dyDescent="0.25">
      <c r="E31365" s="103"/>
      <c r="F31365" s="104"/>
    </row>
    <row r="31366" spans="5:6" x14ac:dyDescent="0.25">
      <c r="E31366" s="103"/>
      <c r="F31366" s="104"/>
    </row>
    <row r="31367" spans="5:6" x14ac:dyDescent="0.25">
      <c r="E31367" s="103"/>
      <c r="F31367" s="104"/>
    </row>
    <row r="31368" spans="5:6" x14ac:dyDescent="0.25">
      <c r="E31368" s="103"/>
      <c r="F31368" s="104"/>
    </row>
    <row r="31369" spans="5:6" x14ac:dyDescent="0.25">
      <c r="E31369" s="103"/>
      <c r="F31369" s="104"/>
    </row>
    <row r="31370" spans="5:6" x14ac:dyDescent="0.25">
      <c r="E31370" s="103"/>
      <c r="F31370" s="104"/>
    </row>
    <row r="31371" spans="5:6" x14ac:dyDescent="0.25">
      <c r="E31371" s="103"/>
      <c r="F31371" s="104"/>
    </row>
    <row r="31372" spans="5:6" x14ac:dyDescent="0.25">
      <c r="E31372" s="103"/>
      <c r="F31372" s="104"/>
    </row>
    <row r="31373" spans="5:6" x14ac:dyDescent="0.25">
      <c r="E31373" s="103"/>
      <c r="F31373" s="104"/>
    </row>
    <row r="31374" spans="5:6" x14ac:dyDescent="0.25">
      <c r="E31374" s="103"/>
      <c r="F31374" s="104"/>
    </row>
    <row r="31375" spans="5:6" x14ac:dyDescent="0.25">
      <c r="E31375" s="103"/>
      <c r="F31375" s="104"/>
    </row>
    <row r="31376" spans="5:6" x14ac:dyDescent="0.25">
      <c r="E31376" s="103"/>
      <c r="F31376" s="104"/>
    </row>
    <row r="31377" spans="5:6" x14ac:dyDescent="0.25">
      <c r="E31377" s="103"/>
      <c r="F31377" s="104"/>
    </row>
    <row r="31378" spans="5:6" x14ac:dyDescent="0.25">
      <c r="E31378" s="103"/>
      <c r="F31378" s="104"/>
    </row>
    <row r="31379" spans="5:6" x14ac:dyDescent="0.25">
      <c r="E31379" s="103"/>
      <c r="F31379" s="104"/>
    </row>
    <row r="31380" spans="5:6" x14ac:dyDescent="0.25">
      <c r="E31380" s="103"/>
      <c r="F31380" s="104"/>
    </row>
    <row r="31381" spans="5:6" x14ac:dyDescent="0.25">
      <c r="E31381" s="103"/>
      <c r="F31381" s="104"/>
    </row>
    <row r="31382" spans="5:6" x14ac:dyDescent="0.25">
      <c r="E31382" s="103"/>
      <c r="F31382" s="104"/>
    </row>
    <row r="31383" spans="5:6" x14ac:dyDescent="0.25">
      <c r="E31383" s="103"/>
      <c r="F31383" s="104"/>
    </row>
    <row r="31384" spans="5:6" x14ac:dyDescent="0.25">
      <c r="E31384" s="103"/>
      <c r="F31384" s="104"/>
    </row>
    <row r="31385" spans="5:6" x14ac:dyDescent="0.25">
      <c r="E31385" s="103"/>
      <c r="F31385" s="104"/>
    </row>
    <row r="31386" spans="5:6" x14ac:dyDescent="0.25">
      <c r="E31386" s="103"/>
      <c r="F31386" s="104"/>
    </row>
    <row r="31387" spans="5:6" x14ac:dyDescent="0.25">
      <c r="E31387" s="103"/>
      <c r="F31387" s="104"/>
    </row>
    <row r="31388" spans="5:6" x14ac:dyDescent="0.25">
      <c r="E31388" s="103"/>
      <c r="F31388" s="104"/>
    </row>
    <row r="31389" spans="5:6" x14ac:dyDescent="0.25">
      <c r="E31389" s="103"/>
      <c r="F31389" s="104"/>
    </row>
    <row r="31390" spans="5:6" x14ac:dyDescent="0.25">
      <c r="E31390" s="103"/>
      <c r="F31390" s="104"/>
    </row>
    <row r="31391" spans="5:6" x14ac:dyDescent="0.25">
      <c r="E31391" s="103"/>
      <c r="F31391" s="104"/>
    </row>
    <row r="31392" spans="5:6" x14ac:dyDescent="0.25">
      <c r="E31392" s="103"/>
      <c r="F31392" s="104"/>
    </row>
    <row r="31393" spans="5:6" x14ac:dyDescent="0.25">
      <c r="E31393" s="103"/>
      <c r="F31393" s="104"/>
    </row>
    <row r="31394" spans="5:6" x14ac:dyDescent="0.25">
      <c r="E31394" s="103"/>
      <c r="F31394" s="104"/>
    </row>
    <row r="31395" spans="5:6" x14ac:dyDescent="0.25">
      <c r="E31395" s="103"/>
      <c r="F31395" s="104"/>
    </row>
    <row r="31396" spans="5:6" x14ac:dyDescent="0.25">
      <c r="E31396" s="103"/>
      <c r="F31396" s="104"/>
    </row>
    <row r="31397" spans="5:6" x14ac:dyDescent="0.25">
      <c r="E31397" s="103"/>
      <c r="F31397" s="104"/>
    </row>
    <row r="31398" spans="5:6" x14ac:dyDescent="0.25">
      <c r="E31398" s="103"/>
      <c r="F31398" s="104"/>
    </row>
    <row r="31399" spans="5:6" x14ac:dyDescent="0.25">
      <c r="E31399" s="103"/>
      <c r="F31399" s="104"/>
    </row>
    <row r="31400" spans="5:6" x14ac:dyDescent="0.25">
      <c r="E31400" s="103"/>
      <c r="F31400" s="104"/>
    </row>
    <row r="31401" spans="5:6" x14ac:dyDescent="0.25">
      <c r="E31401" s="103"/>
      <c r="F31401" s="104"/>
    </row>
    <row r="31402" spans="5:6" x14ac:dyDescent="0.25">
      <c r="E31402" s="103"/>
      <c r="F31402" s="104"/>
    </row>
    <row r="31403" spans="5:6" x14ac:dyDescent="0.25">
      <c r="E31403" s="103"/>
      <c r="F31403" s="104"/>
    </row>
    <row r="31404" spans="5:6" x14ac:dyDescent="0.25">
      <c r="E31404" s="103"/>
      <c r="F31404" s="104"/>
    </row>
    <row r="31405" spans="5:6" x14ac:dyDescent="0.25">
      <c r="E31405" s="103"/>
      <c r="F31405" s="104"/>
    </row>
    <row r="31406" spans="5:6" x14ac:dyDescent="0.25">
      <c r="E31406" s="103"/>
      <c r="F31406" s="104"/>
    </row>
    <row r="31407" spans="5:6" x14ac:dyDescent="0.25">
      <c r="E31407" s="103"/>
      <c r="F31407" s="104"/>
    </row>
    <row r="31408" spans="5:6" x14ac:dyDescent="0.25">
      <c r="E31408" s="103"/>
      <c r="F31408" s="104"/>
    </row>
    <row r="31409" spans="5:6" x14ac:dyDescent="0.25">
      <c r="E31409" s="103"/>
      <c r="F31409" s="104"/>
    </row>
    <row r="31410" spans="5:6" x14ac:dyDescent="0.25">
      <c r="E31410" s="103"/>
      <c r="F31410" s="104"/>
    </row>
    <row r="31411" spans="5:6" x14ac:dyDescent="0.25">
      <c r="E31411" s="103"/>
      <c r="F31411" s="104"/>
    </row>
    <row r="31412" spans="5:6" x14ac:dyDescent="0.25">
      <c r="E31412" s="103"/>
      <c r="F31412" s="104"/>
    </row>
    <row r="31413" spans="5:6" x14ac:dyDescent="0.25">
      <c r="E31413" s="103"/>
      <c r="F31413" s="104"/>
    </row>
    <row r="31414" spans="5:6" x14ac:dyDescent="0.25">
      <c r="E31414" s="103"/>
      <c r="F31414" s="104"/>
    </row>
    <row r="31415" spans="5:6" x14ac:dyDescent="0.25">
      <c r="E31415" s="103"/>
      <c r="F31415" s="104"/>
    </row>
    <row r="31416" spans="5:6" x14ac:dyDescent="0.25">
      <c r="E31416" s="103"/>
      <c r="F31416" s="104"/>
    </row>
    <row r="31417" spans="5:6" x14ac:dyDescent="0.25">
      <c r="E31417" s="103"/>
      <c r="F31417" s="104"/>
    </row>
    <row r="31418" spans="5:6" x14ac:dyDescent="0.25">
      <c r="E31418" s="103"/>
      <c r="F31418" s="104"/>
    </row>
    <row r="31419" spans="5:6" x14ac:dyDescent="0.25">
      <c r="E31419" s="103"/>
      <c r="F31419" s="104"/>
    </row>
    <row r="31420" spans="5:6" x14ac:dyDescent="0.25">
      <c r="E31420" s="103"/>
      <c r="F31420" s="104"/>
    </row>
    <row r="31421" spans="5:6" x14ac:dyDescent="0.25">
      <c r="E31421" s="103"/>
      <c r="F31421" s="104"/>
    </row>
    <row r="31422" spans="5:6" x14ac:dyDescent="0.25">
      <c r="E31422" s="103"/>
      <c r="F31422" s="104"/>
    </row>
    <row r="31423" spans="5:6" x14ac:dyDescent="0.25">
      <c r="E31423" s="103"/>
      <c r="F31423" s="104"/>
    </row>
    <row r="31424" spans="5:6" x14ac:dyDescent="0.25">
      <c r="E31424" s="103"/>
      <c r="F31424" s="104"/>
    </row>
    <row r="31425" spans="5:6" x14ac:dyDescent="0.25">
      <c r="E31425" s="103"/>
      <c r="F31425" s="104"/>
    </row>
    <row r="31426" spans="5:6" x14ac:dyDescent="0.25">
      <c r="E31426" s="103"/>
      <c r="F31426" s="104"/>
    </row>
    <row r="31427" spans="5:6" x14ac:dyDescent="0.25">
      <c r="E31427" s="103"/>
      <c r="F31427" s="104"/>
    </row>
    <row r="31428" spans="5:6" x14ac:dyDescent="0.25">
      <c r="E31428" s="103"/>
      <c r="F31428" s="104"/>
    </row>
    <row r="31429" spans="5:6" x14ac:dyDescent="0.25">
      <c r="E31429" s="103"/>
      <c r="F31429" s="104"/>
    </row>
    <row r="31430" spans="5:6" x14ac:dyDescent="0.25">
      <c r="E31430" s="103"/>
      <c r="F31430" s="104"/>
    </row>
    <row r="31431" spans="5:6" x14ac:dyDescent="0.25">
      <c r="E31431" s="103"/>
      <c r="F31431" s="104"/>
    </row>
    <row r="31432" spans="5:6" x14ac:dyDescent="0.25">
      <c r="E31432" s="103"/>
      <c r="F31432" s="104"/>
    </row>
    <row r="31433" spans="5:6" x14ac:dyDescent="0.25">
      <c r="E31433" s="103"/>
      <c r="F31433" s="104"/>
    </row>
    <row r="31434" spans="5:6" x14ac:dyDescent="0.25">
      <c r="E31434" s="103"/>
      <c r="F31434" s="104"/>
    </row>
    <row r="31435" spans="5:6" x14ac:dyDescent="0.25">
      <c r="E31435" s="103"/>
      <c r="F31435" s="104"/>
    </row>
    <row r="31436" spans="5:6" x14ac:dyDescent="0.25">
      <c r="E31436" s="103"/>
      <c r="F31436" s="104"/>
    </row>
    <row r="31437" spans="5:6" x14ac:dyDescent="0.25">
      <c r="E31437" s="103"/>
      <c r="F31437" s="104"/>
    </row>
    <row r="31438" spans="5:6" x14ac:dyDescent="0.25">
      <c r="E31438" s="103"/>
      <c r="F31438" s="104"/>
    </row>
    <row r="31439" spans="5:6" x14ac:dyDescent="0.25">
      <c r="E31439" s="103"/>
      <c r="F31439" s="104"/>
    </row>
    <row r="31440" spans="5:6" x14ac:dyDescent="0.25">
      <c r="E31440" s="103"/>
      <c r="F31440" s="104"/>
    </row>
    <row r="31441" spans="5:6" x14ac:dyDescent="0.25">
      <c r="E31441" s="103"/>
      <c r="F31441" s="104"/>
    </row>
    <row r="31442" spans="5:6" x14ac:dyDescent="0.25">
      <c r="E31442" s="103"/>
      <c r="F31442" s="104"/>
    </row>
    <row r="31443" spans="5:6" x14ac:dyDescent="0.25">
      <c r="E31443" s="103"/>
      <c r="F31443" s="104"/>
    </row>
    <row r="31444" spans="5:6" x14ac:dyDescent="0.25">
      <c r="E31444" s="103"/>
      <c r="F31444" s="104"/>
    </row>
    <row r="31445" spans="5:6" x14ac:dyDescent="0.25">
      <c r="E31445" s="103"/>
      <c r="F31445" s="104"/>
    </row>
    <row r="31446" spans="5:6" x14ac:dyDescent="0.25">
      <c r="E31446" s="103"/>
      <c r="F31446" s="104"/>
    </row>
    <row r="31447" spans="5:6" x14ac:dyDescent="0.25">
      <c r="E31447" s="103"/>
      <c r="F31447" s="104"/>
    </row>
    <row r="31448" spans="5:6" x14ac:dyDescent="0.25">
      <c r="E31448" s="103"/>
      <c r="F31448" s="104"/>
    </row>
    <row r="31449" spans="5:6" x14ac:dyDescent="0.25">
      <c r="E31449" s="103"/>
      <c r="F31449" s="104"/>
    </row>
    <row r="31450" spans="5:6" x14ac:dyDescent="0.25">
      <c r="E31450" s="103"/>
      <c r="F31450" s="104"/>
    </row>
    <row r="31451" spans="5:6" x14ac:dyDescent="0.25">
      <c r="E31451" s="103"/>
      <c r="F31451" s="104"/>
    </row>
    <row r="31452" spans="5:6" x14ac:dyDescent="0.25">
      <c r="E31452" s="103"/>
      <c r="F31452" s="104"/>
    </row>
    <row r="31453" spans="5:6" x14ac:dyDescent="0.25">
      <c r="E31453" s="103"/>
      <c r="F31453" s="104"/>
    </row>
    <row r="31454" spans="5:6" x14ac:dyDescent="0.25">
      <c r="E31454" s="103"/>
      <c r="F31454" s="104"/>
    </row>
    <row r="31455" spans="5:6" x14ac:dyDescent="0.25">
      <c r="E31455" s="103"/>
      <c r="F31455" s="104"/>
    </row>
    <row r="31456" spans="5:6" x14ac:dyDescent="0.25">
      <c r="E31456" s="103"/>
      <c r="F31456" s="104"/>
    </row>
    <row r="31457" spans="5:6" x14ac:dyDescent="0.25">
      <c r="E31457" s="103"/>
      <c r="F31457" s="104"/>
    </row>
    <row r="31458" spans="5:6" x14ac:dyDescent="0.25">
      <c r="E31458" s="103"/>
      <c r="F31458" s="104"/>
    </row>
    <row r="31459" spans="5:6" x14ac:dyDescent="0.25">
      <c r="E31459" s="103"/>
      <c r="F31459" s="104"/>
    </row>
    <row r="31460" spans="5:6" x14ac:dyDescent="0.25">
      <c r="E31460" s="103"/>
      <c r="F31460" s="104"/>
    </row>
    <row r="31461" spans="5:6" x14ac:dyDescent="0.25">
      <c r="E31461" s="103"/>
      <c r="F31461" s="104"/>
    </row>
    <row r="31462" spans="5:6" x14ac:dyDescent="0.25">
      <c r="E31462" s="103"/>
      <c r="F31462" s="104"/>
    </row>
    <row r="31463" spans="5:6" x14ac:dyDescent="0.25">
      <c r="E31463" s="103"/>
      <c r="F31463" s="104"/>
    </row>
    <row r="31464" spans="5:6" x14ac:dyDescent="0.25">
      <c r="E31464" s="103"/>
      <c r="F31464" s="104"/>
    </row>
    <row r="31465" spans="5:6" x14ac:dyDescent="0.25">
      <c r="E31465" s="103"/>
      <c r="F31465" s="104"/>
    </row>
    <row r="31466" spans="5:6" x14ac:dyDescent="0.25">
      <c r="E31466" s="103"/>
      <c r="F31466" s="104"/>
    </row>
    <row r="31467" spans="5:6" x14ac:dyDescent="0.25">
      <c r="E31467" s="103"/>
      <c r="F31467" s="104"/>
    </row>
    <row r="31468" spans="5:6" x14ac:dyDescent="0.25">
      <c r="E31468" s="103"/>
      <c r="F31468" s="104"/>
    </row>
    <row r="31469" spans="5:6" x14ac:dyDescent="0.25">
      <c r="E31469" s="103"/>
      <c r="F31469" s="104"/>
    </row>
    <row r="31470" spans="5:6" x14ac:dyDescent="0.25">
      <c r="E31470" s="103"/>
      <c r="F31470" s="104"/>
    </row>
    <row r="31471" spans="5:6" x14ac:dyDescent="0.25">
      <c r="E31471" s="103"/>
      <c r="F31471" s="104"/>
    </row>
    <row r="31472" spans="5:6" x14ac:dyDescent="0.25">
      <c r="E31472" s="103"/>
      <c r="F31472" s="104"/>
    </row>
    <row r="31473" spans="5:6" x14ac:dyDescent="0.25">
      <c r="E31473" s="103"/>
      <c r="F31473" s="104"/>
    </row>
    <row r="31474" spans="5:6" x14ac:dyDescent="0.25">
      <c r="E31474" s="103"/>
      <c r="F31474" s="104"/>
    </row>
    <row r="31475" spans="5:6" x14ac:dyDescent="0.25">
      <c r="E31475" s="103"/>
      <c r="F31475" s="104"/>
    </row>
    <row r="31476" spans="5:6" x14ac:dyDescent="0.25">
      <c r="E31476" s="103"/>
      <c r="F31476" s="104"/>
    </row>
    <row r="31477" spans="5:6" x14ac:dyDescent="0.25">
      <c r="E31477" s="103"/>
      <c r="F31477" s="104"/>
    </row>
    <row r="31478" spans="5:6" x14ac:dyDescent="0.25">
      <c r="E31478" s="103"/>
      <c r="F31478" s="104"/>
    </row>
    <row r="31479" spans="5:6" x14ac:dyDescent="0.25">
      <c r="E31479" s="103"/>
      <c r="F31479" s="104"/>
    </row>
    <row r="31480" spans="5:6" x14ac:dyDescent="0.25">
      <c r="E31480" s="103"/>
      <c r="F31480" s="104"/>
    </row>
    <row r="31481" spans="5:6" x14ac:dyDescent="0.25">
      <c r="E31481" s="103"/>
      <c r="F31481" s="104"/>
    </row>
    <row r="31482" spans="5:6" x14ac:dyDescent="0.25">
      <c r="E31482" s="103"/>
      <c r="F31482" s="104"/>
    </row>
    <row r="31483" spans="5:6" x14ac:dyDescent="0.25">
      <c r="E31483" s="103"/>
      <c r="F31483" s="104"/>
    </row>
    <row r="31484" spans="5:6" x14ac:dyDescent="0.25">
      <c r="E31484" s="103"/>
      <c r="F31484" s="104"/>
    </row>
    <row r="31485" spans="5:6" x14ac:dyDescent="0.25">
      <c r="E31485" s="103"/>
      <c r="F31485" s="104"/>
    </row>
    <row r="31486" spans="5:6" x14ac:dyDescent="0.25">
      <c r="E31486" s="103"/>
      <c r="F31486" s="104"/>
    </row>
    <row r="31487" spans="5:6" x14ac:dyDescent="0.25">
      <c r="E31487" s="103"/>
      <c r="F31487" s="104"/>
    </row>
    <row r="31488" spans="5:6" x14ac:dyDescent="0.25">
      <c r="E31488" s="103"/>
      <c r="F31488" s="104"/>
    </row>
    <row r="31489" spans="5:6" x14ac:dyDescent="0.25">
      <c r="E31489" s="103"/>
      <c r="F31489" s="104"/>
    </row>
    <row r="31490" spans="5:6" x14ac:dyDescent="0.25">
      <c r="E31490" s="103"/>
      <c r="F31490" s="104"/>
    </row>
    <row r="31491" spans="5:6" x14ac:dyDescent="0.25">
      <c r="E31491" s="103"/>
      <c r="F31491" s="104"/>
    </row>
    <row r="31492" spans="5:6" x14ac:dyDescent="0.25">
      <c r="E31492" s="103"/>
      <c r="F31492" s="104"/>
    </row>
    <row r="31493" spans="5:6" x14ac:dyDescent="0.25">
      <c r="E31493" s="103"/>
      <c r="F31493" s="104"/>
    </row>
    <row r="31494" spans="5:6" x14ac:dyDescent="0.25">
      <c r="E31494" s="103"/>
      <c r="F31494" s="104"/>
    </row>
    <row r="31495" spans="5:6" x14ac:dyDescent="0.25">
      <c r="E31495" s="103"/>
      <c r="F31495" s="104"/>
    </row>
    <row r="31496" spans="5:6" x14ac:dyDescent="0.25">
      <c r="E31496" s="103"/>
      <c r="F31496" s="104"/>
    </row>
    <row r="31497" spans="5:6" x14ac:dyDescent="0.25">
      <c r="E31497" s="103"/>
      <c r="F31497" s="104"/>
    </row>
    <row r="31498" spans="5:6" x14ac:dyDescent="0.25">
      <c r="E31498" s="103"/>
      <c r="F31498" s="104"/>
    </row>
    <row r="31499" spans="5:6" x14ac:dyDescent="0.25">
      <c r="E31499" s="103"/>
      <c r="F31499" s="104"/>
    </row>
    <row r="31500" spans="5:6" x14ac:dyDescent="0.25">
      <c r="E31500" s="103"/>
      <c r="F31500" s="104"/>
    </row>
    <row r="31501" spans="5:6" x14ac:dyDescent="0.25">
      <c r="E31501" s="103"/>
      <c r="F31501" s="104"/>
    </row>
    <row r="31502" spans="5:6" x14ac:dyDescent="0.25">
      <c r="E31502" s="103"/>
      <c r="F31502" s="104"/>
    </row>
    <row r="31503" spans="5:6" x14ac:dyDescent="0.25">
      <c r="E31503" s="103"/>
      <c r="F31503" s="104"/>
    </row>
    <row r="31504" spans="5:6" x14ac:dyDescent="0.25">
      <c r="E31504" s="103"/>
      <c r="F31504" s="104"/>
    </row>
    <row r="31505" spans="5:6" x14ac:dyDescent="0.25">
      <c r="E31505" s="103"/>
      <c r="F31505" s="104"/>
    </row>
    <row r="31506" spans="5:6" x14ac:dyDescent="0.25">
      <c r="E31506" s="103"/>
      <c r="F31506" s="104"/>
    </row>
    <row r="31507" spans="5:6" x14ac:dyDescent="0.25">
      <c r="E31507" s="103"/>
      <c r="F31507" s="104"/>
    </row>
    <row r="31508" spans="5:6" x14ac:dyDescent="0.25">
      <c r="E31508" s="103"/>
      <c r="F31508" s="104"/>
    </row>
    <row r="31509" spans="5:6" x14ac:dyDescent="0.25">
      <c r="E31509" s="103"/>
      <c r="F31509" s="104"/>
    </row>
    <row r="31510" spans="5:6" x14ac:dyDescent="0.25">
      <c r="E31510" s="103"/>
      <c r="F31510" s="104"/>
    </row>
    <row r="31511" spans="5:6" x14ac:dyDescent="0.25">
      <c r="E31511" s="103"/>
      <c r="F31511" s="104"/>
    </row>
    <row r="31512" spans="5:6" x14ac:dyDescent="0.25">
      <c r="E31512" s="103"/>
      <c r="F31512" s="104"/>
    </row>
    <row r="31513" spans="5:6" x14ac:dyDescent="0.25">
      <c r="E31513" s="103"/>
      <c r="F31513" s="104"/>
    </row>
    <row r="31514" spans="5:6" x14ac:dyDescent="0.25">
      <c r="E31514" s="103"/>
      <c r="F31514" s="104"/>
    </row>
    <row r="31515" spans="5:6" x14ac:dyDescent="0.25">
      <c r="E31515" s="103"/>
      <c r="F31515" s="104"/>
    </row>
    <row r="31516" spans="5:6" x14ac:dyDescent="0.25">
      <c r="E31516" s="103"/>
      <c r="F31516" s="104"/>
    </row>
    <row r="31517" spans="5:6" x14ac:dyDescent="0.25">
      <c r="E31517" s="103"/>
      <c r="F31517" s="104"/>
    </row>
    <row r="31518" spans="5:6" x14ac:dyDescent="0.25">
      <c r="E31518" s="103"/>
      <c r="F31518" s="104"/>
    </row>
    <row r="31519" spans="5:6" x14ac:dyDescent="0.25">
      <c r="E31519" s="103"/>
      <c r="F31519" s="104"/>
    </row>
    <row r="31520" spans="5:6" x14ac:dyDescent="0.25">
      <c r="E31520" s="103"/>
      <c r="F31520" s="104"/>
    </row>
    <row r="31521" spans="5:6" x14ac:dyDescent="0.25">
      <c r="E31521" s="103"/>
      <c r="F31521" s="104"/>
    </row>
    <row r="31522" spans="5:6" x14ac:dyDescent="0.25">
      <c r="E31522" s="103"/>
      <c r="F31522" s="104"/>
    </row>
    <row r="31523" spans="5:6" x14ac:dyDescent="0.25">
      <c r="E31523" s="103"/>
      <c r="F31523" s="104"/>
    </row>
    <row r="31524" spans="5:6" x14ac:dyDescent="0.25">
      <c r="E31524" s="103"/>
      <c r="F31524" s="104"/>
    </row>
    <row r="31525" spans="5:6" x14ac:dyDescent="0.25">
      <c r="E31525" s="103"/>
      <c r="F31525" s="104"/>
    </row>
    <row r="31526" spans="5:6" x14ac:dyDescent="0.25">
      <c r="E31526" s="103"/>
      <c r="F31526" s="104"/>
    </row>
    <row r="31527" spans="5:6" x14ac:dyDescent="0.25">
      <c r="E31527" s="103"/>
      <c r="F31527" s="104"/>
    </row>
    <row r="31528" spans="5:6" x14ac:dyDescent="0.25">
      <c r="E31528" s="103"/>
      <c r="F31528" s="104"/>
    </row>
    <row r="31529" spans="5:6" x14ac:dyDescent="0.25">
      <c r="E31529" s="103"/>
      <c r="F31529" s="104"/>
    </row>
    <row r="31530" spans="5:6" x14ac:dyDescent="0.25">
      <c r="E31530" s="103"/>
      <c r="F31530" s="104"/>
    </row>
    <row r="31531" spans="5:6" x14ac:dyDescent="0.25">
      <c r="E31531" s="103"/>
      <c r="F31531" s="104"/>
    </row>
    <row r="31532" spans="5:6" x14ac:dyDescent="0.25">
      <c r="E31532" s="103"/>
      <c r="F31532" s="104"/>
    </row>
    <row r="31533" spans="5:6" x14ac:dyDescent="0.25">
      <c r="E31533" s="103"/>
      <c r="F31533" s="104"/>
    </row>
    <row r="31534" spans="5:6" x14ac:dyDescent="0.25">
      <c r="E31534" s="103"/>
      <c r="F31534" s="104"/>
    </row>
    <row r="31535" spans="5:6" x14ac:dyDescent="0.25">
      <c r="E31535" s="103"/>
      <c r="F31535" s="104"/>
    </row>
    <row r="31536" spans="5:6" x14ac:dyDescent="0.25">
      <c r="E31536" s="103"/>
      <c r="F31536" s="104"/>
    </row>
    <row r="31537" spans="5:6" x14ac:dyDescent="0.25">
      <c r="E31537" s="103"/>
      <c r="F31537" s="104"/>
    </row>
    <row r="31538" spans="5:6" x14ac:dyDescent="0.25">
      <c r="E31538" s="103"/>
      <c r="F31538" s="104"/>
    </row>
    <row r="31539" spans="5:6" x14ac:dyDescent="0.25">
      <c r="E31539" s="103"/>
      <c r="F31539" s="104"/>
    </row>
    <row r="31540" spans="5:6" x14ac:dyDescent="0.25">
      <c r="E31540" s="103"/>
      <c r="F31540" s="104"/>
    </row>
    <row r="31541" spans="5:6" x14ac:dyDescent="0.25">
      <c r="E31541" s="103"/>
      <c r="F31541" s="104"/>
    </row>
    <row r="31542" spans="5:6" x14ac:dyDescent="0.25">
      <c r="E31542" s="103"/>
      <c r="F31542" s="104"/>
    </row>
    <row r="31543" spans="5:6" x14ac:dyDescent="0.25">
      <c r="E31543" s="103"/>
      <c r="F31543" s="104"/>
    </row>
    <row r="31544" spans="5:6" x14ac:dyDescent="0.25">
      <c r="E31544" s="103"/>
      <c r="F31544" s="104"/>
    </row>
    <row r="31545" spans="5:6" x14ac:dyDescent="0.25">
      <c r="E31545" s="103"/>
      <c r="F31545" s="104"/>
    </row>
    <row r="31546" spans="5:6" x14ac:dyDescent="0.25">
      <c r="E31546" s="103"/>
      <c r="F31546" s="104"/>
    </row>
    <row r="31547" spans="5:6" x14ac:dyDescent="0.25">
      <c r="E31547" s="103"/>
      <c r="F31547" s="104"/>
    </row>
    <row r="31548" spans="5:6" x14ac:dyDescent="0.25">
      <c r="E31548" s="103"/>
      <c r="F31548" s="104"/>
    </row>
    <row r="31549" spans="5:6" x14ac:dyDescent="0.25">
      <c r="E31549" s="103"/>
      <c r="F31549" s="104"/>
    </row>
    <row r="31550" spans="5:6" x14ac:dyDescent="0.25">
      <c r="E31550" s="103"/>
      <c r="F31550" s="104"/>
    </row>
    <row r="31551" spans="5:6" x14ac:dyDescent="0.25">
      <c r="E31551" s="103"/>
      <c r="F31551" s="104"/>
    </row>
    <row r="31552" spans="5:6" x14ac:dyDescent="0.25">
      <c r="E31552" s="103"/>
      <c r="F31552" s="104"/>
    </row>
    <row r="31553" spans="5:6" x14ac:dyDescent="0.25">
      <c r="E31553" s="103"/>
      <c r="F31553" s="104"/>
    </row>
    <row r="31554" spans="5:6" x14ac:dyDescent="0.25">
      <c r="E31554" s="103"/>
      <c r="F31554" s="104"/>
    </row>
    <row r="31555" spans="5:6" x14ac:dyDescent="0.25">
      <c r="E31555" s="103"/>
      <c r="F31555" s="104"/>
    </row>
    <row r="31556" spans="5:6" x14ac:dyDescent="0.25">
      <c r="E31556" s="103"/>
      <c r="F31556" s="104"/>
    </row>
    <row r="31557" spans="5:6" x14ac:dyDescent="0.25">
      <c r="E31557" s="103"/>
      <c r="F31557" s="104"/>
    </row>
    <row r="31558" spans="5:6" x14ac:dyDescent="0.25">
      <c r="E31558" s="103"/>
      <c r="F31558" s="104"/>
    </row>
    <row r="31559" spans="5:6" x14ac:dyDescent="0.25">
      <c r="E31559" s="103"/>
      <c r="F31559" s="104"/>
    </row>
    <row r="31560" spans="5:6" x14ac:dyDescent="0.25">
      <c r="E31560" s="103"/>
      <c r="F31560" s="104"/>
    </row>
    <row r="31561" spans="5:6" x14ac:dyDescent="0.25">
      <c r="E31561" s="103"/>
      <c r="F31561" s="104"/>
    </row>
    <row r="31562" spans="5:6" x14ac:dyDescent="0.25">
      <c r="E31562" s="103"/>
      <c r="F31562" s="104"/>
    </row>
    <row r="31563" spans="5:6" x14ac:dyDescent="0.25">
      <c r="E31563" s="103"/>
      <c r="F31563" s="104"/>
    </row>
    <row r="31564" spans="5:6" x14ac:dyDescent="0.25">
      <c r="E31564" s="103"/>
      <c r="F31564" s="104"/>
    </row>
    <row r="31565" spans="5:6" x14ac:dyDescent="0.25">
      <c r="E31565" s="103"/>
      <c r="F31565" s="104"/>
    </row>
    <row r="31566" spans="5:6" x14ac:dyDescent="0.25">
      <c r="E31566" s="103"/>
      <c r="F31566" s="104"/>
    </row>
    <row r="31567" spans="5:6" x14ac:dyDescent="0.25">
      <c r="E31567" s="103"/>
      <c r="F31567" s="104"/>
    </row>
    <row r="31568" spans="5:6" x14ac:dyDescent="0.25">
      <c r="E31568" s="103"/>
      <c r="F31568" s="104"/>
    </row>
    <row r="31569" spans="5:6" x14ac:dyDescent="0.25">
      <c r="E31569" s="103"/>
      <c r="F31569" s="104"/>
    </row>
    <row r="31570" spans="5:6" x14ac:dyDescent="0.25">
      <c r="E31570" s="103"/>
      <c r="F31570" s="104"/>
    </row>
    <row r="31571" spans="5:6" x14ac:dyDescent="0.25">
      <c r="E31571" s="103"/>
      <c r="F31571" s="104"/>
    </row>
    <row r="31572" spans="5:6" x14ac:dyDescent="0.25">
      <c r="E31572" s="103"/>
      <c r="F31572" s="104"/>
    </row>
    <row r="31573" spans="5:6" x14ac:dyDescent="0.25">
      <c r="E31573" s="103"/>
      <c r="F31573" s="104"/>
    </row>
    <row r="31574" spans="5:6" x14ac:dyDescent="0.25">
      <c r="E31574" s="103"/>
      <c r="F31574" s="104"/>
    </row>
    <row r="31575" spans="5:6" x14ac:dyDescent="0.25">
      <c r="E31575" s="103"/>
      <c r="F31575" s="104"/>
    </row>
    <row r="31576" spans="5:6" x14ac:dyDescent="0.25">
      <c r="E31576" s="103"/>
      <c r="F31576" s="104"/>
    </row>
    <row r="31577" spans="5:6" x14ac:dyDescent="0.25">
      <c r="E31577" s="103"/>
      <c r="F31577" s="104"/>
    </row>
    <row r="31578" spans="5:6" x14ac:dyDescent="0.25">
      <c r="E31578" s="103"/>
      <c r="F31578" s="104"/>
    </row>
    <row r="31579" spans="5:6" x14ac:dyDescent="0.25">
      <c r="E31579" s="103"/>
      <c r="F31579" s="104"/>
    </row>
    <row r="31580" spans="5:6" x14ac:dyDescent="0.25">
      <c r="E31580" s="103"/>
      <c r="F31580" s="104"/>
    </row>
    <row r="31581" spans="5:6" x14ac:dyDescent="0.25">
      <c r="E31581" s="103"/>
      <c r="F31581" s="104"/>
    </row>
    <row r="31582" spans="5:6" x14ac:dyDescent="0.25">
      <c r="E31582" s="103"/>
      <c r="F31582" s="104"/>
    </row>
    <row r="31583" spans="5:6" x14ac:dyDescent="0.25">
      <c r="E31583" s="103"/>
      <c r="F31583" s="104"/>
    </row>
    <row r="31584" spans="5:6" x14ac:dyDescent="0.25">
      <c r="E31584" s="103"/>
      <c r="F31584" s="104"/>
    </row>
    <row r="31585" spans="5:6" x14ac:dyDescent="0.25">
      <c r="E31585" s="103"/>
      <c r="F31585" s="104"/>
    </row>
    <row r="31586" spans="5:6" x14ac:dyDescent="0.25">
      <c r="E31586" s="103"/>
      <c r="F31586" s="104"/>
    </row>
    <row r="31587" spans="5:6" x14ac:dyDescent="0.25">
      <c r="E31587" s="103"/>
      <c r="F31587" s="104"/>
    </row>
    <row r="31588" spans="5:6" x14ac:dyDescent="0.25">
      <c r="E31588" s="103"/>
      <c r="F31588" s="104"/>
    </row>
    <row r="31589" spans="5:6" x14ac:dyDescent="0.25">
      <c r="E31589" s="103"/>
      <c r="F31589" s="104"/>
    </row>
    <row r="31590" spans="5:6" x14ac:dyDescent="0.25">
      <c r="E31590" s="103"/>
      <c r="F31590" s="104"/>
    </row>
    <row r="31591" spans="5:6" x14ac:dyDescent="0.25">
      <c r="E31591" s="103"/>
      <c r="F31591" s="104"/>
    </row>
    <row r="31592" spans="5:6" x14ac:dyDescent="0.25">
      <c r="E31592" s="103"/>
      <c r="F31592" s="104"/>
    </row>
    <row r="31593" spans="5:6" x14ac:dyDescent="0.25">
      <c r="E31593" s="103"/>
      <c r="F31593" s="104"/>
    </row>
    <row r="31594" spans="5:6" x14ac:dyDescent="0.25">
      <c r="E31594" s="103"/>
      <c r="F31594" s="104"/>
    </row>
    <row r="31595" spans="5:6" x14ac:dyDescent="0.25">
      <c r="E31595" s="103"/>
      <c r="F31595" s="104"/>
    </row>
    <row r="31596" spans="5:6" x14ac:dyDescent="0.25">
      <c r="E31596" s="103"/>
      <c r="F31596" s="104"/>
    </row>
    <row r="31597" spans="5:6" x14ac:dyDescent="0.25">
      <c r="E31597" s="103"/>
      <c r="F31597" s="104"/>
    </row>
    <row r="31598" spans="5:6" x14ac:dyDescent="0.25">
      <c r="E31598" s="103"/>
      <c r="F31598" s="104"/>
    </row>
    <row r="31599" spans="5:6" x14ac:dyDescent="0.25">
      <c r="E31599" s="103"/>
      <c r="F31599" s="104"/>
    </row>
    <row r="31600" spans="5:6" x14ac:dyDescent="0.25">
      <c r="E31600" s="103"/>
      <c r="F31600" s="104"/>
    </row>
    <row r="31601" spans="5:6" x14ac:dyDescent="0.25">
      <c r="E31601" s="103"/>
      <c r="F31601" s="104"/>
    </row>
    <row r="31602" spans="5:6" x14ac:dyDescent="0.25">
      <c r="E31602" s="103"/>
      <c r="F31602" s="104"/>
    </row>
    <row r="31603" spans="5:6" x14ac:dyDescent="0.25">
      <c r="E31603" s="103"/>
      <c r="F31603" s="104"/>
    </row>
    <row r="31604" spans="5:6" x14ac:dyDescent="0.25">
      <c r="E31604" s="103"/>
      <c r="F31604" s="104"/>
    </row>
    <row r="31605" spans="5:6" x14ac:dyDescent="0.25">
      <c r="E31605" s="103"/>
      <c r="F31605" s="104"/>
    </row>
    <row r="31606" spans="5:6" x14ac:dyDescent="0.25">
      <c r="E31606" s="103"/>
      <c r="F31606" s="104"/>
    </row>
    <row r="31607" spans="5:6" x14ac:dyDescent="0.25">
      <c r="E31607" s="103"/>
      <c r="F31607" s="104"/>
    </row>
    <row r="31608" spans="5:6" x14ac:dyDescent="0.25">
      <c r="E31608" s="103"/>
      <c r="F31608" s="104"/>
    </row>
    <row r="31609" spans="5:6" x14ac:dyDescent="0.25">
      <c r="E31609" s="103"/>
      <c r="F31609" s="104"/>
    </row>
    <row r="31610" spans="5:6" x14ac:dyDescent="0.25">
      <c r="E31610" s="103"/>
      <c r="F31610" s="104"/>
    </row>
    <row r="31611" spans="5:6" x14ac:dyDescent="0.25">
      <c r="E31611" s="103"/>
      <c r="F31611" s="104"/>
    </row>
    <row r="31612" spans="5:6" x14ac:dyDescent="0.25">
      <c r="E31612" s="103"/>
      <c r="F31612" s="104"/>
    </row>
    <row r="31613" spans="5:6" x14ac:dyDescent="0.25">
      <c r="E31613" s="103"/>
      <c r="F31613" s="104"/>
    </row>
    <row r="31614" spans="5:6" x14ac:dyDescent="0.25">
      <c r="E31614" s="103"/>
      <c r="F31614" s="104"/>
    </row>
    <row r="31615" spans="5:6" x14ac:dyDescent="0.25">
      <c r="E31615" s="103"/>
      <c r="F31615" s="104"/>
    </row>
    <row r="31616" spans="5:6" x14ac:dyDescent="0.25">
      <c r="E31616" s="103"/>
      <c r="F31616" s="104"/>
    </row>
    <row r="31617" spans="5:6" x14ac:dyDescent="0.25">
      <c r="E31617" s="103"/>
      <c r="F31617" s="104"/>
    </row>
    <row r="31618" spans="5:6" x14ac:dyDescent="0.25">
      <c r="E31618" s="103"/>
      <c r="F31618" s="104"/>
    </row>
    <row r="31619" spans="5:6" x14ac:dyDescent="0.25">
      <c r="E31619" s="103"/>
      <c r="F31619" s="104"/>
    </row>
    <row r="31620" spans="5:6" x14ac:dyDescent="0.25">
      <c r="E31620" s="103"/>
      <c r="F31620" s="104"/>
    </row>
    <row r="31621" spans="5:6" x14ac:dyDescent="0.25">
      <c r="E31621" s="103"/>
      <c r="F31621" s="104"/>
    </row>
    <row r="31622" spans="5:6" x14ac:dyDescent="0.25">
      <c r="E31622" s="103"/>
      <c r="F31622" s="104"/>
    </row>
    <row r="31623" spans="5:6" x14ac:dyDescent="0.25">
      <c r="E31623" s="103"/>
      <c r="F31623" s="104"/>
    </row>
    <row r="31624" spans="5:6" x14ac:dyDescent="0.25">
      <c r="E31624" s="103"/>
      <c r="F31624" s="104"/>
    </row>
    <row r="31625" spans="5:6" x14ac:dyDescent="0.25">
      <c r="E31625" s="103"/>
      <c r="F31625" s="104"/>
    </row>
    <row r="31626" spans="5:6" x14ac:dyDescent="0.25">
      <c r="E31626" s="103"/>
      <c r="F31626" s="104"/>
    </row>
    <row r="31627" spans="5:6" x14ac:dyDescent="0.25">
      <c r="E31627" s="103"/>
      <c r="F31627" s="104"/>
    </row>
    <row r="31628" spans="5:6" x14ac:dyDescent="0.25">
      <c r="E31628" s="103"/>
      <c r="F31628" s="104"/>
    </row>
    <row r="31629" spans="5:6" x14ac:dyDescent="0.25">
      <c r="E31629" s="103"/>
      <c r="F31629" s="104"/>
    </row>
    <row r="31630" spans="5:6" x14ac:dyDescent="0.25">
      <c r="E31630" s="103"/>
      <c r="F31630" s="104"/>
    </row>
    <row r="31631" spans="5:6" x14ac:dyDescent="0.25">
      <c r="E31631" s="103"/>
      <c r="F31631" s="104"/>
    </row>
    <row r="31632" spans="5:6" x14ac:dyDescent="0.25">
      <c r="E31632" s="103"/>
      <c r="F31632" s="104"/>
    </row>
    <row r="31633" spans="5:6" x14ac:dyDescent="0.25">
      <c r="E31633" s="103"/>
      <c r="F31633" s="104"/>
    </row>
    <row r="31634" spans="5:6" x14ac:dyDescent="0.25">
      <c r="E31634" s="103"/>
      <c r="F31634" s="104"/>
    </row>
    <row r="31635" spans="5:6" x14ac:dyDescent="0.25">
      <c r="E31635" s="103"/>
      <c r="F31635" s="104"/>
    </row>
    <row r="31636" spans="5:6" x14ac:dyDescent="0.25">
      <c r="E31636" s="103"/>
      <c r="F31636" s="104"/>
    </row>
    <row r="31637" spans="5:6" x14ac:dyDescent="0.25">
      <c r="E31637" s="103"/>
      <c r="F31637" s="104"/>
    </row>
    <row r="31638" spans="5:6" x14ac:dyDescent="0.25">
      <c r="E31638" s="103"/>
      <c r="F31638" s="104"/>
    </row>
    <row r="31639" spans="5:6" x14ac:dyDescent="0.25">
      <c r="E31639" s="103"/>
      <c r="F31639" s="104"/>
    </row>
    <row r="31640" spans="5:6" x14ac:dyDescent="0.25">
      <c r="E31640" s="103"/>
      <c r="F31640" s="104"/>
    </row>
    <row r="31641" spans="5:6" x14ac:dyDescent="0.25">
      <c r="E31641" s="103"/>
      <c r="F31641" s="104"/>
    </row>
    <row r="31642" spans="5:6" x14ac:dyDescent="0.25">
      <c r="E31642" s="103"/>
      <c r="F31642" s="104"/>
    </row>
    <row r="31643" spans="5:6" x14ac:dyDescent="0.25">
      <c r="E31643" s="103"/>
      <c r="F31643" s="104"/>
    </row>
    <row r="31644" spans="5:6" x14ac:dyDescent="0.25">
      <c r="E31644" s="103"/>
      <c r="F31644" s="104"/>
    </row>
    <row r="31645" spans="5:6" x14ac:dyDescent="0.25">
      <c r="E31645" s="103"/>
      <c r="F31645" s="104"/>
    </row>
    <row r="31646" spans="5:6" x14ac:dyDescent="0.25">
      <c r="E31646" s="103"/>
      <c r="F31646" s="104"/>
    </row>
    <row r="31647" spans="5:6" x14ac:dyDescent="0.25">
      <c r="E31647" s="103"/>
      <c r="F31647" s="104"/>
    </row>
    <row r="31648" spans="5:6" x14ac:dyDescent="0.25">
      <c r="E31648" s="103"/>
      <c r="F31648" s="104"/>
    </row>
    <row r="31649" spans="5:6" x14ac:dyDescent="0.25">
      <c r="E31649" s="103"/>
      <c r="F31649" s="104"/>
    </row>
    <row r="31650" spans="5:6" x14ac:dyDescent="0.25">
      <c r="E31650" s="103"/>
      <c r="F31650" s="104"/>
    </row>
    <row r="31651" spans="5:6" x14ac:dyDescent="0.25">
      <c r="E31651" s="103"/>
      <c r="F31651" s="104"/>
    </row>
    <row r="31652" spans="5:6" x14ac:dyDescent="0.25">
      <c r="E31652" s="103"/>
      <c r="F31652" s="104"/>
    </row>
    <row r="31653" spans="5:6" x14ac:dyDescent="0.25">
      <c r="E31653" s="103"/>
      <c r="F31653" s="104"/>
    </row>
    <row r="31654" spans="5:6" x14ac:dyDescent="0.25">
      <c r="E31654" s="103"/>
      <c r="F31654" s="104"/>
    </row>
    <row r="31655" spans="5:6" x14ac:dyDescent="0.25">
      <c r="E31655" s="103"/>
      <c r="F31655" s="104"/>
    </row>
    <row r="31656" spans="5:6" x14ac:dyDescent="0.25">
      <c r="E31656" s="103"/>
      <c r="F31656" s="104"/>
    </row>
    <row r="31657" spans="5:6" x14ac:dyDescent="0.25">
      <c r="E31657" s="103"/>
      <c r="F31657" s="104"/>
    </row>
    <row r="31658" spans="5:6" x14ac:dyDescent="0.25">
      <c r="E31658" s="103"/>
      <c r="F31658" s="104"/>
    </row>
    <row r="31659" spans="5:6" x14ac:dyDescent="0.25">
      <c r="E31659" s="103"/>
      <c r="F31659" s="104"/>
    </row>
    <row r="31660" spans="5:6" x14ac:dyDescent="0.25">
      <c r="E31660" s="103"/>
      <c r="F31660" s="104"/>
    </row>
    <row r="31661" spans="5:6" x14ac:dyDescent="0.25">
      <c r="E31661" s="103"/>
      <c r="F31661" s="104"/>
    </row>
    <row r="31662" spans="5:6" x14ac:dyDescent="0.25">
      <c r="E31662" s="103"/>
      <c r="F31662" s="104"/>
    </row>
    <row r="31663" spans="5:6" x14ac:dyDescent="0.25">
      <c r="E31663" s="103"/>
      <c r="F31663" s="104"/>
    </row>
    <row r="31664" spans="5:6" x14ac:dyDescent="0.25">
      <c r="E31664" s="103"/>
      <c r="F31664" s="104"/>
    </row>
    <row r="31665" spans="5:6" x14ac:dyDescent="0.25">
      <c r="E31665" s="103"/>
      <c r="F31665" s="104"/>
    </row>
    <row r="31666" spans="5:6" x14ac:dyDescent="0.25">
      <c r="E31666" s="103"/>
      <c r="F31666" s="104"/>
    </row>
    <row r="31667" spans="5:6" x14ac:dyDescent="0.25">
      <c r="E31667" s="103"/>
      <c r="F31667" s="104"/>
    </row>
    <row r="31668" spans="5:6" x14ac:dyDescent="0.25">
      <c r="E31668" s="103"/>
      <c r="F31668" s="104"/>
    </row>
    <row r="31669" spans="5:6" x14ac:dyDescent="0.25">
      <c r="E31669" s="103"/>
      <c r="F31669" s="104"/>
    </row>
    <row r="31670" spans="5:6" x14ac:dyDescent="0.25">
      <c r="E31670" s="103"/>
      <c r="F31670" s="104"/>
    </row>
    <row r="31671" spans="5:6" x14ac:dyDescent="0.25">
      <c r="E31671" s="103"/>
      <c r="F31671" s="104"/>
    </row>
    <row r="31672" spans="5:6" x14ac:dyDescent="0.25">
      <c r="E31672" s="103"/>
      <c r="F31672" s="104"/>
    </row>
    <row r="31673" spans="5:6" x14ac:dyDescent="0.25">
      <c r="E31673" s="103"/>
      <c r="F31673" s="104"/>
    </row>
    <row r="31674" spans="5:6" x14ac:dyDescent="0.25">
      <c r="E31674" s="103"/>
      <c r="F31674" s="104"/>
    </row>
    <row r="31675" spans="5:6" x14ac:dyDescent="0.25">
      <c r="E31675" s="103"/>
      <c r="F31675" s="104"/>
    </row>
    <row r="31676" spans="5:6" x14ac:dyDescent="0.25">
      <c r="E31676" s="103"/>
      <c r="F31676" s="104"/>
    </row>
    <row r="31677" spans="5:6" x14ac:dyDescent="0.25">
      <c r="E31677" s="103"/>
      <c r="F31677" s="104"/>
    </row>
    <row r="31678" spans="5:6" x14ac:dyDescent="0.25">
      <c r="E31678" s="103"/>
      <c r="F31678" s="104"/>
    </row>
    <row r="31679" spans="5:6" x14ac:dyDescent="0.25">
      <c r="E31679" s="103"/>
      <c r="F31679" s="104"/>
    </row>
    <row r="31680" spans="5:6" x14ac:dyDescent="0.25">
      <c r="E31680" s="103"/>
      <c r="F31680" s="104"/>
    </row>
    <row r="31681" spans="5:6" x14ac:dyDescent="0.25">
      <c r="E31681" s="103"/>
      <c r="F31681" s="104"/>
    </row>
    <row r="31682" spans="5:6" x14ac:dyDescent="0.25">
      <c r="E31682" s="103"/>
      <c r="F31682" s="104"/>
    </row>
    <row r="31683" spans="5:6" x14ac:dyDescent="0.25">
      <c r="E31683" s="103"/>
      <c r="F31683" s="104"/>
    </row>
    <row r="31684" spans="5:6" x14ac:dyDescent="0.25">
      <c r="E31684" s="103"/>
      <c r="F31684" s="104"/>
    </row>
    <row r="31685" spans="5:6" x14ac:dyDescent="0.25">
      <c r="E31685" s="103"/>
      <c r="F31685" s="104"/>
    </row>
    <row r="31686" spans="5:6" x14ac:dyDescent="0.25">
      <c r="E31686" s="103"/>
      <c r="F31686" s="104"/>
    </row>
    <row r="31687" spans="5:6" x14ac:dyDescent="0.25">
      <c r="E31687" s="103"/>
      <c r="F31687" s="104"/>
    </row>
    <row r="31688" spans="5:6" x14ac:dyDescent="0.25">
      <c r="E31688" s="103"/>
      <c r="F31688" s="104"/>
    </row>
    <row r="31689" spans="5:6" x14ac:dyDescent="0.25">
      <c r="E31689" s="103"/>
      <c r="F31689" s="104"/>
    </row>
    <row r="31690" spans="5:6" x14ac:dyDescent="0.25">
      <c r="E31690" s="103"/>
      <c r="F31690" s="104"/>
    </row>
    <row r="31691" spans="5:6" x14ac:dyDescent="0.25">
      <c r="E31691" s="103"/>
      <c r="F31691" s="104"/>
    </row>
    <row r="31692" spans="5:6" x14ac:dyDescent="0.25">
      <c r="E31692" s="103"/>
      <c r="F31692" s="104"/>
    </row>
    <row r="31693" spans="5:6" x14ac:dyDescent="0.25">
      <c r="E31693" s="103"/>
      <c r="F31693" s="104"/>
    </row>
    <row r="31694" spans="5:6" x14ac:dyDescent="0.25">
      <c r="E31694" s="103"/>
      <c r="F31694" s="104"/>
    </row>
    <row r="31695" spans="5:6" x14ac:dyDescent="0.25">
      <c r="E31695" s="103"/>
      <c r="F31695" s="104"/>
    </row>
    <row r="31696" spans="5:6" x14ac:dyDescent="0.25">
      <c r="E31696" s="103"/>
      <c r="F31696" s="104"/>
    </row>
    <row r="31697" spans="5:6" x14ac:dyDescent="0.25">
      <c r="E31697" s="103"/>
      <c r="F31697" s="104"/>
    </row>
    <row r="31698" spans="5:6" x14ac:dyDescent="0.25">
      <c r="E31698" s="103"/>
      <c r="F31698" s="104"/>
    </row>
    <row r="31699" spans="5:6" x14ac:dyDescent="0.25">
      <c r="E31699" s="103"/>
      <c r="F31699" s="104"/>
    </row>
    <row r="31700" spans="5:6" x14ac:dyDescent="0.25">
      <c r="E31700" s="103"/>
      <c r="F31700" s="104"/>
    </row>
    <row r="31701" spans="5:6" x14ac:dyDescent="0.25">
      <c r="E31701" s="103"/>
      <c r="F31701" s="104"/>
    </row>
    <row r="31702" spans="5:6" x14ac:dyDescent="0.25">
      <c r="E31702" s="103"/>
      <c r="F31702" s="104"/>
    </row>
    <row r="31703" spans="5:6" x14ac:dyDescent="0.25">
      <c r="E31703" s="103"/>
      <c r="F31703" s="104"/>
    </row>
    <row r="31704" spans="5:6" x14ac:dyDescent="0.25">
      <c r="E31704" s="103"/>
      <c r="F31704" s="104"/>
    </row>
    <row r="31705" spans="5:6" x14ac:dyDescent="0.25">
      <c r="E31705" s="103"/>
      <c r="F31705" s="104"/>
    </row>
    <row r="31706" spans="5:6" x14ac:dyDescent="0.25">
      <c r="E31706" s="103"/>
      <c r="F31706" s="104"/>
    </row>
    <row r="31707" spans="5:6" x14ac:dyDescent="0.25">
      <c r="E31707" s="103"/>
      <c r="F31707" s="104"/>
    </row>
    <row r="31708" spans="5:6" x14ac:dyDescent="0.25">
      <c r="E31708" s="103"/>
      <c r="F31708" s="104"/>
    </row>
    <row r="31709" spans="5:6" x14ac:dyDescent="0.25">
      <c r="E31709" s="103"/>
      <c r="F31709" s="104"/>
    </row>
    <row r="31710" spans="5:6" x14ac:dyDescent="0.25">
      <c r="E31710" s="103"/>
      <c r="F31710" s="104"/>
    </row>
    <row r="31711" spans="5:6" x14ac:dyDescent="0.25">
      <c r="E31711" s="103"/>
      <c r="F31711" s="104"/>
    </row>
    <row r="31712" spans="5:6" x14ac:dyDescent="0.25">
      <c r="E31712" s="103"/>
      <c r="F31712" s="104"/>
    </row>
    <row r="31713" spans="5:6" x14ac:dyDescent="0.25">
      <c r="E31713" s="103"/>
      <c r="F31713" s="104"/>
    </row>
    <row r="31714" spans="5:6" x14ac:dyDescent="0.25">
      <c r="E31714" s="103"/>
      <c r="F31714" s="104"/>
    </row>
    <row r="31715" spans="5:6" x14ac:dyDescent="0.25">
      <c r="E31715" s="103"/>
      <c r="F31715" s="104"/>
    </row>
    <row r="31716" spans="5:6" x14ac:dyDescent="0.25">
      <c r="E31716" s="103"/>
      <c r="F31716" s="104"/>
    </row>
    <row r="31717" spans="5:6" x14ac:dyDescent="0.25">
      <c r="E31717" s="103"/>
      <c r="F31717" s="104"/>
    </row>
    <row r="31718" spans="5:6" x14ac:dyDescent="0.25">
      <c r="E31718" s="103"/>
      <c r="F31718" s="104"/>
    </row>
    <row r="31719" spans="5:6" x14ac:dyDescent="0.25">
      <c r="E31719" s="103"/>
      <c r="F31719" s="104"/>
    </row>
    <row r="31720" spans="5:6" x14ac:dyDescent="0.25">
      <c r="E31720" s="103"/>
      <c r="F31720" s="104"/>
    </row>
    <row r="31721" spans="5:6" x14ac:dyDescent="0.25">
      <c r="E31721" s="103"/>
      <c r="F31721" s="104"/>
    </row>
    <row r="31722" spans="5:6" x14ac:dyDescent="0.25">
      <c r="E31722" s="103"/>
      <c r="F31722" s="104"/>
    </row>
    <row r="31723" spans="5:6" x14ac:dyDescent="0.25">
      <c r="E31723" s="103"/>
      <c r="F31723" s="104"/>
    </row>
    <row r="31724" spans="5:6" x14ac:dyDescent="0.25">
      <c r="E31724" s="103"/>
      <c r="F31724" s="104"/>
    </row>
    <row r="31725" spans="5:6" x14ac:dyDescent="0.25">
      <c r="E31725" s="103"/>
      <c r="F31725" s="104"/>
    </row>
    <row r="31726" spans="5:6" x14ac:dyDescent="0.25">
      <c r="E31726" s="103"/>
      <c r="F31726" s="104"/>
    </row>
    <row r="31727" spans="5:6" x14ac:dyDescent="0.25">
      <c r="E31727" s="103"/>
      <c r="F31727" s="104"/>
    </row>
    <row r="31728" spans="5:6" x14ac:dyDescent="0.25">
      <c r="E31728" s="103"/>
      <c r="F31728" s="104"/>
    </row>
    <row r="31729" spans="5:6" x14ac:dyDescent="0.25">
      <c r="E31729" s="103"/>
      <c r="F31729" s="104"/>
    </row>
    <row r="31730" spans="5:6" x14ac:dyDescent="0.25">
      <c r="E31730" s="103"/>
      <c r="F31730" s="104"/>
    </row>
    <row r="31731" spans="5:6" x14ac:dyDescent="0.25">
      <c r="E31731" s="103"/>
      <c r="F31731" s="104"/>
    </row>
    <row r="31732" spans="5:6" x14ac:dyDescent="0.25">
      <c r="E31732" s="103"/>
      <c r="F31732" s="104"/>
    </row>
    <row r="31733" spans="5:6" x14ac:dyDescent="0.25">
      <c r="E31733" s="103"/>
      <c r="F31733" s="104"/>
    </row>
    <row r="31734" spans="5:6" x14ac:dyDescent="0.25">
      <c r="E31734" s="103"/>
      <c r="F31734" s="104"/>
    </row>
    <row r="31735" spans="5:6" x14ac:dyDescent="0.25">
      <c r="E31735" s="103"/>
      <c r="F31735" s="104"/>
    </row>
    <row r="31736" spans="5:6" x14ac:dyDescent="0.25">
      <c r="E31736" s="103"/>
      <c r="F31736" s="104"/>
    </row>
    <row r="31737" spans="5:6" x14ac:dyDescent="0.25">
      <c r="E31737" s="103"/>
      <c r="F31737" s="104"/>
    </row>
    <row r="31738" spans="5:6" x14ac:dyDescent="0.25">
      <c r="E31738" s="103"/>
      <c r="F31738" s="104"/>
    </row>
    <row r="31739" spans="5:6" x14ac:dyDescent="0.25">
      <c r="E31739" s="103"/>
      <c r="F31739" s="104"/>
    </row>
    <row r="31740" spans="5:6" x14ac:dyDescent="0.25">
      <c r="E31740" s="103"/>
      <c r="F31740" s="104"/>
    </row>
    <row r="31741" spans="5:6" x14ac:dyDescent="0.25">
      <c r="E31741" s="103"/>
      <c r="F31741" s="104"/>
    </row>
    <row r="31742" spans="5:6" x14ac:dyDescent="0.25">
      <c r="E31742" s="103"/>
      <c r="F31742" s="104"/>
    </row>
    <row r="31743" spans="5:6" x14ac:dyDescent="0.25">
      <c r="E31743" s="103"/>
      <c r="F31743" s="104"/>
    </row>
    <row r="31744" spans="5:6" x14ac:dyDescent="0.25">
      <c r="E31744" s="103"/>
      <c r="F31744" s="104"/>
    </row>
    <row r="31745" spans="5:6" x14ac:dyDescent="0.25">
      <c r="E31745" s="103"/>
      <c r="F31745" s="104"/>
    </row>
    <row r="31746" spans="5:6" x14ac:dyDescent="0.25">
      <c r="E31746" s="103"/>
      <c r="F31746" s="104"/>
    </row>
    <row r="31747" spans="5:6" x14ac:dyDescent="0.25">
      <c r="E31747" s="103"/>
      <c r="F31747" s="104"/>
    </row>
    <row r="31748" spans="5:6" x14ac:dyDescent="0.25">
      <c r="E31748" s="103"/>
      <c r="F31748" s="104"/>
    </row>
    <row r="31749" spans="5:6" x14ac:dyDescent="0.25">
      <c r="E31749" s="103"/>
      <c r="F31749" s="104"/>
    </row>
    <row r="31750" spans="5:6" x14ac:dyDescent="0.25">
      <c r="E31750" s="103"/>
      <c r="F31750" s="104"/>
    </row>
    <row r="31751" spans="5:6" x14ac:dyDescent="0.25">
      <c r="E31751" s="103"/>
      <c r="F31751" s="104"/>
    </row>
    <row r="31752" spans="5:6" x14ac:dyDescent="0.25">
      <c r="E31752" s="103"/>
      <c r="F31752" s="104"/>
    </row>
    <row r="31753" spans="5:6" x14ac:dyDescent="0.25">
      <c r="E31753" s="103"/>
      <c r="F31753" s="104"/>
    </row>
    <row r="31754" spans="5:6" x14ac:dyDescent="0.25">
      <c r="E31754" s="103"/>
      <c r="F31754" s="104"/>
    </row>
    <row r="31755" spans="5:6" x14ac:dyDescent="0.25">
      <c r="E31755" s="103"/>
      <c r="F31755" s="104"/>
    </row>
    <row r="31756" spans="5:6" x14ac:dyDescent="0.25">
      <c r="E31756" s="103"/>
      <c r="F31756" s="104"/>
    </row>
    <row r="31757" spans="5:6" x14ac:dyDescent="0.25">
      <c r="E31757" s="103"/>
      <c r="F31757" s="104"/>
    </row>
    <row r="31758" spans="5:6" x14ac:dyDescent="0.25">
      <c r="E31758" s="103"/>
      <c r="F31758" s="104"/>
    </row>
    <row r="31759" spans="5:6" x14ac:dyDescent="0.25">
      <c r="E31759" s="103"/>
      <c r="F31759" s="104"/>
    </row>
    <row r="31760" spans="5:6" x14ac:dyDescent="0.25">
      <c r="E31760" s="103"/>
      <c r="F31760" s="104"/>
    </row>
    <row r="31761" spans="5:6" x14ac:dyDescent="0.25">
      <c r="E31761" s="103"/>
      <c r="F31761" s="104"/>
    </row>
    <row r="31762" spans="5:6" x14ac:dyDescent="0.25">
      <c r="E31762" s="103"/>
      <c r="F31762" s="104"/>
    </row>
    <row r="31763" spans="5:6" x14ac:dyDescent="0.25">
      <c r="E31763" s="103"/>
      <c r="F31763" s="104"/>
    </row>
    <row r="31764" spans="5:6" x14ac:dyDescent="0.25">
      <c r="E31764" s="103"/>
      <c r="F31764" s="104"/>
    </row>
    <row r="31765" spans="5:6" x14ac:dyDescent="0.25">
      <c r="E31765" s="103"/>
      <c r="F31765" s="104"/>
    </row>
    <row r="31766" spans="5:6" x14ac:dyDescent="0.25">
      <c r="E31766" s="103"/>
      <c r="F31766" s="104"/>
    </row>
    <row r="31767" spans="5:6" x14ac:dyDescent="0.25">
      <c r="E31767" s="103"/>
      <c r="F31767" s="104"/>
    </row>
    <row r="31768" spans="5:6" x14ac:dyDescent="0.25">
      <c r="E31768" s="103"/>
      <c r="F31768" s="104"/>
    </row>
    <row r="31769" spans="5:6" x14ac:dyDescent="0.25">
      <c r="E31769" s="103"/>
      <c r="F31769" s="104"/>
    </row>
    <row r="31770" spans="5:6" x14ac:dyDescent="0.25">
      <c r="E31770" s="103"/>
      <c r="F31770" s="104"/>
    </row>
    <row r="31771" spans="5:6" x14ac:dyDescent="0.25">
      <c r="E31771" s="103"/>
      <c r="F31771" s="104"/>
    </row>
    <row r="31772" spans="5:6" x14ac:dyDescent="0.25">
      <c r="E31772" s="103"/>
      <c r="F31772" s="104"/>
    </row>
    <row r="31773" spans="5:6" x14ac:dyDescent="0.25">
      <c r="E31773" s="103"/>
      <c r="F31773" s="104"/>
    </row>
    <row r="31774" spans="5:6" x14ac:dyDescent="0.25">
      <c r="E31774" s="103"/>
      <c r="F31774" s="104"/>
    </row>
    <row r="31775" spans="5:6" x14ac:dyDescent="0.25">
      <c r="E31775" s="103"/>
      <c r="F31775" s="104"/>
    </row>
    <row r="31776" spans="5:6" x14ac:dyDescent="0.25">
      <c r="E31776" s="103"/>
      <c r="F31776" s="104"/>
    </row>
    <row r="31777" spans="5:6" x14ac:dyDescent="0.25">
      <c r="E31777" s="103"/>
      <c r="F31777" s="104"/>
    </row>
    <row r="31778" spans="5:6" x14ac:dyDescent="0.25">
      <c r="E31778" s="103"/>
      <c r="F31778" s="104"/>
    </row>
    <row r="31779" spans="5:6" x14ac:dyDescent="0.25">
      <c r="E31779" s="103"/>
      <c r="F31779" s="104"/>
    </row>
    <row r="31780" spans="5:6" x14ac:dyDescent="0.25">
      <c r="E31780" s="103"/>
      <c r="F31780" s="104"/>
    </row>
    <row r="31781" spans="5:6" x14ac:dyDescent="0.25">
      <c r="E31781" s="103"/>
      <c r="F31781" s="104"/>
    </row>
    <row r="31782" spans="5:6" x14ac:dyDescent="0.25">
      <c r="E31782" s="103"/>
      <c r="F31782" s="104"/>
    </row>
    <row r="31783" spans="5:6" x14ac:dyDescent="0.25">
      <c r="E31783" s="103"/>
      <c r="F31783" s="104"/>
    </row>
    <row r="31784" spans="5:6" x14ac:dyDescent="0.25">
      <c r="E31784" s="103"/>
      <c r="F31784" s="104"/>
    </row>
    <row r="31785" spans="5:6" x14ac:dyDescent="0.25">
      <c r="E31785" s="103"/>
      <c r="F31785" s="104"/>
    </row>
    <row r="31786" spans="5:6" x14ac:dyDescent="0.25">
      <c r="E31786" s="103"/>
      <c r="F31786" s="104"/>
    </row>
    <row r="31787" spans="5:6" x14ac:dyDescent="0.25">
      <c r="E31787" s="103"/>
      <c r="F31787" s="104"/>
    </row>
    <row r="31788" spans="5:6" x14ac:dyDescent="0.25">
      <c r="E31788" s="103"/>
      <c r="F31788" s="104"/>
    </row>
    <row r="31789" spans="5:6" x14ac:dyDescent="0.25">
      <c r="E31789" s="103"/>
      <c r="F31789" s="104"/>
    </row>
    <row r="31790" spans="5:6" x14ac:dyDescent="0.25">
      <c r="E31790" s="103"/>
      <c r="F31790" s="104"/>
    </row>
    <row r="31791" spans="5:6" x14ac:dyDescent="0.25">
      <c r="E31791" s="103"/>
      <c r="F31791" s="104"/>
    </row>
    <row r="31792" spans="5:6" x14ac:dyDescent="0.25">
      <c r="E31792" s="103"/>
      <c r="F31792" s="104"/>
    </row>
    <row r="31793" spans="5:6" x14ac:dyDescent="0.25">
      <c r="E31793" s="103"/>
      <c r="F31793" s="104"/>
    </row>
    <row r="31794" spans="5:6" x14ac:dyDescent="0.25">
      <c r="E31794" s="103"/>
      <c r="F31794" s="104"/>
    </row>
    <row r="31795" spans="5:6" x14ac:dyDescent="0.25">
      <c r="E31795" s="103"/>
      <c r="F31795" s="104"/>
    </row>
    <row r="31796" spans="5:6" x14ac:dyDescent="0.25">
      <c r="E31796" s="103"/>
      <c r="F31796" s="104"/>
    </row>
    <row r="31797" spans="5:6" x14ac:dyDescent="0.25">
      <c r="E31797" s="103"/>
      <c r="F31797" s="104"/>
    </row>
    <row r="31798" spans="5:6" x14ac:dyDescent="0.25">
      <c r="E31798" s="103"/>
      <c r="F31798" s="104"/>
    </row>
    <row r="31799" spans="5:6" x14ac:dyDescent="0.25">
      <c r="E31799" s="103"/>
      <c r="F31799" s="104"/>
    </row>
    <row r="31800" spans="5:6" x14ac:dyDescent="0.25">
      <c r="E31800" s="103"/>
      <c r="F31800" s="104"/>
    </row>
    <row r="31801" spans="5:6" x14ac:dyDescent="0.25">
      <c r="E31801" s="103"/>
      <c r="F31801" s="104"/>
    </row>
    <row r="31802" spans="5:6" x14ac:dyDescent="0.25">
      <c r="E31802" s="103"/>
      <c r="F31802" s="104"/>
    </row>
    <row r="31803" spans="5:6" x14ac:dyDescent="0.25">
      <c r="E31803" s="103"/>
      <c r="F31803" s="104"/>
    </row>
    <row r="31804" spans="5:6" x14ac:dyDescent="0.25">
      <c r="E31804" s="103"/>
      <c r="F31804" s="104"/>
    </row>
    <row r="31805" spans="5:6" x14ac:dyDescent="0.25">
      <c r="E31805" s="103"/>
      <c r="F31805" s="104"/>
    </row>
    <row r="31806" spans="5:6" x14ac:dyDescent="0.25">
      <c r="E31806" s="103"/>
      <c r="F31806" s="104"/>
    </row>
    <row r="31807" spans="5:6" x14ac:dyDescent="0.25">
      <c r="E31807" s="103"/>
      <c r="F31807" s="104"/>
    </row>
    <row r="31808" spans="5:6" x14ac:dyDescent="0.25">
      <c r="E31808" s="103"/>
      <c r="F31808" s="104"/>
    </row>
    <row r="31809" spans="5:6" x14ac:dyDescent="0.25">
      <c r="E31809" s="103"/>
      <c r="F31809" s="104"/>
    </row>
    <row r="31810" spans="5:6" x14ac:dyDescent="0.25">
      <c r="E31810" s="103"/>
      <c r="F31810" s="104"/>
    </row>
    <row r="31811" spans="5:6" x14ac:dyDescent="0.25">
      <c r="E31811" s="103"/>
      <c r="F31811" s="104"/>
    </row>
    <row r="31812" spans="5:6" x14ac:dyDescent="0.25">
      <c r="E31812" s="103"/>
      <c r="F31812" s="104"/>
    </row>
    <row r="31813" spans="5:6" x14ac:dyDescent="0.25">
      <c r="E31813" s="103"/>
      <c r="F31813" s="104"/>
    </row>
    <row r="31814" spans="5:6" x14ac:dyDescent="0.25">
      <c r="E31814" s="103"/>
      <c r="F31814" s="104"/>
    </row>
    <row r="31815" spans="5:6" x14ac:dyDescent="0.25">
      <c r="E31815" s="103"/>
      <c r="F31815" s="104"/>
    </row>
    <row r="31816" spans="5:6" x14ac:dyDescent="0.25">
      <c r="E31816" s="103"/>
      <c r="F31816" s="104"/>
    </row>
    <row r="31817" spans="5:6" x14ac:dyDescent="0.25">
      <c r="E31817" s="103"/>
      <c r="F31817" s="104"/>
    </row>
    <row r="31818" spans="5:6" x14ac:dyDescent="0.25">
      <c r="E31818" s="103"/>
      <c r="F31818" s="104"/>
    </row>
    <row r="31819" spans="5:6" x14ac:dyDescent="0.25">
      <c r="E31819" s="103"/>
      <c r="F31819" s="104"/>
    </row>
    <row r="31820" spans="5:6" x14ac:dyDescent="0.25">
      <c r="E31820" s="103"/>
      <c r="F31820" s="104"/>
    </row>
    <row r="31821" spans="5:6" x14ac:dyDescent="0.25">
      <c r="E31821" s="103"/>
      <c r="F31821" s="104"/>
    </row>
    <row r="31822" spans="5:6" x14ac:dyDescent="0.25">
      <c r="E31822" s="103"/>
      <c r="F31822" s="104"/>
    </row>
    <row r="31823" spans="5:6" x14ac:dyDescent="0.25">
      <c r="E31823" s="103"/>
      <c r="F31823" s="104"/>
    </row>
    <row r="31824" spans="5:6" x14ac:dyDescent="0.25">
      <c r="E31824" s="103"/>
      <c r="F31824" s="104"/>
    </row>
    <row r="31825" spans="5:6" x14ac:dyDescent="0.25">
      <c r="E31825" s="103"/>
      <c r="F31825" s="104"/>
    </row>
    <row r="31826" spans="5:6" x14ac:dyDescent="0.25">
      <c r="E31826" s="103"/>
      <c r="F31826" s="104"/>
    </row>
    <row r="31827" spans="5:6" x14ac:dyDescent="0.25">
      <c r="E31827" s="103"/>
      <c r="F31827" s="104"/>
    </row>
    <row r="31828" spans="5:6" x14ac:dyDescent="0.25">
      <c r="E31828" s="103"/>
      <c r="F31828" s="104"/>
    </row>
    <row r="31829" spans="5:6" x14ac:dyDescent="0.25">
      <c r="E31829" s="103"/>
      <c r="F31829" s="104"/>
    </row>
    <row r="31830" spans="5:6" x14ac:dyDescent="0.25">
      <c r="E31830" s="103"/>
      <c r="F31830" s="104"/>
    </row>
    <row r="31831" spans="5:6" x14ac:dyDescent="0.25">
      <c r="E31831" s="103"/>
      <c r="F31831" s="104"/>
    </row>
    <row r="31832" spans="5:6" x14ac:dyDescent="0.25">
      <c r="E31832" s="103"/>
      <c r="F31832" s="104"/>
    </row>
    <row r="31833" spans="5:6" x14ac:dyDescent="0.25">
      <c r="E31833" s="103"/>
      <c r="F31833" s="104"/>
    </row>
    <row r="31834" spans="5:6" x14ac:dyDescent="0.25">
      <c r="E31834" s="103"/>
      <c r="F31834" s="104"/>
    </row>
    <row r="31835" spans="5:6" x14ac:dyDescent="0.25">
      <c r="E31835" s="103"/>
      <c r="F31835" s="104"/>
    </row>
    <row r="31836" spans="5:6" x14ac:dyDescent="0.25">
      <c r="E31836" s="103"/>
      <c r="F31836" s="104"/>
    </row>
    <row r="31837" spans="5:6" x14ac:dyDescent="0.25">
      <c r="E31837" s="103"/>
      <c r="F31837" s="104"/>
    </row>
    <row r="31838" spans="5:6" x14ac:dyDescent="0.25">
      <c r="E31838" s="103"/>
      <c r="F31838" s="104"/>
    </row>
    <row r="31839" spans="5:6" x14ac:dyDescent="0.25">
      <c r="E31839" s="103"/>
      <c r="F31839" s="104"/>
    </row>
    <row r="31840" spans="5:6" x14ac:dyDescent="0.25">
      <c r="E31840" s="103"/>
      <c r="F31840" s="104"/>
    </row>
    <row r="31841" spans="5:6" x14ac:dyDescent="0.25">
      <c r="E31841" s="103"/>
      <c r="F31841" s="104"/>
    </row>
    <row r="31842" spans="5:6" x14ac:dyDescent="0.25">
      <c r="E31842" s="103"/>
      <c r="F31842" s="104"/>
    </row>
    <row r="31843" spans="5:6" x14ac:dyDescent="0.25">
      <c r="E31843" s="103"/>
      <c r="F31843" s="104"/>
    </row>
    <row r="31844" spans="5:6" x14ac:dyDescent="0.25">
      <c r="E31844" s="103"/>
      <c r="F31844" s="104"/>
    </row>
    <row r="31845" spans="5:6" x14ac:dyDescent="0.25">
      <c r="E31845" s="103"/>
      <c r="F31845" s="104"/>
    </row>
    <row r="31846" spans="5:6" x14ac:dyDescent="0.25">
      <c r="E31846" s="103"/>
      <c r="F31846" s="104"/>
    </row>
    <row r="31847" spans="5:6" x14ac:dyDescent="0.25">
      <c r="E31847" s="103"/>
      <c r="F31847" s="104"/>
    </row>
    <row r="31848" spans="5:6" x14ac:dyDescent="0.25">
      <c r="E31848" s="103"/>
      <c r="F31848" s="104"/>
    </row>
    <row r="31849" spans="5:6" x14ac:dyDescent="0.25">
      <c r="E31849" s="103"/>
      <c r="F31849" s="104"/>
    </row>
    <row r="31850" spans="5:6" x14ac:dyDescent="0.25">
      <c r="E31850" s="103"/>
      <c r="F31850" s="104"/>
    </row>
    <row r="31851" spans="5:6" x14ac:dyDescent="0.25">
      <c r="E31851" s="103"/>
      <c r="F31851" s="104"/>
    </row>
    <row r="31852" spans="5:6" x14ac:dyDescent="0.25">
      <c r="E31852" s="103"/>
      <c r="F31852" s="104"/>
    </row>
    <row r="31853" spans="5:6" x14ac:dyDescent="0.25">
      <c r="E31853" s="103"/>
      <c r="F31853" s="104"/>
    </row>
    <row r="31854" spans="5:6" x14ac:dyDescent="0.25">
      <c r="E31854" s="103"/>
      <c r="F31854" s="104"/>
    </row>
    <row r="31855" spans="5:6" x14ac:dyDescent="0.25">
      <c r="E31855" s="103"/>
      <c r="F31855" s="104"/>
    </row>
    <row r="31856" spans="5:6" x14ac:dyDescent="0.25">
      <c r="E31856" s="103"/>
      <c r="F31856" s="104"/>
    </row>
    <row r="31857" spans="5:6" x14ac:dyDescent="0.25">
      <c r="E31857" s="103"/>
      <c r="F31857" s="104"/>
    </row>
    <row r="31858" spans="5:6" x14ac:dyDescent="0.25">
      <c r="E31858" s="103"/>
      <c r="F31858" s="104"/>
    </row>
    <row r="31859" spans="5:6" x14ac:dyDescent="0.25">
      <c r="E31859" s="103"/>
      <c r="F31859" s="104"/>
    </row>
    <row r="31860" spans="5:6" x14ac:dyDescent="0.25">
      <c r="E31860" s="103"/>
      <c r="F31860" s="104"/>
    </row>
    <row r="31861" spans="5:6" x14ac:dyDescent="0.25">
      <c r="E31861" s="103"/>
      <c r="F31861" s="104"/>
    </row>
    <row r="31862" spans="5:6" x14ac:dyDescent="0.25">
      <c r="E31862" s="103"/>
      <c r="F31862" s="104"/>
    </row>
    <row r="31863" spans="5:6" x14ac:dyDescent="0.25">
      <c r="E31863" s="103"/>
      <c r="F31863" s="104"/>
    </row>
    <row r="31864" spans="5:6" x14ac:dyDescent="0.25">
      <c r="E31864" s="103"/>
      <c r="F31864" s="104"/>
    </row>
    <row r="31865" spans="5:6" x14ac:dyDescent="0.25">
      <c r="E31865" s="103"/>
      <c r="F31865" s="104"/>
    </row>
    <row r="31866" spans="5:6" x14ac:dyDescent="0.25">
      <c r="E31866" s="103"/>
      <c r="F31866" s="104"/>
    </row>
    <row r="31867" spans="5:6" x14ac:dyDescent="0.25">
      <c r="E31867" s="103"/>
      <c r="F31867" s="104"/>
    </row>
    <row r="31868" spans="5:6" x14ac:dyDescent="0.25">
      <c r="E31868" s="103"/>
      <c r="F31868" s="104"/>
    </row>
    <row r="31869" spans="5:6" x14ac:dyDescent="0.25">
      <c r="E31869" s="103"/>
      <c r="F31869" s="104"/>
    </row>
    <row r="31870" spans="5:6" x14ac:dyDescent="0.25">
      <c r="E31870" s="103"/>
      <c r="F31870" s="104"/>
    </row>
    <row r="31871" spans="5:6" x14ac:dyDescent="0.25">
      <c r="E31871" s="103"/>
      <c r="F31871" s="104"/>
    </row>
    <row r="31872" spans="5:6" x14ac:dyDescent="0.25">
      <c r="E31872" s="103"/>
      <c r="F31872" s="104"/>
    </row>
    <row r="31873" spans="5:6" x14ac:dyDescent="0.25">
      <c r="E31873" s="103"/>
      <c r="F31873" s="104"/>
    </row>
    <row r="31874" spans="5:6" x14ac:dyDescent="0.25">
      <c r="E31874" s="103"/>
      <c r="F31874" s="104"/>
    </row>
    <row r="31875" spans="5:6" x14ac:dyDescent="0.25">
      <c r="E31875" s="103"/>
      <c r="F31875" s="104"/>
    </row>
    <row r="31876" spans="5:6" x14ac:dyDescent="0.25">
      <c r="E31876" s="103"/>
      <c r="F31876" s="104"/>
    </row>
    <row r="31877" spans="5:6" x14ac:dyDescent="0.25">
      <c r="E31877" s="103"/>
      <c r="F31877" s="104"/>
    </row>
    <row r="31878" spans="5:6" x14ac:dyDescent="0.25">
      <c r="E31878" s="103"/>
      <c r="F31878" s="104"/>
    </row>
    <row r="31879" spans="5:6" x14ac:dyDescent="0.25">
      <c r="E31879" s="103"/>
      <c r="F31879" s="104"/>
    </row>
    <row r="31880" spans="5:6" x14ac:dyDescent="0.25">
      <c r="E31880" s="103"/>
      <c r="F31880" s="104"/>
    </row>
    <row r="31881" spans="5:6" x14ac:dyDescent="0.25">
      <c r="E31881" s="103"/>
      <c r="F31881" s="104"/>
    </row>
    <row r="31882" spans="5:6" x14ac:dyDescent="0.25">
      <c r="E31882" s="103"/>
      <c r="F31882" s="104"/>
    </row>
    <row r="31883" spans="5:6" x14ac:dyDescent="0.25">
      <c r="E31883" s="103"/>
      <c r="F31883" s="104"/>
    </row>
    <row r="31884" spans="5:6" x14ac:dyDescent="0.25">
      <c r="E31884" s="103"/>
      <c r="F31884" s="104"/>
    </row>
    <row r="31885" spans="5:6" x14ac:dyDescent="0.25">
      <c r="E31885" s="103"/>
      <c r="F31885" s="104"/>
    </row>
    <row r="31886" spans="5:6" x14ac:dyDescent="0.25">
      <c r="E31886" s="103"/>
      <c r="F31886" s="104"/>
    </row>
    <row r="31887" spans="5:6" x14ac:dyDescent="0.25">
      <c r="E31887" s="103"/>
      <c r="F31887" s="104"/>
    </row>
    <row r="31888" spans="5:6" x14ac:dyDescent="0.25">
      <c r="E31888" s="103"/>
      <c r="F31888" s="104"/>
    </row>
    <row r="31889" spans="5:6" x14ac:dyDescent="0.25">
      <c r="E31889" s="103"/>
      <c r="F31889" s="104"/>
    </row>
    <row r="31890" spans="5:6" x14ac:dyDescent="0.25">
      <c r="E31890" s="103"/>
      <c r="F31890" s="104"/>
    </row>
    <row r="31891" spans="5:6" x14ac:dyDescent="0.25">
      <c r="E31891" s="103"/>
      <c r="F31891" s="104"/>
    </row>
    <row r="31892" spans="5:6" x14ac:dyDescent="0.25">
      <c r="E31892" s="103"/>
      <c r="F31892" s="104"/>
    </row>
    <row r="31893" spans="5:6" x14ac:dyDescent="0.25">
      <c r="E31893" s="103"/>
      <c r="F31893" s="104"/>
    </row>
    <row r="31894" spans="5:6" x14ac:dyDescent="0.25">
      <c r="E31894" s="103"/>
      <c r="F31894" s="104"/>
    </row>
    <row r="31895" spans="5:6" x14ac:dyDescent="0.25">
      <c r="E31895" s="103"/>
      <c r="F31895" s="104"/>
    </row>
    <row r="31896" spans="5:6" x14ac:dyDescent="0.25">
      <c r="E31896" s="103"/>
      <c r="F31896" s="104"/>
    </row>
    <row r="31897" spans="5:6" x14ac:dyDescent="0.25">
      <c r="E31897" s="103"/>
      <c r="F31897" s="104"/>
    </row>
    <row r="31898" spans="5:6" x14ac:dyDescent="0.25">
      <c r="E31898" s="103"/>
      <c r="F31898" s="104"/>
    </row>
    <row r="31899" spans="5:6" x14ac:dyDescent="0.25">
      <c r="E31899" s="103"/>
      <c r="F31899" s="104"/>
    </row>
    <row r="31900" spans="5:6" x14ac:dyDescent="0.25">
      <c r="E31900" s="103"/>
      <c r="F31900" s="104"/>
    </row>
    <row r="31901" spans="5:6" x14ac:dyDescent="0.25">
      <c r="E31901" s="103"/>
      <c r="F31901" s="104"/>
    </row>
    <row r="31902" spans="5:6" x14ac:dyDescent="0.25">
      <c r="E31902" s="103"/>
      <c r="F31902" s="104"/>
    </row>
    <row r="31903" spans="5:6" x14ac:dyDescent="0.25">
      <c r="E31903" s="103"/>
      <c r="F31903" s="104"/>
    </row>
    <row r="31904" spans="5:6" x14ac:dyDescent="0.25">
      <c r="E31904" s="103"/>
      <c r="F31904" s="104"/>
    </row>
    <row r="31905" spans="5:6" x14ac:dyDescent="0.25">
      <c r="E31905" s="103"/>
      <c r="F31905" s="104"/>
    </row>
    <row r="31906" spans="5:6" x14ac:dyDescent="0.25">
      <c r="E31906" s="103"/>
      <c r="F31906" s="104"/>
    </row>
    <row r="31907" spans="5:6" x14ac:dyDescent="0.25">
      <c r="E31907" s="103"/>
      <c r="F31907" s="104"/>
    </row>
    <row r="31908" spans="5:6" x14ac:dyDescent="0.25">
      <c r="E31908" s="103"/>
      <c r="F31908" s="104"/>
    </row>
    <row r="31909" spans="5:6" x14ac:dyDescent="0.25">
      <c r="E31909" s="103"/>
      <c r="F31909" s="104"/>
    </row>
    <row r="31910" spans="5:6" x14ac:dyDescent="0.25">
      <c r="E31910" s="103"/>
      <c r="F31910" s="104"/>
    </row>
    <row r="31911" spans="5:6" x14ac:dyDescent="0.25">
      <c r="E31911" s="103"/>
      <c r="F31911" s="104"/>
    </row>
    <row r="31912" spans="5:6" x14ac:dyDescent="0.25">
      <c r="E31912" s="103"/>
      <c r="F31912" s="104"/>
    </row>
    <row r="31913" spans="5:6" x14ac:dyDescent="0.25">
      <c r="E31913" s="103"/>
      <c r="F31913" s="104"/>
    </row>
    <row r="31914" spans="5:6" x14ac:dyDescent="0.25">
      <c r="E31914" s="103"/>
      <c r="F31914" s="104"/>
    </row>
    <row r="31915" spans="5:6" x14ac:dyDescent="0.25">
      <c r="E31915" s="103"/>
      <c r="F31915" s="104"/>
    </row>
    <row r="31916" spans="5:6" x14ac:dyDescent="0.25">
      <c r="E31916" s="103"/>
      <c r="F31916" s="104"/>
    </row>
    <row r="31917" spans="5:6" x14ac:dyDescent="0.25">
      <c r="E31917" s="103"/>
      <c r="F31917" s="104"/>
    </row>
    <row r="31918" spans="5:6" x14ac:dyDescent="0.25">
      <c r="E31918" s="103"/>
      <c r="F31918" s="104"/>
    </row>
    <row r="31919" spans="5:6" x14ac:dyDescent="0.25">
      <c r="E31919" s="103"/>
      <c r="F31919" s="104"/>
    </row>
    <row r="31920" spans="5:6" x14ac:dyDescent="0.25">
      <c r="E31920" s="103"/>
      <c r="F31920" s="104"/>
    </row>
    <row r="31921" spans="5:6" x14ac:dyDescent="0.25">
      <c r="E31921" s="103"/>
      <c r="F31921" s="104"/>
    </row>
    <row r="31922" spans="5:6" x14ac:dyDescent="0.25">
      <c r="E31922" s="103"/>
      <c r="F31922" s="104"/>
    </row>
    <row r="31923" spans="5:6" x14ac:dyDescent="0.25">
      <c r="E31923" s="103"/>
      <c r="F31923" s="104"/>
    </row>
    <row r="31924" spans="5:6" x14ac:dyDescent="0.25">
      <c r="E31924" s="103"/>
      <c r="F31924" s="104"/>
    </row>
    <row r="31925" spans="5:6" x14ac:dyDescent="0.25">
      <c r="E31925" s="103"/>
      <c r="F31925" s="104"/>
    </row>
    <row r="31926" spans="5:6" x14ac:dyDescent="0.25">
      <c r="E31926" s="103"/>
      <c r="F31926" s="104"/>
    </row>
    <row r="31927" spans="5:6" x14ac:dyDescent="0.25">
      <c r="E31927" s="103"/>
      <c r="F31927" s="104"/>
    </row>
    <row r="31928" spans="5:6" x14ac:dyDescent="0.25">
      <c r="E31928" s="103"/>
      <c r="F31928" s="104"/>
    </row>
    <row r="31929" spans="5:6" x14ac:dyDescent="0.25">
      <c r="E31929" s="103"/>
      <c r="F31929" s="104"/>
    </row>
    <row r="31930" spans="5:6" x14ac:dyDescent="0.25">
      <c r="E31930" s="103"/>
      <c r="F31930" s="104"/>
    </row>
    <row r="31931" spans="5:6" x14ac:dyDescent="0.25">
      <c r="E31931" s="103"/>
      <c r="F31931" s="104"/>
    </row>
    <row r="31932" spans="5:6" x14ac:dyDescent="0.25">
      <c r="E31932" s="103"/>
      <c r="F31932" s="104"/>
    </row>
    <row r="31933" spans="5:6" x14ac:dyDescent="0.25">
      <c r="E31933" s="103"/>
      <c r="F31933" s="104"/>
    </row>
    <row r="31934" spans="5:6" x14ac:dyDescent="0.25">
      <c r="E31934" s="103"/>
      <c r="F31934" s="104"/>
    </row>
    <row r="31935" spans="5:6" x14ac:dyDescent="0.25">
      <c r="E31935" s="103"/>
      <c r="F31935" s="104"/>
    </row>
    <row r="31936" spans="5:6" x14ac:dyDescent="0.25">
      <c r="E31936" s="103"/>
      <c r="F31936" s="104"/>
    </row>
    <row r="31937" spans="5:6" x14ac:dyDescent="0.25">
      <c r="E31937" s="103"/>
      <c r="F31937" s="104"/>
    </row>
    <row r="31938" spans="5:6" x14ac:dyDescent="0.25">
      <c r="E31938" s="103"/>
      <c r="F31938" s="104"/>
    </row>
    <row r="31939" spans="5:6" x14ac:dyDescent="0.25">
      <c r="E31939" s="103"/>
      <c r="F31939" s="104"/>
    </row>
    <row r="31940" spans="5:6" x14ac:dyDescent="0.25">
      <c r="E31940" s="103"/>
      <c r="F31940" s="104"/>
    </row>
    <row r="31941" spans="5:6" x14ac:dyDescent="0.25">
      <c r="E31941" s="103"/>
      <c r="F31941" s="104"/>
    </row>
    <row r="31942" spans="5:6" x14ac:dyDescent="0.25">
      <c r="E31942" s="103"/>
      <c r="F31942" s="104"/>
    </row>
    <row r="31943" spans="5:6" x14ac:dyDescent="0.25">
      <c r="E31943" s="103"/>
      <c r="F31943" s="104"/>
    </row>
    <row r="31944" spans="5:6" x14ac:dyDescent="0.25">
      <c r="E31944" s="103"/>
      <c r="F31944" s="104"/>
    </row>
    <row r="31945" spans="5:6" x14ac:dyDescent="0.25">
      <c r="E31945" s="103"/>
      <c r="F31945" s="104"/>
    </row>
    <row r="31946" spans="5:6" x14ac:dyDescent="0.25">
      <c r="E31946" s="103"/>
      <c r="F31946" s="104"/>
    </row>
    <row r="31947" spans="5:6" x14ac:dyDescent="0.25">
      <c r="E31947" s="103"/>
      <c r="F31947" s="104"/>
    </row>
    <row r="31948" spans="5:6" x14ac:dyDescent="0.25">
      <c r="E31948" s="103"/>
      <c r="F31948" s="104"/>
    </row>
    <row r="31949" spans="5:6" x14ac:dyDescent="0.25">
      <c r="E31949" s="103"/>
      <c r="F31949" s="104"/>
    </row>
    <row r="31950" spans="5:6" x14ac:dyDescent="0.25">
      <c r="E31950" s="103"/>
      <c r="F31950" s="104"/>
    </row>
    <row r="31951" spans="5:6" x14ac:dyDescent="0.25">
      <c r="E31951" s="103"/>
      <c r="F31951" s="104"/>
    </row>
    <row r="31952" spans="5:6" x14ac:dyDescent="0.25">
      <c r="E31952" s="103"/>
      <c r="F31952" s="104"/>
    </row>
    <row r="31953" spans="5:6" x14ac:dyDescent="0.25">
      <c r="E31953" s="103"/>
      <c r="F31953" s="104"/>
    </row>
    <row r="31954" spans="5:6" x14ac:dyDescent="0.25">
      <c r="E31954" s="103"/>
      <c r="F31954" s="104"/>
    </row>
    <row r="31955" spans="5:6" x14ac:dyDescent="0.25">
      <c r="E31955" s="103"/>
      <c r="F31955" s="104"/>
    </row>
    <row r="31956" spans="5:6" x14ac:dyDescent="0.25">
      <c r="E31956" s="103"/>
      <c r="F31956" s="104"/>
    </row>
    <row r="31957" spans="5:6" x14ac:dyDescent="0.25">
      <c r="E31957" s="103"/>
      <c r="F31957" s="104"/>
    </row>
    <row r="31958" spans="5:6" x14ac:dyDescent="0.25">
      <c r="E31958" s="103"/>
      <c r="F31958" s="104"/>
    </row>
    <row r="31959" spans="5:6" x14ac:dyDescent="0.25">
      <c r="E31959" s="103"/>
      <c r="F31959" s="104"/>
    </row>
    <row r="31960" spans="5:6" x14ac:dyDescent="0.25">
      <c r="E31960" s="103"/>
      <c r="F31960" s="104"/>
    </row>
    <row r="31961" spans="5:6" x14ac:dyDescent="0.25">
      <c r="E31961" s="103"/>
      <c r="F31961" s="104"/>
    </row>
    <row r="31962" spans="5:6" x14ac:dyDescent="0.25">
      <c r="E31962" s="103"/>
      <c r="F31962" s="104"/>
    </row>
    <row r="31963" spans="5:6" x14ac:dyDescent="0.25">
      <c r="E31963" s="103"/>
      <c r="F31963" s="104"/>
    </row>
    <row r="31964" spans="5:6" x14ac:dyDescent="0.25">
      <c r="E31964" s="103"/>
      <c r="F31964" s="104"/>
    </row>
    <row r="31965" spans="5:6" x14ac:dyDescent="0.25">
      <c r="E31965" s="103"/>
      <c r="F31965" s="104"/>
    </row>
    <row r="31966" spans="5:6" x14ac:dyDescent="0.25">
      <c r="E31966" s="103"/>
      <c r="F31966" s="104"/>
    </row>
    <row r="31967" spans="5:6" x14ac:dyDescent="0.25">
      <c r="E31967" s="103"/>
      <c r="F31967" s="104"/>
    </row>
    <row r="31968" spans="5:6" x14ac:dyDescent="0.25">
      <c r="E31968" s="103"/>
      <c r="F31968" s="104"/>
    </row>
    <row r="31969" spans="5:6" x14ac:dyDescent="0.25">
      <c r="E31969" s="103"/>
      <c r="F31969" s="104"/>
    </row>
    <row r="31970" spans="5:6" x14ac:dyDescent="0.25">
      <c r="E31970" s="103"/>
      <c r="F31970" s="104"/>
    </row>
    <row r="31971" spans="5:6" x14ac:dyDescent="0.25">
      <c r="E31971" s="103"/>
      <c r="F31971" s="104"/>
    </row>
    <row r="31972" spans="5:6" x14ac:dyDescent="0.25">
      <c r="E31972" s="103"/>
      <c r="F31972" s="104"/>
    </row>
    <row r="31973" spans="5:6" x14ac:dyDescent="0.25">
      <c r="E31973" s="103"/>
      <c r="F31973" s="104"/>
    </row>
    <row r="31974" spans="5:6" x14ac:dyDescent="0.25">
      <c r="E31974" s="103"/>
      <c r="F31974" s="104"/>
    </row>
    <row r="31975" spans="5:6" x14ac:dyDescent="0.25">
      <c r="E31975" s="103"/>
      <c r="F31975" s="104"/>
    </row>
    <row r="31976" spans="5:6" x14ac:dyDescent="0.25">
      <c r="E31976" s="103"/>
      <c r="F31976" s="104"/>
    </row>
    <row r="31977" spans="5:6" x14ac:dyDescent="0.25">
      <c r="E31977" s="103"/>
      <c r="F31977" s="104"/>
    </row>
    <row r="31978" spans="5:6" x14ac:dyDescent="0.25">
      <c r="E31978" s="103"/>
      <c r="F31978" s="104"/>
    </row>
    <row r="31979" spans="5:6" x14ac:dyDescent="0.25">
      <c r="E31979" s="103"/>
      <c r="F31979" s="104"/>
    </row>
    <row r="31980" spans="5:6" x14ac:dyDescent="0.25">
      <c r="E31980" s="103"/>
      <c r="F31980" s="104"/>
    </row>
    <row r="31981" spans="5:6" x14ac:dyDescent="0.25">
      <c r="E31981" s="103"/>
      <c r="F31981" s="104"/>
    </row>
    <row r="31982" spans="5:6" x14ac:dyDescent="0.25">
      <c r="E31982" s="103"/>
      <c r="F31982" s="104"/>
    </row>
    <row r="31983" spans="5:6" x14ac:dyDescent="0.25">
      <c r="E31983" s="103"/>
      <c r="F31983" s="104"/>
    </row>
    <row r="31984" spans="5:6" x14ac:dyDescent="0.25">
      <c r="E31984" s="103"/>
      <c r="F31984" s="104"/>
    </row>
    <row r="31985" spans="5:6" x14ac:dyDescent="0.25">
      <c r="E31985" s="103"/>
      <c r="F31985" s="104"/>
    </row>
    <row r="31986" spans="5:6" x14ac:dyDescent="0.25">
      <c r="E31986" s="103"/>
      <c r="F31986" s="104"/>
    </row>
    <row r="31987" spans="5:6" x14ac:dyDescent="0.25">
      <c r="E31987" s="103"/>
      <c r="F31987" s="104"/>
    </row>
    <row r="31988" spans="5:6" x14ac:dyDescent="0.25">
      <c r="E31988" s="103"/>
      <c r="F31988" s="104"/>
    </row>
    <row r="31989" spans="5:6" x14ac:dyDescent="0.25">
      <c r="E31989" s="103"/>
      <c r="F31989" s="104"/>
    </row>
    <row r="31990" spans="5:6" x14ac:dyDescent="0.25">
      <c r="E31990" s="103"/>
      <c r="F31990" s="104"/>
    </row>
    <row r="31991" spans="5:6" x14ac:dyDescent="0.25">
      <c r="E31991" s="103"/>
      <c r="F31991" s="104"/>
    </row>
    <row r="31992" spans="5:6" x14ac:dyDescent="0.25">
      <c r="E31992" s="103"/>
      <c r="F31992" s="104"/>
    </row>
    <row r="31993" spans="5:6" x14ac:dyDescent="0.25">
      <c r="E31993" s="103"/>
      <c r="F31993" s="104"/>
    </row>
    <row r="31994" spans="5:6" x14ac:dyDescent="0.25">
      <c r="E31994" s="103"/>
      <c r="F31994" s="104"/>
    </row>
    <row r="31995" spans="5:6" x14ac:dyDescent="0.25">
      <c r="E31995" s="103"/>
      <c r="F31995" s="104"/>
    </row>
    <row r="31996" spans="5:6" x14ac:dyDescent="0.25">
      <c r="E31996" s="103"/>
      <c r="F31996" s="104"/>
    </row>
    <row r="31997" spans="5:6" x14ac:dyDescent="0.25">
      <c r="E31997" s="103"/>
      <c r="F31997" s="104"/>
    </row>
    <row r="31998" spans="5:6" x14ac:dyDescent="0.25">
      <c r="E31998" s="103"/>
      <c r="F31998" s="104"/>
    </row>
    <row r="31999" spans="5:6" x14ac:dyDescent="0.25">
      <c r="E31999" s="103"/>
      <c r="F31999" s="104"/>
    </row>
    <row r="32000" spans="5:6" x14ac:dyDescent="0.25">
      <c r="E32000" s="103"/>
      <c r="F32000" s="104"/>
    </row>
    <row r="32001" spans="5:6" x14ac:dyDescent="0.25">
      <c r="E32001" s="103"/>
      <c r="F32001" s="104"/>
    </row>
    <row r="32002" spans="5:6" x14ac:dyDescent="0.25">
      <c r="E32002" s="103"/>
      <c r="F32002" s="104"/>
    </row>
    <row r="32003" spans="5:6" x14ac:dyDescent="0.25">
      <c r="E32003" s="103"/>
      <c r="F32003" s="104"/>
    </row>
    <row r="32004" spans="5:6" x14ac:dyDescent="0.25">
      <c r="E32004" s="103"/>
      <c r="F32004" s="104"/>
    </row>
    <row r="32005" spans="5:6" x14ac:dyDescent="0.25">
      <c r="E32005" s="103"/>
      <c r="F32005" s="104"/>
    </row>
    <row r="32006" spans="5:6" x14ac:dyDescent="0.25">
      <c r="E32006" s="103"/>
      <c r="F32006" s="104"/>
    </row>
    <row r="32007" spans="5:6" x14ac:dyDescent="0.25">
      <c r="E32007" s="103"/>
      <c r="F32007" s="104"/>
    </row>
    <row r="32008" spans="5:6" x14ac:dyDescent="0.25">
      <c r="E32008" s="103"/>
      <c r="F32008" s="104"/>
    </row>
    <row r="32009" spans="5:6" x14ac:dyDescent="0.25">
      <c r="E32009" s="103"/>
      <c r="F32009" s="104"/>
    </row>
    <row r="32010" spans="5:6" x14ac:dyDescent="0.25">
      <c r="E32010" s="103"/>
      <c r="F32010" s="104"/>
    </row>
    <row r="32011" spans="5:6" x14ac:dyDescent="0.25">
      <c r="E32011" s="103"/>
      <c r="F32011" s="104"/>
    </row>
    <row r="32012" spans="5:6" x14ac:dyDescent="0.25">
      <c r="E32012" s="103"/>
      <c r="F32012" s="104"/>
    </row>
    <row r="32013" spans="5:6" x14ac:dyDescent="0.25">
      <c r="E32013" s="103"/>
      <c r="F32013" s="104"/>
    </row>
    <row r="32014" spans="5:6" x14ac:dyDescent="0.25">
      <c r="E32014" s="103"/>
      <c r="F32014" s="104"/>
    </row>
    <row r="32015" spans="5:6" x14ac:dyDescent="0.25">
      <c r="E32015" s="103"/>
      <c r="F32015" s="104"/>
    </row>
    <row r="32016" spans="5:6" x14ac:dyDescent="0.25">
      <c r="E32016" s="103"/>
      <c r="F32016" s="104"/>
    </row>
    <row r="32017" spans="5:6" x14ac:dyDescent="0.25">
      <c r="E32017" s="103"/>
      <c r="F32017" s="104"/>
    </row>
    <row r="32018" spans="5:6" x14ac:dyDescent="0.25">
      <c r="E32018" s="103"/>
      <c r="F32018" s="104"/>
    </row>
    <row r="32019" spans="5:6" x14ac:dyDescent="0.25">
      <c r="E32019" s="103"/>
      <c r="F32019" s="104"/>
    </row>
    <row r="32020" spans="5:6" x14ac:dyDescent="0.25">
      <c r="E32020" s="103"/>
      <c r="F32020" s="104"/>
    </row>
    <row r="32021" spans="5:6" x14ac:dyDescent="0.25">
      <c r="E32021" s="103"/>
      <c r="F32021" s="104"/>
    </row>
    <row r="32022" spans="5:6" x14ac:dyDescent="0.25">
      <c r="E32022" s="103"/>
      <c r="F32022" s="104"/>
    </row>
    <row r="32023" spans="5:6" x14ac:dyDescent="0.25">
      <c r="E32023" s="103"/>
      <c r="F32023" s="104"/>
    </row>
    <row r="32024" spans="5:6" x14ac:dyDescent="0.25">
      <c r="E32024" s="103"/>
      <c r="F32024" s="104"/>
    </row>
    <row r="32025" spans="5:6" x14ac:dyDescent="0.25">
      <c r="E32025" s="103"/>
      <c r="F32025" s="104"/>
    </row>
    <row r="32026" spans="5:6" x14ac:dyDescent="0.25">
      <c r="E32026" s="103"/>
      <c r="F32026" s="104"/>
    </row>
    <row r="32027" spans="5:6" x14ac:dyDescent="0.25">
      <c r="E32027" s="103"/>
      <c r="F32027" s="104"/>
    </row>
    <row r="32028" spans="5:6" x14ac:dyDescent="0.25">
      <c r="E32028" s="103"/>
      <c r="F32028" s="104"/>
    </row>
    <row r="32029" spans="5:6" x14ac:dyDescent="0.25">
      <c r="E32029" s="103"/>
      <c r="F32029" s="104"/>
    </row>
    <row r="32030" spans="5:6" x14ac:dyDescent="0.25">
      <c r="E32030" s="103"/>
      <c r="F32030" s="104"/>
    </row>
    <row r="32031" spans="5:6" x14ac:dyDescent="0.25">
      <c r="E32031" s="103"/>
      <c r="F32031" s="104"/>
    </row>
    <row r="32032" spans="5:6" x14ac:dyDescent="0.25">
      <c r="E32032" s="103"/>
      <c r="F32032" s="104"/>
    </row>
    <row r="32033" spans="5:6" x14ac:dyDescent="0.25">
      <c r="E32033" s="103"/>
      <c r="F32033" s="104"/>
    </row>
    <row r="32034" spans="5:6" x14ac:dyDescent="0.25">
      <c r="E32034" s="103"/>
      <c r="F32034" s="104"/>
    </row>
    <row r="32035" spans="5:6" x14ac:dyDescent="0.25">
      <c r="E32035" s="103"/>
      <c r="F32035" s="104"/>
    </row>
    <row r="32036" spans="5:6" x14ac:dyDescent="0.25">
      <c r="E32036" s="103"/>
      <c r="F32036" s="104"/>
    </row>
    <row r="32037" spans="5:6" x14ac:dyDescent="0.25">
      <c r="E32037" s="103"/>
      <c r="F32037" s="104"/>
    </row>
    <row r="32038" spans="5:6" x14ac:dyDescent="0.25">
      <c r="E32038" s="103"/>
      <c r="F32038" s="104"/>
    </row>
    <row r="32039" spans="5:6" x14ac:dyDescent="0.25">
      <c r="E32039" s="103"/>
      <c r="F32039" s="104"/>
    </row>
    <row r="32040" spans="5:6" x14ac:dyDescent="0.25">
      <c r="E32040" s="103"/>
      <c r="F32040" s="104"/>
    </row>
    <row r="32041" spans="5:6" x14ac:dyDescent="0.25">
      <c r="E32041" s="103"/>
      <c r="F32041" s="104"/>
    </row>
    <row r="32042" spans="5:6" x14ac:dyDescent="0.25">
      <c r="E32042" s="103"/>
      <c r="F32042" s="104"/>
    </row>
    <row r="32043" spans="5:6" x14ac:dyDescent="0.25">
      <c r="E32043" s="103"/>
      <c r="F32043" s="104"/>
    </row>
    <row r="32044" spans="5:6" x14ac:dyDescent="0.25">
      <c r="E32044" s="103"/>
      <c r="F32044" s="104"/>
    </row>
    <row r="32045" spans="5:6" x14ac:dyDescent="0.25">
      <c r="E32045" s="103"/>
      <c r="F32045" s="104"/>
    </row>
    <row r="32046" spans="5:6" x14ac:dyDescent="0.25">
      <c r="E32046" s="103"/>
      <c r="F32046" s="104"/>
    </row>
    <row r="32047" spans="5:6" x14ac:dyDescent="0.25">
      <c r="E32047" s="103"/>
      <c r="F32047" s="104"/>
    </row>
    <row r="32048" spans="5:6" x14ac:dyDescent="0.25">
      <c r="E32048" s="103"/>
      <c r="F32048" s="104"/>
    </row>
    <row r="32049" spans="5:6" x14ac:dyDescent="0.25">
      <c r="E32049" s="103"/>
      <c r="F32049" s="104"/>
    </row>
    <row r="32050" spans="5:6" x14ac:dyDescent="0.25">
      <c r="E32050" s="103"/>
      <c r="F32050" s="104"/>
    </row>
    <row r="32051" spans="5:6" x14ac:dyDescent="0.25">
      <c r="E32051" s="103"/>
      <c r="F32051" s="104"/>
    </row>
    <row r="32052" spans="5:6" x14ac:dyDescent="0.25">
      <c r="E32052" s="103"/>
      <c r="F32052" s="104"/>
    </row>
    <row r="32053" spans="5:6" x14ac:dyDescent="0.25">
      <c r="E32053" s="103"/>
      <c r="F32053" s="104"/>
    </row>
    <row r="32054" spans="5:6" x14ac:dyDescent="0.25">
      <c r="E32054" s="103"/>
      <c r="F32054" s="104"/>
    </row>
    <row r="32055" spans="5:6" x14ac:dyDescent="0.25">
      <c r="E32055" s="103"/>
      <c r="F32055" s="104"/>
    </row>
    <row r="32056" spans="5:6" x14ac:dyDescent="0.25">
      <c r="E32056" s="103"/>
      <c r="F32056" s="104"/>
    </row>
    <row r="32057" spans="5:6" x14ac:dyDescent="0.25">
      <c r="E32057" s="103"/>
      <c r="F32057" s="104"/>
    </row>
    <row r="32058" spans="5:6" x14ac:dyDescent="0.25">
      <c r="E32058" s="103"/>
      <c r="F32058" s="104"/>
    </row>
    <row r="32059" spans="5:6" x14ac:dyDescent="0.25">
      <c r="E32059" s="103"/>
      <c r="F32059" s="104"/>
    </row>
    <row r="32060" spans="5:6" x14ac:dyDescent="0.25">
      <c r="E32060" s="103"/>
      <c r="F32060" s="104"/>
    </row>
    <row r="32061" spans="5:6" x14ac:dyDescent="0.25">
      <c r="E32061" s="103"/>
      <c r="F32061" s="104"/>
    </row>
    <row r="32062" spans="5:6" x14ac:dyDescent="0.25">
      <c r="E32062" s="103"/>
      <c r="F32062" s="104"/>
    </row>
    <row r="32063" spans="5:6" x14ac:dyDescent="0.25">
      <c r="E32063" s="103"/>
      <c r="F32063" s="104"/>
    </row>
    <row r="32064" spans="5:6" x14ac:dyDescent="0.25">
      <c r="E32064" s="103"/>
      <c r="F32064" s="104"/>
    </row>
    <row r="32065" spans="5:6" x14ac:dyDescent="0.25">
      <c r="E32065" s="103"/>
      <c r="F32065" s="104"/>
    </row>
    <row r="32066" spans="5:6" x14ac:dyDescent="0.25">
      <c r="E32066" s="103"/>
      <c r="F32066" s="104"/>
    </row>
    <row r="32067" spans="5:6" x14ac:dyDescent="0.25">
      <c r="E32067" s="103"/>
      <c r="F32067" s="104"/>
    </row>
    <row r="32068" spans="5:6" x14ac:dyDescent="0.25">
      <c r="E32068" s="103"/>
      <c r="F32068" s="104"/>
    </row>
    <row r="32069" spans="5:6" x14ac:dyDescent="0.25">
      <c r="E32069" s="103"/>
      <c r="F32069" s="104"/>
    </row>
    <row r="32070" spans="5:6" x14ac:dyDescent="0.25">
      <c r="E32070" s="103"/>
      <c r="F32070" s="104"/>
    </row>
    <row r="32071" spans="5:6" x14ac:dyDescent="0.25">
      <c r="E32071" s="103"/>
      <c r="F32071" s="104"/>
    </row>
    <row r="32072" spans="5:6" x14ac:dyDescent="0.25">
      <c r="E32072" s="103"/>
      <c r="F32072" s="104"/>
    </row>
    <row r="32073" spans="5:6" x14ac:dyDescent="0.25">
      <c r="E32073" s="103"/>
      <c r="F32073" s="104"/>
    </row>
    <row r="32074" spans="5:6" x14ac:dyDescent="0.25">
      <c r="E32074" s="103"/>
      <c r="F32074" s="104"/>
    </row>
    <row r="32075" spans="5:6" x14ac:dyDescent="0.25">
      <c r="E32075" s="103"/>
      <c r="F32075" s="104"/>
    </row>
    <row r="32076" spans="5:6" x14ac:dyDescent="0.25">
      <c r="E32076" s="103"/>
      <c r="F32076" s="104"/>
    </row>
    <row r="32077" spans="5:6" x14ac:dyDescent="0.25">
      <c r="E32077" s="103"/>
      <c r="F32077" s="104"/>
    </row>
    <row r="32078" spans="5:6" x14ac:dyDescent="0.25">
      <c r="E32078" s="103"/>
      <c r="F32078" s="104"/>
    </row>
    <row r="32079" spans="5:6" x14ac:dyDescent="0.25">
      <c r="E32079" s="103"/>
      <c r="F32079" s="104"/>
    </row>
    <row r="32080" spans="5:6" x14ac:dyDescent="0.25">
      <c r="E32080" s="103"/>
      <c r="F32080" s="104"/>
    </row>
    <row r="32081" spans="5:6" x14ac:dyDescent="0.25">
      <c r="E32081" s="103"/>
      <c r="F32081" s="104"/>
    </row>
    <row r="32082" spans="5:6" x14ac:dyDescent="0.25">
      <c r="E32082" s="103"/>
      <c r="F32082" s="104"/>
    </row>
    <row r="32083" spans="5:6" x14ac:dyDescent="0.25">
      <c r="E32083" s="103"/>
      <c r="F32083" s="104"/>
    </row>
    <row r="32084" spans="5:6" x14ac:dyDescent="0.25">
      <c r="E32084" s="103"/>
      <c r="F32084" s="104"/>
    </row>
    <row r="32085" spans="5:6" x14ac:dyDescent="0.25">
      <c r="E32085" s="103"/>
      <c r="F32085" s="104"/>
    </row>
    <row r="32086" spans="5:6" x14ac:dyDescent="0.25">
      <c r="E32086" s="103"/>
      <c r="F32086" s="104"/>
    </row>
    <row r="32087" spans="5:6" x14ac:dyDescent="0.25">
      <c r="E32087" s="103"/>
      <c r="F32087" s="104"/>
    </row>
    <row r="32088" spans="5:6" x14ac:dyDescent="0.25">
      <c r="E32088" s="103"/>
      <c r="F32088" s="104"/>
    </row>
    <row r="32089" spans="5:6" x14ac:dyDescent="0.25">
      <c r="E32089" s="103"/>
      <c r="F32089" s="104"/>
    </row>
    <row r="32090" spans="5:6" x14ac:dyDescent="0.25">
      <c r="E32090" s="103"/>
      <c r="F32090" s="104"/>
    </row>
    <row r="32091" spans="5:6" x14ac:dyDescent="0.25">
      <c r="E32091" s="103"/>
      <c r="F32091" s="104"/>
    </row>
    <row r="32092" spans="5:6" x14ac:dyDescent="0.25">
      <c r="E32092" s="103"/>
      <c r="F32092" s="104"/>
    </row>
    <row r="32093" spans="5:6" x14ac:dyDescent="0.25">
      <c r="E32093" s="103"/>
      <c r="F32093" s="104"/>
    </row>
    <row r="32094" spans="5:6" x14ac:dyDescent="0.25">
      <c r="E32094" s="103"/>
      <c r="F32094" s="104"/>
    </row>
    <row r="32095" spans="5:6" x14ac:dyDescent="0.25">
      <c r="E32095" s="103"/>
      <c r="F32095" s="104"/>
    </row>
    <row r="32096" spans="5:6" x14ac:dyDescent="0.25">
      <c r="E32096" s="103"/>
      <c r="F32096" s="104"/>
    </row>
    <row r="32097" spans="5:6" x14ac:dyDescent="0.25">
      <c r="E32097" s="103"/>
      <c r="F32097" s="104"/>
    </row>
    <row r="32098" spans="5:6" x14ac:dyDescent="0.25">
      <c r="E32098" s="103"/>
      <c r="F32098" s="104"/>
    </row>
    <row r="32099" spans="5:6" x14ac:dyDescent="0.25">
      <c r="E32099" s="103"/>
      <c r="F32099" s="104"/>
    </row>
    <row r="32100" spans="5:6" x14ac:dyDescent="0.25">
      <c r="E32100" s="103"/>
      <c r="F32100" s="104"/>
    </row>
    <row r="32101" spans="5:6" x14ac:dyDescent="0.25">
      <c r="E32101" s="103"/>
      <c r="F32101" s="104"/>
    </row>
    <row r="32102" spans="5:6" x14ac:dyDescent="0.25">
      <c r="E32102" s="103"/>
      <c r="F32102" s="104"/>
    </row>
    <row r="32103" spans="5:6" x14ac:dyDescent="0.25">
      <c r="E32103" s="103"/>
      <c r="F32103" s="104"/>
    </row>
    <row r="32104" spans="5:6" x14ac:dyDescent="0.25">
      <c r="E32104" s="103"/>
      <c r="F32104" s="104"/>
    </row>
    <row r="32105" spans="5:6" x14ac:dyDescent="0.25">
      <c r="E32105" s="103"/>
      <c r="F32105" s="104"/>
    </row>
    <row r="32106" spans="5:6" x14ac:dyDescent="0.25">
      <c r="E32106" s="103"/>
      <c r="F32106" s="104"/>
    </row>
    <row r="32107" spans="5:6" x14ac:dyDescent="0.25">
      <c r="E32107" s="103"/>
      <c r="F32107" s="104"/>
    </row>
    <row r="32108" spans="5:6" x14ac:dyDescent="0.25">
      <c r="E32108" s="103"/>
      <c r="F32108" s="104"/>
    </row>
    <row r="32109" spans="5:6" x14ac:dyDescent="0.25">
      <c r="E32109" s="103"/>
      <c r="F32109" s="104"/>
    </row>
    <row r="32110" spans="5:6" x14ac:dyDescent="0.25">
      <c r="E32110" s="103"/>
      <c r="F32110" s="104"/>
    </row>
    <row r="32111" spans="5:6" x14ac:dyDescent="0.25">
      <c r="E32111" s="103"/>
      <c r="F32111" s="104"/>
    </row>
    <row r="32112" spans="5:6" x14ac:dyDescent="0.25">
      <c r="E32112" s="103"/>
      <c r="F32112" s="104"/>
    </row>
    <row r="32113" spans="5:6" x14ac:dyDescent="0.25">
      <c r="E32113" s="103"/>
      <c r="F32113" s="104"/>
    </row>
    <row r="32114" spans="5:6" x14ac:dyDescent="0.25">
      <c r="E32114" s="103"/>
      <c r="F32114" s="104"/>
    </row>
    <row r="32115" spans="5:6" x14ac:dyDescent="0.25">
      <c r="E32115" s="103"/>
      <c r="F32115" s="104"/>
    </row>
    <row r="32116" spans="5:6" x14ac:dyDescent="0.25">
      <c r="E32116" s="103"/>
      <c r="F32116" s="104"/>
    </row>
    <row r="32117" spans="5:6" x14ac:dyDescent="0.25">
      <c r="E32117" s="103"/>
      <c r="F32117" s="104"/>
    </row>
    <row r="32118" spans="5:6" x14ac:dyDescent="0.25">
      <c r="E32118" s="103"/>
      <c r="F32118" s="104"/>
    </row>
    <row r="32119" spans="5:6" x14ac:dyDescent="0.25">
      <c r="E32119" s="103"/>
      <c r="F32119" s="104"/>
    </row>
    <row r="32120" spans="5:6" x14ac:dyDescent="0.25">
      <c r="E32120" s="103"/>
      <c r="F32120" s="104"/>
    </row>
    <row r="32121" spans="5:6" x14ac:dyDescent="0.25">
      <c r="E32121" s="103"/>
      <c r="F32121" s="104"/>
    </row>
    <row r="32122" spans="5:6" x14ac:dyDescent="0.25">
      <c r="E32122" s="103"/>
      <c r="F32122" s="104"/>
    </row>
    <row r="32123" spans="5:6" x14ac:dyDescent="0.25">
      <c r="E32123" s="103"/>
      <c r="F32123" s="104"/>
    </row>
    <row r="32124" spans="5:6" x14ac:dyDescent="0.25">
      <c r="E32124" s="103"/>
      <c r="F32124" s="104"/>
    </row>
    <row r="32125" spans="5:6" x14ac:dyDescent="0.25">
      <c r="E32125" s="103"/>
      <c r="F32125" s="104"/>
    </row>
    <row r="32126" spans="5:6" x14ac:dyDescent="0.25">
      <c r="E32126" s="103"/>
      <c r="F32126" s="104"/>
    </row>
    <row r="32127" spans="5:6" x14ac:dyDescent="0.25">
      <c r="E32127" s="103"/>
      <c r="F32127" s="104"/>
    </row>
    <row r="32128" spans="5:6" x14ac:dyDescent="0.25">
      <c r="E32128" s="103"/>
      <c r="F32128" s="104"/>
    </row>
    <row r="32129" spans="5:6" x14ac:dyDescent="0.25">
      <c r="E32129" s="103"/>
      <c r="F32129" s="104"/>
    </row>
    <row r="32130" spans="5:6" x14ac:dyDescent="0.25">
      <c r="E32130" s="103"/>
      <c r="F32130" s="104"/>
    </row>
    <row r="32131" spans="5:6" x14ac:dyDescent="0.25">
      <c r="E32131" s="103"/>
      <c r="F32131" s="104"/>
    </row>
    <row r="32132" spans="5:6" x14ac:dyDescent="0.25">
      <c r="E32132" s="103"/>
      <c r="F32132" s="104"/>
    </row>
    <row r="32133" spans="5:6" x14ac:dyDescent="0.25">
      <c r="E32133" s="103"/>
      <c r="F32133" s="104"/>
    </row>
    <row r="32134" spans="5:6" x14ac:dyDescent="0.25">
      <c r="E32134" s="103"/>
      <c r="F32134" s="104"/>
    </row>
    <row r="32135" spans="5:6" x14ac:dyDescent="0.25">
      <c r="E32135" s="103"/>
      <c r="F32135" s="104"/>
    </row>
    <row r="32136" spans="5:6" x14ac:dyDescent="0.25">
      <c r="E32136" s="103"/>
      <c r="F32136" s="104"/>
    </row>
    <row r="32137" spans="5:6" x14ac:dyDescent="0.25">
      <c r="E32137" s="103"/>
      <c r="F32137" s="104"/>
    </row>
    <row r="32138" spans="5:6" x14ac:dyDescent="0.25">
      <c r="E32138" s="103"/>
      <c r="F32138" s="104"/>
    </row>
    <row r="32139" spans="5:6" x14ac:dyDescent="0.25">
      <c r="E32139" s="103"/>
      <c r="F32139" s="104"/>
    </row>
    <row r="32140" spans="5:6" x14ac:dyDescent="0.25">
      <c r="E32140" s="103"/>
      <c r="F32140" s="104"/>
    </row>
    <row r="32141" spans="5:6" x14ac:dyDescent="0.25">
      <c r="E32141" s="103"/>
      <c r="F32141" s="104"/>
    </row>
    <row r="32142" spans="5:6" x14ac:dyDescent="0.25">
      <c r="E32142" s="103"/>
      <c r="F32142" s="104"/>
    </row>
    <row r="32143" spans="5:6" x14ac:dyDescent="0.25">
      <c r="E32143" s="103"/>
      <c r="F32143" s="104"/>
    </row>
    <row r="32144" spans="5:6" x14ac:dyDescent="0.25">
      <c r="E32144" s="103"/>
      <c r="F32144" s="104"/>
    </row>
    <row r="32145" spans="5:6" x14ac:dyDescent="0.25">
      <c r="E32145" s="103"/>
      <c r="F32145" s="104"/>
    </row>
    <row r="32146" spans="5:6" x14ac:dyDescent="0.25">
      <c r="E32146" s="103"/>
      <c r="F32146" s="104"/>
    </row>
    <row r="32147" spans="5:6" x14ac:dyDescent="0.25">
      <c r="E32147" s="103"/>
      <c r="F32147" s="104"/>
    </row>
    <row r="32148" spans="5:6" x14ac:dyDescent="0.25">
      <c r="E32148" s="103"/>
      <c r="F32148" s="104"/>
    </row>
    <row r="32149" spans="5:6" x14ac:dyDescent="0.25">
      <c r="E32149" s="103"/>
      <c r="F32149" s="104"/>
    </row>
    <row r="32150" spans="5:6" x14ac:dyDescent="0.25">
      <c r="E32150" s="103"/>
      <c r="F32150" s="104"/>
    </row>
    <row r="32151" spans="5:6" x14ac:dyDescent="0.25">
      <c r="E32151" s="103"/>
      <c r="F32151" s="104"/>
    </row>
    <row r="32152" spans="5:6" x14ac:dyDescent="0.25">
      <c r="E32152" s="103"/>
      <c r="F32152" s="104"/>
    </row>
    <row r="32153" spans="5:6" x14ac:dyDescent="0.25">
      <c r="E32153" s="103"/>
      <c r="F32153" s="104"/>
    </row>
    <row r="32154" spans="5:6" x14ac:dyDescent="0.25">
      <c r="E32154" s="103"/>
      <c r="F32154" s="104"/>
    </row>
    <row r="32155" spans="5:6" x14ac:dyDescent="0.25">
      <c r="E32155" s="103"/>
      <c r="F32155" s="104"/>
    </row>
    <row r="32156" spans="5:6" x14ac:dyDescent="0.25">
      <c r="E32156" s="103"/>
      <c r="F32156" s="104"/>
    </row>
    <row r="32157" spans="5:6" x14ac:dyDescent="0.25">
      <c r="E32157" s="103"/>
      <c r="F32157" s="104"/>
    </row>
    <row r="32158" spans="5:6" x14ac:dyDescent="0.25">
      <c r="E32158" s="103"/>
      <c r="F32158" s="104"/>
    </row>
    <row r="32159" spans="5:6" x14ac:dyDescent="0.25">
      <c r="E32159" s="103"/>
      <c r="F32159" s="104"/>
    </row>
    <row r="32160" spans="5:6" x14ac:dyDescent="0.25">
      <c r="E32160" s="103"/>
      <c r="F32160" s="104"/>
    </row>
    <row r="32161" spans="5:6" x14ac:dyDescent="0.25">
      <c r="E32161" s="103"/>
      <c r="F32161" s="104"/>
    </row>
    <row r="32162" spans="5:6" x14ac:dyDescent="0.25">
      <c r="E32162" s="103"/>
      <c r="F32162" s="104"/>
    </row>
    <row r="32163" spans="5:6" x14ac:dyDescent="0.25">
      <c r="E32163" s="103"/>
      <c r="F32163" s="104"/>
    </row>
    <row r="32164" spans="5:6" x14ac:dyDescent="0.25">
      <c r="E32164" s="103"/>
      <c r="F32164" s="104"/>
    </row>
    <row r="32165" spans="5:6" x14ac:dyDescent="0.25">
      <c r="E32165" s="103"/>
      <c r="F32165" s="104"/>
    </row>
    <row r="32166" spans="5:6" x14ac:dyDescent="0.25">
      <c r="E32166" s="103"/>
      <c r="F32166" s="104"/>
    </row>
    <row r="32167" spans="5:6" x14ac:dyDescent="0.25">
      <c r="E32167" s="103"/>
      <c r="F32167" s="104"/>
    </row>
    <row r="32168" spans="5:6" x14ac:dyDescent="0.25">
      <c r="E32168" s="103"/>
      <c r="F32168" s="104"/>
    </row>
    <row r="32169" spans="5:6" x14ac:dyDescent="0.25">
      <c r="E32169" s="103"/>
      <c r="F32169" s="104"/>
    </row>
    <row r="32170" spans="5:6" x14ac:dyDescent="0.25">
      <c r="E32170" s="103"/>
      <c r="F32170" s="104"/>
    </row>
    <row r="32171" spans="5:6" x14ac:dyDescent="0.25">
      <c r="E32171" s="103"/>
      <c r="F32171" s="104"/>
    </row>
    <row r="32172" spans="5:6" x14ac:dyDescent="0.25">
      <c r="E32172" s="103"/>
      <c r="F32172" s="104"/>
    </row>
    <row r="32173" spans="5:6" x14ac:dyDescent="0.25">
      <c r="E32173" s="103"/>
      <c r="F32173" s="104"/>
    </row>
    <row r="32174" spans="5:6" x14ac:dyDescent="0.25">
      <c r="E32174" s="103"/>
      <c r="F32174" s="104"/>
    </row>
    <row r="32175" spans="5:6" x14ac:dyDescent="0.25">
      <c r="E32175" s="103"/>
      <c r="F32175" s="104"/>
    </row>
    <row r="32176" spans="5:6" x14ac:dyDescent="0.25">
      <c r="E32176" s="103"/>
      <c r="F32176" s="104"/>
    </row>
    <row r="32177" spans="5:6" x14ac:dyDescent="0.25">
      <c r="E32177" s="103"/>
      <c r="F32177" s="104"/>
    </row>
    <row r="32178" spans="5:6" x14ac:dyDescent="0.25">
      <c r="E32178" s="103"/>
      <c r="F32178" s="104"/>
    </row>
    <row r="32179" spans="5:6" x14ac:dyDescent="0.25">
      <c r="E32179" s="103"/>
      <c r="F32179" s="104"/>
    </row>
    <row r="32180" spans="5:6" x14ac:dyDescent="0.25">
      <c r="E32180" s="103"/>
      <c r="F32180" s="104"/>
    </row>
    <row r="32181" spans="5:6" x14ac:dyDescent="0.25">
      <c r="E32181" s="103"/>
      <c r="F32181" s="104"/>
    </row>
    <row r="32182" spans="5:6" x14ac:dyDescent="0.25">
      <c r="E32182" s="103"/>
      <c r="F32182" s="104"/>
    </row>
    <row r="32183" spans="5:6" x14ac:dyDescent="0.25">
      <c r="E32183" s="103"/>
      <c r="F32183" s="104"/>
    </row>
    <row r="32184" spans="5:6" x14ac:dyDescent="0.25">
      <c r="E32184" s="103"/>
      <c r="F32184" s="104"/>
    </row>
    <row r="32185" spans="5:6" x14ac:dyDescent="0.25">
      <c r="E32185" s="103"/>
      <c r="F32185" s="104"/>
    </row>
    <row r="32186" spans="5:6" x14ac:dyDescent="0.25">
      <c r="E32186" s="103"/>
      <c r="F32186" s="104"/>
    </row>
    <row r="32187" spans="5:6" x14ac:dyDescent="0.25">
      <c r="E32187" s="103"/>
      <c r="F32187" s="104"/>
    </row>
    <row r="32188" spans="5:6" x14ac:dyDescent="0.25">
      <c r="E32188" s="103"/>
      <c r="F32188" s="104"/>
    </row>
    <row r="32189" spans="5:6" x14ac:dyDescent="0.25">
      <c r="E32189" s="103"/>
      <c r="F32189" s="104"/>
    </row>
    <row r="32190" spans="5:6" x14ac:dyDescent="0.25">
      <c r="E32190" s="103"/>
      <c r="F32190" s="104"/>
    </row>
    <row r="32191" spans="5:6" x14ac:dyDescent="0.25">
      <c r="E32191" s="103"/>
      <c r="F32191" s="104"/>
    </row>
    <row r="32192" spans="5:6" x14ac:dyDescent="0.25">
      <c r="E32192" s="103"/>
      <c r="F32192" s="104"/>
    </row>
    <row r="32193" spans="5:6" x14ac:dyDescent="0.25">
      <c r="E32193" s="103"/>
      <c r="F32193" s="104"/>
    </row>
    <row r="32194" spans="5:6" x14ac:dyDescent="0.25">
      <c r="E32194" s="103"/>
      <c r="F32194" s="104"/>
    </row>
    <row r="32195" spans="5:6" x14ac:dyDescent="0.25">
      <c r="E32195" s="103"/>
      <c r="F32195" s="104"/>
    </row>
    <row r="32196" spans="5:6" x14ac:dyDescent="0.25">
      <c r="E32196" s="103"/>
      <c r="F32196" s="104"/>
    </row>
    <row r="32197" spans="5:6" x14ac:dyDescent="0.25">
      <c r="E32197" s="103"/>
      <c r="F32197" s="104"/>
    </row>
    <row r="32198" spans="5:6" x14ac:dyDescent="0.25">
      <c r="E32198" s="103"/>
      <c r="F32198" s="104"/>
    </row>
    <row r="32199" spans="5:6" x14ac:dyDescent="0.25">
      <c r="E32199" s="103"/>
      <c r="F32199" s="104"/>
    </row>
    <row r="32200" spans="5:6" x14ac:dyDescent="0.25">
      <c r="E32200" s="103"/>
      <c r="F32200" s="104"/>
    </row>
    <row r="32201" spans="5:6" x14ac:dyDescent="0.25">
      <c r="E32201" s="103"/>
      <c r="F32201" s="104"/>
    </row>
    <row r="32202" spans="5:6" x14ac:dyDescent="0.25">
      <c r="E32202" s="103"/>
      <c r="F32202" s="104"/>
    </row>
    <row r="32203" spans="5:6" x14ac:dyDescent="0.25">
      <c r="E32203" s="103"/>
      <c r="F32203" s="104"/>
    </row>
    <row r="32204" spans="5:6" x14ac:dyDescent="0.25">
      <c r="E32204" s="103"/>
      <c r="F32204" s="104"/>
    </row>
    <row r="32205" spans="5:6" x14ac:dyDescent="0.25">
      <c r="E32205" s="103"/>
      <c r="F32205" s="104"/>
    </row>
    <row r="32206" spans="5:6" x14ac:dyDescent="0.25">
      <c r="E32206" s="103"/>
      <c r="F32206" s="104"/>
    </row>
    <row r="32207" spans="5:6" x14ac:dyDescent="0.25">
      <c r="E32207" s="103"/>
      <c r="F32207" s="104"/>
    </row>
    <row r="32208" spans="5:6" x14ac:dyDescent="0.25">
      <c r="E32208" s="103"/>
      <c r="F32208" s="104"/>
    </row>
    <row r="32209" spans="5:6" x14ac:dyDescent="0.25">
      <c r="E32209" s="103"/>
      <c r="F32209" s="104"/>
    </row>
    <row r="32210" spans="5:6" x14ac:dyDescent="0.25">
      <c r="E32210" s="103"/>
      <c r="F32210" s="104"/>
    </row>
    <row r="32211" spans="5:6" x14ac:dyDescent="0.25">
      <c r="E32211" s="103"/>
      <c r="F32211" s="104"/>
    </row>
    <row r="32212" spans="5:6" x14ac:dyDescent="0.25">
      <c r="E32212" s="103"/>
      <c r="F32212" s="104"/>
    </row>
    <row r="32213" spans="5:6" x14ac:dyDescent="0.25">
      <c r="E32213" s="103"/>
      <c r="F32213" s="104"/>
    </row>
    <row r="32214" spans="5:6" x14ac:dyDescent="0.25">
      <c r="E32214" s="103"/>
      <c r="F32214" s="104"/>
    </row>
    <row r="32215" spans="5:6" x14ac:dyDescent="0.25">
      <c r="E32215" s="103"/>
      <c r="F32215" s="104"/>
    </row>
    <row r="32216" spans="5:6" x14ac:dyDescent="0.25">
      <c r="E32216" s="103"/>
      <c r="F32216" s="104"/>
    </row>
    <row r="32217" spans="5:6" x14ac:dyDescent="0.25">
      <c r="E32217" s="103"/>
      <c r="F32217" s="104"/>
    </row>
    <row r="32218" spans="5:6" x14ac:dyDescent="0.25">
      <c r="E32218" s="103"/>
      <c r="F32218" s="104"/>
    </row>
    <row r="32219" spans="5:6" x14ac:dyDescent="0.25">
      <c r="E32219" s="103"/>
      <c r="F32219" s="104"/>
    </row>
    <row r="32220" spans="5:6" x14ac:dyDescent="0.25">
      <c r="E32220" s="103"/>
      <c r="F32220" s="104"/>
    </row>
    <row r="32221" spans="5:6" x14ac:dyDescent="0.25">
      <c r="E32221" s="103"/>
      <c r="F32221" s="104"/>
    </row>
    <row r="32222" spans="5:6" x14ac:dyDescent="0.25">
      <c r="E32222" s="103"/>
      <c r="F32222" s="104"/>
    </row>
    <row r="32223" spans="5:6" x14ac:dyDescent="0.25">
      <c r="E32223" s="103"/>
      <c r="F32223" s="104"/>
    </row>
    <row r="32224" spans="5:6" x14ac:dyDescent="0.25">
      <c r="E32224" s="103"/>
      <c r="F32224" s="104"/>
    </row>
    <row r="32225" spans="5:6" x14ac:dyDescent="0.25">
      <c r="E32225" s="103"/>
      <c r="F32225" s="104"/>
    </row>
    <row r="32226" spans="5:6" x14ac:dyDescent="0.25">
      <c r="E32226" s="103"/>
      <c r="F32226" s="104"/>
    </row>
    <row r="32227" spans="5:6" x14ac:dyDescent="0.25">
      <c r="E32227" s="103"/>
      <c r="F32227" s="104"/>
    </row>
    <row r="32228" spans="5:6" x14ac:dyDescent="0.25">
      <c r="E32228" s="103"/>
      <c r="F32228" s="104"/>
    </row>
    <row r="32229" spans="5:6" x14ac:dyDescent="0.25">
      <c r="E32229" s="103"/>
      <c r="F32229" s="104"/>
    </row>
    <row r="32230" spans="5:6" x14ac:dyDescent="0.25">
      <c r="E32230" s="103"/>
      <c r="F32230" s="104"/>
    </row>
    <row r="32231" spans="5:6" x14ac:dyDescent="0.25">
      <c r="E32231" s="103"/>
      <c r="F32231" s="104"/>
    </row>
    <row r="32232" spans="5:6" x14ac:dyDescent="0.25">
      <c r="E32232" s="103"/>
      <c r="F32232" s="104"/>
    </row>
    <row r="32233" spans="5:6" x14ac:dyDescent="0.25">
      <c r="E32233" s="103"/>
      <c r="F32233" s="104"/>
    </row>
    <row r="32234" spans="5:6" x14ac:dyDescent="0.25">
      <c r="E32234" s="103"/>
      <c r="F32234" s="104"/>
    </row>
    <row r="32235" spans="5:6" x14ac:dyDescent="0.25">
      <c r="E32235" s="103"/>
      <c r="F32235" s="104"/>
    </row>
    <row r="32236" spans="5:6" x14ac:dyDescent="0.25">
      <c r="E32236" s="103"/>
      <c r="F32236" s="104"/>
    </row>
    <row r="32237" spans="5:6" x14ac:dyDescent="0.25">
      <c r="E32237" s="103"/>
      <c r="F32237" s="104"/>
    </row>
    <row r="32238" spans="5:6" x14ac:dyDescent="0.25">
      <c r="E32238" s="103"/>
      <c r="F32238" s="104"/>
    </row>
    <row r="32239" spans="5:6" x14ac:dyDescent="0.25">
      <c r="E32239" s="103"/>
      <c r="F32239" s="104"/>
    </row>
    <row r="32240" spans="5:6" x14ac:dyDescent="0.25">
      <c r="E32240" s="103"/>
      <c r="F32240" s="104"/>
    </row>
    <row r="32241" spans="5:6" x14ac:dyDescent="0.25">
      <c r="E32241" s="103"/>
      <c r="F32241" s="104"/>
    </row>
    <row r="32242" spans="5:6" x14ac:dyDescent="0.25">
      <c r="E32242" s="103"/>
      <c r="F32242" s="104"/>
    </row>
    <row r="32243" spans="5:6" x14ac:dyDescent="0.25">
      <c r="E32243" s="103"/>
      <c r="F32243" s="104"/>
    </row>
    <row r="32244" spans="5:6" x14ac:dyDescent="0.25">
      <c r="E32244" s="103"/>
      <c r="F32244" s="104"/>
    </row>
    <row r="32245" spans="5:6" x14ac:dyDescent="0.25">
      <c r="E32245" s="103"/>
      <c r="F32245" s="104"/>
    </row>
    <row r="32246" spans="5:6" x14ac:dyDescent="0.25">
      <c r="E32246" s="103"/>
      <c r="F32246" s="104"/>
    </row>
    <row r="32247" spans="5:6" x14ac:dyDescent="0.25">
      <c r="E32247" s="103"/>
      <c r="F32247" s="104"/>
    </row>
    <row r="32248" spans="5:6" x14ac:dyDescent="0.25">
      <c r="E32248" s="103"/>
      <c r="F32248" s="104"/>
    </row>
    <row r="32249" spans="5:6" x14ac:dyDescent="0.25">
      <c r="E32249" s="103"/>
      <c r="F32249" s="104"/>
    </row>
    <row r="32250" spans="5:6" x14ac:dyDescent="0.25">
      <c r="E32250" s="103"/>
      <c r="F32250" s="104"/>
    </row>
    <row r="32251" spans="5:6" x14ac:dyDescent="0.25">
      <c r="E32251" s="103"/>
      <c r="F32251" s="104"/>
    </row>
    <row r="32252" spans="5:6" x14ac:dyDescent="0.25">
      <c r="E32252" s="103"/>
      <c r="F32252" s="104"/>
    </row>
    <row r="32253" spans="5:6" x14ac:dyDescent="0.25">
      <c r="E32253" s="103"/>
      <c r="F32253" s="104"/>
    </row>
    <row r="32254" spans="5:6" x14ac:dyDescent="0.25">
      <c r="E32254" s="103"/>
      <c r="F32254" s="104"/>
    </row>
    <row r="32255" spans="5:6" x14ac:dyDescent="0.25">
      <c r="E32255" s="103"/>
      <c r="F32255" s="104"/>
    </row>
    <row r="32256" spans="5:6" x14ac:dyDescent="0.25">
      <c r="E32256" s="103"/>
      <c r="F32256" s="104"/>
    </row>
    <row r="32257" spans="5:6" x14ac:dyDescent="0.25">
      <c r="E32257" s="103"/>
      <c r="F32257" s="104"/>
    </row>
    <row r="32258" spans="5:6" x14ac:dyDescent="0.25">
      <c r="E32258" s="103"/>
      <c r="F32258" s="104"/>
    </row>
    <row r="32259" spans="5:6" x14ac:dyDescent="0.25">
      <c r="E32259" s="103"/>
      <c r="F32259" s="104"/>
    </row>
    <row r="32260" spans="5:6" x14ac:dyDescent="0.25">
      <c r="E32260" s="103"/>
      <c r="F32260" s="104"/>
    </row>
    <row r="32261" spans="5:6" x14ac:dyDescent="0.25">
      <c r="E32261" s="103"/>
      <c r="F32261" s="104"/>
    </row>
    <row r="32262" spans="5:6" x14ac:dyDescent="0.25">
      <c r="E32262" s="103"/>
      <c r="F32262" s="104"/>
    </row>
    <row r="32263" spans="5:6" x14ac:dyDescent="0.25">
      <c r="E32263" s="103"/>
      <c r="F32263" s="104"/>
    </row>
    <row r="32264" spans="5:6" x14ac:dyDescent="0.25">
      <c r="E32264" s="103"/>
      <c r="F32264" s="104"/>
    </row>
    <row r="32265" spans="5:6" x14ac:dyDescent="0.25">
      <c r="E32265" s="103"/>
      <c r="F32265" s="104"/>
    </row>
    <row r="32266" spans="5:6" x14ac:dyDescent="0.25">
      <c r="E32266" s="103"/>
      <c r="F32266" s="104"/>
    </row>
    <row r="32267" spans="5:6" x14ac:dyDescent="0.25">
      <c r="E32267" s="103"/>
      <c r="F32267" s="104"/>
    </row>
    <row r="32268" spans="5:6" x14ac:dyDescent="0.25">
      <c r="E32268" s="103"/>
      <c r="F32268" s="104"/>
    </row>
    <row r="32269" spans="5:6" x14ac:dyDescent="0.25">
      <c r="E32269" s="103"/>
      <c r="F32269" s="104"/>
    </row>
    <row r="32270" spans="5:6" x14ac:dyDescent="0.25">
      <c r="E32270" s="103"/>
      <c r="F32270" s="104"/>
    </row>
    <row r="32271" spans="5:6" x14ac:dyDescent="0.25">
      <c r="E32271" s="103"/>
      <c r="F32271" s="104"/>
    </row>
    <row r="32272" spans="5:6" x14ac:dyDescent="0.25">
      <c r="E32272" s="103"/>
      <c r="F32272" s="104"/>
    </row>
    <row r="32273" spans="5:6" x14ac:dyDescent="0.25">
      <c r="E32273" s="103"/>
      <c r="F32273" s="104"/>
    </row>
    <row r="32274" spans="5:6" x14ac:dyDescent="0.25">
      <c r="E32274" s="103"/>
      <c r="F32274" s="104"/>
    </row>
    <row r="32275" spans="5:6" x14ac:dyDescent="0.25">
      <c r="E32275" s="103"/>
      <c r="F32275" s="104"/>
    </row>
    <row r="32276" spans="5:6" x14ac:dyDescent="0.25">
      <c r="E32276" s="103"/>
      <c r="F32276" s="104"/>
    </row>
    <row r="32277" spans="5:6" x14ac:dyDescent="0.25">
      <c r="E32277" s="103"/>
      <c r="F32277" s="104"/>
    </row>
    <row r="32278" spans="5:6" x14ac:dyDescent="0.25">
      <c r="E32278" s="103"/>
      <c r="F32278" s="104"/>
    </row>
    <row r="32279" spans="5:6" x14ac:dyDescent="0.25">
      <c r="E32279" s="103"/>
      <c r="F32279" s="104"/>
    </row>
    <row r="32280" spans="5:6" x14ac:dyDescent="0.25">
      <c r="E32280" s="103"/>
      <c r="F32280" s="104"/>
    </row>
    <row r="32281" spans="5:6" x14ac:dyDescent="0.25">
      <c r="E32281" s="103"/>
      <c r="F32281" s="104"/>
    </row>
    <row r="32282" spans="5:6" x14ac:dyDescent="0.25">
      <c r="E32282" s="103"/>
      <c r="F32282" s="104"/>
    </row>
    <row r="32283" spans="5:6" x14ac:dyDescent="0.25">
      <c r="E32283" s="103"/>
      <c r="F32283" s="104"/>
    </row>
    <row r="32284" spans="5:6" x14ac:dyDescent="0.25">
      <c r="E32284" s="103"/>
      <c r="F32284" s="104"/>
    </row>
    <row r="32285" spans="5:6" x14ac:dyDescent="0.25">
      <c r="E32285" s="103"/>
      <c r="F32285" s="104"/>
    </row>
    <row r="32286" spans="5:6" x14ac:dyDescent="0.25">
      <c r="E32286" s="103"/>
      <c r="F32286" s="104"/>
    </row>
    <row r="32287" spans="5:6" x14ac:dyDescent="0.25">
      <c r="E32287" s="103"/>
      <c r="F32287" s="104"/>
    </row>
    <row r="32288" spans="5:6" x14ac:dyDescent="0.25">
      <c r="E32288" s="103"/>
      <c r="F32288" s="104"/>
    </row>
    <row r="32289" spans="5:6" x14ac:dyDescent="0.25">
      <c r="E32289" s="103"/>
      <c r="F32289" s="104"/>
    </row>
    <row r="32290" spans="5:6" x14ac:dyDescent="0.25">
      <c r="E32290" s="103"/>
      <c r="F32290" s="104"/>
    </row>
    <row r="32291" spans="5:6" x14ac:dyDescent="0.25">
      <c r="E32291" s="103"/>
      <c r="F32291" s="104"/>
    </row>
    <row r="32292" spans="5:6" x14ac:dyDescent="0.25">
      <c r="E32292" s="103"/>
      <c r="F32292" s="104"/>
    </row>
    <row r="32293" spans="5:6" x14ac:dyDescent="0.25">
      <c r="E32293" s="103"/>
      <c r="F32293" s="104"/>
    </row>
    <row r="32294" spans="5:6" x14ac:dyDescent="0.25">
      <c r="E32294" s="103"/>
      <c r="F32294" s="104"/>
    </row>
    <row r="32295" spans="5:6" x14ac:dyDescent="0.25">
      <c r="E32295" s="103"/>
      <c r="F32295" s="104"/>
    </row>
    <row r="32296" spans="5:6" x14ac:dyDescent="0.25">
      <c r="E32296" s="103"/>
      <c r="F32296" s="104"/>
    </row>
    <row r="32297" spans="5:6" x14ac:dyDescent="0.25">
      <c r="E32297" s="103"/>
      <c r="F32297" s="104"/>
    </row>
    <row r="32298" spans="5:6" x14ac:dyDescent="0.25">
      <c r="E32298" s="103"/>
      <c r="F32298" s="104"/>
    </row>
    <row r="32299" spans="5:6" x14ac:dyDescent="0.25">
      <c r="E32299" s="103"/>
      <c r="F32299" s="104"/>
    </row>
    <row r="32300" spans="5:6" x14ac:dyDescent="0.25">
      <c r="E32300" s="103"/>
      <c r="F32300" s="104"/>
    </row>
    <row r="32301" spans="5:6" x14ac:dyDescent="0.25">
      <c r="E32301" s="103"/>
      <c r="F32301" s="104"/>
    </row>
    <row r="32302" spans="5:6" x14ac:dyDescent="0.25">
      <c r="E32302" s="103"/>
      <c r="F32302" s="104"/>
    </row>
    <row r="32303" spans="5:6" x14ac:dyDescent="0.25">
      <c r="E32303" s="103"/>
      <c r="F32303" s="104"/>
    </row>
    <row r="32304" spans="5:6" x14ac:dyDescent="0.25">
      <c r="E32304" s="103"/>
      <c r="F32304" s="104"/>
    </row>
    <row r="32305" spans="5:6" x14ac:dyDescent="0.25">
      <c r="E32305" s="103"/>
      <c r="F32305" s="104"/>
    </row>
    <row r="32306" spans="5:6" x14ac:dyDescent="0.25">
      <c r="E32306" s="103"/>
      <c r="F32306" s="104"/>
    </row>
    <row r="32307" spans="5:6" x14ac:dyDescent="0.25">
      <c r="E32307" s="103"/>
      <c r="F32307" s="104"/>
    </row>
    <row r="32308" spans="5:6" x14ac:dyDescent="0.25">
      <c r="E32308" s="103"/>
      <c r="F32308" s="104"/>
    </row>
    <row r="32309" spans="5:6" x14ac:dyDescent="0.25">
      <c r="E32309" s="103"/>
      <c r="F32309" s="104"/>
    </row>
    <row r="32310" spans="5:6" x14ac:dyDescent="0.25">
      <c r="E32310" s="103"/>
      <c r="F32310" s="104"/>
    </row>
    <row r="32311" spans="5:6" x14ac:dyDescent="0.25">
      <c r="E32311" s="103"/>
      <c r="F32311" s="104"/>
    </row>
    <row r="32312" spans="5:6" x14ac:dyDescent="0.25">
      <c r="E32312" s="103"/>
      <c r="F32312" s="104"/>
    </row>
    <row r="32313" spans="5:6" x14ac:dyDescent="0.25">
      <c r="E32313" s="103"/>
      <c r="F32313" s="104"/>
    </row>
    <row r="32314" spans="5:6" x14ac:dyDescent="0.25">
      <c r="E32314" s="103"/>
      <c r="F32314" s="104"/>
    </row>
    <row r="32315" spans="5:6" x14ac:dyDescent="0.25">
      <c r="E32315" s="103"/>
      <c r="F32315" s="104"/>
    </row>
    <row r="32316" spans="5:6" x14ac:dyDescent="0.25">
      <c r="E32316" s="103"/>
      <c r="F32316" s="104"/>
    </row>
    <row r="32317" spans="5:6" x14ac:dyDescent="0.25">
      <c r="E32317" s="103"/>
      <c r="F32317" s="104"/>
    </row>
    <row r="32318" spans="5:6" x14ac:dyDescent="0.25">
      <c r="E32318" s="103"/>
      <c r="F32318" s="104"/>
    </row>
    <row r="32319" spans="5:6" x14ac:dyDescent="0.25">
      <c r="E32319" s="103"/>
      <c r="F32319" s="104"/>
    </row>
    <row r="32320" spans="5:6" x14ac:dyDescent="0.25">
      <c r="E32320" s="103"/>
      <c r="F32320" s="104"/>
    </row>
    <row r="32321" spans="5:6" x14ac:dyDescent="0.25">
      <c r="E32321" s="103"/>
      <c r="F32321" s="104"/>
    </row>
    <row r="32322" spans="5:6" x14ac:dyDescent="0.25">
      <c r="E32322" s="103"/>
      <c r="F32322" s="104"/>
    </row>
    <row r="32323" spans="5:6" x14ac:dyDescent="0.25">
      <c r="E32323" s="103"/>
      <c r="F32323" s="104"/>
    </row>
    <row r="32324" spans="5:6" x14ac:dyDescent="0.25">
      <c r="E32324" s="103"/>
      <c r="F32324" s="104"/>
    </row>
    <row r="32325" spans="5:6" x14ac:dyDescent="0.25">
      <c r="E32325" s="103"/>
      <c r="F32325" s="104"/>
    </row>
    <row r="32326" spans="5:6" x14ac:dyDescent="0.25">
      <c r="E32326" s="103"/>
      <c r="F32326" s="104"/>
    </row>
    <row r="32327" spans="5:6" x14ac:dyDescent="0.25">
      <c r="E32327" s="103"/>
      <c r="F32327" s="104"/>
    </row>
    <row r="32328" spans="5:6" x14ac:dyDescent="0.25">
      <c r="E32328" s="103"/>
      <c r="F32328" s="104"/>
    </row>
    <row r="32329" spans="5:6" x14ac:dyDescent="0.25">
      <c r="E32329" s="103"/>
      <c r="F32329" s="104"/>
    </row>
    <row r="32330" spans="5:6" x14ac:dyDescent="0.25">
      <c r="E32330" s="103"/>
      <c r="F32330" s="104"/>
    </row>
    <row r="32331" spans="5:6" x14ac:dyDescent="0.25">
      <c r="E32331" s="103"/>
      <c r="F32331" s="104"/>
    </row>
    <row r="32332" spans="5:6" x14ac:dyDescent="0.25">
      <c r="E32332" s="103"/>
      <c r="F32332" s="104"/>
    </row>
    <row r="32333" spans="5:6" x14ac:dyDescent="0.25">
      <c r="E32333" s="103"/>
      <c r="F32333" s="104"/>
    </row>
    <row r="32334" spans="5:6" x14ac:dyDescent="0.25">
      <c r="E32334" s="103"/>
      <c r="F32334" s="104"/>
    </row>
    <row r="32335" spans="5:6" x14ac:dyDescent="0.25">
      <c r="E32335" s="103"/>
      <c r="F32335" s="104"/>
    </row>
    <row r="32336" spans="5:6" x14ac:dyDescent="0.25">
      <c r="E32336" s="103"/>
      <c r="F32336" s="104"/>
    </row>
    <row r="32337" spans="5:6" x14ac:dyDescent="0.25">
      <c r="E32337" s="103"/>
      <c r="F32337" s="104"/>
    </row>
    <row r="32338" spans="5:6" x14ac:dyDescent="0.25">
      <c r="E32338" s="103"/>
      <c r="F32338" s="104"/>
    </row>
    <row r="32339" spans="5:6" x14ac:dyDescent="0.25">
      <c r="E32339" s="103"/>
      <c r="F32339" s="104"/>
    </row>
    <row r="32340" spans="5:6" x14ac:dyDescent="0.25">
      <c r="E32340" s="103"/>
      <c r="F32340" s="104"/>
    </row>
    <row r="32341" spans="5:6" x14ac:dyDescent="0.25">
      <c r="E32341" s="103"/>
      <c r="F32341" s="104"/>
    </row>
    <row r="32342" spans="5:6" x14ac:dyDescent="0.25">
      <c r="E32342" s="103"/>
      <c r="F32342" s="104"/>
    </row>
    <row r="32343" spans="5:6" x14ac:dyDescent="0.25">
      <c r="E32343" s="103"/>
      <c r="F32343" s="104"/>
    </row>
    <row r="32344" spans="5:6" x14ac:dyDescent="0.25">
      <c r="E32344" s="103"/>
      <c r="F32344" s="104"/>
    </row>
    <row r="32345" spans="5:6" x14ac:dyDescent="0.25">
      <c r="E32345" s="103"/>
      <c r="F32345" s="104"/>
    </row>
    <row r="32346" spans="5:6" x14ac:dyDescent="0.25">
      <c r="E32346" s="103"/>
      <c r="F32346" s="104"/>
    </row>
    <row r="32347" spans="5:6" x14ac:dyDescent="0.25">
      <c r="E32347" s="103"/>
      <c r="F32347" s="104"/>
    </row>
    <row r="32348" spans="5:6" x14ac:dyDescent="0.25">
      <c r="E32348" s="103"/>
      <c r="F32348" s="104"/>
    </row>
    <row r="32349" spans="5:6" x14ac:dyDescent="0.25">
      <c r="E32349" s="103"/>
      <c r="F32349" s="104"/>
    </row>
    <row r="32350" spans="5:6" x14ac:dyDescent="0.25">
      <c r="E32350" s="103"/>
      <c r="F32350" s="104"/>
    </row>
    <row r="32351" spans="5:6" x14ac:dyDescent="0.25">
      <c r="E32351" s="103"/>
      <c r="F32351" s="104"/>
    </row>
    <row r="32352" spans="5:6" x14ac:dyDescent="0.25">
      <c r="E32352" s="103"/>
      <c r="F32352" s="104"/>
    </row>
    <row r="32353" spans="5:6" x14ac:dyDescent="0.25">
      <c r="E32353" s="103"/>
      <c r="F32353" s="104"/>
    </row>
    <row r="32354" spans="5:6" x14ac:dyDescent="0.25">
      <c r="E32354" s="103"/>
      <c r="F32354" s="104"/>
    </row>
    <row r="32355" spans="5:6" x14ac:dyDescent="0.25">
      <c r="E32355" s="103"/>
      <c r="F32355" s="104"/>
    </row>
    <row r="32356" spans="5:6" x14ac:dyDescent="0.25">
      <c r="E32356" s="103"/>
      <c r="F32356" s="104"/>
    </row>
    <row r="32357" spans="5:6" x14ac:dyDescent="0.25">
      <c r="E32357" s="103"/>
      <c r="F32357" s="104"/>
    </row>
    <row r="32358" spans="5:6" x14ac:dyDescent="0.25">
      <c r="E32358" s="103"/>
      <c r="F32358" s="104"/>
    </row>
    <row r="32359" spans="5:6" x14ac:dyDescent="0.25">
      <c r="E32359" s="103"/>
      <c r="F32359" s="104"/>
    </row>
    <row r="32360" spans="5:6" x14ac:dyDescent="0.25">
      <c r="E32360" s="103"/>
      <c r="F32360" s="104"/>
    </row>
    <row r="32361" spans="5:6" x14ac:dyDescent="0.25">
      <c r="E32361" s="103"/>
      <c r="F32361" s="104"/>
    </row>
    <row r="32362" spans="5:6" x14ac:dyDescent="0.25">
      <c r="E32362" s="103"/>
      <c r="F32362" s="104"/>
    </row>
    <row r="32363" spans="5:6" x14ac:dyDescent="0.25">
      <c r="E32363" s="103"/>
      <c r="F32363" s="104"/>
    </row>
    <row r="32364" spans="5:6" x14ac:dyDescent="0.25">
      <c r="E32364" s="103"/>
      <c r="F32364" s="104"/>
    </row>
    <row r="32365" spans="5:6" x14ac:dyDescent="0.25">
      <c r="E32365" s="103"/>
      <c r="F32365" s="104"/>
    </row>
    <row r="32366" spans="5:6" x14ac:dyDescent="0.25">
      <c r="E32366" s="103"/>
      <c r="F32366" s="104"/>
    </row>
    <row r="32367" spans="5:6" x14ac:dyDescent="0.25">
      <c r="E32367" s="103"/>
      <c r="F32367" s="104"/>
    </row>
    <row r="32368" spans="5:6" x14ac:dyDescent="0.25">
      <c r="E32368" s="103"/>
      <c r="F32368" s="104"/>
    </row>
    <row r="32369" spans="5:6" x14ac:dyDescent="0.25">
      <c r="E32369" s="103"/>
      <c r="F32369" s="104"/>
    </row>
    <row r="32370" spans="5:6" x14ac:dyDescent="0.25">
      <c r="E32370" s="103"/>
      <c r="F32370" s="104"/>
    </row>
    <row r="32371" spans="5:6" x14ac:dyDescent="0.25">
      <c r="E32371" s="103"/>
      <c r="F32371" s="104"/>
    </row>
    <row r="32372" spans="5:6" x14ac:dyDescent="0.25">
      <c r="E32372" s="103"/>
      <c r="F32372" s="104"/>
    </row>
    <row r="32373" spans="5:6" x14ac:dyDescent="0.25">
      <c r="E32373" s="103"/>
      <c r="F32373" s="104"/>
    </row>
    <row r="32374" spans="5:6" x14ac:dyDescent="0.25">
      <c r="E32374" s="103"/>
      <c r="F32374" s="104"/>
    </row>
    <row r="32375" spans="5:6" x14ac:dyDescent="0.25">
      <c r="E32375" s="103"/>
      <c r="F32375" s="104"/>
    </row>
    <row r="32376" spans="5:6" x14ac:dyDescent="0.25">
      <c r="E32376" s="103"/>
      <c r="F32376" s="104"/>
    </row>
    <row r="32377" spans="5:6" x14ac:dyDescent="0.25">
      <c r="E32377" s="103"/>
      <c r="F32377" s="104"/>
    </row>
    <row r="32378" spans="5:6" x14ac:dyDescent="0.25">
      <c r="E32378" s="103"/>
      <c r="F32378" s="104"/>
    </row>
    <row r="32379" spans="5:6" x14ac:dyDescent="0.25">
      <c r="E32379" s="103"/>
      <c r="F32379" s="104"/>
    </row>
    <row r="32380" spans="5:6" x14ac:dyDescent="0.25">
      <c r="E32380" s="103"/>
      <c r="F32380" s="104"/>
    </row>
    <row r="32381" spans="5:6" x14ac:dyDescent="0.25">
      <c r="E32381" s="103"/>
      <c r="F32381" s="104"/>
    </row>
    <row r="32382" spans="5:6" x14ac:dyDescent="0.25">
      <c r="E32382" s="103"/>
      <c r="F32382" s="104"/>
    </row>
    <row r="32383" spans="5:6" x14ac:dyDescent="0.25">
      <c r="E32383" s="103"/>
      <c r="F32383" s="104"/>
    </row>
    <row r="32384" spans="5:6" x14ac:dyDescent="0.25">
      <c r="E32384" s="103"/>
      <c r="F32384" s="104"/>
    </row>
    <row r="32385" spans="5:6" x14ac:dyDescent="0.25">
      <c r="E32385" s="103"/>
      <c r="F32385" s="104"/>
    </row>
    <row r="32386" spans="5:6" x14ac:dyDescent="0.25">
      <c r="E32386" s="103"/>
      <c r="F32386" s="104"/>
    </row>
    <row r="32387" spans="5:6" x14ac:dyDescent="0.25">
      <c r="E32387" s="103"/>
      <c r="F32387" s="104"/>
    </row>
    <row r="32388" spans="5:6" x14ac:dyDescent="0.25">
      <c r="E32388" s="103"/>
      <c r="F32388" s="104"/>
    </row>
    <row r="32389" spans="5:6" x14ac:dyDescent="0.25">
      <c r="E32389" s="103"/>
      <c r="F32389" s="104"/>
    </row>
    <row r="32390" spans="5:6" x14ac:dyDescent="0.25">
      <c r="E32390" s="103"/>
      <c r="F32390" s="104"/>
    </row>
    <row r="32391" spans="5:6" x14ac:dyDescent="0.25">
      <c r="E32391" s="103"/>
      <c r="F32391" s="104"/>
    </row>
    <row r="32392" spans="5:6" x14ac:dyDescent="0.25">
      <c r="E32392" s="103"/>
      <c r="F32392" s="104"/>
    </row>
    <row r="32393" spans="5:6" x14ac:dyDescent="0.25">
      <c r="E32393" s="103"/>
      <c r="F32393" s="104"/>
    </row>
    <row r="32394" spans="5:6" x14ac:dyDescent="0.25">
      <c r="E32394" s="103"/>
      <c r="F32394" s="104"/>
    </row>
    <row r="32395" spans="5:6" x14ac:dyDescent="0.25">
      <c r="E32395" s="103"/>
      <c r="F32395" s="104"/>
    </row>
    <row r="32396" spans="5:6" x14ac:dyDescent="0.25">
      <c r="E32396" s="103"/>
      <c r="F32396" s="104"/>
    </row>
    <row r="32397" spans="5:6" x14ac:dyDescent="0.25">
      <c r="E32397" s="103"/>
      <c r="F32397" s="104"/>
    </row>
    <row r="32398" spans="5:6" x14ac:dyDescent="0.25">
      <c r="E32398" s="103"/>
      <c r="F32398" s="104"/>
    </row>
    <row r="32399" spans="5:6" x14ac:dyDescent="0.25">
      <c r="E32399" s="103"/>
      <c r="F32399" s="104"/>
    </row>
    <row r="32400" spans="5:6" x14ac:dyDescent="0.25">
      <c r="E32400" s="103"/>
      <c r="F32400" s="104"/>
    </row>
    <row r="32401" spans="5:6" x14ac:dyDescent="0.25">
      <c r="E32401" s="103"/>
      <c r="F32401" s="104"/>
    </row>
    <row r="32402" spans="5:6" x14ac:dyDescent="0.25">
      <c r="E32402" s="103"/>
      <c r="F32402" s="104"/>
    </row>
    <row r="32403" spans="5:6" x14ac:dyDescent="0.25">
      <c r="E32403" s="103"/>
      <c r="F32403" s="104"/>
    </row>
    <row r="32404" spans="5:6" x14ac:dyDescent="0.25">
      <c r="E32404" s="103"/>
      <c r="F32404" s="104"/>
    </row>
    <row r="32405" spans="5:6" x14ac:dyDescent="0.25">
      <c r="E32405" s="103"/>
      <c r="F32405" s="104"/>
    </row>
    <row r="32406" spans="5:6" x14ac:dyDescent="0.25">
      <c r="E32406" s="103"/>
      <c r="F32406" s="104"/>
    </row>
    <row r="32407" spans="5:6" x14ac:dyDescent="0.25">
      <c r="E32407" s="103"/>
      <c r="F32407" s="104"/>
    </row>
    <row r="32408" spans="5:6" x14ac:dyDescent="0.25">
      <c r="E32408" s="103"/>
      <c r="F32408" s="104"/>
    </row>
    <row r="32409" spans="5:6" x14ac:dyDescent="0.25">
      <c r="E32409" s="103"/>
      <c r="F32409" s="104"/>
    </row>
    <row r="32410" spans="5:6" x14ac:dyDescent="0.25">
      <c r="E32410" s="103"/>
      <c r="F32410" s="104"/>
    </row>
    <row r="32411" spans="5:6" x14ac:dyDescent="0.25">
      <c r="E32411" s="103"/>
      <c r="F32411" s="104"/>
    </row>
    <row r="32412" spans="5:6" x14ac:dyDescent="0.25">
      <c r="E32412" s="103"/>
      <c r="F32412" s="104"/>
    </row>
    <row r="32413" spans="5:6" x14ac:dyDescent="0.25">
      <c r="E32413" s="103"/>
      <c r="F32413" s="104"/>
    </row>
    <row r="32414" spans="5:6" x14ac:dyDescent="0.25">
      <c r="E32414" s="103"/>
      <c r="F32414" s="104"/>
    </row>
    <row r="32415" spans="5:6" x14ac:dyDescent="0.25">
      <c r="E32415" s="103"/>
      <c r="F32415" s="104"/>
    </row>
    <row r="32416" spans="5:6" x14ac:dyDescent="0.25">
      <c r="E32416" s="103"/>
      <c r="F32416" s="104"/>
    </row>
    <row r="32417" spans="5:6" x14ac:dyDescent="0.25">
      <c r="E32417" s="103"/>
      <c r="F32417" s="104"/>
    </row>
    <row r="32418" spans="5:6" x14ac:dyDescent="0.25">
      <c r="E32418" s="103"/>
      <c r="F32418" s="104"/>
    </row>
    <row r="32419" spans="5:6" x14ac:dyDescent="0.25">
      <c r="E32419" s="103"/>
      <c r="F32419" s="104"/>
    </row>
    <row r="32420" spans="5:6" x14ac:dyDescent="0.25">
      <c r="E32420" s="103"/>
      <c r="F32420" s="104"/>
    </row>
    <row r="32421" spans="5:6" x14ac:dyDescent="0.25">
      <c r="E32421" s="103"/>
      <c r="F32421" s="104"/>
    </row>
    <row r="32422" spans="5:6" x14ac:dyDescent="0.25">
      <c r="E32422" s="103"/>
      <c r="F32422" s="104"/>
    </row>
    <row r="32423" spans="5:6" x14ac:dyDescent="0.25">
      <c r="E32423" s="103"/>
      <c r="F32423" s="104"/>
    </row>
    <row r="32424" spans="5:6" x14ac:dyDescent="0.25">
      <c r="E32424" s="103"/>
      <c r="F32424" s="104"/>
    </row>
    <row r="32425" spans="5:6" x14ac:dyDescent="0.25">
      <c r="E32425" s="103"/>
      <c r="F32425" s="104"/>
    </row>
    <row r="32426" spans="5:6" x14ac:dyDescent="0.25">
      <c r="E32426" s="103"/>
      <c r="F32426" s="104"/>
    </row>
    <row r="32427" spans="5:6" x14ac:dyDescent="0.25">
      <c r="E32427" s="103"/>
      <c r="F32427" s="104"/>
    </row>
    <row r="32428" spans="5:6" x14ac:dyDescent="0.25">
      <c r="E32428" s="103"/>
      <c r="F32428" s="104"/>
    </row>
    <row r="32429" spans="5:6" x14ac:dyDescent="0.25">
      <c r="E32429" s="103"/>
      <c r="F32429" s="104"/>
    </row>
    <row r="32430" spans="5:6" x14ac:dyDescent="0.25">
      <c r="E32430" s="103"/>
      <c r="F32430" s="104"/>
    </row>
    <row r="32431" spans="5:6" x14ac:dyDescent="0.25">
      <c r="E32431" s="103"/>
      <c r="F32431" s="104"/>
    </row>
    <row r="32432" spans="5:6" x14ac:dyDescent="0.25">
      <c r="E32432" s="103"/>
      <c r="F32432" s="104"/>
    </row>
    <row r="32433" spans="5:6" x14ac:dyDescent="0.25">
      <c r="E32433" s="103"/>
      <c r="F32433" s="104"/>
    </row>
    <row r="32434" spans="5:6" x14ac:dyDescent="0.25">
      <c r="E32434" s="103"/>
      <c r="F32434" s="104"/>
    </row>
    <row r="32435" spans="5:6" x14ac:dyDescent="0.25">
      <c r="E32435" s="103"/>
      <c r="F32435" s="104"/>
    </row>
    <row r="32436" spans="5:6" x14ac:dyDescent="0.25">
      <c r="E32436" s="103"/>
      <c r="F32436" s="104"/>
    </row>
    <row r="32437" spans="5:6" x14ac:dyDescent="0.25">
      <c r="E32437" s="103"/>
      <c r="F32437" s="104"/>
    </row>
    <row r="32438" spans="5:6" x14ac:dyDescent="0.25">
      <c r="E32438" s="103"/>
      <c r="F32438" s="104"/>
    </row>
    <row r="32439" spans="5:6" x14ac:dyDescent="0.25">
      <c r="E32439" s="103"/>
      <c r="F32439" s="104"/>
    </row>
    <row r="32440" spans="5:6" x14ac:dyDescent="0.25">
      <c r="E32440" s="103"/>
      <c r="F32440" s="104"/>
    </row>
    <row r="32441" spans="5:6" x14ac:dyDescent="0.25">
      <c r="E32441" s="103"/>
      <c r="F32441" s="104"/>
    </row>
    <row r="32442" spans="5:6" x14ac:dyDescent="0.25">
      <c r="E32442" s="103"/>
      <c r="F32442" s="104"/>
    </row>
    <row r="32443" spans="5:6" x14ac:dyDescent="0.25">
      <c r="E32443" s="103"/>
      <c r="F32443" s="104"/>
    </row>
    <row r="32444" spans="5:6" x14ac:dyDescent="0.25">
      <c r="E32444" s="103"/>
      <c r="F32444" s="104"/>
    </row>
    <row r="32445" spans="5:6" x14ac:dyDescent="0.25">
      <c r="E32445" s="103"/>
      <c r="F32445" s="104"/>
    </row>
    <row r="32446" spans="5:6" x14ac:dyDescent="0.25">
      <c r="E32446" s="103"/>
      <c r="F32446" s="104"/>
    </row>
    <row r="32447" spans="5:6" x14ac:dyDescent="0.25">
      <c r="E32447" s="103"/>
      <c r="F32447" s="104"/>
    </row>
    <row r="32448" spans="5:6" x14ac:dyDescent="0.25">
      <c r="E32448" s="103"/>
      <c r="F32448" s="104"/>
    </row>
    <row r="32449" spans="5:6" x14ac:dyDescent="0.25">
      <c r="E32449" s="103"/>
      <c r="F32449" s="104"/>
    </row>
    <row r="32450" spans="5:6" x14ac:dyDescent="0.25">
      <c r="E32450" s="103"/>
      <c r="F32450" s="104"/>
    </row>
    <row r="32451" spans="5:6" x14ac:dyDescent="0.25">
      <c r="E32451" s="103"/>
      <c r="F32451" s="104"/>
    </row>
    <row r="32452" spans="5:6" x14ac:dyDescent="0.25">
      <c r="E32452" s="103"/>
      <c r="F32452" s="104"/>
    </row>
    <row r="32453" spans="5:6" x14ac:dyDescent="0.25">
      <c r="E32453" s="103"/>
      <c r="F32453" s="104"/>
    </row>
    <row r="32454" spans="5:6" x14ac:dyDescent="0.25">
      <c r="E32454" s="103"/>
      <c r="F32454" s="104"/>
    </row>
    <row r="32455" spans="5:6" x14ac:dyDescent="0.25">
      <c r="E32455" s="103"/>
      <c r="F32455" s="104"/>
    </row>
    <row r="32456" spans="5:6" x14ac:dyDescent="0.25">
      <c r="E32456" s="103"/>
      <c r="F32456" s="104"/>
    </row>
    <row r="32457" spans="5:6" x14ac:dyDescent="0.25">
      <c r="E32457" s="103"/>
      <c r="F32457" s="104"/>
    </row>
    <row r="32458" spans="5:6" x14ac:dyDescent="0.25">
      <c r="E32458" s="103"/>
      <c r="F32458" s="104"/>
    </row>
    <row r="32459" spans="5:6" x14ac:dyDescent="0.25">
      <c r="E32459" s="103"/>
      <c r="F32459" s="104"/>
    </row>
    <row r="32460" spans="5:6" x14ac:dyDescent="0.25">
      <c r="E32460" s="103"/>
      <c r="F32460" s="104"/>
    </row>
    <row r="32461" spans="5:6" x14ac:dyDescent="0.25">
      <c r="E32461" s="103"/>
      <c r="F32461" s="104"/>
    </row>
    <row r="32462" spans="5:6" x14ac:dyDescent="0.25">
      <c r="E32462" s="103"/>
      <c r="F32462" s="104"/>
    </row>
    <row r="32463" spans="5:6" x14ac:dyDescent="0.25">
      <c r="E32463" s="103"/>
      <c r="F32463" s="104"/>
    </row>
    <row r="32464" spans="5:6" x14ac:dyDescent="0.25">
      <c r="E32464" s="103"/>
      <c r="F32464" s="104"/>
    </row>
    <row r="32465" spans="5:6" x14ac:dyDescent="0.25">
      <c r="E32465" s="103"/>
      <c r="F32465" s="104"/>
    </row>
    <row r="32466" spans="5:6" x14ac:dyDescent="0.25">
      <c r="E32466" s="103"/>
      <c r="F32466" s="104"/>
    </row>
    <row r="32467" spans="5:6" x14ac:dyDescent="0.25">
      <c r="E32467" s="103"/>
      <c r="F32467" s="104"/>
    </row>
    <row r="32468" spans="5:6" x14ac:dyDescent="0.25">
      <c r="E32468" s="103"/>
      <c r="F32468" s="104"/>
    </row>
    <row r="32469" spans="5:6" x14ac:dyDescent="0.25">
      <c r="E32469" s="103"/>
      <c r="F32469" s="104"/>
    </row>
    <row r="32470" spans="5:6" x14ac:dyDescent="0.25">
      <c r="E32470" s="103"/>
      <c r="F32470" s="104"/>
    </row>
    <row r="32471" spans="5:6" x14ac:dyDescent="0.25">
      <c r="E32471" s="103"/>
      <c r="F32471" s="104"/>
    </row>
    <row r="32472" spans="5:6" x14ac:dyDescent="0.25">
      <c r="E32472" s="103"/>
      <c r="F32472" s="104"/>
    </row>
    <row r="32473" spans="5:6" x14ac:dyDescent="0.25">
      <c r="E32473" s="103"/>
      <c r="F32473" s="104"/>
    </row>
    <row r="32474" spans="5:6" x14ac:dyDescent="0.25">
      <c r="E32474" s="103"/>
      <c r="F32474" s="104"/>
    </row>
    <row r="32475" spans="5:6" x14ac:dyDescent="0.25">
      <c r="E32475" s="103"/>
      <c r="F32475" s="104"/>
    </row>
    <row r="32476" spans="5:6" x14ac:dyDescent="0.25">
      <c r="E32476" s="103"/>
      <c r="F32476" s="104"/>
    </row>
    <row r="32477" spans="5:6" x14ac:dyDescent="0.25">
      <c r="E32477" s="103"/>
      <c r="F32477" s="104"/>
    </row>
    <row r="32478" spans="5:6" x14ac:dyDescent="0.25">
      <c r="E32478" s="103"/>
      <c r="F32478" s="104"/>
    </row>
    <row r="32479" spans="5:6" x14ac:dyDescent="0.25">
      <c r="E32479" s="103"/>
      <c r="F32479" s="104"/>
    </row>
    <row r="32480" spans="5:6" x14ac:dyDescent="0.25">
      <c r="E32480" s="103"/>
      <c r="F32480" s="104"/>
    </row>
    <row r="32481" spans="5:6" x14ac:dyDescent="0.25">
      <c r="E32481" s="103"/>
      <c r="F32481" s="104"/>
    </row>
    <row r="32482" spans="5:6" x14ac:dyDescent="0.25">
      <c r="E32482" s="103"/>
      <c r="F32482" s="104"/>
    </row>
    <row r="32483" spans="5:6" x14ac:dyDescent="0.25">
      <c r="E32483" s="103"/>
      <c r="F32483" s="104"/>
    </row>
    <row r="32484" spans="5:6" x14ac:dyDescent="0.25">
      <c r="E32484" s="103"/>
      <c r="F32484" s="104"/>
    </row>
    <row r="32485" spans="5:6" x14ac:dyDescent="0.25">
      <c r="E32485" s="103"/>
      <c r="F32485" s="104"/>
    </row>
    <row r="32486" spans="5:6" x14ac:dyDescent="0.25">
      <c r="E32486" s="103"/>
      <c r="F32486" s="104"/>
    </row>
    <row r="32487" spans="5:6" x14ac:dyDescent="0.25">
      <c r="E32487" s="103"/>
      <c r="F32487" s="104"/>
    </row>
    <row r="32488" spans="5:6" x14ac:dyDescent="0.25">
      <c r="E32488" s="103"/>
      <c r="F32488" s="104"/>
    </row>
    <row r="32489" spans="5:6" x14ac:dyDescent="0.25">
      <c r="E32489" s="103"/>
      <c r="F32489" s="104"/>
    </row>
    <row r="32490" spans="5:6" x14ac:dyDescent="0.25">
      <c r="E32490" s="103"/>
      <c r="F32490" s="104"/>
    </row>
    <row r="32491" spans="5:6" x14ac:dyDescent="0.25">
      <c r="E32491" s="103"/>
      <c r="F32491" s="104"/>
    </row>
    <row r="32492" spans="5:6" x14ac:dyDescent="0.25">
      <c r="E32492" s="103"/>
      <c r="F32492" s="104"/>
    </row>
    <row r="32493" spans="5:6" x14ac:dyDescent="0.25">
      <c r="E32493" s="103"/>
      <c r="F32493" s="104"/>
    </row>
    <row r="32494" spans="5:6" x14ac:dyDescent="0.25">
      <c r="E32494" s="103"/>
      <c r="F32494" s="104"/>
    </row>
    <row r="32495" spans="5:6" x14ac:dyDescent="0.25">
      <c r="E32495" s="103"/>
      <c r="F32495" s="104"/>
    </row>
    <row r="32496" spans="5:6" x14ac:dyDescent="0.25">
      <c r="E32496" s="103"/>
      <c r="F32496" s="104"/>
    </row>
    <row r="32497" spans="5:6" x14ac:dyDescent="0.25">
      <c r="E32497" s="103"/>
      <c r="F32497" s="104"/>
    </row>
    <row r="32498" spans="5:6" x14ac:dyDescent="0.25">
      <c r="E32498" s="103"/>
      <c r="F32498" s="104"/>
    </row>
    <row r="32499" spans="5:6" x14ac:dyDescent="0.25">
      <c r="E32499" s="103"/>
      <c r="F32499" s="104"/>
    </row>
    <row r="32500" spans="5:6" x14ac:dyDescent="0.25">
      <c r="E32500" s="103"/>
      <c r="F32500" s="104"/>
    </row>
    <row r="32501" spans="5:6" x14ac:dyDescent="0.25">
      <c r="E32501" s="103"/>
      <c r="F32501" s="104"/>
    </row>
    <row r="32502" spans="5:6" x14ac:dyDescent="0.25">
      <c r="E32502" s="103"/>
      <c r="F32502" s="104"/>
    </row>
    <row r="32503" spans="5:6" x14ac:dyDescent="0.25">
      <c r="E32503" s="103"/>
      <c r="F32503" s="104"/>
    </row>
    <row r="32504" spans="5:6" x14ac:dyDescent="0.25">
      <c r="E32504" s="103"/>
      <c r="F32504" s="104"/>
    </row>
    <row r="32505" spans="5:6" x14ac:dyDescent="0.25">
      <c r="E32505" s="103"/>
      <c r="F32505" s="104"/>
    </row>
    <row r="32506" spans="5:6" x14ac:dyDescent="0.25">
      <c r="E32506" s="103"/>
      <c r="F32506" s="104"/>
    </row>
    <row r="32507" spans="5:6" x14ac:dyDescent="0.25">
      <c r="E32507" s="103"/>
      <c r="F32507" s="104"/>
    </row>
    <row r="32508" spans="5:6" x14ac:dyDescent="0.25">
      <c r="E32508" s="103"/>
      <c r="F32508" s="104"/>
    </row>
    <row r="32509" spans="5:6" x14ac:dyDescent="0.25">
      <c r="E32509" s="103"/>
      <c r="F32509" s="104"/>
    </row>
    <row r="32510" spans="5:6" x14ac:dyDescent="0.25">
      <c r="E32510" s="103"/>
      <c r="F32510" s="104"/>
    </row>
    <row r="32511" spans="5:6" x14ac:dyDescent="0.25">
      <c r="E32511" s="103"/>
      <c r="F32511" s="104"/>
    </row>
    <row r="32512" spans="5:6" x14ac:dyDescent="0.25">
      <c r="E32512" s="103"/>
      <c r="F32512" s="104"/>
    </row>
    <row r="32513" spans="5:6" x14ac:dyDescent="0.25">
      <c r="E32513" s="103"/>
      <c r="F32513" s="104"/>
    </row>
    <row r="32514" spans="5:6" x14ac:dyDescent="0.25">
      <c r="E32514" s="103"/>
      <c r="F32514" s="104"/>
    </row>
    <row r="32515" spans="5:6" x14ac:dyDescent="0.25">
      <c r="E32515" s="103"/>
      <c r="F32515" s="104"/>
    </row>
    <row r="32516" spans="5:6" x14ac:dyDescent="0.25">
      <c r="E32516" s="103"/>
      <c r="F32516" s="104"/>
    </row>
    <row r="32517" spans="5:6" x14ac:dyDescent="0.25">
      <c r="E32517" s="103"/>
      <c r="F32517" s="104"/>
    </row>
    <row r="32518" spans="5:6" x14ac:dyDescent="0.25">
      <c r="E32518" s="103"/>
      <c r="F32518" s="104"/>
    </row>
    <row r="32519" spans="5:6" x14ac:dyDescent="0.25">
      <c r="E32519" s="103"/>
      <c r="F32519" s="104"/>
    </row>
    <row r="32520" spans="5:6" x14ac:dyDescent="0.25">
      <c r="E32520" s="103"/>
      <c r="F32520" s="104"/>
    </row>
    <row r="32521" spans="5:6" x14ac:dyDescent="0.25">
      <c r="E32521" s="103"/>
      <c r="F32521" s="104"/>
    </row>
    <row r="32522" spans="5:6" x14ac:dyDescent="0.25">
      <c r="E32522" s="103"/>
      <c r="F32522" s="104"/>
    </row>
    <row r="32523" spans="5:6" x14ac:dyDescent="0.25">
      <c r="E32523" s="103"/>
      <c r="F32523" s="104"/>
    </row>
    <row r="32524" spans="5:6" x14ac:dyDescent="0.25">
      <c r="E32524" s="103"/>
      <c r="F32524" s="104"/>
    </row>
    <row r="32525" spans="5:6" x14ac:dyDescent="0.25">
      <c r="E32525" s="103"/>
      <c r="F32525" s="104"/>
    </row>
    <row r="32526" spans="5:6" x14ac:dyDescent="0.25">
      <c r="E32526" s="103"/>
      <c r="F32526" s="104"/>
    </row>
    <row r="32527" spans="5:6" x14ac:dyDescent="0.25">
      <c r="E32527" s="103"/>
      <c r="F32527" s="104"/>
    </row>
    <row r="32528" spans="5:6" x14ac:dyDescent="0.25">
      <c r="E32528" s="103"/>
      <c r="F32528" s="104"/>
    </row>
    <row r="32529" spans="5:6" x14ac:dyDescent="0.25">
      <c r="E32529" s="103"/>
      <c r="F32529" s="104"/>
    </row>
    <row r="32530" spans="5:6" x14ac:dyDescent="0.25">
      <c r="E32530" s="103"/>
      <c r="F32530" s="104"/>
    </row>
    <row r="32531" spans="5:6" x14ac:dyDescent="0.25">
      <c r="E32531" s="103"/>
      <c r="F32531" s="104"/>
    </row>
    <row r="32532" spans="5:6" x14ac:dyDescent="0.25">
      <c r="E32532" s="103"/>
      <c r="F32532" s="104"/>
    </row>
    <row r="32533" spans="5:6" x14ac:dyDescent="0.25">
      <c r="E32533" s="103"/>
      <c r="F32533" s="104"/>
    </row>
    <row r="32534" spans="5:6" x14ac:dyDescent="0.25">
      <c r="E32534" s="103"/>
      <c r="F32534" s="104"/>
    </row>
    <row r="32535" spans="5:6" x14ac:dyDescent="0.25">
      <c r="E32535" s="103"/>
      <c r="F32535" s="104"/>
    </row>
    <row r="32536" spans="5:6" x14ac:dyDescent="0.25">
      <c r="E32536" s="103"/>
      <c r="F32536" s="104"/>
    </row>
    <row r="32537" spans="5:6" x14ac:dyDescent="0.25">
      <c r="E32537" s="103"/>
      <c r="F32537" s="104"/>
    </row>
    <row r="32538" spans="5:6" x14ac:dyDescent="0.25">
      <c r="E32538" s="103"/>
      <c r="F32538" s="104"/>
    </row>
    <row r="32539" spans="5:6" x14ac:dyDescent="0.25">
      <c r="E32539" s="103"/>
      <c r="F32539" s="104"/>
    </row>
    <row r="32540" spans="5:6" x14ac:dyDescent="0.25">
      <c r="E32540" s="103"/>
      <c r="F32540" s="104"/>
    </row>
    <row r="32541" spans="5:6" x14ac:dyDescent="0.25">
      <c r="E32541" s="103"/>
      <c r="F32541" s="104"/>
    </row>
    <row r="32542" spans="5:6" x14ac:dyDescent="0.25">
      <c r="E32542" s="103"/>
      <c r="F32542" s="104"/>
    </row>
    <row r="32543" spans="5:6" x14ac:dyDescent="0.25">
      <c r="E32543" s="103"/>
      <c r="F32543" s="104"/>
    </row>
    <row r="32544" spans="5:6" x14ac:dyDescent="0.25">
      <c r="E32544" s="103"/>
      <c r="F32544" s="104"/>
    </row>
    <row r="32545" spans="5:6" x14ac:dyDescent="0.25">
      <c r="E32545" s="103"/>
      <c r="F32545" s="104"/>
    </row>
    <row r="32546" spans="5:6" x14ac:dyDescent="0.25">
      <c r="E32546" s="103"/>
      <c r="F32546" s="104"/>
    </row>
    <row r="32547" spans="5:6" x14ac:dyDescent="0.25">
      <c r="E32547" s="103"/>
      <c r="F32547" s="104"/>
    </row>
    <row r="32548" spans="5:6" x14ac:dyDescent="0.25">
      <c r="E32548" s="103"/>
      <c r="F32548" s="104"/>
    </row>
    <row r="32549" spans="5:6" x14ac:dyDescent="0.25">
      <c r="E32549" s="103"/>
      <c r="F32549" s="104"/>
    </row>
    <row r="32550" spans="5:6" x14ac:dyDescent="0.25">
      <c r="E32550" s="103"/>
      <c r="F32550" s="104"/>
    </row>
    <row r="32551" spans="5:6" x14ac:dyDescent="0.25">
      <c r="E32551" s="103"/>
      <c r="F32551" s="104"/>
    </row>
    <row r="32552" spans="5:6" x14ac:dyDescent="0.25">
      <c r="E32552" s="103"/>
      <c r="F32552" s="104"/>
    </row>
    <row r="32553" spans="5:6" x14ac:dyDescent="0.25">
      <c r="E32553" s="103"/>
      <c r="F32553" s="104"/>
    </row>
    <row r="32554" spans="5:6" x14ac:dyDescent="0.25">
      <c r="E32554" s="103"/>
      <c r="F32554" s="104"/>
    </row>
    <row r="32555" spans="5:6" x14ac:dyDescent="0.25">
      <c r="E32555" s="103"/>
      <c r="F32555" s="104"/>
    </row>
    <row r="32556" spans="5:6" x14ac:dyDescent="0.25">
      <c r="E32556" s="103"/>
      <c r="F32556" s="104"/>
    </row>
    <row r="32557" spans="5:6" x14ac:dyDescent="0.25">
      <c r="E32557" s="103"/>
      <c r="F32557" s="104"/>
    </row>
    <row r="32558" spans="5:6" x14ac:dyDescent="0.25">
      <c r="E32558" s="103"/>
      <c r="F32558" s="104"/>
    </row>
    <row r="32559" spans="5:6" x14ac:dyDescent="0.25">
      <c r="E32559" s="103"/>
      <c r="F32559" s="104"/>
    </row>
    <row r="32560" spans="5:6" x14ac:dyDescent="0.25">
      <c r="E32560" s="103"/>
      <c r="F32560" s="104"/>
    </row>
    <row r="32561" spans="5:6" x14ac:dyDescent="0.25">
      <c r="E32561" s="103"/>
      <c r="F32561" s="104"/>
    </row>
    <row r="32562" spans="5:6" x14ac:dyDescent="0.25">
      <c r="E32562" s="103"/>
      <c r="F32562" s="104"/>
    </row>
    <row r="32563" spans="5:6" x14ac:dyDescent="0.25">
      <c r="E32563" s="103"/>
      <c r="F32563" s="104"/>
    </row>
    <row r="32564" spans="5:6" x14ac:dyDescent="0.25">
      <c r="E32564" s="103"/>
      <c r="F32564" s="104"/>
    </row>
    <row r="32565" spans="5:6" x14ac:dyDescent="0.25">
      <c r="E32565" s="103"/>
      <c r="F32565" s="104"/>
    </row>
    <row r="32566" spans="5:6" x14ac:dyDescent="0.25">
      <c r="E32566" s="103"/>
      <c r="F32566" s="104"/>
    </row>
    <row r="32567" spans="5:6" x14ac:dyDescent="0.25">
      <c r="E32567" s="103"/>
      <c r="F32567" s="104"/>
    </row>
    <row r="32568" spans="5:6" x14ac:dyDescent="0.25">
      <c r="E32568" s="103"/>
      <c r="F32568" s="104"/>
    </row>
    <row r="32569" spans="5:6" x14ac:dyDescent="0.25">
      <c r="E32569" s="103"/>
      <c r="F32569" s="104"/>
    </row>
    <row r="32570" spans="5:6" x14ac:dyDescent="0.25">
      <c r="E32570" s="103"/>
      <c r="F32570" s="104"/>
    </row>
    <row r="32571" spans="5:6" x14ac:dyDescent="0.25">
      <c r="E32571" s="103"/>
      <c r="F32571" s="104"/>
    </row>
    <row r="32572" spans="5:6" x14ac:dyDescent="0.25">
      <c r="E32572" s="103"/>
      <c r="F32572" s="104"/>
    </row>
    <row r="32573" spans="5:6" x14ac:dyDescent="0.25">
      <c r="E32573" s="103"/>
      <c r="F32573" s="104"/>
    </row>
    <row r="32574" spans="5:6" x14ac:dyDescent="0.25">
      <c r="E32574" s="103"/>
      <c r="F32574" s="104"/>
    </row>
    <row r="32575" spans="5:6" x14ac:dyDescent="0.25">
      <c r="E32575" s="103"/>
      <c r="F32575" s="104"/>
    </row>
    <row r="32576" spans="5:6" x14ac:dyDescent="0.25">
      <c r="E32576" s="103"/>
      <c r="F32576" s="104"/>
    </row>
    <row r="32577" spans="5:6" x14ac:dyDescent="0.25">
      <c r="E32577" s="103"/>
      <c r="F32577" s="104"/>
    </row>
    <row r="32578" spans="5:6" x14ac:dyDescent="0.25">
      <c r="E32578" s="103"/>
      <c r="F32578" s="104"/>
    </row>
    <row r="32579" spans="5:6" x14ac:dyDescent="0.25">
      <c r="E32579" s="103"/>
      <c r="F32579" s="104"/>
    </row>
    <row r="32580" spans="5:6" x14ac:dyDescent="0.25">
      <c r="E32580" s="103"/>
      <c r="F32580" s="104"/>
    </row>
    <row r="32581" spans="5:6" x14ac:dyDescent="0.25">
      <c r="E32581" s="103"/>
      <c r="F32581" s="104"/>
    </row>
    <row r="32582" spans="5:6" x14ac:dyDescent="0.25">
      <c r="E32582" s="103"/>
      <c r="F32582" s="104"/>
    </row>
    <row r="32583" spans="5:6" x14ac:dyDescent="0.25">
      <c r="E32583" s="103"/>
      <c r="F32583" s="104"/>
    </row>
    <row r="32584" spans="5:6" x14ac:dyDescent="0.25">
      <c r="E32584" s="103"/>
      <c r="F32584" s="104"/>
    </row>
    <row r="32585" spans="5:6" x14ac:dyDescent="0.25">
      <c r="E32585" s="103"/>
      <c r="F32585" s="104"/>
    </row>
    <row r="32586" spans="5:6" x14ac:dyDescent="0.25">
      <c r="E32586" s="103"/>
      <c r="F32586" s="104"/>
    </row>
    <row r="32587" spans="5:6" x14ac:dyDescent="0.25">
      <c r="E32587" s="103"/>
      <c r="F32587" s="104"/>
    </row>
    <row r="32588" spans="5:6" x14ac:dyDescent="0.25">
      <c r="E32588" s="103"/>
      <c r="F32588" s="104"/>
    </row>
    <row r="32589" spans="5:6" x14ac:dyDescent="0.25">
      <c r="E32589" s="103"/>
      <c r="F32589" s="104"/>
    </row>
    <row r="32590" spans="5:6" x14ac:dyDescent="0.25">
      <c r="E32590" s="103"/>
      <c r="F32590" s="104"/>
    </row>
    <row r="32591" spans="5:6" x14ac:dyDescent="0.25">
      <c r="E32591" s="103"/>
      <c r="F32591" s="104"/>
    </row>
    <row r="32592" spans="5:6" x14ac:dyDescent="0.25">
      <c r="E32592" s="103"/>
      <c r="F32592" s="104"/>
    </row>
    <row r="32593" spans="5:6" x14ac:dyDescent="0.25">
      <c r="E32593" s="103"/>
      <c r="F32593" s="104"/>
    </row>
    <row r="32594" spans="5:6" x14ac:dyDescent="0.25">
      <c r="E32594" s="103"/>
      <c r="F32594" s="104"/>
    </row>
    <row r="32595" spans="5:6" x14ac:dyDescent="0.25">
      <c r="E32595" s="103"/>
      <c r="F32595" s="104"/>
    </row>
    <row r="32596" spans="5:6" x14ac:dyDescent="0.25">
      <c r="E32596" s="103"/>
      <c r="F32596" s="104"/>
    </row>
    <row r="32597" spans="5:6" x14ac:dyDescent="0.25">
      <c r="E32597" s="103"/>
      <c r="F32597" s="104"/>
    </row>
    <row r="32598" spans="5:6" x14ac:dyDescent="0.25">
      <c r="E32598" s="103"/>
      <c r="F32598" s="104"/>
    </row>
    <row r="32599" spans="5:6" x14ac:dyDescent="0.25">
      <c r="E32599" s="103"/>
      <c r="F32599" s="104"/>
    </row>
    <row r="32600" spans="5:6" x14ac:dyDescent="0.25">
      <c r="E32600" s="103"/>
      <c r="F32600" s="104"/>
    </row>
    <row r="32601" spans="5:6" x14ac:dyDescent="0.25">
      <c r="E32601" s="103"/>
      <c r="F32601" s="104"/>
    </row>
    <row r="32602" spans="5:6" x14ac:dyDescent="0.25">
      <c r="E32602" s="103"/>
      <c r="F32602" s="104"/>
    </row>
    <row r="32603" spans="5:6" x14ac:dyDescent="0.25">
      <c r="E32603" s="103"/>
      <c r="F32603" s="104"/>
    </row>
    <row r="32604" spans="5:6" x14ac:dyDescent="0.25">
      <c r="E32604" s="103"/>
      <c r="F32604" s="104"/>
    </row>
    <row r="32605" spans="5:6" x14ac:dyDescent="0.25">
      <c r="E32605" s="103"/>
      <c r="F32605" s="104"/>
    </row>
    <row r="32606" spans="5:6" x14ac:dyDescent="0.25">
      <c r="E32606" s="103"/>
      <c r="F32606" s="104"/>
    </row>
    <row r="32607" spans="5:6" x14ac:dyDescent="0.25">
      <c r="E32607" s="103"/>
      <c r="F32607" s="104"/>
    </row>
    <row r="32608" spans="5:6" x14ac:dyDescent="0.25">
      <c r="E32608" s="103"/>
      <c r="F32608" s="104"/>
    </row>
    <row r="32609" spans="5:6" x14ac:dyDescent="0.25">
      <c r="E32609" s="103"/>
      <c r="F32609" s="104"/>
    </row>
    <row r="32610" spans="5:6" x14ac:dyDescent="0.25">
      <c r="E32610" s="103"/>
      <c r="F32610" s="104"/>
    </row>
    <row r="32611" spans="5:6" x14ac:dyDescent="0.25">
      <c r="E32611" s="103"/>
      <c r="F32611" s="104"/>
    </row>
    <row r="32612" spans="5:6" x14ac:dyDescent="0.25">
      <c r="E32612" s="103"/>
      <c r="F32612" s="104"/>
    </row>
    <row r="32613" spans="5:6" x14ac:dyDescent="0.25">
      <c r="E32613" s="103"/>
      <c r="F32613" s="104"/>
    </row>
    <row r="32614" spans="5:6" x14ac:dyDescent="0.25">
      <c r="E32614" s="103"/>
      <c r="F32614" s="104"/>
    </row>
    <row r="32615" spans="5:6" x14ac:dyDescent="0.25">
      <c r="E32615" s="103"/>
      <c r="F32615" s="104"/>
    </row>
    <row r="32616" spans="5:6" x14ac:dyDescent="0.25">
      <c r="E32616" s="103"/>
      <c r="F32616" s="104"/>
    </row>
    <row r="32617" spans="5:6" x14ac:dyDescent="0.25">
      <c r="E32617" s="103"/>
      <c r="F32617" s="104"/>
    </row>
    <row r="32618" spans="5:6" x14ac:dyDescent="0.25">
      <c r="E32618" s="103"/>
      <c r="F32618" s="104"/>
    </row>
    <row r="32619" spans="5:6" x14ac:dyDescent="0.25">
      <c r="E32619" s="103"/>
      <c r="F32619" s="104"/>
    </row>
    <row r="32620" spans="5:6" x14ac:dyDescent="0.25">
      <c r="E32620" s="103"/>
      <c r="F32620" s="104"/>
    </row>
    <row r="32621" spans="5:6" x14ac:dyDescent="0.25">
      <c r="E32621" s="103"/>
      <c r="F32621" s="104"/>
    </row>
    <row r="32622" spans="5:6" x14ac:dyDescent="0.25">
      <c r="E32622" s="103"/>
      <c r="F32622" s="104"/>
    </row>
    <row r="32623" spans="5:6" x14ac:dyDescent="0.25">
      <c r="E32623" s="103"/>
      <c r="F32623" s="104"/>
    </row>
    <row r="32624" spans="5:6" x14ac:dyDescent="0.25">
      <c r="E32624" s="103"/>
      <c r="F32624" s="104"/>
    </row>
    <row r="32625" spans="5:6" x14ac:dyDescent="0.25">
      <c r="E32625" s="103"/>
      <c r="F32625" s="104"/>
    </row>
    <row r="32626" spans="5:6" x14ac:dyDescent="0.25">
      <c r="E32626" s="103"/>
      <c r="F32626" s="104"/>
    </row>
    <row r="32627" spans="5:6" x14ac:dyDescent="0.25">
      <c r="E32627" s="103"/>
      <c r="F32627" s="104"/>
    </row>
    <row r="32628" spans="5:6" x14ac:dyDescent="0.25">
      <c r="E32628" s="103"/>
      <c r="F32628" s="104"/>
    </row>
    <row r="32629" spans="5:6" x14ac:dyDescent="0.25">
      <c r="E32629" s="103"/>
      <c r="F32629" s="104"/>
    </row>
    <row r="32630" spans="5:6" x14ac:dyDescent="0.25">
      <c r="E32630" s="103"/>
      <c r="F32630" s="104"/>
    </row>
    <row r="32631" spans="5:6" x14ac:dyDescent="0.25">
      <c r="E32631" s="103"/>
      <c r="F32631" s="104"/>
    </row>
    <row r="32632" spans="5:6" x14ac:dyDescent="0.25">
      <c r="E32632" s="103"/>
      <c r="F32632" s="104"/>
    </row>
    <row r="32633" spans="5:6" x14ac:dyDescent="0.25">
      <c r="E32633" s="103"/>
      <c r="F32633" s="104"/>
    </row>
    <row r="32634" spans="5:6" x14ac:dyDescent="0.25">
      <c r="E32634" s="103"/>
      <c r="F32634" s="104"/>
    </row>
    <row r="32635" spans="5:6" x14ac:dyDescent="0.25">
      <c r="E32635" s="103"/>
      <c r="F32635" s="104"/>
    </row>
    <row r="32636" spans="5:6" x14ac:dyDescent="0.25">
      <c r="E32636" s="103"/>
      <c r="F32636" s="104"/>
    </row>
    <row r="32637" spans="5:6" x14ac:dyDescent="0.25">
      <c r="E32637" s="103"/>
      <c r="F32637" s="104"/>
    </row>
    <row r="32638" spans="5:6" x14ac:dyDescent="0.25">
      <c r="E32638" s="103"/>
      <c r="F32638" s="104"/>
    </row>
    <row r="32639" spans="5:6" x14ac:dyDescent="0.25">
      <c r="E32639" s="103"/>
      <c r="F32639" s="104"/>
    </row>
    <row r="32640" spans="5:6" x14ac:dyDescent="0.25">
      <c r="E32640" s="103"/>
      <c r="F32640" s="104"/>
    </row>
    <row r="32641" spans="5:6" x14ac:dyDescent="0.25">
      <c r="E32641" s="103"/>
      <c r="F32641" s="104"/>
    </row>
    <row r="32642" spans="5:6" x14ac:dyDescent="0.25">
      <c r="E32642" s="103"/>
      <c r="F32642" s="104"/>
    </row>
    <row r="32643" spans="5:6" x14ac:dyDescent="0.25">
      <c r="E32643" s="103"/>
      <c r="F32643" s="104"/>
    </row>
    <row r="32644" spans="5:6" x14ac:dyDescent="0.25">
      <c r="E32644" s="103"/>
      <c r="F32644" s="104"/>
    </row>
    <row r="32645" spans="5:6" x14ac:dyDescent="0.25">
      <c r="E32645" s="103"/>
      <c r="F32645" s="104"/>
    </row>
    <row r="32646" spans="5:6" x14ac:dyDescent="0.25">
      <c r="E32646" s="103"/>
      <c r="F32646" s="104"/>
    </row>
    <row r="32647" spans="5:6" x14ac:dyDescent="0.25">
      <c r="E32647" s="103"/>
      <c r="F32647" s="104"/>
    </row>
    <row r="32648" spans="5:6" x14ac:dyDescent="0.25">
      <c r="E32648" s="103"/>
      <c r="F32648" s="104"/>
    </row>
    <row r="32649" spans="5:6" x14ac:dyDescent="0.25">
      <c r="E32649" s="103"/>
      <c r="F32649" s="104"/>
    </row>
    <row r="32650" spans="5:6" x14ac:dyDescent="0.25">
      <c r="E32650" s="103"/>
      <c r="F32650" s="104"/>
    </row>
    <row r="32651" spans="5:6" x14ac:dyDescent="0.25">
      <c r="E32651" s="103"/>
      <c r="F32651" s="104"/>
    </row>
    <row r="32652" spans="5:6" x14ac:dyDescent="0.25">
      <c r="E32652" s="103"/>
      <c r="F32652" s="104"/>
    </row>
    <row r="32653" spans="5:6" x14ac:dyDescent="0.25">
      <c r="E32653" s="103"/>
      <c r="F32653" s="104"/>
    </row>
    <row r="32654" spans="5:6" x14ac:dyDescent="0.25">
      <c r="E32654" s="103"/>
      <c r="F32654" s="104"/>
    </row>
    <row r="32655" spans="5:6" x14ac:dyDescent="0.25">
      <c r="E32655" s="103"/>
      <c r="F32655" s="104"/>
    </row>
    <row r="32656" spans="5:6" x14ac:dyDescent="0.25">
      <c r="E32656" s="103"/>
      <c r="F32656" s="104"/>
    </row>
    <row r="32657" spans="5:6" x14ac:dyDescent="0.25">
      <c r="E32657" s="103"/>
      <c r="F32657" s="104"/>
    </row>
    <row r="32658" spans="5:6" x14ac:dyDescent="0.25">
      <c r="E32658" s="103"/>
      <c r="F32658" s="104"/>
    </row>
    <row r="32659" spans="5:6" x14ac:dyDescent="0.25">
      <c r="E32659" s="103"/>
      <c r="F32659" s="104"/>
    </row>
    <row r="32660" spans="5:6" x14ac:dyDescent="0.25">
      <c r="E32660" s="103"/>
      <c r="F32660" s="104"/>
    </row>
    <row r="32661" spans="5:6" x14ac:dyDescent="0.25">
      <c r="E32661" s="103"/>
      <c r="F32661" s="104"/>
    </row>
    <row r="32662" spans="5:6" x14ac:dyDescent="0.25">
      <c r="E32662" s="103"/>
      <c r="F32662" s="104"/>
    </row>
    <row r="32663" spans="5:6" x14ac:dyDescent="0.25">
      <c r="E32663" s="103"/>
      <c r="F32663" s="104"/>
    </row>
    <row r="32664" spans="5:6" x14ac:dyDescent="0.25">
      <c r="E32664" s="103"/>
      <c r="F32664" s="104"/>
    </row>
    <row r="32665" spans="5:6" x14ac:dyDescent="0.25">
      <c r="E32665" s="103"/>
      <c r="F32665" s="104"/>
    </row>
    <row r="32666" spans="5:6" x14ac:dyDescent="0.25">
      <c r="E32666" s="103"/>
      <c r="F32666" s="104"/>
    </row>
    <row r="32667" spans="5:6" x14ac:dyDescent="0.25">
      <c r="E32667" s="103"/>
      <c r="F32667" s="104"/>
    </row>
    <row r="32668" spans="5:6" x14ac:dyDescent="0.25">
      <c r="E32668" s="103"/>
      <c r="F32668" s="104"/>
    </row>
    <row r="32669" spans="5:6" x14ac:dyDescent="0.25">
      <c r="E32669" s="103"/>
      <c r="F32669" s="104"/>
    </row>
    <row r="32670" spans="5:6" x14ac:dyDescent="0.25">
      <c r="E32670" s="103"/>
      <c r="F32670" s="104"/>
    </row>
    <row r="32671" spans="5:6" x14ac:dyDescent="0.25">
      <c r="E32671" s="103"/>
      <c r="F32671" s="104"/>
    </row>
    <row r="32672" spans="5:6" x14ac:dyDescent="0.25">
      <c r="E32672" s="103"/>
      <c r="F32672" s="104"/>
    </row>
    <row r="32673" spans="5:6" x14ac:dyDescent="0.25">
      <c r="E32673" s="103"/>
      <c r="F32673" s="104"/>
    </row>
    <row r="32674" spans="5:6" x14ac:dyDescent="0.25">
      <c r="E32674" s="103"/>
      <c r="F32674" s="104"/>
    </row>
    <row r="32675" spans="5:6" x14ac:dyDescent="0.25">
      <c r="E32675" s="103"/>
      <c r="F32675" s="104"/>
    </row>
    <row r="32676" spans="5:6" x14ac:dyDescent="0.25">
      <c r="E32676" s="103"/>
      <c r="F32676" s="104"/>
    </row>
    <row r="32677" spans="5:6" x14ac:dyDescent="0.25">
      <c r="E32677" s="103"/>
      <c r="F32677" s="104"/>
    </row>
    <row r="32678" spans="5:6" x14ac:dyDescent="0.25">
      <c r="E32678" s="103"/>
      <c r="F32678" s="104"/>
    </row>
    <row r="32679" spans="5:6" x14ac:dyDescent="0.25">
      <c r="E32679" s="103"/>
      <c r="F32679" s="104"/>
    </row>
    <row r="32680" spans="5:6" x14ac:dyDescent="0.25">
      <c r="E32680" s="103"/>
      <c r="F32680" s="104"/>
    </row>
    <row r="32681" spans="5:6" x14ac:dyDescent="0.25">
      <c r="E32681" s="103"/>
      <c r="F32681" s="104"/>
    </row>
    <row r="32682" spans="5:6" x14ac:dyDescent="0.25">
      <c r="E32682" s="103"/>
      <c r="F32682" s="104"/>
    </row>
    <row r="32683" spans="5:6" x14ac:dyDescent="0.25">
      <c r="E32683" s="103"/>
      <c r="F32683" s="104"/>
    </row>
    <row r="32684" spans="5:6" x14ac:dyDescent="0.25">
      <c r="E32684" s="103"/>
      <c r="F32684" s="104"/>
    </row>
    <row r="32685" spans="5:6" x14ac:dyDescent="0.25">
      <c r="E32685" s="103"/>
      <c r="F32685" s="104"/>
    </row>
    <row r="32686" spans="5:6" x14ac:dyDescent="0.25">
      <c r="E32686" s="103"/>
      <c r="F32686" s="104"/>
    </row>
    <row r="32687" spans="5:6" x14ac:dyDescent="0.25">
      <c r="E32687" s="103"/>
      <c r="F32687" s="104"/>
    </row>
    <row r="32688" spans="5:6" x14ac:dyDescent="0.25">
      <c r="E32688" s="103"/>
      <c r="F32688" s="104"/>
    </row>
    <row r="32689" spans="5:6" x14ac:dyDescent="0.25">
      <c r="E32689" s="103"/>
      <c r="F32689" s="104"/>
    </row>
    <row r="32690" spans="5:6" x14ac:dyDescent="0.25">
      <c r="E32690" s="103"/>
      <c r="F32690" s="104"/>
    </row>
    <row r="32691" spans="5:6" x14ac:dyDescent="0.25">
      <c r="E32691" s="103"/>
      <c r="F32691" s="104"/>
    </row>
    <row r="32692" spans="5:6" x14ac:dyDescent="0.25">
      <c r="E32692" s="103"/>
      <c r="F32692" s="104"/>
    </row>
    <row r="32693" spans="5:6" x14ac:dyDescent="0.25">
      <c r="E32693" s="103"/>
      <c r="F32693" s="104"/>
    </row>
    <row r="32694" spans="5:6" x14ac:dyDescent="0.25">
      <c r="E32694" s="103"/>
      <c r="F32694" s="104"/>
    </row>
    <row r="32695" spans="5:6" x14ac:dyDescent="0.25">
      <c r="E32695" s="103"/>
      <c r="F32695" s="104"/>
    </row>
    <row r="32696" spans="5:6" x14ac:dyDescent="0.25">
      <c r="E32696" s="103"/>
      <c r="F32696" s="104"/>
    </row>
    <row r="32697" spans="5:6" x14ac:dyDescent="0.25">
      <c r="E32697" s="103"/>
      <c r="F32697" s="104"/>
    </row>
    <row r="32698" spans="5:6" x14ac:dyDescent="0.25">
      <c r="E32698" s="103"/>
      <c r="F32698" s="104"/>
    </row>
    <row r="32699" spans="5:6" x14ac:dyDescent="0.25">
      <c r="E32699" s="103"/>
      <c r="F32699" s="104"/>
    </row>
    <row r="32700" spans="5:6" x14ac:dyDescent="0.25">
      <c r="E32700" s="103"/>
      <c r="F32700" s="104"/>
    </row>
    <row r="32701" spans="5:6" x14ac:dyDescent="0.25">
      <c r="E32701" s="103"/>
      <c r="F32701" s="104"/>
    </row>
    <row r="32702" spans="5:6" x14ac:dyDescent="0.25">
      <c r="E32702" s="103"/>
      <c r="F32702" s="104"/>
    </row>
    <row r="32703" spans="5:6" x14ac:dyDescent="0.25">
      <c r="E32703" s="103"/>
      <c r="F32703" s="104"/>
    </row>
    <row r="32704" spans="5:6" x14ac:dyDescent="0.25">
      <c r="E32704" s="103"/>
      <c r="F32704" s="104"/>
    </row>
    <row r="32705" spans="5:6" x14ac:dyDescent="0.25">
      <c r="E32705" s="103"/>
      <c r="F32705" s="104"/>
    </row>
    <row r="32706" spans="5:6" x14ac:dyDescent="0.25">
      <c r="E32706" s="103"/>
      <c r="F32706" s="104"/>
    </row>
    <row r="32707" spans="5:6" x14ac:dyDescent="0.25">
      <c r="E32707" s="103"/>
      <c r="F32707" s="104"/>
    </row>
    <row r="32708" spans="5:6" x14ac:dyDescent="0.25">
      <c r="E32708" s="103"/>
      <c r="F32708" s="104"/>
    </row>
    <row r="32709" spans="5:6" x14ac:dyDescent="0.25">
      <c r="E32709" s="103"/>
      <c r="F32709" s="104"/>
    </row>
    <row r="32710" spans="5:6" x14ac:dyDescent="0.25">
      <c r="E32710" s="103"/>
      <c r="F32710" s="104"/>
    </row>
    <row r="32711" spans="5:6" x14ac:dyDescent="0.25">
      <c r="E32711" s="103"/>
      <c r="F32711" s="104"/>
    </row>
    <row r="32712" spans="5:6" x14ac:dyDescent="0.25">
      <c r="E32712" s="103"/>
      <c r="F32712" s="104"/>
    </row>
    <row r="32713" spans="5:6" x14ac:dyDescent="0.25">
      <c r="E32713" s="103"/>
      <c r="F32713" s="104"/>
    </row>
    <row r="32714" spans="5:6" x14ac:dyDescent="0.25">
      <c r="E32714" s="103"/>
      <c r="F32714" s="104"/>
    </row>
    <row r="32715" spans="5:6" x14ac:dyDescent="0.25">
      <c r="E32715" s="103"/>
      <c r="F32715" s="104"/>
    </row>
    <row r="32716" spans="5:6" x14ac:dyDescent="0.25">
      <c r="E32716" s="103"/>
      <c r="F32716" s="104"/>
    </row>
    <row r="32717" spans="5:6" x14ac:dyDescent="0.25">
      <c r="E32717" s="103"/>
      <c r="F32717" s="104"/>
    </row>
    <row r="32718" spans="5:6" x14ac:dyDescent="0.25">
      <c r="E32718" s="103"/>
      <c r="F32718" s="104"/>
    </row>
    <row r="32719" spans="5:6" x14ac:dyDescent="0.25">
      <c r="E32719" s="103"/>
      <c r="F32719" s="104"/>
    </row>
    <row r="32720" spans="5:6" x14ac:dyDescent="0.25">
      <c r="E32720" s="103"/>
      <c r="F32720" s="104"/>
    </row>
    <row r="32721" spans="5:6" x14ac:dyDescent="0.25">
      <c r="E32721" s="103"/>
      <c r="F32721" s="104"/>
    </row>
    <row r="32722" spans="5:6" x14ac:dyDescent="0.25">
      <c r="E32722" s="103"/>
      <c r="F32722" s="104"/>
    </row>
    <row r="32723" spans="5:6" x14ac:dyDescent="0.25">
      <c r="E32723" s="103"/>
      <c r="F32723" s="104"/>
    </row>
    <row r="32724" spans="5:6" x14ac:dyDescent="0.25">
      <c r="E32724" s="103"/>
      <c r="F32724" s="104"/>
    </row>
    <row r="32725" spans="5:6" x14ac:dyDescent="0.25">
      <c r="E32725" s="103"/>
      <c r="F32725" s="104"/>
    </row>
    <row r="32726" spans="5:6" x14ac:dyDescent="0.25">
      <c r="E32726" s="103"/>
      <c r="F32726" s="104"/>
    </row>
    <row r="32727" spans="5:6" x14ac:dyDescent="0.25">
      <c r="E32727" s="103"/>
      <c r="F32727" s="104"/>
    </row>
    <row r="32728" spans="5:6" x14ac:dyDescent="0.25">
      <c r="E32728" s="103"/>
      <c r="F32728" s="104"/>
    </row>
    <row r="32729" spans="5:6" x14ac:dyDescent="0.25">
      <c r="E32729" s="103"/>
      <c r="F32729" s="104"/>
    </row>
    <row r="32730" spans="5:6" x14ac:dyDescent="0.25">
      <c r="E32730" s="103"/>
      <c r="F32730" s="104"/>
    </row>
    <row r="32731" spans="5:6" x14ac:dyDescent="0.25">
      <c r="E32731" s="103"/>
      <c r="F32731" s="104"/>
    </row>
    <row r="32732" spans="5:6" x14ac:dyDescent="0.25">
      <c r="E32732" s="103"/>
      <c r="F32732" s="104"/>
    </row>
    <row r="32733" spans="5:6" x14ac:dyDescent="0.25">
      <c r="E32733" s="103"/>
      <c r="F32733" s="104"/>
    </row>
    <row r="32734" spans="5:6" x14ac:dyDescent="0.25">
      <c r="E32734" s="103"/>
      <c r="F32734" s="104"/>
    </row>
    <row r="32735" spans="5:6" x14ac:dyDescent="0.25">
      <c r="E32735" s="103"/>
      <c r="F32735" s="104"/>
    </row>
    <row r="32736" spans="5:6" x14ac:dyDescent="0.25">
      <c r="E32736" s="103"/>
      <c r="F32736" s="104"/>
    </row>
    <row r="32737" spans="5:6" x14ac:dyDescent="0.25">
      <c r="E32737" s="103"/>
      <c r="F32737" s="104"/>
    </row>
    <row r="32738" spans="5:6" x14ac:dyDescent="0.25">
      <c r="E32738" s="103"/>
      <c r="F32738" s="104"/>
    </row>
    <row r="32739" spans="5:6" x14ac:dyDescent="0.25">
      <c r="E32739" s="103"/>
      <c r="F32739" s="104"/>
    </row>
    <row r="32740" spans="5:6" x14ac:dyDescent="0.25">
      <c r="E32740" s="103"/>
      <c r="F32740" s="104"/>
    </row>
    <row r="32741" spans="5:6" x14ac:dyDescent="0.25">
      <c r="E32741" s="103"/>
      <c r="F32741" s="104"/>
    </row>
    <row r="32742" spans="5:6" x14ac:dyDescent="0.25">
      <c r="E32742" s="103"/>
      <c r="F32742" s="104"/>
    </row>
    <row r="32743" spans="5:6" x14ac:dyDescent="0.25">
      <c r="E32743" s="103"/>
      <c r="F32743" s="104"/>
    </row>
    <row r="32744" spans="5:6" x14ac:dyDescent="0.25">
      <c r="E32744" s="103"/>
      <c r="F32744" s="104"/>
    </row>
    <row r="32745" spans="5:6" x14ac:dyDescent="0.25">
      <c r="E32745" s="103"/>
      <c r="F32745" s="104"/>
    </row>
    <row r="32746" spans="5:6" x14ac:dyDescent="0.25">
      <c r="E32746" s="103"/>
      <c r="F32746" s="104"/>
    </row>
    <row r="32747" spans="5:6" x14ac:dyDescent="0.25">
      <c r="E32747" s="103"/>
      <c r="F32747" s="104"/>
    </row>
    <row r="32748" spans="5:6" x14ac:dyDescent="0.25">
      <c r="E32748" s="103"/>
      <c r="F32748" s="104"/>
    </row>
    <row r="32749" spans="5:6" x14ac:dyDescent="0.25">
      <c r="E32749" s="103"/>
      <c r="F32749" s="104"/>
    </row>
    <row r="32750" spans="5:6" x14ac:dyDescent="0.25">
      <c r="E32750" s="103"/>
      <c r="F32750" s="104"/>
    </row>
    <row r="32751" spans="5:6" x14ac:dyDescent="0.25">
      <c r="E32751" s="103"/>
      <c r="F32751" s="104"/>
    </row>
    <row r="32752" spans="5:6" x14ac:dyDescent="0.25">
      <c r="E32752" s="103"/>
      <c r="F32752" s="104"/>
    </row>
    <row r="32753" spans="5:6" x14ac:dyDescent="0.25">
      <c r="E32753" s="103"/>
      <c r="F32753" s="104"/>
    </row>
    <row r="32754" spans="5:6" x14ac:dyDescent="0.25">
      <c r="E32754" s="103"/>
      <c r="F32754" s="104"/>
    </row>
    <row r="32755" spans="5:6" x14ac:dyDescent="0.25">
      <c r="E32755" s="103"/>
      <c r="F32755" s="104"/>
    </row>
    <row r="32756" spans="5:6" x14ac:dyDescent="0.25">
      <c r="E32756" s="103"/>
      <c r="F32756" s="104"/>
    </row>
    <row r="32757" spans="5:6" x14ac:dyDescent="0.25">
      <c r="E32757" s="103"/>
      <c r="F32757" s="104"/>
    </row>
    <row r="32758" spans="5:6" x14ac:dyDescent="0.25">
      <c r="E32758" s="103"/>
      <c r="F32758" s="104"/>
    </row>
    <row r="32759" spans="5:6" x14ac:dyDescent="0.25">
      <c r="E32759" s="103"/>
      <c r="F32759" s="104"/>
    </row>
    <row r="32760" spans="5:6" x14ac:dyDescent="0.25">
      <c r="E32760" s="103"/>
      <c r="F32760" s="104"/>
    </row>
    <row r="32761" spans="5:6" x14ac:dyDescent="0.25">
      <c r="E32761" s="103"/>
      <c r="F32761" s="104"/>
    </row>
    <row r="32762" spans="5:6" x14ac:dyDescent="0.25">
      <c r="E32762" s="103"/>
      <c r="F32762" s="104"/>
    </row>
    <row r="32763" spans="5:6" x14ac:dyDescent="0.25">
      <c r="E32763" s="103"/>
      <c r="F32763" s="104"/>
    </row>
    <row r="32764" spans="5:6" x14ac:dyDescent="0.25">
      <c r="E32764" s="103"/>
      <c r="F32764" s="104"/>
    </row>
    <row r="32765" spans="5:6" x14ac:dyDescent="0.25">
      <c r="E32765" s="103"/>
      <c r="F32765" s="104"/>
    </row>
    <row r="32766" spans="5:6" x14ac:dyDescent="0.25">
      <c r="E32766" s="103"/>
      <c r="F32766" s="104"/>
    </row>
    <row r="32767" spans="5:6" x14ac:dyDescent="0.25">
      <c r="E32767" s="103"/>
      <c r="F32767" s="104"/>
    </row>
    <row r="32768" spans="5:6" x14ac:dyDescent="0.25">
      <c r="E32768" s="103"/>
      <c r="F32768" s="104"/>
    </row>
    <row r="32769" spans="5:6" x14ac:dyDescent="0.25">
      <c r="E32769" s="103"/>
      <c r="F32769" s="104"/>
    </row>
    <row r="32770" spans="5:6" x14ac:dyDescent="0.25">
      <c r="E32770" s="103"/>
      <c r="F32770" s="104"/>
    </row>
    <row r="32771" spans="5:6" x14ac:dyDescent="0.25">
      <c r="E32771" s="103"/>
      <c r="F32771" s="104"/>
    </row>
    <row r="32772" spans="5:6" x14ac:dyDescent="0.25">
      <c r="E32772" s="103"/>
      <c r="F32772" s="104"/>
    </row>
    <row r="32773" spans="5:6" x14ac:dyDescent="0.25">
      <c r="E32773" s="103"/>
      <c r="F32773" s="104"/>
    </row>
    <row r="32774" spans="5:6" x14ac:dyDescent="0.25">
      <c r="E32774" s="103"/>
      <c r="F32774" s="104"/>
    </row>
    <row r="32775" spans="5:6" x14ac:dyDescent="0.25">
      <c r="E32775" s="103"/>
      <c r="F32775" s="104"/>
    </row>
    <row r="32776" spans="5:6" x14ac:dyDescent="0.25">
      <c r="E32776" s="103"/>
      <c r="F32776" s="104"/>
    </row>
    <row r="32777" spans="5:6" x14ac:dyDescent="0.25">
      <c r="E32777" s="103"/>
      <c r="F32777" s="104"/>
    </row>
    <row r="32778" spans="5:6" x14ac:dyDescent="0.25">
      <c r="E32778" s="103"/>
      <c r="F32778" s="104"/>
    </row>
    <row r="32779" spans="5:6" x14ac:dyDescent="0.25">
      <c r="E32779" s="103"/>
      <c r="F32779" s="104"/>
    </row>
    <row r="32780" spans="5:6" x14ac:dyDescent="0.25">
      <c r="E32780" s="103"/>
      <c r="F32780" s="104"/>
    </row>
    <row r="32781" spans="5:6" x14ac:dyDescent="0.25">
      <c r="E32781" s="103"/>
      <c r="F32781" s="104"/>
    </row>
    <row r="32782" spans="5:6" x14ac:dyDescent="0.25">
      <c r="E32782" s="103"/>
      <c r="F32782" s="104"/>
    </row>
    <row r="32783" spans="5:6" x14ac:dyDescent="0.25">
      <c r="E32783" s="103"/>
      <c r="F32783" s="104"/>
    </row>
    <row r="32784" spans="5:6" x14ac:dyDescent="0.25">
      <c r="E32784" s="103"/>
      <c r="F32784" s="104"/>
    </row>
    <row r="32785" spans="5:6" x14ac:dyDescent="0.25">
      <c r="E32785" s="103"/>
      <c r="F32785" s="104"/>
    </row>
    <row r="32786" spans="5:6" x14ac:dyDescent="0.25">
      <c r="E32786" s="103"/>
      <c r="F32786" s="104"/>
    </row>
    <row r="32787" spans="5:6" x14ac:dyDescent="0.25">
      <c r="E32787" s="103"/>
      <c r="F32787" s="104"/>
    </row>
    <row r="32788" spans="5:6" x14ac:dyDescent="0.25">
      <c r="E32788" s="103"/>
      <c r="F32788" s="104"/>
    </row>
    <row r="32789" spans="5:6" x14ac:dyDescent="0.25">
      <c r="E32789" s="103"/>
      <c r="F32789" s="104"/>
    </row>
    <row r="32790" spans="5:6" x14ac:dyDescent="0.25">
      <c r="E32790" s="103"/>
      <c r="F32790" s="104"/>
    </row>
    <row r="32791" spans="5:6" x14ac:dyDescent="0.25">
      <c r="E32791" s="103"/>
      <c r="F32791" s="104"/>
    </row>
    <row r="32792" spans="5:6" x14ac:dyDescent="0.25">
      <c r="E32792" s="103"/>
      <c r="F32792" s="104"/>
    </row>
    <row r="32793" spans="5:6" x14ac:dyDescent="0.25">
      <c r="E32793" s="103"/>
      <c r="F32793" s="104"/>
    </row>
    <row r="32794" spans="5:6" x14ac:dyDescent="0.25">
      <c r="E32794" s="103"/>
      <c r="F32794" s="104"/>
    </row>
    <row r="32795" spans="5:6" x14ac:dyDescent="0.25">
      <c r="E32795" s="103"/>
      <c r="F32795" s="104"/>
    </row>
    <row r="32796" spans="5:6" x14ac:dyDescent="0.25">
      <c r="E32796" s="103"/>
      <c r="F32796" s="104"/>
    </row>
    <row r="32797" spans="5:6" x14ac:dyDescent="0.25">
      <c r="E32797" s="103"/>
      <c r="F32797" s="104"/>
    </row>
    <row r="32798" spans="5:6" x14ac:dyDescent="0.25">
      <c r="E32798" s="103"/>
      <c r="F32798" s="104"/>
    </row>
    <row r="32799" spans="5:6" x14ac:dyDescent="0.25">
      <c r="E32799" s="103"/>
      <c r="F32799" s="104"/>
    </row>
    <row r="32800" spans="5:6" x14ac:dyDescent="0.25">
      <c r="E32800" s="103"/>
      <c r="F32800" s="104"/>
    </row>
    <row r="32801" spans="5:6" x14ac:dyDescent="0.25">
      <c r="E32801" s="103"/>
      <c r="F32801" s="104"/>
    </row>
    <row r="32802" spans="5:6" x14ac:dyDescent="0.25">
      <c r="E32802" s="103"/>
      <c r="F32802" s="104"/>
    </row>
    <row r="32803" spans="5:6" x14ac:dyDescent="0.25">
      <c r="E32803" s="103"/>
      <c r="F32803" s="104"/>
    </row>
    <row r="32804" spans="5:6" x14ac:dyDescent="0.25">
      <c r="E32804" s="103"/>
      <c r="F32804" s="104"/>
    </row>
    <row r="32805" spans="5:6" x14ac:dyDescent="0.25">
      <c r="E32805" s="103"/>
      <c r="F32805" s="104"/>
    </row>
    <row r="32806" spans="5:6" x14ac:dyDescent="0.25">
      <c r="E32806" s="103"/>
      <c r="F32806" s="104"/>
    </row>
    <row r="32807" spans="5:6" x14ac:dyDescent="0.25">
      <c r="E32807" s="103"/>
      <c r="F32807" s="104"/>
    </row>
    <row r="32808" spans="5:6" x14ac:dyDescent="0.25">
      <c r="E32808" s="103"/>
      <c r="F32808" s="104"/>
    </row>
    <row r="32809" spans="5:6" x14ac:dyDescent="0.25">
      <c r="E32809" s="103"/>
      <c r="F32809" s="104"/>
    </row>
    <row r="32810" spans="5:6" x14ac:dyDescent="0.25">
      <c r="E32810" s="103"/>
      <c r="F32810" s="104"/>
    </row>
    <row r="32811" spans="5:6" x14ac:dyDescent="0.25">
      <c r="E32811" s="103"/>
      <c r="F32811" s="104"/>
    </row>
    <row r="32812" spans="5:6" x14ac:dyDescent="0.25">
      <c r="E32812" s="103"/>
      <c r="F32812" s="104"/>
    </row>
    <row r="32813" spans="5:6" x14ac:dyDescent="0.25">
      <c r="E32813" s="103"/>
      <c r="F32813" s="104"/>
    </row>
    <row r="32814" spans="5:6" x14ac:dyDescent="0.25">
      <c r="E32814" s="103"/>
      <c r="F32814" s="104"/>
    </row>
    <row r="32815" spans="5:6" x14ac:dyDescent="0.25">
      <c r="E32815" s="103"/>
      <c r="F32815" s="104"/>
    </row>
    <row r="32816" spans="5:6" x14ac:dyDescent="0.25">
      <c r="E32816" s="103"/>
      <c r="F32816" s="104"/>
    </row>
    <row r="32817" spans="5:6" x14ac:dyDescent="0.25">
      <c r="E32817" s="103"/>
      <c r="F32817" s="104"/>
    </row>
    <row r="32818" spans="5:6" x14ac:dyDescent="0.25">
      <c r="E32818" s="103"/>
      <c r="F32818" s="104"/>
    </row>
    <row r="32819" spans="5:6" x14ac:dyDescent="0.25">
      <c r="E32819" s="103"/>
      <c r="F32819" s="104"/>
    </row>
    <row r="32820" spans="5:6" x14ac:dyDescent="0.25">
      <c r="E32820" s="103"/>
      <c r="F32820" s="104"/>
    </row>
    <row r="32821" spans="5:6" x14ac:dyDescent="0.25">
      <c r="E32821" s="103"/>
      <c r="F32821" s="104"/>
    </row>
    <row r="32822" spans="5:6" x14ac:dyDescent="0.25">
      <c r="E32822" s="103"/>
      <c r="F32822" s="104"/>
    </row>
    <row r="32823" spans="5:6" x14ac:dyDescent="0.25">
      <c r="E32823" s="103"/>
      <c r="F32823" s="104"/>
    </row>
    <row r="32824" spans="5:6" x14ac:dyDescent="0.25">
      <c r="E32824" s="103"/>
      <c r="F32824" s="104"/>
    </row>
    <row r="32825" spans="5:6" x14ac:dyDescent="0.25">
      <c r="E32825" s="103"/>
      <c r="F32825" s="104"/>
    </row>
    <row r="32826" spans="5:6" x14ac:dyDescent="0.25">
      <c r="E32826" s="103"/>
      <c r="F32826" s="104"/>
    </row>
    <row r="32827" spans="5:6" x14ac:dyDescent="0.25">
      <c r="E32827" s="103"/>
      <c r="F32827" s="104"/>
    </row>
    <row r="32828" spans="5:6" x14ac:dyDescent="0.25">
      <c r="E32828" s="103"/>
      <c r="F32828" s="104"/>
    </row>
    <row r="32829" spans="5:6" x14ac:dyDescent="0.25">
      <c r="E32829" s="103"/>
      <c r="F32829" s="104"/>
    </row>
    <row r="32830" spans="5:6" x14ac:dyDescent="0.25">
      <c r="E32830" s="103"/>
      <c r="F32830" s="104"/>
    </row>
    <row r="32831" spans="5:6" x14ac:dyDescent="0.25">
      <c r="E32831" s="103"/>
      <c r="F32831" s="104"/>
    </row>
    <row r="32832" spans="5:6" x14ac:dyDescent="0.25">
      <c r="E32832" s="103"/>
      <c r="F32832" s="104"/>
    </row>
    <row r="32833" spans="5:6" x14ac:dyDescent="0.25">
      <c r="E32833" s="103"/>
      <c r="F32833" s="104"/>
    </row>
    <row r="32834" spans="5:6" x14ac:dyDescent="0.25">
      <c r="E32834" s="103"/>
      <c r="F32834" s="104"/>
    </row>
    <row r="32835" spans="5:6" x14ac:dyDescent="0.25">
      <c r="E32835" s="103"/>
      <c r="F32835" s="104"/>
    </row>
    <row r="32836" spans="5:6" x14ac:dyDescent="0.25">
      <c r="E32836" s="103"/>
      <c r="F32836" s="104"/>
    </row>
    <row r="32837" spans="5:6" x14ac:dyDescent="0.25">
      <c r="E32837" s="103"/>
      <c r="F32837" s="104"/>
    </row>
    <row r="32838" spans="5:6" x14ac:dyDescent="0.25">
      <c r="E32838" s="103"/>
      <c r="F32838" s="104"/>
    </row>
    <row r="32839" spans="5:6" x14ac:dyDescent="0.25">
      <c r="E32839" s="103"/>
      <c r="F32839" s="104"/>
    </row>
    <row r="32840" spans="5:6" x14ac:dyDescent="0.25">
      <c r="E32840" s="103"/>
      <c r="F32840" s="104"/>
    </row>
    <row r="32841" spans="5:6" x14ac:dyDescent="0.25">
      <c r="E32841" s="103"/>
      <c r="F32841" s="104"/>
    </row>
    <row r="32842" spans="5:6" x14ac:dyDescent="0.25">
      <c r="E32842" s="103"/>
      <c r="F32842" s="104"/>
    </row>
    <row r="32843" spans="5:6" x14ac:dyDescent="0.25">
      <c r="E32843" s="103"/>
      <c r="F32843" s="104"/>
    </row>
    <row r="32844" spans="5:6" x14ac:dyDescent="0.25">
      <c r="E32844" s="103"/>
      <c r="F32844" s="104"/>
    </row>
    <row r="32845" spans="5:6" x14ac:dyDescent="0.25">
      <c r="E32845" s="103"/>
      <c r="F32845" s="104"/>
    </row>
    <row r="32846" spans="5:6" x14ac:dyDescent="0.25">
      <c r="E32846" s="103"/>
      <c r="F32846" s="104"/>
    </row>
    <row r="32847" spans="5:6" x14ac:dyDescent="0.25">
      <c r="E32847" s="103"/>
      <c r="F32847" s="104"/>
    </row>
    <row r="32848" spans="5:6" x14ac:dyDescent="0.25">
      <c r="E32848" s="103"/>
      <c r="F32848" s="104"/>
    </row>
    <row r="32849" spans="5:6" x14ac:dyDescent="0.25">
      <c r="E32849" s="103"/>
      <c r="F32849" s="104"/>
    </row>
    <row r="32850" spans="5:6" x14ac:dyDescent="0.25">
      <c r="E32850" s="103"/>
      <c r="F32850" s="104"/>
    </row>
    <row r="32851" spans="5:6" x14ac:dyDescent="0.25">
      <c r="E32851" s="103"/>
      <c r="F32851" s="104"/>
    </row>
    <row r="32852" spans="5:6" x14ac:dyDescent="0.25">
      <c r="E32852" s="103"/>
      <c r="F32852" s="104"/>
    </row>
    <row r="32853" spans="5:6" x14ac:dyDescent="0.25">
      <c r="E32853" s="103"/>
      <c r="F32853" s="104"/>
    </row>
    <row r="32854" spans="5:6" x14ac:dyDescent="0.25">
      <c r="E32854" s="103"/>
      <c r="F32854" s="104"/>
    </row>
    <row r="32855" spans="5:6" x14ac:dyDescent="0.25">
      <c r="E32855" s="103"/>
      <c r="F32855" s="104"/>
    </row>
    <row r="32856" spans="5:6" x14ac:dyDescent="0.25">
      <c r="E32856" s="103"/>
      <c r="F32856" s="104"/>
    </row>
    <row r="32857" spans="5:6" x14ac:dyDescent="0.25">
      <c r="E32857" s="103"/>
      <c r="F32857" s="104"/>
    </row>
    <row r="32858" spans="5:6" x14ac:dyDescent="0.25">
      <c r="E32858" s="103"/>
      <c r="F32858" s="104"/>
    </row>
    <row r="32859" spans="5:6" x14ac:dyDescent="0.25">
      <c r="E32859" s="103"/>
      <c r="F32859" s="104"/>
    </row>
    <row r="32860" spans="5:6" x14ac:dyDescent="0.25">
      <c r="E32860" s="103"/>
      <c r="F32860" s="104"/>
    </row>
    <row r="32861" spans="5:6" x14ac:dyDescent="0.25">
      <c r="E32861" s="103"/>
      <c r="F32861" s="104"/>
    </row>
    <row r="32862" spans="5:6" x14ac:dyDescent="0.25">
      <c r="E32862" s="103"/>
      <c r="F32862" s="104"/>
    </row>
    <row r="32863" spans="5:6" x14ac:dyDescent="0.25">
      <c r="E32863" s="103"/>
      <c r="F32863" s="104"/>
    </row>
    <row r="32864" spans="5:6" x14ac:dyDescent="0.25">
      <c r="E32864" s="103"/>
      <c r="F32864" s="104"/>
    </row>
    <row r="32865" spans="5:6" x14ac:dyDescent="0.25">
      <c r="E32865" s="103"/>
      <c r="F32865" s="104"/>
    </row>
    <row r="32866" spans="5:6" x14ac:dyDescent="0.25">
      <c r="E32866" s="103"/>
      <c r="F32866" s="104"/>
    </row>
    <row r="32867" spans="5:6" x14ac:dyDescent="0.25">
      <c r="E32867" s="103"/>
      <c r="F32867" s="104"/>
    </row>
    <row r="32868" spans="5:6" x14ac:dyDescent="0.25">
      <c r="E32868" s="103"/>
      <c r="F32868" s="104"/>
    </row>
    <row r="32869" spans="5:6" x14ac:dyDescent="0.25">
      <c r="E32869" s="103"/>
      <c r="F32869" s="104"/>
    </row>
    <row r="32870" spans="5:6" x14ac:dyDescent="0.25">
      <c r="E32870" s="103"/>
      <c r="F32870" s="104"/>
    </row>
    <row r="32871" spans="5:6" x14ac:dyDescent="0.25">
      <c r="E32871" s="103"/>
      <c r="F32871" s="104"/>
    </row>
    <row r="32872" spans="5:6" x14ac:dyDescent="0.25">
      <c r="E32872" s="103"/>
      <c r="F32872" s="104"/>
    </row>
    <row r="32873" spans="5:6" x14ac:dyDescent="0.25">
      <c r="E32873" s="103"/>
      <c r="F32873" s="104"/>
    </row>
    <row r="32874" spans="5:6" x14ac:dyDescent="0.25">
      <c r="E32874" s="103"/>
      <c r="F32874" s="104"/>
    </row>
    <row r="32875" spans="5:6" x14ac:dyDescent="0.25">
      <c r="E32875" s="103"/>
      <c r="F32875" s="104"/>
    </row>
    <row r="32876" spans="5:6" x14ac:dyDescent="0.25">
      <c r="E32876" s="103"/>
      <c r="F32876" s="104"/>
    </row>
    <row r="32877" spans="5:6" x14ac:dyDescent="0.25">
      <c r="E32877" s="103"/>
      <c r="F32877" s="104"/>
    </row>
    <row r="32878" spans="5:6" x14ac:dyDescent="0.25">
      <c r="E32878" s="103"/>
      <c r="F32878" s="104"/>
    </row>
    <row r="32879" spans="5:6" x14ac:dyDescent="0.25">
      <c r="E32879" s="103"/>
      <c r="F32879" s="104"/>
    </row>
    <row r="32880" spans="5:6" x14ac:dyDescent="0.25">
      <c r="E32880" s="103"/>
      <c r="F32880" s="104"/>
    </row>
    <row r="32881" spans="5:6" x14ac:dyDescent="0.25">
      <c r="E32881" s="103"/>
      <c r="F32881" s="104"/>
    </row>
    <row r="32882" spans="5:6" x14ac:dyDescent="0.25">
      <c r="E32882" s="103"/>
      <c r="F32882" s="104"/>
    </row>
    <row r="32883" spans="5:6" x14ac:dyDescent="0.25">
      <c r="E32883" s="103"/>
      <c r="F32883" s="104"/>
    </row>
    <row r="32884" spans="5:6" x14ac:dyDescent="0.25">
      <c r="E32884" s="103"/>
      <c r="F32884" s="104"/>
    </row>
    <row r="32885" spans="5:6" x14ac:dyDescent="0.25">
      <c r="E32885" s="103"/>
      <c r="F32885" s="104"/>
    </row>
    <row r="32886" spans="5:6" x14ac:dyDescent="0.25">
      <c r="E32886" s="103"/>
      <c r="F32886" s="104"/>
    </row>
    <row r="32887" spans="5:6" x14ac:dyDescent="0.25">
      <c r="E32887" s="103"/>
      <c r="F32887" s="104"/>
    </row>
    <row r="32888" spans="5:6" x14ac:dyDescent="0.25">
      <c r="E32888" s="103"/>
      <c r="F32888" s="104"/>
    </row>
    <row r="32889" spans="5:6" x14ac:dyDescent="0.25">
      <c r="E32889" s="103"/>
      <c r="F32889" s="104"/>
    </row>
    <row r="32890" spans="5:6" x14ac:dyDescent="0.25">
      <c r="E32890" s="103"/>
      <c r="F32890" s="104"/>
    </row>
    <row r="32891" spans="5:6" x14ac:dyDescent="0.25">
      <c r="E32891" s="103"/>
      <c r="F32891" s="104"/>
    </row>
    <row r="32892" spans="5:6" x14ac:dyDescent="0.25">
      <c r="E32892" s="103"/>
      <c r="F32892" s="104"/>
    </row>
    <row r="32893" spans="5:6" x14ac:dyDescent="0.25">
      <c r="E32893" s="103"/>
      <c r="F32893" s="104"/>
    </row>
    <row r="32894" spans="5:6" x14ac:dyDescent="0.25">
      <c r="E32894" s="103"/>
      <c r="F32894" s="104"/>
    </row>
    <row r="32895" spans="5:6" x14ac:dyDescent="0.25">
      <c r="E32895" s="103"/>
      <c r="F32895" s="104"/>
    </row>
    <row r="32896" spans="5:6" x14ac:dyDescent="0.25">
      <c r="E32896" s="103"/>
      <c r="F32896" s="104"/>
    </row>
    <row r="32897" spans="5:6" x14ac:dyDescent="0.25">
      <c r="E32897" s="103"/>
      <c r="F32897" s="104"/>
    </row>
    <row r="32898" spans="5:6" x14ac:dyDescent="0.25">
      <c r="E32898" s="103"/>
      <c r="F32898" s="104"/>
    </row>
    <row r="32899" spans="5:6" x14ac:dyDescent="0.25">
      <c r="E32899" s="103"/>
      <c r="F32899" s="104"/>
    </row>
    <row r="32900" spans="5:6" x14ac:dyDescent="0.25">
      <c r="E32900" s="103"/>
      <c r="F32900" s="104"/>
    </row>
    <row r="32901" spans="5:6" x14ac:dyDescent="0.25">
      <c r="E32901" s="103"/>
      <c r="F32901" s="104"/>
    </row>
    <row r="32902" spans="5:6" x14ac:dyDescent="0.25">
      <c r="E32902" s="103"/>
      <c r="F32902" s="104"/>
    </row>
    <row r="32903" spans="5:6" x14ac:dyDescent="0.25">
      <c r="E32903" s="103"/>
      <c r="F32903" s="104"/>
    </row>
    <row r="32904" spans="5:6" x14ac:dyDescent="0.25">
      <c r="E32904" s="103"/>
      <c r="F32904" s="104"/>
    </row>
    <row r="32905" spans="5:6" x14ac:dyDescent="0.25">
      <c r="E32905" s="103"/>
      <c r="F32905" s="104"/>
    </row>
    <row r="32906" spans="5:6" x14ac:dyDescent="0.25">
      <c r="E32906" s="103"/>
      <c r="F32906" s="104"/>
    </row>
    <row r="32907" spans="5:6" x14ac:dyDescent="0.25">
      <c r="E32907" s="103"/>
      <c r="F32907" s="104"/>
    </row>
    <row r="32908" spans="5:6" x14ac:dyDescent="0.25">
      <c r="E32908" s="103"/>
      <c r="F32908" s="104"/>
    </row>
    <row r="32909" spans="5:6" x14ac:dyDescent="0.25">
      <c r="E32909" s="103"/>
      <c r="F32909" s="104"/>
    </row>
    <row r="32910" spans="5:6" x14ac:dyDescent="0.25">
      <c r="E32910" s="103"/>
      <c r="F32910" s="104"/>
    </row>
    <row r="32911" spans="5:6" x14ac:dyDescent="0.25">
      <c r="E32911" s="103"/>
      <c r="F32911" s="104"/>
    </row>
    <row r="32912" spans="5:6" x14ac:dyDescent="0.25">
      <c r="E32912" s="103"/>
      <c r="F32912" s="104"/>
    </row>
    <row r="32913" spans="5:6" x14ac:dyDescent="0.25">
      <c r="E32913" s="103"/>
      <c r="F32913" s="104"/>
    </row>
    <row r="32914" spans="5:6" x14ac:dyDescent="0.25">
      <c r="E32914" s="103"/>
      <c r="F32914" s="104"/>
    </row>
    <row r="32915" spans="5:6" x14ac:dyDescent="0.25">
      <c r="E32915" s="103"/>
      <c r="F32915" s="104"/>
    </row>
    <row r="32916" spans="5:6" x14ac:dyDescent="0.25">
      <c r="E32916" s="103"/>
      <c r="F32916" s="104"/>
    </row>
    <row r="32917" spans="5:6" x14ac:dyDescent="0.25">
      <c r="E32917" s="103"/>
      <c r="F32917" s="104"/>
    </row>
    <row r="32918" spans="5:6" x14ac:dyDescent="0.25">
      <c r="E32918" s="103"/>
      <c r="F32918" s="104"/>
    </row>
    <row r="32919" spans="5:6" x14ac:dyDescent="0.25">
      <c r="E32919" s="103"/>
      <c r="F32919" s="104"/>
    </row>
    <row r="32920" spans="5:6" x14ac:dyDescent="0.25">
      <c r="E32920" s="103"/>
      <c r="F32920" s="104"/>
    </row>
    <row r="32921" spans="5:6" x14ac:dyDescent="0.25">
      <c r="E32921" s="103"/>
      <c r="F32921" s="104"/>
    </row>
    <row r="32922" spans="5:6" x14ac:dyDescent="0.25">
      <c r="E32922" s="103"/>
      <c r="F32922" s="104"/>
    </row>
    <row r="32923" spans="5:6" x14ac:dyDescent="0.25">
      <c r="E32923" s="103"/>
      <c r="F32923" s="104"/>
    </row>
    <row r="32924" spans="5:6" x14ac:dyDescent="0.25">
      <c r="E32924" s="103"/>
      <c r="F32924" s="104"/>
    </row>
    <row r="32925" spans="5:6" x14ac:dyDescent="0.25">
      <c r="E32925" s="103"/>
      <c r="F32925" s="104"/>
    </row>
    <row r="32926" spans="5:6" x14ac:dyDescent="0.25">
      <c r="E32926" s="103"/>
      <c r="F32926" s="104"/>
    </row>
    <row r="32927" spans="5:6" x14ac:dyDescent="0.25">
      <c r="E32927" s="103"/>
      <c r="F32927" s="104"/>
    </row>
    <row r="32928" spans="5:6" x14ac:dyDescent="0.25">
      <c r="E32928" s="103"/>
      <c r="F32928" s="104"/>
    </row>
    <row r="32929" spans="5:6" x14ac:dyDescent="0.25">
      <c r="E32929" s="103"/>
      <c r="F32929" s="104"/>
    </row>
    <row r="32930" spans="5:6" x14ac:dyDescent="0.25">
      <c r="E32930" s="103"/>
      <c r="F32930" s="104"/>
    </row>
    <row r="32931" spans="5:6" x14ac:dyDescent="0.25">
      <c r="E32931" s="103"/>
      <c r="F32931" s="104"/>
    </row>
    <row r="32932" spans="5:6" x14ac:dyDescent="0.25">
      <c r="E32932" s="103"/>
      <c r="F32932" s="104"/>
    </row>
    <row r="32933" spans="5:6" x14ac:dyDescent="0.25">
      <c r="E32933" s="103"/>
      <c r="F32933" s="104"/>
    </row>
    <row r="32934" spans="5:6" x14ac:dyDescent="0.25">
      <c r="E32934" s="103"/>
      <c r="F32934" s="104"/>
    </row>
    <row r="32935" spans="5:6" x14ac:dyDescent="0.25">
      <c r="E32935" s="103"/>
      <c r="F32935" s="104"/>
    </row>
    <row r="32936" spans="5:6" x14ac:dyDescent="0.25">
      <c r="E32936" s="103"/>
      <c r="F32936" s="104"/>
    </row>
    <row r="32937" spans="5:6" x14ac:dyDescent="0.25">
      <c r="E32937" s="103"/>
      <c r="F32937" s="104"/>
    </row>
    <row r="32938" spans="5:6" x14ac:dyDescent="0.25">
      <c r="E32938" s="103"/>
      <c r="F32938" s="104"/>
    </row>
    <row r="32939" spans="5:6" x14ac:dyDescent="0.25">
      <c r="E32939" s="103"/>
      <c r="F32939" s="104"/>
    </row>
    <row r="32940" spans="5:6" x14ac:dyDescent="0.25">
      <c r="E32940" s="103"/>
      <c r="F32940" s="104"/>
    </row>
    <row r="32941" spans="5:6" x14ac:dyDescent="0.25">
      <c r="E32941" s="103"/>
      <c r="F32941" s="104"/>
    </row>
    <row r="32942" spans="5:6" x14ac:dyDescent="0.25">
      <c r="E32942" s="103"/>
      <c r="F32942" s="104"/>
    </row>
    <row r="32943" spans="5:6" x14ac:dyDescent="0.25">
      <c r="E32943" s="103"/>
      <c r="F32943" s="104"/>
    </row>
    <row r="32944" spans="5:6" x14ac:dyDescent="0.25">
      <c r="E32944" s="103"/>
      <c r="F32944" s="104"/>
    </row>
    <row r="32945" spans="5:6" x14ac:dyDescent="0.25">
      <c r="E32945" s="103"/>
      <c r="F32945" s="104"/>
    </row>
    <row r="32946" spans="5:6" x14ac:dyDescent="0.25">
      <c r="E32946" s="103"/>
      <c r="F32946" s="104"/>
    </row>
    <row r="32947" spans="5:6" x14ac:dyDescent="0.25">
      <c r="E32947" s="103"/>
      <c r="F32947" s="104"/>
    </row>
    <row r="32948" spans="5:6" x14ac:dyDescent="0.25">
      <c r="E32948" s="103"/>
      <c r="F32948" s="104"/>
    </row>
    <row r="32949" spans="5:6" x14ac:dyDescent="0.25">
      <c r="E32949" s="103"/>
      <c r="F32949" s="104"/>
    </row>
    <row r="32950" spans="5:6" x14ac:dyDescent="0.25">
      <c r="E32950" s="103"/>
      <c r="F32950" s="104"/>
    </row>
    <row r="32951" spans="5:6" x14ac:dyDescent="0.25">
      <c r="E32951" s="103"/>
      <c r="F32951" s="104"/>
    </row>
    <row r="32952" spans="5:6" x14ac:dyDescent="0.25">
      <c r="E32952" s="103"/>
      <c r="F32952" s="104"/>
    </row>
    <row r="32953" spans="5:6" x14ac:dyDescent="0.25">
      <c r="E32953" s="103"/>
      <c r="F32953" s="104"/>
    </row>
    <row r="32954" spans="5:6" x14ac:dyDescent="0.25">
      <c r="E32954" s="103"/>
      <c r="F32954" s="104"/>
    </row>
    <row r="32955" spans="5:6" x14ac:dyDescent="0.25">
      <c r="E32955" s="103"/>
      <c r="F32955" s="104"/>
    </row>
    <row r="32956" spans="5:6" x14ac:dyDescent="0.25">
      <c r="E32956" s="103"/>
      <c r="F32956" s="104"/>
    </row>
    <row r="32957" spans="5:6" x14ac:dyDescent="0.25">
      <c r="E32957" s="103"/>
      <c r="F32957" s="104"/>
    </row>
    <row r="32958" spans="5:6" x14ac:dyDescent="0.25">
      <c r="E32958" s="103"/>
      <c r="F32958" s="104"/>
    </row>
    <row r="32959" spans="5:6" x14ac:dyDescent="0.25">
      <c r="E32959" s="103"/>
      <c r="F32959" s="104"/>
    </row>
    <row r="32960" spans="5:6" x14ac:dyDescent="0.25">
      <c r="E32960" s="103"/>
      <c r="F32960" s="104"/>
    </row>
    <row r="32961" spans="5:6" x14ac:dyDescent="0.25">
      <c r="E32961" s="103"/>
      <c r="F32961" s="104"/>
    </row>
    <row r="32962" spans="5:6" x14ac:dyDescent="0.25">
      <c r="E32962" s="103"/>
      <c r="F32962" s="104"/>
    </row>
    <row r="32963" spans="5:6" x14ac:dyDescent="0.25">
      <c r="E32963" s="103"/>
      <c r="F32963" s="104"/>
    </row>
    <row r="32964" spans="5:6" x14ac:dyDescent="0.25">
      <c r="E32964" s="103"/>
      <c r="F32964" s="104"/>
    </row>
    <row r="32965" spans="5:6" x14ac:dyDescent="0.25">
      <c r="E32965" s="103"/>
      <c r="F32965" s="104"/>
    </row>
    <row r="32966" spans="5:6" x14ac:dyDescent="0.25">
      <c r="E32966" s="103"/>
      <c r="F32966" s="104"/>
    </row>
    <row r="32967" spans="5:6" x14ac:dyDescent="0.25">
      <c r="E32967" s="103"/>
      <c r="F32967" s="104"/>
    </row>
    <row r="32968" spans="5:6" x14ac:dyDescent="0.25">
      <c r="E32968" s="103"/>
      <c r="F32968" s="104"/>
    </row>
    <row r="32969" spans="5:6" x14ac:dyDescent="0.25">
      <c r="E32969" s="103"/>
      <c r="F32969" s="104"/>
    </row>
    <row r="32970" spans="5:6" x14ac:dyDescent="0.25">
      <c r="E32970" s="103"/>
      <c r="F32970" s="104"/>
    </row>
    <row r="32971" spans="5:6" x14ac:dyDescent="0.25">
      <c r="E32971" s="103"/>
      <c r="F32971" s="104"/>
    </row>
    <row r="32972" spans="5:6" x14ac:dyDescent="0.25">
      <c r="E32972" s="103"/>
      <c r="F32972" s="104"/>
    </row>
    <row r="32973" spans="5:6" x14ac:dyDescent="0.25">
      <c r="E32973" s="103"/>
      <c r="F32973" s="104"/>
    </row>
    <row r="32974" spans="5:6" x14ac:dyDescent="0.25">
      <c r="E32974" s="103"/>
      <c r="F32974" s="104"/>
    </row>
    <row r="32975" spans="5:6" x14ac:dyDescent="0.25">
      <c r="E32975" s="103"/>
      <c r="F32975" s="104"/>
    </row>
    <row r="32976" spans="5:6" x14ac:dyDescent="0.25">
      <c r="E32976" s="103"/>
      <c r="F32976" s="104"/>
    </row>
    <row r="32977" spans="5:6" x14ac:dyDescent="0.25">
      <c r="E32977" s="103"/>
      <c r="F32977" s="104"/>
    </row>
    <row r="32978" spans="5:6" x14ac:dyDescent="0.25">
      <c r="E32978" s="103"/>
      <c r="F32978" s="104"/>
    </row>
    <row r="32979" spans="5:6" x14ac:dyDescent="0.25">
      <c r="E32979" s="103"/>
      <c r="F32979" s="104"/>
    </row>
    <row r="32980" spans="5:6" x14ac:dyDescent="0.25">
      <c r="E32980" s="103"/>
      <c r="F32980" s="104"/>
    </row>
    <row r="32981" spans="5:6" x14ac:dyDescent="0.25">
      <c r="E32981" s="103"/>
      <c r="F32981" s="104"/>
    </row>
    <row r="32982" spans="5:6" x14ac:dyDescent="0.25">
      <c r="E32982" s="103"/>
      <c r="F32982" s="104"/>
    </row>
    <row r="32983" spans="5:6" x14ac:dyDescent="0.25">
      <c r="E32983" s="103"/>
      <c r="F32983" s="104"/>
    </row>
    <row r="32984" spans="5:6" x14ac:dyDescent="0.25">
      <c r="E32984" s="103"/>
      <c r="F32984" s="104"/>
    </row>
    <row r="32985" spans="5:6" x14ac:dyDescent="0.25">
      <c r="E32985" s="103"/>
      <c r="F32985" s="104"/>
    </row>
    <row r="32986" spans="5:6" x14ac:dyDescent="0.25">
      <c r="E32986" s="103"/>
      <c r="F32986" s="104"/>
    </row>
    <row r="32987" spans="5:6" x14ac:dyDescent="0.25">
      <c r="E32987" s="103"/>
      <c r="F32987" s="104"/>
    </row>
    <row r="32988" spans="5:6" x14ac:dyDescent="0.25">
      <c r="E32988" s="103"/>
      <c r="F32988" s="104"/>
    </row>
    <row r="32989" spans="5:6" x14ac:dyDescent="0.25">
      <c r="E32989" s="103"/>
      <c r="F32989" s="104"/>
    </row>
    <row r="32990" spans="5:6" x14ac:dyDescent="0.25">
      <c r="E32990" s="103"/>
      <c r="F32990" s="104"/>
    </row>
    <row r="32991" spans="5:6" x14ac:dyDescent="0.25">
      <c r="E32991" s="103"/>
      <c r="F32991" s="104"/>
    </row>
    <row r="32992" spans="5:6" x14ac:dyDescent="0.25">
      <c r="E32992" s="103"/>
      <c r="F32992" s="104"/>
    </row>
    <row r="32993" spans="5:6" x14ac:dyDescent="0.25">
      <c r="E32993" s="103"/>
      <c r="F32993" s="104"/>
    </row>
    <row r="32994" spans="5:6" x14ac:dyDescent="0.25">
      <c r="E32994" s="103"/>
      <c r="F32994" s="104"/>
    </row>
    <row r="32995" spans="5:6" x14ac:dyDescent="0.25">
      <c r="E32995" s="103"/>
      <c r="F32995" s="104"/>
    </row>
    <row r="32996" spans="5:6" x14ac:dyDescent="0.25">
      <c r="E32996" s="103"/>
      <c r="F32996" s="104"/>
    </row>
    <row r="32997" spans="5:6" x14ac:dyDescent="0.25">
      <c r="E32997" s="103"/>
      <c r="F32997" s="104"/>
    </row>
    <row r="32998" spans="5:6" x14ac:dyDescent="0.25">
      <c r="E32998" s="103"/>
      <c r="F32998" s="104"/>
    </row>
    <row r="32999" spans="5:6" x14ac:dyDescent="0.25">
      <c r="E32999" s="103"/>
      <c r="F32999" s="104"/>
    </row>
    <row r="33000" spans="5:6" x14ac:dyDescent="0.25">
      <c r="E33000" s="103"/>
      <c r="F33000" s="104"/>
    </row>
    <row r="33001" spans="5:6" x14ac:dyDescent="0.25">
      <c r="E33001" s="103"/>
      <c r="F33001" s="104"/>
    </row>
    <row r="33002" spans="5:6" x14ac:dyDescent="0.25">
      <c r="E33002" s="103"/>
      <c r="F33002" s="104"/>
    </row>
    <row r="33003" spans="5:6" x14ac:dyDescent="0.25">
      <c r="E33003" s="103"/>
      <c r="F33003" s="104"/>
    </row>
    <row r="33004" spans="5:6" x14ac:dyDescent="0.25">
      <c r="E33004" s="103"/>
      <c r="F33004" s="104"/>
    </row>
    <row r="33005" spans="5:6" x14ac:dyDescent="0.25">
      <c r="E33005" s="103"/>
      <c r="F33005" s="104"/>
    </row>
    <row r="33006" spans="5:6" x14ac:dyDescent="0.25">
      <c r="E33006" s="103"/>
      <c r="F33006" s="104"/>
    </row>
    <row r="33007" spans="5:6" x14ac:dyDescent="0.25">
      <c r="E33007" s="103"/>
      <c r="F33007" s="104"/>
    </row>
    <row r="33008" spans="5:6" x14ac:dyDescent="0.25">
      <c r="E33008" s="103"/>
      <c r="F33008" s="104"/>
    </row>
    <row r="33009" spans="5:6" x14ac:dyDescent="0.25">
      <c r="E33009" s="103"/>
      <c r="F33009" s="104"/>
    </row>
    <row r="33010" spans="5:6" x14ac:dyDescent="0.25">
      <c r="E33010" s="103"/>
      <c r="F33010" s="104"/>
    </row>
    <row r="33011" spans="5:6" x14ac:dyDescent="0.25">
      <c r="E33011" s="103"/>
      <c r="F33011" s="104"/>
    </row>
    <row r="33012" spans="5:6" x14ac:dyDescent="0.25">
      <c r="E33012" s="103"/>
      <c r="F33012" s="104"/>
    </row>
    <row r="33013" spans="5:6" x14ac:dyDescent="0.25">
      <c r="E33013" s="103"/>
      <c r="F33013" s="104"/>
    </row>
    <row r="33014" spans="5:6" x14ac:dyDescent="0.25">
      <c r="E33014" s="103"/>
      <c r="F33014" s="104"/>
    </row>
    <row r="33015" spans="5:6" x14ac:dyDescent="0.25">
      <c r="E33015" s="103"/>
      <c r="F33015" s="104"/>
    </row>
    <row r="33016" spans="5:6" x14ac:dyDescent="0.25">
      <c r="E33016" s="103"/>
      <c r="F33016" s="104"/>
    </row>
    <row r="33017" spans="5:6" x14ac:dyDescent="0.25">
      <c r="E33017" s="103"/>
      <c r="F33017" s="104"/>
    </row>
    <row r="33018" spans="5:6" x14ac:dyDescent="0.25">
      <c r="E33018" s="103"/>
      <c r="F33018" s="104"/>
    </row>
    <row r="33019" spans="5:6" x14ac:dyDescent="0.25">
      <c r="E33019" s="103"/>
      <c r="F33019" s="104"/>
    </row>
    <row r="33020" spans="5:6" x14ac:dyDescent="0.25">
      <c r="E33020" s="103"/>
      <c r="F33020" s="104"/>
    </row>
    <row r="33021" spans="5:6" x14ac:dyDescent="0.25">
      <c r="E33021" s="103"/>
      <c r="F33021" s="104"/>
    </row>
    <row r="33022" spans="5:6" x14ac:dyDescent="0.25">
      <c r="E33022" s="103"/>
      <c r="F33022" s="104"/>
    </row>
    <row r="33023" spans="5:6" x14ac:dyDescent="0.25">
      <c r="E33023" s="103"/>
      <c r="F33023" s="104"/>
    </row>
    <row r="33024" spans="5:6" x14ac:dyDescent="0.25">
      <c r="E33024" s="103"/>
      <c r="F33024" s="104"/>
    </row>
    <row r="33025" spans="5:6" x14ac:dyDescent="0.25">
      <c r="E33025" s="103"/>
      <c r="F33025" s="104"/>
    </row>
    <row r="33026" spans="5:6" x14ac:dyDescent="0.25">
      <c r="E33026" s="103"/>
      <c r="F33026" s="104"/>
    </row>
    <row r="33027" spans="5:6" x14ac:dyDescent="0.25">
      <c r="E33027" s="103"/>
      <c r="F33027" s="104"/>
    </row>
    <row r="33028" spans="5:6" x14ac:dyDescent="0.25">
      <c r="E33028" s="103"/>
      <c r="F33028" s="104"/>
    </row>
    <row r="33029" spans="5:6" x14ac:dyDescent="0.25">
      <c r="E33029" s="103"/>
      <c r="F33029" s="104"/>
    </row>
    <row r="33030" spans="5:6" x14ac:dyDescent="0.25">
      <c r="E33030" s="103"/>
      <c r="F33030" s="104"/>
    </row>
    <row r="33031" spans="5:6" x14ac:dyDescent="0.25">
      <c r="E33031" s="103"/>
      <c r="F33031" s="104"/>
    </row>
    <row r="33032" spans="5:6" x14ac:dyDescent="0.25">
      <c r="E33032" s="103"/>
      <c r="F33032" s="104"/>
    </row>
    <row r="33033" spans="5:6" x14ac:dyDescent="0.25">
      <c r="E33033" s="103"/>
      <c r="F33033" s="104"/>
    </row>
    <row r="33034" spans="5:6" x14ac:dyDescent="0.25">
      <c r="E33034" s="103"/>
      <c r="F33034" s="104"/>
    </row>
    <row r="33035" spans="5:6" x14ac:dyDescent="0.25">
      <c r="E33035" s="103"/>
      <c r="F33035" s="104"/>
    </row>
    <row r="33036" spans="5:6" x14ac:dyDescent="0.25">
      <c r="E33036" s="103"/>
      <c r="F33036" s="104"/>
    </row>
    <row r="33037" spans="5:6" x14ac:dyDescent="0.25">
      <c r="E33037" s="103"/>
      <c r="F33037" s="104"/>
    </row>
    <row r="33038" spans="5:6" x14ac:dyDescent="0.25">
      <c r="E33038" s="103"/>
      <c r="F33038" s="104"/>
    </row>
    <row r="33039" spans="5:6" x14ac:dyDescent="0.25">
      <c r="E33039" s="103"/>
      <c r="F33039" s="104"/>
    </row>
    <row r="33040" spans="5:6" x14ac:dyDescent="0.25">
      <c r="E33040" s="103"/>
      <c r="F33040" s="104"/>
    </row>
    <row r="33041" spans="5:6" x14ac:dyDescent="0.25">
      <c r="E33041" s="103"/>
      <c r="F33041" s="104"/>
    </row>
    <row r="33042" spans="5:6" x14ac:dyDescent="0.25">
      <c r="E33042" s="103"/>
      <c r="F33042" s="104"/>
    </row>
    <row r="33043" spans="5:6" x14ac:dyDescent="0.25">
      <c r="E33043" s="103"/>
      <c r="F33043" s="104"/>
    </row>
    <row r="33044" spans="5:6" x14ac:dyDescent="0.25">
      <c r="E33044" s="103"/>
      <c r="F33044" s="104"/>
    </row>
    <row r="33045" spans="5:6" x14ac:dyDescent="0.25">
      <c r="E33045" s="103"/>
      <c r="F33045" s="104"/>
    </row>
    <row r="33046" spans="5:6" x14ac:dyDescent="0.25">
      <c r="E33046" s="103"/>
      <c r="F33046" s="104"/>
    </row>
    <row r="33047" spans="5:6" x14ac:dyDescent="0.25">
      <c r="E33047" s="103"/>
      <c r="F33047" s="104"/>
    </row>
    <row r="33048" spans="5:6" x14ac:dyDescent="0.25">
      <c r="E33048" s="103"/>
      <c r="F33048" s="104"/>
    </row>
    <row r="33049" spans="5:6" x14ac:dyDescent="0.25">
      <c r="E33049" s="103"/>
      <c r="F33049" s="104"/>
    </row>
    <row r="33050" spans="5:6" x14ac:dyDescent="0.25">
      <c r="E33050" s="103"/>
      <c r="F33050" s="104"/>
    </row>
    <row r="33051" spans="5:6" x14ac:dyDescent="0.25">
      <c r="E33051" s="103"/>
      <c r="F33051" s="104"/>
    </row>
    <row r="33052" spans="5:6" x14ac:dyDescent="0.25">
      <c r="E33052" s="103"/>
      <c r="F33052" s="104"/>
    </row>
    <row r="33053" spans="5:6" x14ac:dyDescent="0.25">
      <c r="E33053" s="103"/>
      <c r="F33053" s="104"/>
    </row>
    <row r="33054" spans="5:6" x14ac:dyDescent="0.25">
      <c r="E33054" s="103"/>
      <c r="F33054" s="104"/>
    </row>
    <row r="33055" spans="5:6" x14ac:dyDescent="0.25">
      <c r="E33055" s="103"/>
      <c r="F33055" s="104"/>
    </row>
    <row r="33056" spans="5:6" x14ac:dyDescent="0.25">
      <c r="E33056" s="103"/>
      <c r="F33056" s="104"/>
    </row>
    <row r="33057" spans="5:6" x14ac:dyDescent="0.25">
      <c r="E33057" s="103"/>
      <c r="F33057" s="104"/>
    </row>
    <row r="33058" spans="5:6" x14ac:dyDescent="0.25">
      <c r="E33058" s="103"/>
      <c r="F33058" s="104"/>
    </row>
    <row r="33059" spans="5:6" x14ac:dyDescent="0.25">
      <c r="E33059" s="103"/>
      <c r="F33059" s="104"/>
    </row>
    <row r="33060" spans="5:6" x14ac:dyDescent="0.25">
      <c r="E33060" s="103"/>
      <c r="F33060" s="104"/>
    </row>
    <row r="33061" spans="5:6" x14ac:dyDescent="0.25">
      <c r="E33061" s="103"/>
      <c r="F33061" s="104"/>
    </row>
    <row r="33062" spans="5:6" x14ac:dyDescent="0.25">
      <c r="E33062" s="103"/>
      <c r="F33062" s="104"/>
    </row>
    <row r="33063" spans="5:6" x14ac:dyDescent="0.25">
      <c r="E33063" s="103"/>
      <c r="F33063" s="104"/>
    </row>
    <row r="33064" spans="5:6" x14ac:dyDescent="0.25">
      <c r="E33064" s="103"/>
      <c r="F33064" s="104"/>
    </row>
    <row r="33065" spans="5:6" x14ac:dyDescent="0.25">
      <c r="E33065" s="103"/>
      <c r="F33065" s="104"/>
    </row>
    <row r="33066" spans="5:6" x14ac:dyDescent="0.25">
      <c r="E33066" s="103"/>
      <c r="F33066" s="104"/>
    </row>
    <row r="33067" spans="5:6" x14ac:dyDescent="0.25">
      <c r="E33067" s="103"/>
      <c r="F33067" s="104"/>
    </row>
    <row r="33068" spans="5:6" x14ac:dyDescent="0.25">
      <c r="E33068" s="103"/>
      <c r="F33068" s="104"/>
    </row>
    <row r="33069" spans="5:6" x14ac:dyDescent="0.25">
      <c r="E33069" s="103"/>
      <c r="F33069" s="104"/>
    </row>
    <row r="33070" spans="5:6" x14ac:dyDescent="0.25">
      <c r="E33070" s="103"/>
      <c r="F33070" s="104"/>
    </row>
    <row r="33071" spans="5:6" x14ac:dyDescent="0.25">
      <c r="E33071" s="103"/>
      <c r="F33071" s="104"/>
    </row>
    <row r="33072" spans="5:6" x14ac:dyDescent="0.25">
      <c r="E33072" s="103"/>
      <c r="F33072" s="104"/>
    </row>
    <row r="33073" spans="5:6" x14ac:dyDescent="0.25">
      <c r="E33073" s="103"/>
      <c r="F33073" s="104"/>
    </row>
    <row r="33074" spans="5:6" x14ac:dyDescent="0.25">
      <c r="E33074" s="103"/>
      <c r="F33074" s="104"/>
    </row>
    <row r="33075" spans="5:6" x14ac:dyDescent="0.25">
      <c r="E33075" s="103"/>
      <c r="F33075" s="104"/>
    </row>
    <row r="33076" spans="5:6" x14ac:dyDescent="0.25">
      <c r="E33076" s="103"/>
      <c r="F33076" s="104"/>
    </row>
    <row r="33077" spans="5:6" x14ac:dyDescent="0.25">
      <c r="E33077" s="103"/>
      <c r="F33077" s="104"/>
    </row>
    <row r="33078" spans="5:6" x14ac:dyDescent="0.25">
      <c r="E33078" s="103"/>
      <c r="F33078" s="104"/>
    </row>
    <row r="33079" spans="5:6" x14ac:dyDescent="0.25">
      <c r="E33079" s="103"/>
      <c r="F33079" s="104"/>
    </row>
    <row r="33080" spans="5:6" x14ac:dyDescent="0.25">
      <c r="E33080" s="103"/>
      <c r="F33080" s="104"/>
    </row>
    <row r="33081" spans="5:6" x14ac:dyDescent="0.25">
      <c r="E33081" s="103"/>
      <c r="F33081" s="104"/>
    </row>
    <row r="33082" spans="5:6" x14ac:dyDescent="0.25">
      <c r="E33082" s="103"/>
      <c r="F33082" s="104"/>
    </row>
    <row r="33083" spans="5:6" x14ac:dyDescent="0.25">
      <c r="E33083" s="103"/>
      <c r="F33083" s="104"/>
    </row>
    <row r="33084" spans="5:6" x14ac:dyDescent="0.25">
      <c r="E33084" s="103"/>
      <c r="F33084" s="104"/>
    </row>
    <row r="33085" spans="5:6" x14ac:dyDescent="0.25">
      <c r="E33085" s="103"/>
      <c r="F33085" s="104"/>
    </row>
    <row r="33086" spans="5:6" x14ac:dyDescent="0.25">
      <c r="E33086" s="103"/>
      <c r="F33086" s="104"/>
    </row>
    <row r="33087" spans="5:6" x14ac:dyDescent="0.25">
      <c r="E33087" s="103"/>
      <c r="F33087" s="104"/>
    </row>
    <row r="33088" spans="5:6" x14ac:dyDescent="0.25">
      <c r="E33088" s="103"/>
      <c r="F33088" s="104"/>
    </row>
    <row r="33089" spans="5:6" x14ac:dyDescent="0.25">
      <c r="E33089" s="103"/>
      <c r="F33089" s="104"/>
    </row>
    <row r="33090" spans="5:6" x14ac:dyDescent="0.25">
      <c r="E33090" s="103"/>
      <c r="F33090" s="104"/>
    </row>
    <row r="33091" spans="5:6" x14ac:dyDescent="0.25">
      <c r="E33091" s="103"/>
      <c r="F33091" s="104"/>
    </row>
    <row r="33092" spans="5:6" x14ac:dyDescent="0.25">
      <c r="E33092" s="103"/>
      <c r="F33092" s="104"/>
    </row>
    <row r="33093" spans="5:6" x14ac:dyDescent="0.25">
      <c r="E33093" s="103"/>
      <c r="F33093" s="104"/>
    </row>
    <row r="33094" spans="5:6" x14ac:dyDescent="0.25">
      <c r="E33094" s="103"/>
      <c r="F33094" s="104"/>
    </row>
    <row r="33095" spans="5:6" x14ac:dyDescent="0.25">
      <c r="E33095" s="103"/>
      <c r="F33095" s="104"/>
    </row>
    <row r="33096" spans="5:6" x14ac:dyDescent="0.25">
      <c r="E33096" s="103"/>
      <c r="F33096" s="104"/>
    </row>
    <row r="33097" spans="5:6" x14ac:dyDescent="0.25">
      <c r="E33097" s="103"/>
      <c r="F33097" s="104"/>
    </row>
    <row r="33098" spans="5:6" x14ac:dyDescent="0.25">
      <c r="E33098" s="103"/>
      <c r="F33098" s="104"/>
    </row>
    <row r="33099" spans="5:6" x14ac:dyDescent="0.25">
      <c r="E33099" s="103"/>
      <c r="F33099" s="104"/>
    </row>
    <row r="33100" spans="5:6" x14ac:dyDescent="0.25">
      <c r="E33100" s="103"/>
      <c r="F33100" s="104"/>
    </row>
    <row r="33101" spans="5:6" x14ac:dyDescent="0.25">
      <c r="E33101" s="103"/>
      <c r="F33101" s="104"/>
    </row>
    <row r="33102" spans="5:6" x14ac:dyDescent="0.25">
      <c r="E33102" s="103"/>
      <c r="F33102" s="104"/>
    </row>
    <row r="33103" spans="5:6" x14ac:dyDescent="0.25">
      <c r="E33103" s="103"/>
      <c r="F33103" s="104"/>
    </row>
    <row r="33104" spans="5:6" x14ac:dyDescent="0.25">
      <c r="E33104" s="103"/>
      <c r="F33104" s="104"/>
    </row>
    <row r="33105" spans="5:6" x14ac:dyDescent="0.25">
      <c r="E33105" s="103"/>
      <c r="F33105" s="104"/>
    </row>
    <row r="33106" spans="5:6" x14ac:dyDescent="0.25">
      <c r="E33106" s="103"/>
      <c r="F33106" s="104"/>
    </row>
    <row r="33107" spans="5:6" x14ac:dyDescent="0.25">
      <c r="E33107" s="103"/>
      <c r="F33107" s="104"/>
    </row>
    <row r="33108" spans="5:6" x14ac:dyDescent="0.25">
      <c r="E33108" s="103"/>
      <c r="F33108" s="104"/>
    </row>
    <row r="33109" spans="5:6" x14ac:dyDescent="0.25">
      <c r="E33109" s="103"/>
      <c r="F33109" s="104"/>
    </row>
    <row r="33110" spans="5:6" x14ac:dyDescent="0.25">
      <c r="E33110" s="103"/>
      <c r="F33110" s="104"/>
    </row>
    <row r="33111" spans="5:6" x14ac:dyDescent="0.25">
      <c r="E33111" s="103"/>
      <c r="F33111" s="104"/>
    </row>
    <row r="33112" spans="5:6" x14ac:dyDescent="0.25">
      <c r="E33112" s="103"/>
      <c r="F33112" s="104"/>
    </row>
    <row r="33113" spans="5:6" x14ac:dyDescent="0.25">
      <c r="E33113" s="103"/>
      <c r="F33113" s="104"/>
    </row>
    <row r="33114" spans="5:6" x14ac:dyDescent="0.25">
      <c r="E33114" s="103"/>
      <c r="F33114" s="104"/>
    </row>
    <row r="33115" spans="5:6" x14ac:dyDescent="0.25">
      <c r="E33115" s="103"/>
      <c r="F33115" s="104"/>
    </row>
    <row r="33116" spans="5:6" x14ac:dyDescent="0.25">
      <c r="E33116" s="103"/>
      <c r="F33116" s="104"/>
    </row>
    <row r="33117" spans="5:6" x14ac:dyDescent="0.25">
      <c r="E33117" s="103"/>
      <c r="F33117" s="104"/>
    </row>
    <row r="33118" spans="5:6" x14ac:dyDescent="0.25">
      <c r="E33118" s="103"/>
      <c r="F33118" s="104"/>
    </row>
    <row r="33119" spans="5:6" x14ac:dyDescent="0.25">
      <c r="E33119" s="103"/>
      <c r="F33119" s="104"/>
    </row>
    <row r="33120" spans="5:6" x14ac:dyDescent="0.25">
      <c r="E33120" s="103"/>
      <c r="F33120" s="104"/>
    </row>
    <row r="33121" spans="5:6" x14ac:dyDescent="0.25">
      <c r="E33121" s="103"/>
      <c r="F33121" s="104"/>
    </row>
    <row r="33122" spans="5:6" x14ac:dyDescent="0.25">
      <c r="E33122" s="103"/>
      <c r="F33122" s="104"/>
    </row>
    <row r="33123" spans="5:6" x14ac:dyDescent="0.25">
      <c r="E33123" s="103"/>
      <c r="F33123" s="104"/>
    </row>
    <row r="33124" spans="5:6" x14ac:dyDescent="0.25">
      <c r="E33124" s="103"/>
      <c r="F33124" s="104"/>
    </row>
    <row r="33125" spans="5:6" x14ac:dyDescent="0.25">
      <c r="E33125" s="103"/>
      <c r="F33125" s="104"/>
    </row>
    <row r="33126" spans="5:6" x14ac:dyDescent="0.25">
      <c r="E33126" s="103"/>
      <c r="F33126" s="104"/>
    </row>
    <row r="33127" spans="5:6" x14ac:dyDescent="0.25">
      <c r="E33127" s="103"/>
      <c r="F33127" s="104"/>
    </row>
    <row r="33128" spans="5:6" x14ac:dyDescent="0.25">
      <c r="E33128" s="103"/>
      <c r="F33128" s="104"/>
    </row>
    <row r="33129" spans="5:6" x14ac:dyDescent="0.25">
      <c r="E33129" s="103"/>
      <c r="F33129" s="104"/>
    </row>
    <row r="33130" spans="5:6" x14ac:dyDescent="0.25">
      <c r="E33130" s="103"/>
      <c r="F33130" s="104"/>
    </row>
    <row r="33131" spans="5:6" x14ac:dyDescent="0.25">
      <c r="E33131" s="103"/>
      <c r="F33131" s="104"/>
    </row>
    <row r="33132" spans="5:6" x14ac:dyDescent="0.25">
      <c r="E33132" s="103"/>
      <c r="F33132" s="104"/>
    </row>
    <row r="33133" spans="5:6" x14ac:dyDescent="0.25">
      <c r="E33133" s="103"/>
      <c r="F33133" s="104"/>
    </row>
    <row r="33134" spans="5:6" x14ac:dyDescent="0.25">
      <c r="E33134" s="103"/>
      <c r="F33134" s="104"/>
    </row>
    <row r="33135" spans="5:6" x14ac:dyDescent="0.25">
      <c r="E33135" s="103"/>
      <c r="F33135" s="104"/>
    </row>
    <row r="33136" spans="5:6" x14ac:dyDescent="0.25">
      <c r="E33136" s="103"/>
      <c r="F33136" s="104"/>
    </row>
    <row r="33137" spans="5:6" x14ac:dyDescent="0.25">
      <c r="E33137" s="103"/>
      <c r="F33137" s="104"/>
    </row>
    <row r="33138" spans="5:6" x14ac:dyDescent="0.25">
      <c r="E33138" s="103"/>
      <c r="F33138" s="104"/>
    </row>
    <row r="33139" spans="5:6" x14ac:dyDescent="0.25">
      <c r="E33139" s="103"/>
      <c r="F33139" s="104"/>
    </row>
    <row r="33140" spans="5:6" x14ac:dyDescent="0.25">
      <c r="E33140" s="103"/>
      <c r="F33140" s="104"/>
    </row>
    <row r="33141" spans="5:6" x14ac:dyDescent="0.25">
      <c r="E33141" s="103"/>
      <c r="F33141" s="104"/>
    </row>
    <row r="33142" spans="5:6" x14ac:dyDescent="0.25">
      <c r="E33142" s="103"/>
      <c r="F33142" s="104"/>
    </row>
    <row r="33143" spans="5:6" x14ac:dyDescent="0.25">
      <c r="E33143" s="103"/>
      <c r="F33143" s="104"/>
    </row>
    <row r="33144" spans="5:6" x14ac:dyDescent="0.25">
      <c r="E33144" s="103"/>
      <c r="F33144" s="104"/>
    </row>
    <row r="33145" spans="5:6" x14ac:dyDescent="0.25">
      <c r="E33145" s="103"/>
      <c r="F33145" s="104"/>
    </row>
    <row r="33146" spans="5:6" x14ac:dyDescent="0.25">
      <c r="E33146" s="103"/>
      <c r="F33146" s="104"/>
    </row>
    <row r="33147" spans="5:6" x14ac:dyDescent="0.25">
      <c r="E33147" s="103"/>
      <c r="F33147" s="104"/>
    </row>
    <row r="33148" spans="5:6" x14ac:dyDescent="0.25">
      <c r="E33148" s="103"/>
      <c r="F33148" s="104"/>
    </row>
    <row r="33149" spans="5:6" x14ac:dyDescent="0.25">
      <c r="E33149" s="103"/>
      <c r="F33149" s="104"/>
    </row>
    <row r="33150" spans="5:6" x14ac:dyDescent="0.25">
      <c r="E33150" s="103"/>
      <c r="F33150" s="104"/>
    </row>
    <row r="33151" spans="5:6" x14ac:dyDescent="0.25">
      <c r="E33151" s="103"/>
      <c r="F33151" s="104"/>
    </row>
    <row r="33152" spans="5:6" x14ac:dyDescent="0.25">
      <c r="E33152" s="103"/>
      <c r="F33152" s="104"/>
    </row>
    <row r="33153" spans="5:6" x14ac:dyDescent="0.25">
      <c r="E33153" s="103"/>
      <c r="F33153" s="104"/>
    </row>
    <row r="33154" spans="5:6" x14ac:dyDescent="0.25">
      <c r="E33154" s="103"/>
      <c r="F33154" s="104"/>
    </row>
    <row r="33155" spans="5:6" x14ac:dyDescent="0.25">
      <c r="E33155" s="103"/>
      <c r="F33155" s="104"/>
    </row>
    <row r="33156" spans="5:6" x14ac:dyDescent="0.25">
      <c r="E33156" s="103"/>
      <c r="F33156" s="104"/>
    </row>
    <row r="33157" spans="5:6" x14ac:dyDescent="0.25">
      <c r="E33157" s="103"/>
      <c r="F33157" s="104"/>
    </row>
    <row r="33158" spans="5:6" x14ac:dyDescent="0.25">
      <c r="E33158" s="103"/>
      <c r="F33158" s="104"/>
    </row>
    <row r="33159" spans="5:6" x14ac:dyDescent="0.25">
      <c r="E33159" s="103"/>
      <c r="F33159" s="104"/>
    </row>
    <row r="33160" spans="5:6" x14ac:dyDescent="0.25">
      <c r="E33160" s="103"/>
      <c r="F33160" s="104"/>
    </row>
    <row r="33161" spans="5:6" x14ac:dyDescent="0.25">
      <c r="E33161" s="103"/>
      <c r="F33161" s="104"/>
    </row>
    <row r="33162" spans="5:6" x14ac:dyDescent="0.25">
      <c r="E33162" s="103"/>
      <c r="F33162" s="104"/>
    </row>
    <row r="33163" spans="5:6" x14ac:dyDescent="0.25">
      <c r="E33163" s="103"/>
      <c r="F33163" s="104"/>
    </row>
    <row r="33164" spans="5:6" x14ac:dyDescent="0.25">
      <c r="E33164" s="103"/>
      <c r="F33164" s="104"/>
    </row>
    <row r="33165" spans="5:6" x14ac:dyDescent="0.25">
      <c r="E33165" s="103"/>
      <c r="F33165" s="104"/>
    </row>
    <row r="33166" spans="5:6" x14ac:dyDescent="0.25">
      <c r="E33166" s="103"/>
      <c r="F33166" s="104"/>
    </row>
    <row r="33167" spans="5:6" x14ac:dyDescent="0.25">
      <c r="E33167" s="103"/>
      <c r="F33167" s="104"/>
    </row>
    <row r="33168" spans="5:6" x14ac:dyDescent="0.25">
      <c r="E33168" s="103"/>
      <c r="F33168" s="104"/>
    </row>
    <row r="33169" spans="5:6" x14ac:dyDescent="0.25">
      <c r="E33169" s="103"/>
      <c r="F33169" s="104"/>
    </row>
    <row r="33170" spans="5:6" x14ac:dyDescent="0.25">
      <c r="E33170" s="103"/>
      <c r="F33170" s="104"/>
    </row>
    <row r="33171" spans="5:6" x14ac:dyDescent="0.25">
      <c r="E33171" s="103"/>
      <c r="F33171" s="104"/>
    </row>
    <row r="33172" spans="5:6" x14ac:dyDescent="0.25">
      <c r="E33172" s="103"/>
      <c r="F33172" s="104"/>
    </row>
    <row r="33173" spans="5:6" x14ac:dyDescent="0.25">
      <c r="E33173" s="103"/>
      <c r="F33173" s="104"/>
    </row>
    <row r="33174" spans="5:6" x14ac:dyDescent="0.25">
      <c r="E33174" s="103"/>
      <c r="F33174" s="104"/>
    </row>
    <row r="33175" spans="5:6" x14ac:dyDescent="0.25">
      <c r="E33175" s="103"/>
      <c r="F33175" s="104"/>
    </row>
    <row r="33176" spans="5:6" x14ac:dyDescent="0.25">
      <c r="E33176" s="103"/>
      <c r="F33176" s="104"/>
    </row>
    <row r="33177" spans="5:6" x14ac:dyDescent="0.25">
      <c r="E33177" s="103"/>
      <c r="F33177" s="104"/>
    </row>
    <row r="33178" spans="5:6" x14ac:dyDescent="0.25">
      <c r="E33178" s="103"/>
      <c r="F33178" s="104"/>
    </row>
    <row r="33179" spans="5:6" x14ac:dyDescent="0.25">
      <c r="E33179" s="103"/>
      <c r="F33179" s="104"/>
    </row>
    <row r="33180" spans="5:6" x14ac:dyDescent="0.25">
      <c r="E33180" s="103"/>
      <c r="F33180" s="104"/>
    </row>
    <row r="33181" spans="5:6" x14ac:dyDescent="0.25">
      <c r="E33181" s="103"/>
      <c r="F33181" s="104"/>
    </row>
    <row r="33182" spans="5:6" x14ac:dyDescent="0.25">
      <c r="E33182" s="103"/>
      <c r="F33182" s="104"/>
    </row>
    <row r="33183" spans="5:6" x14ac:dyDescent="0.25">
      <c r="E33183" s="103"/>
      <c r="F33183" s="104"/>
    </row>
    <row r="33184" spans="5:6" x14ac:dyDescent="0.25">
      <c r="E33184" s="103"/>
      <c r="F33184" s="104"/>
    </row>
    <row r="33185" spans="5:6" x14ac:dyDescent="0.25">
      <c r="E33185" s="103"/>
      <c r="F33185" s="104"/>
    </row>
    <row r="33186" spans="5:6" x14ac:dyDescent="0.25">
      <c r="E33186" s="103"/>
      <c r="F33186" s="104"/>
    </row>
    <row r="33187" spans="5:6" x14ac:dyDescent="0.25">
      <c r="E33187" s="103"/>
      <c r="F33187" s="104"/>
    </row>
    <row r="33188" spans="5:6" x14ac:dyDescent="0.25">
      <c r="E33188" s="103"/>
      <c r="F33188" s="104"/>
    </row>
    <row r="33189" spans="5:6" x14ac:dyDescent="0.25">
      <c r="E33189" s="103"/>
      <c r="F33189" s="104"/>
    </row>
    <row r="33190" spans="5:6" x14ac:dyDescent="0.25">
      <c r="E33190" s="103"/>
      <c r="F33190" s="104"/>
    </row>
    <row r="33191" spans="5:6" x14ac:dyDescent="0.25">
      <c r="E33191" s="103"/>
      <c r="F33191" s="104"/>
    </row>
    <row r="33192" spans="5:6" x14ac:dyDescent="0.25">
      <c r="E33192" s="103"/>
      <c r="F33192" s="104"/>
    </row>
    <row r="33193" spans="5:6" x14ac:dyDescent="0.25">
      <c r="E33193" s="103"/>
      <c r="F33193" s="104"/>
    </row>
    <row r="33194" spans="5:6" x14ac:dyDescent="0.25">
      <c r="E33194" s="103"/>
      <c r="F33194" s="104"/>
    </row>
    <row r="33195" spans="5:6" x14ac:dyDescent="0.25">
      <c r="E33195" s="103"/>
      <c r="F33195" s="104"/>
    </row>
    <row r="33196" spans="5:6" x14ac:dyDescent="0.25">
      <c r="E33196" s="103"/>
      <c r="F33196" s="104"/>
    </row>
    <row r="33197" spans="5:6" x14ac:dyDescent="0.25">
      <c r="E33197" s="103"/>
      <c r="F33197" s="104"/>
    </row>
    <row r="33198" spans="5:6" x14ac:dyDescent="0.25">
      <c r="E33198" s="103"/>
      <c r="F33198" s="104"/>
    </row>
    <row r="33199" spans="5:6" x14ac:dyDescent="0.25">
      <c r="E33199" s="103"/>
      <c r="F33199" s="104"/>
    </row>
    <row r="33200" spans="5:6" x14ac:dyDescent="0.25">
      <c r="E33200" s="103"/>
      <c r="F33200" s="104"/>
    </row>
    <row r="33201" spans="5:6" x14ac:dyDescent="0.25">
      <c r="E33201" s="103"/>
      <c r="F33201" s="104"/>
    </row>
    <row r="33202" spans="5:6" x14ac:dyDescent="0.25">
      <c r="E33202" s="103"/>
      <c r="F33202" s="104"/>
    </row>
    <row r="33203" spans="5:6" x14ac:dyDescent="0.25">
      <c r="E33203" s="103"/>
      <c r="F33203" s="104"/>
    </row>
    <row r="33204" spans="5:6" x14ac:dyDescent="0.25">
      <c r="E33204" s="103"/>
      <c r="F33204" s="104"/>
    </row>
    <row r="33205" spans="5:6" x14ac:dyDescent="0.25">
      <c r="E33205" s="103"/>
      <c r="F33205" s="104"/>
    </row>
    <row r="33206" spans="5:6" x14ac:dyDescent="0.25">
      <c r="E33206" s="103"/>
      <c r="F33206" s="104"/>
    </row>
    <row r="33207" spans="5:6" x14ac:dyDescent="0.25">
      <c r="E33207" s="103"/>
      <c r="F33207" s="104"/>
    </row>
    <row r="33208" spans="5:6" x14ac:dyDescent="0.25">
      <c r="E33208" s="103"/>
      <c r="F33208" s="104"/>
    </row>
    <row r="33209" spans="5:6" x14ac:dyDescent="0.25">
      <c r="E33209" s="103"/>
      <c r="F33209" s="104"/>
    </row>
    <row r="33210" spans="5:6" x14ac:dyDescent="0.25">
      <c r="E33210" s="103"/>
      <c r="F33210" s="104"/>
    </row>
    <row r="33211" spans="5:6" x14ac:dyDescent="0.25">
      <c r="E33211" s="103"/>
      <c r="F33211" s="104"/>
    </row>
    <row r="33212" spans="5:6" x14ac:dyDescent="0.25">
      <c r="E33212" s="103"/>
      <c r="F33212" s="104"/>
    </row>
    <row r="33213" spans="5:6" x14ac:dyDescent="0.25">
      <c r="E33213" s="103"/>
      <c r="F33213" s="104"/>
    </row>
    <row r="33214" spans="5:6" x14ac:dyDescent="0.25">
      <c r="E33214" s="103"/>
      <c r="F33214" s="104"/>
    </row>
    <row r="33215" spans="5:6" x14ac:dyDescent="0.25">
      <c r="E33215" s="103"/>
      <c r="F33215" s="104"/>
    </row>
    <row r="33216" spans="5:6" x14ac:dyDescent="0.25">
      <c r="E33216" s="103"/>
      <c r="F33216" s="104"/>
    </row>
    <row r="33217" spans="5:6" x14ac:dyDescent="0.25">
      <c r="E33217" s="103"/>
      <c r="F33217" s="104"/>
    </row>
    <row r="33218" spans="5:6" x14ac:dyDescent="0.25">
      <c r="E33218" s="103"/>
      <c r="F33218" s="104"/>
    </row>
    <row r="33219" spans="5:6" x14ac:dyDescent="0.25">
      <c r="E33219" s="103"/>
      <c r="F33219" s="104"/>
    </row>
    <row r="33220" spans="5:6" x14ac:dyDescent="0.25">
      <c r="E33220" s="103"/>
      <c r="F33220" s="104"/>
    </row>
    <row r="33221" spans="5:6" x14ac:dyDescent="0.25">
      <c r="E33221" s="103"/>
      <c r="F33221" s="104"/>
    </row>
    <row r="33222" spans="5:6" x14ac:dyDescent="0.25">
      <c r="E33222" s="103"/>
      <c r="F33222" s="104"/>
    </row>
    <row r="33223" spans="5:6" x14ac:dyDescent="0.25">
      <c r="E33223" s="103"/>
      <c r="F33223" s="104"/>
    </row>
    <row r="33224" spans="5:6" x14ac:dyDescent="0.25">
      <c r="E33224" s="103"/>
      <c r="F33224" s="104"/>
    </row>
    <row r="33225" spans="5:6" x14ac:dyDescent="0.25">
      <c r="E33225" s="103"/>
      <c r="F33225" s="104"/>
    </row>
    <row r="33226" spans="5:6" x14ac:dyDescent="0.25">
      <c r="E33226" s="103"/>
      <c r="F33226" s="104"/>
    </row>
    <row r="33227" spans="5:6" x14ac:dyDescent="0.25">
      <c r="E33227" s="103"/>
      <c r="F33227" s="104"/>
    </row>
    <row r="33228" spans="5:6" x14ac:dyDescent="0.25">
      <c r="E33228" s="103"/>
      <c r="F33228" s="104"/>
    </row>
    <row r="33229" spans="5:6" x14ac:dyDescent="0.25">
      <c r="E33229" s="103"/>
      <c r="F33229" s="104"/>
    </row>
    <row r="33230" spans="5:6" x14ac:dyDescent="0.25">
      <c r="E33230" s="103"/>
      <c r="F33230" s="104"/>
    </row>
    <row r="33231" spans="5:6" x14ac:dyDescent="0.25">
      <c r="E33231" s="103"/>
      <c r="F33231" s="104"/>
    </row>
    <row r="33232" spans="5:6" x14ac:dyDescent="0.25">
      <c r="E33232" s="103"/>
      <c r="F33232" s="104"/>
    </row>
    <row r="33233" spans="5:6" x14ac:dyDescent="0.25">
      <c r="E33233" s="103"/>
      <c r="F33233" s="104"/>
    </row>
    <row r="33234" spans="5:6" x14ac:dyDescent="0.25">
      <c r="E33234" s="103"/>
      <c r="F33234" s="104"/>
    </row>
    <row r="33235" spans="5:6" x14ac:dyDescent="0.25">
      <c r="E33235" s="103"/>
      <c r="F33235" s="104"/>
    </row>
    <row r="33236" spans="5:6" x14ac:dyDescent="0.25">
      <c r="E33236" s="103"/>
      <c r="F33236" s="104"/>
    </row>
    <row r="33237" spans="5:6" x14ac:dyDescent="0.25">
      <c r="E33237" s="103"/>
      <c r="F33237" s="104"/>
    </row>
    <row r="33238" spans="5:6" x14ac:dyDescent="0.25">
      <c r="E33238" s="103"/>
      <c r="F33238" s="104"/>
    </row>
    <row r="33239" spans="5:6" x14ac:dyDescent="0.25">
      <c r="E33239" s="103"/>
      <c r="F33239" s="104"/>
    </row>
    <row r="33240" spans="5:6" x14ac:dyDescent="0.25">
      <c r="E33240" s="103"/>
      <c r="F33240" s="104"/>
    </row>
    <row r="33241" spans="5:6" x14ac:dyDescent="0.25">
      <c r="E33241" s="103"/>
      <c r="F33241" s="104"/>
    </row>
    <row r="33242" spans="5:6" x14ac:dyDescent="0.25">
      <c r="E33242" s="103"/>
      <c r="F33242" s="104"/>
    </row>
    <row r="33243" spans="5:6" x14ac:dyDescent="0.25">
      <c r="E33243" s="103"/>
      <c r="F33243" s="104"/>
    </row>
    <row r="33244" spans="5:6" x14ac:dyDescent="0.25">
      <c r="E33244" s="103"/>
      <c r="F33244" s="104"/>
    </row>
    <row r="33245" spans="5:6" x14ac:dyDescent="0.25">
      <c r="E33245" s="103"/>
      <c r="F33245" s="104"/>
    </row>
    <row r="33246" spans="5:6" x14ac:dyDescent="0.25">
      <c r="E33246" s="103"/>
      <c r="F33246" s="104"/>
    </row>
    <row r="33247" spans="5:6" x14ac:dyDescent="0.25">
      <c r="E33247" s="103"/>
      <c r="F33247" s="104"/>
    </row>
    <row r="33248" spans="5:6" x14ac:dyDescent="0.25">
      <c r="E33248" s="103"/>
      <c r="F33248" s="104"/>
    </row>
    <row r="33249" spans="5:6" x14ac:dyDescent="0.25">
      <c r="E33249" s="103"/>
      <c r="F33249" s="104"/>
    </row>
    <row r="33250" spans="5:6" x14ac:dyDescent="0.25">
      <c r="E33250" s="103"/>
      <c r="F33250" s="104"/>
    </row>
    <row r="33251" spans="5:6" x14ac:dyDescent="0.25">
      <c r="E33251" s="103"/>
      <c r="F33251" s="104"/>
    </row>
    <row r="33252" spans="5:6" x14ac:dyDescent="0.25">
      <c r="E33252" s="103"/>
      <c r="F33252" s="104"/>
    </row>
    <row r="33253" spans="5:6" x14ac:dyDescent="0.25">
      <c r="E33253" s="103"/>
      <c r="F33253" s="104"/>
    </row>
    <row r="33254" spans="5:6" x14ac:dyDescent="0.25">
      <c r="E33254" s="103"/>
      <c r="F33254" s="104"/>
    </row>
    <row r="33255" spans="5:6" x14ac:dyDescent="0.25">
      <c r="E33255" s="103"/>
      <c r="F33255" s="104"/>
    </row>
    <row r="33256" spans="5:6" x14ac:dyDescent="0.25">
      <c r="E33256" s="103"/>
      <c r="F33256" s="104"/>
    </row>
    <row r="33257" spans="5:6" x14ac:dyDescent="0.25">
      <c r="E33257" s="103"/>
      <c r="F33257" s="104"/>
    </row>
    <row r="33258" spans="5:6" x14ac:dyDescent="0.25">
      <c r="E33258" s="103"/>
      <c r="F33258" s="104"/>
    </row>
    <row r="33259" spans="5:6" x14ac:dyDescent="0.25">
      <c r="E33259" s="103"/>
      <c r="F33259" s="104"/>
    </row>
    <row r="33260" spans="5:6" x14ac:dyDescent="0.25">
      <c r="E33260" s="103"/>
      <c r="F33260" s="104"/>
    </row>
    <row r="33261" spans="5:6" x14ac:dyDescent="0.25">
      <c r="E33261" s="103"/>
      <c r="F33261" s="104"/>
    </row>
    <row r="33262" spans="5:6" x14ac:dyDescent="0.25">
      <c r="E33262" s="103"/>
      <c r="F33262" s="104"/>
    </row>
    <row r="33263" spans="5:6" x14ac:dyDescent="0.25">
      <c r="E33263" s="103"/>
      <c r="F33263" s="104"/>
    </row>
    <row r="33264" spans="5:6" x14ac:dyDescent="0.25">
      <c r="E33264" s="103"/>
      <c r="F33264" s="104"/>
    </row>
    <row r="33265" spans="5:6" x14ac:dyDescent="0.25">
      <c r="E33265" s="103"/>
      <c r="F33265" s="104"/>
    </row>
    <row r="33266" spans="5:6" x14ac:dyDescent="0.25">
      <c r="E33266" s="103"/>
      <c r="F33266" s="104"/>
    </row>
    <row r="33267" spans="5:6" x14ac:dyDescent="0.25">
      <c r="E33267" s="103"/>
      <c r="F33267" s="104"/>
    </row>
    <row r="33268" spans="5:6" x14ac:dyDescent="0.25">
      <c r="E33268" s="103"/>
      <c r="F33268" s="104"/>
    </row>
    <row r="33269" spans="5:6" x14ac:dyDescent="0.25">
      <c r="E33269" s="103"/>
      <c r="F33269" s="104"/>
    </row>
    <row r="33270" spans="5:6" x14ac:dyDescent="0.25">
      <c r="E33270" s="103"/>
      <c r="F33270" s="104"/>
    </row>
    <row r="33271" spans="5:6" x14ac:dyDescent="0.25">
      <c r="E33271" s="103"/>
      <c r="F33271" s="104"/>
    </row>
    <row r="33272" spans="5:6" x14ac:dyDescent="0.25">
      <c r="E33272" s="103"/>
      <c r="F33272" s="104"/>
    </row>
    <row r="33273" spans="5:6" x14ac:dyDescent="0.25">
      <c r="E33273" s="103"/>
      <c r="F33273" s="104"/>
    </row>
    <row r="33274" spans="5:6" x14ac:dyDescent="0.25">
      <c r="E33274" s="103"/>
      <c r="F33274" s="104"/>
    </row>
    <row r="33275" spans="5:6" x14ac:dyDescent="0.25">
      <c r="E33275" s="103"/>
      <c r="F33275" s="104"/>
    </row>
    <row r="33276" spans="5:6" x14ac:dyDescent="0.25">
      <c r="E33276" s="103"/>
      <c r="F33276" s="104"/>
    </row>
    <row r="33277" spans="5:6" x14ac:dyDescent="0.25">
      <c r="E33277" s="103"/>
      <c r="F33277" s="104"/>
    </row>
    <row r="33278" spans="5:6" x14ac:dyDescent="0.25">
      <c r="E33278" s="103"/>
      <c r="F33278" s="104"/>
    </row>
    <row r="33279" spans="5:6" x14ac:dyDescent="0.25">
      <c r="E33279" s="103"/>
      <c r="F33279" s="104"/>
    </row>
    <row r="33280" spans="5:6" x14ac:dyDescent="0.25">
      <c r="E33280" s="103"/>
      <c r="F33280" s="104"/>
    </row>
    <row r="33281" spans="5:6" x14ac:dyDescent="0.25">
      <c r="E33281" s="103"/>
      <c r="F33281" s="104"/>
    </row>
    <row r="33282" spans="5:6" x14ac:dyDescent="0.25">
      <c r="E33282" s="103"/>
      <c r="F33282" s="104"/>
    </row>
    <row r="33283" spans="5:6" x14ac:dyDescent="0.25">
      <c r="E33283" s="103"/>
      <c r="F33283" s="104"/>
    </row>
    <row r="33284" spans="5:6" x14ac:dyDescent="0.25">
      <c r="E33284" s="103"/>
      <c r="F33284" s="104"/>
    </row>
    <row r="33285" spans="5:6" x14ac:dyDescent="0.25">
      <c r="E33285" s="103"/>
      <c r="F33285" s="104"/>
    </row>
    <row r="33286" spans="5:6" x14ac:dyDescent="0.25">
      <c r="E33286" s="103"/>
      <c r="F33286" s="104"/>
    </row>
    <row r="33287" spans="5:6" x14ac:dyDescent="0.25">
      <c r="E33287" s="103"/>
      <c r="F33287" s="104"/>
    </row>
    <row r="33288" spans="5:6" x14ac:dyDescent="0.25">
      <c r="E33288" s="103"/>
      <c r="F33288" s="104"/>
    </row>
    <row r="33289" spans="5:6" x14ac:dyDescent="0.25">
      <c r="E33289" s="103"/>
      <c r="F33289" s="104"/>
    </row>
    <row r="33290" spans="5:6" x14ac:dyDescent="0.25">
      <c r="E33290" s="103"/>
      <c r="F33290" s="104"/>
    </row>
    <row r="33291" spans="5:6" x14ac:dyDescent="0.25">
      <c r="E33291" s="103"/>
      <c r="F33291" s="104"/>
    </row>
    <row r="33292" spans="5:6" x14ac:dyDescent="0.25">
      <c r="E33292" s="103"/>
      <c r="F33292" s="104"/>
    </row>
    <row r="33293" spans="5:6" x14ac:dyDescent="0.25">
      <c r="E33293" s="103"/>
      <c r="F33293" s="104"/>
    </row>
    <row r="33294" spans="5:6" x14ac:dyDescent="0.25">
      <c r="E33294" s="103"/>
      <c r="F33294" s="104"/>
    </row>
    <row r="33295" spans="5:6" x14ac:dyDescent="0.25">
      <c r="E33295" s="103"/>
      <c r="F33295" s="104"/>
    </row>
    <row r="33296" spans="5:6" x14ac:dyDescent="0.25">
      <c r="E33296" s="103"/>
      <c r="F33296" s="104"/>
    </row>
    <row r="33297" spans="5:6" x14ac:dyDescent="0.25">
      <c r="E33297" s="103"/>
      <c r="F33297" s="104"/>
    </row>
    <row r="33298" spans="5:6" x14ac:dyDescent="0.25">
      <c r="E33298" s="103"/>
      <c r="F33298" s="104"/>
    </row>
    <row r="33299" spans="5:6" x14ac:dyDescent="0.25">
      <c r="E33299" s="103"/>
      <c r="F33299" s="104"/>
    </row>
    <row r="33300" spans="5:6" x14ac:dyDescent="0.25">
      <c r="E33300" s="103"/>
      <c r="F33300" s="104"/>
    </row>
    <row r="33301" spans="5:6" x14ac:dyDescent="0.25">
      <c r="E33301" s="103"/>
      <c r="F33301" s="104"/>
    </row>
    <row r="33302" spans="5:6" x14ac:dyDescent="0.25">
      <c r="E33302" s="103"/>
      <c r="F33302" s="104"/>
    </row>
    <row r="33303" spans="5:6" x14ac:dyDescent="0.25">
      <c r="E33303" s="103"/>
      <c r="F33303" s="104"/>
    </row>
    <row r="33304" spans="5:6" x14ac:dyDescent="0.25">
      <c r="E33304" s="103"/>
      <c r="F33304" s="104"/>
    </row>
    <row r="33305" spans="5:6" x14ac:dyDescent="0.25">
      <c r="E33305" s="103"/>
      <c r="F33305" s="104"/>
    </row>
    <row r="33306" spans="5:6" x14ac:dyDescent="0.25">
      <c r="E33306" s="103"/>
      <c r="F33306" s="104"/>
    </row>
    <row r="33307" spans="5:6" x14ac:dyDescent="0.25">
      <c r="E33307" s="103"/>
      <c r="F33307" s="104"/>
    </row>
    <row r="33308" spans="5:6" x14ac:dyDescent="0.25">
      <c r="E33308" s="103"/>
      <c r="F33308" s="104"/>
    </row>
    <row r="33309" spans="5:6" x14ac:dyDescent="0.25">
      <c r="E33309" s="103"/>
      <c r="F33309" s="104"/>
    </row>
    <row r="33310" spans="5:6" x14ac:dyDescent="0.25">
      <c r="E33310" s="103"/>
      <c r="F33310" s="104"/>
    </row>
    <row r="33311" spans="5:6" x14ac:dyDescent="0.25">
      <c r="E33311" s="103"/>
      <c r="F33311" s="104"/>
    </row>
    <row r="33312" spans="5:6" x14ac:dyDescent="0.25">
      <c r="E33312" s="103"/>
      <c r="F33312" s="104"/>
    </row>
    <row r="33313" spans="5:6" x14ac:dyDescent="0.25">
      <c r="E33313" s="103"/>
      <c r="F33313" s="104"/>
    </row>
    <row r="33314" spans="5:6" x14ac:dyDescent="0.25">
      <c r="E33314" s="103"/>
      <c r="F33314" s="104"/>
    </row>
    <row r="33315" spans="5:6" x14ac:dyDescent="0.25">
      <c r="E33315" s="103"/>
      <c r="F33315" s="104"/>
    </row>
    <row r="33316" spans="5:6" x14ac:dyDescent="0.25">
      <c r="E33316" s="103"/>
      <c r="F33316" s="104"/>
    </row>
    <row r="33317" spans="5:6" x14ac:dyDescent="0.25">
      <c r="E33317" s="103"/>
      <c r="F33317" s="104"/>
    </row>
    <row r="33318" spans="5:6" x14ac:dyDescent="0.25">
      <c r="E33318" s="103"/>
      <c r="F33318" s="104"/>
    </row>
    <row r="33319" spans="5:6" x14ac:dyDescent="0.25">
      <c r="E33319" s="103"/>
      <c r="F33319" s="104"/>
    </row>
    <row r="33320" spans="5:6" x14ac:dyDescent="0.25">
      <c r="E33320" s="103"/>
      <c r="F33320" s="104"/>
    </row>
    <row r="33321" spans="5:6" x14ac:dyDescent="0.25">
      <c r="E33321" s="103"/>
      <c r="F33321" s="104"/>
    </row>
    <row r="33322" spans="5:6" x14ac:dyDescent="0.25">
      <c r="E33322" s="103"/>
      <c r="F33322" s="104"/>
    </row>
    <row r="33323" spans="5:6" x14ac:dyDescent="0.25">
      <c r="E33323" s="103"/>
      <c r="F33323" s="104"/>
    </row>
    <row r="33324" spans="5:6" x14ac:dyDescent="0.25">
      <c r="E33324" s="103"/>
      <c r="F33324" s="104"/>
    </row>
    <row r="33325" spans="5:6" x14ac:dyDescent="0.25">
      <c r="E33325" s="103"/>
      <c r="F33325" s="104"/>
    </row>
    <row r="33326" spans="5:6" x14ac:dyDescent="0.25">
      <c r="E33326" s="103"/>
      <c r="F33326" s="104"/>
    </row>
    <row r="33327" spans="5:6" x14ac:dyDescent="0.25">
      <c r="E33327" s="103"/>
      <c r="F33327" s="104"/>
    </row>
    <row r="33328" spans="5:6" x14ac:dyDescent="0.25">
      <c r="E33328" s="103"/>
      <c r="F33328" s="104"/>
    </row>
    <row r="33329" spans="5:6" x14ac:dyDescent="0.25">
      <c r="E33329" s="103"/>
      <c r="F33329" s="104"/>
    </row>
    <row r="33330" spans="5:6" x14ac:dyDescent="0.25">
      <c r="E33330" s="103"/>
      <c r="F33330" s="104"/>
    </row>
    <row r="33331" spans="5:6" x14ac:dyDescent="0.25">
      <c r="E33331" s="103"/>
      <c r="F33331" s="104"/>
    </row>
    <row r="33332" spans="5:6" x14ac:dyDescent="0.25">
      <c r="E33332" s="103"/>
      <c r="F33332" s="104"/>
    </row>
    <row r="33333" spans="5:6" x14ac:dyDescent="0.25">
      <c r="E33333" s="103"/>
      <c r="F33333" s="104"/>
    </row>
    <row r="33334" spans="5:6" x14ac:dyDescent="0.25">
      <c r="E33334" s="103"/>
      <c r="F33334" s="104"/>
    </row>
    <row r="33335" spans="5:6" x14ac:dyDescent="0.25">
      <c r="E33335" s="103"/>
      <c r="F33335" s="104"/>
    </row>
    <row r="33336" spans="5:6" x14ac:dyDescent="0.25">
      <c r="E33336" s="103"/>
      <c r="F33336" s="104"/>
    </row>
    <row r="33337" spans="5:6" x14ac:dyDescent="0.25">
      <c r="E33337" s="103"/>
      <c r="F33337" s="104"/>
    </row>
    <row r="33338" spans="5:6" x14ac:dyDescent="0.25">
      <c r="E33338" s="103"/>
      <c r="F33338" s="104"/>
    </row>
    <row r="33339" spans="5:6" x14ac:dyDescent="0.25">
      <c r="E33339" s="103"/>
      <c r="F33339" s="104"/>
    </row>
    <row r="33340" spans="5:6" x14ac:dyDescent="0.25">
      <c r="E33340" s="103"/>
      <c r="F33340" s="104"/>
    </row>
    <row r="33341" spans="5:6" x14ac:dyDescent="0.25">
      <c r="E33341" s="103"/>
      <c r="F33341" s="104"/>
    </row>
    <row r="33342" spans="5:6" x14ac:dyDescent="0.25">
      <c r="E33342" s="103"/>
      <c r="F33342" s="104"/>
    </row>
    <row r="33343" spans="5:6" x14ac:dyDescent="0.25">
      <c r="E33343" s="103"/>
      <c r="F33343" s="104"/>
    </row>
    <row r="33344" spans="5:6" x14ac:dyDescent="0.25">
      <c r="E33344" s="103"/>
      <c r="F33344" s="104"/>
    </row>
    <row r="33345" spans="5:6" x14ac:dyDescent="0.25">
      <c r="E33345" s="103"/>
      <c r="F33345" s="104"/>
    </row>
    <row r="33346" spans="5:6" x14ac:dyDescent="0.25">
      <c r="E33346" s="103"/>
      <c r="F33346" s="104"/>
    </row>
    <row r="33347" spans="5:6" x14ac:dyDescent="0.25">
      <c r="E33347" s="103"/>
      <c r="F33347" s="104"/>
    </row>
    <row r="33348" spans="5:6" x14ac:dyDescent="0.25">
      <c r="E33348" s="103"/>
      <c r="F33348" s="104"/>
    </row>
    <row r="33349" spans="5:6" x14ac:dyDescent="0.25">
      <c r="E33349" s="103"/>
      <c r="F33349" s="104"/>
    </row>
    <row r="33350" spans="5:6" x14ac:dyDescent="0.25">
      <c r="E33350" s="103"/>
      <c r="F33350" s="104"/>
    </row>
    <row r="33351" spans="5:6" x14ac:dyDescent="0.25">
      <c r="E33351" s="103"/>
      <c r="F33351" s="104"/>
    </row>
    <row r="33352" spans="5:6" x14ac:dyDescent="0.25">
      <c r="E33352" s="103"/>
      <c r="F33352" s="104"/>
    </row>
    <row r="33353" spans="5:6" x14ac:dyDescent="0.25">
      <c r="E33353" s="103"/>
      <c r="F33353" s="104"/>
    </row>
    <row r="33354" spans="5:6" x14ac:dyDescent="0.25">
      <c r="E33354" s="103"/>
      <c r="F33354" s="104"/>
    </row>
    <row r="33355" spans="5:6" x14ac:dyDescent="0.25">
      <c r="E33355" s="103"/>
      <c r="F33355" s="104"/>
    </row>
    <row r="33356" spans="5:6" x14ac:dyDescent="0.25">
      <c r="E33356" s="103"/>
      <c r="F33356" s="104"/>
    </row>
    <row r="33357" spans="5:6" x14ac:dyDescent="0.25">
      <c r="E33357" s="103"/>
      <c r="F33357" s="104"/>
    </row>
    <row r="33358" spans="5:6" x14ac:dyDescent="0.25">
      <c r="E33358" s="103"/>
      <c r="F33358" s="104"/>
    </row>
    <row r="33359" spans="5:6" x14ac:dyDescent="0.25">
      <c r="E33359" s="103"/>
      <c r="F33359" s="104"/>
    </row>
    <row r="33360" spans="5:6" x14ac:dyDescent="0.25">
      <c r="E33360" s="103"/>
      <c r="F33360" s="104"/>
    </row>
    <row r="33361" spans="5:6" x14ac:dyDescent="0.25">
      <c r="E33361" s="103"/>
      <c r="F33361" s="104"/>
    </row>
    <row r="33362" spans="5:6" x14ac:dyDescent="0.25">
      <c r="E33362" s="103"/>
      <c r="F33362" s="104"/>
    </row>
    <row r="33363" spans="5:6" x14ac:dyDescent="0.25">
      <c r="E33363" s="103"/>
      <c r="F33363" s="104"/>
    </row>
    <row r="33364" spans="5:6" x14ac:dyDescent="0.25">
      <c r="E33364" s="103"/>
      <c r="F33364" s="104"/>
    </row>
    <row r="33365" spans="5:6" x14ac:dyDescent="0.25">
      <c r="E33365" s="103"/>
      <c r="F33365" s="104"/>
    </row>
    <row r="33366" spans="5:6" x14ac:dyDescent="0.25">
      <c r="E33366" s="103"/>
      <c r="F33366" s="104"/>
    </row>
    <row r="33367" spans="5:6" x14ac:dyDescent="0.25">
      <c r="E33367" s="103"/>
      <c r="F33367" s="104"/>
    </row>
    <row r="33368" spans="5:6" x14ac:dyDescent="0.25">
      <c r="E33368" s="103"/>
      <c r="F33368" s="104"/>
    </row>
    <row r="33369" spans="5:6" x14ac:dyDescent="0.25">
      <c r="E33369" s="103"/>
      <c r="F33369" s="104"/>
    </row>
    <row r="33370" spans="5:6" x14ac:dyDescent="0.25">
      <c r="E33370" s="103"/>
      <c r="F33370" s="104"/>
    </row>
    <row r="33371" spans="5:6" x14ac:dyDescent="0.25">
      <c r="E33371" s="103"/>
      <c r="F33371" s="104"/>
    </row>
    <row r="33372" spans="5:6" x14ac:dyDescent="0.25">
      <c r="E33372" s="103"/>
      <c r="F33372" s="104"/>
    </row>
    <row r="33373" spans="5:6" x14ac:dyDescent="0.25">
      <c r="E33373" s="103"/>
      <c r="F33373" s="104"/>
    </row>
    <row r="33374" spans="5:6" x14ac:dyDescent="0.25">
      <c r="E33374" s="103"/>
      <c r="F33374" s="104"/>
    </row>
    <row r="33375" spans="5:6" x14ac:dyDescent="0.25">
      <c r="E33375" s="103"/>
      <c r="F33375" s="104"/>
    </row>
    <row r="33376" spans="5:6" x14ac:dyDescent="0.25">
      <c r="E33376" s="103"/>
      <c r="F33376" s="104"/>
    </row>
    <row r="33377" spans="5:6" x14ac:dyDescent="0.25">
      <c r="E33377" s="103"/>
      <c r="F33377" s="104"/>
    </row>
    <row r="33378" spans="5:6" x14ac:dyDescent="0.25">
      <c r="E33378" s="103"/>
      <c r="F33378" s="104"/>
    </row>
    <row r="33379" spans="5:6" x14ac:dyDescent="0.25">
      <c r="E33379" s="103"/>
      <c r="F33379" s="104"/>
    </row>
    <row r="33380" spans="5:6" x14ac:dyDescent="0.25">
      <c r="E33380" s="103"/>
      <c r="F33380" s="104"/>
    </row>
    <row r="33381" spans="5:6" x14ac:dyDescent="0.25">
      <c r="E33381" s="103"/>
      <c r="F33381" s="104"/>
    </row>
    <row r="33382" spans="5:6" x14ac:dyDescent="0.25">
      <c r="E33382" s="103"/>
      <c r="F33382" s="104"/>
    </row>
    <row r="33383" spans="5:6" x14ac:dyDescent="0.25">
      <c r="E33383" s="103"/>
      <c r="F33383" s="104"/>
    </row>
    <row r="33384" spans="5:6" x14ac:dyDescent="0.25">
      <c r="E33384" s="103"/>
      <c r="F33384" s="104"/>
    </row>
    <row r="33385" spans="5:6" x14ac:dyDescent="0.25">
      <c r="E33385" s="103"/>
      <c r="F33385" s="104"/>
    </row>
    <row r="33386" spans="5:6" x14ac:dyDescent="0.25">
      <c r="E33386" s="103"/>
      <c r="F33386" s="104"/>
    </row>
    <row r="33387" spans="5:6" x14ac:dyDescent="0.25">
      <c r="E33387" s="103"/>
      <c r="F33387" s="104"/>
    </row>
    <row r="33388" spans="5:6" x14ac:dyDescent="0.25">
      <c r="E33388" s="103"/>
      <c r="F33388" s="104"/>
    </row>
    <row r="33389" spans="5:6" x14ac:dyDescent="0.25">
      <c r="E33389" s="103"/>
      <c r="F33389" s="104"/>
    </row>
    <row r="33390" spans="5:6" x14ac:dyDescent="0.25">
      <c r="E33390" s="103"/>
      <c r="F33390" s="104"/>
    </row>
    <row r="33391" spans="5:6" x14ac:dyDescent="0.25">
      <c r="E33391" s="103"/>
      <c r="F33391" s="104"/>
    </row>
    <row r="33392" spans="5:6" x14ac:dyDescent="0.25">
      <c r="E33392" s="103"/>
      <c r="F33392" s="104"/>
    </row>
    <row r="33393" spans="5:6" x14ac:dyDescent="0.25">
      <c r="E33393" s="103"/>
      <c r="F33393" s="104"/>
    </row>
    <row r="33394" spans="5:6" x14ac:dyDescent="0.25">
      <c r="E33394" s="103"/>
      <c r="F33394" s="104"/>
    </row>
    <row r="33395" spans="5:6" x14ac:dyDescent="0.25">
      <c r="E33395" s="103"/>
      <c r="F33395" s="104"/>
    </row>
    <row r="33396" spans="5:6" x14ac:dyDescent="0.25">
      <c r="E33396" s="103"/>
      <c r="F33396" s="104"/>
    </row>
    <row r="33397" spans="5:6" x14ac:dyDescent="0.25">
      <c r="E33397" s="103"/>
      <c r="F33397" s="104"/>
    </row>
    <row r="33398" spans="5:6" x14ac:dyDescent="0.25">
      <c r="E33398" s="103"/>
      <c r="F33398" s="104"/>
    </row>
    <row r="33399" spans="5:6" x14ac:dyDescent="0.25">
      <c r="E33399" s="103"/>
      <c r="F33399" s="104"/>
    </row>
    <row r="33400" spans="5:6" x14ac:dyDescent="0.25">
      <c r="E33400" s="103"/>
      <c r="F33400" s="104"/>
    </row>
    <row r="33401" spans="5:6" x14ac:dyDescent="0.25">
      <c r="E33401" s="103"/>
      <c r="F33401" s="104"/>
    </row>
    <row r="33402" spans="5:6" x14ac:dyDescent="0.25">
      <c r="E33402" s="103"/>
      <c r="F33402" s="104"/>
    </row>
    <row r="33403" spans="5:6" x14ac:dyDescent="0.25">
      <c r="E33403" s="103"/>
      <c r="F33403" s="104"/>
    </row>
    <row r="33404" spans="5:6" x14ac:dyDescent="0.25">
      <c r="E33404" s="103"/>
      <c r="F33404" s="104"/>
    </row>
    <row r="33405" spans="5:6" x14ac:dyDescent="0.25">
      <c r="E33405" s="103"/>
      <c r="F33405" s="104"/>
    </row>
    <row r="33406" spans="5:6" x14ac:dyDescent="0.25">
      <c r="E33406" s="103"/>
      <c r="F33406" s="104"/>
    </row>
    <row r="33407" spans="5:6" x14ac:dyDescent="0.25">
      <c r="E33407" s="103"/>
      <c r="F33407" s="104"/>
    </row>
    <row r="33408" spans="5:6" x14ac:dyDescent="0.25">
      <c r="E33408" s="103"/>
      <c r="F33408" s="104"/>
    </row>
    <row r="33409" spans="5:6" x14ac:dyDescent="0.25">
      <c r="E33409" s="103"/>
      <c r="F33409" s="104"/>
    </row>
    <row r="33410" spans="5:6" x14ac:dyDescent="0.25">
      <c r="E33410" s="103"/>
      <c r="F33410" s="104"/>
    </row>
    <row r="33411" spans="5:6" x14ac:dyDescent="0.25">
      <c r="E33411" s="103"/>
      <c r="F33411" s="104"/>
    </row>
    <row r="33412" spans="5:6" x14ac:dyDescent="0.25">
      <c r="E33412" s="103"/>
      <c r="F33412" s="104"/>
    </row>
    <row r="33413" spans="5:6" x14ac:dyDescent="0.25">
      <c r="E33413" s="103"/>
      <c r="F33413" s="104"/>
    </row>
    <row r="33414" spans="5:6" x14ac:dyDescent="0.25">
      <c r="E33414" s="103"/>
      <c r="F33414" s="104"/>
    </row>
    <row r="33415" spans="5:6" x14ac:dyDescent="0.25">
      <c r="E33415" s="103"/>
      <c r="F33415" s="104"/>
    </row>
    <row r="33416" spans="5:6" x14ac:dyDescent="0.25">
      <c r="E33416" s="103"/>
      <c r="F33416" s="104"/>
    </row>
    <row r="33417" spans="5:6" x14ac:dyDescent="0.25">
      <c r="E33417" s="103"/>
      <c r="F33417" s="104"/>
    </row>
    <row r="33418" spans="5:6" x14ac:dyDescent="0.25">
      <c r="E33418" s="103"/>
      <c r="F33418" s="104"/>
    </row>
    <row r="33419" spans="5:6" x14ac:dyDescent="0.25">
      <c r="E33419" s="103"/>
      <c r="F33419" s="104"/>
    </row>
    <row r="33420" spans="5:6" x14ac:dyDescent="0.25">
      <c r="E33420" s="103"/>
      <c r="F33420" s="104"/>
    </row>
    <row r="33421" spans="5:6" x14ac:dyDescent="0.25">
      <c r="E33421" s="103"/>
      <c r="F33421" s="104"/>
    </row>
    <row r="33422" spans="5:6" x14ac:dyDescent="0.25">
      <c r="E33422" s="103"/>
      <c r="F33422" s="104"/>
    </row>
    <row r="33423" spans="5:6" x14ac:dyDescent="0.25">
      <c r="E33423" s="103"/>
      <c r="F33423" s="104"/>
    </row>
    <row r="33424" spans="5:6" x14ac:dyDescent="0.25">
      <c r="E33424" s="103"/>
      <c r="F33424" s="104"/>
    </row>
    <row r="33425" spans="5:6" x14ac:dyDescent="0.25">
      <c r="E33425" s="103"/>
      <c r="F33425" s="104"/>
    </row>
    <row r="33426" spans="5:6" x14ac:dyDescent="0.25">
      <c r="E33426" s="103"/>
      <c r="F33426" s="104"/>
    </row>
    <row r="33427" spans="5:6" x14ac:dyDescent="0.25">
      <c r="E33427" s="103"/>
      <c r="F33427" s="104"/>
    </row>
    <row r="33428" spans="5:6" x14ac:dyDescent="0.25">
      <c r="E33428" s="103"/>
      <c r="F33428" s="104"/>
    </row>
    <row r="33429" spans="5:6" x14ac:dyDescent="0.25">
      <c r="E33429" s="103"/>
      <c r="F33429" s="104"/>
    </row>
    <row r="33430" spans="5:6" x14ac:dyDescent="0.25">
      <c r="E33430" s="103"/>
      <c r="F33430" s="104"/>
    </row>
    <row r="33431" spans="5:6" x14ac:dyDescent="0.25">
      <c r="E33431" s="103"/>
      <c r="F33431" s="104"/>
    </row>
    <row r="33432" spans="5:6" x14ac:dyDescent="0.25">
      <c r="E33432" s="103"/>
      <c r="F33432" s="104"/>
    </row>
    <row r="33433" spans="5:6" x14ac:dyDescent="0.25">
      <c r="E33433" s="103"/>
      <c r="F33433" s="104"/>
    </row>
    <row r="33434" spans="5:6" x14ac:dyDescent="0.25">
      <c r="E33434" s="103"/>
      <c r="F33434" s="104"/>
    </row>
    <row r="33435" spans="5:6" x14ac:dyDescent="0.25">
      <c r="E33435" s="103"/>
      <c r="F33435" s="104"/>
    </row>
    <row r="33436" spans="5:6" x14ac:dyDescent="0.25">
      <c r="E33436" s="103"/>
      <c r="F33436" s="104"/>
    </row>
    <row r="33437" spans="5:6" x14ac:dyDescent="0.25">
      <c r="E33437" s="103"/>
      <c r="F33437" s="104"/>
    </row>
    <row r="33438" spans="5:6" x14ac:dyDescent="0.25">
      <c r="E33438" s="103"/>
      <c r="F33438" s="104"/>
    </row>
    <row r="33439" spans="5:6" x14ac:dyDescent="0.25">
      <c r="E33439" s="103"/>
      <c r="F33439" s="104"/>
    </row>
    <row r="33440" spans="5:6" x14ac:dyDescent="0.25">
      <c r="E33440" s="103"/>
      <c r="F33440" s="104"/>
    </row>
    <row r="33441" spans="5:6" x14ac:dyDescent="0.25">
      <c r="E33441" s="103"/>
      <c r="F33441" s="104"/>
    </row>
    <row r="33442" spans="5:6" x14ac:dyDescent="0.25">
      <c r="E33442" s="103"/>
      <c r="F33442" s="104"/>
    </row>
    <row r="33443" spans="5:6" x14ac:dyDescent="0.25">
      <c r="E33443" s="103"/>
      <c r="F33443" s="104"/>
    </row>
    <row r="33444" spans="5:6" x14ac:dyDescent="0.25">
      <c r="E33444" s="103"/>
      <c r="F33444" s="104"/>
    </row>
    <row r="33445" spans="5:6" x14ac:dyDescent="0.25">
      <c r="E33445" s="103"/>
      <c r="F33445" s="104"/>
    </row>
    <row r="33446" spans="5:6" x14ac:dyDescent="0.25">
      <c r="E33446" s="103"/>
      <c r="F33446" s="104"/>
    </row>
    <row r="33447" spans="5:6" x14ac:dyDescent="0.25">
      <c r="E33447" s="103"/>
      <c r="F33447" s="104"/>
    </row>
    <row r="33448" spans="5:6" x14ac:dyDescent="0.25">
      <c r="E33448" s="103"/>
      <c r="F33448" s="104"/>
    </row>
    <row r="33449" spans="5:6" x14ac:dyDescent="0.25">
      <c r="E33449" s="103"/>
      <c r="F33449" s="104"/>
    </row>
    <row r="33450" spans="5:6" x14ac:dyDescent="0.25">
      <c r="E33450" s="103"/>
      <c r="F33450" s="104"/>
    </row>
    <row r="33451" spans="5:6" x14ac:dyDescent="0.25">
      <c r="E33451" s="103"/>
      <c r="F33451" s="104"/>
    </row>
    <row r="33452" spans="5:6" x14ac:dyDescent="0.25">
      <c r="E33452" s="103"/>
      <c r="F33452" s="104"/>
    </row>
    <row r="33453" spans="5:6" x14ac:dyDescent="0.25">
      <c r="E33453" s="103"/>
      <c r="F33453" s="104"/>
    </row>
    <row r="33454" spans="5:6" x14ac:dyDescent="0.25">
      <c r="E33454" s="103"/>
      <c r="F33454" s="104"/>
    </row>
    <row r="33455" spans="5:6" x14ac:dyDescent="0.25">
      <c r="E33455" s="103"/>
      <c r="F33455" s="104"/>
    </row>
    <row r="33456" spans="5:6" x14ac:dyDescent="0.25">
      <c r="E33456" s="103"/>
      <c r="F33456" s="104"/>
    </row>
    <row r="33457" spans="5:6" x14ac:dyDescent="0.25">
      <c r="E33457" s="103"/>
      <c r="F33457" s="104"/>
    </row>
    <row r="33458" spans="5:6" x14ac:dyDescent="0.25">
      <c r="E33458" s="103"/>
      <c r="F33458" s="104"/>
    </row>
    <row r="33459" spans="5:6" x14ac:dyDescent="0.25">
      <c r="E33459" s="103"/>
      <c r="F33459" s="104"/>
    </row>
    <row r="33460" spans="5:6" x14ac:dyDescent="0.25">
      <c r="E33460" s="103"/>
      <c r="F33460" s="104"/>
    </row>
    <row r="33461" spans="5:6" x14ac:dyDescent="0.25">
      <c r="E33461" s="103"/>
      <c r="F33461" s="104"/>
    </row>
    <row r="33462" spans="5:6" x14ac:dyDescent="0.25">
      <c r="E33462" s="103"/>
      <c r="F33462" s="104"/>
    </row>
    <row r="33463" spans="5:6" x14ac:dyDescent="0.25">
      <c r="E33463" s="103"/>
      <c r="F33463" s="104"/>
    </row>
    <row r="33464" spans="5:6" x14ac:dyDescent="0.25">
      <c r="E33464" s="103"/>
      <c r="F33464" s="104"/>
    </row>
    <row r="33465" spans="5:6" x14ac:dyDescent="0.25">
      <c r="E33465" s="103"/>
      <c r="F33465" s="104"/>
    </row>
    <row r="33466" spans="5:6" x14ac:dyDescent="0.25">
      <c r="E33466" s="103"/>
      <c r="F33466" s="104"/>
    </row>
    <row r="33467" spans="5:6" x14ac:dyDescent="0.25">
      <c r="E33467" s="103"/>
      <c r="F33467" s="104"/>
    </row>
    <row r="33468" spans="5:6" x14ac:dyDescent="0.25">
      <c r="E33468" s="103"/>
      <c r="F33468" s="104"/>
    </row>
    <row r="33469" spans="5:6" x14ac:dyDescent="0.25">
      <c r="E33469" s="103"/>
      <c r="F33469" s="104"/>
    </row>
    <row r="33470" spans="5:6" x14ac:dyDescent="0.25">
      <c r="E33470" s="103"/>
      <c r="F33470" s="104"/>
    </row>
    <row r="33471" spans="5:6" x14ac:dyDescent="0.25">
      <c r="E33471" s="103"/>
      <c r="F33471" s="104"/>
    </row>
    <row r="33472" spans="5:6" x14ac:dyDescent="0.25">
      <c r="E33472" s="103"/>
      <c r="F33472" s="104"/>
    </row>
    <row r="33473" spans="5:6" x14ac:dyDescent="0.25">
      <c r="E33473" s="103"/>
      <c r="F33473" s="104"/>
    </row>
    <row r="33474" spans="5:6" x14ac:dyDescent="0.25">
      <c r="E33474" s="103"/>
      <c r="F33474" s="104"/>
    </row>
    <row r="33475" spans="5:6" x14ac:dyDescent="0.25">
      <c r="E33475" s="103"/>
      <c r="F33475" s="104"/>
    </row>
    <row r="33476" spans="5:6" x14ac:dyDescent="0.25">
      <c r="E33476" s="103"/>
      <c r="F33476" s="104"/>
    </row>
    <row r="33477" spans="5:6" x14ac:dyDescent="0.25">
      <c r="E33477" s="103"/>
      <c r="F33477" s="104"/>
    </row>
    <row r="33478" spans="5:6" x14ac:dyDescent="0.25">
      <c r="E33478" s="103"/>
      <c r="F33478" s="104"/>
    </row>
    <row r="33479" spans="5:6" x14ac:dyDescent="0.25">
      <c r="E33479" s="103"/>
      <c r="F33479" s="104"/>
    </row>
    <row r="33480" spans="5:6" x14ac:dyDescent="0.25">
      <c r="E33480" s="103"/>
      <c r="F33480" s="104"/>
    </row>
    <row r="33481" spans="5:6" x14ac:dyDescent="0.25">
      <c r="E33481" s="103"/>
      <c r="F33481" s="104"/>
    </row>
    <row r="33482" spans="5:6" x14ac:dyDescent="0.25">
      <c r="E33482" s="103"/>
      <c r="F33482" s="104"/>
    </row>
    <row r="33483" spans="5:6" x14ac:dyDescent="0.25">
      <c r="E33483" s="103"/>
      <c r="F33483" s="104"/>
    </row>
    <row r="33484" spans="5:6" x14ac:dyDescent="0.25">
      <c r="E33484" s="103"/>
      <c r="F33484" s="104"/>
    </row>
    <row r="33485" spans="5:6" x14ac:dyDescent="0.25">
      <c r="E33485" s="103"/>
      <c r="F33485" s="104"/>
    </row>
    <row r="33486" spans="5:6" x14ac:dyDescent="0.25">
      <c r="E33486" s="103"/>
      <c r="F33486" s="104"/>
    </row>
    <row r="33487" spans="5:6" x14ac:dyDescent="0.25">
      <c r="E33487" s="103"/>
      <c r="F33487" s="104"/>
    </row>
    <row r="33488" spans="5:6" x14ac:dyDescent="0.25">
      <c r="E33488" s="103"/>
      <c r="F33488" s="104"/>
    </row>
    <row r="33489" spans="5:6" x14ac:dyDescent="0.25">
      <c r="E33489" s="103"/>
      <c r="F33489" s="104"/>
    </row>
    <row r="33490" spans="5:6" x14ac:dyDescent="0.25">
      <c r="E33490" s="103"/>
      <c r="F33490" s="104"/>
    </row>
    <row r="33491" spans="5:6" x14ac:dyDescent="0.25">
      <c r="E33491" s="103"/>
      <c r="F33491" s="104"/>
    </row>
    <row r="33492" spans="5:6" x14ac:dyDescent="0.25">
      <c r="E33492" s="103"/>
      <c r="F33492" s="104"/>
    </row>
    <row r="33493" spans="5:6" x14ac:dyDescent="0.25">
      <c r="E33493" s="103"/>
      <c r="F33493" s="104"/>
    </row>
    <row r="33494" spans="5:6" x14ac:dyDescent="0.25">
      <c r="E33494" s="103"/>
      <c r="F33494" s="104"/>
    </row>
    <row r="33495" spans="5:6" x14ac:dyDescent="0.25">
      <c r="E33495" s="103"/>
      <c r="F33495" s="104"/>
    </row>
    <row r="33496" spans="5:6" x14ac:dyDescent="0.25">
      <c r="E33496" s="103"/>
      <c r="F33496" s="104"/>
    </row>
    <row r="33497" spans="5:6" x14ac:dyDescent="0.25">
      <c r="E33497" s="103"/>
      <c r="F33497" s="104"/>
    </row>
    <row r="33498" spans="5:6" x14ac:dyDescent="0.25">
      <c r="E33498" s="103"/>
      <c r="F33498" s="104"/>
    </row>
    <row r="33499" spans="5:6" x14ac:dyDescent="0.25">
      <c r="E33499" s="103"/>
      <c r="F33499" s="104"/>
    </row>
    <row r="33500" spans="5:6" x14ac:dyDescent="0.25">
      <c r="E33500" s="103"/>
      <c r="F33500" s="104"/>
    </row>
    <row r="33501" spans="5:6" x14ac:dyDescent="0.25">
      <c r="E33501" s="103"/>
      <c r="F33501" s="104"/>
    </row>
    <row r="33502" spans="5:6" x14ac:dyDescent="0.25">
      <c r="E33502" s="103"/>
      <c r="F33502" s="104"/>
    </row>
    <row r="33503" spans="5:6" x14ac:dyDescent="0.25">
      <c r="E33503" s="103"/>
      <c r="F33503" s="104"/>
    </row>
    <row r="33504" spans="5:6" x14ac:dyDescent="0.25">
      <c r="E33504" s="103"/>
      <c r="F33504" s="104"/>
    </row>
    <row r="33505" spans="5:6" x14ac:dyDescent="0.25">
      <c r="E33505" s="103"/>
      <c r="F33505" s="104"/>
    </row>
    <row r="33506" spans="5:6" x14ac:dyDescent="0.25">
      <c r="E33506" s="103"/>
      <c r="F33506" s="104"/>
    </row>
    <row r="33507" spans="5:6" x14ac:dyDescent="0.25">
      <c r="E33507" s="103"/>
      <c r="F33507" s="104"/>
    </row>
    <row r="33508" spans="5:6" x14ac:dyDescent="0.25">
      <c r="E33508" s="103"/>
      <c r="F33508" s="104"/>
    </row>
    <row r="33509" spans="5:6" x14ac:dyDescent="0.25">
      <c r="E33509" s="103"/>
      <c r="F33509" s="104"/>
    </row>
    <row r="33510" spans="5:6" x14ac:dyDescent="0.25">
      <c r="E33510" s="103"/>
      <c r="F33510" s="104"/>
    </row>
    <row r="33511" spans="5:6" x14ac:dyDescent="0.25">
      <c r="E33511" s="103"/>
      <c r="F33511" s="104"/>
    </row>
    <row r="33512" spans="5:6" x14ac:dyDescent="0.25">
      <c r="E33512" s="103"/>
      <c r="F33512" s="104"/>
    </row>
    <row r="33513" spans="5:6" x14ac:dyDescent="0.25">
      <c r="E33513" s="103"/>
      <c r="F33513" s="104"/>
    </row>
    <row r="33514" spans="5:6" x14ac:dyDescent="0.25">
      <c r="E33514" s="103"/>
      <c r="F33514" s="104"/>
    </row>
    <row r="33515" spans="5:6" x14ac:dyDescent="0.25">
      <c r="E33515" s="103"/>
      <c r="F33515" s="104"/>
    </row>
    <row r="33516" spans="5:6" x14ac:dyDescent="0.25">
      <c r="E33516" s="103"/>
      <c r="F33516" s="104"/>
    </row>
    <row r="33517" spans="5:6" x14ac:dyDescent="0.25">
      <c r="E33517" s="103"/>
      <c r="F33517" s="104"/>
    </row>
    <row r="33518" spans="5:6" x14ac:dyDescent="0.25">
      <c r="E33518" s="103"/>
      <c r="F33518" s="104"/>
    </row>
    <row r="33519" spans="5:6" x14ac:dyDescent="0.25">
      <c r="E33519" s="103"/>
      <c r="F33519" s="104"/>
    </row>
    <row r="33520" spans="5:6" x14ac:dyDescent="0.25">
      <c r="E33520" s="103"/>
      <c r="F33520" s="104"/>
    </row>
    <row r="33521" spans="5:6" x14ac:dyDescent="0.25">
      <c r="E33521" s="103"/>
      <c r="F33521" s="104"/>
    </row>
    <row r="33522" spans="5:6" x14ac:dyDescent="0.25">
      <c r="E33522" s="103"/>
      <c r="F33522" s="104"/>
    </row>
    <row r="33523" spans="5:6" x14ac:dyDescent="0.25">
      <c r="E33523" s="103"/>
      <c r="F33523" s="104"/>
    </row>
    <row r="33524" spans="5:6" x14ac:dyDescent="0.25">
      <c r="E33524" s="103"/>
      <c r="F33524" s="104"/>
    </row>
    <row r="33525" spans="5:6" x14ac:dyDescent="0.25">
      <c r="E33525" s="103"/>
      <c r="F33525" s="104"/>
    </row>
    <row r="33526" spans="5:6" x14ac:dyDescent="0.25">
      <c r="E33526" s="103"/>
      <c r="F33526" s="104"/>
    </row>
    <row r="33527" spans="5:6" x14ac:dyDescent="0.25">
      <c r="E33527" s="103"/>
      <c r="F33527" s="104"/>
    </row>
    <row r="33528" spans="5:6" x14ac:dyDescent="0.25">
      <c r="E33528" s="103"/>
      <c r="F33528" s="104"/>
    </row>
    <row r="33529" spans="5:6" x14ac:dyDescent="0.25">
      <c r="E33529" s="103"/>
      <c r="F33529" s="104"/>
    </row>
    <row r="33530" spans="5:6" x14ac:dyDescent="0.25">
      <c r="E33530" s="103"/>
      <c r="F33530" s="104"/>
    </row>
    <row r="33531" spans="5:6" x14ac:dyDescent="0.25">
      <c r="E33531" s="103"/>
      <c r="F33531" s="104"/>
    </row>
    <row r="33532" spans="5:6" x14ac:dyDescent="0.25">
      <c r="E33532" s="103"/>
      <c r="F33532" s="104"/>
    </row>
    <row r="33533" spans="5:6" x14ac:dyDescent="0.25">
      <c r="E33533" s="103"/>
      <c r="F33533" s="104"/>
    </row>
    <row r="33534" spans="5:6" x14ac:dyDescent="0.25">
      <c r="E33534" s="103"/>
      <c r="F33534" s="104"/>
    </row>
    <row r="33535" spans="5:6" x14ac:dyDescent="0.25">
      <c r="E33535" s="103"/>
      <c r="F33535" s="104"/>
    </row>
    <row r="33536" spans="5:6" x14ac:dyDescent="0.25">
      <c r="E33536" s="103"/>
      <c r="F33536" s="104"/>
    </row>
    <row r="33537" spans="5:6" x14ac:dyDescent="0.25">
      <c r="E33537" s="103"/>
      <c r="F33537" s="104"/>
    </row>
    <row r="33538" spans="5:6" x14ac:dyDescent="0.25">
      <c r="E33538" s="103"/>
      <c r="F33538" s="104"/>
    </row>
    <row r="33539" spans="5:6" x14ac:dyDescent="0.25">
      <c r="E33539" s="103"/>
      <c r="F33539" s="104"/>
    </row>
    <row r="33540" spans="5:6" x14ac:dyDescent="0.25">
      <c r="E33540" s="103"/>
      <c r="F33540" s="104"/>
    </row>
    <row r="33541" spans="5:6" x14ac:dyDescent="0.25">
      <c r="E33541" s="103"/>
      <c r="F33541" s="104"/>
    </row>
    <row r="33542" spans="5:6" x14ac:dyDescent="0.25">
      <c r="E33542" s="103"/>
      <c r="F33542" s="104"/>
    </row>
    <row r="33543" spans="5:6" x14ac:dyDescent="0.25">
      <c r="E33543" s="103"/>
      <c r="F33543" s="104"/>
    </row>
    <row r="33544" spans="5:6" x14ac:dyDescent="0.25">
      <c r="E33544" s="103"/>
      <c r="F33544" s="104"/>
    </row>
    <row r="33545" spans="5:6" x14ac:dyDescent="0.25">
      <c r="E33545" s="103"/>
      <c r="F33545" s="104"/>
    </row>
    <row r="33546" spans="5:6" x14ac:dyDescent="0.25">
      <c r="E33546" s="103"/>
      <c r="F33546" s="104"/>
    </row>
    <row r="33547" spans="5:6" x14ac:dyDescent="0.25">
      <c r="E33547" s="103"/>
      <c r="F33547" s="104"/>
    </row>
    <row r="33548" spans="5:6" x14ac:dyDescent="0.25">
      <c r="E33548" s="103"/>
      <c r="F33548" s="104"/>
    </row>
    <row r="33549" spans="5:6" x14ac:dyDescent="0.25">
      <c r="E33549" s="103"/>
      <c r="F33549" s="104"/>
    </row>
    <row r="33550" spans="5:6" x14ac:dyDescent="0.25">
      <c r="E33550" s="103"/>
      <c r="F33550" s="104"/>
    </row>
    <row r="33551" spans="5:6" x14ac:dyDescent="0.25">
      <c r="E33551" s="103"/>
      <c r="F33551" s="104"/>
    </row>
    <row r="33552" spans="5:6" x14ac:dyDescent="0.25">
      <c r="E33552" s="103"/>
      <c r="F33552" s="104"/>
    </row>
    <row r="33553" spans="5:6" x14ac:dyDescent="0.25">
      <c r="E33553" s="103"/>
      <c r="F33553" s="104"/>
    </row>
    <row r="33554" spans="5:6" x14ac:dyDescent="0.25">
      <c r="E33554" s="103"/>
      <c r="F33554" s="104"/>
    </row>
    <row r="33555" spans="5:6" x14ac:dyDescent="0.25">
      <c r="E33555" s="103"/>
      <c r="F33555" s="104"/>
    </row>
    <row r="33556" spans="5:6" x14ac:dyDescent="0.25">
      <c r="E33556" s="103"/>
      <c r="F33556" s="104"/>
    </row>
    <row r="33557" spans="5:6" x14ac:dyDescent="0.25">
      <c r="E33557" s="103"/>
      <c r="F33557" s="104"/>
    </row>
    <row r="33558" spans="5:6" x14ac:dyDescent="0.25">
      <c r="E33558" s="103"/>
      <c r="F33558" s="104"/>
    </row>
    <row r="33559" spans="5:6" x14ac:dyDescent="0.25">
      <c r="E33559" s="103"/>
      <c r="F33559" s="104"/>
    </row>
    <row r="33560" spans="5:6" x14ac:dyDescent="0.25">
      <c r="E33560" s="103"/>
      <c r="F33560" s="104"/>
    </row>
    <row r="33561" spans="5:6" x14ac:dyDescent="0.25">
      <c r="E33561" s="103"/>
      <c r="F33561" s="104"/>
    </row>
    <row r="33562" spans="5:6" x14ac:dyDescent="0.25">
      <c r="E33562" s="103"/>
      <c r="F33562" s="104"/>
    </row>
    <row r="33563" spans="5:6" x14ac:dyDescent="0.25">
      <c r="E33563" s="103"/>
      <c r="F33563" s="104"/>
    </row>
    <row r="33564" spans="5:6" x14ac:dyDescent="0.25">
      <c r="E33564" s="103"/>
      <c r="F33564" s="104"/>
    </row>
    <row r="33565" spans="5:6" x14ac:dyDescent="0.25">
      <c r="E33565" s="103"/>
      <c r="F33565" s="104"/>
    </row>
    <row r="33566" spans="5:6" x14ac:dyDescent="0.25">
      <c r="E33566" s="103"/>
      <c r="F33566" s="104"/>
    </row>
    <row r="33567" spans="5:6" x14ac:dyDescent="0.25">
      <c r="E33567" s="103"/>
      <c r="F33567" s="104"/>
    </row>
    <row r="33568" spans="5:6" x14ac:dyDescent="0.25">
      <c r="E33568" s="103"/>
      <c r="F33568" s="104"/>
    </row>
    <row r="33569" spans="5:6" x14ac:dyDescent="0.25">
      <c r="E33569" s="103"/>
      <c r="F33569" s="104"/>
    </row>
    <row r="33570" spans="5:6" x14ac:dyDescent="0.25">
      <c r="E33570" s="103"/>
      <c r="F33570" s="104"/>
    </row>
    <row r="33571" spans="5:6" x14ac:dyDescent="0.25">
      <c r="E33571" s="103"/>
      <c r="F33571" s="104"/>
    </row>
    <row r="33572" spans="5:6" x14ac:dyDescent="0.25">
      <c r="E33572" s="103"/>
      <c r="F33572" s="104"/>
    </row>
    <row r="33573" spans="5:6" x14ac:dyDescent="0.25">
      <c r="E33573" s="103"/>
      <c r="F33573" s="104"/>
    </row>
    <row r="33574" spans="5:6" x14ac:dyDescent="0.25">
      <c r="E33574" s="103"/>
      <c r="F33574" s="104"/>
    </row>
    <row r="33575" spans="5:6" x14ac:dyDescent="0.25">
      <c r="E33575" s="103"/>
      <c r="F33575" s="104"/>
    </row>
    <row r="33576" spans="5:6" x14ac:dyDescent="0.25">
      <c r="E33576" s="103"/>
      <c r="F33576" s="104"/>
    </row>
    <row r="33577" spans="5:6" x14ac:dyDescent="0.25">
      <c r="E33577" s="103"/>
      <c r="F33577" s="104"/>
    </row>
    <row r="33578" spans="5:6" x14ac:dyDescent="0.25">
      <c r="E33578" s="103"/>
      <c r="F33578" s="104"/>
    </row>
    <row r="33579" spans="5:6" x14ac:dyDescent="0.25">
      <c r="E33579" s="103"/>
      <c r="F33579" s="104"/>
    </row>
    <row r="33580" spans="5:6" x14ac:dyDescent="0.25">
      <c r="E33580" s="103"/>
      <c r="F33580" s="104"/>
    </row>
    <row r="33581" spans="5:6" x14ac:dyDescent="0.25">
      <c r="E33581" s="103"/>
      <c r="F33581" s="104"/>
    </row>
    <row r="33582" spans="5:6" x14ac:dyDescent="0.25">
      <c r="E33582" s="103"/>
      <c r="F33582" s="104"/>
    </row>
    <row r="33583" spans="5:6" x14ac:dyDescent="0.25">
      <c r="E33583" s="103"/>
      <c r="F33583" s="104"/>
    </row>
    <row r="33584" spans="5:6" x14ac:dyDescent="0.25">
      <c r="E33584" s="103"/>
      <c r="F33584" s="104"/>
    </row>
    <row r="33585" spans="5:6" x14ac:dyDescent="0.25">
      <c r="E33585" s="103"/>
      <c r="F33585" s="104"/>
    </row>
    <row r="33586" spans="5:6" x14ac:dyDescent="0.25">
      <c r="E33586" s="103"/>
      <c r="F33586" s="104"/>
    </row>
    <row r="33587" spans="5:6" x14ac:dyDescent="0.25">
      <c r="E33587" s="103"/>
      <c r="F33587" s="104"/>
    </row>
    <row r="33588" spans="5:6" x14ac:dyDescent="0.25">
      <c r="E33588" s="103"/>
      <c r="F33588" s="104"/>
    </row>
    <row r="33589" spans="5:6" x14ac:dyDescent="0.25">
      <c r="E33589" s="103"/>
      <c r="F33589" s="104"/>
    </row>
    <row r="33590" spans="5:6" x14ac:dyDescent="0.25">
      <c r="E33590" s="103"/>
      <c r="F33590" s="104"/>
    </row>
    <row r="33591" spans="5:6" x14ac:dyDescent="0.25">
      <c r="E33591" s="103"/>
      <c r="F33591" s="104"/>
    </row>
    <row r="33592" spans="5:6" x14ac:dyDescent="0.25">
      <c r="E33592" s="103"/>
      <c r="F33592" s="104"/>
    </row>
    <row r="33593" spans="5:6" x14ac:dyDescent="0.25">
      <c r="E33593" s="103"/>
      <c r="F33593" s="104"/>
    </row>
    <row r="33594" spans="5:6" x14ac:dyDescent="0.25">
      <c r="E33594" s="103"/>
      <c r="F33594" s="104"/>
    </row>
    <row r="33595" spans="5:6" x14ac:dyDescent="0.25">
      <c r="E33595" s="103"/>
      <c r="F33595" s="104"/>
    </row>
    <row r="33596" spans="5:6" x14ac:dyDescent="0.25">
      <c r="E33596" s="103"/>
      <c r="F33596" s="104"/>
    </row>
    <row r="33597" spans="5:6" x14ac:dyDescent="0.25">
      <c r="E33597" s="103"/>
      <c r="F33597" s="104"/>
    </row>
    <row r="33598" spans="5:6" x14ac:dyDescent="0.25">
      <c r="E33598" s="103"/>
      <c r="F33598" s="104"/>
    </row>
    <row r="33599" spans="5:6" x14ac:dyDescent="0.25">
      <c r="E33599" s="103"/>
      <c r="F33599" s="104"/>
    </row>
    <row r="33600" spans="5:6" x14ac:dyDescent="0.25">
      <c r="E33600" s="103"/>
      <c r="F33600" s="104"/>
    </row>
    <row r="33601" spans="5:6" x14ac:dyDescent="0.25">
      <c r="E33601" s="103"/>
      <c r="F33601" s="104"/>
    </row>
    <row r="33602" spans="5:6" x14ac:dyDescent="0.25">
      <c r="E33602" s="103"/>
      <c r="F33602" s="104"/>
    </row>
    <row r="33603" spans="5:6" x14ac:dyDescent="0.25">
      <c r="E33603" s="103"/>
      <c r="F33603" s="104"/>
    </row>
    <row r="33604" spans="5:6" x14ac:dyDescent="0.25">
      <c r="E33604" s="103"/>
      <c r="F33604" s="104"/>
    </row>
    <row r="33605" spans="5:6" x14ac:dyDescent="0.25">
      <c r="E33605" s="103"/>
      <c r="F33605" s="104"/>
    </row>
    <row r="33606" spans="5:6" x14ac:dyDescent="0.25">
      <c r="E33606" s="103"/>
      <c r="F33606" s="104"/>
    </row>
    <row r="33607" spans="5:6" x14ac:dyDescent="0.25">
      <c r="E33607" s="103"/>
      <c r="F33607" s="104"/>
    </row>
    <row r="33608" spans="5:6" x14ac:dyDescent="0.25">
      <c r="E33608" s="103"/>
      <c r="F33608" s="104"/>
    </row>
    <row r="33609" spans="5:6" x14ac:dyDescent="0.25">
      <c r="E33609" s="103"/>
      <c r="F33609" s="104"/>
    </row>
    <row r="33610" spans="5:6" x14ac:dyDescent="0.25">
      <c r="E33610" s="103"/>
      <c r="F33610" s="104"/>
    </row>
    <row r="33611" spans="5:6" x14ac:dyDescent="0.25">
      <c r="E33611" s="103"/>
      <c r="F33611" s="104"/>
    </row>
    <row r="33612" spans="5:6" x14ac:dyDescent="0.25">
      <c r="E33612" s="103"/>
      <c r="F33612" s="104"/>
    </row>
    <row r="33613" spans="5:6" x14ac:dyDescent="0.25">
      <c r="E33613" s="103"/>
      <c r="F33613" s="104"/>
    </row>
    <row r="33614" spans="5:6" x14ac:dyDescent="0.25">
      <c r="E33614" s="103"/>
      <c r="F33614" s="104"/>
    </row>
    <row r="33615" spans="5:6" x14ac:dyDescent="0.25">
      <c r="E33615" s="103"/>
      <c r="F33615" s="104"/>
    </row>
    <row r="33616" spans="5:6" x14ac:dyDescent="0.25">
      <c r="E33616" s="103"/>
      <c r="F33616" s="104"/>
    </row>
    <row r="33617" spans="5:6" x14ac:dyDescent="0.25">
      <c r="E33617" s="103"/>
      <c r="F33617" s="104"/>
    </row>
    <row r="33618" spans="5:6" x14ac:dyDescent="0.25">
      <c r="E33618" s="103"/>
      <c r="F33618" s="104"/>
    </row>
    <row r="33619" spans="5:6" x14ac:dyDescent="0.25">
      <c r="E33619" s="103"/>
      <c r="F33619" s="104"/>
    </row>
    <row r="33620" spans="5:6" x14ac:dyDescent="0.25">
      <c r="E33620" s="103"/>
      <c r="F33620" s="104"/>
    </row>
    <row r="33621" spans="5:6" x14ac:dyDescent="0.25">
      <c r="E33621" s="103"/>
      <c r="F33621" s="104"/>
    </row>
    <row r="33622" spans="5:6" x14ac:dyDescent="0.25">
      <c r="E33622" s="103"/>
      <c r="F33622" s="104"/>
    </row>
    <row r="33623" spans="5:6" x14ac:dyDescent="0.25">
      <c r="E33623" s="103"/>
      <c r="F33623" s="104"/>
    </row>
    <row r="33624" spans="5:6" x14ac:dyDescent="0.25">
      <c r="E33624" s="103"/>
      <c r="F33624" s="104"/>
    </row>
    <row r="33625" spans="5:6" x14ac:dyDescent="0.25">
      <c r="E33625" s="103"/>
      <c r="F33625" s="104"/>
    </row>
    <row r="33626" spans="5:6" x14ac:dyDescent="0.25">
      <c r="E33626" s="103"/>
      <c r="F33626" s="104"/>
    </row>
    <row r="33627" spans="5:6" x14ac:dyDescent="0.25">
      <c r="E33627" s="103"/>
      <c r="F33627" s="104"/>
    </row>
    <row r="33628" spans="5:6" x14ac:dyDescent="0.25">
      <c r="E33628" s="103"/>
      <c r="F33628" s="104"/>
    </row>
    <row r="33629" spans="5:6" x14ac:dyDescent="0.25">
      <c r="E33629" s="103"/>
      <c r="F33629" s="104"/>
    </row>
    <row r="33630" spans="5:6" x14ac:dyDescent="0.25">
      <c r="E33630" s="103"/>
      <c r="F33630" s="104"/>
    </row>
    <row r="33631" spans="5:6" x14ac:dyDescent="0.25">
      <c r="E33631" s="103"/>
      <c r="F33631" s="104"/>
    </row>
    <row r="33632" spans="5:6" x14ac:dyDescent="0.25">
      <c r="E33632" s="103"/>
      <c r="F33632" s="104"/>
    </row>
    <row r="33633" spans="5:6" x14ac:dyDescent="0.25">
      <c r="E33633" s="103"/>
      <c r="F33633" s="104"/>
    </row>
    <row r="33634" spans="5:6" x14ac:dyDescent="0.25">
      <c r="E33634" s="103"/>
      <c r="F33634" s="104"/>
    </row>
    <row r="33635" spans="5:6" x14ac:dyDescent="0.25">
      <c r="E33635" s="103"/>
      <c r="F33635" s="104"/>
    </row>
    <row r="33636" spans="5:6" x14ac:dyDescent="0.25">
      <c r="E33636" s="103"/>
      <c r="F33636" s="104"/>
    </row>
    <row r="33637" spans="5:6" x14ac:dyDescent="0.25">
      <c r="E33637" s="103"/>
      <c r="F33637" s="104"/>
    </row>
    <row r="33638" spans="5:6" x14ac:dyDescent="0.25">
      <c r="E33638" s="103"/>
      <c r="F33638" s="104"/>
    </row>
    <row r="33639" spans="5:6" x14ac:dyDescent="0.25">
      <c r="E33639" s="103"/>
      <c r="F33639" s="104"/>
    </row>
    <row r="33640" spans="5:6" x14ac:dyDescent="0.25">
      <c r="E33640" s="103"/>
      <c r="F33640" s="104"/>
    </row>
    <row r="33641" spans="5:6" x14ac:dyDescent="0.25">
      <c r="E33641" s="103"/>
      <c r="F33641" s="104"/>
    </row>
    <row r="33642" spans="5:6" x14ac:dyDescent="0.25">
      <c r="E33642" s="103"/>
      <c r="F33642" s="104"/>
    </row>
    <row r="33643" spans="5:6" x14ac:dyDescent="0.25">
      <c r="E33643" s="103"/>
      <c r="F33643" s="104"/>
    </row>
    <row r="33644" spans="5:6" x14ac:dyDescent="0.25">
      <c r="E33644" s="103"/>
      <c r="F33644" s="104"/>
    </row>
    <row r="33645" spans="5:6" x14ac:dyDescent="0.25">
      <c r="E33645" s="103"/>
      <c r="F33645" s="104"/>
    </row>
    <row r="33646" spans="5:6" x14ac:dyDescent="0.25">
      <c r="E33646" s="103"/>
      <c r="F33646" s="104"/>
    </row>
    <row r="33647" spans="5:6" x14ac:dyDescent="0.25">
      <c r="E33647" s="103"/>
      <c r="F33647" s="104"/>
    </row>
    <row r="33648" spans="5:6" x14ac:dyDescent="0.25">
      <c r="E33648" s="103"/>
      <c r="F33648" s="104"/>
    </row>
    <row r="33649" spans="5:6" x14ac:dyDescent="0.25">
      <c r="E33649" s="103"/>
      <c r="F33649" s="104"/>
    </row>
    <row r="33650" spans="5:6" x14ac:dyDescent="0.25">
      <c r="E33650" s="103"/>
      <c r="F33650" s="104"/>
    </row>
    <row r="33651" spans="5:6" x14ac:dyDescent="0.25">
      <c r="E33651" s="103"/>
      <c r="F33651" s="104"/>
    </row>
    <row r="33652" spans="5:6" x14ac:dyDescent="0.25">
      <c r="E33652" s="103"/>
      <c r="F33652" s="104"/>
    </row>
    <row r="33653" spans="5:6" x14ac:dyDescent="0.25">
      <c r="E33653" s="103"/>
      <c r="F33653" s="104"/>
    </row>
    <row r="33654" spans="5:6" x14ac:dyDescent="0.25">
      <c r="E33654" s="103"/>
      <c r="F33654" s="104"/>
    </row>
    <row r="33655" spans="5:6" x14ac:dyDescent="0.25">
      <c r="E33655" s="103"/>
      <c r="F33655" s="104"/>
    </row>
    <row r="33656" spans="5:6" x14ac:dyDescent="0.25">
      <c r="E33656" s="103"/>
      <c r="F33656" s="104"/>
    </row>
    <row r="33657" spans="5:6" x14ac:dyDescent="0.25">
      <c r="E33657" s="103"/>
      <c r="F33657" s="104"/>
    </row>
    <row r="33658" spans="5:6" x14ac:dyDescent="0.25">
      <c r="E33658" s="103"/>
      <c r="F33658" s="104"/>
    </row>
    <row r="33659" spans="5:6" x14ac:dyDescent="0.25">
      <c r="E33659" s="103"/>
      <c r="F33659" s="104"/>
    </row>
    <row r="33660" spans="5:6" x14ac:dyDescent="0.25">
      <c r="E33660" s="103"/>
      <c r="F33660" s="104"/>
    </row>
    <row r="33661" spans="5:6" x14ac:dyDescent="0.25">
      <c r="E33661" s="103"/>
      <c r="F33661" s="104"/>
    </row>
    <row r="33662" spans="5:6" x14ac:dyDescent="0.25">
      <c r="E33662" s="103"/>
      <c r="F33662" s="104"/>
    </row>
    <row r="33663" spans="5:6" x14ac:dyDescent="0.25">
      <c r="E33663" s="103"/>
      <c r="F33663" s="104"/>
    </row>
    <row r="33664" spans="5:6" x14ac:dyDescent="0.25">
      <c r="E33664" s="103"/>
      <c r="F33664" s="104"/>
    </row>
    <row r="33665" spans="5:6" x14ac:dyDescent="0.25">
      <c r="E33665" s="103"/>
      <c r="F33665" s="104"/>
    </row>
    <row r="33666" spans="5:6" x14ac:dyDescent="0.25">
      <c r="E33666" s="103"/>
      <c r="F33666" s="104"/>
    </row>
    <row r="33667" spans="5:6" x14ac:dyDescent="0.25">
      <c r="E33667" s="103"/>
      <c r="F33667" s="104"/>
    </row>
    <row r="33668" spans="5:6" x14ac:dyDescent="0.25">
      <c r="E33668" s="103"/>
      <c r="F33668" s="104"/>
    </row>
    <row r="33669" spans="5:6" x14ac:dyDescent="0.25">
      <c r="E33669" s="103"/>
      <c r="F33669" s="104"/>
    </row>
    <row r="33670" spans="5:6" x14ac:dyDescent="0.25">
      <c r="E33670" s="103"/>
      <c r="F33670" s="104"/>
    </row>
    <row r="33671" spans="5:6" x14ac:dyDescent="0.25">
      <c r="E33671" s="103"/>
      <c r="F33671" s="104"/>
    </row>
    <row r="33672" spans="5:6" x14ac:dyDescent="0.25">
      <c r="E33672" s="103"/>
      <c r="F33672" s="104"/>
    </row>
    <row r="33673" spans="5:6" x14ac:dyDescent="0.25">
      <c r="E33673" s="103"/>
      <c r="F33673" s="104"/>
    </row>
    <row r="33674" spans="5:6" x14ac:dyDescent="0.25">
      <c r="E33674" s="103"/>
      <c r="F33674" s="104"/>
    </row>
    <row r="33675" spans="5:6" x14ac:dyDescent="0.25">
      <c r="E33675" s="103"/>
      <c r="F33675" s="104"/>
    </row>
    <row r="33676" spans="5:6" x14ac:dyDescent="0.25">
      <c r="E33676" s="103"/>
      <c r="F33676" s="104"/>
    </row>
    <row r="33677" spans="5:6" x14ac:dyDescent="0.25">
      <c r="E33677" s="103"/>
      <c r="F33677" s="104"/>
    </row>
    <row r="33678" spans="5:6" x14ac:dyDescent="0.25">
      <c r="E33678" s="103"/>
      <c r="F33678" s="104"/>
    </row>
    <row r="33679" spans="5:6" x14ac:dyDescent="0.25">
      <c r="E33679" s="103"/>
      <c r="F33679" s="104"/>
    </row>
    <row r="33680" spans="5:6" x14ac:dyDescent="0.25">
      <c r="E33680" s="103"/>
      <c r="F33680" s="104"/>
    </row>
    <row r="33681" spans="5:6" x14ac:dyDescent="0.25">
      <c r="E33681" s="103"/>
      <c r="F33681" s="104"/>
    </row>
    <row r="33682" spans="5:6" x14ac:dyDescent="0.25">
      <c r="E33682" s="103"/>
      <c r="F33682" s="104"/>
    </row>
    <row r="33683" spans="5:6" x14ac:dyDescent="0.25">
      <c r="E33683" s="103"/>
      <c r="F33683" s="104"/>
    </row>
    <row r="33684" spans="5:6" x14ac:dyDescent="0.25">
      <c r="E33684" s="103"/>
      <c r="F33684" s="104"/>
    </row>
    <row r="33685" spans="5:6" x14ac:dyDescent="0.25">
      <c r="E33685" s="103"/>
      <c r="F33685" s="104"/>
    </row>
    <row r="33686" spans="5:6" x14ac:dyDescent="0.25">
      <c r="E33686" s="103"/>
      <c r="F33686" s="104"/>
    </row>
    <row r="33687" spans="5:6" x14ac:dyDescent="0.25">
      <c r="E33687" s="103"/>
      <c r="F33687" s="104"/>
    </row>
    <row r="33688" spans="5:6" x14ac:dyDescent="0.25">
      <c r="E33688" s="103"/>
      <c r="F33688" s="104"/>
    </row>
    <row r="33689" spans="5:6" x14ac:dyDescent="0.25">
      <c r="E33689" s="103"/>
      <c r="F33689" s="104"/>
    </row>
    <row r="33690" spans="5:6" x14ac:dyDescent="0.25">
      <c r="E33690" s="103"/>
      <c r="F33690" s="104"/>
    </row>
    <row r="33691" spans="5:6" x14ac:dyDescent="0.25">
      <c r="E33691" s="103"/>
      <c r="F33691" s="104"/>
    </row>
    <row r="33692" spans="5:6" x14ac:dyDescent="0.25">
      <c r="E33692" s="103"/>
      <c r="F33692" s="104"/>
    </row>
    <row r="33693" spans="5:6" x14ac:dyDescent="0.25">
      <c r="E33693" s="103"/>
      <c r="F33693" s="104"/>
    </row>
    <row r="33694" spans="5:6" x14ac:dyDescent="0.25">
      <c r="E33694" s="103"/>
      <c r="F33694" s="104"/>
    </row>
    <row r="33695" spans="5:6" x14ac:dyDescent="0.25">
      <c r="E33695" s="103"/>
      <c r="F33695" s="104"/>
    </row>
    <row r="33696" spans="5:6" x14ac:dyDescent="0.25">
      <c r="E33696" s="103"/>
      <c r="F33696" s="104"/>
    </row>
    <row r="33697" spans="5:6" x14ac:dyDescent="0.25">
      <c r="E33697" s="103"/>
      <c r="F33697" s="104"/>
    </row>
    <row r="33698" spans="5:6" x14ac:dyDescent="0.25">
      <c r="E33698" s="103"/>
      <c r="F33698" s="104"/>
    </row>
    <row r="33699" spans="5:6" x14ac:dyDescent="0.25">
      <c r="E33699" s="103"/>
      <c r="F33699" s="104"/>
    </row>
    <row r="33700" spans="5:6" x14ac:dyDescent="0.25">
      <c r="E33700" s="103"/>
      <c r="F33700" s="104"/>
    </row>
    <row r="33701" spans="5:6" x14ac:dyDescent="0.25">
      <c r="E33701" s="103"/>
      <c r="F33701" s="104"/>
    </row>
    <row r="33702" spans="5:6" x14ac:dyDescent="0.25">
      <c r="E33702" s="103"/>
      <c r="F33702" s="104"/>
    </row>
    <row r="33703" spans="5:6" x14ac:dyDescent="0.25">
      <c r="E33703" s="103"/>
      <c r="F33703" s="104"/>
    </row>
    <row r="33704" spans="5:6" x14ac:dyDescent="0.25">
      <c r="E33704" s="103"/>
      <c r="F33704" s="104"/>
    </row>
    <row r="33705" spans="5:6" x14ac:dyDescent="0.25">
      <c r="E33705" s="103"/>
      <c r="F33705" s="104"/>
    </row>
    <row r="33706" spans="5:6" x14ac:dyDescent="0.25">
      <c r="E33706" s="103"/>
      <c r="F33706" s="104"/>
    </row>
    <row r="33707" spans="5:6" x14ac:dyDescent="0.25">
      <c r="E33707" s="103"/>
      <c r="F33707" s="104"/>
    </row>
    <row r="33708" spans="5:6" x14ac:dyDescent="0.25">
      <c r="E33708" s="103"/>
      <c r="F33708" s="104"/>
    </row>
    <row r="33709" spans="5:6" x14ac:dyDescent="0.25">
      <c r="E33709" s="103"/>
      <c r="F33709" s="104"/>
    </row>
    <row r="33710" spans="5:6" x14ac:dyDescent="0.25">
      <c r="E33710" s="103"/>
      <c r="F33710" s="104"/>
    </row>
    <row r="33711" spans="5:6" x14ac:dyDescent="0.25">
      <c r="E33711" s="103"/>
      <c r="F33711" s="104"/>
    </row>
    <row r="33712" spans="5:6" x14ac:dyDescent="0.25">
      <c r="E33712" s="103"/>
      <c r="F33712" s="104"/>
    </row>
    <row r="33713" spans="5:6" x14ac:dyDescent="0.25">
      <c r="E33713" s="103"/>
      <c r="F33713" s="104"/>
    </row>
    <row r="33714" spans="5:6" x14ac:dyDescent="0.25">
      <c r="E33714" s="103"/>
      <c r="F33714" s="104"/>
    </row>
    <row r="33715" spans="5:6" x14ac:dyDescent="0.25">
      <c r="E33715" s="103"/>
      <c r="F33715" s="104"/>
    </row>
    <row r="33716" spans="5:6" x14ac:dyDescent="0.25">
      <c r="E33716" s="103"/>
      <c r="F33716" s="104"/>
    </row>
    <row r="33717" spans="5:6" x14ac:dyDescent="0.25">
      <c r="E33717" s="103"/>
      <c r="F33717" s="104"/>
    </row>
    <row r="33718" spans="5:6" x14ac:dyDescent="0.25">
      <c r="E33718" s="103"/>
      <c r="F33718" s="104"/>
    </row>
    <row r="33719" spans="5:6" x14ac:dyDescent="0.25">
      <c r="E33719" s="103"/>
      <c r="F33719" s="104"/>
    </row>
    <row r="33720" spans="5:6" x14ac:dyDescent="0.25">
      <c r="E33720" s="103"/>
      <c r="F33720" s="104"/>
    </row>
    <row r="33721" spans="5:6" x14ac:dyDescent="0.25">
      <c r="E33721" s="103"/>
      <c r="F33721" s="104"/>
    </row>
    <row r="33722" spans="5:6" x14ac:dyDescent="0.25">
      <c r="E33722" s="103"/>
      <c r="F33722" s="104"/>
    </row>
    <row r="33723" spans="5:6" x14ac:dyDescent="0.25">
      <c r="E33723" s="103"/>
      <c r="F33723" s="104"/>
    </row>
    <row r="33724" spans="5:6" x14ac:dyDescent="0.25">
      <c r="E33724" s="103"/>
      <c r="F33724" s="104"/>
    </row>
    <row r="33725" spans="5:6" x14ac:dyDescent="0.25">
      <c r="E33725" s="103"/>
      <c r="F33725" s="104"/>
    </row>
    <row r="33726" spans="5:6" x14ac:dyDescent="0.25">
      <c r="E33726" s="103"/>
      <c r="F33726" s="104"/>
    </row>
    <row r="33727" spans="5:6" x14ac:dyDescent="0.25">
      <c r="E33727" s="103"/>
      <c r="F33727" s="104"/>
    </row>
    <row r="33728" spans="5:6" x14ac:dyDescent="0.25">
      <c r="E33728" s="103"/>
      <c r="F33728" s="104"/>
    </row>
    <row r="33729" spans="5:6" x14ac:dyDescent="0.25">
      <c r="E33729" s="103"/>
      <c r="F33729" s="104"/>
    </row>
    <row r="33730" spans="5:6" x14ac:dyDescent="0.25">
      <c r="E33730" s="103"/>
      <c r="F33730" s="104"/>
    </row>
    <row r="33731" spans="5:6" x14ac:dyDescent="0.25">
      <c r="E33731" s="103"/>
      <c r="F33731" s="104"/>
    </row>
    <row r="33732" spans="5:6" x14ac:dyDescent="0.25">
      <c r="E33732" s="103"/>
      <c r="F33732" s="104"/>
    </row>
    <row r="33733" spans="5:6" x14ac:dyDescent="0.25">
      <c r="E33733" s="103"/>
      <c r="F33733" s="104"/>
    </row>
    <row r="33734" spans="5:6" x14ac:dyDescent="0.25">
      <c r="E33734" s="103"/>
      <c r="F33734" s="104"/>
    </row>
    <row r="33735" spans="5:6" x14ac:dyDescent="0.25">
      <c r="E33735" s="103"/>
      <c r="F33735" s="104"/>
    </row>
    <row r="33736" spans="5:6" x14ac:dyDescent="0.25">
      <c r="E33736" s="103"/>
      <c r="F33736" s="104"/>
    </row>
    <row r="33737" spans="5:6" x14ac:dyDescent="0.25">
      <c r="E33737" s="103"/>
      <c r="F33737" s="104"/>
    </row>
    <row r="33738" spans="5:6" x14ac:dyDescent="0.25">
      <c r="E33738" s="103"/>
      <c r="F33738" s="104"/>
    </row>
    <row r="33739" spans="5:6" x14ac:dyDescent="0.25">
      <c r="E33739" s="103"/>
      <c r="F33739" s="104"/>
    </row>
    <row r="33740" spans="5:6" x14ac:dyDescent="0.25">
      <c r="E33740" s="103"/>
      <c r="F33740" s="104"/>
    </row>
    <row r="33741" spans="5:6" x14ac:dyDescent="0.25">
      <c r="E33741" s="103"/>
      <c r="F33741" s="104"/>
    </row>
    <row r="33742" spans="5:6" x14ac:dyDescent="0.25">
      <c r="E33742" s="103"/>
      <c r="F33742" s="104"/>
    </row>
    <row r="33743" spans="5:6" x14ac:dyDescent="0.25">
      <c r="E33743" s="103"/>
      <c r="F33743" s="104"/>
    </row>
    <row r="33744" spans="5:6" x14ac:dyDescent="0.25">
      <c r="E33744" s="103"/>
      <c r="F33744" s="104"/>
    </row>
    <row r="33745" spans="5:6" x14ac:dyDescent="0.25">
      <c r="E33745" s="103"/>
      <c r="F33745" s="104"/>
    </row>
    <row r="33746" spans="5:6" x14ac:dyDescent="0.25">
      <c r="E33746" s="103"/>
      <c r="F33746" s="104"/>
    </row>
    <row r="33747" spans="5:6" x14ac:dyDescent="0.25">
      <c r="E33747" s="103"/>
      <c r="F33747" s="104"/>
    </row>
    <row r="33748" spans="5:6" x14ac:dyDescent="0.25">
      <c r="E33748" s="103"/>
      <c r="F33748" s="104"/>
    </row>
    <row r="33749" spans="5:6" x14ac:dyDescent="0.25">
      <c r="E33749" s="103"/>
      <c r="F33749" s="104"/>
    </row>
    <row r="33750" spans="5:6" x14ac:dyDescent="0.25">
      <c r="E33750" s="103"/>
      <c r="F33750" s="104"/>
    </row>
    <row r="33751" spans="5:6" x14ac:dyDescent="0.25">
      <c r="E33751" s="103"/>
      <c r="F33751" s="104"/>
    </row>
    <row r="33752" spans="5:6" x14ac:dyDescent="0.25">
      <c r="E33752" s="103"/>
      <c r="F33752" s="104"/>
    </row>
    <row r="33753" spans="5:6" x14ac:dyDescent="0.25">
      <c r="E33753" s="103"/>
      <c r="F33753" s="104"/>
    </row>
    <row r="33754" spans="5:6" x14ac:dyDescent="0.25">
      <c r="E33754" s="103"/>
      <c r="F33754" s="104"/>
    </row>
    <row r="33755" spans="5:6" x14ac:dyDescent="0.25">
      <c r="E33755" s="103"/>
      <c r="F33755" s="104"/>
    </row>
    <row r="33756" spans="5:6" x14ac:dyDescent="0.25">
      <c r="E33756" s="103"/>
      <c r="F33756" s="104"/>
    </row>
    <row r="33757" spans="5:6" x14ac:dyDescent="0.25">
      <c r="E33757" s="103"/>
      <c r="F33757" s="104"/>
    </row>
    <row r="33758" spans="5:6" x14ac:dyDescent="0.25">
      <c r="E33758" s="103"/>
      <c r="F33758" s="104"/>
    </row>
    <row r="33759" spans="5:6" x14ac:dyDescent="0.25">
      <c r="E33759" s="103"/>
      <c r="F33759" s="104"/>
    </row>
    <row r="33760" spans="5:6" x14ac:dyDescent="0.25">
      <c r="E33760" s="103"/>
      <c r="F33760" s="104"/>
    </row>
    <row r="33761" spans="5:6" x14ac:dyDescent="0.25">
      <c r="E33761" s="103"/>
      <c r="F33761" s="104"/>
    </row>
    <row r="33762" spans="5:6" x14ac:dyDescent="0.25">
      <c r="E33762" s="103"/>
      <c r="F33762" s="104"/>
    </row>
    <row r="33763" spans="5:6" x14ac:dyDescent="0.25">
      <c r="E33763" s="103"/>
      <c r="F33763" s="104"/>
    </row>
    <row r="33764" spans="5:6" x14ac:dyDescent="0.25">
      <c r="E33764" s="103"/>
      <c r="F33764" s="104"/>
    </row>
    <row r="33765" spans="5:6" x14ac:dyDescent="0.25">
      <c r="E33765" s="103"/>
      <c r="F33765" s="104"/>
    </row>
    <row r="33766" spans="5:6" x14ac:dyDescent="0.25">
      <c r="E33766" s="103"/>
      <c r="F33766" s="104"/>
    </row>
    <row r="33767" spans="5:6" x14ac:dyDescent="0.25">
      <c r="E33767" s="103"/>
      <c r="F33767" s="104"/>
    </row>
    <row r="33768" spans="5:6" x14ac:dyDescent="0.25">
      <c r="E33768" s="103"/>
      <c r="F33768" s="104"/>
    </row>
    <row r="33769" spans="5:6" x14ac:dyDescent="0.25">
      <c r="E33769" s="103"/>
      <c r="F33769" s="104"/>
    </row>
    <row r="33770" spans="5:6" x14ac:dyDescent="0.25">
      <c r="E33770" s="103"/>
      <c r="F33770" s="104"/>
    </row>
    <row r="33771" spans="5:6" x14ac:dyDescent="0.25">
      <c r="E33771" s="103"/>
      <c r="F33771" s="104"/>
    </row>
    <row r="33772" spans="5:6" x14ac:dyDescent="0.25">
      <c r="E33772" s="103"/>
      <c r="F33772" s="104"/>
    </row>
    <row r="33773" spans="5:6" x14ac:dyDescent="0.25">
      <c r="E33773" s="103"/>
      <c r="F33773" s="104"/>
    </row>
    <row r="33774" spans="5:6" x14ac:dyDescent="0.25">
      <c r="E33774" s="103"/>
      <c r="F33774" s="104"/>
    </row>
    <row r="33775" spans="5:6" x14ac:dyDescent="0.25">
      <c r="E33775" s="103"/>
      <c r="F33775" s="104"/>
    </row>
    <row r="33776" spans="5:6" x14ac:dyDescent="0.25">
      <c r="E33776" s="103"/>
      <c r="F33776" s="104"/>
    </row>
    <row r="33777" spans="5:6" x14ac:dyDescent="0.25">
      <c r="E33777" s="103"/>
      <c r="F33777" s="104"/>
    </row>
    <row r="33778" spans="5:6" x14ac:dyDescent="0.25">
      <c r="E33778" s="103"/>
      <c r="F33778" s="104"/>
    </row>
    <row r="33779" spans="5:6" x14ac:dyDescent="0.25">
      <c r="E33779" s="103"/>
      <c r="F33779" s="104"/>
    </row>
    <row r="33780" spans="5:6" x14ac:dyDescent="0.25">
      <c r="E33780" s="103"/>
      <c r="F33780" s="104"/>
    </row>
    <row r="33781" spans="5:6" x14ac:dyDescent="0.25">
      <c r="E33781" s="103"/>
      <c r="F33781" s="104"/>
    </row>
    <row r="33782" spans="5:6" x14ac:dyDescent="0.25">
      <c r="E33782" s="103"/>
      <c r="F33782" s="104"/>
    </row>
    <row r="33783" spans="5:6" x14ac:dyDescent="0.25">
      <c r="E33783" s="103"/>
      <c r="F33783" s="104"/>
    </row>
    <row r="33784" spans="5:6" x14ac:dyDescent="0.25">
      <c r="E33784" s="103"/>
      <c r="F33784" s="104"/>
    </row>
    <row r="33785" spans="5:6" x14ac:dyDescent="0.25">
      <c r="E33785" s="103"/>
      <c r="F33785" s="104"/>
    </row>
    <row r="33786" spans="5:6" x14ac:dyDescent="0.25">
      <c r="E33786" s="103"/>
      <c r="F33786" s="104"/>
    </row>
    <row r="33787" spans="5:6" x14ac:dyDescent="0.25">
      <c r="E33787" s="103"/>
      <c r="F33787" s="104"/>
    </row>
    <row r="33788" spans="5:6" x14ac:dyDescent="0.25">
      <c r="E33788" s="103"/>
      <c r="F33788" s="104"/>
    </row>
    <row r="33789" spans="5:6" x14ac:dyDescent="0.25">
      <c r="E33789" s="103"/>
      <c r="F33789" s="104"/>
    </row>
    <row r="33790" spans="5:6" x14ac:dyDescent="0.25">
      <c r="E33790" s="103"/>
      <c r="F33790" s="104"/>
    </row>
    <row r="33791" spans="5:6" x14ac:dyDescent="0.25">
      <c r="E33791" s="103"/>
      <c r="F33791" s="104"/>
    </row>
    <row r="33792" spans="5:6" x14ac:dyDescent="0.25">
      <c r="E33792" s="103"/>
      <c r="F33792" s="104"/>
    </row>
    <row r="33793" spans="5:6" x14ac:dyDescent="0.25">
      <c r="E33793" s="103"/>
      <c r="F33793" s="104"/>
    </row>
    <row r="33794" spans="5:6" x14ac:dyDescent="0.25">
      <c r="E33794" s="103"/>
      <c r="F33794" s="104"/>
    </row>
    <row r="33795" spans="5:6" x14ac:dyDescent="0.25">
      <c r="E33795" s="103"/>
      <c r="F33795" s="104"/>
    </row>
    <row r="33796" spans="5:6" x14ac:dyDescent="0.25">
      <c r="E33796" s="103"/>
      <c r="F33796" s="104"/>
    </row>
    <row r="33797" spans="5:6" x14ac:dyDescent="0.25">
      <c r="E33797" s="103"/>
      <c r="F33797" s="104"/>
    </row>
    <row r="33798" spans="5:6" x14ac:dyDescent="0.25">
      <c r="E33798" s="103"/>
      <c r="F33798" s="104"/>
    </row>
    <row r="33799" spans="5:6" x14ac:dyDescent="0.25">
      <c r="E33799" s="103"/>
      <c r="F33799" s="104"/>
    </row>
    <row r="33800" spans="5:6" x14ac:dyDescent="0.25">
      <c r="E33800" s="103"/>
      <c r="F33800" s="104"/>
    </row>
    <row r="33801" spans="5:6" x14ac:dyDescent="0.25">
      <c r="E33801" s="103"/>
      <c r="F33801" s="104"/>
    </row>
    <row r="33802" spans="5:6" x14ac:dyDescent="0.25">
      <c r="E33802" s="103"/>
      <c r="F33802" s="104"/>
    </row>
    <row r="33803" spans="5:6" x14ac:dyDescent="0.25">
      <c r="E33803" s="103"/>
      <c r="F33803" s="104"/>
    </row>
    <row r="33804" spans="5:6" x14ac:dyDescent="0.25">
      <c r="E33804" s="103"/>
      <c r="F33804" s="104"/>
    </row>
    <row r="33805" spans="5:6" x14ac:dyDescent="0.25">
      <c r="E33805" s="103"/>
      <c r="F33805" s="104"/>
    </row>
    <row r="33806" spans="5:6" x14ac:dyDescent="0.25">
      <c r="E33806" s="103"/>
      <c r="F33806" s="104"/>
    </row>
    <row r="33807" spans="5:6" x14ac:dyDescent="0.25">
      <c r="E33807" s="103"/>
      <c r="F33807" s="104"/>
    </row>
    <row r="33808" spans="5:6" x14ac:dyDescent="0.25">
      <c r="E33808" s="103"/>
      <c r="F33808" s="104"/>
    </row>
    <row r="33809" spans="5:6" x14ac:dyDescent="0.25">
      <c r="E33809" s="103"/>
      <c r="F33809" s="104"/>
    </row>
    <row r="33810" spans="5:6" x14ac:dyDescent="0.25">
      <c r="E33810" s="103"/>
      <c r="F33810" s="104"/>
    </row>
    <row r="33811" spans="5:6" x14ac:dyDescent="0.25">
      <c r="E33811" s="103"/>
      <c r="F33811" s="104"/>
    </row>
    <row r="33812" spans="5:6" x14ac:dyDescent="0.25">
      <c r="E33812" s="103"/>
      <c r="F33812" s="104"/>
    </row>
    <row r="33813" spans="5:6" x14ac:dyDescent="0.25">
      <c r="E33813" s="103"/>
      <c r="F33813" s="104"/>
    </row>
    <row r="33814" spans="5:6" x14ac:dyDescent="0.25">
      <c r="E33814" s="103"/>
      <c r="F33814" s="104"/>
    </row>
    <row r="33815" spans="5:6" x14ac:dyDescent="0.25">
      <c r="E33815" s="103"/>
      <c r="F33815" s="104"/>
    </row>
    <row r="33816" spans="5:6" x14ac:dyDescent="0.25">
      <c r="E33816" s="103"/>
      <c r="F33816" s="104"/>
    </row>
    <row r="33817" spans="5:6" x14ac:dyDescent="0.25">
      <c r="E33817" s="103"/>
      <c r="F33817" s="104"/>
    </row>
    <row r="33818" spans="5:6" x14ac:dyDescent="0.25">
      <c r="E33818" s="103"/>
      <c r="F33818" s="104"/>
    </row>
    <row r="33819" spans="5:6" x14ac:dyDescent="0.25">
      <c r="E33819" s="103"/>
      <c r="F33819" s="104"/>
    </row>
    <row r="33820" spans="5:6" x14ac:dyDescent="0.25">
      <c r="E33820" s="103"/>
      <c r="F33820" s="104"/>
    </row>
    <row r="33821" spans="5:6" x14ac:dyDescent="0.25">
      <c r="E33821" s="103"/>
      <c r="F33821" s="104"/>
    </row>
    <row r="33822" spans="5:6" x14ac:dyDescent="0.25">
      <c r="E33822" s="103"/>
      <c r="F33822" s="104"/>
    </row>
    <row r="33823" spans="5:6" x14ac:dyDescent="0.25">
      <c r="E33823" s="103"/>
      <c r="F33823" s="104"/>
    </row>
    <row r="33824" spans="5:6" x14ac:dyDescent="0.25">
      <c r="E33824" s="103"/>
      <c r="F33824" s="104"/>
    </row>
    <row r="33825" spans="5:6" x14ac:dyDescent="0.25">
      <c r="E33825" s="103"/>
      <c r="F33825" s="104"/>
    </row>
    <row r="33826" spans="5:6" x14ac:dyDescent="0.25">
      <c r="E33826" s="103"/>
      <c r="F33826" s="104"/>
    </row>
    <row r="33827" spans="5:6" x14ac:dyDescent="0.25">
      <c r="E33827" s="103"/>
      <c r="F33827" s="104"/>
    </row>
    <row r="33828" spans="5:6" x14ac:dyDescent="0.25">
      <c r="E33828" s="103"/>
      <c r="F33828" s="104"/>
    </row>
    <row r="33829" spans="5:6" x14ac:dyDescent="0.25">
      <c r="E33829" s="103"/>
      <c r="F33829" s="104"/>
    </row>
    <row r="33830" spans="5:6" x14ac:dyDescent="0.25">
      <c r="E33830" s="103"/>
      <c r="F33830" s="104"/>
    </row>
    <row r="33831" spans="5:6" x14ac:dyDescent="0.25">
      <c r="E33831" s="103"/>
      <c r="F33831" s="104"/>
    </row>
    <row r="33832" spans="5:6" x14ac:dyDescent="0.25">
      <c r="E33832" s="103"/>
      <c r="F33832" s="104"/>
    </row>
    <row r="33833" spans="5:6" x14ac:dyDescent="0.25">
      <c r="E33833" s="103"/>
      <c r="F33833" s="104"/>
    </row>
    <row r="33834" spans="5:6" x14ac:dyDescent="0.25">
      <c r="E33834" s="103"/>
      <c r="F33834" s="104"/>
    </row>
    <row r="33835" spans="5:6" x14ac:dyDescent="0.25">
      <c r="E33835" s="103"/>
      <c r="F33835" s="104"/>
    </row>
    <row r="33836" spans="5:6" x14ac:dyDescent="0.25">
      <c r="E33836" s="103"/>
      <c r="F33836" s="104"/>
    </row>
    <row r="33837" spans="5:6" x14ac:dyDescent="0.25">
      <c r="E33837" s="103"/>
      <c r="F33837" s="104"/>
    </row>
    <row r="33838" spans="5:6" x14ac:dyDescent="0.25">
      <c r="E33838" s="103"/>
      <c r="F33838" s="104"/>
    </row>
    <row r="33839" spans="5:6" x14ac:dyDescent="0.25">
      <c r="E33839" s="103"/>
      <c r="F33839" s="104"/>
    </row>
    <row r="33840" spans="5:6" x14ac:dyDescent="0.25">
      <c r="E33840" s="103"/>
      <c r="F33840" s="104"/>
    </row>
    <row r="33841" spans="5:6" x14ac:dyDescent="0.25">
      <c r="E33841" s="103"/>
      <c r="F33841" s="104"/>
    </row>
    <row r="33842" spans="5:6" x14ac:dyDescent="0.25">
      <c r="E33842" s="103"/>
      <c r="F33842" s="104"/>
    </row>
    <row r="33843" spans="5:6" x14ac:dyDescent="0.25">
      <c r="E33843" s="103"/>
      <c r="F33843" s="104"/>
    </row>
    <row r="33844" spans="5:6" x14ac:dyDescent="0.25">
      <c r="E33844" s="103"/>
      <c r="F33844" s="104"/>
    </row>
    <row r="33845" spans="5:6" x14ac:dyDescent="0.25">
      <c r="E33845" s="103"/>
      <c r="F33845" s="104"/>
    </row>
    <row r="33846" spans="5:6" x14ac:dyDescent="0.25">
      <c r="E33846" s="103"/>
      <c r="F33846" s="104"/>
    </row>
    <row r="33847" spans="5:6" x14ac:dyDescent="0.25">
      <c r="E33847" s="103"/>
      <c r="F33847" s="104"/>
    </row>
    <row r="33848" spans="5:6" x14ac:dyDescent="0.25">
      <c r="E33848" s="103"/>
      <c r="F33848" s="104"/>
    </row>
    <row r="33849" spans="5:6" x14ac:dyDescent="0.25">
      <c r="E33849" s="103"/>
      <c r="F33849" s="104"/>
    </row>
    <row r="33850" spans="5:6" x14ac:dyDescent="0.25">
      <c r="E33850" s="103"/>
      <c r="F33850" s="104"/>
    </row>
    <row r="33851" spans="5:6" x14ac:dyDescent="0.25">
      <c r="E33851" s="103"/>
      <c r="F33851" s="104"/>
    </row>
    <row r="33852" spans="5:6" x14ac:dyDescent="0.25">
      <c r="E33852" s="103"/>
      <c r="F33852" s="104"/>
    </row>
    <row r="33853" spans="5:6" x14ac:dyDescent="0.25">
      <c r="E33853" s="103"/>
      <c r="F33853" s="104"/>
    </row>
    <row r="33854" spans="5:6" x14ac:dyDescent="0.25">
      <c r="E33854" s="103"/>
      <c r="F33854" s="104"/>
    </row>
    <row r="33855" spans="5:6" x14ac:dyDescent="0.25">
      <c r="E33855" s="103"/>
      <c r="F33855" s="104"/>
    </row>
    <row r="33856" spans="5:6" x14ac:dyDescent="0.25">
      <c r="E33856" s="103"/>
      <c r="F33856" s="104"/>
    </row>
    <row r="33857" spans="5:6" x14ac:dyDescent="0.25">
      <c r="E33857" s="103"/>
      <c r="F33857" s="104"/>
    </row>
    <row r="33858" spans="5:6" x14ac:dyDescent="0.25">
      <c r="E33858" s="103"/>
      <c r="F33858" s="104"/>
    </row>
    <row r="33859" spans="5:6" x14ac:dyDescent="0.25">
      <c r="E33859" s="103"/>
      <c r="F33859" s="104"/>
    </row>
    <row r="33860" spans="5:6" x14ac:dyDescent="0.25">
      <c r="E33860" s="103"/>
      <c r="F33860" s="104"/>
    </row>
    <row r="33861" spans="5:6" x14ac:dyDescent="0.25">
      <c r="E33861" s="103"/>
      <c r="F33861" s="104"/>
    </row>
    <row r="33862" spans="5:6" x14ac:dyDescent="0.25">
      <c r="E33862" s="103"/>
      <c r="F33862" s="104"/>
    </row>
    <row r="33863" spans="5:6" x14ac:dyDescent="0.25">
      <c r="E33863" s="103"/>
      <c r="F33863" s="104"/>
    </row>
    <row r="33864" spans="5:6" x14ac:dyDescent="0.25">
      <c r="E33864" s="103"/>
      <c r="F33864" s="104"/>
    </row>
    <row r="33865" spans="5:6" x14ac:dyDescent="0.25">
      <c r="E33865" s="103"/>
      <c r="F33865" s="104"/>
    </row>
    <row r="33866" spans="5:6" x14ac:dyDescent="0.25">
      <c r="E33866" s="103"/>
      <c r="F33866" s="104"/>
    </row>
    <row r="33867" spans="5:6" x14ac:dyDescent="0.25">
      <c r="E33867" s="103"/>
      <c r="F33867" s="104"/>
    </row>
    <row r="33868" spans="5:6" x14ac:dyDescent="0.25">
      <c r="E33868" s="103"/>
      <c r="F33868" s="104"/>
    </row>
    <row r="33869" spans="5:6" x14ac:dyDescent="0.25">
      <c r="E33869" s="103"/>
      <c r="F33869" s="104"/>
    </row>
    <row r="33870" spans="5:6" x14ac:dyDescent="0.25">
      <c r="E33870" s="103"/>
      <c r="F33870" s="104"/>
    </row>
    <row r="33871" spans="5:6" x14ac:dyDescent="0.25">
      <c r="E33871" s="103"/>
      <c r="F33871" s="104"/>
    </row>
    <row r="33872" spans="5:6" x14ac:dyDescent="0.25">
      <c r="E33872" s="103"/>
      <c r="F33872" s="104"/>
    </row>
    <row r="33873" spans="5:6" x14ac:dyDescent="0.25">
      <c r="E33873" s="103"/>
      <c r="F33873" s="104"/>
    </row>
    <row r="33874" spans="5:6" x14ac:dyDescent="0.25">
      <c r="E33874" s="103"/>
      <c r="F33874" s="104"/>
    </row>
    <row r="33875" spans="5:6" x14ac:dyDescent="0.25">
      <c r="E33875" s="103"/>
      <c r="F33875" s="104"/>
    </row>
    <row r="33876" spans="5:6" x14ac:dyDescent="0.25">
      <c r="E33876" s="103"/>
      <c r="F33876" s="104"/>
    </row>
    <row r="33877" spans="5:6" x14ac:dyDescent="0.25">
      <c r="E33877" s="103"/>
      <c r="F33877" s="104"/>
    </row>
    <row r="33878" spans="5:6" x14ac:dyDescent="0.25">
      <c r="E33878" s="103"/>
      <c r="F33878" s="104"/>
    </row>
    <row r="33879" spans="5:6" x14ac:dyDescent="0.25">
      <c r="E33879" s="103"/>
      <c r="F33879" s="104"/>
    </row>
    <row r="33880" spans="5:6" x14ac:dyDescent="0.25">
      <c r="E33880" s="103"/>
      <c r="F33880" s="104"/>
    </row>
    <row r="33881" spans="5:6" x14ac:dyDescent="0.25">
      <c r="E33881" s="103"/>
      <c r="F33881" s="104"/>
    </row>
    <row r="33882" spans="5:6" x14ac:dyDescent="0.25">
      <c r="E33882" s="103"/>
      <c r="F33882" s="104"/>
    </row>
    <row r="33883" spans="5:6" x14ac:dyDescent="0.25">
      <c r="E33883" s="103"/>
      <c r="F33883" s="104"/>
    </row>
    <row r="33884" spans="5:6" x14ac:dyDescent="0.25">
      <c r="E33884" s="103"/>
      <c r="F33884" s="104"/>
    </row>
    <row r="33885" spans="5:6" x14ac:dyDescent="0.25">
      <c r="E33885" s="103"/>
      <c r="F33885" s="104"/>
    </row>
    <row r="33886" spans="5:6" x14ac:dyDescent="0.25">
      <c r="E33886" s="103"/>
      <c r="F33886" s="104"/>
    </row>
    <row r="33887" spans="5:6" x14ac:dyDescent="0.25">
      <c r="E33887" s="103"/>
      <c r="F33887" s="104"/>
    </row>
    <row r="33888" spans="5:6" x14ac:dyDescent="0.25">
      <c r="E33888" s="103"/>
      <c r="F33888" s="104"/>
    </row>
    <row r="33889" spans="5:6" x14ac:dyDescent="0.25">
      <c r="E33889" s="103"/>
      <c r="F33889" s="104"/>
    </row>
    <row r="33890" spans="5:6" x14ac:dyDescent="0.25">
      <c r="E33890" s="103"/>
      <c r="F33890" s="104"/>
    </row>
    <row r="33891" spans="5:6" x14ac:dyDescent="0.25">
      <c r="E33891" s="103"/>
      <c r="F33891" s="104"/>
    </row>
    <row r="33892" spans="5:6" x14ac:dyDescent="0.25">
      <c r="E33892" s="103"/>
      <c r="F33892" s="104"/>
    </row>
    <row r="33893" spans="5:6" x14ac:dyDescent="0.25">
      <c r="E33893" s="103"/>
      <c r="F33893" s="104"/>
    </row>
    <row r="33894" spans="5:6" x14ac:dyDescent="0.25">
      <c r="E33894" s="103"/>
      <c r="F33894" s="104"/>
    </row>
    <row r="33895" spans="5:6" x14ac:dyDescent="0.25">
      <c r="E33895" s="103"/>
      <c r="F33895" s="104"/>
    </row>
    <row r="33896" spans="5:6" x14ac:dyDescent="0.25">
      <c r="E33896" s="103"/>
      <c r="F33896" s="104"/>
    </row>
    <row r="33897" spans="5:6" x14ac:dyDescent="0.25">
      <c r="E33897" s="103"/>
      <c r="F33897" s="104"/>
    </row>
    <row r="33898" spans="5:6" x14ac:dyDescent="0.25">
      <c r="E33898" s="103"/>
      <c r="F33898" s="104"/>
    </row>
    <row r="33899" spans="5:6" x14ac:dyDescent="0.25">
      <c r="E33899" s="103"/>
      <c r="F33899" s="104"/>
    </row>
    <row r="33900" spans="5:6" x14ac:dyDescent="0.25">
      <c r="E33900" s="103"/>
      <c r="F33900" s="104"/>
    </row>
    <row r="33901" spans="5:6" x14ac:dyDescent="0.25">
      <c r="E33901" s="103"/>
      <c r="F33901" s="104"/>
    </row>
    <row r="33902" spans="5:6" x14ac:dyDescent="0.25">
      <c r="E33902" s="103"/>
      <c r="F33902" s="104"/>
    </row>
    <row r="33903" spans="5:6" x14ac:dyDescent="0.25">
      <c r="E33903" s="103"/>
      <c r="F33903" s="104"/>
    </row>
    <row r="33904" spans="5:6" x14ac:dyDescent="0.25">
      <c r="E33904" s="103"/>
      <c r="F33904" s="104"/>
    </row>
    <row r="33905" spans="5:6" x14ac:dyDescent="0.25">
      <c r="E33905" s="103"/>
      <c r="F33905" s="104"/>
    </row>
    <row r="33906" spans="5:6" x14ac:dyDescent="0.25">
      <c r="E33906" s="103"/>
      <c r="F33906" s="104"/>
    </row>
    <row r="33907" spans="5:6" x14ac:dyDescent="0.25">
      <c r="E33907" s="103"/>
      <c r="F33907" s="104"/>
    </row>
    <row r="33908" spans="5:6" x14ac:dyDescent="0.25">
      <c r="E33908" s="103"/>
      <c r="F33908" s="104"/>
    </row>
    <row r="33909" spans="5:6" x14ac:dyDescent="0.25">
      <c r="E33909" s="103"/>
      <c r="F33909" s="104"/>
    </row>
    <row r="33910" spans="5:6" x14ac:dyDescent="0.25">
      <c r="E33910" s="103"/>
      <c r="F33910" s="104"/>
    </row>
    <row r="33911" spans="5:6" x14ac:dyDescent="0.25">
      <c r="E33911" s="103"/>
      <c r="F33911" s="104"/>
    </row>
    <row r="33912" spans="5:6" x14ac:dyDescent="0.25">
      <c r="E33912" s="103"/>
      <c r="F33912" s="104"/>
    </row>
    <row r="33913" spans="5:6" x14ac:dyDescent="0.25">
      <c r="E33913" s="103"/>
      <c r="F33913" s="104"/>
    </row>
    <row r="33914" spans="5:6" x14ac:dyDescent="0.25">
      <c r="E33914" s="103"/>
      <c r="F33914" s="104"/>
    </row>
    <row r="33915" spans="5:6" x14ac:dyDescent="0.25">
      <c r="E33915" s="103"/>
      <c r="F33915" s="104"/>
    </row>
    <row r="33916" spans="5:6" x14ac:dyDescent="0.25">
      <c r="E33916" s="103"/>
      <c r="F33916" s="104"/>
    </row>
    <row r="33917" spans="5:6" x14ac:dyDescent="0.25">
      <c r="E33917" s="103"/>
      <c r="F33917" s="104"/>
    </row>
    <row r="33918" spans="5:6" x14ac:dyDescent="0.25">
      <c r="E33918" s="103"/>
      <c r="F33918" s="104"/>
    </row>
    <row r="33919" spans="5:6" x14ac:dyDescent="0.25">
      <c r="E33919" s="103"/>
      <c r="F33919" s="104"/>
    </row>
    <row r="33920" spans="5:6" x14ac:dyDescent="0.25">
      <c r="E33920" s="103"/>
      <c r="F33920" s="104"/>
    </row>
    <row r="33921" spans="5:6" x14ac:dyDescent="0.25">
      <c r="E33921" s="103"/>
      <c r="F33921" s="104"/>
    </row>
    <row r="33922" spans="5:6" x14ac:dyDescent="0.25">
      <c r="E33922" s="103"/>
      <c r="F33922" s="104"/>
    </row>
    <row r="33923" spans="5:6" x14ac:dyDescent="0.25">
      <c r="E33923" s="103"/>
      <c r="F33923" s="104"/>
    </row>
    <row r="33924" spans="5:6" x14ac:dyDescent="0.25">
      <c r="E33924" s="103"/>
      <c r="F33924" s="104"/>
    </row>
    <row r="33925" spans="5:6" x14ac:dyDescent="0.25">
      <c r="E33925" s="103"/>
      <c r="F33925" s="104"/>
    </row>
    <row r="33926" spans="5:6" x14ac:dyDescent="0.25">
      <c r="E33926" s="103"/>
      <c r="F33926" s="104"/>
    </row>
    <row r="33927" spans="5:6" x14ac:dyDescent="0.25">
      <c r="E33927" s="103"/>
      <c r="F33927" s="104"/>
    </row>
    <row r="33928" spans="5:6" x14ac:dyDescent="0.25">
      <c r="E33928" s="103"/>
      <c r="F33928" s="104"/>
    </row>
    <row r="33929" spans="5:6" x14ac:dyDescent="0.25">
      <c r="E33929" s="103"/>
      <c r="F33929" s="104"/>
    </row>
    <row r="33930" spans="5:6" x14ac:dyDescent="0.25">
      <c r="E33930" s="103"/>
      <c r="F33930" s="104"/>
    </row>
    <row r="33931" spans="5:6" x14ac:dyDescent="0.25">
      <c r="E33931" s="103"/>
      <c r="F33931" s="104"/>
    </row>
    <row r="33932" spans="5:6" x14ac:dyDescent="0.25">
      <c r="E33932" s="103"/>
      <c r="F33932" s="104"/>
    </row>
    <row r="33933" spans="5:6" x14ac:dyDescent="0.25">
      <c r="E33933" s="103"/>
      <c r="F33933" s="104"/>
    </row>
    <row r="33934" spans="5:6" x14ac:dyDescent="0.25">
      <c r="E33934" s="103"/>
      <c r="F33934" s="104"/>
    </row>
    <row r="33935" spans="5:6" x14ac:dyDescent="0.25">
      <c r="E33935" s="103"/>
      <c r="F33935" s="104"/>
    </row>
    <row r="33936" spans="5:6" x14ac:dyDescent="0.25">
      <c r="E33936" s="103"/>
      <c r="F33936" s="104"/>
    </row>
    <row r="33937" spans="5:6" x14ac:dyDescent="0.25">
      <c r="E33937" s="103"/>
      <c r="F33937" s="104"/>
    </row>
    <row r="33938" spans="5:6" x14ac:dyDescent="0.25">
      <c r="E33938" s="103"/>
      <c r="F33938" s="104"/>
    </row>
    <row r="33939" spans="5:6" x14ac:dyDescent="0.25">
      <c r="E33939" s="103"/>
      <c r="F33939" s="104"/>
    </row>
    <row r="33940" spans="5:6" x14ac:dyDescent="0.25">
      <c r="E33940" s="103"/>
      <c r="F33940" s="104"/>
    </row>
    <row r="33941" spans="5:6" x14ac:dyDescent="0.25">
      <c r="E33941" s="103"/>
      <c r="F33941" s="104"/>
    </row>
    <row r="33942" spans="5:6" x14ac:dyDescent="0.25">
      <c r="E33942" s="103"/>
      <c r="F33942" s="104"/>
    </row>
    <row r="33943" spans="5:6" x14ac:dyDescent="0.25">
      <c r="E33943" s="103"/>
      <c r="F33943" s="104"/>
    </row>
    <row r="33944" spans="5:6" x14ac:dyDescent="0.25">
      <c r="E33944" s="103"/>
      <c r="F33944" s="104"/>
    </row>
    <row r="33945" spans="5:6" x14ac:dyDescent="0.25">
      <c r="E33945" s="103"/>
      <c r="F33945" s="104"/>
    </row>
    <row r="33946" spans="5:6" x14ac:dyDescent="0.25">
      <c r="E33946" s="103"/>
      <c r="F33946" s="104"/>
    </row>
    <row r="33947" spans="5:6" x14ac:dyDescent="0.25">
      <c r="E33947" s="103"/>
      <c r="F33947" s="104"/>
    </row>
    <row r="33948" spans="5:6" x14ac:dyDescent="0.25">
      <c r="E33948" s="103"/>
      <c r="F33948" s="104"/>
    </row>
    <row r="33949" spans="5:6" x14ac:dyDescent="0.25">
      <c r="E33949" s="103"/>
      <c r="F33949" s="104"/>
    </row>
    <row r="33950" spans="5:6" x14ac:dyDescent="0.25">
      <c r="E33950" s="103"/>
      <c r="F33950" s="104"/>
    </row>
    <row r="33951" spans="5:6" x14ac:dyDescent="0.25">
      <c r="E33951" s="103"/>
      <c r="F33951" s="104"/>
    </row>
    <row r="33952" spans="5:6" x14ac:dyDescent="0.25">
      <c r="E33952" s="103"/>
      <c r="F33952" s="104"/>
    </row>
    <row r="33953" spans="5:6" x14ac:dyDescent="0.25">
      <c r="E33953" s="103"/>
      <c r="F33953" s="104"/>
    </row>
    <row r="33954" spans="5:6" x14ac:dyDescent="0.25">
      <c r="E33954" s="103"/>
      <c r="F33954" s="104"/>
    </row>
    <row r="33955" spans="5:6" x14ac:dyDescent="0.25">
      <c r="E33955" s="103"/>
      <c r="F33955" s="104"/>
    </row>
    <row r="33956" spans="5:6" x14ac:dyDescent="0.25">
      <c r="E33956" s="103"/>
      <c r="F33956" s="104"/>
    </row>
    <row r="33957" spans="5:6" x14ac:dyDescent="0.25">
      <c r="E33957" s="103"/>
      <c r="F33957" s="104"/>
    </row>
    <row r="33958" spans="5:6" x14ac:dyDescent="0.25">
      <c r="E33958" s="103"/>
      <c r="F33958" s="104"/>
    </row>
    <row r="33959" spans="5:6" x14ac:dyDescent="0.25">
      <c r="E33959" s="103"/>
      <c r="F33959" s="104"/>
    </row>
    <row r="33960" spans="5:6" x14ac:dyDescent="0.25">
      <c r="E33960" s="103"/>
      <c r="F33960" s="104"/>
    </row>
    <row r="33961" spans="5:6" x14ac:dyDescent="0.25">
      <c r="E33961" s="103"/>
      <c r="F33961" s="104"/>
    </row>
    <row r="33962" spans="5:6" x14ac:dyDescent="0.25">
      <c r="E33962" s="103"/>
      <c r="F33962" s="104"/>
    </row>
    <row r="33963" spans="5:6" x14ac:dyDescent="0.25">
      <c r="E33963" s="103"/>
      <c r="F33963" s="104"/>
    </row>
    <row r="33964" spans="5:6" x14ac:dyDescent="0.25">
      <c r="E33964" s="103"/>
      <c r="F33964" s="104"/>
    </row>
    <row r="33965" spans="5:6" x14ac:dyDescent="0.25">
      <c r="E33965" s="103"/>
      <c r="F33965" s="104"/>
    </row>
    <row r="33966" spans="5:6" x14ac:dyDescent="0.25">
      <c r="E33966" s="103"/>
      <c r="F33966" s="104"/>
    </row>
    <row r="33967" spans="5:6" x14ac:dyDescent="0.25">
      <c r="E33967" s="103"/>
      <c r="F33967" s="104"/>
    </row>
    <row r="33968" spans="5:6" x14ac:dyDescent="0.25">
      <c r="E33968" s="103"/>
      <c r="F33968" s="104"/>
    </row>
    <row r="33969" spans="5:6" x14ac:dyDescent="0.25">
      <c r="E33969" s="103"/>
      <c r="F33969" s="104"/>
    </row>
    <row r="33970" spans="5:6" x14ac:dyDescent="0.25">
      <c r="E33970" s="103"/>
      <c r="F33970" s="104"/>
    </row>
    <row r="33971" spans="5:6" x14ac:dyDescent="0.25">
      <c r="E33971" s="103"/>
      <c r="F33971" s="104"/>
    </row>
    <row r="33972" spans="5:6" x14ac:dyDescent="0.25">
      <c r="E33972" s="103"/>
      <c r="F33972" s="104"/>
    </row>
    <row r="33973" spans="5:6" x14ac:dyDescent="0.25">
      <c r="E33973" s="103"/>
      <c r="F33973" s="104"/>
    </row>
    <row r="33974" spans="5:6" x14ac:dyDescent="0.25">
      <c r="E33974" s="103"/>
      <c r="F33974" s="104"/>
    </row>
    <row r="33975" spans="5:6" x14ac:dyDescent="0.25">
      <c r="E33975" s="103"/>
      <c r="F33975" s="104"/>
    </row>
    <row r="33976" spans="5:6" x14ac:dyDescent="0.25">
      <c r="E33976" s="103"/>
      <c r="F33976" s="104"/>
    </row>
    <row r="33977" spans="5:6" x14ac:dyDescent="0.25">
      <c r="E33977" s="103"/>
      <c r="F33977" s="104"/>
    </row>
    <row r="33978" spans="5:6" x14ac:dyDescent="0.25">
      <c r="E33978" s="103"/>
      <c r="F33978" s="104"/>
    </row>
    <row r="33979" spans="5:6" x14ac:dyDescent="0.25">
      <c r="E33979" s="103"/>
      <c r="F33979" s="104"/>
    </row>
    <row r="33980" spans="5:6" x14ac:dyDescent="0.25">
      <c r="E33980" s="103"/>
      <c r="F33980" s="104"/>
    </row>
    <row r="33981" spans="5:6" x14ac:dyDescent="0.25">
      <c r="E33981" s="103"/>
      <c r="F33981" s="104"/>
    </row>
    <row r="33982" spans="5:6" x14ac:dyDescent="0.25">
      <c r="E33982" s="103"/>
      <c r="F33982" s="104"/>
    </row>
    <row r="33983" spans="5:6" x14ac:dyDescent="0.25">
      <c r="E33983" s="103"/>
      <c r="F33983" s="104"/>
    </row>
    <row r="33984" spans="5:6" x14ac:dyDescent="0.25">
      <c r="E33984" s="103"/>
      <c r="F33984" s="104"/>
    </row>
    <row r="33985" spans="5:6" x14ac:dyDescent="0.25">
      <c r="E33985" s="103"/>
      <c r="F33985" s="104"/>
    </row>
    <row r="33986" spans="5:6" x14ac:dyDescent="0.25">
      <c r="E33986" s="103"/>
      <c r="F33986" s="104"/>
    </row>
    <row r="33987" spans="5:6" x14ac:dyDescent="0.25">
      <c r="E33987" s="103"/>
      <c r="F33987" s="104"/>
    </row>
    <row r="33988" spans="5:6" x14ac:dyDescent="0.25">
      <c r="E33988" s="103"/>
      <c r="F33988" s="104"/>
    </row>
    <row r="33989" spans="5:6" x14ac:dyDescent="0.25">
      <c r="E33989" s="103"/>
      <c r="F33989" s="104"/>
    </row>
    <row r="33990" spans="5:6" x14ac:dyDescent="0.25">
      <c r="E33990" s="103"/>
      <c r="F33990" s="104"/>
    </row>
    <row r="33991" spans="5:6" x14ac:dyDescent="0.25">
      <c r="E33991" s="103"/>
      <c r="F33991" s="104"/>
    </row>
    <row r="33992" spans="5:6" x14ac:dyDescent="0.25">
      <c r="E33992" s="103"/>
      <c r="F33992" s="104"/>
    </row>
    <row r="33993" spans="5:6" x14ac:dyDescent="0.25">
      <c r="E33993" s="103"/>
      <c r="F33993" s="104"/>
    </row>
    <row r="33994" spans="5:6" x14ac:dyDescent="0.25">
      <c r="E33994" s="103"/>
      <c r="F33994" s="104"/>
    </row>
    <row r="33995" spans="5:6" x14ac:dyDescent="0.25">
      <c r="E33995" s="103"/>
      <c r="F33995" s="104"/>
    </row>
    <row r="33996" spans="5:6" x14ac:dyDescent="0.25">
      <c r="E33996" s="103"/>
      <c r="F33996" s="104"/>
    </row>
    <row r="33997" spans="5:6" x14ac:dyDescent="0.25">
      <c r="E33997" s="103"/>
      <c r="F33997" s="104"/>
    </row>
    <row r="33998" spans="5:6" x14ac:dyDescent="0.25">
      <c r="E33998" s="103"/>
      <c r="F33998" s="104"/>
    </row>
    <row r="33999" spans="5:6" x14ac:dyDescent="0.25">
      <c r="E33999" s="103"/>
      <c r="F33999" s="104"/>
    </row>
    <row r="34000" spans="5:6" x14ac:dyDescent="0.25">
      <c r="E34000" s="103"/>
      <c r="F34000" s="104"/>
    </row>
    <row r="34001" spans="5:6" x14ac:dyDescent="0.25">
      <c r="E34001" s="103"/>
      <c r="F34001" s="104"/>
    </row>
    <row r="34002" spans="5:6" x14ac:dyDescent="0.25">
      <c r="E34002" s="103"/>
      <c r="F34002" s="104"/>
    </row>
    <row r="34003" spans="5:6" x14ac:dyDescent="0.25">
      <c r="E34003" s="103"/>
      <c r="F34003" s="104"/>
    </row>
    <row r="34004" spans="5:6" x14ac:dyDescent="0.25">
      <c r="E34004" s="103"/>
      <c r="F34004" s="104"/>
    </row>
    <row r="34005" spans="5:6" x14ac:dyDescent="0.25">
      <c r="E34005" s="103"/>
      <c r="F34005" s="104"/>
    </row>
    <row r="34006" spans="5:6" x14ac:dyDescent="0.25">
      <c r="E34006" s="103"/>
      <c r="F34006" s="104"/>
    </row>
    <row r="34007" spans="5:6" x14ac:dyDescent="0.25">
      <c r="E34007" s="103"/>
      <c r="F34007" s="104"/>
    </row>
    <row r="34008" spans="5:6" x14ac:dyDescent="0.25">
      <c r="E34008" s="103"/>
      <c r="F34008" s="104"/>
    </row>
    <row r="34009" spans="5:6" x14ac:dyDescent="0.25">
      <c r="E34009" s="103"/>
      <c r="F34009" s="104"/>
    </row>
    <row r="34010" spans="5:6" x14ac:dyDescent="0.25">
      <c r="E34010" s="103"/>
      <c r="F34010" s="104"/>
    </row>
    <row r="34011" spans="5:6" x14ac:dyDescent="0.25">
      <c r="E34011" s="103"/>
      <c r="F34011" s="104"/>
    </row>
    <row r="34012" spans="5:6" x14ac:dyDescent="0.25">
      <c r="E34012" s="103"/>
      <c r="F34012" s="104"/>
    </row>
    <row r="34013" spans="5:6" x14ac:dyDescent="0.25">
      <c r="E34013" s="103"/>
      <c r="F34013" s="104"/>
    </row>
    <row r="34014" spans="5:6" x14ac:dyDescent="0.25">
      <c r="E34014" s="103"/>
      <c r="F34014" s="104"/>
    </row>
    <row r="34015" spans="5:6" x14ac:dyDescent="0.25">
      <c r="E34015" s="103"/>
      <c r="F34015" s="104"/>
    </row>
    <row r="34016" spans="5:6" x14ac:dyDescent="0.25">
      <c r="E34016" s="103"/>
      <c r="F34016" s="104"/>
    </row>
    <row r="34017" spans="5:6" x14ac:dyDescent="0.25">
      <c r="E34017" s="103"/>
      <c r="F34017" s="104"/>
    </row>
    <row r="34018" spans="5:6" x14ac:dyDescent="0.25">
      <c r="E34018" s="103"/>
      <c r="F34018" s="104"/>
    </row>
    <row r="34019" spans="5:6" x14ac:dyDescent="0.25">
      <c r="E34019" s="103"/>
      <c r="F34019" s="104"/>
    </row>
    <row r="34020" spans="5:6" x14ac:dyDescent="0.25">
      <c r="E34020" s="103"/>
      <c r="F34020" s="104"/>
    </row>
    <row r="34021" spans="5:6" x14ac:dyDescent="0.25">
      <c r="E34021" s="103"/>
      <c r="F34021" s="104"/>
    </row>
    <row r="34022" spans="5:6" x14ac:dyDescent="0.25">
      <c r="E34022" s="103"/>
      <c r="F34022" s="104"/>
    </row>
    <row r="34023" spans="5:6" x14ac:dyDescent="0.25">
      <c r="E34023" s="103"/>
      <c r="F34023" s="104"/>
    </row>
    <row r="34024" spans="5:6" x14ac:dyDescent="0.25">
      <c r="E34024" s="103"/>
      <c r="F34024" s="104"/>
    </row>
    <row r="34025" spans="5:6" x14ac:dyDescent="0.25">
      <c r="E34025" s="103"/>
      <c r="F34025" s="104"/>
    </row>
    <row r="34026" spans="5:6" x14ac:dyDescent="0.25">
      <c r="E34026" s="103"/>
      <c r="F34026" s="104"/>
    </row>
    <row r="34027" spans="5:6" x14ac:dyDescent="0.25">
      <c r="E34027" s="103"/>
      <c r="F34027" s="104"/>
    </row>
    <row r="34028" spans="5:6" x14ac:dyDescent="0.25">
      <c r="E34028" s="103"/>
      <c r="F34028" s="104"/>
    </row>
    <row r="34029" spans="5:6" x14ac:dyDescent="0.25">
      <c r="E34029" s="103"/>
      <c r="F34029" s="104"/>
    </row>
    <row r="34030" spans="5:6" x14ac:dyDescent="0.25">
      <c r="E34030" s="103"/>
      <c r="F34030" s="104"/>
    </row>
    <row r="34031" spans="5:6" x14ac:dyDescent="0.25">
      <c r="E34031" s="103"/>
      <c r="F34031" s="104"/>
    </row>
    <row r="34032" spans="5:6" x14ac:dyDescent="0.25">
      <c r="E34032" s="103"/>
      <c r="F34032" s="104"/>
    </row>
    <row r="34033" spans="5:6" x14ac:dyDescent="0.25">
      <c r="E34033" s="103"/>
      <c r="F34033" s="104"/>
    </row>
    <row r="34034" spans="5:6" x14ac:dyDescent="0.25">
      <c r="E34034" s="103"/>
      <c r="F34034" s="104"/>
    </row>
    <row r="34035" spans="5:6" x14ac:dyDescent="0.25">
      <c r="E34035" s="103"/>
      <c r="F34035" s="104"/>
    </row>
    <row r="34036" spans="5:6" x14ac:dyDescent="0.25">
      <c r="E34036" s="103"/>
      <c r="F34036" s="104"/>
    </row>
    <row r="34037" spans="5:6" x14ac:dyDescent="0.25">
      <c r="E34037" s="103"/>
      <c r="F34037" s="104"/>
    </row>
    <row r="34038" spans="5:6" x14ac:dyDescent="0.25">
      <c r="E34038" s="103"/>
      <c r="F34038" s="104"/>
    </row>
    <row r="34039" spans="5:6" x14ac:dyDescent="0.25">
      <c r="E34039" s="103"/>
      <c r="F34039" s="104"/>
    </row>
    <row r="34040" spans="5:6" x14ac:dyDescent="0.25">
      <c r="E34040" s="103"/>
      <c r="F34040" s="104"/>
    </row>
    <row r="34041" spans="5:6" x14ac:dyDescent="0.25">
      <c r="E34041" s="103"/>
      <c r="F34041" s="104"/>
    </row>
    <row r="34042" spans="5:6" x14ac:dyDescent="0.25">
      <c r="E34042" s="103"/>
      <c r="F34042" s="104"/>
    </row>
    <row r="34043" spans="5:6" x14ac:dyDescent="0.25">
      <c r="E34043" s="103"/>
      <c r="F34043" s="104"/>
    </row>
    <row r="34044" spans="5:6" x14ac:dyDescent="0.25">
      <c r="E34044" s="103"/>
      <c r="F34044" s="104"/>
    </row>
    <row r="34045" spans="5:6" x14ac:dyDescent="0.25">
      <c r="E34045" s="103"/>
      <c r="F34045" s="104"/>
    </row>
    <row r="34046" spans="5:6" x14ac:dyDescent="0.25">
      <c r="E34046" s="103"/>
      <c r="F34046" s="104"/>
    </row>
    <row r="34047" spans="5:6" x14ac:dyDescent="0.25">
      <c r="E34047" s="103"/>
      <c r="F34047" s="104"/>
    </row>
    <row r="34048" spans="5:6" x14ac:dyDescent="0.25">
      <c r="E34048" s="103"/>
      <c r="F34048" s="104"/>
    </row>
    <row r="34049" spans="5:6" x14ac:dyDescent="0.25">
      <c r="E34049" s="103"/>
      <c r="F34049" s="104"/>
    </row>
    <row r="34050" spans="5:6" x14ac:dyDescent="0.25">
      <c r="E34050" s="103"/>
      <c r="F34050" s="104"/>
    </row>
    <row r="34051" spans="5:6" x14ac:dyDescent="0.25">
      <c r="E34051" s="103"/>
      <c r="F34051" s="104"/>
    </row>
    <row r="34052" spans="5:6" x14ac:dyDescent="0.25">
      <c r="E34052" s="103"/>
      <c r="F34052" s="104"/>
    </row>
    <row r="34053" spans="5:6" x14ac:dyDescent="0.25">
      <c r="E34053" s="103"/>
      <c r="F34053" s="104"/>
    </row>
    <row r="34054" spans="5:6" x14ac:dyDescent="0.25">
      <c r="E34054" s="103"/>
      <c r="F34054" s="104"/>
    </row>
    <row r="34055" spans="5:6" x14ac:dyDescent="0.25">
      <c r="E34055" s="103"/>
      <c r="F34055" s="104"/>
    </row>
    <row r="34056" spans="5:6" x14ac:dyDescent="0.25">
      <c r="E34056" s="103"/>
      <c r="F34056" s="104"/>
    </row>
    <row r="34057" spans="5:6" x14ac:dyDescent="0.25">
      <c r="E34057" s="103"/>
      <c r="F34057" s="104"/>
    </row>
    <row r="34058" spans="5:6" x14ac:dyDescent="0.25">
      <c r="E34058" s="103"/>
      <c r="F34058" s="104"/>
    </row>
    <row r="34059" spans="5:6" x14ac:dyDescent="0.25">
      <c r="E34059" s="103"/>
      <c r="F34059" s="104"/>
    </row>
    <row r="34060" spans="5:6" x14ac:dyDescent="0.25">
      <c r="E34060" s="103"/>
      <c r="F34060" s="104"/>
    </row>
    <row r="34061" spans="5:6" x14ac:dyDescent="0.25">
      <c r="E34061" s="103"/>
      <c r="F34061" s="104"/>
    </row>
    <row r="34062" spans="5:6" x14ac:dyDescent="0.25">
      <c r="E34062" s="103"/>
      <c r="F34062" s="104"/>
    </row>
    <row r="34063" spans="5:6" x14ac:dyDescent="0.25">
      <c r="E34063" s="103"/>
      <c r="F34063" s="104"/>
    </row>
    <row r="34064" spans="5:6" x14ac:dyDescent="0.25">
      <c r="E34064" s="103"/>
      <c r="F34064" s="104"/>
    </row>
    <row r="34065" spans="5:6" x14ac:dyDescent="0.25">
      <c r="E34065" s="103"/>
      <c r="F34065" s="104"/>
    </row>
    <row r="34066" spans="5:6" x14ac:dyDescent="0.25">
      <c r="E34066" s="103"/>
      <c r="F34066" s="104"/>
    </row>
    <row r="34067" spans="5:6" x14ac:dyDescent="0.25">
      <c r="E34067" s="103"/>
      <c r="F34067" s="104"/>
    </row>
    <row r="34068" spans="5:6" x14ac:dyDescent="0.25">
      <c r="E34068" s="103"/>
      <c r="F34068" s="104"/>
    </row>
    <row r="34069" spans="5:6" x14ac:dyDescent="0.25">
      <c r="E34069" s="103"/>
      <c r="F34069" s="104"/>
    </row>
    <row r="34070" spans="5:6" x14ac:dyDescent="0.25">
      <c r="E34070" s="103"/>
      <c r="F34070" s="104"/>
    </row>
    <row r="34071" spans="5:6" x14ac:dyDescent="0.25">
      <c r="E34071" s="103"/>
      <c r="F34071" s="104"/>
    </row>
    <row r="34072" spans="5:6" x14ac:dyDescent="0.25">
      <c r="E34072" s="103"/>
      <c r="F34072" s="104"/>
    </row>
    <row r="34073" spans="5:6" x14ac:dyDescent="0.25">
      <c r="E34073" s="103"/>
      <c r="F34073" s="104"/>
    </row>
    <row r="34074" spans="5:6" x14ac:dyDescent="0.25">
      <c r="E34074" s="103"/>
      <c r="F34074" s="104"/>
    </row>
    <row r="34075" spans="5:6" x14ac:dyDescent="0.25">
      <c r="E34075" s="103"/>
      <c r="F34075" s="104"/>
    </row>
    <row r="34076" spans="5:6" x14ac:dyDescent="0.25">
      <c r="E34076" s="103"/>
      <c r="F34076" s="104"/>
    </row>
    <row r="34077" spans="5:6" x14ac:dyDescent="0.25">
      <c r="E34077" s="103"/>
      <c r="F34077" s="104"/>
    </row>
    <row r="34078" spans="5:6" x14ac:dyDescent="0.25">
      <c r="E34078" s="103"/>
      <c r="F34078" s="104"/>
    </row>
    <row r="34079" spans="5:6" x14ac:dyDescent="0.25">
      <c r="E34079" s="103"/>
      <c r="F34079" s="104"/>
    </row>
    <row r="34080" spans="5:6" x14ac:dyDescent="0.25">
      <c r="E34080" s="103"/>
      <c r="F34080" s="104"/>
    </row>
    <row r="34081" spans="5:6" x14ac:dyDescent="0.25">
      <c r="E34081" s="103"/>
      <c r="F34081" s="104"/>
    </row>
    <row r="34082" spans="5:6" x14ac:dyDescent="0.25">
      <c r="E34082" s="103"/>
      <c r="F34082" s="104"/>
    </row>
    <row r="34083" spans="5:6" x14ac:dyDescent="0.25">
      <c r="E34083" s="103"/>
      <c r="F34083" s="104"/>
    </row>
    <row r="34084" spans="5:6" x14ac:dyDescent="0.25">
      <c r="E34084" s="103"/>
      <c r="F34084" s="104"/>
    </row>
    <row r="34085" spans="5:6" x14ac:dyDescent="0.25">
      <c r="E34085" s="103"/>
      <c r="F34085" s="104"/>
    </row>
    <row r="34086" spans="5:6" x14ac:dyDescent="0.25">
      <c r="E34086" s="103"/>
      <c r="F34086" s="104"/>
    </row>
    <row r="34087" spans="5:6" x14ac:dyDescent="0.25">
      <c r="E34087" s="103"/>
      <c r="F34087" s="104"/>
    </row>
    <row r="34088" spans="5:6" x14ac:dyDescent="0.25">
      <c r="E34088" s="103"/>
      <c r="F34088" s="104"/>
    </row>
    <row r="34089" spans="5:6" x14ac:dyDescent="0.25">
      <c r="E34089" s="103"/>
      <c r="F34089" s="104"/>
    </row>
    <row r="34090" spans="5:6" x14ac:dyDescent="0.25">
      <c r="E34090" s="103"/>
      <c r="F34090" s="104"/>
    </row>
    <row r="34091" spans="5:6" x14ac:dyDescent="0.25">
      <c r="E34091" s="103"/>
      <c r="F34091" s="104"/>
    </row>
    <row r="34092" spans="5:6" x14ac:dyDescent="0.25">
      <c r="E34092" s="103"/>
      <c r="F34092" s="104"/>
    </row>
    <row r="34093" spans="5:6" x14ac:dyDescent="0.25">
      <c r="E34093" s="103"/>
      <c r="F34093" s="104"/>
    </row>
    <row r="34094" spans="5:6" x14ac:dyDescent="0.25">
      <c r="E34094" s="103"/>
      <c r="F34094" s="104"/>
    </row>
    <row r="34095" spans="5:6" x14ac:dyDescent="0.25">
      <c r="E34095" s="103"/>
      <c r="F34095" s="104"/>
    </row>
    <row r="34096" spans="5:6" x14ac:dyDescent="0.25">
      <c r="E34096" s="103"/>
      <c r="F34096" s="104"/>
    </row>
    <row r="34097" spans="5:6" x14ac:dyDescent="0.25">
      <c r="E34097" s="103"/>
      <c r="F34097" s="104"/>
    </row>
    <row r="34098" spans="5:6" x14ac:dyDescent="0.25">
      <c r="E34098" s="103"/>
      <c r="F34098" s="104"/>
    </row>
    <row r="34099" spans="5:6" x14ac:dyDescent="0.25">
      <c r="E34099" s="103"/>
      <c r="F34099" s="104"/>
    </row>
    <row r="34100" spans="5:6" x14ac:dyDescent="0.25">
      <c r="E34100" s="103"/>
      <c r="F34100" s="104"/>
    </row>
    <row r="34101" spans="5:6" x14ac:dyDescent="0.25">
      <c r="E34101" s="103"/>
      <c r="F34101" s="104"/>
    </row>
    <row r="34102" spans="5:6" x14ac:dyDescent="0.25">
      <c r="E34102" s="103"/>
      <c r="F34102" s="104"/>
    </row>
    <row r="34103" spans="5:6" x14ac:dyDescent="0.25">
      <c r="E34103" s="103"/>
      <c r="F34103" s="104"/>
    </row>
    <row r="34104" spans="5:6" x14ac:dyDescent="0.25">
      <c r="E34104" s="103"/>
      <c r="F34104" s="104"/>
    </row>
    <row r="34105" spans="5:6" x14ac:dyDescent="0.25">
      <c r="E34105" s="103"/>
      <c r="F34105" s="104"/>
    </row>
    <row r="34106" spans="5:6" x14ac:dyDescent="0.25">
      <c r="E34106" s="103"/>
      <c r="F34106" s="104"/>
    </row>
    <row r="34107" spans="5:6" x14ac:dyDescent="0.25">
      <c r="E34107" s="103"/>
      <c r="F34107" s="104"/>
    </row>
    <row r="34108" spans="5:6" x14ac:dyDescent="0.25">
      <c r="E34108" s="103"/>
      <c r="F34108" s="104"/>
    </row>
    <row r="34109" spans="5:6" x14ac:dyDescent="0.25">
      <c r="E34109" s="103"/>
      <c r="F34109" s="104"/>
    </row>
    <row r="34110" spans="5:6" x14ac:dyDescent="0.25">
      <c r="E34110" s="103"/>
      <c r="F34110" s="104"/>
    </row>
    <row r="34111" spans="5:6" x14ac:dyDescent="0.25">
      <c r="E34111" s="103"/>
      <c r="F34111" s="104"/>
    </row>
    <row r="34112" spans="5:6" x14ac:dyDescent="0.25">
      <c r="E34112" s="103"/>
      <c r="F34112" s="104"/>
    </row>
    <row r="34113" spans="5:6" x14ac:dyDescent="0.25">
      <c r="E34113" s="103"/>
      <c r="F34113" s="104"/>
    </row>
    <row r="34114" spans="5:6" x14ac:dyDescent="0.25">
      <c r="E34114" s="103"/>
      <c r="F34114" s="104"/>
    </row>
    <row r="34115" spans="5:6" x14ac:dyDescent="0.25">
      <c r="E34115" s="103"/>
      <c r="F34115" s="104"/>
    </row>
    <row r="34116" spans="5:6" x14ac:dyDescent="0.25">
      <c r="E34116" s="103"/>
      <c r="F34116" s="104"/>
    </row>
    <row r="34117" spans="5:6" x14ac:dyDescent="0.25">
      <c r="E34117" s="103"/>
      <c r="F34117" s="104"/>
    </row>
    <row r="34118" spans="5:6" x14ac:dyDescent="0.25">
      <c r="E34118" s="103"/>
      <c r="F34118" s="104"/>
    </row>
    <row r="34119" spans="5:6" x14ac:dyDescent="0.25">
      <c r="E34119" s="103"/>
      <c r="F34119" s="104"/>
    </row>
    <row r="34120" spans="5:6" x14ac:dyDescent="0.25">
      <c r="E34120" s="103"/>
      <c r="F34120" s="104"/>
    </row>
    <row r="34121" spans="5:6" x14ac:dyDescent="0.25">
      <c r="E34121" s="103"/>
      <c r="F34121" s="104"/>
    </row>
    <row r="34122" spans="5:6" x14ac:dyDescent="0.25">
      <c r="E34122" s="103"/>
      <c r="F34122" s="104"/>
    </row>
    <row r="34123" spans="5:6" x14ac:dyDescent="0.25">
      <c r="E34123" s="103"/>
      <c r="F34123" s="104"/>
    </row>
    <row r="34124" spans="5:6" x14ac:dyDescent="0.25">
      <c r="E34124" s="103"/>
      <c r="F34124" s="104"/>
    </row>
    <row r="34125" spans="5:6" x14ac:dyDescent="0.25">
      <c r="E34125" s="103"/>
      <c r="F34125" s="104"/>
    </row>
    <row r="34126" spans="5:6" x14ac:dyDescent="0.25">
      <c r="E34126" s="103"/>
      <c r="F34126" s="104"/>
    </row>
    <row r="34127" spans="5:6" x14ac:dyDescent="0.25">
      <c r="E34127" s="103"/>
      <c r="F34127" s="104"/>
    </row>
    <row r="34128" spans="5:6" x14ac:dyDescent="0.25">
      <c r="E34128" s="103"/>
      <c r="F34128" s="104"/>
    </row>
    <row r="34129" spans="5:6" x14ac:dyDescent="0.25">
      <c r="E34129" s="103"/>
      <c r="F34129" s="104"/>
    </row>
    <row r="34130" spans="5:6" x14ac:dyDescent="0.25">
      <c r="E34130" s="103"/>
      <c r="F34130" s="104"/>
    </row>
    <row r="34131" spans="5:6" x14ac:dyDescent="0.25">
      <c r="E34131" s="103"/>
      <c r="F34131" s="104"/>
    </row>
    <row r="34132" spans="5:6" x14ac:dyDescent="0.25">
      <c r="E34132" s="103"/>
      <c r="F34132" s="104"/>
    </row>
    <row r="34133" spans="5:6" x14ac:dyDescent="0.25">
      <c r="E34133" s="103"/>
      <c r="F34133" s="104"/>
    </row>
    <row r="34134" spans="5:6" x14ac:dyDescent="0.25">
      <c r="E34134" s="103"/>
      <c r="F34134" s="104"/>
    </row>
    <row r="34135" spans="5:6" x14ac:dyDescent="0.25">
      <c r="E34135" s="103"/>
      <c r="F34135" s="104"/>
    </row>
    <row r="34136" spans="5:6" x14ac:dyDescent="0.25">
      <c r="E34136" s="103"/>
      <c r="F34136" s="104"/>
    </row>
    <row r="34137" spans="5:6" x14ac:dyDescent="0.25">
      <c r="E34137" s="103"/>
      <c r="F34137" s="104"/>
    </row>
    <row r="34138" spans="5:6" x14ac:dyDescent="0.25">
      <c r="E34138" s="103"/>
      <c r="F34138" s="104"/>
    </row>
    <row r="34139" spans="5:6" x14ac:dyDescent="0.25">
      <c r="E34139" s="103"/>
      <c r="F34139" s="104"/>
    </row>
    <row r="34140" spans="5:6" x14ac:dyDescent="0.25">
      <c r="E34140" s="103"/>
      <c r="F34140" s="104"/>
    </row>
    <row r="34141" spans="5:6" x14ac:dyDescent="0.25">
      <c r="E34141" s="103"/>
      <c r="F34141" s="104"/>
    </row>
    <row r="34142" spans="5:6" x14ac:dyDescent="0.25">
      <c r="E34142" s="103"/>
      <c r="F34142" s="104"/>
    </row>
    <row r="34143" spans="5:6" x14ac:dyDescent="0.25">
      <c r="E34143" s="103"/>
      <c r="F34143" s="104"/>
    </row>
    <row r="34144" spans="5:6" x14ac:dyDescent="0.25">
      <c r="E34144" s="103"/>
      <c r="F34144" s="104"/>
    </row>
    <row r="34145" spans="5:6" x14ac:dyDescent="0.25">
      <c r="E34145" s="103"/>
      <c r="F34145" s="104"/>
    </row>
    <row r="34146" spans="5:6" x14ac:dyDescent="0.25">
      <c r="E34146" s="103"/>
      <c r="F34146" s="104"/>
    </row>
    <row r="34147" spans="5:6" x14ac:dyDescent="0.25">
      <c r="E34147" s="103"/>
      <c r="F34147" s="104"/>
    </row>
    <row r="34148" spans="5:6" x14ac:dyDescent="0.25">
      <c r="E34148" s="103"/>
      <c r="F34148" s="104"/>
    </row>
    <row r="34149" spans="5:6" x14ac:dyDescent="0.25">
      <c r="E34149" s="103"/>
      <c r="F34149" s="104"/>
    </row>
    <row r="34150" spans="5:6" x14ac:dyDescent="0.25">
      <c r="E34150" s="103"/>
      <c r="F34150" s="104"/>
    </row>
    <row r="34151" spans="5:6" x14ac:dyDescent="0.25">
      <c r="E34151" s="103"/>
      <c r="F34151" s="104"/>
    </row>
    <row r="34152" spans="5:6" x14ac:dyDescent="0.25">
      <c r="E34152" s="103"/>
      <c r="F34152" s="104"/>
    </row>
    <row r="34153" spans="5:6" x14ac:dyDescent="0.25">
      <c r="E34153" s="103"/>
      <c r="F34153" s="104"/>
    </row>
    <row r="34154" spans="5:6" x14ac:dyDescent="0.25">
      <c r="E34154" s="103"/>
      <c r="F34154" s="104"/>
    </row>
    <row r="34155" spans="5:6" x14ac:dyDescent="0.25">
      <c r="E34155" s="103"/>
      <c r="F34155" s="104"/>
    </row>
    <row r="34156" spans="5:6" x14ac:dyDescent="0.25">
      <c r="E34156" s="103"/>
      <c r="F34156" s="104"/>
    </row>
    <row r="34157" spans="5:6" x14ac:dyDescent="0.25">
      <c r="E34157" s="103"/>
      <c r="F34157" s="104"/>
    </row>
    <row r="34158" spans="5:6" x14ac:dyDescent="0.25">
      <c r="E34158" s="103"/>
      <c r="F34158" s="104"/>
    </row>
    <row r="34159" spans="5:6" x14ac:dyDescent="0.25">
      <c r="E34159" s="103"/>
      <c r="F34159" s="104"/>
    </row>
    <row r="34160" spans="5:6" x14ac:dyDescent="0.25">
      <c r="E34160" s="103"/>
      <c r="F34160" s="104"/>
    </row>
    <row r="34161" spans="5:6" x14ac:dyDescent="0.25">
      <c r="E34161" s="103"/>
      <c r="F34161" s="104"/>
    </row>
    <row r="34162" spans="5:6" x14ac:dyDescent="0.25">
      <c r="E34162" s="103"/>
      <c r="F34162" s="104"/>
    </row>
    <row r="34163" spans="5:6" x14ac:dyDescent="0.25">
      <c r="E34163" s="103"/>
      <c r="F34163" s="104"/>
    </row>
    <row r="34164" spans="5:6" x14ac:dyDescent="0.25">
      <c r="E34164" s="103"/>
      <c r="F34164" s="104"/>
    </row>
    <row r="34165" spans="5:6" x14ac:dyDescent="0.25">
      <c r="E34165" s="103"/>
      <c r="F34165" s="104"/>
    </row>
    <row r="34166" spans="5:6" x14ac:dyDescent="0.25">
      <c r="E34166" s="103"/>
      <c r="F34166" s="104"/>
    </row>
    <row r="34167" spans="5:6" x14ac:dyDescent="0.25">
      <c r="E34167" s="103"/>
      <c r="F34167" s="104"/>
    </row>
    <row r="34168" spans="5:6" x14ac:dyDescent="0.25">
      <c r="E34168" s="103"/>
      <c r="F34168" s="104"/>
    </row>
    <row r="34169" spans="5:6" x14ac:dyDescent="0.25">
      <c r="E34169" s="103"/>
      <c r="F34169" s="104"/>
    </row>
    <row r="34170" spans="5:6" x14ac:dyDescent="0.25">
      <c r="E34170" s="103"/>
      <c r="F34170" s="104"/>
    </row>
    <row r="34171" spans="5:6" x14ac:dyDescent="0.25">
      <c r="E34171" s="103"/>
      <c r="F34171" s="104"/>
    </row>
    <row r="34172" spans="5:6" x14ac:dyDescent="0.25">
      <c r="E34172" s="103"/>
      <c r="F34172" s="104"/>
    </row>
    <row r="34173" spans="5:6" x14ac:dyDescent="0.25">
      <c r="E34173" s="103"/>
      <c r="F34173" s="104"/>
    </row>
    <row r="34174" spans="5:6" x14ac:dyDescent="0.25">
      <c r="E34174" s="103"/>
      <c r="F34174" s="104"/>
    </row>
    <row r="34175" spans="5:6" x14ac:dyDescent="0.25">
      <c r="E34175" s="103"/>
      <c r="F34175" s="104"/>
    </row>
    <row r="34176" spans="5:6" x14ac:dyDescent="0.25">
      <c r="E34176" s="103"/>
      <c r="F34176" s="104"/>
    </row>
    <row r="34177" spans="5:6" x14ac:dyDescent="0.25">
      <c r="E34177" s="103"/>
      <c r="F34177" s="104"/>
    </row>
    <row r="34178" spans="5:6" x14ac:dyDescent="0.25">
      <c r="E34178" s="103"/>
      <c r="F34178" s="104"/>
    </row>
    <row r="34179" spans="5:6" x14ac:dyDescent="0.25">
      <c r="E34179" s="103"/>
      <c r="F34179" s="104"/>
    </row>
    <row r="34180" spans="5:6" x14ac:dyDescent="0.25">
      <c r="E34180" s="103"/>
      <c r="F34180" s="104"/>
    </row>
    <row r="34181" spans="5:6" x14ac:dyDescent="0.25">
      <c r="E34181" s="103"/>
      <c r="F34181" s="104"/>
    </row>
    <row r="34182" spans="5:6" x14ac:dyDescent="0.25">
      <c r="E34182" s="103"/>
      <c r="F34182" s="104"/>
    </row>
    <row r="34183" spans="5:6" x14ac:dyDescent="0.25">
      <c r="E34183" s="103"/>
      <c r="F34183" s="104"/>
    </row>
    <row r="34184" spans="5:6" x14ac:dyDescent="0.25">
      <c r="E34184" s="103"/>
      <c r="F34184" s="104"/>
    </row>
    <row r="34185" spans="5:6" x14ac:dyDescent="0.25">
      <c r="E34185" s="103"/>
      <c r="F34185" s="104"/>
    </row>
    <row r="34186" spans="5:6" x14ac:dyDescent="0.25">
      <c r="E34186" s="103"/>
      <c r="F34186" s="104"/>
    </row>
    <row r="34187" spans="5:6" x14ac:dyDescent="0.25">
      <c r="E34187" s="103"/>
      <c r="F34187" s="104"/>
    </row>
    <row r="34188" spans="5:6" x14ac:dyDescent="0.25">
      <c r="E34188" s="103"/>
      <c r="F34188" s="104"/>
    </row>
    <row r="34189" spans="5:6" x14ac:dyDescent="0.25">
      <c r="E34189" s="103"/>
      <c r="F34189" s="104"/>
    </row>
    <row r="34190" spans="5:6" x14ac:dyDescent="0.25">
      <c r="E34190" s="103"/>
      <c r="F34190" s="104"/>
    </row>
    <row r="34191" spans="5:6" x14ac:dyDescent="0.25">
      <c r="E34191" s="103"/>
      <c r="F34191" s="104"/>
    </row>
    <row r="34192" spans="5:6" x14ac:dyDescent="0.25">
      <c r="E34192" s="103"/>
      <c r="F34192" s="104"/>
    </row>
    <row r="34193" spans="5:6" x14ac:dyDescent="0.25">
      <c r="E34193" s="103"/>
      <c r="F34193" s="104"/>
    </row>
    <row r="34194" spans="5:6" x14ac:dyDescent="0.25">
      <c r="E34194" s="103"/>
      <c r="F34194" s="104"/>
    </row>
    <row r="34195" spans="5:6" x14ac:dyDescent="0.25">
      <c r="E34195" s="103"/>
      <c r="F34195" s="104"/>
    </row>
    <row r="34196" spans="5:6" x14ac:dyDescent="0.25">
      <c r="E34196" s="103"/>
      <c r="F34196" s="104"/>
    </row>
    <row r="34197" spans="5:6" x14ac:dyDescent="0.25">
      <c r="E34197" s="103"/>
      <c r="F34197" s="104"/>
    </row>
    <row r="34198" spans="5:6" x14ac:dyDescent="0.25">
      <c r="E34198" s="103"/>
      <c r="F34198" s="104"/>
    </row>
    <row r="34199" spans="5:6" x14ac:dyDescent="0.25">
      <c r="E34199" s="103"/>
      <c r="F34199" s="104"/>
    </row>
    <row r="34200" spans="5:6" x14ac:dyDescent="0.25">
      <c r="E34200" s="103"/>
      <c r="F34200" s="104"/>
    </row>
    <row r="34201" spans="5:6" x14ac:dyDescent="0.25">
      <c r="E34201" s="103"/>
      <c r="F34201" s="104"/>
    </row>
    <row r="34202" spans="5:6" x14ac:dyDescent="0.25">
      <c r="E34202" s="103"/>
      <c r="F34202" s="104"/>
    </row>
    <row r="34203" spans="5:6" x14ac:dyDescent="0.25">
      <c r="E34203" s="103"/>
      <c r="F34203" s="104"/>
    </row>
    <row r="34204" spans="5:6" x14ac:dyDescent="0.25">
      <c r="E34204" s="103"/>
      <c r="F34204" s="104"/>
    </row>
    <row r="34205" spans="5:6" x14ac:dyDescent="0.25">
      <c r="E34205" s="103"/>
      <c r="F34205" s="104"/>
    </row>
    <row r="34206" spans="5:6" x14ac:dyDescent="0.25">
      <c r="E34206" s="103"/>
      <c r="F34206" s="104"/>
    </row>
    <row r="34207" spans="5:6" x14ac:dyDescent="0.25">
      <c r="E34207" s="103"/>
      <c r="F34207" s="104"/>
    </row>
    <row r="34208" spans="5:6" x14ac:dyDescent="0.25">
      <c r="E34208" s="103"/>
      <c r="F34208" s="104"/>
    </row>
    <row r="34209" spans="5:6" x14ac:dyDescent="0.25">
      <c r="E34209" s="103"/>
      <c r="F34209" s="104"/>
    </row>
    <row r="34210" spans="5:6" x14ac:dyDescent="0.25">
      <c r="E34210" s="103"/>
      <c r="F34210" s="104"/>
    </row>
    <row r="34211" spans="5:6" x14ac:dyDescent="0.25">
      <c r="E34211" s="103"/>
      <c r="F34211" s="104"/>
    </row>
    <row r="34212" spans="5:6" x14ac:dyDescent="0.25">
      <c r="E34212" s="103"/>
      <c r="F34212" s="104"/>
    </row>
    <row r="34213" spans="5:6" x14ac:dyDescent="0.25">
      <c r="E34213" s="103"/>
      <c r="F34213" s="104"/>
    </row>
    <row r="34214" spans="5:6" x14ac:dyDescent="0.25">
      <c r="E34214" s="103"/>
      <c r="F34214" s="104"/>
    </row>
    <row r="34215" spans="5:6" x14ac:dyDescent="0.25">
      <c r="E34215" s="103"/>
      <c r="F34215" s="104"/>
    </row>
    <row r="34216" spans="5:6" x14ac:dyDescent="0.25">
      <c r="E34216" s="103"/>
      <c r="F34216" s="104"/>
    </row>
    <row r="34217" spans="5:6" x14ac:dyDescent="0.25">
      <c r="E34217" s="103"/>
      <c r="F34217" s="104"/>
    </row>
    <row r="34218" spans="5:6" x14ac:dyDescent="0.25">
      <c r="E34218" s="103"/>
      <c r="F34218" s="104"/>
    </row>
    <row r="34219" spans="5:6" x14ac:dyDescent="0.25">
      <c r="E34219" s="103"/>
      <c r="F34219" s="104"/>
    </row>
    <row r="34220" spans="5:6" x14ac:dyDescent="0.25">
      <c r="E34220" s="103"/>
      <c r="F34220" s="104"/>
    </row>
    <row r="34221" spans="5:6" x14ac:dyDescent="0.25">
      <c r="E34221" s="103"/>
      <c r="F34221" s="104"/>
    </row>
    <row r="34222" spans="5:6" x14ac:dyDescent="0.25">
      <c r="E34222" s="103"/>
      <c r="F34222" s="104"/>
    </row>
    <row r="34223" spans="5:6" x14ac:dyDescent="0.25">
      <c r="E34223" s="103"/>
      <c r="F34223" s="104"/>
    </row>
    <row r="34224" spans="5:6" x14ac:dyDescent="0.25">
      <c r="E34224" s="103"/>
      <c r="F34224" s="104"/>
    </row>
    <row r="34225" spans="5:6" x14ac:dyDescent="0.25">
      <c r="E34225" s="103"/>
      <c r="F34225" s="104"/>
    </row>
    <row r="34226" spans="5:6" x14ac:dyDescent="0.25">
      <c r="E34226" s="103"/>
      <c r="F34226" s="104"/>
    </row>
    <row r="34227" spans="5:6" x14ac:dyDescent="0.25">
      <c r="E34227" s="103"/>
      <c r="F34227" s="104"/>
    </row>
    <row r="34228" spans="5:6" x14ac:dyDescent="0.25">
      <c r="E34228" s="103"/>
      <c r="F34228" s="104"/>
    </row>
    <row r="34229" spans="5:6" x14ac:dyDescent="0.25">
      <c r="E34229" s="103"/>
      <c r="F34229" s="104"/>
    </row>
    <row r="34230" spans="5:6" x14ac:dyDescent="0.25">
      <c r="E34230" s="103"/>
      <c r="F34230" s="104"/>
    </row>
    <row r="34231" spans="5:6" x14ac:dyDescent="0.25">
      <c r="E34231" s="103"/>
      <c r="F34231" s="104"/>
    </row>
    <row r="34232" spans="5:6" x14ac:dyDescent="0.25">
      <c r="E34232" s="103"/>
      <c r="F34232" s="104"/>
    </row>
    <row r="34233" spans="5:6" x14ac:dyDescent="0.25">
      <c r="E34233" s="103"/>
      <c r="F34233" s="104"/>
    </row>
    <row r="34234" spans="5:6" x14ac:dyDescent="0.25">
      <c r="E34234" s="103"/>
      <c r="F34234" s="104"/>
    </row>
    <row r="34235" spans="5:6" x14ac:dyDescent="0.25">
      <c r="E34235" s="103"/>
      <c r="F34235" s="104"/>
    </row>
    <row r="34236" spans="5:6" x14ac:dyDescent="0.25">
      <c r="E34236" s="103"/>
      <c r="F34236" s="104"/>
    </row>
    <row r="34237" spans="5:6" x14ac:dyDescent="0.25">
      <c r="E34237" s="103"/>
      <c r="F34237" s="104"/>
    </row>
    <row r="34238" spans="5:6" x14ac:dyDescent="0.25">
      <c r="E34238" s="103"/>
      <c r="F34238" s="104"/>
    </row>
    <row r="34239" spans="5:6" x14ac:dyDescent="0.25">
      <c r="E34239" s="103"/>
      <c r="F34239" s="104"/>
    </row>
    <row r="34240" spans="5:6" x14ac:dyDescent="0.25">
      <c r="E34240" s="103"/>
      <c r="F34240" s="104"/>
    </row>
    <row r="34241" spans="5:6" x14ac:dyDescent="0.25">
      <c r="E34241" s="103"/>
      <c r="F34241" s="104"/>
    </row>
    <row r="34242" spans="5:6" x14ac:dyDescent="0.25">
      <c r="E34242" s="103"/>
      <c r="F34242" s="104"/>
    </row>
    <row r="34243" spans="5:6" x14ac:dyDescent="0.25">
      <c r="E34243" s="103"/>
      <c r="F34243" s="104"/>
    </row>
    <row r="34244" spans="5:6" x14ac:dyDescent="0.25">
      <c r="E34244" s="103"/>
      <c r="F34244" s="104"/>
    </row>
    <row r="34245" spans="5:6" x14ac:dyDescent="0.25">
      <c r="E34245" s="103"/>
      <c r="F34245" s="104"/>
    </row>
    <row r="34246" spans="5:6" x14ac:dyDescent="0.25">
      <c r="E34246" s="103"/>
      <c r="F34246" s="104"/>
    </row>
    <row r="34247" spans="5:6" x14ac:dyDescent="0.25">
      <c r="E34247" s="103"/>
      <c r="F34247" s="104"/>
    </row>
    <row r="34248" spans="5:6" x14ac:dyDescent="0.25">
      <c r="E34248" s="103"/>
      <c r="F34248" s="104"/>
    </row>
    <row r="34249" spans="5:6" x14ac:dyDescent="0.25">
      <c r="E34249" s="103"/>
      <c r="F34249" s="104"/>
    </row>
    <row r="34250" spans="5:6" x14ac:dyDescent="0.25">
      <c r="E34250" s="103"/>
      <c r="F34250" s="104"/>
    </row>
    <row r="34251" spans="5:6" x14ac:dyDescent="0.25">
      <c r="E34251" s="103"/>
      <c r="F34251" s="104"/>
    </row>
    <row r="34252" spans="5:6" x14ac:dyDescent="0.25">
      <c r="E34252" s="103"/>
      <c r="F34252" s="104"/>
    </row>
    <row r="34253" spans="5:6" x14ac:dyDescent="0.25">
      <c r="E34253" s="103"/>
      <c r="F34253" s="104"/>
    </row>
    <row r="34254" spans="5:6" x14ac:dyDescent="0.25">
      <c r="E34254" s="103"/>
      <c r="F34254" s="104"/>
    </row>
    <row r="34255" spans="5:6" x14ac:dyDescent="0.25">
      <c r="E34255" s="103"/>
      <c r="F34255" s="104"/>
    </row>
    <row r="34256" spans="5:6" x14ac:dyDescent="0.25">
      <c r="E34256" s="103"/>
      <c r="F34256" s="104"/>
    </row>
    <row r="34257" spans="5:6" x14ac:dyDescent="0.25">
      <c r="E34257" s="103"/>
      <c r="F34257" s="104"/>
    </row>
    <row r="34258" spans="5:6" x14ac:dyDescent="0.25">
      <c r="E34258" s="103"/>
      <c r="F34258" s="104"/>
    </row>
    <row r="34259" spans="5:6" x14ac:dyDescent="0.25">
      <c r="E34259" s="103"/>
      <c r="F34259" s="104"/>
    </row>
    <row r="34260" spans="5:6" x14ac:dyDescent="0.25">
      <c r="E34260" s="103"/>
      <c r="F34260" s="104"/>
    </row>
    <row r="34261" spans="5:6" x14ac:dyDescent="0.25">
      <c r="E34261" s="103"/>
      <c r="F34261" s="104"/>
    </row>
    <row r="34262" spans="5:6" x14ac:dyDescent="0.25">
      <c r="E34262" s="103"/>
      <c r="F34262" s="104"/>
    </row>
    <row r="34263" spans="5:6" x14ac:dyDescent="0.25">
      <c r="E34263" s="103"/>
      <c r="F34263" s="104"/>
    </row>
    <row r="34264" spans="5:6" x14ac:dyDescent="0.25">
      <c r="E34264" s="103"/>
      <c r="F34264" s="104"/>
    </row>
    <row r="34265" spans="5:6" x14ac:dyDescent="0.25">
      <c r="E34265" s="103"/>
      <c r="F34265" s="104"/>
    </row>
    <row r="34266" spans="5:6" x14ac:dyDescent="0.25">
      <c r="E34266" s="103"/>
      <c r="F34266" s="104"/>
    </row>
    <row r="34267" spans="5:6" x14ac:dyDescent="0.25">
      <c r="E34267" s="103"/>
      <c r="F34267" s="104"/>
    </row>
    <row r="34268" spans="5:6" x14ac:dyDescent="0.25">
      <c r="E34268" s="103"/>
      <c r="F34268" s="104"/>
    </row>
    <row r="34269" spans="5:6" x14ac:dyDescent="0.25">
      <c r="E34269" s="103"/>
      <c r="F34269" s="104"/>
    </row>
    <row r="34270" spans="5:6" x14ac:dyDescent="0.25">
      <c r="E34270" s="103"/>
      <c r="F34270" s="104"/>
    </row>
    <row r="34271" spans="5:6" x14ac:dyDescent="0.25">
      <c r="E34271" s="103"/>
      <c r="F34271" s="104"/>
    </row>
    <row r="34272" spans="5:6" x14ac:dyDescent="0.25">
      <c r="E34272" s="103"/>
      <c r="F34272" s="104"/>
    </row>
    <row r="34273" spans="5:6" x14ac:dyDescent="0.25">
      <c r="E34273" s="103"/>
      <c r="F34273" s="104"/>
    </row>
    <row r="34274" spans="5:6" x14ac:dyDescent="0.25">
      <c r="E34274" s="103"/>
      <c r="F34274" s="104"/>
    </row>
    <row r="34275" spans="5:6" x14ac:dyDescent="0.25">
      <c r="E34275" s="103"/>
      <c r="F34275" s="104"/>
    </row>
    <row r="34276" spans="5:6" x14ac:dyDescent="0.25">
      <c r="E34276" s="103"/>
      <c r="F34276" s="104"/>
    </row>
    <row r="34277" spans="5:6" x14ac:dyDescent="0.25">
      <c r="E34277" s="103"/>
      <c r="F34277" s="104"/>
    </row>
    <row r="34278" spans="5:6" x14ac:dyDescent="0.25">
      <c r="E34278" s="103"/>
      <c r="F34278" s="104"/>
    </row>
    <row r="34279" spans="5:6" x14ac:dyDescent="0.25">
      <c r="E34279" s="103"/>
      <c r="F34279" s="104"/>
    </row>
    <row r="34280" spans="5:6" x14ac:dyDescent="0.25">
      <c r="E34280" s="103"/>
      <c r="F34280" s="104"/>
    </row>
    <row r="34281" spans="5:6" x14ac:dyDescent="0.25">
      <c r="E34281" s="103"/>
      <c r="F34281" s="104"/>
    </row>
    <row r="34282" spans="5:6" x14ac:dyDescent="0.25">
      <c r="E34282" s="103"/>
      <c r="F34282" s="104"/>
    </row>
    <row r="34283" spans="5:6" x14ac:dyDescent="0.25">
      <c r="E34283" s="103"/>
      <c r="F34283" s="104"/>
    </row>
    <row r="34284" spans="5:6" x14ac:dyDescent="0.25">
      <c r="E34284" s="103"/>
      <c r="F34284" s="104"/>
    </row>
    <row r="34285" spans="5:6" x14ac:dyDescent="0.25">
      <c r="E34285" s="103"/>
      <c r="F34285" s="104"/>
    </row>
    <row r="34286" spans="5:6" x14ac:dyDescent="0.25">
      <c r="E34286" s="103"/>
      <c r="F34286" s="104"/>
    </row>
    <row r="34287" spans="5:6" x14ac:dyDescent="0.25">
      <c r="E34287" s="103"/>
      <c r="F34287" s="104"/>
    </row>
    <row r="34288" spans="5:6" x14ac:dyDescent="0.25">
      <c r="E34288" s="103"/>
      <c r="F34288" s="104"/>
    </row>
    <row r="34289" spans="5:6" x14ac:dyDescent="0.25">
      <c r="E34289" s="103"/>
      <c r="F34289" s="104"/>
    </row>
    <row r="34290" spans="5:6" x14ac:dyDescent="0.25">
      <c r="E34290" s="103"/>
      <c r="F34290" s="104"/>
    </row>
    <row r="34291" spans="5:6" x14ac:dyDescent="0.25">
      <c r="E34291" s="103"/>
      <c r="F34291" s="104"/>
    </row>
    <row r="34292" spans="5:6" x14ac:dyDescent="0.25">
      <c r="E34292" s="103"/>
      <c r="F34292" s="104"/>
    </row>
    <row r="34293" spans="5:6" x14ac:dyDescent="0.25">
      <c r="E34293" s="103"/>
      <c r="F34293" s="104"/>
    </row>
    <row r="34294" spans="5:6" x14ac:dyDescent="0.25">
      <c r="E34294" s="103"/>
      <c r="F34294" s="104"/>
    </row>
    <row r="34295" spans="5:6" x14ac:dyDescent="0.25">
      <c r="E34295" s="103"/>
      <c r="F34295" s="104"/>
    </row>
    <row r="34296" spans="5:6" x14ac:dyDescent="0.25">
      <c r="E34296" s="103"/>
      <c r="F34296" s="104"/>
    </row>
    <row r="34297" spans="5:6" x14ac:dyDescent="0.25">
      <c r="E34297" s="103"/>
      <c r="F34297" s="104"/>
    </row>
    <row r="34298" spans="5:6" x14ac:dyDescent="0.25">
      <c r="E34298" s="103"/>
      <c r="F34298" s="104"/>
    </row>
    <row r="34299" spans="5:6" x14ac:dyDescent="0.25">
      <c r="E34299" s="103"/>
      <c r="F34299" s="104"/>
    </row>
    <row r="34300" spans="5:6" x14ac:dyDescent="0.25">
      <c r="E34300" s="103"/>
      <c r="F34300" s="104"/>
    </row>
    <row r="34301" spans="5:6" x14ac:dyDescent="0.25">
      <c r="E34301" s="103"/>
      <c r="F34301" s="104"/>
    </row>
    <row r="34302" spans="5:6" x14ac:dyDescent="0.25">
      <c r="E34302" s="103"/>
      <c r="F34302" s="104"/>
    </row>
    <row r="34303" spans="5:6" x14ac:dyDescent="0.25">
      <c r="E34303" s="103"/>
      <c r="F34303" s="104"/>
    </row>
    <row r="34304" spans="5:6" x14ac:dyDescent="0.25">
      <c r="E34304" s="103"/>
      <c r="F34304" s="104"/>
    </row>
    <row r="34305" spans="5:6" x14ac:dyDescent="0.25">
      <c r="E34305" s="103"/>
      <c r="F34305" s="104"/>
    </row>
    <row r="34306" spans="5:6" x14ac:dyDescent="0.25">
      <c r="E34306" s="103"/>
      <c r="F34306" s="104"/>
    </row>
    <row r="34307" spans="5:6" x14ac:dyDescent="0.25">
      <c r="E34307" s="103"/>
      <c r="F34307" s="104"/>
    </row>
    <row r="34308" spans="5:6" x14ac:dyDescent="0.25">
      <c r="E34308" s="103"/>
      <c r="F34308" s="104"/>
    </row>
    <row r="34309" spans="5:6" x14ac:dyDescent="0.25">
      <c r="E34309" s="103"/>
      <c r="F34309" s="104"/>
    </row>
    <row r="34310" spans="5:6" x14ac:dyDescent="0.25">
      <c r="E34310" s="103"/>
      <c r="F34310" s="104"/>
    </row>
    <row r="34311" spans="5:6" x14ac:dyDescent="0.25">
      <c r="E34311" s="103"/>
      <c r="F34311" s="104"/>
    </row>
    <row r="34312" spans="5:6" x14ac:dyDescent="0.25">
      <c r="E34312" s="103"/>
      <c r="F34312" s="104"/>
    </row>
    <row r="34313" spans="5:6" x14ac:dyDescent="0.25">
      <c r="E34313" s="103"/>
      <c r="F34313" s="104"/>
    </row>
    <row r="34314" spans="5:6" x14ac:dyDescent="0.25">
      <c r="E34314" s="103"/>
      <c r="F34314" s="104"/>
    </row>
    <row r="34315" spans="5:6" x14ac:dyDescent="0.25">
      <c r="E34315" s="103"/>
      <c r="F34315" s="104"/>
    </row>
    <row r="34316" spans="5:6" x14ac:dyDescent="0.25">
      <c r="E34316" s="103"/>
      <c r="F34316" s="104"/>
    </row>
    <row r="34317" spans="5:6" x14ac:dyDescent="0.25">
      <c r="E34317" s="103"/>
      <c r="F34317" s="104"/>
    </row>
    <row r="34318" spans="5:6" x14ac:dyDescent="0.25">
      <c r="E34318" s="103"/>
      <c r="F34318" s="104"/>
    </row>
    <row r="34319" spans="5:6" x14ac:dyDescent="0.25">
      <c r="E34319" s="103"/>
      <c r="F34319" s="104"/>
    </row>
    <row r="34320" spans="5:6" x14ac:dyDescent="0.25">
      <c r="E34320" s="103"/>
      <c r="F34320" s="104"/>
    </row>
    <row r="34321" spans="5:6" x14ac:dyDescent="0.25">
      <c r="E34321" s="103"/>
      <c r="F34321" s="104"/>
    </row>
    <row r="34322" spans="5:6" x14ac:dyDescent="0.25">
      <c r="E34322" s="103"/>
      <c r="F34322" s="104"/>
    </row>
    <row r="34323" spans="5:6" x14ac:dyDescent="0.25">
      <c r="E34323" s="103"/>
      <c r="F34323" s="104"/>
    </row>
    <row r="34324" spans="5:6" x14ac:dyDescent="0.25">
      <c r="E34324" s="103"/>
      <c r="F34324" s="104"/>
    </row>
    <row r="34325" spans="5:6" x14ac:dyDescent="0.25">
      <c r="E34325" s="103"/>
      <c r="F34325" s="104"/>
    </row>
    <row r="34326" spans="5:6" x14ac:dyDescent="0.25">
      <c r="E34326" s="103"/>
      <c r="F34326" s="104"/>
    </row>
    <row r="34327" spans="5:6" x14ac:dyDescent="0.25">
      <c r="E34327" s="103"/>
      <c r="F34327" s="104"/>
    </row>
    <row r="34328" spans="5:6" x14ac:dyDescent="0.25">
      <c r="E34328" s="103"/>
      <c r="F34328" s="104"/>
    </row>
    <row r="34329" spans="5:6" x14ac:dyDescent="0.25">
      <c r="E34329" s="103"/>
      <c r="F34329" s="104"/>
    </row>
    <row r="34330" spans="5:6" x14ac:dyDescent="0.25">
      <c r="E34330" s="103"/>
      <c r="F34330" s="104"/>
    </row>
    <row r="34331" spans="5:6" x14ac:dyDescent="0.25">
      <c r="E34331" s="103"/>
      <c r="F34331" s="104"/>
    </row>
    <row r="34332" spans="5:6" x14ac:dyDescent="0.25">
      <c r="E34332" s="103"/>
      <c r="F34332" s="104"/>
    </row>
    <row r="34333" spans="5:6" x14ac:dyDescent="0.25">
      <c r="E34333" s="103"/>
      <c r="F34333" s="104"/>
    </row>
    <row r="34334" spans="5:6" x14ac:dyDescent="0.25">
      <c r="E34334" s="103"/>
      <c r="F34334" s="104"/>
    </row>
    <row r="34335" spans="5:6" x14ac:dyDescent="0.25">
      <c r="E34335" s="103"/>
      <c r="F34335" s="104"/>
    </row>
    <row r="34336" spans="5:6" x14ac:dyDescent="0.25">
      <c r="E34336" s="103"/>
      <c r="F34336" s="104"/>
    </row>
    <row r="34337" spans="5:6" x14ac:dyDescent="0.25">
      <c r="E34337" s="103"/>
      <c r="F34337" s="104"/>
    </row>
    <row r="34338" spans="5:6" x14ac:dyDescent="0.25">
      <c r="E34338" s="103"/>
      <c r="F34338" s="104"/>
    </row>
    <row r="34339" spans="5:6" x14ac:dyDescent="0.25">
      <c r="E34339" s="103"/>
      <c r="F34339" s="104"/>
    </row>
    <row r="34340" spans="5:6" x14ac:dyDescent="0.25">
      <c r="E34340" s="103"/>
      <c r="F34340" s="104"/>
    </row>
    <row r="34341" spans="5:6" x14ac:dyDescent="0.25">
      <c r="E34341" s="103"/>
      <c r="F34341" s="104"/>
    </row>
    <row r="34342" spans="5:6" x14ac:dyDescent="0.25">
      <c r="E34342" s="103"/>
      <c r="F34342" s="104"/>
    </row>
    <row r="34343" spans="5:6" x14ac:dyDescent="0.25">
      <c r="E34343" s="103"/>
      <c r="F34343" s="104"/>
    </row>
    <row r="34344" spans="5:6" x14ac:dyDescent="0.25">
      <c r="E34344" s="103"/>
      <c r="F34344" s="104"/>
    </row>
    <row r="34345" spans="5:6" x14ac:dyDescent="0.25">
      <c r="E34345" s="103"/>
      <c r="F34345" s="104"/>
    </row>
    <row r="34346" spans="5:6" x14ac:dyDescent="0.25">
      <c r="E34346" s="103"/>
      <c r="F34346" s="104"/>
    </row>
    <row r="34347" spans="5:6" x14ac:dyDescent="0.25">
      <c r="E34347" s="103"/>
      <c r="F34347" s="104"/>
    </row>
    <row r="34348" spans="5:6" x14ac:dyDescent="0.25">
      <c r="E34348" s="103"/>
      <c r="F34348" s="104"/>
    </row>
    <row r="34349" spans="5:6" x14ac:dyDescent="0.25">
      <c r="E34349" s="103"/>
      <c r="F34349" s="104"/>
    </row>
    <row r="34350" spans="5:6" x14ac:dyDescent="0.25">
      <c r="E34350" s="103"/>
      <c r="F34350" s="104"/>
    </row>
    <row r="34351" spans="5:6" x14ac:dyDescent="0.25">
      <c r="E34351" s="103"/>
      <c r="F34351" s="104"/>
    </row>
    <row r="34352" spans="5:6" x14ac:dyDescent="0.25">
      <c r="E34352" s="103"/>
      <c r="F34352" s="104"/>
    </row>
    <row r="34353" spans="5:6" x14ac:dyDescent="0.25">
      <c r="E34353" s="103"/>
      <c r="F34353" s="104"/>
    </row>
    <row r="34354" spans="5:6" x14ac:dyDescent="0.25">
      <c r="E34354" s="103"/>
      <c r="F34354" s="104"/>
    </row>
    <row r="34355" spans="5:6" x14ac:dyDescent="0.25">
      <c r="E34355" s="103"/>
      <c r="F34355" s="104"/>
    </row>
    <row r="34356" spans="5:6" x14ac:dyDescent="0.25">
      <c r="E34356" s="103"/>
      <c r="F34356" s="104"/>
    </row>
    <row r="34357" spans="5:6" x14ac:dyDescent="0.25">
      <c r="E34357" s="103"/>
      <c r="F34357" s="104"/>
    </row>
    <row r="34358" spans="5:6" x14ac:dyDescent="0.25">
      <c r="E34358" s="103"/>
      <c r="F34358" s="104"/>
    </row>
    <row r="34359" spans="5:6" x14ac:dyDescent="0.25">
      <c r="E34359" s="103"/>
      <c r="F34359" s="104"/>
    </row>
    <row r="34360" spans="5:6" x14ac:dyDescent="0.25">
      <c r="E34360" s="103"/>
      <c r="F34360" s="104"/>
    </row>
    <row r="34361" spans="5:6" x14ac:dyDescent="0.25">
      <c r="E34361" s="103"/>
      <c r="F34361" s="104"/>
    </row>
    <row r="34362" spans="5:6" x14ac:dyDescent="0.25">
      <c r="E34362" s="103"/>
      <c r="F34362" s="104"/>
    </row>
    <row r="34363" spans="5:6" x14ac:dyDescent="0.25">
      <c r="E34363" s="103"/>
      <c r="F34363" s="104"/>
    </row>
    <row r="34364" spans="5:6" x14ac:dyDescent="0.25">
      <c r="E34364" s="103"/>
      <c r="F34364" s="104"/>
    </row>
    <row r="34365" spans="5:6" x14ac:dyDescent="0.25">
      <c r="E34365" s="103"/>
      <c r="F34365" s="104"/>
    </row>
    <row r="34366" spans="5:6" x14ac:dyDescent="0.25">
      <c r="E34366" s="103"/>
      <c r="F34366" s="104"/>
    </row>
    <row r="34367" spans="5:6" x14ac:dyDescent="0.25">
      <c r="E34367" s="103"/>
      <c r="F34367" s="104"/>
    </row>
    <row r="34368" spans="5:6" x14ac:dyDescent="0.25">
      <c r="E34368" s="103"/>
      <c r="F34368" s="104"/>
    </row>
    <row r="34369" spans="5:6" x14ac:dyDescent="0.25">
      <c r="E34369" s="103"/>
      <c r="F34369" s="104"/>
    </row>
    <row r="34370" spans="5:6" x14ac:dyDescent="0.25">
      <c r="E34370" s="103"/>
      <c r="F34370" s="104"/>
    </row>
    <row r="34371" spans="5:6" x14ac:dyDescent="0.25">
      <c r="E34371" s="103"/>
      <c r="F34371" s="104"/>
    </row>
    <row r="34372" spans="5:6" x14ac:dyDescent="0.25">
      <c r="E34372" s="103"/>
      <c r="F34372" s="104"/>
    </row>
    <row r="34373" spans="5:6" x14ac:dyDescent="0.25">
      <c r="E34373" s="103"/>
      <c r="F34373" s="104"/>
    </row>
    <row r="34374" spans="5:6" x14ac:dyDescent="0.25">
      <c r="E34374" s="103"/>
      <c r="F34374" s="104"/>
    </row>
    <row r="34375" spans="5:6" x14ac:dyDescent="0.25">
      <c r="E34375" s="103"/>
      <c r="F34375" s="104"/>
    </row>
    <row r="34376" spans="5:6" x14ac:dyDescent="0.25">
      <c r="E34376" s="103"/>
      <c r="F34376" s="104"/>
    </row>
    <row r="34377" spans="5:6" x14ac:dyDescent="0.25">
      <c r="E34377" s="103"/>
      <c r="F34377" s="104"/>
    </row>
    <row r="34378" spans="5:6" x14ac:dyDescent="0.25">
      <c r="E34378" s="103"/>
      <c r="F34378" s="104"/>
    </row>
    <row r="34379" spans="5:6" x14ac:dyDescent="0.25">
      <c r="E34379" s="103"/>
      <c r="F34379" s="104"/>
    </row>
    <row r="34380" spans="5:6" x14ac:dyDescent="0.25">
      <c r="E34380" s="103"/>
      <c r="F34380" s="104"/>
    </row>
    <row r="34381" spans="5:6" x14ac:dyDescent="0.25">
      <c r="E34381" s="103"/>
      <c r="F34381" s="104"/>
    </row>
    <row r="34382" spans="5:6" x14ac:dyDescent="0.25">
      <c r="E34382" s="103"/>
      <c r="F34382" s="104"/>
    </row>
    <row r="34383" spans="5:6" x14ac:dyDescent="0.25">
      <c r="E34383" s="103"/>
      <c r="F34383" s="104"/>
    </row>
    <row r="34384" spans="5:6" x14ac:dyDescent="0.25">
      <c r="E34384" s="103"/>
      <c r="F34384" s="104"/>
    </row>
    <row r="34385" spans="5:6" x14ac:dyDescent="0.25">
      <c r="E34385" s="103"/>
      <c r="F34385" s="104"/>
    </row>
    <row r="34386" spans="5:6" x14ac:dyDescent="0.25">
      <c r="E34386" s="103"/>
      <c r="F34386" s="104"/>
    </row>
    <row r="34387" spans="5:6" x14ac:dyDescent="0.25">
      <c r="E34387" s="103"/>
      <c r="F34387" s="104"/>
    </row>
    <row r="34388" spans="5:6" x14ac:dyDescent="0.25">
      <c r="E34388" s="103"/>
      <c r="F34388" s="104"/>
    </row>
    <row r="34389" spans="5:6" x14ac:dyDescent="0.25">
      <c r="E34389" s="103"/>
      <c r="F34389" s="104"/>
    </row>
    <row r="34390" spans="5:6" x14ac:dyDescent="0.25">
      <c r="E34390" s="103"/>
      <c r="F34390" s="104"/>
    </row>
    <row r="34391" spans="5:6" x14ac:dyDescent="0.25">
      <c r="E34391" s="103"/>
      <c r="F34391" s="104"/>
    </row>
    <row r="34392" spans="5:6" x14ac:dyDescent="0.25">
      <c r="E34392" s="103"/>
      <c r="F34392" s="104"/>
    </row>
    <row r="34393" spans="5:6" x14ac:dyDescent="0.25">
      <c r="E34393" s="103"/>
      <c r="F34393" s="104"/>
    </row>
    <row r="34394" spans="5:6" x14ac:dyDescent="0.25">
      <c r="E34394" s="103"/>
      <c r="F34394" s="104"/>
    </row>
    <row r="34395" spans="5:6" x14ac:dyDescent="0.25">
      <c r="E34395" s="103"/>
      <c r="F34395" s="104"/>
    </row>
    <row r="34396" spans="5:6" x14ac:dyDescent="0.25">
      <c r="E34396" s="103"/>
      <c r="F34396" s="104"/>
    </row>
    <row r="34397" spans="5:6" x14ac:dyDescent="0.25">
      <c r="E34397" s="103"/>
      <c r="F34397" s="104"/>
    </row>
    <row r="34398" spans="5:6" x14ac:dyDescent="0.25">
      <c r="E34398" s="103"/>
      <c r="F34398" s="104"/>
    </row>
    <row r="34399" spans="5:6" x14ac:dyDescent="0.25">
      <c r="E34399" s="103"/>
      <c r="F34399" s="104"/>
    </row>
    <row r="34400" spans="5:6" x14ac:dyDescent="0.25">
      <c r="E34400" s="103"/>
      <c r="F34400" s="104"/>
    </row>
    <row r="34401" spans="5:6" x14ac:dyDescent="0.25">
      <c r="E34401" s="103"/>
      <c r="F34401" s="104"/>
    </row>
    <row r="34402" spans="5:6" x14ac:dyDescent="0.25">
      <c r="E34402" s="103"/>
      <c r="F34402" s="104"/>
    </row>
    <row r="34403" spans="5:6" x14ac:dyDescent="0.25">
      <c r="E34403" s="103"/>
      <c r="F34403" s="104"/>
    </row>
    <row r="34404" spans="5:6" x14ac:dyDescent="0.25">
      <c r="E34404" s="103"/>
      <c r="F34404" s="104"/>
    </row>
    <row r="34405" spans="5:6" x14ac:dyDescent="0.25">
      <c r="E34405" s="103"/>
      <c r="F34405" s="104"/>
    </row>
    <row r="34406" spans="5:6" x14ac:dyDescent="0.25">
      <c r="E34406" s="103"/>
      <c r="F34406" s="104"/>
    </row>
    <row r="34407" spans="5:6" x14ac:dyDescent="0.25">
      <c r="E34407" s="103"/>
      <c r="F34407" s="104"/>
    </row>
    <row r="34408" spans="5:6" x14ac:dyDescent="0.25">
      <c r="E34408" s="103"/>
      <c r="F34408" s="104"/>
    </row>
    <row r="34409" spans="5:6" x14ac:dyDescent="0.25">
      <c r="E34409" s="103"/>
      <c r="F34409" s="104"/>
    </row>
    <row r="34410" spans="5:6" x14ac:dyDescent="0.25">
      <c r="E34410" s="103"/>
      <c r="F34410" s="104"/>
    </row>
    <row r="34411" spans="5:6" x14ac:dyDescent="0.25">
      <c r="E34411" s="103"/>
      <c r="F34411" s="104"/>
    </row>
    <row r="34412" spans="5:6" x14ac:dyDescent="0.25">
      <c r="E34412" s="103"/>
      <c r="F34412" s="104"/>
    </row>
    <row r="34413" spans="5:6" x14ac:dyDescent="0.25">
      <c r="E34413" s="103"/>
      <c r="F34413" s="104"/>
    </row>
    <row r="34414" spans="5:6" x14ac:dyDescent="0.25">
      <c r="E34414" s="103"/>
      <c r="F34414" s="104"/>
    </row>
    <row r="34415" spans="5:6" x14ac:dyDescent="0.25">
      <c r="E34415" s="103"/>
      <c r="F34415" s="104"/>
    </row>
    <row r="34416" spans="5:6" x14ac:dyDescent="0.25">
      <c r="E34416" s="103"/>
      <c r="F34416" s="104"/>
    </row>
    <row r="34417" spans="5:6" x14ac:dyDescent="0.25">
      <c r="E34417" s="103"/>
      <c r="F34417" s="104"/>
    </row>
    <row r="34418" spans="5:6" x14ac:dyDescent="0.25">
      <c r="E34418" s="103"/>
      <c r="F34418" s="104"/>
    </row>
    <row r="34419" spans="5:6" x14ac:dyDescent="0.25">
      <c r="E34419" s="103"/>
      <c r="F34419" s="104"/>
    </row>
    <row r="34420" spans="5:6" x14ac:dyDescent="0.25">
      <c r="E34420" s="103"/>
      <c r="F34420" s="104"/>
    </row>
    <row r="34421" spans="5:6" x14ac:dyDescent="0.25">
      <c r="E34421" s="103"/>
      <c r="F34421" s="104"/>
    </row>
    <row r="34422" spans="5:6" x14ac:dyDescent="0.25">
      <c r="E34422" s="103"/>
      <c r="F34422" s="104"/>
    </row>
    <row r="34423" spans="5:6" x14ac:dyDescent="0.25">
      <c r="E34423" s="103"/>
      <c r="F34423" s="104"/>
    </row>
    <row r="34424" spans="5:6" x14ac:dyDescent="0.25">
      <c r="E34424" s="103"/>
      <c r="F34424" s="104"/>
    </row>
    <row r="34425" spans="5:6" x14ac:dyDescent="0.25">
      <c r="E34425" s="103"/>
      <c r="F34425" s="104"/>
    </row>
    <row r="34426" spans="5:6" x14ac:dyDescent="0.25">
      <c r="E34426" s="103"/>
      <c r="F34426" s="104"/>
    </row>
    <row r="34427" spans="5:6" x14ac:dyDescent="0.25">
      <c r="E34427" s="103"/>
      <c r="F34427" s="104"/>
    </row>
    <row r="34428" spans="5:6" x14ac:dyDescent="0.25">
      <c r="E34428" s="103"/>
      <c r="F34428" s="104"/>
    </row>
    <row r="34429" spans="5:6" x14ac:dyDescent="0.25">
      <c r="E34429" s="103"/>
      <c r="F34429" s="104"/>
    </row>
    <row r="34430" spans="5:6" x14ac:dyDescent="0.25">
      <c r="E34430" s="103"/>
      <c r="F34430" s="104"/>
    </row>
    <row r="34431" spans="5:6" x14ac:dyDescent="0.25">
      <c r="E34431" s="103"/>
      <c r="F34431" s="104"/>
    </row>
    <row r="34432" spans="5:6" x14ac:dyDescent="0.25">
      <c r="E34432" s="103"/>
      <c r="F34432" s="104"/>
    </row>
    <row r="34433" spans="5:6" x14ac:dyDescent="0.25">
      <c r="E34433" s="103"/>
      <c r="F34433" s="104"/>
    </row>
    <row r="34434" spans="5:6" x14ac:dyDescent="0.25">
      <c r="E34434" s="103"/>
      <c r="F34434" s="104"/>
    </row>
    <row r="34435" spans="5:6" x14ac:dyDescent="0.25">
      <c r="E34435" s="103"/>
      <c r="F34435" s="104"/>
    </row>
    <row r="34436" spans="5:6" x14ac:dyDescent="0.25">
      <c r="E34436" s="103"/>
      <c r="F34436" s="104"/>
    </row>
    <row r="34437" spans="5:6" x14ac:dyDescent="0.25">
      <c r="E34437" s="103"/>
      <c r="F34437" s="104"/>
    </row>
    <row r="34438" spans="5:6" x14ac:dyDescent="0.25">
      <c r="E34438" s="103"/>
      <c r="F34438" s="104"/>
    </row>
    <row r="34439" spans="5:6" x14ac:dyDescent="0.25">
      <c r="E34439" s="103"/>
      <c r="F34439" s="104"/>
    </row>
    <row r="34440" spans="5:6" x14ac:dyDescent="0.25">
      <c r="E34440" s="103"/>
      <c r="F34440" s="104"/>
    </row>
    <row r="34441" spans="5:6" x14ac:dyDescent="0.25">
      <c r="E34441" s="103"/>
      <c r="F34441" s="104"/>
    </row>
    <row r="34442" spans="5:6" x14ac:dyDescent="0.25">
      <c r="E34442" s="103"/>
      <c r="F34442" s="104"/>
    </row>
    <row r="34443" spans="5:6" x14ac:dyDescent="0.25">
      <c r="E34443" s="103"/>
      <c r="F34443" s="104"/>
    </row>
    <row r="34444" spans="5:6" x14ac:dyDescent="0.25">
      <c r="E34444" s="103"/>
      <c r="F34444" s="104"/>
    </row>
    <row r="34445" spans="5:6" x14ac:dyDescent="0.25">
      <c r="E34445" s="103"/>
      <c r="F34445" s="104"/>
    </row>
    <row r="34446" spans="5:6" x14ac:dyDescent="0.25">
      <c r="E34446" s="103"/>
      <c r="F34446" s="104"/>
    </row>
    <row r="34447" spans="5:6" x14ac:dyDescent="0.25">
      <c r="E34447" s="103"/>
      <c r="F34447" s="104"/>
    </row>
    <row r="34448" spans="5:6" x14ac:dyDescent="0.25">
      <c r="E34448" s="103"/>
      <c r="F34448" s="104"/>
    </row>
    <row r="34449" spans="5:6" x14ac:dyDescent="0.25">
      <c r="E34449" s="103"/>
      <c r="F34449" s="104"/>
    </row>
    <row r="34450" spans="5:6" x14ac:dyDescent="0.25">
      <c r="E34450" s="103"/>
      <c r="F34450" s="104"/>
    </row>
    <row r="34451" spans="5:6" x14ac:dyDescent="0.25">
      <c r="E34451" s="103"/>
      <c r="F34451" s="104"/>
    </row>
    <row r="34452" spans="5:6" x14ac:dyDescent="0.25">
      <c r="E34452" s="103"/>
      <c r="F34452" s="104"/>
    </row>
    <row r="34453" spans="5:6" x14ac:dyDescent="0.25">
      <c r="E34453" s="103"/>
      <c r="F34453" s="104"/>
    </row>
    <row r="34454" spans="5:6" x14ac:dyDescent="0.25">
      <c r="E34454" s="103"/>
      <c r="F34454" s="104"/>
    </row>
    <row r="34455" spans="5:6" x14ac:dyDescent="0.25">
      <c r="E34455" s="103"/>
      <c r="F34455" s="104"/>
    </row>
    <row r="34456" spans="5:6" x14ac:dyDescent="0.25">
      <c r="E34456" s="103"/>
      <c r="F34456" s="104"/>
    </row>
    <row r="34457" spans="5:6" x14ac:dyDescent="0.25">
      <c r="E34457" s="103"/>
      <c r="F34457" s="104"/>
    </row>
    <row r="34458" spans="5:6" x14ac:dyDescent="0.25">
      <c r="E34458" s="103"/>
      <c r="F34458" s="104"/>
    </row>
    <row r="34459" spans="5:6" x14ac:dyDescent="0.25">
      <c r="E34459" s="103"/>
      <c r="F34459" s="104"/>
    </row>
    <row r="34460" spans="5:6" x14ac:dyDescent="0.25">
      <c r="E34460" s="103"/>
      <c r="F34460" s="104"/>
    </row>
    <row r="34461" spans="5:6" x14ac:dyDescent="0.25">
      <c r="E34461" s="103"/>
      <c r="F34461" s="104"/>
    </row>
    <row r="34462" spans="5:6" x14ac:dyDescent="0.25">
      <c r="E34462" s="103"/>
      <c r="F34462" s="104"/>
    </row>
    <row r="34463" spans="5:6" x14ac:dyDescent="0.25">
      <c r="E34463" s="103"/>
      <c r="F34463" s="104"/>
    </row>
    <row r="34464" spans="5:6" x14ac:dyDescent="0.25">
      <c r="E34464" s="103"/>
      <c r="F34464" s="104"/>
    </row>
    <row r="34465" spans="5:6" x14ac:dyDescent="0.25">
      <c r="E34465" s="103"/>
      <c r="F34465" s="104"/>
    </row>
    <row r="34466" spans="5:6" x14ac:dyDescent="0.25">
      <c r="E34466" s="103"/>
      <c r="F34466" s="104"/>
    </row>
    <row r="34467" spans="5:6" x14ac:dyDescent="0.25">
      <c r="E34467" s="103"/>
      <c r="F34467" s="104"/>
    </row>
    <row r="34468" spans="5:6" x14ac:dyDescent="0.25">
      <c r="E34468" s="103"/>
      <c r="F34468" s="104"/>
    </row>
    <row r="34469" spans="5:6" x14ac:dyDescent="0.25">
      <c r="E34469" s="103"/>
      <c r="F34469" s="104"/>
    </row>
    <row r="34470" spans="5:6" x14ac:dyDescent="0.25">
      <c r="E34470" s="103"/>
      <c r="F34470" s="104"/>
    </row>
    <row r="34471" spans="5:6" x14ac:dyDescent="0.25">
      <c r="E34471" s="103"/>
      <c r="F34471" s="104"/>
    </row>
    <row r="34472" spans="5:6" x14ac:dyDescent="0.25">
      <c r="E34472" s="103"/>
      <c r="F34472" s="104"/>
    </row>
    <row r="34473" spans="5:6" x14ac:dyDescent="0.25">
      <c r="E34473" s="103"/>
      <c r="F34473" s="104"/>
    </row>
    <row r="34474" spans="5:6" x14ac:dyDescent="0.25">
      <c r="E34474" s="103"/>
      <c r="F34474" s="104"/>
    </row>
    <row r="34475" spans="5:6" x14ac:dyDescent="0.25">
      <c r="E34475" s="103"/>
      <c r="F34475" s="104"/>
    </row>
    <row r="34476" spans="5:6" x14ac:dyDescent="0.25">
      <c r="E34476" s="103"/>
      <c r="F34476" s="104"/>
    </row>
    <row r="34477" spans="5:6" x14ac:dyDescent="0.25">
      <c r="E34477" s="103"/>
      <c r="F34477" s="104"/>
    </row>
    <row r="34478" spans="5:6" x14ac:dyDescent="0.25">
      <c r="E34478" s="103"/>
      <c r="F34478" s="104"/>
    </row>
    <row r="34479" spans="5:6" x14ac:dyDescent="0.25">
      <c r="E34479" s="103"/>
      <c r="F34479" s="104"/>
    </row>
    <row r="34480" spans="5:6" x14ac:dyDescent="0.25">
      <c r="E34480" s="103"/>
      <c r="F34480" s="104"/>
    </row>
    <row r="34481" spans="5:6" x14ac:dyDescent="0.25">
      <c r="E34481" s="103"/>
      <c r="F34481" s="104"/>
    </row>
    <row r="34482" spans="5:6" x14ac:dyDescent="0.25">
      <c r="E34482" s="103"/>
      <c r="F34482" s="104"/>
    </row>
    <row r="34483" spans="5:6" x14ac:dyDescent="0.25">
      <c r="E34483" s="103"/>
      <c r="F34483" s="104"/>
    </row>
    <row r="34484" spans="5:6" x14ac:dyDescent="0.25">
      <c r="E34484" s="103"/>
      <c r="F34484" s="104"/>
    </row>
    <row r="34485" spans="5:6" x14ac:dyDescent="0.25">
      <c r="E34485" s="103"/>
      <c r="F34485" s="104"/>
    </row>
    <row r="34486" spans="5:6" x14ac:dyDescent="0.25">
      <c r="E34486" s="103"/>
      <c r="F34486" s="104"/>
    </row>
    <row r="34487" spans="5:6" x14ac:dyDescent="0.25">
      <c r="E34487" s="103"/>
      <c r="F34487" s="104"/>
    </row>
    <row r="34488" spans="5:6" x14ac:dyDescent="0.25">
      <c r="E34488" s="103"/>
      <c r="F34488" s="104"/>
    </row>
    <row r="34489" spans="5:6" x14ac:dyDescent="0.25">
      <c r="E34489" s="103"/>
      <c r="F34489" s="104"/>
    </row>
    <row r="34490" spans="5:6" x14ac:dyDescent="0.25">
      <c r="E34490" s="103"/>
      <c r="F34490" s="104"/>
    </row>
    <row r="34491" spans="5:6" x14ac:dyDescent="0.25">
      <c r="E34491" s="103"/>
      <c r="F34491" s="104"/>
    </row>
    <row r="34492" spans="5:6" x14ac:dyDescent="0.25">
      <c r="E34492" s="103"/>
      <c r="F34492" s="104"/>
    </row>
    <row r="34493" spans="5:6" x14ac:dyDescent="0.25">
      <c r="E34493" s="103"/>
      <c r="F34493" s="104"/>
    </row>
    <row r="34494" spans="5:6" x14ac:dyDescent="0.25">
      <c r="E34494" s="103"/>
      <c r="F34494" s="104"/>
    </row>
    <row r="34495" spans="5:6" x14ac:dyDescent="0.25">
      <c r="E34495" s="103"/>
      <c r="F34495" s="104"/>
    </row>
    <row r="34496" spans="5:6" x14ac:dyDescent="0.25">
      <c r="E34496" s="103"/>
      <c r="F34496" s="104"/>
    </row>
    <row r="34497" spans="5:6" x14ac:dyDescent="0.25">
      <c r="E34497" s="103"/>
      <c r="F34497" s="104"/>
    </row>
    <row r="34498" spans="5:6" x14ac:dyDescent="0.25">
      <c r="E34498" s="103"/>
      <c r="F34498" s="104"/>
    </row>
    <row r="34499" spans="5:6" x14ac:dyDescent="0.25">
      <c r="E34499" s="103"/>
      <c r="F34499" s="104"/>
    </row>
    <row r="34500" spans="5:6" x14ac:dyDescent="0.25">
      <c r="E34500" s="103"/>
      <c r="F34500" s="104"/>
    </row>
    <row r="34501" spans="5:6" x14ac:dyDescent="0.25">
      <c r="E34501" s="103"/>
      <c r="F34501" s="104"/>
    </row>
    <row r="34502" spans="5:6" x14ac:dyDescent="0.25">
      <c r="E34502" s="103"/>
      <c r="F34502" s="104"/>
    </row>
    <row r="34503" spans="5:6" x14ac:dyDescent="0.25">
      <c r="E34503" s="103"/>
      <c r="F34503" s="104"/>
    </row>
    <row r="34504" spans="5:6" x14ac:dyDescent="0.25">
      <c r="E34504" s="103"/>
      <c r="F34504" s="104"/>
    </row>
    <row r="34505" spans="5:6" x14ac:dyDescent="0.25">
      <c r="E34505" s="103"/>
      <c r="F34505" s="104"/>
    </row>
    <row r="34506" spans="5:6" x14ac:dyDescent="0.25">
      <c r="E34506" s="103"/>
      <c r="F34506" s="104"/>
    </row>
    <row r="34507" spans="5:6" x14ac:dyDescent="0.25">
      <c r="E34507" s="103"/>
      <c r="F34507" s="104"/>
    </row>
    <row r="34508" spans="5:6" x14ac:dyDescent="0.25">
      <c r="E34508" s="103"/>
      <c r="F34508" s="104"/>
    </row>
    <row r="34509" spans="5:6" x14ac:dyDescent="0.25">
      <c r="E34509" s="103"/>
      <c r="F34509" s="104"/>
    </row>
    <row r="34510" spans="5:6" x14ac:dyDescent="0.25">
      <c r="E34510" s="103"/>
      <c r="F34510" s="104"/>
    </row>
    <row r="34511" spans="5:6" x14ac:dyDescent="0.25">
      <c r="E34511" s="103"/>
      <c r="F34511" s="104"/>
    </row>
    <row r="34512" spans="5:6" x14ac:dyDescent="0.25">
      <c r="E34512" s="103"/>
      <c r="F34512" s="104"/>
    </row>
    <row r="34513" spans="5:6" x14ac:dyDescent="0.25">
      <c r="E34513" s="103"/>
      <c r="F34513" s="104"/>
    </row>
    <row r="34514" spans="5:6" x14ac:dyDescent="0.25">
      <c r="E34514" s="103"/>
      <c r="F34514" s="104"/>
    </row>
    <row r="34515" spans="5:6" x14ac:dyDescent="0.25">
      <c r="E34515" s="103"/>
      <c r="F34515" s="104"/>
    </row>
    <row r="34516" spans="5:6" x14ac:dyDescent="0.25">
      <c r="E34516" s="103"/>
      <c r="F34516" s="104"/>
    </row>
    <row r="34517" spans="5:6" x14ac:dyDescent="0.25">
      <c r="E34517" s="103"/>
      <c r="F34517" s="104"/>
    </row>
    <row r="34518" spans="5:6" x14ac:dyDescent="0.25">
      <c r="E34518" s="103"/>
      <c r="F34518" s="104"/>
    </row>
    <row r="34519" spans="5:6" x14ac:dyDescent="0.25">
      <c r="E34519" s="103"/>
      <c r="F34519" s="104"/>
    </row>
    <row r="34520" spans="5:6" x14ac:dyDescent="0.25">
      <c r="E34520" s="103"/>
      <c r="F34520" s="104"/>
    </row>
    <row r="34521" spans="5:6" x14ac:dyDescent="0.25">
      <c r="E34521" s="103"/>
      <c r="F34521" s="104"/>
    </row>
    <row r="34522" spans="5:6" x14ac:dyDescent="0.25">
      <c r="E34522" s="103"/>
      <c r="F34522" s="104"/>
    </row>
    <row r="34523" spans="5:6" x14ac:dyDescent="0.25">
      <c r="E34523" s="103"/>
      <c r="F34523" s="104"/>
    </row>
    <row r="34524" spans="5:6" x14ac:dyDescent="0.25">
      <c r="E34524" s="103"/>
      <c r="F34524" s="104"/>
    </row>
    <row r="34525" spans="5:6" x14ac:dyDescent="0.25">
      <c r="E34525" s="103"/>
      <c r="F34525" s="104"/>
    </row>
    <row r="34526" spans="5:6" x14ac:dyDescent="0.25">
      <c r="E34526" s="103"/>
      <c r="F34526" s="104"/>
    </row>
    <row r="34527" spans="5:6" x14ac:dyDescent="0.25">
      <c r="E34527" s="103"/>
      <c r="F34527" s="104"/>
    </row>
    <row r="34528" spans="5:6" x14ac:dyDescent="0.25">
      <c r="E34528" s="103"/>
      <c r="F34528" s="104"/>
    </row>
    <row r="34529" spans="5:6" x14ac:dyDescent="0.25">
      <c r="E34529" s="103"/>
      <c r="F34529" s="104"/>
    </row>
    <row r="34530" spans="5:6" x14ac:dyDescent="0.25">
      <c r="E34530" s="103"/>
      <c r="F34530" s="104"/>
    </row>
    <row r="34531" spans="5:6" x14ac:dyDescent="0.25">
      <c r="E34531" s="103"/>
      <c r="F34531" s="104"/>
    </row>
    <row r="34532" spans="5:6" x14ac:dyDescent="0.25">
      <c r="E34532" s="103"/>
      <c r="F34532" s="104"/>
    </row>
    <row r="34533" spans="5:6" x14ac:dyDescent="0.25">
      <c r="E34533" s="103"/>
      <c r="F34533" s="104"/>
    </row>
    <row r="34534" spans="5:6" x14ac:dyDescent="0.25">
      <c r="E34534" s="103"/>
      <c r="F34534" s="104"/>
    </row>
    <row r="34535" spans="5:6" x14ac:dyDescent="0.25">
      <c r="E34535" s="103"/>
      <c r="F34535" s="104"/>
    </row>
    <row r="34536" spans="5:6" x14ac:dyDescent="0.25">
      <c r="E34536" s="103"/>
      <c r="F34536" s="104"/>
    </row>
    <row r="34537" spans="5:6" x14ac:dyDescent="0.25">
      <c r="E34537" s="103"/>
      <c r="F34537" s="104"/>
    </row>
    <row r="34538" spans="5:6" x14ac:dyDescent="0.25">
      <c r="E34538" s="103"/>
      <c r="F34538" s="104"/>
    </row>
    <row r="34539" spans="5:6" x14ac:dyDescent="0.25">
      <c r="E34539" s="103"/>
      <c r="F34539" s="104"/>
    </row>
    <row r="34540" spans="5:6" x14ac:dyDescent="0.25">
      <c r="E34540" s="103"/>
      <c r="F34540" s="104"/>
    </row>
    <row r="34541" spans="5:6" x14ac:dyDescent="0.25">
      <c r="E34541" s="103"/>
      <c r="F34541" s="104"/>
    </row>
    <row r="34542" spans="5:6" x14ac:dyDescent="0.25">
      <c r="E34542" s="103"/>
      <c r="F34542" s="104"/>
    </row>
    <row r="34543" spans="5:6" x14ac:dyDescent="0.25">
      <c r="E34543" s="103"/>
      <c r="F34543" s="104"/>
    </row>
    <row r="34544" spans="5:6" x14ac:dyDescent="0.25">
      <c r="E34544" s="103"/>
      <c r="F34544" s="104"/>
    </row>
    <row r="34545" spans="5:6" x14ac:dyDescent="0.25">
      <c r="E34545" s="103"/>
      <c r="F34545" s="104"/>
    </row>
    <row r="34546" spans="5:6" x14ac:dyDescent="0.25">
      <c r="E34546" s="103"/>
      <c r="F34546" s="104"/>
    </row>
    <row r="34547" spans="5:6" x14ac:dyDescent="0.25">
      <c r="E34547" s="103"/>
      <c r="F34547" s="104"/>
    </row>
    <row r="34548" spans="5:6" x14ac:dyDescent="0.25">
      <c r="E34548" s="103"/>
      <c r="F34548" s="104"/>
    </row>
    <row r="34549" spans="5:6" x14ac:dyDescent="0.25">
      <c r="E34549" s="103"/>
      <c r="F34549" s="104"/>
    </row>
    <row r="34550" spans="5:6" x14ac:dyDescent="0.25">
      <c r="E34550" s="103"/>
      <c r="F34550" s="104"/>
    </row>
    <row r="34551" spans="5:6" x14ac:dyDescent="0.25">
      <c r="E34551" s="103"/>
      <c r="F34551" s="104"/>
    </row>
    <row r="34552" spans="5:6" x14ac:dyDescent="0.25">
      <c r="E34552" s="103"/>
      <c r="F34552" s="104"/>
    </row>
    <row r="34553" spans="5:6" x14ac:dyDescent="0.25">
      <c r="E34553" s="103"/>
      <c r="F34553" s="104"/>
    </row>
    <row r="34554" spans="5:6" x14ac:dyDescent="0.25">
      <c r="E34554" s="103"/>
      <c r="F34554" s="104"/>
    </row>
    <row r="34555" spans="5:6" x14ac:dyDescent="0.25">
      <c r="E34555" s="103"/>
      <c r="F34555" s="104"/>
    </row>
    <row r="34556" spans="5:6" x14ac:dyDescent="0.25">
      <c r="E34556" s="103"/>
      <c r="F34556" s="104"/>
    </row>
    <row r="34557" spans="5:6" x14ac:dyDescent="0.25">
      <c r="E34557" s="103"/>
      <c r="F34557" s="104"/>
    </row>
    <row r="34558" spans="5:6" x14ac:dyDescent="0.25">
      <c r="E34558" s="103"/>
      <c r="F34558" s="104"/>
    </row>
    <row r="34559" spans="5:6" x14ac:dyDescent="0.25">
      <c r="E34559" s="103"/>
      <c r="F34559" s="104"/>
    </row>
    <row r="34560" spans="5:6" x14ac:dyDescent="0.25">
      <c r="E34560" s="103"/>
      <c r="F34560" s="104"/>
    </row>
    <row r="34561" spans="5:6" x14ac:dyDescent="0.25">
      <c r="E34561" s="103"/>
      <c r="F34561" s="104"/>
    </row>
    <row r="34562" spans="5:6" x14ac:dyDescent="0.25">
      <c r="E34562" s="103"/>
      <c r="F34562" s="104"/>
    </row>
    <row r="34563" spans="5:6" x14ac:dyDescent="0.25">
      <c r="E34563" s="103"/>
      <c r="F34563" s="104"/>
    </row>
    <row r="34564" spans="5:6" x14ac:dyDescent="0.25">
      <c r="E34564" s="103"/>
      <c r="F34564" s="104"/>
    </row>
    <row r="34565" spans="5:6" x14ac:dyDescent="0.25">
      <c r="E34565" s="103"/>
      <c r="F34565" s="104"/>
    </row>
    <row r="34566" spans="5:6" x14ac:dyDescent="0.25">
      <c r="E34566" s="103"/>
      <c r="F34566" s="104"/>
    </row>
    <row r="34567" spans="5:6" x14ac:dyDescent="0.25">
      <c r="E34567" s="103"/>
      <c r="F34567" s="104"/>
    </row>
    <row r="34568" spans="5:6" x14ac:dyDescent="0.25">
      <c r="E34568" s="103"/>
      <c r="F34568" s="104"/>
    </row>
    <row r="34569" spans="5:6" x14ac:dyDescent="0.25">
      <c r="E34569" s="103"/>
      <c r="F34569" s="104"/>
    </row>
    <row r="34570" spans="5:6" x14ac:dyDescent="0.25">
      <c r="E34570" s="103"/>
      <c r="F34570" s="104"/>
    </row>
    <row r="34571" spans="5:6" x14ac:dyDescent="0.25">
      <c r="E34571" s="103"/>
      <c r="F34571" s="104"/>
    </row>
    <row r="34572" spans="5:6" x14ac:dyDescent="0.25">
      <c r="E34572" s="103"/>
      <c r="F34572" s="104"/>
    </row>
    <row r="34573" spans="5:6" x14ac:dyDescent="0.25">
      <c r="E34573" s="103"/>
      <c r="F34573" s="104"/>
    </row>
    <row r="34574" spans="5:6" x14ac:dyDescent="0.25">
      <c r="E34574" s="103"/>
      <c r="F34574" s="104"/>
    </row>
    <row r="34575" spans="5:6" x14ac:dyDescent="0.25">
      <c r="E34575" s="103"/>
      <c r="F34575" s="104"/>
    </row>
    <row r="34576" spans="5:6" x14ac:dyDescent="0.25">
      <c r="E34576" s="103"/>
      <c r="F34576" s="104"/>
    </row>
    <row r="34577" spans="5:6" x14ac:dyDescent="0.25">
      <c r="E34577" s="103"/>
      <c r="F34577" s="104"/>
    </row>
    <row r="34578" spans="5:6" x14ac:dyDescent="0.25">
      <c r="E34578" s="103"/>
      <c r="F34578" s="104"/>
    </row>
    <row r="34579" spans="5:6" x14ac:dyDescent="0.25">
      <c r="E34579" s="103"/>
      <c r="F34579" s="104"/>
    </row>
    <row r="34580" spans="5:6" x14ac:dyDescent="0.25">
      <c r="E34580" s="103"/>
      <c r="F34580" s="104"/>
    </row>
    <row r="34581" spans="5:6" x14ac:dyDescent="0.25">
      <c r="E34581" s="103"/>
      <c r="F34581" s="104"/>
    </row>
    <row r="34582" spans="5:6" x14ac:dyDescent="0.25">
      <c r="E34582" s="103"/>
      <c r="F34582" s="104"/>
    </row>
    <row r="34583" spans="5:6" x14ac:dyDescent="0.25">
      <c r="E34583" s="103"/>
      <c r="F34583" s="104"/>
    </row>
    <row r="34584" spans="5:6" x14ac:dyDescent="0.25">
      <c r="E34584" s="103"/>
      <c r="F34584" s="104"/>
    </row>
    <row r="34585" spans="5:6" x14ac:dyDescent="0.25">
      <c r="E34585" s="103"/>
      <c r="F34585" s="104"/>
    </row>
    <row r="34586" spans="5:6" x14ac:dyDescent="0.25">
      <c r="E34586" s="103"/>
      <c r="F34586" s="104"/>
    </row>
    <row r="34587" spans="5:6" x14ac:dyDescent="0.25">
      <c r="E34587" s="103"/>
      <c r="F34587" s="104"/>
    </row>
    <row r="34588" spans="5:6" x14ac:dyDescent="0.25">
      <c r="E34588" s="103"/>
      <c r="F34588" s="104"/>
    </row>
    <row r="34589" spans="5:6" x14ac:dyDescent="0.25">
      <c r="E34589" s="103"/>
      <c r="F34589" s="104"/>
    </row>
    <row r="34590" spans="5:6" x14ac:dyDescent="0.25">
      <c r="E34590" s="103"/>
      <c r="F34590" s="104"/>
    </row>
    <row r="34591" spans="5:6" x14ac:dyDescent="0.25">
      <c r="E34591" s="103"/>
      <c r="F34591" s="104"/>
    </row>
    <row r="34592" spans="5:6" x14ac:dyDescent="0.25">
      <c r="E34592" s="103"/>
      <c r="F34592" s="104"/>
    </row>
    <row r="34593" spans="5:6" x14ac:dyDescent="0.25">
      <c r="E34593" s="103"/>
      <c r="F34593" s="104"/>
    </row>
    <row r="34594" spans="5:6" x14ac:dyDescent="0.25">
      <c r="E34594" s="103"/>
      <c r="F34594" s="104"/>
    </row>
    <row r="34595" spans="5:6" x14ac:dyDescent="0.25">
      <c r="E34595" s="103"/>
      <c r="F34595" s="104"/>
    </row>
    <row r="34596" spans="5:6" x14ac:dyDescent="0.25">
      <c r="E34596" s="103"/>
      <c r="F34596" s="104"/>
    </row>
    <row r="34597" spans="5:6" x14ac:dyDescent="0.25">
      <c r="E34597" s="103"/>
      <c r="F34597" s="104"/>
    </row>
    <row r="34598" spans="5:6" x14ac:dyDescent="0.25">
      <c r="E34598" s="103"/>
      <c r="F34598" s="104"/>
    </row>
    <row r="34599" spans="5:6" x14ac:dyDescent="0.25">
      <c r="E34599" s="103"/>
      <c r="F34599" s="104"/>
    </row>
    <row r="34600" spans="5:6" x14ac:dyDescent="0.25">
      <c r="E34600" s="103"/>
      <c r="F34600" s="104"/>
    </row>
    <row r="34601" spans="5:6" x14ac:dyDescent="0.25">
      <c r="E34601" s="103"/>
      <c r="F34601" s="104"/>
    </row>
    <row r="34602" spans="5:6" x14ac:dyDescent="0.25">
      <c r="E34602" s="103"/>
      <c r="F34602" s="104"/>
    </row>
    <row r="34603" spans="5:6" x14ac:dyDescent="0.25">
      <c r="E34603" s="103"/>
      <c r="F34603" s="104"/>
    </row>
    <row r="34604" spans="5:6" x14ac:dyDescent="0.25">
      <c r="E34604" s="103"/>
      <c r="F34604" s="104"/>
    </row>
    <row r="34605" spans="5:6" x14ac:dyDescent="0.25">
      <c r="E34605" s="103"/>
      <c r="F34605" s="104"/>
    </row>
    <row r="34606" spans="5:6" x14ac:dyDescent="0.25">
      <c r="E34606" s="103"/>
      <c r="F34606" s="104"/>
    </row>
    <row r="34607" spans="5:6" x14ac:dyDescent="0.25">
      <c r="E34607" s="103"/>
      <c r="F34607" s="104"/>
    </row>
    <row r="34608" spans="5:6" x14ac:dyDescent="0.25">
      <c r="E34608" s="103"/>
      <c r="F34608" s="104"/>
    </row>
    <row r="34609" spans="5:6" x14ac:dyDescent="0.25">
      <c r="E34609" s="103"/>
      <c r="F34609" s="104"/>
    </row>
    <row r="34610" spans="5:6" x14ac:dyDescent="0.25">
      <c r="E34610" s="103"/>
      <c r="F34610" s="104"/>
    </row>
    <row r="34611" spans="5:6" x14ac:dyDescent="0.25">
      <c r="E34611" s="103"/>
      <c r="F34611" s="104"/>
    </row>
    <row r="34612" spans="5:6" x14ac:dyDescent="0.25">
      <c r="E34612" s="103"/>
      <c r="F34612" s="104"/>
    </row>
    <row r="34613" spans="5:6" x14ac:dyDescent="0.25">
      <c r="E34613" s="103"/>
      <c r="F34613" s="104"/>
    </row>
    <row r="34614" spans="5:6" x14ac:dyDescent="0.25">
      <c r="E34614" s="103"/>
      <c r="F34614" s="104"/>
    </row>
    <row r="34615" spans="5:6" x14ac:dyDescent="0.25">
      <c r="E34615" s="103"/>
      <c r="F34615" s="104"/>
    </row>
    <row r="34616" spans="5:6" x14ac:dyDescent="0.25">
      <c r="E34616" s="103"/>
      <c r="F34616" s="104"/>
    </row>
    <row r="34617" spans="5:6" x14ac:dyDescent="0.25">
      <c r="E34617" s="103"/>
      <c r="F34617" s="104"/>
    </row>
    <row r="34618" spans="5:6" x14ac:dyDescent="0.25">
      <c r="E34618" s="103"/>
      <c r="F34618" s="104"/>
    </row>
    <row r="34619" spans="5:6" x14ac:dyDescent="0.25">
      <c r="E34619" s="103"/>
      <c r="F34619" s="104"/>
    </row>
    <row r="34620" spans="5:6" x14ac:dyDescent="0.25">
      <c r="E34620" s="103"/>
      <c r="F34620" s="104"/>
    </row>
    <row r="34621" spans="5:6" x14ac:dyDescent="0.25">
      <c r="E34621" s="103"/>
      <c r="F34621" s="104"/>
    </row>
    <row r="34622" spans="5:6" x14ac:dyDescent="0.25">
      <c r="E34622" s="103"/>
      <c r="F34622" s="104"/>
    </row>
    <row r="34623" spans="5:6" x14ac:dyDescent="0.25">
      <c r="E34623" s="103"/>
      <c r="F34623" s="104"/>
    </row>
    <row r="34624" spans="5:6" x14ac:dyDescent="0.25">
      <c r="E34624" s="103"/>
      <c r="F34624" s="104"/>
    </row>
    <row r="34625" spans="5:6" x14ac:dyDescent="0.25">
      <c r="E34625" s="103"/>
      <c r="F34625" s="104"/>
    </row>
    <row r="34626" spans="5:6" x14ac:dyDescent="0.25">
      <c r="E34626" s="103"/>
      <c r="F34626" s="104"/>
    </row>
    <row r="34627" spans="5:6" x14ac:dyDescent="0.25">
      <c r="E34627" s="103"/>
      <c r="F34627" s="104"/>
    </row>
    <row r="34628" spans="5:6" x14ac:dyDescent="0.25">
      <c r="E34628" s="103"/>
      <c r="F34628" s="104"/>
    </row>
    <row r="34629" spans="5:6" x14ac:dyDescent="0.25">
      <c r="E34629" s="103"/>
      <c r="F34629" s="104"/>
    </row>
    <row r="34630" spans="5:6" x14ac:dyDescent="0.25">
      <c r="E34630" s="103"/>
      <c r="F34630" s="104"/>
    </row>
    <row r="34631" spans="5:6" x14ac:dyDescent="0.25">
      <c r="E34631" s="103"/>
      <c r="F34631" s="104"/>
    </row>
    <row r="34632" spans="5:6" x14ac:dyDescent="0.25">
      <c r="E34632" s="103"/>
      <c r="F34632" s="104"/>
    </row>
    <row r="34633" spans="5:6" x14ac:dyDescent="0.25">
      <c r="E34633" s="103"/>
      <c r="F34633" s="104"/>
    </row>
    <row r="34634" spans="5:6" x14ac:dyDescent="0.25">
      <c r="E34634" s="103"/>
      <c r="F34634" s="104"/>
    </row>
    <row r="34635" spans="5:6" x14ac:dyDescent="0.25">
      <c r="E34635" s="103"/>
      <c r="F34635" s="104"/>
    </row>
    <row r="34636" spans="5:6" x14ac:dyDescent="0.25">
      <c r="E34636" s="103"/>
      <c r="F34636" s="104"/>
    </row>
    <row r="34637" spans="5:6" x14ac:dyDescent="0.25">
      <c r="E34637" s="103"/>
      <c r="F34637" s="104"/>
    </row>
    <row r="34638" spans="5:6" x14ac:dyDescent="0.25">
      <c r="E34638" s="103"/>
      <c r="F34638" s="104"/>
    </row>
    <row r="34639" spans="5:6" x14ac:dyDescent="0.25">
      <c r="E34639" s="103"/>
      <c r="F34639" s="104"/>
    </row>
    <row r="34640" spans="5:6" x14ac:dyDescent="0.25">
      <c r="E34640" s="103"/>
      <c r="F34640" s="104"/>
    </row>
    <row r="34641" spans="5:6" x14ac:dyDescent="0.25">
      <c r="E34641" s="103"/>
      <c r="F34641" s="104"/>
    </row>
    <row r="34642" spans="5:6" x14ac:dyDescent="0.25">
      <c r="E34642" s="103"/>
      <c r="F34642" s="104"/>
    </row>
    <row r="34643" spans="5:6" x14ac:dyDescent="0.25">
      <c r="E34643" s="103"/>
      <c r="F34643" s="104"/>
    </row>
    <row r="34644" spans="5:6" x14ac:dyDescent="0.25">
      <c r="E34644" s="103"/>
      <c r="F34644" s="104"/>
    </row>
    <row r="34645" spans="5:6" x14ac:dyDescent="0.25">
      <c r="E34645" s="103"/>
      <c r="F34645" s="104"/>
    </row>
    <row r="34646" spans="5:6" x14ac:dyDescent="0.25">
      <c r="E34646" s="103"/>
      <c r="F34646" s="104"/>
    </row>
    <row r="34647" spans="5:6" x14ac:dyDescent="0.25">
      <c r="E34647" s="103"/>
      <c r="F34647" s="104"/>
    </row>
    <row r="34648" spans="5:6" x14ac:dyDescent="0.25">
      <c r="E34648" s="103"/>
      <c r="F34648" s="104"/>
    </row>
    <row r="34649" spans="5:6" x14ac:dyDescent="0.25">
      <c r="E34649" s="103"/>
      <c r="F34649" s="104"/>
    </row>
    <row r="34650" spans="5:6" x14ac:dyDescent="0.25">
      <c r="E34650" s="103"/>
      <c r="F34650" s="104"/>
    </row>
    <row r="34651" spans="5:6" x14ac:dyDescent="0.25">
      <c r="E34651" s="103"/>
      <c r="F34651" s="104"/>
    </row>
    <row r="34652" spans="5:6" x14ac:dyDescent="0.25">
      <c r="E34652" s="103"/>
      <c r="F34652" s="104"/>
    </row>
    <row r="34653" spans="5:6" x14ac:dyDescent="0.25">
      <c r="E34653" s="103"/>
      <c r="F34653" s="104"/>
    </row>
    <row r="34654" spans="5:6" x14ac:dyDescent="0.25">
      <c r="E34654" s="103"/>
      <c r="F34654" s="104"/>
    </row>
    <row r="34655" spans="5:6" x14ac:dyDescent="0.25">
      <c r="E34655" s="103"/>
      <c r="F34655" s="104"/>
    </row>
    <row r="34656" spans="5:6" x14ac:dyDescent="0.25">
      <c r="E34656" s="103"/>
      <c r="F34656" s="104"/>
    </row>
    <row r="34657" spans="5:6" x14ac:dyDescent="0.25">
      <c r="E34657" s="103"/>
      <c r="F34657" s="104"/>
    </row>
    <row r="34658" spans="5:6" x14ac:dyDescent="0.25">
      <c r="E34658" s="103"/>
      <c r="F34658" s="104"/>
    </row>
    <row r="34659" spans="5:6" x14ac:dyDescent="0.25">
      <c r="E34659" s="103"/>
      <c r="F34659" s="104"/>
    </row>
    <row r="34660" spans="5:6" x14ac:dyDescent="0.25">
      <c r="E34660" s="103"/>
      <c r="F34660" s="104"/>
    </row>
    <row r="34661" spans="5:6" x14ac:dyDescent="0.25">
      <c r="E34661" s="103"/>
      <c r="F34661" s="104"/>
    </row>
    <row r="34662" spans="5:6" x14ac:dyDescent="0.25">
      <c r="E34662" s="103"/>
      <c r="F34662" s="104"/>
    </row>
    <row r="34663" spans="5:6" x14ac:dyDescent="0.25">
      <c r="E34663" s="103"/>
      <c r="F34663" s="104"/>
    </row>
    <row r="34664" spans="5:6" x14ac:dyDescent="0.25">
      <c r="E34664" s="103"/>
      <c r="F34664" s="104"/>
    </row>
    <row r="34665" spans="5:6" x14ac:dyDescent="0.25">
      <c r="E34665" s="103"/>
      <c r="F34665" s="104"/>
    </row>
    <row r="34666" spans="5:6" x14ac:dyDescent="0.25">
      <c r="E34666" s="103"/>
      <c r="F34666" s="104"/>
    </row>
    <row r="34667" spans="5:6" x14ac:dyDescent="0.25">
      <c r="E34667" s="103"/>
      <c r="F34667" s="104"/>
    </row>
    <row r="34668" spans="5:6" x14ac:dyDescent="0.25">
      <c r="E34668" s="103"/>
      <c r="F34668" s="104"/>
    </row>
    <row r="34669" spans="5:6" x14ac:dyDescent="0.25">
      <c r="E34669" s="103"/>
      <c r="F34669" s="104"/>
    </row>
    <row r="34670" spans="5:6" x14ac:dyDescent="0.25">
      <c r="E34670" s="103"/>
      <c r="F34670" s="104"/>
    </row>
    <row r="34671" spans="5:6" x14ac:dyDescent="0.25">
      <c r="E34671" s="103"/>
      <c r="F34671" s="104"/>
    </row>
    <row r="34672" spans="5:6" x14ac:dyDescent="0.25">
      <c r="E34672" s="103"/>
      <c r="F34672" s="104"/>
    </row>
    <row r="34673" spans="5:6" x14ac:dyDescent="0.25">
      <c r="E34673" s="103"/>
      <c r="F34673" s="104"/>
    </row>
    <row r="34674" spans="5:6" x14ac:dyDescent="0.25">
      <c r="E34674" s="103"/>
      <c r="F34674" s="104"/>
    </row>
    <row r="34675" spans="5:6" x14ac:dyDescent="0.25">
      <c r="E34675" s="103"/>
      <c r="F34675" s="104"/>
    </row>
    <row r="34676" spans="5:6" x14ac:dyDescent="0.25">
      <c r="E34676" s="103"/>
      <c r="F34676" s="104"/>
    </row>
    <row r="34677" spans="5:6" x14ac:dyDescent="0.25">
      <c r="E34677" s="103"/>
      <c r="F34677" s="104"/>
    </row>
    <row r="34678" spans="5:6" x14ac:dyDescent="0.25">
      <c r="E34678" s="103"/>
      <c r="F34678" s="104"/>
    </row>
    <row r="34679" spans="5:6" x14ac:dyDescent="0.25">
      <c r="E34679" s="103"/>
      <c r="F34679" s="104"/>
    </row>
    <row r="34680" spans="5:6" x14ac:dyDescent="0.25">
      <c r="E34680" s="103"/>
      <c r="F34680" s="104"/>
    </row>
    <row r="34681" spans="5:6" x14ac:dyDescent="0.25">
      <c r="E34681" s="103"/>
      <c r="F34681" s="104"/>
    </row>
    <row r="34682" spans="5:6" x14ac:dyDescent="0.25">
      <c r="E34682" s="103"/>
      <c r="F34682" s="104"/>
    </row>
    <row r="34683" spans="5:6" x14ac:dyDescent="0.25">
      <c r="E34683" s="103"/>
      <c r="F34683" s="104"/>
    </row>
    <row r="34684" spans="5:6" x14ac:dyDescent="0.25">
      <c r="E34684" s="103"/>
      <c r="F34684" s="104"/>
    </row>
    <row r="34685" spans="5:6" x14ac:dyDescent="0.25">
      <c r="E34685" s="103"/>
      <c r="F34685" s="104"/>
    </row>
    <row r="34686" spans="5:6" x14ac:dyDescent="0.25">
      <c r="E34686" s="103"/>
      <c r="F34686" s="104"/>
    </row>
    <row r="34687" spans="5:6" x14ac:dyDescent="0.25">
      <c r="E34687" s="103"/>
      <c r="F34687" s="104"/>
    </row>
    <row r="34688" spans="5:6" x14ac:dyDescent="0.25">
      <c r="E34688" s="103"/>
      <c r="F34688" s="104"/>
    </row>
    <row r="34689" spans="5:6" x14ac:dyDescent="0.25">
      <c r="E34689" s="103"/>
      <c r="F34689" s="104"/>
    </row>
    <row r="34690" spans="5:6" x14ac:dyDescent="0.25">
      <c r="E34690" s="103"/>
      <c r="F34690" s="104"/>
    </row>
    <row r="34691" spans="5:6" x14ac:dyDescent="0.25">
      <c r="E34691" s="103"/>
      <c r="F34691" s="104"/>
    </row>
    <row r="34692" spans="5:6" x14ac:dyDescent="0.25">
      <c r="E34692" s="103"/>
      <c r="F34692" s="104"/>
    </row>
    <row r="34693" spans="5:6" x14ac:dyDescent="0.25">
      <c r="E34693" s="103"/>
      <c r="F34693" s="104"/>
    </row>
    <row r="34694" spans="5:6" x14ac:dyDescent="0.25">
      <c r="E34694" s="103"/>
      <c r="F34694" s="104"/>
    </row>
    <row r="34695" spans="5:6" x14ac:dyDescent="0.25">
      <c r="E34695" s="103"/>
      <c r="F34695" s="104"/>
    </row>
    <row r="34696" spans="5:6" x14ac:dyDescent="0.25">
      <c r="E34696" s="103"/>
      <c r="F34696" s="104"/>
    </row>
    <row r="34697" spans="5:6" x14ac:dyDescent="0.25">
      <c r="E34697" s="103"/>
      <c r="F34697" s="104"/>
    </row>
    <row r="34698" spans="5:6" x14ac:dyDescent="0.25">
      <c r="E34698" s="103"/>
      <c r="F34698" s="104"/>
    </row>
    <row r="34699" spans="5:6" x14ac:dyDescent="0.25">
      <c r="E34699" s="103"/>
      <c r="F34699" s="104"/>
    </row>
    <row r="34700" spans="5:6" x14ac:dyDescent="0.25">
      <c r="E34700" s="103"/>
      <c r="F34700" s="104"/>
    </row>
    <row r="34701" spans="5:6" x14ac:dyDescent="0.25">
      <c r="E34701" s="103"/>
      <c r="F34701" s="104"/>
    </row>
    <row r="34702" spans="5:6" x14ac:dyDescent="0.25">
      <c r="E34702" s="103"/>
      <c r="F34702" s="104"/>
    </row>
    <row r="34703" spans="5:6" x14ac:dyDescent="0.25">
      <c r="E34703" s="103"/>
      <c r="F34703" s="104"/>
    </row>
    <row r="34704" spans="5:6" x14ac:dyDescent="0.25">
      <c r="E34704" s="103"/>
      <c r="F34704" s="104"/>
    </row>
    <row r="34705" spans="5:6" x14ac:dyDescent="0.25">
      <c r="E34705" s="103"/>
      <c r="F34705" s="104"/>
    </row>
    <row r="34706" spans="5:6" x14ac:dyDescent="0.25">
      <c r="E34706" s="103"/>
      <c r="F34706" s="104"/>
    </row>
    <row r="34707" spans="5:6" x14ac:dyDescent="0.25">
      <c r="E34707" s="103"/>
      <c r="F34707" s="104"/>
    </row>
    <row r="34708" spans="5:6" x14ac:dyDescent="0.25">
      <c r="E34708" s="103"/>
      <c r="F34708" s="104"/>
    </row>
    <row r="34709" spans="5:6" x14ac:dyDescent="0.25">
      <c r="E34709" s="103"/>
      <c r="F34709" s="104"/>
    </row>
    <row r="34710" spans="5:6" x14ac:dyDescent="0.25">
      <c r="E34710" s="103"/>
      <c r="F34710" s="104"/>
    </row>
    <row r="34711" spans="5:6" x14ac:dyDescent="0.25">
      <c r="E34711" s="103"/>
      <c r="F34711" s="104"/>
    </row>
    <row r="34712" spans="5:6" x14ac:dyDescent="0.25">
      <c r="E34712" s="103"/>
      <c r="F34712" s="104"/>
    </row>
    <row r="34713" spans="5:6" x14ac:dyDescent="0.25">
      <c r="E34713" s="103"/>
      <c r="F34713" s="104"/>
    </row>
    <row r="34714" spans="5:6" x14ac:dyDescent="0.25">
      <c r="E34714" s="103"/>
      <c r="F34714" s="104"/>
    </row>
    <row r="34715" spans="5:6" x14ac:dyDescent="0.25">
      <c r="E34715" s="103"/>
      <c r="F34715" s="104"/>
    </row>
    <row r="34716" spans="5:6" x14ac:dyDescent="0.25">
      <c r="E34716" s="103"/>
      <c r="F34716" s="104"/>
    </row>
    <row r="34717" spans="5:6" x14ac:dyDescent="0.25">
      <c r="E34717" s="103"/>
      <c r="F34717" s="104"/>
    </row>
    <row r="34718" spans="5:6" x14ac:dyDescent="0.25">
      <c r="E34718" s="103"/>
      <c r="F34718" s="104"/>
    </row>
    <row r="34719" spans="5:6" x14ac:dyDescent="0.25">
      <c r="E34719" s="103"/>
      <c r="F34719" s="104"/>
    </row>
    <row r="34720" spans="5:6" x14ac:dyDescent="0.25">
      <c r="E34720" s="103"/>
      <c r="F34720" s="104"/>
    </row>
    <row r="34721" spans="5:6" x14ac:dyDescent="0.25">
      <c r="E34721" s="103"/>
      <c r="F34721" s="104"/>
    </row>
    <row r="34722" spans="5:6" x14ac:dyDescent="0.25">
      <c r="E34722" s="103"/>
      <c r="F34722" s="104"/>
    </row>
    <row r="34723" spans="5:6" x14ac:dyDescent="0.25">
      <c r="E34723" s="103"/>
      <c r="F34723" s="104"/>
    </row>
    <row r="34724" spans="5:6" x14ac:dyDescent="0.25">
      <c r="E34724" s="103"/>
      <c r="F34724" s="104"/>
    </row>
    <row r="34725" spans="5:6" x14ac:dyDescent="0.25">
      <c r="E34725" s="103"/>
      <c r="F34725" s="104"/>
    </row>
    <row r="34726" spans="5:6" x14ac:dyDescent="0.25">
      <c r="E34726" s="103"/>
      <c r="F34726" s="104"/>
    </row>
    <row r="34727" spans="5:6" x14ac:dyDescent="0.25">
      <c r="E34727" s="103"/>
      <c r="F34727" s="104"/>
    </row>
    <row r="34728" spans="5:6" x14ac:dyDescent="0.25">
      <c r="E34728" s="103"/>
      <c r="F34728" s="104"/>
    </row>
    <row r="34729" spans="5:6" x14ac:dyDescent="0.25">
      <c r="E34729" s="103"/>
      <c r="F34729" s="104"/>
    </row>
    <row r="34730" spans="5:6" x14ac:dyDescent="0.25">
      <c r="E34730" s="103"/>
      <c r="F34730" s="104"/>
    </row>
    <row r="34731" spans="5:6" x14ac:dyDescent="0.25">
      <c r="E34731" s="103"/>
      <c r="F34731" s="104"/>
    </row>
    <row r="34732" spans="5:6" x14ac:dyDescent="0.25">
      <c r="E34732" s="103"/>
      <c r="F34732" s="104"/>
    </row>
    <row r="34733" spans="5:6" x14ac:dyDescent="0.25">
      <c r="E34733" s="103"/>
      <c r="F34733" s="104"/>
    </row>
    <row r="34734" spans="5:6" x14ac:dyDescent="0.25">
      <c r="E34734" s="103"/>
      <c r="F34734" s="104"/>
    </row>
    <row r="34735" spans="5:6" x14ac:dyDescent="0.25">
      <c r="E34735" s="103"/>
      <c r="F34735" s="104"/>
    </row>
    <row r="34736" spans="5:6" x14ac:dyDescent="0.25">
      <c r="E34736" s="103"/>
      <c r="F34736" s="104"/>
    </row>
    <row r="34737" spans="5:6" x14ac:dyDescent="0.25">
      <c r="E34737" s="103"/>
      <c r="F34737" s="104"/>
    </row>
    <row r="34738" spans="5:6" x14ac:dyDescent="0.25">
      <c r="E34738" s="103"/>
      <c r="F34738" s="104"/>
    </row>
    <row r="34739" spans="5:6" x14ac:dyDescent="0.25">
      <c r="E34739" s="103"/>
      <c r="F34739" s="104"/>
    </row>
    <row r="34740" spans="5:6" x14ac:dyDescent="0.25">
      <c r="E34740" s="103"/>
      <c r="F34740" s="104"/>
    </row>
    <row r="34741" spans="5:6" x14ac:dyDescent="0.25">
      <c r="E34741" s="103"/>
      <c r="F34741" s="104"/>
    </row>
    <row r="34742" spans="5:6" x14ac:dyDescent="0.25">
      <c r="E34742" s="103"/>
      <c r="F34742" s="104"/>
    </row>
    <row r="34743" spans="5:6" x14ac:dyDescent="0.25">
      <c r="E34743" s="103"/>
      <c r="F34743" s="104"/>
    </row>
    <row r="34744" spans="5:6" x14ac:dyDescent="0.25">
      <c r="E34744" s="103"/>
      <c r="F34744" s="104"/>
    </row>
    <row r="34745" spans="5:6" x14ac:dyDescent="0.25">
      <c r="E34745" s="103"/>
      <c r="F34745" s="104"/>
    </row>
    <row r="34746" spans="5:6" x14ac:dyDescent="0.25">
      <c r="E34746" s="103"/>
      <c r="F34746" s="104"/>
    </row>
    <row r="34747" spans="5:6" x14ac:dyDescent="0.25">
      <c r="E34747" s="103"/>
      <c r="F34747" s="104"/>
    </row>
    <row r="34748" spans="5:6" x14ac:dyDescent="0.25">
      <c r="E34748" s="103"/>
      <c r="F34748" s="104"/>
    </row>
    <row r="34749" spans="5:6" x14ac:dyDescent="0.25">
      <c r="E34749" s="103"/>
      <c r="F34749" s="104"/>
    </row>
    <row r="34750" spans="5:6" x14ac:dyDescent="0.25">
      <c r="E34750" s="103"/>
      <c r="F34750" s="104"/>
    </row>
    <row r="34751" spans="5:6" x14ac:dyDescent="0.25">
      <c r="E34751" s="103"/>
      <c r="F34751" s="104"/>
    </row>
    <row r="34752" spans="5:6" x14ac:dyDescent="0.25">
      <c r="E34752" s="103"/>
      <c r="F34752" s="104"/>
    </row>
    <row r="34753" spans="5:6" x14ac:dyDescent="0.25">
      <c r="E34753" s="103"/>
      <c r="F34753" s="104"/>
    </row>
    <row r="34754" spans="5:6" x14ac:dyDescent="0.25">
      <c r="E34754" s="103"/>
      <c r="F34754" s="104"/>
    </row>
    <row r="34755" spans="5:6" x14ac:dyDescent="0.25">
      <c r="E34755" s="103"/>
      <c r="F34755" s="104"/>
    </row>
    <row r="34756" spans="5:6" x14ac:dyDescent="0.25">
      <c r="E34756" s="103"/>
      <c r="F34756" s="104"/>
    </row>
    <row r="34757" spans="5:6" x14ac:dyDescent="0.25">
      <c r="E34757" s="103"/>
      <c r="F34757" s="104"/>
    </row>
    <row r="34758" spans="5:6" x14ac:dyDescent="0.25">
      <c r="E34758" s="103"/>
      <c r="F34758" s="104"/>
    </row>
    <row r="34759" spans="5:6" x14ac:dyDescent="0.25">
      <c r="E34759" s="103"/>
      <c r="F34759" s="104"/>
    </row>
    <row r="34760" spans="5:6" x14ac:dyDescent="0.25">
      <c r="E34760" s="103"/>
      <c r="F34760" s="104"/>
    </row>
    <row r="34761" spans="5:6" x14ac:dyDescent="0.25">
      <c r="E34761" s="103"/>
      <c r="F34761" s="104"/>
    </row>
    <row r="34762" spans="5:6" x14ac:dyDescent="0.25">
      <c r="E34762" s="103"/>
      <c r="F34762" s="104"/>
    </row>
    <row r="34763" spans="5:6" x14ac:dyDescent="0.25">
      <c r="E34763" s="103"/>
      <c r="F34763" s="104"/>
    </row>
    <row r="34764" spans="5:6" x14ac:dyDescent="0.25">
      <c r="E34764" s="103"/>
      <c r="F34764" s="104"/>
    </row>
    <row r="34765" spans="5:6" x14ac:dyDescent="0.25">
      <c r="E34765" s="103"/>
      <c r="F34765" s="104"/>
    </row>
    <row r="34766" spans="5:6" x14ac:dyDescent="0.25">
      <c r="E34766" s="103"/>
      <c r="F34766" s="104"/>
    </row>
    <row r="34767" spans="5:6" x14ac:dyDescent="0.25">
      <c r="E34767" s="103"/>
      <c r="F34767" s="104"/>
    </row>
    <row r="34768" spans="5:6" x14ac:dyDescent="0.25">
      <c r="E34768" s="103"/>
      <c r="F34768" s="104"/>
    </row>
    <row r="34769" spans="5:6" x14ac:dyDescent="0.25">
      <c r="E34769" s="103"/>
      <c r="F34769" s="104"/>
    </row>
    <row r="34770" spans="5:6" x14ac:dyDescent="0.25">
      <c r="E34770" s="103"/>
      <c r="F34770" s="104"/>
    </row>
    <row r="34771" spans="5:6" x14ac:dyDescent="0.25">
      <c r="E34771" s="103"/>
      <c r="F34771" s="104"/>
    </row>
    <row r="34772" spans="5:6" x14ac:dyDescent="0.25">
      <c r="E34772" s="103"/>
      <c r="F34772" s="104"/>
    </row>
    <row r="34773" spans="5:6" x14ac:dyDescent="0.25">
      <c r="E34773" s="103"/>
      <c r="F34773" s="104"/>
    </row>
    <row r="34774" spans="5:6" x14ac:dyDescent="0.25">
      <c r="E34774" s="103"/>
      <c r="F34774" s="104"/>
    </row>
    <row r="34775" spans="5:6" x14ac:dyDescent="0.25">
      <c r="E34775" s="103"/>
      <c r="F34775" s="104"/>
    </row>
    <row r="34776" spans="5:6" x14ac:dyDescent="0.25">
      <c r="E34776" s="103"/>
      <c r="F34776" s="104"/>
    </row>
    <row r="34777" spans="5:6" x14ac:dyDescent="0.25">
      <c r="E34777" s="103"/>
      <c r="F34777" s="104"/>
    </row>
    <row r="34778" spans="5:6" x14ac:dyDescent="0.25">
      <c r="E34778" s="103"/>
      <c r="F34778" s="104"/>
    </row>
    <row r="34779" spans="5:6" x14ac:dyDescent="0.25">
      <c r="E34779" s="103"/>
      <c r="F34779" s="104"/>
    </row>
    <row r="34780" spans="5:6" x14ac:dyDescent="0.25">
      <c r="E34780" s="103"/>
      <c r="F34780" s="104"/>
    </row>
    <row r="34781" spans="5:6" x14ac:dyDescent="0.25">
      <c r="E34781" s="103"/>
      <c r="F34781" s="104"/>
    </row>
    <row r="34782" spans="5:6" x14ac:dyDescent="0.25">
      <c r="E34782" s="103"/>
      <c r="F34782" s="104"/>
    </row>
    <row r="34783" spans="5:6" x14ac:dyDescent="0.25">
      <c r="E34783" s="103"/>
      <c r="F34783" s="104"/>
    </row>
    <row r="34784" spans="5:6" x14ac:dyDescent="0.25">
      <c r="E34784" s="103"/>
      <c r="F34784" s="104"/>
    </row>
    <row r="34785" spans="5:6" x14ac:dyDescent="0.25">
      <c r="E34785" s="103"/>
      <c r="F34785" s="104"/>
    </row>
    <row r="34786" spans="5:6" x14ac:dyDescent="0.25">
      <c r="E34786" s="103"/>
      <c r="F34786" s="104"/>
    </row>
    <row r="34787" spans="5:6" x14ac:dyDescent="0.25">
      <c r="E34787" s="103"/>
      <c r="F34787" s="104"/>
    </row>
    <row r="34788" spans="5:6" x14ac:dyDescent="0.25">
      <c r="E34788" s="103"/>
      <c r="F34788" s="104"/>
    </row>
    <row r="34789" spans="5:6" x14ac:dyDescent="0.25">
      <c r="E34789" s="103"/>
      <c r="F34789" s="104"/>
    </row>
    <row r="34790" spans="5:6" x14ac:dyDescent="0.25">
      <c r="E34790" s="103"/>
      <c r="F34790" s="104"/>
    </row>
    <row r="34791" spans="5:6" x14ac:dyDescent="0.25">
      <c r="E34791" s="103"/>
      <c r="F34791" s="104"/>
    </row>
    <row r="34792" spans="5:6" x14ac:dyDescent="0.25">
      <c r="E34792" s="103"/>
      <c r="F34792" s="104"/>
    </row>
    <row r="34793" spans="5:6" x14ac:dyDescent="0.25">
      <c r="E34793" s="103"/>
      <c r="F34793" s="104"/>
    </row>
    <row r="34794" spans="5:6" x14ac:dyDescent="0.25">
      <c r="E34794" s="103"/>
      <c r="F34794" s="104"/>
    </row>
    <row r="34795" spans="5:6" x14ac:dyDescent="0.25">
      <c r="E34795" s="103"/>
      <c r="F34795" s="104"/>
    </row>
    <row r="34796" spans="5:6" x14ac:dyDescent="0.25">
      <c r="E34796" s="103"/>
      <c r="F34796" s="104"/>
    </row>
    <row r="34797" spans="5:6" x14ac:dyDescent="0.25">
      <c r="E34797" s="103"/>
      <c r="F34797" s="104"/>
    </row>
    <row r="34798" spans="5:6" x14ac:dyDescent="0.25">
      <c r="E34798" s="103"/>
      <c r="F34798" s="104"/>
    </row>
    <row r="34799" spans="5:6" x14ac:dyDescent="0.25">
      <c r="E34799" s="103"/>
      <c r="F34799" s="104"/>
    </row>
    <row r="34800" spans="5:6" x14ac:dyDescent="0.25">
      <c r="E34800" s="103"/>
      <c r="F34800" s="104"/>
    </row>
    <row r="34801" spans="5:6" x14ac:dyDescent="0.25">
      <c r="E34801" s="103"/>
      <c r="F34801" s="104"/>
    </row>
    <row r="34802" spans="5:6" x14ac:dyDescent="0.25">
      <c r="E34802" s="103"/>
      <c r="F34802" s="104"/>
    </row>
    <row r="34803" spans="5:6" x14ac:dyDescent="0.25">
      <c r="E34803" s="103"/>
      <c r="F34803" s="104"/>
    </row>
    <row r="34804" spans="5:6" x14ac:dyDescent="0.25">
      <c r="E34804" s="103"/>
      <c r="F34804" s="104"/>
    </row>
    <row r="34805" spans="5:6" x14ac:dyDescent="0.25">
      <c r="E34805" s="103"/>
      <c r="F34805" s="104"/>
    </row>
    <row r="34806" spans="5:6" x14ac:dyDescent="0.25">
      <c r="E34806" s="103"/>
      <c r="F34806" s="104"/>
    </row>
    <row r="34807" spans="5:6" x14ac:dyDescent="0.25">
      <c r="E34807" s="103"/>
      <c r="F34807" s="104"/>
    </row>
    <row r="34808" spans="5:6" x14ac:dyDescent="0.25">
      <c r="E34808" s="103"/>
      <c r="F34808" s="104"/>
    </row>
    <row r="34809" spans="5:6" x14ac:dyDescent="0.25">
      <c r="E34809" s="103"/>
      <c r="F34809" s="104"/>
    </row>
    <row r="34810" spans="5:6" x14ac:dyDescent="0.25">
      <c r="E34810" s="103"/>
      <c r="F34810" s="104"/>
    </row>
    <row r="34811" spans="5:6" x14ac:dyDescent="0.25">
      <c r="E34811" s="103"/>
      <c r="F34811" s="104"/>
    </row>
    <row r="34812" spans="5:6" x14ac:dyDescent="0.25">
      <c r="E34812" s="103"/>
      <c r="F34812" s="104"/>
    </row>
    <row r="34813" spans="5:6" x14ac:dyDescent="0.25">
      <c r="E34813" s="103"/>
      <c r="F34813" s="104"/>
    </row>
    <row r="34814" spans="5:6" x14ac:dyDescent="0.25">
      <c r="E34814" s="103"/>
      <c r="F34814" s="104"/>
    </row>
    <row r="34815" spans="5:6" x14ac:dyDescent="0.25">
      <c r="E34815" s="103"/>
      <c r="F34815" s="104"/>
    </row>
    <row r="34816" spans="5:6" x14ac:dyDescent="0.25">
      <c r="E34816" s="103"/>
      <c r="F34816" s="104"/>
    </row>
    <row r="34817" spans="5:6" x14ac:dyDescent="0.25">
      <c r="E34817" s="103"/>
      <c r="F34817" s="104"/>
    </row>
    <row r="34818" spans="5:6" x14ac:dyDescent="0.25">
      <c r="E34818" s="103"/>
      <c r="F34818" s="104"/>
    </row>
    <row r="34819" spans="5:6" x14ac:dyDescent="0.25">
      <c r="E34819" s="103"/>
      <c r="F34819" s="104"/>
    </row>
    <row r="34820" spans="5:6" x14ac:dyDescent="0.25">
      <c r="E34820" s="103"/>
      <c r="F34820" s="104"/>
    </row>
    <row r="34821" spans="5:6" x14ac:dyDescent="0.25">
      <c r="E34821" s="103"/>
      <c r="F34821" s="104"/>
    </row>
    <row r="34822" spans="5:6" x14ac:dyDescent="0.25">
      <c r="E34822" s="103"/>
      <c r="F34822" s="104"/>
    </row>
    <row r="34823" spans="5:6" x14ac:dyDescent="0.25">
      <c r="E34823" s="103"/>
      <c r="F34823" s="104"/>
    </row>
    <row r="34824" spans="5:6" x14ac:dyDescent="0.25">
      <c r="E34824" s="103"/>
      <c r="F34824" s="104"/>
    </row>
    <row r="34825" spans="5:6" x14ac:dyDescent="0.25">
      <c r="E34825" s="103"/>
      <c r="F34825" s="104"/>
    </row>
    <row r="34826" spans="5:6" x14ac:dyDescent="0.25">
      <c r="E34826" s="103"/>
      <c r="F34826" s="104"/>
    </row>
    <row r="34827" spans="5:6" x14ac:dyDescent="0.25">
      <c r="E34827" s="103"/>
      <c r="F34827" s="104"/>
    </row>
    <row r="34828" spans="5:6" x14ac:dyDescent="0.25">
      <c r="E34828" s="103"/>
      <c r="F34828" s="104"/>
    </row>
    <row r="34829" spans="5:6" x14ac:dyDescent="0.25">
      <c r="E34829" s="103"/>
      <c r="F34829" s="104"/>
    </row>
    <row r="34830" spans="5:6" x14ac:dyDescent="0.25">
      <c r="E34830" s="103"/>
      <c r="F34830" s="104"/>
    </row>
    <row r="34831" spans="5:6" x14ac:dyDescent="0.25">
      <c r="E34831" s="103"/>
      <c r="F34831" s="104"/>
    </row>
    <row r="34832" spans="5:6" x14ac:dyDescent="0.25">
      <c r="E34832" s="103"/>
      <c r="F34832" s="104"/>
    </row>
    <row r="34833" spans="5:6" x14ac:dyDescent="0.25">
      <c r="E34833" s="103"/>
      <c r="F34833" s="104"/>
    </row>
    <row r="34834" spans="5:6" x14ac:dyDescent="0.25">
      <c r="E34834" s="103"/>
      <c r="F34834" s="104"/>
    </row>
    <row r="34835" spans="5:6" x14ac:dyDescent="0.25">
      <c r="E34835" s="103"/>
      <c r="F34835" s="104"/>
    </row>
    <row r="34836" spans="5:6" x14ac:dyDescent="0.25">
      <c r="E34836" s="103"/>
      <c r="F34836" s="104"/>
    </row>
    <row r="34837" spans="5:6" x14ac:dyDescent="0.25">
      <c r="E34837" s="103"/>
      <c r="F34837" s="104"/>
    </row>
    <row r="34838" spans="5:6" x14ac:dyDescent="0.25">
      <c r="E34838" s="103"/>
      <c r="F34838" s="104"/>
    </row>
    <row r="34839" spans="5:6" x14ac:dyDescent="0.25">
      <c r="E34839" s="103"/>
      <c r="F34839" s="104"/>
    </row>
    <row r="34840" spans="5:6" x14ac:dyDescent="0.25">
      <c r="E34840" s="103"/>
      <c r="F34840" s="104"/>
    </row>
    <row r="34841" spans="5:6" x14ac:dyDescent="0.25">
      <c r="E34841" s="103"/>
      <c r="F34841" s="104"/>
    </row>
    <row r="34842" spans="5:6" x14ac:dyDescent="0.25">
      <c r="E34842" s="103"/>
      <c r="F34842" s="104"/>
    </row>
    <row r="34843" spans="5:6" x14ac:dyDescent="0.25">
      <c r="E34843" s="103"/>
      <c r="F34843" s="104"/>
    </row>
    <row r="34844" spans="5:6" x14ac:dyDescent="0.25">
      <c r="E34844" s="103"/>
      <c r="F34844" s="104"/>
    </row>
    <row r="34845" spans="5:6" x14ac:dyDescent="0.25">
      <c r="E34845" s="103"/>
      <c r="F34845" s="104"/>
    </row>
    <row r="34846" spans="5:6" x14ac:dyDescent="0.25">
      <c r="E34846" s="103"/>
      <c r="F34846" s="104"/>
    </row>
    <row r="34847" spans="5:6" x14ac:dyDescent="0.25">
      <c r="E34847" s="103"/>
      <c r="F34847" s="104"/>
    </row>
    <row r="34848" spans="5:6" x14ac:dyDescent="0.25">
      <c r="E34848" s="103"/>
      <c r="F34848" s="104"/>
    </row>
    <row r="34849" spans="5:6" x14ac:dyDescent="0.25">
      <c r="E34849" s="103"/>
      <c r="F34849" s="104"/>
    </row>
    <row r="34850" spans="5:6" x14ac:dyDescent="0.25">
      <c r="E34850" s="103"/>
      <c r="F34850" s="104"/>
    </row>
    <row r="34851" spans="5:6" x14ac:dyDescent="0.25">
      <c r="E34851" s="103"/>
      <c r="F34851" s="104"/>
    </row>
    <row r="34852" spans="5:6" x14ac:dyDescent="0.25">
      <c r="E34852" s="103"/>
      <c r="F34852" s="104"/>
    </row>
    <row r="34853" spans="5:6" x14ac:dyDescent="0.25">
      <c r="E34853" s="103"/>
      <c r="F34853" s="104"/>
    </row>
    <row r="34854" spans="5:6" x14ac:dyDescent="0.25">
      <c r="E34854" s="103"/>
      <c r="F34854" s="104"/>
    </row>
    <row r="34855" spans="5:6" x14ac:dyDescent="0.25">
      <c r="E34855" s="103"/>
      <c r="F34855" s="104"/>
    </row>
    <row r="34856" spans="5:6" x14ac:dyDescent="0.25">
      <c r="E34856" s="103"/>
      <c r="F34856" s="104"/>
    </row>
    <row r="34857" spans="5:6" x14ac:dyDescent="0.25">
      <c r="E34857" s="103"/>
      <c r="F34857" s="104"/>
    </row>
    <row r="34858" spans="5:6" x14ac:dyDescent="0.25">
      <c r="E34858" s="103"/>
      <c r="F34858" s="104"/>
    </row>
    <row r="34859" spans="5:6" x14ac:dyDescent="0.25">
      <c r="E34859" s="103"/>
      <c r="F34859" s="104"/>
    </row>
    <row r="34860" spans="5:6" x14ac:dyDescent="0.25">
      <c r="E34860" s="103"/>
      <c r="F34860" s="104"/>
    </row>
    <row r="34861" spans="5:6" x14ac:dyDescent="0.25">
      <c r="E34861" s="103"/>
      <c r="F34861" s="104"/>
    </row>
    <row r="34862" spans="5:6" x14ac:dyDescent="0.25">
      <c r="E34862" s="103"/>
      <c r="F34862" s="104"/>
    </row>
    <row r="34863" spans="5:6" x14ac:dyDescent="0.25">
      <c r="E34863" s="103"/>
      <c r="F34863" s="104"/>
    </row>
    <row r="34864" spans="5:6" x14ac:dyDescent="0.25">
      <c r="E34864" s="103"/>
      <c r="F34864" s="104"/>
    </row>
    <row r="34865" spans="5:6" x14ac:dyDescent="0.25">
      <c r="E34865" s="103"/>
      <c r="F34865" s="104"/>
    </row>
    <row r="34866" spans="5:6" x14ac:dyDescent="0.25">
      <c r="E34866" s="103"/>
      <c r="F34866" s="104"/>
    </row>
    <row r="34867" spans="5:6" x14ac:dyDescent="0.25">
      <c r="E34867" s="103"/>
      <c r="F34867" s="104"/>
    </row>
    <row r="34868" spans="5:6" x14ac:dyDescent="0.25">
      <c r="E34868" s="103"/>
      <c r="F34868" s="104"/>
    </row>
    <row r="34869" spans="5:6" x14ac:dyDescent="0.25">
      <c r="E34869" s="103"/>
      <c r="F34869" s="104"/>
    </row>
    <row r="34870" spans="5:6" x14ac:dyDescent="0.25">
      <c r="E34870" s="103"/>
      <c r="F34870" s="104"/>
    </row>
    <row r="34871" spans="5:6" x14ac:dyDescent="0.25">
      <c r="E34871" s="103"/>
      <c r="F34871" s="104"/>
    </row>
    <row r="34872" spans="5:6" x14ac:dyDescent="0.25">
      <c r="E34872" s="103"/>
      <c r="F34872" s="104"/>
    </row>
    <row r="34873" spans="5:6" x14ac:dyDescent="0.25">
      <c r="E34873" s="103"/>
      <c r="F34873" s="104"/>
    </row>
    <row r="34874" spans="5:6" x14ac:dyDescent="0.25">
      <c r="E34874" s="103"/>
      <c r="F34874" s="104"/>
    </row>
    <row r="34875" spans="5:6" x14ac:dyDescent="0.25">
      <c r="E34875" s="103"/>
      <c r="F34875" s="104"/>
    </row>
    <row r="34876" spans="5:6" x14ac:dyDescent="0.25">
      <c r="E34876" s="103"/>
      <c r="F34876" s="104"/>
    </row>
    <row r="34877" spans="5:6" x14ac:dyDescent="0.25">
      <c r="E34877" s="103"/>
      <c r="F34877" s="104"/>
    </row>
    <row r="34878" spans="5:6" x14ac:dyDescent="0.25">
      <c r="E34878" s="103"/>
      <c r="F34878" s="104"/>
    </row>
    <row r="34879" spans="5:6" x14ac:dyDescent="0.25">
      <c r="E34879" s="103"/>
      <c r="F34879" s="104"/>
    </row>
    <row r="34880" spans="5:6" x14ac:dyDescent="0.25">
      <c r="E34880" s="103"/>
      <c r="F34880" s="104"/>
    </row>
    <row r="34881" spans="5:6" x14ac:dyDescent="0.25">
      <c r="E34881" s="103"/>
      <c r="F34881" s="104"/>
    </row>
    <row r="34882" spans="5:6" x14ac:dyDescent="0.25">
      <c r="E34882" s="103"/>
      <c r="F34882" s="104"/>
    </row>
    <row r="34883" spans="5:6" x14ac:dyDescent="0.25">
      <c r="E34883" s="103"/>
      <c r="F34883" s="104"/>
    </row>
    <row r="34884" spans="5:6" x14ac:dyDescent="0.25">
      <c r="E34884" s="103"/>
      <c r="F34884" s="104"/>
    </row>
    <row r="34885" spans="5:6" x14ac:dyDescent="0.25">
      <c r="E34885" s="103"/>
      <c r="F34885" s="104"/>
    </row>
    <row r="34886" spans="5:6" x14ac:dyDescent="0.25">
      <c r="E34886" s="103"/>
      <c r="F34886" s="104"/>
    </row>
    <row r="34887" spans="5:6" x14ac:dyDescent="0.25">
      <c r="E34887" s="103"/>
      <c r="F34887" s="104"/>
    </row>
    <row r="34888" spans="5:6" x14ac:dyDescent="0.25">
      <c r="E34888" s="103"/>
      <c r="F34888" s="104"/>
    </row>
    <row r="34889" spans="5:6" x14ac:dyDescent="0.25">
      <c r="E34889" s="103"/>
      <c r="F34889" s="104"/>
    </row>
    <row r="34890" spans="5:6" x14ac:dyDescent="0.25">
      <c r="E34890" s="103"/>
      <c r="F34890" s="104"/>
    </row>
    <row r="34891" spans="5:6" x14ac:dyDescent="0.25">
      <c r="E34891" s="103"/>
      <c r="F34891" s="104"/>
    </row>
    <row r="34892" spans="5:6" x14ac:dyDescent="0.25">
      <c r="E34892" s="103"/>
      <c r="F34892" s="104"/>
    </row>
    <row r="34893" spans="5:6" x14ac:dyDescent="0.25">
      <c r="E34893" s="103"/>
      <c r="F34893" s="104"/>
    </row>
    <row r="34894" spans="5:6" x14ac:dyDescent="0.25">
      <c r="E34894" s="103"/>
      <c r="F34894" s="104"/>
    </row>
    <row r="34895" spans="5:6" x14ac:dyDescent="0.25">
      <c r="E34895" s="103"/>
      <c r="F34895" s="104"/>
    </row>
    <row r="34896" spans="5:6" x14ac:dyDescent="0.25">
      <c r="E34896" s="103"/>
      <c r="F34896" s="104"/>
    </row>
    <row r="34897" spans="5:6" x14ac:dyDescent="0.25">
      <c r="E34897" s="103"/>
      <c r="F34897" s="104"/>
    </row>
    <row r="34898" spans="5:6" x14ac:dyDescent="0.25">
      <c r="E34898" s="103"/>
      <c r="F34898" s="104"/>
    </row>
    <row r="34899" spans="5:6" x14ac:dyDescent="0.25">
      <c r="E34899" s="103"/>
      <c r="F34899" s="104"/>
    </row>
    <row r="34900" spans="5:6" x14ac:dyDescent="0.25">
      <c r="E34900" s="103"/>
      <c r="F34900" s="104"/>
    </row>
    <row r="34901" spans="5:6" x14ac:dyDescent="0.25">
      <c r="E34901" s="103"/>
      <c r="F34901" s="104"/>
    </row>
    <row r="34902" spans="5:6" x14ac:dyDescent="0.25">
      <c r="E34902" s="103"/>
      <c r="F34902" s="104"/>
    </row>
    <row r="34903" spans="5:6" x14ac:dyDescent="0.25">
      <c r="E34903" s="103"/>
      <c r="F34903" s="104"/>
    </row>
    <row r="34904" spans="5:6" x14ac:dyDescent="0.25">
      <c r="E34904" s="103"/>
      <c r="F34904" s="104"/>
    </row>
    <row r="34905" spans="5:6" x14ac:dyDescent="0.25">
      <c r="E34905" s="103"/>
      <c r="F34905" s="104"/>
    </row>
    <row r="34906" spans="5:6" x14ac:dyDescent="0.25">
      <c r="E34906" s="103"/>
      <c r="F34906" s="104"/>
    </row>
    <row r="34907" spans="5:6" x14ac:dyDescent="0.25">
      <c r="E34907" s="103"/>
      <c r="F34907" s="104"/>
    </row>
    <row r="34908" spans="5:6" x14ac:dyDescent="0.25">
      <c r="E34908" s="103"/>
      <c r="F34908" s="104"/>
    </row>
    <row r="34909" spans="5:6" x14ac:dyDescent="0.25">
      <c r="E34909" s="103"/>
      <c r="F34909" s="104"/>
    </row>
    <row r="34910" spans="5:6" x14ac:dyDescent="0.25">
      <c r="E34910" s="103"/>
      <c r="F34910" s="104"/>
    </row>
    <row r="34911" spans="5:6" x14ac:dyDescent="0.25">
      <c r="E34911" s="103"/>
      <c r="F34911" s="104"/>
    </row>
    <row r="34912" spans="5:6" x14ac:dyDescent="0.25">
      <c r="E34912" s="103"/>
      <c r="F34912" s="104"/>
    </row>
    <row r="34913" spans="5:6" x14ac:dyDescent="0.25">
      <c r="E34913" s="103"/>
      <c r="F34913" s="104"/>
    </row>
    <row r="34914" spans="5:6" x14ac:dyDescent="0.25">
      <c r="E34914" s="103"/>
      <c r="F34914" s="104"/>
    </row>
    <row r="34915" spans="5:6" x14ac:dyDescent="0.25">
      <c r="E34915" s="103"/>
      <c r="F34915" s="104"/>
    </row>
    <row r="34916" spans="5:6" x14ac:dyDescent="0.25">
      <c r="E34916" s="103"/>
      <c r="F34916" s="104"/>
    </row>
    <row r="34917" spans="5:6" x14ac:dyDescent="0.25">
      <c r="E34917" s="103"/>
      <c r="F34917" s="104"/>
    </row>
    <row r="34918" spans="5:6" x14ac:dyDescent="0.25">
      <c r="E34918" s="103"/>
      <c r="F34918" s="104"/>
    </row>
    <row r="34919" spans="5:6" x14ac:dyDescent="0.25">
      <c r="E34919" s="103"/>
      <c r="F34919" s="104"/>
    </row>
    <row r="34920" spans="5:6" x14ac:dyDescent="0.25">
      <c r="E34920" s="103"/>
      <c r="F34920" s="104"/>
    </row>
    <row r="34921" spans="5:6" x14ac:dyDescent="0.25">
      <c r="E34921" s="103"/>
      <c r="F34921" s="104"/>
    </row>
    <row r="34922" spans="5:6" x14ac:dyDescent="0.25">
      <c r="E34922" s="103"/>
      <c r="F34922" s="104"/>
    </row>
    <row r="34923" spans="5:6" x14ac:dyDescent="0.25">
      <c r="E34923" s="103"/>
      <c r="F34923" s="104"/>
    </row>
    <row r="34924" spans="5:6" x14ac:dyDescent="0.25">
      <c r="E34924" s="103"/>
      <c r="F34924" s="104"/>
    </row>
    <row r="34925" spans="5:6" x14ac:dyDescent="0.25">
      <c r="E34925" s="103"/>
      <c r="F34925" s="104"/>
    </row>
    <row r="34926" spans="5:6" x14ac:dyDescent="0.25">
      <c r="E34926" s="103"/>
      <c r="F34926" s="104"/>
    </row>
    <row r="34927" spans="5:6" x14ac:dyDescent="0.25">
      <c r="E34927" s="103"/>
      <c r="F34927" s="104"/>
    </row>
    <row r="34928" spans="5:6" x14ac:dyDescent="0.25">
      <c r="E34928" s="103"/>
      <c r="F34928" s="104"/>
    </row>
    <row r="34929" spans="5:6" x14ac:dyDescent="0.25">
      <c r="E34929" s="103"/>
      <c r="F34929" s="104"/>
    </row>
    <row r="34930" spans="5:6" x14ac:dyDescent="0.25">
      <c r="E34930" s="103"/>
      <c r="F34930" s="104"/>
    </row>
    <row r="34931" spans="5:6" x14ac:dyDescent="0.25">
      <c r="E34931" s="103"/>
      <c r="F34931" s="104"/>
    </row>
    <row r="34932" spans="5:6" x14ac:dyDescent="0.25">
      <c r="E34932" s="103"/>
      <c r="F34932" s="104"/>
    </row>
    <row r="34933" spans="5:6" x14ac:dyDescent="0.25">
      <c r="E34933" s="103"/>
      <c r="F34933" s="104"/>
    </row>
    <row r="34934" spans="5:6" x14ac:dyDescent="0.25">
      <c r="E34934" s="103"/>
      <c r="F34934" s="104"/>
    </row>
    <row r="34935" spans="5:6" x14ac:dyDescent="0.25">
      <c r="E34935" s="103"/>
      <c r="F34935" s="104"/>
    </row>
    <row r="34936" spans="5:6" x14ac:dyDescent="0.25">
      <c r="E34936" s="103"/>
      <c r="F34936" s="104"/>
    </row>
    <row r="34937" spans="5:6" x14ac:dyDescent="0.25">
      <c r="E34937" s="103"/>
      <c r="F34937" s="104"/>
    </row>
    <row r="34938" spans="5:6" x14ac:dyDescent="0.25">
      <c r="E34938" s="103"/>
      <c r="F34938" s="104"/>
    </row>
    <row r="34939" spans="5:6" x14ac:dyDescent="0.25">
      <c r="E34939" s="103"/>
      <c r="F34939" s="104"/>
    </row>
    <row r="34940" spans="5:6" x14ac:dyDescent="0.25">
      <c r="E34940" s="103"/>
      <c r="F34940" s="104"/>
    </row>
    <row r="34941" spans="5:6" x14ac:dyDescent="0.25">
      <c r="E34941" s="103"/>
      <c r="F34941" s="104"/>
    </row>
    <row r="34942" spans="5:6" x14ac:dyDescent="0.25">
      <c r="E34942" s="103"/>
      <c r="F34942" s="104"/>
    </row>
    <row r="34943" spans="5:6" x14ac:dyDescent="0.25">
      <c r="E34943" s="103"/>
      <c r="F34943" s="104"/>
    </row>
    <row r="34944" spans="5:6" x14ac:dyDescent="0.25">
      <c r="E34944" s="103"/>
      <c r="F34944" s="104"/>
    </row>
    <row r="34945" spans="5:6" x14ac:dyDescent="0.25">
      <c r="E34945" s="103"/>
      <c r="F34945" s="104"/>
    </row>
    <row r="34946" spans="5:6" x14ac:dyDescent="0.25">
      <c r="E34946" s="103"/>
      <c r="F34946" s="104"/>
    </row>
    <row r="34947" spans="5:6" x14ac:dyDescent="0.25">
      <c r="E34947" s="103"/>
      <c r="F34947" s="104"/>
    </row>
    <row r="34948" spans="5:6" x14ac:dyDescent="0.25">
      <c r="E34948" s="103"/>
      <c r="F34948" s="104"/>
    </row>
    <row r="34949" spans="5:6" x14ac:dyDescent="0.25">
      <c r="E34949" s="103"/>
      <c r="F34949" s="104"/>
    </row>
    <row r="34950" spans="5:6" x14ac:dyDescent="0.25">
      <c r="E34950" s="103"/>
      <c r="F34950" s="104"/>
    </row>
    <row r="34951" spans="5:6" x14ac:dyDescent="0.25">
      <c r="E34951" s="103"/>
      <c r="F34951" s="104"/>
    </row>
    <row r="34952" spans="5:6" x14ac:dyDescent="0.25">
      <c r="E34952" s="103"/>
      <c r="F34952" s="104"/>
    </row>
    <row r="34953" spans="5:6" x14ac:dyDescent="0.25">
      <c r="E34953" s="103"/>
      <c r="F34953" s="104"/>
    </row>
    <row r="34954" spans="5:6" x14ac:dyDescent="0.25">
      <c r="E34954" s="103"/>
      <c r="F34954" s="104"/>
    </row>
    <row r="34955" spans="5:6" x14ac:dyDescent="0.25">
      <c r="E34955" s="103"/>
      <c r="F34955" s="104"/>
    </row>
    <row r="34956" spans="5:6" x14ac:dyDescent="0.25">
      <c r="E34956" s="103"/>
      <c r="F34956" s="104"/>
    </row>
    <row r="34957" spans="5:6" x14ac:dyDescent="0.25">
      <c r="E34957" s="103"/>
      <c r="F34957" s="104"/>
    </row>
    <row r="34958" spans="5:6" x14ac:dyDescent="0.25">
      <c r="E34958" s="103"/>
      <c r="F34958" s="104"/>
    </row>
    <row r="34959" spans="5:6" x14ac:dyDescent="0.25">
      <c r="E34959" s="103"/>
      <c r="F34959" s="104"/>
    </row>
    <row r="34960" spans="5:6" x14ac:dyDescent="0.25">
      <c r="E34960" s="103"/>
      <c r="F34960" s="104"/>
    </row>
    <row r="34961" spans="5:6" x14ac:dyDescent="0.25">
      <c r="E34961" s="103"/>
      <c r="F34961" s="104"/>
    </row>
    <row r="34962" spans="5:6" x14ac:dyDescent="0.25">
      <c r="E34962" s="103"/>
      <c r="F34962" s="104"/>
    </row>
    <row r="34963" spans="5:6" x14ac:dyDescent="0.25">
      <c r="E34963" s="103"/>
      <c r="F34963" s="104"/>
    </row>
    <row r="34964" spans="5:6" x14ac:dyDescent="0.25">
      <c r="E34964" s="103"/>
      <c r="F34964" s="104"/>
    </row>
    <row r="34965" spans="5:6" x14ac:dyDescent="0.25">
      <c r="E34965" s="103"/>
      <c r="F34965" s="104"/>
    </row>
    <row r="34966" spans="5:6" x14ac:dyDescent="0.25">
      <c r="E34966" s="103"/>
      <c r="F34966" s="104"/>
    </row>
    <row r="34967" spans="5:6" x14ac:dyDescent="0.25">
      <c r="E34967" s="103"/>
      <c r="F34967" s="104"/>
    </row>
    <row r="34968" spans="5:6" x14ac:dyDescent="0.25">
      <c r="E34968" s="103"/>
      <c r="F34968" s="104"/>
    </row>
    <row r="34969" spans="5:6" x14ac:dyDescent="0.25">
      <c r="E34969" s="103"/>
      <c r="F34969" s="104"/>
    </row>
    <row r="34970" spans="5:6" x14ac:dyDescent="0.25">
      <c r="E34970" s="103"/>
      <c r="F34970" s="104"/>
    </row>
    <row r="34971" spans="5:6" x14ac:dyDescent="0.25">
      <c r="E34971" s="103"/>
      <c r="F34971" s="104"/>
    </row>
    <row r="34972" spans="5:6" x14ac:dyDescent="0.25">
      <c r="E34972" s="103"/>
      <c r="F34972" s="104"/>
    </row>
    <row r="34973" spans="5:6" x14ac:dyDescent="0.25">
      <c r="E34973" s="103"/>
      <c r="F34973" s="104"/>
    </row>
    <row r="34974" spans="5:6" x14ac:dyDescent="0.25">
      <c r="E34974" s="103"/>
      <c r="F34974" s="104"/>
    </row>
    <row r="34975" spans="5:6" x14ac:dyDescent="0.25">
      <c r="E34975" s="103"/>
      <c r="F34975" s="104"/>
    </row>
    <row r="34976" spans="5:6" x14ac:dyDescent="0.25">
      <c r="E34976" s="103"/>
      <c r="F34976" s="104"/>
    </row>
    <row r="34977" spans="5:6" x14ac:dyDescent="0.25">
      <c r="E34977" s="103"/>
      <c r="F34977" s="104"/>
    </row>
    <row r="34978" spans="5:6" x14ac:dyDescent="0.25">
      <c r="E34978" s="103"/>
      <c r="F34978" s="104"/>
    </row>
    <row r="34979" spans="5:6" x14ac:dyDescent="0.25">
      <c r="E34979" s="103"/>
      <c r="F34979" s="104"/>
    </row>
    <row r="34980" spans="5:6" x14ac:dyDescent="0.25">
      <c r="E34980" s="103"/>
      <c r="F34980" s="104"/>
    </row>
    <row r="34981" spans="5:6" x14ac:dyDescent="0.25">
      <c r="E34981" s="103"/>
      <c r="F34981" s="104"/>
    </row>
    <row r="34982" spans="5:6" x14ac:dyDescent="0.25">
      <c r="E34982" s="103"/>
      <c r="F34982" s="104"/>
    </row>
    <row r="34983" spans="5:6" x14ac:dyDescent="0.25">
      <c r="E34983" s="103"/>
      <c r="F34983" s="104"/>
    </row>
    <row r="34984" spans="5:6" x14ac:dyDescent="0.25">
      <c r="E34984" s="103"/>
      <c r="F34984" s="104"/>
    </row>
    <row r="34985" spans="5:6" x14ac:dyDescent="0.25">
      <c r="E34985" s="103"/>
      <c r="F34985" s="104"/>
    </row>
    <row r="34986" spans="5:6" x14ac:dyDescent="0.25">
      <c r="E34986" s="103"/>
      <c r="F34986" s="104"/>
    </row>
    <row r="34987" spans="5:6" x14ac:dyDescent="0.25">
      <c r="E34987" s="103"/>
      <c r="F34987" s="104"/>
    </row>
    <row r="34988" spans="5:6" x14ac:dyDescent="0.25">
      <c r="E34988" s="103"/>
      <c r="F34988" s="104"/>
    </row>
    <row r="34989" spans="5:6" x14ac:dyDescent="0.25">
      <c r="E34989" s="103"/>
      <c r="F34989" s="104"/>
    </row>
    <row r="34990" spans="5:6" x14ac:dyDescent="0.25">
      <c r="E34990" s="103"/>
      <c r="F34990" s="104"/>
    </row>
    <row r="34991" spans="5:6" x14ac:dyDescent="0.25">
      <c r="E34991" s="103"/>
      <c r="F34991" s="104"/>
    </row>
    <row r="34992" spans="5:6" x14ac:dyDescent="0.25">
      <c r="E34992" s="103"/>
      <c r="F34992" s="104"/>
    </row>
    <row r="34993" spans="5:6" x14ac:dyDescent="0.25">
      <c r="E34993" s="103"/>
      <c r="F34993" s="104"/>
    </row>
    <row r="34994" spans="5:6" x14ac:dyDescent="0.25">
      <c r="E34994" s="103"/>
      <c r="F34994" s="104"/>
    </row>
    <row r="34995" spans="5:6" x14ac:dyDescent="0.25">
      <c r="E34995" s="103"/>
      <c r="F34995" s="104"/>
    </row>
    <row r="34996" spans="5:6" x14ac:dyDescent="0.25">
      <c r="E34996" s="103"/>
      <c r="F34996" s="104"/>
    </row>
    <row r="34997" spans="5:6" x14ac:dyDescent="0.25">
      <c r="E34997" s="103"/>
      <c r="F34997" s="104"/>
    </row>
    <row r="34998" spans="5:6" x14ac:dyDescent="0.25">
      <c r="E34998" s="103"/>
      <c r="F34998" s="104"/>
    </row>
    <row r="34999" spans="5:6" x14ac:dyDescent="0.25">
      <c r="E34999" s="103"/>
      <c r="F34999" s="104"/>
    </row>
    <row r="35000" spans="5:6" x14ac:dyDescent="0.25">
      <c r="E35000" s="103"/>
      <c r="F35000" s="104"/>
    </row>
    <row r="35001" spans="5:6" x14ac:dyDescent="0.25">
      <c r="E35001" s="103"/>
      <c r="F35001" s="104"/>
    </row>
    <row r="35002" spans="5:6" x14ac:dyDescent="0.25">
      <c r="E35002" s="103"/>
      <c r="F35002" s="104"/>
    </row>
    <row r="35003" spans="5:6" x14ac:dyDescent="0.25">
      <c r="E35003" s="103"/>
      <c r="F35003" s="104"/>
    </row>
    <row r="35004" spans="5:6" x14ac:dyDescent="0.25">
      <c r="E35004" s="103"/>
      <c r="F35004" s="104"/>
    </row>
    <row r="35005" spans="5:6" x14ac:dyDescent="0.25">
      <c r="E35005" s="103"/>
      <c r="F35005" s="104"/>
    </row>
    <row r="35006" spans="5:6" x14ac:dyDescent="0.25">
      <c r="E35006" s="103"/>
      <c r="F35006" s="104"/>
    </row>
    <row r="35007" spans="5:6" x14ac:dyDescent="0.25">
      <c r="E35007" s="103"/>
      <c r="F35007" s="104"/>
    </row>
    <row r="35008" spans="5:6" x14ac:dyDescent="0.25">
      <c r="E35008" s="103"/>
      <c r="F35008" s="104"/>
    </row>
    <row r="35009" spans="5:6" x14ac:dyDescent="0.25">
      <c r="E35009" s="103"/>
      <c r="F35009" s="104"/>
    </row>
    <row r="35010" spans="5:6" x14ac:dyDescent="0.25">
      <c r="E35010" s="103"/>
      <c r="F35010" s="104"/>
    </row>
    <row r="35011" spans="5:6" x14ac:dyDescent="0.25">
      <c r="E35011" s="103"/>
      <c r="F35011" s="104"/>
    </row>
    <row r="35012" spans="5:6" x14ac:dyDescent="0.25">
      <c r="E35012" s="103"/>
      <c r="F35012" s="104"/>
    </row>
    <row r="35013" spans="5:6" x14ac:dyDescent="0.25">
      <c r="E35013" s="103"/>
      <c r="F35013" s="104"/>
    </row>
    <row r="35014" spans="5:6" x14ac:dyDescent="0.25">
      <c r="E35014" s="103"/>
      <c r="F35014" s="104"/>
    </row>
    <row r="35015" spans="5:6" x14ac:dyDescent="0.25">
      <c r="E35015" s="103"/>
      <c r="F35015" s="104"/>
    </row>
    <row r="35016" spans="5:6" x14ac:dyDescent="0.25">
      <c r="E35016" s="103"/>
      <c r="F35016" s="104"/>
    </row>
    <row r="35017" spans="5:6" x14ac:dyDescent="0.25">
      <c r="E35017" s="103"/>
      <c r="F35017" s="104"/>
    </row>
    <row r="35018" spans="5:6" x14ac:dyDescent="0.25">
      <c r="E35018" s="103"/>
      <c r="F35018" s="104"/>
    </row>
    <row r="35019" spans="5:6" x14ac:dyDescent="0.25">
      <c r="E35019" s="103"/>
      <c r="F35019" s="104"/>
    </row>
    <row r="35020" spans="5:6" x14ac:dyDescent="0.25">
      <c r="E35020" s="103"/>
      <c r="F35020" s="104"/>
    </row>
    <row r="35021" spans="5:6" x14ac:dyDescent="0.25">
      <c r="E35021" s="103"/>
      <c r="F35021" s="104"/>
    </row>
    <row r="35022" spans="5:6" x14ac:dyDescent="0.25">
      <c r="E35022" s="103"/>
      <c r="F35022" s="104"/>
    </row>
    <row r="35023" spans="5:6" x14ac:dyDescent="0.25">
      <c r="E35023" s="103"/>
      <c r="F35023" s="104"/>
    </row>
    <row r="35024" spans="5:6" x14ac:dyDescent="0.25">
      <c r="E35024" s="103"/>
      <c r="F35024" s="104"/>
    </row>
    <row r="35025" spans="5:6" x14ac:dyDescent="0.25">
      <c r="E35025" s="103"/>
      <c r="F35025" s="104"/>
    </row>
    <row r="35026" spans="5:6" x14ac:dyDescent="0.25">
      <c r="E35026" s="103"/>
      <c r="F35026" s="104"/>
    </row>
    <row r="35027" spans="5:6" x14ac:dyDescent="0.25">
      <c r="E35027" s="103"/>
      <c r="F35027" s="104"/>
    </row>
    <row r="35028" spans="5:6" x14ac:dyDescent="0.25">
      <c r="E35028" s="103"/>
      <c r="F35028" s="104"/>
    </row>
    <row r="35029" spans="5:6" x14ac:dyDescent="0.25">
      <c r="E35029" s="103"/>
      <c r="F35029" s="104"/>
    </row>
    <row r="35030" spans="5:6" x14ac:dyDescent="0.25">
      <c r="E35030" s="103"/>
      <c r="F35030" s="104"/>
    </row>
    <row r="35031" spans="5:6" x14ac:dyDescent="0.25">
      <c r="E35031" s="103"/>
      <c r="F35031" s="104"/>
    </row>
    <row r="35032" spans="5:6" x14ac:dyDescent="0.25">
      <c r="E35032" s="103"/>
      <c r="F35032" s="104"/>
    </row>
    <row r="35033" spans="5:6" x14ac:dyDescent="0.25">
      <c r="E35033" s="103"/>
      <c r="F35033" s="104"/>
    </row>
    <row r="35034" spans="5:6" x14ac:dyDescent="0.25">
      <c r="E35034" s="103"/>
      <c r="F35034" s="104"/>
    </row>
    <row r="35035" spans="5:6" x14ac:dyDescent="0.25">
      <c r="E35035" s="103"/>
      <c r="F35035" s="104"/>
    </row>
    <row r="35036" spans="5:6" x14ac:dyDescent="0.25">
      <c r="E35036" s="103"/>
      <c r="F35036" s="104"/>
    </row>
    <row r="35037" spans="5:6" x14ac:dyDescent="0.25">
      <c r="E35037" s="103"/>
      <c r="F35037" s="104"/>
    </row>
    <row r="35038" spans="5:6" x14ac:dyDescent="0.25">
      <c r="E35038" s="103"/>
      <c r="F35038" s="104"/>
    </row>
    <row r="35039" spans="5:6" x14ac:dyDescent="0.25">
      <c r="E35039" s="103"/>
      <c r="F35039" s="104"/>
    </row>
    <row r="35040" spans="5:6" x14ac:dyDescent="0.25">
      <c r="E35040" s="103"/>
      <c r="F35040" s="104"/>
    </row>
    <row r="35041" spans="5:6" x14ac:dyDescent="0.25">
      <c r="E35041" s="103"/>
      <c r="F35041" s="104"/>
    </row>
    <row r="35042" spans="5:6" x14ac:dyDescent="0.25">
      <c r="E35042" s="103"/>
      <c r="F35042" s="104"/>
    </row>
    <row r="35043" spans="5:6" x14ac:dyDescent="0.25">
      <c r="E35043" s="103"/>
      <c r="F35043" s="104"/>
    </row>
    <row r="35044" spans="5:6" x14ac:dyDescent="0.25">
      <c r="E35044" s="103"/>
      <c r="F35044" s="104"/>
    </row>
    <row r="35045" spans="5:6" x14ac:dyDescent="0.25">
      <c r="E35045" s="103"/>
      <c r="F35045" s="104"/>
    </row>
    <row r="35046" spans="5:6" x14ac:dyDescent="0.25">
      <c r="E35046" s="103"/>
      <c r="F35046" s="104"/>
    </row>
    <row r="35047" spans="5:6" x14ac:dyDescent="0.25">
      <c r="E35047" s="103"/>
      <c r="F35047" s="104"/>
    </row>
    <row r="35048" spans="5:6" x14ac:dyDescent="0.25">
      <c r="E35048" s="103"/>
      <c r="F35048" s="104"/>
    </row>
    <row r="35049" spans="5:6" x14ac:dyDescent="0.25">
      <c r="E35049" s="103"/>
      <c r="F35049" s="104"/>
    </row>
    <row r="35050" spans="5:6" x14ac:dyDescent="0.25">
      <c r="E35050" s="103"/>
      <c r="F35050" s="104"/>
    </row>
    <row r="35051" spans="5:6" x14ac:dyDescent="0.25">
      <c r="E35051" s="103"/>
      <c r="F35051" s="104"/>
    </row>
    <row r="35052" spans="5:6" x14ac:dyDescent="0.25">
      <c r="E35052" s="103"/>
      <c r="F35052" s="104"/>
    </row>
    <row r="35053" spans="5:6" x14ac:dyDescent="0.25">
      <c r="E35053" s="103"/>
      <c r="F35053" s="104"/>
    </row>
    <row r="35054" spans="5:6" x14ac:dyDescent="0.25">
      <c r="E35054" s="103"/>
      <c r="F35054" s="104"/>
    </row>
    <row r="35055" spans="5:6" x14ac:dyDescent="0.25">
      <c r="E35055" s="103"/>
      <c r="F35055" s="104"/>
    </row>
    <row r="35056" spans="5:6" x14ac:dyDescent="0.25">
      <c r="E35056" s="103"/>
      <c r="F35056" s="104"/>
    </row>
    <row r="35057" spans="5:6" x14ac:dyDescent="0.25">
      <c r="E35057" s="103"/>
      <c r="F35057" s="104"/>
    </row>
    <row r="35058" spans="5:6" x14ac:dyDescent="0.25">
      <c r="E35058" s="103"/>
      <c r="F35058" s="104"/>
    </row>
    <row r="35059" spans="5:6" x14ac:dyDescent="0.25">
      <c r="E35059" s="103"/>
      <c r="F35059" s="104"/>
    </row>
    <row r="35060" spans="5:6" x14ac:dyDescent="0.25">
      <c r="E35060" s="103"/>
      <c r="F35060" s="104"/>
    </row>
    <row r="35061" spans="5:6" x14ac:dyDescent="0.25">
      <c r="E35061" s="103"/>
      <c r="F35061" s="104"/>
    </row>
    <row r="35062" spans="5:6" x14ac:dyDescent="0.25">
      <c r="E35062" s="103"/>
      <c r="F35062" s="104"/>
    </row>
    <row r="35063" spans="5:6" x14ac:dyDescent="0.25">
      <c r="E35063" s="103"/>
      <c r="F35063" s="104"/>
    </row>
    <row r="35064" spans="5:6" x14ac:dyDescent="0.25">
      <c r="E35064" s="103"/>
      <c r="F35064" s="104"/>
    </row>
    <row r="35065" spans="5:6" x14ac:dyDescent="0.25">
      <c r="E35065" s="103"/>
      <c r="F35065" s="104"/>
    </row>
    <row r="35066" spans="5:6" x14ac:dyDescent="0.25">
      <c r="E35066" s="103"/>
      <c r="F35066" s="104"/>
    </row>
    <row r="35067" spans="5:6" x14ac:dyDescent="0.25">
      <c r="E35067" s="103"/>
      <c r="F35067" s="104"/>
    </row>
    <row r="35068" spans="5:6" x14ac:dyDescent="0.25">
      <c r="E35068" s="103"/>
      <c r="F35068" s="104"/>
    </row>
    <row r="35069" spans="5:6" x14ac:dyDescent="0.25">
      <c r="E35069" s="103"/>
      <c r="F35069" s="104"/>
    </row>
    <row r="35070" spans="5:6" x14ac:dyDescent="0.25">
      <c r="E35070" s="103"/>
      <c r="F35070" s="104"/>
    </row>
    <row r="35071" spans="5:6" x14ac:dyDescent="0.25">
      <c r="E35071" s="103"/>
      <c r="F35071" s="104"/>
    </row>
    <row r="35072" spans="5:6" x14ac:dyDescent="0.25">
      <c r="E35072" s="103"/>
      <c r="F35072" s="104"/>
    </row>
    <row r="35073" spans="5:6" x14ac:dyDescent="0.25">
      <c r="E35073" s="103"/>
      <c r="F35073" s="104"/>
    </row>
    <row r="35074" spans="5:6" x14ac:dyDescent="0.25">
      <c r="E35074" s="103"/>
      <c r="F35074" s="104"/>
    </row>
    <row r="35075" spans="5:6" x14ac:dyDescent="0.25">
      <c r="E35075" s="103"/>
      <c r="F35075" s="104"/>
    </row>
    <row r="35076" spans="5:6" x14ac:dyDescent="0.25">
      <c r="E35076" s="103"/>
      <c r="F35076" s="104"/>
    </row>
    <row r="35077" spans="5:6" x14ac:dyDescent="0.25">
      <c r="E35077" s="103"/>
      <c r="F35077" s="104"/>
    </row>
    <row r="35078" spans="5:6" x14ac:dyDescent="0.25">
      <c r="E35078" s="103"/>
      <c r="F35078" s="104"/>
    </row>
    <row r="35079" spans="5:6" x14ac:dyDescent="0.25">
      <c r="E35079" s="103"/>
      <c r="F35079" s="104"/>
    </row>
    <row r="35080" spans="5:6" x14ac:dyDescent="0.25">
      <c r="E35080" s="103"/>
      <c r="F35080" s="104"/>
    </row>
    <row r="35081" spans="5:6" x14ac:dyDescent="0.25">
      <c r="E35081" s="103"/>
      <c r="F35081" s="104"/>
    </row>
    <row r="35082" spans="5:6" x14ac:dyDescent="0.25">
      <c r="E35082" s="103"/>
      <c r="F35082" s="104"/>
    </row>
    <row r="35083" spans="5:6" x14ac:dyDescent="0.25">
      <c r="E35083" s="103"/>
      <c r="F35083" s="104"/>
    </row>
    <row r="35084" spans="5:6" x14ac:dyDescent="0.25">
      <c r="E35084" s="103"/>
      <c r="F35084" s="104"/>
    </row>
    <row r="35085" spans="5:6" x14ac:dyDescent="0.25">
      <c r="E35085" s="103"/>
      <c r="F35085" s="104"/>
    </row>
    <row r="35086" spans="5:6" x14ac:dyDescent="0.25">
      <c r="E35086" s="103"/>
      <c r="F35086" s="104"/>
    </row>
    <row r="35087" spans="5:6" x14ac:dyDescent="0.25">
      <c r="E35087" s="103"/>
      <c r="F35087" s="104"/>
    </row>
    <row r="35088" spans="5:6" x14ac:dyDescent="0.25">
      <c r="E35088" s="103"/>
      <c r="F35088" s="104"/>
    </row>
    <row r="35089" spans="5:6" x14ac:dyDescent="0.25">
      <c r="E35089" s="103"/>
      <c r="F35089" s="104"/>
    </row>
    <row r="35090" spans="5:6" x14ac:dyDescent="0.25">
      <c r="E35090" s="103"/>
      <c r="F35090" s="104"/>
    </row>
    <row r="35091" spans="5:6" x14ac:dyDescent="0.25">
      <c r="E35091" s="103"/>
      <c r="F35091" s="104"/>
    </row>
    <row r="35092" spans="5:6" x14ac:dyDescent="0.25">
      <c r="E35092" s="103"/>
      <c r="F35092" s="104"/>
    </row>
    <row r="35093" spans="5:6" x14ac:dyDescent="0.25">
      <c r="E35093" s="103"/>
      <c r="F35093" s="104"/>
    </row>
    <row r="35094" spans="5:6" x14ac:dyDescent="0.25">
      <c r="E35094" s="103"/>
      <c r="F35094" s="104"/>
    </row>
    <row r="35095" spans="5:6" x14ac:dyDescent="0.25">
      <c r="E35095" s="103"/>
      <c r="F35095" s="104"/>
    </row>
    <row r="35096" spans="5:6" x14ac:dyDescent="0.25">
      <c r="E35096" s="103"/>
      <c r="F35096" s="104"/>
    </row>
    <row r="35097" spans="5:6" x14ac:dyDescent="0.25">
      <c r="E35097" s="103"/>
      <c r="F35097" s="104"/>
    </row>
    <row r="35098" spans="5:6" x14ac:dyDescent="0.25">
      <c r="E35098" s="103"/>
      <c r="F35098" s="104"/>
    </row>
    <row r="35099" spans="5:6" x14ac:dyDescent="0.25">
      <c r="E35099" s="103"/>
      <c r="F35099" s="104"/>
    </row>
    <row r="35100" spans="5:6" x14ac:dyDescent="0.25">
      <c r="E35100" s="103"/>
      <c r="F35100" s="104"/>
    </row>
    <row r="35101" spans="5:6" x14ac:dyDescent="0.25">
      <c r="E35101" s="103"/>
      <c r="F35101" s="104"/>
    </row>
    <row r="35102" spans="5:6" x14ac:dyDescent="0.25">
      <c r="E35102" s="103"/>
      <c r="F35102" s="104"/>
    </row>
    <row r="35103" spans="5:6" x14ac:dyDescent="0.25">
      <c r="E35103" s="103"/>
      <c r="F35103" s="104"/>
    </row>
    <row r="35104" spans="5:6" x14ac:dyDescent="0.25">
      <c r="E35104" s="103"/>
      <c r="F35104" s="104"/>
    </row>
    <row r="35105" spans="5:6" x14ac:dyDescent="0.25">
      <c r="E35105" s="103"/>
      <c r="F35105" s="104"/>
    </row>
    <row r="35106" spans="5:6" x14ac:dyDescent="0.25">
      <c r="E35106" s="103"/>
      <c r="F35106" s="104"/>
    </row>
    <row r="35107" spans="5:6" x14ac:dyDescent="0.25">
      <c r="E35107" s="103"/>
      <c r="F35107" s="104"/>
    </row>
    <row r="35108" spans="5:6" x14ac:dyDescent="0.25">
      <c r="E35108" s="103"/>
      <c r="F35108" s="104"/>
    </row>
    <row r="35109" spans="5:6" x14ac:dyDescent="0.25">
      <c r="E35109" s="103"/>
      <c r="F35109" s="104"/>
    </row>
    <row r="35110" spans="5:6" x14ac:dyDescent="0.25">
      <c r="E35110" s="103"/>
      <c r="F35110" s="104"/>
    </row>
    <row r="35111" spans="5:6" x14ac:dyDescent="0.25">
      <c r="E35111" s="103"/>
      <c r="F35111" s="104"/>
    </row>
    <row r="35112" spans="5:6" x14ac:dyDescent="0.25">
      <c r="E35112" s="103"/>
      <c r="F35112" s="104"/>
    </row>
    <row r="35113" spans="5:6" x14ac:dyDescent="0.25">
      <c r="E35113" s="103"/>
      <c r="F35113" s="104"/>
    </row>
    <row r="35114" spans="5:6" x14ac:dyDescent="0.25">
      <c r="E35114" s="103"/>
      <c r="F35114" s="104"/>
    </row>
    <row r="35115" spans="5:6" x14ac:dyDescent="0.25">
      <c r="E35115" s="103"/>
      <c r="F35115" s="104"/>
    </row>
    <row r="35116" spans="5:6" x14ac:dyDescent="0.25">
      <c r="E35116" s="103"/>
      <c r="F35116" s="104"/>
    </row>
    <row r="35117" spans="5:6" x14ac:dyDescent="0.25">
      <c r="E35117" s="103"/>
      <c r="F35117" s="104"/>
    </row>
    <row r="35118" spans="5:6" x14ac:dyDescent="0.25">
      <c r="E35118" s="103"/>
      <c r="F35118" s="104"/>
    </row>
    <row r="35119" spans="5:6" x14ac:dyDescent="0.25">
      <c r="E35119" s="103"/>
      <c r="F35119" s="104"/>
    </row>
    <row r="35120" spans="5:6" x14ac:dyDescent="0.25">
      <c r="E35120" s="103"/>
      <c r="F35120" s="104"/>
    </row>
    <row r="35121" spans="5:6" x14ac:dyDescent="0.25">
      <c r="E35121" s="103"/>
      <c r="F35121" s="104"/>
    </row>
    <row r="35122" spans="5:6" x14ac:dyDescent="0.25">
      <c r="E35122" s="103"/>
      <c r="F35122" s="104"/>
    </row>
    <row r="35123" spans="5:6" x14ac:dyDescent="0.25">
      <c r="E35123" s="103"/>
      <c r="F35123" s="104"/>
    </row>
    <row r="35124" spans="5:6" x14ac:dyDescent="0.25">
      <c r="E35124" s="103"/>
      <c r="F35124" s="104"/>
    </row>
    <row r="35125" spans="5:6" x14ac:dyDescent="0.25">
      <c r="E35125" s="103"/>
      <c r="F35125" s="104"/>
    </row>
    <row r="35126" spans="5:6" x14ac:dyDescent="0.25">
      <c r="E35126" s="103"/>
      <c r="F35126" s="104"/>
    </row>
    <row r="35127" spans="5:6" x14ac:dyDescent="0.25">
      <c r="E35127" s="103"/>
      <c r="F35127" s="104"/>
    </row>
    <row r="35128" spans="5:6" x14ac:dyDescent="0.25">
      <c r="E35128" s="103"/>
      <c r="F35128" s="104"/>
    </row>
    <row r="35129" spans="5:6" x14ac:dyDescent="0.25">
      <c r="E35129" s="103"/>
      <c r="F35129" s="104"/>
    </row>
    <row r="35130" spans="5:6" x14ac:dyDescent="0.25">
      <c r="E35130" s="103"/>
      <c r="F35130" s="104"/>
    </row>
    <row r="35131" spans="5:6" x14ac:dyDescent="0.25">
      <c r="E35131" s="103"/>
      <c r="F35131" s="104"/>
    </row>
    <row r="35132" spans="5:6" x14ac:dyDescent="0.25">
      <c r="E35132" s="103"/>
      <c r="F35132" s="104"/>
    </row>
    <row r="35133" spans="5:6" x14ac:dyDescent="0.25">
      <c r="E35133" s="103"/>
      <c r="F35133" s="104"/>
    </row>
    <row r="35134" spans="5:6" x14ac:dyDescent="0.25">
      <c r="E35134" s="103"/>
      <c r="F35134" s="104"/>
    </row>
    <row r="35135" spans="5:6" x14ac:dyDescent="0.25">
      <c r="E35135" s="103"/>
      <c r="F35135" s="104"/>
    </row>
    <row r="35136" spans="5:6" x14ac:dyDescent="0.25">
      <c r="E35136" s="103"/>
      <c r="F35136" s="104"/>
    </row>
    <row r="35137" spans="5:6" x14ac:dyDescent="0.25">
      <c r="E35137" s="103"/>
      <c r="F35137" s="104"/>
    </row>
    <row r="35138" spans="5:6" x14ac:dyDescent="0.25">
      <c r="E35138" s="103"/>
      <c r="F35138" s="104"/>
    </row>
    <row r="35139" spans="5:6" x14ac:dyDescent="0.25">
      <c r="E35139" s="103"/>
      <c r="F35139" s="104"/>
    </row>
    <row r="35140" spans="5:6" x14ac:dyDescent="0.25">
      <c r="E35140" s="103"/>
      <c r="F35140" s="104"/>
    </row>
    <row r="35141" spans="5:6" x14ac:dyDescent="0.25">
      <c r="E35141" s="103"/>
      <c r="F35141" s="104"/>
    </row>
    <row r="35142" spans="5:6" x14ac:dyDescent="0.25">
      <c r="E35142" s="103"/>
      <c r="F35142" s="104"/>
    </row>
    <row r="35143" spans="5:6" x14ac:dyDescent="0.25">
      <c r="E35143" s="103"/>
      <c r="F35143" s="104"/>
    </row>
    <row r="35144" spans="5:6" x14ac:dyDescent="0.25">
      <c r="E35144" s="103"/>
      <c r="F35144" s="104"/>
    </row>
    <row r="35145" spans="5:6" x14ac:dyDescent="0.25">
      <c r="E35145" s="103"/>
      <c r="F35145" s="104"/>
    </row>
    <row r="35146" spans="5:6" x14ac:dyDescent="0.25">
      <c r="E35146" s="103"/>
      <c r="F35146" s="104"/>
    </row>
    <row r="35147" spans="5:6" x14ac:dyDescent="0.25">
      <c r="E35147" s="103"/>
      <c r="F35147" s="104"/>
    </row>
    <row r="35148" spans="5:6" x14ac:dyDescent="0.25">
      <c r="E35148" s="103"/>
      <c r="F35148" s="104"/>
    </row>
    <row r="35149" spans="5:6" x14ac:dyDescent="0.25">
      <c r="E35149" s="103"/>
      <c r="F35149" s="104"/>
    </row>
    <row r="35150" spans="5:6" x14ac:dyDescent="0.25">
      <c r="E35150" s="103"/>
      <c r="F35150" s="104"/>
    </row>
    <row r="35151" spans="5:6" x14ac:dyDescent="0.25">
      <c r="E35151" s="103"/>
      <c r="F35151" s="104"/>
    </row>
    <row r="35152" spans="5:6" x14ac:dyDescent="0.25">
      <c r="E35152" s="103"/>
      <c r="F35152" s="104"/>
    </row>
    <row r="35153" spans="5:6" x14ac:dyDescent="0.25">
      <c r="E35153" s="103"/>
      <c r="F35153" s="104"/>
    </row>
    <row r="35154" spans="5:6" x14ac:dyDescent="0.25">
      <c r="E35154" s="103"/>
      <c r="F35154" s="104"/>
    </row>
    <row r="35155" spans="5:6" x14ac:dyDescent="0.25">
      <c r="E35155" s="103"/>
      <c r="F35155" s="104"/>
    </row>
    <row r="35156" spans="5:6" x14ac:dyDescent="0.25">
      <c r="E35156" s="103"/>
      <c r="F35156" s="104"/>
    </row>
    <row r="35157" spans="5:6" x14ac:dyDescent="0.25">
      <c r="E35157" s="103"/>
      <c r="F35157" s="104"/>
    </row>
    <row r="35158" spans="5:6" x14ac:dyDescent="0.25">
      <c r="E35158" s="103"/>
      <c r="F35158" s="104"/>
    </row>
    <row r="35159" spans="5:6" x14ac:dyDescent="0.25">
      <c r="E35159" s="103"/>
      <c r="F35159" s="104"/>
    </row>
    <row r="35160" spans="5:6" x14ac:dyDescent="0.25">
      <c r="E35160" s="103"/>
      <c r="F35160" s="104"/>
    </row>
    <row r="35161" spans="5:6" x14ac:dyDescent="0.25">
      <c r="E35161" s="103"/>
      <c r="F35161" s="104"/>
    </row>
    <row r="35162" spans="5:6" x14ac:dyDescent="0.25">
      <c r="E35162" s="103"/>
      <c r="F35162" s="104"/>
    </row>
    <row r="35163" spans="5:6" x14ac:dyDescent="0.25">
      <c r="E35163" s="103"/>
      <c r="F35163" s="104"/>
    </row>
    <row r="35164" spans="5:6" x14ac:dyDescent="0.25">
      <c r="E35164" s="103"/>
      <c r="F35164" s="104"/>
    </row>
    <row r="35165" spans="5:6" x14ac:dyDescent="0.25">
      <c r="E35165" s="103"/>
      <c r="F35165" s="104"/>
    </row>
    <row r="35166" spans="5:6" x14ac:dyDescent="0.25">
      <c r="E35166" s="103"/>
      <c r="F35166" s="104"/>
    </row>
    <row r="35167" spans="5:6" x14ac:dyDescent="0.25">
      <c r="E35167" s="103"/>
      <c r="F35167" s="104"/>
    </row>
    <row r="35168" spans="5:6" x14ac:dyDescent="0.25">
      <c r="E35168" s="103"/>
      <c r="F35168" s="104"/>
    </row>
    <row r="35169" spans="5:6" x14ac:dyDescent="0.25">
      <c r="E35169" s="103"/>
      <c r="F35169" s="104"/>
    </row>
    <row r="35170" spans="5:6" x14ac:dyDescent="0.25">
      <c r="E35170" s="103"/>
      <c r="F35170" s="104"/>
    </row>
    <row r="35171" spans="5:6" x14ac:dyDescent="0.25">
      <c r="E35171" s="103"/>
      <c r="F35171" s="104"/>
    </row>
    <row r="35172" spans="5:6" x14ac:dyDescent="0.25">
      <c r="E35172" s="103"/>
      <c r="F35172" s="104"/>
    </row>
    <row r="35173" spans="5:6" x14ac:dyDescent="0.25">
      <c r="E35173" s="103"/>
      <c r="F35173" s="104"/>
    </row>
    <row r="35174" spans="5:6" x14ac:dyDescent="0.25">
      <c r="E35174" s="103"/>
      <c r="F35174" s="104"/>
    </row>
    <row r="35175" spans="5:6" x14ac:dyDescent="0.25">
      <c r="E35175" s="103"/>
      <c r="F35175" s="104"/>
    </row>
    <row r="35176" spans="5:6" x14ac:dyDescent="0.25">
      <c r="E35176" s="103"/>
      <c r="F35176" s="104"/>
    </row>
    <row r="35177" spans="5:6" x14ac:dyDescent="0.25">
      <c r="E35177" s="103"/>
      <c r="F35177" s="104"/>
    </row>
    <row r="35178" spans="5:6" x14ac:dyDescent="0.25">
      <c r="E35178" s="103"/>
      <c r="F35178" s="104"/>
    </row>
    <row r="35179" spans="5:6" x14ac:dyDescent="0.25">
      <c r="E35179" s="103"/>
      <c r="F35179" s="104"/>
    </row>
    <row r="35180" spans="5:6" x14ac:dyDescent="0.25">
      <c r="E35180" s="103"/>
      <c r="F35180" s="104"/>
    </row>
    <row r="35181" spans="5:6" x14ac:dyDescent="0.25">
      <c r="E35181" s="103"/>
      <c r="F35181" s="104"/>
    </row>
    <row r="35182" spans="5:6" x14ac:dyDescent="0.25">
      <c r="E35182" s="103"/>
      <c r="F35182" s="104"/>
    </row>
    <row r="35183" spans="5:6" x14ac:dyDescent="0.25">
      <c r="E35183" s="103"/>
      <c r="F35183" s="104"/>
    </row>
    <row r="35184" spans="5:6" x14ac:dyDescent="0.25">
      <c r="E35184" s="103"/>
      <c r="F35184" s="104"/>
    </row>
    <row r="35185" spans="5:6" x14ac:dyDescent="0.25">
      <c r="E35185" s="103"/>
      <c r="F35185" s="104"/>
    </row>
    <row r="35186" spans="5:6" x14ac:dyDescent="0.25">
      <c r="E35186" s="103"/>
      <c r="F35186" s="104"/>
    </row>
    <row r="35187" spans="5:6" x14ac:dyDescent="0.25">
      <c r="E35187" s="103"/>
      <c r="F35187" s="104"/>
    </row>
    <row r="35188" spans="5:6" x14ac:dyDescent="0.25">
      <c r="E35188" s="103"/>
      <c r="F35188" s="104"/>
    </row>
    <row r="35189" spans="5:6" x14ac:dyDescent="0.25">
      <c r="E35189" s="103"/>
      <c r="F35189" s="104"/>
    </row>
    <row r="35190" spans="5:6" x14ac:dyDescent="0.25">
      <c r="E35190" s="103"/>
      <c r="F35190" s="104"/>
    </row>
    <row r="35191" spans="5:6" x14ac:dyDescent="0.25">
      <c r="E35191" s="103"/>
      <c r="F35191" s="104"/>
    </row>
    <row r="35192" spans="5:6" x14ac:dyDescent="0.25">
      <c r="E35192" s="103"/>
      <c r="F35192" s="104"/>
    </row>
    <row r="35193" spans="5:6" x14ac:dyDescent="0.25">
      <c r="E35193" s="103"/>
      <c r="F35193" s="104"/>
    </row>
    <row r="35194" spans="5:6" x14ac:dyDescent="0.25">
      <c r="E35194" s="103"/>
      <c r="F35194" s="104"/>
    </row>
    <row r="35195" spans="5:6" x14ac:dyDescent="0.25">
      <c r="E35195" s="103"/>
      <c r="F35195" s="104"/>
    </row>
    <row r="35196" spans="5:6" x14ac:dyDescent="0.25">
      <c r="E35196" s="103"/>
      <c r="F35196" s="104"/>
    </row>
    <row r="35197" spans="5:6" x14ac:dyDescent="0.25">
      <c r="E35197" s="103"/>
      <c r="F35197" s="104"/>
    </row>
    <row r="35198" spans="5:6" x14ac:dyDescent="0.25">
      <c r="E35198" s="103"/>
      <c r="F35198" s="104"/>
    </row>
    <row r="35199" spans="5:6" x14ac:dyDescent="0.25">
      <c r="E35199" s="103"/>
      <c r="F35199" s="104"/>
    </row>
    <row r="35200" spans="5:6" x14ac:dyDescent="0.25">
      <c r="E35200" s="103"/>
      <c r="F35200" s="104"/>
    </row>
    <row r="35201" spans="5:6" x14ac:dyDescent="0.25">
      <c r="E35201" s="103"/>
      <c r="F35201" s="104"/>
    </row>
    <row r="35202" spans="5:6" x14ac:dyDescent="0.25">
      <c r="E35202" s="103"/>
      <c r="F35202" s="104"/>
    </row>
    <row r="35203" spans="5:6" x14ac:dyDescent="0.25">
      <c r="E35203" s="103"/>
      <c r="F35203" s="104"/>
    </row>
    <row r="35204" spans="5:6" x14ac:dyDescent="0.25">
      <c r="E35204" s="103"/>
      <c r="F35204" s="104"/>
    </row>
    <row r="35205" spans="5:6" x14ac:dyDescent="0.25">
      <c r="E35205" s="103"/>
      <c r="F35205" s="104"/>
    </row>
    <row r="35206" spans="5:6" x14ac:dyDescent="0.25">
      <c r="E35206" s="103"/>
      <c r="F35206" s="104"/>
    </row>
    <row r="35207" spans="5:6" x14ac:dyDescent="0.25">
      <c r="E35207" s="103"/>
      <c r="F35207" s="104"/>
    </row>
    <row r="35208" spans="5:6" x14ac:dyDescent="0.25">
      <c r="E35208" s="103"/>
      <c r="F35208" s="104"/>
    </row>
    <row r="35209" spans="5:6" x14ac:dyDescent="0.25">
      <c r="E35209" s="103"/>
      <c r="F35209" s="104"/>
    </row>
    <row r="35210" spans="5:6" x14ac:dyDescent="0.25">
      <c r="E35210" s="103"/>
      <c r="F35210" s="104"/>
    </row>
    <row r="35211" spans="5:6" x14ac:dyDescent="0.25">
      <c r="E35211" s="103"/>
      <c r="F35211" s="104"/>
    </row>
    <row r="35212" spans="5:6" x14ac:dyDescent="0.25">
      <c r="E35212" s="103"/>
      <c r="F35212" s="104"/>
    </row>
    <row r="35213" spans="5:6" x14ac:dyDescent="0.25">
      <c r="E35213" s="103"/>
      <c r="F35213" s="104"/>
    </row>
    <row r="35214" spans="5:6" x14ac:dyDescent="0.25">
      <c r="E35214" s="103"/>
      <c r="F35214" s="104"/>
    </row>
    <row r="35215" spans="5:6" x14ac:dyDescent="0.25">
      <c r="E35215" s="103"/>
      <c r="F35215" s="104"/>
    </row>
    <row r="35216" spans="5:6" x14ac:dyDescent="0.25">
      <c r="E35216" s="103"/>
      <c r="F35216" s="104"/>
    </row>
    <row r="35217" spans="5:6" x14ac:dyDescent="0.25">
      <c r="E35217" s="103"/>
      <c r="F35217" s="104"/>
    </row>
    <row r="35218" spans="5:6" x14ac:dyDescent="0.25">
      <c r="E35218" s="103"/>
      <c r="F35218" s="104"/>
    </row>
    <row r="35219" spans="5:6" x14ac:dyDescent="0.25">
      <c r="E35219" s="103"/>
      <c r="F35219" s="104"/>
    </row>
    <row r="35220" spans="5:6" x14ac:dyDescent="0.25">
      <c r="E35220" s="103"/>
      <c r="F35220" s="104"/>
    </row>
    <row r="35221" spans="5:6" x14ac:dyDescent="0.25">
      <c r="E35221" s="103"/>
      <c r="F35221" s="104"/>
    </row>
    <row r="35222" spans="5:6" x14ac:dyDescent="0.25">
      <c r="E35222" s="103"/>
      <c r="F35222" s="104"/>
    </row>
    <row r="35223" spans="5:6" x14ac:dyDescent="0.25">
      <c r="E35223" s="103"/>
      <c r="F35223" s="104"/>
    </row>
    <row r="35224" spans="5:6" x14ac:dyDescent="0.25">
      <c r="E35224" s="103"/>
      <c r="F35224" s="104"/>
    </row>
    <row r="35225" spans="5:6" x14ac:dyDescent="0.25">
      <c r="E35225" s="103"/>
      <c r="F35225" s="104"/>
    </row>
    <row r="35226" spans="5:6" x14ac:dyDescent="0.25">
      <c r="E35226" s="103"/>
      <c r="F35226" s="104"/>
    </row>
    <row r="35227" spans="5:6" x14ac:dyDescent="0.25">
      <c r="E35227" s="103"/>
      <c r="F35227" s="104"/>
    </row>
    <row r="35228" spans="5:6" x14ac:dyDescent="0.25">
      <c r="E35228" s="103"/>
      <c r="F35228" s="104"/>
    </row>
    <row r="35229" spans="5:6" x14ac:dyDescent="0.25">
      <c r="E35229" s="103"/>
      <c r="F35229" s="104"/>
    </row>
    <row r="35230" spans="5:6" x14ac:dyDescent="0.25">
      <c r="E35230" s="103"/>
      <c r="F35230" s="104"/>
    </row>
    <row r="35231" spans="5:6" x14ac:dyDescent="0.25">
      <c r="E35231" s="103"/>
      <c r="F35231" s="104"/>
    </row>
    <row r="35232" spans="5:6" x14ac:dyDescent="0.25">
      <c r="E35232" s="103"/>
      <c r="F35232" s="104"/>
    </row>
    <row r="35233" spans="5:6" x14ac:dyDescent="0.25">
      <c r="E35233" s="103"/>
      <c r="F35233" s="104"/>
    </row>
    <row r="35234" spans="5:6" x14ac:dyDescent="0.25">
      <c r="E35234" s="103"/>
      <c r="F35234" s="104"/>
    </row>
    <row r="35235" spans="5:6" x14ac:dyDescent="0.25">
      <c r="E35235" s="103"/>
      <c r="F35235" s="104"/>
    </row>
    <row r="35236" spans="5:6" x14ac:dyDescent="0.25">
      <c r="E35236" s="103"/>
      <c r="F35236" s="104"/>
    </row>
    <row r="35237" spans="5:6" x14ac:dyDescent="0.25">
      <c r="E35237" s="103"/>
      <c r="F35237" s="104"/>
    </row>
    <row r="35238" spans="5:6" x14ac:dyDescent="0.25">
      <c r="E35238" s="103"/>
      <c r="F35238" s="104"/>
    </row>
    <row r="35239" spans="5:6" x14ac:dyDescent="0.25">
      <c r="E35239" s="103"/>
      <c r="F35239" s="104"/>
    </row>
    <row r="35240" spans="5:6" x14ac:dyDescent="0.25">
      <c r="E35240" s="103"/>
      <c r="F35240" s="104"/>
    </row>
    <row r="35241" spans="5:6" x14ac:dyDescent="0.25">
      <c r="E35241" s="103"/>
      <c r="F35241" s="104"/>
    </row>
    <row r="35242" spans="5:6" x14ac:dyDescent="0.25">
      <c r="E35242" s="103"/>
      <c r="F35242" s="104"/>
    </row>
    <row r="35243" spans="5:6" x14ac:dyDescent="0.25">
      <c r="E35243" s="103"/>
      <c r="F35243" s="104"/>
    </row>
    <row r="35244" spans="5:6" x14ac:dyDescent="0.25">
      <c r="E35244" s="103"/>
      <c r="F35244" s="104"/>
    </row>
    <row r="35245" spans="5:6" x14ac:dyDescent="0.25">
      <c r="E35245" s="103"/>
      <c r="F35245" s="104"/>
    </row>
    <row r="35246" spans="5:6" x14ac:dyDescent="0.25">
      <c r="E35246" s="103"/>
      <c r="F35246" s="104"/>
    </row>
    <row r="35247" spans="5:6" x14ac:dyDescent="0.25">
      <c r="E35247" s="103"/>
      <c r="F35247" s="104"/>
    </row>
    <row r="35248" spans="5:6" x14ac:dyDescent="0.25">
      <c r="E35248" s="103"/>
      <c r="F35248" s="104"/>
    </row>
    <row r="35249" spans="5:6" x14ac:dyDescent="0.25">
      <c r="E35249" s="103"/>
      <c r="F35249" s="104"/>
    </row>
    <row r="35250" spans="5:6" x14ac:dyDescent="0.25">
      <c r="E35250" s="103"/>
      <c r="F35250" s="104"/>
    </row>
    <row r="35251" spans="5:6" x14ac:dyDescent="0.25">
      <c r="E35251" s="103"/>
      <c r="F35251" s="104"/>
    </row>
    <row r="35252" spans="5:6" x14ac:dyDescent="0.25">
      <c r="E35252" s="103"/>
      <c r="F35252" s="104"/>
    </row>
    <row r="35253" spans="5:6" x14ac:dyDescent="0.25">
      <c r="E35253" s="103"/>
      <c r="F35253" s="104"/>
    </row>
    <row r="35254" spans="5:6" x14ac:dyDescent="0.25">
      <c r="E35254" s="103"/>
      <c r="F35254" s="104"/>
    </row>
    <row r="35255" spans="5:6" x14ac:dyDescent="0.25">
      <c r="E35255" s="103"/>
      <c r="F35255" s="104"/>
    </row>
    <row r="35256" spans="5:6" x14ac:dyDescent="0.25">
      <c r="E35256" s="103"/>
      <c r="F35256" s="104"/>
    </row>
    <row r="35257" spans="5:6" x14ac:dyDescent="0.25">
      <c r="E35257" s="103"/>
      <c r="F35257" s="104"/>
    </row>
    <row r="35258" spans="5:6" x14ac:dyDescent="0.25">
      <c r="E35258" s="103"/>
      <c r="F35258" s="104"/>
    </row>
    <row r="35259" spans="5:6" x14ac:dyDescent="0.25">
      <c r="E35259" s="103"/>
      <c r="F35259" s="104"/>
    </row>
    <row r="35260" spans="5:6" x14ac:dyDescent="0.25">
      <c r="E35260" s="103"/>
      <c r="F35260" s="104"/>
    </row>
    <row r="35261" spans="5:6" x14ac:dyDescent="0.25">
      <c r="E35261" s="103"/>
      <c r="F35261" s="104"/>
    </row>
    <row r="35262" spans="5:6" x14ac:dyDescent="0.25">
      <c r="E35262" s="103"/>
      <c r="F35262" s="104"/>
    </row>
    <row r="35263" spans="5:6" x14ac:dyDescent="0.25">
      <c r="E35263" s="103"/>
      <c r="F35263" s="104"/>
    </row>
    <row r="35264" spans="5:6" x14ac:dyDescent="0.25">
      <c r="E35264" s="103"/>
      <c r="F35264" s="104"/>
    </row>
    <row r="35265" spans="5:6" x14ac:dyDescent="0.25">
      <c r="E35265" s="103"/>
      <c r="F35265" s="104"/>
    </row>
    <row r="35266" spans="5:6" x14ac:dyDescent="0.25">
      <c r="E35266" s="103"/>
      <c r="F35266" s="104"/>
    </row>
    <row r="35267" spans="5:6" x14ac:dyDescent="0.25">
      <c r="E35267" s="103"/>
      <c r="F35267" s="104"/>
    </row>
    <row r="35268" spans="5:6" x14ac:dyDescent="0.25">
      <c r="E35268" s="103"/>
      <c r="F35268" s="104"/>
    </row>
    <row r="35269" spans="5:6" x14ac:dyDescent="0.25">
      <c r="E35269" s="103"/>
      <c r="F35269" s="104"/>
    </row>
    <row r="35270" spans="5:6" x14ac:dyDescent="0.25">
      <c r="E35270" s="103"/>
      <c r="F35270" s="104"/>
    </row>
    <row r="35271" spans="5:6" x14ac:dyDescent="0.25">
      <c r="E35271" s="103"/>
      <c r="F35271" s="104"/>
    </row>
    <row r="35272" spans="5:6" x14ac:dyDescent="0.25">
      <c r="E35272" s="103"/>
      <c r="F35272" s="104"/>
    </row>
    <row r="35273" spans="5:6" x14ac:dyDescent="0.25">
      <c r="E35273" s="103"/>
      <c r="F35273" s="104"/>
    </row>
    <row r="35274" spans="5:6" x14ac:dyDescent="0.25">
      <c r="E35274" s="103"/>
      <c r="F35274" s="104"/>
    </row>
    <row r="35275" spans="5:6" x14ac:dyDescent="0.25">
      <c r="E35275" s="103"/>
      <c r="F35275" s="104"/>
    </row>
    <row r="35276" spans="5:6" x14ac:dyDescent="0.25">
      <c r="E35276" s="103"/>
      <c r="F35276" s="104"/>
    </row>
    <row r="35277" spans="5:6" x14ac:dyDescent="0.25">
      <c r="E35277" s="103"/>
      <c r="F35277" s="104"/>
    </row>
    <row r="35278" spans="5:6" x14ac:dyDescent="0.25">
      <c r="E35278" s="103"/>
      <c r="F35278" s="104"/>
    </row>
    <row r="35279" spans="5:6" x14ac:dyDescent="0.25">
      <c r="E35279" s="103"/>
      <c r="F35279" s="104"/>
    </row>
    <row r="35280" spans="5:6" x14ac:dyDescent="0.25">
      <c r="E35280" s="103"/>
      <c r="F35280" s="104"/>
    </row>
    <row r="35281" spans="5:6" x14ac:dyDescent="0.25">
      <c r="E35281" s="103"/>
      <c r="F35281" s="104"/>
    </row>
    <row r="35282" spans="5:6" x14ac:dyDescent="0.25">
      <c r="E35282" s="103"/>
      <c r="F35282" s="104"/>
    </row>
    <row r="35283" spans="5:6" x14ac:dyDescent="0.25">
      <c r="E35283" s="103"/>
      <c r="F35283" s="104"/>
    </row>
    <row r="35284" spans="5:6" x14ac:dyDescent="0.25">
      <c r="E35284" s="103"/>
      <c r="F35284" s="104"/>
    </row>
    <row r="35285" spans="5:6" x14ac:dyDescent="0.25">
      <c r="E35285" s="103"/>
      <c r="F35285" s="104"/>
    </row>
    <row r="35286" spans="5:6" x14ac:dyDescent="0.25">
      <c r="E35286" s="103"/>
      <c r="F35286" s="104"/>
    </row>
    <row r="35287" spans="5:6" x14ac:dyDescent="0.25">
      <c r="E35287" s="103"/>
      <c r="F35287" s="104"/>
    </row>
    <row r="35288" spans="5:6" x14ac:dyDescent="0.25">
      <c r="E35288" s="103"/>
      <c r="F35288" s="104"/>
    </row>
    <row r="35289" spans="5:6" x14ac:dyDescent="0.25">
      <c r="E35289" s="103"/>
      <c r="F35289" s="104"/>
    </row>
    <row r="35290" spans="5:6" x14ac:dyDescent="0.25">
      <c r="E35290" s="103"/>
      <c r="F35290" s="104"/>
    </row>
    <row r="35291" spans="5:6" x14ac:dyDescent="0.25">
      <c r="E35291" s="103"/>
      <c r="F35291" s="104"/>
    </row>
    <row r="35292" spans="5:6" x14ac:dyDescent="0.25">
      <c r="E35292" s="103"/>
      <c r="F35292" s="104"/>
    </row>
    <row r="35293" spans="5:6" x14ac:dyDescent="0.25">
      <c r="E35293" s="103"/>
      <c r="F35293" s="104"/>
    </row>
    <row r="35294" spans="5:6" x14ac:dyDescent="0.25">
      <c r="E35294" s="103"/>
      <c r="F35294" s="104"/>
    </row>
    <row r="35295" spans="5:6" x14ac:dyDescent="0.25">
      <c r="E35295" s="103"/>
      <c r="F35295" s="104"/>
    </row>
    <row r="35296" spans="5:6" x14ac:dyDescent="0.25">
      <c r="E35296" s="103"/>
      <c r="F35296" s="104"/>
    </row>
    <row r="35297" spans="5:6" x14ac:dyDescent="0.25">
      <c r="E35297" s="103"/>
      <c r="F35297" s="104"/>
    </row>
    <row r="35298" spans="5:6" x14ac:dyDescent="0.25">
      <c r="E35298" s="103"/>
      <c r="F35298" s="104"/>
    </row>
    <row r="35299" spans="5:6" x14ac:dyDescent="0.25">
      <c r="E35299" s="103"/>
      <c r="F35299" s="104"/>
    </row>
    <row r="35300" spans="5:6" x14ac:dyDescent="0.25">
      <c r="E35300" s="103"/>
      <c r="F35300" s="104"/>
    </row>
    <row r="35301" spans="5:6" x14ac:dyDescent="0.25">
      <c r="E35301" s="103"/>
      <c r="F35301" s="104"/>
    </row>
    <row r="35302" spans="5:6" x14ac:dyDescent="0.25">
      <c r="E35302" s="103"/>
      <c r="F35302" s="104"/>
    </row>
    <row r="35303" spans="5:6" x14ac:dyDescent="0.25">
      <c r="E35303" s="103"/>
      <c r="F35303" s="104"/>
    </row>
    <row r="35304" spans="5:6" x14ac:dyDescent="0.25">
      <c r="E35304" s="103"/>
      <c r="F35304" s="104"/>
    </row>
    <row r="35305" spans="5:6" x14ac:dyDescent="0.25">
      <c r="E35305" s="103"/>
      <c r="F35305" s="104"/>
    </row>
    <row r="35306" spans="5:6" x14ac:dyDescent="0.25">
      <c r="E35306" s="103"/>
      <c r="F35306" s="104"/>
    </row>
    <row r="35307" spans="5:6" x14ac:dyDescent="0.25">
      <c r="E35307" s="103"/>
      <c r="F35307" s="104"/>
    </row>
    <row r="35308" spans="5:6" x14ac:dyDescent="0.25">
      <c r="E35308" s="103"/>
      <c r="F35308" s="104"/>
    </row>
    <row r="35309" spans="5:6" x14ac:dyDescent="0.25">
      <c r="E35309" s="103"/>
      <c r="F35309" s="104"/>
    </row>
    <row r="35310" spans="5:6" x14ac:dyDescent="0.25">
      <c r="E35310" s="103"/>
      <c r="F35310" s="104"/>
    </row>
    <row r="35311" spans="5:6" x14ac:dyDescent="0.25">
      <c r="E35311" s="103"/>
      <c r="F35311" s="104"/>
    </row>
    <row r="35312" spans="5:6" x14ac:dyDescent="0.25">
      <c r="E35312" s="103"/>
      <c r="F35312" s="104"/>
    </row>
    <row r="35313" spans="5:6" x14ac:dyDescent="0.25">
      <c r="E35313" s="103"/>
      <c r="F35313" s="104"/>
    </row>
    <row r="35314" spans="5:6" x14ac:dyDescent="0.25">
      <c r="E35314" s="103"/>
      <c r="F35314" s="104"/>
    </row>
    <row r="35315" spans="5:6" x14ac:dyDescent="0.25">
      <c r="E35315" s="103"/>
      <c r="F35315" s="104"/>
    </row>
    <row r="35316" spans="5:6" x14ac:dyDescent="0.25">
      <c r="E35316" s="103"/>
      <c r="F35316" s="104"/>
    </row>
    <row r="35317" spans="5:6" x14ac:dyDescent="0.25">
      <c r="E35317" s="103"/>
      <c r="F35317" s="104"/>
    </row>
    <row r="35318" spans="5:6" x14ac:dyDescent="0.25">
      <c r="E35318" s="103"/>
      <c r="F35318" s="104"/>
    </row>
    <row r="35319" spans="5:6" x14ac:dyDescent="0.25">
      <c r="E35319" s="103"/>
      <c r="F35319" s="104"/>
    </row>
    <row r="35320" spans="5:6" x14ac:dyDescent="0.25">
      <c r="E35320" s="103"/>
      <c r="F35320" s="104"/>
    </row>
    <row r="35321" spans="5:6" x14ac:dyDescent="0.25">
      <c r="E35321" s="103"/>
      <c r="F35321" s="104"/>
    </row>
    <row r="35322" spans="5:6" x14ac:dyDescent="0.25">
      <c r="E35322" s="103"/>
      <c r="F35322" s="104"/>
    </row>
    <row r="35323" spans="5:6" x14ac:dyDescent="0.25">
      <c r="E35323" s="103"/>
      <c r="F35323" s="104"/>
    </row>
    <row r="35324" spans="5:6" x14ac:dyDescent="0.25">
      <c r="E35324" s="103"/>
      <c r="F35324" s="104"/>
    </row>
    <row r="35325" spans="5:6" x14ac:dyDescent="0.25">
      <c r="E35325" s="103"/>
      <c r="F35325" s="104"/>
    </row>
    <row r="35326" spans="5:6" x14ac:dyDescent="0.25">
      <c r="E35326" s="103"/>
      <c r="F35326" s="104"/>
    </row>
    <row r="35327" spans="5:6" x14ac:dyDescent="0.25">
      <c r="E35327" s="103"/>
      <c r="F35327" s="104"/>
    </row>
    <row r="35328" spans="5:6" x14ac:dyDescent="0.25">
      <c r="E35328" s="103"/>
      <c r="F35328" s="104"/>
    </row>
    <row r="35329" spans="5:6" x14ac:dyDescent="0.25">
      <c r="E35329" s="103"/>
      <c r="F35329" s="104"/>
    </row>
    <row r="35330" spans="5:6" x14ac:dyDescent="0.25">
      <c r="E35330" s="103"/>
      <c r="F35330" s="104"/>
    </row>
    <row r="35331" spans="5:6" x14ac:dyDescent="0.25">
      <c r="E35331" s="103"/>
      <c r="F35331" s="104"/>
    </row>
    <row r="35332" spans="5:6" x14ac:dyDescent="0.25">
      <c r="E35332" s="103"/>
      <c r="F35332" s="104"/>
    </row>
    <row r="35333" spans="5:6" x14ac:dyDescent="0.25">
      <c r="E35333" s="103"/>
      <c r="F35333" s="104"/>
    </row>
    <row r="35334" spans="5:6" x14ac:dyDescent="0.25">
      <c r="E35334" s="103"/>
      <c r="F35334" s="104"/>
    </row>
    <row r="35335" spans="5:6" x14ac:dyDescent="0.25">
      <c r="E35335" s="103"/>
      <c r="F35335" s="104"/>
    </row>
    <row r="35336" spans="5:6" x14ac:dyDescent="0.25">
      <c r="E35336" s="103"/>
      <c r="F35336" s="104"/>
    </row>
    <row r="35337" spans="5:6" x14ac:dyDescent="0.25">
      <c r="E35337" s="103"/>
      <c r="F35337" s="104"/>
    </row>
    <row r="35338" spans="5:6" x14ac:dyDescent="0.25">
      <c r="E35338" s="103"/>
      <c r="F35338" s="104"/>
    </row>
    <row r="35339" spans="5:6" x14ac:dyDescent="0.25">
      <c r="E35339" s="103"/>
      <c r="F35339" s="104"/>
    </row>
    <row r="35340" spans="5:6" x14ac:dyDescent="0.25">
      <c r="E35340" s="103"/>
      <c r="F35340" s="104"/>
    </row>
    <row r="35341" spans="5:6" x14ac:dyDescent="0.25">
      <c r="E35341" s="103"/>
      <c r="F35341" s="104"/>
    </row>
    <row r="35342" spans="5:6" x14ac:dyDescent="0.25">
      <c r="E35342" s="103"/>
      <c r="F35342" s="104"/>
    </row>
    <row r="35343" spans="5:6" x14ac:dyDescent="0.25">
      <c r="E35343" s="103"/>
      <c r="F35343" s="104"/>
    </row>
    <row r="35344" spans="5:6" x14ac:dyDescent="0.25">
      <c r="E35344" s="103"/>
      <c r="F35344" s="104"/>
    </row>
    <row r="35345" spans="5:6" x14ac:dyDescent="0.25">
      <c r="E35345" s="103"/>
      <c r="F35345" s="104"/>
    </row>
    <row r="35346" spans="5:6" x14ac:dyDescent="0.25">
      <c r="E35346" s="103"/>
      <c r="F35346" s="104"/>
    </row>
    <row r="35347" spans="5:6" x14ac:dyDescent="0.25">
      <c r="E35347" s="103"/>
      <c r="F35347" s="104"/>
    </row>
    <row r="35348" spans="5:6" x14ac:dyDescent="0.25">
      <c r="E35348" s="103"/>
      <c r="F35348" s="104"/>
    </row>
    <row r="35349" spans="5:6" x14ac:dyDescent="0.25">
      <c r="E35349" s="103"/>
      <c r="F35349" s="104"/>
    </row>
    <row r="35350" spans="5:6" x14ac:dyDescent="0.25">
      <c r="E35350" s="103"/>
      <c r="F35350" s="104"/>
    </row>
    <row r="35351" spans="5:6" x14ac:dyDescent="0.25">
      <c r="E35351" s="103"/>
      <c r="F35351" s="104"/>
    </row>
    <row r="35352" spans="5:6" x14ac:dyDescent="0.25">
      <c r="E35352" s="103"/>
      <c r="F35352" s="104"/>
    </row>
    <row r="35353" spans="5:6" x14ac:dyDescent="0.25">
      <c r="E35353" s="103"/>
      <c r="F35353" s="104"/>
    </row>
    <row r="35354" spans="5:6" x14ac:dyDescent="0.25">
      <c r="E35354" s="103"/>
      <c r="F35354" s="104"/>
    </row>
    <row r="35355" spans="5:6" x14ac:dyDescent="0.25">
      <c r="E35355" s="103"/>
      <c r="F35355" s="104"/>
    </row>
    <row r="35356" spans="5:6" x14ac:dyDescent="0.25">
      <c r="E35356" s="103"/>
      <c r="F35356" s="104"/>
    </row>
    <row r="35357" spans="5:6" x14ac:dyDescent="0.25">
      <c r="E35357" s="103"/>
      <c r="F35357" s="104"/>
    </row>
    <row r="35358" spans="5:6" x14ac:dyDescent="0.25">
      <c r="E35358" s="103"/>
      <c r="F35358" s="104"/>
    </row>
    <row r="35359" spans="5:6" x14ac:dyDescent="0.25">
      <c r="E35359" s="103"/>
      <c r="F35359" s="104"/>
    </row>
    <row r="35360" spans="5:6" x14ac:dyDescent="0.25">
      <c r="E35360" s="103"/>
      <c r="F35360" s="104"/>
    </row>
    <row r="35361" spans="5:6" x14ac:dyDescent="0.25">
      <c r="E35361" s="103"/>
      <c r="F35361" s="104"/>
    </row>
    <row r="35362" spans="5:6" x14ac:dyDescent="0.25">
      <c r="E35362" s="103"/>
      <c r="F35362" s="104"/>
    </row>
    <row r="35363" spans="5:6" x14ac:dyDescent="0.25">
      <c r="E35363" s="103"/>
      <c r="F35363" s="104"/>
    </row>
    <row r="35364" spans="5:6" x14ac:dyDescent="0.25">
      <c r="E35364" s="103"/>
      <c r="F35364" s="104"/>
    </row>
    <row r="35365" spans="5:6" x14ac:dyDescent="0.25">
      <c r="E35365" s="103"/>
      <c r="F35365" s="104"/>
    </row>
    <row r="35366" spans="5:6" x14ac:dyDescent="0.25">
      <c r="E35366" s="103"/>
      <c r="F35366" s="104"/>
    </row>
    <row r="35367" spans="5:6" x14ac:dyDescent="0.25">
      <c r="E35367" s="103"/>
      <c r="F35367" s="104"/>
    </row>
    <row r="35368" spans="5:6" x14ac:dyDescent="0.25">
      <c r="E35368" s="103"/>
      <c r="F35368" s="104"/>
    </row>
    <row r="35369" spans="5:6" x14ac:dyDescent="0.25">
      <c r="E35369" s="103"/>
      <c r="F35369" s="104"/>
    </row>
    <row r="35370" spans="5:6" x14ac:dyDescent="0.25">
      <c r="E35370" s="103"/>
      <c r="F35370" s="104"/>
    </row>
    <row r="35371" spans="5:6" x14ac:dyDescent="0.25">
      <c r="E35371" s="103"/>
      <c r="F35371" s="104"/>
    </row>
    <row r="35372" spans="5:6" x14ac:dyDescent="0.25">
      <c r="E35372" s="103"/>
      <c r="F35372" s="104"/>
    </row>
    <row r="35373" spans="5:6" x14ac:dyDescent="0.25">
      <c r="E35373" s="103"/>
      <c r="F35373" s="104"/>
    </row>
    <row r="35374" spans="5:6" x14ac:dyDescent="0.25">
      <c r="E35374" s="103"/>
      <c r="F35374" s="104"/>
    </row>
    <row r="35375" spans="5:6" x14ac:dyDescent="0.25">
      <c r="E35375" s="103"/>
      <c r="F35375" s="104"/>
    </row>
    <row r="35376" spans="5:6" x14ac:dyDescent="0.25">
      <c r="E35376" s="103"/>
      <c r="F35376" s="104"/>
    </row>
    <row r="35377" spans="5:6" x14ac:dyDescent="0.25">
      <c r="E35377" s="103"/>
      <c r="F35377" s="104"/>
    </row>
    <row r="35378" spans="5:6" x14ac:dyDescent="0.25">
      <c r="E35378" s="103"/>
      <c r="F35378" s="104"/>
    </row>
    <row r="35379" spans="5:6" x14ac:dyDescent="0.25">
      <c r="E35379" s="103"/>
      <c r="F35379" s="104"/>
    </row>
    <row r="35380" spans="5:6" x14ac:dyDescent="0.25">
      <c r="E35380" s="103"/>
      <c r="F35380" s="104"/>
    </row>
    <row r="35381" spans="5:6" x14ac:dyDescent="0.25">
      <c r="E35381" s="103"/>
      <c r="F35381" s="104"/>
    </row>
    <row r="35382" spans="5:6" x14ac:dyDescent="0.25">
      <c r="E35382" s="103"/>
      <c r="F35382" s="104"/>
    </row>
    <row r="35383" spans="5:6" x14ac:dyDescent="0.25">
      <c r="E35383" s="103"/>
      <c r="F35383" s="104"/>
    </row>
    <row r="35384" spans="5:6" x14ac:dyDescent="0.25">
      <c r="E35384" s="103"/>
      <c r="F35384" s="104"/>
    </row>
    <row r="35385" spans="5:6" x14ac:dyDescent="0.25">
      <c r="E35385" s="103"/>
      <c r="F35385" s="104"/>
    </row>
    <row r="35386" spans="5:6" x14ac:dyDescent="0.25">
      <c r="E35386" s="103"/>
      <c r="F35386" s="104"/>
    </row>
    <row r="35387" spans="5:6" x14ac:dyDescent="0.25">
      <c r="E35387" s="103"/>
      <c r="F35387" s="104"/>
    </row>
    <row r="35388" spans="5:6" x14ac:dyDescent="0.25">
      <c r="E35388" s="103"/>
      <c r="F35388" s="104"/>
    </row>
    <row r="35389" spans="5:6" x14ac:dyDescent="0.25">
      <c r="E35389" s="103"/>
      <c r="F35389" s="104"/>
    </row>
    <row r="35390" spans="5:6" x14ac:dyDescent="0.25">
      <c r="E35390" s="103"/>
      <c r="F35390" s="104"/>
    </row>
    <row r="35391" spans="5:6" x14ac:dyDescent="0.25">
      <c r="E35391" s="103"/>
      <c r="F35391" s="104"/>
    </row>
    <row r="35392" spans="5:6" x14ac:dyDescent="0.25">
      <c r="E35392" s="103"/>
      <c r="F35392" s="104"/>
    </row>
    <row r="35393" spans="5:6" x14ac:dyDescent="0.25">
      <c r="E35393" s="103"/>
      <c r="F35393" s="104"/>
    </row>
    <row r="35394" spans="5:6" x14ac:dyDescent="0.25">
      <c r="E35394" s="103"/>
      <c r="F35394" s="104"/>
    </row>
    <row r="35395" spans="5:6" x14ac:dyDescent="0.25">
      <c r="E35395" s="103"/>
      <c r="F35395" s="104"/>
    </row>
    <row r="35396" spans="5:6" x14ac:dyDescent="0.25">
      <c r="E35396" s="103"/>
      <c r="F35396" s="104"/>
    </row>
    <row r="35397" spans="5:6" x14ac:dyDescent="0.25">
      <c r="E35397" s="103"/>
      <c r="F35397" s="104"/>
    </row>
    <row r="35398" spans="5:6" x14ac:dyDescent="0.25">
      <c r="E35398" s="103"/>
      <c r="F35398" s="104"/>
    </row>
    <row r="35399" spans="5:6" x14ac:dyDescent="0.25">
      <c r="E35399" s="103"/>
      <c r="F35399" s="104"/>
    </row>
    <row r="35400" spans="5:6" x14ac:dyDescent="0.25">
      <c r="E35400" s="103"/>
      <c r="F35400" s="104"/>
    </row>
    <row r="35401" spans="5:6" x14ac:dyDescent="0.25">
      <c r="E35401" s="103"/>
      <c r="F35401" s="104"/>
    </row>
    <row r="35402" spans="5:6" x14ac:dyDescent="0.25">
      <c r="E35402" s="103"/>
      <c r="F35402" s="104"/>
    </row>
    <row r="35403" spans="5:6" x14ac:dyDescent="0.25">
      <c r="E35403" s="103"/>
      <c r="F35403" s="104"/>
    </row>
    <row r="35404" spans="5:6" x14ac:dyDescent="0.25">
      <c r="E35404" s="103"/>
      <c r="F35404" s="104"/>
    </row>
    <row r="35405" spans="5:6" x14ac:dyDescent="0.25">
      <c r="E35405" s="103"/>
      <c r="F35405" s="104"/>
    </row>
    <row r="35406" spans="5:6" x14ac:dyDescent="0.25">
      <c r="E35406" s="103"/>
      <c r="F35406" s="104"/>
    </row>
    <row r="35407" spans="5:6" x14ac:dyDescent="0.25">
      <c r="E35407" s="103"/>
      <c r="F35407" s="104"/>
    </row>
    <row r="35408" spans="5:6" x14ac:dyDescent="0.25">
      <c r="E35408" s="103"/>
      <c r="F35408" s="104"/>
    </row>
    <row r="35409" spans="5:6" x14ac:dyDescent="0.25">
      <c r="E35409" s="103"/>
      <c r="F35409" s="104"/>
    </row>
    <row r="35410" spans="5:6" x14ac:dyDescent="0.25">
      <c r="E35410" s="103"/>
      <c r="F35410" s="104"/>
    </row>
    <row r="35411" spans="5:6" x14ac:dyDescent="0.25">
      <c r="E35411" s="103"/>
      <c r="F35411" s="104"/>
    </row>
    <row r="35412" spans="5:6" x14ac:dyDescent="0.25">
      <c r="E35412" s="103"/>
      <c r="F35412" s="104"/>
    </row>
    <row r="35413" spans="5:6" x14ac:dyDescent="0.25">
      <c r="E35413" s="103"/>
      <c r="F35413" s="104"/>
    </row>
    <row r="35414" spans="5:6" x14ac:dyDescent="0.25">
      <c r="E35414" s="103"/>
      <c r="F35414" s="104"/>
    </row>
    <row r="35415" spans="5:6" x14ac:dyDescent="0.25">
      <c r="E35415" s="103"/>
      <c r="F35415" s="104"/>
    </row>
    <row r="35416" spans="5:6" x14ac:dyDescent="0.25">
      <c r="E35416" s="103"/>
      <c r="F35416" s="104"/>
    </row>
    <row r="35417" spans="5:6" x14ac:dyDescent="0.25">
      <c r="E35417" s="103"/>
      <c r="F35417" s="104"/>
    </row>
    <row r="35418" spans="5:6" x14ac:dyDescent="0.25">
      <c r="E35418" s="103"/>
      <c r="F35418" s="104"/>
    </row>
    <row r="35419" spans="5:6" x14ac:dyDescent="0.25">
      <c r="E35419" s="103"/>
      <c r="F35419" s="104"/>
    </row>
    <row r="35420" spans="5:6" x14ac:dyDescent="0.25">
      <c r="E35420" s="103"/>
      <c r="F35420" s="104"/>
    </row>
    <row r="35421" spans="5:6" x14ac:dyDescent="0.25">
      <c r="E35421" s="103"/>
      <c r="F35421" s="104"/>
    </row>
    <row r="35422" spans="5:6" x14ac:dyDescent="0.25">
      <c r="E35422" s="103"/>
      <c r="F35422" s="104"/>
    </row>
    <row r="35423" spans="5:6" x14ac:dyDescent="0.25">
      <c r="E35423" s="103"/>
      <c r="F35423" s="104"/>
    </row>
    <row r="35424" spans="5:6" x14ac:dyDescent="0.25">
      <c r="E35424" s="103"/>
      <c r="F35424" s="104"/>
    </row>
    <row r="35425" spans="5:6" x14ac:dyDescent="0.25">
      <c r="E35425" s="103"/>
      <c r="F35425" s="104"/>
    </row>
    <row r="35426" spans="5:6" x14ac:dyDescent="0.25">
      <c r="E35426" s="103"/>
      <c r="F35426" s="104"/>
    </row>
    <row r="35427" spans="5:6" x14ac:dyDescent="0.25">
      <c r="E35427" s="103"/>
      <c r="F35427" s="104"/>
    </row>
    <row r="35428" spans="5:6" x14ac:dyDescent="0.25">
      <c r="E35428" s="103"/>
      <c r="F35428" s="104"/>
    </row>
    <row r="35429" spans="5:6" x14ac:dyDescent="0.25">
      <c r="E35429" s="103"/>
      <c r="F35429" s="104"/>
    </row>
    <row r="35430" spans="5:6" x14ac:dyDescent="0.25">
      <c r="E35430" s="103"/>
      <c r="F35430" s="104"/>
    </row>
    <row r="35431" spans="5:6" x14ac:dyDescent="0.25">
      <c r="E35431" s="103"/>
      <c r="F35431" s="104"/>
    </row>
    <row r="35432" spans="5:6" x14ac:dyDescent="0.25">
      <c r="E35432" s="103"/>
      <c r="F35432" s="104"/>
    </row>
    <row r="35433" spans="5:6" x14ac:dyDescent="0.25">
      <c r="E35433" s="103"/>
      <c r="F35433" s="104"/>
    </row>
    <row r="35434" spans="5:6" x14ac:dyDescent="0.25">
      <c r="E35434" s="103"/>
      <c r="F35434" s="104"/>
    </row>
    <row r="35435" spans="5:6" x14ac:dyDescent="0.25">
      <c r="E35435" s="103"/>
      <c r="F35435" s="104"/>
    </row>
    <row r="35436" spans="5:6" x14ac:dyDescent="0.25">
      <c r="E35436" s="103"/>
      <c r="F35436" s="104"/>
    </row>
    <row r="35437" spans="5:6" x14ac:dyDescent="0.25">
      <c r="E35437" s="103"/>
      <c r="F35437" s="104"/>
    </row>
    <row r="35438" spans="5:6" x14ac:dyDescent="0.25">
      <c r="E35438" s="103"/>
      <c r="F35438" s="104"/>
    </row>
    <row r="35439" spans="5:6" x14ac:dyDescent="0.25">
      <c r="E35439" s="103"/>
      <c r="F35439" s="104"/>
    </row>
    <row r="35440" spans="5:6" x14ac:dyDescent="0.25">
      <c r="E35440" s="103"/>
      <c r="F35440" s="104"/>
    </row>
    <row r="35441" spans="5:6" x14ac:dyDescent="0.25">
      <c r="E35441" s="103"/>
      <c r="F35441" s="104"/>
    </row>
    <row r="35442" spans="5:6" x14ac:dyDescent="0.25">
      <c r="E35442" s="103"/>
      <c r="F35442" s="104"/>
    </row>
    <row r="35443" spans="5:6" x14ac:dyDescent="0.25">
      <c r="E35443" s="103"/>
      <c r="F35443" s="104"/>
    </row>
    <row r="35444" spans="5:6" x14ac:dyDescent="0.25">
      <c r="E35444" s="103"/>
      <c r="F35444" s="104"/>
    </row>
    <row r="35445" spans="5:6" x14ac:dyDescent="0.25">
      <c r="E35445" s="103"/>
      <c r="F35445" s="104"/>
    </row>
    <row r="35446" spans="5:6" x14ac:dyDescent="0.25">
      <c r="E35446" s="103"/>
      <c r="F35446" s="104"/>
    </row>
    <row r="35447" spans="5:6" x14ac:dyDescent="0.25">
      <c r="E35447" s="103"/>
      <c r="F35447" s="104"/>
    </row>
    <row r="35448" spans="5:6" x14ac:dyDescent="0.25">
      <c r="E35448" s="103"/>
      <c r="F35448" s="104"/>
    </row>
    <row r="35449" spans="5:6" x14ac:dyDescent="0.25">
      <c r="E35449" s="103"/>
      <c r="F35449" s="104"/>
    </row>
    <row r="35450" spans="5:6" x14ac:dyDescent="0.25">
      <c r="E35450" s="103"/>
      <c r="F35450" s="104"/>
    </row>
    <row r="35451" spans="5:6" x14ac:dyDescent="0.25">
      <c r="E35451" s="103"/>
      <c r="F35451" s="104"/>
    </row>
    <row r="35452" spans="5:6" x14ac:dyDescent="0.25">
      <c r="E35452" s="103"/>
      <c r="F35452" s="104"/>
    </row>
    <row r="35453" spans="5:6" x14ac:dyDescent="0.25">
      <c r="E35453" s="103"/>
      <c r="F35453" s="104"/>
    </row>
    <row r="35454" spans="5:6" x14ac:dyDescent="0.25">
      <c r="E35454" s="103"/>
      <c r="F35454" s="104"/>
    </row>
    <row r="35455" spans="5:6" x14ac:dyDescent="0.25">
      <c r="E35455" s="103"/>
      <c r="F35455" s="104"/>
    </row>
    <row r="35456" spans="5:6" x14ac:dyDescent="0.25">
      <c r="E35456" s="103"/>
      <c r="F35456" s="104"/>
    </row>
    <row r="35457" spans="5:6" x14ac:dyDescent="0.25">
      <c r="E35457" s="103"/>
      <c r="F35457" s="104"/>
    </row>
    <row r="35458" spans="5:6" x14ac:dyDescent="0.25">
      <c r="E35458" s="103"/>
      <c r="F35458" s="104"/>
    </row>
    <row r="35459" spans="5:6" x14ac:dyDescent="0.25">
      <c r="E35459" s="103"/>
      <c r="F35459" s="104"/>
    </row>
    <row r="35460" spans="5:6" x14ac:dyDescent="0.25">
      <c r="E35460" s="103"/>
      <c r="F35460" s="104"/>
    </row>
    <row r="35461" spans="5:6" x14ac:dyDescent="0.25">
      <c r="E35461" s="103"/>
      <c r="F35461" s="104"/>
    </row>
    <row r="35462" spans="5:6" x14ac:dyDescent="0.25">
      <c r="E35462" s="103"/>
      <c r="F35462" s="104"/>
    </row>
    <row r="35463" spans="5:6" x14ac:dyDescent="0.25">
      <c r="E35463" s="103"/>
      <c r="F35463" s="104"/>
    </row>
    <row r="35464" spans="5:6" x14ac:dyDescent="0.25">
      <c r="E35464" s="103"/>
      <c r="F35464" s="104"/>
    </row>
    <row r="35465" spans="5:6" x14ac:dyDescent="0.25">
      <c r="E35465" s="103"/>
      <c r="F35465" s="104"/>
    </row>
    <row r="35466" spans="5:6" x14ac:dyDescent="0.25">
      <c r="E35466" s="103"/>
      <c r="F35466" s="104"/>
    </row>
    <row r="35467" spans="5:6" x14ac:dyDescent="0.25">
      <c r="E35467" s="103"/>
      <c r="F35467" s="104"/>
    </row>
    <row r="35468" spans="5:6" x14ac:dyDescent="0.25">
      <c r="E35468" s="103"/>
      <c r="F35468" s="104"/>
    </row>
    <row r="35469" spans="5:6" x14ac:dyDescent="0.25">
      <c r="E35469" s="103"/>
      <c r="F35469" s="104"/>
    </row>
    <row r="35470" spans="5:6" x14ac:dyDescent="0.25">
      <c r="E35470" s="103"/>
      <c r="F35470" s="104"/>
    </row>
    <row r="35471" spans="5:6" x14ac:dyDescent="0.25">
      <c r="E35471" s="103"/>
      <c r="F35471" s="104"/>
    </row>
    <row r="35472" spans="5:6" x14ac:dyDescent="0.25">
      <c r="E35472" s="103"/>
      <c r="F35472" s="104"/>
    </row>
    <row r="35473" spans="5:6" x14ac:dyDescent="0.25">
      <c r="E35473" s="103"/>
      <c r="F35473" s="104"/>
    </row>
    <row r="35474" spans="5:6" x14ac:dyDescent="0.25">
      <c r="E35474" s="103"/>
      <c r="F35474" s="104"/>
    </row>
    <row r="35475" spans="5:6" x14ac:dyDescent="0.25">
      <c r="E35475" s="103"/>
      <c r="F35475" s="104"/>
    </row>
    <row r="35476" spans="5:6" x14ac:dyDescent="0.25">
      <c r="E35476" s="103"/>
      <c r="F35476" s="104"/>
    </row>
    <row r="35477" spans="5:6" x14ac:dyDescent="0.25">
      <c r="E35477" s="103"/>
      <c r="F35477" s="104"/>
    </row>
    <row r="35478" spans="5:6" x14ac:dyDescent="0.25">
      <c r="E35478" s="103"/>
      <c r="F35478" s="104"/>
    </row>
    <row r="35479" spans="5:6" x14ac:dyDescent="0.25">
      <c r="E35479" s="103"/>
      <c r="F35479" s="104"/>
    </row>
    <row r="35480" spans="5:6" x14ac:dyDescent="0.25">
      <c r="E35480" s="103"/>
      <c r="F35480" s="104"/>
    </row>
    <row r="35481" spans="5:6" x14ac:dyDescent="0.25">
      <c r="E35481" s="103"/>
      <c r="F35481" s="104"/>
    </row>
    <row r="35482" spans="5:6" x14ac:dyDescent="0.25">
      <c r="E35482" s="103"/>
      <c r="F35482" s="104"/>
    </row>
    <row r="35483" spans="5:6" x14ac:dyDescent="0.25">
      <c r="E35483" s="103"/>
      <c r="F35483" s="104"/>
    </row>
    <row r="35484" spans="5:6" x14ac:dyDescent="0.25">
      <c r="E35484" s="103"/>
      <c r="F35484" s="104"/>
    </row>
    <row r="35485" spans="5:6" x14ac:dyDescent="0.25">
      <c r="E35485" s="103"/>
      <c r="F35485" s="104"/>
    </row>
    <row r="35486" spans="5:6" x14ac:dyDescent="0.25">
      <c r="E35486" s="103"/>
      <c r="F35486" s="104"/>
    </row>
    <row r="35487" spans="5:6" x14ac:dyDescent="0.25">
      <c r="E35487" s="103"/>
      <c r="F35487" s="104"/>
    </row>
    <row r="35488" spans="5:6" x14ac:dyDescent="0.25">
      <c r="E35488" s="103"/>
      <c r="F35488" s="104"/>
    </row>
    <row r="35489" spans="5:6" x14ac:dyDescent="0.25">
      <c r="E35489" s="103"/>
      <c r="F35489" s="104"/>
    </row>
    <row r="35490" spans="5:6" x14ac:dyDescent="0.25">
      <c r="E35490" s="103"/>
      <c r="F35490" s="104"/>
    </row>
    <row r="35491" spans="5:6" x14ac:dyDescent="0.25">
      <c r="E35491" s="103"/>
      <c r="F35491" s="104"/>
    </row>
    <row r="35492" spans="5:6" x14ac:dyDescent="0.25">
      <c r="E35492" s="103"/>
      <c r="F35492" s="104"/>
    </row>
    <row r="35493" spans="5:6" x14ac:dyDescent="0.25">
      <c r="E35493" s="103"/>
      <c r="F35493" s="104"/>
    </row>
    <row r="35494" spans="5:6" x14ac:dyDescent="0.25">
      <c r="E35494" s="103"/>
      <c r="F35494" s="104"/>
    </row>
    <row r="35495" spans="5:6" x14ac:dyDescent="0.25">
      <c r="E35495" s="103"/>
      <c r="F35495" s="104"/>
    </row>
    <row r="35496" spans="5:6" x14ac:dyDescent="0.25">
      <c r="E35496" s="103"/>
      <c r="F35496" s="104"/>
    </row>
    <row r="35497" spans="5:6" x14ac:dyDescent="0.25">
      <c r="E35497" s="103"/>
      <c r="F35497" s="104"/>
    </row>
    <row r="35498" spans="5:6" x14ac:dyDescent="0.25">
      <c r="E35498" s="103"/>
      <c r="F35498" s="104"/>
    </row>
    <row r="35499" spans="5:6" x14ac:dyDescent="0.25">
      <c r="E35499" s="103"/>
      <c r="F35499" s="104"/>
    </row>
    <row r="35500" spans="5:6" x14ac:dyDescent="0.25">
      <c r="E35500" s="103"/>
      <c r="F35500" s="104"/>
    </row>
    <row r="35501" spans="5:6" x14ac:dyDescent="0.25">
      <c r="E35501" s="103"/>
      <c r="F35501" s="104"/>
    </row>
    <row r="35502" spans="5:6" x14ac:dyDescent="0.25">
      <c r="E35502" s="103"/>
      <c r="F35502" s="104"/>
    </row>
    <row r="35503" spans="5:6" x14ac:dyDescent="0.25">
      <c r="E35503" s="103"/>
      <c r="F35503" s="104"/>
    </row>
    <row r="35504" spans="5:6" x14ac:dyDescent="0.25">
      <c r="E35504" s="103"/>
      <c r="F35504" s="104"/>
    </row>
    <row r="35505" spans="5:6" x14ac:dyDescent="0.25">
      <c r="E35505" s="103"/>
      <c r="F35505" s="104"/>
    </row>
    <row r="35506" spans="5:6" x14ac:dyDescent="0.25">
      <c r="E35506" s="103"/>
      <c r="F35506" s="104"/>
    </row>
    <row r="35507" spans="5:6" x14ac:dyDescent="0.25">
      <c r="E35507" s="103"/>
      <c r="F35507" s="104"/>
    </row>
    <row r="35508" spans="5:6" x14ac:dyDescent="0.25">
      <c r="E35508" s="103"/>
      <c r="F35508" s="104"/>
    </row>
    <row r="35509" spans="5:6" x14ac:dyDescent="0.25">
      <c r="E35509" s="103"/>
      <c r="F35509" s="104"/>
    </row>
    <row r="35510" spans="5:6" x14ac:dyDescent="0.25">
      <c r="E35510" s="103"/>
      <c r="F35510" s="104"/>
    </row>
    <row r="35511" spans="5:6" x14ac:dyDescent="0.25">
      <c r="E35511" s="103"/>
      <c r="F35511" s="104"/>
    </row>
    <row r="35512" spans="5:6" x14ac:dyDescent="0.25">
      <c r="E35512" s="103"/>
      <c r="F35512" s="104"/>
    </row>
    <row r="35513" spans="5:6" x14ac:dyDescent="0.25">
      <c r="E35513" s="103"/>
      <c r="F35513" s="104"/>
    </row>
    <row r="35514" spans="5:6" x14ac:dyDescent="0.25">
      <c r="E35514" s="103"/>
      <c r="F35514" s="104"/>
    </row>
    <row r="35515" spans="5:6" x14ac:dyDescent="0.25">
      <c r="E35515" s="103"/>
      <c r="F35515" s="104"/>
    </row>
    <row r="35516" spans="5:6" x14ac:dyDescent="0.25">
      <c r="E35516" s="103"/>
      <c r="F35516" s="104"/>
    </row>
    <row r="35517" spans="5:6" x14ac:dyDescent="0.25">
      <c r="E35517" s="103"/>
      <c r="F35517" s="104"/>
    </row>
    <row r="35518" spans="5:6" x14ac:dyDescent="0.25">
      <c r="E35518" s="103"/>
      <c r="F35518" s="104"/>
    </row>
    <row r="35519" spans="5:6" x14ac:dyDescent="0.25">
      <c r="E35519" s="103"/>
      <c r="F35519" s="104"/>
    </row>
    <row r="35520" spans="5:6" x14ac:dyDescent="0.25">
      <c r="E35520" s="103"/>
      <c r="F35520" s="104"/>
    </row>
    <row r="35521" spans="5:6" x14ac:dyDescent="0.25">
      <c r="E35521" s="103"/>
      <c r="F35521" s="104"/>
    </row>
    <row r="35522" spans="5:6" x14ac:dyDescent="0.25">
      <c r="E35522" s="103"/>
      <c r="F35522" s="104"/>
    </row>
    <row r="35523" spans="5:6" x14ac:dyDescent="0.25">
      <c r="E35523" s="103"/>
      <c r="F35523" s="104"/>
    </row>
    <row r="35524" spans="5:6" x14ac:dyDescent="0.25">
      <c r="E35524" s="103"/>
      <c r="F35524" s="104"/>
    </row>
    <row r="35525" spans="5:6" x14ac:dyDescent="0.25">
      <c r="E35525" s="103"/>
      <c r="F35525" s="104"/>
    </row>
    <row r="35526" spans="5:6" x14ac:dyDescent="0.25">
      <c r="E35526" s="103"/>
      <c r="F35526" s="104"/>
    </row>
    <row r="35527" spans="5:6" x14ac:dyDescent="0.25">
      <c r="E35527" s="103"/>
      <c r="F35527" s="104"/>
    </row>
    <row r="35528" spans="5:6" x14ac:dyDescent="0.25">
      <c r="E35528" s="103"/>
      <c r="F35528" s="104"/>
    </row>
    <row r="35529" spans="5:6" x14ac:dyDescent="0.25">
      <c r="E35529" s="103"/>
      <c r="F35529" s="104"/>
    </row>
    <row r="35530" spans="5:6" x14ac:dyDescent="0.25">
      <c r="E35530" s="103"/>
      <c r="F35530" s="104"/>
    </row>
    <row r="35531" spans="5:6" x14ac:dyDescent="0.25">
      <c r="E35531" s="103"/>
      <c r="F35531" s="104"/>
    </row>
    <row r="35532" spans="5:6" x14ac:dyDescent="0.25">
      <c r="E35532" s="103"/>
      <c r="F35532" s="104"/>
    </row>
    <row r="35533" spans="5:6" x14ac:dyDescent="0.25">
      <c r="E35533" s="103"/>
      <c r="F35533" s="104"/>
    </row>
    <row r="35534" spans="5:6" x14ac:dyDescent="0.25">
      <c r="E35534" s="103"/>
      <c r="F35534" s="104"/>
    </row>
    <row r="35535" spans="5:6" x14ac:dyDescent="0.25">
      <c r="E35535" s="103"/>
      <c r="F35535" s="104"/>
    </row>
    <row r="35536" spans="5:6" x14ac:dyDescent="0.25">
      <c r="E35536" s="103"/>
      <c r="F35536" s="104"/>
    </row>
    <row r="35537" spans="5:6" x14ac:dyDescent="0.25">
      <c r="E35537" s="103"/>
      <c r="F35537" s="104"/>
    </row>
    <row r="35538" spans="5:6" x14ac:dyDescent="0.25">
      <c r="E35538" s="103"/>
      <c r="F35538" s="104"/>
    </row>
    <row r="35539" spans="5:6" x14ac:dyDescent="0.25">
      <c r="E35539" s="103"/>
      <c r="F35539" s="104"/>
    </row>
    <row r="35540" spans="5:6" x14ac:dyDescent="0.25">
      <c r="E35540" s="103"/>
      <c r="F35540" s="104"/>
    </row>
    <row r="35541" spans="5:6" x14ac:dyDescent="0.25">
      <c r="E35541" s="103"/>
      <c r="F35541" s="104"/>
    </row>
    <row r="35542" spans="5:6" x14ac:dyDescent="0.25">
      <c r="E35542" s="103"/>
      <c r="F35542" s="104"/>
    </row>
    <row r="35543" spans="5:6" x14ac:dyDescent="0.25">
      <c r="E35543" s="103"/>
      <c r="F35543" s="104"/>
    </row>
    <row r="35544" spans="5:6" x14ac:dyDescent="0.25">
      <c r="E35544" s="103"/>
      <c r="F35544" s="104"/>
    </row>
    <row r="35545" spans="5:6" x14ac:dyDescent="0.25">
      <c r="E35545" s="103"/>
      <c r="F35545" s="104"/>
    </row>
    <row r="35546" spans="5:6" x14ac:dyDescent="0.25">
      <c r="E35546" s="103"/>
      <c r="F35546" s="104"/>
    </row>
    <row r="35547" spans="5:6" x14ac:dyDescent="0.25">
      <c r="E35547" s="103"/>
      <c r="F35547" s="104"/>
    </row>
    <row r="35548" spans="5:6" x14ac:dyDescent="0.25">
      <c r="E35548" s="103"/>
      <c r="F35548" s="104"/>
    </row>
    <row r="35549" spans="5:6" x14ac:dyDescent="0.25">
      <c r="E35549" s="103"/>
      <c r="F35549" s="104"/>
    </row>
    <row r="35550" spans="5:6" x14ac:dyDescent="0.25">
      <c r="E35550" s="103"/>
      <c r="F35550" s="104"/>
    </row>
    <row r="35551" spans="5:6" x14ac:dyDescent="0.25">
      <c r="E35551" s="103"/>
      <c r="F35551" s="104"/>
    </row>
    <row r="35552" spans="5:6" x14ac:dyDescent="0.25">
      <c r="E35552" s="103"/>
      <c r="F35552" s="104"/>
    </row>
    <row r="35553" spans="5:6" x14ac:dyDescent="0.25">
      <c r="E35553" s="103"/>
      <c r="F35553" s="104"/>
    </row>
    <row r="35554" spans="5:6" x14ac:dyDescent="0.25">
      <c r="E35554" s="103"/>
      <c r="F35554" s="104"/>
    </row>
    <row r="35555" spans="5:6" x14ac:dyDescent="0.25">
      <c r="E35555" s="103"/>
      <c r="F35555" s="104"/>
    </row>
    <row r="35556" spans="5:6" x14ac:dyDescent="0.25">
      <c r="E35556" s="103"/>
      <c r="F35556" s="104"/>
    </row>
    <row r="35557" spans="5:6" x14ac:dyDescent="0.25">
      <c r="E35557" s="103"/>
      <c r="F35557" s="104"/>
    </row>
    <row r="35558" spans="5:6" x14ac:dyDescent="0.25">
      <c r="E35558" s="103"/>
      <c r="F35558" s="104"/>
    </row>
    <row r="35559" spans="5:6" x14ac:dyDescent="0.25">
      <c r="E35559" s="103"/>
      <c r="F35559" s="104"/>
    </row>
    <row r="35560" spans="5:6" x14ac:dyDescent="0.25">
      <c r="E35560" s="103"/>
      <c r="F35560" s="104"/>
    </row>
    <row r="35561" spans="5:6" x14ac:dyDescent="0.25">
      <c r="E35561" s="103"/>
      <c r="F35561" s="104"/>
    </row>
    <row r="35562" spans="5:6" x14ac:dyDescent="0.25">
      <c r="E35562" s="103"/>
      <c r="F35562" s="104"/>
    </row>
    <row r="35563" spans="5:6" x14ac:dyDescent="0.25">
      <c r="E35563" s="103"/>
      <c r="F35563" s="104"/>
    </row>
    <row r="35564" spans="5:6" x14ac:dyDescent="0.25">
      <c r="E35564" s="103"/>
      <c r="F35564" s="104"/>
    </row>
    <row r="35565" spans="5:6" x14ac:dyDescent="0.25">
      <c r="E35565" s="103"/>
      <c r="F35565" s="104"/>
    </row>
    <row r="35566" spans="5:6" x14ac:dyDescent="0.25">
      <c r="E35566" s="103"/>
      <c r="F35566" s="104"/>
    </row>
    <row r="35567" spans="5:6" x14ac:dyDescent="0.25">
      <c r="E35567" s="103"/>
      <c r="F35567" s="104"/>
    </row>
    <row r="35568" spans="5:6" x14ac:dyDescent="0.25">
      <c r="E35568" s="103"/>
      <c r="F35568" s="104"/>
    </row>
    <row r="35569" spans="5:6" x14ac:dyDescent="0.25">
      <c r="E35569" s="103"/>
      <c r="F35569" s="104"/>
    </row>
    <row r="35570" spans="5:6" x14ac:dyDescent="0.25">
      <c r="E35570" s="103"/>
      <c r="F35570" s="104"/>
    </row>
    <row r="35571" spans="5:6" x14ac:dyDescent="0.25">
      <c r="E35571" s="103"/>
      <c r="F35571" s="104"/>
    </row>
    <row r="35572" spans="5:6" x14ac:dyDescent="0.25">
      <c r="E35572" s="103"/>
      <c r="F35572" s="104"/>
    </row>
    <row r="35573" spans="5:6" x14ac:dyDescent="0.25">
      <c r="E35573" s="103"/>
      <c r="F35573" s="104"/>
    </row>
    <row r="35574" spans="5:6" x14ac:dyDescent="0.25">
      <c r="E35574" s="103"/>
      <c r="F35574" s="104"/>
    </row>
    <row r="35575" spans="5:6" x14ac:dyDescent="0.25">
      <c r="E35575" s="103"/>
      <c r="F35575" s="104"/>
    </row>
    <row r="35576" spans="5:6" x14ac:dyDescent="0.25">
      <c r="E35576" s="103"/>
      <c r="F35576" s="104"/>
    </row>
    <row r="35577" spans="5:6" x14ac:dyDescent="0.25">
      <c r="E35577" s="103"/>
      <c r="F35577" s="104"/>
    </row>
    <row r="35578" spans="5:6" x14ac:dyDescent="0.25">
      <c r="E35578" s="103"/>
      <c r="F35578" s="104"/>
    </row>
    <row r="35579" spans="5:6" x14ac:dyDescent="0.25">
      <c r="E35579" s="103"/>
      <c r="F35579" s="104"/>
    </row>
    <row r="35580" spans="5:6" x14ac:dyDescent="0.25">
      <c r="E35580" s="103"/>
      <c r="F35580" s="104"/>
    </row>
    <row r="35581" spans="5:6" x14ac:dyDescent="0.25">
      <c r="E35581" s="103"/>
      <c r="F35581" s="104"/>
    </row>
    <row r="35582" spans="5:6" x14ac:dyDescent="0.25">
      <c r="E35582" s="103"/>
      <c r="F35582" s="104"/>
    </row>
    <row r="35583" spans="5:6" x14ac:dyDescent="0.25">
      <c r="E35583" s="103"/>
      <c r="F35583" s="104"/>
    </row>
    <row r="35584" spans="5:6" x14ac:dyDescent="0.25">
      <c r="E35584" s="103"/>
      <c r="F35584" s="104"/>
    </row>
    <row r="35585" spans="5:6" x14ac:dyDescent="0.25">
      <c r="E35585" s="103"/>
      <c r="F35585" s="104"/>
    </row>
    <row r="35586" spans="5:6" x14ac:dyDescent="0.25">
      <c r="E35586" s="103"/>
      <c r="F35586" s="104"/>
    </row>
    <row r="35587" spans="5:6" x14ac:dyDescent="0.25">
      <c r="E35587" s="103"/>
      <c r="F35587" s="104"/>
    </row>
    <row r="35588" spans="5:6" x14ac:dyDescent="0.25">
      <c r="E35588" s="103"/>
      <c r="F35588" s="104"/>
    </row>
    <row r="35589" spans="5:6" x14ac:dyDescent="0.25">
      <c r="E35589" s="103"/>
      <c r="F35589" s="104"/>
    </row>
    <row r="35590" spans="5:6" x14ac:dyDescent="0.25">
      <c r="E35590" s="103"/>
      <c r="F35590" s="104"/>
    </row>
    <row r="35591" spans="5:6" x14ac:dyDescent="0.25">
      <c r="E35591" s="103"/>
      <c r="F35591" s="104"/>
    </row>
    <row r="35592" spans="5:6" x14ac:dyDescent="0.25">
      <c r="E35592" s="103"/>
      <c r="F35592" s="104"/>
    </row>
    <row r="35593" spans="5:6" x14ac:dyDescent="0.25">
      <c r="E35593" s="103"/>
      <c r="F35593" s="104"/>
    </row>
    <row r="35594" spans="5:6" x14ac:dyDescent="0.25">
      <c r="E35594" s="103"/>
      <c r="F35594" s="104"/>
    </row>
    <row r="35595" spans="5:6" x14ac:dyDescent="0.25">
      <c r="E35595" s="103"/>
      <c r="F35595" s="104"/>
    </row>
    <row r="35596" spans="5:6" x14ac:dyDescent="0.25">
      <c r="E35596" s="103"/>
      <c r="F35596" s="104"/>
    </row>
    <row r="35597" spans="5:6" x14ac:dyDescent="0.25">
      <c r="E35597" s="103"/>
      <c r="F35597" s="104"/>
    </row>
    <row r="35598" spans="5:6" x14ac:dyDescent="0.25">
      <c r="E35598" s="103"/>
      <c r="F35598" s="104"/>
    </row>
    <row r="35599" spans="5:6" x14ac:dyDescent="0.25">
      <c r="E35599" s="103"/>
      <c r="F35599" s="104"/>
    </row>
    <row r="35600" spans="5:6" x14ac:dyDescent="0.25">
      <c r="E35600" s="103"/>
      <c r="F35600" s="104"/>
    </row>
    <row r="35601" spans="5:6" x14ac:dyDescent="0.25">
      <c r="E35601" s="103"/>
      <c r="F35601" s="104"/>
    </row>
    <row r="35602" spans="5:6" x14ac:dyDescent="0.25">
      <c r="E35602" s="103"/>
      <c r="F35602" s="104"/>
    </row>
    <row r="35603" spans="5:6" x14ac:dyDescent="0.25">
      <c r="E35603" s="103"/>
      <c r="F35603" s="104"/>
    </row>
    <row r="35604" spans="5:6" x14ac:dyDescent="0.25">
      <c r="E35604" s="103"/>
      <c r="F35604" s="104"/>
    </row>
    <row r="35605" spans="5:6" x14ac:dyDescent="0.25">
      <c r="E35605" s="103"/>
      <c r="F35605" s="104"/>
    </row>
    <row r="35606" spans="5:6" x14ac:dyDescent="0.25">
      <c r="E35606" s="103"/>
      <c r="F35606" s="104"/>
    </row>
    <row r="35607" spans="5:6" x14ac:dyDescent="0.25">
      <c r="E35607" s="103"/>
      <c r="F35607" s="104"/>
    </row>
    <row r="35608" spans="5:6" x14ac:dyDescent="0.25">
      <c r="E35608" s="103"/>
      <c r="F35608" s="104"/>
    </row>
    <row r="35609" spans="5:6" x14ac:dyDescent="0.25">
      <c r="E35609" s="103"/>
      <c r="F35609" s="104"/>
    </row>
    <row r="35610" spans="5:6" x14ac:dyDescent="0.25">
      <c r="E35610" s="103"/>
      <c r="F35610" s="104"/>
    </row>
    <row r="35611" spans="5:6" x14ac:dyDescent="0.25">
      <c r="E35611" s="103"/>
      <c r="F35611" s="104"/>
    </row>
    <row r="35612" spans="5:6" x14ac:dyDescent="0.25">
      <c r="E35612" s="103"/>
      <c r="F35612" s="104"/>
    </row>
    <row r="35613" spans="5:6" x14ac:dyDescent="0.25">
      <c r="E35613" s="103"/>
      <c r="F35613" s="104"/>
    </row>
    <row r="35614" spans="5:6" x14ac:dyDescent="0.25">
      <c r="E35614" s="103"/>
      <c r="F35614" s="104"/>
    </row>
    <row r="35615" spans="5:6" x14ac:dyDescent="0.25">
      <c r="E35615" s="103"/>
      <c r="F35615" s="104"/>
    </row>
    <row r="35616" spans="5:6" x14ac:dyDescent="0.25">
      <c r="E35616" s="103"/>
      <c r="F35616" s="104"/>
    </row>
    <row r="35617" spans="5:6" x14ac:dyDescent="0.25">
      <c r="E35617" s="103"/>
      <c r="F35617" s="104"/>
    </row>
    <row r="35618" spans="5:6" x14ac:dyDescent="0.25">
      <c r="E35618" s="103"/>
      <c r="F35618" s="104"/>
    </row>
    <row r="35619" spans="5:6" x14ac:dyDescent="0.25">
      <c r="E35619" s="103"/>
      <c r="F35619" s="104"/>
    </row>
    <row r="35620" spans="5:6" x14ac:dyDescent="0.25">
      <c r="E35620" s="103"/>
      <c r="F35620" s="104"/>
    </row>
    <row r="35621" spans="5:6" x14ac:dyDescent="0.25">
      <c r="E35621" s="103"/>
      <c r="F35621" s="104"/>
    </row>
    <row r="35622" spans="5:6" x14ac:dyDescent="0.25">
      <c r="E35622" s="103"/>
      <c r="F35622" s="104"/>
    </row>
    <row r="35623" spans="5:6" x14ac:dyDescent="0.25">
      <c r="E35623" s="103"/>
      <c r="F35623" s="104"/>
    </row>
    <row r="35624" spans="5:6" x14ac:dyDescent="0.25">
      <c r="E35624" s="103"/>
      <c r="F35624" s="104"/>
    </row>
    <row r="35625" spans="5:6" x14ac:dyDescent="0.25">
      <c r="E35625" s="103"/>
      <c r="F35625" s="104"/>
    </row>
    <row r="35626" spans="5:6" x14ac:dyDescent="0.25">
      <c r="E35626" s="103"/>
      <c r="F35626" s="104"/>
    </row>
    <row r="35627" spans="5:6" x14ac:dyDescent="0.25">
      <c r="E35627" s="103"/>
      <c r="F35627" s="104"/>
    </row>
    <row r="35628" spans="5:6" x14ac:dyDescent="0.25">
      <c r="E35628" s="103"/>
      <c r="F35628" s="104"/>
    </row>
    <row r="35629" spans="5:6" x14ac:dyDescent="0.25">
      <c r="E35629" s="103"/>
      <c r="F35629" s="104"/>
    </row>
    <row r="35630" spans="5:6" x14ac:dyDescent="0.25">
      <c r="E35630" s="103"/>
      <c r="F35630" s="104"/>
    </row>
    <row r="35631" spans="5:6" x14ac:dyDescent="0.25">
      <c r="E35631" s="103"/>
      <c r="F35631" s="104"/>
    </row>
    <row r="35632" spans="5:6" x14ac:dyDescent="0.25">
      <c r="E35632" s="103"/>
      <c r="F35632" s="104"/>
    </row>
    <row r="35633" spans="5:6" x14ac:dyDescent="0.25">
      <c r="E35633" s="103"/>
      <c r="F35633" s="104"/>
    </row>
    <row r="35634" spans="5:6" x14ac:dyDescent="0.25">
      <c r="E35634" s="103"/>
      <c r="F35634" s="104"/>
    </row>
    <row r="35635" spans="5:6" x14ac:dyDescent="0.25">
      <c r="E35635" s="103"/>
      <c r="F35635" s="104"/>
    </row>
    <row r="35636" spans="5:6" x14ac:dyDescent="0.25">
      <c r="E35636" s="103"/>
      <c r="F35636" s="104"/>
    </row>
    <row r="35637" spans="5:6" x14ac:dyDescent="0.25">
      <c r="E35637" s="103"/>
      <c r="F35637" s="104"/>
    </row>
    <row r="35638" spans="5:6" x14ac:dyDescent="0.25">
      <c r="E35638" s="103"/>
      <c r="F35638" s="104"/>
    </row>
    <row r="35639" spans="5:6" x14ac:dyDescent="0.25">
      <c r="E35639" s="103"/>
      <c r="F35639" s="104"/>
    </row>
    <row r="35640" spans="5:6" x14ac:dyDescent="0.25">
      <c r="E35640" s="103"/>
      <c r="F35640" s="104"/>
    </row>
    <row r="35641" spans="5:6" x14ac:dyDescent="0.25">
      <c r="E35641" s="103"/>
      <c r="F35641" s="104"/>
    </row>
    <row r="35642" spans="5:6" x14ac:dyDescent="0.25">
      <c r="E35642" s="103"/>
      <c r="F35642" s="104"/>
    </row>
    <row r="35643" spans="5:6" x14ac:dyDescent="0.25">
      <c r="E35643" s="103"/>
      <c r="F35643" s="104"/>
    </row>
    <row r="35644" spans="5:6" x14ac:dyDescent="0.25">
      <c r="E35644" s="103"/>
      <c r="F35644" s="104"/>
    </row>
    <row r="35645" spans="5:6" x14ac:dyDescent="0.25">
      <c r="E35645" s="103"/>
      <c r="F35645" s="104"/>
    </row>
    <row r="35646" spans="5:6" x14ac:dyDescent="0.25">
      <c r="E35646" s="103"/>
      <c r="F35646" s="104"/>
    </row>
    <row r="35647" spans="5:6" x14ac:dyDescent="0.25">
      <c r="E35647" s="103"/>
      <c r="F35647" s="104"/>
    </row>
    <row r="35648" spans="5:6" x14ac:dyDescent="0.25">
      <c r="E35648" s="103"/>
      <c r="F35648" s="104"/>
    </row>
    <row r="35649" spans="5:6" x14ac:dyDescent="0.25">
      <c r="E35649" s="103"/>
      <c r="F35649" s="104"/>
    </row>
    <row r="35650" spans="5:6" x14ac:dyDescent="0.25">
      <c r="E35650" s="103"/>
      <c r="F35650" s="104"/>
    </row>
    <row r="35651" spans="5:6" x14ac:dyDescent="0.25">
      <c r="E35651" s="103"/>
      <c r="F35651" s="104"/>
    </row>
    <row r="35652" spans="5:6" x14ac:dyDescent="0.25">
      <c r="E35652" s="103"/>
      <c r="F35652" s="104"/>
    </row>
    <row r="35653" spans="5:6" x14ac:dyDescent="0.25">
      <c r="E35653" s="103"/>
      <c r="F35653" s="104"/>
    </row>
    <row r="35654" spans="5:6" x14ac:dyDescent="0.25">
      <c r="E35654" s="103"/>
      <c r="F35654" s="104"/>
    </row>
    <row r="35655" spans="5:6" x14ac:dyDescent="0.25">
      <c r="E35655" s="103"/>
      <c r="F35655" s="104"/>
    </row>
    <row r="35656" spans="5:6" x14ac:dyDescent="0.25">
      <c r="E35656" s="103"/>
      <c r="F35656" s="104"/>
    </row>
    <row r="35657" spans="5:6" x14ac:dyDescent="0.25">
      <c r="E35657" s="103"/>
      <c r="F35657" s="104"/>
    </row>
    <row r="35658" spans="5:6" x14ac:dyDescent="0.25">
      <c r="E35658" s="103"/>
      <c r="F35658" s="104"/>
    </row>
    <row r="35659" spans="5:6" x14ac:dyDescent="0.25">
      <c r="E35659" s="103"/>
      <c r="F35659" s="104"/>
    </row>
    <row r="35660" spans="5:6" x14ac:dyDescent="0.25">
      <c r="E35660" s="103"/>
      <c r="F35660" s="104"/>
    </row>
    <row r="35661" spans="5:6" x14ac:dyDescent="0.25">
      <c r="E35661" s="103"/>
      <c r="F35661" s="104"/>
    </row>
    <row r="35662" spans="5:6" x14ac:dyDescent="0.25">
      <c r="E35662" s="103"/>
      <c r="F35662" s="104"/>
    </row>
    <row r="35663" spans="5:6" x14ac:dyDescent="0.25">
      <c r="E35663" s="103"/>
      <c r="F35663" s="104"/>
    </row>
    <row r="35664" spans="5:6" x14ac:dyDescent="0.25">
      <c r="E35664" s="103"/>
      <c r="F35664" s="104"/>
    </row>
    <row r="35665" spans="5:6" x14ac:dyDescent="0.25">
      <c r="E35665" s="103"/>
      <c r="F35665" s="104"/>
    </row>
    <row r="35666" spans="5:6" x14ac:dyDescent="0.25">
      <c r="E35666" s="103"/>
      <c r="F35666" s="104"/>
    </row>
    <row r="35667" spans="5:6" x14ac:dyDescent="0.25">
      <c r="E35667" s="103"/>
      <c r="F35667" s="104"/>
    </row>
    <row r="35668" spans="5:6" x14ac:dyDescent="0.25">
      <c r="E35668" s="103"/>
      <c r="F35668" s="104"/>
    </row>
    <row r="35669" spans="5:6" x14ac:dyDescent="0.25">
      <c r="E35669" s="103"/>
      <c r="F35669" s="104"/>
    </row>
    <row r="35670" spans="5:6" x14ac:dyDescent="0.25">
      <c r="E35670" s="103"/>
      <c r="F35670" s="104"/>
    </row>
    <row r="35671" spans="5:6" x14ac:dyDescent="0.25">
      <c r="E35671" s="103"/>
      <c r="F35671" s="104"/>
    </row>
    <row r="35672" spans="5:6" x14ac:dyDescent="0.25">
      <c r="E35672" s="103"/>
      <c r="F35672" s="104"/>
    </row>
    <row r="35673" spans="5:6" x14ac:dyDescent="0.25">
      <c r="E35673" s="103"/>
      <c r="F35673" s="104"/>
    </row>
    <row r="35674" spans="5:6" x14ac:dyDescent="0.25">
      <c r="E35674" s="103"/>
      <c r="F35674" s="104"/>
    </row>
    <row r="35675" spans="5:6" x14ac:dyDescent="0.25">
      <c r="E35675" s="103"/>
      <c r="F35675" s="104"/>
    </row>
    <row r="35676" spans="5:6" x14ac:dyDescent="0.25">
      <c r="E35676" s="103"/>
      <c r="F35676" s="104"/>
    </row>
    <row r="35677" spans="5:6" x14ac:dyDescent="0.25">
      <c r="E35677" s="103"/>
      <c r="F35677" s="104"/>
    </row>
    <row r="35678" spans="5:6" x14ac:dyDescent="0.25">
      <c r="E35678" s="103"/>
      <c r="F35678" s="104"/>
    </row>
    <row r="35679" spans="5:6" x14ac:dyDescent="0.25">
      <c r="E35679" s="103"/>
      <c r="F35679" s="104"/>
    </row>
    <row r="35680" spans="5:6" x14ac:dyDescent="0.25">
      <c r="E35680" s="103"/>
      <c r="F35680" s="104"/>
    </row>
    <row r="35681" spans="5:6" x14ac:dyDescent="0.25">
      <c r="E35681" s="103"/>
      <c r="F35681" s="104"/>
    </row>
    <row r="35682" spans="5:6" x14ac:dyDescent="0.25">
      <c r="E35682" s="103"/>
      <c r="F35682" s="104"/>
    </row>
    <row r="35683" spans="5:6" x14ac:dyDescent="0.25">
      <c r="E35683" s="103"/>
      <c r="F35683" s="104"/>
    </row>
    <row r="35684" spans="5:6" x14ac:dyDescent="0.25">
      <c r="E35684" s="103"/>
      <c r="F35684" s="104"/>
    </row>
    <row r="35685" spans="5:6" x14ac:dyDescent="0.25">
      <c r="E35685" s="103"/>
      <c r="F35685" s="104"/>
    </row>
    <row r="35686" spans="5:6" x14ac:dyDescent="0.25">
      <c r="E35686" s="103"/>
      <c r="F35686" s="104"/>
    </row>
    <row r="35687" spans="5:6" x14ac:dyDescent="0.25">
      <c r="E35687" s="103"/>
      <c r="F35687" s="104"/>
    </row>
    <row r="35688" spans="5:6" x14ac:dyDescent="0.25">
      <c r="E35688" s="103"/>
      <c r="F35688" s="104"/>
    </row>
    <row r="35689" spans="5:6" x14ac:dyDescent="0.25">
      <c r="E35689" s="103"/>
      <c r="F35689" s="104"/>
    </row>
    <row r="35690" spans="5:6" x14ac:dyDescent="0.25">
      <c r="E35690" s="103"/>
      <c r="F35690" s="104"/>
    </row>
    <row r="35691" spans="5:6" x14ac:dyDescent="0.25">
      <c r="E35691" s="103"/>
      <c r="F35691" s="104"/>
    </row>
    <row r="35692" spans="5:6" x14ac:dyDescent="0.25">
      <c r="E35692" s="103"/>
      <c r="F35692" s="104"/>
    </row>
    <row r="35693" spans="5:6" x14ac:dyDescent="0.25">
      <c r="E35693" s="103"/>
      <c r="F35693" s="104"/>
    </row>
    <row r="35694" spans="5:6" x14ac:dyDescent="0.25">
      <c r="E35694" s="103"/>
      <c r="F35694" s="104"/>
    </row>
    <row r="35695" spans="5:6" x14ac:dyDescent="0.25">
      <c r="E35695" s="103"/>
      <c r="F35695" s="104"/>
    </row>
    <row r="35696" spans="5:6" x14ac:dyDescent="0.25">
      <c r="E35696" s="103"/>
      <c r="F35696" s="104"/>
    </row>
    <row r="35697" spans="5:6" x14ac:dyDescent="0.25">
      <c r="E35697" s="103"/>
      <c r="F35697" s="104"/>
    </row>
    <row r="35698" spans="5:6" x14ac:dyDescent="0.25">
      <c r="E35698" s="103"/>
      <c r="F35698" s="104"/>
    </row>
    <row r="35699" spans="5:6" x14ac:dyDescent="0.25">
      <c r="E35699" s="103"/>
      <c r="F35699" s="104"/>
    </row>
    <row r="35700" spans="5:6" x14ac:dyDescent="0.25">
      <c r="E35700" s="103"/>
      <c r="F35700" s="104"/>
    </row>
    <row r="35701" spans="5:6" x14ac:dyDescent="0.25">
      <c r="E35701" s="103"/>
      <c r="F35701" s="104"/>
    </row>
    <row r="35702" spans="5:6" x14ac:dyDescent="0.25">
      <c r="E35702" s="103"/>
      <c r="F35702" s="104"/>
    </row>
    <row r="35703" spans="5:6" x14ac:dyDescent="0.25">
      <c r="E35703" s="103"/>
      <c r="F35703" s="104"/>
    </row>
    <row r="35704" spans="5:6" x14ac:dyDescent="0.25">
      <c r="E35704" s="103"/>
      <c r="F35704" s="104"/>
    </row>
    <row r="35705" spans="5:6" x14ac:dyDescent="0.25">
      <c r="E35705" s="103"/>
      <c r="F35705" s="104"/>
    </row>
    <row r="35706" spans="5:6" x14ac:dyDescent="0.25">
      <c r="E35706" s="103"/>
      <c r="F35706" s="104"/>
    </row>
    <row r="35707" spans="5:6" x14ac:dyDescent="0.25">
      <c r="E35707" s="103"/>
      <c r="F35707" s="104"/>
    </row>
    <row r="35708" spans="5:6" x14ac:dyDescent="0.25">
      <c r="E35708" s="103"/>
      <c r="F35708" s="104"/>
    </row>
    <row r="35709" spans="5:6" x14ac:dyDescent="0.25">
      <c r="E35709" s="103"/>
      <c r="F35709" s="104"/>
    </row>
    <row r="35710" spans="5:6" x14ac:dyDescent="0.25">
      <c r="E35710" s="103"/>
      <c r="F35710" s="104"/>
    </row>
    <row r="35711" spans="5:6" x14ac:dyDescent="0.25">
      <c r="E35711" s="103"/>
      <c r="F35711" s="104"/>
    </row>
    <row r="35712" spans="5:6" x14ac:dyDescent="0.25">
      <c r="E35712" s="103"/>
      <c r="F35712" s="104"/>
    </row>
    <row r="35713" spans="5:6" x14ac:dyDescent="0.25">
      <c r="E35713" s="103"/>
      <c r="F35713" s="104"/>
    </row>
    <row r="35714" spans="5:6" x14ac:dyDescent="0.25">
      <c r="E35714" s="103"/>
      <c r="F35714" s="104"/>
    </row>
    <row r="35715" spans="5:6" x14ac:dyDescent="0.25">
      <c r="E35715" s="103"/>
      <c r="F35715" s="104"/>
    </row>
    <row r="35716" spans="5:6" x14ac:dyDescent="0.25">
      <c r="E35716" s="103"/>
      <c r="F35716" s="104"/>
    </row>
    <row r="35717" spans="5:6" x14ac:dyDescent="0.25">
      <c r="E35717" s="103"/>
      <c r="F35717" s="104"/>
    </row>
    <row r="35718" spans="5:6" x14ac:dyDescent="0.25">
      <c r="E35718" s="103"/>
      <c r="F35718" s="104"/>
    </row>
    <row r="35719" spans="5:6" x14ac:dyDescent="0.25">
      <c r="E35719" s="103"/>
      <c r="F35719" s="104"/>
    </row>
    <row r="35720" spans="5:6" x14ac:dyDescent="0.25">
      <c r="E35720" s="103"/>
      <c r="F35720" s="104"/>
    </row>
    <row r="35721" spans="5:6" x14ac:dyDescent="0.25">
      <c r="E35721" s="103"/>
      <c r="F35721" s="104"/>
    </row>
    <row r="35722" spans="5:6" x14ac:dyDescent="0.25">
      <c r="E35722" s="103"/>
      <c r="F35722" s="104"/>
    </row>
    <row r="35723" spans="5:6" x14ac:dyDescent="0.25">
      <c r="E35723" s="103"/>
      <c r="F35723" s="104"/>
    </row>
    <row r="35724" spans="5:6" x14ac:dyDescent="0.25">
      <c r="E35724" s="103"/>
      <c r="F35724" s="104"/>
    </row>
    <row r="35725" spans="5:6" x14ac:dyDescent="0.25">
      <c r="E35725" s="103"/>
      <c r="F35725" s="104"/>
    </row>
    <row r="35726" spans="5:6" x14ac:dyDescent="0.25">
      <c r="E35726" s="103"/>
      <c r="F35726" s="104"/>
    </row>
    <row r="35727" spans="5:6" x14ac:dyDescent="0.25">
      <c r="E35727" s="103"/>
      <c r="F35727" s="104"/>
    </row>
    <row r="35728" spans="5:6" x14ac:dyDescent="0.25">
      <c r="E35728" s="103"/>
      <c r="F35728" s="104"/>
    </row>
    <row r="35729" spans="5:6" x14ac:dyDescent="0.25">
      <c r="E35729" s="103"/>
      <c r="F35729" s="104"/>
    </row>
    <row r="35730" spans="5:6" x14ac:dyDescent="0.25">
      <c r="E35730" s="103"/>
      <c r="F35730" s="104"/>
    </row>
    <row r="35731" spans="5:6" x14ac:dyDescent="0.25">
      <c r="E35731" s="103"/>
      <c r="F35731" s="104"/>
    </row>
    <row r="35732" spans="5:6" x14ac:dyDescent="0.25">
      <c r="E35732" s="103"/>
      <c r="F35732" s="104"/>
    </row>
    <row r="35733" spans="5:6" x14ac:dyDescent="0.25">
      <c r="E35733" s="103"/>
      <c r="F35733" s="104"/>
    </row>
    <row r="35734" spans="5:6" x14ac:dyDescent="0.25">
      <c r="E35734" s="103"/>
      <c r="F35734" s="104"/>
    </row>
    <row r="35735" spans="5:6" x14ac:dyDescent="0.25">
      <c r="E35735" s="103"/>
      <c r="F35735" s="104"/>
    </row>
    <row r="35736" spans="5:6" x14ac:dyDescent="0.25">
      <c r="E35736" s="103"/>
      <c r="F35736" s="104"/>
    </row>
    <row r="35737" spans="5:6" x14ac:dyDescent="0.25">
      <c r="E35737" s="103"/>
      <c r="F35737" s="104"/>
    </row>
    <row r="35738" spans="5:6" x14ac:dyDescent="0.25">
      <c r="E35738" s="103"/>
      <c r="F35738" s="104"/>
    </row>
    <row r="35739" spans="5:6" x14ac:dyDescent="0.25">
      <c r="E35739" s="103"/>
      <c r="F35739" s="104"/>
    </row>
    <row r="35740" spans="5:6" x14ac:dyDescent="0.25">
      <c r="E35740" s="103"/>
      <c r="F35740" s="104"/>
    </row>
    <row r="35741" spans="5:6" x14ac:dyDescent="0.25">
      <c r="E35741" s="103"/>
      <c r="F35741" s="104"/>
    </row>
    <row r="35742" spans="5:6" x14ac:dyDescent="0.25">
      <c r="E35742" s="103"/>
      <c r="F35742" s="104"/>
    </row>
    <row r="35743" spans="5:6" x14ac:dyDescent="0.25">
      <c r="E35743" s="103"/>
      <c r="F35743" s="104"/>
    </row>
    <row r="35744" spans="5:6" x14ac:dyDescent="0.25">
      <c r="E35744" s="103"/>
      <c r="F35744" s="104"/>
    </row>
    <row r="35745" spans="5:6" x14ac:dyDescent="0.25">
      <c r="E35745" s="103"/>
      <c r="F35745" s="104"/>
    </row>
    <row r="35746" spans="5:6" x14ac:dyDescent="0.25">
      <c r="E35746" s="103"/>
      <c r="F35746" s="104"/>
    </row>
    <row r="35747" spans="5:6" x14ac:dyDescent="0.25">
      <c r="E35747" s="103"/>
      <c r="F35747" s="104"/>
    </row>
    <row r="35748" spans="5:6" x14ac:dyDescent="0.25">
      <c r="E35748" s="103"/>
      <c r="F35748" s="104"/>
    </row>
    <row r="35749" spans="5:6" x14ac:dyDescent="0.25">
      <c r="E35749" s="103"/>
      <c r="F35749" s="104"/>
    </row>
    <row r="35750" spans="5:6" x14ac:dyDescent="0.25">
      <c r="E35750" s="103"/>
      <c r="F35750" s="104"/>
    </row>
    <row r="35751" spans="5:6" x14ac:dyDescent="0.25">
      <c r="E35751" s="103"/>
      <c r="F35751" s="104"/>
    </row>
    <row r="35752" spans="5:6" x14ac:dyDescent="0.25">
      <c r="E35752" s="103"/>
      <c r="F35752" s="104"/>
    </row>
    <row r="35753" spans="5:6" x14ac:dyDescent="0.25">
      <c r="E35753" s="103"/>
      <c r="F35753" s="104"/>
    </row>
    <row r="35754" spans="5:6" x14ac:dyDescent="0.25">
      <c r="E35754" s="103"/>
      <c r="F35754" s="104"/>
    </row>
    <row r="35755" spans="5:6" x14ac:dyDescent="0.25">
      <c r="E35755" s="103"/>
      <c r="F35755" s="104"/>
    </row>
    <row r="35756" spans="5:6" x14ac:dyDescent="0.25">
      <c r="E35756" s="103"/>
      <c r="F35756" s="104"/>
    </row>
    <row r="35757" spans="5:6" x14ac:dyDescent="0.25">
      <c r="E35757" s="103"/>
      <c r="F35757" s="104"/>
    </row>
    <row r="35758" spans="5:6" x14ac:dyDescent="0.25">
      <c r="E35758" s="103"/>
      <c r="F35758" s="104"/>
    </row>
    <row r="35759" spans="5:6" x14ac:dyDescent="0.25">
      <c r="E35759" s="103"/>
      <c r="F35759" s="104"/>
    </row>
    <row r="35760" spans="5:6" x14ac:dyDescent="0.25">
      <c r="E35760" s="103"/>
      <c r="F35760" s="104"/>
    </row>
    <row r="35761" spans="5:6" x14ac:dyDescent="0.25">
      <c r="E35761" s="103"/>
      <c r="F35761" s="104"/>
    </row>
    <row r="35762" spans="5:6" x14ac:dyDescent="0.25">
      <c r="E35762" s="103"/>
      <c r="F35762" s="104"/>
    </row>
    <row r="35763" spans="5:6" x14ac:dyDescent="0.25">
      <c r="E35763" s="103"/>
      <c r="F35763" s="104"/>
    </row>
    <row r="35764" spans="5:6" x14ac:dyDescent="0.25">
      <c r="E35764" s="103"/>
      <c r="F35764" s="104"/>
    </row>
    <row r="35765" spans="5:6" x14ac:dyDescent="0.25">
      <c r="E35765" s="103"/>
      <c r="F35765" s="104"/>
    </row>
    <row r="35766" spans="5:6" x14ac:dyDescent="0.25">
      <c r="E35766" s="103"/>
      <c r="F35766" s="104"/>
    </row>
    <row r="35767" spans="5:6" x14ac:dyDescent="0.25">
      <c r="E35767" s="103"/>
      <c r="F35767" s="104"/>
    </row>
    <row r="35768" spans="5:6" x14ac:dyDescent="0.25">
      <c r="E35768" s="103"/>
      <c r="F35768" s="104"/>
    </row>
    <row r="35769" spans="5:6" x14ac:dyDescent="0.25">
      <c r="E35769" s="103"/>
      <c r="F35769" s="104"/>
    </row>
    <row r="35770" spans="5:6" x14ac:dyDescent="0.25">
      <c r="E35770" s="103"/>
      <c r="F35770" s="104"/>
    </row>
    <row r="35771" spans="5:6" x14ac:dyDescent="0.25">
      <c r="E35771" s="103"/>
      <c r="F35771" s="104"/>
    </row>
    <row r="35772" spans="5:6" x14ac:dyDescent="0.25">
      <c r="E35772" s="103"/>
      <c r="F35772" s="104"/>
    </row>
    <row r="35773" spans="5:6" x14ac:dyDescent="0.25">
      <c r="E35773" s="103"/>
      <c r="F35773" s="104"/>
    </row>
    <row r="35774" spans="5:6" x14ac:dyDescent="0.25">
      <c r="E35774" s="103"/>
      <c r="F35774" s="104"/>
    </row>
    <row r="35775" spans="5:6" x14ac:dyDescent="0.25">
      <c r="E35775" s="103"/>
      <c r="F35775" s="104"/>
    </row>
    <row r="35776" spans="5:6" x14ac:dyDescent="0.25">
      <c r="E35776" s="103"/>
      <c r="F35776" s="104"/>
    </row>
    <row r="35777" spans="5:6" x14ac:dyDescent="0.25">
      <c r="E35777" s="103"/>
      <c r="F35777" s="104"/>
    </row>
    <row r="35778" spans="5:6" x14ac:dyDescent="0.25">
      <c r="E35778" s="103"/>
      <c r="F35778" s="104"/>
    </row>
    <row r="35779" spans="5:6" x14ac:dyDescent="0.25">
      <c r="E35779" s="103"/>
      <c r="F35779" s="104"/>
    </row>
    <row r="35780" spans="5:6" x14ac:dyDescent="0.25">
      <c r="E35780" s="103"/>
      <c r="F35780" s="104"/>
    </row>
    <row r="35781" spans="5:6" x14ac:dyDescent="0.25">
      <c r="E35781" s="103"/>
      <c r="F35781" s="104"/>
    </row>
    <row r="35782" spans="5:6" x14ac:dyDescent="0.25">
      <c r="E35782" s="103"/>
      <c r="F35782" s="104"/>
    </row>
    <row r="35783" spans="5:6" x14ac:dyDescent="0.25">
      <c r="E35783" s="103"/>
      <c r="F35783" s="104"/>
    </row>
    <row r="35784" spans="5:6" x14ac:dyDescent="0.25">
      <c r="E35784" s="103"/>
      <c r="F35784" s="104"/>
    </row>
    <row r="35785" spans="5:6" x14ac:dyDescent="0.25">
      <c r="E35785" s="103"/>
      <c r="F35785" s="104"/>
    </row>
    <row r="35786" spans="5:6" x14ac:dyDescent="0.25">
      <c r="E35786" s="103"/>
      <c r="F35786" s="104"/>
    </row>
    <row r="35787" spans="5:6" x14ac:dyDescent="0.25">
      <c r="E35787" s="103"/>
      <c r="F35787" s="104"/>
    </row>
    <row r="35788" spans="5:6" x14ac:dyDescent="0.25">
      <c r="E35788" s="103"/>
      <c r="F35788" s="104"/>
    </row>
    <row r="35789" spans="5:6" x14ac:dyDescent="0.25">
      <c r="E35789" s="103"/>
      <c r="F35789" s="104"/>
    </row>
    <row r="35790" spans="5:6" x14ac:dyDescent="0.25">
      <c r="E35790" s="103"/>
      <c r="F35790" s="104"/>
    </row>
    <row r="35791" spans="5:6" x14ac:dyDescent="0.25">
      <c r="E35791" s="103"/>
      <c r="F35791" s="104"/>
    </row>
    <row r="35792" spans="5:6" x14ac:dyDescent="0.25">
      <c r="E35792" s="103"/>
      <c r="F35792" s="104"/>
    </row>
    <row r="35793" spans="5:6" x14ac:dyDescent="0.25">
      <c r="E35793" s="103"/>
      <c r="F35793" s="104"/>
    </row>
    <row r="35794" spans="5:6" x14ac:dyDescent="0.25">
      <c r="E35794" s="103"/>
      <c r="F35794" s="104"/>
    </row>
    <row r="35795" spans="5:6" x14ac:dyDescent="0.25">
      <c r="E35795" s="103"/>
      <c r="F35795" s="104"/>
    </row>
    <row r="35796" spans="5:6" x14ac:dyDescent="0.25">
      <c r="E35796" s="103"/>
      <c r="F35796" s="104"/>
    </row>
    <row r="35797" spans="5:6" x14ac:dyDescent="0.25">
      <c r="E35797" s="103"/>
      <c r="F35797" s="104"/>
    </row>
    <row r="35798" spans="5:6" x14ac:dyDescent="0.25">
      <c r="E35798" s="103"/>
      <c r="F35798" s="104"/>
    </row>
    <row r="35799" spans="5:6" x14ac:dyDescent="0.25">
      <c r="E35799" s="103"/>
      <c r="F35799" s="104"/>
    </row>
    <row r="35800" spans="5:6" x14ac:dyDescent="0.25">
      <c r="E35800" s="103"/>
      <c r="F35800" s="104"/>
    </row>
    <row r="35801" spans="5:6" x14ac:dyDescent="0.25">
      <c r="E35801" s="103"/>
      <c r="F35801" s="104"/>
    </row>
    <row r="35802" spans="5:6" x14ac:dyDescent="0.25">
      <c r="E35802" s="103"/>
      <c r="F35802" s="104"/>
    </row>
    <row r="35803" spans="5:6" x14ac:dyDescent="0.25">
      <c r="E35803" s="103"/>
      <c r="F35803" s="104"/>
    </row>
    <row r="35804" spans="5:6" x14ac:dyDescent="0.25">
      <c r="E35804" s="103"/>
      <c r="F35804" s="104"/>
    </row>
    <row r="35805" spans="5:6" x14ac:dyDescent="0.25">
      <c r="E35805" s="103"/>
      <c r="F35805" s="104"/>
    </row>
    <row r="35806" spans="5:6" x14ac:dyDescent="0.25">
      <c r="E35806" s="103"/>
      <c r="F35806" s="104"/>
    </row>
    <row r="35807" spans="5:6" x14ac:dyDescent="0.25">
      <c r="E35807" s="103"/>
      <c r="F35807" s="104"/>
    </row>
    <row r="35808" spans="5:6" x14ac:dyDescent="0.25">
      <c r="E35808" s="103"/>
      <c r="F35808" s="104"/>
    </row>
    <row r="35809" spans="5:6" x14ac:dyDescent="0.25">
      <c r="E35809" s="103"/>
      <c r="F35809" s="104"/>
    </row>
    <row r="35810" spans="5:6" x14ac:dyDescent="0.25">
      <c r="E35810" s="103"/>
      <c r="F35810" s="104"/>
    </row>
    <row r="35811" spans="5:6" x14ac:dyDescent="0.25">
      <c r="E35811" s="103"/>
      <c r="F35811" s="104"/>
    </row>
    <row r="35812" spans="5:6" x14ac:dyDescent="0.25">
      <c r="E35812" s="103"/>
      <c r="F35812" s="104"/>
    </row>
    <row r="35813" spans="5:6" x14ac:dyDescent="0.25">
      <c r="E35813" s="103"/>
      <c r="F35813" s="104"/>
    </row>
    <row r="35814" spans="5:6" x14ac:dyDescent="0.25">
      <c r="E35814" s="103"/>
      <c r="F35814" s="104"/>
    </row>
    <row r="35815" spans="5:6" x14ac:dyDescent="0.25">
      <c r="E35815" s="103"/>
      <c r="F35815" s="104"/>
    </row>
    <row r="35816" spans="5:6" x14ac:dyDescent="0.25">
      <c r="E35816" s="103"/>
      <c r="F35816" s="104"/>
    </row>
    <row r="35817" spans="5:6" x14ac:dyDescent="0.25">
      <c r="E35817" s="103"/>
      <c r="F35817" s="104"/>
    </row>
    <row r="35818" spans="5:6" x14ac:dyDescent="0.25">
      <c r="E35818" s="103"/>
      <c r="F35818" s="104"/>
    </row>
    <row r="35819" spans="5:6" x14ac:dyDescent="0.25">
      <c r="E35819" s="103"/>
      <c r="F35819" s="104"/>
    </row>
    <row r="35820" spans="5:6" x14ac:dyDescent="0.25">
      <c r="E35820" s="103"/>
      <c r="F35820" s="104"/>
    </row>
    <row r="35821" spans="5:6" x14ac:dyDescent="0.25">
      <c r="E35821" s="103"/>
      <c r="F35821" s="104"/>
    </row>
    <row r="35822" spans="5:6" x14ac:dyDescent="0.25">
      <c r="E35822" s="103"/>
      <c r="F35822" s="104"/>
    </row>
    <row r="35823" spans="5:6" x14ac:dyDescent="0.25">
      <c r="E35823" s="103"/>
      <c r="F35823" s="104"/>
    </row>
    <row r="35824" spans="5:6" x14ac:dyDescent="0.25">
      <c r="E35824" s="103"/>
      <c r="F35824" s="104"/>
    </row>
    <row r="35825" spans="5:6" x14ac:dyDescent="0.25">
      <c r="E35825" s="103"/>
      <c r="F35825" s="104"/>
    </row>
    <row r="35826" spans="5:6" x14ac:dyDescent="0.25">
      <c r="E35826" s="103"/>
      <c r="F35826" s="104"/>
    </row>
    <row r="35827" spans="5:6" x14ac:dyDescent="0.25">
      <c r="E35827" s="103"/>
      <c r="F35827" s="104"/>
    </row>
    <row r="35828" spans="5:6" x14ac:dyDescent="0.25">
      <c r="E35828" s="103"/>
      <c r="F35828" s="104"/>
    </row>
    <row r="35829" spans="5:6" x14ac:dyDescent="0.25">
      <c r="E35829" s="103"/>
      <c r="F35829" s="104"/>
    </row>
    <row r="35830" spans="5:6" x14ac:dyDescent="0.25">
      <c r="E35830" s="103"/>
      <c r="F35830" s="104"/>
    </row>
    <row r="35831" spans="5:6" x14ac:dyDescent="0.25">
      <c r="E35831" s="103"/>
      <c r="F35831" s="104"/>
    </row>
    <row r="35832" spans="5:6" x14ac:dyDescent="0.25">
      <c r="E35832" s="103"/>
      <c r="F35832" s="104"/>
    </row>
    <row r="35833" spans="5:6" x14ac:dyDescent="0.25">
      <c r="E35833" s="103"/>
      <c r="F35833" s="104"/>
    </row>
    <row r="35834" spans="5:6" x14ac:dyDescent="0.25">
      <c r="E35834" s="103"/>
      <c r="F35834" s="104"/>
    </row>
    <row r="35835" spans="5:6" x14ac:dyDescent="0.25">
      <c r="E35835" s="103"/>
      <c r="F35835" s="104"/>
    </row>
    <row r="35836" spans="5:6" x14ac:dyDescent="0.25">
      <c r="E35836" s="103"/>
      <c r="F35836" s="104"/>
    </row>
    <row r="35837" spans="5:6" x14ac:dyDescent="0.25">
      <c r="E35837" s="103"/>
      <c r="F35837" s="104"/>
    </row>
    <row r="35838" spans="5:6" x14ac:dyDescent="0.25">
      <c r="E35838" s="103"/>
      <c r="F35838" s="104"/>
    </row>
    <row r="35839" spans="5:6" x14ac:dyDescent="0.25">
      <c r="E35839" s="103"/>
      <c r="F35839" s="104"/>
    </row>
    <row r="35840" spans="5:6" x14ac:dyDescent="0.25">
      <c r="E35840" s="103"/>
      <c r="F35840" s="104"/>
    </row>
    <row r="35841" spans="5:6" x14ac:dyDescent="0.25">
      <c r="E35841" s="103"/>
      <c r="F35841" s="104"/>
    </row>
    <row r="35842" spans="5:6" x14ac:dyDescent="0.25">
      <c r="E35842" s="103"/>
      <c r="F35842" s="104"/>
    </row>
    <row r="35843" spans="5:6" x14ac:dyDescent="0.25">
      <c r="E35843" s="103"/>
      <c r="F35843" s="104"/>
    </row>
    <row r="35844" spans="5:6" x14ac:dyDescent="0.25">
      <c r="E35844" s="103"/>
      <c r="F35844" s="104"/>
    </row>
    <row r="35845" spans="5:6" x14ac:dyDescent="0.25">
      <c r="E35845" s="103"/>
      <c r="F35845" s="104"/>
    </row>
    <row r="35846" spans="5:6" x14ac:dyDescent="0.25">
      <c r="E35846" s="103"/>
      <c r="F35846" s="104"/>
    </row>
    <row r="35847" spans="5:6" x14ac:dyDescent="0.25">
      <c r="E35847" s="103"/>
      <c r="F35847" s="104"/>
    </row>
    <row r="35848" spans="5:6" x14ac:dyDescent="0.25">
      <c r="E35848" s="103"/>
      <c r="F35848" s="104"/>
    </row>
    <row r="35849" spans="5:6" x14ac:dyDescent="0.25">
      <c r="E35849" s="103"/>
      <c r="F35849" s="104"/>
    </row>
    <row r="35850" spans="5:6" x14ac:dyDescent="0.25">
      <c r="E35850" s="103"/>
      <c r="F35850" s="104"/>
    </row>
    <row r="35851" spans="5:6" x14ac:dyDescent="0.25">
      <c r="E35851" s="103"/>
      <c r="F35851" s="104"/>
    </row>
    <row r="35852" spans="5:6" x14ac:dyDescent="0.25">
      <c r="E35852" s="103"/>
      <c r="F35852" s="104"/>
    </row>
    <row r="35853" spans="5:6" x14ac:dyDescent="0.25">
      <c r="E35853" s="103"/>
      <c r="F35853" s="104"/>
    </row>
    <row r="35854" spans="5:6" x14ac:dyDescent="0.25">
      <c r="E35854" s="103"/>
      <c r="F35854" s="104"/>
    </row>
    <row r="35855" spans="5:6" x14ac:dyDescent="0.25">
      <c r="E35855" s="103"/>
      <c r="F35855" s="104"/>
    </row>
    <row r="35856" spans="5:6" x14ac:dyDescent="0.25">
      <c r="E35856" s="103"/>
      <c r="F35856" s="104"/>
    </row>
    <row r="35857" spans="5:6" x14ac:dyDescent="0.25">
      <c r="E35857" s="103"/>
      <c r="F35857" s="104"/>
    </row>
    <row r="35858" spans="5:6" x14ac:dyDescent="0.25">
      <c r="E35858" s="103"/>
      <c r="F35858" s="104"/>
    </row>
    <row r="35859" spans="5:6" x14ac:dyDescent="0.25">
      <c r="E35859" s="103"/>
      <c r="F35859" s="104"/>
    </row>
    <row r="35860" spans="5:6" x14ac:dyDescent="0.25">
      <c r="E35860" s="103"/>
      <c r="F35860" s="104"/>
    </row>
    <row r="35861" spans="5:6" x14ac:dyDescent="0.25">
      <c r="E35861" s="103"/>
      <c r="F35861" s="104"/>
    </row>
    <row r="35862" spans="5:6" x14ac:dyDescent="0.25">
      <c r="E35862" s="103"/>
      <c r="F35862" s="104"/>
    </row>
    <row r="35863" spans="5:6" x14ac:dyDescent="0.25">
      <c r="E35863" s="103"/>
      <c r="F35863" s="104"/>
    </row>
    <row r="35864" spans="5:6" x14ac:dyDescent="0.25">
      <c r="E35864" s="103"/>
      <c r="F35864" s="104"/>
    </row>
    <row r="35865" spans="5:6" x14ac:dyDescent="0.25">
      <c r="E35865" s="103"/>
      <c r="F35865" s="104"/>
    </row>
    <row r="35866" spans="5:6" x14ac:dyDescent="0.25">
      <c r="E35866" s="103"/>
      <c r="F35866" s="104"/>
    </row>
    <row r="35867" spans="5:6" x14ac:dyDescent="0.25">
      <c r="E35867" s="103"/>
      <c r="F35867" s="104"/>
    </row>
    <row r="35868" spans="5:6" x14ac:dyDescent="0.25">
      <c r="E35868" s="103"/>
      <c r="F35868" s="104"/>
    </row>
    <row r="35869" spans="5:6" x14ac:dyDescent="0.25">
      <c r="E35869" s="103"/>
      <c r="F35869" s="104"/>
    </row>
    <row r="35870" spans="5:6" x14ac:dyDescent="0.25">
      <c r="E35870" s="103"/>
      <c r="F35870" s="104"/>
    </row>
    <row r="35871" spans="5:6" x14ac:dyDescent="0.25">
      <c r="E35871" s="103"/>
      <c r="F35871" s="104"/>
    </row>
    <row r="35872" spans="5:6" x14ac:dyDescent="0.25">
      <c r="E35872" s="103"/>
      <c r="F35872" s="104"/>
    </row>
    <row r="35873" spans="5:6" x14ac:dyDescent="0.25">
      <c r="E35873" s="103"/>
      <c r="F35873" s="104"/>
    </row>
    <row r="35874" spans="5:6" x14ac:dyDescent="0.25">
      <c r="E35874" s="103"/>
      <c r="F35874" s="104"/>
    </row>
    <row r="35875" spans="5:6" x14ac:dyDescent="0.25">
      <c r="E35875" s="103"/>
      <c r="F35875" s="104"/>
    </row>
    <row r="35876" spans="5:6" x14ac:dyDescent="0.25">
      <c r="E35876" s="103"/>
      <c r="F35876" s="104"/>
    </row>
    <row r="35877" spans="5:6" x14ac:dyDescent="0.25">
      <c r="E35877" s="103"/>
      <c r="F35877" s="104"/>
    </row>
    <row r="35878" spans="5:6" x14ac:dyDescent="0.25">
      <c r="E35878" s="103"/>
      <c r="F35878" s="104"/>
    </row>
    <row r="35879" spans="5:6" x14ac:dyDescent="0.25">
      <c r="E35879" s="103"/>
      <c r="F35879" s="104"/>
    </row>
    <row r="35880" spans="5:6" x14ac:dyDescent="0.25">
      <c r="E35880" s="103"/>
      <c r="F35880" s="104"/>
    </row>
    <row r="35881" spans="5:6" x14ac:dyDescent="0.25">
      <c r="E35881" s="103"/>
      <c r="F35881" s="104"/>
    </row>
    <row r="35882" spans="5:6" x14ac:dyDescent="0.25">
      <c r="E35882" s="103"/>
      <c r="F35882" s="104"/>
    </row>
    <row r="35883" spans="5:6" x14ac:dyDescent="0.25">
      <c r="E35883" s="103"/>
      <c r="F35883" s="104"/>
    </row>
    <row r="35884" spans="5:6" x14ac:dyDescent="0.25">
      <c r="E35884" s="103"/>
      <c r="F35884" s="104"/>
    </row>
    <row r="35885" spans="5:6" x14ac:dyDescent="0.25">
      <c r="E35885" s="103"/>
      <c r="F35885" s="104"/>
    </row>
    <row r="35886" spans="5:6" x14ac:dyDescent="0.25">
      <c r="E35886" s="103"/>
      <c r="F35886" s="104"/>
    </row>
    <row r="35887" spans="5:6" x14ac:dyDescent="0.25">
      <c r="E35887" s="103"/>
      <c r="F35887" s="104"/>
    </row>
    <row r="35888" spans="5:6" x14ac:dyDescent="0.25">
      <c r="E35888" s="103"/>
      <c r="F35888" s="104"/>
    </row>
    <row r="35889" spans="5:6" x14ac:dyDescent="0.25">
      <c r="E35889" s="103"/>
      <c r="F35889" s="104"/>
    </row>
    <row r="35890" spans="5:6" x14ac:dyDescent="0.25">
      <c r="E35890" s="103"/>
      <c r="F35890" s="104"/>
    </row>
    <row r="35891" spans="5:6" x14ac:dyDescent="0.25">
      <c r="E35891" s="103"/>
      <c r="F35891" s="104"/>
    </row>
    <row r="35892" spans="5:6" x14ac:dyDescent="0.25">
      <c r="E35892" s="103"/>
      <c r="F35892" s="104"/>
    </row>
    <row r="35893" spans="5:6" x14ac:dyDescent="0.25">
      <c r="E35893" s="103"/>
      <c r="F35893" s="104"/>
    </row>
    <row r="35894" spans="5:6" x14ac:dyDescent="0.25">
      <c r="E35894" s="103"/>
      <c r="F35894" s="104"/>
    </row>
    <row r="35895" spans="5:6" x14ac:dyDescent="0.25">
      <c r="E35895" s="103"/>
      <c r="F35895" s="104"/>
    </row>
    <row r="35896" spans="5:6" x14ac:dyDescent="0.25">
      <c r="E35896" s="103"/>
      <c r="F35896" s="104"/>
    </row>
    <row r="35897" spans="5:6" x14ac:dyDescent="0.25">
      <c r="E35897" s="103"/>
      <c r="F35897" s="104"/>
    </row>
    <row r="35898" spans="5:6" x14ac:dyDescent="0.25">
      <c r="E35898" s="103"/>
      <c r="F35898" s="104"/>
    </row>
    <row r="35899" spans="5:6" x14ac:dyDescent="0.25">
      <c r="E35899" s="103"/>
      <c r="F35899" s="104"/>
    </row>
    <row r="35900" spans="5:6" x14ac:dyDescent="0.25">
      <c r="E35900" s="103"/>
      <c r="F35900" s="104"/>
    </row>
    <row r="35901" spans="5:6" x14ac:dyDescent="0.25">
      <c r="E35901" s="103"/>
      <c r="F35901" s="104"/>
    </row>
    <row r="35902" spans="5:6" x14ac:dyDescent="0.25">
      <c r="E35902" s="103"/>
      <c r="F35902" s="104"/>
    </row>
    <row r="35903" spans="5:6" x14ac:dyDescent="0.25">
      <c r="E35903" s="103"/>
      <c r="F35903" s="104"/>
    </row>
    <row r="35904" spans="5:6" x14ac:dyDescent="0.25">
      <c r="E35904" s="103"/>
      <c r="F35904" s="104"/>
    </row>
    <row r="35905" spans="5:6" x14ac:dyDescent="0.25">
      <c r="E35905" s="103"/>
      <c r="F35905" s="104"/>
    </row>
    <row r="35906" spans="5:6" x14ac:dyDescent="0.25">
      <c r="E35906" s="103"/>
      <c r="F35906" s="104"/>
    </row>
    <row r="35907" spans="5:6" x14ac:dyDescent="0.25">
      <c r="E35907" s="103"/>
      <c r="F35907" s="104"/>
    </row>
    <row r="35908" spans="5:6" x14ac:dyDescent="0.25">
      <c r="E35908" s="103"/>
      <c r="F35908" s="104"/>
    </row>
    <row r="35909" spans="5:6" x14ac:dyDescent="0.25">
      <c r="E35909" s="103"/>
      <c r="F35909" s="104"/>
    </row>
    <row r="35910" spans="5:6" x14ac:dyDescent="0.25">
      <c r="E35910" s="103"/>
      <c r="F35910" s="104"/>
    </row>
    <row r="35911" spans="5:6" x14ac:dyDescent="0.25">
      <c r="E35911" s="103"/>
      <c r="F35911" s="104"/>
    </row>
    <row r="35912" spans="5:6" x14ac:dyDescent="0.25">
      <c r="E35912" s="103"/>
      <c r="F35912" s="104"/>
    </row>
    <row r="35913" spans="5:6" x14ac:dyDescent="0.25">
      <c r="E35913" s="103"/>
      <c r="F35913" s="104"/>
    </row>
    <row r="35914" spans="5:6" x14ac:dyDescent="0.25">
      <c r="E35914" s="103"/>
      <c r="F35914" s="104"/>
    </row>
    <row r="35915" spans="5:6" x14ac:dyDescent="0.25">
      <c r="E35915" s="103"/>
      <c r="F35915" s="104"/>
    </row>
    <row r="35916" spans="5:6" x14ac:dyDescent="0.25">
      <c r="E35916" s="103"/>
      <c r="F35916" s="104"/>
    </row>
    <row r="35917" spans="5:6" x14ac:dyDescent="0.25">
      <c r="E35917" s="103"/>
      <c r="F35917" s="104"/>
    </row>
    <row r="35918" spans="5:6" x14ac:dyDescent="0.25">
      <c r="E35918" s="103"/>
      <c r="F35918" s="104"/>
    </row>
    <row r="35919" spans="5:6" x14ac:dyDescent="0.25">
      <c r="E35919" s="103"/>
      <c r="F35919" s="104"/>
    </row>
    <row r="35920" spans="5:6" x14ac:dyDescent="0.25">
      <c r="E35920" s="103"/>
      <c r="F35920" s="104"/>
    </row>
    <row r="35921" spans="5:6" x14ac:dyDescent="0.25">
      <c r="E35921" s="103"/>
      <c r="F35921" s="104"/>
    </row>
    <row r="35922" spans="5:6" x14ac:dyDescent="0.25">
      <c r="E35922" s="103"/>
      <c r="F35922" s="104"/>
    </row>
    <row r="35923" spans="5:6" x14ac:dyDescent="0.25">
      <c r="E35923" s="103"/>
      <c r="F35923" s="104"/>
    </row>
    <row r="35924" spans="5:6" x14ac:dyDescent="0.25">
      <c r="E35924" s="103"/>
      <c r="F35924" s="104"/>
    </row>
    <row r="35925" spans="5:6" x14ac:dyDescent="0.25">
      <c r="E35925" s="103"/>
      <c r="F35925" s="104"/>
    </row>
    <row r="35926" spans="5:6" x14ac:dyDescent="0.25">
      <c r="E35926" s="103"/>
      <c r="F35926" s="104"/>
    </row>
    <row r="35927" spans="5:6" x14ac:dyDescent="0.25">
      <c r="E35927" s="103"/>
      <c r="F35927" s="104"/>
    </row>
    <row r="35928" spans="5:6" x14ac:dyDescent="0.25">
      <c r="E35928" s="103"/>
      <c r="F35928" s="104"/>
    </row>
    <row r="35929" spans="5:6" x14ac:dyDescent="0.25">
      <c r="E35929" s="103"/>
      <c r="F35929" s="104"/>
    </row>
    <row r="35930" spans="5:6" x14ac:dyDescent="0.25">
      <c r="E35930" s="103"/>
      <c r="F35930" s="104"/>
    </row>
    <row r="35931" spans="5:6" x14ac:dyDescent="0.25">
      <c r="E35931" s="103"/>
      <c r="F35931" s="104"/>
    </row>
    <row r="35932" spans="5:6" x14ac:dyDescent="0.25">
      <c r="E35932" s="103"/>
      <c r="F35932" s="104"/>
    </row>
    <row r="35933" spans="5:6" x14ac:dyDescent="0.25">
      <c r="E35933" s="103"/>
      <c r="F35933" s="104"/>
    </row>
    <row r="35934" spans="5:6" x14ac:dyDescent="0.25">
      <c r="E35934" s="103"/>
      <c r="F35934" s="104"/>
    </row>
    <row r="35935" spans="5:6" x14ac:dyDescent="0.25">
      <c r="E35935" s="103"/>
      <c r="F35935" s="104"/>
    </row>
    <row r="35936" spans="5:6" x14ac:dyDescent="0.25">
      <c r="E35936" s="103"/>
      <c r="F35936" s="104"/>
    </row>
    <row r="35937" spans="5:6" x14ac:dyDescent="0.25">
      <c r="E35937" s="103"/>
      <c r="F35937" s="104"/>
    </row>
    <row r="35938" spans="5:6" x14ac:dyDescent="0.25">
      <c r="E35938" s="103"/>
      <c r="F35938" s="104"/>
    </row>
    <row r="35939" spans="5:6" x14ac:dyDescent="0.25">
      <c r="E35939" s="103"/>
      <c r="F35939" s="104"/>
    </row>
    <row r="35940" spans="5:6" x14ac:dyDescent="0.25">
      <c r="E35940" s="103"/>
      <c r="F35940" s="104"/>
    </row>
    <row r="35941" spans="5:6" x14ac:dyDescent="0.25">
      <c r="E35941" s="103"/>
      <c r="F35941" s="104"/>
    </row>
    <row r="35942" spans="5:6" x14ac:dyDescent="0.25">
      <c r="E35942" s="103"/>
      <c r="F35942" s="104"/>
    </row>
    <row r="35943" spans="5:6" x14ac:dyDescent="0.25">
      <c r="E35943" s="103"/>
      <c r="F35943" s="104"/>
    </row>
    <row r="35944" spans="5:6" x14ac:dyDescent="0.25">
      <c r="E35944" s="103"/>
      <c r="F35944" s="104"/>
    </row>
    <row r="35945" spans="5:6" x14ac:dyDescent="0.25">
      <c r="E35945" s="103"/>
      <c r="F35945" s="104"/>
    </row>
    <row r="35946" spans="5:6" x14ac:dyDescent="0.25">
      <c r="E35946" s="103"/>
      <c r="F35946" s="104"/>
    </row>
    <row r="35947" spans="5:6" x14ac:dyDescent="0.25">
      <c r="E35947" s="103"/>
      <c r="F35947" s="104"/>
    </row>
    <row r="35948" spans="5:6" x14ac:dyDescent="0.25">
      <c r="E35948" s="103"/>
      <c r="F35948" s="104"/>
    </row>
    <row r="35949" spans="5:6" x14ac:dyDescent="0.25">
      <c r="E35949" s="103"/>
      <c r="F35949" s="104"/>
    </row>
    <row r="35950" spans="5:6" x14ac:dyDescent="0.25">
      <c r="E35950" s="103"/>
      <c r="F35950" s="104"/>
    </row>
    <row r="35951" spans="5:6" x14ac:dyDescent="0.25">
      <c r="E35951" s="103"/>
      <c r="F35951" s="104"/>
    </row>
    <row r="35952" spans="5:6" x14ac:dyDescent="0.25">
      <c r="E35952" s="103"/>
      <c r="F35952" s="104"/>
    </row>
    <row r="35953" spans="5:6" x14ac:dyDescent="0.25">
      <c r="E35953" s="103"/>
      <c r="F35953" s="104"/>
    </row>
    <row r="35954" spans="5:6" x14ac:dyDescent="0.25">
      <c r="E35954" s="103"/>
      <c r="F35954" s="104"/>
    </row>
    <row r="35955" spans="5:6" x14ac:dyDescent="0.25">
      <c r="E35955" s="103"/>
      <c r="F35955" s="104"/>
    </row>
    <row r="35956" spans="5:6" x14ac:dyDescent="0.25">
      <c r="E35956" s="103"/>
      <c r="F35956" s="104"/>
    </row>
    <row r="35957" spans="5:6" x14ac:dyDescent="0.25">
      <c r="E35957" s="103"/>
      <c r="F35957" s="104"/>
    </row>
    <row r="35958" spans="5:6" x14ac:dyDescent="0.25">
      <c r="E35958" s="103"/>
      <c r="F35958" s="104"/>
    </row>
    <row r="35959" spans="5:6" x14ac:dyDescent="0.25">
      <c r="E35959" s="103"/>
      <c r="F35959" s="104"/>
    </row>
    <row r="35960" spans="5:6" x14ac:dyDescent="0.25">
      <c r="E35960" s="103"/>
      <c r="F35960" s="104"/>
    </row>
    <row r="35961" spans="5:6" x14ac:dyDescent="0.25">
      <c r="E35961" s="103"/>
      <c r="F35961" s="104"/>
    </row>
    <row r="35962" spans="5:6" x14ac:dyDescent="0.25">
      <c r="E35962" s="103"/>
      <c r="F35962" s="104"/>
    </row>
    <row r="35963" spans="5:6" x14ac:dyDescent="0.25">
      <c r="E35963" s="103"/>
      <c r="F35963" s="104"/>
    </row>
    <row r="35964" spans="5:6" x14ac:dyDescent="0.25">
      <c r="E35964" s="103"/>
      <c r="F35964" s="104"/>
    </row>
    <row r="35965" spans="5:6" x14ac:dyDescent="0.25">
      <c r="E35965" s="103"/>
      <c r="F35965" s="104"/>
    </row>
    <row r="35966" spans="5:6" x14ac:dyDescent="0.25">
      <c r="E35966" s="103"/>
      <c r="F35966" s="104"/>
    </row>
    <row r="35967" spans="5:6" x14ac:dyDescent="0.25">
      <c r="E35967" s="103"/>
      <c r="F35967" s="104"/>
    </row>
    <row r="35968" spans="5:6" x14ac:dyDescent="0.25">
      <c r="E35968" s="103"/>
      <c r="F35968" s="104"/>
    </row>
    <row r="35969" spans="5:6" x14ac:dyDescent="0.25">
      <c r="E35969" s="103"/>
      <c r="F35969" s="104"/>
    </row>
    <row r="35970" spans="5:6" x14ac:dyDescent="0.25">
      <c r="E35970" s="103"/>
      <c r="F35970" s="104"/>
    </row>
    <row r="35971" spans="5:6" x14ac:dyDescent="0.25">
      <c r="E35971" s="103"/>
      <c r="F35971" s="104"/>
    </row>
    <row r="35972" spans="5:6" x14ac:dyDescent="0.25">
      <c r="E35972" s="103"/>
      <c r="F35972" s="104"/>
    </row>
    <row r="35973" spans="5:6" x14ac:dyDescent="0.25">
      <c r="E35973" s="103"/>
      <c r="F35973" s="104"/>
    </row>
    <row r="35974" spans="5:6" x14ac:dyDescent="0.25">
      <c r="E35974" s="103"/>
      <c r="F35974" s="104"/>
    </row>
    <row r="35975" spans="5:6" x14ac:dyDescent="0.25">
      <c r="E35975" s="103"/>
      <c r="F35975" s="104"/>
    </row>
    <row r="35976" spans="5:6" x14ac:dyDescent="0.25">
      <c r="E35976" s="103"/>
      <c r="F35976" s="104"/>
    </row>
    <row r="35977" spans="5:6" x14ac:dyDescent="0.25">
      <c r="E35977" s="103"/>
      <c r="F35977" s="104"/>
    </row>
    <row r="35978" spans="5:6" x14ac:dyDescent="0.25">
      <c r="E35978" s="103"/>
      <c r="F35978" s="104"/>
    </row>
    <row r="35979" spans="5:6" x14ac:dyDescent="0.25">
      <c r="E35979" s="103"/>
      <c r="F35979" s="104"/>
    </row>
    <row r="35980" spans="5:6" x14ac:dyDescent="0.25">
      <c r="E35980" s="103"/>
      <c r="F35980" s="104"/>
    </row>
    <row r="35981" spans="5:6" x14ac:dyDescent="0.25">
      <c r="E35981" s="103"/>
      <c r="F35981" s="104"/>
    </row>
    <row r="35982" spans="5:6" x14ac:dyDescent="0.25">
      <c r="E35982" s="103"/>
      <c r="F35982" s="104"/>
    </row>
    <row r="35983" spans="5:6" x14ac:dyDescent="0.25">
      <c r="E35983" s="103"/>
      <c r="F35983" s="104"/>
    </row>
    <row r="35984" spans="5:6" x14ac:dyDescent="0.25">
      <c r="E35984" s="103"/>
      <c r="F35984" s="104"/>
    </row>
    <row r="35985" spans="5:6" x14ac:dyDescent="0.25">
      <c r="E35985" s="103"/>
      <c r="F35985" s="104"/>
    </row>
    <row r="35986" spans="5:6" x14ac:dyDescent="0.25">
      <c r="E35986" s="103"/>
      <c r="F35986" s="104"/>
    </row>
    <row r="35987" spans="5:6" x14ac:dyDescent="0.25">
      <c r="E35987" s="103"/>
      <c r="F35987" s="104"/>
    </row>
    <row r="35988" spans="5:6" x14ac:dyDescent="0.25">
      <c r="E35988" s="103"/>
      <c r="F35988" s="104"/>
    </row>
    <row r="35989" spans="5:6" x14ac:dyDescent="0.25">
      <c r="E35989" s="103"/>
      <c r="F35989" s="104"/>
    </row>
    <row r="35990" spans="5:6" x14ac:dyDescent="0.25">
      <c r="E35990" s="103"/>
      <c r="F35990" s="104"/>
    </row>
    <row r="35991" spans="5:6" x14ac:dyDescent="0.25">
      <c r="E35991" s="103"/>
      <c r="F35991" s="104"/>
    </row>
    <row r="35992" spans="5:6" x14ac:dyDescent="0.25">
      <c r="E35992" s="103"/>
      <c r="F35992" s="104"/>
    </row>
    <row r="35993" spans="5:6" x14ac:dyDescent="0.25">
      <c r="E35993" s="103"/>
      <c r="F35993" s="104"/>
    </row>
    <row r="35994" spans="5:6" x14ac:dyDescent="0.25">
      <c r="E35994" s="103"/>
      <c r="F35994" s="104"/>
    </row>
    <row r="35995" spans="5:6" x14ac:dyDescent="0.25">
      <c r="E35995" s="103"/>
      <c r="F35995" s="104"/>
    </row>
    <row r="35996" spans="5:6" x14ac:dyDescent="0.25">
      <c r="E35996" s="103"/>
      <c r="F35996" s="104"/>
    </row>
    <row r="35997" spans="5:6" x14ac:dyDescent="0.25">
      <c r="E35997" s="103"/>
      <c r="F35997" s="104"/>
    </row>
    <row r="35998" spans="5:6" x14ac:dyDescent="0.25">
      <c r="E35998" s="103"/>
      <c r="F35998" s="104"/>
    </row>
    <row r="35999" spans="5:6" x14ac:dyDescent="0.25">
      <c r="E35999" s="103"/>
      <c r="F35999" s="104"/>
    </row>
    <row r="36000" spans="5:6" x14ac:dyDescent="0.25">
      <c r="E36000" s="103"/>
      <c r="F36000" s="104"/>
    </row>
    <row r="36001" spans="5:6" x14ac:dyDescent="0.25">
      <c r="E36001" s="103"/>
      <c r="F36001" s="104"/>
    </row>
    <row r="36002" spans="5:6" x14ac:dyDescent="0.25">
      <c r="E36002" s="103"/>
      <c r="F36002" s="104"/>
    </row>
    <row r="36003" spans="5:6" x14ac:dyDescent="0.25">
      <c r="E36003" s="103"/>
      <c r="F36003" s="104"/>
    </row>
    <row r="36004" spans="5:6" x14ac:dyDescent="0.25">
      <c r="E36004" s="103"/>
      <c r="F36004" s="104"/>
    </row>
    <row r="36005" spans="5:6" x14ac:dyDescent="0.25">
      <c r="E36005" s="103"/>
      <c r="F36005" s="104"/>
    </row>
    <row r="36006" spans="5:6" x14ac:dyDescent="0.25">
      <c r="E36006" s="103"/>
      <c r="F36006" s="104"/>
    </row>
    <row r="36007" spans="5:6" x14ac:dyDescent="0.25">
      <c r="E36007" s="103"/>
      <c r="F36007" s="104"/>
    </row>
    <row r="36008" spans="5:6" x14ac:dyDescent="0.25">
      <c r="E36008" s="103"/>
      <c r="F36008" s="104"/>
    </row>
    <row r="36009" spans="5:6" x14ac:dyDescent="0.25">
      <c r="E36009" s="103"/>
      <c r="F36009" s="104"/>
    </row>
    <row r="36010" spans="5:6" x14ac:dyDescent="0.25">
      <c r="E36010" s="103"/>
      <c r="F36010" s="104"/>
    </row>
    <row r="36011" spans="5:6" x14ac:dyDescent="0.25">
      <c r="E36011" s="103"/>
      <c r="F36011" s="104"/>
    </row>
    <row r="36012" spans="5:6" x14ac:dyDescent="0.25">
      <c r="E36012" s="103"/>
      <c r="F36012" s="104"/>
    </row>
    <row r="36013" spans="5:6" x14ac:dyDescent="0.25">
      <c r="E36013" s="103"/>
      <c r="F36013" s="104"/>
    </row>
    <row r="36014" spans="5:6" x14ac:dyDescent="0.25">
      <c r="E36014" s="103"/>
      <c r="F36014" s="104"/>
    </row>
    <row r="36015" spans="5:6" x14ac:dyDescent="0.25">
      <c r="E36015" s="103"/>
      <c r="F36015" s="104"/>
    </row>
    <row r="36016" spans="5:6" x14ac:dyDescent="0.25">
      <c r="E36016" s="103"/>
      <c r="F36016" s="104"/>
    </row>
    <row r="36017" spans="5:6" x14ac:dyDescent="0.25">
      <c r="E36017" s="103"/>
      <c r="F36017" s="104"/>
    </row>
    <row r="36018" spans="5:6" x14ac:dyDescent="0.25">
      <c r="E36018" s="103"/>
      <c r="F36018" s="104"/>
    </row>
    <row r="36019" spans="5:6" x14ac:dyDescent="0.25">
      <c r="E36019" s="103"/>
      <c r="F36019" s="104"/>
    </row>
    <row r="36020" spans="5:6" x14ac:dyDescent="0.25">
      <c r="E36020" s="103"/>
      <c r="F36020" s="104"/>
    </row>
    <row r="36021" spans="5:6" x14ac:dyDescent="0.25">
      <c r="E36021" s="103"/>
      <c r="F36021" s="104"/>
    </row>
    <row r="36022" spans="5:6" x14ac:dyDescent="0.25">
      <c r="E36022" s="103"/>
      <c r="F36022" s="104"/>
    </row>
    <row r="36023" spans="5:6" x14ac:dyDescent="0.25">
      <c r="E36023" s="103"/>
      <c r="F36023" s="104"/>
    </row>
    <row r="36024" spans="5:6" x14ac:dyDescent="0.25">
      <c r="E36024" s="103"/>
      <c r="F36024" s="104"/>
    </row>
    <row r="36025" spans="5:6" x14ac:dyDescent="0.25">
      <c r="E36025" s="103"/>
      <c r="F36025" s="104"/>
    </row>
    <row r="36026" spans="5:6" x14ac:dyDescent="0.25">
      <c r="E36026" s="103"/>
      <c r="F36026" s="104"/>
    </row>
    <row r="36027" spans="5:6" x14ac:dyDescent="0.25">
      <c r="E36027" s="103"/>
      <c r="F36027" s="104"/>
    </row>
    <row r="36028" spans="5:6" x14ac:dyDescent="0.25">
      <c r="E36028" s="103"/>
      <c r="F36028" s="104"/>
    </row>
    <row r="36029" spans="5:6" x14ac:dyDescent="0.25">
      <c r="E36029" s="103"/>
      <c r="F36029" s="104"/>
    </row>
    <row r="36030" spans="5:6" x14ac:dyDescent="0.25">
      <c r="E36030" s="103"/>
      <c r="F36030" s="104"/>
    </row>
    <row r="36031" spans="5:6" x14ac:dyDescent="0.25">
      <c r="E36031" s="103"/>
      <c r="F36031" s="104"/>
    </row>
    <row r="36032" spans="5:6" x14ac:dyDescent="0.25">
      <c r="E36032" s="103"/>
      <c r="F36032" s="104"/>
    </row>
    <row r="36033" spans="5:6" x14ac:dyDescent="0.25">
      <c r="E36033" s="103"/>
      <c r="F36033" s="104"/>
    </row>
    <row r="36034" spans="5:6" x14ac:dyDescent="0.25">
      <c r="E36034" s="103"/>
      <c r="F36034" s="104"/>
    </row>
    <row r="36035" spans="5:6" x14ac:dyDescent="0.25">
      <c r="E36035" s="103"/>
      <c r="F36035" s="104"/>
    </row>
    <row r="36036" spans="5:6" x14ac:dyDescent="0.25">
      <c r="E36036" s="103"/>
      <c r="F36036" s="104"/>
    </row>
    <row r="36037" spans="5:6" x14ac:dyDescent="0.25">
      <c r="E36037" s="103"/>
      <c r="F36037" s="104"/>
    </row>
    <row r="36038" spans="5:6" x14ac:dyDescent="0.25">
      <c r="E36038" s="103"/>
      <c r="F36038" s="104"/>
    </row>
    <row r="36039" spans="5:6" x14ac:dyDescent="0.25">
      <c r="E36039" s="103"/>
      <c r="F36039" s="104"/>
    </row>
    <row r="36040" spans="5:6" x14ac:dyDescent="0.25">
      <c r="E36040" s="103"/>
      <c r="F36040" s="104"/>
    </row>
    <row r="36041" spans="5:6" x14ac:dyDescent="0.25">
      <c r="E36041" s="103"/>
      <c r="F36041" s="104"/>
    </row>
    <row r="36042" spans="5:6" x14ac:dyDescent="0.25">
      <c r="E36042" s="103"/>
      <c r="F36042" s="104"/>
    </row>
    <row r="36043" spans="5:6" x14ac:dyDescent="0.25">
      <c r="E36043" s="103"/>
      <c r="F36043" s="104"/>
    </row>
    <row r="36044" spans="5:6" x14ac:dyDescent="0.25">
      <c r="E36044" s="103"/>
      <c r="F36044" s="104"/>
    </row>
    <row r="36045" spans="5:6" x14ac:dyDescent="0.25">
      <c r="E36045" s="103"/>
      <c r="F36045" s="104"/>
    </row>
    <row r="36046" spans="5:6" x14ac:dyDescent="0.25">
      <c r="E36046" s="103"/>
      <c r="F36046" s="104"/>
    </row>
    <row r="36047" spans="5:6" x14ac:dyDescent="0.25">
      <c r="E36047" s="103"/>
      <c r="F36047" s="104"/>
    </row>
    <row r="36048" spans="5:6" x14ac:dyDescent="0.25">
      <c r="E36048" s="103"/>
      <c r="F36048" s="104"/>
    </row>
    <row r="36049" spans="5:6" x14ac:dyDescent="0.25">
      <c r="E36049" s="103"/>
      <c r="F36049" s="104"/>
    </row>
    <row r="36050" spans="5:6" x14ac:dyDescent="0.25">
      <c r="E36050" s="103"/>
      <c r="F36050" s="104"/>
    </row>
    <row r="36051" spans="5:6" x14ac:dyDescent="0.25">
      <c r="E36051" s="103"/>
      <c r="F36051" s="104"/>
    </row>
    <row r="36052" spans="5:6" x14ac:dyDescent="0.25">
      <c r="E36052" s="103"/>
      <c r="F36052" s="104"/>
    </row>
    <row r="36053" spans="5:6" x14ac:dyDescent="0.25">
      <c r="E36053" s="103"/>
      <c r="F36053" s="104"/>
    </row>
    <row r="36054" spans="5:6" x14ac:dyDescent="0.25">
      <c r="E36054" s="103"/>
      <c r="F36054" s="104"/>
    </row>
    <row r="36055" spans="5:6" x14ac:dyDescent="0.25">
      <c r="E36055" s="103"/>
      <c r="F36055" s="104"/>
    </row>
    <row r="36056" spans="5:6" x14ac:dyDescent="0.25">
      <c r="E36056" s="103"/>
      <c r="F36056" s="104"/>
    </row>
    <row r="36057" spans="5:6" x14ac:dyDescent="0.25">
      <c r="E36057" s="103"/>
      <c r="F36057" s="104"/>
    </row>
    <row r="36058" spans="5:6" x14ac:dyDescent="0.25">
      <c r="E36058" s="103"/>
      <c r="F36058" s="104"/>
    </row>
    <row r="36059" spans="5:6" x14ac:dyDescent="0.25">
      <c r="E36059" s="103"/>
      <c r="F36059" s="104"/>
    </row>
    <row r="36060" spans="5:6" x14ac:dyDescent="0.25">
      <c r="E36060" s="103"/>
      <c r="F36060" s="104"/>
    </row>
    <row r="36061" spans="5:6" x14ac:dyDescent="0.25">
      <c r="E36061" s="103"/>
      <c r="F36061" s="104"/>
    </row>
    <row r="36062" spans="5:6" x14ac:dyDescent="0.25">
      <c r="E36062" s="103"/>
      <c r="F36062" s="104"/>
    </row>
    <row r="36063" spans="5:6" x14ac:dyDescent="0.25">
      <c r="E36063" s="103"/>
      <c r="F36063" s="104"/>
    </row>
    <row r="36064" spans="5:6" x14ac:dyDescent="0.25">
      <c r="E36064" s="103"/>
      <c r="F36064" s="104"/>
    </row>
    <row r="36065" spans="5:6" x14ac:dyDescent="0.25">
      <c r="E36065" s="103"/>
      <c r="F36065" s="104"/>
    </row>
    <row r="36066" spans="5:6" x14ac:dyDescent="0.25">
      <c r="E36066" s="103"/>
      <c r="F36066" s="104"/>
    </row>
    <row r="36067" spans="5:6" x14ac:dyDescent="0.25">
      <c r="E36067" s="103"/>
      <c r="F36067" s="104"/>
    </row>
    <row r="36068" spans="5:6" x14ac:dyDescent="0.25">
      <c r="E36068" s="103"/>
      <c r="F36068" s="104"/>
    </row>
    <row r="36069" spans="5:6" x14ac:dyDescent="0.25">
      <c r="E36069" s="103"/>
      <c r="F36069" s="104"/>
    </row>
    <row r="36070" spans="5:6" x14ac:dyDescent="0.25">
      <c r="E36070" s="103"/>
      <c r="F36070" s="104"/>
    </row>
    <row r="36071" spans="5:6" x14ac:dyDescent="0.25">
      <c r="E36071" s="103"/>
      <c r="F36071" s="104"/>
    </row>
    <row r="36072" spans="5:6" x14ac:dyDescent="0.25">
      <c r="E36072" s="103"/>
      <c r="F36072" s="104"/>
    </row>
    <row r="36073" spans="5:6" x14ac:dyDescent="0.25">
      <c r="E36073" s="103"/>
      <c r="F36073" s="104"/>
    </row>
    <row r="36074" spans="5:6" x14ac:dyDescent="0.25">
      <c r="E36074" s="103"/>
      <c r="F36074" s="104"/>
    </row>
    <row r="36075" spans="5:6" x14ac:dyDescent="0.25">
      <c r="E36075" s="103"/>
      <c r="F36075" s="104"/>
    </row>
    <row r="36076" spans="5:6" x14ac:dyDescent="0.25">
      <c r="E36076" s="103"/>
      <c r="F36076" s="104"/>
    </row>
    <row r="36077" spans="5:6" x14ac:dyDescent="0.25">
      <c r="E36077" s="103"/>
      <c r="F36077" s="104"/>
    </row>
    <row r="36078" spans="5:6" x14ac:dyDescent="0.25">
      <c r="E36078" s="103"/>
      <c r="F36078" s="104"/>
    </row>
    <row r="36079" spans="5:6" x14ac:dyDescent="0.25">
      <c r="E36079" s="103"/>
      <c r="F36079" s="104"/>
    </row>
    <row r="36080" spans="5:6" x14ac:dyDescent="0.25">
      <c r="E36080" s="103"/>
      <c r="F36080" s="104"/>
    </row>
    <row r="36081" spans="5:6" x14ac:dyDescent="0.25">
      <c r="E36081" s="103"/>
      <c r="F36081" s="104"/>
    </row>
    <row r="36082" spans="5:6" x14ac:dyDescent="0.25">
      <c r="E36082" s="103"/>
      <c r="F36082" s="104"/>
    </row>
    <row r="36083" spans="5:6" x14ac:dyDescent="0.25">
      <c r="E36083" s="103"/>
      <c r="F36083" s="104"/>
    </row>
    <row r="36084" spans="5:6" x14ac:dyDescent="0.25">
      <c r="E36084" s="103"/>
      <c r="F36084" s="104"/>
    </row>
    <row r="36085" spans="5:6" x14ac:dyDescent="0.25">
      <c r="E36085" s="103"/>
      <c r="F36085" s="104"/>
    </row>
    <row r="36086" spans="5:6" x14ac:dyDescent="0.25">
      <c r="E36086" s="103"/>
      <c r="F36086" s="104"/>
    </row>
    <row r="36087" spans="5:6" x14ac:dyDescent="0.25">
      <c r="E36087" s="103"/>
      <c r="F36087" s="104"/>
    </row>
    <row r="36088" spans="5:6" x14ac:dyDescent="0.25">
      <c r="E36088" s="103"/>
      <c r="F36088" s="104"/>
    </row>
    <row r="36089" spans="5:6" x14ac:dyDescent="0.25">
      <c r="E36089" s="103"/>
      <c r="F36089" s="104"/>
    </row>
    <row r="36090" spans="5:6" x14ac:dyDescent="0.25">
      <c r="E36090" s="103"/>
      <c r="F36090" s="104"/>
    </row>
    <row r="36091" spans="5:6" x14ac:dyDescent="0.25">
      <c r="E36091" s="103"/>
      <c r="F36091" s="104"/>
    </row>
    <row r="36092" spans="5:6" x14ac:dyDescent="0.25">
      <c r="E36092" s="103"/>
      <c r="F36092" s="104"/>
    </row>
    <row r="36093" spans="5:6" x14ac:dyDescent="0.25">
      <c r="E36093" s="103"/>
      <c r="F36093" s="104"/>
    </row>
    <row r="36094" spans="5:6" x14ac:dyDescent="0.25">
      <c r="E36094" s="103"/>
      <c r="F36094" s="104"/>
    </row>
    <row r="36095" spans="5:6" x14ac:dyDescent="0.25">
      <c r="E36095" s="103"/>
      <c r="F36095" s="104"/>
    </row>
    <row r="36096" spans="5:6" x14ac:dyDescent="0.25">
      <c r="E36096" s="103"/>
      <c r="F36096" s="104"/>
    </row>
    <row r="36097" spans="5:6" x14ac:dyDescent="0.25">
      <c r="E36097" s="103"/>
      <c r="F36097" s="104"/>
    </row>
    <row r="36098" spans="5:6" x14ac:dyDescent="0.25">
      <c r="E36098" s="103"/>
      <c r="F36098" s="104"/>
    </row>
    <row r="36099" spans="5:6" x14ac:dyDescent="0.25">
      <c r="E36099" s="103"/>
      <c r="F36099" s="104"/>
    </row>
    <row r="36100" spans="5:6" x14ac:dyDescent="0.25">
      <c r="E36100" s="103"/>
      <c r="F36100" s="104"/>
    </row>
    <row r="36101" spans="5:6" x14ac:dyDescent="0.25">
      <c r="E36101" s="103"/>
      <c r="F36101" s="104"/>
    </row>
    <row r="36102" spans="5:6" x14ac:dyDescent="0.25">
      <c r="E36102" s="103"/>
      <c r="F36102" s="104"/>
    </row>
    <row r="36103" spans="5:6" x14ac:dyDescent="0.25">
      <c r="E36103" s="103"/>
      <c r="F36103" s="104"/>
    </row>
    <row r="36104" spans="5:6" x14ac:dyDescent="0.25">
      <c r="E36104" s="103"/>
      <c r="F36104" s="104"/>
    </row>
    <row r="36105" spans="5:6" x14ac:dyDescent="0.25">
      <c r="E36105" s="103"/>
      <c r="F36105" s="104"/>
    </row>
    <row r="36106" spans="5:6" x14ac:dyDescent="0.25">
      <c r="E36106" s="103"/>
      <c r="F36106" s="104"/>
    </row>
    <row r="36107" spans="5:6" x14ac:dyDescent="0.25">
      <c r="E36107" s="103"/>
      <c r="F36107" s="104"/>
    </row>
    <row r="36108" spans="5:6" x14ac:dyDescent="0.25">
      <c r="E36108" s="103"/>
      <c r="F36108" s="104"/>
    </row>
    <row r="36109" spans="5:6" x14ac:dyDescent="0.25">
      <c r="E36109" s="103"/>
      <c r="F36109" s="104"/>
    </row>
    <row r="36110" spans="5:6" x14ac:dyDescent="0.25">
      <c r="E36110" s="103"/>
      <c r="F36110" s="104"/>
    </row>
    <row r="36111" spans="5:6" x14ac:dyDescent="0.25">
      <c r="E36111" s="103"/>
      <c r="F36111" s="104"/>
    </row>
    <row r="36112" spans="5:6" x14ac:dyDescent="0.25">
      <c r="E36112" s="103"/>
      <c r="F36112" s="104"/>
    </row>
    <row r="36113" spans="5:6" x14ac:dyDescent="0.25">
      <c r="E36113" s="103"/>
      <c r="F36113" s="104"/>
    </row>
    <row r="36114" spans="5:6" x14ac:dyDescent="0.25">
      <c r="E36114" s="103"/>
      <c r="F36114" s="104"/>
    </row>
    <row r="36115" spans="5:6" x14ac:dyDescent="0.25">
      <c r="E36115" s="103"/>
      <c r="F36115" s="104"/>
    </row>
    <row r="36116" spans="5:6" x14ac:dyDescent="0.25">
      <c r="E36116" s="103"/>
      <c r="F36116" s="104"/>
    </row>
    <row r="36117" spans="5:6" x14ac:dyDescent="0.25">
      <c r="E36117" s="103"/>
      <c r="F36117" s="104"/>
    </row>
    <row r="36118" spans="5:6" x14ac:dyDescent="0.25">
      <c r="E36118" s="103"/>
      <c r="F36118" s="104"/>
    </row>
    <row r="36119" spans="5:6" x14ac:dyDescent="0.25">
      <c r="E36119" s="103"/>
      <c r="F36119" s="104"/>
    </row>
    <row r="36120" spans="5:6" x14ac:dyDescent="0.25">
      <c r="E36120" s="103"/>
      <c r="F36120" s="104"/>
    </row>
    <row r="36121" spans="5:6" x14ac:dyDescent="0.25">
      <c r="E36121" s="103"/>
      <c r="F36121" s="104"/>
    </row>
    <row r="36122" spans="5:6" x14ac:dyDescent="0.25">
      <c r="E36122" s="103"/>
      <c r="F36122" s="104"/>
    </row>
    <row r="36123" spans="5:6" x14ac:dyDescent="0.25">
      <c r="E36123" s="103"/>
      <c r="F36123" s="104"/>
    </row>
    <row r="36124" spans="5:6" x14ac:dyDescent="0.25">
      <c r="E36124" s="103"/>
      <c r="F36124" s="104"/>
    </row>
    <row r="36125" spans="5:6" x14ac:dyDescent="0.25">
      <c r="E36125" s="103"/>
      <c r="F36125" s="104"/>
    </row>
    <row r="36126" spans="5:6" x14ac:dyDescent="0.25">
      <c r="E36126" s="103"/>
      <c r="F36126" s="104"/>
    </row>
    <row r="36127" spans="5:6" x14ac:dyDescent="0.25">
      <c r="E36127" s="103"/>
      <c r="F36127" s="104"/>
    </row>
    <row r="36128" spans="5:6" x14ac:dyDescent="0.25">
      <c r="E36128" s="103"/>
      <c r="F36128" s="104"/>
    </row>
    <row r="36129" spans="5:6" x14ac:dyDescent="0.25">
      <c r="E36129" s="103"/>
      <c r="F36129" s="104"/>
    </row>
    <row r="36130" spans="5:6" x14ac:dyDescent="0.25">
      <c r="E36130" s="103"/>
      <c r="F36130" s="104"/>
    </row>
    <row r="36131" spans="5:6" x14ac:dyDescent="0.25">
      <c r="E36131" s="103"/>
      <c r="F36131" s="104"/>
    </row>
    <row r="36132" spans="5:6" x14ac:dyDescent="0.25">
      <c r="E36132" s="103"/>
      <c r="F36132" s="104"/>
    </row>
    <row r="36133" spans="5:6" x14ac:dyDescent="0.25">
      <c r="E36133" s="103"/>
      <c r="F36133" s="104"/>
    </row>
    <row r="36134" spans="5:6" x14ac:dyDescent="0.25">
      <c r="E36134" s="103"/>
      <c r="F36134" s="104"/>
    </row>
    <row r="36135" spans="5:6" x14ac:dyDescent="0.25">
      <c r="E36135" s="103"/>
      <c r="F36135" s="104"/>
    </row>
    <row r="36136" spans="5:6" x14ac:dyDescent="0.25">
      <c r="E36136" s="103"/>
      <c r="F36136" s="104"/>
    </row>
    <row r="36137" spans="5:6" x14ac:dyDescent="0.25">
      <c r="E36137" s="103"/>
      <c r="F36137" s="104"/>
    </row>
    <row r="36138" spans="5:6" x14ac:dyDescent="0.25">
      <c r="E36138" s="103"/>
      <c r="F36138" s="104"/>
    </row>
    <row r="36139" spans="5:6" x14ac:dyDescent="0.25">
      <c r="E36139" s="103"/>
      <c r="F36139" s="104"/>
    </row>
    <row r="36140" spans="5:6" x14ac:dyDescent="0.25">
      <c r="E36140" s="103"/>
      <c r="F36140" s="104"/>
    </row>
    <row r="36141" spans="5:6" x14ac:dyDescent="0.25">
      <c r="E36141" s="103"/>
      <c r="F36141" s="104"/>
    </row>
    <row r="36142" spans="5:6" x14ac:dyDescent="0.25">
      <c r="E36142" s="103"/>
      <c r="F36142" s="104"/>
    </row>
    <row r="36143" spans="5:6" x14ac:dyDescent="0.25">
      <c r="E36143" s="103"/>
      <c r="F36143" s="104"/>
    </row>
    <row r="36144" spans="5:6" x14ac:dyDescent="0.25">
      <c r="E36144" s="103"/>
      <c r="F36144" s="104"/>
    </row>
    <row r="36145" spans="5:6" x14ac:dyDescent="0.25">
      <c r="E36145" s="103"/>
      <c r="F36145" s="104"/>
    </row>
    <row r="36146" spans="5:6" x14ac:dyDescent="0.25">
      <c r="E36146" s="103"/>
      <c r="F36146" s="104"/>
    </row>
    <row r="36147" spans="5:6" x14ac:dyDescent="0.25">
      <c r="E36147" s="103"/>
      <c r="F36147" s="104"/>
    </row>
    <row r="36148" spans="5:6" x14ac:dyDescent="0.25">
      <c r="E36148" s="103"/>
      <c r="F36148" s="104"/>
    </row>
    <row r="36149" spans="5:6" x14ac:dyDescent="0.25">
      <c r="E36149" s="103"/>
      <c r="F36149" s="104"/>
    </row>
    <row r="36150" spans="5:6" x14ac:dyDescent="0.25">
      <c r="E36150" s="103"/>
      <c r="F36150" s="104"/>
    </row>
    <row r="36151" spans="5:6" x14ac:dyDescent="0.25">
      <c r="E36151" s="103"/>
      <c r="F36151" s="104"/>
    </row>
    <row r="36152" spans="5:6" x14ac:dyDescent="0.25">
      <c r="E36152" s="103"/>
      <c r="F36152" s="104"/>
    </row>
    <row r="36153" spans="5:6" x14ac:dyDescent="0.25">
      <c r="E36153" s="103"/>
      <c r="F36153" s="104"/>
    </row>
    <row r="36154" spans="5:6" x14ac:dyDescent="0.25">
      <c r="E36154" s="103"/>
      <c r="F36154" s="104"/>
    </row>
    <row r="36155" spans="5:6" x14ac:dyDescent="0.25">
      <c r="E36155" s="103"/>
      <c r="F36155" s="104"/>
    </row>
    <row r="36156" spans="5:6" x14ac:dyDescent="0.25">
      <c r="E36156" s="103"/>
      <c r="F36156" s="104"/>
    </row>
    <row r="36157" spans="5:6" x14ac:dyDescent="0.25">
      <c r="E36157" s="103"/>
      <c r="F36157" s="104"/>
    </row>
    <row r="36158" spans="5:6" x14ac:dyDescent="0.25">
      <c r="E36158" s="103"/>
      <c r="F36158" s="104"/>
    </row>
    <row r="36159" spans="5:6" x14ac:dyDescent="0.25">
      <c r="E36159" s="103"/>
      <c r="F36159" s="104"/>
    </row>
    <row r="36160" spans="5:6" x14ac:dyDescent="0.25">
      <c r="E36160" s="103"/>
      <c r="F36160" s="104"/>
    </row>
    <row r="36161" spans="5:6" x14ac:dyDescent="0.25">
      <c r="E36161" s="103"/>
      <c r="F36161" s="104"/>
    </row>
    <row r="36162" spans="5:6" x14ac:dyDescent="0.25">
      <c r="E36162" s="103"/>
      <c r="F36162" s="104"/>
    </row>
    <row r="36163" spans="5:6" x14ac:dyDescent="0.25">
      <c r="E36163" s="103"/>
      <c r="F36163" s="104"/>
    </row>
    <row r="36164" spans="5:6" x14ac:dyDescent="0.25">
      <c r="E36164" s="103"/>
      <c r="F36164" s="104"/>
    </row>
    <row r="36165" spans="5:6" x14ac:dyDescent="0.25">
      <c r="E36165" s="103"/>
      <c r="F36165" s="104"/>
    </row>
    <row r="36166" spans="5:6" x14ac:dyDescent="0.25">
      <c r="E36166" s="103"/>
      <c r="F36166" s="104"/>
    </row>
    <row r="36167" spans="5:6" x14ac:dyDescent="0.25">
      <c r="E36167" s="103"/>
      <c r="F36167" s="104"/>
    </row>
    <row r="36168" spans="5:6" x14ac:dyDescent="0.25">
      <c r="E36168" s="103"/>
      <c r="F36168" s="104"/>
    </row>
    <row r="36169" spans="5:6" x14ac:dyDescent="0.25">
      <c r="E36169" s="103"/>
      <c r="F36169" s="104"/>
    </row>
    <row r="36170" spans="5:6" x14ac:dyDescent="0.25">
      <c r="E36170" s="103"/>
      <c r="F36170" s="104"/>
    </row>
    <row r="36171" spans="5:6" x14ac:dyDescent="0.25">
      <c r="E36171" s="103"/>
      <c r="F36171" s="104"/>
    </row>
    <row r="36172" spans="5:6" x14ac:dyDescent="0.25">
      <c r="E36172" s="103"/>
      <c r="F36172" s="104"/>
    </row>
    <row r="36173" spans="5:6" x14ac:dyDescent="0.25">
      <c r="E36173" s="103"/>
      <c r="F36173" s="104"/>
    </row>
    <row r="36174" spans="5:6" x14ac:dyDescent="0.25">
      <c r="E36174" s="103"/>
      <c r="F36174" s="104"/>
    </row>
    <row r="36175" spans="5:6" x14ac:dyDescent="0.25">
      <c r="E36175" s="103"/>
      <c r="F36175" s="104"/>
    </row>
    <row r="36176" spans="5:6" x14ac:dyDescent="0.25">
      <c r="E36176" s="103"/>
      <c r="F36176" s="104"/>
    </row>
    <row r="36177" spans="5:6" x14ac:dyDescent="0.25">
      <c r="E36177" s="103"/>
      <c r="F36177" s="104"/>
    </row>
    <row r="36178" spans="5:6" x14ac:dyDescent="0.25">
      <c r="E36178" s="103"/>
      <c r="F36178" s="104"/>
    </row>
    <row r="36179" spans="5:6" x14ac:dyDescent="0.25">
      <c r="E36179" s="103"/>
      <c r="F36179" s="104"/>
    </row>
    <row r="36180" spans="5:6" x14ac:dyDescent="0.25">
      <c r="E36180" s="103"/>
      <c r="F36180" s="104"/>
    </row>
    <row r="36181" spans="5:6" x14ac:dyDescent="0.25">
      <c r="E36181" s="103"/>
      <c r="F36181" s="104"/>
    </row>
    <row r="36182" spans="5:6" x14ac:dyDescent="0.25">
      <c r="E36182" s="103"/>
      <c r="F36182" s="104"/>
    </row>
    <row r="36183" spans="5:6" x14ac:dyDescent="0.25">
      <c r="E36183" s="103"/>
      <c r="F36183" s="104"/>
    </row>
    <row r="36184" spans="5:6" x14ac:dyDescent="0.25">
      <c r="E36184" s="103"/>
      <c r="F36184" s="104"/>
    </row>
    <row r="36185" spans="5:6" x14ac:dyDescent="0.25">
      <c r="E36185" s="103"/>
      <c r="F36185" s="104"/>
    </row>
    <row r="36186" spans="5:6" x14ac:dyDescent="0.25">
      <c r="E36186" s="103"/>
      <c r="F36186" s="104"/>
    </row>
    <row r="36187" spans="5:6" x14ac:dyDescent="0.25">
      <c r="E36187" s="103"/>
      <c r="F36187" s="104"/>
    </row>
    <row r="36188" spans="5:6" x14ac:dyDescent="0.25">
      <c r="E36188" s="103"/>
      <c r="F36188" s="104"/>
    </row>
    <row r="36189" spans="5:6" x14ac:dyDescent="0.25">
      <c r="E36189" s="103"/>
      <c r="F36189" s="104"/>
    </row>
    <row r="36190" spans="5:6" x14ac:dyDescent="0.25">
      <c r="E36190" s="103"/>
      <c r="F36190" s="104"/>
    </row>
    <row r="36191" spans="5:6" x14ac:dyDescent="0.25">
      <c r="E36191" s="103"/>
      <c r="F36191" s="104"/>
    </row>
    <row r="36192" spans="5:6" x14ac:dyDescent="0.25">
      <c r="E36192" s="103"/>
      <c r="F36192" s="104"/>
    </row>
    <row r="36193" spans="5:6" x14ac:dyDescent="0.25">
      <c r="E36193" s="103"/>
      <c r="F36193" s="104"/>
    </row>
    <row r="36194" spans="5:6" x14ac:dyDescent="0.25">
      <c r="E36194" s="103"/>
      <c r="F36194" s="104"/>
    </row>
    <row r="36195" spans="5:6" x14ac:dyDescent="0.25">
      <c r="E36195" s="103"/>
      <c r="F36195" s="104"/>
    </row>
    <row r="36196" spans="5:6" x14ac:dyDescent="0.25">
      <c r="E36196" s="103"/>
      <c r="F36196" s="104"/>
    </row>
    <row r="36197" spans="5:6" x14ac:dyDescent="0.25">
      <c r="E36197" s="103"/>
      <c r="F36197" s="104"/>
    </row>
    <row r="36198" spans="5:6" x14ac:dyDescent="0.25">
      <c r="E36198" s="103"/>
      <c r="F36198" s="104"/>
    </row>
    <row r="36199" spans="5:6" x14ac:dyDescent="0.25">
      <c r="E36199" s="103"/>
      <c r="F36199" s="104"/>
    </row>
    <row r="36200" spans="5:6" x14ac:dyDescent="0.25">
      <c r="E36200" s="103"/>
      <c r="F36200" s="104"/>
    </row>
    <row r="36201" spans="5:6" x14ac:dyDescent="0.25">
      <c r="E36201" s="103"/>
      <c r="F36201" s="104"/>
    </row>
    <row r="36202" spans="5:6" x14ac:dyDescent="0.25">
      <c r="E36202" s="103"/>
      <c r="F36202" s="104"/>
    </row>
    <row r="36203" spans="5:6" x14ac:dyDescent="0.25">
      <c r="E36203" s="103"/>
      <c r="F36203" s="104"/>
    </row>
    <row r="36204" spans="5:6" x14ac:dyDescent="0.25">
      <c r="E36204" s="103"/>
      <c r="F36204" s="104"/>
    </row>
    <row r="36205" spans="5:6" x14ac:dyDescent="0.25">
      <c r="E36205" s="103"/>
      <c r="F36205" s="104"/>
    </row>
    <row r="36206" spans="5:6" x14ac:dyDescent="0.25">
      <c r="E36206" s="103"/>
      <c r="F36206" s="104"/>
    </row>
    <row r="36207" spans="5:6" x14ac:dyDescent="0.25">
      <c r="E36207" s="103"/>
      <c r="F36207" s="104"/>
    </row>
    <row r="36208" spans="5:6" x14ac:dyDescent="0.25">
      <c r="E36208" s="103"/>
      <c r="F36208" s="104"/>
    </row>
    <row r="36209" spans="5:6" x14ac:dyDescent="0.25">
      <c r="E36209" s="103"/>
      <c r="F36209" s="104"/>
    </row>
    <row r="36210" spans="5:6" x14ac:dyDescent="0.25">
      <c r="E36210" s="103"/>
      <c r="F36210" s="104"/>
    </row>
    <row r="36211" spans="5:6" x14ac:dyDescent="0.25">
      <c r="E36211" s="103"/>
      <c r="F36211" s="104"/>
    </row>
    <row r="36212" spans="5:6" x14ac:dyDescent="0.25">
      <c r="E36212" s="103"/>
      <c r="F36212" s="104"/>
    </row>
    <row r="36213" spans="5:6" x14ac:dyDescent="0.25">
      <c r="E36213" s="103"/>
      <c r="F36213" s="104"/>
    </row>
    <row r="36214" spans="5:6" x14ac:dyDescent="0.25">
      <c r="E36214" s="103"/>
      <c r="F36214" s="104"/>
    </row>
    <row r="36215" spans="5:6" x14ac:dyDescent="0.25">
      <c r="E36215" s="103"/>
      <c r="F36215" s="104"/>
    </row>
    <row r="36216" spans="5:6" x14ac:dyDescent="0.25">
      <c r="E36216" s="103"/>
      <c r="F36216" s="104"/>
    </row>
    <row r="36217" spans="5:6" x14ac:dyDescent="0.25">
      <c r="E36217" s="103"/>
      <c r="F36217" s="104"/>
    </row>
    <row r="36218" spans="5:6" x14ac:dyDescent="0.25">
      <c r="E36218" s="103"/>
      <c r="F36218" s="104"/>
    </row>
    <row r="36219" spans="5:6" x14ac:dyDescent="0.25">
      <c r="E36219" s="103"/>
      <c r="F36219" s="104"/>
    </row>
    <row r="36220" spans="5:6" x14ac:dyDescent="0.25">
      <c r="E36220" s="103"/>
      <c r="F36220" s="104"/>
    </row>
    <row r="36221" spans="5:6" x14ac:dyDescent="0.25">
      <c r="E36221" s="103"/>
      <c r="F36221" s="104"/>
    </row>
    <row r="36222" spans="5:6" x14ac:dyDescent="0.25">
      <c r="E36222" s="103"/>
      <c r="F36222" s="104"/>
    </row>
    <row r="36223" spans="5:6" x14ac:dyDescent="0.25">
      <c r="E36223" s="103"/>
      <c r="F36223" s="104"/>
    </row>
    <row r="36224" spans="5:6" x14ac:dyDescent="0.25">
      <c r="E36224" s="103"/>
      <c r="F36224" s="104"/>
    </row>
    <row r="36225" spans="5:6" x14ac:dyDescent="0.25">
      <c r="E36225" s="103"/>
      <c r="F36225" s="104"/>
    </row>
    <row r="36226" spans="5:6" x14ac:dyDescent="0.25">
      <c r="E36226" s="103"/>
      <c r="F36226" s="104"/>
    </row>
    <row r="36227" spans="5:6" x14ac:dyDescent="0.25">
      <c r="E36227" s="103"/>
      <c r="F36227" s="104"/>
    </row>
    <row r="36228" spans="5:6" x14ac:dyDescent="0.25">
      <c r="E36228" s="103"/>
      <c r="F36228" s="104"/>
    </row>
    <row r="36229" spans="5:6" x14ac:dyDescent="0.25">
      <c r="E36229" s="103"/>
      <c r="F36229" s="104"/>
    </row>
    <row r="36230" spans="5:6" x14ac:dyDescent="0.25">
      <c r="E36230" s="103"/>
      <c r="F36230" s="104"/>
    </row>
    <row r="36231" spans="5:6" x14ac:dyDescent="0.25">
      <c r="E36231" s="103"/>
      <c r="F36231" s="104"/>
    </row>
    <row r="36232" spans="5:6" x14ac:dyDescent="0.25">
      <c r="E36232" s="103"/>
      <c r="F36232" s="104"/>
    </row>
    <row r="36233" spans="5:6" x14ac:dyDescent="0.25">
      <c r="E36233" s="103"/>
      <c r="F36233" s="104"/>
    </row>
    <row r="36234" spans="5:6" x14ac:dyDescent="0.25">
      <c r="E36234" s="103"/>
      <c r="F36234" s="104"/>
    </row>
    <row r="36235" spans="5:6" x14ac:dyDescent="0.25">
      <c r="E36235" s="103"/>
      <c r="F36235" s="104"/>
    </row>
    <row r="36236" spans="5:6" x14ac:dyDescent="0.25">
      <c r="E36236" s="103"/>
      <c r="F36236" s="104"/>
    </row>
    <row r="36237" spans="5:6" x14ac:dyDescent="0.25">
      <c r="E36237" s="103"/>
      <c r="F36237" s="104"/>
    </row>
    <row r="36238" spans="5:6" x14ac:dyDescent="0.25">
      <c r="E36238" s="103"/>
      <c r="F36238" s="104"/>
    </row>
    <row r="36239" spans="5:6" x14ac:dyDescent="0.25">
      <c r="E36239" s="103"/>
      <c r="F36239" s="104"/>
    </row>
    <row r="36240" spans="5:6" x14ac:dyDescent="0.25">
      <c r="E36240" s="103"/>
      <c r="F36240" s="104"/>
    </row>
    <row r="36241" spans="5:6" x14ac:dyDescent="0.25">
      <c r="E36241" s="103"/>
      <c r="F36241" s="104"/>
    </row>
    <row r="36242" spans="5:6" x14ac:dyDescent="0.25">
      <c r="E36242" s="103"/>
      <c r="F36242" s="104"/>
    </row>
    <row r="36243" spans="5:6" x14ac:dyDescent="0.25">
      <c r="E36243" s="103"/>
      <c r="F36243" s="104"/>
    </row>
    <row r="36244" spans="5:6" x14ac:dyDescent="0.25">
      <c r="E36244" s="103"/>
      <c r="F36244" s="104"/>
    </row>
    <row r="36245" spans="5:6" x14ac:dyDescent="0.25">
      <c r="E36245" s="103"/>
      <c r="F36245" s="104"/>
    </row>
    <row r="36246" spans="5:6" x14ac:dyDescent="0.25">
      <c r="E36246" s="103"/>
      <c r="F36246" s="104"/>
    </row>
    <row r="36247" spans="5:6" x14ac:dyDescent="0.25">
      <c r="E36247" s="103"/>
      <c r="F36247" s="104"/>
    </row>
    <row r="36248" spans="5:6" x14ac:dyDescent="0.25">
      <c r="E36248" s="103"/>
      <c r="F36248" s="104"/>
    </row>
    <row r="36249" spans="5:6" x14ac:dyDescent="0.25">
      <c r="E36249" s="103"/>
      <c r="F36249" s="104"/>
    </row>
    <row r="36250" spans="5:6" x14ac:dyDescent="0.25">
      <c r="E36250" s="103"/>
      <c r="F36250" s="104"/>
    </row>
    <row r="36251" spans="5:6" x14ac:dyDescent="0.25">
      <c r="E36251" s="103"/>
      <c r="F36251" s="104"/>
    </row>
    <row r="36252" spans="5:6" x14ac:dyDescent="0.25">
      <c r="E36252" s="103"/>
      <c r="F36252" s="104"/>
    </row>
    <row r="36253" spans="5:6" x14ac:dyDescent="0.25">
      <c r="E36253" s="103"/>
      <c r="F36253" s="104"/>
    </row>
    <row r="36254" spans="5:6" x14ac:dyDescent="0.25">
      <c r="E36254" s="103"/>
      <c r="F36254" s="104"/>
    </row>
    <row r="36255" spans="5:6" x14ac:dyDescent="0.25">
      <c r="E36255" s="103"/>
      <c r="F36255" s="104"/>
    </row>
    <row r="36256" spans="5:6" x14ac:dyDescent="0.25">
      <c r="E36256" s="103"/>
      <c r="F36256" s="104"/>
    </row>
    <row r="36257" spans="5:6" x14ac:dyDescent="0.25">
      <c r="E36257" s="103"/>
      <c r="F36257" s="104"/>
    </row>
    <row r="36258" spans="5:6" x14ac:dyDescent="0.25">
      <c r="E36258" s="103"/>
      <c r="F36258" s="104"/>
    </row>
    <row r="36259" spans="5:6" x14ac:dyDescent="0.25">
      <c r="E36259" s="103"/>
      <c r="F36259" s="104"/>
    </row>
    <row r="36260" spans="5:6" x14ac:dyDescent="0.25">
      <c r="E36260" s="103"/>
      <c r="F36260" s="104"/>
    </row>
    <row r="36261" spans="5:6" x14ac:dyDescent="0.25">
      <c r="E36261" s="103"/>
      <c r="F36261" s="104"/>
    </row>
    <row r="36262" spans="5:6" x14ac:dyDescent="0.25">
      <c r="E36262" s="103"/>
      <c r="F36262" s="104"/>
    </row>
    <row r="36263" spans="5:6" x14ac:dyDescent="0.25">
      <c r="E36263" s="103"/>
      <c r="F36263" s="104"/>
    </row>
    <row r="36264" spans="5:6" x14ac:dyDescent="0.25">
      <c r="E36264" s="103"/>
      <c r="F36264" s="104"/>
    </row>
    <row r="36265" spans="5:6" x14ac:dyDescent="0.25">
      <c r="E36265" s="103"/>
      <c r="F36265" s="104"/>
    </row>
    <row r="36266" spans="5:6" x14ac:dyDescent="0.25">
      <c r="E36266" s="103"/>
      <c r="F36266" s="104"/>
    </row>
    <row r="36267" spans="5:6" x14ac:dyDescent="0.25">
      <c r="E36267" s="103"/>
      <c r="F36267" s="104"/>
    </row>
    <row r="36268" spans="5:6" x14ac:dyDescent="0.25">
      <c r="E36268" s="103"/>
      <c r="F36268" s="104"/>
    </row>
    <row r="36269" spans="5:6" x14ac:dyDescent="0.25">
      <c r="E36269" s="103"/>
      <c r="F36269" s="104"/>
    </row>
    <row r="36270" spans="5:6" x14ac:dyDescent="0.25">
      <c r="E36270" s="103"/>
      <c r="F36270" s="104"/>
    </row>
    <row r="36271" spans="5:6" x14ac:dyDescent="0.25">
      <c r="E36271" s="103"/>
      <c r="F36271" s="104"/>
    </row>
    <row r="36272" spans="5:6" x14ac:dyDescent="0.25">
      <c r="E36272" s="103"/>
      <c r="F36272" s="104"/>
    </row>
    <row r="36273" spans="5:6" x14ac:dyDescent="0.25">
      <c r="E36273" s="103"/>
      <c r="F36273" s="104"/>
    </row>
    <row r="36274" spans="5:6" x14ac:dyDescent="0.25">
      <c r="E36274" s="103"/>
      <c r="F36274" s="104"/>
    </row>
    <row r="36275" spans="5:6" x14ac:dyDescent="0.25">
      <c r="E36275" s="103"/>
      <c r="F36275" s="104"/>
    </row>
    <row r="36276" spans="5:6" x14ac:dyDescent="0.25">
      <c r="E36276" s="103"/>
      <c r="F36276" s="104"/>
    </row>
    <row r="36277" spans="5:6" x14ac:dyDescent="0.25">
      <c r="E36277" s="103"/>
      <c r="F36277" s="104"/>
    </row>
    <row r="36278" spans="5:6" x14ac:dyDescent="0.25">
      <c r="E36278" s="103"/>
      <c r="F36278" s="104"/>
    </row>
    <row r="36279" spans="5:6" x14ac:dyDescent="0.25">
      <c r="E36279" s="103"/>
      <c r="F36279" s="104"/>
    </row>
    <row r="36280" spans="5:6" x14ac:dyDescent="0.25">
      <c r="E36280" s="103"/>
      <c r="F36280" s="104"/>
    </row>
    <row r="36281" spans="5:6" x14ac:dyDescent="0.25">
      <c r="E36281" s="103"/>
      <c r="F36281" s="104"/>
    </row>
    <row r="36282" spans="5:6" x14ac:dyDescent="0.25">
      <c r="E36282" s="103"/>
      <c r="F36282" s="104"/>
    </row>
    <row r="36283" spans="5:6" x14ac:dyDescent="0.25">
      <c r="E36283" s="103"/>
      <c r="F36283" s="104"/>
    </row>
    <row r="36284" spans="5:6" x14ac:dyDescent="0.25">
      <c r="E36284" s="103"/>
      <c r="F36284" s="104"/>
    </row>
    <row r="36285" spans="5:6" x14ac:dyDescent="0.25">
      <c r="E36285" s="103"/>
      <c r="F36285" s="104"/>
    </row>
    <row r="36286" spans="5:6" x14ac:dyDescent="0.25">
      <c r="E36286" s="103"/>
      <c r="F36286" s="104"/>
    </row>
    <row r="36287" spans="5:6" x14ac:dyDescent="0.25">
      <c r="E36287" s="103"/>
      <c r="F36287" s="104"/>
    </row>
    <row r="36288" spans="5:6" x14ac:dyDescent="0.25">
      <c r="E36288" s="103"/>
      <c r="F36288" s="104"/>
    </row>
    <row r="36289" spans="5:6" x14ac:dyDescent="0.25">
      <c r="E36289" s="103"/>
      <c r="F36289" s="104"/>
    </row>
    <row r="36290" spans="5:6" x14ac:dyDescent="0.25">
      <c r="E36290" s="103"/>
      <c r="F36290" s="104"/>
    </row>
    <row r="36291" spans="5:6" x14ac:dyDescent="0.25">
      <c r="E36291" s="103"/>
      <c r="F36291" s="104"/>
    </row>
    <row r="36292" spans="5:6" x14ac:dyDescent="0.25">
      <c r="E36292" s="103"/>
      <c r="F36292" s="104"/>
    </row>
    <row r="36293" spans="5:6" x14ac:dyDescent="0.25">
      <c r="E36293" s="103"/>
      <c r="F36293" s="104"/>
    </row>
    <row r="36294" spans="5:6" x14ac:dyDescent="0.25">
      <c r="E36294" s="103"/>
      <c r="F36294" s="104"/>
    </row>
    <row r="36295" spans="5:6" x14ac:dyDescent="0.25">
      <c r="E36295" s="103"/>
      <c r="F36295" s="104"/>
    </row>
    <row r="36296" spans="5:6" x14ac:dyDescent="0.25">
      <c r="E36296" s="103"/>
      <c r="F36296" s="104"/>
    </row>
    <row r="36297" spans="5:6" x14ac:dyDescent="0.25">
      <c r="E36297" s="103"/>
      <c r="F36297" s="104"/>
    </row>
    <row r="36298" spans="5:6" x14ac:dyDescent="0.25">
      <c r="E36298" s="103"/>
      <c r="F36298" s="104"/>
    </row>
    <row r="36299" spans="5:6" x14ac:dyDescent="0.25">
      <c r="E36299" s="103"/>
      <c r="F36299" s="104"/>
    </row>
    <row r="36300" spans="5:6" x14ac:dyDescent="0.25">
      <c r="E36300" s="103"/>
      <c r="F36300" s="104"/>
    </row>
    <row r="36301" spans="5:6" x14ac:dyDescent="0.25">
      <c r="E36301" s="103"/>
      <c r="F36301" s="104"/>
    </row>
    <row r="36302" spans="5:6" x14ac:dyDescent="0.25">
      <c r="E36302" s="103"/>
      <c r="F36302" s="104"/>
    </row>
    <row r="36303" spans="5:6" x14ac:dyDescent="0.25">
      <c r="E36303" s="103"/>
      <c r="F36303" s="104"/>
    </row>
    <row r="36304" spans="5:6" x14ac:dyDescent="0.25">
      <c r="E36304" s="103"/>
      <c r="F36304" s="104"/>
    </row>
    <row r="36305" spans="5:6" x14ac:dyDescent="0.25">
      <c r="E36305" s="103"/>
      <c r="F36305" s="104"/>
    </row>
    <row r="36306" spans="5:6" x14ac:dyDescent="0.25">
      <c r="E36306" s="103"/>
      <c r="F36306" s="104"/>
    </row>
    <row r="36307" spans="5:6" x14ac:dyDescent="0.25">
      <c r="E36307" s="103"/>
      <c r="F36307" s="104"/>
    </row>
    <row r="36308" spans="5:6" x14ac:dyDescent="0.25">
      <c r="E36308" s="103"/>
      <c r="F36308" s="104"/>
    </row>
    <row r="36309" spans="5:6" x14ac:dyDescent="0.25">
      <c r="E36309" s="103"/>
      <c r="F36309" s="104"/>
    </row>
    <row r="36310" spans="5:6" x14ac:dyDescent="0.25">
      <c r="E36310" s="103"/>
      <c r="F36310" s="104"/>
    </row>
    <row r="36311" spans="5:6" x14ac:dyDescent="0.25">
      <c r="E36311" s="103"/>
      <c r="F36311" s="104"/>
    </row>
    <row r="36312" spans="5:6" x14ac:dyDescent="0.25">
      <c r="E36312" s="103"/>
      <c r="F36312" s="104"/>
    </row>
    <row r="36313" spans="5:6" x14ac:dyDescent="0.25">
      <c r="E36313" s="103"/>
      <c r="F36313" s="104"/>
    </row>
    <row r="36314" spans="5:6" x14ac:dyDescent="0.25">
      <c r="E36314" s="103"/>
      <c r="F36314" s="104"/>
    </row>
    <row r="36315" spans="5:6" x14ac:dyDescent="0.25">
      <c r="E36315" s="103"/>
      <c r="F36315" s="104"/>
    </row>
    <row r="36316" spans="5:6" x14ac:dyDescent="0.25">
      <c r="E36316" s="103"/>
      <c r="F36316" s="104"/>
    </row>
    <row r="36317" spans="5:6" x14ac:dyDescent="0.25">
      <c r="E36317" s="103"/>
      <c r="F36317" s="104"/>
    </row>
    <row r="36318" spans="5:6" x14ac:dyDescent="0.25">
      <c r="E36318" s="103"/>
      <c r="F36318" s="104"/>
    </row>
    <row r="36319" spans="5:6" x14ac:dyDescent="0.25">
      <c r="E36319" s="103"/>
      <c r="F36319" s="104"/>
    </row>
    <row r="36320" spans="5:6" x14ac:dyDescent="0.25">
      <c r="E36320" s="103"/>
      <c r="F36320" s="104"/>
    </row>
    <row r="36321" spans="5:6" x14ac:dyDescent="0.25">
      <c r="E36321" s="103"/>
      <c r="F36321" s="104"/>
    </row>
    <row r="36322" spans="5:6" x14ac:dyDescent="0.25">
      <c r="E36322" s="103"/>
      <c r="F36322" s="104"/>
    </row>
    <row r="36323" spans="5:6" x14ac:dyDescent="0.25">
      <c r="E36323" s="103"/>
      <c r="F36323" s="104"/>
    </row>
    <row r="36324" spans="5:6" x14ac:dyDescent="0.25">
      <c r="E36324" s="103"/>
      <c r="F36324" s="104"/>
    </row>
    <row r="36325" spans="5:6" x14ac:dyDescent="0.25">
      <c r="E36325" s="103"/>
      <c r="F36325" s="104"/>
    </row>
    <row r="36326" spans="5:6" x14ac:dyDescent="0.25">
      <c r="E36326" s="103"/>
      <c r="F36326" s="104"/>
    </row>
    <row r="36327" spans="5:6" x14ac:dyDescent="0.25">
      <c r="E36327" s="103"/>
      <c r="F36327" s="104"/>
    </row>
    <row r="36328" spans="5:6" x14ac:dyDescent="0.25">
      <c r="E36328" s="103"/>
      <c r="F36328" s="104"/>
    </row>
    <row r="36329" spans="5:6" x14ac:dyDescent="0.25">
      <c r="E36329" s="103"/>
      <c r="F36329" s="104"/>
    </row>
    <row r="36330" spans="5:6" x14ac:dyDescent="0.25">
      <c r="E36330" s="103"/>
      <c r="F36330" s="104"/>
    </row>
    <row r="36331" spans="5:6" x14ac:dyDescent="0.25">
      <c r="E36331" s="103"/>
      <c r="F36331" s="104"/>
    </row>
    <row r="36332" spans="5:6" x14ac:dyDescent="0.25">
      <c r="E36332" s="103"/>
      <c r="F36332" s="104"/>
    </row>
    <row r="36333" spans="5:6" x14ac:dyDescent="0.25">
      <c r="E36333" s="103"/>
      <c r="F36333" s="104"/>
    </row>
    <row r="36334" spans="5:6" x14ac:dyDescent="0.25">
      <c r="E36334" s="103"/>
      <c r="F36334" s="104"/>
    </row>
    <row r="36335" spans="5:6" x14ac:dyDescent="0.25">
      <c r="E36335" s="103"/>
      <c r="F36335" s="104"/>
    </row>
    <row r="36336" spans="5:6" x14ac:dyDescent="0.25">
      <c r="E36336" s="103"/>
      <c r="F36336" s="104"/>
    </row>
    <row r="36337" spans="5:6" x14ac:dyDescent="0.25">
      <c r="E36337" s="103"/>
      <c r="F36337" s="104"/>
    </row>
    <row r="36338" spans="5:6" x14ac:dyDescent="0.25">
      <c r="E36338" s="103"/>
      <c r="F36338" s="104"/>
    </row>
    <row r="36339" spans="5:6" x14ac:dyDescent="0.25">
      <c r="E36339" s="103"/>
      <c r="F36339" s="104"/>
    </row>
    <row r="36340" spans="5:6" x14ac:dyDescent="0.25">
      <c r="E36340" s="103"/>
      <c r="F36340" s="104"/>
    </row>
    <row r="36341" spans="5:6" x14ac:dyDescent="0.25">
      <c r="E36341" s="103"/>
      <c r="F36341" s="104"/>
    </row>
    <row r="36342" spans="5:6" x14ac:dyDescent="0.25">
      <c r="E36342" s="103"/>
      <c r="F36342" s="104"/>
    </row>
    <row r="36343" spans="5:6" x14ac:dyDescent="0.25">
      <c r="E36343" s="103"/>
      <c r="F36343" s="104"/>
    </row>
    <row r="36344" spans="5:6" x14ac:dyDescent="0.25">
      <c r="E36344" s="103"/>
      <c r="F36344" s="104"/>
    </row>
    <row r="36345" spans="5:6" x14ac:dyDescent="0.25">
      <c r="E36345" s="103"/>
      <c r="F36345" s="104"/>
    </row>
    <row r="36346" spans="5:6" x14ac:dyDescent="0.25">
      <c r="E36346" s="103"/>
      <c r="F36346" s="104"/>
    </row>
    <row r="36347" spans="5:6" x14ac:dyDescent="0.25">
      <c r="E36347" s="103"/>
      <c r="F36347" s="104"/>
    </row>
    <row r="36348" spans="5:6" x14ac:dyDescent="0.25">
      <c r="E36348" s="103"/>
      <c r="F36348" s="104"/>
    </row>
    <row r="36349" spans="5:6" x14ac:dyDescent="0.25">
      <c r="E36349" s="103"/>
      <c r="F36349" s="104"/>
    </row>
    <row r="36350" spans="5:6" x14ac:dyDescent="0.25">
      <c r="E36350" s="103"/>
      <c r="F36350" s="104"/>
    </row>
    <row r="36351" spans="5:6" x14ac:dyDescent="0.25">
      <c r="E36351" s="103"/>
      <c r="F36351" s="104"/>
    </row>
    <row r="36352" spans="5:6" x14ac:dyDescent="0.25">
      <c r="E36352" s="103"/>
      <c r="F36352" s="104"/>
    </row>
    <row r="36353" spans="5:6" x14ac:dyDescent="0.25">
      <c r="E36353" s="103"/>
      <c r="F36353" s="104"/>
    </row>
    <row r="36354" spans="5:6" x14ac:dyDescent="0.25">
      <c r="E36354" s="103"/>
      <c r="F36354" s="104"/>
    </row>
    <row r="36355" spans="5:6" x14ac:dyDescent="0.25">
      <c r="E36355" s="103"/>
      <c r="F36355" s="104"/>
    </row>
    <row r="36356" spans="5:6" x14ac:dyDescent="0.25">
      <c r="E36356" s="103"/>
      <c r="F36356" s="104"/>
    </row>
    <row r="36357" spans="5:6" x14ac:dyDescent="0.25">
      <c r="E36357" s="103"/>
      <c r="F36357" s="104"/>
    </row>
    <row r="36358" spans="5:6" x14ac:dyDescent="0.25">
      <c r="E36358" s="103"/>
      <c r="F36358" s="104"/>
    </row>
    <row r="36359" spans="5:6" x14ac:dyDescent="0.25">
      <c r="E36359" s="103"/>
      <c r="F36359" s="104"/>
    </row>
    <row r="36360" spans="5:6" x14ac:dyDescent="0.25">
      <c r="E36360" s="103"/>
      <c r="F36360" s="104"/>
    </row>
    <row r="36361" spans="5:6" x14ac:dyDescent="0.25">
      <c r="E36361" s="103"/>
      <c r="F36361" s="104"/>
    </row>
    <row r="36362" spans="5:6" x14ac:dyDescent="0.25">
      <c r="E36362" s="103"/>
      <c r="F36362" s="104"/>
    </row>
    <row r="36363" spans="5:6" x14ac:dyDescent="0.25">
      <c r="E36363" s="103"/>
      <c r="F36363" s="104"/>
    </row>
    <row r="36364" spans="5:6" x14ac:dyDescent="0.25">
      <c r="E36364" s="103"/>
      <c r="F36364" s="104"/>
    </row>
    <row r="36365" spans="5:6" x14ac:dyDescent="0.25">
      <c r="E36365" s="103"/>
      <c r="F36365" s="104"/>
    </row>
    <row r="36366" spans="5:6" x14ac:dyDescent="0.25">
      <c r="E36366" s="103"/>
      <c r="F36366" s="104"/>
    </row>
    <row r="36367" spans="5:6" x14ac:dyDescent="0.25">
      <c r="E36367" s="103"/>
      <c r="F36367" s="104"/>
    </row>
    <row r="36368" spans="5:6" x14ac:dyDescent="0.25">
      <c r="E36368" s="103"/>
      <c r="F36368" s="104"/>
    </row>
    <row r="36369" spans="5:6" x14ac:dyDescent="0.25">
      <c r="E36369" s="103"/>
      <c r="F36369" s="104"/>
    </row>
    <row r="36370" spans="5:6" x14ac:dyDescent="0.25">
      <c r="E36370" s="103"/>
      <c r="F36370" s="104"/>
    </row>
    <row r="36371" spans="5:6" x14ac:dyDescent="0.25">
      <c r="E36371" s="103"/>
      <c r="F36371" s="104"/>
    </row>
    <row r="36372" spans="5:6" x14ac:dyDescent="0.25">
      <c r="E36372" s="103"/>
      <c r="F36372" s="104"/>
    </row>
    <row r="36373" spans="5:6" x14ac:dyDescent="0.25">
      <c r="E36373" s="103"/>
      <c r="F36373" s="104"/>
    </row>
    <row r="36374" spans="5:6" x14ac:dyDescent="0.25">
      <c r="E36374" s="103"/>
      <c r="F36374" s="104"/>
    </row>
    <row r="36375" spans="5:6" x14ac:dyDescent="0.25">
      <c r="E36375" s="103"/>
      <c r="F36375" s="104"/>
    </row>
    <row r="36376" spans="5:6" x14ac:dyDescent="0.25">
      <c r="E36376" s="103"/>
      <c r="F36376" s="104"/>
    </row>
    <row r="36377" spans="5:6" x14ac:dyDescent="0.25">
      <c r="E36377" s="103"/>
      <c r="F36377" s="104"/>
    </row>
    <row r="36378" spans="5:6" x14ac:dyDescent="0.25">
      <c r="E36378" s="103"/>
      <c r="F36378" s="104"/>
    </row>
    <row r="36379" spans="5:6" x14ac:dyDescent="0.25">
      <c r="E36379" s="103"/>
      <c r="F36379" s="104"/>
    </row>
    <row r="36380" spans="5:6" x14ac:dyDescent="0.25">
      <c r="E36380" s="103"/>
      <c r="F36380" s="104"/>
    </row>
    <row r="36381" spans="5:6" x14ac:dyDescent="0.25">
      <c r="E36381" s="103"/>
      <c r="F36381" s="104"/>
    </row>
    <row r="36382" spans="5:6" x14ac:dyDescent="0.25">
      <c r="E36382" s="103"/>
      <c r="F36382" s="104"/>
    </row>
    <row r="36383" spans="5:6" x14ac:dyDescent="0.25">
      <c r="E36383" s="103"/>
      <c r="F36383" s="104"/>
    </row>
    <row r="36384" spans="5:6" x14ac:dyDescent="0.25">
      <c r="E36384" s="103"/>
      <c r="F36384" s="104"/>
    </row>
    <row r="36385" spans="5:6" x14ac:dyDescent="0.25">
      <c r="E36385" s="103"/>
      <c r="F36385" s="104"/>
    </row>
    <row r="36386" spans="5:6" x14ac:dyDescent="0.25">
      <c r="E36386" s="103"/>
      <c r="F36386" s="104"/>
    </row>
    <row r="36387" spans="5:6" x14ac:dyDescent="0.25">
      <c r="E36387" s="103"/>
      <c r="F36387" s="104"/>
    </row>
    <row r="36388" spans="5:6" x14ac:dyDescent="0.25">
      <c r="E36388" s="103"/>
      <c r="F36388" s="104"/>
    </row>
    <row r="36389" spans="5:6" x14ac:dyDescent="0.25">
      <c r="E36389" s="103"/>
      <c r="F36389" s="104"/>
    </row>
    <row r="36390" spans="5:6" x14ac:dyDescent="0.25">
      <c r="E36390" s="103"/>
      <c r="F36390" s="104"/>
    </row>
    <row r="36391" spans="5:6" x14ac:dyDescent="0.25">
      <c r="E36391" s="103"/>
      <c r="F36391" s="104"/>
    </row>
    <row r="36392" spans="5:6" x14ac:dyDescent="0.25">
      <c r="E36392" s="103"/>
      <c r="F36392" s="104"/>
    </row>
    <row r="36393" spans="5:6" x14ac:dyDescent="0.25">
      <c r="E36393" s="103"/>
      <c r="F36393" s="104"/>
    </row>
    <row r="36394" spans="5:6" x14ac:dyDescent="0.25">
      <c r="E36394" s="103"/>
      <c r="F36394" s="104"/>
    </row>
    <row r="36395" spans="5:6" x14ac:dyDescent="0.25">
      <c r="E36395" s="103"/>
      <c r="F36395" s="104"/>
    </row>
    <row r="36396" spans="5:6" x14ac:dyDescent="0.25">
      <c r="E36396" s="103"/>
      <c r="F36396" s="104"/>
    </row>
    <row r="36397" spans="5:6" x14ac:dyDescent="0.25">
      <c r="E36397" s="103"/>
      <c r="F36397" s="104"/>
    </row>
    <row r="36398" spans="5:6" x14ac:dyDescent="0.25">
      <c r="E36398" s="103"/>
      <c r="F36398" s="104"/>
    </row>
    <row r="36399" spans="5:6" x14ac:dyDescent="0.25">
      <c r="E36399" s="103"/>
      <c r="F36399" s="104"/>
    </row>
    <row r="36400" spans="5:6" x14ac:dyDescent="0.25">
      <c r="E36400" s="103"/>
      <c r="F36400" s="104"/>
    </row>
    <row r="36401" spans="5:6" x14ac:dyDescent="0.25">
      <c r="E36401" s="103"/>
      <c r="F36401" s="104"/>
    </row>
    <row r="36402" spans="5:6" x14ac:dyDescent="0.25">
      <c r="E36402" s="103"/>
      <c r="F36402" s="104"/>
    </row>
    <row r="36403" spans="5:6" x14ac:dyDescent="0.25">
      <c r="E36403" s="103"/>
      <c r="F36403" s="104"/>
    </row>
    <row r="36404" spans="5:6" x14ac:dyDescent="0.25">
      <c r="E36404" s="103"/>
      <c r="F36404" s="104"/>
    </row>
    <row r="36405" spans="5:6" x14ac:dyDescent="0.25">
      <c r="E36405" s="103"/>
      <c r="F36405" s="104"/>
    </row>
    <row r="36406" spans="5:6" x14ac:dyDescent="0.25">
      <c r="E36406" s="103"/>
      <c r="F36406" s="104"/>
    </row>
    <row r="36407" spans="5:6" x14ac:dyDescent="0.25">
      <c r="E36407" s="103"/>
      <c r="F36407" s="104"/>
    </row>
    <row r="36408" spans="5:6" x14ac:dyDescent="0.25">
      <c r="E36408" s="103"/>
      <c r="F36408" s="104"/>
    </row>
    <row r="36409" spans="5:6" x14ac:dyDescent="0.25">
      <c r="E36409" s="103"/>
      <c r="F36409" s="104"/>
    </row>
    <row r="36410" spans="5:6" x14ac:dyDescent="0.25">
      <c r="E36410" s="103"/>
      <c r="F36410" s="104"/>
    </row>
    <row r="36411" spans="5:6" x14ac:dyDescent="0.25">
      <c r="E36411" s="103"/>
      <c r="F36411" s="104"/>
    </row>
    <row r="36412" spans="5:6" x14ac:dyDescent="0.25">
      <c r="E36412" s="103"/>
      <c r="F36412" s="104"/>
    </row>
    <row r="36413" spans="5:6" x14ac:dyDescent="0.25">
      <c r="E36413" s="103"/>
      <c r="F36413" s="104"/>
    </row>
    <row r="36414" spans="5:6" x14ac:dyDescent="0.25">
      <c r="E36414" s="103"/>
      <c r="F36414" s="104"/>
    </row>
    <row r="36415" spans="5:6" x14ac:dyDescent="0.25">
      <c r="E36415" s="103"/>
      <c r="F36415" s="104"/>
    </row>
    <row r="36416" spans="5:6" x14ac:dyDescent="0.25">
      <c r="E36416" s="103"/>
      <c r="F36416" s="104"/>
    </row>
    <row r="36417" spans="5:6" x14ac:dyDescent="0.25">
      <c r="E36417" s="103"/>
      <c r="F36417" s="104"/>
    </row>
    <row r="36418" spans="5:6" x14ac:dyDescent="0.25">
      <c r="E36418" s="103"/>
      <c r="F36418" s="104"/>
    </row>
    <row r="36419" spans="5:6" x14ac:dyDescent="0.25">
      <c r="E36419" s="103"/>
      <c r="F36419" s="104"/>
    </row>
    <row r="36420" spans="5:6" x14ac:dyDescent="0.25">
      <c r="E36420" s="103"/>
      <c r="F36420" s="104"/>
    </row>
    <row r="36421" spans="5:6" x14ac:dyDescent="0.25">
      <c r="E36421" s="103"/>
      <c r="F36421" s="104"/>
    </row>
    <row r="36422" spans="5:6" x14ac:dyDescent="0.25">
      <c r="E36422" s="103"/>
      <c r="F36422" s="104"/>
    </row>
    <row r="36423" spans="5:6" x14ac:dyDescent="0.25">
      <c r="E36423" s="103"/>
      <c r="F36423" s="104"/>
    </row>
    <row r="36424" spans="5:6" x14ac:dyDescent="0.25">
      <c r="E36424" s="103"/>
      <c r="F36424" s="104"/>
    </row>
    <row r="36425" spans="5:6" x14ac:dyDescent="0.25">
      <c r="E36425" s="103"/>
      <c r="F36425" s="104"/>
    </row>
    <row r="36426" spans="5:6" x14ac:dyDescent="0.25">
      <c r="E36426" s="103"/>
      <c r="F36426" s="104"/>
    </row>
    <row r="36427" spans="5:6" x14ac:dyDescent="0.25">
      <c r="E36427" s="103"/>
      <c r="F36427" s="104"/>
    </row>
    <row r="36428" spans="5:6" x14ac:dyDescent="0.25">
      <c r="E36428" s="103"/>
      <c r="F36428" s="104"/>
    </row>
    <row r="36429" spans="5:6" x14ac:dyDescent="0.25">
      <c r="E36429" s="103"/>
      <c r="F36429" s="104"/>
    </row>
    <row r="36430" spans="5:6" x14ac:dyDescent="0.25">
      <c r="E36430" s="103"/>
      <c r="F36430" s="104"/>
    </row>
    <row r="36431" spans="5:6" x14ac:dyDescent="0.25">
      <c r="E36431" s="103"/>
      <c r="F36431" s="104"/>
    </row>
    <row r="36432" spans="5:6" x14ac:dyDescent="0.25">
      <c r="E36432" s="103"/>
      <c r="F36432" s="104"/>
    </row>
    <row r="36433" spans="5:6" x14ac:dyDescent="0.25">
      <c r="E36433" s="103"/>
      <c r="F36433" s="104"/>
    </row>
    <row r="36434" spans="5:6" x14ac:dyDescent="0.25">
      <c r="E36434" s="103"/>
      <c r="F36434" s="104"/>
    </row>
    <row r="36435" spans="5:6" x14ac:dyDescent="0.25">
      <c r="E36435" s="103"/>
      <c r="F36435" s="104"/>
    </row>
    <row r="36436" spans="5:6" x14ac:dyDescent="0.25">
      <c r="E36436" s="103"/>
      <c r="F36436" s="104"/>
    </row>
    <row r="36437" spans="5:6" x14ac:dyDescent="0.25">
      <c r="E36437" s="103"/>
      <c r="F36437" s="104"/>
    </row>
    <row r="36438" spans="5:6" x14ac:dyDescent="0.25">
      <c r="E36438" s="103"/>
      <c r="F36438" s="104"/>
    </row>
    <row r="36439" spans="5:6" x14ac:dyDescent="0.25">
      <c r="E36439" s="103"/>
      <c r="F36439" s="104"/>
    </row>
    <row r="36440" spans="5:6" x14ac:dyDescent="0.25">
      <c r="E36440" s="103"/>
      <c r="F36440" s="104"/>
    </row>
    <row r="36441" spans="5:6" x14ac:dyDescent="0.25">
      <c r="E36441" s="103"/>
      <c r="F36441" s="104"/>
    </row>
    <row r="36442" spans="5:6" x14ac:dyDescent="0.25">
      <c r="E36442" s="103"/>
      <c r="F36442" s="104"/>
    </row>
    <row r="36443" spans="5:6" x14ac:dyDescent="0.25">
      <c r="E36443" s="103"/>
      <c r="F36443" s="104"/>
    </row>
    <row r="36444" spans="5:6" x14ac:dyDescent="0.25">
      <c r="E36444" s="103"/>
      <c r="F36444" s="104"/>
    </row>
    <row r="36445" spans="5:6" x14ac:dyDescent="0.25">
      <c r="E36445" s="103"/>
      <c r="F36445" s="104"/>
    </row>
    <row r="36446" spans="5:6" x14ac:dyDescent="0.25">
      <c r="E36446" s="103"/>
      <c r="F36446" s="104"/>
    </row>
    <row r="36447" spans="5:6" x14ac:dyDescent="0.25">
      <c r="E36447" s="103"/>
      <c r="F36447" s="104"/>
    </row>
    <row r="36448" spans="5:6" x14ac:dyDescent="0.25">
      <c r="E36448" s="103"/>
      <c r="F36448" s="104"/>
    </row>
    <row r="36449" spans="5:6" x14ac:dyDescent="0.25">
      <c r="E36449" s="103"/>
      <c r="F36449" s="104"/>
    </row>
    <row r="36450" spans="5:6" x14ac:dyDescent="0.25">
      <c r="E36450" s="103"/>
      <c r="F36450" s="104"/>
    </row>
    <row r="36451" spans="5:6" x14ac:dyDescent="0.25">
      <c r="E36451" s="103"/>
      <c r="F36451" s="104"/>
    </row>
    <row r="36452" spans="5:6" x14ac:dyDescent="0.25">
      <c r="E36452" s="103"/>
      <c r="F36452" s="104"/>
    </row>
    <row r="36453" spans="5:6" x14ac:dyDescent="0.25">
      <c r="E36453" s="103"/>
      <c r="F36453" s="104"/>
    </row>
    <row r="36454" spans="5:6" x14ac:dyDescent="0.25">
      <c r="E36454" s="103"/>
      <c r="F36454" s="104"/>
    </row>
    <row r="36455" spans="5:6" x14ac:dyDescent="0.25">
      <c r="E36455" s="103"/>
      <c r="F36455" s="104"/>
    </row>
    <row r="36456" spans="5:6" x14ac:dyDescent="0.25">
      <c r="E36456" s="103"/>
      <c r="F36456" s="104"/>
    </row>
    <row r="36457" spans="5:6" x14ac:dyDescent="0.25">
      <c r="E36457" s="103"/>
      <c r="F36457" s="104"/>
    </row>
    <row r="36458" spans="5:6" x14ac:dyDescent="0.25">
      <c r="E36458" s="103"/>
      <c r="F36458" s="104"/>
    </row>
    <row r="36459" spans="5:6" x14ac:dyDescent="0.25">
      <c r="E36459" s="103"/>
      <c r="F36459" s="104"/>
    </row>
    <row r="36460" spans="5:6" x14ac:dyDescent="0.25">
      <c r="E36460" s="103"/>
      <c r="F36460" s="104"/>
    </row>
    <row r="36461" spans="5:6" x14ac:dyDescent="0.25">
      <c r="E36461" s="103"/>
      <c r="F36461" s="104"/>
    </row>
    <row r="36462" spans="5:6" x14ac:dyDescent="0.25">
      <c r="E36462" s="103"/>
      <c r="F36462" s="104"/>
    </row>
    <row r="36463" spans="5:6" x14ac:dyDescent="0.25">
      <c r="E36463" s="103"/>
      <c r="F36463" s="104"/>
    </row>
    <row r="36464" spans="5:6" x14ac:dyDescent="0.25">
      <c r="E36464" s="103"/>
      <c r="F36464" s="104"/>
    </row>
    <row r="36465" spans="5:6" x14ac:dyDescent="0.25">
      <c r="E36465" s="103"/>
      <c r="F36465" s="104"/>
    </row>
    <row r="36466" spans="5:6" x14ac:dyDescent="0.25">
      <c r="E36466" s="103"/>
      <c r="F36466" s="104"/>
    </row>
    <row r="36467" spans="5:6" x14ac:dyDescent="0.25">
      <c r="E36467" s="103"/>
      <c r="F36467" s="104"/>
    </row>
    <row r="36468" spans="5:6" x14ac:dyDescent="0.25">
      <c r="E36468" s="103"/>
      <c r="F36468" s="104"/>
    </row>
    <row r="36469" spans="5:6" x14ac:dyDescent="0.25">
      <c r="E36469" s="103"/>
      <c r="F36469" s="104"/>
    </row>
    <row r="36470" spans="5:6" x14ac:dyDescent="0.25">
      <c r="E36470" s="103"/>
      <c r="F36470" s="104"/>
    </row>
    <row r="36471" spans="5:6" x14ac:dyDescent="0.25">
      <c r="E36471" s="103"/>
      <c r="F36471" s="104"/>
    </row>
    <row r="36472" spans="5:6" x14ac:dyDescent="0.25">
      <c r="E36472" s="103"/>
      <c r="F36472" s="104"/>
    </row>
    <row r="36473" spans="5:6" x14ac:dyDescent="0.25">
      <c r="E36473" s="103"/>
      <c r="F36473" s="104"/>
    </row>
    <row r="36474" spans="5:6" x14ac:dyDescent="0.25">
      <c r="E36474" s="103"/>
      <c r="F36474" s="104"/>
    </row>
    <row r="36475" spans="5:6" x14ac:dyDescent="0.25">
      <c r="E36475" s="103"/>
      <c r="F36475" s="104"/>
    </row>
    <row r="36476" spans="5:6" x14ac:dyDescent="0.25">
      <c r="E36476" s="103"/>
      <c r="F36476" s="104"/>
    </row>
    <row r="36477" spans="5:6" x14ac:dyDescent="0.25">
      <c r="E36477" s="103"/>
      <c r="F36477" s="104"/>
    </row>
    <row r="36478" spans="5:6" x14ac:dyDescent="0.25">
      <c r="E36478" s="103"/>
      <c r="F36478" s="104"/>
    </row>
    <row r="36479" spans="5:6" x14ac:dyDescent="0.25">
      <c r="E36479" s="103"/>
      <c r="F36479" s="104"/>
    </row>
    <row r="36480" spans="5:6" x14ac:dyDescent="0.25">
      <c r="E36480" s="103"/>
      <c r="F36480" s="104"/>
    </row>
    <row r="36481" spans="5:6" x14ac:dyDescent="0.25">
      <c r="E36481" s="103"/>
      <c r="F36481" s="104"/>
    </row>
    <row r="36482" spans="5:6" x14ac:dyDescent="0.25">
      <c r="E36482" s="103"/>
      <c r="F36482" s="104"/>
    </row>
    <row r="36483" spans="5:6" x14ac:dyDescent="0.25">
      <c r="E36483" s="103"/>
      <c r="F36483" s="104"/>
    </row>
    <row r="36484" spans="5:6" x14ac:dyDescent="0.25">
      <c r="E36484" s="103"/>
      <c r="F36484" s="104"/>
    </row>
    <row r="36485" spans="5:6" x14ac:dyDescent="0.25">
      <c r="E36485" s="103"/>
      <c r="F36485" s="104"/>
    </row>
    <row r="36486" spans="5:6" x14ac:dyDescent="0.25">
      <c r="E36486" s="103"/>
      <c r="F36486" s="104"/>
    </row>
    <row r="36487" spans="5:6" x14ac:dyDescent="0.25">
      <c r="E36487" s="103"/>
      <c r="F36487" s="104"/>
    </row>
    <row r="36488" spans="5:6" x14ac:dyDescent="0.25">
      <c r="E36488" s="103"/>
      <c r="F36488" s="104"/>
    </row>
    <row r="36489" spans="5:6" x14ac:dyDescent="0.25">
      <c r="E36489" s="103"/>
      <c r="F36489" s="104"/>
    </row>
    <row r="36490" spans="5:6" x14ac:dyDescent="0.25">
      <c r="E36490" s="103"/>
      <c r="F36490" s="104"/>
    </row>
    <row r="36491" spans="5:6" x14ac:dyDescent="0.25">
      <c r="E36491" s="103"/>
      <c r="F36491" s="104"/>
    </row>
    <row r="36492" spans="5:6" x14ac:dyDescent="0.25">
      <c r="E36492" s="103"/>
      <c r="F36492" s="104"/>
    </row>
    <row r="36493" spans="5:6" x14ac:dyDescent="0.25">
      <c r="E36493" s="103"/>
      <c r="F36493" s="104"/>
    </row>
    <row r="36494" spans="5:6" x14ac:dyDescent="0.25">
      <c r="E36494" s="103"/>
      <c r="F36494" s="104"/>
    </row>
    <row r="36495" spans="5:6" x14ac:dyDescent="0.25">
      <c r="E36495" s="103"/>
      <c r="F36495" s="104"/>
    </row>
    <row r="36496" spans="5:6" x14ac:dyDescent="0.25">
      <c r="E36496" s="103"/>
      <c r="F36496" s="104"/>
    </row>
    <row r="36497" spans="5:6" x14ac:dyDescent="0.25">
      <c r="E36497" s="103"/>
      <c r="F36497" s="104"/>
    </row>
    <row r="36498" spans="5:6" x14ac:dyDescent="0.25">
      <c r="E36498" s="103"/>
      <c r="F36498" s="104"/>
    </row>
    <row r="36499" spans="5:6" x14ac:dyDescent="0.25">
      <c r="E36499" s="103"/>
      <c r="F36499" s="104"/>
    </row>
    <row r="36500" spans="5:6" x14ac:dyDescent="0.25">
      <c r="E36500" s="103"/>
      <c r="F36500" s="104"/>
    </row>
    <row r="36501" spans="5:6" x14ac:dyDescent="0.25">
      <c r="E36501" s="103"/>
      <c r="F36501" s="104"/>
    </row>
    <row r="36502" spans="5:6" x14ac:dyDescent="0.25">
      <c r="E36502" s="103"/>
      <c r="F36502" s="104"/>
    </row>
    <row r="36503" spans="5:6" x14ac:dyDescent="0.25">
      <c r="E36503" s="103"/>
      <c r="F36503" s="104"/>
    </row>
    <row r="36504" spans="5:6" x14ac:dyDescent="0.25">
      <c r="E36504" s="103"/>
      <c r="F36504" s="104"/>
    </row>
    <row r="36505" spans="5:6" x14ac:dyDescent="0.25">
      <c r="E36505" s="103"/>
      <c r="F36505" s="104"/>
    </row>
    <row r="36506" spans="5:6" x14ac:dyDescent="0.25">
      <c r="E36506" s="103"/>
      <c r="F36506" s="104"/>
    </row>
    <row r="36507" spans="5:6" x14ac:dyDescent="0.25">
      <c r="E36507" s="103"/>
      <c r="F36507" s="104"/>
    </row>
    <row r="36508" spans="5:6" x14ac:dyDescent="0.25">
      <c r="E36508" s="103"/>
      <c r="F36508" s="104"/>
    </row>
    <row r="36509" spans="5:6" x14ac:dyDescent="0.25">
      <c r="E36509" s="103"/>
      <c r="F36509" s="104"/>
    </row>
    <row r="36510" spans="5:6" x14ac:dyDescent="0.25">
      <c r="E36510" s="103"/>
      <c r="F36510" s="104"/>
    </row>
    <row r="36511" spans="5:6" x14ac:dyDescent="0.25">
      <c r="E36511" s="103"/>
      <c r="F36511" s="104"/>
    </row>
    <row r="36512" spans="5:6" x14ac:dyDescent="0.25">
      <c r="E36512" s="103"/>
      <c r="F36512" s="104"/>
    </row>
    <row r="36513" spans="5:6" x14ac:dyDescent="0.25">
      <c r="E36513" s="103"/>
      <c r="F36513" s="104"/>
    </row>
    <row r="36514" spans="5:6" x14ac:dyDescent="0.25">
      <c r="E36514" s="103"/>
      <c r="F36514" s="104"/>
    </row>
    <row r="36515" spans="5:6" x14ac:dyDescent="0.25">
      <c r="E36515" s="103"/>
      <c r="F36515" s="104"/>
    </row>
    <row r="36516" spans="5:6" x14ac:dyDescent="0.25">
      <c r="E36516" s="103"/>
      <c r="F36516" s="104"/>
    </row>
    <row r="36517" spans="5:6" x14ac:dyDescent="0.25">
      <c r="E36517" s="103"/>
      <c r="F36517" s="104"/>
    </row>
    <row r="36518" spans="5:6" x14ac:dyDescent="0.25">
      <c r="E36518" s="103"/>
      <c r="F36518" s="104"/>
    </row>
    <row r="36519" spans="5:6" x14ac:dyDescent="0.25">
      <c r="E36519" s="103"/>
      <c r="F36519" s="104"/>
    </row>
    <row r="36520" spans="5:6" x14ac:dyDescent="0.25">
      <c r="E36520" s="103"/>
      <c r="F36520" s="104"/>
    </row>
    <row r="36521" spans="5:6" x14ac:dyDescent="0.25">
      <c r="E36521" s="103"/>
      <c r="F36521" s="104"/>
    </row>
    <row r="36522" spans="5:6" x14ac:dyDescent="0.25">
      <c r="E36522" s="103"/>
      <c r="F36522" s="104"/>
    </row>
    <row r="36523" spans="5:6" x14ac:dyDescent="0.25">
      <c r="E36523" s="103"/>
      <c r="F36523" s="104"/>
    </row>
    <row r="36524" spans="5:6" x14ac:dyDescent="0.25">
      <c r="E36524" s="103"/>
      <c r="F36524" s="104"/>
    </row>
    <row r="36525" spans="5:6" x14ac:dyDescent="0.25">
      <c r="E36525" s="103"/>
      <c r="F36525" s="104"/>
    </row>
    <row r="36526" spans="5:6" x14ac:dyDescent="0.25">
      <c r="E36526" s="103"/>
      <c r="F36526" s="104"/>
    </row>
    <row r="36527" spans="5:6" x14ac:dyDescent="0.25">
      <c r="E36527" s="103"/>
      <c r="F36527" s="104"/>
    </row>
    <row r="36528" spans="5:6" x14ac:dyDescent="0.25">
      <c r="E36528" s="103"/>
      <c r="F36528" s="104"/>
    </row>
    <row r="36529" spans="5:6" x14ac:dyDescent="0.25">
      <c r="E36529" s="103"/>
      <c r="F36529" s="104"/>
    </row>
    <row r="36530" spans="5:6" x14ac:dyDescent="0.25">
      <c r="E36530" s="103"/>
      <c r="F36530" s="104"/>
    </row>
    <row r="36531" spans="5:6" x14ac:dyDescent="0.25">
      <c r="E36531" s="103"/>
      <c r="F36531" s="104"/>
    </row>
    <row r="36532" spans="5:6" x14ac:dyDescent="0.25">
      <c r="E36532" s="103"/>
      <c r="F36532" s="104"/>
    </row>
    <row r="36533" spans="5:6" x14ac:dyDescent="0.25">
      <c r="E36533" s="103"/>
      <c r="F36533" s="104"/>
    </row>
    <row r="36534" spans="5:6" x14ac:dyDescent="0.25">
      <c r="E36534" s="103"/>
      <c r="F36534" s="104"/>
    </row>
    <row r="36535" spans="5:6" x14ac:dyDescent="0.25">
      <c r="E36535" s="103"/>
      <c r="F36535" s="104"/>
    </row>
    <row r="36536" spans="5:6" x14ac:dyDescent="0.25">
      <c r="E36536" s="103"/>
      <c r="F36536" s="104"/>
    </row>
    <row r="36537" spans="5:6" x14ac:dyDescent="0.25">
      <c r="E36537" s="103"/>
      <c r="F36537" s="104"/>
    </row>
    <row r="36538" spans="5:6" x14ac:dyDescent="0.25">
      <c r="E36538" s="103"/>
      <c r="F36538" s="104"/>
    </row>
    <row r="36539" spans="5:6" x14ac:dyDescent="0.25">
      <c r="E36539" s="103"/>
      <c r="F36539" s="104"/>
    </row>
    <row r="36540" spans="5:6" x14ac:dyDescent="0.25">
      <c r="E36540" s="103"/>
      <c r="F36540" s="104"/>
    </row>
    <row r="36541" spans="5:6" x14ac:dyDescent="0.25">
      <c r="E36541" s="103"/>
      <c r="F36541" s="104"/>
    </row>
    <row r="36542" spans="5:6" x14ac:dyDescent="0.25">
      <c r="E36542" s="103"/>
      <c r="F36542" s="104"/>
    </row>
    <row r="36543" spans="5:6" x14ac:dyDescent="0.25">
      <c r="E36543" s="103"/>
      <c r="F36543" s="104"/>
    </row>
    <row r="36544" spans="5:6" x14ac:dyDescent="0.25">
      <c r="E36544" s="103"/>
      <c r="F36544" s="104"/>
    </row>
    <row r="36545" spans="5:6" x14ac:dyDescent="0.25">
      <c r="E36545" s="103"/>
      <c r="F36545" s="104"/>
    </row>
    <row r="36546" spans="5:6" x14ac:dyDescent="0.25">
      <c r="E36546" s="103"/>
      <c r="F36546" s="104"/>
    </row>
    <row r="36547" spans="5:6" x14ac:dyDescent="0.25">
      <c r="E36547" s="103"/>
      <c r="F36547" s="104"/>
    </row>
    <row r="36548" spans="5:6" x14ac:dyDescent="0.25">
      <c r="E36548" s="103"/>
      <c r="F36548" s="104"/>
    </row>
    <row r="36549" spans="5:6" x14ac:dyDescent="0.25">
      <c r="E36549" s="103"/>
      <c r="F36549" s="104"/>
    </row>
    <row r="36550" spans="5:6" x14ac:dyDescent="0.25">
      <c r="E36550" s="103"/>
      <c r="F36550" s="104"/>
    </row>
    <row r="36551" spans="5:6" x14ac:dyDescent="0.25">
      <c r="E36551" s="103"/>
      <c r="F36551" s="104"/>
    </row>
    <row r="36552" spans="5:6" x14ac:dyDescent="0.25">
      <c r="E36552" s="103"/>
      <c r="F36552" s="104"/>
    </row>
    <row r="36553" spans="5:6" x14ac:dyDescent="0.25">
      <c r="E36553" s="103"/>
      <c r="F36553" s="104"/>
    </row>
    <row r="36554" spans="5:6" x14ac:dyDescent="0.25">
      <c r="E36554" s="103"/>
      <c r="F36554" s="104"/>
    </row>
    <row r="36555" spans="5:6" x14ac:dyDescent="0.25">
      <c r="E36555" s="103"/>
      <c r="F36555" s="104"/>
    </row>
    <row r="36556" spans="5:6" x14ac:dyDescent="0.25">
      <c r="E36556" s="103"/>
      <c r="F36556" s="104"/>
    </row>
    <row r="36557" spans="5:6" x14ac:dyDescent="0.25">
      <c r="E36557" s="103"/>
      <c r="F36557" s="104"/>
    </row>
    <row r="36558" spans="5:6" x14ac:dyDescent="0.25">
      <c r="E36558" s="103"/>
      <c r="F36558" s="104"/>
    </row>
    <row r="36559" spans="5:6" x14ac:dyDescent="0.25">
      <c r="E36559" s="103"/>
      <c r="F36559" s="104"/>
    </row>
    <row r="36560" spans="5:6" x14ac:dyDescent="0.25">
      <c r="E36560" s="103"/>
      <c r="F36560" s="104"/>
    </row>
    <row r="36561" spans="5:6" x14ac:dyDescent="0.25">
      <c r="E36561" s="103"/>
      <c r="F36561" s="104"/>
    </row>
    <row r="36562" spans="5:6" x14ac:dyDescent="0.25">
      <c r="E36562" s="103"/>
      <c r="F36562" s="104"/>
    </row>
    <row r="36563" spans="5:6" x14ac:dyDescent="0.25">
      <c r="E36563" s="103"/>
      <c r="F36563" s="104"/>
    </row>
    <row r="36564" spans="5:6" x14ac:dyDescent="0.25">
      <c r="E36564" s="103"/>
      <c r="F36564" s="104"/>
    </row>
    <row r="36565" spans="5:6" x14ac:dyDescent="0.25">
      <c r="E36565" s="103"/>
      <c r="F36565" s="104"/>
    </row>
    <row r="36566" spans="5:6" x14ac:dyDescent="0.25">
      <c r="E36566" s="103"/>
      <c r="F36566" s="104"/>
    </row>
    <row r="36567" spans="5:6" x14ac:dyDescent="0.25">
      <c r="E36567" s="103"/>
      <c r="F36567" s="104"/>
    </row>
    <row r="36568" spans="5:6" x14ac:dyDescent="0.25">
      <c r="E36568" s="103"/>
      <c r="F36568" s="104"/>
    </row>
    <row r="36569" spans="5:6" x14ac:dyDescent="0.25">
      <c r="E36569" s="103"/>
      <c r="F36569" s="104"/>
    </row>
    <row r="36570" spans="5:6" x14ac:dyDescent="0.25">
      <c r="E36570" s="103"/>
      <c r="F36570" s="104"/>
    </row>
    <row r="36571" spans="5:6" x14ac:dyDescent="0.25">
      <c r="E36571" s="103"/>
      <c r="F36571" s="104"/>
    </row>
    <row r="36572" spans="5:6" x14ac:dyDescent="0.25">
      <c r="E36572" s="103"/>
      <c r="F36572" s="104"/>
    </row>
    <row r="36573" spans="5:6" x14ac:dyDescent="0.25">
      <c r="E36573" s="103"/>
      <c r="F36573" s="104"/>
    </row>
    <row r="36574" spans="5:6" x14ac:dyDescent="0.25">
      <c r="E36574" s="103"/>
      <c r="F36574" s="104"/>
    </row>
    <row r="36575" spans="5:6" x14ac:dyDescent="0.25">
      <c r="E36575" s="103"/>
      <c r="F36575" s="104"/>
    </row>
    <row r="36576" spans="5:6" x14ac:dyDescent="0.25">
      <c r="E36576" s="103"/>
      <c r="F36576" s="104"/>
    </row>
    <row r="36577" spans="5:6" x14ac:dyDescent="0.25">
      <c r="E36577" s="103"/>
      <c r="F36577" s="104"/>
    </row>
    <row r="36578" spans="5:6" x14ac:dyDescent="0.25">
      <c r="E36578" s="103"/>
      <c r="F36578" s="104"/>
    </row>
    <row r="36579" spans="5:6" x14ac:dyDescent="0.25">
      <c r="E36579" s="103"/>
      <c r="F36579" s="104"/>
    </row>
    <row r="36580" spans="5:6" x14ac:dyDescent="0.25">
      <c r="E36580" s="103"/>
      <c r="F36580" s="104"/>
    </row>
    <row r="36581" spans="5:6" x14ac:dyDescent="0.25">
      <c r="E36581" s="103"/>
      <c r="F36581" s="104"/>
    </row>
    <row r="36582" spans="5:6" x14ac:dyDescent="0.25">
      <c r="E36582" s="103"/>
      <c r="F36582" s="104"/>
    </row>
    <row r="36583" spans="5:6" x14ac:dyDescent="0.25">
      <c r="E36583" s="103"/>
      <c r="F36583" s="104"/>
    </row>
    <row r="36584" spans="5:6" x14ac:dyDescent="0.25">
      <c r="E36584" s="103"/>
      <c r="F36584" s="104"/>
    </row>
    <row r="36585" spans="5:6" x14ac:dyDescent="0.25">
      <c r="E36585" s="103"/>
      <c r="F36585" s="104"/>
    </row>
    <row r="36586" spans="5:6" x14ac:dyDescent="0.25">
      <c r="E36586" s="103"/>
      <c r="F36586" s="104"/>
    </row>
    <row r="36587" spans="5:6" x14ac:dyDescent="0.25">
      <c r="E36587" s="103"/>
      <c r="F36587" s="104"/>
    </row>
    <row r="36588" spans="5:6" x14ac:dyDescent="0.25">
      <c r="E36588" s="103"/>
      <c r="F36588" s="104"/>
    </row>
    <row r="36589" spans="5:6" x14ac:dyDescent="0.25">
      <c r="E36589" s="103"/>
      <c r="F36589" s="104"/>
    </row>
    <row r="36590" spans="5:6" x14ac:dyDescent="0.25">
      <c r="E36590" s="103"/>
      <c r="F36590" s="104"/>
    </row>
    <row r="36591" spans="5:6" x14ac:dyDescent="0.25">
      <c r="E36591" s="103"/>
      <c r="F36591" s="104"/>
    </row>
    <row r="36592" spans="5:6" x14ac:dyDescent="0.25">
      <c r="E36592" s="103"/>
      <c r="F36592" s="104"/>
    </row>
    <row r="36593" spans="5:6" x14ac:dyDescent="0.25">
      <c r="E36593" s="103"/>
      <c r="F36593" s="104"/>
    </row>
    <row r="36594" spans="5:6" x14ac:dyDescent="0.25">
      <c r="E36594" s="103"/>
      <c r="F36594" s="104"/>
    </row>
    <row r="36595" spans="5:6" x14ac:dyDescent="0.25">
      <c r="E36595" s="103"/>
      <c r="F36595" s="104"/>
    </row>
    <row r="36596" spans="5:6" x14ac:dyDescent="0.25">
      <c r="E36596" s="103"/>
      <c r="F36596" s="104"/>
    </row>
    <row r="36597" spans="5:6" x14ac:dyDescent="0.25">
      <c r="E36597" s="103"/>
      <c r="F36597" s="104"/>
    </row>
    <row r="36598" spans="5:6" x14ac:dyDescent="0.25">
      <c r="E36598" s="103"/>
      <c r="F36598" s="104"/>
    </row>
    <row r="36599" spans="5:6" x14ac:dyDescent="0.25">
      <c r="E36599" s="103"/>
      <c r="F36599" s="104"/>
    </row>
    <row r="36600" spans="5:6" x14ac:dyDescent="0.25">
      <c r="E36600" s="103"/>
      <c r="F36600" s="104"/>
    </row>
    <row r="36601" spans="5:6" x14ac:dyDescent="0.25">
      <c r="E36601" s="103"/>
      <c r="F36601" s="104"/>
    </row>
    <row r="36602" spans="5:6" x14ac:dyDescent="0.25">
      <c r="E36602" s="103"/>
      <c r="F36602" s="104"/>
    </row>
    <row r="36603" spans="5:6" x14ac:dyDescent="0.25">
      <c r="E36603" s="103"/>
      <c r="F36603" s="104"/>
    </row>
    <row r="36604" spans="5:6" x14ac:dyDescent="0.25">
      <c r="E36604" s="103"/>
      <c r="F36604" s="104"/>
    </row>
    <row r="36605" spans="5:6" x14ac:dyDescent="0.25">
      <c r="E36605" s="103"/>
      <c r="F36605" s="104"/>
    </row>
    <row r="36606" spans="5:6" x14ac:dyDescent="0.25">
      <c r="E36606" s="103"/>
      <c r="F36606" s="104"/>
    </row>
    <row r="36607" spans="5:6" x14ac:dyDescent="0.25">
      <c r="E36607" s="103"/>
      <c r="F36607" s="104"/>
    </row>
    <row r="36608" spans="5:6" x14ac:dyDescent="0.25">
      <c r="E36608" s="103"/>
      <c r="F36608" s="104"/>
    </row>
    <row r="36609" spans="5:6" x14ac:dyDescent="0.25">
      <c r="E36609" s="103"/>
      <c r="F36609" s="104"/>
    </row>
    <row r="36610" spans="5:6" x14ac:dyDescent="0.25">
      <c r="E36610" s="103"/>
      <c r="F36610" s="104"/>
    </row>
    <row r="36611" spans="5:6" x14ac:dyDescent="0.25">
      <c r="E36611" s="103"/>
      <c r="F36611" s="104"/>
    </row>
    <row r="36612" spans="5:6" x14ac:dyDescent="0.25">
      <c r="E36612" s="103"/>
      <c r="F36612" s="104"/>
    </row>
    <row r="36613" spans="5:6" x14ac:dyDescent="0.25">
      <c r="E36613" s="103"/>
      <c r="F36613" s="104"/>
    </row>
    <row r="36614" spans="5:6" x14ac:dyDescent="0.25">
      <c r="E36614" s="103"/>
      <c r="F36614" s="104"/>
    </row>
    <row r="36615" spans="5:6" x14ac:dyDescent="0.25">
      <c r="E36615" s="103"/>
      <c r="F36615" s="104"/>
    </row>
    <row r="36616" spans="5:6" x14ac:dyDescent="0.25">
      <c r="E36616" s="103"/>
      <c r="F36616" s="104"/>
    </row>
    <row r="36617" spans="5:6" x14ac:dyDescent="0.25">
      <c r="E36617" s="103"/>
      <c r="F36617" s="104"/>
    </row>
    <row r="36618" spans="5:6" x14ac:dyDescent="0.25">
      <c r="E36618" s="103"/>
      <c r="F36618" s="104"/>
    </row>
    <row r="36619" spans="5:6" x14ac:dyDescent="0.25">
      <c r="E36619" s="103"/>
      <c r="F36619" s="104"/>
    </row>
    <row r="36620" spans="5:6" x14ac:dyDescent="0.25">
      <c r="E36620" s="103"/>
      <c r="F36620" s="104"/>
    </row>
    <row r="36621" spans="5:6" x14ac:dyDescent="0.25">
      <c r="E36621" s="103"/>
      <c r="F36621" s="104"/>
    </row>
    <row r="36622" spans="5:6" x14ac:dyDescent="0.25">
      <c r="E36622" s="103"/>
      <c r="F36622" s="104"/>
    </row>
    <row r="36623" spans="5:6" x14ac:dyDescent="0.25">
      <c r="E36623" s="103"/>
      <c r="F36623" s="104"/>
    </row>
    <row r="36624" spans="5:6" x14ac:dyDescent="0.25">
      <c r="E36624" s="103"/>
      <c r="F36624" s="104"/>
    </row>
    <row r="36625" spans="5:6" x14ac:dyDescent="0.25">
      <c r="E36625" s="103"/>
      <c r="F36625" s="104"/>
    </row>
    <row r="36626" spans="5:6" x14ac:dyDescent="0.25">
      <c r="E36626" s="103"/>
      <c r="F36626" s="104"/>
    </row>
    <row r="36627" spans="5:6" x14ac:dyDescent="0.25">
      <c r="E36627" s="103"/>
      <c r="F36627" s="104"/>
    </row>
    <row r="36628" spans="5:6" x14ac:dyDescent="0.25">
      <c r="E36628" s="103"/>
      <c r="F36628" s="104"/>
    </row>
    <row r="36629" spans="5:6" x14ac:dyDescent="0.25">
      <c r="E36629" s="103"/>
      <c r="F36629" s="104"/>
    </row>
    <row r="36630" spans="5:6" x14ac:dyDescent="0.25">
      <c r="E36630" s="103"/>
      <c r="F36630" s="104"/>
    </row>
    <row r="36631" spans="5:6" x14ac:dyDescent="0.25">
      <c r="E36631" s="103"/>
      <c r="F36631" s="104"/>
    </row>
    <row r="36632" spans="5:6" x14ac:dyDescent="0.25">
      <c r="E36632" s="103"/>
      <c r="F36632" s="104"/>
    </row>
    <row r="36633" spans="5:6" x14ac:dyDescent="0.25">
      <c r="E36633" s="103"/>
      <c r="F36633" s="104"/>
    </row>
    <row r="36634" spans="5:6" x14ac:dyDescent="0.25">
      <c r="E36634" s="103"/>
      <c r="F36634" s="104"/>
    </row>
    <row r="36635" spans="5:6" x14ac:dyDescent="0.25">
      <c r="E36635" s="103"/>
      <c r="F36635" s="104"/>
    </row>
    <row r="36636" spans="5:6" x14ac:dyDescent="0.25">
      <c r="E36636" s="103"/>
      <c r="F36636" s="104"/>
    </row>
    <row r="36637" spans="5:6" x14ac:dyDescent="0.25">
      <c r="E36637" s="103"/>
      <c r="F36637" s="104"/>
    </row>
    <row r="36638" spans="5:6" x14ac:dyDescent="0.25">
      <c r="E36638" s="103"/>
      <c r="F36638" s="104"/>
    </row>
    <row r="36639" spans="5:6" x14ac:dyDescent="0.25">
      <c r="E36639" s="103"/>
      <c r="F36639" s="104"/>
    </row>
    <row r="36640" spans="5:6" x14ac:dyDescent="0.25">
      <c r="E36640" s="103"/>
      <c r="F36640" s="104"/>
    </row>
    <row r="36641" spans="5:6" x14ac:dyDescent="0.25">
      <c r="E36641" s="103"/>
      <c r="F36641" s="104"/>
    </row>
    <row r="36642" spans="5:6" x14ac:dyDescent="0.25">
      <c r="E36642" s="103"/>
      <c r="F36642" s="104"/>
    </row>
    <row r="36643" spans="5:6" x14ac:dyDescent="0.25">
      <c r="E36643" s="103"/>
      <c r="F36643" s="104"/>
    </row>
    <row r="36644" spans="5:6" x14ac:dyDescent="0.25">
      <c r="E36644" s="103"/>
      <c r="F36644" s="104"/>
    </row>
    <row r="36645" spans="5:6" x14ac:dyDescent="0.25">
      <c r="E36645" s="103"/>
      <c r="F36645" s="104"/>
    </row>
    <row r="36646" spans="5:6" x14ac:dyDescent="0.25">
      <c r="E36646" s="103"/>
      <c r="F36646" s="104"/>
    </row>
    <row r="36647" spans="5:6" x14ac:dyDescent="0.25">
      <c r="E36647" s="103"/>
      <c r="F36647" s="104"/>
    </row>
    <row r="36648" spans="5:6" x14ac:dyDescent="0.25">
      <c r="E36648" s="103"/>
      <c r="F36648" s="104"/>
    </row>
    <row r="36649" spans="5:6" x14ac:dyDescent="0.25">
      <c r="E36649" s="103"/>
      <c r="F36649" s="104"/>
    </row>
    <row r="36650" spans="5:6" x14ac:dyDescent="0.25">
      <c r="E36650" s="103"/>
      <c r="F36650" s="104"/>
    </row>
    <row r="36651" spans="5:6" x14ac:dyDescent="0.25">
      <c r="E36651" s="103"/>
      <c r="F36651" s="104"/>
    </row>
    <row r="36652" spans="5:6" x14ac:dyDescent="0.25">
      <c r="E36652" s="103"/>
      <c r="F36652" s="104"/>
    </row>
    <row r="36653" spans="5:6" x14ac:dyDescent="0.25">
      <c r="E36653" s="103"/>
      <c r="F36653" s="104"/>
    </row>
    <row r="36654" spans="5:6" x14ac:dyDescent="0.25">
      <c r="E36654" s="103"/>
      <c r="F36654" s="104"/>
    </row>
    <row r="36655" spans="5:6" x14ac:dyDescent="0.25">
      <c r="E36655" s="103"/>
      <c r="F36655" s="104"/>
    </row>
    <row r="36656" spans="5:6" x14ac:dyDescent="0.25">
      <c r="E36656" s="103"/>
      <c r="F36656" s="104"/>
    </row>
    <row r="36657" spans="5:6" x14ac:dyDescent="0.25">
      <c r="E36657" s="103"/>
      <c r="F36657" s="104"/>
    </row>
    <row r="36658" spans="5:6" x14ac:dyDescent="0.25">
      <c r="E36658" s="103"/>
      <c r="F36658" s="104"/>
    </row>
    <row r="36659" spans="5:6" x14ac:dyDescent="0.25">
      <c r="E36659" s="103"/>
      <c r="F36659" s="104"/>
    </row>
    <row r="36660" spans="5:6" x14ac:dyDescent="0.25">
      <c r="E36660" s="103"/>
      <c r="F36660" s="104"/>
    </row>
    <row r="36661" spans="5:6" x14ac:dyDescent="0.25">
      <c r="E36661" s="103"/>
      <c r="F36661" s="104"/>
    </row>
    <row r="36662" spans="5:6" x14ac:dyDescent="0.25">
      <c r="E36662" s="103"/>
      <c r="F36662" s="104"/>
    </row>
    <row r="36663" spans="5:6" x14ac:dyDescent="0.25">
      <c r="E36663" s="103"/>
      <c r="F36663" s="104"/>
    </row>
    <row r="36664" spans="5:6" x14ac:dyDescent="0.25">
      <c r="E36664" s="103"/>
      <c r="F36664" s="104"/>
    </row>
    <row r="36665" spans="5:6" x14ac:dyDescent="0.25">
      <c r="E36665" s="103"/>
      <c r="F36665" s="104"/>
    </row>
    <row r="36666" spans="5:6" x14ac:dyDescent="0.25">
      <c r="E36666" s="103"/>
      <c r="F36666" s="104"/>
    </row>
    <row r="36667" spans="5:6" x14ac:dyDescent="0.25">
      <c r="E36667" s="103"/>
      <c r="F36667" s="104"/>
    </row>
    <row r="36668" spans="5:6" x14ac:dyDescent="0.25">
      <c r="E36668" s="103"/>
      <c r="F36668" s="104"/>
    </row>
    <row r="36669" spans="5:6" x14ac:dyDescent="0.25">
      <c r="E36669" s="103"/>
      <c r="F36669" s="104"/>
    </row>
    <row r="36670" spans="5:6" x14ac:dyDescent="0.25">
      <c r="E36670" s="103"/>
      <c r="F36670" s="104"/>
    </row>
    <row r="36671" spans="5:6" x14ac:dyDescent="0.25">
      <c r="E36671" s="103"/>
      <c r="F36671" s="104"/>
    </row>
    <row r="36672" spans="5:6" x14ac:dyDescent="0.25">
      <c r="E36672" s="103"/>
      <c r="F36672" s="104"/>
    </row>
    <row r="36673" spans="5:6" x14ac:dyDescent="0.25">
      <c r="E36673" s="103"/>
      <c r="F36673" s="104"/>
    </row>
    <row r="36674" spans="5:6" x14ac:dyDescent="0.25">
      <c r="E36674" s="103"/>
      <c r="F36674" s="104"/>
    </row>
    <row r="36675" spans="5:6" x14ac:dyDescent="0.25">
      <c r="E36675" s="103"/>
      <c r="F36675" s="104"/>
    </row>
    <row r="36676" spans="5:6" x14ac:dyDescent="0.25">
      <c r="E36676" s="103"/>
      <c r="F36676" s="104"/>
    </row>
    <row r="36677" spans="5:6" x14ac:dyDescent="0.25">
      <c r="E36677" s="103"/>
      <c r="F36677" s="104"/>
    </row>
    <row r="36678" spans="5:6" x14ac:dyDescent="0.25">
      <c r="E36678" s="103"/>
      <c r="F36678" s="104"/>
    </row>
    <row r="36679" spans="5:6" x14ac:dyDescent="0.25">
      <c r="E36679" s="103"/>
      <c r="F36679" s="104"/>
    </row>
    <row r="36680" spans="5:6" x14ac:dyDescent="0.25">
      <c r="E36680" s="103"/>
      <c r="F36680" s="104"/>
    </row>
    <row r="36681" spans="5:6" x14ac:dyDescent="0.25">
      <c r="E36681" s="103"/>
      <c r="F36681" s="104"/>
    </row>
    <row r="36682" spans="5:6" x14ac:dyDescent="0.25">
      <c r="E36682" s="103"/>
      <c r="F36682" s="104"/>
    </row>
    <row r="36683" spans="5:6" x14ac:dyDescent="0.25">
      <c r="E36683" s="103"/>
      <c r="F36683" s="104"/>
    </row>
    <row r="36684" spans="5:6" x14ac:dyDescent="0.25">
      <c r="E36684" s="103"/>
      <c r="F36684" s="104"/>
    </row>
    <row r="36685" spans="5:6" x14ac:dyDescent="0.25">
      <c r="E36685" s="103"/>
      <c r="F36685" s="104"/>
    </row>
    <row r="36686" spans="5:6" x14ac:dyDescent="0.25">
      <c r="E36686" s="103"/>
      <c r="F36686" s="104"/>
    </row>
    <row r="36687" spans="5:6" x14ac:dyDescent="0.25">
      <c r="E36687" s="103"/>
      <c r="F36687" s="104"/>
    </row>
    <row r="36688" spans="5:6" x14ac:dyDescent="0.25">
      <c r="E36688" s="103"/>
      <c r="F36688" s="104"/>
    </row>
    <row r="36689" spans="5:6" x14ac:dyDescent="0.25">
      <c r="E36689" s="103"/>
      <c r="F36689" s="104"/>
    </row>
    <row r="36690" spans="5:6" x14ac:dyDescent="0.25">
      <c r="E36690" s="103"/>
      <c r="F36690" s="104"/>
    </row>
    <row r="36691" spans="5:6" x14ac:dyDescent="0.25">
      <c r="E36691" s="103"/>
      <c r="F36691" s="104"/>
    </row>
    <row r="36692" spans="5:6" x14ac:dyDescent="0.25">
      <c r="E36692" s="103"/>
      <c r="F36692" s="104"/>
    </row>
    <row r="36693" spans="5:6" x14ac:dyDescent="0.25">
      <c r="E36693" s="103"/>
      <c r="F36693" s="104"/>
    </row>
    <row r="36694" spans="5:6" x14ac:dyDescent="0.25">
      <c r="E36694" s="103"/>
      <c r="F36694" s="104"/>
    </row>
    <row r="36695" spans="5:6" x14ac:dyDescent="0.25">
      <c r="E36695" s="103"/>
      <c r="F36695" s="104"/>
    </row>
    <row r="36696" spans="5:6" x14ac:dyDescent="0.25">
      <c r="E36696" s="103"/>
      <c r="F36696" s="104"/>
    </row>
    <row r="36697" spans="5:6" x14ac:dyDescent="0.25">
      <c r="E36697" s="103"/>
      <c r="F36697" s="104"/>
    </row>
    <row r="36698" spans="5:6" x14ac:dyDescent="0.25">
      <c r="E36698" s="103"/>
      <c r="F36698" s="104"/>
    </row>
    <row r="36699" spans="5:6" x14ac:dyDescent="0.25">
      <c r="E36699" s="103"/>
      <c r="F36699" s="104"/>
    </row>
    <row r="36700" spans="5:6" x14ac:dyDescent="0.25">
      <c r="E36700" s="103"/>
      <c r="F36700" s="104"/>
    </row>
    <row r="36701" spans="5:6" x14ac:dyDescent="0.25">
      <c r="E36701" s="103"/>
      <c r="F36701" s="104"/>
    </row>
    <row r="36702" spans="5:6" x14ac:dyDescent="0.25">
      <c r="E36702" s="103"/>
      <c r="F36702" s="104"/>
    </row>
    <row r="36703" spans="5:6" x14ac:dyDescent="0.25">
      <c r="E36703" s="103"/>
      <c r="F36703" s="104"/>
    </row>
    <row r="36704" spans="5:6" x14ac:dyDescent="0.25">
      <c r="E36704" s="103"/>
      <c r="F36704" s="104"/>
    </row>
    <row r="36705" spans="5:6" x14ac:dyDescent="0.25">
      <c r="E36705" s="103"/>
      <c r="F36705" s="104"/>
    </row>
    <row r="36706" spans="5:6" x14ac:dyDescent="0.25">
      <c r="E36706" s="103"/>
      <c r="F36706" s="104"/>
    </row>
    <row r="36707" spans="5:6" x14ac:dyDescent="0.25">
      <c r="E36707" s="103"/>
      <c r="F36707" s="104"/>
    </row>
    <row r="36708" spans="5:6" x14ac:dyDescent="0.25">
      <c r="E36708" s="103"/>
      <c r="F36708" s="104"/>
    </row>
    <row r="36709" spans="5:6" x14ac:dyDescent="0.25">
      <c r="E36709" s="103"/>
      <c r="F36709" s="104"/>
    </row>
    <row r="36710" spans="5:6" x14ac:dyDescent="0.25">
      <c r="E36710" s="103"/>
      <c r="F36710" s="104"/>
    </row>
    <row r="36711" spans="5:6" x14ac:dyDescent="0.25">
      <c r="E36711" s="103"/>
      <c r="F36711" s="104"/>
    </row>
    <row r="36712" spans="5:6" x14ac:dyDescent="0.25">
      <c r="E36712" s="103"/>
      <c r="F36712" s="104"/>
    </row>
    <row r="36713" spans="5:6" x14ac:dyDescent="0.25">
      <c r="E36713" s="103"/>
      <c r="F36713" s="104"/>
    </row>
    <row r="36714" spans="5:6" x14ac:dyDescent="0.25">
      <c r="E36714" s="103"/>
      <c r="F36714" s="104"/>
    </row>
    <row r="36715" spans="5:6" x14ac:dyDescent="0.25">
      <c r="E36715" s="103"/>
      <c r="F36715" s="104"/>
    </row>
    <row r="36716" spans="5:6" x14ac:dyDescent="0.25">
      <c r="E36716" s="103"/>
      <c r="F36716" s="104"/>
    </row>
    <row r="36717" spans="5:6" x14ac:dyDescent="0.25">
      <c r="E36717" s="103"/>
      <c r="F36717" s="104"/>
    </row>
    <row r="36718" spans="5:6" x14ac:dyDescent="0.25">
      <c r="E36718" s="103"/>
      <c r="F36718" s="104"/>
    </row>
    <row r="36719" spans="5:6" x14ac:dyDescent="0.25">
      <c r="E36719" s="103"/>
      <c r="F36719" s="104"/>
    </row>
    <row r="36720" spans="5:6" x14ac:dyDescent="0.25">
      <c r="E36720" s="103"/>
      <c r="F36720" s="104"/>
    </row>
    <row r="36721" spans="5:6" x14ac:dyDescent="0.25">
      <c r="E36721" s="103"/>
      <c r="F36721" s="104"/>
    </row>
    <row r="36722" spans="5:6" x14ac:dyDescent="0.25">
      <c r="E36722" s="103"/>
      <c r="F36722" s="104"/>
    </row>
    <row r="36723" spans="5:6" x14ac:dyDescent="0.25">
      <c r="E36723" s="103"/>
      <c r="F36723" s="104"/>
    </row>
    <row r="36724" spans="5:6" x14ac:dyDescent="0.25">
      <c r="E36724" s="103"/>
      <c r="F36724" s="104"/>
    </row>
    <row r="36725" spans="5:6" x14ac:dyDescent="0.25">
      <c r="E36725" s="103"/>
      <c r="F36725" s="104"/>
    </row>
    <row r="36726" spans="5:6" x14ac:dyDescent="0.25">
      <c r="E36726" s="103"/>
      <c r="F36726" s="104"/>
    </row>
    <row r="36727" spans="5:6" x14ac:dyDescent="0.25">
      <c r="E36727" s="103"/>
      <c r="F36727" s="104"/>
    </row>
    <row r="36728" spans="5:6" x14ac:dyDescent="0.25">
      <c r="E36728" s="103"/>
      <c r="F36728" s="104"/>
    </row>
    <row r="36729" spans="5:6" x14ac:dyDescent="0.25">
      <c r="E36729" s="103"/>
      <c r="F36729" s="104"/>
    </row>
    <row r="36730" spans="5:6" x14ac:dyDescent="0.25">
      <c r="E36730" s="103"/>
      <c r="F36730" s="104"/>
    </row>
    <row r="36731" spans="5:6" x14ac:dyDescent="0.25">
      <c r="E36731" s="103"/>
      <c r="F36731" s="104"/>
    </row>
    <row r="36732" spans="5:6" x14ac:dyDescent="0.25">
      <c r="E36732" s="103"/>
      <c r="F36732" s="104"/>
    </row>
    <row r="36733" spans="5:6" x14ac:dyDescent="0.25">
      <c r="E36733" s="103"/>
      <c r="F36733" s="104"/>
    </row>
    <row r="36734" spans="5:6" x14ac:dyDescent="0.25">
      <c r="E36734" s="103"/>
      <c r="F36734" s="104"/>
    </row>
    <row r="36735" spans="5:6" x14ac:dyDescent="0.25">
      <c r="E36735" s="103"/>
      <c r="F36735" s="104"/>
    </row>
    <row r="36736" spans="5:6" x14ac:dyDescent="0.25">
      <c r="E36736" s="103"/>
      <c r="F36736" s="104"/>
    </row>
    <row r="36737" spans="5:6" x14ac:dyDescent="0.25">
      <c r="E36737" s="103"/>
      <c r="F36737" s="104"/>
    </row>
    <row r="36738" spans="5:6" x14ac:dyDescent="0.25">
      <c r="E36738" s="103"/>
      <c r="F36738" s="104"/>
    </row>
    <row r="36739" spans="5:6" x14ac:dyDescent="0.25">
      <c r="E36739" s="103"/>
      <c r="F36739" s="104"/>
    </row>
    <row r="36740" spans="5:6" x14ac:dyDescent="0.25">
      <c r="E36740" s="103"/>
      <c r="F36740" s="104"/>
    </row>
    <row r="36741" spans="5:6" x14ac:dyDescent="0.25">
      <c r="E36741" s="103"/>
      <c r="F36741" s="104"/>
    </row>
    <row r="36742" spans="5:6" x14ac:dyDescent="0.25">
      <c r="E36742" s="103"/>
      <c r="F36742" s="104"/>
    </row>
    <row r="36743" spans="5:6" x14ac:dyDescent="0.25">
      <c r="E36743" s="103"/>
      <c r="F36743" s="104"/>
    </row>
    <row r="36744" spans="5:6" x14ac:dyDescent="0.25">
      <c r="E36744" s="103"/>
      <c r="F36744" s="104"/>
    </row>
    <row r="36745" spans="5:6" x14ac:dyDescent="0.25">
      <c r="E36745" s="103"/>
      <c r="F36745" s="104"/>
    </row>
    <row r="36746" spans="5:6" x14ac:dyDescent="0.25">
      <c r="E36746" s="103"/>
      <c r="F36746" s="104"/>
    </row>
    <row r="36747" spans="5:6" x14ac:dyDescent="0.25">
      <c r="E36747" s="103"/>
      <c r="F36747" s="104"/>
    </row>
    <row r="36748" spans="5:6" x14ac:dyDescent="0.25">
      <c r="E36748" s="103"/>
      <c r="F36748" s="104"/>
    </row>
    <row r="36749" spans="5:6" x14ac:dyDescent="0.25">
      <c r="E36749" s="103"/>
      <c r="F36749" s="104"/>
    </row>
    <row r="36750" spans="5:6" x14ac:dyDescent="0.25">
      <c r="E36750" s="103"/>
      <c r="F36750" s="104"/>
    </row>
    <row r="36751" spans="5:6" x14ac:dyDescent="0.25">
      <c r="E36751" s="103"/>
      <c r="F36751" s="104"/>
    </row>
    <row r="36752" spans="5:6" x14ac:dyDescent="0.25">
      <c r="E36752" s="103"/>
      <c r="F36752" s="104"/>
    </row>
    <row r="36753" spans="5:6" x14ac:dyDescent="0.25">
      <c r="E36753" s="103"/>
      <c r="F36753" s="104"/>
    </row>
    <row r="36754" spans="5:6" x14ac:dyDescent="0.25">
      <c r="E36754" s="103"/>
      <c r="F36754" s="104"/>
    </row>
    <row r="36755" spans="5:6" x14ac:dyDescent="0.25">
      <c r="E36755" s="103"/>
      <c r="F36755" s="104"/>
    </row>
    <row r="36756" spans="5:6" x14ac:dyDescent="0.25">
      <c r="E36756" s="103"/>
      <c r="F36756" s="104"/>
    </row>
    <row r="36757" spans="5:6" x14ac:dyDescent="0.25">
      <c r="E36757" s="103"/>
      <c r="F36757" s="104"/>
    </row>
    <row r="36758" spans="5:6" x14ac:dyDescent="0.25">
      <c r="E36758" s="103"/>
      <c r="F36758" s="104"/>
    </row>
    <row r="36759" spans="5:6" x14ac:dyDescent="0.25">
      <c r="E36759" s="103"/>
      <c r="F36759" s="104"/>
    </row>
    <row r="36760" spans="5:6" x14ac:dyDescent="0.25">
      <c r="E36760" s="103"/>
      <c r="F36760" s="104"/>
    </row>
    <row r="36761" spans="5:6" x14ac:dyDescent="0.25">
      <c r="E36761" s="103"/>
      <c r="F36761" s="104"/>
    </row>
    <row r="36762" spans="5:6" x14ac:dyDescent="0.25">
      <c r="E36762" s="103"/>
      <c r="F36762" s="104"/>
    </row>
    <row r="36763" spans="5:6" x14ac:dyDescent="0.25">
      <c r="E36763" s="103"/>
      <c r="F36763" s="104"/>
    </row>
    <row r="36764" spans="5:6" x14ac:dyDescent="0.25">
      <c r="E36764" s="103"/>
      <c r="F36764" s="104"/>
    </row>
    <row r="36765" spans="5:6" x14ac:dyDescent="0.25">
      <c r="E36765" s="103"/>
      <c r="F36765" s="104"/>
    </row>
    <row r="36766" spans="5:6" x14ac:dyDescent="0.25">
      <c r="E36766" s="103"/>
      <c r="F36766" s="104"/>
    </row>
    <row r="36767" spans="5:6" x14ac:dyDescent="0.25">
      <c r="E36767" s="103"/>
      <c r="F36767" s="104"/>
    </row>
    <row r="36768" spans="5:6" x14ac:dyDescent="0.25">
      <c r="E36768" s="103"/>
      <c r="F36768" s="104"/>
    </row>
    <row r="36769" spans="5:6" x14ac:dyDescent="0.25">
      <c r="E36769" s="103"/>
      <c r="F36769" s="104"/>
    </row>
    <row r="36770" spans="5:6" x14ac:dyDescent="0.25">
      <c r="E36770" s="103"/>
      <c r="F36770" s="104"/>
    </row>
    <row r="36771" spans="5:6" x14ac:dyDescent="0.25">
      <c r="E36771" s="103"/>
      <c r="F36771" s="104"/>
    </row>
    <row r="36772" spans="5:6" x14ac:dyDescent="0.25">
      <c r="E36772" s="103"/>
      <c r="F36772" s="104"/>
    </row>
    <row r="36773" spans="5:6" x14ac:dyDescent="0.25">
      <c r="E36773" s="103"/>
      <c r="F36773" s="104"/>
    </row>
    <row r="36774" spans="5:6" x14ac:dyDescent="0.25">
      <c r="E36774" s="103"/>
      <c r="F36774" s="104"/>
    </row>
    <row r="36775" spans="5:6" x14ac:dyDescent="0.25">
      <c r="E36775" s="103"/>
      <c r="F36775" s="104"/>
    </row>
    <row r="36776" spans="5:6" x14ac:dyDescent="0.25">
      <c r="E36776" s="103"/>
      <c r="F36776" s="104"/>
    </row>
    <row r="36777" spans="5:6" x14ac:dyDescent="0.25">
      <c r="E36777" s="103"/>
      <c r="F36777" s="104"/>
    </row>
    <row r="36778" spans="5:6" x14ac:dyDescent="0.25">
      <c r="E36778" s="103"/>
      <c r="F36778" s="104"/>
    </row>
    <row r="36779" spans="5:6" x14ac:dyDescent="0.25">
      <c r="E36779" s="103"/>
      <c r="F36779" s="104"/>
    </row>
    <row r="36780" spans="5:6" x14ac:dyDescent="0.25">
      <c r="E36780" s="103"/>
      <c r="F36780" s="104"/>
    </row>
    <row r="36781" spans="5:6" x14ac:dyDescent="0.25">
      <c r="E36781" s="103"/>
      <c r="F36781" s="104"/>
    </row>
    <row r="36782" spans="5:6" x14ac:dyDescent="0.25">
      <c r="E36782" s="103"/>
      <c r="F36782" s="104"/>
    </row>
    <row r="36783" spans="5:6" x14ac:dyDescent="0.25">
      <c r="E36783" s="103"/>
      <c r="F36783" s="104"/>
    </row>
    <row r="36784" spans="5:6" x14ac:dyDescent="0.25">
      <c r="E36784" s="103"/>
      <c r="F36784" s="104"/>
    </row>
    <row r="36785" spans="5:6" x14ac:dyDescent="0.25">
      <c r="E36785" s="103"/>
      <c r="F36785" s="104"/>
    </row>
    <row r="36786" spans="5:6" x14ac:dyDescent="0.25">
      <c r="E36786" s="103"/>
      <c r="F36786" s="104"/>
    </row>
    <row r="36787" spans="5:6" x14ac:dyDescent="0.25">
      <c r="E36787" s="103"/>
      <c r="F36787" s="104"/>
    </row>
    <row r="36788" spans="5:6" x14ac:dyDescent="0.25">
      <c r="E36788" s="103"/>
      <c r="F36788" s="104"/>
    </row>
    <row r="36789" spans="5:6" x14ac:dyDescent="0.25">
      <c r="E36789" s="103"/>
      <c r="F36789" s="104"/>
    </row>
    <row r="36790" spans="5:6" x14ac:dyDescent="0.25">
      <c r="E36790" s="103"/>
      <c r="F36790" s="104"/>
    </row>
    <row r="36791" spans="5:6" x14ac:dyDescent="0.25">
      <c r="E36791" s="103"/>
      <c r="F36791" s="104"/>
    </row>
    <row r="36792" spans="5:6" x14ac:dyDescent="0.25">
      <c r="E36792" s="103"/>
      <c r="F36792" s="104"/>
    </row>
    <row r="36793" spans="5:6" x14ac:dyDescent="0.25">
      <c r="E36793" s="103"/>
      <c r="F36793" s="104"/>
    </row>
    <row r="36794" spans="5:6" x14ac:dyDescent="0.25">
      <c r="E36794" s="103"/>
      <c r="F36794" s="104"/>
    </row>
    <row r="36795" spans="5:6" x14ac:dyDescent="0.25">
      <c r="E36795" s="103"/>
      <c r="F36795" s="104"/>
    </row>
    <row r="36796" spans="5:6" x14ac:dyDescent="0.25">
      <c r="E36796" s="103"/>
      <c r="F36796" s="104"/>
    </row>
    <row r="36797" spans="5:6" x14ac:dyDescent="0.25">
      <c r="E36797" s="103"/>
      <c r="F36797" s="104"/>
    </row>
    <row r="36798" spans="5:6" x14ac:dyDescent="0.25">
      <c r="E36798" s="103"/>
      <c r="F36798" s="104"/>
    </row>
    <row r="36799" spans="5:6" x14ac:dyDescent="0.25">
      <c r="E36799" s="103"/>
      <c r="F36799" s="104"/>
    </row>
    <row r="36800" spans="5:6" x14ac:dyDescent="0.25">
      <c r="E36800" s="103"/>
      <c r="F36800" s="104"/>
    </row>
    <row r="36801" spans="5:6" x14ac:dyDescent="0.25">
      <c r="E36801" s="103"/>
      <c r="F36801" s="104"/>
    </row>
    <row r="36802" spans="5:6" x14ac:dyDescent="0.25">
      <c r="E36802" s="103"/>
      <c r="F36802" s="104"/>
    </row>
    <row r="36803" spans="5:6" x14ac:dyDescent="0.25">
      <c r="E36803" s="103"/>
      <c r="F36803" s="104"/>
    </row>
    <row r="36804" spans="5:6" x14ac:dyDescent="0.25">
      <c r="E36804" s="103"/>
      <c r="F36804" s="104"/>
    </row>
    <row r="36805" spans="5:6" x14ac:dyDescent="0.25">
      <c r="E36805" s="103"/>
      <c r="F36805" s="104"/>
    </row>
    <row r="36806" spans="5:6" x14ac:dyDescent="0.25">
      <c r="E36806" s="103"/>
      <c r="F36806" s="104"/>
    </row>
    <row r="36807" spans="5:6" x14ac:dyDescent="0.25">
      <c r="E36807" s="103"/>
      <c r="F36807" s="104"/>
    </row>
    <row r="36808" spans="5:6" x14ac:dyDescent="0.25">
      <c r="E36808" s="103"/>
      <c r="F36808" s="104"/>
    </row>
    <row r="36809" spans="5:6" x14ac:dyDescent="0.25">
      <c r="E36809" s="103"/>
      <c r="F36809" s="104"/>
    </row>
    <row r="36810" spans="5:6" x14ac:dyDescent="0.25">
      <c r="E36810" s="103"/>
      <c r="F36810" s="104"/>
    </row>
    <row r="36811" spans="5:6" x14ac:dyDescent="0.25">
      <c r="E36811" s="103"/>
      <c r="F36811" s="104"/>
    </row>
    <row r="36812" spans="5:6" x14ac:dyDescent="0.25">
      <c r="E36812" s="103"/>
      <c r="F36812" s="104"/>
    </row>
    <row r="36813" spans="5:6" x14ac:dyDescent="0.25">
      <c r="E36813" s="103"/>
      <c r="F36813" s="104"/>
    </row>
    <row r="36814" spans="5:6" x14ac:dyDescent="0.25">
      <c r="E36814" s="103"/>
      <c r="F36814" s="104"/>
    </row>
    <row r="36815" spans="5:6" x14ac:dyDescent="0.25">
      <c r="E36815" s="103"/>
      <c r="F36815" s="104"/>
    </row>
    <row r="36816" spans="5:6" x14ac:dyDescent="0.25">
      <c r="E36816" s="103"/>
      <c r="F36816" s="104"/>
    </row>
    <row r="36817" spans="5:6" x14ac:dyDescent="0.25">
      <c r="E36817" s="103"/>
      <c r="F36817" s="104"/>
    </row>
    <row r="36818" spans="5:6" x14ac:dyDescent="0.25">
      <c r="E36818" s="103"/>
      <c r="F36818" s="104"/>
    </row>
    <row r="36819" spans="5:6" x14ac:dyDescent="0.25">
      <c r="E36819" s="103"/>
      <c r="F36819" s="104"/>
    </row>
    <row r="36820" spans="5:6" x14ac:dyDescent="0.25">
      <c r="E36820" s="103"/>
      <c r="F36820" s="104"/>
    </row>
    <row r="36821" spans="5:6" x14ac:dyDescent="0.25">
      <c r="E36821" s="103"/>
      <c r="F36821" s="104"/>
    </row>
    <row r="36822" spans="5:6" x14ac:dyDescent="0.25">
      <c r="E36822" s="103"/>
      <c r="F36822" s="104"/>
    </row>
    <row r="36823" spans="5:6" x14ac:dyDescent="0.25">
      <c r="E36823" s="103"/>
      <c r="F36823" s="104"/>
    </row>
    <row r="36824" spans="5:6" x14ac:dyDescent="0.25">
      <c r="E36824" s="103"/>
      <c r="F36824" s="104"/>
    </row>
    <row r="36825" spans="5:6" x14ac:dyDescent="0.25">
      <c r="E36825" s="103"/>
      <c r="F36825" s="104"/>
    </row>
    <row r="36826" spans="5:6" x14ac:dyDescent="0.25">
      <c r="E36826" s="103"/>
      <c r="F36826" s="104"/>
    </row>
    <row r="36827" spans="5:6" x14ac:dyDescent="0.25">
      <c r="E36827" s="103"/>
      <c r="F36827" s="104"/>
    </row>
    <row r="36828" spans="5:6" x14ac:dyDescent="0.25">
      <c r="E36828" s="103"/>
      <c r="F36828" s="104"/>
    </row>
    <row r="36829" spans="5:6" x14ac:dyDescent="0.25">
      <c r="E36829" s="103"/>
      <c r="F36829" s="104"/>
    </row>
    <row r="36830" spans="5:6" x14ac:dyDescent="0.25">
      <c r="E36830" s="103"/>
      <c r="F36830" s="104"/>
    </row>
    <row r="36831" spans="5:6" x14ac:dyDescent="0.25">
      <c r="E36831" s="103"/>
      <c r="F36831" s="104"/>
    </row>
    <row r="36832" spans="5:6" x14ac:dyDescent="0.25">
      <c r="E36832" s="103"/>
      <c r="F36832" s="104"/>
    </row>
    <row r="36833" spans="5:6" x14ac:dyDescent="0.25">
      <c r="E36833" s="103"/>
      <c r="F36833" s="104"/>
    </row>
    <row r="36834" spans="5:6" x14ac:dyDescent="0.25">
      <c r="E36834" s="103"/>
      <c r="F36834" s="104"/>
    </row>
    <row r="36835" spans="5:6" x14ac:dyDescent="0.25">
      <c r="E36835" s="103"/>
      <c r="F36835" s="104"/>
    </row>
    <row r="36836" spans="5:6" x14ac:dyDescent="0.25">
      <c r="E36836" s="103"/>
      <c r="F36836" s="104"/>
    </row>
    <row r="36837" spans="5:6" x14ac:dyDescent="0.25">
      <c r="E36837" s="103"/>
      <c r="F36837" s="104"/>
    </row>
    <row r="36838" spans="5:6" x14ac:dyDescent="0.25">
      <c r="E36838" s="103"/>
      <c r="F36838" s="104"/>
    </row>
    <row r="36839" spans="5:6" x14ac:dyDescent="0.25">
      <c r="E36839" s="103"/>
      <c r="F36839" s="104"/>
    </row>
    <row r="36840" spans="5:6" x14ac:dyDescent="0.25">
      <c r="E36840" s="103"/>
      <c r="F36840" s="104"/>
    </row>
    <row r="36841" spans="5:6" x14ac:dyDescent="0.25">
      <c r="E36841" s="103"/>
      <c r="F36841" s="104"/>
    </row>
    <row r="36842" spans="5:6" x14ac:dyDescent="0.25">
      <c r="E36842" s="103"/>
      <c r="F36842" s="104"/>
    </row>
    <row r="36843" spans="5:6" x14ac:dyDescent="0.25">
      <c r="E36843" s="103"/>
      <c r="F36843" s="104"/>
    </row>
    <row r="36844" spans="5:6" x14ac:dyDescent="0.25">
      <c r="E36844" s="103"/>
      <c r="F36844" s="104"/>
    </row>
    <row r="36845" spans="5:6" x14ac:dyDescent="0.25">
      <c r="E36845" s="103"/>
      <c r="F36845" s="104"/>
    </row>
    <row r="36846" spans="5:6" x14ac:dyDescent="0.25">
      <c r="E36846" s="103"/>
      <c r="F36846" s="104"/>
    </row>
    <row r="36847" spans="5:6" x14ac:dyDescent="0.25">
      <c r="E36847" s="103"/>
      <c r="F36847" s="104"/>
    </row>
    <row r="36848" spans="5:6" x14ac:dyDescent="0.25">
      <c r="E36848" s="103"/>
      <c r="F36848" s="104"/>
    </row>
    <row r="36849" spans="5:6" x14ac:dyDescent="0.25">
      <c r="E36849" s="103"/>
      <c r="F36849" s="104"/>
    </row>
    <row r="36850" spans="5:6" x14ac:dyDescent="0.25">
      <c r="E36850" s="103"/>
      <c r="F36850" s="104"/>
    </row>
    <row r="36851" spans="5:6" x14ac:dyDescent="0.25">
      <c r="E36851" s="103"/>
      <c r="F36851" s="104"/>
    </row>
    <row r="36852" spans="5:6" x14ac:dyDescent="0.25">
      <c r="E36852" s="103"/>
      <c r="F36852" s="104"/>
    </row>
    <row r="36853" spans="5:6" x14ac:dyDescent="0.25">
      <c r="E36853" s="103"/>
      <c r="F36853" s="104"/>
    </row>
    <row r="36854" spans="5:6" x14ac:dyDescent="0.25">
      <c r="E36854" s="103"/>
      <c r="F36854" s="104"/>
    </row>
    <row r="36855" spans="5:6" x14ac:dyDescent="0.25">
      <c r="E36855" s="103"/>
      <c r="F36855" s="104"/>
    </row>
    <row r="36856" spans="5:6" x14ac:dyDescent="0.25">
      <c r="E36856" s="103"/>
      <c r="F36856" s="104"/>
    </row>
    <row r="36857" spans="5:6" x14ac:dyDescent="0.25">
      <c r="E36857" s="103"/>
      <c r="F36857" s="104"/>
    </row>
    <row r="36858" spans="5:6" x14ac:dyDescent="0.25">
      <c r="E36858" s="103"/>
      <c r="F36858" s="104"/>
    </row>
    <row r="36859" spans="5:6" x14ac:dyDescent="0.25">
      <c r="E36859" s="103"/>
      <c r="F36859" s="104"/>
    </row>
    <row r="36860" spans="5:6" x14ac:dyDescent="0.25">
      <c r="E36860" s="103"/>
      <c r="F36860" s="104"/>
    </row>
    <row r="36861" spans="5:6" x14ac:dyDescent="0.25">
      <c r="E36861" s="103"/>
      <c r="F36861" s="104"/>
    </row>
    <row r="36862" spans="5:6" x14ac:dyDescent="0.25">
      <c r="E36862" s="103"/>
      <c r="F36862" s="104"/>
    </row>
    <row r="36863" spans="5:6" x14ac:dyDescent="0.25">
      <c r="E36863" s="103"/>
      <c r="F36863" s="104"/>
    </row>
    <row r="36864" spans="5:6" x14ac:dyDescent="0.25">
      <c r="E36864" s="103"/>
      <c r="F36864" s="104"/>
    </row>
    <row r="36865" spans="5:6" x14ac:dyDescent="0.25">
      <c r="E36865" s="103"/>
      <c r="F36865" s="104"/>
    </row>
    <row r="36866" spans="5:6" x14ac:dyDescent="0.25">
      <c r="E36866" s="103"/>
      <c r="F36866" s="104"/>
    </row>
    <row r="36867" spans="5:6" x14ac:dyDescent="0.25">
      <c r="E36867" s="103"/>
      <c r="F36867" s="104"/>
    </row>
    <row r="36868" spans="5:6" x14ac:dyDescent="0.25">
      <c r="E36868" s="103"/>
      <c r="F36868" s="104"/>
    </row>
    <row r="36869" spans="5:6" x14ac:dyDescent="0.25">
      <c r="E36869" s="103"/>
      <c r="F36869" s="104"/>
    </row>
    <row r="36870" spans="5:6" x14ac:dyDescent="0.25">
      <c r="E36870" s="103"/>
      <c r="F36870" s="104"/>
    </row>
    <row r="36871" spans="5:6" x14ac:dyDescent="0.25">
      <c r="E36871" s="103"/>
      <c r="F36871" s="104"/>
    </row>
    <row r="36872" spans="5:6" x14ac:dyDescent="0.25">
      <c r="E36872" s="103"/>
      <c r="F36872" s="104"/>
    </row>
    <row r="36873" spans="5:6" x14ac:dyDescent="0.25">
      <c r="E36873" s="103"/>
      <c r="F36873" s="104"/>
    </row>
    <row r="36874" spans="5:6" x14ac:dyDescent="0.25">
      <c r="E36874" s="103"/>
      <c r="F36874" s="104"/>
    </row>
    <row r="36875" spans="5:6" x14ac:dyDescent="0.25">
      <c r="E36875" s="103"/>
      <c r="F36875" s="104"/>
    </row>
    <row r="36876" spans="5:6" x14ac:dyDescent="0.25">
      <c r="E36876" s="103"/>
      <c r="F36876" s="104"/>
    </row>
    <row r="36877" spans="5:6" x14ac:dyDescent="0.25">
      <c r="E36877" s="103"/>
      <c r="F36877" s="104"/>
    </row>
    <row r="36878" spans="5:6" x14ac:dyDescent="0.25">
      <c r="E36878" s="103"/>
      <c r="F36878" s="104"/>
    </row>
    <row r="36879" spans="5:6" x14ac:dyDescent="0.25">
      <c r="E36879" s="103"/>
      <c r="F36879" s="104"/>
    </row>
    <row r="36880" spans="5:6" x14ac:dyDescent="0.25">
      <c r="E36880" s="103"/>
      <c r="F36880" s="104"/>
    </row>
    <row r="36881" spans="5:6" x14ac:dyDescent="0.25">
      <c r="E36881" s="103"/>
      <c r="F36881" s="104"/>
    </row>
    <row r="36882" spans="5:6" x14ac:dyDescent="0.25">
      <c r="E36882" s="103"/>
      <c r="F36882" s="104"/>
    </row>
    <row r="36883" spans="5:6" x14ac:dyDescent="0.25">
      <c r="E36883" s="103"/>
      <c r="F36883" s="104"/>
    </row>
    <row r="36884" spans="5:6" x14ac:dyDescent="0.25">
      <c r="E36884" s="103"/>
      <c r="F36884" s="104"/>
    </row>
    <row r="36885" spans="5:6" x14ac:dyDescent="0.25">
      <c r="E36885" s="103"/>
      <c r="F36885" s="104"/>
    </row>
    <row r="36886" spans="5:6" x14ac:dyDescent="0.25">
      <c r="E36886" s="103"/>
      <c r="F36886" s="104"/>
    </row>
    <row r="36887" spans="5:6" x14ac:dyDescent="0.25">
      <c r="E36887" s="103"/>
      <c r="F36887" s="104"/>
    </row>
    <row r="36888" spans="5:6" x14ac:dyDescent="0.25">
      <c r="E36888" s="103"/>
      <c r="F36888" s="104"/>
    </row>
    <row r="36889" spans="5:6" x14ac:dyDescent="0.25">
      <c r="E36889" s="103"/>
      <c r="F36889" s="104"/>
    </row>
    <row r="36890" spans="5:6" x14ac:dyDescent="0.25">
      <c r="E36890" s="103"/>
      <c r="F36890" s="104"/>
    </row>
    <row r="36891" spans="5:6" x14ac:dyDescent="0.25">
      <c r="E36891" s="103"/>
      <c r="F36891" s="104"/>
    </row>
    <row r="36892" spans="5:6" x14ac:dyDescent="0.25">
      <c r="E36892" s="103"/>
      <c r="F36892" s="104"/>
    </row>
    <row r="36893" spans="5:6" x14ac:dyDescent="0.25">
      <c r="E36893" s="103"/>
      <c r="F36893" s="104"/>
    </row>
    <row r="36894" spans="5:6" x14ac:dyDescent="0.25">
      <c r="E36894" s="103"/>
      <c r="F36894" s="104"/>
    </row>
    <row r="36895" spans="5:6" x14ac:dyDescent="0.25">
      <c r="E36895" s="103"/>
      <c r="F36895" s="104"/>
    </row>
    <row r="36896" spans="5:6" x14ac:dyDescent="0.25">
      <c r="E36896" s="103"/>
      <c r="F36896" s="104"/>
    </row>
    <row r="36897" spans="5:6" x14ac:dyDescent="0.25">
      <c r="E36897" s="103"/>
      <c r="F36897" s="104"/>
    </row>
    <row r="36898" spans="5:6" x14ac:dyDescent="0.25">
      <c r="E36898" s="103"/>
      <c r="F36898" s="104"/>
    </row>
    <row r="36899" spans="5:6" x14ac:dyDescent="0.25">
      <c r="E36899" s="103"/>
      <c r="F36899" s="104"/>
    </row>
    <row r="36900" spans="5:6" x14ac:dyDescent="0.25">
      <c r="E36900" s="103"/>
      <c r="F36900" s="104"/>
    </row>
    <row r="36901" spans="5:6" x14ac:dyDescent="0.25">
      <c r="E36901" s="103"/>
      <c r="F36901" s="104"/>
    </row>
    <row r="36902" spans="5:6" x14ac:dyDescent="0.25">
      <c r="E36902" s="103"/>
      <c r="F36902" s="104"/>
    </row>
    <row r="36903" spans="5:6" x14ac:dyDescent="0.25">
      <c r="E36903" s="103"/>
      <c r="F36903" s="104"/>
    </row>
    <row r="36904" spans="5:6" x14ac:dyDescent="0.25">
      <c r="E36904" s="103"/>
      <c r="F36904" s="104"/>
    </row>
    <row r="36905" spans="5:6" x14ac:dyDescent="0.25">
      <c r="E36905" s="103"/>
      <c r="F36905" s="104"/>
    </row>
    <row r="36906" spans="5:6" x14ac:dyDescent="0.25">
      <c r="E36906" s="103"/>
      <c r="F36906" s="104"/>
    </row>
    <row r="36907" spans="5:6" x14ac:dyDescent="0.25">
      <c r="E36907" s="103"/>
      <c r="F36907" s="104"/>
    </row>
    <row r="36908" spans="5:6" x14ac:dyDescent="0.25">
      <c r="E36908" s="103"/>
      <c r="F36908" s="104"/>
    </row>
    <row r="36909" spans="5:6" x14ac:dyDescent="0.25">
      <c r="E36909" s="103"/>
      <c r="F36909" s="104"/>
    </row>
    <row r="36910" spans="5:6" x14ac:dyDescent="0.25">
      <c r="E36910" s="103"/>
      <c r="F36910" s="104"/>
    </row>
    <row r="36911" spans="5:6" x14ac:dyDescent="0.25">
      <c r="E36911" s="103"/>
      <c r="F36911" s="104"/>
    </row>
    <row r="36912" spans="5:6" x14ac:dyDescent="0.25">
      <c r="E36912" s="103"/>
      <c r="F36912" s="104"/>
    </row>
    <row r="36913" spans="5:6" x14ac:dyDescent="0.25">
      <c r="E36913" s="103"/>
      <c r="F36913" s="104"/>
    </row>
    <row r="36914" spans="5:6" x14ac:dyDescent="0.25">
      <c r="E36914" s="103"/>
      <c r="F36914" s="104"/>
    </row>
    <row r="36915" spans="5:6" x14ac:dyDescent="0.25">
      <c r="E36915" s="103"/>
      <c r="F36915" s="104"/>
    </row>
    <row r="36916" spans="5:6" x14ac:dyDescent="0.25">
      <c r="E36916" s="103"/>
      <c r="F36916" s="104"/>
    </row>
    <row r="36917" spans="5:6" x14ac:dyDescent="0.25">
      <c r="E36917" s="103"/>
      <c r="F36917" s="104"/>
    </row>
    <row r="36918" spans="5:6" x14ac:dyDescent="0.25">
      <c r="E36918" s="103"/>
      <c r="F36918" s="104"/>
    </row>
    <row r="36919" spans="5:6" x14ac:dyDescent="0.25">
      <c r="E36919" s="103"/>
      <c r="F36919" s="104"/>
    </row>
    <row r="36920" spans="5:6" x14ac:dyDescent="0.25">
      <c r="E36920" s="103"/>
      <c r="F36920" s="104"/>
    </row>
    <row r="36921" spans="5:6" x14ac:dyDescent="0.25">
      <c r="E36921" s="103"/>
      <c r="F36921" s="104"/>
    </row>
    <row r="36922" spans="5:6" x14ac:dyDescent="0.25">
      <c r="E36922" s="103"/>
      <c r="F36922" s="104"/>
    </row>
    <row r="36923" spans="5:6" x14ac:dyDescent="0.25">
      <c r="E36923" s="103"/>
      <c r="F36923" s="104"/>
    </row>
    <row r="36924" spans="5:6" x14ac:dyDescent="0.25">
      <c r="E36924" s="103"/>
      <c r="F36924" s="104"/>
    </row>
    <row r="36925" spans="5:6" x14ac:dyDescent="0.25">
      <c r="E36925" s="103"/>
      <c r="F36925" s="104"/>
    </row>
    <row r="36926" spans="5:6" x14ac:dyDescent="0.25">
      <c r="E36926" s="103"/>
      <c r="F36926" s="104"/>
    </row>
    <row r="36927" spans="5:6" x14ac:dyDescent="0.25">
      <c r="E36927" s="103"/>
      <c r="F36927" s="104"/>
    </row>
    <row r="36928" spans="5:6" x14ac:dyDescent="0.25">
      <c r="E36928" s="103"/>
      <c r="F36928" s="104"/>
    </row>
    <row r="36929" spans="5:6" x14ac:dyDescent="0.25">
      <c r="E36929" s="103"/>
      <c r="F36929" s="104"/>
    </row>
    <row r="36930" spans="5:6" x14ac:dyDescent="0.25">
      <c r="E36930" s="103"/>
      <c r="F36930" s="104"/>
    </row>
    <row r="36931" spans="5:6" x14ac:dyDescent="0.25">
      <c r="E36931" s="103"/>
      <c r="F36931" s="104"/>
    </row>
    <row r="36932" spans="5:6" x14ac:dyDescent="0.25">
      <c r="E36932" s="103"/>
      <c r="F36932" s="104"/>
    </row>
    <row r="36933" spans="5:6" x14ac:dyDescent="0.25">
      <c r="E36933" s="103"/>
      <c r="F36933" s="104"/>
    </row>
    <row r="36934" spans="5:6" x14ac:dyDescent="0.25">
      <c r="E36934" s="103"/>
      <c r="F36934" s="104"/>
    </row>
    <row r="36935" spans="5:6" x14ac:dyDescent="0.25">
      <c r="E36935" s="103"/>
      <c r="F36935" s="104"/>
    </row>
    <row r="36936" spans="5:6" x14ac:dyDescent="0.25">
      <c r="E36936" s="103"/>
      <c r="F36936" s="104"/>
    </row>
    <row r="36937" spans="5:6" x14ac:dyDescent="0.25">
      <c r="E36937" s="103"/>
      <c r="F36937" s="104"/>
    </row>
    <row r="36938" spans="5:6" x14ac:dyDescent="0.25">
      <c r="E36938" s="103"/>
      <c r="F36938" s="104"/>
    </row>
    <row r="36939" spans="5:6" x14ac:dyDescent="0.25">
      <c r="E36939" s="103"/>
      <c r="F36939" s="104"/>
    </row>
    <row r="36940" spans="5:6" x14ac:dyDescent="0.25">
      <c r="E36940" s="103"/>
      <c r="F36940" s="104"/>
    </row>
    <row r="36941" spans="5:6" x14ac:dyDescent="0.25">
      <c r="E36941" s="103"/>
      <c r="F36941" s="104"/>
    </row>
    <row r="36942" spans="5:6" x14ac:dyDescent="0.25">
      <c r="E36942" s="103"/>
      <c r="F36942" s="104"/>
    </row>
    <row r="36943" spans="5:6" x14ac:dyDescent="0.25">
      <c r="E36943" s="103"/>
      <c r="F36943" s="104"/>
    </row>
    <row r="36944" spans="5:6" x14ac:dyDescent="0.25">
      <c r="E36944" s="103"/>
      <c r="F36944" s="104"/>
    </row>
    <row r="36945" spans="5:6" x14ac:dyDescent="0.25">
      <c r="E36945" s="103"/>
      <c r="F36945" s="104"/>
    </row>
    <row r="36946" spans="5:6" x14ac:dyDescent="0.25">
      <c r="E36946" s="103"/>
      <c r="F36946" s="104"/>
    </row>
    <row r="36947" spans="5:6" x14ac:dyDescent="0.25">
      <c r="E36947" s="103"/>
      <c r="F36947" s="104"/>
    </row>
    <row r="36948" spans="5:6" x14ac:dyDescent="0.25">
      <c r="E36948" s="103"/>
      <c r="F36948" s="104"/>
    </row>
    <row r="36949" spans="5:6" x14ac:dyDescent="0.25">
      <c r="E36949" s="103"/>
      <c r="F36949" s="104"/>
    </row>
    <row r="36950" spans="5:6" x14ac:dyDescent="0.25">
      <c r="E36950" s="103"/>
      <c r="F36950" s="104"/>
    </row>
    <row r="36951" spans="5:6" x14ac:dyDescent="0.25">
      <c r="E36951" s="103"/>
      <c r="F36951" s="104"/>
    </row>
    <row r="36952" spans="5:6" x14ac:dyDescent="0.25">
      <c r="E36952" s="103"/>
      <c r="F36952" s="104"/>
    </row>
    <row r="36953" spans="5:6" x14ac:dyDescent="0.25">
      <c r="E36953" s="103"/>
      <c r="F36953" s="104"/>
    </row>
    <row r="36954" spans="5:6" x14ac:dyDescent="0.25">
      <c r="E36954" s="103"/>
      <c r="F36954" s="104"/>
    </row>
    <row r="36955" spans="5:6" x14ac:dyDescent="0.25">
      <c r="E36955" s="103"/>
      <c r="F36955" s="104"/>
    </row>
    <row r="36956" spans="5:6" x14ac:dyDescent="0.25">
      <c r="E36956" s="103"/>
      <c r="F36956" s="104"/>
    </row>
    <row r="36957" spans="5:6" x14ac:dyDescent="0.25">
      <c r="E36957" s="103"/>
      <c r="F36957" s="104"/>
    </row>
    <row r="36958" spans="5:6" x14ac:dyDescent="0.25">
      <c r="E36958" s="103"/>
      <c r="F36958" s="104"/>
    </row>
    <row r="36959" spans="5:6" x14ac:dyDescent="0.25">
      <c r="E36959" s="103"/>
      <c r="F36959" s="104"/>
    </row>
    <row r="36960" spans="5:6" x14ac:dyDescent="0.25">
      <c r="E36960" s="103"/>
      <c r="F36960" s="104"/>
    </row>
    <row r="36961" spans="5:6" x14ac:dyDescent="0.25">
      <c r="E36961" s="103"/>
      <c r="F36961" s="104"/>
    </row>
    <row r="36962" spans="5:6" x14ac:dyDescent="0.25">
      <c r="E36962" s="103"/>
      <c r="F36962" s="104"/>
    </row>
    <row r="36963" spans="5:6" x14ac:dyDescent="0.25">
      <c r="E36963" s="103"/>
      <c r="F36963" s="104"/>
    </row>
    <row r="36964" spans="5:6" x14ac:dyDescent="0.25">
      <c r="E36964" s="103"/>
      <c r="F36964" s="104"/>
    </row>
    <row r="36965" spans="5:6" x14ac:dyDescent="0.25">
      <c r="E36965" s="103"/>
      <c r="F36965" s="104"/>
    </row>
    <row r="36966" spans="5:6" x14ac:dyDescent="0.25">
      <c r="E36966" s="103"/>
      <c r="F36966" s="104"/>
    </row>
    <row r="36967" spans="5:6" x14ac:dyDescent="0.25">
      <c r="E36967" s="103"/>
      <c r="F36967" s="104"/>
    </row>
    <row r="36968" spans="5:6" x14ac:dyDescent="0.25">
      <c r="E36968" s="103"/>
      <c r="F36968" s="104"/>
    </row>
    <row r="36969" spans="5:6" x14ac:dyDescent="0.25">
      <c r="E36969" s="103"/>
      <c r="F36969" s="104"/>
    </row>
    <row r="36970" spans="5:6" x14ac:dyDescent="0.25">
      <c r="E36970" s="103"/>
      <c r="F36970" s="104"/>
    </row>
    <row r="36971" spans="5:6" x14ac:dyDescent="0.25">
      <c r="E36971" s="103"/>
      <c r="F36971" s="104"/>
    </row>
    <row r="36972" spans="5:6" x14ac:dyDescent="0.25">
      <c r="E36972" s="103"/>
      <c r="F36972" s="104"/>
    </row>
    <row r="36973" spans="5:6" x14ac:dyDescent="0.25">
      <c r="E36973" s="103"/>
      <c r="F36973" s="104"/>
    </row>
    <row r="36974" spans="5:6" x14ac:dyDescent="0.25">
      <c r="E36974" s="103"/>
      <c r="F36974" s="104"/>
    </row>
    <row r="36975" spans="5:6" x14ac:dyDescent="0.25">
      <c r="E36975" s="103"/>
      <c r="F36975" s="104"/>
    </row>
    <row r="36976" spans="5:6" x14ac:dyDescent="0.25">
      <c r="E36976" s="103"/>
      <c r="F36976" s="104"/>
    </row>
    <row r="36977" spans="5:6" x14ac:dyDescent="0.25">
      <c r="E36977" s="103"/>
      <c r="F36977" s="104"/>
    </row>
    <row r="36978" spans="5:6" x14ac:dyDescent="0.25">
      <c r="E36978" s="103"/>
      <c r="F36978" s="104"/>
    </row>
    <row r="36979" spans="5:6" x14ac:dyDescent="0.25">
      <c r="E36979" s="103"/>
      <c r="F36979" s="104"/>
    </row>
    <row r="36980" spans="5:6" x14ac:dyDescent="0.25">
      <c r="E36980" s="103"/>
      <c r="F36980" s="104"/>
    </row>
    <row r="36981" spans="5:6" x14ac:dyDescent="0.25">
      <c r="E36981" s="103"/>
      <c r="F36981" s="104"/>
    </row>
    <row r="36982" spans="5:6" x14ac:dyDescent="0.25">
      <c r="E36982" s="103"/>
      <c r="F36982" s="104"/>
    </row>
    <row r="36983" spans="5:6" x14ac:dyDescent="0.25">
      <c r="E36983" s="103"/>
      <c r="F36983" s="104"/>
    </row>
    <row r="36984" spans="5:6" x14ac:dyDescent="0.25">
      <c r="E36984" s="103"/>
      <c r="F36984" s="104"/>
    </row>
    <row r="36985" spans="5:6" x14ac:dyDescent="0.25">
      <c r="E36985" s="103"/>
      <c r="F36985" s="104"/>
    </row>
    <row r="36986" spans="5:6" x14ac:dyDescent="0.25">
      <c r="E36986" s="103"/>
      <c r="F36986" s="104"/>
    </row>
    <row r="36987" spans="5:6" x14ac:dyDescent="0.25">
      <c r="E36987" s="103"/>
      <c r="F36987" s="104"/>
    </row>
    <row r="36988" spans="5:6" x14ac:dyDescent="0.25">
      <c r="E36988" s="103"/>
      <c r="F36988" s="104"/>
    </row>
    <row r="36989" spans="5:6" x14ac:dyDescent="0.25">
      <c r="E36989" s="103"/>
      <c r="F36989" s="104"/>
    </row>
    <row r="36990" spans="5:6" x14ac:dyDescent="0.25">
      <c r="E36990" s="103"/>
      <c r="F36990" s="104"/>
    </row>
    <row r="36991" spans="5:6" x14ac:dyDescent="0.25">
      <c r="E36991" s="103"/>
      <c r="F36991" s="104"/>
    </row>
    <row r="36992" spans="5:6" x14ac:dyDescent="0.25">
      <c r="E36992" s="103"/>
      <c r="F36992" s="104"/>
    </row>
    <row r="36993" spans="5:6" x14ac:dyDescent="0.25">
      <c r="E36993" s="103"/>
      <c r="F36993" s="104"/>
    </row>
    <row r="36994" spans="5:6" x14ac:dyDescent="0.25">
      <c r="E36994" s="103"/>
      <c r="F36994" s="104"/>
    </row>
    <row r="36995" spans="5:6" x14ac:dyDescent="0.25">
      <c r="E36995" s="103"/>
      <c r="F36995" s="104"/>
    </row>
    <row r="36996" spans="5:6" x14ac:dyDescent="0.25">
      <c r="E36996" s="103"/>
      <c r="F36996" s="104"/>
    </row>
    <row r="36997" spans="5:6" x14ac:dyDescent="0.25">
      <c r="E36997" s="103"/>
      <c r="F36997" s="104"/>
    </row>
    <row r="36998" spans="5:6" x14ac:dyDescent="0.25">
      <c r="E36998" s="103"/>
      <c r="F36998" s="104"/>
    </row>
    <row r="36999" spans="5:6" x14ac:dyDescent="0.25">
      <c r="E36999" s="103"/>
      <c r="F36999" s="104"/>
    </row>
    <row r="37000" spans="5:6" x14ac:dyDescent="0.25">
      <c r="E37000" s="103"/>
      <c r="F37000" s="104"/>
    </row>
    <row r="37001" spans="5:6" x14ac:dyDescent="0.25">
      <c r="E37001" s="103"/>
      <c r="F37001" s="104"/>
    </row>
    <row r="37002" spans="5:6" x14ac:dyDescent="0.25">
      <c r="E37002" s="103"/>
      <c r="F37002" s="104"/>
    </row>
    <row r="37003" spans="5:6" x14ac:dyDescent="0.25">
      <c r="E37003" s="103"/>
      <c r="F37003" s="104"/>
    </row>
    <row r="37004" spans="5:6" x14ac:dyDescent="0.25">
      <c r="E37004" s="103"/>
      <c r="F37004" s="104"/>
    </row>
    <row r="37005" spans="5:6" x14ac:dyDescent="0.25">
      <c r="E37005" s="103"/>
      <c r="F37005" s="104"/>
    </row>
    <row r="37006" spans="5:6" x14ac:dyDescent="0.25">
      <c r="E37006" s="103"/>
      <c r="F37006" s="104"/>
    </row>
    <row r="37007" spans="5:6" x14ac:dyDescent="0.25">
      <c r="E37007" s="103"/>
      <c r="F37007" s="104"/>
    </row>
    <row r="37008" spans="5:6" x14ac:dyDescent="0.25">
      <c r="E37008" s="103"/>
      <c r="F37008" s="104"/>
    </row>
    <row r="37009" spans="5:6" x14ac:dyDescent="0.25">
      <c r="E37009" s="103"/>
      <c r="F37009" s="104"/>
    </row>
    <row r="37010" spans="5:6" x14ac:dyDescent="0.25">
      <c r="E37010" s="103"/>
      <c r="F37010" s="104"/>
    </row>
    <row r="37011" spans="5:6" x14ac:dyDescent="0.25">
      <c r="E37011" s="103"/>
      <c r="F37011" s="104"/>
    </row>
    <row r="37012" spans="5:6" x14ac:dyDescent="0.25">
      <c r="E37012" s="103"/>
      <c r="F37012" s="104"/>
    </row>
    <row r="37013" spans="5:6" x14ac:dyDescent="0.25">
      <c r="E37013" s="103"/>
      <c r="F37013" s="104"/>
    </row>
    <row r="37014" spans="5:6" x14ac:dyDescent="0.25">
      <c r="E37014" s="103"/>
      <c r="F37014" s="104"/>
    </row>
    <row r="37015" spans="5:6" x14ac:dyDescent="0.25">
      <c r="E37015" s="103"/>
      <c r="F37015" s="104"/>
    </row>
    <row r="37016" spans="5:6" x14ac:dyDescent="0.25">
      <c r="E37016" s="103"/>
      <c r="F37016" s="104"/>
    </row>
    <row r="37017" spans="5:6" x14ac:dyDescent="0.25">
      <c r="E37017" s="103"/>
      <c r="F37017" s="104"/>
    </row>
    <row r="37018" spans="5:6" x14ac:dyDescent="0.25">
      <c r="E37018" s="103"/>
      <c r="F37018" s="104"/>
    </row>
    <row r="37019" spans="5:6" x14ac:dyDescent="0.25">
      <c r="E37019" s="103"/>
      <c r="F37019" s="104"/>
    </row>
    <row r="37020" spans="5:6" x14ac:dyDescent="0.25">
      <c r="E37020" s="103"/>
      <c r="F37020" s="104"/>
    </row>
    <row r="37021" spans="5:6" x14ac:dyDescent="0.25">
      <c r="E37021" s="103"/>
      <c r="F37021" s="104"/>
    </row>
    <row r="37022" spans="5:6" x14ac:dyDescent="0.25">
      <c r="E37022" s="103"/>
      <c r="F37022" s="104"/>
    </row>
    <row r="37023" spans="5:6" x14ac:dyDescent="0.25">
      <c r="E37023" s="103"/>
      <c r="F37023" s="104"/>
    </row>
    <row r="37024" spans="5:6" x14ac:dyDescent="0.25">
      <c r="E37024" s="103"/>
      <c r="F37024" s="104"/>
    </row>
    <row r="37025" spans="5:6" x14ac:dyDescent="0.25">
      <c r="E37025" s="103"/>
      <c r="F37025" s="104"/>
    </row>
    <row r="37026" spans="5:6" x14ac:dyDescent="0.25">
      <c r="E37026" s="103"/>
      <c r="F37026" s="104"/>
    </row>
    <row r="37027" spans="5:6" x14ac:dyDescent="0.25">
      <c r="E37027" s="103"/>
      <c r="F37027" s="104"/>
    </row>
    <row r="37028" spans="5:6" x14ac:dyDescent="0.25">
      <c r="E37028" s="103"/>
      <c r="F37028" s="104"/>
    </row>
    <row r="37029" spans="5:6" x14ac:dyDescent="0.25">
      <c r="E37029" s="103"/>
      <c r="F37029" s="104"/>
    </row>
    <row r="37030" spans="5:6" x14ac:dyDescent="0.25">
      <c r="E37030" s="103"/>
      <c r="F37030" s="104"/>
    </row>
    <row r="37031" spans="5:6" x14ac:dyDescent="0.25">
      <c r="E37031" s="103"/>
      <c r="F37031" s="104"/>
    </row>
    <row r="37032" spans="5:6" x14ac:dyDescent="0.25">
      <c r="E37032" s="103"/>
      <c r="F37032" s="104"/>
    </row>
    <row r="37033" spans="5:6" x14ac:dyDescent="0.25">
      <c r="E37033" s="103"/>
      <c r="F37033" s="104"/>
    </row>
    <row r="37034" spans="5:6" x14ac:dyDescent="0.25">
      <c r="E37034" s="103"/>
      <c r="F37034" s="104"/>
    </row>
    <row r="37035" spans="5:6" x14ac:dyDescent="0.25">
      <c r="E37035" s="103"/>
      <c r="F37035" s="104"/>
    </row>
    <row r="37036" spans="5:6" x14ac:dyDescent="0.25">
      <c r="E37036" s="103"/>
      <c r="F37036" s="104"/>
    </row>
    <row r="37037" spans="5:6" x14ac:dyDescent="0.25">
      <c r="E37037" s="103"/>
      <c r="F37037" s="104"/>
    </row>
    <row r="37038" spans="5:6" x14ac:dyDescent="0.25">
      <c r="E37038" s="103"/>
      <c r="F37038" s="104"/>
    </row>
    <row r="37039" spans="5:6" x14ac:dyDescent="0.25">
      <c r="E37039" s="103"/>
      <c r="F37039" s="104"/>
    </row>
    <row r="37040" spans="5:6" x14ac:dyDescent="0.25">
      <c r="E37040" s="103"/>
      <c r="F37040" s="104"/>
    </row>
    <row r="37041" spans="5:6" x14ac:dyDescent="0.25">
      <c r="E37041" s="103"/>
      <c r="F37041" s="104"/>
    </row>
    <row r="37042" spans="5:6" x14ac:dyDescent="0.25">
      <c r="E37042" s="103"/>
      <c r="F37042" s="104"/>
    </row>
    <row r="37043" spans="5:6" x14ac:dyDescent="0.25">
      <c r="E37043" s="103"/>
      <c r="F37043" s="104"/>
    </row>
    <row r="37044" spans="5:6" x14ac:dyDescent="0.25">
      <c r="E37044" s="103"/>
      <c r="F37044" s="104"/>
    </row>
    <row r="37045" spans="5:6" x14ac:dyDescent="0.25">
      <c r="E37045" s="103"/>
      <c r="F37045" s="104"/>
    </row>
    <row r="37046" spans="5:6" x14ac:dyDescent="0.25">
      <c r="E37046" s="103"/>
      <c r="F37046" s="104"/>
    </row>
    <row r="37047" spans="5:6" x14ac:dyDescent="0.25">
      <c r="E37047" s="103"/>
      <c r="F37047" s="104"/>
    </row>
    <row r="37048" spans="5:6" x14ac:dyDescent="0.25">
      <c r="E37048" s="103"/>
      <c r="F37048" s="104"/>
    </row>
    <row r="37049" spans="5:6" x14ac:dyDescent="0.25">
      <c r="E37049" s="103"/>
      <c r="F37049" s="104"/>
    </row>
    <row r="37050" spans="5:6" x14ac:dyDescent="0.25">
      <c r="E37050" s="103"/>
      <c r="F37050" s="104"/>
    </row>
    <row r="37051" spans="5:6" x14ac:dyDescent="0.25">
      <c r="E37051" s="103"/>
      <c r="F37051" s="104"/>
    </row>
    <row r="37052" spans="5:6" x14ac:dyDescent="0.25">
      <c r="E37052" s="103"/>
      <c r="F37052" s="104"/>
    </row>
    <row r="37053" spans="5:6" x14ac:dyDescent="0.25">
      <c r="E37053" s="103"/>
      <c r="F37053" s="104"/>
    </row>
    <row r="37054" spans="5:6" x14ac:dyDescent="0.25">
      <c r="E37054" s="103"/>
      <c r="F37054" s="104"/>
    </row>
    <row r="37055" spans="5:6" x14ac:dyDescent="0.25">
      <c r="E37055" s="103"/>
      <c r="F37055" s="104"/>
    </row>
    <row r="37056" spans="5:6" x14ac:dyDescent="0.25">
      <c r="E37056" s="103"/>
      <c r="F37056" s="104"/>
    </row>
    <row r="37057" spans="5:6" x14ac:dyDescent="0.25">
      <c r="E37057" s="103"/>
      <c r="F37057" s="104"/>
    </row>
    <row r="37058" spans="5:6" x14ac:dyDescent="0.25">
      <c r="E37058" s="103"/>
      <c r="F37058" s="104"/>
    </row>
    <row r="37059" spans="5:6" x14ac:dyDescent="0.25">
      <c r="E37059" s="103"/>
      <c r="F37059" s="104"/>
    </row>
    <row r="37060" spans="5:6" x14ac:dyDescent="0.25">
      <c r="E37060" s="103"/>
      <c r="F37060" s="104"/>
    </row>
    <row r="37061" spans="5:6" x14ac:dyDescent="0.25">
      <c r="E37061" s="103"/>
      <c r="F37061" s="104"/>
    </row>
    <row r="37062" spans="5:6" x14ac:dyDescent="0.25">
      <c r="E37062" s="103"/>
      <c r="F37062" s="104"/>
    </row>
    <row r="37063" spans="5:6" x14ac:dyDescent="0.25">
      <c r="E37063" s="103"/>
      <c r="F37063" s="104"/>
    </row>
    <row r="37064" spans="5:6" x14ac:dyDescent="0.25">
      <c r="E37064" s="103"/>
      <c r="F37064" s="104"/>
    </row>
    <row r="37065" spans="5:6" x14ac:dyDescent="0.25">
      <c r="E37065" s="103"/>
      <c r="F37065" s="104"/>
    </row>
    <row r="37066" spans="5:6" x14ac:dyDescent="0.25">
      <c r="E37066" s="103"/>
      <c r="F37066" s="104"/>
    </row>
    <row r="37067" spans="5:6" x14ac:dyDescent="0.25">
      <c r="E37067" s="103"/>
      <c r="F37067" s="104"/>
    </row>
    <row r="37068" spans="5:6" x14ac:dyDescent="0.25">
      <c r="E37068" s="103"/>
      <c r="F37068" s="104"/>
    </row>
    <row r="37069" spans="5:6" x14ac:dyDescent="0.25">
      <c r="E37069" s="103"/>
      <c r="F37069" s="104"/>
    </row>
    <row r="37070" spans="5:6" x14ac:dyDescent="0.25">
      <c r="E37070" s="103"/>
      <c r="F37070" s="104"/>
    </row>
    <row r="37071" spans="5:6" x14ac:dyDescent="0.25">
      <c r="E37071" s="103"/>
      <c r="F37071" s="104"/>
    </row>
    <row r="37072" spans="5:6" x14ac:dyDescent="0.25">
      <c r="E37072" s="103"/>
      <c r="F37072" s="104"/>
    </row>
    <row r="37073" spans="5:6" x14ac:dyDescent="0.25">
      <c r="E37073" s="103"/>
      <c r="F37073" s="104"/>
    </row>
    <row r="37074" spans="5:6" x14ac:dyDescent="0.25">
      <c r="E37074" s="103"/>
      <c r="F37074" s="104"/>
    </row>
    <row r="37075" spans="5:6" x14ac:dyDescent="0.25">
      <c r="E37075" s="103"/>
      <c r="F37075" s="104"/>
    </row>
    <row r="37076" spans="5:6" x14ac:dyDescent="0.25">
      <c r="E37076" s="103"/>
      <c r="F37076" s="104"/>
    </row>
    <row r="37077" spans="5:6" x14ac:dyDescent="0.25">
      <c r="E37077" s="103"/>
      <c r="F37077" s="104"/>
    </row>
    <row r="37078" spans="5:6" x14ac:dyDescent="0.25">
      <c r="E37078" s="103"/>
      <c r="F37078" s="104"/>
    </row>
    <row r="37079" spans="5:6" x14ac:dyDescent="0.25">
      <c r="E37079" s="103"/>
      <c r="F37079" s="104"/>
    </row>
    <row r="37080" spans="5:6" x14ac:dyDescent="0.25">
      <c r="E37080" s="103"/>
      <c r="F37080" s="104"/>
    </row>
    <row r="37081" spans="5:6" x14ac:dyDescent="0.25">
      <c r="E37081" s="103"/>
      <c r="F37081" s="104"/>
    </row>
    <row r="37082" spans="5:6" x14ac:dyDescent="0.25">
      <c r="E37082" s="103"/>
      <c r="F37082" s="104"/>
    </row>
    <row r="37083" spans="5:6" x14ac:dyDescent="0.25">
      <c r="E37083" s="103"/>
      <c r="F37083" s="104"/>
    </row>
    <row r="37084" spans="5:6" x14ac:dyDescent="0.25">
      <c r="E37084" s="103"/>
      <c r="F37084" s="104"/>
    </row>
    <row r="37085" spans="5:6" x14ac:dyDescent="0.25">
      <c r="E37085" s="103"/>
      <c r="F37085" s="104"/>
    </row>
    <row r="37086" spans="5:6" x14ac:dyDescent="0.25">
      <c r="E37086" s="103"/>
      <c r="F37086" s="104"/>
    </row>
    <row r="37087" spans="5:6" x14ac:dyDescent="0.25">
      <c r="E37087" s="103"/>
      <c r="F37087" s="104"/>
    </row>
    <row r="37088" spans="5:6" x14ac:dyDescent="0.25">
      <c r="E37088" s="103"/>
      <c r="F37088" s="104"/>
    </row>
    <row r="37089" spans="5:6" x14ac:dyDescent="0.25">
      <c r="E37089" s="103"/>
      <c r="F37089" s="104"/>
    </row>
    <row r="37090" spans="5:6" x14ac:dyDescent="0.25">
      <c r="E37090" s="103"/>
      <c r="F37090" s="104"/>
    </row>
    <row r="37091" spans="5:6" x14ac:dyDescent="0.25">
      <c r="E37091" s="103"/>
      <c r="F37091" s="104"/>
    </row>
    <row r="37092" spans="5:6" x14ac:dyDescent="0.25">
      <c r="E37092" s="103"/>
      <c r="F37092" s="104"/>
    </row>
    <row r="37093" spans="5:6" x14ac:dyDescent="0.25">
      <c r="E37093" s="103"/>
      <c r="F37093" s="104"/>
    </row>
    <row r="37094" spans="5:6" x14ac:dyDescent="0.25">
      <c r="E37094" s="103"/>
      <c r="F37094" s="104"/>
    </row>
    <row r="37095" spans="5:6" x14ac:dyDescent="0.25">
      <c r="E37095" s="103"/>
      <c r="F37095" s="104"/>
    </row>
    <row r="37096" spans="5:6" x14ac:dyDescent="0.25">
      <c r="E37096" s="103"/>
      <c r="F37096" s="104"/>
    </row>
    <row r="37097" spans="5:6" x14ac:dyDescent="0.25">
      <c r="E37097" s="103"/>
      <c r="F37097" s="104"/>
    </row>
    <row r="37098" spans="5:6" x14ac:dyDescent="0.25">
      <c r="E37098" s="103"/>
      <c r="F37098" s="104"/>
    </row>
    <row r="37099" spans="5:6" x14ac:dyDescent="0.25">
      <c r="E37099" s="103"/>
      <c r="F37099" s="104"/>
    </row>
    <row r="37100" spans="5:6" x14ac:dyDescent="0.25">
      <c r="E37100" s="103"/>
      <c r="F37100" s="104"/>
    </row>
    <row r="37101" spans="5:6" x14ac:dyDescent="0.25">
      <c r="E37101" s="103"/>
      <c r="F37101" s="104"/>
    </row>
    <row r="37102" spans="5:6" x14ac:dyDescent="0.25">
      <c r="E37102" s="103"/>
      <c r="F37102" s="104"/>
    </row>
    <row r="37103" spans="5:6" x14ac:dyDescent="0.25">
      <c r="E37103" s="103"/>
      <c r="F37103" s="104"/>
    </row>
    <row r="37104" spans="5:6" x14ac:dyDescent="0.25">
      <c r="E37104" s="103"/>
      <c r="F37104" s="104"/>
    </row>
    <row r="37105" spans="5:6" x14ac:dyDescent="0.25">
      <c r="E37105" s="103"/>
      <c r="F37105" s="104"/>
    </row>
    <row r="37106" spans="5:6" x14ac:dyDescent="0.25">
      <c r="E37106" s="103"/>
      <c r="F37106" s="104"/>
    </row>
    <row r="37107" spans="5:6" x14ac:dyDescent="0.25">
      <c r="E37107" s="103"/>
      <c r="F37107" s="104"/>
    </row>
    <row r="37108" spans="5:6" x14ac:dyDescent="0.25">
      <c r="E37108" s="103"/>
      <c r="F37108" s="104"/>
    </row>
    <row r="37109" spans="5:6" x14ac:dyDescent="0.25">
      <c r="E37109" s="103"/>
      <c r="F37109" s="104"/>
    </row>
    <row r="37110" spans="5:6" x14ac:dyDescent="0.25">
      <c r="E37110" s="103"/>
      <c r="F37110" s="104"/>
    </row>
    <row r="37111" spans="5:6" x14ac:dyDescent="0.25">
      <c r="E37111" s="103"/>
      <c r="F37111" s="104"/>
    </row>
    <row r="37112" spans="5:6" x14ac:dyDescent="0.25">
      <c r="E37112" s="103"/>
      <c r="F37112" s="104"/>
    </row>
    <row r="37113" spans="5:6" x14ac:dyDescent="0.25">
      <c r="E37113" s="103"/>
      <c r="F37113" s="104"/>
    </row>
    <row r="37114" spans="5:6" x14ac:dyDescent="0.25">
      <c r="E37114" s="103"/>
      <c r="F37114" s="104"/>
    </row>
    <row r="37115" spans="5:6" x14ac:dyDescent="0.25">
      <c r="E37115" s="103"/>
      <c r="F37115" s="104"/>
    </row>
    <row r="37116" spans="5:6" x14ac:dyDescent="0.25">
      <c r="E37116" s="103"/>
      <c r="F37116" s="104"/>
    </row>
    <row r="37117" spans="5:6" x14ac:dyDescent="0.25">
      <c r="E37117" s="103"/>
      <c r="F37117" s="104"/>
    </row>
    <row r="37118" spans="5:6" x14ac:dyDescent="0.25">
      <c r="E37118" s="103"/>
      <c r="F37118" s="104"/>
    </row>
    <row r="37119" spans="5:6" x14ac:dyDescent="0.25">
      <c r="E37119" s="103"/>
      <c r="F37119" s="104"/>
    </row>
    <row r="37120" spans="5:6" x14ac:dyDescent="0.25">
      <c r="E37120" s="103"/>
      <c r="F37120" s="104"/>
    </row>
    <row r="37121" spans="5:6" x14ac:dyDescent="0.25">
      <c r="E37121" s="103"/>
      <c r="F37121" s="104"/>
    </row>
    <row r="37122" spans="5:6" x14ac:dyDescent="0.25">
      <c r="E37122" s="103"/>
      <c r="F37122" s="104"/>
    </row>
    <row r="37123" spans="5:6" x14ac:dyDescent="0.25">
      <c r="E37123" s="103"/>
      <c r="F37123" s="104"/>
    </row>
    <row r="37124" spans="5:6" x14ac:dyDescent="0.25">
      <c r="E37124" s="103"/>
      <c r="F37124" s="104"/>
    </row>
    <row r="37125" spans="5:6" x14ac:dyDescent="0.25">
      <c r="E37125" s="103"/>
      <c r="F37125" s="104"/>
    </row>
    <row r="37126" spans="5:6" x14ac:dyDescent="0.25">
      <c r="E37126" s="103"/>
      <c r="F37126" s="104"/>
    </row>
    <row r="37127" spans="5:6" x14ac:dyDescent="0.25">
      <c r="E37127" s="103"/>
      <c r="F37127" s="104"/>
    </row>
    <row r="37128" spans="5:6" x14ac:dyDescent="0.25">
      <c r="E37128" s="103"/>
      <c r="F37128" s="104"/>
    </row>
    <row r="37129" spans="5:6" x14ac:dyDescent="0.25">
      <c r="E37129" s="103"/>
      <c r="F37129" s="104"/>
    </row>
    <row r="37130" spans="5:6" x14ac:dyDescent="0.25">
      <c r="E37130" s="103"/>
      <c r="F37130" s="104"/>
    </row>
    <row r="37131" spans="5:6" x14ac:dyDescent="0.25">
      <c r="E37131" s="103"/>
      <c r="F37131" s="104"/>
    </row>
    <row r="37132" spans="5:6" x14ac:dyDescent="0.25">
      <c r="E37132" s="103"/>
      <c r="F37132" s="104"/>
    </row>
    <row r="37133" spans="5:6" x14ac:dyDescent="0.25">
      <c r="E37133" s="103"/>
      <c r="F37133" s="104"/>
    </row>
    <row r="37134" spans="5:6" x14ac:dyDescent="0.25">
      <c r="E37134" s="103"/>
      <c r="F37134" s="104"/>
    </row>
    <row r="37135" spans="5:6" x14ac:dyDescent="0.25">
      <c r="E37135" s="103"/>
      <c r="F37135" s="104"/>
    </row>
    <row r="37136" spans="5:6" x14ac:dyDescent="0.25">
      <c r="E37136" s="103"/>
      <c r="F37136" s="104"/>
    </row>
    <row r="37137" spans="5:6" x14ac:dyDescent="0.25">
      <c r="E37137" s="103"/>
      <c r="F37137" s="104"/>
    </row>
    <row r="37138" spans="5:6" x14ac:dyDescent="0.25">
      <c r="E37138" s="103"/>
      <c r="F37138" s="104"/>
    </row>
    <row r="37139" spans="5:6" x14ac:dyDescent="0.25">
      <c r="E37139" s="103"/>
      <c r="F37139" s="104"/>
    </row>
    <row r="37140" spans="5:6" x14ac:dyDescent="0.25">
      <c r="E37140" s="103"/>
      <c r="F37140" s="104"/>
    </row>
    <row r="37141" spans="5:6" x14ac:dyDescent="0.25">
      <c r="E37141" s="103"/>
      <c r="F37141" s="104"/>
    </row>
    <row r="37142" spans="5:6" x14ac:dyDescent="0.25">
      <c r="E37142" s="103"/>
      <c r="F37142" s="104"/>
    </row>
    <row r="37143" spans="5:6" x14ac:dyDescent="0.25">
      <c r="E37143" s="103"/>
      <c r="F37143" s="104"/>
    </row>
    <row r="37144" spans="5:6" x14ac:dyDescent="0.25">
      <c r="E37144" s="103"/>
      <c r="F37144" s="104"/>
    </row>
    <row r="37145" spans="5:6" x14ac:dyDescent="0.25">
      <c r="E37145" s="103"/>
      <c r="F37145" s="104"/>
    </row>
    <row r="37146" spans="5:6" x14ac:dyDescent="0.25">
      <c r="E37146" s="103"/>
      <c r="F37146" s="104"/>
    </row>
    <row r="37147" spans="5:6" x14ac:dyDescent="0.25">
      <c r="E37147" s="103"/>
      <c r="F37147" s="104"/>
    </row>
    <row r="37148" spans="5:6" x14ac:dyDescent="0.25">
      <c r="E37148" s="103"/>
      <c r="F37148" s="104"/>
    </row>
    <row r="37149" spans="5:6" x14ac:dyDescent="0.25">
      <c r="E37149" s="103"/>
      <c r="F37149" s="104"/>
    </row>
    <row r="37150" spans="5:6" x14ac:dyDescent="0.25">
      <c r="E37150" s="103"/>
      <c r="F37150" s="104"/>
    </row>
    <row r="37151" spans="5:6" x14ac:dyDescent="0.25">
      <c r="E37151" s="103"/>
      <c r="F37151" s="104"/>
    </row>
    <row r="37152" spans="5:6" x14ac:dyDescent="0.25">
      <c r="E37152" s="103"/>
      <c r="F37152" s="104"/>
    </row>
    <row r="37153" spans="5:6" x14ac:dyDescent="0.25">
      <c r="E37153" s="103"/>
      <c r="F37153" s="104"/>
    </row>
    <row r="37154" spans="5:6" x14ac:dyDescent="0.25">
      <c r="E37154" s="103"/>
      <c r="F37154" s="104"/>
    </row>
    <row r="37155" spans="5:6" x14ac:dyDescent="0.25">
      <c r="E37155" s="103"/>
      <c r="F37155" s="104"/>
    </row>
    <row r="37156" spans="5:6" x14ac:dyDescent="0.25">
      <c r="E37156" s="103"/>
      <c r="F37156" s="104"/>
    </row>
    <row r="37157" spans="5:6" x14ac:dyDescent="0.25">
      <c r="E37157" s="103"/>
      <c r="F37157" s="104"/>
    </row>
    <row r="37158" spans="5:6" x14ac:dyDescent="0.25">
      <c r="E37158" s="103"/>
      <c r="F37158" s="104"/>
    </row>
    <row r="37159" spans="5:6" x14ac:dyDescent="0.25">
      <c r="E37159" s="103"/>
      <c r="F37159" s="104"/>
    </row>
    <row r="37160" spans="5:6" x14ac:dyDescent="0.25">
      <c r="E37160" s="103"/>
      <c r="F37160" s="104"/>
    </row>
    <row r="37161" spans="5:6" x14ac:dyDescent="0.25">
      <c r="E37161" s="103"/>
      <c r="F37161" s="104"/>
    </row>
    <row r="37162" spans="5:6" x14ac:dyDescent="0.25">
      <c r="E37162" s="103"/>
      <c r="F37162" s="104"/>
    </row>
    <row r="37163" spans="5:6" x14ac:dyDescent="0.25">
      <c r="E37163" s="103"/>
      <c r="F37163" s="104"/>
    </row>
    <row r="37164" spans="5:6" x14ac:dyDescent="0.25">
      <c r="E37164" s="103"/>
      <c r="F37164" s="104"/>
    </row>
    <row r="37165" spans="5:6" x14ac:dyDescent="0.25">
      <c r="E37165" s="103"/>
      <c r="F37165" s="104"/>
    </row>
    <row r="37166" spans="5:6" x14ac:dyDescent="0.25">
      <c r="E37166" s="103"/>
      <c r="F37166" s="104"/>
    </row>
    <row r="37167" spans="5:6" x14ac:dyDescent="0.25">
      <c r="E37167" s="103"/>
      <c r="F37167" s="104"/>
    </row>
    <row r="37168" spans="5:6" x14ac:dyDescent="0.25">
      <c r="E37168" s="103"/>
      <c r="F37168" s="104"/>
    </row>
    <row r="37169" spans="5:6" x14ac:dyDescent="0.25">
      <c r="E37169" s="103"/>
      <c r="F37169" s="104"/>
    </row>
    <row r="37170" spans="5:6" x14ac:dyDescent="0.25">
      <c r="E37170" s="103"/>
      <c r="F37170" s="104"/>
    </row>
    <row r="37171" spans="5:6" x14ac:dyDescent="0.25">
      <c r="E37171" s="103"/>
      <c r="F37171" s="104"/>
    </row>
    <row r="37172" spans="5:6" x14ac:dyDescent="0.25">
      <c r="E37172" s="103"/>
      <c r="F37172" s="104"/>
    </row>
    <row r="37173" spans="5:6" x14ac:dyDescent="0.25">
      <c r="E37173" s="103"/>
      <c r="F37173" s="104"/>
    </row>
    <row r="37174" spans="5:6" x14ac:dyDescent="0.25">
      <c r="E37174" s="103"/>
      <c r="F37174" s="104"/>
    </row>
    <row r="37175" spans="5:6" x14ac:dyDescent="0.25">
      <c r="E37175" s="103"/>
      <c r="F37175" s="104"/>
    </row>
    <row r="37176" spans="5:6" x14ac:dyDescent="0.25">
      <c r="E37176" s="103"/>
      <c r="F37176" s="104"/>
    </row>
    <row r="37177" spans="5:6" x14ac:dyDescent="0.25">
      <c r="E37177" s="103"/>
      <c r="F37177" s="104"/>
    </row>
    <row r="37178" spans="5:6" x14ac:dyDescent="0.25">
      <c r="E37178" s="103"/>
      <c r="F37178" s="104"/>
    </row>
    <row r="37179" spans="5:6" x14ac:dyDescent="0.25">
      <c r="E37179" s="103"/>
      <c r="F37179" s="104"/>
    </row>
    <row r="37180" spans="5:6" x14ac:dyDescent="0.25">
      <c r="E37180" s="103"/>
      <c r="F37180" s="104"/>
    </row>
    <row r="37181" spans="5:6" x14ac:dyDescent="0.25">
      <c r="E37181" s="103"/>
      <c r="F37181" s="104"/>
    </row>
    <row r="37182" spans="5:6" x14ac:dyDescent="0.25">
      <c r="E37182" s="103"/>
      <c r="F37182" s="104"/>
    </row>
    <row r="37183" spans="5:6" x14ac:dyDescent="0.25">
      <c r="E37183" s="103"/>
      <c r="F37183" s="104"/>
    </row>
    <row r="37184" spans="5:6" x14ac:dyDescent="0.25">
      <c r="E37184" s="103"/>
      <c r="F37184" s="104"/>
    </row>
    <row r="37185" spans="5:6" x14ac:dyDescent="0.25">
      <c r="E37185" s="103"/>
      <c r="F37185" s="104"/>
    </row>
    <row r="37186" spans="5:6" x14ac:dyDescent="0.25">
      <c r="E37186" s="103"/>
      <c r="F37186" s="104"/>
    </row>
    <row r="37187" spans="5:6" x14ac:dyDescent="0.25">
      <c r="E37187" s="103"/>
      <c r="F37187" s="104"/>
    </row>
    <row r="37188" spans="5:6" x14ac:dyDescent="0.25">
      <c r="E37188" s="103"/>
      <c r="F37188" s="104"/>
    </row>
    <row r="37189" spans="5:6" x14ac:dyDescent="0.25">
      <c r="E37189" s="103"/>
      <c r="F37189" s="104"/>
    </row>
    <row r="37190" spans="5:6" x14ac:dyDescent="0.25">
      <c r="E37190" s="103"/>
      <c r="F37190" s="104"/>
    </row>
    <row r="37191" spans="5:6" x14ac:dyDescent="0.25">
      <c r="E37191" s="103"/>
      <c r="F37191" s="104"/>
    </row>
    <row r="37192" spans="5:6" x14ac:dyDescent="0.25">
      <c r="E37192" s="103"/>
      <c r="F37192" s="104"/>
    </row>
    <row r="37193" spans="5:6" x14ac:dyDescent="0.25">
      <c r="E37193" s="103"/>
      <c r="F37193" s="104"/>
    </row>
    <row r="37194" spans="5:6" x14ac:dyDescent="0.25">
      <c r="E37194" s="103"/>
      <c r="F37194" s="104"/>
    </row>
    <row r="37195" spans="5:6" x14ac:dyDescent="0.25">
      <c r="E37195" s="103"/>
      <c r="F37195" s="104"/>
    </row>
    <row r="37196" spans="5:6" x14ac:dyDescent="0.25">
      <c r="E37196" s="103"/>
      <c r="F37196" s="104"/>
    </row>
    <row r="37197" spans="5:6" x14ac:dyDescent="0.25">
      <c r="E37197" s="103"/>
      <c r="F37197" s="104"/>
    </row>
    <row r="37198" spans="5:6" x14ac:dyDescent="0.25">
      <c r="E37198" s="103"/>
      <c r="F37198" s="104"/>
    </row>
    <row r="37199" spans="5:6" x14ac:dyDescent="0.25">
      <c r="E37199" s="103"/>
      <c r="F37199" s="104"/>
    </row>
    <row r="37200" spans="5:6" x14ac:dyDescent="0.25">
      <c r="E37200" s="103"/>
      <c r="F37200" s="104"/>
    </row>
    <row r="37201" spans="5:6" x14ac:dyDescent="0.25">
      <c r="E37201" s="103"/>
      <c r="F37201" s="104"/>
    </row>
    <row r="37202" spans="5:6" x14ac:dyDescent="0.25">
      <c r="E37202" s="103"/>
      <c r="F37202" s="104"/>
    </row>
    <row r="37203" spans="5:6" x14ac:dyDescent="0.25">
      <c r="E37203" s="103"/>
      <c r="F37203" s="104"/>
    </row>
    <row r="37204" spans="5:6" x14ac:dyDescent="0.25">
      <c r="E37204" s="103"/>
      <c r="F37204" s="104"/>
    </row>
    <row r="37205" spans="5:6" x14ac:dyDescent="0.25">
      <c r="E37205" s="103"/>
      <c r="F37205" s="104"/>
    </row>
    <row r="37206" spans="5:6" x14ac:dyDescent="0.25">
      <c r="E37206" s="103"/>
      <c r="F37206" s="104"/>
    </row>
    <row r="37207" spans="5:6" x14ac:dyDescent="0.25">
      <c r="E37207" s="103"/>
      <c r="F37207" s="104"/>
    </row>
    <row r="37208" spans="5:6" x14ac:dyDescent="0.25">
      <c r="E37208" s="103"/>
      <c r="F37208" s="104"/>
    </row>
    <row r="37209" spans="5:6" x14ac:dyDescent="0.25">
      <c r="E37209" s="103"/>
      <c r="F37209" s="104"/>
    </row>
    <row r="37210" spans="5:6" x14ac:dyDescent="0.25">
      <c r="E37210" s="103"/>
      <c r="F37210" s="104"/>
    </row>
    <row r="37211" spans="5:6" x14ac:dyDescent="0.25">
      <c r="E37211" s="103"/>
      <c r="F37211" s="104"/>
    </row>
    <row r="37212" spans="5:6" x14ac:dyDescent="0.25">
      <c r="E37212" s="103"/>
      <c r="F37212" s="104"/>
    </row>
    <row r="37213" spans="5:6" x14ac:dyDescent="0.25">
      <c r="E37213" s="103"/>
      <c r="F37213" s="104"/>
    </row>
    <row r="37214" spans="5:6" x14ac:dyDescent="0.25">
      <c r="E37214" s="103"/>
      <c r="F37214" s="104"/>
    </row>
    <row r="37215" spans="5:6" x14ac:dyDescent="0.25">
      <c r="E37215" s="103"/>
      <c r="F37215" s="104"/>
    </row>
    <row r="37216" spans="5:6" x14ac:dyDescent="0.25">
      <c r="E37216" s="103"/>
      <c r="F37216" s="104"/>
    </row>
    <row r="37217" spans="5:6" x14ac:dyDescent="0.25">
      <c r="E37217" s="103"/>
      <c r="F37217" s="104"/>
    </row>
    <row r="37218" spans="5:6" x14ac:dyDescent="0.25">
      <c r="E37218" s="103"/>
      <c r="F37218" s="104"/>
    </row>
    <row r="37219" spans="5:6" x14ac:dyDescent="0.25">
      <c r="E37219" s="103"/>
      <c r="F37219" s="104"/>
    </row>
    <row r="37220" spans="5:6" x14ac:dyDescent="0.25">
      <c r="E37220" s="103"/>
      <c r="F37220" s="104"/>
    </row>
    <row r="37221" spans="5:6" x14ac:dyDescent="0.25">
      <c r="E37221" s="103"/>
      <c r="F37221" s="104"/>
    </row>
    <row r="37222" spans="5:6" x14ac:dyDescent="0.25">
      <c r="E37222" s="103"/>
      <c r="F37222" s="104"/>
    </row>
    <row r="37223" spans="5:6" x14ac:dyDescent="0.25">
      <c r="E37223" s="103"/>
      <c r="F37223" s="104"/>
    </row>
    <row r="37224" spans="5:6" x14ac:dyDescent="0.25">
      <c r="E37224" s="103"/>
      <c r="F37224" s="104"/>
    </row>
    <row r="37225" spans="5:6" x14ac:dyDescent="0.25">
      <c r="E37225" s="103"/>
      <c r="F37225" s="104"/>
    </row>
    <row r="37226" spans="5:6" x14ac:dyDescent="0.25">
      <c r="E37226" s="103"/>
      <c r="F37226" s="104"/>
    </row>
    <row r="37227" spans="5:6" x14ac:dyDescent="0.25">
      <c r="E37227" s="103"/>
      <c r="F37227" s="104"/>
    </row>
    <row r="37228" spans="5:6" x14ac:dyDescent="0.25">
      <c r="E37228" s="103"/>
      <c r="F37228" s="104"/>
    </row>
    <row r="37229" spans="5:6" x14ac:dyDescent="0.25">
      <c r="E37229" s="103"/>
      <c r="F37229" s="104"/>
    </row>
    <row r="37230" spans="5:6" x14ac:dyDescent="0.25">
      <c r="E37230" s="103"/>
      <c r="F37230" s="104"/>
    </row>
    <row r="37231" spans="5:6" x14ac:dyDescent="0.25">
      <c r="E37231" s="103"/>
      <c r="F37231" s="104"/>
    </row>
    <row r="37232" spans="5:6" x14ac:dyDescent="0.25">
      <c r="E37232" s="103"/>
      <c r="F37232" s="104"/>
    </row>
    <row r="37233" spans="5:6" x14ac:dyDescent="0.25">
      <c r="E37233" s="103"/>
      <c r="F37233" s="104"/>
    </row>
    <row r="37234" spans="5:6" x14ac:dyDescent="0.25">
      <c r="E37234" s="103"/>
      <c r="F37234" s="104"/>
    </row>
    <row r="37235" spans="5:6" x14ac:dyDescent="0.25">
      <c r="E37235" s="103"/>
      <c r="F37235" s="104"/>
    </row>
    <row r="37236" spans="5:6" x14ac:dyDescent="0.25">
      <c r="E37236" s="103"/>
      <c r="F37236" s="104"/>
    </row>
    <row r="37237" spans="5:6" x14ac:dyDescent="0.25">
      <c r="E37237" s="103"/>
      <c r="F37237" s="104"/>
    </row>
    <row r="37238" spans="5:6" x14ac:dyDescent="0.25">
      <c r="E37238" s="103"/>
      <c r="F37238" s="104"/>
    </row>
    <row r="37239" spans="5:6" x14ac:dyDescent="0.25">
      <c r="E37239" s="103"/>
      <c r="F37239" s="104"/>
    </row>
    <row r="37240" spans="5:6" x14ac:dyDescent="0.25">
      <c r="E37240" s="103"/>
      <c r="F37240" s="104"/>
    </row>
    <row r="37241" spans="5:6" x14ac:dyDescent="0.25">
      <c r="E37241" s="103"/>
      <c r="F37241" s="104"/>
    </row>
    <row r="37242" spans="5:6" x14ac:dyDescent="0.25">
      <c r="E37242" s="103"/>
      <c r="F37242" s="104"/>
    </row>
    <row r="37243" spans="5:6" x14ac:dyDescent="0.25">
      <c r="E37243" s="103"/>
      <c r="F37243" s="104"/>
    </row>
    <row r="37244" spans="5:6" x14ac:dyDescent="0.25">
      <c r="E37244" s="103"/>
      <c r="F37244" s="104"/>
    </row>
    <row r="37245" spans="5:6" x14ac:dyDescent="0.25">
      <c r="E37245" s="103"/>
      <c r="F37245" s="104"/>
    </row>
    <row r="37246" spans="5:6" x14ac:dyDescent="0.25">
      <c r="E37246" s="103"/>
      <c r="F37246" s="104"/>
    </row>
    <row r="37247" spans="5:6" x14ac:dyDescent="0.25">
      <c r="E37247" s="103"/>
      <c r="F37247" s="104"/>
    </row>
    <row r="37248" spans="5:6" x14ac:dyDescent="0.25">
      <c r="E37248" s="103"/>
      <c r="F37248" s="104"/>
    </row>
    <row r="37249" spans="5:6" x14ac:dyDescent="0.25">
      <c r="E37249" s="103"/>
      <c r="F37249" s="104"/>
    </row>
    <row r="37250" spans="5:6" x14ac:dyDescent="0.25">
      <c r="E37250" s="103"/>
      <c r="F37250" s="104"/>
    </row>
    <row r="37251" spans="5:6" x14ac:dyDescent="0.25">
      <c r="E37251" s="103"/>
      <c r="F37251" s="104"/>
    </row>
    <row r="37252" spans="5:6" x14ac:dyDescent="0.25">
      <c r="E37252" s="103"/>
      <c r="F37252" s="104"/>
    </row>
    <row r="37253" spans="5:6" x14ac:dyDescent="0.25">
      <c r="E37253" s="103"/>
      <c r="F37253" s="104"/>
    </row>
    <row r="37254" spans="5:6" x14ac:dyDescent="0.25">
      <c r="E37254" s="103"/>
      <c r="F37254" s="104"/>
    </row>
    <row r="37255" spans="5:6" x14ac:dyDescent="0.25">
      <c r="E37255" s="103"/>
      <c r="F37255" s="104"/>
    </row>
    <row r="37256" spans="5:6" x14ac:dyDescent="0.25">
      <c r="E37256" s="103"/>
      <c r="F37256" s="104"/>
    </row>
    <row r="37257" spans="5:6" x14ac:dyDescent="0.25">
      <c r="E37257" s="103"/>
      <c r="F37257" s="104"/>
    </row>
    <row r="37258" spans="5:6" x14ac:dyDescent="0.25">
      <c r="E37258" s="103"/>
      <c r="F37258" s="104"/>
    </row>
    <row r="37259" spans="5:6" x14ac:dyDescent="0.25">
      <c r="E37259" s="103"/>
      <c r="F37259" s="104"/>
    </row>
    <row r="37260" spans="5:6" x14ac:dyDescent="0.25">
      <c r="E37260" s="103"/>
      <c r="F37260" s="104"/>
    </row>
    <row r="37261" spans="5:6" x14ac:dyDescent="0.25">
      <c r="E37261" s="103"/>
      <c r="F37261" s="104"/>
    </row>
    <row r="37262" spans="5:6" x14ac:dyDescent="0.25">
      <c r="E37262" s="103"/>
      <c r="F37262" s="104"/>
    </row>
    <row r="37263" spans="5:6" x14ac:dyDescent="0.25">
      <c r="E37263" s="103"/>
      <c r="F37263" s="104"/>
    </row>
    <row r="37264" spans="5:6" x14ac:dyDescent="0.25">
      <c r="E37264" s="103"/>
      <c r="F37264" s="104"/>
    </row>
    <row r="37265" spans="5:6" x14ac:dyDescent="0.25">
      <c r="E37265" s="103"/>
      <c r="F37265" s="104"/>
    </row>
    <row r="37266" spans="5:6" x14ac:dyDescent="0.25">
      <c r="E37266" s="103"/>
      <c r="F37266" s="104"/>
    </row>
    <row r="37267" spans="5:6" x14ac:dyDescent="0.25">
      <c r="E37267" s="103"/>
      <c r="F37267" s="104"/>
    </row>
    <row r="37268" spans="5:6" x14ac:dyDescent="0.25">
      <c r="E37268" s="103"/>
      <c r="F37268" s="104"/>
    </row>
    <row r="37269" spans="5:6" x14ac:dyDescent="0.25">
      <c r="E37269" s="103"/>
      <c r="F37269" s="104"/>
    </row>
    <row r="37270" spans="5:6" x14ac:dyDescent="0.25">
      <c r="E37270" s="103"/>
      <c r="F37270" s="104"/>
    </row>
    <row r="37271" spans="5:6" x14ac:dyDescent="0.25">
      <c r="E37271" s="103"/>
      <c r="F37271" s="104"/>
    </row>
    <row r="37272" spans="5:6" x14ac:dyDescent="0.25">
      <c r="E37272" s="103"/>
      <c r="F37272" s="104"/>
    </row>
    <row r="37273" spans="5:6" x14ac:dyDescent="0.25">
      <c r="E37273" s="103"/>
      <c r="F37273" s="104"/>
    </row>
    <row r="37274" spans="5:6" x14ac:dyDescent="0.25">
      <c r="E37274" s="103"/>
      <c r="F37274" s="104"/>
    </row>
    <row r="37275" spans="5:6" x14ac:dyDescent="0.25">
      <c r="E37275" s="103"/>
      <c r="F37275" s="104"/>
    </row>
    <row r="37276" spans="5:6" x14ac:dyDescent="0.25">
      <c r="E37276" s="103"/>
      <c r="F37276" s="104"/>
    </row>
    <row r="37277" spans="5:6" x14ac:dyDescent="0.25">
      <c r="E37277" s="103"/>
      <c r="F37277" s="104"/>
    </row>
    <row r="37278" spans="5:6" x14ac:dyDescent="0.25">
      <c r="E37278" s="103"/>
      <c r="F37278" s="104"/>
    </row>
    <row r="37279" spans="5:6" x14ac:dyDescent="0.25">
      <c r="E37279" s="103"/>
      <c r="F37279" s="104"/>
    </row>
    <row r="37280" spans="5:6" x14ac:dyDescent="0.25">
      <c r="E37280" s="103"/>
      <c r="F37280" s="104"/>
    </row>
    <row r="37281" spans="5:6" x14ac:dyDescent="0.25">
      <c r="E37281" s="103"/>
      <c r="F37281" s="104"/>
    </row>
    <row r="37282" spans="5:6" x14ac:dyDescent="0.25">
      <c r="E37282" s="103"/>
      <c r="F37282" s="104"/>
    </row>
    <row r="37283" spans="5:6" x14ac:dyDescent="0.25">
      <c r="E37283" s="103"/>
      <c r="F37283" s="104"/>
    </row>
    <row r="37284" spans="5:6" x14ac:dyDescent="0.25">
      <c r="E37284" s="103"/>
      <c r="F37284" s="104"/>
    </row>
    <row r="37285" spans="5:6" x14ac:dyDescent="0.25">
      <c r="E37285" s="103"/>
      <c r="F37285" s="104"/>
    </row>
    <row r="37286" spans="5:6" x14ac:dyDescent="0.25">
      <c r="E37286" s="103"/>
      <c r="F37286" s="104"/>
    </row>
    <row r="37287" spans="5:6" x14ac:dyDescent="0.25">
      <c r="E37287" s="103"/>
      <c r="F37287" s="104"/>
    </row>
    <row r="37288" spans="5:6" x14ac:dyDescent="0.25">
      <c r="E37288" s="103"/>
      <c r="F37288" s="104"/>
    </row>
    <row r="37289" spans="5:6" x14ac:dyDescent="0.25">
      <c r="E37289" s="103"/>
      <c r="F37289" s="104"/>
    </row>
    <row r="37290" spans="5:6" x14ac:dyDescent="0.25">
      <c r="E37290" s="103"/>
      <c r="F37290" s="104"/>
    </row>
    <row r="37291" spans="5:6" x14ac:dyDescent="0.25">
      <c r="E37291" s="103"/>
      <c r="F37291" s="104"/>
    </row>
    <row r="37292" spans="5:6" x14ac:dyDescent="0.25">
      <c r="E37292" s="103"/>
      <c r="F37292" s="104"/>
    </row>
    <row r="37293" spans="5:6" x14ac:dyDescent="0.25">
      <c r="E37293" s="103"/>
      <c r="F37293" s="104"/>
    </row>
    <row r="37294" spans="5:6" x14ac:dyDescent="0.25">
      <c r="E37294" s="103"/>
      <c r="F37294" s="104"/>
    </row>
    <row r="37295" spans="5:6" x14ac:dyDescent="0.25">
      <c r="E37295" s="103"/>
      <c r="F37295" s="104"/>
    </row>
    <row r="37296" spans="5:6" x14ac:dyDescent="0.25">
      <c r="E37296" s="103"/>
      <c r="F37296" s="104"/>
    </row>
    <row r="37297" spans="5:6" x14ac:dyDescent="0.25">
      <c r="E37297" s="103"/>
      <c r="F37297" s="104"/>
    </row>
    <row r="37298" spans="5:6" x14ac:dyDescent="0.25">
      <c r="E37298" s="103"/>
      <c r="F37298" s="104"/>
    </row>
    <row r="37299" spans="5:6" x14ac:dyDescent="0.25">
      <c r="E37299" s="103"/>
      <c r="F37299" s="104"/>
    </row>
    <row r="37300" spans="5:6" x14ac:dyDescent="0.25">
      <c r="E37300" s="103"/>
      <c r="F37300" s="104"/>
    </row>
    <row r="37301" spans="5:6" x14ac:dyDescent="0.25">
      <c r="E37301" s="103"/>
      <c r="F37301" s="104"/>
    </row>
    <row r="37302" spans="5:6" x14ac:dyDescent="0.25">
      <c r="E37302" s="103"/>
      <c r="F37302" s="104"/>
    </row>
    <row r="37303" spans="5:6" x14ac:dyDescent="0.25">
      <c r="E37303" s="103"/>
      <c r="F37303" s="104"/>
    </row>
    <row r="37304" spans="5:6" x14ac:dyDescent="0.25">
      <c r="E37304" s="103"/>
      <c r="F37304" s="104"/>
    </row>
    <row r="37305" spans="5:6" x14ac:dyDescent="0.25">
      <c r="E37305" s="103"/>
      <c r="F37305" s="104"/>
    </row>
    <row r="37306" spans="5:6" x14ac:dyDescent="0.25">
      <c r="E37306" s="103"/>
      <c r="F37306" s="104"/>
    </row>
    <row r="37307" spans="5:6" x14ac:dyDescent="0.25">
      <c r="E37307" s="103"/>
      <c r="F37307" s="104"/>
    </row>
    <row r="37308" spans="5:6" x14ac:dyDescent="0.25">
      <c r="E37308" s="103"/>
      <c r="F37308" s="104"/>
    </row>
    <row r="37309" spans="5:6" x14ac:dyDescent="0.25">
      <c r="E37309" s="103"/>
      <c r="F37309" s="104"/>
    </row>
    <row r="37310" spans="5:6" x14ac:dyDescent="0.25">
      <c r="E37310" s="103"/>
      <c r="F37310" s="104"/>
    </row>
    <row r="37311" spans="5:6" x14ac:dyDescent="0.25">
      <c r="E37311" s="103"/>
      <c r="F37311" s="104"/>
    </row>
    <row r="37312" spans="5:6" x14ac:dyDescent="0.25">
      <c r="E37312" s="103"/>
      <c r="F37312" s="104"/>
    </row>
    <row r="37313" spans="5:6" x14ac:dyDescent="0.25">
      <c r="E37313" s="103"/>
      <c r="F37313" s="104"/>
    </row>
    <row r="37314" spans="5:6" x14ac:dyDescent="0.25">
      <c r="E37314" s="103"/>
      <c r="F37314" s="104"/>
    </row>
    <row r="37315" spans="5:6" x14ac:dyDescent="0.25">
      <c r="E37315" s="103"/>
      <c r="F37315" s="104"/>
    </row>
    <row r="37316" spans="5:6" x14ac:dyDescent="0.25">
      <c r="E37316" s="103"/>
      <c r="F37316" s="104"/>
    </row>
    <row r="37317" spans="5:6" x14ac:dyDescent="0.25">
      <c r="E37317" s="103"/>
      <c r="F37317" s="104"/>
    </row>
    <row r="37318" spans="5:6" x14ac:dyDescent="0.25">
      <c r="E37318" s="103"/>
      <c r="F37318" s="104"/>
    </row>
    <row r="37319" spans="5:6" x14ac:dyDescent="0.25">
      <c r="E37319" s="103"/>
      <c r="F37319" s="104"/>
    </row>
    <row r="37320" spans="5:6" x14ac:dyDescent="0.25">
      <c r="E37320" s="103"/>
      <c r="F37320" s="104"/>
    </row>
    <row r="37321" spans="5:6" x14ac:dyDescent="0.25">
      <c r="E37321" s="103"/>
      <c r="F37321" s="104"/>
    </row>
    <row r="37322" spans="5:6" x14ac:dyDescent="0.25">
      <c r="E37322" s="103"/>
      <c r="F37322" s="104"/>
    </row>
    <row r="37323" spans="5:6" x14ac:dyDescent="0.25">
      <c r="E37323" s="103"/>
      <c r="F37323" s="104"/>
    </row>
    <row r="37324" spans="5:6" x14ac:dyDescent="0.25">
      <c r="E37324" s="103"/>
      <c r="F37324" s="104"/>
    </row>
    <row r="37325" spans="5:6" x14ac:dyDescent="0.25">
      <c r="E37325" s="103"/>
      <c r="F37325" s="104"/>
    </row>
    <row r="37326" spans="5:6" x14ac:dyDescent="0.25">
      <c r="E37326" s="103"/>
      <c r="F37326" s="104"/>
    </row>
    <row r="37327" spans="5:6" x14ac:dyDescent="0.25">
      <c r="E37327" s="103"/>
      <c r="F37327" s="104"/>
    </row>
    <row r="37328" spans="5:6" x14ac:dyDescent="0.25">
      <c r="E37328" s="103"/>
      <c r="F37328" s="104"/>
    </row>
    <row r="37329" spans="5:6" x14ac:dyDescent="0.25">
      <c r="E37329" s="103"/>
      <c r="F37329" s="104"/>
    </row>
    <row r="37330" spans="5:6" x14ac:dyDescent="0.25">
      <c r="E37330" s="103"/>
      <c r="F37330" s="104"/>
    </row>
    <row r="37331" spans="5:6" x14ac:dyDescent="0.25">
      <c r="E37331" s="103"/>
      <c r="F37331" s="104"/>
    </row>
    <row r="37332" spans="5:6" x14ac:dyDescent="0.25">
      <c r="E37332" s="103"/>
      <c r="F37332" s="104"/>
    </row>
    <row r="37333" spans="5:6" x14ac:dyDescent="0.25">
      <c r="E37333" s="103"/>
      <c r="F37333" s="104"/>
    </row>
    <row r="37334" spans="5:6" x14ac:dyDescent="0.25">
      <c r="E37334" s="103"/>
      <c r="F37334" s="104"/>
    </row>
    <row r="37335" spans="5:6" x14ac:dyDescent="0.25">
      <c r="E37335" s="103"/>
      <c r="F37335" s="104"/>
    </row>
    <row r="37336" spans="5:6" x14ac:dyDescent="0.25">
      <c r="E37336" s="103"/>
      <c r="F37336" s="104"/>
    </row>
    <row r="37337" spans="5:6" x14ac:dyDescent="0.25">
      <c r="E37337" s="103"/>
      <c r="F37337" s="104"/>
    </row>
    <row r="37338" spans="5:6" x14ac:dyDescent="0.25">
      <c r="E37338" s="103"/>
      <c r="F37338" s="104"/>
    </row>
    <row r="37339" spans="5:6" x14ac:dyDescent="0.25">
      <c r="E37339" s="103"/>
      <c r="F37339" s="104"/>
    </row>
    <row r="37340" spans="5:6" x14ac:dyDescent="0.25">
      <c r="E37340" s="103"/>
      <c r="F37340" s="104"/>
    </row>
    <row r="37341" spans="5:6" x14ac:dyDescent="0.25">
      <c r="E37341" s="103"/>
      <c r="F37341" s="104"/>
    </row>
    <row r="37342" spans="5:6" x14ac:dyDescent="0.25">
      <c r="E37342" s="103"/>
      <c r="F37342" s="104"/>
    </row>
    <row r="37343" spans="5:6" x14ac:dyDescent="0.25">
      <c r="E37343" s="103"/>
      <c r="F37343" s="104"/>
    </row>
    <row r="37344" spans="5:6" x14ac:dyDescent="0.25">
      <c r="E37344" s="103"/>
      <c r="F37344" s="104"/>
    </row>
    <row r="37345" spans="5:6" x14ac:dyDescent="0.25">
      <c r="E37345" s="103"/>
      <c r="F37345" s="104"/>
    </row>
    <row r="37346" spans="5:6" x14ac:dyDescent="0.25">
      <c r="E37346" s="103"/>
      <c r="F37346" s="104"/>
    </row>
    <row r="37347" spans="5:6" x14ac:dyDescent="0.25">
      <c r="E37347" s="103"/>
      <c r="F37347" s="104"/>
    </row>
    <row r="37348" spans="5:6" x14ac:dyDescent="0.25">
      <c r="E37348" s="103"/>
      <c r="F37348" s="104"/>
    </row>
    <row r="37349" spans="5:6" x14ac:dyDescent="0.25">
      <c r="E37349" s="103"/>
      <c r="F37349" s="104"/>
    </row>
    <row r="37350" spans="5:6" x14ac:dyDescent="0.25">
      <c r="E37350" s="103"/>
      <c r="F37350" s="104"/>
    </row>
    <row r="37351" spans="5:6" x14ac:dyDescent="0.25">
      <c r="E37351" s="103"/>
      <c r="F37351" s="104"/>
    </row>
    <row r="37352" spans="5:6" x14ac:dyDescent="0.25">
      <c r="E37352" s="103"/>
      <c r="F37352" s="104"/>
    </row>
    <row r="37353" spans="5:6" x14ac:dyDescent="0.25">
      <c r="E37353" s="103"/>
      <c r="F37353" s="104"/>
    </row>
    <row r="37354" spans="5:6" x14ac:dyDescent="0.25">
      <c r="E37354" s="103"/>
      <c r="F37354" s="104"/>
    </row>
    <row r="37355" spans="5:6" x14ac:dyDescent="0.25">
      <c r="E37355" s="103"/>
      <c r="F37355" s="104"/>
    </row>
    <row r="37356" spans="5:6" x14ac:dyDescent="0.25">
      <c r="E37356" s="103"/>
      <c r="F37356" s="104"/>
    </row>
    <row r="37357" spans="5:6" x14ac:dyDescent="0.25">
      <c r="E37357" s="103"/>
      <c r="F37357" s="104"/>
    </row>
    <row r="37358" spans="5:6" x14ac:dyDescent="0.25">
      <c r="E37358" s="103"/>
      <c r="F37358" s="104"/>
    </row>
    <row r="37359" spans="5:6" x14ac:dyDescent="0.25">
      <c r="E37359" s="103"/>
      <c r="F37359" s="104"/>
    </row>
    <row r="37360" spans="5:6" x14ac:dyDescent="0.25">
      <c r="E37360" s="103"/>
      <c r="F37360" s="104"/>
    </row>
    <row r="37361" spans="5:6" x14ac:dyDescent="0.25">
      <c r="E37361" s="103"/>
      <c r="F37361" s="104"/>
    </row>
    <row r="37362" spans="5:6" x14ac:dyDescent="0.25">
      <c r="E37362" s="103"/>
      <c r="F37362" s="104"/>
    </row>
    <row r="37363" spans="5:6" x14ac:dyDescent="0.25">
      <c r="E37363" s="103"/>
      <c r="F37363" s="104"/>
    </row>
    <row r="37364" spans="5:6" x14ac:dyDescent="0.25">
      <c r="E37364" s="103"/>
      <c r="F37364" s="104"/>
    </row>
    <row r="37365" spans="5:6" x14ac:dyDescent="0.25">
      <c r="E37365" s="103"/>
      <c r="F37365" s="104"/>
    </row>
    <row r="37366" spans="5:6" x14ac:dyDescent="0.25">
      <c r="E37366" s="103"/>
      <c r="F37366" s="104"/>
    </row>
    <row r="37367" spans="5:6" x14ac:dyDescent="0.25">
      <c r="E37367" s="103"/>
      <c r="F37367" s="104"/>
    </row>
    <row r="37368" spans="5:6" x14ac:dyDescent="0.25">
      <c r="E37368" s="103"/>
      <c r="F37368" s="104"/>
    </row>
    <row r="37369" spans="5:6" x14ac:dyDescent="0.25">
      <c r="E37369" s="103"/>
      <c r="F37369" s="104"/>
    </row>
    <row r="37370" spans="5:6" x14ac:dyDescent="0.25">
      <c r="E37370" s="103"/>
      <c r="F37370" s="104"/>
    </row>
    <row r="37371" spans="5:6" x14ac:dyDescent="0.25">
      <c r="E37371" s="103"/>
      <c r="F37371" s="104"/>
    </row>
    <row r="37372" spans="5:6" x14ac:dyDescent="0.25">
      <c r="E37372" s="103"/>
      <c r="F37372" s="104"/>
    </row>
    <row r="37373" spans="5:6" x14ac:dyDescent="0.25">
      <c r="E37373" s="103"/>
      <c r="F37373" s="104"/>
    </row>
    <row r="37374" spans="5:6" x14ac:dyDescent="0.25">
      <c r="E37374" s="103"/>
      <c r="F37374" s="104"/>
    </row>
    <row r="37375" spans="5:6" x14ac:dyDescent="0.25">
      <c r="E37375" s="103"/>
      <c r="F37375" s="104"/>
    </row>
    <row r="37376" spans="5:6" x14ac:dyDescent="0.25">
      <c r="E37376" s="103"/>
      <c r="F37376" s="104"/>
    </row>
    <row r="37377" spans="5:6" x14ac:dyDescent="0.25">
      <c r="E37377" s="103"/>
      <c r="F37377" s="104"/>
    </row>
    <row r="37378" spans="5:6" x14ac:dyDescent="0.25">
      <c r="E37378" s="103"/>
      <c r="F37378" s="104"/>
    </row>
    <row r="37379" spans="5:6" x14ac:dyDescent="0.25">
      <c r="E37379" s="103"/>
      <c r="F37379" s="104"/>
    </row>
    <row r="37380" spans="5:6" x14ac:dyDescent="0.25">
      <c r="E37380" s="103"/>
      <c r="F37380" s="104"/>
    </row>
    <row r="37381" spans="5:6" x14ac:dyDescent="0.25">
      <c r="E37381" s="103"/>
      <c r="F37381" s="104"/>
    </row>
    <row r="37382" spans="5:6" x14ac:dyDescent="0.25">
      <c r="E37382" s="103"/>
      <c r="F37382" s="104"/>
    </row>
    <row r="37383" spans="5:6" x14ac:dyDescent="0.25">
      <c r="E37383" s="103"/>
      <c r="F37383" s="104"/>
    </row>
    <row r="37384" spans="5:6" x14ac:dyDescent="0.25">
      <c r="E37384" s="103"/>
      <c r="F37384" s="104"/>
    </row>
    <row r="37385" spans="5:6" x14ac:dyDescent="0.25">
      <c r="E37385" s="103"/>
      <c r="F37385" s="104"/>
    </row>
    <row r="37386" spans="5:6" x14ac:dyDescent="0.25">
      <c r="E37386" s="103"/>
      <c r="F37386" s="104"/>
    </row>
    <row r="37387" spans="5:6" x14ac:dyDescent="0.25">
      <c r="E37387" s="103"/>
      <c r="F37387" s="104"/>
    </row>
    <row r="37388" spans="5:6" x14ac:dyDescent="0.25">
      <c r="E37388" s="103"/>
      <c r="F37388" s="104"/>
    </row>
    <row r="37389" spans="5:6" x14ac:dyDescent="0.25">
      <c r="E37389" s="103"/>
      <c r="F37389" s="104"/>
    </row>
    <row r="37390" spans="5:6" x14ac:dyDescent="0.25">
      <c r="E37390" s="103"/>
      <c r="F37390" s="104"/>
    </row>
    <row r="37391" spans="5:6" x14ac:dyDescent="0.25">
      <c r="E37391" s="103"/>
      <c r="F37391" s="104"/>
    </row>
    <row r="37392" spans="5:6" x14ac:dyDescent="0.25">
      <c r="E37392" s="103"/>
      <c r="F37392" s="104"/>
    </row>
    <row r="37393" spans="5:6" x14ac:dyDescent="0.25">
      <c r="E37393" s="103"/>
      <c r="F37393" s="104"/>
    </row>
    <row r="37394" spans="5:6" x14ac:dyDescent="0.25">
      <c r="E37394" s="103"/>
      <c r="F37394" s="104"/>
    </row>
    <row r="37395" spans="5:6" x14ac:dyDescent="0.25">
      <c r="E37395" s="103"/>
      <c r="F37395" s="104"/>
    </row>
    <row r="37396" spans="5:6" x14ac:dyDescent="0.25">
      <c r="E37396" s="103"/>
      <c r="F37396" s="104"/>
    </row>
    <row r="37397" spans="5:6" x14ac:dyDescent="0.25">
      <c r="E37397" s="103"/>
      <c r="F37397" s="104"/>
    </row>
    <row r="37398" spans="5:6" x14ac:dyDescent="0.25">
      <c r="E37398" s="103"/>
      <c r="F37398" s="104"/>
    </row>
    <row r="37399" spans="5:6" x14ac:dyDescent="0.25">
      <c r="E37399" s="103"/>
      <c r="F37399" s="104"/>
    </row>
    <row r="37400" spans="5:6" x14ac:dyDescent="0.25">
      <c r="E37400" s="103"/>
      <c r="F37400" s="104"/>
    </row>
    <row r="37401" spans="5:6" x14ac:dyDescent="0.25">
      <c r="E37401" s="103"/>
      <c r="F37401" s="104"/>
    </row>
    <row r="37402" spans="5:6" x14ac:dyDescent="0.25">
      <c r="E37402" s="103"/>
      <c r="F37402" s="104"/>
    </row>
    <row r="37403" spans="5:6" x14ac:dyDescent="0.25">
      <c r="E37403" s="103"/>
      <c r="F37403" s="104"/>
    </row>
    <row r="37404" spans="5:6" x14ac:dyDescent="0.25">
      <c r="E37404" s="103"/>
      <c r="F37404" s="104"/>
    </row>
    <row r="37405" spans="5:6" x14ac:dyDescent="0.25">
      <c r="E37405" s="103"/>
      <c r="F37405" s="104"/>
    </row>
    <row r="37406" spans="5:6" x14ac:dyDescent="0.25">
      <c r="E37406" s="103"/>
      <c r="F37406" s="104"/>
    </row>
    <row r="37407" spans="5:6" x14ac:dyDescent="0.25">
      <c r="E37407" s="103"/>
      <c r="F37407" s="104"/>
    </row>
    <row r="37408" spans="5:6" x14ac:dyDescent="0.25">
      <c r="E37408" s="103"/>
      <c r="F37408" s="104"/>
    </row>
    <row r="37409" spans="5:6" x14ac:dyDescent="0.25">
      <c r="E37409" s="103"/>
      <c r="F37409" s="104"/>
    </row>
    <row r="37410" spans="5:6" x14ac:dyDescent="0.25">
      <c r="E37410" s="103"/>
      <c r="F37410" s="104"/>
    </row>
    <row r="37411" spans="5:6" x14ac:dyDescent="0.25">
      <c r="E37411" s="103"/>
      <c r="F37411" s="104"/>
    </row>
    <row r="37412" spans="5:6" x14ac:dyDescent="0.25">
      <c r="E37412" s="103"/>
      <c r="F37412" s="104"/>
    </row>
    <row r="37413" spans="5:6" x14ac:dyDescent="0.25">
      <c r="E37413" s="103"/>
      <c r="F37413" s="104"/>
    </row>
    <row r="37414" spans="5:6" x14ac:dyDescent="0.25">
      <c r="E37414" s="103"/>
      <c r="F37414" s="104"/>
    </row>
    <row r="37415" spans="5:6" x14ac:dyDescent="0.25">
      <c r="E37415" s="103"/>
      <c r="F37415" s="104"/>
    </row>
    <row r="37416" spans="5:6" x14ac:dyDescent="0.25">
      <c r="E37416" s="103"/>
      <c r="F37416" s="104"/>
    </row>
    <row r="37417" spans="5:6" x14ac:dyDescent="0.25">
      <c r="E37417" s="103"/>
      <c r="F37417" s="104"/>
    </row>
    <row r="37418" spans="5:6" x14ac:dyDescent="0.25">
      <c r="E37418" s="103"/>
      <c r="F37418" s="104"/>
    </row>
    <row r="37419" spans="5:6" x14ac:dyDescent="0.25">
      <c r="E37419" s="103"/>
      <c r="F37419" s="104"/>
    </row>
    <row r="37420" spans="5:6" x14ac:dyDescent="0.25">
      <c r="E37420" s="103"/>
      <c r="F37420" s="104"/>
    </row>
    <row r="37421" spans="5:6" x14ac:dyDescent="0.25">
      <c r="E37421" s="103"/>
      <c r="F37421" s="104"/>
    </row>
    <row r="37422" spans="5:6" x14ac:dyDescent="0.25">
      <c r="E37422" s="103"/>
      <c r="F37422" s="104"/>
    </row>
    <row r="37423" spans="5:6" x14ac:dyDescent="0.25">
      <c r="E37423" s="103"/>
      <c r="F37423" s="104"/>
    </row>
    <row r="37424" spans="5:6" x14ac:dyDescent="0.25">
      <c r="E37424" s="103"/>
      <c r="F37424" s="104"/>
    </row>
    <row r="37425" spans="5:6" x14ac:dyDescent="0.25">
      <c r="E37425" s="103"/>
      <c r="F37425" s="104"/>
    </row>
    <row r="37426" spans="5:6" x14ac:dyDescent="0.25">
      <c r="E37426" s="103"/>
      <c r="F37426" s="104"/>
    </row>
    <row r="37427" spans="5:6" x14ac:dyDescent="0.25">
      <c r="E37427" s="103"/>
      <c r="F37427" s="104"/>
    </row>
    <row r="37428" spans="5:6" x14ac:dyDescent="0.25">
      <c r="E37428" s="103"/>
      <c r="F37428" s="104"/>
    </row>
    <row r="37429" spans="5:6" x14ac:dyDescent="0.25">
      <c r="E37429" s="103"/>
      <c r="F37429" s="104"/>
    </row>
    <row r="37430" spans="5:6" x14ac:dyDescent="0.25">
      <c r="E37430" s="103"/>
      <c r="F37430" s="104"/>
    </row>
    <row r="37431" spans="5:6" x14ac:dyDescent="0.25">
      <c r="E37431" s="103"/>
      <c r="F37431" s="104"/>
    </row>
    <row r="37432" spans="5:6" x14ac:dyDescent="0.25">
      <c r="E37432" s="103"/>
      <c r="F37432" s="104"/>
    </row>
    <row r="37433" spans="5:6" x14ac:dyDescent="0.25">
      <c r="E37433" s="103"/>
      <c r="F37433" s="104"/>
    </row>
    <row r="37434" spans="5:6" x14ac:dyDescent="0.25">
      <c r="E37434" s="103"/>
      <c r="F37434" s="104"/>
    </row>
    <row r="37435" spans="5:6" x14ac:dyDescent="0.25">
      <c r="E37435" s="103"/>
      <c r="F37435" s="104"/>
    </row>
    <row r="37436" spans="5:6" x14ac:dyDescent="0.25">
      <c r="E37436" s="103"/>
      <c r="F37436" s="104"/>
    </row>
    <row r="37437" spans="5:6" x14ac:dyDescent="0.25">
      <c r="E37437" s="103"/>
      <c r="F37437" s="104"/>
    </row>
    <row r="37438" spans="5:6" x14ac:dyDescent="0.25">
      <c r="E37438" s="103"/>
      <c r="F37438" s="104"/>
    </row>
    <row r="37439" spans="5:6" x14ac:dyDescent="0.25">
      <c r="E37439" s="103"/>
      <c r="F37439" s="104"/>
    </row>
    <row r="37440" spans="5:6" x14ac:dyDescent="0.25">
      <c r="E37440" s="103"/>
      <c r="F37440" s="104"/>
    </row>
    <row r="37441" spans="5:6" x14ac:dyDescent="0.25">
      <c r="E37441" s="103"/>
      <c r="F37441" s="104"/>
    </row>
    <row r="37442" spans="5:6" x14ac:dyDescent="0.25">
      <c r="E37442" s="103"/>
      <c r="F37442" s="104"/>
    </row>
    <row r="37443" spans="5:6" x14ac:dyDescent="0.25">
      <c r="E37443" s="103"/>
      <c r="F37443" s="104"/>
    </row>
    <row r="37444" spans="5:6" x14ac:dyDescent="0.25">
      <c r="E37444" s="103"/>
      <c r="F37444" s="104"/>
    </row>
    <row r="37445" spans="5:6" x14ac:dyDescent="0.25">
      <c r="E37445" s="103"/>
      <c r="F37445" s="104"/>
    </row>
    <row r="37446" spans="5:6" x14ac:dyDescent="0.25">
      <c r="E37446" s="103"/>
      <c r="F37446" s="104"/>
    </row>
    <row r="37447" spans="5:6" x14ac:dyDescent="0.25">
      <c r="E37447" s="103"/>
      <c r="F37447" s="104"/>
    </row>
    <row r="37448" spans="5:6" x14ac:dyDescent="0.25">
      <c r="E37448" s="103"/>
      <c r="F37448" s="104"/>
    </row>
    <row r="37449" spans="5:6" x14ac:dyDescent="0.25">
      <c r="E37449" s="103"/>
      <c r="F37449" s="104"/>
    </row>
    <row r="37450" spans="5:6" x14ac:dyDescent="0.25">
      <c r="E37450" s="103"/>
      <c r="F37450" s="104"/>
    </row>
    <row r="37451" spans="5:6" x14ac:dyDescent="0.25">
      <c r="E37451" s="103"/>
      <c r="F37451" s="104"/>
    </row>
    <row r="37452" spans="5:6" x14ac:dyDescent="0.25">
      <c r="E37452" s="103"/>
      <c r="F37452" s="104"/>
    </row>
    <row r="37453" spans="5:6" x14ac:dyDescent="0.25">
      <c r="E37453" s="103"/>
      <c r="F37453" s="104"/>
    </row>
    <row r="37454" spans="5:6" x14ac:dyDescent="0.25">
      <c r="E37454" s="103"/>
      <c r="F37454" s="104"/>
    </row>
    <row r="37455" spans="5:6" x14ac:dyDescent="0.25">
      <c r="E37455" s="103"/>
      <c r="F37455" s="104"/>
    </row>
    <row r="37456" spans="5:6" x14ac:dyDescent="0.25">
      <c r="E37456" s="103"/>
      <c r="F37456" s="104"/>
    </row>
    <row r="37457" spans="5:6" x14ac:dyDescent="0.25">
      <c r="E37457" s="103"/>
      <c r="F37457" s="104"/>
    </row>
    <row r="37458" spans="5:6" x14ac:dyDescent="0.25">
      <c r="E37458" s="103"/>
      <c r="F37458" s="104"/>
    </row>
    <row r="37459" spans="5:6" x14ac:dyDescent="0.25">
      <c r="E37459" s="103"/>
      <c r="F37459" s="104"/>
    </row>
    <row r="37460" spans="5:6" x14ac:dyDescent="0.25">
      <c r="E37460" s="103"/>
      <c r="F37460" s="104"/>
    </row>
    <row r="37461" spans="5:6" x14ac:dyDescent="0.25">
      <c r="E37461" s="103"/>
      <c r="F37461" s="104"/>
    </row>
    <row r="37462" spans="5:6" x14ac:dyDescent="0.25">
      <c r="E37462" s="103"/>
      <c r="F37462" s="104"/>
    </row>
    <row r="37463" spans="5:6" x14ac:dyDescent="0.25">
      <c r="E37463" s="103"/>
      <c r="F37463" s="104"/>
    </row>
    <row r="37464" spans="5:6" x14ac:dyDescent="0.25">
      <c r="E37464" s="103"/>
      <c r="F37464" s="104"/>
    </row>
    <row r="37465" spans="5:6" x14ac:dyDescent="0.25">
      <c r="E37465" s="103"/>
      <c r="F37465" s="104"/>
    </row>
    <row r="37466" spans="5:6" x14ac:dyDescent="0.25">
      <c r="E37466" s="103"/>
      <c r="F37466" s="104"/>
    </row>
    <row r="37467" spans="5:6" x14ac:dyDescent="0.25">
      <c r="E37467" s="103"/>
      <c r="F37467" s="104"/>
    </row>
    <row r="37468" spans="5:6" x14ac:dyDescent="0.25">
      <c r="E37468" s="103"/>
      <c r="F37468" s="104"/>
    </row>
    <row r="37469" spans="5:6" x14ac:dyDescent="0.25">
      <c r="E37469" s="103"/>
      <c r="F37469" s="104"/>
    </row>
    <row r="37470" spans="5:6" x14ac:dyDescent="0.25">
      <c r="E37470" s="103"/>
      <c r="F37470" s="104"/>
    </row>
    <row r="37471" spans="5:6" x14ac:dyDescent="0.25">
      <c r="E37471" s="103"/>
      <c r="F37471" s="104"/>
    </row>
    <row r="37472" spans="5:6" x14ac:dyDescent="0.25">
      <c r="E37472" s="103"/>
      <c r="F37472" s="104"/>
    </row>
    <row r="37473" spans="5:6" x14ac:dyDescent="0.25">
      <c r="E37473" s="103"/>
      <c r="F37473" s="104"/>
    </row>
    <row r="37474" spans="5:6" x14ac:dyDescent="0.25">
      <c r="E37474" s="103"/>
      <c r="F37474" s="104"/>
    </row>
    <row r="37475" spans="5:6" x14ac:dyDescent="0.25">
      <c r="E37475" s="103"/>
      <c r="F37475" s="104"/>
    </row>
    <row r="37476" spans="5:6" x14ac:dyDescent="0.25">
      <c r="E37476" s="103"/>
      <c r="F37476" s="104"/>
    </row>
    <row r="37477" spans="5:6" x14ac:dyDescent="0.25">
      <c r="E37477" s="103"/>
      <c r="F37477" s="104"/>
    </row>
    <row r="37478" spans="5:6" x14ac:dyDescent="0.25">
      <c r="E37478" s="103"/>
      <c r="F37478" s="104"/>
    </row>
    <row r="37479" spans="5:6" x14ac:dyDescent="0.25">
      <c r="E37479" s="103"/>
      <c r="F37479" s="104"/>
    </row>
    <row r="37480" spans="5:6" x14ac:dyDescent="0.25">
      <c r="E37480" s="103"/>
      <c r="F37480" s="104"/>
    </row>
    <row r="37481" spans="5:6" x14ac:dyDescent="0.25">
      <c r="E37481" s="103"/>
      <c r="F37481" s="104"/>
    </row>
    <row r="37482" spans="5:6" x14ac:dyDescent="0.25">
      <c r="E37482" s="103"/>
      <c r="F37482" s="104"/>
    </row>
    <row r="37483" spans="5:6" x14ac:dyDescent="0.25">
      <c r="E37483" s="103"/>
      <c r="F37483" s="104"/>
    </row>
    <row r="37484" spans="5:6" x14ac:dyDescent="0.25">
      <c r="E37484" s="103"/>
      <c r="F37484" s="104"/>
    </row>
    <row r="37485" spans="5:6" x14ac:dyDescent="0.25">
      <c r="E37485" s="103"/>
      <c r="F37485" s="104"/>
    </row>
    <row r="37486" spans="5:6" x14ac:dyDescent="0.25">
      <c r="E37486" s="103"/>
      <c r="F37486" s="104"/>
    </row>
    <row r="37487" spans="5:6" x14ac:dyDescent="0.25">
      <c r="E37487" s="103"/>
      <c r="F37487" s="104"/>
    </row>
    <row r="37488" spans="5:6" x14ac:dyDescent="0.25">
      <c r="E37488" s="103"/>
      <c r="F37488" s="104"/>
    </row>
    <row r="37489" spans="5:6" x14ac:dyDescent="0.25">
      <c r="E37489" s="103"/>
      <c r="F37489" s="104"/>
    </row>
    <row r="37490" spans="5:6" x14ac:dyDescent="0.25">
      <c r="E37490" s="103"/>
      <c r="F37490" s="104"/>
    </row>
    <row r="37491" spans="5:6" x14ac:dyDescent="0.25">
      <c r="E37491" s="103"/>
      <c r="F37491" s="104"/>
    </row>
    <row r="37492" spans="5:6" x14ac:dyDescent="0.25">
      <c r="E37492" s="103"/>
      <c r="F37492" s="104"/>
    </row>
    <row r="37493" spans="5:6" x14ac:dyDescent="0.25">
      <c r="E37493" s="103"/>
      <c r="F37493" s="104"/>
    </row>
    <row r="37494" spans="5:6" x14ac:dyDescent="0.25">
      <c r="E37494" s="103"/>
      <c r="F37494" s="104"/>
    </row>
    <row r="37495" spans="5:6" x14ac:dyDescent="0.25">
      <c r="E37495" s="103"/>
      <c r="F37495" s="104"/>
    </row>
    <row r="37496" spans="5:6" x14ac:dyDescent="0.25">
      <c r="E37496" s="103"/>
      <c r="F37496" s="104"/>
    </row>
    <row r="37497" spans="5:6" x14ac:dyDescent="0.25">
      <c r="E37497" s="103"/>
      <c r="F37497" s="104"/>
    </row>
    <row r="37498" spans="5:6" x14ac:dyDescent="0.25">
      <c r="E37498" s="103"/>
      <c r="F37498" s="104"/>
    </row>
    <row r="37499" spans="5:6" x14ac:dyDescent="0.25">
      <c r="E37499" s="103"/>
      <c r="F37499" s="104"/>
    </row>
    <row r="37500" spans="5:6" x14ac:dyDescent="0.25">
      <c r="E37500" s="103"/>
      <c r="F37500" s="104"/>
    </row>
    <row r="37501" spans="5:6" x14ac:dyDescent="0.25">
      <c r="E37501" s="103"/>
      <c r="F37501" s="104"/>
    </row>
    <row r="37502" spans="5:6" x14ac:dyDescent="0.25">
      <c r="E37502" s="103"/>
      <c r="F37502" s="104"/>
    </row>
    <row r="37503" spans="5:6" x14ac:dyDescent="0.25">
      <c r="E37503" s="103"/>
      <c r="F37503" s="104"/>
    </row>
    <row r="37504" spans="5:6" x14ac:dyDescent="0.25">
      <c r="E37504" s="103"/>
      <c r="F37504" s="104"/>
    </row>
    <row r="37505" spans="5:6" x14ac:dyDescent="0.25">
      <c r="E37505" s="103"/>
      <c r="F37505" s="104"/>
    </row>
    <row r="37506" spans="5:6" x14ac:dyDescent="0.25">
      <c r="E37506" s="103"/>
      <c r="F37506" s="104"/>
    </row>
    <row r="37507" spans="5:6" x14ac:dyDescent="0.25">
      <c r="E37507" s="103"/>
      <c r="F37507" s="104"/>
    </row>
    <row r="37508" spans="5:6" x14ac:dyDescent="0.25">
      <c r="E37508" s="103"/>
      <c r="F37508" s="104"/>
    </row>
    <row r="37509" spans="5:6" x14ac:dyDescent="0.25">
      <c r="E37509" s="103"/>
      <c r="F37509" s="104"/>
    </row>
    <row r="37510" spans="5:6" x14ac:dyDescent="0.25">
      <c r="E37510" s="103"/>
      <c r="F37510" s="104"/>
    </row>
    <row r="37511" spans="5:6" x14ac:dyDescent="0.25">
      <c r="E37511" s="103"/>
      <c r="F37511" s="104"/>
    </row>
    <row r="37512" spans="5:6" x14ac:dyDescent="0.25">
      <c r="E37512" s="103"/>
      <c r="F37512" s="104"/>
    </row>
    <row r="37513" spans="5:6" x14ac:dyDescent="0.25">
      <c r="E37513" s="103"/>
      <c r="F37513" s="104"/>
    </row>
    <row r="37514" spans="5:6" x14ac:dyDescent="0.25">
      <c r="E37514" s="103"/>
      <c r="F37514" s="104"/>
    </row>
    <row r="37515" spans="5:6" x14ac:dyDescent="0.25">
      <c r="E37515" s="103"/>
      <c r="F37515" s="104"/>
    </row>
    <row r="37516" spans="5:6" x14ac:dyDescent="0.25">
      <c r="E37516" s="103"/>
      <c r="F37516" s="104"/>
    </row>
    <row r="37517" spans="5:6" x14ac:dyDescent="0.25">
      <c r="E37517" s="103"/>
      <c r="F37517" s="104"/>
    </row>
    <row r="37518" spans="5:6" x14ac:dyDescent="0.25">
      <c r="E37518" s="103"/>
      <c r="F37518" s="104"/>
    </row>
    <row r="37519" spans="5:6" x14ac:dyDescent="0.25">
      <c r="E37519" s="103"/>
      <c r="F37519" s="104"/>
    </row>
    <row r="37520" spans="5:6" x14ac:dyDescent="0.25">
      <c r="E37520" s="103"/>
      <c r="F37520" s="104"/>
    </row>
    <row r="37521" spans="5:6" x14ac:dyDescent="0.25">
      <c r="E37521" s="103"/>
      <c r="F37521" s="104"/>
    </row>
    <row r="37522" spans="5:6" x14ac:dyDescent="0.25">
      <c r="E37522" s="103"/>
      <c r="F37522" s="104"/>
    </row>
    <row r="37523" spans="5:6" x14ac:dyDescent="0.25">
      <c r="E37523" s="103"/>
      <c r="F37523" s="104"/>
    </row>
    <row r="37524" spans="5:6" x14ac:dyDescent="0.25">
      <c r="E37524" s="103"/>
      <c r="F37524" s="104"/>
    </row>
    <row r="37525" spans="5:6" x14ac:dyDescent="0.25">
      <c r="E37525" s="103"/>
      <c r="F37525" s="104"/>
    </row>
    <row r="37526" spans="5:6" x14ac:dyDescent="0.25">
      <c r="E37526" s="103"/>
      <c r="F37526" s="104"/>
    </row>
    <row r="37527" spans="5:6" x14ac:dyDescent="0.25">
      <c r="E37527" s="103"/>
      <c r="F37527" s="104"/>
    </row>
    <row r="37528" spans="5:6" x14ac:dyDescent="0.25">
      <c r="E37528" s="103"/>
      <c r="F37528" s="104"/>
    </row>
    <row r="37529" spans="5:6" x14ac:dyDescent="0.25">
      <c r="E37529" s="103"/>
      <c r="F37529" s="104"/>
    </row>
    <row r="37530" spans="5:6" x14ac:dyDescent="0.25">
      <c r="E37530" s="103"/>
      <c r="F37530" s="104"/>
    </row>
    <row r="37531" spans="5:6" x14ac:dyDescent="0.25">
      <c r="E37531" s="103"/>
      <c r="F37531" s="104"/>
    </row>
    <row r="37532" spans="5:6" x14ac:dyDescent="0.25">
      <c r="E37532" s="103"/>
      <c r="F37532" s="104"/>
    </row>
    <row r="37533" spans="5:6" x14ac:dyDescent="0.25">
      <c r="E37533" s="103"/>
      <c r="F37533" s="104"/>
    </row>
    <row r="37534" spans="5:6" x14ac:dyDescent="0.25">
      <c r="E37534" s="103"/>
      <c r="F37534" s="104"/>
    </row>
    <row r="37535" spans="5:6" x14ac:dyDescent="0.25">
      <c r="E37535" s="103"/>
      <c r="F37535" s="104"/>
    </row>
    <row r="37536" spans="5:6" x14ac:dyDescent="0.25">
      <c r="E37536" s="103"/>
      <c r="F37536" s="104"/>
    </row>
    <row r="37537" spans="5:6" x14ac:dyDescent="0.25">
      <c r="E37537" s="103"/>
      <c r="F37537" s="104"/>
    </row>
    <row r="37538" spans="5:6" x14ac:dyDescent="0.25">
      <c r="E37538" s="103"/>
      <c r="F37538" s="104"/>
    </row>
    <row r="37539" spans="5:6" x14ac:dyDescent="0.25">
      <c r="E37539" s="103"/>
      <c r="F37539" s="104"/>
    </row>
    <row r="37540" spans="5:6" x14ac:dyDescent="0.25">
      <c r="E37540" s="103"/>
      <c r="F37540" s="104"/>
    </row>
    <row r="37541" spans="5:6" x14ac:dyDescent="0.25">
      <c r="E37541" s="103"/>
      <c r="F37541" s="104"/>
    </row>
    <row r="37542" spans="5:6" x14ac:dyDescent="0.25">
      <c r="E37542" s="103"/>
      <c r="F37542" s="104"/>
    </row>
    <row r="37543" spans="5:6" x14ac:dyDescent="0.25">
      <c r="E37543" s="103"/>
      <c r="F37543" s="104"/>
    </row>
    <row r="37544" spans="5:6" x14ac:dyDescent="0.25">
      <c r="E37544" s="103"/>
      <c r="F37544" s="104"/>
    </row>
    <row r="37545" spans="5:6" x14ac:dyDescent="0.25">
      <c r="E37545" s="103"/>
      <c r="F37545" s="104"/>
    </row>
    <row r="37546" spans="5:6" x14ac:dyDescent="0.25">
      <c r="E37546" s="103"/>
      <c r="F37546" s="104"/>
    </row>
    <row r="37547" spans="5:6" x14ac:dyDescent="0.25">
      <c r="E37547" s="103"/>
      <c r="F37547" s="104"/>
    </row>
    <row r="37548" spans="5:6" x14ac:dyDescent="0.25">
      <c r="E37548" s="103"/>
      <c r="F37548" s="104"/>
    </row>
    <row r="37549" spans="5:6" x14ac:dyDescent="0.25">
      <c r="E37549" s="103"/>
      <c r="F37549" s="104"/>
    </row>
    <row r="37550" spans="5:6" x14ac:dyDescent="0.25">
      <c r="E37550" s="103"/>
      <c r="F37550" s="104"/>
    </row>
    <row r="37551" spans="5:6" x14ac:dyDescent="0.25">
      <c r="E37551" s="103"/>
      <c r="F37551" s="104"/>
    </row>
    <row r="37552" spans="5:6" x14ac:dyDescent="0.25">
      <c r="E37552" s="103"/>
      <c r="F37552" s="104"/>
    </row>
    <row r="37553" spans="5:6" x14ac:dyDescent="0.25">
      <c r="E37553" s="103"/>
      <c r="F37553" s="104"/>
    </row>
    <row r="37554" spans="5:6" x14ac:dyDescent="0.25">
      <c r="E37554" s="103"/>
      <c r="F37554" s="104"/>
    </row>
    <row r="37555" spans="5:6" x14ac:dyDescent="0.25">
      <c r="E37555" s="103"/>
      <c r="F37555" s="104"/>
    </row>
    <row r="37556" spans="5:6" x14ac:dyDescent="0.25">
      <c r="E37556" s="103"/>
      <c r="F37556" s="104"/>
    </row>
    <row r="37557" spans="5:6" x14ac:dyDescent="0.25">
      <c r="E37557" s="103"/>
      <c r="F37557" s="104"/>
    </row>
    <row r="37558" spans="5:6" x14ac:dyDescent="0.25">
      <c r="E37558" s="103"/>
      <c r="F37558" s="104"/>
    </row>
    <row r="37559" spans="5:6" x14ac:dyDescent="0.25">
      <c r="E37559" s="103"/>
      <c r="F37559" s="104"/>
    </row>
    <row r="37560" spans="5:6" x14ac:dyDescent="0.25">
      <c r="E37560" s="103"/>
      <c r="F37560" s="104"/>
    </row>
    <row r="37561" spans="5:6" x14ac:dyDescent="0.25">
      <c r="E37561" s="103"/>
      <c r="F37561" s="104"/>
    </row>
    <row r="37562" spans="5:6" x14ac:dyDescent="0.25">
      <c r="E37562" s="103"/>
      <c r="F37562" s="104"/>
    </row>
    <row r="37563" spans="5:6" x14ac:dyDescent="0.25">
      <c r="E37563" s="103"/>
      <c r="F37563" s="104"/>
    </row>
    <row r="37564" spans="5:6" x14ac:dyDescent="0.25">
      <c r="E37564" s="103"/>
      <c r="F37564" s="104"/>
    </row>
    <row r="37565" spans="5:6" x14ac:dyDescent="0.25">
      <c r="E37565" s="103"/>
      <c r="F37565" s="104"/>
    </row>
    <row r="37566" spans="5:6" x14ac:dyDescent="0.25">
      <c r="E37566" s="103"/>
      <c r="F37566" s="104"/>
    </row>
    <row r="37567" spans="5:6" x14ac:dyDescent="0.25">
      <c r="E37567" s="103"/>
      <c r="F37567" s="104"/>
    </row>
    <row r="37568" spans="5:6" x14ac:dyDescent="0.25">
      <c r="E37568" s="103"/>
      <c r="F37568" s="104"/>
    </row>
    <row r="37569" spans="5:6" x14ac:dyDescent="0.25">
      <c r="E37569" s="103"/>
      <c r="F37569" s="104"/>
    </row>
    <row r="37570" spans="5:6" x14ac:dyDescent="0.25">
      <c r="E37570" s="103"/>
      <c r="F37570" s="104"/>
    </row>
    <row r="37571" spans="5:6" x14ac:dyDescent="0.25">
      <c r="E37571" s="103"/>
      <c r="F37571" s="104"/>
    </row>
    <row r="37572" spans="5:6" x14ac:dyDescent="0.25">
      <c r="E37572" s="103"/>
      <c r="F37572" s="104"/>
    </row>
    <row r="37573" spans="5:6" x14ac:dyDescent="0.25">
      <c r="E37573" s="103"/>
      <c r="F37573" s="104"/>
    </row>
    <row r="37574" spans="5:6" x14ac:dyDescent="0.25">
      <c r="E37574" s="103"/>
      <c r="F37574" s="104"/>
    </row>
    <row r="37575" spans="5:6" x14ac:dyDescent="0.25">
      <c r="E37575" s="103"/>
      <c r="F37575" s="104"/>
    </row>
    <row r="37576" spans="5:6" x14ac:dyDescent="0.25">
      <c r="E37576" s="103"/>
      <c r="F37576" s="104"/>
    </row>
    <row r="37577" spans="5:6" x14ac:dyDescent="0.25">
      <c r="E37577" s="103"/>
      <c r="F37577" s="104"/>
    </row>
    <row r="37578" spans="5:6" x14ac:dyDescent="0.25">
      <c r="E37578" s="103"/>
      <c r="F37578" s="104"/>
    </row>
    <row r="37579" spans="5:6" x14ac:dyDescent="0.25">
      <c r="E37579" s="103"/>
      <c r="F37579" s="104"/>
    </row>
    <row r="37580" spans="5:6" x14ac:dyDescent="0.25">
      <c r="E37580" s="103"/>
      <c r="F37580" s="104"/>
    </row>
    <row r="37581" spans="5:6" x14ac:dyDescent="0.25">
      <c r="E37581" s="103"/>
      <c r="F37581" s="104"/>
    </row>
    <row r="37582" spans="5:6" x14ac:dyDescent="0.25">
      <c r="E37582" s="103"/>
      <c r="F37582" s="104"/>
    </row>
    <row r="37583" spans="5:6" x14ac:dyDescent="0.25">
      <c r="E37583" s="103"/>
      <c r="F37583" s="104"/>
    </row>
    <row r="37584" spans="5:6" x14ac:dyDescent="0.25">
      <c r="E37584" s="103"/>
      <c r="F37584" s="104"/>
    </row>
    <row r="37585" spans="5:6" x14ac:dyDescent="0.25">
      <c r="E37585" s="103"/>
      <c r="F37585" s="104"/>
    </row>
    <row r="37586" spans="5:6" x14ac:dyDescent="0.25">
      <c r="E37586" s="103"/>
      <c r="F37586" s="104"/>
    </row>
    <row r="37587" spans="5:6" x14ac:dyDescent="0.25">
      <c r="E37587" s="103"/>
      <c r="F37587" s="104"/>
    </row>
    <row r="37588" spans="5:6" x14ac:dyDescent="0.25">
      <c r="E37588" s="103"/>
      <c r="F37588" s="104"/>
    </row>
    <row r="37589" spans="5:6" x14ac:dyDescent="0.25">
      <c r="E37589" s="103"/>
      <c r="F37589" s="104"/>
    </row>
    <row r="37590" spans="5:6" x14ac:dyDescent="0.25">
      <c r="E37590" s="103"/>
      <c r="F37590" s="104"/>
    </row>
    <row r="37591" spans="5:6" x14ac:dyDescent="0.25">
      <c r="E37591" s="103"/>
      <c r="F37591" s="104"/>
    </row>
    <row r="37592" spans="5:6" x14ac:dyDescent="0.25">
      <c r="E37592" s="103"/>
      <c r="F37592" s="104"/>
    </row>
    <row r="37593" spans="5:6" x14ac:dyDescent="0.25">
      <c r="E37593" s="103"/>
      <c r="F37593" s="104"/>
    </row>
    <row r="37594" spans="5:6" x14ac:dyDescent="0.25">
      <c r="E37594" s="103"/>
      <c r="F37594" s="104"/>
    </row>
    <row r="37595" spans="5:6" x14ac:dyDescent="0.25">
      <c r="E37595" s="103"/>
      <c r="F37595" s="104"/>
    </row>
    <row r="37596" spans="5:6" x14ac:dyDescent="0.25">
      <c r="E37596" s="103"/>
      <c r="F37596" s="104"/>
    </row>
    <row r="37597" spans="5:6" x14ac:dyDescent="0.25">
      <c r="E37597" s="103"/>
      <c r="F37597" s="104"/>
    </row>
    <row r="37598" spans="5:6" x14ac:dyDescent="0.25">
      <c r="E37598" s="103"/>
      <c r="F37598" s="104"/>
    </row>
    <row r="37599" spans="5:6" x14ac:dyDescent="0.25">
      <c r="E37599" s="103"/>
      <c r="F37599" s="104"/>
    </row>
    <row r="37600" spans="5:6" x14ac:dyDescent="0.25">
      <c r="E37600" s="103"/>
      <c r="F37600" s="104"/>
    </row>
    <row r="37601" spans="5:6" x14ac:dyDescent="0.25">
      <c r="E37601" s="103"/>
      <c r="F37601" s="104"/>
    </row>
    <row r="37602" spans="5:6" x14ac:dyDescent="0.25">
      <c r="E37602" s="103"/>
      <c r="F37602" s="104"/>
    </row>
    <row r="37603" spans="5:6" x14ac:dyDescent="0.25">
      <c r="E37603" s="103"/>
      <c r="F37603" s="104"/>
    </row>
    <row r="37604" spans="5:6" x14ac:dyDescent="0.25">
      <c r="E37604" s="103"/>
      <c r="F37604" s="104"/>
    </row>
    <row r="37605" spans="5:6" x14ac:dyDescent="0.25">
      <c r="E37605" s="103"/>
      <c r="F37605" s="104"/>
    </row>
    <row r="37606" spans="5:6" x14ac:dyDescent="0.25">
      <c r="E37606" s="103"/>
      <c r="F37606" s="104"/>
    </row>
    <row r="37607" spans="5:6" x14ac:dyDescent="0.25">
      <c r="E37607" s="103"/>
      <c r="F37607" s="104"/>
    </row>
    <row r="37608" spans="5:6" x14ac:dyDescent="0.25">
      <c r="E37608" s="103"/>
      <c r="F37608" s="104"/>
    </row>
    <row r="37609" spans="5:6" x14ac:dyDescent="0.25">
      <c r="E37609" s="103"/>
      <c r="F37609" s="104"/>
    </row>
    <row r="37610" spans="5:6" x14ac:dyDescent="0.25">
      <c r="E37610" s="103"/>
      <c r="F37610" s="104"/>
    </row>
    <row r="37611" spans="5:6" x14ac:dyDescent="0.25">
      <c r="E37611" s="103"/>
      <c r="F37611" s="104"/>
    </row>
    <row r="37612" spans="5:6" x14ac:dyDescent="0.25">
      <c r="E37612" s="103"/>
      <c r="F37612" s="104"/>
    </row>
    <row r="37613" spans="5:6" x14ac:dyDescent="0.25">
      <c r="E37613" s="103"/>
      <c r="F37613" s="104"/>
    </row>
    <row r="37614" spans="5:6" x14ac:dyDescent="0.25">
      <c r="E37614" s="103"/>
      <c r="F37614" s="104"/>
    </row>
    <row r="37615" spans="5:6" x14ac:dyDescent="0.25">
      <c r="E37615" s="103"/>
      <c r="F37615" s="104"/>
    </row>
    <row r="37616" spans="5:6" x14ac:dyDescent="0.25">
      <c r="E37616" s="103"/>
      <c r="F37616" s="104"/>
    </row>
    <row r="37617" spans="5:6" x14ac:dyDescent="0.25">
      <c r="E37617" s="103"/>
      <c r="F37617" s="104"/>
    </row>
    <row r="37618" spans="5:6" x14ac:dyDescent="0.25">
      <c r="E37618" s="103"/>
      <c r="F37618" s="104"/>
    </row>
    <row r="37619" spans="5:6" x14ac:dyDescent="0.25">
      <c r="E37619" s="103"/>
      <c r="F37619" s="104"/>
    </row>
    <row r="37620" spans="5:6" x14ac:dyDescent="0.25">
      <c r="E37620" s="103"/>
      <c r="F37620" s="104"/>
    </row>
    <row r="37621" spans="5:6" x14ac:dyDescent="0.25">
      <c r="E37621" s="103"/>
      <c r="F37621" s="104"/>
    </row>
    <row r="37622" spans="5:6" x14ac:dyDescent="0.25">
      <c r="E37622" s="103"/>
      <c r="F37622" s="104"/>
    </row>
    <row r="37623" spans="5:6" x14ac:dyDescent="0.25">
      <c r="E37623" s="103"/>
      <c r="F37623" s="104"/>
    </row>
    <row r="37624" spans="5:6" x14ac:dyDescent="0.25">
      <c r="E37624" s="103"/>
      <c r="F37624" s="104"/>
    </row>
    <row r="37625" spans="5:6" x14ac:dyDescent="0.25">
      <c r="E37625" s="103"/>
      <c r="F37625" s="104"/>
    </row>
    <row r="37626" spans="5:6" x14ac:dyDescent="0.25">
      <c r="E37626" s="103"/>
      <c r="F37626" s="104"/>
    </row>
    <row r="37627" spans="5:6" x14ac:dyDescent="0.25">
      <c r="E37627" s="103"/>
      <c r="F37627" s="104"/>
    </row>
    <row r="37628" spans="5:6" x14ac:dyDescent="0.25">
      <c r="E37628" s="103"/>
      <c r="F37628" s="104"/>
    </row>
    <row r="37629" spans="5:6" x14ac:dyDescent="0.25">
      <c r="E37629" s="103"/>
      <c r="F37629" s="104"/>
    </row>
    <row r="37630" spans="5:6" x14ac:dyDescent="0.25">
      <c r="E37630" s="103"/>
      <c r="F37630" s="104"/>
    </row>
    <row r="37631" spans="5:6" x14ac:dyDescent="0.25">
      <c r="E37631" s="103"/>
      <c r="F37631" s="104"/>
    </row>
    <row r="37632" spans="5:6" x14ac:dyDescent="0.25">
      <c r="E37632" s="103"/>
      <c r="F37632" s="104"/>
    </row>
    <row r="37633" spans="5:6" x14ac:dyDescent="0.25">
      <c r="E37633" s="103"/>
      <c r="F37633" s="104"/>
    </row>
    <row r="37634" spans="5:6" x14ac:dyDescent="0.25">
      <c r="E37634" s="103"/>
      <c r="F37634" s="104"/>
    </row>
    <row r="37635" spans="5:6" x14ac:dyDescent="0.25">
      <c r="E37635" s="103"/>
      <c r="F37635" s="104"/>
    </row>
    <row r="37636" spans="5:6" x14ac:dyDescent="0.25">
      <c r="E37636" s="103"/>
      <c r="F37636" s="104"/>
    </row>
    <row r="37637" spans="5:6" x14ac:dyDescent="0.25">
      <c r="E37637" s="103"/>
      <c r="F37637" s="104"/>
    </row>
    <row r="37638" spans="5:6" x14ac:dyDescent="0.25">
      <c r="E37638" s="103"/>
      <c r="F37638" s="104"/>
    </row>
    <row r="37639" spans="5:6" x14ac:dyDescent="0.25">
      <c r="E37639" s="103"/>
      <c r="F37639" s="104"/>
    </row>
    <row r="37640" spans="5:6" x14ac:dyDescent="0.25">
      <c r="E37640" s="103"/>
      <c r="F37640" s="104"/>
    </row>
    <row r="37641" spans="5:6" x14ac:dyDescent="0.25">
      <c r="E37641" s="103"/>
      <c r="F37641" s="104"/>
    </row>
    <row r="37642" spans="5:6" x14ac:dyDescent="0.25">
      <c r="E37642" s="103"/>
      <c r="F37642" s="104"/>
    </row>
    <row r="37643" spans="5:6" x14ac:dyDescent="0.25">
      <c r="E37643" s="103"/>
      <c r="F37643" s="104"/>
    </row>
    <row r="37644" spans="5:6" x14ac:dyDescent="0.25">
      <c r="E37644" s="103"/>
      <c r="F37644" s="104"/>
    </row>
    <row r="37645" spans="5:6" x14ac:dyDescent="0.25">
      <c r="E37645" s="103"/>
      <c r="F37645" s="104"/>
    </row>
    <row r="37646" spans="5:6" x14ac:dyDescent="0.25">
      <c r="E37646" s="103"/>
      <c r="F37646" s="104"/>
    </row>
    <row r="37647" spans="5:6" x14ac:dyDescent="0.25">
      <c r="E37647" s="103"/>
      <c r="F37647" s="104"/>
    </row>
    <row r="37648" spans="5:6" x14ac:dyDescent="0.25">
      <c r="E37648" s="103"/>
      <c r="F37648" s="104"/>
    </row>
    <row r="37649" spans="5:6" x14ac:dyDescent="0.25">
      <c r="E37649" s="103"/>
      <c r="F37649" s="104"/>
    </row>
    <row r="37650" spans="5:6" x14ac:dyDescent="0.25">
      <c r="E37650" s="103"/>
      <c r="F37650" s="104"/>
    </row>
    <row r="37651" spans="5:6" x14ac:dyDescent="0.25">
      <c r="E37651" s="103"/>
      <c r="F37651" s="104"/>
    </row>
    <row r="37652" spans="5:6" x14ac:dyDescent="0.25">
      <c r="E37652" s="103"/>
      <c r="F37652" s="104"/>
    </row>
    <row r="37653" spans="5:6" x14ac:dyDescent="0.25">
      <c r="E37653" s="103"/>
      <c r="F37653" s="104"/>
    </row>
    <row r="37654" spans="5:6" x14ac:dyDescent="0.25">
      <c r="E37654" s="103"/>
      <c r="F37654" s="104"/>
    </row>
    <row r="37655" spans="5:6" x14ac:dyDescent="0.25">
      <c r="E37655" s="103"/>
      <c r="F37655" s="104"/>
    </row>
    <row r="37656" spans="5:6" x14ac:dyDescent="0.25">
      <c r="E37656" s="103"/>
      <c r="F37656" s="104"/>
    </row>
    <row r="37657" spans="5:6" x14ac:dyDescent="0.25">
      <c r="E37657" s="103"/>
      <c r="F37657" s="104"/>
    </row>
    <row r="37658" spans="5:6" x14ac:dyDescent="0.25">
      <c r="E37658" s="103"/>
      <c r="F37658" s="104"/>
    </row>
    <row r="37659" spans="5:6" x14ac:dyDescent="0.25">
      <c r="E37659" s="103"/>
      <c r="F37659" s="104"/>
    </row>
    <row r="37660" spans="5:6" x14ac:dyDescent="0.25">
      <c r="E37660" s="103"/>
      <c r="F37660" s="104"/>
    </row>
    <row r="37661" spans="5:6" x14ac:dyDescent="0.25">
      <c r="E37661" s="103"/>
      <c r="F37661" s="104"/>
    </row>
    <row r="37662" spans="5:6" x14ac:dyDescent="0.25">
      <c r="E37662" s="103"/>
      <c r="F37662" s="104"/>
    </row>
    <row r="37663" spans="5:6" x14ac:dyDescent="0.25">
      <c r="E37663" s="103"/>
      <c r="F37663" s="104"/>
    </row>
    <row r="37664" spans="5:6" x14ac:dyDescent="0.25">
      <c r="E37664" s="103"/>
      <c r="F37664" s="104"/>
    </row>
    <row r="37665" spans="5:6" x14ac:dyDescent="0.25">
      <c r="E37665" s="103"/>
      <c r="F37665" s="104"/>
    </row>
    <row r="37666" spans="5:6" x14ac:dyDescent="0.25">
      <c r="E37666" s="103"/>
      <c r="F37666" s="104"/>
    </row>
    <row r="37667" spans="5:6" x14ac:dyDescent="0.25">
      <c r="E37667" s="103"/>
      <c r="F37667" s="104"/>
    </row>
    <row r="37668" spans="5:6" x14ac:dyDescent="0.25">
      <c r="E37668" s="103"/>
      <c r="F37668" s="104"/>
    </row>
    <row r="37669" spans="5:6" x14ac:dyDescent="0.25">
      <c r="E37669" s="103"/>
      <c r="F37669" s="104"/>
    </row>
    <row r="37670" spans="5:6" x14ac:dyDescent="0.25">
      <c r="E37670" s="103"/>
      <c r="F37670" s="104"/>
    </row>
    <row r="37671" spans="5:6" x14ac:dyDescent="0.25">
      <c r="E37671" s="103"/>
      <c r="F37671" s="104"/>
    </row>
    <row r="37672" spans="5:6" x14ac:dyDescent="0.25">
      <c r="E37672" s="103"/>
      <c r="F37672" s="104"/>
    </row>
    <row r="37673" spans="5:6" x14ac:dyDescent="0.25">
      <c r="E37673" s="103"/>
      <c r="F37673" s="104"/>
    </row>
    <row r="37674" spans="5:6" x14ac:dyDescent="0.25">
      <c r="E37674" s="103"/>
      <c r="F37674" s="104"/>
    </row>
    <row r="37675" spans="5:6" x14ac:dyDescent="0.25">
      <c r="E37675" s="103"/>
      <c r="F37675" s="104"/>
    </row>
    <row r="37676" spans="5:6" x14ac:dyDescent="0.25">
      <c r="E37676" s="103"/>
      <c r="F37676" s="104"/>
    </row>
    <row r="37677" spans="5:6" x14ac:dyDescent="0.25">
      <c r="E37677" s="103"/>
      <c r="F37677" s="104"/>
    </row>
    <row r="37678" spans="5:6" x14ac:dyDescent="0.25">
      <c r="E37678" s="103"/>
      <c r="F37678" s="104"/>
    </row>
    <row r="37679" spans="5:6" x14ac:dyDescent="0.25">
      <c r="E37679" s="103"/>
      <c r="F37679" s="104"/>
    </row>
    <row r="37680" spans="5:6" x14ac:dyDescent="0.25">
      <c r="E37680" s="103"/>
      <c r="F37680" s="104"/>
    </row>
    <row r="37681" spans="5:6" x14ac:dyDescent="0.25">
      <c r="E37681" s="103"/>
      <c r="F37681" s="104"/>
    </row>
    <row r="37682" spans="5:6" x14ac:dyDescent="0.25">
      <c r="E37682" s="103"/>
      <c r="F37682" s="104"/>
    </row>
    <row r="37683" spans="5:6" x14ac:dyDescent="0.25">
      <c r="E37683" s="103"/>
      <c r="F37683" s="104"/>
    </row>
    <row r="37684" spans="5:6" x14ac:dyDescent="0.25">
      <c r="E37684" s="103"/>
      <c r="F37684" s="104"/>
    </row>
    <row r="37685" spans="5:6" x14ac:dyDescent="0.25">
      <c r="E37685" s="103"/>
      <c r="F37685" s="104"/>
    </row>
    <row r="37686" spans="5:6" x14ac:dyDescent="0.25">
      <c r="E37686" s="103"/>
      <c r="F37686" s="104"/>
    </row>
    <row r="37687" spans="5:6" x14ac:dyDescent="0.25">
      <c r="E37687" s="103"/>
      <c r="F37687" s="104"/>
    </row>
    <row r="37688" spans="5:6" x14ac:dyDescent="0.25">
      <c r="E37688" s="103"/>
      <c r="F37688" s="104"/>
    </row>
    <row r="37689" spans="5:6" x14ac:dyDescent="0.25">
      <c r="E37689" s="103"/>
      <c r="F37689" s="104"/>
    </row>
    <row r="37690" spans="5:6" x14ac:dyDescent="0.25">
      <c r="E37690" s="103"/>
      <c r="F37690" s="104"/>
    </row>
    <row r="37691" spans="5:6" x14ac:dyDescent="0.25">
      <c r="E37691" s="103"/>
      <c r="F37691" s="104"/>
    </row>
    <row r="37692" spans="5:6" x14ac:dyDescent="0.25">
      <c r="E37692" s="103"/>
      <c r="F37692" s="104"/>
    </row>
    <row r="37693" spans="5:6" x14ac:dyDescent="0.25">
      <c r="E37693" s="103"/>
      <c r="F37693" s="104"/>
    </row>
    <row r="37694" spans="5:6" x14ac:dyDescent="0.25">
      <c r="E37694" s="103"/>
      <c r="F37694" s="104"/>
    </row>
    <row r="37695" spans="5:6" x14ac:dyDescent="0.25">
      <c r="E37695" s="103"/>
      <c r="F37695" s="104"/>
    </row>
    <row r="37696" spans="5:6" x14ac:dyDescent="0.25">
      <c r="E37696" s="103"/>
      <c r="F37696" s="104"/>
    </row>
    <row r="37697" spans="5:6" x14ac:dyDescent="0.25">
      <c r="E37697" s="103"/>
      <c r="F37697" s="104"/>
    </row>
    <row r="37698" spans="5:6" x14ac:dyDescent="0.25">
      <c r="E37698" s="103"/>
      <c r="F37698" s="104"/>
    </row>
    <row r="37699" spans="5:6" x14ac:dyDescent="0.25">
      <c r="E37699" s="103"/>
      <c r="F37699" s="104"/>
    </row>
    <row r="37700" spans="5:6" x14ac:dyDescent="0.25">
      <c r="E37700" s="103"/>
      <c r="F37700" s="104"/>
    </row>
    <row r="37701" spans="5:6" x14ac:dyDescent="0.25">
      <c r="E37701" s="103"/>
      <c r="F37701" s="104"/>
    </row>
    <row r="37702" spans="5:6" x14ac:dyDescent="0.25">
      <c r="E37702" s="103"/>
      <c r="F37702" s="104"/>
    </row>
    <row r="37703" spans="5:6" x14ac:dyDescent="0.25">
      <c r="E37703" s="103"/>
      <c r="F37703" s="104"/>
    </row>
    <row r="37704" spans="5:6" x14ac:dyDescent="0.25">
      <c r="E37704" s="103"/>
      <c r="F37704" s="104"/>
    </row>
    <row r="37705" spans="5:6" x14ac:dyDescent="0.25">
      <c r="E37705" s="103"/>
      <c r="F37705" s="104"/>
    </row>
    <row r="37706" spans="5:6" x14ac:dyDescent="0.25">
      <c r="E37706" s="103"/>
      <c r="F37706" s="104"/>
    </row>
    <row r="37707" spans="5:6" x14ac:dyDescent="0.25">
      <c r="E37707" s="103"/>
      <c r="F37707" s="104"/>
    </row>
    <row r="37708" spans="5:6" x14ac:dyDescent="0.25">
      <c r="E37708" s="103"/>
      <c r="F37708" s="104"/>
    </row>
    <row r="37709" spans="5:6" x14ac:dyDescent="0.25">
      <c r="E37709" s="103"/>
      <c r="F37709" s="104"/>
    </row>
    <row r="37710" spans="5:6" x14ac:dyDescent="0.25">
      <c r="E37710" s="103"/>
      <c r="F37710" s="104"/>
    </row>
    <row r="37711" spans="5:6" x14ac:dyDescent="0.25">
      <c r="E37711" s="103"/>
      <c r="F37711" s="104"/>
    </row>
    <row r="37712" spans="5:6" x14ac:dyDescent="0.25">
      <c r="E37712" s="103"/>
      <c r="F37712" s="104"/>
    </row>
    <row r="37713" spans="5:6" x14ac:dyDescent="0.25">
      <c r="E37713" s="103"/>
      <c r="F37713" s="104"/>
    </row>
    <row r="37714" spans="5:6" x14ac:dyDescent="0.25">
      <c r="E37714" s="103"/>
      <c r="F37714" s="104"/>
    </row>
    <row r="37715" spans="5:6" x14ac:dyDescent="0.25">
      <c r="E37715" s="103"/>
      <c r="F37715" s="104"/>
    </row>
    <row r="37716" spans="5:6" x14ac:dyDescent="0.25">
      <c r="E37716" s="103"/>
      <c r="F37716" s="104"/>
    </row>
    <row r="37717" spans="5:6" x14ac:dyDescent="0.25">
      <c r="E37717" s="103"/>
      <c r="F37717" s="104"/>
    </row>
    <row r="37718" spans="5:6" x14ac:dyDescent="0.25">
      <c r="E37718" s="103"/>
      <c r="F37718" s="104"/>
    </row>
    <row r="37719" spans="5:6" x14ac:dyDescent="0.25">
      <c r="E37719" s="103"/>
      <c r="F37719" s="104"/>
    </row>
    <row r="37720" spans="5:6" x14ac:dyDescent="0.25">
      <c r="E37720" s="103"/>
      <c r="F37720" s="104"/>
    </row>
    <row r="37721" spans="5:6" x14ac:dyDescent="0.25">
      <c r="E37721" s="103"/>
      <c r="F37721" s="104"/>
    </row>
    <row r="37722" spans="5:6" x14ac:dyDescent="0.25">
      <c r="E37722" s="103"/>
      <c r="F37722" s="104"/>
    </row>
    <row r="37723" spans="5:6" x14ac:dyDescent="0.25">
      <c r="E37723" s="103"/>
      <c r="F37723" s="104"/>
    </row>
    <row r="37724" spans="5:6" x14ac:dyDescent="0.25">
      <c r="E37724" s="103"/>
      <c r="F37724" s="104"/>
    </row>
    <row r="37725" spans="5:6" x14ac:dyDescent="0.25">
      <c r="E37725" s="103"/>
      <c r="F37725" s="104"/>
    </row>
    <row r="37726" spans="5:6" x14ac:dyDescent="0.25">
      <c r="E37726" s="103"/>
      <c r="F37726" s="104"/>
    </row>
    <row r="37727" spans="5:6" x14ac:dyDescent="0.25">
      <c r="E37727" s="103"/>
      <c r="F37727" s="104"/>
    </row>
    <row r="37728" spans="5:6" x14ac:dyDescent="0.25">
      <c r="E37728" s="103"/>
      <c r="F37728" s="104"/>
    </row>
    <row r="37729" spans="5:6" x14ac:dyDescent="0.25">
      <c r="E37729" s="103"/>
      <c r="F37729" s="104"/>
    </row>
    <row r="37730" spans="5:6" x14ac:dyDescent="0.25">
      <c r="E37730" s="103"/>
      <c r="F37730" s="104"/>
    </row>
    <row r="37731" spans="5:6" x14ac:dyDescent="0.25">
      <c r="E37731" s="103"/>
      <c r="F37731" s="104"/>
    </row>
    <row r="37732" spans="5:6" x14ac:dyDescent="0.25">
      <c r="E37732" s="103"/>
      <c r="F37732" s="104"/>
    </row>
    <row r="37733" spans="5:6" x14ac:dyDescent="0.25">
      <c r="E37733" s="103"/>
      <c r="F37733" s="104"/>
    </row>
    <row r="37734" spans="5:6" x14ac:dyDescent="0.25">
      <c r="E37734" s="103"/>
      <c r="F37734" s="104"/>
    </row>
    <row r="37735" spans="5:6" x14ac:dyDescent="0.25">
      <c r="E37735" s="103"/>
      <c r="F37735" s="104"/>
    </row>
    <row r="37736" spans="5:6" x14ac:dyDescent="0.25">
      <c r="E37736" s="103"/>
      <c r="F37736" s="104"/>
    </row>
    <row r="37737" spans="5:6" x14ac:dyDescent="0.25">
      <c r="E37737" s="103"/>
      <c r="F37737" s="104"/>
    </row>
    <row r="37738" spans="5:6" x14ac:dyDescent="0.25">
      <c r="E37738" s="103"/>
      <c r="F37738" s="104"/>
    </row>
    <row r="37739" spans="5:6" x14ac:dyDescent="0.25">
      <c r="E37739" s="103"/>
      <c r="F37739" s="104"/>
    </row>
    <row r="37740" spans="5:6" x14ac:dyDescent="0.25">
      <c r="E37740" s="103"/>
      <c r="F37740" s="104"/>
    </row>
    <row r="37741" spans="5:6" x14ac:dyDescent="0.25">
      <c r="E37741" s="103"/>
      <c r="F37741" s="104"/>
    </row>
    <row r="37742" spans="5:6" x14ac:dyDescent="0.25">
      <c r="E37742" s="103"/>
      <c r="F37742" s="104"/>
    </row>
    <row r="37743" spans="5:6" x14ac:dyDescent="0.25">
      <c r="E37743" s="103"/>
      <c r="F37743" s="104"/>
    </row>
    <row r="37744" spans="5:6" x14ac:dyDescent="0.25">
      <c r="E37744" s="103"/>
      <c r="F37744" s="104"/>
    </row>
    <row r="37745" spans="5:6" x14ac:dyDescent="0.25">
      <c r="E37745" s="103"/>
      <c r="F37745" s="104"/>
    </row>
    <row r="37746" spans="5:6" x14ac:dyDescent="0.25">
      <c r="E37746" s="103"/>
      <c r="F37746" s="104"/>
    </row>
    <row r="37747" spans="5:6" x14ac:dyDescent="0.25">
      <c r="E37747" s="103"/>
      <c r="F37747" s="104"/>
    </row>
    <row r="37748" spans="5:6" x14ac:dyDescent="0.25">
      <c r="E37748" s="103"/>
      <c r="F37748" s="104"/>
    </row>
    <row r="37749" spans="5:6" x14ac:dyDescent="0.25">
      <c r="E37749" s="103"/>
      <c r="F37749" s="104"/>
    </row>
    <row r="37750" spans="5:6" x14ac:dyDescent="0.25">
      <c r="E37750" s="103"/>
      <c r="F37750" s="104"/>
    </row>
    <row r="37751" spans="5:6" x14ac:dyDescent="0.25">
      <c r="E37751" s="103"/>
      <c r="F37751" s="104"/>
    </row>
    <row r="37752" spans="5:6" x14ac:dyDescent="0.25">
      <c r="E37752" s="103"/>
      <c r="F37752" s="104"/>
    </row>
    <row r="37753" spans="5:6" x14ac:dyDescent="0.25">
      <c r="E37753" s="103"/>
      <c r="F37753" s="104"/>
    </row>
    <row r="37754" spans="5:6" x14ac:dyDescent="0.25">
      <c r="E37754" s="103"/>
      <c r="F37754" s="104"/>
    </row>
    <row r="37755" spans="5:6" x14ac:dyDescent="0.25">
      <c r="E37755" s="103"/>
      <c r="F37755" s="104"/>
    </row>
    <row r="37756" spans="5:6" x14ac:dyDescent="0.25">
      <c r="E37756" s="103"/>
      <c r="F37756" s="104"/>
    </row>
    <row r="37757" spans="5:6" x14ac:dyDescent="0.25">
      <c r="E37757" s="103"/>
      <c r="F37757" s="104"/>
    </row>
    <row r="37758" spans="5:6" x14ac:dyDescent="0.25">
      <c r="E37758" s="103"/>
      <c r="F37758" s="104"/>
    </row>
    <row r="37759" spans="5:6" x14ac:dyDescent="0.25">
      <c r="E37759" s="103"/>
      <c r="F37759" s="104"/>
    </row>
    <row r="37760" spans="5:6" x14ac:dyDescent="0.25">
      <c r="E37760" s="103"/>
      <c r="F37760" s="104"/>
    </row>
    <row r="37761" spans="5:6" x14ac:dyDescent="0.25">
      <c r="E37761" s="103"/>
      <c r="F37761" s="104"/>
    </row>
    <row r="37762" spans="5:6" x14ac:dyDescent="0.25">
      <c r="E37762" s="103"/>
      <c r="F37762" s="104"/>
    </row>
    <row r="37763" spans="5:6" x14ac:dyDescent="0.25">
      <c r="E37763" s="103"/>
      <c r="F37763" s="104"/>
    </row>
    <row r="37764" spans="5:6" x14ac:dyDescent="0.25">
      <c r="E37764" s="103"/>
      <c r="F37764" s="104"/>
    </row>
    <row r="37765" spans="5:6" x14ac:dyDescent="0.25">
      <c r="E37765" s="103"/>
      <c r="F37765" s="104"/>
    </row>
    <row r="37766" spans="5:6" x14ac:dyDescent="0.25">
      <c r="E37766" s="103"/>
      <c r="F37766" s="104"/>
    </row>
    <row r="37767" spans="5:6" x14ac:dyDescent="0.25">
      <c r="E37767" s="103"/>
      <c r="F37767" s="104"/>
    </row>
    <row r="37768" spans="5:6" x14ac:dyDescent="0.25">
      <c r="E37768" s="103"/>
      <c r="F37768" s="104"/>
    </row>
    <row r="37769" spans="5:6" x14ac:dyDescent="0.25">
      <c r="E37769" s="103"/>
      <c r="F37769" s="104"/>
    </row>
    <row r="37770" spans="5:6" x14ac:dyDescent="0.25">
      <c r="E37770" s="103"/>
      <c r="F37770" s="104"/>
    </row>
    <row r="37771" spans="5:6" x14ac:dyDescent="0.25">
      <c r="E37771" s="103"/>
      <c r="F37771" s="104"/>
    </row>
    <row r="37772" spans="5:6" x14ac:dyDescent="0.25">
      <c r="E37772" s="103"/>
      <c r="F37772" s="104"/>
    </row>
    <row r="37773" spans="5:6" x14ac:dyDescent="0.25">
      <c r="E37773" s="103"/>
      <c r="F37773" s="104"/>
    </row>
    <row r="37774" spans="5:6" x14ac:dyDescent="0.25">
      <c r="E37774" s="103"/>
      <c r="F37774" s="104"/>
    </row>
    <row r="37775" spans="5:6" x14ac:dyDescent="0.25">
      <c r="E37775" s="103"/>
      <c r="F37775" s="104"/>
    </row>
    <row r="37776" spans="5:6" x14ac:dyDescent="0.25">
      <c r="E37776" s="103"/>
      <c r="F37776" s="104"/>
    </row>
    <row r="37777" spans="5:6" x14ac:dyDescent="0.25">
      <c r="E37777" s="103"/>
      <c r="F37777" s="104"/>
    </row>
    <row r="37778" spans="5:6" x14ac:dyDescent="0.25">
      <c r="E37778" s="103"/>
      <c r="F37778" s="104"/>
    </row>
    <row r="37779" spans="5:6" x14ac:dyDescent="0.25">
      <c r="E37779" s="103"/>
      <c r="F37779" s="104"/>
    </row>
    <row r="37780" spans="5:6" x14ac:dyDescent="0.25">
      <c r="E37780" s="103"/>
      <c r="F37780" s="104"/>
    </row>
    <row r="37781" spans="5:6" x14ac:dyDescent="0.25">
      <c r="E37781" s="103"/>
      <c r="F37781" s="104"/>
    </row>
    <row r="37782" spans="5:6" x14ac:dyDescent="0.25">
      <c r="E37782" s="103"/>
      <c r="F37782" s="104"/>
    </row>
    <row r="37783" spans="5:6" x14ac:dyDescent="0.25">
      <c r="E37783" s="103"/>
      <c r="F37783" s="104"/>
    </row>
    <row r="37784" spans="5:6" x14ac:dyDescent="0.25">
      <c r="E37784" s="103"/>
      <c r="F37784" s="104"/>
    </row>
    <row r="37785" spans="5:6" x14ac:dyDescent="0.25">
      <c r="E37785" s="103"/>
      <c r="F37785" s="104"/>
    </row>
    <row r="37786" spans="5:6" x14ac:dyDescent="0.25">
      <c r="E37786" s="103"/>
      <c r="F37786" s="104"/>
    </row>
    <row r="37787" spans="5:6" x14ac:dyDescent="0.25">
      <c r="E37787" s="103"/>
      <c r="F37787" s="104"/>
    </row>
    <row r="37788" spans="5:6" x14ac:dyDescent="0.25">
      <c r="E37788" s="103"/>
      <c r="F37788" s="104"/>
    </row>
    <row r="37789" spans="5:6" x14ac:dyDescent="0.25">
      <c r="E37789" s="103"/>
      <c r="F37789" s="104"/>
    </row>
    <row r="37790" spans="5:6" x14ac:dyDescent="0.25">
      <c r="E37790" s="103"/>
      <c r="F37790" s="104"/>
    </row>
    <row r="37791" spans="5:6" x14ac:dyDescent="0.25">
      <c r="E37791" s="103"/>
      <c r="F37791" s="104"/>
    </row>
    <row r="37792" spans="5:6" x14ac:dyDescent="0.25">
      <c r="E37792" s="103"/>
      <c r="F37792" s="104"/>
    </row>
    <row r="37793" spans="5:6" x14ac:dyDescent="0.25">
      <c r="E37793" s="103"/>
      <c r="F37793" s="104"/>
    </row>
    <row r="37794" spans="5:6" x14ac:dyDescent="0.25">
      <c r="E37794" s="103"/>
      <c r="F37794" s="104"/>
    </row>
    <row r="37795" spans="5:6" x14ac:dyDescent="0.25">
      <c r="E37795" s="103"/>
      <c r="F37795" s="104"/>
    </row>
    <row r="37796" spans="5:6" x14ac:dyDescent="0.25">
      <c r="E37796" s="103"/>
      <c r="F37796" s="104"/>
    </row>
    <row r="37797" spans="5:6" x14ac:dyDescent="0.25">
      <c r="E37797" s="103"/>
      <c r="F37797" s="104"/>
    </row>
    <row r="37798" spans="5:6" x14ac:dyDescent="0.25">
      <c r="E37798" s="103"/>
      <c r="F37798" s="104"/>
    </row>
    <row r="37799" spans="5:6" x14ac:dyDescent="0.25">
      <c r="E37799" s="103"/>
      <c r="F37799" s="104"/>
    </row>
    <row r="37800" spans="5:6" x14ac:dyDescent="0.25">
      <c r="E37800" s="103"/>
      <c r="F37800" s="104"/>
    </row>
    <row r="37801" spans="5:6" x14ac:dyDescent="0.25">
      <c r="E37801" s="103"/>
      <c r="F37801" s="104"/>
    </row>
    <row r="37802" spans="5:6" x14ac:dyDescent="0.25">
      <c r="E37802" s="103"/>
      <c r="F37802" s="104"/>
    </row>
    <row r="37803" spans="5:6" x14ac:dyDescent="0.25">
      <c r="E37803" s="103"/>
      <c r="F37803" s="104"/>
    </row>
    <row r="37804" spans="5:6" x14ac:dyDescent="0.25">
      <c r="E37804" s="103"/>
      <c r="F37804" s="104"/>
    </row>
    <row r="37805" spans="5:6" x14ac:dyDescent="0.25">
      <c r="E37805" s="103"/>
      <c r="F37805" s="104"/>
    </row>
    <row r="37806" spans="5:6" x14ac:dyDescent="0.25">
      <c r="E37806" s="103"/>
      <c r="F37806" s="104"/>
    </row>
    <row r="37807" spans="5:6" x14ac:dyDescent="0.25">
      <c r="E37807" s="103"/>
      <c r="F37807" s="104"/>
    </row>
    <row r="37808" spans="5:6" x14ac:dyDescent="0.25">
      <c r="E37808" s="103"/>
      <c r="F37808" s="104"/>
    </row>
    <row r="37809" spans="5:6" x14ac:dyDescent="0.25">
      <c r="E37809" s="103"/>
      <c r="F37809" s="104"/>
    </row>
    <row r="37810" spans="5:6" x14ac:dyDescent="0.25">
      <c r="E37810" s="103"/>
      <c r="F37810" s="104"/>
    </row>
    <row r="37811" spans="5:6" x14ac:dyDescent="0.25">
      <c r="E37811" s="103"/>
      <c r="F37811" s="104"/>
    </row>
    <row r="37812" spans="5:6" x14ac:dyDescent="0.25">
      <c r="E37812" s="103"/>
      <c r="F37812" s="104"/>
    </row>
    <row r="37813" spans="5:6" x14ac:dyDescent="0.25">
      <c r="E37813" s="103"/>
      <c r="F37813" s="104"/>
    </row>
    <row r="37814" spans="5:6" x14ac:dyDescent="0.25">
      <c r="E37814" s="103"/>
      <c r="F37814" s="104"/>
    </row>
    <row r="37815" spans="5:6" x14ac:dyDescent="0.25">
      <c r="E37815" s="103"/>
      <c r="F37815" s="104"/>
    </row>
    <row r="37816" spans="5:6" x14ac:dyDescent="0.25">
      <c r="E37816" s="103"/>
      <c r="F37816" s="104"/>
    </row>
    <row r="37817" spans="5:6" x14ac:dyDescent="0.25">
      <c r="E37817" s="103"/>
      <c r="F37817" s="104"/>
    </row>
    <row r="37818" spans="5:6" x14ac:dyDescent="0.25">
      <c r="E37818" s="103"/>
      <c r="F37818" s="104"/>
    </row>
    <row r="37819" spans="5:6" x14ac:dyDescent="0.25">
      <c r="E37819" s="103"/>
      <c r="F37819" s="104"/>
    </row>
    <row r="37820" spans="5:6" x14ac:dyDescent="0.25">
      <c r="E37820" s="103"/>
      <c r="F37820" s="104"/>
    </row>
    <row r="37821" spans="5:6" x14ac:dyDescent="0.25">
      <c r="E37821" s="103"/>
      <c r="F37821" s="104"/>
    </row>
    <row r="37822" spans="5:6" x14ac:dyDescent="0.25">
      <c r="E37822" s="103"/>
      <c r="F37822" s="104"/>
    </row>
    <row r="37823" spans="5:6" x14ac:dyDescent="0.25">
      <c r="E37823" s="103"/>
      <c r="F37823" s="104"/>
    </row>
    <row r="37824" spans="5:6" x14ac:dyDescent="0.25">
      <c r="E37824" s="103"/>
      <c r="F37824" s="104"/>
    </row>
    <row r="37825" spans="5:6" x14ac:dyDescent="0.25">
      <c r="E37825" s="103"/>
      <c r="F37825" s="104"/>
    </row>
    <row r="37826" spans="5:6" x14ac:dyDescent="0.25">
      <c r="E37826" s="103"/>
      <c r="F37826" s="104"/>
    </row>
    <row r="37827" spans="5:6" x14ac:dyDescent="0.25">
      <c r="E37827" s="103"/>
      <c r="F37827" s="104"/>
    </row>
    <row r="37828" spans="5:6" x14ac:dyDescent="0.25">
      <c r="E37828" s="103"/>
      <c r="F37828" s="104"/>
    </row>
    <row r="37829" spans="5:6" x14ac:dyDescent="0.25">
      <c r="E37829" s="103"/>
      <c r="F37829" s="104"/>
    </row>
    <row r="37830" spans="5:6" x14ac:dyDescent="0.25">
      <c r="E37830" s="103"/>
      <c r="F37830" s="104"/>
    </row>
    <row r="37831" spans="5:6" x14ac:dyDescent="0.25">
      <c r="E37831" s="103"/>
      <c r="F37831" s="104"/>
    </row>
    <row r="37832" spans="5:6" x14ac:dyDescent="0.25">
      <c r="E37832" s="103"/>
      <c r="F37832" s="104"/>
    </row>
    <row r="37833" spans="5:6" x14ac:dyDescent="0.25">
      <c r="E37833" s="103"/>
      <c r="F37833" s="104"/>
    </row>
    <row r="37834" spans="5:6" x14ac:dyDescent="0.25">
      <c r="E37834" s="103"/>
      <c r="F37834" s="104"/>
    </row>
    <row r="37835" spans="5:6" x14ac:dyDescent="0.25">
      <c r="E37835" s="103"/>
      <c r="F37835" s="104"/>
    </row>
    <row r="37836" spans="5:6" x14ac:dyDescent="0.25">
      <c r="E37836" s="103"/>
      <c r="F37836" s="104"/>
    </row>
    <row r="37837" spans="5:6" x14ac:dyDescent="0.25">
      <c r="E37837" s="103"/>
      <c r="F37837" s="104"/>
    </row>
    <row r="37838" spans="5:6" x14ac:dyDescent="0.25">
      <c r="E37838" s="103"/>
      <c r="F37838" s="104"/>
    </row>
    <row r="37839" spans="5:6" x14ac:dyDescent="0.25">
      <c r="E37839" s="103"/>
      <c r="F37839" s="104"/>
    </row>
    <row r="37840" spans="5:6" x14ac:dyDescent="0.25">
      <c r="E37840" s="103"/>
      <c r="F37840" s="104"/>
    </row>
    <row r="37841" spans="5:6" x14ac:dyDescent="0.25">
      <c r="E37841" s="103"/>
      <c r="F37841" s="104"/>
    </row>
    <row r="37842" spans="5:6" x14ac:dyDescent="0.25">
      <c r="E37842" s="103"/>
      <c r="F37842" s="104"/>
    </row>
    <row r="37843" spans="5:6" x14ac:dyDescent="0.25">
      <c r="E37843" s="103"/>
      <c r="F37843" s="104"/>
    </row>
    <row r="37844" spans="5:6" x14ac:dyDescent="0.25">
      <c r="E37844" s="103"/>
      <c r="F37844" s="104"/>
    </row>
    <row r="37845" spans="5:6" x14ac:dyDescent="0.25">
      <c r="E37845" s="103"/>
      <c r="F37845" s="104"/>
    </row>
    <row r="37846" spans="5:6" x14ac:dyDescent="0.25">
      <c r="E37846" s="103"/>
      <c r="F37846" s="104"/>
    </row>
    <row r="37847" spans="5:6" x14ac:dyDescent="0.25">
      <c r="E37847" s="103"/>
      <c r="F37847" s="104"/>
    </row>
    <row r="37848" spans="5:6" x14ac:dyDescent="0.25">
      <c r="E37848" s="103"/>
      <c r="F37848" s="104"/>
    </row>
    <row r="37849" spans="5:6" x14ac:dyDescent="0.25">
      <c r="E37849" s="103"/>
      <c r="F37849" s="104"/>
    </row>
    <row r="37850" spans="5:6" x14ac:dyDescent="0.25">
      <c r="E37850" s="103"/>
      <c r="F37850" s="104"/>
    </row>
    <row r="37851" spans="5:6" x14ac:dyDescent="0.25">
      <c r="E37851" s="103"/>
      <c r="F37851" s="104"/>
    </row>
    <row r="37852" spans="5:6" x14ac:dyDescent="0.25">
      <c r="E37852" s="103"/>
      <c r="F37852" s="104"/>
    </row>
    <row r="37853" spans="5:6" x14ac:dyDescent="0.25">
      <c r="E37853" s="103"/>
      <c r="F37853" s="104"/>
    </row>
    <row r="37854" spans="5:6" x14ac:dyDescent="0.25">
      <c r="E37854" s="103"/>
      <c r="F37854" s="104"/>
    </row>
    <row r="37855" spans="5:6" x14ac:dyDescent="0.25">
      <c r="E37855" s="103"/>
      <c r="F37855" s="104"/>
    </row>
    <row r="37856" spans="5:6" x14ac:dyDescent="0.25">
      <c r="E37856" s="103"/>
      <c r="F37856" s="104"/>
    </row>
    <row r="37857" spans="5:6" x14ac:dyDescent="0.25">
      <c r="E37857" s="103"/>
      <c r="F37857" s="104"/>
    </row>
    <row r="37858" spans="5:6" x14ac:dyDescent="0.25">
      <c r="E37858" s="103"/>
      <c r="F37858" s="104"/>
    </row>
    <row r="37859" spans="5:6" x14ac:dyDescent="0.25">
      <c r="E37859" s="103"/>
      <c r="F37859" s="104"/>
    </row>
    <row r="37860" spans="5:6" x14ac:dyDescent="0.25">
      <c r="E37860" s="103"/>
      <c r="F37860" s="104"/>
    </row>
    <row r="37861" spans="5:6" x14ac:dyDescent="0.25">
      <c r="E37861" s="103"/>
      <c r="F37861" s="104"/>
    </row>
    <row r="37862" spans="5:6" x14ac:dyDescent="0.25">
      <c r="E37862" s="103"/>
      <c r="F37862" s="104"/>
    </row>
    <row r="37863" spans="5:6" x14ac:dyDescent="0.25">
      <c r="E37863" s="103"/>
      <c r="F37863" s="104"/>
    </row>
    <row r="37864" spans="5:6" x14ac:dyDescent="0.25">
      <c r="E37864" s="103"/>
      <c r="F37864" s="104"/>
    </row>
    <row r="37865" spans="5:6" x14ac:dyDescent="0.25">
      <c r="E37865" s="103"/>
      <c r="F37865" s="104"/>
    </row>
    <row r="37866" spans="5:6" x14ac:dyDescent="0.25">
      <c r="E37866" s="103"/>
      <c r="F37866" s="104"/>
    </row>
    <row r="37867" spans="5:6" x14ac:dyDescent="0.25">
      <c r="E37867" s="103"/>
      <c r="F37867" s="104"/>
    </row>
    <row r="37868" spans="5:6" x14ac:dyDescent="0.25">
      <c r="E37868" s="103"/>
      <c r="F37868" s="104"/>
    </row>
    <row r="37869" spans="5:6" x14ac:dyDescent="0.25">
      <c r="E37869" s="103"/>
      <c r="F37869" s="104"/>
    </row>
    <row r="37870" spans="5:6" x14ac:dyDescent="0.25">
      <c r="E37870" s="103"/>
      <c r="F37870" s="104"/>
    </row>
    <row r="37871" spans="5:6" x14ac:dyDescent="0.25">
      <c r="E37871" s="103"/>
      <c r="F37871" s="104"/>
    </row>
    <row r="37872" spans="5:6" x14ac:dyDescent="0.25">
      <c r="E37872" s="103"/>
      <c r="F37872" s="104"/>
    </row>
    <row r="37873" spans="5:6" x14ac:dyDescent="0.25">
      <c r="E37873" s="103"/>
      <c r="F37873" s="104"/>
    </row>
    <row r="37874" spans="5:6" x14ac:dyDescent="0.25">
      <c r="E37874" s="103"/>
      <c r="F37874" s="104"/>
    </row>
    <row r="37875" spans="5:6" x14ac:dyDescent="0.25">
      <c r="E37875" s="103"/>
      <c r="F37875" s="104"/>
    </row>
    <row r="37876" spans="5:6" x14ac:dyDescent="0.25">
      <c r="E37876" s="103"/>
      <c r="F37876" s="104"/>
    </row>
    <row r="37877" spans="5:6" x14ac:dyDescent="0.25">
      <c r="E37877" s="103"/>
      <c r="F37877" s="104"/>
    </row>
    <row r="37878" spans="5:6" x14ac:dyDescent="0.25">
      <c r="E37878" s="103"/>
      <c r="F37878" s="104"/>
    </row>
    <row r="37879" spans="5:6" x14ac:dyDescent="0.25">
      <c r="E37879" s="103"/>
      <c r="F37879" s="104"/>
    </row>
    <row r="37880" spans="5:6" x14ac:dyDescent="0.25">
      <c r="E37880" s="103"/>
      <c r="F37880" s="104"/>
    </row>
    <row r="37881" spans="5:6" x14ac:dyDescent="0.25">
      <c r="E37881" s="103"/>
      <c r="F37881" s="104"/>
    </row>
    <row r="37882" spans="5:6" x14ac:dyDescent="0.25">
      <c r="E37882" s="103"/>
      <c r="F37882" s="104"/>
    </row>
    <row r="37883" spans="5:6" x14ac:dyDescent="0.25">
      <c r="E37883" s="103"/>
      <c r="F37883" s="104"/>
    </row>
    <row r="37884" spans="5:6" x14ac:dyDescent="0.25">
      <c r="E37884" s="103"/>
      <c r="F37884" s="104"/>
    </row>
    <row r="37885" spans="5:6" x14ac:dyDescent="0.25">
      <c r="E37885" s="103"/>
      <c r="F37885" s="104"/>
    </row>
    <row r="37886" spans="5:6" x14ac:dyDescent="0.25">
      <c r="E37886" s="103"/>
      <c r="F37886" s="104"/>
    </row>
    <row r="37887" spans="5:6" x14ac:dyDescent="0.25">
      <c r="E37887" s="103"/>
      <c r="F37887" s="104"/>
    </row>
    <row r="37888" spans="5:6" x14ac:dyDescent="0.25">
      <c r="E37888" s="103"/>
      <c r="F37888" s="104"/>
    </row>
    <row r="37889" spans="5:6" x14ac:dyDescent="0.25">
      <c r="E37889" s="103"/>
      <c r="F37889" s="104"/>
    </row>
    <row r="37890" spans="5:6" x14ac:dyDescent="0.25">
      <c r="E37890" s="103"/>
      <c r="F37890" s="104"/>
    </row>
    <row r="37891" spans="5:6" x14ac:dyDescent="0.25">
      <c r="E37891" s="103"/>
      <c r="F37891" s="104"/>
    </row>
    <row r="37892" spans="5:6" x14ac:dyDescent="0.25">
      <c r="E37892" s="103"/>
      <c r="F37892" s="104"/>
    </row>
    <row r="37893" spans="5:6" x14ac:dyDescent="0.25">
      <c r="E37893" s="103"/>
      <c r="F37893" s="104"/>
    </row>
    <row r="37894" spans="5:6" x14ac:dyDescent="0.25">
      <c r="E37894" s="103"/>
      <c r="F37894" s="104"/>
    </row>
    <row r="37895" spans="5:6" x14ac:dyDescent="0.25">
      <c r="E37895" s="103"/>
      <c r="F37895" s="104"/>
    </row>
    <row r="37896" spans="5:6" x14ac:dyDescent="0.25">
      <c r="E37896" s="103"/>
      <c r="F37896" s="104"/>
    </row>
    <row r="37897" spans="5:6" x14ac:dyDescent="0.25">
      <c r="E37897" s="103"/>
      <c r="F37897" s="104"/>
    </row>
    <row r="37898" spans="5:6" x14ac:dyDescent="0.25">
      <c r="E37898" s="103"/>
      <c r="F37898" s="104"/>
    </row>
    <row r="37899" spans="5:6" x14ac:dyDescent="0.25">
      <c r="E37899" s="103"/>
      <c r="F37899" s="104"/>
    </row>
    <row r="37900" spans="5:6" x14ac:dyDescent="0.25">
      <c r="E37900" s="103"/>
      <c r="F37900" s="104"/>
    </row>
    <row r="37901" spans="5:6" x14ac:dyDescent="0.25">
      <c r="E37901" s="103"/>
      <c r="F37901" s="104"/>
    </row>
    <row r="37902" spans="5:6" x14ac:dyDescent="0.25">
      <c r="E37902" s="103"/>
      <c r="F37902" s="104"/>
    </row>
    <row r="37903" spans="5:6" x14ac:dyDescent="0.25">
      <c r="E37903" s="103"/>
      <c r="F37903" s="104"/>
    </row>
    <row r="37904" spans="5:6" x14ac:dyDescent="0.25">
      <c r="E37904" s="103"/>
      <c r="F37904" s="104"/>
    </row>
    <row r="37905" spans="5:6" x14ac:dyDescent="0.25">
      <c r="E37905" s="103"/>
      <c r="F37905" s="104"/>
    </row>
    <row r="37906" spans="5:6" x14ac:dyDescent="0.25">
      <c r="E37906" s="103"/>
      <c r="F37906" s="104"/>
    </row>
    <row r="37907" spans="5:6" x14ac:dyDescent="0.25">
      <c r="E37907" s="103"/>
      <c r="F37907" s="104"/>
    </row>
    <row r="37908" spans="5:6" x14ac:dyDescent="0.25">
      <c r="E37908" s="103"/>
      <c r="F37908" s="104"/>
    </row>
    <row r="37909" spans="5:6" x14ac:dyDescent="0.25">
      <c r="E37909" s="103"/>
      <c r="F37909" s="104"/>
    </row>
    <row r="37910" spans="5:6" x14ac:dyDescent="0.25">
      <c r="E37910" s="103"/>
      <c r="F37910" s="104"/>
    </row>
    <row r="37911" spans="5:6" x14ac:dyDescent="0.25">
      <c r="E37911" s="103"/>
      <c r="F37911" s="104"/>
    </row>
    <row r="37912" spans="5:6" x14ac:dyDescent="0.25">
      <c r="E37912" s="103"/>
      <c r="F37912" s="104"/>
    </row>
    <row r="37913" spans="5:6" x14ac:dyDescent="0.25">
      <c r="E37913" s="103"/>
      <c r="F37913" s="104"/>
    </row>
    <row r="37914" spans="5:6" x14ac:dyDescent="0.25">
      <c r="E37914" s="103"/>
      <c r="F37914" s="104"/>
    </row>
    <row r="37915" spans="5:6" x14ac:dyDescent="0.25">
      <c r="E37915" s="103"/>
      <c r="F37915" s="104"/>
    </row>
    <row r="37916" spans="5:6" x14ac:dyDescent="0.25">
      <c r="E37916" s="103"/>
      <c r="F37916" s="104"/>
    </row>
    <row r="37917" spans="5:6" x14ac:dyDescent="0.25">
      <c r="E37917" s="103"/>
      <c r="F37917" s="104"/>
    </row>
    <row r="37918" spans="5:6" x14ac:dyDescent="0.25">
      <c r="E37918" s="103"/>
      <c r="F37918" s="104"/>
    </row>
    <row r="37919" spans="5:6" x14ac:dyDescent="0.25">
      <c r="E37919" s="103"/>
      <c r="F37919" s="104"/>
    </row>
    <row r="37920" spans="5:6" x14ac:dyDescent="0.25">
      <c r="E37920" s="103"/>
      <c r="F37920" s="104"/>
    </row>
    <row r="37921" spans="5:6" x14ac:dyDescent="0.25">
      <c r="E37921" s="103"/>
      <c r="F37921" s="104"/>
    </row>
    <row r="37922" spans="5:6" x14ac:dyDescent="0.25">
      <c r="E37922" s="103"/>
      <c r="F37922" s="104"/>
    </row>
    <row r="37923" spans="5:6" x14ac:dyDescent="0.25">
      <c r="E37923" s="103"/>
      <c r="F37923" s="104"/>
    </row>
    <row r="37924" spans="5:6" x14ac:dyDescent="0.25">
      <c r="E37924" s="103"/>
      <c r="F37924" s="104"/>
    </row>
    <row r="37925" spans="5:6" x14ac:dyDescent="0.25">
      <c r="E37925" s="103"/>
      <c r="F37925" s="104"/>
    </row>
    <row r="37926" spans="5:6" x14ac:dyDescent="0.25">
      <c r="E37926" s="103"/>
      <c r="F37926" s="104"/>
    </row>
    <row r="37927" spans="5:6" x14ac:dyDescent="0.25">
      <c r="E37927" s="103"/>
      <c r="F37927" s="104"/>
    </row>
    <row r="37928" spans="5:6" x14ac:dyDescent="0.25">
      <c r="E37928" s="103"/>
      <c r="F37928" s="104"/>
    </row>
    <row r="37929" spans="5:6" x14ac:dyDescent="0.25">
      <c r="E37929" s="103"/>
      <c r="F37929" s="104"/>
    </row>
    <row r="37930" spans="5:6" x14ac:dyDescent="0.25">
      <c r="E37930" s="103"/>
      <c r="F37930" s="104"/>
    </row>
    <row r="37931" spans="5:6" x14ac:dyDescent="0.25">
      <c r="E37931" s="103"/>
      <c r="F37931" s="104"/>
    </row>
    <row r="37932" spans="5:6" x14ac:dyDescent="0.25">
      <c r="E37932" s="103"/>
      <c r="F37932" s="104"/>
    </row>
    <row r="37933" spans="5:6" x14ac:dyDescent="0.25">
      <c r="E37933" s="103"/>
      <c r="F37933" s="104"/>
    </row>
    <row r="37934" spans="5:6" x14ac:dyDescent="0.25">
      <c r="E37934" s="103"/>
      <c r="F37934" s="104"/>
    </row>
    <row r="37935" spans="5:6" x14ac:dyDescent="0.25">
      <c r="E37935" s="103"/>
      <c r="F37935" s="104"/>
    </row>
    <row r="37936" spans="5:6" x14ac:dyDescent="0.25">
      <c r="E37936" s="103"/>
      <c r="F37936" s="104"/>
    </row>
    <row r="37937" spans="5:6" x14ac:dyDescent="0.25">
      <c r="E37937" s="103"/>
      <c r="F37937" s="104"/>
    </row>
    <row r="37938" spans="5:6" x14ac:dyDescent="0.25">
      <c r="E37938" s="103"/>
      <c r="F37938" s="104"/>
    </row>
    <row r="37939" spans="5:6" x14ac:dyDescent="0.25">
      <c r="E37939" s="103"/>
      <c r="F37939" s="104"/>
    </row>
    <row r="37940" spans="5:6" x14ac:dyDescent="0.25">
      <c r="E37940" s="103"/>
      <c r="F37940" s="104"/>
    </row>
    <row r="37941" spans="5:6" x14ac:dyDescent="0.25">
      <c r="E37941" s="103"/>
      <c r="F37941" s="104"/>
    </row>
    <row r="37942" spans="5:6" x14ac:dyDescent="0.25">
      <c r="E37942" s="103"/>
      <c r="F37942" s="104"/>
    </row>
    <row r="37943" spans="5:6" x14ac:dyDescent="0.25">
      <c r="E37943" s="103"/>
      <c r="F37943" s="104"/>
    </row>
    <row r="37944" spans="5:6" x14ac:dyDescent="0.25">
      <c r="E37944" s="103"/>
      <c r="F37944" s="104"/>
    </row>
    <row r="37945" spans="5:6" x14ac:dyDescent="0.25">
      <c r="E37945" s="103"/>
      <c r="F37945" s="104"/>
    </row>
    <row r="37946" spans="5:6" x14ac:dyDescent="0.25">
      <c r="E37946" s="103"/>
      <c r="F37946" s="104"/>
    </row>
    <row r="37947" spans="5:6" x14ac:dyDescent="0.25">
      <c r="E37947" s="103"/>
      <c r="F37947" s="104"/>
    </row>
    <row r="37948" spans="5:6" x14ac:dyDescent="0.25">
      <c r="E37948" s="103"/>
      <c r="F37948" s="104"/>
    </row>
    <row r="37949" spans="5:6" x14ac:dyDescent="0.25">
      <c r="E37949" s="103"/>
      <c r="F37949" s="104"/>
    </row>
    <row r="37950" spans="5:6" x14ac:dyDescent="0.25">
      <c r="E37950" s="103"/>
      <c r="F37950" s="104"/>
    </row>
    <row r="37951" spans="5:6" x14ac:dyDescent="0.25">
      <c r="E37951" s="103"/>
      <c r="F37951" s="104"/>
    </row>
    <row r="37952" spans="5:6" x14ac:dyDescent="0.25">
      <c r="E37952" s="103"/>
      <c r="F37952" s="104"/>
    </row>
    <row r="37953" spans="5:6" x14ac:dyDescent="0.25">
      <c r="E37953" s="103"/>
      <c r="F37953" s="104"/>
    </row>
    <row r="37954" spans="5:6" x14ac:dyDescent="0.25">
      <c r="E37954" s="103"/>
      <c r="F37954" s="104"/>
    </row>
    <row r="37955" spans="5:6" x14ac:dyDescent="0.25">
      <c r="E37955" s="103"/>
      <c r="F37955" s="104"/>
    </row>
    <row r="37956" spans="5:6" x14ac:dyDescent="0.25">
      <c r="E37956" s="103"/>
      <c r="F37956" s="104"/>
    </row>
    <row r="37957" spans="5:6" x14ac:dyDescent="0.25">
      <c r="E37957" s="103"/>
      <c r="F37957" s="104"/>
    </row>
    <row r="37958" spans="5:6" x14ac:dyDescent="0.25">
      <c r="E37958" s="103"/>
      <c r="F37958" s="104"/>
    </row>
    <row r="37959" spans="5:6" x14ac:dyDescent="0.25">
      <c r="E37959" s="103"/>
      <c r="F37959" s="104"/>
    </row>
    <row r="37960" spans="5:6" x14ac:dyDescent="0.25">
      <c r="E37960" s="103"/>
      <c r="F37960" s="104"/>
    </row>
    <row r="37961" spans="5:6" x14ac:dyDescent="0.25">
      <c r="E37961" s="103"/>
      <c r="F37961" s="104"/>
    </row>
    <row r="37962" spans="5:6" x14ac:dyDescent="0.25">
      <c r="E37962" s="103"/>
      <c r="F37962" s="104"/>
    </row>
    <row r="37963" spans="5:6" x14ac:dyDescent="0.25">
      <c r="E37963" s="103"/>
      <c r="F37963" s="104"/>
    </row>
    <row r="37964" spans="5:6" x14ac:dyDescent="0.25">
      <c r="E37964" s="103"/>
      <c r="F37964" s="104"/>
    </row>
    <row r="37965" spans="5:6" x14ac:dyDescent="0.25">
      <c r="E37965" s="103"/>
      <c r="F37965" s="104"/>
    </row>
    <row r="37966" spans="5:6" x14ac:dyDescent="0.25">
      <c r="E37966" s="103"/>
      <c r="F37966" s="104"/>
    </row>
    <row r="37967" spans="5:6" x14ac:dyDescent="0.25">
      <c r="E37967" s="103"/>
      <c r="F37967" s="104"/>
    </row>
    <row r="37968" spans="5:6" x14ac:dyDescent="0.25">
      <c r="E37968" s="103"/>
      <c r="F37968" s="104"/>
    </row>
    <row r="37969" spans="5:6" x14ac:dyDescent="0.25">
      <c r="E37969" s="103"/>
      <c r="F37969" s="104"/>
    </row>
    <row r="37970" spans="5:6" x14ac:dyDescent="0.25">
      <c r="E37970" s="103"/>
      <c r="F37970" s="104"/>
    </row>
    <row r="37971" spans="5:6" x14ac:dyDescent="0.25">
      <c r="E37971" s="103"/>
      <c r="F37971" s="104"/>
    </row>
    <row r="37972" spans="5:6" x14ac:dyDescent="0.25">
      <c r="E37972" s="103"/>
      <c r="F37972" s="104"/>
    </row>
    <row r="37973" spans="5:6" x14ac:dyDescent="0.25">
      <c r="E37973" s="103"/>
      <c r="F37973" s="104"/>
    </row>
    <row r="37974" spans="5:6" x14ac:dyDescent="0.25">
      <c r="E37974" s="103"/>
      <c r="F37974" s="104"/>
    </row>
    <row r="37975" spans="5:6" x14ac:dyDescent="0.25">
      <c r="E37975" s="103"/>
      <c r="F37975" s="104"/>
    </row>
    <row r="37976" spans="5:6" x14ac:dyDescent="0.25">
      <c r="E37976" s="103"/>
      <c r="F37976" s="104"/>
    </row>
    <row r="37977" spans="5:6" x14ac:dyDescent="0.25">
      <c r="E37977" s="103"/>
      <c r="F37977" s="104"/>
    </row>
    <row r="37978" spans="5:6" x14ac:dyDescent="0.25">
      <c r="E37978" s="103"/>
      <c r="F37978" s="104"/>
    </row>
    <row r="37979" spans="5:6" x14ac:dyDescent="0.25">
      <c r="E37979" s="103"/>
      <c r="F37979" s="104"/>
    </row>
    <row r="37980" spans="5:6" x14ac:dyDescent="0.25">
      <c r="E37980" s="103"/>
      <c r="F37980" s="104"/>
    </row>
    <row r="37981" spans="5:6" x14ac:dyDescent="0.25">
      <c r="E37981" s="103"/>
      <c r="F37981" s="104"/>
    </row>
    <row r="37982" spans="5:6" x14ac:dyDescent="0.25">
      <c r="E37982" s="103"/>
      <c r="F37982" s="104"/>
    </row>
    <row r="37983" spans="5:6" x14ac:dyDescent="0.25">
      <c r="E37983" s="103"/>
      <c r="F37983" s="104"/>
    </row>
    <row r="37984" spans="5:6" x14ac:dyDescent="0.25">
      <c r="E37984" s="103"/>
      <c r="F37984" s="104"/>
    </row>
    <row r="37985" spans="5:6" x14ac:dyDescent="0.25">
      <c r="E37985" s="103"/>
      <c r="F37985" s="104"/>
    </row>
    <row r="37986" spans="5:6" x14ac:dyDescent="0.25">
      <c r="E37986" s="103"/>
      <c r="F37986" s="104"/>
    </row>
    <row r="37987" spans="5:6" x14ac:dyDescent="0.25">
      <c r="E37987" s="103"/>
      <c r="F37987" s="104"/>
    </row>
    <row r="37988" spans="5:6" x14ac:dyDescent="0.25">
      <c r="E37988" s="103"/>
      <c r="F37988" s="104"/>
    </row>
    <row r="37989" spans="5:6" x14ac:dyDescent="0.25">
      <c r="E37989" s="103"/>
      <c r="F37989" s="104"/>
    </row>
    <row r="37990" spans="5:6" x14ac:dyDescent="0.25">
      <c r="E37990" s="103"/>
      <c r="F37990" s="104"/>
    </row>
    <row r="37991" spans="5:6" x14ac:dyDescent="0.25">
      <c r="E37991" s="103"/>
      <c r="F37991" s="104"/>
    </row>
    <row r="37992" spans="5:6" x14ac:dyDescent="0.25">
      <c r="E37992" s="103"/>
      <c r="F37992" s="104"/>
    </row>
    <row r="37993" spans="5:6" x14ac:dyDescent="0.25">
      <c r="E37993" s="103"/>
      <c r="F37993" s="104"/>
    </row>
    <row r="37994" spans="5:6" x14ac:dyDescent="0.25">
      <c r="E37994" s="103"/>
      <c r="F37994" s="104"/>
    </row>
    <row r="37995" spans="5:6" x14ac:dyDescent="0.25">
      <c r="E37995" s="103"/>
      <c r="F37995" s="104"/>
    </row>
    <row r="37996" spans="5:6" x14ac:dyDescent="0.25">
      <c r="E37996" s="103"/>
      <c r="F37996" s="104"/>
    </row>
    <row r="37997" spans="5:6" x14ac:dyDescent="0.25">
      <c r="E37997" s="103"/>
      <c r="F37997" s="104"/>
    </row>
    <row r="37998" spans="5:6" x14ac:dyDescent="0.25">
      <c r="E37998" s="103"/>
      <c r="F37998" s="104"/>
    </row>
    <row r="37999" spans="5:6" x14ac:dyDescent="0.25">
      <c r="E37999" s="103"/>
      <c r="F37999" s="104"/>
    </row>
    <row r="38000" spans="5:6" x14ac:dyDescent="0.25">
      <c r="E38000" s="103"/>
      <c r="F38000" s="104"/>
    </row>
    <row r="38001" spans="5:6" x14ac:dyDescent="0.25">
      <c r="E38001" s="103"/>
      <c r="F38001" s="104"/>
    </row>
    <row r="38002" spans="5:6" x14ac:dyDescent="0.25">
      <c r="E38002" s="103"/>
      <c r="F38002" s="104"/>
    </row>
    <row r="38003" spans="5:6" x14ac:dyDescent="0.25">
      <c r="E38003" s="103"/>
      <c r="F38003" s="104"/>
    </row>
    <row r="38004" spans="5:6" x14ac:dyDescent="0.25">
      <c r="E38004" s="103"/>
      <c r="F38004" s="104"/>
    </row>
    <row r="38005" spans="5:6" x14ac:dyDescent="0.25">
      <c r="E38005" s="103"/>
      <c r="F38005" s="104"/>
    </row>
    <row r="38006" spans="5:6" x14ac:dyDescent="0.25">
      <c r="E38006" s="103"/>
      <c r="F38006" s="104"/>
    </row>
    <row r="38007" spans="5:6" x14ac:dyDescent="0.25">
      <c r="E38007" s="103"/>
      <c r="F38007" s="104"/>
    </row>
    <row r="38008" spans="5:6" x14ac:dyDescent="0.25">
      <c r="E38008" s="103"/>
      <c r="F38008" s="104"/>
    </row>
    <row r="38009" spans="5:6" x14ac:dyDescent="0.25">
      <c r="E38009" s="103"/>
      <c r="F38009" s="104"/>
    </row>
    <row r="38010" spans="5:6" x14ac:dyDescent="0.25">
      <c r="E38010" s="103"/>
      <c r="F38010" s="104"/>
    </row>
    <row r="38011" spans="5:6" x14ac:dyDescent="0.25">
      <c r="E38011" s="103"/>
      <c r="F38011" s="104"/>
    </row>
    <row r="38012" spans="5:6" x14ac:dyDescent="0.25">
      <c r="E38012" s="103"/>
      <c r="F38012" s="104"/>
    </row>
    <row r="38013" spans="5:6" x14ac:dyDescent="0.25">
      <c r="E38013" s="103"/>
      <c r="F38013" s="104"/>
    </row>
    <row r="38014" spans="5:6" x14ac:dyDescent="0.25">
      <c r="E38014" s="103"/>
      <c r="F38014" s="104"/>
    </row>
    <row r="38015" spans="5:6" x14ac:dyDescent="0.25">
      <c r="E38015" s="103"/>
      <c r="F38015" s="104"/>
    </row>
    <row r="38016" spans="5:6" x14ac:dyDescent="0.25">
      <c r="E38016" s="103"/>
      <c r="F38016" s="104"/>
    </row>
    <row r="38017" spans="5:6" x14ac:dyDescent="0.25">
      <c r="E38017" s="103"/>
      <c r="F38017" s="104"/>
    </row>
    <row r="38018" spans="5:6" x14ac:dyDescent="0.25">
      <c r="E38018" s="103"/>
      <c r="F38018" s="104"/>
    </row>
    <row r="38019" spans="5:6" x14ac:dyDescent="0.25">
      <c r="E38019" s="103"/>
      <c r="F38019" s="104"/>
    </row>
    <row r="38020" spans="5:6" x14ac:dyDescent="0.25">
      <c r="E38020" s="103"/>
      <c r="F38020" s="104"/>
    </row>
    <row r="38021" spans="5:6" x14ac:dyDescent="0.25">
      <c r="E38021" s="103"/>
      <c r="F38021" s="104"/>
    </row>
    <row r="38022" spans="5:6" x14ac:dyDescent="0.25">
      <c r="E38022" s="103"/>
      <c r="F38022" s="104"/>
    </row>
    <row r="38023" spans="5:6" x14ac:dyDescent="0.25">
      <c r="E38023" s="103"/>
      <c r="F38023" s="104"/>
    </row>
    <row r="38024" spans="5:6" x14ac:dyDescent="0.25">
      <c r="E38024" s="103"/>
      <c r="F38024" s="104"/>
    </row>
    <row r="38025" spans="5:6" x14ac:dyDescent="0.25">
      <c r="E38025" s="103"/>
      <c r="F38025" s="104"/>
    </row>
    <row r="38026" spans="5:6" x14ac:dyDescent="0.25">
      <c r="E38026" s="103"/>
      <c r="F38026" s="104"/>
    </row>
    <row r="38027" spans="5:6" x14ac:dyDescent="0.25">
      <c r="E38027" s="103"/>
      <c r="F38027" s="104"/>
    </row>
    <row r="38028" spans="5:6" x14ac:dyDescent="0.25">
      <c r="E38028" s="103"/>
      <c r="F38028" s="104"/>
    </row>
    <row r="38029" spans="5:6" x14ac:dyDescent="0.25">
      <c r="E38029" s="103"/>
      <c r="F38029" s="104"/>
    </row>
    <row r="38030" spans="5:6" x14ac:dyDescent="0.25">
      <c r="E38030" s="103"/>
      <c r="F38030" s="104"/>
    </row>
    <row r="38031" spans="5:6" x14ac:dyDescent="0.25">
      <c r="E38031" s="103"/>
      <c r="F38031" s="104"/>
    </row>
    <row r="38032" spans="5:6" x14ac:dyDescent="0.25">
      <c r="E38032" s="103"/>
      <c r="F38032" s="104"/>
    </row>
    <row r="38033" spans="5:6" x14ac:dyDescent="0.25">
      <c r="E38033" s="103"/>
      <c r="F38033" s="104"/>
    </row>
    <row r="38034" spans="5:6" x14ac:dyDescent="0.25">
      <c r="E38034" s="103"/>
      <c r="F38034" s="104"/>
    </row>
    <row r="38035" spans="5:6" x14ac:dyDescent="0.25">
      <c r="E38035" s="103"/>
      <c r="F38035" s="104"/>
    </row>
    <row r="38036" spans="5:6" x14ac:dyDescent="0.25">
      <c r="E38036" s="103"/>
      <c r="F38036" s="104"/>
    </row>
    <row r="38037" spans="5:6" x14ac:dyDescent="0.25">
      <c r="E38037" s="103"/>
      <c r="F38037" s="104"/>
    </row>
    <row r="38038" spans="5:6" x14ac:dyDescent="0.25">
      <c r="E38038" s="103"/>
      <c r="F38038" s="104"/>
    </row>
    <row r="38039" spans="5:6" x14ac:dyDescent="0.25">
      <c r="E38039" s="103"/>
      <c r="F38039" s="104"/>
    </row>
    <row r="38040" spans="5:6" x14ac:dyDescent="0.25">
      <c r="E38040" s="103"/>
      <c r="F38040" s="104"/>
    </row>
    <row r="38041" spans="5:6" x14ac:dyDescent="0.25">
      <c r="E38041" s="103"/>
      <c r="F38041" s="104"/>
    </row>
    <row r="38042" spans="5:6" x14ac:dyDescent="0.25">
      <c r="E38042" s="103"/>
      <c r="F38042" s="104"/>
    </row>
    <row r="38043" spans="5:6" x14ac:dyDescent="0.25">
      <c r="E38043" s="103"/>
      <c r="F38043" s="104"/>
    </row>
    <row r="38044" spans="5:6" x14ac:dyDescent="0.25">
      <c r="E38044" s="103"/>
      <c r="F38044" s="104"/>
    </row>
    <row r="38045" spans="5:6" x14ac:dyDescent="0.25">
      <c r="E38045" s="103"/>
      <c r="F38045" s="104"/>
    </row>
    <row r="38046" spans="5:6" x14ac:dyDescent="0.25">
      <c r="E38046" s="103"/>
      <c r="F38046" s="104"/>
    </row>
    <row r="38047" spans="5:6" x14ac:dyDescent="0.25">
      <c r="E38047" s="103"/>
      <c r="F38047" s="104"/>
    </row>
    <row r="38048" spans="5:6" x14ac:dyDescent="0.25">
      <c r="E38048" s="103"/>
      <c r="F38048" s="104"/>
    </row>
    <row r="38049" spans="5:6" x14ac:dyDescent="0.25">
      <c r="E38049" s="103"/>
      <c r="F38049" s="104"/>
    </row>
    <row r="38050" spans="5:6" x14ac:dyDescent="0.25">
      <c r="E38050" s="103"/>
      <c r="F38050" s="104"/>
    </row>
    <row r="38051" spans="5:6" x14ac:dyDescent="0.25">
      <c r="E38051" s="103"/>
      <c r="F38051" s="104"/>
    </row>
    <row r="38052" spans="5:6" x14ac:dyDescent="0.25">
      <c r="E38052" s="103"/>
      <c r="F38052" s="104"/>
    </row>
    <row r="38053" spans="5:6" x14ac:dyDescent="0.25">
      <c r="E38053" s="103"/>
      <c r="F38053" s="104"/>
    </row>
    <row r="38054" spans="5:6" x14ac:dyDescent="0.25">
      <c r="E38054" s="103"/>
      <c r="F38054" s="104"/>
    </row>
    <row r="38055" spans="5:6" x14ac:dyDescent="0.25">
      <c r="E38055" s="103"/>
      <c r="F38055" s="104"/>
    </row>
    <row r="38056" spans="5:6" x14ac:dyDescent="0.25">
      <c r="E38056" s="103"/>
      <c r="F38056" s="104"/>
    </row>
    <row r="38057" spans="5:6" x14ac:dyDescent="0.25">
      <c r="E38057" s="103"/>
      <c r="F38057" s="104"/>
    </row>
    <row r="38058" spans="5:6" x14ac:dyDescent="0.25">
      <c r="E38058" s="103"/>
      <c r="F38058" s="104"/>
    </row>
    <row r="38059" spans="5:6" x14ac:dyDescent="0.25">
      <c r="E38059" s="103"/>
      <c r="F38059" s="104"/>
    </row>
    <row r="38060" spans="5:6" x14ac:dyDescent="0.25">
      <c r="E38060" s="103"/>
      <c r="F38060" s="104"/>
    </row>
    <row r="38061" spans="5:6" x14ac:dyDescent="0.25">
      <c r="E38061" s="103"/>
      <c r="F38061" s="104"/>
    </row>
    <row r="38062" spans="5:6" x14ac:dyDescent="0.25">
      <c r="E38062" s="103"/>
      <c r="F38062" s="104"/>
    </row>
    <row r="38063" spans="5:6" x14ac:dyDescent="0.25">
      <c r="E38063" s="103"/>
      <c r="F38063" s="104"/>
    </row>
    <row r="38064" spans="5:6" x14ac:dyDescent="0.25">
      <c r="E38064" s="103"/>
      <c r="F38064" s="104"/>
    </row>
    <row r="38065" spans="5:6" x14ac:dyDescent="0.25">
      <c r="E38065" s="103"/>
      <c r="F38065" s="104"/>
    </row>
    <row r="38066" spans="5:6" x14ac:dyDescent="0.25">
      <c r="E38066" s="103"/>
      <c r="F38066" s="104"/>
    </row>
    <row r="38067" spans="5:6" x14ac:dyDescent="0.25">
      <c r="E38067" s="103"/>
      <c r="F38067" s="104"/>
    </row>
    <row r="38068" spans="5:6" x14ac:dyDescent="0.25">
      <c r="E38068" s="103"/>
      <c r="F38068" s="104"/>
    </row>
    <row r="38069" spans="5:6" x14ac:dyDescent="0.25">
      <c r="E38069" s="103"/>
      <c r="F38069" s="104"/>
    </row>
    <row r="38070" spans="5:6" x14ac:dyDescent="0.25">
      <c r="E38070" s="103"/>
      <c r="F38070" s="104"/>
    </row>
    <row r="38071" spans="5:6" x14ac:dyDescent="0.25">
      <c r="E38071" s="103"/>
      <c r="F38071" s="104"/>
    </row>
    <row r="38072" spans="5:6" x14ac:dyDescent="0.25">
      <c r="E38072" s="103"/>
      <c r="F38072" s="104"/>
    </row>
    <row r="38073" spans="5:6" x14ac:dyDescent="0.25">
      <c r="E38073" s="103"/>
      <c r="F38073" s="104"/>
    </row>
    <row r="38074" spans="5:6" x14ac:dyDescent="0.25">
      <c r="E38074" s="103"/>
      <c r="F38074" s="104"/>
    </row>
    <row r="38075" spans="5:6" x14ac:dyDescent="0.25">
      <c r="E38075" s="103"/>
      <c r="F38075" s="104"/>
    </row>
    <row r="38076" spans="5:6" x14ac:dyDescent="0.25">
      <c r="E38076" s="103"/>
      <c r="F38076" s="104"/>
    </row>
    <row r="38077" spans="5:6" x14ac:dyDescent="0.25">
      <c r="E38077" s="103"/>
      <c r="F38077" s="104"/>
    </row>
    <row r="38078" spans="5:6" x14ac:dyDescent="0.25">
      <c r="E38078" s="103"/>
      <c r="F38078" s="104"/>
    </row>
    <row r="38079" spans="5:6" x14ac:dyDescent="0.25">
      <c r="E38079" s="103"/>
      <c r="F38079" s="104"/>
    </row>
    <row r="38080" spans="5:6" x14ac:dyDescent="0.25">
      <c r="E38080" s="103"/>
      <c r="F38080" s="104"/>
    </row>
    <row r="38081" spans="5:6" x14ac:dyDescent="0.25">
      <c r="E38081" s="103"/>
      <c r="F38081" s="104"/>
    </row>
    <row r="38082" spans="5:6" x14ac:dyDescent="0.25">
      <c r="E38082" s="103"/>
      <c r="F38082" s="104"/>
    </row>
    <row r="38083" spans="5:6" x14ac:dyDescent="0.25">
      <c r="E38083" s="103"/>
      <c r="F38083" s="104"/>
    </row>
    <row r="38084" spans="5:6" x14ac:dyDescent="0.25">
      <c r="E38084" s="103"/>
      <c r="F38084" s="104"/>
    </row>
    <row r="38085" spans="5:6" x14ac:dyDescent="0.25">
      <c r="E38085" s="103"/>
      <c r="F38085" s="104"/>
    </row>
    <row r="38086" spans="5:6" x14ac:dyDescent="0.25">
      <c r="E38086" s="103"/>
      <c r="F38086" s="104"/>
    </row>
    <row r="38087" spans="5:6" x14ac:dyDescent="0.25">
      <c r="E38087" s="103"/>
      <c r="F38087" s="104"/>
    </row>
    <row r="38088" spans="5:6" x14ac:dyDescent="0.25">
      <c r="E38088" s="103"/>
      <c r="F38088" s="104"/>
    </row>
    <row r="38089" spans="5:6" x14ac:dyDescent="0.25">
      <c r="E38089" s="103"/>
      <c r="F38089" s="104"/>
    </row>
    <row r="38090" spans="5:6" x14ac:dyDescent="0.25">
      <c r="E38090" s="103"/>
      <c r="F38090" s="104"/>
    </row>
    <row r="38091" spans="5:6" x14ac:dyDescent="0.25">
      <c r="E38091" s="103"/>
      <c r="F38091" s="104"/>
    </row>
    <row r="38092" spans="5:6" x14ac:dyDescent="0.25">
      <c r="E38092" s="103"/>
      <c r="F38092" s="104"/>
    </row>
    <row r="38093" spans="5:6" x14ac:dyDescent="0.25">
      <c r="E38093" s="103"/>
      <c r="F38093" s="104"/>
    </row>
    <row r="38094" spans="5:6" x14ac:dyDescent="0.25">
      <c r="E38094" s="103"/>
      <c r="F38094" s="104"/>
    </row>
    <row r="38095" spans="5:6" x14ac:dyDescent="0.25">
      <c r="E38095" s="103"/>
      <c r="F38095" s="104"/>
    </row>
    <row r="38096" spans="5:6" x14ac:dyDescent="0.25">
      <c r="E38096" s="103"/>
      <c r="F38096" s="104"/>
    </row>
    <row r="38097" spans="5:6" x14ac:dyDescent="0.25">
      <c r="E38097" s="103"/>
      <c r="F38097" s="104"/>
    </row>
    <row r="38098" spans="5:6" x14ac:dyDescent="0.25">
      <c r="E38098" s="103"/>
      <c r="F38098" s="104"/>
    </row>
    <row r="38099" spans="5:6" x14ac:dyDescent="0.25">
      <c r="E38099" s="103"/>
      <c r="F38099" s="104"/>
    </row>
    <row r="38100" spans="5:6" x14ac:dyDescent="0.25">
      <c r="E38100" s="103"/>
      <c r="F38100" s="104"/>
    </row>
    <row r="38101" spans="5:6" x14ac:dyDescent="0.25">
      <c r="E38101" s="103"/>
      <c r="F38101" s="104"/>
    </row>
    <row r="38102" spans="5:6" x14ac:dyDescent="0.25">
      <c r="E38102" s="103"/>
      <c r="F38102" s="104"/>
    </row>
    <row r="38103" spans="5:6" x14ac:dyDescent="0.25">
      <c r="E38103" s="103"/>
      <c r="F38103" s="104"/>
    </row>
    <row r="38104" spans="5:6" x14ac:dyDescent="0.25">
      <c r="E38104" s="103"/>
      <c r="F38104" s="104"/>
    </row>
    <row r="38105" spans="5:6" x14ac:dyDescent="0.25">
      <c r="E38105" s="103"/>
      <c r="F38105" s="104"/>
    </row>
    <row r="38106" spans="5:6" x14ac:dyDescent="0.25">
      <c r="E38106" s="103"/>
      <c r="F38106" s="104"/>
    </row>
    <row r="38107" spans="5:6" x14ac:dyDescent="0.25">
      <c r="E38107" s="103"/>
      <c r="F38107" s="104"/>
    </row>
    <row r="38108" spans="5:6" x14ac:dyDescent="0.25">
      <c r="E38108" s="103"/>
      <c r="F38108" s="104"/>
    </row>
    <row r="38109" spans="5:6" x14ac:dyDescent="0.25">
      <c r="E38109" s="103"/>
      <c r="F38109" s="104"/>
    </row>
    <row r="38110" spans="5:6" x14ac:dyDescent="0.25">
      <c r="E38110" s="103"/>
      <c r="F38110" s="104"/>
    </row>
    <row r="38111" spans="5:6" x14ac:dyDescent="0.25">
      <c r="E38111" s="103"/>
      <c r="F38111" s="104"/>
    </row>
    <row r="38112" spans="5:6" x14ac:dyDescent="0.25">
      <c r="E38112" s="103"/>
      <c r="F38112" s="104"/>
    </row>
    <row r="38113" spans="5:6" x14ac:dyDescent="0.25">
      <c r="E38113" s="103"/>
      <c r="F38113" s="104"/>
    </row>
    <row r="38114" spans="5:6" x14ac:dyDescent="0.25">
      <c r="E38114" s="103"/>
      <c r="F38114" s="104"/>
    </row>
    <row r="38115" spans="5:6" x14ac:dyDescent="0.25">
      <c r="E38115" s="103"/>
      <c r="F38115" s="104"/>
    </row>
    <row r="38116" spans="5:6" x14ac:dyDescent="0.25">
      <c r="E38116" s="103"/>
      <c r="F38116" s="104"/>
    </row>
    <row r="38117" spans="5:6" x14ac:dyDescent="0.25">
      <c r="E38117" s="103"/>
      <c r="F38117" s="104"/>
    </row>
    <row r="38118" spans="5:6" x14ac:dyDescent="0.25">
      <c r="E38118" s="103"/>
      <c r="F38118" s="104"/>
    </row>
    <row r="38119" spans="5:6" x14ac:dyDescent="0.25">
      <c r="E38119" s="103"/>
      <c r="F38119" s="104"/>
    </row>
    <row r="38120" spans="5:6" x14ac:dyDescent="0.25">
      <c r="E38120" s="103"/>
      <c r="F38120" s="104"/>
    </row>
    <row r="38121" spans="5:6" x14ac:dyDescent="0.25">
      <c r="E38121" s="103"/>
      <c r="F38121" s="104"/>
    </row>
    <row r="38122" spans="5:6" x14ac:dyDescent="0.25">
      <c r="E38122" s="103"/>
      <c r="F38122" s="104"/>
    </row>
    <row r="38123" spans="5:6" x14ac:dyDescent="0.25">
      <c r="E38123" s="103"/>
      <c r="F38123" s="104"/>
    </row>
    <row r="38124" spans="5:6" x14ac:dyDescent="0.25">
      <c r="E38124" s="103"/>
      <c r="F38124" s="104"/>
    </row>
    <row r="38125" spans="5:6" x14ac:dyDescent="0.25">
      <c r="E38125" s="103"/>
      <c r="F38125" s="104"/>
    </row>
    <row r="38126" spans="5:6" x14ac:dyDescent="0.25">
      <c r="E38126" s="103"/>
      <c r="F38126" s="104"/>
    </row>
    <row r="38127" spans="5:6" x14ac:dyDescent="0.25">
      <c r="E38127" s="103"/>
      <c r="F38127" s="104"/>
    </row>
    <row r="38128" spans="5:6" x14ac:dyDescent="0.25">
      <c r="E38128" s="103"/>
      <c r="F38128" s="104"/>
    </row>
    <row r="38129" spans="5:6" x14ac:dyDescent="0.25">
      <c r="E38129" s="103"/>
      <c r="F38129" s="104"/>
    </row>
    <row r="38130" spans="5:6" x14ac:dyDescent="0.25">
      <c r="E38130" s="103"/>
      <c r="F38130" s="104"/>
    </row>
    <row r="38131" spans="5:6" x14ac:dyDescent="0.25">
      <c r="E38131" s="103"/>
      <c r="F38131" s="104"/>
    </row>
    <row r="38132" spans="5:6" x14ac:dyDescent="0.25">
      <c r="E38132" s="103"/>
      <c r="F38132" s="104"/>
    </row>
    <row r="38133" spans="5:6" x14ac:dyDescent="0.25">
      <c r="E38133" s="103"/>
      <c r="F38133" s="104"/>
    </row>
    <row r="38134" spans="5:6" x14ac:dyDescent="0.25">
      <c r="E38134" s="103"/>
      <c r="F38134" s="104"/>
    </row>
    <row r="38135" spans="5:6" x14ac:dyDescent="0.25">
      <c r="E38135" s="103"/>
      <c r="F38135" s="104"/>
    </row>
    <row r="38136" spans="5:6" x14ac:dyDescent="0.25">
      <c r="E38136" s="103"/>
      <c r="F38136" s="104"/>
    </row>
    <row r="38137" spans="5:6" x14ac:dyDescent="0.25">
      <c r="E38137" s="103"/>
      <c r="F38137" s="104"/>
    </row>
    <row r="38138" spans="5:6" x14ac:dyDescent="0.25">
      <c r="E38138" s="103"/>
      <c r="F38138" s="104"/>
    </row>
    <row r="38139" spans="5:6" x14ac:dyDescent="0.25">
      <c r="E38139" s="103"/>
      <c r="F38139" s="104"/>
    </row>
    <row r="38140" spans="5:6" x14ac:dyDescent="0.25">
      <c r="E38140" s="103"/>
      <c r="F38140" s="104"/>
    </row>
    <row r="38141" spans="5:6" x14ac:dyDescent="0.25">
      <c r="E38141" s="103"/>
      <c r="F38141" s="104"/>
    </row>
    <row r="38142" spans="5:6" x14ac:dyDescent="0.25">
      <c r="E38142" s="103"/>
      <c r="F38142" s="104"/>
    </row>
    <row r="38143" spans="5:6" x14ac:dyDescent="0.25">
      <c r="E38143" s="103"/>
      <c r="F38143" s="104"/>
    </row>
    <row r="38144" spans="5:6" x14ac:dyDescent="0.25">
      <c r="E38144" s="103"/>
      <c r="F38144" s="104"/>
    </row>
    <row r="38145" spans="5:6" x14ac:dyDescent="0.25">
      <c r="E38145" s="103"/>
      <c r="F38145" s="104"/>
    </row>
    <row r="38146" spans="5:6" x14ac:dyDescent="0.25">
      <c r="E38146" s="103"/>
      <c r="F38146" s="104"/>
    </row>
    <row r="38147" spans="5:6" x14ac:dyDescent="0.25">
      <c r="E38147" s="103"/>
      <c r="F38147" s="104"/>
    </row>
    <row r="38148" spans="5:6" x14ac:dyDescent="0.25">
      <c r="E38148" s="103"/>
      <c r="F38148" s="104"/>
    </row>
    <row r="38149" spans="5:6" x14ac:dyDescent="0.25">
      <c r="E38149" s="103"/>
      <c r="F38149" s="104"/>
    </row>
    <row r="38150" spans="5:6" x14ac:dyDescent="0.25">
      <c r="E38150" s="103"/>
      <c r="F38150" s="104"/>
    </row>
    <row r="38151" spans="5:6" x14ac:dyDescent="0.25">
      <c r="E38151" s="103"/>
      <c r="F38151" s="104"/>
    </row>
    <row r="38152" spans="5:6" x14ac:dyDescent="0.25">
      <c r="E38152" s="103"/>
      <c r="F38152" s="104"/>
    </row>
    <row r="38153" spans="5:6" x14ac:dyDescent="0.25">
      <c r="E38153" s="103"/>
      <c r="F38153" s="104"/>
    </row>
    <row r="38154" spans="5:6" x14ac:dyDescent="0.25">
      <c r="E38154" s="103"/>
      <c r="F38154" s="104"/>
    </row>
    <row r="38155" spans="5:6" x14ac:dyDescent="0.25">
      <c r="E38155" s="103"/>
      <c r="F38155" s="104"/>
    </row>
    <row r="38156" spans="5:6" x14ac:dyDescent="0.25">
      <c r="E38156" s="103"/>
      <c r="F38156" s="104"/>
    </row>
    <row r="38157" spans="5:6" x14ac:dyDescent="0.25">
      <c r="E38157" s="103"/>
      <c r="F38157" s="104"/>
    </row>
    <row r="38158" spans="5:6" x14ac:dyDescent="0.25">
      <c r="E38158" s="103"/>
      <c r="F38158" s="104"/>
    </row>
    <row r="38159" spans="5:6" x14ac:dyDescent="0.25">
      <c r="E38159" s="103"/>
      <c r="F38159" s="104"/>
    </row>
    <row r="38160" spans="5:6" x14ac:dyDescent="0.25">
      <c r="E38160" s="103"/>
      <c r="F38160" s="104"/>
    </row>
    <row r="38161" spans="5:6" x14ac:dyDescent="0.25">
      <c r="E38161" s="103"/>
      <c r="F38161" s="104"/>
    </row>
    <row r="38162" spans="5:6" x14ac:dyDescent="0.25">
      <c r="E38162" s="103"/>
      <c r="F38162" s="104"/>
    </row>
    <row r="38163" spans="5:6" x14ac:dyDescent="0.25">
      <c r="E38163" s="103"/>
      <c r="F38163" s="104"/>
    </row>
    <row r="38164" spans="5:6" x14ac:dyDescent="0.25">
      <c r="E38164" s="103"/>
      <c r="F38164" s="104"/>
    </row>
    <row r="38165" spans="5:6" x14ac:dyDescent="0.25">
      <c r="E38165" s="103"/>
      <c r="F38165" s="104"/>
    </row>
    <row r="38166" spans="5:6" x14ac:dyDescent="0.25">
      <c r="E38166" s="103"/>
      <c r="F38166" s="104"/>
    </row>
    <row r="38167" spans="5:6" x14ac:dyDescent="0.25">
      <c r="E38167" s="103"/>
      <c r="F38167" s="104"/>
    </row>
    <row r="38168" spans="5:6" x14ac:dyDescent="0.25">
      <c r="E38168" s="103"/>
      <c r="F38168" s="104"/>
    </row>
    <row r="38169" spans="5:6" x14ac:dyDescent="0.25">
      <c r="E38169" s="103"/>
      <c r="F38169" s="104"/>
    </row>
    <row r="38170" spans="5:6" x14ac:dyDescent="0.25">
      <c r="E38170" s="103"/>
      <c r="F38170" s="104"/>
    </row>
    <row r="38171" spans="5:6" x14ac:dyDescent="0.25">
      <c r="E38171" s="103"/>
      <c r="F38171" s="104"/>
    </row>
    <row r="38172" spans="5:6" x14ac:dyDescent="0.25">
      <c r="E38172" s="103"/>
      <c r="F38172" s="104"/>
    </row>
    <row r="38173" spans="5:6" x14ac:dyDescent="0.25">
      <c r="E38173" s="103"/>
      <c r="F38173" s="104"/>
    </row>
    <row r="38174" spans="5:6" x14ac:dyDescent="0.25">
      <c r="E38174" s="103"/>
      <c r="F38174" s="104"/>
    </row>
    <row r="38175" spans="5:6" x14ac:dyDescent="0.25">
      <c r="E38175" s="103"/>
      <c r="F38175" s="104"/>
    </row>
    <row r="38176" spans="5:6" x14ac:dyDescent="0.25">
      <c r="E38176" s="103"/>
      <c r="F38176" s="104"/>
    </row>
    <row r="38177" spans="5:6" x14ac:dyDescent="0.25">
      <c r="E38177" s="103"/>
      <c r="F38177" s="104"/>
    </row>
    <row r="38178" spans="5:6" x14ac:dyDescent="0.25">
      <c r="E38178" s="103"/>
      <c r="F38178" s="104"/>
    </row>
    <row r="38179" spans="5:6" x14ac:dyDescent="0.25">
      <c r="E38179" s="103"/>
      <c r="F38179" s="104"/>
    </row>
    <row r="38180" spans="5:6" x14ac:dyDescent="0.25">
      <c r="E38180" s="103"/>
      <c r="F38180" s="104"/>
    </row>
    <row r="38181" spans="5:6" x14ac:dyDescent="0.25">
      <c r="E38181" s="103"/>
      <c r="F38181" s="104"/>
    </row>
    <row r="38182" spans="5:6" x14ac:dyDescent="0.25">
      <c r="E38182" s="103"/>
      <c r="F38182" s="104"/>
    </row>
    <row r="38183" spans="5:6" x14ac:dyDescent="0.25">
      <c r="E38183" s="103"/>
      <c r="F38183" s="104"/>
    </row>
    <row r="38184" spans="5:6" x14ac:dyDescent="0.25">
      <c r="E38184" s="103"/>
      <c r="F38184" s="104"/>
    </row>
    <row r="38185" spans="5:6" x14ac:dyDescent="0.25">
      <c r="E38185" s="103"/>
      <c r="F38185" s="104"/>
    </row>
    <row r="38186" spans="5:6" x14ac:dyDescent="0.25">
      <c r="E38186" s="103"/>
      <c r="F38186" s="104"/>
    </row>
    <row r="38187" spans="5:6" x14ac:dyDescent="0.25">
      <c r="E38187" s="103"/>
      <c r="F38187" s="104"/>
    </row>
    <row r="38188" spans="5:6" x14ac:dyDescent="0.25">
      <c r="E38188" s="103"/>
      <c r="F38188" s="104"/>
    </row>
    <row r="38189" spans="5:6" x14ac:dyDescent="0.25">
      <c r="E38189" s="103"/>
      <c r="F38189" s="104"/>
    </row>
    <row r="38190" spans="5:6" x14ac:dyDescent="0.25">
      <c r="E38190" s="103"/>
      <c r="F38190" s="104"/>
    </row>
    <row r="38191" spans="5:6" x14ac:dyDescent="0.25">
      <c r="E38191" s="103"/>
      <c r="F38191" s="104"/>
    </row>
    <row r="38192" spans="5:6" x14ac:dyDescent="0.25">
      <c r="E38192" s="103"/>
      <c r="F38192" s="104"/>
    </row>
    <row r="38193" spans="5:6" x14ac:dyDescent="0.25">
      <c r="E38193" s="103"/>
      <c r="F38193" s="104"/>
    </row>
    <row r="38194" spans="5:6" x14ac:dyDescent="0.25">
      <c r="E38194" s="103"/>
      <c r="F38194" s="104"/>
    </row>
    <row r="38195" spans="5:6" x14ac:dyDescent="0.25">
      <c r="E38195" s="103"/>
      <c r="F38195" s="104"/>
    </row>
    <row r="38196" spans="5:6" x14ac:dyDescent="0.25">
      <c r="E38196" s="103"/>
      <c r="F38196" s="104"/>
    </row>
    <row r="38197" spans="5:6" x14ac:dyDescent="0.25">
      <c r="E38197" s="103"/>
      <c r="F38197" s="104"/>
    </row>
    <row r="38198" spans="5:6" x14ac:dyDescent="0.25">
      <c r="E38198" s="103"/>
      <c r="F38198" s="104"/>
    </row>
    <row r="38199" spans="5:6" x14ac:dyDescent="0.25">
      <c r="E38199" s="103"/>
      <c r="F38199" s="104"/>
    </row>
    <row r="38200" spans="5:6" x14ac:dyDescent="0.25">
      <c r="E38200" s="103"/>
      <c r="F38200" s="104"/>
    </row>
    <row r="38201" spans="5:6" x14ac:dyDescent="0.25">
      <c r="E38201" s="103"/>
      <c r="F38201" s="104"/>
    </row>
    <row r="38202" spans="5:6" x14ac:dyDescent="0.25">
      <c r="E38202" s="103"/>
      <c r="F38202" s="104"/>
    </row>
    <row r="38203" spans="5:6" x14ac:dyDescent="0.25">
      <c r="E38203" s="103"/>
      <c r="F38203" s="104"/>
    </row>
    <row r="38204" spans="5:6" x14ac:dyDescent="0.25">
      <c r="E38204" s="103"/>
      <c r="F38204" s="104"/>
    </row>
    <row r="38205" spans="5:6" x14ac:dyDescent="0.25">
      <c r="E38205" s="103"/>
      <c r="F38205" s="104"/>
    </row>
    <row r="38206" spans="5:6" x14ac:dyDescent="0.25">
      <c r="E38206" s="103"/>
      <c r="F38206" s="104"/>
    </row>
    <row r="38207" spans="5:6" x14ac:dyDescent="0.25">
      <c r="E38207" s="103"/>
      <c r="F38207" s="104"/>
    </row>
    <row r="38208" spans="5:6" x14ac:dyDescent="0.25">
      <c r="E38208" s="103"/>
      <c r="F38208" s="104"/>
    </row>
    <row r="38209" spans="5:6" x14ac:dyDescent="0.25">
      <c r="E38209" s="103"/>
      <c r="F38209" s="104"/>
    </row>
    <row r="38210" spans="5:6" x14ac:dyDescent="0.25">
      <c r="E38210" s="103"/>
      <c r="F38210" s="104"/>
    </row>
    <row r="38211" spans="5:6" x14ac:dyDescent="0.25">
      <c r="E38211" s="103"/>
      <c r="F38211" s="104"/>
    </row>
    <row r="38212" spans="5:6" x14ac:dyDescent="0.25">
      <c r="E38212" s="103"/>
      <c r="F38212" s="104"/>
    </row>
    <row r="38213" spans="5:6" x14ac:dyDescent="0.25">
      <c r="E38213" s="103"/>
      <c r="F38213" s="104"/>
    </row>
    <row r="38214" spans="5:6" x14ac:dyDescent="0.25">
      <c r="E38214" s="103"/>
      <c r="F38214" s="104"/>
    </row>
    <row r="38215" spans="5:6" x14ac:dyDescent="0.25">
      <c r="E38215" s="103"/>
      <c r="F38215" s="104"/>
    </row>
    <row r="38216" spans="5:6" x14ac:dyDescent="0.25">
      <c r="E38216" s="103"/>
      <c r="F38216" s="104"/>
    </row>
    <row r="38217" spans="5:6" x14ac:dyDescent="0.25">
      <c r="E38217" s="103"/>
      <c r="F38217" s="104"/>
    </row>
    <row r="38218" spans="5:6" x14ac:dyDescent="0.25">
      <c r="E38218" s="103"/>
      <c r="F38218" s="104"/>
    </row>
    <row r="38219" spans="5:6" x14ac:dyDescent="0.25">
      <c r="E38219" s="103"/>
      <c r="F38219" s="104"/>
    </row>
    <row r="38220" spans="5:6" x14ac:dyDescent="0.25">
      <c r="E38220" s="103"/>
      <c r="F38220" s="104"/>
    </row>
    <row r="38221" spans="5:6" x14ac:dyDescent="0.25">
      <c r="E38221" s="103"/>
      <c r="F38221" s="104"/>
    </row>
    <row r="38222" spans="5:6" x14ac:dyDescent="0.25">
      <c r="E38222" s="103"/>
      <c r="F38222" s="104"/>
    </row>
    <row r="38223" spans="5:6" x14ac:dyDescent="0.25">
      <c r="E38223" s="103"/>
      <c r="F38223" s="104"/>
    </row>
    <row r="38224" spans="5:6" x14ac:dyDescent="0.25">
      <c r="E38224" s="103"/>
      <c r="F38224" s="104"/>
    </row>
    <row r="38225" spans="5:6" x14ac:dyDescent="0.25">
      <c r="E38225" s="103"/>
      <c r="F38225" s="104"/>
    </row>
    <row r="38226" spans="5:6" x14ac:dyDescent="0.25">
      <c r="E38226" s="103"/>
      <c r="F38226" s="104"/>
    </row>
    <row r="38227" spans="5:6" x14ac:dyDescent="0.25">
      <c r="E38227" s="103"/>
      <c r="F38227" s="104"/>
    </row>
    <row r="38228" spans="5:6" x14ac:dyDescent="0.25">
      <c r="E38228" s="103"/>
      <c r="F38228" s="104"/>
    </row>
    <row r="38229" spans="5:6" x14ac:dyDescent="0.25">
      <c r="E38229" s="103"/>
      <c r="F38229" s="104"/>
    </row>
    <row r="38230" spans="5:6" x14ac:dyDescent="0.25">
      <c r="E38230" s="103"/>
      <c r="F38230" s="104"/>
    </row>
    <row r="38231" spans="5:6" x14ac:dyDescent="0.25">
      <c r="E38231" s="103"/>
      <c r="F38231" s="104"/>
    </row>
    <row r="38232" spans="5:6" x14ac:dyDescent="0.25">
      <c r="E38232" s="103"/>
      <c r="F38232" s="104"/>
    </row>
    <row r="38233" spans="5:6" x14ac:dyDescent="0.25">
      <c r="E38233" s="103"/>
      <c r="F38233" s="104"/>
    </row>
    <row r="38234" spans="5:6" x14ac:dyDescent="0.25">
      <c r="E38234" s="103"/>
      <c r="F38234" s="104"/>
    </row>
    <row r="38235" spans="5:6" x14ac:dyDescent="0.25">
      <c r="E38235" s="103"/>
      <c r="F38235" s="104"/>
    </row>
    <row r="38236" spans="5:6" x14ac:dyDescent="0.25">
      <c r="E38236" s="103"/>
      <c r="F38236" s="104"/>
    </row>
    <row r="38237" spans="5:6" x14ac:dyDescent="0.25">
      <c r="E38237" s="103"/>
      <c r="F38237" s="104"/>
    </row>
    <row r="38238" spans="5:6" x14ac:dyDescent="0.25">
      <c r="E38238" s="103"/>
      <c r="F38238" s="104"/>
    </row>
    <row r="38239" spans="5:6" x14ac:dyDescent="0.25">
      <c r="E38239" s="103"/>
      <c r="F38239" s="104"/>
    </row>
    <row r="38240" spans="5:6" x14ac:dyDescent="0.25">
      <c r="E38240" s="103"/>
      <c r="F38240" s="104"/>
    </row>
    <row r="38241" spans="5:6" x14ac:dyDescent="0.25">
      <c r="E38241" s="103"/>
      <c r="F38241" s="104"/>
    </row>
    <row r="38242" spans="5:6" x14ac:dyDescent="0.25">
      <c r="E38242" s="103"/>
      <c r="F38242" s="104"/>
    </row>
    <row r="38243" spans="5:6" x14ac:dyDescent="0.25">
      <c r="E38243" s="103"/>
      <c r="F38243" s="104"/>
    </row>
    <row r="38244" spans="5:6" x14ac:dyDescent="0.25">
      <c r="E38244" s="103"/>
      <c r="F38244" s="104"/>
    </row>
    <row r="38245" spans="5:6" x14ac:dyDescent="0.25">
      <c r="E38245" s="103"/>
      <c r="F38245" s="104"/>
    </row>
    <row r="38246" spans="5:6" x14ac:dyDescent="0.25">
      <c r="E38246" s="103"/>
      <c r="F38246" s="104"/>
    </row>
    <row r="38247" spans="5:6" x14ac:dyDescent="0.25">
      <c r="E38247" s="103"/>
      <c r="F38247" s="104"/>
    </row>
    <row r="38248" spans="5:6" x14ac:dyDescent="0.25">
      <c r="E38248" s="103"/>
      <c r="F38248" s="104"/>
    </row>
    <row r="38249" spans="5:6" x14ac:dyDescent="0.25">
      <c r="E38249" s="103"/>
      <c r="F38249" s="104"/>
    </row>
    <row r="38250" spans="5:6" x14ac:dyDescent="0.25">
      <c r="E38250" s="103"/>
      <c r="F38250" s="104"/>
    </row>
    <row r="38251" spans="5:6" x14ac:dyDescent="0.25">
      <c r="E38251" s="103"/>
      <c r="F38251" s="104"/>
    </row>
    <row r="38252" spans="5:6" x14ac:dyDescent="0.25">
      <c r="E38252" s="103"/>
      <c r="F38252" s="104"/>
    </row>
    <row r="38253" spans="5:6" x14ac:dyDescent="0.25">
      <c r="E38253" s="103"/>
      <c r="F38253" s="104"/>
    </row>
    <row r="38254" spans="5:6" x14ac:dyDescent="0.25">
      <c r="E38254" s="103"/>
      <c r="F38254" s="104"/>
    </row>
    <row r="38255" spans="5:6" x14ac:dyDescent="0.25">
      <c r="E38255" s="103"/>
      <c r="F38255" s="104"/>
    </row>
    <row r="38256" spans="5:6" x14ac:dyDescent="0.25">
      <c r="E38256" s="103"/>
      <c r="F38256" s="104"/>
    </row>
    <row r="38257" spans="5:6" x14ac:dyDescent="0.25">
      <c r="E38257" s="103"/>
      <c r="F38257" s="104"/>
    </row>
    <row r="38258" spans="5:6" x14ac:dyDescent="0.25">
      <c r="E38258" s="103"/>
      <c r="F38258" s="104"/>
    </row>
    <row r="38259" spans="5:6" x14ac:dyDescent="0.25">
      <c r="E38259" s="103"/>
      <c r="F38259" s="104"/>
    </row>
    <row r="38260" spans="5:6" x14ac:dyDescent="0.25">
      <c r="E38260" s="103"/>
      <c r="F38260" s="104"/>
    </row>
    <row r="38261" spans="5:6" x14ac:dyDescent="0.25">
      <c r="E38261" s="103"/>
      <c r="F38261" s="104"/>
    </row>
    <row r="38262" spans="5:6" x14ac:dyDescent="0.25">
      <c r="E38262" s="103"/>
      <c r="F38262" s="104"/>
    </row>
    <row r="38263" spans="5:6" x14ac:dyDescent="0.25">
      <c r="E38263" s="103"/>
      <c r="F38263" s="104"/>
    </row>
    <row r="38264" spans="5:6" x14ac:dyDescent="0.25">
      <c r="E38264" s="103"/>
      <c r="F38264" s="104"/>
    </row>
    <row r="38265" spans="5:6" x14ac:dyDescent="0.25">
      <c r="E38265" s="103"/>
      <c r="F38265" s="104"/>
    </row>
    <row r="38266" spans="5:6" x14ac:dyDescent="0.25">
      <c r="E38266" s="103"/>
      <c r="F38266" s="104"/>
    </row>
    <row r="38267" spans="5:6" x14ac:dyDescent="0.25">
      <c r="E38267" s="103"/>
      <c r="F38267" s="104"/>
    </row>
    <row r="38268" spans="5:6" x14ac:dyDescent="0.25">
      <c r="E38268" s="103"/>
      <c r="F38268" s="104"/>
    </row>
    <row r="38269" spans="5:6" x14ac:dyDescent="0.25">
      <c r="E38269" s="103"/>
      <c r="F38269" s="104"/>
    </row>
    <row r="38270" spans="5:6" x14ac:dyDescent="0.25">
      <c r="E38270" s="103"/>
      <c r="F38270" s="104"/>
    </row>
    <row r="38271" spans="5:6" x14ac:dyDescent="0.25">
      <c r="E38271" s="103"/>
      <c r="F38271" s="104"/>
    </row>
    <row r="38272" spans="5:6" x14ac:dyDescent="0.25">
      <c r="E38272" s="103"/>
      <c r="F38272" s="104"/>
    </row>
    <row r="38273" spans="5:6" x14ac:dyDescent="0.25">
      <c r="E38273" s="103"/>
      <c r="F38273" s="104"/>
    </row>
    <row r="38274" spans="5:6" x14ac:dyDescent="0.25">
      <c r="E38274" s="103"/>
      <c r="F38274" s="104"/>
    </row>
    <row r="38275" spans="5:6" x14ac:dyDescent="0.25">
      <c r="E38275" s="103"/>
      <c r="F38275" s="104"/>
    </row>
    <row r="38276" spans="5:6" x14ac:dyDescent="0.25">
      <c r="E38276" s="103"/>
      <c r="F38276" s="104"/>
    </row>
    <row r="38277" spans="5:6" x14ac:dyDescent="0.25">
      <c r="E38277" s="103"/>
      <c r="F38277" s="104"/>
    </row>
    <row r="38278" spans="5:6" x14ac:dyDescent="0.25">
      <c r="E38278" s="103"/>
      <c r="F38278" s="104"/>
    </row>
    <row r="38279" spans="5:6" x14ac:dyDescent="0.25">
      <c r="E38279" s="103"/>
      <c r="F38279" s="104"/>
    </row>
    <row r="38280" spans="5:6" x14ac:dyDescent="0.25">
      <c r="E38280" s="103"/>
      <c r="F38280" s="104"/>
    </row>
    <row r="38281" spans="5:6" x14ac:dyDescent="0.25">
      <c r="E38281" s="103"/>
      <c r="F38281" s="104"/>
    </row>
    <row r="38282" spans="5:6" x14ac:dyDescent="0.25">
      <c r="E38282" s="103"/>
      <c r="F38282" s="104"/>
    </row>
    <row r="38283" spans="5:6" x14ac:dyDescent="0.25">
      <c r="E38283" s="103"/>
      <c r="F38283" s="104"/>
    </row>
    <row r="38284" spans="5:6" x14ac:dyDescent="0.25">
      <c r="E38284" s="103"/>
      <c r="F38284" s="104"/>
    </row>
    <row r="38285" spans="5:6" x14ac:dyDescent="0.25">
      <c r="E38285" s="103"/>
      <c r="F38285" s="104"/>
    </row>
    <row r="38286" spans="5:6" x14ac:dyDescent="0.25">
      <c r="E38286" s="103"/>
      <c r="F38286" s="104"/>
    </row>
    <row r="38287" spans="5:6" x14ac:dyDescent="0.25">
      <c r="E38287" s="103"/>
      <c r="F38287" s="104"/>
    </row>
    <row r="38288" spans="5:6" x14ac:dyDescent="0.25">
      <c r="E38288" s="103"/>
      <c r="F38288" s="104"/>
    </row>
    <row r="38289" spans="5:6" x14ac:dyDescent="0.25">
      <c r="E38289" s="103"/>
      <c r="F38289" s="104"/>
    </row>
    <row r="38290" spans="5:6" x14ac:dyDescent="0.25">
      <c r="E38290" s="103"/>
      <c r="F38290" s="104"/>
    </row>
    <row r="38291" spans="5:6" x14ac:dyDescent="0.25">
      <c r="E38291" s="103"/>
      <c r="F38291" s="104"/>
    </row>
    <row r="38292" spans="5:6" x14ac:dyDescent="0.25">
      <c r="E38292" s="103"/>
      <c r="F38292" s="104"/>
    </row>
    <row r="38293" spans="5:6" x14ac:dyDescent="0.25">
      <c r="E38293" s="103"/>
      <c r="F38293" s="104"/>
    </row>
    <row r="38294" spans="5:6" x14ac:dyDescent="0.25">
      <c r="E38294" s="103"/>
      <c r="F38294" s="104"/>
    </row>
    <row r="38295" spans="5:6" x14ac:dyDescent="0.25">
      <c r="E38295" s="103"/>
      <c r="F38295" s="104"/>
    </row>
    <row r="38296" spans="5:6" x14ac:dyDescent="0.25">
      <c r="E38296" s="103"/>
      <c r="F38296" s="104"/>
    </row>
    <row r="38297" spans="5:6" x14ac:dyDescent="0.25">
      <c r="E38297" s="103"/>
      <c r="F38297" s="104"/>
    </row>
    <row r="38298" spans="5:6" x14ac:dyDescent="0.25">
      <c r="E38298" s="103"/>
      <c r="F38298" s="104"/>
    </row>
    <row r="38299" spans="5:6" x14ac:dyDescent="0.25">
      <c r="E38299" s="103"/>
      <c r="F38299" s="104"/>
    </row>
    <row r="38300" spans="5:6" x14ac:dyDescent="0.25">
      <c r="E38300" s="103"/>
      <c r="F38300" s="104"/>
    </row>
    <row r="38301" spans="5:6" x14ac:dyDescent="0.25">
      <c r="E38301" s="103"/>
      <c r="F38301" s="104"/>
    </row>
    <row r="38302" spans="5:6" x14ac:dyDescent="0.25">
      <c r="E38302" s="103"/>
      <c r="F38302" s="104"/>
    </row>
    <row r="38303" spans="5:6" x14ac:dyDescent="0.25">
      <c r="E38303" s="103"/>
      <c r="F38303" s="104"/>
    </row>
    <row r="38304" spans="5:6" x14ac:dyDescent="0.25">
      <c r="E38304" s="103"/>
      <c r="F38304" s="104"/>
    </row>
    <row r="38305" spans="5:6" x14ac:dyDescent="0.25">
      <c r="E38305" s="103"/>
      <c r="F38305" s="104"/>
    </row>
    <row r="38306" spans="5:6" x14ac:dyDescent="0.25">
      <c r="E38306" s="103"/>
      <c r="F38306" s="104"/>
    </row>
    <row r="38307" spans="5:6" x14ac:dyDescent="0.25">
      <c r="E38307" s="103"/>
      <c r="F38307" s="104"/>
    </row>
    <row r="38308" spans="5:6" x14ac:dyDescent="0.25">
      <c r="E38308" s="103"/>
      <c r="F38308" s="104"/>
    </row>
    <row r="38309" spans="5:6" x14ac:dyDescent="0.25">
      <c r="E38309" s="103"/>
      <c r="F38309" s="104"/>
    </row>
    <row r="38310" spans="5:6" x14ac:dyDescent="0.25">
      <c r="E38310" s="103"/>
      <c r="F38310" s="104"/>
    </row>
    <row r="38311" spans="5:6" x14ac:dyDescent="0.25">
      <c r="E38311" s="103"/>
      <c r="F38311" s="104"/>
    </row>
    <row r="38312" spans="5:6" x14ac:dyDescent="0.25">
      <c r="E38312" s="103"/>
      <c r="F38312" s="104"/>
    </row>
    <row r="38313" spans="5:6" x14ac:dyDescent="0.25">
      <c r="E38313" s="103"/>
      <c r="F38313" s="104"/>
    </row>
    <row r="38314" spans="5:6" x14ac:dyDescent="0.25">
      <c r="E38314" s="103"/>
      <c r="F38314" s="104"/>
    </row>
    <row r="38315" spans="5:6" x14ac:dyDescent="0.25">
      <c r="E38315" s="103"/>
      <c r="F38315" s="104"/>
    </row>
    <row r="38316" spans="5:6" x14ac:dyDescent="0.25">
      <c r="E38316" s="103"/>
      <c r="F38316" s="104"/>
    </row>
    <row r="38317" spans="5:6" x14ac:dyDescent="0.25">
      <c r="E38317" s="103"/>
      <c r="F38317" s="104"/>
    </row>
    <row r="38318" spans="5:6" x14ac:dyDescent="0.25">
      <c r="E38318" s="103"/>
      <c r="F38318" s="104"/>
    </row>
    <row r="38319" spans="5:6" x14ac:dyDescent="0.25">
      <c r="E38319" s="103"/>
      <c r="F38319" s="104"/>
    </row>
    <row r="38320" spans="5:6" x14ac:dyDescent="0.25">
      <c r="E38320" s="103"/>
      <c r="F38320" s="104"/>
    </row>
    <row r="38321" spans="5:6" x14ac:dyDescent="0.25">
      <c r="E38321" s="103"/>
      <c r="F38321" s="104"/>
    </row>
    <row r="38322" spans="5:6" x14ac:dyDescent="0.25">
      <c r="E38322" s="103"/>
      <c r="F38322" s="104"/>
    </row>
    <row r="38323" spans="5:6" x14ac:dyDescent="0.25">
      <c r="E38323" s="103"/>
      <c r="F38323" s="104"/>
    </row>
    <row r="38324" spans="5:6" x14ac:dyDescent="0.25">
      <c r="E38324" s="103"/>
      <c r="F38324" s="104"/>
    </row>
    <row r="38325" spans="5:6" x14ac:dyDescent="0.25">
      <c r="E38325" s="103"/>
      <c r="F38325" s="104"/>
    </row>
    <row r="38326" spans="5:6" x14ac:dyDescent="0.25">
      <c r="E38326" s="103"/>
      <c r="F38326" s="104"/>
    </row>
    <row r="38327" spans="5:6" x14ac:dyDescent="0.25">
      <c r="E38327" s="103"/>
      <c r="F38327" s="104"/>
    </row>
    <row r="38328" spans="5:6" x14ac:dyDescent="0.25">
      <c r="E38328" s="103"/>
      <c r="F38328" s="104"/>
    </row>
    <row r="38329" spans="5:6" x14ac:dyDescent="0.25">
      <c r="E38329" s="103"/>
      <c r="F38329" s="104"/>
    </row>
    <row r="38330" spans="5:6" x14ac:dyDescent="0.25">
      <c r="E38330" s="103"/>
      <c r="F38330" s="104"/>
    </row>
    <row r="38331" spans="5:6" x14ac:dyDescent="0.25">
      <c r="E38331" s="103"/>
      <c r="F38331" s="104"/>
    </row>
    <row r="38332" spans="5:6" x14ac:dyDescent="0.25">
      <c r="E38332" s="103"/>
      <c r="F38332" s="104"/>
    </row>
    <row r="38333" spans="5:6" x14ac:dyDescent="0.25">
      <c r="E38333" s="103"/>
      <c r="F38333" s="104"/>
    </row>
    <row r="38334" spans="5:6" x14ac:dyDescent="0.25">
      <c r="E38334" s="103"/>
      <c r="F38334" s="104"/>
    </row>
    <row r="38335" spans="5:6" x14ac:dyDescent="0.25">
      <c r="E38335" s="103"/>
      <c r="F38335" s="104"/>
    </row>
    <row r="38336" spans="5:6" x14ac:dyDescent="0.25">
      <c r="E38336" s="103"/>
      <c r="F38336" s="104"/>
    </row>
    <row r="38337" spans="5:6" x14ac:dyDescent="0.25">
      <c r="E38337" s="103"/>
      <c r="F38337" s="104"/>
    </row>
    <row r="38338" spans="5:6" x14ac:dyDescent="0.25">
      <c r="E38338" s="103"/>
      <c r="F38338" s="104"/>
    </row>
    <row r="38339" spans="5:6" x14ac:dyDescent="0.25">
      <c r="E38339" s="103"/>
      <c r="F38339" s="104"/>
    </row>
    <row r="38340" spans="5:6" x14ac:dyDescent="0.25">
      <c r="E38340" s="103"/>
      <c r="F38340" s="104"/>
    </row>
    <row r="38341" spans="5:6" x14ac:dyDescent="0.25">
      <c r="E38341" s="103"/>
      <c r="F38341" s="104"/>
    </row>
    <row r="38342" spans="5:6" x14ac:dyDescent="0.25">
      <c r="E38342" s="103"/>
      <c r="F38342" s="104"/>
    </row>
    <row r="38343" spans="5:6" x14ac:dyDescent="0.25">
      <c r="E38343" s="103"/>
      <c r="F38343" s="104"/>
    </row>
    <row r="38344" spans="5:6" x14ac:dyDescent="0.25">
      <c r="E38344" s="103"/>
      <c r="F38344" s="104"/>
    </row>
    <row r="38345" spans="5:6" x14ac:dyDescent="0.25">
      <c r="E38345" s="103"/>
      <c r="F38345" s="104"/>
    </row>
    <row r="38346" spans="5:6" x14ac:dyDescent="0.25">
      <c r="E38346" s="103"/>
      <c r="F38346" s="104"/>
    </row>
    <row r="38347" spans="5:6" x14ac:dyDescent="0.25">
      <c r="E38347" s="103"/>
      <c r="F38347" s="104"/>
    </row>
    <row r="38348" spans="5:6" x14ac:dyDescent="0.25">
      <c r="E38348" s="103"/>
      <c r="F38348" s="104"/>
    </row>
    <row r="38349" spans="5:6" x14ac:dyDescent="0.25">
      <c r="E38349" s="103"/>
      <c r="F38349" s="104"/>
    </row>
    <row r="38350" spans="5:6" x14ac:dyDescent="0.25">
      <c r="E38350" s="103"/>
      <c r="F38350" s="104"/>
    </row>
    <row r="38351" spans="5:6" x14ac:dyDescent="0.25">
      <c r="E38351" s="103"/>
      <c r="F38351" s="104"/>
    </row>
    <row r="38352" spans="5:6" x14ac:dyDescent="0.25">
      <c r="E38352" s="103"/>
      <c r="F38352" s="104"/>
    </row>
    <row r="38353" spans="5:6" x14ac:dyDescent="0.25">
      <c r="E38353" s="103"/>
      <c r="F38353" s="104"/>
    </row>
    <row r="38354" spans="5:6" x14ac:dyDescent="0.25">
      <c r="E38354" s="103"/>
      <c r="F38354" s="104"/>
    </row>
    <row r="38355" spans="5:6" x14ac:dyDescent="0.25">
      <c r="E38355" s="103"/>
      <c r="F38355" s="104"/>
    </row>
    <row r="38356" spans="5:6" x14ac:dyDescent="0.25">
      <c r="E38356" s="103"/>
      <c r="F38356" s="104"/>
    </row>
    <row r="38357" spans="5:6" x14ac:dyDescent="0.25">
      <c r="E38357" s="103"/>
      <c r="F38357" s="104"/>
    </row>
    <row r="38358" spans="5:6" x14ac:dyDescent="0.25">
      <c r="E38358" s="103"/>
      <c r="F38358" s="104"/>
    </row>
    <row r="38359" spans="5:6" x14ac:dyDescent="0.25">
      <c r="E38359" s="103"/>
      <c r="F38359" s="104"/>
    </row>
    <row r="38360" spans="5:6" x14ac:dyDescent="0.25">
      <c r="E38360" s="103"/>
      <c r="F38360" s="104"/>
    </row>
    <row r="38361" spans="5:6" x14ac:dyDescent="0.25">
      <c r="E38361" s="103"/>
      <c r="F38361" s="104"/>
    </row>
    <row r="38362" spans="5:6" x14ac:dyDescent="0.25">
      <c r="E38362" s="103"/>
      <c r="F38362" s="104"/>
    </row>
    <row r="38363" spans="5:6" x14ac:dyDescent="0.25">
      <c r="E38363" s="103"/>
      <c r="F38363" s="104"/>
    </row>
    <row r="38364" spans="5:6" x14ac:dyDescent="0.25">
      <c r="E38364" s="103"/>
      <c r="F38364" s="104"/>
    </row>
    <row r="38365" spans="5:6" x14ac:dyDescent="0.25">
      <c r="E38365" s="103"/>
      <c r="F38365" s="104"/>
    </row>
    <row r="38366" spans="5:6" x14ac:dyDescent="0.25">
      <c r="E38366" s="103"/>
      <c r="F38366" s="104"/>
    </row>
    <row r="38367" spans="5:6" x14ac:dyDescent="0.25">
      <c r="E38367" s="103"/>
      <c r="F38367" s="104"/>
    </row>
    <row r="38368" spans="5:6" x14ac:dyDescent="0.25">
      <c r="E38368" s="103"/>
      <c r="F38368" s="104"/>
    </row>
    <row r="38369" spans="5:6" x14ac:dyDescent="0.25">
      <c r="E38369" s="103"/>
      <c r="F38369" s="104"/>
    </row>
    <row r="38370" spans="5:6" x14ac:dyDescent="0.25">
      <c r="E38370" s="103"/>
      <c r="F38370" s="104"/>
    </row>
    <row r="38371" spans="5:6" x14ac:dyDescent="0.25">
      <c r="E38371" s="103"/>
      <c r="F38371" s="104"/>
    </row>
    <row r="38372" spans="5:6" x14ac:dyDescent="0.25">
      <c r="E38372" s="103"/>
      <c r="F38372" s="104"/>
    </row>
    <row r="38373" spans="5:6" x14ac:dyDescent="0.25">
      <c r="E38373" s="103"/>
      <c r="F38373" s="104"/>
    </row>
    <row r="38374" spans="5:6" x14ac:dyDescent="0.25">
      <c r="E38374" s="103"/>
      <c r="F38374" s="104"/>
    </row>
    <row r="38375" spans="5:6" x14ac:dyDescent="0.25">
      <c r="E38375" s="103"/>
      <c r="F38375" s="104"/>
    </row>
    <row r="38376" spans="5:6" x14ac:dyDescent="0.25">
      <c r="E38376" s="103"/>
      <c r="F38376" s="104"/>
    </row>
    <row r="38377" spans="5:6" x14ac:dyDescent="0.25">
      <c r="E38377" s="103"/>
      <c r="F38377" s="104"/>
    </row>
    <row r="38378" spans="5:6" x14ac:dyDescent="0.25">
      <c r="E38378" s="103"/>
      <c r="F38378" s="104"/>
    </row>
    <row r="38379" spans="5:6" x14ac:dyDescent="0.25">
      <c r="E38379" s="103"/>
      <c r="F38379" s="104"/>
    </row>
    <row r="38380" spans="5:6" x14ac:dyDescent="0.25">
      <c r="E38380" s="103"/>
      <c r="F38380" s="104"/>
    </row>
    <row r="38381" spans="5:6" x14ac:dyDescent="0.25">
      <c r="E38381" s="103"/>
      <c r="F38381" s="104"/>
    </row>
    <row r="38382" spans="5:6" x14ac:dyDescent="0.25">
      <c r="E38382" s="103"/>
      <c r="F38382" s="104"/>
    </row>
    <row r="38383" spans="5:6" x14ac:dyDescent="0.25">
      <c r="E38383" s="103"/>
      <c r="F38383" s="104"/>
    </row>
    <row r="38384" spans="5:6" x14ac:dyDescent="0.25">
      <c r="E38384" s="103"/>
      <c r="F38384" s="104"/>
    </row>
    <row r="38385" spans="5:6" x14ac:dyDescent="0.25">
      <c r="E38385" s="103"/>
      <c r="F38385" s="104"/>
    </row>
    <row r="38386" spans="5:6" x14ac:dyDescent="0.25">
      <c r="E38386" s="103"/>
      <c r="F38386" s="104"/>
    </row>
    <row r="38387" spans="5:6" x14ac:dyDescent="0.25">
      <c r="E38387" s="103"/>
      <c r="F38387" s="104"/>
    </row>
    <row r="38388" spans="5:6" x14ac:dyDescent="0.25">
      <c r="E38388" s="103"/>
      <c r="F38388" s="104"/>
    </row>
    <row r="38389" spans="5:6" x14ac:dyDescent="0.25">
      <c r="E38389" s="103"/>
      <c r="F38389" s="104"/>
    </row>
    <row r="38390" spans="5:6" x14ac:dyDescent="0.25">
      <c r="E38390" s="103"/>
      <c r="F38390" s="104"/>
    </row>
    <row r="38391" spans="5:6" x14ac:dyDescent="0.25">
      <c r="E38391" s="103"/>
      <c r="F38391" s="104"/>
    </row>
    <row r="38392" spans="5:6" x14ac:dyDescent="0.25">
      <c r="E38392" s="103"/>
      <c r="F38392" s="104"/>
    </row>
    <row r="38393" spans="5:6" x14ac:dyDescent="0.25">
      <c r="E38393" s="103"/>
      <c r="F38393" s="104"/>
    </row>
    <row r="38394" spans="5:6" x14ac:dyDescent="0.25">
      <c r="E38394" s="103"/>
      <c r="F38394" s="104"/>
    </row>
    <row r="38395" spans="5:6" x14ac:dyDescent="0.25">
      <c r="E38395" s="103"/>
      <c r="F38395" s="104"/>
    </row>
    <row r="38396" spans="5:6" x14ac:dyDescent="0.25">
      <c r="E38396" s="103"/>
      <c r="F38396" s="104"/>
    </row>
    <row r="38397" spans="5:6" x14ac:dyDescent="0.25">
      <c r="E38397" s="103"/>
      <c r="F38397" s="104"/>
    </row>
    <row r="38398" spans="5:6" x14ac:dyDescent="0.25">
      <c r="E38398" s="103"/>
      <c r="F38398" s="104"/>
    </row>
    <row r="38399" spans="5:6" x14ac:dyDescent="0.25">
      <c r="E38399" s="103"/>
      <c r="F38399" s="104"/>
    </row>
    <row r="38400" spans="5:6" x14ac:dyDescent="0.25">
      <c r="E38400" s="103"/>
      <c r="F38400" s="104"/>
    </row>
    <row r="38401" spans="5:6" x14ac:dyDescent="0.25">
      <c r="E38401" s="103"/>
      <c r="F38401" s="104"/>
    </row>
    <row r="38402" spans="5:6" x14ac:dyDescent="0.25">
      <c r="E38402" s="103"/>
      <c r="F38402" s="104"/>
    </row>
    <row r="38403" spans="5:6" x14ac:dyDescent="0.25">
      <c r="E38403" s="103"/>
      <c r="F38403" s="104"/>
    </row>
    <row r="38404" spans="5:6" x14ac:dyDescent="0.25">
      <c r="E38404" s="103"/>
      <c r="F38404" s="104"/>
    </row>
    <row r="38405" spans="5:6" x14ac:dyDescent="0.25">
      <c r="E38405" s="103"/>
      <c r="F38405" s="104"/>
    </row>
    <row r="38406" spans="5:6" x14ac:dyDescent="0.25">
      <c r="E38406" s="103"/>
      <c r="F38406" s="104"/>
    </row>
    <row r="38407" spans="5:6" x14ac:dyDescent="0.25">
      <c r="E38407" s="103"/>
      <c r="F38407" s="104"/>
    </row>
    <row r="38408" spans="5:6" x14ac:dyDescent="0.25">
      <c r="E38408" s="103"/>
      <c r="F38408" s="104"/>
    </row>
    <row r="38409" spans="5:6" x14ac:dyDescent="0.25">
      <c r="E38409" s="103"/>
      <c r="F38409" s="104"/>
    </row>
    <row r="38410" spans="5:6" x14ac:dyDescent="0.25">
      <c r="E38410" s="103"/>
      <c r="F38410" s="104"/>
    </row>
    <row r="38411" spans="5:6" x14ac:dyDescent="0.25">
      <c r="E38411" s="103"/>
      <c r="F38411" s="104"/>
    </row>
    <row r="38412" spans="5:6" x14ac:dyDescent="0.25">
      <c r="E38412" s="103"/>
      <c r="F38412" s="104"/>
    </row>
    <row r="38413" spans="5:6" x14ac:dyDescent="0.25">
      <c r="E38413" s="103"/>
      <c r="F38413" s="104"/>
    </row>
    <row r="38414" spans="5:6" x14ac:dyDescent="0.25">
      <c r="E38414" s="103"/>
      <c r="F38414" s="104"/>
    </row>
    <row r="38415" spans="5:6" x14ac:dyDescent="0.25">
      <c r="E38415" s="103"/>
      <c r="F38415" s="104"/>
    </row>
    <row r="38416" spans="5:6" x14ac:dyDescent="0.25">
      <c r="E38416" s="103"/>
      <c r="F38416" s="104"/>
    </row>
    <row r="38417" spans="5:6" x14ac:dyDescent="0.25">
      <c r="E38417" s="103"/>
      <c r="F38417" s="104"/>
    </row>
    <row r="38418" spans="5:6" x14ac:dyDescent="0.25">
      <c r="E38418" s="103"/>
      <c r="F38418" s="104"/>
    </row>
    <row r="38419" spans="5:6" x14ac:dyDescent="0.25">
      <c r="E38419" s="103"/>
      <c r="F38419" s="104"/>
    </row>
    <row r="38420" spans="5:6" x14ac:dyDescent="0.25">
      <c r="E38420" s="103"/>
      <c r="F38420" s="104"/>
    </row>
    <row r="38421" spans="5:6" x14ac:dyDescent="0.25">
      <c r="E38421" s="103"/>
      <c r="F38421" s="104"/>
    </row>
    <row r="38422" spans="5:6" x14ac:dyDescent="0.25">
      <c r="E38422" s="103"/>
      <c r="F38422" s="104"/>
    </row>
    <row r="38423" spans="5:6" x14ac:dyDescent="0.25">
      <c r="E38423" s="103"/>
      <c r="F38423" s="104"/>
    </row>
    <row r="38424" spans="5:6" x14ac:dyDescent="0.25">
      <c r="E38424" s="103"/>
      <c r="F38424" s="104"/>
    </row>
    <row r="38425" spans="5:6" x14ac:dyDescent="0.25">
      <c r="E38425" s="103"/>
      <c r="F38425" s="104"/>
    </row>
    <row r="38426" spans="5:6" x14ac:dyDescent="0.25">
      <c r="E38426" s="103"/>
      <c r="F38426" s="104"/>
    </row>
    <row r="38427" spans="5:6" x14ac:dyDescent="0.25">
      <c r="E38427" s="103"/>
      <c r="F38427" s="104"/>
    </row>
    <row r="38428" spans="5:6" x14ac:dyDescent="0.25">
      <c r="E38428" s="103"/>
      <c r="F38428" s="104"/>
    </row>
    <row r="38429" spans="5:6" x14ac:dyDescent="0.25">
      <c r="E38429" s="103"/>
      <c r="F38429" s="104"/>
    </row>
    <row r="38430" spans="5:6" x14ac:dyDescent="0.25">
      <c r="E38430" s="103"/>
      <c r="F38430" s="104"/>
    </row>
    <row r="38431" spans="5:6" x14ac:dyDescent="0.25">
      <c r="E38431" s="103"/>
      <c r="F38431" s="104"/>
    </row>
    <row r="38432" spans="5:6" x14ac:dyDescent="0.25">
      <c r="E38432" s="103"/>
      <c r="F38432" s="104"/>
    </row>
    <row r="38433" spans="5:6" x14ac:dyDescent="0.25">
      <c r="E38433" s="103"/>
      <c r="F38433" s="104"/>
    </row>
    <row r="38434" spans="5:6" x14ac:dyDescent="0.25">
      <c r="E38434" s="103"/>
      <c r="F38434" s="104"/>
    </row>
    <row r="38435" spans="5:6" x14ac:dyDescent="0.25">
      <c r="E38435" s="103"/>
      <c r="F38435" s="104"/>
    </row>
    <row r="38436" spans="5:6" x14ac:dyDescent="0.25">
      <c r="E38436" s="103"/>
      <c r="F38436" s="104"/>
    </row>
    <row r="38437" spans="5:6" x14ac:dyDescent="0.25">
      <c r="E38437" s="103"/>
      <c r="F38437" s="104"/>
    </row>
    <row r="38438" spans="5:6" x14ac:dyDescent="0.25">
      <c r="E38438" s="103"/>
      <c r="F38438" s="104"/>
    </row>
    <row r="38439" spans="5:6" x14ac:dyDescent="0.25">
      <c r="E38439" s="103"/>
      <c r="F38439" s="104"/>
    </row>
    <row r="38440" spans="5:6" x14ac:dyDescent="0.25">
      <c r="E38440" s="103"/>
      <c r="F38440" s="104"/>
    </row>
    <row r="38441" spans="5:6" x14ac:dyDescent="0.25">
      <c r="E38441" s="103"/>
      <c r="F38441" s="104"/>
    </row>
    <row r="38442" spans="5:6" x14ac:dyDescent="0.25">
      <c r="E38442" s="103"/>
      <c r="F38442" s="104"/>
    </row>
    <row r="38443" spans="5:6" x14ac:dyDescent="0.25">
      <c r="E38443" s="103"/>
      <c r="F38443" s="104"/>
    </row>
    <row r="38444" spans="5:6" x14ac:dyDescent="0.25">
      <c r="E38444" s="103"/>
      <c r="F38444" s="104"/>
    </row>
    <row r="38445" spans="5:6" x14ac:dyDescent="0.25">
      <c r="E38445" s="103"/>
      <c r="F38445" s="104"/>
    </row>
    <row r="38446" spans="5:6" x14ac:dyDescent="0.25">
      <c r="E38446" s="103"/>
      <c r="F38446" s="104"/>
    </row>
    <row r="38447" spans="5:6" x14ac:dyDescent="0.25">
      <c r="E38447" s="103"/>
      <c r="F38447" s="104"/>
    </row>
    <row r="38448" spans="5:6" x14ac:dyDescent="0.25">
      <c r="E38448" s="103"/>
      <c r="F38448" s="104"/>
    </row>
    <row r="38449" spans="5:6" x14ac:dyDescent="0.25">
      <c r="E38449" s="103"/>
      <c r="F38449" s="104"/>
    </row>
    <row r="38450" spans="5:6" x14ac:dyDescent="0.25">
      <c r="E38450" s="103"/>
      <c r="F38450" s="104"/>
    </row>
    <row r="38451" spans="5:6" x14ac:dyDescent="0.25">
      <c r="E38451" s="103"/>
      <c r="F38451" s="104"/>
    </row>
    <row r="38452" spans="5:6" x14ac:dyDescent="0.25">
      <c r="E38452" s="103"/>
      <c r="F38452" s="104"/>
    </row>
    <row r="38453" spans="5:6" x14ac:dyDescent="0.25">
      <c r="E38453" s="103"/>
      <c r="F38453" s="104"/>
    </row>
    <row r="38454" spans="5:6" x14ac:dyDescent="0.25">
      <c r="E38454" s="103"/>
      <c r="F38454" s="104"/>
    </row>
    <row r="38455" spans="5:6" x14ac:dyDescent="0.25">
      <c r="E38455" s="103"/>
      <c r="F38455" s="104"/>
    </row>
    <row r="38456" spans="5:6" x14ac:dyDescent="0.25">
      <c r="E38456" s="103"/>
      <c r="F38456" s="104"/>
    </row>
    <row r="38457" spans="5:6" x14ac:dyDescent="0.25">
      <c r="E38457" s="103"/>
      <c r="F38457" s="104"/>
    </row>
    <row r="38458" spans="5:6" x14ac:dyDescent="0.25">
      <c r="E38458" s="103"/>
      <c r="F38458" s="104"/>
    </row>
    <row r="38459" spans="5:6" x14ac:dyDescent="0.25">
      <c r="E38459" s="103"/>
      <c r="F38459" s="104"/>
    </row>
    <row r="38460" spans="5:6" x14ac:dyDescent="0.25">
      <c r="E38460" s="103"/>
      <c r="F38460" s="104"/>
    </row>
    <row r="38461" spans="5:6" x14ac:dyDescent="0.25">
      <c r="E38461" s="103"/>
      <c r="F38461" s="104"/>
    </row>
    <row r="38462" spans="5:6" x14ac:dyDescent="0.25">
      <c r="E38462" s="103"/>
      <c r="F38462" s="104"/>
    </row>
    <row r="38463" spans="5:6" x14ac:dyDescent="0.25">
      <c r="E38463" s="103"/>
      <c r="F38463" s="104"/>
    </row>
    <row r="38464" spans="5:6" x14ac:dyDescent="0.25">
      <c r="E38464" s="103"/>
      <c r="F38464" s="104"/>
    </row>
    <row r="38465" spans="5:6" x14ac:dyDescent="0.25">
      <c r="E38465" s="103"/>
      <c r="F38465" s="104"/>
    </row>
    <row r="38466" spans="5:6" x14ac:dyDescent="0.25">
      <c r="E38466" s="103"/>
      <c r="F38466" s="104"/>
    </row>
    <row r="38467" spans="5:6" x14ac:dyDescent="0.25">
      <c r="E38467" s="103"/>
      <c r="F38467" s="104"/>
    </row>
    <row r="38468" spans="5:6" x14ac:dyDescent="0.25">
      <c r="E38468" s="103"/>
      <c r="F38468" s="104"/>
    </row>
    <row r="38469" spans="5:6" x14ac:dyDescent="0.25">
      <c r="E38469" s="103"/>
      <c r="F38469" s="104"/>
    </row>
    <row r="38470" spans="5:6" x14ac:dyDescent="0.25">
      <c r="E38470" s="103"/>
      <c r="F38470" s="104"/>
    </row>
    <row r="38471" spans="5:6" x14ac:dyDescent="0.25">
      <c r="E38471" s="103"/>
      <c r="F38471" s="104"/>
    </row>
    <row r="38472" spans="5:6" x14ac:dyDescent="0.25">
      <c r="E38472" s="103"/>
      <c r="F38472" s="104"/>
    </row>
    <row r="38473" spans="5:6" x14ac:dyDescent="0.25">
      <c r="E38473" s="103"/>
      <c r="F38473" s="104"/>
    </row>
    <row r="38474" spans="5:6" x14ac:dyDescent="0.25">
      <c r="E38474" s="103"/>
      <c r="F38474" s="104"/>
    </row>
    <row r="38475" spans="5:6" x14ac:dyDescent="0.25">
      <c r="E38475" s="103"/>
      <c r="F38475" s="104"/>
    </row>
    <row r="38476" spans="5:6" x14ac:dyDescent="0.25">
      <c r="E38476" s="103"/>
      <c r="F38476" s="104"/>
    </row>
    <row r="38477" spans="5:6" x14ac:dyDescent="0.25">
      <c r="E38477" s="103"/>
      <c r="F38477" s="104"/>
    </row>
    <row r="38478" spans="5:6" x14ac:dyDescent="0.25">
      <c r="E38478" s="103"/>
      <c r="F38478" s="104"/>
    </row>
    <row r="38479" spans="5:6" x14ac:dyDescent="0.25">
      <c r="E38479" s="103"/>
      <c r="F38479" s="104"/>
    </row>
    <row r="38480" spans="5:6" x14ac:dyDescent="0.25">
      <c r="E38480" s="103"/>
      <c r="F38480" s="104"/>
    </row>
    <row r="38481" spans="5:6" x14ac:dyDescent="0.25">
      <c r="E38481" s="103"/>
      <c r="F38481" s="104"/>
    </row>
    <row r="38482" spans="5:6" x14ac:dyDescent="0.25">
      <c r="E38482" s="103"/>
      <c r="F38482" s="104"/>
    </row>
    <row r="38483" spans="5:6" x14ac:dyDescent="0.25">
      <c r="E38483" s="103"/>
      <c r="F38483" s="104"/>
    </row>
    <row r="38484" spans="5:6" x14ac:dyDescent="0.25">
      <c r="E38484" s="103"/>
      <c r="F38484" s="104"/>
    </row>
    <row r="38485" spans="5:6" x14ac:dyDescent="0.25">
      <c r="E38485" s="103"/>
      <c r="F38485" s="104"/>
    </row>
    <row r="38486" spans="5:6" x14ac:dyDescent="0.25">
      <c r="E38486" s="103"/>
      <c r="F38486" s="104"/>
    </row>
    <row r="38487" spans="5:6" x14ac:dyDescent="0.25">
      <c r="E38487" s="103"/>
      <c r="F38487" s="104"/>
    </row>
    <row r="38488" spans="5:6" x14ac:dyDescent="0.25">
      <c r="E38488" s="103"/>
      <c r="F38488" s="104"/>
    </row>
    <row r="38489" spans="5:6" x14ac:dyDescent="0.25">
      <c r="E38489" s="103"/>
      <c r="F38489" s="104"/>
    </row>
    <row r="38490" spans="5:6" x14ac:dyDescent="0.25">
      <c r="E38490" s="103"/>
      <c r="F38490" s="104"/>
    </row>
    <row r="38491" spans="5:6" x14ac:dyDescent="0.25">
      <c r="E38491" s="103"/>
      <c r="F38491" s="104"/>
    </row>
    <row r="38492" spans="5:6" x14ac:dyDescent="0.25">
      <c r="E38492" s="103"/>
      <c r="F38492" s="104"/>
    </row>
    <row r="38493" spans="5:6" x14ac:dyDescent="0.25">
      <c r="E38493" s="103"/>
      <c r="F38493" s="104"/>
    </row>
    <row r="38494" spans="5:6" x14ac:dyDescent="0.25">
      <c r="E38494" s="103"/>
      <c r="F38494" s="104"/>
    </row>
    <row r="38495" spans="5:6" x14ac:dyDescent="0.25">
      <c r="E38495" s="103"/>
      <c r="F38495" s="104"/>
    </row>
    <row r="38496" spans="5:6" x14ac:dyDescent="0.25">
      <c r="E38496" s="103"/>
      <c r="F38496" s="104"/>
    </row>
    <row r="38497" spans="5:6" x14ac:dyDescent="0.25">
      <c r="E38497" s="103"/>
      <c r="F38497" s="104"/>
    </row>
    <row r="38498" spans="5:6" x14ac:dyDescent="0.25">
      <c r="E38498" s="103"/>
      <c r="F38498" s="104"/>
    </row>
    <row r="38499" spans="5:6" x14ac:dyDescent="0.25">
      <c r="E38499" s="103"/>
      <c r="F38499" s="104"/>
    </row>
    <row r="38500" spans="5:6" x14ac:dyDescent="0.25">
      <c r="E38500" s="103"/>
      <c r="F38500" s="104"/>
    </row>
    <row r="38501" spans="5:6" x14ac:dyDescent="0.25">
      <c r="E38501" s="103"/>
      <c r="F38501" s="104"/>
    </row>
    <row r="38502" spans="5:6" x14ac:dyDescent="0.25">
      <c r="E38502" s="103"/>
      <c r="F38502" s="104"/>
    </row>
    <row r="38503" spans="5:6" x14ac:dyDescent="0.25">
      <c r="E38503" s="103"/>
      <c r="F38503" s="104"/>
    </row>
    <row r="38504" spans="5:6" x14ac:dyDescent="0.25">
      <c r="E38504" s="103"/>
      <c r="F38504" s="104"/>
    </row>
    <row r="38505" spans="5:6" x14ac:dyDescent="0.25">
      <c r="E38505" s="103"/>
      <c r="F38505" s="104"/>
    </row>
    <row r="38506" spans="5:6" x14ac:dyDescent="0.25">
      <c r="E38506" s="103"/>
      <c r="F38506" s="104"/>
    </row>
    <row r="38507" spans="5:6" x14ac:dyDescent="0.25">
      <c r="E38507" s="103"/>
      <c r="F38507" s="104"/>
    </row>
    <row r="38508" spans="5:6" x14ac:dyDescent="0.25">
      <c r="E38508" s="103"/>
      <c r="F38508" s="104"/>
    </row>
    <row r="38509" spans="5:6" x14ac:dyDescent="0.25">
      <c r="E38509" s="103"/>
      <c r="F38509" s="104"/>
    </row>
    <row r="38510" spans="5:6" x14ac:dyDescent="0.25">
      <c r="E38510" s="103"/>
      <c r="F38510" s="104"/>
    </row>
    <row r="38511" spans="5:6" x14ac:dyDescent="0.25">
      <c r="E38511" s="103"/>
      <c r="F38511" s="104"/>
    </row>
    <row r="38512" spans="5:6" x14ac:dyDescent="0.25">
      <c r="E38512" s="103"/>
      <c r="F38512" s="104"/>
    </row>
    <row r="38513" spans="5:6" x14ac:dyDescent="0.25">
      <c r="E38513" s="103"/>
      <c r="F38513" s="104"/>
    </row>
    <row r="38514" spans="5:6" x14ac:dyDescent="0.25">
      <c r="E38514" s="103"/>
      <c r="F38514" s="104"/>
    </row>
    <row r="38515" spans="5:6" x14ac:dyDescent="0.25">
      <c r="E38515" s="103"/>
      <c r="F38515" s="104"/>
    </row>
    <row r="38516" spans="5:6" x14ac:dyDescent="0.25">
      <c r="E38516" s="103"/>
      <c r="F38516" s="104"/>
    </row>
    <row r="38517" spans="5:6" x14ac:dyDescent="0.25">
      <c r="E38517" s="103"/>
      <c r="F38517" s="104"/>
    </row>
    <row r="38518" spans="5:6" x14ac:dyDescent="0.25">
      <c r="E38518" s="103"/>
      <c r="F38518" s="104"/>
    </row>
    <row r="38519" spans="5:6" x14ac:dyDescent="0.25">
      <c r="E38519" s="103"/>
      <c r="F38519" s="104"/>
    </row>
    <row r="38520" spans="5:6" x14ac:dyDescent="0.25">
      <c r="E38520" s="103"/>
      <c r="F38520" s="104"/>
    </row>
    <row r="38521" spans="5:6" x14ac:dyDescent="0.25">
      <c r="E38521" s="103"/>
      <c r="F38521" s="104"/>
    </row>
    <row r="38522" spans="5:6" x14ac:dyDescent="0.25">
      <c r="E38522" s="103"/>
      <c r="F38522" s="104"/>
    </row>
    <row r="38523" spans="5:6" x14ac:dyDescent="0.25">
      <c r="E38523" s="103"/>
      <c r="F38523" s="104"/>
    </row>
    <row r="38524" spans="5:6" x14ac:dyDescent="0.25">
      <c r="E38524" s="103"/>
      <c r="F38524" s="104"/>
    </row>
    <row r="38525" spans="5:6" x14ac:dyDescent="0.25">
      <c r="E38525" s="103"/>
      <c r="F38525" s="104"/>
    </row>
    <row r="38526" spans="5:6" x14ac:dyDescent="0.25">
      <c r="E38526" s="103"/>
      <c r="F38526" s="104"/>
    </row>
    <row r="38527" spans="5:6" x14ac:dyDescent="0.25">
      <c r="E38527" s="103"/>
      <c r="F38527" s="104"/>
    </row>
    <row r="38528" spans="5:6" x14ac:dyDescent="0.25">
      <c r="E38528" s="103"/>
      <c r="F38528" s="104"/>
    </row>
    <row r="38529" spans="5:6" x14ac:dyDescent="0.25">
      <c r="E38529" s="103"/>
      <c r="F38529" s="104"/>
    </row>
    <row r="38530" spans="5:6" x14ac:dyDescent="0.25">
      <c r="E38530" s="103"/>
      <c r="F38530" s="104"/>
    </row>
    <row r="38531" spans="5:6" x14ac:dyDescent="0.25">
      <c r="E38531" s="103"/>
      <c r="F38531" s="104"/>
    </row>
    <row r="38532" spans="5:6" x14ac:dyDescent="0.25">
      <c r="E38532" s="103"/>
      <c r="F38532" s="104"/>
    </row>
    <row r="38533" spans="5:6" x14ac:dyDescent="0.25">
      <c r="E38533" s="103"/>
      <c r="F38533" s="104"/>
    </row>
    <row r="38534" spans="5:6" x14ac:dyDescent="0.25">
      <c r="E38534" s="103"/>
      <c r="F38534" s="104"/>
    </row>
    <row r="38535" spans="5:6" x14ac:dyDescent="0.25">
      <c r="E38535" s="103"/>
      <c r="F38535" s="104"/>
    </row>
    <row r="38536" spans="5:6" x14ac:dyDescent="0.25">
      <c r="E38536" s="103"/>
      <c r="F38536" s="104"/>
    </row>
    <row r="38537" spans="5:6" x14ac:dyDescent="0.25">
      <c r="E38537" s="103"/>
      <c r="F38537" s="104"/>
    </row>
    <row r="38538" spans="5:6" x14ac:dyDescent="0.25">
      <c r="E38538" s="103"/>
      <c r="F38538" s="104"/>
    </row>
    <row r="38539" spans="5:6" x14ac:dyDescent="0.25">
      <c r="E38539" s="103"/>
      <c r="F38539" s="104"/>
    </row>
    <row r="38540" spans="5:6" x14ac:dyDescent="0.25">
      <c r="E38540" s="103"/>
      <c r="F38540" s="104"/>
    </row>
    <row r="38541" spans="5:6" x14ac:dyDescent="0.25">
      <c r="E38541" s="103"/>
      <c r="F38541" s="104"/>
    </row>
    <row r="38542" spans="5:6" x14ac:dyDescent="0.25">
      <c r="E38542" s="103"/>
      <c r="F38542" s="104"/>
    </row>
    <row r="38543" spans="5:6" x14ac:dyDescent="0.25">
      <c r="E38543" s="103"/>
      <c r="F38543" s="104"/>
    </row>
    <row r="38544" spans="5:6" x14ac:dyDescent="0.25">
      <c r="E38544" s="103"/>
      <c r="F38544" s="104"/>
    </row>
    <row r="38545" spans="5:6" x14ac:dyDescent="0.25">
      <c r="E38545" s="103"/>
      <c r="F38545" s="104"/>
    </row>
    <row r="38546" spans="5:6" x14ac:dyDescent="0.25">
      <c r="E38546" s="103"/>
      <c r="F38546" s="104"/>
    </row>
    <row r="38547" spans="5:6" x14ac:dyDescent="0.25">
      <c r="E38547" s="103"/>
      <c r="F38547" s="104"/>
    </row>
    <row r="38548" spans="5:6" x14ac:dyDescent="0.25">
      <c r="E38548" s="103"/>
      <c r="F38548" s="104"/>
    </row>
    <row r="38549" spans="5:6" x14ac:dyDescent="0.25">
      <c r="E38549" s="103"/>
      <c r="F38549" s="104"/>
    </row>
    <row r="38550" spans="5:6" x14ac:dyDescent="0.25">
      <c r="E38550" s="103"/>
      <c r="F38550" s="104"/>
    </row>
    <row r="38551" spans="5:6" x14ac:dyDescent="0.25">
      <c r="E38551" s="103"/>
      <c r="F38551" s="104"/>
    </row>
    <row r="38552" spans="5:6" x14ac:dyDescent="0.25">
      <c r="E38552" s="103"/>
      <c r="F38552" s="104"/>
    </row>
    <row r="38553" spans="5:6" x14ac:dyDescent="0.25">
      <c r="E38553" s="103"/>
      <c r="F38553" s="104"/>
    </row>
    <row r="38554" spans="5:6" x14ac:dyDescent="0.25">
      <c r="E38554" s="103"/>
      <c r="F38554" s="104"/>
    </row>
    <row r="38555" spans="5:6" x14ac:dyDescent="0.25">
      <c r="E38555" s="103"/>
      <c r="F38555" s="104"/>
    </row>
    <row r="38556" spans="5:6" x14ac:dyDescent="0.25">
      <c r="E38556" s="103"/>
      <c r="F38556" s="104"/>
    </row>
    <row r="38557" spans="5:6" x14ac:dyDescent="0.25">
      <c r="E38557" s="103"/>
      <c r="F38557" s="104"/>
    </row>
    <row r="38558" spans="5:6" x14ac:dyDescent="0.25">
      <c r="E38558" s="103"/>
      <c r="F38558" s="104"/>
    </row>
    <row r="38559" spans="5:6" x14ac:dyDescent="0.25">
      <c r="E38559" s="103"/>
      <c r="F38559" s="104"/>
    </row>
    <row r="38560" spans="5:6" x14ac:dyDescent="0.25">
      <c r="E38560" s="103"/>
      <c r="F38560" s="104"/>
    </row>
    <row r="38561" spans="5:6" x14ac:dyDescent="0.25">
      <c r="E38561" s="103"/>
      <c r="F38561" s="104"/>
    </row>
    <row r="38562" spans="5:6" x14ac:dyDescent="0.25">
      <c r="E38562" s="103"/>
      <c r="F38562" s="104"/>
    </row>
    <row r="38563" spans="5:6" x14ac:dyDescent="0.25">
      <c r="E38563" s="103"/>
      <c r="F38563" s="104"/>
    </row>
    <row r="38564" spans="5:6" x14ac:dyDescent="0.25">
      <c r="E38564" s="103"/>
      <c r="F38564" s="104"/>
    </row>
    <row r="38565" spans="5:6" x14ac:dyDescent="0.25">
      <c r="E38565" s="103"/>
      <c r="F38565" s="104"/>
    </row>
    <row r="38566" spans="5:6" x14ac:dyDescent="0.25">
      <c r="E38566" s="103"/>
      <c r="F38566" s="104"/>
    </row>
    <row r="38567" spans="5:6" x14ac:dyDescent="0.25">
      <c r="E38567" s="103"/>
      <c r="F38567" s="104"/>
    </row>
    <row r="38568" spans="5:6" x14ac:dyDescent="0.25">
      <c r="E38568" s="103"/>
      <c r="F38568" s="104"/>
    </row>
    <row r="38569" spans="5:6" x14ac:dyDescent="0.25">
      <c r="E38569" s="103"/>
      <c r="F38569" s="104"/>
    </row>
    <row r="38570" spans="5:6" x14ac:dyDescent="0.25">
      <c r="E38570" s="103"/>
      <c r="F38570" s="104"/>
    </row>
    <row r="38571" spans="5:6" x14ac:dyDescent="0.25">
      <c r="E38571" s="103"/>
      <c r="F38571" s="104"/>
    </row>
    <row r="38572" spans="5:6" x14ac:dyDescent="0.25">
      <c r="E38572" s="103"/>
      <c r="F38572" s="104"/>
    </row>
    <row r="38573" spans="5:6" x14ac:dyDescent="0.25">
      <c r="E38573" s="103"/>
      <c r="F38573" s="104"/>
    </row>
    <row r="38574" spans="5:6" x14ac:dyDescent="0.25">
      <c r="E38574" s="103"/>
      <c r="F38574" s="104"/>
    </row>
    <row r="38575" spans="5:6" x14ac:dyDescent="0.25">
      <c r="E38575" s="103"/>
      <c r="F38575" s="104"/>
    </row>
    <row r="38576" spans="5:6" x14ac:dyDescent="0.25">
      <c r="E38576" s="103"/>
      <c r="F38576" s="104"/>
    </row>
    <row r="38577" spans="5:6" x14ac:dyDescent="0.25">
      <c r="E38577" s="103"/>
      <c r="F38577" s="104"/>
    </row>
    <row r="38578" spans="5:6" x14ac:dyDescent="0.25">
      <c r="E38578" s="103"/>
      <c r="F38578" s="104"/>
    </row>
    <row r="38579" spans="5:6" x14ac:dyDescent="0.25">
      <c r="E38579" s="103"/>
      <c r="F38579" s="104"/>
    </row>
    <row r="38580" spans="5:6" x14ac:dyDescent="0.25">
      <c r="E38580" s="103"/>
      <c r="F38580" s="104"/>
    </row>
    <row r="38581" spans="5:6" x14ac:dyDescent="0.25">
      <c r="E38581" s="103"/>
      <c r="F38581" s="104"/>
    </row>
    <row r="38582" spans="5:6" x14ac:dyDescent="0.25">
      <c r="E38582" s="103"/>
      <c r="F38582" s="104"/>
    </row>
    <row r="38583" spans="5:6" x14ac:dyDescent="0.25">
      <c r="E38583" s="103"/>
      <c r="F38583" s="104"/>
    </row>
    <row r="38584" spans="5:6" x14ac:dyDescent="0.25">
      <c r="E38584" s="103"/>
      <c r="F38584" s="104"/>
    </row>
    <row r="38585" spans="5:6" x14ac:dyDescent="0.25">
      <c r="E38585" s="103"/>
      <c r="F38585" s="104"/>
    </row>
    <row r="38586" spans="5:6" x14ac:dyDescent="0.25">
      <c r="E38586" s="103"/>
      <c r="F38586" s="104"/>
    </row>
    <row r="38587" spans="5:6" x14ac:dyDescent="0.25">
      <c r="E38587" s="103"/>
      <c r="F38587" s="104"/>
    </row>
    <row r="38588" spans="5:6" x14ac:dyDescent="0.25">
      <c r="E38588" s="103"/>
      <c r="F38588" s="104"/>
    </row>
    <row r="38589" spans="5:6" x14ac:dyDescent="0.25">
      <c r="E38589" s="103"/>
      <c r="F38589" s="104"/>
    </row>
    <row r="38590" spans="5:6" x14ac:dyDescent="0.25">
      <c r="E38590" s="103"/>
      <c r="F38590" s="104"/>
    </row>
    <row r="38591" spans="5:6" x14ac:dyDescent="0.25">
      <c r="E38591" s="103"/>
      <c r="F38591" s="104"/>
    </row>
    <row r="38592" spans="5:6" x14ac:dyDescent="0.25">
      <c r="E38592" s="103"/>
      <c r="F38592" s="104"/>
    </row>
    <row r="38593" spans="5:6" x14ac:dyDescent="0.25">
      <c r="E38593" s="103"/>
      <c r="F38593" s="104"/>
    </row>
    <row r="38594" spans="5:6" x14ac:dyDescent="0.25">
      <c r="E38594" s="103"/>
      <c r="F38594" s="104"/>
    </row>
    <row r="38595" spans="5:6" x14ac:dyDescent="0.25">
      <c r="E38595" s="103"/>
      <c r="F38595" s="104"/>
    </row>
    <row r="38596" spans="5:6" x14ac:dyDescent="0.25">
      <c r="E38596" s="103"/>
      <c r="F38596" s="104"/>
    </row>
    <row r="38597" spans="5:6" x14ac:dyDescent="0.25">
      <c r="E38597" s="103"/>
      <c r="F38597" s="104"/>
    </row>
    <row r="38598" spans="5:6" x14ac:dyDescent="0.25">
      <c r="E38598" s="103"/>
      <c r="F38598" s="104"/>
    </row>
    <row r="38599" spans="5:6" x14ac:dyDescent="0.25">
      <c r="E38599" s="103"/>
      <c r="F38599" s="104"/>
    </row>
    <row r="38600" spans="5:6" x14ac:dyDescent="0.25">
      <c r="E38600" s="103"/>
      <c r="F38600" s="104"/>
    </row>
    <row r="38601" spans="5:6" x14ac:dyDescent="0.25">
      <c r="E38601" s="103"/>
      <c r="F38601" s="104"/>
    </row>
    <row r="38602" spans="5:6" x14ac:dyDescent="0.25">
      <c r="E38602" s="103"/>
      <c r="F38602" s="104"/>
    </row>
    <row r="38603" spans="5:6" x14ac:dyDescent="0.25">
      <c r="E38603" s="103"/>
      <c r="F38603" s="104"/>
    </row>
    <row r="38604" spans="5:6" x14ac:dyDescent="0.25">
      <c r="E38604" s="103"/>
      <c r="F38604" s="104"/>
    </row>
    <row r="38605" spans="5:6" x14ac:dyDescent="0.25">
      <c r="E38605" s="103"/>
      <c r="F38605" s="104"/>
    </row>
    <row r="38606" spans="5:6" x14ac:dyDescent="0.25">
      <c r="E38606" s="103"/>
      <c r="F38606" s="104"/>
    </row>
    <row r="38607" spans="5:6" x14ac:dyDescent="0.25">
      <c r="E38607" s="103"/>
      <c r="F38607" s="104"/>
    </row>
    <row r="38608" spans="5:6" x14ac:dyDescent="0.25">
      <c r="E38608" s="103"/>
      <c r="F38608" s="104"/>
    </row>
    <row r="38609" spans="5:6" x14ac:dyDescent="0.25">
      <c r="E38609" s="103"/>
      <c r="F38609" s="104"/>
    </row>
    <row r="38610" spans="5:6" x14ac:dyDescent="0.25">
      <c r="E38610" s="103"/>
      <c r="F38610" s="104"/>
    </row>
    <row r="38611" spans="5:6" x14ac:dyDescent="0.25">
      <c r="E38611" s="103"/>
      <c r="F38611" s="104"/>
    </row>
    <row r="38612" spans="5:6" x14ac:dyDescent="0.25">
      <c r="E38612" s="103"/>
      <c r="F38612" s="104"/>
    </row>
    <row r="38613" spans="5:6" x14ac:dyDescent="0.25">
      <c r="E38613" s="103"/>
      <c r="F38613" s="104"/>
    </row>
    <row r="38614" spans="5:6" x14ac:dyDescent="0.25">
      <c r="E38614" s="103"/>
      <c r="F38614" s="104"/>
    </row>
    <row r="38615" spans="5:6" x14ac:dyDescent="0.25">
      <c r="E38615" s="103"/>
      <c r="F38615" s="104"/>
    </row>
    <row r="38616" spans="5:6" x14ac:dyDescent="0.25">
      <c r="E38616" s="103"/>
      <c r="F38616" s="104"/>
    </row>
    <row r="38617" spans="5:6" x14ac:dyDescent="0.25">
      <c r="E38617" s="103"/>
      <c r="F38617" s="104"/>
    </row>
    <row r="38618" spans="5:6" x14ac:dyDescent="0.25">
      <c r="E38618" s="103"/>
      <c r="F38618" s="104"/>
    </row>
    <row r="38619" spans="5:6" x14ac:dyDescent="0.25">
      <c r="E38619" s="103"/>
      <c r="F38619" s="104"/>
    </row>
    <row r="38620" spans="5:6" x14ac:dyDescent="0.25">
      <c r="E38620" s="103"/>
      <c r="F38620" s="104"/>
    </row>
    <row r="38621" spans="5:6" x14ac:dyDescent="0.25">
      <c r="E38621" s="103"/>
      <c r="F38621" s="104"/>
    </row>
    <row r="38622" spans="5:6" x14ac:dyDescent="0.25">
      <c r="E38622" s="103"/>
      <c r="F38622" s="104"/>
    </row>
    <row r="38623" spans="5:6" x14ac:dyDescent="0.25">
      <c r="E38623" s="103"/>
      <c r="F38623" s="104"/>
    </row>
    <row r="38624" spans="5:6" x14ac:dyDescent="0.25">
      <c r="E38624" s="103"/>
      <c r="F38624" s="104"/>
    </row>
    <row r="38625" spans="5:6" x14ac:dyDescent="0.25">
      <c r="E38625" s="103"/>
      <c r="F38625" s="104"/>
    </row>
    <row r="38626" spans="5:6" x14ac:dyDescent="0.25">
      <c r="E38626" s="103"/>
      <c r="F38626" s="104"/>
    </row>
    <row r="38627" spans="5:6" x14ac:dyDescent="0.25">
      <c r="E38627" s="103"/>
      <c r="F38627" s="104"/>
    </row>
    <row r="38628" spans="5:6" x14ac:dyDescent="0.25">
      <c r="E38628" s="103"/>
      <c r="F38628" s="104"/>
    </row>
    <row r="38629" spans="5:6" x14ac:dyDescent="0.25">
      <c r="E38629" s="103"/>
      <c r="F38629" s="104"/>
    </row>
    <row r="38630" spans="5:6" x14ac:dyDescent="0.25">
      <c r="E38630" s="103"/>
      <c r="F38630" s="104"/>
    </row>
    <row r="38631" spans="5:6" x14ac:dyDescent="0.25">
      <c r="E38631" s="103"/>
      <c r="F38631" s="104"/>
    </row>
    <row r="38632" spans="5:6" x14ac:dyDescent="0.25">
      <c r="E38632" s="103"/>
      <c r="F38632" s="104"/>
    </row>
    <row r="38633" spans="5:6" x14ac:dyDescent="0.25">
      <c r="E38633" s="103"/>
      <c r="F38633" s="104"/>
    </row>
    <row r="38634" spans="5:6" x14ac:dyDescent="0.25">
      <c r="E38634" s="103"/>
      <c r="F38634" s="104"/>
    </row>
    <row r="38635" spans="5:6" x14ac:dyDescent="0.25">
      <c r="E38635" s="103"/>
      <c r="F38635" s="104"/>
    </row>
    <row r="38636" spans="5:6" x14ac:dyDescent="0.25">
      <c r="E38636" s="103"/>
      <c r="F38636" s="104"/>
    </row>
    <row r="38637" spans="5:6" x14ac:dyDescent="0.25">
      <c r="E38637" s="103"/>
      <c r="F38637" s="104"/>
    </row>
    <row r="38638" spans="5:6" x14ac:dyDescent="0.25">
      <c r="E38638" s="103"/>
      <c r="F38638" s="104"/>
    </row>
    <row r="38639" spans="5:6" x14ac:dyDescent="0.25">
      <c r="E38639" s="103"/>
      <c r="F38639" s="104"/>
    </row>
    <row r="38640" spans="5:6" x14ac:dyDescent="0.25">
      <c r="E38640" s="103"/>
      <c r="F38640" s="104"/>
    </row>
    <row r="38641" spans="5:6" x14ac:dyDescent="0.25">
      <c r="E38641" s="103"/>
      <c r="F38641" s="104"/>
    </row>
    <row r="38642" spans="5:6" x14ac:dyDescent="0.25">
      <c r="E38642" s="103"/>
      <c r="F38642" s="104"/>
    </row>
    <row r="38643" spans="5:6" x14ac:dyDescent="0.25">
      <c r="E38643" s="103"/>
      <c r="F38643" s="104"/>
    </row>
    <row r="38644" spans="5:6" x14ac:dyDescent="0.25">
      <c r="E38644" s="103"/>
      <c r="F38644" s="104"/>
    </row>
    <row r="38645" spans="5:6" x14ac:dyDescent="0.25">
      <c r="E38645" s="103"/>
      <c r="F38645" s="104"/>
    </row>
    <row r="38646" spans="5:6" x14ac:dyDescent="0.25">
      <c r="E38646" s="103"/>
      <c r="F38646" s="104"/>
    </row>
    <row r="38647" spans="5:6" x14ac:dyDescent="0.25">
      <c r="E38647" s="103"/>
      <c r="F38647" s="104"/>
    </row>
    <row r="38648" spans="5:6" x14ac:dyDescent="0.25">
      <c r="E38648" s="103"/>
      <c r="F38648" s="104"/>
    </row>
    <row r="38649" spans="5:6" x14ac:dyDescent="0.25">
      <c r="E38649" s="103"/>
      <c r="F38649" s="104"/>
    </row>
    <row r="38650" spans="5:6" x14ac:dyDescent="0.25">
      <c r="E38650" s="103"/>
      <c r="F38650" s="104"/>
    </row>
    <row r="38651" spans="5:6" x14ac:dyDescent="0.25">
      <c r="E38651" s="103"/>
      <c r="F38651" s="104"/>
    </row>
    <row r="38652" spans="5:6" x14ac:dyDescent="0.25">
      <c r="E38652" s="103"/>
      <c r="F38652" s="104"/>
    </row>
    <row r="38653" spans="5:6" x14ac:dyDescent="0.25">
      <c r="E38653" s="103"/>
      <c r="F38653" s="104"/>
    </row>
    <row r="38654" spans="5:6" x14ac:dyDescent="0.25">
      <c r="E38654" s="103"/>
      <c r="F38654" s="104"/>
    </row>
    <row r="38655" spans="5:6" x14ac:dyDescent="0.25">
      <c r="E38655" s="103"/>
      <c r="F38655" s="104"/>
    </row>
    <row r="38656" spans="5:6" x14ac:dyDescent="0.25">
      <c r="E38656" s="103"/>
      <c r="F38656" s="104"/>
    </row>
    <row r="38657" spans="5:6" x14ac:dyDescent="0.25">
      <c r="E38657" s="103"/>
      <c r="F38657" s="104"/>
    </row>
    <row r="38658" spans="5:6" x14ac:dyDescent="0.25">
      <c r="E38658" s="103"/>
      <c r="F38658" s="104"/>
    </row>
    <row r="38659" spans="5:6" x14ac:dyDescent="0.25">
      <c r="E38659" s="103"/>
      <c r="F38659" s="104"/>
    </row>
    <row r="38660" spans="5:6" x14ac:dyDescent="0.25">
      <c r="E38660" s="103"/>
      <c r="F38660" s="104"/>
    </row>
    <row r="38661" spans="5:6" x14ac:dyDescent="0.25">
      <c r="E38661" s="103"/>
      <c r="F38661" s="104"/>
    </row>
    <row r="38662" spans="5:6" x14ac:dyDescent="0.25">
      <c r="E38662" s="103"/>
      <c r="F38662" s="104"/>
    </row>
    <row r="38663" spans="5:6" x14ac:dyDescent="0.25">
      <c r="E38663" s="103"/>
      <c r="F38663" s="104"/>
    </row>
    <row r="38664" spans="5:6" x14ac:dyDescent="0.25">
      <c r="E38664" s="103"/>
      <c r="F38664" s="104"/>
    </row>
    <row r="38665" spans="5:6" x14ac:dyDescent="0.25">
      <c r="E38665" s="103"/>
      <c r="F38665" s="104"/>
    </row>
    <row r="38666" spans="5:6" x14ac:dyDescent="0.25">
      <c r="E38666" s="103"/>
      <c r="F38666" s="104"/>
    </row>
    <row r="38667" spans="5:6" x14ac:dyDescent="0.25">
      <c r="E38667" s="103"/>
      <c r="F38667" s="104"/>
    </row>
    <row r="38668" spans="5:6" x14ac:dyDescent="0.25">
      <c r="E38668" s="103"/>
      <c r="F38668" s="104"/>
    </row>
    <row r="38669" spans="5:6" x14ac:dyDescent="0.25">
      <c r="E38669" s="103"/>
      <c r="F38669" s="104"/>
    </row>
    <row r="38670" spans="5:6" x14ac:dyDescent="0.25">
      <c r="E38670" s="103"/>
      <c r="F38670" s="104"/>
    </row>
    <row r="38671" spans="5:6" x14ac:dyDescent="0.25">
      <c r="E38671" s="103"/>
      <c r="F38671" s="104"/>
    </row>
    <row r="38672" spans="5:6" x14ac:dyDescent="0.25">
      <c r="E38672" s="103"/>
      <c r="F38672" s="104"/>
    </row>
    <row r="38673" spans="5:6" x14ac:dyDescent="0.25">
      <c r="E38673" s="103"/>
      <c r="F38673" s="104"/>
    </row>
    <row r="38674" spans="5:6" x14ac:dyDescent="0.25">
      <c r="E38674" s="103"/>
      <c r="F38674" s="104"/>
    </row>
    <row r="38675" spans="5:6" x14ac:dyDescent="0.25">
      <c r="E38675" s="103"/>
      <c r="F38675" s="104"/>
    </row>
    <row r="38676" spans="5:6" x14ac:dyDescent="0.25">
      <c r="E38676" s="103"/>
      <c r="F38676" s="104"/>
    </row>
    <row r="38677" spans="5:6" x14ac:dyDescent="0.25">
      <c r="E38677" s="103"/>
      <c r="F38677" s="104"/>
    </row>
    <row r="38678" spans="5:6" x14ac:dyDescent="0.25">
      <c r="E38678" s="103"/>
      <c r="F38678" s="104"/>
    </row>
    <row r="38679" spans="5:6" x14ac:dyDescent="0.25">
      <c r="E38679" s="103"/>
      <c r="F38679" s="104"/>
    </row>
    <row r="38680" spans="5:6" x14ac:dyDescent="0.25">
      <c r="E38680" s="103"/>
      <c r="F38680" s="104"/>
    </row>
    <row r="38681" spans="5:6" x14ac:dyDescent="0.25">
      <c r="E38681" s="103"/>
      <c r="F38681" s="104"/>
    </row>
    <row r="38682" spans="5:6" x14ac:dyDescent="0.25">
      <c r="E38682" s="103"/>
      <c r="F38682" s="104"/>
    </row>
    <row r="38683" spans="5:6" x14ac:dyDescent="0.25">
      <c r="E38683" s="103"/>
      <c r="F38683" s="104"/>
    </row>
    <row r="38684" spans="5:6" x14ac:dyDescent="0.25">
      <c r="E38684" s="103"/>
      <c r="F38684" s="104"/>
    </row>
    <row r="38685" spans="5:6" x14ac:dyDescent="0.25">
      <c r="E38685" s="103"/>
      <c r="F38685" s="104"/>
    </row>
    <row r="38686" spans="5:6" x14ac:dyDescent="0.25">
      <c r="E38686" s="103"/>
      <c r="F38686" s="104"/>
    </row>
    <row r="38687" spans="5:6" x14ac:dyDescent="0.25">
      <c r="E38687" s="103"/>
      <c r="F38687" s="104"/>
    </row>
    <row r="38688" spans="5:6" x14ac:dyDescent="0.25">
      <c r="E38688" s="103"/>
      <c r="F38688" s="104"/>
    </row>
    <row r="38689" spans="5:6" x14ac:dyDescent="0.25">
      <c r="E38689" s="103"/>
      <c r="F38689" s="104"/>
    </row>
    <row r="38690" spans="5:6" x14ac:dyDescent="0.25">
      <c r="E38690" s="103"/>
      <c r="F38690" s="104"/>
    </row>
    <row r="38691" spans="5:6" x14ac:dyDescent="0.25">
      <c r="E38691" s="103"/>
      <c r="F38691" s="104"/>
    </row>
    <row r="38692" spans="5:6" x14ac:dyDescent="0.25">
      <c r="E38692" s="103"/>
      <c r="F38692" s="104"/>
    </row>
    <row r="38693" spans="5:6" x14ac:dyDescent="0.25">
      <c r="E38693" s="103"/>
      <c r="F38693" s="104"/>
    </row>
    <row r="38694" spans="5:6" x14ac:dyDescent="0.25">
      <c r="E38694" s="103"/>
      <c r="F38694" s="104"/>
    </row>
    <row r="38695" spans="5:6" x14ac:dyDescent="0.25">
      <c r="E38695" s="103"/>
      <c r="F38695" s="104"/>
    </row>
    <row r="38696" spans="5:6" x14ac:dyDescent="0.25">
      <c r="E38696" s="103"/>
      <c r="F38696" s="104"/>
    </row>
    <row r="38697" spans="5:6" x14ac:dyDescent="0.25">
      <c r="E38697" s="103"/>
      <c r="F38697" s="104"/>
    </row>
    <row r="38698" spans="5:6" x14ac:dyDescent="0.25">
      <c r="E38698" s="103"/>
      <c r="F38698" s="104"/>
    </row>
    <row r="38699" spans="5:6" x14ac:dyDescent="0.25">
      <c r="E38699" s="103"/>
      <c r="F38699" s="104"/>
    </row>
    <row r="38700" spans="5:6" x14ac:dyDescent="0.25">
      <c r="E38700" s="103"/>
      <c r="F38700" s="104"/>
    </row>
    <row r="38701" spans="5:6" x14ac:dyDescent="0.25">
      <c r="E38701" s="103"/>
      <c r="F38701" s="104"/>
    </row>
    <row r="38702" spans="5:6" x14ac:dyDescent="0.25">
      <c r="E38702" s="103"/>
      <c r="F38702" s="104"/>
    </row>
    <row r="38703" spans="5:6" x14ac:dyDescent="0.25">
      <c r="E38703" s="103"/>
      <c r="F38703" s="104"/>
    </row>
    <row r="38704" spans="5:6" x14ac:dyDescent="0.25">
      <c r="E38704" s="103"/>
      <c r="F38704" s="104"/>
    </row>
    <row r="38705" spans="5:6" x14ac:dyDescent="0.25">
      <c r="E38705" s="103"/>
      <c r="F38705" s="104"/>
    </row>
    <row r="38706" spans="5:6" x14ac:dyDescent="0.25">
      <c r="E38706" s="103"/>
      <c r="F38706" s="104"/>
    </row>
    <row r="38707" spans="5:6" x14ac:dyDescent="0.25">
      <c r="E38707" s="103"/>
      <c r="F38707" s="104"/>
    </row>
    <row r="38708" spans="5:6" x14ac:dyDescent="0.25">
      <c r="E38708" s="103"/>
      <c r="F38708" s="104"/>
    </row>
    <row r="38709" spans="5:6" x14ac:dyDescent="0.25">
      <c r="E38709" s="103"/>
      <c r="F38709" s="104"/>
    </row>
    <row r="38710" spans="5:6" x14ac:dyDescent="0.25">
      <c r="E38710" s="103"/>
      <c r="F38710" s="104"/>
    </row>
    <row r="38711" spans="5:6" x14ac:dyDescent="0.25">
      <c r="E38711" s="103"/>
      <c r="F38711" s="104"/>
    </row>
    <row r="38712" spans="5:6" x14ac:dyDescent="0.25">
      <c r="E38712" s="103"/>
      <c r="F38712" s="104"/>
    </row>
    <row r="38713" spans="5:6" x14ac:dyDescent="0.25">
      <c r="E38713" s="103"/>
      <c r="F38713" s="104"/>
    </row>
    <row r="38714" spans="5:6" x14ac:dyDescent="0.25">
      <c r="E38714" s="103"/>
      <c r="F38714" s="104"/>
    </row>
    <row r="38715" spans="5:6" x14ac:dyDescent="0.25">
      <c r="E38715" s="103"/>
      <c r="F38715" s="104"/>
    </row>
    <row r="38716" spans="5:6" x14ac:dyDescent="0.25">
      <c r="E38716" s="103"/>
      <c r="F38716" s="104"/>
    </row>
    <row r="38717" spans="5:6" x14ac:dyDescent="0.25">
      <c r="E38717" s="103"/>
      <c r="F38717" s="104"/>
    </row>
    <row r="38718" spans="5:6" x14ac:dyDescent="0.25">
      <c r="E38718" s="103"/>
      <c r="F38718" s="104"/>
    </row>
    <row r="38719" spans="5:6" x14ac:dyDescent="0.25">
      <c r="E38719" s="103"/>
      <c r="F38719" s="104"/>
    </row>
    <row r="38720" spans="5:6" x14ac:dyDescent="0.25">
      <c r="E38720" s="103"/>
      <c r="F38720" s="104"/>
    </row>
    <row r="38721" spans="5:6" x14ac:dyDescent="0.25">
      <c r="E38721" s="103"/>
      <c r="F38721" s="104"/>
    </row>
    <row r="38722" spans="5:6" x14ac:dyDescent="0.25">
      <c r="E38722" s="103"/>
      <c r="F38722" s="104"/>
    </row>
    <row r="38723" spans="5:6" x14ac:dyDescent="0.25">
      <c r="E38723" s="103"/>
      <c r="F38723" s="104"/>
    </row>
    <row r="38724" spans="5:6" x14ac:dyDescent="0.25">
      <c r="E38724" s="103"/>
      <c r="F38724" s="104"/>
    </row>
    <row r="38725" spans="5:6" x14ac:dyDescent="0.25">
      <c r="E38725" s="103"/>
      <c r="F38725" s="104"/>
    </row>
    <row r="38726" spans="5:6" x14ac:dyDescent="0.25">
      <c r="E38726" s="103"/>
      <c r="F38726" s="104"/>
    </row>
    <row r="38727" spans="5:6" x14ac:dyDescent="0.25">
      <c r="E38727" s="103"/>
      <c r="F38727" s="104"/>
    </row>
    <row r="38728" spans="5:6" x14ac:dyDescent="0.25">
      <c r="E38728" s="103"/>
      <c r="F38728" s="104"/>
    </row>
    <row r="38729" spans="5:6" x14ac:dyDescent="0.25">
      <c r="E38729" s="103"/>
      <c r="F38729" s="104"/>
    </row>
    <row r="38730" spans="5:6" x14ac:dyDescent="0.25">
      <c r="E38730" s="103"/>
      <c r="F38730" s="104"/>
    </row>
    <row r="38731" spans="5:6" x14ac:dyDescent="0.25">
      <c r="E38731" s="103"/>
      <c r="F38731" s="104"/>
    </row>
    <row r="38732" spans="5:6" x14ac:dyDescent="0.25">
      <c r="E38732" s="103"/>
      <c r="F38732" s="104"/>
    </row>
    <row r="38733" spans="5:6" x14ac:dyDescent="0.25">
      <c r="E38733" s="103"/>
      <c r="F38733" s="104"/>
    </row>
    <row r="38734" spans="5:6" x14ac:dyDescent="0.25">
      <c r="E38734" s="103"/>
      <c r="F38734" s="104"/>
    </row>
    <row r="38735" spans="5:6" x14ac:dyDescent="0.25">
      <c r="E38735" s="103"/>
      <c r="F38735" s="104"/>
    </row>
    <row r="38736" spans="5:6" x14ac:dyDescent="0.25">
      <c r="E38736" s="103"/>
      <c r="F38736" s="104"/>
    </row>
    <row r="38737" spans="5:6" x14ac:dyDescent="0.25">
      <c r="E38737" s="103"/>
      <c r="F38737" s="104"/>
    </row>
    <row r="38738" spans="5:6" x14ac:dyDescent="0.25">
      <c r="E38738" s="103"/>
      <c r="F38738" s="104"/>
    </row>
    <row r="38739" spans="5:6" x14ac:dyDescent="0.25">
      <c r="E38739" s="103"/>
      <c r="F38739" s="104"/>
    </row>
    <row r="38740" spans="5:6" x14ac:dyDescent="0.25">
      <c r="E38740" s="103"/>
      <c r="F38740" s="104"/>
    </row>
    <row r="38741" spans="5:6" x14ac:dyDescent="0.25">
      <c r="E38741" s="103"/>
      <c r="F38741" s="104"/>
    </row>
    <row r="38742" spans="5:6" x14ac:dyDescent="0.25">
      <c r="E38742" s="103"/>
      <c r="F38742" s="104"/>
    </row>
    <row r="38743" spans="5:6" x14ac:dyDescent="0.25">
      <c r="E38743" s="103"/>
      <c r="F38743" s="104"/>
    </row>
    <row r="38744" spans="5:6" x14ac:dyDescent="0.25">
      <c r="E38744" s="103"/>
      <c r="F38744" s="104"/>
    </row>
    <row r="38745" spans="5:6" x14ac:dyDescent="0.25">
      <c r="E38745" s="103"/>
      <c r="F38745" s="104"/>
    </row>
    <row r="38746" spans="5:6" x14ac:dyDescent="0.25">
      <c r="E38746" s="103"/>
      <c r="F38746" s="104"/>
    </row>
    <row r="38747" spans="5:6" x14ac:dyDescent="0.25">
      <c r="E38747" s="103"/>
      <c r="F38747" s="104"/>
    </row>
    <row r="38748" spans="5:6" x14ac:dyDescent="0.25">
      <c r="E38748" s="103"/>
      <c r="F38748" s="104"/>
    </row>
    <row r="38749" spans="5:6" x14ac:dyDescent="0.25">
      <c r="E38749" s="103"/>
      <c r="F38749" s="104"/>
    </row>
    <row r="38750" spans="5:6" x14ac:dyDescent="0.25">
      <c r="E38750" s="103"/>
      <c r="F38750" s="104"/>
    </row>
    <row r="38751" spans="5:6" x14ac:dyDescent="0.25">
      <c r="E38751" s="103"/>
      <c r="F38751" s="104"/>
    </row>
    <row r="38752" spans="5:6" x14ac:dyDescent="0.25">
      <c r="E38752" s="103"/>
      <c r="F38752" s="104"/>
    </row>
    <row r="38753" spans="5:6" x14ac:dyDescent="0.25">
      <c r="E38753" s="103"/>
      <c r="F38753" s="104"/>
    </row>
    <row r="38754" spans="5:6" x14ac:dyDescent="0.25">
      <c r="E38754" s="103"/>
      <c r="F38754" s="104"/>
    </row>
    <row r="38755" spans="5:6" x14ac:dyDescent="0.25">
      <c r="E38755" s="103"/>
      <c r="F38755" s="104"/>
    </row>
    <row r="38756" spans="5:6" x14ac:dyDescent="0.25">
      <c r="E38756" s="103"/>
      <c r="F38756" s="104"/>
    </row>
    <row r="38757" spans="5:6" x14ac:dyDescent="0.25">
      <c r="E38757" s="103"/>
      <c r="F38757" s="104"/>
    </row>
    <row r="38758" spans="5:6" x14ac:dyDescent="0.25">
      <c r="E38758" s="103"/>
      <c r="F38758" s="104"/>
    </row>
    <row r="38759" spans="5:6" x14ac:dyDescent="0.25">
      <c r="E38759" s="103"/>
      <c r="F38759" s="104"/>
    </row>
    <row r="38760" spans="5:6" x14ac:dyDescent="0.25">
      <c r="E38760" s="103"/>
      <c r="F38760" s="104"/>
    </row>
    <row r="38761" spans="5:6" x14ac:dyDescent="0.25">
      <c r="E38761" s="103"/>
      <c r="F38761" s="104"/>
    </row>
    <row r="38762" spans="5:6" x14ac:dyDescent="0.25">
      <c r="E38762" s="103"/>
      <c r="F38762" s="104"/>
    </row>
    <row r="38763" spans="5:6" x14ac:dyDescent="0.25">
      <c r="E38763" s="103"/>
      <c r="F38763" s="104"/>
    </row>
    <row r="38764" spans="5:6" x14ac:dyDescent="0.25">
      <c r="E38764" s="103"/>
      <c r="F38764" s="104"/>
    </row>
    <row r="38765" spans="5:6" x14ac:dyDescent="0.25">
      <c r="E38765" s="103"/>
      <c r="F38765" s="104"/>
    </row>
    <row r="38766" spans="5:6" x14ac:dyDescent="0.25">
      <c r="E38766" s="103"/>
      <c r="F38766" s="104"/>
    </row>
    <row r="38767" spans="5:6" x14ac:dyDescent="0.25">
      <c r="E38767" s="103"/>
      <c r="F38767" s="104"/>
    </row>
    <row r="38768" spans="5:6" x14ac:dyDescent="0.25">
      <c r="E38768" s="103"/>
      <c r="F38768" s="104"/>
    </row>
    <row r="38769" spans="5:6" x14ac:dyDescent="0.25">
      <c r="E38769" s="103"/>
      <c r="F38769" s="104"/>
    </row>
    <row r="38770" spans="5:6" x14ac:dyDescent="0.25">
      <c r="E38770" s="103"/>
      <c r="F38770" s="104"/>
    </row>
    <row r="38771" spans="5:6" x14ac:dyDescent="0.25">
      <c r="E38771" s="103"/>
      <c r="F38771" s="104"/>
    </row>
    <row r="38772" spans="5:6" x14ac:dyDescent="0.25">
      <c r="E38772" s="103"/>
      <c r="F38772" s="104"/>
    </row>
    <row r="38773" spans="5:6" x14ac:dyDescent="0.25">
      <c r="E38773" s="103"/>
      <c r="F38773" s="104"/>
    </row>
    <row r="38774" spans="5:6" x14ac:dyDescent="0.25">
      <c r="E38774" s="103"/>
      <c r="F38774" s="104"/>
    </row>
    <row r="38775" spans="5:6" x14ac:dyDescent="0.25">
      <c r="E38775" s="103"/>
      <c r="F38775" s="104"/>
    </row>
    <row r="38776" spans="5:6" x14ac:dyDescent="0.25">
      <c r="E38776" s="103"/>
      <c r="F38776" s="104"/>
    </row>
    <row r="38777" spans="5:6" x14ac:dyDescent="0.25">
      <c r="E38777" s="103"/>
      <c r="F38777" s="104"/>
    </row>
    <row r="38778" spans="5:6" x14ac:dyDescent="0.25">
      <c r="E38778" s="103"/>
      <c r="F38778" s="104"/>
    </row>
    <row r="38779" spans="5:6" x14ac:dyDescent="0.25">
      <c r="E38779" s="103"/>
      <c r="F38779" s="104"/>
    </row>
    <row r="38780" spans="5:6" x14ac:dyDescent="0.25">
      <c r="E38780" s="103"/>
      <c r="F38780" s="104"/>
    </row>
    <row r="38781" spans="5:6" x14ac:dyDescent="0.25">
      <c r="E38781" s="103"/>
      <c r="F38781" s="104"/>
    </row>
    <row r="38782" spans="5:6" x14ac:dyDescent="0.25">
      <c r="E38782" s="103"/>
      <c r="F38782" s="104"/>
    </row>
    <row r="38783" spans="5:6" x14ac:dyDescent="0.25">
      <c r="E38783" s="103"/>
      <c r="F38783" s="104"/>
    </row>
    <row r="38784" spans="5:6" x14ac:dyDescent="0.25">
      <c r="E38784" s="103"/>
      <c r="F38784" s="104"/>
    </row>
    <row r="38785" spans="5:6" x14ac:dyDescent="0.25">
      <c r="E38785" s="103"/>
      <c r="F38785" s="104"/>
    </row>
    <row r="38786" spans="5:6" x14ac:dyDescent="0.25">
      <c r="E38786" s="103"/>
      <c r="F38786" s="104"/>
    </row>
    <row r="38787" spans="5:6" x14ac:dyDescent="0.25">
      <c r="E38787" s="103"/>
      <c r="F38787" s="104"/>
    </row>
    <row r="38788" spans="5:6" x14ac:dyDescent="0.25">
      <c r="E38788" s="103"/>
      <c r="F38788" s="104"/>
    </row>
    <row r="38789" spans="5:6" x14ac:dyDescent="0.25">
      <c r="E38789" s="103"/>
      <c r="F38789" s="104"/>
    </row>
    <row r="38790" spans="5:6" x14ac:dyDescent="0.25">
      <c r="E38790" s="103"/>
      <c r="F38790" s="104"/>
    </row>
    <row r="38791" spans="5:6" x14ac:dyDescent="0.25">
      <c r="E38791" s="103"/>
      <c r="F38791" s="104"/>
    </row>
    <row r="38792" spans="5:6" x14ac:dyDescent="0.25">
      <c r="E38792" s="103"/>
      <c r="F38792" s="104"/>
    </row>
    <row r="38793" spans="5:6" x14ac:dyDescent="0.25">
      <c r="E38793" s="103"/>
      <c r="F38793" s="104"/>
    </row>
    <row r="38794" spans="5:6" x14ac:dyDescent="0.25">
      <c r="E38794" s="103"/>
      <c r="F38794" s="104"/>
    </row>
    <row r="38795" spans="5:6" x14ac:dyDescent="0.25">
      <c r="E38795" s="103"/>
      <c r="F38795" s="104"/>
    </row>
    <row r="38796" spans="5:6" x14ac:dyDescent="0.25">
      <c r="E38796" s="103"/>
      <c r="F38796" s="104"/>
    </row>
    <row r="38797" spans="5:6" x14ac:dyDescent="0.25">
      <c r="E38797" s="103"/>
      <c r="F38797" s="104"/>
    </row>
    <row r="38798" spans="5:6" x14ac:dyDescent="0.25">
      <c r="E38798" s="103"/>
      <c r="F38798" s="104"/>
    </row>
    <row r="38799" spans="5:6" x14ac:dyDescent="0.25">
      <c r="E38799" s="103"/>
      <c r="F38799" s="104"/>
    </row>
    <row r="38800" spans="5:6" x14ac:dyDescent="0.25">
      <c r="E38800" s="103"/>
      <c r="F38800" s="104"/>
    </row>
    <row r="38801" spans="5:6" x14ac:dyDescent="0.25">
      <c r="E38801" s="103"/>
      <c r="F38801" s="104"/>
    </row>
    <row r="38802" spans="5:6" x14ac:dyDescent="0.25">
      <c r="E38802" s="103"/>
      <c r="F38802" s="104"/>
    </row>
    <row r="38803" spans="5:6" x14ac:dyDescent="0.25">
      <c r="E38803" s="103"/>
      <c r="F38803" s="104"/>
    </row>
    <row r="38804" spans="5:6" x14ac:dyDescent="0.25">
      <c r="E38804" s="103"/>
      <c r="F38804" s="104"/>
    </row>
    <row r="38805" spans="5:6" x14ac:dyDescent="0.25">
      <c r="E38805" s="103"/>
      <c r="F38805" s="104"/>
    </row>
    <row r="38806" spans="5:6" x14ac:dyDescent="0.25">
      <c r="E38806" s="103"/>
      <c r="F38806" s="104"/>
    </row>
    <row r="38807" spans="5:6" x14ac:dyDescent="0.25">
      <c r="E38807" s="103"/>
      <c r="F38807" s="104"/>
    </row>
    <row r="38808" spans="5:6" x14ac:dyDescent="0.25">
      <c r="E38808" s="103"/>
      <c r="F38808" s="104"/>
    </row>
    <row r="38809" spans="5:6" x14ac:dyDescent="0.25">
      <c r="E38809" s="103"/>
      <c r="F38809" s="104"/>
    </row>
    <row r="38810" spans="5:6" x14ac:dyDescent="0.25">
      <c r="E38810" s="103"/>
      <c r="F38810" s="104"/>
    </row>
    <row r="38811" spans="5:6" x14ac:dyDescent="0.25">
      <c r="E38811" s="103"/>
      <c r="F38811" s="104"/>
    </row>
    <row r="38812" spans="5:6" x14ac:dyDescent="0.25">
      <c r="E38812" s="103"/>
      <c r="F38812" s="104"/>
    </row>
    <row r="38813" spans="5:6" x14ac:dyDescent="0.25">
      <c r="E38813" s="103"/>
      <c r="F38813" s="104"/>
    </row>
    <row r="38814" spans="5:6" x14ac:dyDescent="0.25">
      <c r="E38814" s="103"/>
      <c r="F38814" s="104"/>
    </row>
    <row r="38815" spans="5:6" x14ac:dyDescent="0.25">
      <c r="E38815" s="103"/>
      <c r="F38815" s="104"/>
    </row>
    <row r="38816" spans="5:6" x14ac:dyDescent="0.25">
      <c r="E38816" s="103"/>
      <c r="F38816" s="104"/>
    </row>
    <row r="38817" spans="5:6" x14ac:dyDescent="0.25">
      <c r="E38817" s="103"/>
      <c r="F38817" s="104"/>
    </row>
    <row r="38818" spans="5:6" x14ac:dyDescent="0.25">
      <c r="E38818" s="103"/>
      <c r="F38818" s="104"/>
    </row>
    <row r="38819" spans="5:6" x14ac:dyDescent="0.25">
      <c r="E38819" s="103"/>
      <c r="F38819" s="104"/>
    </row>
    <row r="38820" spans="5:6" x14ac:dyDescent="0.25">
      <c r="E38820" s="103"/>
      <c r="F38820" s="104"/>
    </row>
    <row r="38821" spans="5:6" x14ac:dyDescent="0.25">
      <c r="E38821" s="103"/>
      <c r="F38821" s="104"/>
    </row>
    <row r="38822" spans="5:6" x14ac:dyDescent="0.25">
      <c r="E38822" s="103"/>
      <c r="F38822" s="104"/>
    </row>
    <row r="38823" spans="5:6" x14ac:dyDescent="0.25">
      <c r="E38823" s="103"/>
      <c r="F38823" s="104"/>
    </row>
    <row r="38824" spans="5:6" x14ac:dyDescent="0.25">
      <c r="E38824" s="103"/>
      <c r="F38824" s="104"/>
    </row>
    <row r="38825" spans="5:6" x14ac:dyDescent="0.25">
      <c r="E38825" s="103"/>
      <c r="F38825" s="104"/>
    </row>
    <row r="38826" spans="5:6" x14ac:dyDescent="0.25">
      <c r="E38826" s="103"/>
      <c r="F38826" s="104"/>
    </row>
    <row r="38827" spans="5:6" x14ac:dyDescent="0.25">
      <c r="E38827" s="103"/>
      <c r="F38827" s="104"/>
    </row>
    <row r="38828" spans="5:6" x14ac:dyDescent="0.25">
      <c r="E38828" s="103"/>
      <c r="F38828" s="104"/>
    </row>
    <row r="38829" spans="5:6" x14ac:dyDescent="0.25">
      <c r="E38829" s="103"/>
      <c r="F38829" s="104"/>
    </row>
    <row r="38830" spans="5:6" x14ac:dyDescent="0.25">
      <c r="E38830" s="103"/>
      <c r="F38830" s="104"/>
    </row>
    <row r="38831" spans="5:6" x14ac:dyDescent="0.25">
      <c r="E38831" s="103"/>
      <c r="F38831" s="104"/>
    </row>
    <row r="38832" spans="5:6" x14ac:dyDescent="0.25">
      <c r="E38832" s="103"/>
      <c r="F38832" s="104"/>
    </row>
    <row r="38833" spans="5:6" x14ac:dyDescent="0.25">
      <c r="E38833" s="103"/>
      <c r="F38833" s="104"/>
    </row>
    <row r="38834" spans="5:6" x14ac:dyDescent="0.25">
      <c r="E38834" s="103"/>
      <c r="F38834" s="104"/>
    </row>
    <row r="38835" spans="5:6" x14ac:dyDescent="0.25">
      <c r="E38835" s="103"/>
      <c r="F38835" s="104"/>
    </row>
    <row r="38836" spans="5:6" x14ac:dyDescent="0.25">
      <c r="E38836" s="103"/>
      <c r="F38836" s="104"/>
    </row>
    <row r="38837" spans="5:6" x14ac:dyDescent="0.25">
      <c r="E38837" s="103"/>
      <c r="F38837" s="104"/>
    </row>
    <row r="38838" spans="5:6" x14ac:dyDescent="0.25">
      <c r="E38838" s="103"/>
      <c r="F38838" s="104"/>
    </row>
    <row r="38839" spans="5:6" x14ac:dyDescent="0.25">
      <c r="E38839" s="103"/>
      <c r="F38839" s="104"/>
    </row>
    <row r="38840" spans="5:6" x14ac:dyDescent="0.25">
      <c r="E38840" s="103"/>
      <c r="F38840" s="104"/>
    </row>
    <row r="38841" spans="5:6" x14ac:dyDescent="0.25">
      <c r="E38841" s="103"/>
      <c r="F38841" s="104"/>
    </row>
    <row r="38842" spans="5:6" x14ac:dyDescent="0.25">
      <c r="E38842" s="103"/>
      <c r="F38842" s="104"/>
    </row>
    <row r="38843" spans="5:6" x14ac:dyDescent="0.25">
      <c r="E38843" s="103"/>
      <c r="F38843" s="104"/>
    </row>
    <row r="38844" spans="5:6" x14ac:dyDescent="0.25">
      <c r="E38844" s="103"/>
      <c r="F38844" s="104"/>
    </row>
    <row r="38845" spans="5:6" x14ac:dyDescent="0.25">
      <c r="E38845" s="103"/>
      <c r="F38845" s="104"/>
    </row>
    <row r="38846" spans="5:6" x14ac:dyDescent="0.25">
      <c r="E38846" s="103"/>
      <c r="F38846" s="104"/>
    </row>
    <row r="38847" spans="5:6" x14ac:dyDescent="0.25">
      <c r="E38847" s="103"/>
      <c r="F38847" s="104"/>
    </row>
    <row r="38848" spans="5:6" x14ac:dyDescent="0.25">
      <c r="E38848" s="103"/>
      <c r="F38848" s="104"/>
    </row>
    <row r="38849" spans="5:6" x14ac:dyDescent="0.25">
      <c r="E38849" s="103"/>
      <c r="F38849" s="104"/>
    </row>
    <row r="38850" spans="5:6" x14ac:dyDescent="0.25">
      <c r="E38850" s="103"/>
      <c r="F38850" s="104"/>
    </row>
    <row r="38851" spans="5:6" x14ac:dyDescent="0.25">
      <c r="E38851" s="103"/>
      <c r="F38851" s="104"/>
    </row>
    <row r="38852" spans="5:6" x14ac:dyDescent="0.25">
      <c r="E38852" s="103"/>
      <c r="F38852" s="104"/>
    </row>
    <row r="38853" spans="5:6" x14ac:dyDescent="0.25">
      <c r="E38853" s="103"/>
      <c r="F38853" s="104"/>
    </row>
    <row r="38854" spans="5:6" x14ac:dyDescent="0.25">
      <c r="E38854" s="103"/>
      <c r="F38854" s="104"/>
    </row>
    <row r="38855" spans="5:6" x14ac:dyDescent="0.25">
      <c r="E38855" s="103"/>
      <c r="F38855" s="104"/>
    </row>
    <row r="38856" spans="5:6" x14ac:dyDescent="0.25">
      <c r="E38856" s="103"/>
      <c r="F38856" s="104"/>
    </row>
    <row r="38857" spans="5:6" x14ac:dyDescent="0.25">
      <c r="E38857" s="103"/>
      <c r="F38857" s="104"/>
    </row>
    <row r="38858" spans="5:6" x14ac:dyDescent="0.25">
      <c r="E38858" s="103"/>
      <c r="F38858" s="104"/>
    </row>
    <row r="38859" spans="5:6" x14ac:dyDescent="0.25">
      <c r="E38859" s="103"/>
      <c r="F38859" s="104"/>
    </row>
    <row r="38860" spans="5:6" x14ac:dyDescent="0.25">
      <c r="E38860" s="103"/>
      <c r="F38860" s="104"/>
    </row>
    <row r="38861" spans="5:6" x14ac:dyDescent="0.25">
      <c r="E38861" s="103"/>
      <c r="F38861" s="104"/>
    </row>
    <row r="38862" spans="5:6" x14ac:dyDescent="0.25">
      <c r="E38862" s="103"/>
      <c r="F38862" s="104"/>
    </row>
    <row r="38863" spans="5:6" x14ac:dyDescent="0.25">
      <c r="E38863" s="103"/>
      <c r="F38863" s="104"/>
    </row>
    <row r="38864" spans="5:6" x14ac:dyDescent="0.25">
      <c r="E38864" s="103"/>
      <c r="F38864" s="104"/>
    </row>
    <row r="38865" spans="5:6" x14ac:dyDescent="0.25">
      <c r="E38865" s="103"/>
      <c r="F38865" s="104"/>
    </row>
    <row r="38866" spans="5:6" x14ac:dyDescent="0.25">
      <c r="E38866" s="103"/>
      <c r="F38866" s="104"/>
    </row>
    <row r="38867" spans="5:6" x14ac:dyDescent="0.25">
      <c r="E38867" s="103"/>
      <c r="F38867" s="104"/>
    </row>
    <row r="38868" spans="5:6" x14ac:dyDescent="0.25">
      <c r="E38868" s="103"/>
      <c r="F38868" s="104"/>
    </row>
    <row r="38869" spans="5:6" x14ac:dyDescent="0.25">
      <c r="E38869" s="103"/>
      <c r="F38869" s="104"/>
    </row>
    <row r="38870" spans="5:6" x14ac:dyDescent="0.25">
      <c r="E38870" s="103"/>
      <c r="F38870" s="104"/>
    </row>
    <row r="38871" spans="5:6" x14ac:dyDescent="0.25">
      <c r="E38871" s="103"/>
      <c r="F38871" s="104"/>
    </row>
    <row r="38872" spans="5:6" x14ac:dyDescent="0.25">
      <c r="E38872" s="103"/>
      <c r="F38872" s="104"/>
    </row>
    <row r="38873" spans="5:6" x14ac:dyDescent="0.25">
      <c r="E38873" s="103"/>
      <c r="F38873" s="104"/>
    </row>
    <row r="38874" spans="5:6" x14ac:dyDescent="0.25">
      <c r="E38874" s="103"/>
      <c r="F38874" s="104"/>
    </row>
    <row r="38875" spans="5:6" x14ac:dyDescent="0.25">
      <c r="E38875" s="103"/>
      <c r="F38875" s="104"/>
    </row>
    <row r="38876" spans="5:6" x14ac:dyDescent="0.25">
      <c r="E38876" s="103"/>
      <c r="F38876" s="104"/>
    </row>
    <row r="38877" spans="5:6" x14ac:dyDescent="0.25">
      <c r="E38877" s="103"/>
      <c r="F38877" s="104"/>
    </row>
    <row r="38878" spans="5:6" x14ac:dyDescent="0.25">
      <c r="E38878" s="103"/>
      <c r="F38878" s="104"/>
    </row>
    <row r="38879" spans="5:6" x14ac:dyDescent="0.25">
      <c r="E38879" s="103"/>
      <c r="F38879" s="104"/>
    </row>
    <row r="38880" spans="5:6" x14ac:dyDescent="0.25">
      <c r="E38880" s="103"/>
      <c r="F38880" s="104"/>
    </row>
    <row r="38881" spans="5:6" x14ac:dyDescent="0.25">
      <c r="E38881" s="103"/>
      <c r="F38881" s="104"/>
    </row>
    <row r="38882" spans="5:6" x14ac:dyDescent="0.25">
      <c r="E38882" s="103"/>
      <c r="F38882" s="104"/>
    </row>
    <row r="38883" spans="5:6" x14ac:dyDescent="0.25">
      <c r="E38883" s="103"/>
      <c r="F38883" s="104"/>
    </row>
    <row r="38884" spans="5:6" x14ac:dyDescent="0.25">
      <c r="E38884" s="103"/>
      <c r="F38884" s="104"/>
    </row>
    <row r="38885" spans="5:6" x14ac:dyDescent="0.25">
      <c r="E38885" s="103"/>
      <c r="F38885" s="104"/>
    </row>
    <row r="38886" spans="5:6" x14ac:dyDescent="0.25">
      <c r="E38886" s="103"/>
      <c r="F38886" s="104"/>
    </row>
    <row r="38887" spans="5:6" x14ac:dyDescent="0.25">
      <c r="E38887" s="103"/>
      <c r="F38887" s="104"/>
    </row>
    <row r="38888" spans="5:6" x14ac:dyDescent="0.25">
      <c r="E38888" s="103"/>
      <c r="F38888" s="104"/>
    </row>
    <row r="38889" spans="5:6" x14ac:dyDescent="0.25">
      <c r="E38889" s="103"/>
      <c r="F38889" s="104"/>
    </row>
    <row r="38890" spans="5:6" x14ac:dyDescent="0.25">
      <c r="E38890" s="103"/>
      <c r="F38890" s="104"/>
    </row>
    <row r="38891" spans="5:6" x14ac:dyDescent="0.25">
      <c r="E38891" s="103"/>
      <c r="F38891" s="104"/>
    </row>
    <row r="38892" spans="5:6" x14ac:dyDescent="0.25">
      <c r="E38892" s="103"/>
      <c r="F38892" s="104"/>
    </row>
    <row r="38893" spans="5:6" x14ac:dyDescent="0.25">
      <c r="E38893" s="103"/>
      <c r="F38893" s="104"/>
    </row>
    <row r="38894" spans="5:6" x14ac:dyDescent="0.25">
      <c r="E38894" s="103"/>
      <c r="F38894" s="104"/>
    </row>
    <row r="38895" spans="5:6" x14ac:dyDescent="0.25">
      <c r="E38895" s="103"/>
      <c r="F38895" s="104"/>
    </row>
    <row r="38896" spans="5:6" x14ac:dyDescent="0.25">
      <c r="E38896" s="103"/>
      <c r="F38896" s="104"/>
    </row>
    <row r="38897" spans="5:6" x14ac:dyDescent="0.25">
      <c r="E38897" s="103"/>
      <c r="F38897" s="104"/>
    </row>
    <row r="38898" spans="5:6" x14ac:dyDescent="0.25">
      <c r="E38898" s="103"/>
      <c r="F38898" s="104"/>
    </row>
    <row r="38899" spans="5:6" x14ac:dyDescent="0.25">
      <c r="E38899" s="103"/>
      <c r="F38899" s="104"/>
    </row>
    <row r="38900" spans="5:6" x14ac:dyDescent="0.25">
      <c r="E38900" s="103"/>
      <c r="F38900" s="104"/>
    </row>
    <row r="38901" spans="5:6" x14ac:dyDescent="0.25">
      <c r="E38901" s="103"/>
      <c r="F38901" s="104"/>
    </row>
    <row r="38902" spans="5:6" x14ac:dyDescent="0.25">
      <c r="E38902" s="103"/>
      <c r="F38902" s="104"/>
    </row>
    <row r="38903" spans="5:6" x14ac:dyDescent="0.25">
      <c r="E38903" s="103"/>
      <c r="F38903" s="104"/>
    </row>
    <row r="38904" spans="5:6" x14ac:dyDescent="0.25">
      <c r="E38904" s="103"/>
      <c r="F38904" s="104"/>
    </row>
    <row r="38905" spans="5:6" x14ac:dyDescent="0.25">
      <c r="E38905" s="103"/>
      <c r="F38905" s="104"/>
    </row>
    <row r="38906" spans="5:6" x14ac:dyDescent="0.25">
      <c r="E38906" s="103"/>
      <c r="F38906" s="104"/>
    </row>
    <row r="38907" spans="5:6" x14ac:dyDescent="0.25">
      <c r="E38907" s="103"/>
      <c r="F38907" s="104"/>
    </row>
    <row r="38908" spans="5:6" x14ac:dyDescent="0.25">
      <c r="E38908" s="103"/>
      <c r="F38908" s="104"/>
    </row>
    <row r="38909" spans="5:6" x14ac:dyDescent="0.25">
      <c r="E38909" s="103"/>
      <c r="F38909" s="104"/>
    </row>
    <row r="38910" spans="5:6" x14ac:dyDescent="0.25">
      <c r="E38910" s="103"/>
      <c r="F38910" s="104"/>
    </row>
    <row r="38911" spans="5:6" x14ac:dyDescent="0.25">
      <c r="E38911" s="103"/>
      <c r="F38911" s="104"/>
    </row>
    <row r="38912" spans="5:6" x14ac:dyDescent="0.25">
      <c r="E38912" s="103"/>
      <c r="F38912" s="104"/>
    </row>
    <row r="38913" spans="5:6" x14ac:dyDescent="0.25">
      <c r="E38913" s="103"/>
      <c r="F38913" s="104"/>
    </row>
    <row r="38914" spans="5:6" x14ac:dyDescent="0.25">
      <c r="E38914" s="103"/>
      <c r="F38914" s="104"/>
    </row>
    <row r="38915" spans="5:6" x14ac:dyDescent="0.25">
      <c r="E38915" s="103"/>
      <c r="F38915" s="104"/>
    </row>
    <row r="38916" spans="5:6" x14ac:dyDescent="0.25">
      <c r="E38916" s="103"/>
      <c r="F38916" s="104"/>
    </row>
    <row r="38917" spans="5:6" x14ac:dyDescent="0.25">
      <c r="E38917" s="103"/>
      <c r="F38917" s="104"/>
    </row>
    <row r="38918" spans="5:6" x14ac:dyDescent="0.25">
      <c r="E38918" s="103"/>
      <c r="F38918" s="104"/>
    </row>
    <row r="38919" spans="5:6" x14ac:dyDescent="0.25">
      <c r="E38919" s="103"/>
      <c r="F38919" s="104"/>
    </row>
    <row r="38920" spans="5:6" x14ac:dyDescent="0.25">
      <c r="E38920" s="103"/>
      <c r="F38920" s="104"/>
    </row>
    <row r="38921" spans="5:6" x14ac:dyDescent="0.25">
      <c r="E38921" s="103"/>
      <c r="F38921" s="104"/>
    </row>
    <row r="38922" spans="5:6" x14ac:dyDescent="0.25">
      <c r="E38922" s="103"/>
      <c r="F38922" s="104"/>
    </row>
    <row r="38923" spans="5:6" x14ac:dyDescent="0.25">
      <c r="E38923" s="103"/>
      <c r="F38923" s="104"/>
    </row>
    <row r="38924" spans="5:6" x14ac:dyDescent="0.25">
      <c r="E38924" s="103"/>
      <c r="F38924" s="104"/>
    </row>
    <row r="38925" spans="5:6" x14ac:dyDescent="0.25">
      <c r="E38925" s="103"/>
      <c r="F38925" s="104"/>
    </row>
    <row r="38926" spans="5:6" x14ac:dyDescent="0.25">
      <c r="E38926" s="103"/>
      <c r="F38926" s="104"/>
    </row>
    <row r="38927" spans="5:6" x14ac:dyDescent="0.25">
      <c r="E38927" s="103"/>
      <c r="F38927" s="104"/>
    </row>
    <row r="38928" spans="5:6" x14ac:dyDescent="0.25">
      <c r="E38928" s="103"/>
      <c r="F38928" s="104"/>
    </row>
    <row r="38929" spans="5:6" x14ac:dyDescent="0.25">
      <c r="E38929" s="103"/>
      <c r="F38929" s="104"/>
    </row>
    <row r="38930" spans="5:6" x14ac:dyDescent="0.25">
      <c r="E38930" s="103"/>
      <c r="F38930" s="104"/>
    </row>
    <row r="38931" spans="5:6" x14ac:dyDescent="0.25">
      <c r="E38931" s="103"/>
      <c r="F38931" s="104"/>
    </row>
    <row r="38932" spans="5:6" x14ac:dyDescent="0.25">
      <c r="E38932" s="103"/>
      <c r="F38932" s="104"/>
    </row>
    <row r="38933" spans="5:6" x14ac:dyDescent="0.25">
      <c r="E38933" s="103"/>
      <c r="F38933" s="104"/>
    </row>
    <row r="38934" spans="5:6" x14ac:dyDescent="0.25">
      <c r="E38934" s="103"/>
      <c r="F38934" s="104"/>
    </row>
    <row r="38935" spans="5:6" x14ac:dyDescent="0.25">
      <c r="E38935" s="103"/>
      <c r="F38935" s="104"/>
    </row>
    <row r="38936" spans="5:6" x14ac:dyDescent="0.25">
      <c r="E38936" s="103"/>
      <c r="F38936" s="104"/>
    </row>
    <row r="38937" spans="5:6" x14ac:dyDescent="0.25">
      <c r="E38937" s="103"/>
      <c r="F38937" s="104"/>
    </row>
    <row r="38938" spans="5:6" x14ac:dyDescent="0.25">
      <c r="E38938" s="103"/>
      <c r="F38938" s="104"/>
    </row>
    <row r="38939" spans="5:6" x14ac:dyDescent="0.25">
      <c r="E38939" s="103"/>
      <c r="F38939" s="104"/>
    </row>
    <row r="38940" spans="5:6" x14ac:dyDescent="0.25">
      <c r="E38940" s="103"/>
      <c r="F38940" s="104"/>
    </row>
    <row r="38941" spans="5:6" x14ac:dyDescent="0.25">
      <c r="E38941" s="103"/>
      <c r="F38941" s="104"/>
    </row>
    <row r="38942" spans="5:6" x14ac:dyDescent="0.25">
      <c r="E38942" s="103"/>
      <c r="F38942" s="104"/>
    </row>
    <row r="38943" spans="5:6" x14ac:dyDescent="0.25">
      <c r="E38943" s="103"/>
      <c r="F38943" s="104"/>
    </row>
    <row r="38944" spans="5:6" x14ac:dyDescent="0.25">
      <c r="E38944" s="103"/>
      <c r="F38944" s="104"/>
    </row>
    <row r="38945" spans="5:6" x14ac:dyDescent="0.25">
      <c r="E38945" s="103"/>
      <c r="F38945" s="104"/>
    </row>
    <row r="38946" spans="5:6" x14ac:dyDescent="0.25">
      <c r="E38946" s="103"/>
      <c r="F38946" s="104"/>
    </row>
    <row r="38947" spans="5:6" x14ac:dyDescent="0.25">
      <c r="E38947" s="103"/>
      <c r="F38947" s="104"/>
    </row>
    <row r="38948" spans="5:6" x14ac:dyDescent="0.25">
      <c r="E38948" s="103"/>
      <c r="F38948" s="104"/>
    </row>
    <row r="38949" spans="5:6" x14ac:dyDescent="0.25">
      <c r="E38949" s="103"/>
      <c r="F38949" s="104"/>
    </row>
    <row r="38950" spans="5:6" x14ac:dyDescent="0.25">
      <c r="E38950" s="103"/>
      <c r="F38950" s="104"/>
    </row>
    <row r="38951" spans="5:6" x14ac:dyDescent="0.25">
      <c r="E38951" s="103"/>
      <c r="F38951" s="104"/>
    </row>
    <row r="38952" spans="5:6" x14ac:dyDescent="0.25">
      <c r="E38952" s="103"/>
      <c r="F38952" s="104"/>
    </row>
    <row r="38953" spans="5:6" x14ac:dyDescent="0.25">
      <c r="E38953" s="103"/>
      <c r="F38953" s="104"/>
    </row>
    <row r="38954" spans="5:6" x14ac:dyDescent="0.25">
      <c r="E38954" s="103"/>
      <c r="F38954" s="104"/>
    </row>
    <row r="38955" spans="5:6" x14ac:dyDescent="0.25">
      <c r="E38955" s="103"/>
      <c r="F38955" s="104"/>
    </row>
    <row r="38956" spans="5:6" x14ac:dyDescent="0.25">
      <c r="E38956" s="103"/>
      <c r="F38956" s="104"/>
    </row>
    <row r="38957" spans="5:6" x14ac:dyDescent="0.25">
      <c r="E38957" s="103"/>
      <c r="F38957" s="104"/>
    </row>
    <row r="38958" spans="5:6" x14ac:dyDescent="0.25">
      <c r="E38958" s="103"/>
      <c r="F38958" s="104"/>
    </row>
    <row r="38959" spans="5:6" x14ac:dyDescent="0.25">
      <c r="E38959" s="103"/>
      <c r="F38959" s="104"/>
    </row>
    <row r="38960" spans="5:6" x14ac:dyDescent="0.25">
      <c r="E38960" s="103"/>
      <c r="F38960" s="104"/>
    </row>
    <row r="38961" spans="5:6" x14ac:dyDescent="0.25">
      <c r="E38961" s="103"/>
      <c r="F38961" s="104"/>
    </row>
    <row r="38962" spans="5:6" x14ac:dyDescent="0.25">
      <c r="E38962" s="103"/>
      <c r="F38962" s="104"/>
    </row>
    <row r="38963" spans="5:6" x14ac:dyDescent="0.25">
      <c r="E38963" s="103"/>
      <c r="F38963" s="104"/>
    </row>
    <row r="38964" spans="5:6" x14ac:dyDescent="0.25">
      <c r="E38964" s="103"/>
      <c r="F38964" s="104"/>
    </row>
    <row r="38965" spans="5:6" x14ac:dyDescent="0.25">
      <c r="E38965" s="103"/>
      <c r="F38965" s="104"/>
    </row>
    <row r="38966" spans="5:6" x14ac:dyDescent="0.25">
      <c r="E38966" s="103"/>
      <c r="F38966" s="104"/>
    </row>
    <row r="38967" spans="5:6" x14ac:dyDescent="0.25">
      <c r="E38967" s="103"/>
      <c r="F38967" s="104"/>
    </row>
    <row r="38968" spans="5:6" x14ac:dyDescent="0.25">
      <c r="E38968" s="103"/>
      <c r="F38968" s="104"/>
    </row>
    <row r="38969" spans="5:6" x14ac:dyDescent="0.25">
      <c r="E38969" s="103"/>
      <c r="F38969" s="104"/>
    </row>
    <row r="38970" spans="5:6" x14ac:dyDescent="0.25">
      <c r="E38970" s="103"/>
      <c r="F38970" s="104"/>
    </row>
    <row r="38971" spans="5:6" x14ac:dyDescent="0.25">
      <c r="E38971" s="103"/>
      <c r="F38971" s="104"/>
    </row>
    <row r="38972" spans="5:6" x14ac:dyDescent="0.25">
      <c r="E38972" s="103"/>
      <c r="F38972" s="104"/>
    </row>
    <row r="38973" spans="5:6" x14ac:dyDescent="0.25">
      <c r="E38973" s="103"/>
      <c r="F38973" s="104"/>
    </row>
    <row r="38974" spans="5:6" x14ac:dyDescent="0.25">
      <c r="E38974" s="103"/>
      <c r="F38974" s="104"/>
    </row>
    <row r="38975" spans="5:6" x14ac:dyDescent="0.25">
      <c r="E38975" s="103"/>
      <c r="F38975" s="104"/>
    </row>
    <row r="38976" spans="5:6" x14ac:dyDescent="0.25">
      <c r="E38976" s="103"/>
      <c r="F38976" s="104"/>
    </row>
    <row r="38977" spans="5:6" x14ac:dyDescent="0.25">
      <c r="E38977" s="103"/>
      <c r="F38977" s="104"/>
    </row>
    <row r="38978" spans="5:6" x14ac:dyDescent="0.25">
      <c r="E38978" s="103"/>
      <c r="F38978" s="104"/>
    </row>
    <row r="38979" spans="5:6" x14ac:dyDescent="0.25">
      <c r="E38979" s="103"/>
      <c r="F38979" s="104"/>
    </row>
    <row r="38980" spans="5:6" x14ac:dyDescent="0.25">
      <c r="E38980" s="103"/>
      <c r="F38980" s="104"/>
    </row>
    <row r="38981" spans="5:6" x14ac:dyDescent="0.25">
      <c r="E38981" s="103"/>
      <c r="F38981" s="104"/>
    </row>
    <row r="38982" spans="5:6" x14ac:dyDescent="0.25">
      <c r="E38982" s="103"/>
      <c r="F38982" s="104"/>
    </row>
    <row r="38983" spans="5:6" x14ac:dyDescent="0.25">
      <c r="E38983" s="103"/>
      <c r="F38983" s="104"/>
    </row>
    <row r="38984" spans="5:6" x14ac:dyDescent="0.25">
      <c r="E38984" s="103"/>
      <c r="F38984" s="104"/>
    </row>
    <row r="38985" spans="5:6" x14ac:dyDescent="0.25">
      <c r="E38985" s="103"/>
      <c r="F38985" s="104"/>
    </row>
    <row r="38986" spans="5:6" x14ac:dyDescent="0.25">
      <c r="E38986" s="103"/>
      <c r="F38986" s="104"/>
    </row>
    <row r="38987" spans="5:6" x14ac:dyDescent="0.25">
      <c r="E38987" s="103"/>
      <c r="F38987" s="104"/>
    </row>
    <row r="38988" spans="5:6" x14ac:dyDescent="0.25">
      <c r="E38988" s="103"/>
      <c r="F38988" s="104"/>
    </row>
    <row r="38989" spans="5:6" x14ac:dyDescent="0.25">
      <c r="E38989" s="103"/>
      <c r="F38989" s="104"/>
    </row>
    <row r="38990" spans="5:6" x14ac:dyDescent="0.25">
      <c r="E38990" s="103"/>
      <c r="F38990" s="104"/>
    </row>
    <row r="38991" spans="5:6" x14ac:dyDescent="0.25">
      <c r="E38991" s="103"/>
      <c r="F38991" s="104"/>
    </row>
    <row r="38992" spans="5:6" x14ac:dyDescent="0.25">
      <c r="E38992" s="103"/>
      <c r="F38992" s="104"/>
    </row>
    <row r="38993" spans="5:6" x14ac:dyDescent="0.25">
      <c r="E38993" s="103"/>
      <c r="F38993" s="104"/>
    </row>
    <row r="38994" spans="5:6" x14ac:dyDescent="0.25">
      <c r="E38994" s="103"/>
      <c r="F38994" s="104"/>
    </row>
    <row r="38995" spans="5:6" x14ac:dyDescent="0.25">
      <c r="E38995" s="103"/>
      <c r="F38995" s="104"/>
    </row>
    <row r="38996" spans="5:6" x14ac:dyDescent="0.25">
      <c r="E38996" s="103"/>
      <c r="F38996" s="104"/>
    </row>
    <row r="38997" spans="5:6" x14ac:dyDescent="0.25">
      <c r="E38997" s="103"/>
      <c r="F38997" s="104"/>
    </row>
    <row r="38998" spans="5:6" x14ac:dyDescent="0.25">
      <c r="E38998" s="103"/>
      <c r="F38998" s="104"/>
    </row>
    <row r="38999" spans="5:6" x14ac:dyDescent="0.25">
      <c r="E38999" s="103"/>
      <c r="F38999" s="104"/>
    </row>
    <row r="39000" spans="5:6" x14ac:dyDescent="0.25">
      <c r="E39000" s="103"/>
      <c r="F39000" s="104"/>
    </row>
    <row r="39001" spans="5:6" x14ac:dyDescent="0.25">
      <c r="E39001" s="103"/>
      <c r="F39001" s="104"/>
    </row>
    <row r="39002" spans="5:6" x14ac:dyDescent="0.25">
      <c r="E39002" s="103"/>
      <c r="F39002" s="104"/>
    </row>
    <row r="39003" spans="5:6" x14ac:dyDescent="0.25">
      <c r="E39003" s="103"/>
      <c r="F39003" s="104"/>
    </row>
    <row r="39004" spans="5:6" x14ac:dyDescent="0.25">
      <c r="E39004" s="103"/>
      <c r="F39004" s="104"/>
    </row>
    <row r="39005" spans="5:6" x14ac:dyDescent="0.25">
      <c r="E39005" s="103"/>
      <c r="F39005" s="104"/>
    </row>
    <row r="39006" spans="5:6" x14ac:dyDescent="0.25">
      <c r="E39006" s="103"/>
      <c r="F39006" s="104"/>
    </row>
    <row r="39007" spans="5:6" x14ac:dyDescent="0.25">
      <c r="E39007" s="103"/>
      <c r="F39007" s="104"/>
    </row>
    <row r="39008" spans="5:6" x14ac:dyDescent="0.25">
      <c r="E39008" s="103"/>
      <c r="F39008" s="104"/>
    </row>
    <row r="39009" spans="5:6" x14ac:dyDescent="0.25">
      <c r="E39009" s="103"/>
      <c r="F39009" s="104"/>
    </row>
    <row r="39010" spans="5:6" x14ac:dyDescent="0.25">
      <c r="E39010" s="103"/>
      <c r="F39010" s="104"/>
    </row>
    <row r="39011" spans="5:6" x14ac:dyDescent="0.25">
      <c r="E39011" s="103"/>
      <c r="F39011" s="104"/>
    </row>
    <row r="39012" spans="5:6" x14ac:dyDescent="0.25">
      <c r="E39012" s="103"/>
      <c r="F39012" s="104"/>
    </row>
    <row r="39013" spans="5:6" x14ac:dyDescent="0.25">
      <c r="E39013" s="103"/>
      <c r="F39013" s="104"/>
    </row>
    <row r="39014" spans="5:6" x14ac:dyDescent="0.25">
      <c r="E39014" s="103"/>
      <c r="F39014" s="104"/>
    </row>
    <row r="39015" spans="5:6" x14ac:dyDescent="0.25">
      <c r="E39015" s="103"/>
      <c r="F39015" s="104"/>
    </row>
    <row r="39016" spans="5:6" x14ac:dyDescent="0.25">
      <c r="E39016" s="103"/>
      <c r="F39016" s="104"/>
    </row>
    <row r="39017" spans="5:6" x14ac:dyDescent="0.25">
      <c r="E39017" s="103"/>
      <c r="F39017" s="104"/>
    </row>
    <row r="39018" spans="5:6" x14ac:dyDescent="0.25">
      <c r="E39018" s="103"/>
      <c r="F39018" s="104"/>
    </row>
    <row r="39019" spans="5:6" x14ac:dyDescent="0.25">
      <c r="E39019" s="103"/>
      <c r="F39019" s="104"/>
    </row>
    <row r="39020" spans="5:6" x14ac:dyDescent="0.25">
      <c r="E39020" s="103"/>
      <c r="F39020" s="104"/>
    </row>
    <row r="39021" spans="5:6" x14ac:dyDescent="0.25">
      <c r="E39021" s="103"/>
      <c r="F39021" s="104"/>
    </row>
    <row r="39022" spans="5:6" x14ac:dyDescent="0.25">
      <c r="E39022" s="103"/>
      <c r="F39022" s="104"/>
    </row>
    <row r="39023" spans="5:6" x14ac:dyDescent="0.25">
      <c r="E39023" s="103"/>
      <c r="F39023" s="104"/>
    </row>
    <row r="39024" spans="5:6" x14ac:dyDescent="0.25">
      <c r="E39024" s="103"/>
      <c r="F39024" s="104"/>
    </row>
    <row r="39025" spans="5:6" x14ac:dyDescent="0.25">
      <c r="E39025" s="103"/>
      <c r="F39025" s="104"/>
    </row>
    <row r="39026" spans="5:6" x14ac:dyDescent="0.25">
      <c r="E39026" s="103"/>
      <c r="F39026" s="104"/>
    </row>
    <row r="39027" spans="5:6" x14ac:dyDescent="0.25">
      <c r="E39027" s="103"/>
      <c r="F39027" s="104"/>
    </row>
    <row r="39028" spans="5:6" x14ac:dyDescent="0.25">
      <c r="E39028" s="103"/>
      <c r="F39028" s="104"/>
    </row>
    <row r="39029" spans="5:6" x14ac:dyDescent="0.25">
      <c r="E39029" s="103"/>
      <c r="F39029" s="104"/>
    </row>
    <row r="39030" spans="5:6" x14ac:dyDescent="0.25">
      <c r="E39030" s="103"/>
      <c r="F39030" s="104"/>
    </row>
    <row r="39031" spans="5:6" x14ac:dyDescent="0.25">
      <c r="E39031" s="103"/>
      <c r="F39031" s="104"/>
    </row>
    <row r="39032" spans="5:6" x14ac:dyDescent="0.25">
      <c r="E39032" s="103"/>
      <c r="F39032" s="104"/>
    </row>
    <row r="39033" spans="5:6" x14ac:dyDescent="0.25">
      <c r="E39033" s="103"/>
      <c r="F39033" s="104"/>
    </row>
    <row r="39034" spans="5:6" x14ac:dyDescent="0.25">
      <c r="E39034" s="103"/>
      <c r="F39034" s="104"/>
    </row>
    <row r="39035" spans="5:6" x14ac:dyDescent="0.25">
      <c r="E39035" s="103"/>
      <c r="F39035" s="104"/>
    </row>
    <row r="39036" spans="5:6" x14ac:dyDescent="0.25">
      <c r="E39036" s="103"/>
      <c r="F39036" s="104"/>
    </row>
    <row r="39037" spans="5:6" x14ac:dyDescent="0.25">
      <c r="E39037" s="103"/>
      <c r="F39037" s="104"/>
    </row>
    <row r="39038" spans="5:6" x14ac:dyDescent="0.25">
      <c r="E39038" s="103"/>
      <c r="F39038" s="104"/>
    </row>
    <row r="39039" spans="5:6" x14ac:dyDescent="0.25">
      <c r="E39039" s="103"/>
      <c r="F39039" s="104"/>
    </row>
    <row r="39040" spans="5:6" x14ac:dyDescent="0.25">
      <c r="E39040" s="103"/>
      <c r="F39040" s="104"/>
    </row>
    <row r="39041" spans="5:6" x14ac:dyDescent="0.25">
      <c r="E39041" s="103"/>
      <c r="F39041" s="104"/>
    </row>
    <row r="39042" spans="5:6" x14ac:dyDescent="0.25">
      <c r="E39042" s="103"/>
      <c r="F39042" s="104"/>
    </row>
    <row r="39043" spans="5:6" x14ac:dyDescent="0.25">
      <c r="E39043" s="103"/>
      <c r="F39043" s="104"/>
    </row>
    <row r="39044" spans="5:6" x14ac:dyDescent="0.25">
      <c r="E39044" s="103"/>
      <c r="F39044" s="104"/>
    </row>
    <row r="39045" spans="5:6" x14ac:dyDescent="0.25">
      <c r="E39045" s="103"/>
      <c r="F39045" s="104"/>
    </row>
    <row r="39046" spans="5:6" x14ac:dyDescent="0.25">
      <c r="E39046" s="103"/>
      <c r="F39046" s="104"/>
    </row>
    <row r="39047" spans="5:6" x14ac:dyDescent="0.25">
      <c r="E39047" s="103"/>
      <c r="F39047" s="104"/>
    </row>
    <row r="39048" spans="5:6" x14ac:dyDescent="0.25">
      <c r="E39048" s="103"/>
      <c r="F39048" s="104"/>
    </row>
    <row r="39049" spans="5:6" x14ac:dyDescent="0.25">
      <c r="E39049" s="103"/>
      <c r="F39049" s="104"/>
    </row>
    <row r="39050" spans="5:6" x14ac:dyDescent="0.25">
      <c r="E39050" s="103"/>
      <c r="F39050" s="104"/>
    </row>
    <row r="39051" spans="5:6" x14ac:dyDescent="0.25">
      <c r="E39051" s="103"/>
      <c r="F39051" s="104"/>
    </row>
    <row r="39052" spans="5:6" x14ac:dyDescent="0.25">
      <c r="E39052" s="103"/>
      <c r="F39052" s="104"/>
    </row>
    <row r="39053" spans="5:6" x14ac:dyDescent="0.25">
      <c r="E39053" s="103"/>
      <c r="F39053" s="104"/>
    </row>
    <row r="39054" spans="5:6" x14ac:dyDescent="0.25">
      <c r="E39054" s="103"/>
      <c r="F39054" s="104"/>
    </row>
    <row r="39055" spans="5:6" x14ac:dyDescent="0.25">
      <c r="E39055" s="103"/>
      <c r="F39055" s="104"/>
    </row>
    <row r="39056" spans="5:6" x14ac:dyDescent="0.25">
      <c r="E39056" s="103"/>
      <c r="F39056" s="104"/>
    </row>
    <row r="39057" spans="5:6" x14ac:dyDescent="0.25">
      <c r="E39057" s="103"/>
      <c r="F39057" s="104"/>
    </row>
    <row r="39058" spans="5:6" x14ac:dyDescent="0.25">
      <c r="E39058" s="103"/>
      <c r="F39058" s="104"/>
    </row>
    <row r="39059" spans="5:6" x14ac:dyDescent="0.25">
      <c r="E39059" s="103"/>
      <c r="F39059" s="104"/>
    </row>
    <row r="39060" spans="5:6" x14ac:dyDescent="0.25">
      <c r="E39060" s="103"/>
      <c r="F39060" s="104"/>
    </row>
    <row r="39061" spans="5:6" x14ac:dyDescent="0.25">
      <c r="E39061" s="103"/>
      <c r="F39061" s="104"/>
    </row>
    <row r="39062" spans="5:6" x14ac:dyDescent="0.25">
      <c r="E39062" s="103"/>
      <c r="F39062" s="104"/>
    </row>
    <row r="39063" spans="5:6" x14ac:dyDescent="0.25">
      <c r="E39063" s="103"/>
      <c r="F39063" s="104"/>
    </row>
    <row r="39064" spans="5:6" x14ac:dyDescent="0.25">
      <c r="E39064" s="103"/>
      <c r="F39064" s="104"/>
    </row>
    <row r="39065" spans="5:6" x14ac:dyDescent="0.25">
      <c r="E39065" s="103"/>
      <c r="F39065" s="104"/>
    </row>
    <row r="39066" spans="5:6" x14ac:dyDescent="0.25">
      <c r="E39066" s="103"/>
      <c r="F39066" s="104"/>
    </row>
    <row r="39067" spans="5:6" x14ac:dyDescent="0.25">
      <c r="E39067" s="103"/>
      <c r="F39067" s="104"/>
    </row>
    <row r="39068" spans="5:6" x14ac:dyDescent="0.25">
      <c r="E39068" s="103"/>
      <c r="F39068" s="104"/>
    </row>
    <row r="39069" spans="5:6" x14ac:dyDescent="0.25">
      <c r="E39069" s="103"/>
      <c r="F39069" s="104"/>
    </row>
    <row r="39070" spans="5:6" x14ac:dyDescent="0.25">
      <c r="E39070" s="103"/>
      <c r="F39070" s="104"/>
    </row>
    <row r="39071" spans="5:6" x14ac:dyDescent="0.25">
      <c r="E39071" s="103"/>
      <c r="F39071" s="104"/>
    </row>
    <row r="39072" spans="5:6" x14ac:dyDescent="0.25">
      <c r="E39072" s="103"/>
      <c r="F39072" s="104"/>
    </row>
    <row r="39073" spans="5:6" x14ac:dyDescent="0.25">
      <c r="E39073" s="103"/>
      <c r="F39073" s="104"/>
    </row>
    <row r="39074" spans="5:6" x14ac:dyDescent="0.25">
      <c r="E39074" s="103"/>
      <c r="F39074" s="104"/>
    </row>
    <row r="39075" spans="5:6" x14ac:dyDescent="0.25">
      <c r="E39075" s="103"/>
      <c r="F39075" s="104"/>
    </row>
    <row r="39076" spans="5:6" x14ac:dyDescent="0.25">
      <c r="E39076" s="103"/>
      <c r="F39076" s="104"/>
    </row>
    <row r="39077" spans="5:6" x14ac:dyDescent="0.25">
      <c r="E39077" s="103"/>
      <c r="F39077" s="104"/>
    </row>
    <row r="39078" spans="5:6" x14ac:dyDescent="0.25">
      <c r="E39078" s="103"/>
      <c r="F39078" s="104"/>
    </row>
    <row r="39079" spans="5:6" x14ac:dyDescent="0.25">
      <c r="E39079" s="103"/>
      <c r="F39079" s="104"/>
    </row>
    <row r="39080" spans="5:6" x14ac:dyDescent="0.25">
      <c r="E39080" s="103"/>
      <c r="F39080" s="104"/>
    </row>
    <row r="39081" spans="5:6" x14ac:dyDescent="0.25">
      <c r="E39081" s="103"/>
      <c r="F39081" s="104"/>
    </row>
    <row r="39082" spans="5:6" x14ac:dyDescent="0.25">
      <c r="E39082" s="103"/>
      <c r="F39082" s="104"/>
    </row>
    <row r="39083" spans="5:6" x14ac:dyDescent="0.25">
      <c r="E39083" s="103"/>
      <c r="F39083" s="104"/>
    </row>
    <row r="39084" spans="5:6" x14ac:dyDescent="0.25">
      <c r="E39084" s="103"/>
      <c r="F39084" s="104"/>
    </row>
    <row r="39085" spans="5:6" x14ac:dyDescent="0.25">
      <c r="E39085" s="103"/>
      <c r="F39085" s="104"/>
    </row>
    <row r="39086" spans="5:6" x14ac:dyDescent="0.25">
      <c r="E39086" s="103"/>
      <c r="F39086" s="104"/>
    </row>
    <row r="39087" spans="5:6" x14ac:dyDescent="0.25">
      <c r="E39087" s="103"/>
      <c r="F39087" s="104"/>
    </row>
    <row r="39088" spans="5:6" x14ac:dyDescent="0.25">
      <c r="E39088" s="103"/>
      <c r="F39088" s="104"/>
    </row>
    <row r="39089" spans="5:6" x14ac:dyDescent="0.25">
      <c r="E39089" s="103"/>
      <c r="F39089" s="104"/>
    </row>
    <row r="39090" spans="5:6" x14ac:dyDescent="0.25">
      <c r="E39090" s="103"/>
      <c r="F39090" s="104"/>
    </row>
    <row r="39091" spans="5:6" x14ac:dyDescent="0.25">
      <c r="E39091" s="103"/>
      <c r="F39091" s="104"/>
    </row>
    <row r="39092" spans="5:6" x14ac:dyDescent="0.25">
      <c r="E39092" s="103"/>
      <c r="F39092" s="104"/>
    </row>
    <row r="39093" spans="5:6" x14ac:dyDescent="0.25">
      <c r="E39093" s="103"/>
      <c r="F39093" s="104"/>
    </row>
    <row r="39094" spans="5:6" x14ac:dyDescent="0.25">
      <c r="E39094" s="103"/>
      <c r="F39094" s="104"/>
    </row>
    <row r="39095" spans="5:6" x14ac:dyDescent="0.25">
      <c r="E39095" s="103"/>
      <c r="F39095" s="104"/>
    </row>
    <row r="39096" spans="5:6" x14ac:dyDescent="0.25">
      <c r="E39096" s="103"/>
      <c r="F39096" s="104"/>
    </row>
    <row r="39097" spans="5:6" x14ac:dyDescent="0.25">
      <c r="E39097" s="103"/>
      <c r="F39097" s="104"/>
    </row>
    <row r="39098" spans="5:6" x14ac:dyDescent="0.25">
      <c r="E39098" s="103"/>
      <c r="F39098" s="104"/>
    </row>
    <row r="39099" spans="5:6" x14ac:dyDescent="0.25">
      <c r="E39099" s="103"/>
      <c r="F39099" s="104"/>
    </row>
    <row r="39100" spans="5:6" x14ac:dyDescent="0.25">
      <c r="E39100" s="103"/>
      <c r="F39100" s="104"/>
    </row>
    <row r="39101" spans="5:6" x14ac:dyDescent="0.25">
      <c r="E39101" s="103"/>
      <c r="F39101" s="104"/>
    </row>
    <row r="39102" spans="5:6" x14ac:dyDescent="0.25">
      <c r="E39102" s="103"/>
      <c r="F39102" s="104"/>
    </row>
    <row r="39103" spans="5:6" x14ac:dyDescent="0.25">
      <c r="E39103" s="103"/>
      <c r="F39103" s="104"/>
    </row>
    <row r="39104" spans="5:6" x14ac:dyDescent="0.25">
      <c r="E39104" s="103"/>
      <c r="F39104" s="104"/>
    </row>
    <row r="39105" spans="5:6" x14ac:dyDescent="0.25">
      <c r="E39105" s="103"/>
      <c r="F39105" s="104"/>
    </row>
    <row r="39106" spans="5:6" x14ac:dyDescent="0.25">
      <c r="E39106" s="103"/>
      <c r="F39106" s="104"/>
    </row>
    <row r="39107" spans="5:6" x14ac:dyDescent="0.25">
      <c r="E39107" s="103"/>
      <c r="F39107" s="104"/>
    </row>
    <row r="39108" spans="5:6" x14ac:dyDescent="0.25">
      <c r="E39108" s="103"/>
      <c r="F39108" s="104"/>
    </row>
    <row r="39109" spans="5:6" x14ac:dyDescent="0.25">
      <c r="E39109" s="103"/>
      <c r="F39109" s="104"/>
    </row>
    <row r="39110" spans="5:6" x14ac:dyDescent="0.25">
      <c r="E39110" s="103"/>
      <c r="F39110" s="104"/>
    </row>
    <row r="39111" spans="5:6" x14ac:dyDescent="0.25">
      <c r="E39111" s="103"/>
      <c r="F39111" s="104"/>
    </row>
    <row r="39112" spans="5:6" x14ac:dyDescent="0.25">
      <c r="E39112" s="103"/>
      <c r="F39112" s="104"/>
    </row>
    <row r="39113" spans="5:6" x14ac:dyDescent="0.25">
      <c r="E39113" s="103"/>
      <c r="F39113" s="104"/>
    </row>
    <row r="39114" spans="5:6" x14ac:dyDescent="0.25">
      <c r="E39114" s="103"/>
      <c r="F39114" s="104"/>
    </row>
    <row r="39115" spans="5:6" x14ac:dyDescent="0.25">
      <c r="E39115" s="103"/>
      <c r="F39115" s="104"/>
    </row>
    <row r="39116" spans="5:6" x14ac:dyDescent="0.25">
      <c r="E39116" s="103"/>
      <c r="F39116" s="104"/>
    </row>
    <row r="39117" spans="5:6" x14ac:dyDescent="0.25">
      <c r="E39117" s="103"/>
      <c r="F39117" s="104"/>
    </row>
    <row r="39118" spans="5:6" x14ac:dyDescent="0.25">
      <c r="E39118" s="103"/>
      <c r="F39118" s="104"/>
    </row>
    <row r="39119" spans="5:6" x14ac:dyDescent="0.25">
      <c r="E39119" s="103"/>
      <c r="F39119" s="104"/>
    </row>
    <row r="39120" spans="5:6" x14ac:dyDescent="0.25">
      <c r="E39120" s="103"/>
      <c r="F39120" s="104"/>
    </row>
    <row r="39121" spans="5:6" x14ac:dyDescent="0.25">
      <c r="E39121" s="103"/>
      <c r="F39121" s="104"/>
    </row>
    <row r="39122" spans="5:6" x14ac:dyDescent="0.25">
      <c r="E39122" s="103"/>
      <c r="F39122" s="104"/>
    </row>
    <row r="39123" spans="5:6" x14ac:dyDescent="0.25">
      <c r="E39123" s="103"/>
      <c r="F39123" s="104"/>
    </row>
    <row r="39124" spans="5:6" x14ac:dyDescent="0.25">
      <c r="E39124" s="103"/>
      <c r="F39124" s="104"/>
    </row>
    <row r="39125" spans="5:6" x14ac:dyDescent="0.25">
      <c r="E39125" s="103"/>
      <c r="F39125" s="104"/>
    </row>
    <row r="39126" spans="5:6" x14ac:dyDescent="0.25">
      <c r="E39126" s="103"/>
      <c r="F39126" s="104"/>
    </row>
    <row r="39127" spans="5:6" x14ac:dyDescent="0.25">
      <c r="E39127" s="103"/>
      <c r="F39127" s="104"/>
    </row>
    <row r="39128" spans="5:6" x14ac:dyDescent="0.25">
      <c r="E39128" s="103"/>
      <c r="F39128" s="104"/>
    </row>
    <row r="39129" spans="5:6" x14ac:dyDescent="0.25">
      <c r="E39129" s="103"/>
      <c r="F39129" s="104"/>
    </row>
    <row r="39130" spans="5:6" x14ac:dyDescent="0.25">
      <c r="E39130" s="103"/>
      <c r="F39130" s="104"/>
    </row>
    <row r="39131" spans="5:6" x14ac:dyDescent="0.25">
      <c r="E39131" s="103"/>
      <c r="F39131" s="104"/>
    </row>
    <row r="39132" spans="5:6" x14ac:dyDescent="0.25">
      <c r="E39132" s="103"/>
      <c r="F39132" s="104"/>
    </row>
    <row r="39133" spans="5:6" x14ac:dyDescent="0.25">
      <c r="E39133" s="103"/>
      <c r="F39133" s="104"/>
    </row>
    <row r="39134" spans="5:6" x14ac:dyDescent="0.25">
      <c r="E39134" s="103"/>
      <c r="F39134" s="104"/>
    </row>
    <row r="39135" spans="5:6" x14ac:dyDescent="0.25">
      <c r="E39135" s="103"/>
      <c r="F39135" s="104"/>
    </row>
    <row r="39136" spans="5:6" x14ac:dyDescent="0.25">
      <c r="E39136" s="103"/>
      <c r="F39136" s="104"/>
    </row>
    <row r="39137" spans="5:6" x14ac:dyDescent="0.25">
      <c r="E39137" s="103"/>
      <c r="F39137" s="104"/>
    </row>
    <row r="39138" spans="5:6" x14ac:dyDescent="0.25">
      <c r="E39138" s="103"/>
      <c r="F39138" s="104"/>
    </row>
    <row r="39139" spans="5:6" x14ac:dyDescent="0.25">
      <c r="E39139" s="103"/>
      <c r="F39139" s="104"/>
    </row>
    <row r="39140" spans="5:6" x14ac:dyDescent="0.25">
      <c r="E39140" s="103"/>
      <c r="F39140" s="104"/>
    </row>
    <row r="39141" spans="5:6" x14ac:dyDescent="0.25">
      <c r="E39141" s="103"/>
      <c r="F39141" s="104"/>
    </row>
    <row r="39142" spans="5:6" x14ac:dyDescent="0.25">
      <c r="E39142" s="103"/>
      <c r="F39142" s="104"/>
    </row>
    <row r="39143" spans="5:6" x14ac:dyDescent="0.25">
      <c r="E39143" s="103"/>
      <c r="F39143" s="104"/>
    </row>
    <row r="39144" spans="5:6" x14ac:dyDescent="0.25">
      <c r="E39144" s="103"/>
      <c r="F39144" s="104"/>
    </row>
    <row r="39145" spans="5:6" x14ac:dyDescent="0.25">
      <c r="E39145" s="103"/>
      <c r="F39145" s="104"/>
    </row>
    <row r="39146" spans="5:6" x14ac:dyDescent="0.25">
      <c r="E39146" s="103"/>
      <c r="F39146" s="104"/>
    </row>
    <row r="39147" spans="5:6" x14ac:dyDescent="0.25">
      <c r="E39147" s="103"/>
      <c r="F39147" s="104"/>
    </row>
    <row r="39148" spans="5:6" x14ac:dyDescent="0.25">
      <c r="E39148" s="103"/>
      <c r="F39148" s="104"/>
    </row>
    <row r="39149" spans="5:6" x14ac:dyDescent="0.25">
      <c r="E39149" s="103"/>
      <c r="F39149" s="104"/>
    </row>
    <row r="39150" spans="5:6" x14ac:dyDescent="0.25">
      <c r="E39150" s="103"/>
      <c r="F39150" s="104"/>
    </row>
    <row r="39151" spans="5:6" x14ac:dyDescent="0.25">
      <c r="E39151" s="103"/>
      <c r="F39151" s="104"/>
    </row>
    <row r="39152" spans="5:6" x14ac:dyDescent="0.25">
      <c r="E39152" s="103"/>
      <c r="F39152" s="104"/>
    </row>
    <row r="39153" spans="5:6" x14ac:dyDescent="0.25">
      <c r="E39153" s="103"/>
      <c r="F39153" s="104"/>
    </row>
    <row r="39154" spans="5:6" x14ac:dyDescent="0.25">
      <c r="E39154" s="103"/>
      <c r="F39154" s="104"/>
    </row>
    <row r="39155" spans="5:6" x14ac:dyDescent="0.25">
      <c r="E39155" s="103"/>
      <c r="F39155" s="104"/>
    </row>
    <row r="39156" spans="5:6" x14ac:dyDescent="0.25">
      <c r="E39156" s="103"/>
      <c r="F39156" s="104"/>
    </row>
    <row r="39157" spans="5:6" x14ac:dyDescent="0.25">
      <c r="E39157" s="103"/>
      <c r="F39157" s="104"/>
    </row>
    <row r="39158" spans="5:6" x14ac:dyDescent="0.25">
      <c r="E39158" s="103"/>
      <c r="F39158" s="104"/>
    </row>
    <row r="39159" spans="5:6" x14ac:dyDescent="0.25">
      <c r="E39159" s="103"/>
      <c r="F39159" s="104"/>
    </row>
    <row r="39160" spans="5:6" x14ac:dyDescent="0.25">
      <c r="E39160" s="103"/>
      <c r="F39160" s="104"/>
    </row>
    <row r="39161" spans="5:6" x14ac:dyDescent="0.25">
      <c r="E39161" s="103"/>
      <c r="F39161" s="104"/>
    </row>
    <row r="39162" spans="5:6" x14ac:dyDescent="0.25">
      <c r="E39162" s="103"/>
      <c r="F39162" s="104"/>
    </row>
    <row r="39163" spans="5:6" x14ac:dyDescent="0.25">
      <c r="E39163" s="103"/>
      <c r="F39163" s="104"/>
    </row>
    <row r="39164" spans="5:6" x14ac:dyDescent="0.25">
      <c r="E39164" s="103"/>
      <c r="F39164" s="104"/>
    </row>
    <row r="39165" spans="5:6" x14ac:dyDescent="0.25">
      <c r="E39165" s="103"/>
      <c r="F39165" s="104"/>
    </row>
    <row r="39166" spans="5:6" x14ac:dyDescent="0.25">
      <c r="E39166" s="103"/>
      <c r="F39166" s="104"/>
    </row>
    <row r="39167" spans="5:6" x14ac:dyDescent="0.25">
      <c r="E39167" s="103"/>
      <c r="F39167" s="104"/>
    </row>
    <row r="39168" spans="5:6" x14ac:dyDescent="0.25">
      <c r="E39168" s="103"/>
      <c r="F39168" s="104"/>
    </row>
    <row r="39169" spans="5:6" x14ac:dyDescent="0.25">
      <c r="E39169" s="103"/>
      <c r="F39169" s="104"/>
    </row>
    <row r="39170" spans="5:6" x14ac:dyDescent="0.25">
      <c r="E39170" s="103"/>
      <c r="F39170" s="104"/>
    </row>
    <row r="39171" spans="5:6" x14ac:dyDescent="0.25">
      <c r="E39171" s="103"/>
      <c r="F39171" s="104"/>
    </row>
    <row r="39172" spans="5:6" x14ac:dyDescent="0.25">
      <c r="E39172" s="103"/>
      <c r="F39172" s="104"/>
    </row>
    <row r="39173" spans="5:6" x14ac:dyDescent="0.25">
      <c r="E39173" s="103"/>
      <c r="F39173" s="104"/>
    </row>
    <row r="39174" spans="5:6" x14ac:dyDescent="0.25">
      <c r="E39174" s="103"/>
      <c r="F39174" s="104"/>
    </row>
    <row r="39175" spans="5:6" x14ac:dyDescent="0.25">
      <c r="E39175" s="103"/>
      <c r="F39175" s="104"/>
    </row>
    <row r="39176" spans="5:6" x14ac:dyDescent="0.25">
      <c r="E39176" s="103"/>
      <c r="F39176" s="104"/>
    </row>
    <row r="39177" spans="5:6" x14ac:dyDescent="0.25">
      <c r="E39177" s="103"/>
      <c r="F39177" s="104"/>
    </row>
    <row r="39178" spans="5:6" x14ac:dyDescent="0.25">
      <c r="E39178" s="103"/>
      <c r="F39178" s="104"/>
    </row>
    <row r="39179" spans="5:6" x14ac:dyDescent="0.25">
      <c r="E39179" s="103"/>
      <c r="F39179" s="104"/>
    </row>
    <row r="39180" spans="5:6" x14ac:dyDescent="0.25">
      <c r="E39180" s="103"/>
      <c r="F39180" s="104"/>
    </row>
    <row r="39181" spans="5:6" x14ac:dyDescent="0.25">
      <c r="E39181" s="103"/>
      <c r="F39181" s="104"/>
    </row>
    <row r="39182" spans="5:6" x14ac:dyDescent="0.25">
      <c r="E39182" s="103"/>
      <c r="F39182" s="104"/>
    </row>
    <row r="39183" spans="5:6" x14ac:dyDescent="0.25">
      <c r="E39183" s="103"/>
      <c r="F39183" s="104"/>
    </row>
    <row r="39184" spans="5:6" x14ac:dyDescent="0.25">
      <c r="E39184" s="103"/>
      <c r="F39184" s="104"/>
    </row>
    <row r="39185" spans="5:6" x14ac:dyDescent="0.25">
      <c r="E39185" s="103"/>
      <c r="F39185" s="104"/>
    </row>
    <row r="39186" spans="5:6" x14ac:dyDescent="0.25">
      <c r="E39186" s="103"/>
      <c r="F39186" s="104"/>
    </row>
    <row r="39187" spans="5:6" x14ac:dyDescent="0.25">
      <c r="E39187" s="103"/>
      <c r="F39187" s="104"/>
    </row>
    <row r="39188" spans="5:6" x14ac:dyDescent="0.25">
      <c r="E39188" s="103"/>
      <c r="F39188" s="104"/>
    </row>
    <row r="39189" spans="5:6" x14ac:dyDescent="0.25">
      <c r="E39189" s="103"/>
      <c r="F39189" s="104"/>
    </row>
    <row r="39190" spans="5:6" x14ac:dyDescent="0.25">
      <c r="E39190" s="103"/>
      <c r="F39190" s="104"/>
    </row>
    <row r="39191" spans="5:6" x14ac:dyDescent="0.25">
      <c r="E39191" s="103"/>
      <c r="F39191" s="104"/>
    </row>
    <row r="39192" spans="5:6" x14ac:dyDescent="0.25">
      <c r="E39192" s="103"/>
      <c r="F39192" s="104"/>
    </row>
    <row r="39193" spans="5:6" x14ac:dyDescent="0.25">
      <c r="E39193" s="103"/>
      <c r="F39193" s="104"/>
    </row>
    <row r="39194" spans="5:6" x14ac:dyDescent="0.25">
      <c r="E39194" s="103"/>
      <c r="F39194" s="104"/>
    </row>
    <row r="39195" spans="5:6" x14ac:dyDescent="0.25">
      <c r="E39195" s="103"/>
      <c r="F39195" s="104"/>
    </row>
    <row r="39196" spans="5:6" x14ac:dyDescent="0.25">
      <c r="E39196" s="103"/>
      <c r="F39196" s="104"/>
    </row>
    <row r="39197" spans="5:6" x14ac:dyDescent="0.25">
      <c r="E39197" s="103"/>
      <c r="F39197" s="104"/>
    </row>
    <row r="39198" spans="5:6" x14ac:dyDescent="0.25">
      <c r="E39198" s="103"/>
      <c r="F39198" s="104"/>
    </row>
    <row r="39199" spans="5:6" x14ac:dyDescent="0.25">
      <c r="E39199" s="103"/>
      <c r="F39199" s="104"/>
    </row>
    <row r="39200" spans="5:6" x14ac:dyDescent="0.25">
      <c r="E39200" s="103"/>
      <c r="F39200" s="104"/>
    </row>
    <row r="39201" spans="5:6" x14ac:dyDescent="0.25">
      <c r="E39201" s="103"/>
      <c r="F39201" s="104"/>
    </row>
    <row r="39202" spans="5:6" x14ac:dyDescent="0.25">
      <c r="E39202" s="103"/>
      <c r="F39202" s="104"/>
    </row>
    <row r="39203" spans="5:6" x14ac:dyDescent="0.25">
      <c r="E39203" s="103"/>
      <c r="F39203" s="104"/>
    </row>
    <row r="39204" spans="5:6" x14ac:dyDescent="0.25">
      <c r="E39204" s="103"/>
      <c r="F39204" s="104"/>
    </row>
    <row r="39205" spans="5:6" x14ac:dyDescent="0.25">
      <c r="E39205" s="103"/>
      <c r="F39205" s="104"/>
    </row>
    <row r="39206" spans="5:6" x14ac:dyDescent="0.25">
      <c r="E39206" s="103"/>
      <c r="F39206" s="104"/>
    </row>
    <row r="39207" spans="5:6" x14ac:dyDescent="0.25">
      <c r="E39207" s="103"/>
      <c r="F39207" s="104"/>
    </row>
    <row r="39208" spans="5:6" x14ac:dyDescent="0.25">
      <c r="E39208" s="103"/>
      <c r="F39208" s="104"/>
    </row>
    <row r="39209" spans="5:6" x14ac:dyDescent="0.25">
      <c r="E39209" s="103"/>
      <c r="F39209" s="104"/>
    </row>
    <row r="39210" spans="5:6" x14ac:dyDescent="0.25">
      <c r="E39210" s="103"/>
      <c r="F39210" s="104"/>
    </row>
    <row r="39211" spans="5:6" x14ac:dyDescent="0.25">
      <c r="E39211" s="103"/>
      <c r="F39211" s="104"/>
    </row>
    <row r="39212" spans="5:6" x14ac:dyDescent="0.25">
      <c r="E39212" s="103"/>
      <c r="F39212" s="104"/>
    </row>
    <row r="39213" spans="5:6" x14ac:dyDescent="0.25">
      <c r="E39213" s="103"/>
      <c r="F39213" s="104"/>
    </row>
    <row r="39214" spans="5:6" x14ac:dyDescent="0.25">
      <c r="E39214" s="103"/>
      <c r="F39214" s="104"/>
    </row>
    <row r="39215" spans="5:6" x14ac:dyDescent="0.25">
      <c r="E39215" s="103"/>
      <c r="F39215" s="104"/>
    </row>
    <row r="39216" spans="5:6" x14ac:dyDescent="0.25">
      <c r="E39216" s="103"/>
      <c r="F39216" s="104"/>
    </row>
    <row r="39217" spans="5:6" x14ac:dyDescent="0.25">
      <c r="E39217" s="103"/>
      <c r="F39217" s="104"/>
    </row>
    <row r="39218" spans="5:6" x14ac:dyDescent="0.25">
      <c r="E39218" s="103"/>
      <c r="F39218" s="104"/>
    </row>
    <row r="39219" spans="5:6" x14ac:dyDescent="0.25">
      <c r="E39219" s="103"/>
      <c r="F39219" s="104"/>
    </row>
    <row r="39220" spans="5:6" x14ac:dyDescent="0.25">
      <c r="E39220" s="103"/>
      <c r="F39220" s="104"/>
    </row>
    <row r="39221" spans="5:6" x14ac:dyDescent="0.25">
      <c r="E39221" s="103"/>
      <c r="F39221" s="104"/>
    </row>
    <row r="39222" spans="5:6" x14ac:dyDescent="0.25">
      <c r="E39222" s="103"/>
      <c r="F39222" s="104"/>
    </row>
    <row r="39223" spans="5:6" x14ac:dyDescent="0.25">
      <c r="E39223" s="103"/>
      <c r="F39223" s="104"/>
    </row>
    <row r="39224" spans="5:6" x14ac:dyDescent="0.25">
      <c r="E39224" s="103"/>
      <c r="F39224" s="104"/>
    </row>
    <row r="39225" spans="5:6" x14ac:dyDescent="0.25">
      <c r="E39225" s="103"/>
      <c r="F39225" s="104"/>
    </row>
    <row r="39226" spans="5:6" x14ac:dyDescent="0.25">
      <c r="E39226" s="103"/>
      <c r="F39226" s="104"/>
    </row>
    <row r="39227" spans="5:6" x14ac:dyDescent="0.25">
      <c r="E39227" s="103"/>
      <c r="F39227" s="104"/>
    </row>
    <row r="39228" spans="5:6" x14ac:dyDescent="0.25">
      <c r="E39228" s="103"/>
      <c r="F39228" s="104"/>
    </row>
    <row r="39229" spans="5:6" x14ac:dyDescent="0.25">
      <c r="E39229" s="103"/>
      <c r="F39229" s="104"/>
    </row>
    <row r="39230" spans="5:6" x14ac:dyDescent="0.25">
      <c r="E39230" s="103"/>
      <c r="F39230" s="104"/>
    </row>
    <row r="39231" spans="5:6" x14ac:dyDescent="0.25">
      <c r="E39231" s="103"/>
      <c r="F39231" s="104"/>
    </row>
    <row r="39232" spans="5:6" x14ac:dyDescent="0.25">
      <c r="E39232" s="103"/>
      <c r="F39232" s="104"/>
    </row>
    <row r="39233" spans="5:6" x14ac:dyDescent="0.25">
      <c r="E39233" s="103"/>
      <c r="F39233" s="104"/>
    </row>
    <row r="39234" spans="5:6" x14ac:dyDescent="0.25">
      <c r="E39234" s="103"/>
      <c r="F39234" s="104"/>
    </row>
    <row r="39235" spans="5:6" x14ac:dyDescent="0.25">
      <c r="E39235" s="103"/>
      <c r="F39235" s="104"/>
    </row>
    <row r="39236" spans="5:6" x14ac:dyDescent="0.25">
      <c r="E39236" s="103"/>
      <c r="F39236" s="104"/>
    </row>
    <row r="39237" spans="5:6" x14ac:dyDescent="0.25">
      <c r="E39237" s="103"/>
      <c r="F39237" s="104"/>
    </row>
    <row r="39238" spans="5:6" x14ac:dyDescent="0.25">
      <c r="E39238" s="103"/>
      <c r="F39238" s="104"/>
    </row>
    <row r="39239" spans="5:6" x14ac:dyDescent="0.25">
      <c r="E39239" s="103"/>
      <c r="F39239" s="104"/>
    </row>
    <row r="39240" spans="5:6" x14ac:dyDescent="0.25">
      <c r="E39240" s="103"/>
      <c r="F39240" s="104"/>
    </row>
    <row r="39241" spans="5:6" x14ac:dyDescent="0.25">
      <c r="E39241" s="103"/>
      <c r="F39241" s="104"/>
    </row>
    <row r="39242" spans="5:6" x14ac:dyDescent="0.25">
      <c r="E39242" s="103"/>
      <c r="F39242" s="104"/>
    </row>
    <row r="39243" spans="5:6" x14ac:dyDescent="0.25">
      <c r="E39243" s="103"/>
      <c r="F39243" s="104"/>
    </row>
    <row r="39244" spans="5:6" x14ac:dyDescent="0.25">
      <c r="E39244" s="103"/>
      <c r="F39244" s="104"/>
    </row>
    <row r="39245" spans="5:6" x14ac:dyDescent="0.25">
      <c r="E39245" s="103"/>
      <c r="F39245" s="104"/>
    </row>
    <row r="39246" spans="5:6" x14ac:dyDescent="0.25">
      <c r="E39246" s="103"/>
      <c r="F39246" s="104"/>
    </row>
    <row r="39247" spans="5:6" x14ac:dyDescent="0.25">
      <c r="E39247" s="103"/>
      <c r="F39247" s="104"/>
    </row>
    <row r="39248" spans="5:6" x14ac:dyDescent="0.25">
      <c r="E39248" s="103"/>
      <c r="F39248" s="104"/>
    </row>
    <row r="39249" spans="5:6" x14ac:dyDescent="0.25">
      <c r="E39249" s="103"/>
      <c r="F39249" s="104"/>
    </row>
    <row r="39250" spans="5:6" x14ac:dyDescent="0.25">
      <c r="E39250" s="103"/>
      <c r="F39250" s="104"/>
    </row>
    <row r="39251" spans="5:6" x14ac:dyDescent="0.25">
      <c r="E39251" s="103"/>
      <c r="F39251" s="104"/>
    </row>
    <row r="39252" spans="5:6" x14ac:dyDescent="0.25">
      <c r="E39252" s="103"/>
      <c r="F39252" s="104"/>
    </row>
    <row r="39253" spans="5:6" x14ac:dyDescent="0.25">
      <c r="E39253" s="103"/>
      <c r="F39253" s="104"/>
    </row>
    <row r="39254" spans="5:6" x14ac:dyDescent="0.25">
      <c r="E39254" s="103"/>
      <c r="F39254" s="104"/>
    </row>
    <row r="39255" spans="5:6" x14ac:dyDescent="0.25">
      <c r="E39255" s="103"/>
      <c r="F39255" s="104"/>
    </row>
    <row r="39256" spans="5:6" x14ac:dyDescent="0.25">
      <c r="E39256" s="103"/>
      <c r="F39256" s="104"/>
    </row>
    <row r="39257" spans="5:6" x14ac:dyDescent="0.25">
      <c r="E39257" s="103"/>
      <c r="F39257" s="104"/>
    </row>
    <row r="39258" spans="5:6" x14ac:dyDescent="0.25">
      <c r="E39258" s="103"/>
      <c r="F39258" s="104"/>
    </row>
    <row r="39259" spans="5:6" x14ac:dyDescent="0.25">
      <c r="E39259" s="103"/>
      <c r="F39259" s="104"/>
    </row>
    <row r="39260" spans="5:6" x14ac:dyDescent="0.25">
      <c r="E39260" s="103"/>
      <c r="F39260" s="104"/>
    </row>
    <row r="39261" spans="5:6" x14ac:dyDescent="0.25">
      <c r="E39261" s="103"/>
      <c r="F39261" s="104"/>
    </row>
    <row r="39262" spans="5:6" x14ac:dyDescent="0.25">
      <c r="E39262" s="103"/>
      <c r="F39262" s="104"/>
    </row>
    <row r="39263" spans="5:6" x14ac:dyDescent="0.25">
      <c r="E39263" s="103"/>
      <c r="F39263" s="104"/>
    </row>
    <row r="39264" spans="5:6" x14ac:dyDescent="0.25">
      <c r="E39264" s="103"/>
      <c r="F39264" s="104"/>
    </row>
    <row r="39265" spans="5:6" x14ac:dyDescent="0.25">
      <c r="E39265" s="103"/>
      <c r="F39265" s="104"/>
    </row>
    <row r="39266" spans="5:6" x14ac:dyDescent="0.25">
      <c r="E39266" s="103"/>
      <c r="F39266" s="104"/>
    </row>
    <row r="39267" spans="5:6" x14ac:dyDescent="0.25">
      <c r="E39267" s="103"/>
      <c r="F39267" s="104"/>
    </row>
    <row r="39268" spans="5:6" x14ac:dyDescent="0.25">
      <c r="E39268" s="103"/>
      <c r="F39268" s="104"/>
    </row>
    <row r="39269" spans="5:6" x14ac:dyDescent="0.25">
      <c r="E39269" s="103"/>
      <c r="F39269" s="104"/>
    </row>
    <row r="39270" spans="5:6" x14ac:dyDescent="0.25">
      <c r="E39270" s="103"/>
      <c r="F39270" s="104"/>
    </row>
    <row r="39271" spans="5:6" x14ac:dyDescent="0.25">
      <c r="E39271" s="103"/>
      <c r="F39271" s="104"/>
    </row>
    <row r="39272" spans="5:6" x14ac:dyDescent="0.25">
      <c r="E39272" s="103"/>
      <c r="F39272" s="104"/>
    </row>
    <row r="39273" spans="5:6" x14ac:dyDescent="0.25">
      <c r="E39273" s="103"/>
      <c r="F39273" s="104"/>
    </row>
    <row r="39274" spans="5:6" x14ac:dyDescent="0.25">
      <c r="E39274" s="103"/>
      <c r="F39274" s="104"/>
    </row>
    <row r="39275" spans="5:6" x14ac:dyDescent="0.25">
      <c r="E39275" s="103"/>
      <c r="F39275" s="104"/>
    </row>
    <row r="39276" spans="5:6" x14ac:dyDescent="0.25">
      <c r="E39276" s="103"/>
      <c r="F39276" s="104"/>
    </row>
    <row r="39277" spans="5:6" x14ac:dyDescent="0.25">
      <c r="E39277" s="103"/>
      <c r="F39277" s="104"/>
    </row>
    <row r="39278" spans="5:6" x14ac:dyDescent="0.25">
      <c r="E39278" s="103"/>
      <c r="F39278" s="104"/>
    </row>
    <row r="39279" spans="5:6" x14ac:dyDescent="0.25">
      <c r="E39279" s="103"/>
      <c r="F39279" s="104"/>
    </row>
    <row r="39280" spans="5:6" x14ac:dyDescent="0.25">
      <c r="E39280" s="103"/>
      <c r="F39280" s="104"/>
    </row>
    <row r="39281" spans="5:6" x14ac:dyDescent="0.25">
      <c r="E39281" s="103"/>
      <c r="F39281" s="104"/>
    </row>
    <row r="39282" spans="5:6" x14ac:dyDescent="0.25">
      <c r="E39282" s="103"/>
      <c r="F39282" s="104"/>
    </row>
    <row r="39283" spans="5:6" x14ac:dyDescent="0.25">
      <c r="E39283" s="103"/>
      <c r="F39283" s="104"/>
    </row>
    <row r="39284" spans="5:6" x14ac:dyDescent="0.25">
      <c r="E39284" s="103"/>
      <c r="F39284" s="104"/>
    </row>
    <row r="39285" spans="5:6" x14ac:dyDescent="0.25">
      <c r="E39285" s="103"/>
      <c r="F39285" s="104"/>
    </row>
    <row r="39286" spans="5:6" x14ac:dyDescent="0.25">
      <c r="E39286" s="103"/>
      <c r="F39286" s="104"/>
    </row>
    <row r="39287" spans="5:6" x14ac:dyDescent="0.25">
      <c r="E39287" s="103"/>
      <c r="F39287" s="104"/>
    </row>
    <row r="39288" spans="5:6" x14ac:dyDescent="0.25">
      <c r="E39288" s="103"/>
      <c r="F39288" s="104"/>
    </row>
    <row r="39289" spans="5:6" x14ac:dyDescent="0.25">
      <c r="E39289" s="103"/>
      <c r="F39289" s="104"/>
    </row>
    <row r="39290" spans="5:6" x14ac:dyDescent="0.25">
      <c r="E39290" s="103"/>
      <c r="F39290" s="104"/>
    </row>
    <row r="39291" spans="5:6" x14ac:dyDescent="0.25">
      <c r="E39291" s="103"/>
      <c r="F39291" s="104"/>
    </row>
    <row r="39292" spans="5:6" x14ac:dyDescent="0.25">
      <c r="E39292" s="103"/>
      <c r="F39292" s="104"/>
    </row>
    <row r="39293" spans="5:6" x14ac:dyDescent="0.25">
      <c r="E39293" s="103"/>
      <c r="F39293" s="104"/>
    </row>
    <row r="39294" spans="5:6" x14ac:dyDescent="0.25">
      <c r="E39294" s="103"/>
      <c r="F39294" s="104"/>
    </row>
    <row r="39295" spans="5:6" x14ac:dyDescent="0.25">
      <c r="E39295" s="103"/>
      <c r="F39295" s="104"/>
    </row>
    <row r="39296" spans="5:6" x14ac:dyDescent="0.25">
      <c r="E39296" s="103"/>
      <c r="F39296" s="104"/>
    </row>
    <row r="39297" spans="5:6" x14ac:dyDescent="0.25">
      <c r="E39297" s="103"/>
      <c r="F39297" s="104"/>
    </row>
    <row r="39298" spans="5:6" x14ac:dyDescent="0.25">
      <c r="E39298" s="103"/>
      <c r="F39298" s="104"/>
    </row>
    <row r="39299" spans="5:6" x14ac:dyDescent="0.25">
      <c r="E39299" s="103"/>
      <c r="F39299" s="104"/>
    </row>
    <row r="39300" spans="5:6" x14ac:dyDescent="0.25">
      <c r="E39300" s="103"/>
      <c r="F39300" s="104"/>
    </row>
    <row r="39301" spans="5:6" x14ac:dyDescent="0.25">
      <c r="E39301" s="103"/>
      <c r="F39301" s="104"/>
    </row>
    <row r="39302" spans="5:6" x14ac:dyDescent="0.25">
      <c r="E39302" s="103"/>
      <c r="F39302" s="104"/>
    </row>
    <row r="39303" spans="5:6" x14ac:dyDescent="0.25">
      <c r="E39303" s="103"/>
      <c r="F39303" s="104"/>
    </row>
    <row r="39304" spans="5:6" x14ac:dyDescent="0.25">
      <c r="E39304" s="103"/>
      <c r="F39304" s="104"/>
    </row>
    <row r="39305" spans="5:6" x14ac:dyDescent="0.25">
      <c r="E39305" s="103"/>
      <c r="F39305" s="104"/>
    </row>
    <row r="39306" spans="5:6" x14ac:dyDescent="0.25">
      <c r="E39306" s="103"/>
      <c r="F39306" s="104"/>
    </row>
    <row r="39307" spans="5:6" x14ac:dyDescent="0.25">
      <c r="E39307" s="103"/>
      <c r="F39307" s="104"/>
    </row>
    <row r="39308" spans="5:6" x14ac:dyDescent="0.25">
      <c r="E39308" s="103"/>
      <c r="F39308" s="104"/>
    </row>
    <row r="39309" spans="5:6" x14ac:dyDescent="0.25">
      <c r="E39309" s="103"/>
      <c r="F39309" s="104"/>
    </row>
    <row r="39310" spans="5:6" x14ac:dyDescent="0.25">
      <c r="E39310" s="103"/>
      <c r="F39310" s="104"/>
    </row>
    <row r="39311" spans="5:6" x14ac:dyDescent="0.25">
      <c r="E39311" s="103"/>
      <c r="F39311" s="104"/>
    </row>
    <row r="39312" spans="5:6" x14ac:dyDescent="0.25">
      <c r="E39312" s="103"/>
      <c r="F39312" s="104"/>
    </row>
    <row r="39313" spans="5:6" x14ac:dyDescent="0.25">
      <c r="E39313" s="103"/>
      <c r="F39313" s="104"/>
    </row>
    <row r="39314" spans="5:6" x14ac:dyDescent="0.25">
      <c r="E39314" s="103"/>
      <c r="F39314" s="104"/>
    </row>
    <row r="39315" spans="5:6" x14ac:dyDescent="0.25">
      <c r="E39315" s="103"/>
      <c r="F39315" s="104"/>
    </row>
    <row r="39316" spans="5:6" x14ac:dyDescent="0.25">
      <c r="E39316" s="103"/>
      <c r="F39316" s="104"/>
    </row>
    <row r="39317" spans="5:6" x14ac:dyDescent="0.25">
      <c r="E39317" s="103"/>
      <c r="F39317" s="104"/>
    </row>
    <row r="39318" spans="5:6" x14ac:dyDescent="0.25">
      <c r="E39318" s="103"/>
      <c r="F39318" s="104"/>
    </row>
    <row r="39319" spans="5:6" x14ac:dyDescent="0.25">
      <c r="E39319" s="103"/>
      <c r="F39319" s="104"/>
    </row>
    <row r="39320" spans="5:6" x14ac:dyDescent="0.25">
      <c r="E39320" s="103"/>
      <c r="F39320" s="104"/>
    </row>
    <row r="39321" spans="5:6" x14ac:dyDescent="0.25">
      <c r="E39321" s="103"/>
      <c r="F39321" s="104"/>
    </row>
    <row r="39322" spans="5:6" x14ac:dyDescent="0.25">
      <c r="E39322" s="103"/>
      <c r="F39322" s="104"/>
    </row>
    <row r="39323" spans="5:6" x14ac:dyDescent="0.25">
      <c r="E39323" s="103"/>
      <c r="F39323" s="104"/>
    </row>
    <row r="39324" spans="5:6" x14ac:dyDescent="0.25">
      <c r="E39324" s="103"/>
      <c r="F39324" s="104"/>
    </row>
    <row r="39325" spans="5:6" x14ac:dyDescent="0.25">
      <c r="E39325" s="103"/>
      <c r="F39325" s="104"/>
    </row>
    <row r="39326" spans="5:6" x14ac:dyDescent="0.25">
      <c r="E39326" s="103"/>
      <c r="F39326" s="104"/>
    </row>
    <row r="39327" spans="5:6" x14ac:dyDescent="0.25">
      <c r="E39327" s="103"/>
      <c r="F39327" s="104"/>
    </row>
    <row r="39328" spans="5:6" x14ac:dyDescent="0.25">
      <c r="E39328" s="103"/>
      <c r="F39328" s="104"/>
    </row>
    <row r="39329" spans="5:6" x14ac:dyDescent="0.25">
      <c r="E39329" s="103"/>
      <c r="F39329" s="104"/>
    </row>
    <row r="39330" spans="5:6" x14ac:dyDescent="0.25">
      <c r="E39330" s="103"/>
      <c r="F39330" s="104"/>
    </row>
    <row r="39331" spans="5:6" x14ac:dyDescent="0.25">
      <c r="E39331" s="103"/>
      <c r="F39331" s="104"/>
    </row>
    <row r="39332" spans="5:6" x14ac:dyDescent="0.25">
      <c r="E39332" s="103"/>
      <c r="F39332" s="104"/>
    </row>
    <row r="39333" spans="5:6" x14ac:dyDescent="0.25">
      <c r="E39333" s="103"/>
      <c r="F39333" s="104"/>
    </row>
    <row r="39334" spans="5:6" x14ac:dyDescent="0.25">
      <c r="E39334" s="103"/>
      <c r="F39334" s="104"/>
    </row>
    <row r="39335" spans="5:6" x14ac:dyDescent="0.25">
      <c r="E39335" s="103"/>
      <c r="F39335" s="104"/>
    </row>
    <row r="39336" spans="5:6" x14ac:dyDescent="0.25">
      <c r="E39336" s="103"/>
      <c r="F39336" s="104"/>
    </row>
    <row r="39337" spans="5:6" x14ac:dyDescent="0.25">
      <c r="E39337" s="103"/>
      <c r="F39337" s="104"/>
    </row>
    <row r="39338" spans="5:6" x14ac:dyDescent="0.25">
      <c r="E39338" s="103"/>
      <c r="F39338" s="104"/>
    </row>
    <row r="39339" spans="5:6" x14ac:dyDescent="0.25">
      <c r="E39339" s="103"/>
      <c r="F39339" s="104"/>
    </row>
    <row r="39340" spans="5:6" x14ac:dyDescent="0.25">
      <c r="E39340" s="103"/>
      <c r="F39340" s="104"/>
    </row>
    <row r="39341" spans="5:6" x14ac:dyDescent="0.25">
      <c r="E39341" s="103"/>
      <c r="F39341" s="104"/>
    </row>
    <row r="39342" spans="5:6" x14ac:dyDescent="0.25">
      <c r="E39342" s="103"/>
      <c r="F39342" s="104"/>
    </row>
    <row r="39343" spans="5:6" x14ac:dyDescent="0.25">
      <c r="E39343" s="103"/>
      <c r="F39343" s="104"/>
    </row>
    <row r="39344" spans="5:6" x14ac:dyDescent="0.25">
      <c r="E39344" s="103"/>
      <c r="F39344" s="104"/>
    </row>
    <row r="39345" spans="5:6" x14ac:dyDescent="0.25">
      <c r="E39345" s="103"/>
      <c r="F39345" s="104"/>
    </row>
    <row r="39346" spans="5:6" x14ac:dyDescent="0.25">
      <c r="E39346" s="103"/>
      <c r="F39346" s="104"/>
    </row>
    <row r="39347" spans="5:6" x14ac:dyDescent="0.25">
      <c r="E39347" s="103"/>
      <c r="F39347" s="104"/>
    </row>
    <row r="39348" spans="5:6" x14ac:dyDescent="0.25">
      <c r="E39348" s="103"/>
      <c r="F39348" s="104"/>
    </row>
    <row r="39349" spans="5:6" x14ac:dyDescent="0.25">
      <c r="E39349" s="103"/>
      <c r="F39349" s="104"/>
    </row>
    <row r="39350" spans="5:6" x14ac:dyDescent="0.25">
      <c r="E39350" s="103"/>
      <c r="F39350" s="104"/>
    </row>
    <row r="39351" spans="5:6" x14ac:dyDescent="0.25">
      <c r="E39351" s="103"/>
      <c r="F39351" s="104"/>
    </row>
    <row r="39352" spans="5:6" x14ac:dyDescent="0.25">
      <c r="E39352" s="103"/>
      <c r="F39352" s="104"/>
    </row>
    <row r="39353" spans="5:6" x14ac:dyDescent="0.25">
      <c r="E39353" s="103"/>
      <c r="F39353" s="104"/>
    </row>
    <row r="39354" spans="5:6" x14ac:dyDescent="0.25">
      <c r="E39354" s="103"/>
      <c r="F39354" s="104"/>
    </row>
    <row r="39355" spans="5:6" x14ac:dyDescent="0.25">
      <c r="E39355" s="103"/>
      <c r="F39355" s="104"/>
    </row>
    <row r="39356" spans="5:6" x14ac:dyDescent="0.25">
      <c r="E39356" s="103"/>
      <c r="F39356" s="104"/>
    </row>
    <row r="39357" spans="5:6" x14ac:dyDescent="0.25">
      <c r="E39357" s="103"/>
      <c r="F39357" s="104"/>
    </row>
    <row r="39358" spans="5:6" x14ac:dyDescent="0.25">
      <c r="E39358" s="103"/>
      <c r="F39358" s="104"/>
    </row>
    <row r="39359" spans="5:6" x14ac:dyDescent="0.25">
      <c r="E39359" s="103"/>
      <c r="F39359" s="104"/>
    </row>
    <row r="39360" spans="5:6" x14ac:dyDescent="0.25">
      <c r="E39360" s="103"/>
      <c r="F39360" s="104"/>
    </row>
    <row r="39361" spans="5:6" x14ac:dyDescent="0.25">
      <c r="E39361" s="103"/>
      <c r="F39361" s="104"/>
    </row>
    <row r="39362" spans="5:6" x14ac:dyDescent="0.25">
      <c r="E39362" s="103"/>
      <c r="F39362" s="104"/>
    </row>
    <row r="39363" spans="5:6" x14ac:dyDescent="0.25">
      <c r="E39363" s="103"/>
      <c r="F39363" s="104"/>
    </row>
    <row r="39364" spans="5:6" x14ac:dyDescent="0.25">
      <c r="E39364" s="103"/>
      <c r="F39364" s="104"/>
    </row>
    <row r="39365" spans="5:6" x14ac:dyDescent="0.25">
      <c r="E39365" s="103"/>
      <c r="F39365" s="104"/>
    </row>
    <row r="39366" spans="5:6" x14ac:dyDescent="0.25">
      <c r="E39366" s="103"/>
      <c r="F39366" s="104"/>
    </row>
    <row r="39367" spans="5:6" x14ac:dyDescent="0.25">
      <c r="E39367" s="103"/>
      <c r="F39367" s="104"/>
    </row>
    <row r="39368" spans="5:6" x14ac:dyDescent="0.25">
      <c r="E39368" s="103"/>
      <c r="F39368" s="104"/>
    </row>
    <row r="39369" spans="5:6" x14ac:dyDescent="0.25">
      <c r="E39369" s="103"/>
      <c r="F39369" s="104"/>
    </row>
    <row r="39370" spans="5:6" x14ac:dyDescent="0.25">
      <c r="E39370" s="103"/>
      <c r="F39370" s="104"/>
    </row>
    <row r="39371" spans="5:6" x14ac:dyDescent="0.25">
      <c r="E39371" s="103"/>
      <c r="F39371" s="104"/>
    </row>
    <row r="39372" spans="5:6" x14ac:dyDescent="0.25">
      <c r="E39372" s="103"/>
      <c r="F39372" s="104"/>
    </row>
    <row r="39373" spans="5:6" x14ac:dyDescent="0.25">
      <c r="E39373" s="103"/>
      <c r="F39373" s="104"/>
    </row>
    <row r="39374" spans="5:6" x14ac:dyDescent="0.25">
      <c r="E39374" s="103"/>
      <c r="F39374" s="104"/>
    </row>
    <row r="39375" spans="5:6" x14ac:dyDescent="0.25">
      <c r="E39375" s="103"/>
      <c r="F39375" s="104"/>
    </row>
    <row r="39376" spans="5:6" x14ac:dyDescent="0.25">
      <c r="E39376" s="103"/>
      <c r="F39376" s="104"/>
    </row>
    <row r="39377" spans="5:6" x14ac:dyDescent="0.25">
      <c r="E39377" s="103"/>
      <c r="F39377" s="104"/>
    </row>
    <row r="39378" spans="5:6" x14ac:dyDescent="0.25">
      <c r="E39378" s="103"/>
      <c r="F39378" s="104"/>
    </row>
    <row r="39379" spans="5:6" x14ac:dyDescent="0.25">
      <c r="E39379" s="103"/>
      <c r="F39379" s="104"/>
    </row>
    <row r="39380" spans="5:6" x14ac:dyDescent="0.25">
      <c r="E39380" s="103"/>
      <c r="F39380" s="104"/>
    </row>
    <row r="39381" spans="5:6" x14ac:dyDescent="0.25">
      <c r="E39381" s="103"/>
      <c r="F39381" s="104"/>
    </row>
    <row r="39382" spans="5:6" x14ac:dyDescent="0.25">
      <c r="E39382" s="103"/>
      <c r="F39382" s="104"/>
    </row>
    <row r="39383" spans="5:6" x14ac:dyDescent="0.25">
      <c r="E39383" s="103"/>
      <c r="F39383" s="104"/>
    </row>
    <row r="39384" spans="5:6" x14ac:dyDescent="0.25">
      <c r="E39384" s="103"/>
      <c r="F39384" s="104"/>
    </row>
    <row r="39385" spans="5:6" x14ac:dyDescent="0.25">
      <c r="E39385" s="103"/>
      <c r="F39385" s="104"/>
    </row>
    <row r="39386" spans="5:6" x14ac:dyDescent="0.25">
      <c r="E39386" s="103"/>
      <c r="F39386" s="104"/>
    </row>
    <row r="39387" spans="5:6" x14ac:dyDescent="0.25">
      <c r="E39387" s="103"/>
      <c r="F39387" s="104"/>
    </row>
    <row r="39388" spans="5:6" x14ac:dyDescent="0.25">
      <c r="E39388" s="103"/>
      <c r="F39388" s="104"/>
    </row>
    <row r="39389" spans="5:6" x14ac:dyDescent="0.25">
      <c r="E39389" s="103"/>
      <c r="F39389" s="104"/>
    </row>
    <row r="39390" spans="5:6" x14ac:dyDescent="0.25">
      <c r="E39390" s="103"/>
      <c r="F39390" s="104"/>
    </row>
    <row r="39391" spans="5:6" x14ac:dyDescent="0.25">
      <c r="E39391" s="103"/>
      <c r="F39391" s="104"/>
    </row>
    <row r="39392" spans="5:6" x14ac:dyDescent="0.25">
      <c r="E39392" s="103"/>
      <c r="F39392" s="104"/>
    </row>
    <row r="39393" spans="5:6" x14ac:dyDescent="0.25">
      <c r="E39393" s="103"/>
      <c r="F39393" s="104"/>
    </row>
    <row r="39394" spans="5:6" x14ac:dyDescent="0.25">
      <c r="E39394" s="103"/>
      <c r="F39394" s="104"/>
    </row>
    <row r="39395" spans="5:6" x14ac:dyDescent="0.25">
      <c r="E39395" s="103"/>
      <c r="F39395" s="104"/>
    </row>
    <row r="39396" spans="5:6" x14ac:dyDescent="0.25">
      <c r="E39396" s="103"/>
      <c r="F39396" s="104"/>
    </row>
    <row r="39397" spans="5:6" x14ac:dyDescent="0.25">
      <c r="E39397" s="103"/>
      <c r="F39397" s="104"/>
    </row>
    <row r="39398" spans="5:6" x14ac:dyDescent="0.25">
      <c r="E39398" s="103"/>
      <c r="F39398" s="104"/>
    </row>
    <row r="39399" spans="5:6" x14ac:dyDescent="0.25">
      <c r="E39399" s="103"/>
      <c r="F39399" s="104"/>
    </row>
    <row r="39400" spans="5:6" x14ac:dyDescent="0.25">
      <c r="E39400" s="103"/>
      <c r="F39400" s="104"/>
    </row>
    <row r="39401" spans="5:6" x14ac:dyDescent="0.25">
      <c r="E39401" s="103"/>
      <c r="F39401" s="104"/>
    </row>
    <row r="39402" spans="5:6" x14ac:dyDescent="0.25">
      <c r="E39402" s="103"/>
      <c r="F39402" s="104"/>
    </row>
    <row r="39403" spans="5:6" x14ac:dyDescent="0.25">
      <c r="E39403" s="103"/>
      <c r="F39403" s="104"/>
    </row>
    <row r="39404" spans="5:6" x14ac:dyDescent="0.25">
      <c r="E39404" s="103"/>
      <c r="F39404" s="104"/>
    </row>
    <row r="39405" spans="5:6" x14ac:dyDescent="0.25">
      <c r="E39405" s="103"/>
      <c r="F39405" s="104"/>
    </row>
    <row r="39406" spans="5:6" x14ac:dyDescent="0.25">
      <c r="E39406" s="103"/>
      <c r="F39406" s="104"/>
    </row>
    <row r="39407" spans="5:6" x14ac:dyDescent="0.25">
      <c r="E39407" s="103"/>
      <c r="F39407" s="104"/>
    </row>
    <row r="39408" spans="5:6" x14ac:dyDescent="0.25">
      <c r="E39408" s="103"/>
      <c r="F39408" s="104"/>
    </row>
    <row r="39409" spans="5:6" x14ac:dyDescent="0.25">
      <c r="E39409" s="103"/>
      <c r="F39409" s="104"/>
    </row>
    <row r="39410" spans="5:6" x14ac:dyDescent="0.25">
      <c r="E39410" s="103"/>
      <c r="F39410" s="104"/>
    </row>
    <row r="39411" spans="5:6" x14ac:dyDescent="0.25">
      <c r="E39411" s="103"/>
      <c r="F39411" s="104"/>
    </row>
    <row r="39412" spans="5:6" x14ac:dyDescent="0.25">
      <c r="E39412" s="103"/>
      <c r="F39412" s="104"/>
    </row>
    <row r="39413" spans="5:6" x14ac:dyDescent="0.25">
      <c r="E39413" s="103"/>
      <c r="F39413" s="104"/>
    </row>
    <row r="39414" spans="5:6" x14ac:dyDescent="0.25">
      <c r="E39414" s="103"/>
      <c r="F39414" s="104"/>
    </row>
    <row r="39415" spans="5:6" x14ac:dyDescent="0.25">
      <c r="E39415" s="103"/>
      <c r="F39415" s="104"/>
    </row>
    <row r="39416" spans="5:6" x14ac:dyDescent="0.25">
      <c r="E39416" s="103"/>
      <c r="F39416" s="104"/>
    </row>
    <row r="39417" spans="5:6" x14ac:dyDescent="0.25">
      <c r="E39417" s="103"/>
      <c r="F39417" s="104"/>
    </row>
    <row r="39418" spans="5:6" x14ac:dyDescent="0.25">
      <c r="E39418" s="103"/>
      <c r="F39418" s="104"/>
    </row>
    <row r="39419" spans="5:6" x14ac:dyDescent="0.25">
      <c r="E39419" s="103"/>
      <c r="F39419" s="104"/>
    </row>
    <row r="39420" spans="5:6" x14ac:dyDescent="0.25">
      <c r="E39420" s="103"/>
      <c r="F39420" s="104"/>
    </row>
    <row r="39421" spans="5:6" x14ac:dyDescent="0.25">
      <c r="E39421" s="103"/>
      <c r="F39421" s="104"/>
    </row>
    <row r="39422" spans="5:6" x14ac:dyDescent="0.25">
      <c r="E39422" s="103"/>
      <c r="F39422" s="104"/>
    </row>
    <row r="39423" spans="5:6" x14ac:dyDescent="0.25">
      <c r="E39423" s="103"/>
      <c r="F39423" s="104"/>
    </row>
    <row r="39424" spans="5:6" x14ac:dyDescent="0.25">
      <c r="E39424" s="103"/>
      <c r="F39424" s="104"/>
    </row>
    <row r="39425" spans="5:6" x14ac:dyDescent="0.25">
      <c r="E39425" s="103"/>
      <c r="F39425" s="104"/>
    </row>
    <row r="39426" spans="5:6" x14ac:dyDescent="0.25">
      <c r="E39426" s="103"/>
      <c r="F39426" s="104"/>
    </row>
    <row r="39427" spans="5:6" x14ac:dyDescent="0.25">
      <c r="E39427" s="103"/>
      <c r="F39427" s="104"/>
    </row>
    <row r="39428" spans="5:6" x14ac:dyDescent="0.25">
      <c r="E39428" s="103"/>
      <c r="F39428" s="104"/>
    </row>
    <row r="39429" spans="5:6" x14ac:dyDescent="0.25">
      <c r="E39429" s="103"/>
      <c r="F39429" s="104"/>
    </row>
    <row r="39430" spans="5:6" x14ac:dyDescent="0.25">
      <c r="E39430" s="103"/>
      <c r="F39430" s="104"/>
    </row>
    <row r="39431" spans="5:6" x14ac:dyDescent="0.25">
      <c r="E39431" s="103"/>
      <c r="F39431" s="104"/>
    </row>
    <row r="39432" spans="5:6" x14ac:dyDescent="0.25">
      <c r="E39432" s="103"/>
      <c r="F39432" s="104"/>
    </row>
    <row r="39433" spans="5:6" x14ac:dyDescent="0.25">
      <c r="E39433" s="103"/>
      <c r="F39433" s="104"/>
    </row>
    <row r="39434" spans="5:6" x14ac:dyDescent="0.25">
      <c r="E39434" s="103"/>
      <c r="F39434" s="104"/>
    </row>
    <row r="39435" spans="5:6" x14ac:dyDescent="0.25">
      <c r="E39435" s="103"/>
      <c r="F39435" s="104"/>
    </row>
    <row r="39436" spans="5:6" x14ac:dyDescent="0.25">
      <c r="E39436" s="103"/>
      <c r="F39436" s="104"/>
    </row>
    <row r="39437" spans="5:6" x14ac:dyDescent="0.25">
      <c r="E39437" s="103"/>
      <c r="F39437" s="104"/>
    </row>
    <row r="39438" spans="5:6" x14ac:dyDescent="0.25">
      <c r="E39438" s="103"/>
      <c r="F39438" s="104"/>
    </row>
    <row r="39439" spans="5:6" x14ac:dyDescent="0.25">
      <c r="E39439" s="103"/>
      <c r="F39439" s="104"/>
    </row>
    <row r="39440" spans="5:6" x14ac:dyDescent="0.25">
      <c r="E39440" s="103"/>
      <c r="F39440" s="104"/>
    </row>
    <row r="39441" spans="5:6" x14ac:dyDescent="0.25">
      <c r="E39441" s="103"/>
      <c r="F39441" s="104"/>
    </row>
    <row r="39442" spans="5:6" x14ac:dyDescent="0.25">
      <c r="E39442" s="103"/>
      <c r="F39442" s="104"/>
    </row>
    <row r="39443" spans="5:6" x14ac:dyDescent="0.25">
      <c r="E39443" s="103"/>
      <c r="F39443" s="104"/>
    </row>
    <row r="39444" spans="5:6" x14ac:dyDescent="0.25">
      <c r="E39444" s="103"/>
      <c r="F39444" s="104"/>
    </row>
    <row r="39445" spans="5:6" x14ac:dyDescent="0.25">
      <c r="E39445" s="103"/>
      <c r="F39445" s="104"/>
    </row>
    <row r="39446" spans="5:6" x14ac:dyDescent="0.25">
      <c r="E39446" s="103"/>
      <c r="F39446" s="104"/>
    </row>
    <row r="39447" spans="5:6" x14ac:dyDescent="0.25">
      <c r="E39447" s="103"/>
      <c r="F39447" s="104"/>
    </row>
    <row r="39448" spans="5:6" x14ac:dyDescent="0.25">
      <c r="E39448" s="103"/>
      <c r="F39448" s="104"/>
    </row>
    <row r="39449" spans="5:6" x14ac:dyDescent="0.25">
      <c r="E39449" s="103"/>
      <c r="F39449" s="104"/>
    </row>
    <row r="39450" spans="5:6" x14ac:dyDescent="0.25">
      <c r="E39450" s="103"/>
      <c r="F39450" s="104"/>
    </row>
    <row r="39451" spans="5:6" x14ac:dyDescent="0.25">
      <c r="E39451" s="103"/>
      <c r="F39451" s="104"/>
    </row>
    <row r="39452" spans="5:6" x14ac:dyDescent="0.25">
      <c r="E39452" s="103"/>
      <c r="F39452" s="104"/>
    </row>
    <row r="39453" spans="5:6" x14ac:dyDescent="0.25">
      <c r="E39453" s="103"/>
      <c r="F39453" s="104"/>
    </row>
    <row r="39454" spans="5:6" x14ac:dyDescent="0.25">
      <c r="E39454" s="103"/>
      <c r="F39454" s="104"/>
    </row>
    <row r="39455" spans="5:6" x14ac:dyDescent="0.25">
      <c r="E39455" s="103"/>
      <c r="F39455" s="104"/>
    </row>
    <row r="39456" spans="5:6" x14ac:dyDescent="0.25">
      <c r="E39456" s="103"/>
      <c r="F39456" s="104"/>
    </row>
    <row r="39457" spans="5:6" x14ac:dyDescent="0.25">
      <c r="E39457" s="103"/>
      <c r="F39457" s="104"/>
    </row>
    <row r="39458" spans="5:6" x14ac:dyDescent="0.25">
      <c r="E39458" s="103"/>
      <c r="F39458" s="104"/>
    </row>
    <row r="39459" spans="5:6" x14ac:dyDescent="0.25">
      <c r="E39459" s="103"/>
      <c r="F39459" s="104"/>
    </row>
    <row r="39460" spans="5:6" x14ac:dyDescent="0.25">
      <c r="E39460" s="103"/>
      <c r="F39460" s="104"/>
    </row>
    <row r="39461" spans="5:6" x14ac:dyDescent="0.25">
      <c r="E39461" s="103"/>
      <c r="F39461" s="104"/>
    </row>
    <row r="39462" spans="5:6" x14ac:dyDescent="0.25">
      <c r="E39462" s="103"/>
      <c r="F39462" s="104"/>
    </row>
    <row r="39463" spans="5:6" x14ac:dyDescent="0.25">
      <c r="E39463" s="103"/>
      <c r="F39463" s="104"/>
    </row>
    <row r="39464" spans="5:6" x14ac:dyDescent="0.25">
      <c r="E39464" s="103"/>
      <c r="F39464" s="104"/>
    </row>
    <row r="39465" spans="5:6" x14ac:dyDescent="0.25">
      <c r="E39465" s="103"/>
      <c r="F39465" s="104"/>
    </row>
    <row r="39466" spans="5:6" x14ac:dyDescent="0.25">
      <c r="E39466" s="103"/>
      <c r="F39466" s="104"/>
    </row>
    <row r="39467" spans="5:6" x14ac:dyDescent="0.25">
      <c r="E39467" s="103"/>
      <c r="F39467" s="104"/>
    </row>
    <row r="39468" spans="5:6" x14ac:dyDescent="0.25">
      <c r="E39468" s="103"/>
      <c r="F39468" s="104"/>
    </row>
    <row r="39469" spans="5:6" x14ac:dyDescent="0.25">
      <c r="E39469" s="103"/>
      <c r="F39469" s="104"/>
    </row>
    <row r="39470" spans="5:6" x14ac:dyDescent="0.25">
      <c r="E39470" s="103"/>
      <c r="F39470" s="104"/>
    </row>
    <row r="39471" spans="5:6" x14ac:dyDescent="0.25">
      <c r="E39471" s="103"/>
      <c r="F39471" s="104"/>
    </row>
    <row r="39472" spans="5:6" x14ac:dyDescent="0.25">
      <c r="E39472" s="103"/>
      <c r="F39472" s="104"/>
    </row>
    <row r="39473" spans="5:6" x14ac:dyDescent="0.25">
      <c r="E39473" s="103"/>
      <c r="F39473" s="104"/>
    </row>
    <row r="39474" spans="5:6" x14ac:dyDescent="0.25">
      <c r="E39474" s="103"/>
      <c r="F39474" s="104"/>
    </row>
    <row r="39475" spans="5:6" x14ac:dyDescent="0.25">
      <c r="E39475" s="103"/>
      <c r="F39475" s="104"/>
    </row>
    <row r="39476" spans="5:6" x14ac:dyDescent="0.25">
      <c r="E39476" s="103"/>
      <c r="F39476" s="104"/>
    </row>
    <row r="39477" spans="5:6" x14ac:dyDescent="0.25">
      <c r="E39477" s="103"/>
      <c r="F39477" s="104"/>
    </row>
    <row r="39478" spans="5:6" x14ac:dyDescent="0.25">
      <c r="E39478" s="103"/>
      <c r="F39478" s="104"/>
    </row>
    <row r="39479" spans="5:6" x14ac:dyDescent="0.25">
      <c r="E39479" s="103"/>
      <c r="F39479" s="104"/>
    </row>
    <row r="39480" spans="5:6" x14ac:dyDescent="0.25">
      <c r="E39480" s="103"/>
      <c r="F39480" s="104"/>
    </row>
    <row r="39481" spans="5:6" x14ac:dyDescent="0.25">
      <c r="E39481" s="103"/>
      <c r="F39481" s="104"/>
    </row>
    <row r="39482" spans="5:6" x14ac:dyDescent="0.25">
      <c r="E39482" s="103"/>
      <c r="F39482" s="104"/>
    </row>
    <row r="39483" spans="5:6" x14ac:dyDescent="0.25">
      <c r="E39483" s="103"/>
      <c r="F39483" s="104"/>
    </row>
    <row r="39484" spans="5:6" x14ac:dyDescent="0.25">
      <c r="E39484" s="103"/>
      <c r="F39484" s="104"/>
    </row>
    <row r="39485" spans="5:6" x14ac:dyDescent="0.25">
      <c r="E39485" s="103"/>
      <c r="F39485" s="104"/>
    </row>
    <row r="39486" spans="5:6" x14ac:dyDescent="0.25">
      <c r="E39486" s="103"/>
      <c r="F39486" s="104"/>
    </row>
    <row r="39487" spans="5:6" x14ac:dyDescent="0.25">
      <c r="E39487" s="103"/>
      <c r="F39487" s="104"/>
    </row>
    <row r="39488" spans="5:6" x14ac:dyDescent="0.25">
      <c r="E39488" s="103"/>
      <c r="F39488" s="104"/>
    </row>
    <row r="39489" spans="5:6" x14ac:dyDescent="0.25">
      <c r="E39489" s="103"/>
      <c r="F39489" s="104"/>
    </row>
    <row r="39490" spans="5:6" x14ac:dyDescent="0.25">
      <c r="E39490" s="103"/>
      <c r="F39490" s="104"/>
    </row>
    <row r="39491" spans="5:6" x14ac:dyDescent="0.25">
      <c r="E39491" s="103"/>
      <c r="F39491" s="104"/>
    </row>
    <row r="39492" spans="5:6" x14ac:dyDescent="0.25">
      <c r="E39492" s="103"/>
      <c r="F39492" s="104"/>
    </row>
    <row r="39493" spans="5:6" x14ac:dyDescent="0.25">
      <c r="E39493" s="103"/>
      <c r="F39493" s="104"/>
    </row>
    <row r="39494" spans="5:6" x14ac:dyDescent="0.25">
      <c r="E39494" s="103"/>
      <c r="F39494" s="104"/>
    </row>
    <row r="39495" spans="5:6" x14ac:dyDescent="0.25">
      <c r="E39495" s="103"/>
      <c r="F39495" s="104"/>
    </row>
    <row r="39496" spans="5:6" x14ac:dyDescent="0.25">
      <c r="E39496" s="103"/>
      <c r="F39496" s="104"/>
    </row>
    <row r="39497" spans="5:6" x14ac:dyDescent="0.25">
      <c r="E39497" s="103"/>
      <c r="F39497" s="104"/>
    </row>
    <row r="39498" spans="5:6" x14ac:dyDescent="0.25">
      <c r="E39498" s="103"/>
      <c r="F39498" s="104"/>
    </row>
    <row r="39499" spans="5:6" x14ac:dyDescent="0.25">
      <c r="E39499" s="103"/>
      <c r="F39499" s="104"/>
    </row>
    <row r="39500" spans="5:6" x14ac:dyDescent="0.25">
      <c r="E39500" s="103"/>
      <c r="F39500" s="104"/>
    </row>
    <row r="39501" spans="5:6" x14ac:dyDescent="0.25">
      <c r="E39501" s="103"/>
      <c r="F39501" s="104"/>
    </row>
    <row r="39502" spans="5:6" x14ac:dyDescent="0.25">
      <c r="E39502" s="103"/>
      <c r="F39502" s="104"/>
    </row>
    <row r="39503" spans="5:6" x14ac:dyDescent="0.25">
      <c r="E39503" s="103"/>
      <c r="F39503" s="104"/>
    </row>
    <row r="39504" spans="5:6" x14ac:dyDescent="0.25">
      <c r="E39504" s="103"/>
      <c r="F39504" s="104"/>
    </row>
    <row r="39505" spans="5:6" x14ac:dyDescent="0.25">
      <c r="E39505" s="103"/>
      <c r="F39505" s="104"/>
    </row>
    <row r="39506" spans="5:6" x14ac:dyDescent="0.25">
      <c r="E39506" s="103"/>
      <c r="F39506" s="104"/>
    </row>
    <row r="39507" spans="5:6" x14ac:dyDescent="0.25">
      <c r="E39507" s="103"/>
      <c r="F39507" s="104"/>
    </row>
    <row r="39508" spans="5:6" x14ac:dyDescent="0.25">
      <c r="E39508" s="103"/>
      <c r="F39508" s="104"/>
    </row>
    <row r="39509" spans="5:6" x14ac:dyDescent="0.25">
      <c r="E39509" s="103"/>
      <c r="F39509" s="104"/>
    </row>
    <row r="39510" spans="5:6" x14ac:dyDescent="0.25">
      <c r="E39510" s="103"/>
      <c r="F39510" s="104"/>
    </row>
    <row r="39511" spans="5:6" x14ac:dyDescent="0.25">
      <c r="E39511" s="103"/>
      <c r="F39511" s="104"/>
    </row>
    <row r="39512" spans="5:6" x14ac:dyDescent="0.25">
      <c r="E39512" s="103"/>
      <c r="F39512" s="104"/>
    </row>
    <row r="39513" spans="5:6" x14ac:dyDescent="0.25">
      <c r="E39513" s="103"/>
      <c r="F39513" s="104"/>
    </row>
    <row r="39514" spans="5:6" x14ac:dyDescent="0.25">
      <c r="E39514" s="103"/>
      <c r="F39514" s="104"/>
    </row>
    <row r="39515" spans="5:6" x14ac:dyDescent="0.25">
      <c r="E39515" s="103"/>
      <c r="F39515" s="104"/>
    </row>
    <row r="39516" spans="5:6" x14ac:dyDescent="0.25">
      <c r="E39516" s="103"/>
      <c r="F39516" s="104"/>
    </row>
    <row r="39517" spans="5:6" x14ac:dyDescent="0.25">
      <c r="E39517" s="103"/>
      <c r="F39517" s="104"/>
    </row>
    <row r="39518" spans="5:6" x14ac:dyDescent="0.25">
      <c r="E39518" s="103"/>
      <c r="F39518" s="104"/>
    </row>
    <row r="39519" spans="5:6" x14ac:dyDescent="0.25">
      <c r="E39519" s="103"/>
      <c r="F39519" s="104"/>
    </row>
    <row r="39520" spans="5:6" x14ac:dyDescent="0.25">
      <c r="E39520" s="103"/>
      <c r="F39520" s="104"/>
    </row>
    <row r="39521" spans="5:6" x14ac:dyDescent="0.25">
      <c r="E39521" s="103"/>
      <c r="F39521" s="104"/>
    </row>
    <row r="39522" spans="5:6" x14ac:dyDescent="0.25">
      <c r="E39522" s="103"/>
      <c r="F39522" s="104"/>
    </row>
    <row r="39523" spans="5:6" x14ac:dyDescent="0.25">
      <c r="E39523" s="103"/>
      <c r="F39523" s="104"/>
    </row>
    <row r="39524" spans="5:6" x14ac:dyDescent="0.25">
      <c r="E39524" s="103"/>
      <c r="F39524" s="104"/>
    </row>
    <row r="39525" spans="5:6" x14ac:dyDescent="0.25">
      <c r="E39525" s="103"/>
      <c r="F39525" s="104"/>
    </row>
    <row r="39526" spans="5:6" x14ac:dyDescent="0.25">
      <c r="E39526" s="103"/>
      <c r="F39526" s="104"/>
    </row>
    <row r="39527" spans="5:6" x14ac:dyDescent="0.25">
      <c r="E39527" s="103"/>
      <c r="F39527" s="104"/>
    </row>
    <row r="39528" spans="5:6" x14ac:dyDescent="0.25">
      <c r="E39528" s="103"/>
      <c r="F39528" s="104"/>
    </row>
    <row r="39529" spans="5:6" x14ac:dyDescent="0.25">
      <c r="E39529" s="103"/>
      <c r="F39529" s="104"/>
    </row>
    <row r="39530" spans="5:6" x14ac:dyDescent="0.25">
      <c r="E39530" s="103"/>
      <c r="F39530" s="104"/>
    </row>
    <row r="39531" spans="5:6" x14ac:dyDescent="0.25">
      <c r="E39531" s="103"/>
      <c r="F39531" s="104"/>
    </row>
    <row r="39532" spans="5:6" x14ac:dyDescent="0.25">
      <c r="E39532" s="103"/>
      <c r="F39532" s="104"/>
    </row>
    <row r="39533" spans="5:6" x14ac:dyDescent="0.25">
      <c r="E39533" s="103"/>
      <c r="F39533" s="104"/>
    </row>
    <row r="39534" spans="5:6" x14ac:dyDescent="0.25">
      <c r="E39534" s="103"/>
      <c r="F39534" s="104"/>
    </row>
    <row r="39535" spans="5:6" x14ac:dyDescent="0.25">
      <c r="E39535" s="103"/>
      <c r="F39535" s="104"/>
    </row>
    <row r="39536" spans="5:6" x14ac:dyDescent="0.25">
      <c r="E39536" s="103"/>
      <c r="F39536" s="104"/>
    </row>
    <row r="39537" spans="5:6" x14ac:dyDescent="0.25">
      <c r="E39537" s="103"/>
      <c r="F39537" s="104"/>
    </row>
    <row r="39538" spans="5:6" x14ac:dyDescent="0.25">
      <c r="E39538" s="103"/>
      <c r="F39538" s="104"/>
    </row>
    <row r="39539" spans="5:6" x14ac:dyDescent="0.25">
      <c r="E39539" s="103"/>
      <c r="F39539" s="104"/>
    </row>
    <row r="39540" spans="5:6" x14ac:dyDescent="0.25">
      <c r="E39540" s="103"/>
      <c r="F39540" s="104"/>
    </row>
    <row r="39541" spans="5:6" x14ac:dyDescent="0.25">
      <c r="E39541" s="103"/>
      <c r="F39541" s="104"/>
    </row>
    <row r="39542" spans="5:6" x14ac:dyDescent="0.25">
      <c r="E39542" s="103"/>
      <c r="F39542" s="104"/>
    </row>
    <row r="39543" spans="5:6" x14ac:dyDescent="0.25">
      <c r="E39543" s="103"/>
      <c r="F39543" s="104"/>
    </row>
    <row r="39544" spans="5:6" x14ac:dyDescent="0.25">
      <c r="E39544" s="103"/>
      <c r="F39544" s="104"/>
    </row>
    <row r="39545" spans="5:6" x14ac:dyDescent="0.25">
      <c r="E39545" s="103"/>
      <c r="F39545" s="104"/>
    </row>
    <row r="39546" spans="5:6" x14ac:dyDescent="0.25">
      <c r="E39546" s="103"/>
      <c r="F39546" s="104"/>
    </row>
    <row r="39547" spans="5:6" x14ac:dyDescent="0.25">
      <c r="E39547" s="103"/>
      <c r="F39547" s="104"/>
    </row>
    <row r="39548" spans="5:6" x14ac:dyDescent="0.25">
      <c r="E39548" s="103"/>
      <c r="F39548" s="104"/>
    </row>
    <row r="39549" spans="5:6" x14ac:dyDescent="0.25">
      <c r="E39549" s="103"/>
      <c r="F39549" s="104"/>
    </row>
    <row r="39550" spans="5:6" x14ac:dyDescent="0.25">
      <c r="E39550" s="103"/>
      <c r="F39550" s="104"/>
    </row>
    <row r="39551" spans="5:6" x14ac:dyDescent="0.25">
      <c r="E39551" s="103"/>
      <c r="F39551" s="104"/>
    </row>
    <row r="39552" spans="5:6" x14ac:dyDescent="0.25">
      <c r="E39552" s="103"/>
      <c r="F39552" s="104"/>
    </row>
    <row r="39553" spans="5:6" x14ac:dyDescent="0.25">
      <c r="E39553" s="103"/>
      <c r="F39553" s="104"/>
    </row>
    <row r="39554" spans="5:6" x14ac:dyDescent="0.25">
      <c r="E39554" s="103"/>
      <c r="F39554" s="104"/>
    </row>
    <row r="39555" spans="5:6" x14ac:dyDescent="0.25">
      <c r="E39555" s="103"/>
      <c r="F39555" s="104"/>
    </row>
    <row r="39556" spans="5:6" x14ac:dyDescent="0.25">
      <c r="E39556" s="103"/>
      <c r="F39556" s="104"/>
    </row>
    <row r="39557" spans="5:6" x14ac:dyDescent="0.25">
      <c r="E39557" s="103"/>
      <c r="F39557" s="104"/>
    </row>
    <row r="39558" spans="5:6" x14ac:dyDescent="0.25">
      <c r="E39558" s="103"/>
      <c r="F39558" s="104"/>
    </row>
    <row r="39559" spans="5:6" x14ac:dyDescent="0.25">
      <c r="E39559" s="103"/>
      <c r="F39559" s="104"/>
    </row>
    <row r="39560" spans="5:6" x14ac:dyDescent="0.25">
      <c r="E39560" s="103"/>
      <c r="F39560" s="104"/>
    </row>
    <row r="39561" spans="5:6" x14ac:dyDescent="0.25">
      <c r="E39561" s="103"/>
      <c r="F39561" s="104"/>
    </row>
    <row r="39562" spans="5:6" x14ac:dyDescent="0.25">
      <c r="E39562" s="103"/>
      <c r="F39562" s="104"/>
    </row>
    <row r="39563" spans="5:6" x14ac:dyDescent="0.25">
      <c r="E39563" s="103"/>
      <c r="F39563" s="104"/>
    </row>
    <row r="39564" spans="5:6" x14ac:dyDescent="0.25">
      <c r="E39564" s="103"/>
      <c r="F39564" s="104"/>
    </row>
    <row r="39565" spans="5:6" x14ac:dyDescent="0.25">
      <c r="E39565" s="103"/>
      <c r="F39565" s="104"/>
    </row>
    <row r="39566" spans="5:6" x14ac:dyDescent="0.25">
      <c r="E39566" s="103"/>
      <c r="F39566" s="104"/>
    </row>
    <row r="39567" spans="5:6" x14ac:dyDescent="0.25">
      <c r="E39567" s="103"/>
      <c r="F39567" s="104"/>
    </row>
    <row r="39568" spans="5:6" x14ac:dyDescent="0.25">
      <c r="E39568" s="103"/>
      <c r="F39568" s="104"/>
    </row>
    <row r="39569" spans="5:6" x14ac:dyDescent="0.25">
      <c r="E39569" s="103"/>
      <c r="F39569" s="104"/>
    </row>
    <row r="39570" spans="5:6" x14ac:dyDescent="0.25">
      <c r="E39570" s="103"/>
      <c r="F39570" s="104"/>
    </row>
    <row r="39571" spans="5:6" x14ac:dyDescent="0.25">
      <c r="E39571" s="103"/>
      <c r="F39571" s="104"/>
    </row>
    <row r="39572" spans="5:6" x14ac:dyDescent="0.25">
      <c r="E39572" s="103"/>
      <c r="F39572" s="104"/>
    </row>
    <row r="39573" spans="5:6" x14ac:dyDescent="0.25">
      <c r="E39573" s="103"/>
      <c r="F39573" s="104"/>
    </row>
    <row r="39574" spans="5:6" x14ac:dyDescent="0.25">
      <c r="E39574" s="103"/>
      <c r="F39574" s="104"/>
    </row>
    <row r="39575" spans="5:6" x14ac:dyDescent="0.25">
      <c r="E39575" s="103"/>
      <c r="F39575" s="104"/>
    </row>
    <row r="39576" spans="5:6" x14ac:dyDescent="0.25">
      <c r="E39576" s="103"/>
      <c r="F39576" s="104"/>
    </row>
    <row r="39577" spans="5:6" x14ac:dyDescent="0.25">
      <c r="E39577" s="103"/>
      <c r="F39577" s="104"/>
    </row>
    <row r="39578" spans="5:6" x14ac:dyDescent="0.25">
      <c r="E39578" s="103"/>
      <c r="F39578" s="104"/>
    </row>
    <row r="39579" spans="5:6" x14ac:dyDescent="0.25">
      <c r="E39579" s="103"/>
      <c r="F39579" s="104"/>
    </row>
    <row r="39580" spans="5:6" x14ac:dyDescent="0.25">
      <c r="E39580" s="103"/>
      <c r="F39580" s="104"/>
    </row>
    <row r="39581" spans="5:6" x14ac:dyDescent="0.25">
      <c r="E39581" s="103"/>
      <c r="F39581" s="104"/>
    </row>
    <row r="39582" spans="5:6" x14ac:dyDescent="0.25">
      <c r="E39582" s="103"/>
      <c r="F39582" s="104"/>
    </row>
    <row r="39583" spans="5:6" x14ac:dyDescent="0.25">
      <c r="E39583" s="103"/>
      <c r="F39583" s="104"/>
    </row>
    <row r="39584" spans="5:6" x14ac:dyDescent="0.25">
      <c r="E39584" s="103"/>
      <c r="F39584" s="104"/>
    </row>
    <row r="39585" spans="5:6" x14ac:dyDescent="0.25">
      <c r="E39585" s="103"/>
      <c r="F39585" s="104"/>
    </row>
    <row r="39586" spans="5:6" x14ac:dyDescent="0.25">
      <c r="E39586" s="103"/>
      <c r="F39586" s="104"/>
    </row>
    <row r="39587" spans="5:6" x14ac:dyDescent="0.25">
      <c r="E39587" s="103"/>
      <c r="F39587" s="104"/>
    </row>
    <row r="39588" spans="5:6" x14ac:dyDescent="0.25">
      <c r="E39588" s="103"/>
      <c r="F39588" s="104"/>
    </row>
    <row r="39589" spans="5:6" x14ac:dyDescent="0.25">
      <c r="E39589" s="103"/>
      <c r="F39589" s="104"/>
    </row>
    <row r="39590" spans="5:6" x14ac:dyDescent="0.25">
      <c r="E39590" s="103"/>
      <c r="F39590" s="104"/>
    </row>
    <row r="39591" spans="5:6" x14ac:dyDescent="0.25">
      <c r="E39591" s="103"/>
      <c r="F39591" s="104"/>
    </row>
    <row r="39592" spans="5:6" x14ac:dyDescent="0.25">
      <c r="E39592" s="103"/>
      <c r="F39592" s="104"/>
    </row>
    <row r="39593" spans="5:6" x14ac:dyDescent="0.25">
      <c r="E39593" s="103"/>
      <c r="F39593" s="104"/>
    </row>
    <row r="39594" spans="5:6" x14ac:dyDescent="0.25">
      <c r="E39594" s="103"/>
      <c r="F39594" s="104"/>
    </row>
    <row r="39595" spans="5:6" x14ac:dyDescent="0.25">
      <c r="E39595" s="103"/>
      <c r="F39595" s="104"/>
    </row>
    <row r="39596" spans="5:6" x14ac:dyDescent="0.25">
      <c r="E39596" s="103"/>
      <c r="F39596" s="104"/>
    </row>
    <row r="39597" spans="5:6" x14ac:dyDescent="0.25">
      <c r="E39597" s="103"/>
      <c r="F39597" s="104"/>
    </row>
    <row r="39598" spans="5:6" x14ac:dyDescent="0.25">
      <c r="E39598" s="103"/>
      <c r="F39598" s="104"/>
    </row>
    <row r="39599" spans="5:6" x14ac:dyDescent="0.25">
      <c r="E39599" s="103"/>
      <c r="F39599" s="104"/>
    </row>
    <row r="39600" spans="5:6" x14ac:dyDescent="0.25">
      <c r="E39600" s="103"/>
      <c r="F39600" s="104"/>
    </row>
    <row r="39601" spans="5:6" x14ac:dyDescent="0.25">
      <c r="E39601" s="103"/>
      <c r="F39601" s="104"/>
    </row>
    <row r="39602" spans="5:6" x14ac:dyDescent="0.25">
      <c r="E39602" s="103"/>
      <c r="F39602" s="104"/>
    </row>
    <row r="39603" spans="5:6" x14ac:dyDescent="0.25">
      <c r="E39603" s="103"/>
      <c r="F39603" s="104"/>
    </row>
    <row r="39604" spans="5:6" x14ac:dyDescent="0.25">
      <c r="E39604" s="103"/>
      <c r="F39604" s="104"/>
    </row>
    <row r="39605" spans="5:6" x14ac:dyDescent="0.25">
      <c r="E39605" s="103"/>
      <c r="F39605" s="104"/>
    </row>
    <row r="39606" spans="5:6" x14ac:dyDescent="0.25">
      <c r="E39606" s="103"/>
      <c r="F39606" s="104"/>
    </row>
    <row r="39607" spans="5:6" x14ac:dyDescent="0.25">
      <c r="E39607" s="103"/>
      <c r="F39607" s="104"/>
    </row>
    <row r="39608" spans="5:6" x14ac:dyDescent="0.25">
      <c r="E39608" s="103"/>
      <c r="F39608" s="104"/>
    </row>
    <row r="39609" spans="5:6" x14ac:dyDescent="0.25">
      <c r="E39609" s="103"/>
      <c r="F39609" s="104"/>
    </row>
    <row r="39610" spans="5:6" x14ac:dyDescent="0.25">
      <c r="E39610" s="103"/>
      <c r="F39610" s="104"/>
    </row>
    <row r="39611" spans="5:6" x14ac:dyDescent="0.25">
      <c r="E39611" s="103"/>
      <c r="F39611" s="104"/>
    </row>
    <row r="39612" spans="5:6" x14ac:dyDescent="0.25">
      <c r="E39612" s="103"/>
      <c r="F39612" s="104"/>
    </row>
    <row r="39613" spans="5:6" x14ac:dyDescent="0.25">
      <c r="E39613" s="103"/>
      <c r="F39613" s="104"/>
    </row>
    <row r="39614" spans="5:6" x14ac:dyDescent="0.25">
      <c r="E39614" s="103"/>
      <c r="F39614" s="104"/>
    </row>
    <row r="39615" spans="5:6" x14ac:dyDescent="0.25">
      <c r="E39615" s="103"/>
      <c r="F39615" s="104"/>
    </row>
    <row r="39616" spans="5:6" x14ac:dyDescent="0.25">
      <c r="E39616" s="103"/>
      <c r="F39616" s="104"/>
    </row>
    <row r="39617" spans="5:6" x14ac:dyDescent="0.25">
      <c r="E39617" s="103"/>
      <c r="F39617" s="104"/>
    </row>
    <row r="39618" spans="5:6" x14ac:dyDescent="0.25">
      <c r="E39618" s="103"/>
      <c r="F39618" s="104"/>
    </row>
    <row r="39619" spans="5:6" x14ac:dyDescent="0.25">
      <c r="E39619" s="103"/>
      <c r="F39619" s="104"/>
    </row>
    <row r="39620" spans="5:6" x14ac:dyDescent="0.25">
      <c r="E39620" s="103"/>
      <c r="F39620" s="104"/>
    </row>
    <row r="39621" spans="5:6" x14ac:dyDescent="0.25">
      <c r="E39621" s="103"/>
      <c r="F39621" s="104"/>
    </row>
    <row r="39622" spans="5:6" x14ac:dyDescent="0.25">
      <c r="E39622" s="103"/>
      <c r="F39622" s="104"/>
    </row>
    <row r="39623" spans="5:6" x14ac:dyDescent="0.25">
      <c r="E39623" s="103"/>
      <c r="F39623" s="104"/>
    </row>
    <row r="39624" spans="5:6" x14ac:dyDescent="0.25">
      <c r="E39624" s="103"/>
      <c r="F39624" s="104"/>
    </row>
    <row r="39625" spans="5:6" x14ac:dyDescent="0.25">
      <c r="E39625" s="103"/>
      <c r="F39625" s="104"/>
    </row>
    <row r="39626" spans="5:6" x14ac:dyDescent="0.25">
      <c r="E39626" s="103"/>
      <c r="F39626" s="104"/>
    </row>
    <row r="39627" spans="5:6" x14ac:dyDescent="0.25">
      <c r="E39627" s="103"/>
      <c r="F39627" s="104"/>
    </row>
    <row r="39628" spans="5:6" x14ac:dyDescent="0.25">
      <c r="E39628" s="103"/>
      <c r="F39628" s="104"/>
    </row>
    <row r="39629" spans="5:6" x14ac:dyDescent="0.25">
      <c r="E39629" s="103"/>
      <c r="F39629" s="104"/>
    </row>
    <row r="39630" spans="5:6" x14ac:dyDescent="0.25">
      <c r="E39630" s="103"/>
      <c r="F39630" s="104"/>
    </row>
    <row r="39631" spans="5:6" x14ac:dyDescent="0.25">
      <c r="E39631" s="103"/>
      <c r="F39631" s="104"/>
    </row>
    <row r="39632" spans="5:6" x14ac:dyDescent="0.25">
      <c r="E39632" s="103"/>
      <c r="F39632" s="104"/>
    </row>
    <row r="39633" spans="5:6" x14ac:dyDescent="0.25">
      <c r="E39633" s="103"/>
      <c r="F39633" s="104"/>
    </row>
    <row r="39634" spans="5:6" x14ac:dyDescent="0.25">
      <c r="E39634" s="103"/>
      <c r="F39634" s="104"/>
    </row>
    <row r="39635" spans="5:6" x14ac:dyDescent="0.25">
      <c r="E39635" s="103"/>
      <c r="F39635" s="104"/>
    </row>
    <row r="39636" spans="5:6" x14ac:dyDescent="0.25">
      <c r="E39636" s="103"/>
      <c r="F39636" s="104"/>
    </row>
    <row r="39637" spans="5:6" x14ac:dyDescent="0.25">
      <c r="E39637" s="103"/>
      <c r="F39637" s="104"/>
    </row>
    <row r="39638" spans="5:6" x14ac:dyDescent="0.25">
      <c r="E39638" s="103"/>
      <c r="F39638" s="104"/>
    </row>
    <row r="39639" spans="5:6" x14ac:dyDescent="0.25">
      <c r="E39639" s="103"/>
      <c r="F39639" s="104"/>
    </row>
    <row r="39640" spans="5:6" x14ac:dyDescent="0.25">
      <c r="E39640" s="103"/>
      <c r="F39640" s="104"/>
    </row>
    <row r="39641" spans="5:6" x14ac:dyDescent="0.25">
      <c r="E39641" s="103"/>
      <c r="F39641" s="104"/>
    </row>
    <row r="39642" spans="5:6" x14ac:dyDescent="0.25">
      <c r="E39642" s="103"/>
      <c r="F39642" s="104"/>
    </row>
    <row r="39643" spans="5:6" x14ac:dyDescent="0.25">
      <c r="E39643" s="103"/>
      <c r="F39643" s="104"/>
    </row>
    <row r="39644" spans="5:6" x14ac:dyDescent="0.25">
      <c r="E39644" s="103"/>
      <c r="F39644" s="104"/>
    </row>
    <row r="39645" spans="5:6" x14ac:dyDescent="0.25">
      <c r="E39645" s="103"/>
      <c r="F39645" s="104"/>
    </row>
    <row r="39646" spans="5:6" x14ac:dyDescent="0.25">
      <c r="E39646" s="103"/>
      <c r="F39646" s="104"/>
    </row>
    <row r="39647" spans="5:6" x14ac:dyDescent="0.25">
      <c r="E39647" s="103"/>
      <c r="F39647" s="104"/>
    </row>
    <row r="39648" spans="5:6" x14ac:dyDescent="0.25">
      <c r="E39648" s="103"/>
      <c r="F39648" s="104"/>
    </row>
    <row r="39649" spans="5:6" x14ac:dyDescent="0.25">
      <c r="E39649" s="103"/>
      <c r="F39649" s="104"/>
    </row>
    <row r="39650" spans="5:6" x14ac:dyDescent="0.25">
      <c r="E39650" s="103"/>
      <c r="F39650" s="104"/>
    </row>
    <row r="39651" spans="5:6" x14ac:dyDescent="0.25">
      <c r="E39651" s="103"/>
      <c r="F39651" s="104"/>
    </row>
    <row r="39652" spans="5:6" x14ac:dyDescent="0.25">
      <c r="E39652" s="103"/>
      <c r="F39652" s="104"/>
    </row>
    <row r="39653" spans="5:6" x14ac:dyDescent="0.25">
      <c r="E39653" s="103"/>
      <c r="F39653" s="104"/>
    </row>
    <row r="39654" spans="5:6" x14ac:dyDescent="0.25">
      <c r="E39654" s="103"/>
      <c r="F39654" s="104"/>
    </row>
    <row r="39655" spans="5:6" x14ac:dyDescent="0.25">
      <c r="E39655" s="103"/>
      <c r="F39655" s="104"/>
    </row>
    <row r="39656" spans="5:6" x14ac:dyDescent="0.25">
      <c r="E39656" s="103"/>
      <c r="F39656" s="104"/>
    </row>
    <row r="39657" spans="5:6" x14ac:dyDescent="0.25">
      <c r="E39657" s="103"/>
      <c r="F39657" s="104"/>
    </row>
    <row r="39658" spans="5:6" x14ac:dyDescent="0.25">
      <c r="E39658" s="103"/>
      <c r="F39658" s="104"/>
    </row>
    <row r="39659" spans="5:6" x14ac:dyDescent="0.25">
      <c r="E39659" s="103"/>
      <c r="F39659" s="104"/>
    </row>
    <row r="39660" spans="5:6" x14ac:dyDescent="0.25">
      <c r="E39660" s="103"/>
      <c r="F39660" s="104"/>
    </row>
    <row r="39661" spans="5:6" x14ac:dyDescent="0.25">
      <c r="E39661" s="103"/>
      <c r="F39661" s="104"/>
    </row>
    <row r="39662" spans="5:6" x14ac:dyDescent="0.25">
      <c r="E39662" s="103"/>
      <c r="F39662" s="104"/>
    </row>
    <row r="39663" spans="5:6" x14ac:dyDescent="0.25">
      <c r="E39663" s="103"/>
      <c r="F39663" s="104"/>
    </row>
    <row r="39664" spans="5:6" x14ac:dyDescent="0.25">
      <c r="E39664" s="103"/>
      <c r="F39664" s="104"/>
    </row>
    <row r="39665" spans="5:6" x14ac:dyDescent="0.25">
      <c r="E39665" s="103"/>
      <c r="F39665" s="104"/>
    </row>
    <row r="39666" spans="5:6" x14ac:dyDescent="0.25">
      <c r="E39666" s="103"/>
      <c r="F39666" s="104"/>
    </row>
    <row r="39667" spans="5:6" x14ac:dyDescent="0.25">
      <c r="E39667" s="103"/>
      <c r="F39667" s="104"/>
    </row>
    <row r="39668" spans="5:6" x14ac:dyDescent="0.25">
      <c r="E39668" s="103"/>
      <c r="F39668" s="104"/>
    </row>
    <row r="39669" spans="5:6" x14ac:dyDescent="0.25">
      <c r="E39669" s="103"/>
      <c r="F39669" s="104"/>
    </row>
    <row r="39670" spans="5:6" x14ac:dyDescent="0.25">
      <c r="E39670" s="103"/>
      <c r="F39670" s="104"/>
    </row>
    <row r="39671" spans="5:6" x14ac:dyDescent="0.25">
      <c r="E39671" s="103"/>
      <c r="F39671" s="104"/>
    </row>
    <row r="39672" spans="5:6" x14ac:dyDescent="0.25">
      <c r="E39672" s="103"/>
      <c r="F39672" s="104"/>
    </row>
    <row r="39673" spans="5:6" x14ac:dyDescent="0.25">
      <c r="E39673" s="103"/>
      <c r="F39673" s="104"/>
    </row>
    <row r="39674" spans="5:6" x14ac:dyDescent="0.25">
      <c r="E39674" s="103"/>
      <c r="F39674" s="104"/>
    </row>
    <row r="39675" spans="5:6" x14ac:dyDescent="0.25">
      <c r="E39675" s="103"/>
      <c r="F39675" s="104"/>
    </row>
    <row r="39676" spans="5:6" x14ac:dyDescent="0.25">
      <c r="E39676" s="103"/>
      <c r="F39676" s="104"/>
    </row>
    <row r="39677" spans="5:6" x14ac:dyDescent="0.25">
      <c r="E39677" s="103"/>
      <c r="F39677" s="104"/>
    </row>
    <row r="39678" spans="5:6" x14ac:dyDescent="0.25">
      <c r="E39678" s="103"/>
      <c r="F39678" s="104"/>
    </row>
    <row r="39679" spans="5:6" x14ac:dyDescent="0.25">
      <c r="E39679" s="103"/>
      <c r="F39679" s="104"/>
    </row>
    <row r="39680" spans="5:6" x14ac:dyDescent="0.25">
      <c r="E39680" s="103"/>
      <c r="F39680" s="104"/>
    </row>
    <row r="39681" spans="5:6" x14ac:dyDescent="0.25">
      <c r="E39681" s="103"/>
      <c r="F39681" s="104"/>
    </row>
    <row r="39682" spans="5:6" x14ac:dyDescent="0.25">
      <c r="E39682" s="103"/>
      <c r="F39682" s="104"/>
    </row>
    <row r="39683" spans="5:6" x14ac:dyDescent="0.25">
      <c r="E39683" s="103"/>
      <c r="F39683" s="104"/>
    </row>
    <row r="39684" spans="5:6" x14ac:dyDescent="0.25">
      <c r="E39684" s="103"/>
      <c r="F39684" s="104"/>
    </row>
    <row r="39685" spans="5:6" x14ac:dyDescent="0.25">
      <c r="E39685" s="103"/>
      <c r="F39685" s="104"/>
    </row>
    <row r="39686" spans="5:6" x14ac:dyDescent="0.25">
      <c r="E39686" s="103"/>
      <c r="F39686" s="104"/>
    </row>
    <row r="39687" spans="5:6" x14ac:dyDescent="0.25">
      <c r="E39687" s="103"/>
      <c r="F39687" s="104"/>
    </row>
    <row r="39688" spans="5:6" x14ac:dyDescent="0.25">
      <c r="E39688" s="103"/>
      <c r="F39688" s="104"/>
    </row>
    <row r="39689" spans="5:6" x14ac:dyDescent="0.25">
      <c r="E39689" s="103"/>
      <c r="F39689" s="104"/>
    </row>
    <row r="39690" spans="5:6" x14ac:dyDescent="0.25">
      <c r="E39690" s="103"/>
      <c r="F39690" s="104"/>
    </row>
    <row r="39691" spans="5:6" x14ac:dyDescent="0.25">
      <c r="E39691" s="103"/>
      <c r="F39691" s="104"/>
    </row>
    <row r="39692" spans="5:6" x14ac:dyDescent="0.25">
      <c r="E39692" s="103"/>
      <c r="F39692" s="104"/>
    </row>
    <row r="39693" spans="5:6" x14ac:dyDescent="0.25">
      <c r="E39693" s="103"/>
      <c r="F39693" s="104"/>
    </row>
    <row r="39694" spans="5:6" x14ac:dyDescent="0.25">
      <c r="E39694" s="103"/>
      <c r="F39694" s="104"/>
    </row>
    <row r="39695" spans="5:6" x14ac:dyDescent="0.25">
      <c r="E39695" s="103"/>
      <c r="F39695" s="104"/>
    </row>
    <row r="39696" spans="5:6" x14ac:dyDescent="0.25">
      <c r="E39696" s="103"/>
      <c r="F39696" s="104"/>
    </row>
    <row r="39697" spans="5:6" x14ac:dyDescent="0.25">
      <c r="E39697" s="103"/>
      <c r="F39697" s="104"/>
    </row>
    <row r="39698" spans="5:6" x14ac:dyDescent="0.25">
      <c r="E39698" s="103"/>
      <c r="F39698" s="104"/>
    </row>
    <row r="39699" spans="5:6" x14ac:dyDescent="0.25">
      <c r="E39699" s="103"/>
      <c r="F39699" s="104"/>
    </row>
    <row r="39700" spans="5:6" x14ac:dyDescent="0.25">
      <c r="E39700" s="103"/>
      <c r="F39700" s="104"/>
    </row>
    <row r="39701" spans="5:6" x14ac:dyDescent="0.25">
      <c r="E39701" s="103"/>
      <c r="F39701" s="104"/>
    </row>
    <row r="39702" spans="5:6" x14ac:dyDescent="0.25">
      <c r="E39702" s="103"/>
      <c r="F39702" s="104"/>
    </row>
    <row r="39703" spans="5:6" x14ac:dyDescent="0.25">
      <c r="E39703" s="103"/>
      <c r="F39703" s="104"/>
    </row>
    <row r="39704" spans="5:6" x14ac:dyDescent="0.25">
      <c r="E39704" s="103"/>
      <c r="F39704" s="104"/>
    </row>
    <row r="39705" spans="5:6" x14ac:dyDescent="0.25">
      <c r="E39705" s="103"/>
      <c r="F39705" s="104"/>
    </row>
    <row r="39706" spans="5:6" x14ac:dyDescent="0.25">
      <c r="E39706" s="103"/>
      <c r="F39706" s="104"/>
    </row>
    <row r="39707" spans="5:6" x14ac:dyDescent="0.25">
      <c r="E39707" s="103"/>
      <c r="F39707" s="104"/>
    </row>
    <row r="39708" spans="5:6" x14ac:dyDescent="0.25">
      <c r="E39708" s="103"/>
      <c r="F39708" s="104"/>
    </row>
    <row r="39709" spans="5:6" x14ac:dyDescent="0.25">
      <c r="E39709" s="103"/>
      <c r="F39709" s="104"/>
    </row>
    <row r="39710" spans="5:6" x14ac:dyDescent="0.25">
      <c r="E39710" s="103"/>
      <c r="F39710" s="104"/>
    </row>
    <row r="39711" spans="5:6" x14ac:dyDescent="0.25">
      <c r="E39711" s="103"/>
      <c r="F39711" s="104"/>
    </row>
    <row r="39712" spans="5:6" x14ac:dyDescent="0.25">
      <c r="E39712" s="103"/>
      <c r="F39712" s="104"/>
    </row>
    <row r="39713" spans="5:6" x14ac:dyDescent="0.25">
      <c r="E39713" s="103"/>
      <c r="F39713" s="104"/>
    </row>
    <row r="39714" spans="5:6" x14ac:dyDescent="0.25">
      <c r="E39714" s="103"/>
      <c r="F39714" s="104"/>
    </row>
    <row r="39715" spans="5:6" x14ac:dyDescent="0.25">
      <c r="E39715" s="103"/>
      <c r="F39715" s="104"/>
    </row>
    <row r="39716" spans="5:6" x14ac:dyDescent="0.25">
      <c r="E39716" s="103"/>
      <c r="F39716" s="104"/>
    </row>
    <row r="39717" spans="5:6" x14ac:dyDescent="0.25">
      <c r="E39717" s="103"/>
      <c r="F39717" s="104"/>
    </row>
    <row r="39718" spans="5:6" x14ac:dyDescent="0.25">
      <c r="E39718" s="103"/>
      <c r="F39718" s="104"/>
    </row>
    <row r="39719" spans="5:6" x14ac:dyDescent="0.25">
      <c r="E39719" s="103"/>
      <c r="F39719" s="104"/>
    </row>
    <row r="39720" spans="5:6" x14ac:dyDescent="0.25">
      <c r="E39720" s="103"/>
      <c r="F39720" s="104"/>
    </row>
    <row r="39721" spans="5:6" x14ac:dyDescent="0.25">
      <c r="E39721" s="103"/>
      <c r="F39721" s="104"/>
    </row>
    <row r="39722" spans="5:6" x14ac:dyDescent="0.25">
      <c r="E39722" s="103"/>
      <c r="F39722" s="104"/>
    </row>
    <row r="39723" spans="5:6" x14ac:dyDescent="0.25">
      <c r="E39723" s="103"/>
      <c r="F39723" s="104"/>
    </row>
    <row r="39724" spans="5:6" x14ac:dyDescent="0.25">
      <c r="E39724" s="103"/>
      <c r="F39724" s="104"/>
    </row>
    <row r="39725" spans="5:6" x14ac:dyDescent="0.25">
      <c r="E39725" s="103"/>
      <c r="F39725" s="104"/>
    </row>
    <row r="39726" spans="5:6" x14ac:dyDescent="0.25">
      <c r="E39726" s="103"/>
      <c r="F39726" s="104"/>
    </row>
    <row r="39727" spans="5:6" x14ac:dyDescent="0.25">
      <c r="E39727" s="103"/>
      <c r="F39727" s="104"/>
    </row>
    <row r="39728" spans="5:6" x14ac:dyDescent="0.25">
      <c r="E39728" s="103"/>
      <c r="F39728" s="104"/>
    </row>
    <row r="39729" spans="5:6" x14ac:dyDescent="0.25">
      <c r="E39729" s="103"/>
      <c r="F39729" s="104"/>
    </row>
    <row r="39730" spans="5:6" x14ac:dyDescent="0.25">
      <c r="E39730" s="103"/>
      <c r="F39730" s="104"/>
    </row>
    <row r="39731" spans="5:6" x14ac:dyDescent="0.25">
      <c r="E39731" s="103"/>
      <c r="F39731" s="104"/>
    </row>
    <row r="39732" spans="5:6" x14ac:dyDescent="0.25">
      <c r="E39732" s="103"/>
      <c r="F39732" s="104"/>
    </row>
    <row r="39733" spans="5:6" x14ac:dyDescent="0.25">
      <c r="E39733" s="103"/>
      <c r="F39733" s="104"/>
    </row>
    <row r="39734" spans="5:6" x14ac:dyDescent="0.25">
      <c r="E39734" s="103"/>
      <c r="F39734" s="104"/>
    </row>
    <row r="39735" spans="5:6" x14ac:dyDescent="0.25">
      <c r="E39735" s="103"/>
      <c r="F39735" s="104"/>
    </row>
    <row r="39736" spans="5:6" x14ac:dyDescent="0.25">
      <c r="E39736" s="103"/>
      <c r="F39736" s="104"/>
    </row>
    <row r="39737" spans="5:6" x14ac:dyDescent="0.25">
      <c r="E39737" s="103"/>
      <c r="F39737" s="104"/>
    </row>
    <row r="39738" spans="5:6" x14ac:dyDescent="0.25">
      <c r="E39738" s="103"/>
      <c r="F39738" s="104"/>
    </row>
    <row r="39739" spans="5:6" x14ac:dyDescent="0.25">
      <c r="E39739" s="103"/>
      <c r="F39739" s="104"/>
    </row>
    <row r="39740" spans="5:6" x14ac:dyDescent="0.25">
      <c r="E39740" s="103"/>
      <c r="F39740" s="104"/>
    </row>
    <row r="39741" spans="5:6" x14ac:dyDescent="0.25">
      <c r="E39741" s="103"/>
      <c r="F39741" s="104"/>
    </row>
    <row r="39742" spans="5:6" x14ac:dyDescent="0.25">
      <c r="E39742" s="103"/>
      <c r="F39742" s="104"/>
    </row>
    <row r="39743" spans="5:6" x14ac:dyDescent="0.25">
      <c r="E39743" s="103"/>
      <c r="F39743" s="104"/>
    </row>
    <row r="39744" spans="5:6" x14ac:dyDescent="0.25">
      <c r="E39744" s="103"/>
      <c r="F39744" s="104"/>
    </row>
    <row r="39745" spans="5:6" x14ac:dyDescent="0.25">
      <c r="E39745" s="103"/>
      <c r="F39745" s="104"/>
    </row>
    <row r="39746" spans="5:6" x14ac:dyDescent="0.25">
      <c r="E39746" s="103"/>
      <c r="F39746" s="104"/>
    </row>
    <row r="39747" spans="5:6" x14ac:dyDescent="0.25">
      <c r="E39747" s="103"/>
      <c r="F39747" s="104"/>
    </row>
    <row r="39748" spans="5:6" x14ac:dyDescent="0.25">
      <c r="E39748" s="103"/>
      <c r="F39748" s="104"/>
    </row>
    <row r="39749" spans="5:6" x14ac:dyDescent="0.25">
      <c r="E39749" s="103"/>
      <c r="F39749" s="104"/>
    </row>
    <row r="39750" spans="5:6" x14ac:dyDescent="0.25">
      <c r="E39750" s="103"/>
      <c r="F39750" s="104"/>
    </row>
    <row r="39751" spans="5:6" x14ac:dyDescent="0.25">
      <c r="E39751" s="103"/>
      <c r="F39751" s="104"/>
    </row>
    <row r="39752" spans="5:6" x14ac:dyDescent="0.25">
      <c r="E39752" s="103"/>
      <c r="F39752" s="104"/>
    </row>
    <row r="39753" spans="5:6" x14ac:dyDescent="0.25">
      <c r="E39753" s="103"/>
      <c r="F39753" s="104"/>
    </row>
    <row r="39754" spans="5:6" x14ac:dyDescent="0.25">
      <c r="E39754" s="103"/>
      <c r="F39754" s="104"/>
    </row>
    <row r="39755" spans="5:6" x14ac:dyDescent="0.25">
      <c r="E39755" s="103"/>
      <c r="F39755" s="104"/>
    </row>
    <row r="39756" spans="5:6" x14ac:dyDescent="0.25">
      <c r="E39756" s="103"/>
      <c r="F39756" s="104"/>
    </row>
    <row r="39757" spans="5:6" x14ac:dyDescent="0.25">
      <c r="E39757" s="103"/>
      <c r="F39757" s="104"/>
    </row>
    <row r="39758" spans="5:6" x14ac:dyDescent="0.25">
      <c r="E39758" s="103"/>
      <c r="F39758" s="104"/>
    </row>
    <row r="39759" spans="5:6" x14ac:dyDescent="0.25">
      <c r="E39759" s="103"/>
      <c r="F39759" s="104"/>
    </row>
    <row r="39760" spans="5:6" x14ac:dyDescent="0.25">
      <c r="E39760" s="103"/>
      <c r="F39760" s="104"/>
    </row>
    <row r="39761" spans="5:6" x14ac:dyDescent="0.25">
      <c r="E39761" s="103"/>
      <c r="F39761" s="104"/>
    </row>
    <row r="39762" spans="5:6" x14ac:dyDescent="0.25">
      <c r="E39762" s="103"/>
      <c r="F39762" s="104"/>
    </row>
    <row r="39763" spans="5:6" x14ac:dyDescent="0.25">
      <c r="E39763" s="103"/>
      <c r="F39763" s="104"/>
    </row>
    <row r="39764" spans="5:6" x14ac:dyDescent="0.25">
      <c r="E39764" s="103"/>
      <c r="F39764" s="104"/>
    </row>
    <row r="39765" spans="5:6" x14ac:dyDescent="0.25">
      <c r="E39765" s="103"/>
      <c r="F39765" s="104"/>
    </row>
    <row r="39766" spans="5:6" x14ac:dyDescent="0.25">
      <c r="E39766" s="103"/>
      <c r="F39766" s="104"/>
    </row>
    <row r="39767" spans="5:6" x14ac:dyDescent="0.25">
      <c r="E39767" s="103"/>
      <c r="F39767" s="104"/>
    </row>
    <row r="39768" spans="5:6" x14ac:dyDescent="0.25">
      <c r="E39768" s="103"/>
      <c r="F39768" s="104"/>
    </row>
    <row r="39769" spans="5:6" x14ac:dyDescent="0.25">
      <c r="E39769" s="103"/>
      <c r="F39769" s="104"/>
    </row>
    <row r="39770" spans="5:6" x14ac:dyDescent="0.25">
      <c r="E39770" s="103"/>
      <c r="F39770" s="104"/>
    </row>
    <row r="39771" spans="5:6" x14ac:dyDescent="0.25">
      <c r="E39771" s="103"/>
      <c r="F39771" s="104"/>
    </row>
    <row r="39772" spans="5:6" x14ac:dyDescent="0.25">
      <c r="E39772" s="103"/>
      <c r="F39772" s="104"/>
    </row>
    <row r="39773" spans="5:6" x14ac:dyDescent="0.25">
      <c r="E39773" s="103"/>
      <c r="F39773" s="104"/>
    </row>
    <row r="39774" spans="5:6" x14ac:dyDescent="0.25">
      <c r="E39774" s="103"/>
      <c r="F39774" s="104"/>
    </row>
    <row r="39775" spans="5:6" x14ac:dyDescent="0.25">
      <c r="E39775" s="103"/>
      <c r="F39775" s="104"/>
    </row>
    <row r="39776" spans="5:6" x14ac:dyDescent="0.25">
      <c r="E39776" s="103"/>
      <c r="F39776" s="104"/>
    </row>
    <row r="39777" spans="5:6" x14ac:dyDescent="0.25">
      <c r="E39777" s="103"/>
      <c r="F39777" s="104"/>
    </row>
    <row r="39778" spans="5:6" x14ac:dyDescent="0.25">
      <c r="E39778" s="103"/>
      <c r="F39778" s="104"/>
    </row>
    <row r="39779" spans="5:6" x14ac:dyDescent="0.25">
      <c r="E39779" s="103"/>
      <c r="F39779" s="104"/>
    </row>
    <row r="39780" spans="5:6" x14ac:dyDescent="0.25">
      <c r="E39780" s="103"/>
      <c r="F39780" s="104"/>
    </row>
    <row r="39781" spans="5:6" x14ac:dyDescent="0.25">
      <c r="E39781" s="103"/>
      <c r="F39781" s="104"/>
    </row>
    <row r="39782" spans="5:6" x14ac:dyDescent="0.25">
      <c r="E39782" s="103"/>
      <c r="F39782" s="104"/>
    </row>
    <row r="39783" spans="5:6" x14ac:dyDescent="0.25">
      <c r="E39783" s="103"/>
      <c r="F39783" s="104"/>
    </row>
    <row r="39784" spans="5:6" x14ac:dyDescent="0.25">
      <c r="E39784" s="103"/>
      <c r="F39784" s="104"/>
    </row>
    <row r="39785" spans="5:6" x14ac:dyDescent="0.25">
      <c r="E39785" s="103"/>
      <c r="F39785" s="104"/>
    </row>
    <row r="39786" spans="5:6" x14ac:dyDescent="0.25">
      <c r="E39786" s="103"/>
      <c r="F39786" s="104"/>
    </row>
    <row r="39787" spans="5:6" x14ac:dyDescent="0.25">
      <c r="E39787" s="103"/>
      <c r="F39787" s="104"/>
    </row>
    <row r="39788" spans="5:6" x14ac:dyDescent="0.25">
      <c r="E39788" s="103"/>
      <c r="F39788" s="104"/>
    </row>
    <row r="39789" spans="5:6" x14ac:dyDescent="0.25">
      <c r="E39789" s="103"/>
      <c r="F39789" s="104"/>
    </row>
    <row r="39790" spans="5:6" x14ac:dyDescent="0.25">
      <c r="E39790" s="103"/>
      <c r="F39790" s="104"/>
    </row>
    <row r="39791" spans="5:6" x14ac:dyDescent="0.25">
      <c r="E39791" s="103"/>
      <c r="F39791" s="104"/>
    </row>
    <row r="39792" spans="5:6" x14ac:dyDescent="0.25">
      <c r="E39792" s="103"/>
      <c r="F39792" s="104"/>
    </row>
    <row r="39793" spans="5:6" x14ac:dyDescent="0.25">
      <c r="E39793" s="103"/>
      <c r="F39793" s="104"/>
    </row>
    <row r="39794" spans="5:6" x14ac:dyDescent="0.25">
      <c r="E39794" s="103"/>
      <c r="F39794" s="104"/>
    </row>
    <row r="39795" spans="5:6" x14ac:dyDescent="0.25">
      <c r="E39795" s="103"/>
      <c r="F39795" s="104"/>
    </row>
    <row r="39796" spans="5:6" x14ac:dyDescent="0.25">
      <c r="E39796" s="103"/>
      <c r="F39796" s="104"/>
    </row>
    <row r="39797" spans="5:6" x14ac:dyDescent="0.25">
      <c r="E39797" s="103"/>
      <c r="F39797" s="104"/>
    </row>
    <row r="39798" spans="5:6" x14ac:dyDescent="0.25">
      <c r="E39798" s="103"/>
      <c r="F39798" s="104"/>
    </row>
    <row r="39799" spans="5:6" x14ac:dyDescent="0.25">
      <c r="E39799" s="103"/>
      <c r="F39799" s="104"/>
    </row>
    <row r="39800" spans="5:6" x14ac:dyDescent="0.25">
      <c r="E39800" s="103"/>
      <c r="F39800" s="104"/>
    </row>
    <row r="39801" spans="5:6" x14ac:dyDescent="0.25">
      <c r="E39801" s="103"/>
      <c r="F39801" s="104"/>
    </row>
    <row r="39802" spans="5:6" x14ac:dyDescent="0.25">
      <c r="E39802" s="103"/>
      <c r="F39802" s="104"/>
    </row>
    <row r="39803" spans="5:6" x14ac:dyDescent="0.25">
      <c r="E39803" s="103"/>
      <c r="F39803" s="104"/>
    </row>
    <row r="39804" spans="5:6" x14ac:dyDescent="0.25">
      <c r="E39804" s="103"/>
      <c r="F39804" s="104"/>
    </row>
    <row r="39805" spans="5:6" x14ac:dyDescent="0.25">
      <c r="E39805" s="103"/>
      <c r="F39805" s="104"/>
    </row>
    <row r="39806" spans="5:6" x14ac:dyDescent="0.25">
      <c r="E39806" s="103"/>
      <c r="F39806" s="104"/>
    </row>
    <row r="39807" spans="5:6" x14ac:dyDescent="0.25">
      <c r="E39807" s="103"/>
      <c r="F39807" s="104"/>
    </row>
    <row r="39808" spans="5:6" x14ac:dyDescent="0.25">
      <c r="E39808" s="103"/>
      <c r="F39808" s="104"/>
    </row>
    <row r="39809" spans="5:6" x14ac:dyDescent="0.25">
      <c r="E39809" s="103"/>
      <c r="F39809" s="104"/>
    </row>
    <row r="39810" spans="5:6" x14ac:dyDescent="0.25">
      <c r="E39810" s="103"/>
      <c r="F39810" s="104"/>
    </row>
    <row r="39811" spans="5:6" x14ac:dyDescent="0.25">
      <c r="E39811" s="103"/>
      <c r="F39811" s="104"/>
    </row>
    <row r="39812" spans="5:6" x14ac:dyDescent="0.25">
      <c r="E39812" s="103"/>
      <c r="F39812" s="104"/>
    </row>
    <row r="39813" spans="5:6" x14ac:dyDescent="0.25">
      <c r="E39813" s="103"/>
      <c r="F39813" s="104"/>
    </row>
    <row r="39814" spans="5:6" x14ac:dyDescent="0.25">
      <c r="E39814" s="103"/>
      <c r="F39814" s="104"/>
    </row>
    <row r="39815" spans="5:6" x14ac:dyDescent="0.25">
      <c r="E39815" s="103"/>
      <c r="F39815" s="104"/>
    </row>
    <row r="39816" spans="5:6" x14ac:dyDescent="0.25">
      <c r="E39816" s="103"/>
      <c r="F39816" s="104"/>
    </row>
    <row r="39817" spans="5:6" x14ac:dyDescent="0.25">
      <c r="E39817" s="103"/>
      <c r="F39817" s="104"/>
    </row>
    <row r="39818" spans="5:6" x14ac:dyDescent="0.25">
      <c r="E39818" s="103"/>
      <c r="F39818" s="104"/>
    </row>
    <row r="39819" spans="5:6" x14ac:dyDescent="0.25">
      <c r="E39819" s="103"/>
      <c r="F39819" s="104"/>
    </row>
    <row r="39820" spans="5:6" x14ac:dyDescent="0.25">
      <c r="E39820" s="103"/>
      <c r="F39820" s="104"/>
    </row>
    <row r="39821" spans="5:6" x14ac:dyDescent="0.25">
      <c r="E39821" s="103"/>
      <c r="F39821" s="104"/>
    </row>
    <row r="39822" spans="5:6" x14ac:dyDescent="0.25">
      <c r="E39822" s="103"/>
      <c r="F39822" s="104"/>
    </row>
    <row r="39823" spans="5:6" x14ac:dyDescent="0.25">
      <c r="E39823" s="103"/>
      <c r="F39823" s="104"/>
    </row>
    <row r="39824" spans="5:6" x14ac:dyDescent="0.25">
      <c r="E39824" s="103"/>
      <c r="F39824" s="104"/>
    </row>
    <row r="39825" spans="5:6" x14ac:dyDescent="0.25">
      <c r="E39825" s="103"/>
      <c r="F39825" s="104"/>
    </row>
    <row r="39826" spans="5:6" x14ac:dyDescent="0.25">
      <c r="E39826" s="103"/>
      <c r="F39826" s="104"/>
    </row>
    <row r="39827" spans="5:6" x14ac:dyDescent="0.25">
      <c r="E39827" s="103"/>
      <c r="F39827" s="104"/>
    </row>
    <row r="39828" spans="5:6" x14ac:dyDescent="0.25">
      <c r="E39828" s="103"/>
      <c r="F39828" s="104"/>
    </row>
    <row r="39829" spans="5:6" x14ac:dyDescent="0.25">
      <c r="E39829" s="103"/>
      <c r="F39829" s="104"/>
    </row>
    <row r="39830" spans="5:6" x14ac:dyDescent="0.25">
      <c r="E39830" s="103"/>
      <c r="F39830" s="104"/>
    </row>
    <row r="39831" spans="5:6" x14ac:dyDescent="0.25">
      <c r="E39831" s="103"/>
      <c r="F39831" s="104"/>
    </row>
    <row r="39832" spans="5:6" x14ac:dyDescent="0.25">
      <c r="E39832" s="103"/>
      <c r="F39832" s="104"/>
    </row>
    <row r="39833" spans="5:6" x14ac:dyDescent="0.25">
      <c r="E39833" s="103"/>
      <c r="F39833" s="104"/>
    </row>
    <row r="39834" spans="5:6" x14ac:dyDescent="0.25">
      <c r="E39834" s="103"/>
      <c r="F39834" s="104"/>
    </row>
    <row r="39835" spans="5:6" x14ac:dyDescent="0.25">
      <c r="E39835" s="103"/>
      <c r="F39835" s="104"/>
    </row>
    <row r="39836" spans="5:6" x14ac:dyDescent="0.25">
      <c r="E39836" s="103"/>
      <c r="F39836" s="104"/>
    </row>
    <row r="39837" spans="5:6" x14ac:dyDescent="0.25">
      <c r="E39837" s="103"/>
      <c r="F39837" s="104"/>
    </row>
    <row r="39838" spans="5:6" x14ac:dyDescent="0.25">
      <c r="E39838" s="103"/>
      <c r="F39838" s="104"/>
    </row>
    <row r="39839" spans="5:6" x14ac:dyDescent="0.25">
      <c r="E39839" s="103"/>
      <c r="F39839" s="104"/>
    </row>
    <row r="39840" spans="5:6" x14ac:dyDescent="0.25">
      <c r="E39840" s="103"/>
      <c r="F39840" s="104"/>
    </row>
    <row r="39841" spans="5:6" x14ac:dyDescent="0.25">
      <c r="E39841" s="103"/>
      <c r="F39841" s="104"/>
    </row>
    <row r="39842" spans="5:6" x14ac:dyDescent="0.25">
      <c r="E39842" s="103"/>
      <c r="F39842" s="104"/>
    </row>
    <row r="39843" spans="5:6" x14ac:dyDescent="0.25">
      <c r="E39843" s="103"/>
      <c r="F39843" s="104"/>
    </row>
    <row r="39844" spans="5:6" x14ac:dyDescent="0.25">
      <c r="E39844" s="103"/>
      <c r="F39844" s="104"/>
    </row>
    <row r="39845" spans="5:6" x14ac:dyDescent="0.25">
      <c r="E39845" s="103"/>
      <c r="F39845" s="104"/>
    </row>
    <row r="39846" spans="5:6" x14ac:dyDescent="0.25">
      <c r="E39846" s="103"/>
      <c r="F39846" s="104"/>
    </row>
    <row r="39847" spans="5:6" x14ac:dyDescent="0.25">
      <c r="E39847" s="103"/>
      <c r="F39847" s="104"/>
    </row>
    <row r="39848" spans="5:6" x14ac:dyDescent="0.25">
      <c r="E39848" s="103"/>
      <c r="F39848" s="104"/>
    </row>
    <row r="39849" spans="5:6" x14ac:dyDescent="0.25">
      <c r="E39849" s="103"/>
      <c r="F39849" s="104"/>
    </row>
    <row r="39850" spans="5:6" x14ac:dyDescent="0.25">
      <c r="E39850" s="103"/>
      <c r="F39850" s="104"/>
    </row>
    <row r="39851" spans="5:6" x14ac:dyDescent="0.25">
      <c r="E39851" s="103"/>
      <c r="F39851" s="104"/>
    </row>
    <row r="39852" spans="5:6" x14ac:dyDescent="0.25">
      <c r="E39852" s="103"/>
      <c r="F39852" s="104"/>
    </row>
    <row r="39853" spans="5:6" x14ac:dyDescent="0.25">
      <c r="E39853" s="103"/>
      <c r="F39853" s="104"/>
    </row>
    <row r="39854" spans="5:6" x14ac:dyDescent="0.25">
      <c r="E39854" s="103"/>
      <c r="F39854" s="104"/>
    </row>
    <row r="39855" spans="5:6" x14ac:dyDescent="0.25">
      <c r="E39855" s="103"/>
      <c r="F39855" s="104"/>
    </row>
    <row r="39856" spans="5:6" x14ac:dyDescent="0.25">
      <c r="E39856" s="103"/>
      <c r="F39856" s="104"/>
    </row>
    <row r="39857" spans="5:6" x14ac:dyDescent="0.25">
      <c r="E39857" s="103"/>
      <c r="F39857" s="104"/>
    </row>
    <row r="39858" spans="5:6" x14ac:dyDescent="0.25">
      <c r="E39858" s="103"/>
      <c r="F39858" s="104"/>
    </row>
    <row r="39859" spans="5:6" x14ac:dyDescent="0.25">
      <c r="E39859" s="103"/>
      <c r="F39859" s="104"/>
    </row>
    <row r="39860" spans="5:6" x14ac:dyDescent="0.25">
      <c r="E39860" s="103"/>
      <c r="F39860" s="104"/>
    </row>
    <row r="39861" spans="5:6" x14ac:dyDescent="0.25">
      <c r="E39861" s="103"/>
      <c r="F39861" s="104"/>
    </row>
    <row r="39862" spans="5:6" x14ac:dyDescent="0.25">
      <c r="E39862" s="103"/>
      <c r="F39862" s="104"/>
    </row>
    <row r="39863" spans="5:6" x14ac:dyDescent="0.25">
      <c r="E39863" s="103"/>
      <c r="F39863" s="104"/>
    </row>
    <row r="39864" spans="5:6" x14ac:dyDescent="0.25">
      <c r="E39864" s="103"/>
      <c r="F39864" s="104"/>
    </row>
    <row r="39865" spans="5:6" x14ac:dyDescent="0.25">
      <c r="E39865" s="103"/>
      <c r="F39865" s="104"/>
    </row>
    <row r="39866" spans="5:6" x14ac:dyDescent="0.25">
      <c r="E39866" s="103"/>
      <c r="F39866" s="104"/>
    </row>
    <row r="39867" spans="5:6" x14ac:dyDescent="0.25">
      <c r="E39867" s="103"/>
      <c r="F39867" s="104"/>
    </row>
    <row r="39868" spans="5:6" x14ac:dyDescent="0.25">
      <c r="E39868" s="103"/>
      <c r="F39868" s="104"/>
    </row>
    <row r="39869" spans="5:6" x14ac:dyDescent="0.25">
      <c r="E39869" s="103"/>
      <c r="F39869" s="104"/>
    </row>
    <row r="39870" spans="5:6" x14ac:dyDescent="0.25">
      <c r="E39870" s="103"/>
      <c r="F39870" s="104"/>
    </row>
    <row r="39871" spans="5:6" x14ac:dyDescent="0.25">
      <c r="E39871" s="103"/>
      <c r="F39871" s="104"/>
    </row>
    <row r="39872" spans="5:6" x14ac:dyDescent="0.25">
      <c r="E39872" s="103"/>
      <c r="F39872" s="104"/>
    </row>
    <row r="39873" spans="5:6" x14ac:dyDescent="0.25">
      <c r="E39873" s="103"/>
      <c r="F39873" s="104"/>
    </row>
    <row r="39874" spans="5:6" x14ac:dyDescent="0.25">
      <c r="E39874" s="103"/>
      <c r="F39874" s="104"/>
    </row>
    <row r="39875" spans="5:6" x14ac:dyDescent="0.25">
      <c r="E39875" s="103"/>
      <c r="F39875" s="104"/>
    </row>
    <row r="39876" spans="5:6" x14ac:dyDescent="0.25">
      <c r="E39876" s="103"/>
      <c r="F39876" s="104"/>
    </row>
    <row r="39877" spans="5:6" x14ac:dyDescent="0.25">
      <c r="E39877" s="103"/>
      <c r="F39877" s="104"/>
    </row>
    <row r="39878" spans="5:6" x14ac:dyDescent="0.25">
      <c r="E39878" s="103"/>
      <c r="F39878" s="104"/>
    </row>
    <row r="39879" spans="5:6" x14ac:dyDescent="0.25">
      <c r="E39879" s="103"/>
      <c r="F39879" s="104"/>
    </row>
    <row r="39880" spans="5:6" x14ac:dyDescent="0.25">
      <c r="E39880" s="103"/>
      <c r="F39880" s="104"/>
    </row>
    <row r="39881" spans="5:6" x14ac:dyDescent="0.25">
      <c r="E39881" s="103"/>
      <c r="F39881" s="104"/>
    </row>
    <row r="39882" spans="5:6" x14ac:dyDescent="0.25">
      <c r="E39882" s="103"/>
      <c r="F39882" s="104"/>
    </row>
    <row r="39883" spans="5:6" x14ac:dyDescent="0.25">
      <c r="E39883" s="103"/>
      <c r="F39883" s="104"/>
    </row>
    <row r="39884" spans="5:6" x14ac:dyDescent="0.25">
      <c r="E39884" s="103"/>
      <c r="F39884" s="104"/>
    </row>
    <row r="39885" spans="5:6" x14ac:dyDescent="0.25">
      <c r="E39885" s="103"/>
      <c r="F39885" s="104"/>
    </row>
    <row r="39886" spans="5:6" x14ac:dyDescent="0.25">
      <c r="E39886" s="103"/>
      <c r="F39886" s="104"/>
    </row>
    <row r="39887" spans="5:6" x14ac:dyDescent="0.25">
      <c r="E39887" s="103"/>
      <c r="F39887" s="104"/>
    </row>
    <row r="39888" spans="5:6" x14ac:dyDescent="0.25">
      <c r="E39888" s="103"/>
      <c r="F39888" s="104"/>
    </row>
    <row r="39889" spans="5:6" x14ac:dyDescent="0.25">
      <c r="E39889" s="103"/>
      <c r="F39889" s="104"/>
    </row>
    <row r="39890" spans="5:6" x14ac:dyDescent="0.25">
      <c r="E39890" s="103"/>
      <c r="F39890" s="104"/>
    </row>
    <row r="39891" spans="5:6" x14ac:dyDescent="0.25">
      <c r="E39891" s="103"/>
      <c r="F39891" s="104"/>
    </row>
    <row r="39892" spans="5:6" x14ac:dyDescent="0.25">
      <c r="E39892" s="103"/>
      <c r="F39892" s="104"/>
    </row>
    <row r="39893" spans="5:6" x14ac:dyDescent="0.25">
      <c r="E39893" s="103"/>
      <c r="F39893" s="104"/>
    </row>
    <row r="39894" spans="5:6" x14ac:dyDescent="0.25">
      <c r="E39894" s="103"/>
      <c r="F39894" s="104"/>
    </row>
    <row r="39895" spans="5:6" x14ac:dyDescent="0.25">
      <c r="E39895" s="103"/>
      <c r="F39895" s="104"/>
    </row>
    <row r="39896" spans="5:6" x14ac:dyDescent="0.25">
      <c r="E39896" s="103"/>
      <c r="F39896" s="104"/>
    </row>
    <row r="39897" spans="5:6" x14ac:dyDescent="0.25">
      <c r="E39897" s="103"/>
      <c r="F39897" s="104"/>
    </row>
    <row r="39898" spans="5:6" x14ac:dyDescent="0.25">
      <c r="E39898" s="103"/>
      <c r="F39898" s="104"/>
    </row>
    <row r="39899" spans="5:6" x14ac:dyDescent="0.25">
      <c r="E39899" s="103"/>
      <c r="F39899" s="104"/>
    </row>
    <row r="39900" spans="5:6" x14ac:dyDescent="0.25">
      <c r="E39900" s="103"/>
      <c r="F39900" s="104"/>
    </row>
    <row r="39901" spans="5:6" x14ac:dyDescent="0.25">
      <c r="E39901" s="103"/>
      <c r="F39901" s="104"/>
    </row>
    <row r="39902" spans="5:6" x14ac:dyDescent="0.25">
      <c r="E39902" s="103"/>
      <c r="F39902" s="104"/>
    </row>
    <row r="39903" spans="5:6" x14ac:dyDescent="0.25">
      <c r="E39903" s="103"/>
      <c r="F39903" s="104"/>
    </row>
    <row r="39904" spans="5:6" x14ac:dyDescent="0.25">
      <c r="E39904" s="103"/>
      <c r="F39904" s="104"/>
    </row>
    <row r="39905" spans="5:6" x14ac:dyDescent="0.25">
      <c r="E39905" s="103"/>
      <c r="F39905" s="104"/>
    </row>
    <row r="39906" spans="5:6" x14ac:dyDescent="0.25">
      <c r="E39906" s="103"/>
      <c r="F39906" s="104"/>
    </row>
    <row r="39907" spans="5:6" x14ac:dyDescent="0.25">
      <c r="E39907" s="103"/>
      <c r="F39907" s="104"/>
    </row>
    <row r="39908" spans="5:6" x14ac:dyDescent="0.25">
      <c r="E39908" s="103"/>
      <c r="F39908" s="104"/>
    </row>
    <row r="39909" spans="5:6" x14ac:dyDescent="0.25">
      <c r="E39909" s="103"/>
      <c r="F39909" s="104"/>
    </row>
    <row r="39910" spans="5:6" x14ac:dyDescent="0.25">
      <c r="E39910" s="103"/>
      <c r="F39910" s="104"/>
    </row>
    <row r="39911" spans="5:6" x14ac:dyDescent="0.25">
      <c r="E39911" s="103"/>
      <c r="F39911" s="104"/>
    </row>
    <row r="39912" spans="5:6" x14ac:dyDescent="0.25">
      <c r="E39912" s="103"/>
      <c r="F39912" s="104"/>
    </row>
    <row r="39913" spans="5:6" x14ac:dyDescent="0.25">
      <c r="E39913" s="103"/>
      <c r="F39913" s="104"/>
    </row>
    <row r="39914" spans="5:6" x14ac:dyDescent="0.25">
      <c r="E39914" s="103"/>
      <c r="F39914" s="104"/>
    </row>
    <row r="39915" spans="5:6" x14ac:dyDescent="0.25">
      <c r="E39915" s="103"/>
      <c r="F39915" s="104"/>
    </row>
    <row r="39916" spans="5:6" x14ac:dyDescent="0.25">
      <c r="E39916" s="103"/>
      <c r="F39916" s="104"/>
    </row>
    <row r="39917" spans="5:6" x14ac:dyDescent="0.25">
      <c r="E39917" s="103"/>
      <c r="F39917" s="104"/>
    </row>
    <row r="39918" spans="5:6" x14ac:dyDescent="0.25">
      <c r="E39918" s="103"/>
      <c r="F39918" s="104"/>
    </row>
    <row r="39919" spans="5:6" x14ac:dyDescent="0.25">
      <c r="E39919" s="103"/>
      <c r="F39919" s="104"/>
    </row>
    <row r="39920" spans="5:6" x14ac:dyDescent="0.25">
      <c r="E39920" s="103"/>
      <c r="F39920" s="104"/>
    </row>
    <row r="39921" spans="5:6" x14ac:dyDescent="0.25">
      <c r="E39921" s="103"/>
      <c r="F39921" s="104"/>
    </row>
    <row r="39922" spans="5:6" x14ac:dyDescent="0.25">
      <c r="E39922" s="103"/>
      <c r="F39922" s="104"/>
    </row>
    <row r="39923" spans="5:6" x14ac:dyDescent="0.25">
      <c r="E39923" s="103"/>
      <c r="F39923" s="104"/>
    </row>
    <row r="39924" spans="5:6" x14ac:dyDescent="0.25">
      <c r="E39924" s="103"/>
      <c r="F39924" s="104"/>
    </row>
    <row r="39925" spans="5:6" x14ac:dyDescent="0.25">
      <c r="E39925" s="103"/>
      <c r="F39925" s="104"/>
    </row>
    <row r="39926" spans="5:6" x14ac:dyDescent="0.25">
      <c r="E39926" s="103"/>
      <c r="F39926" s="104"/>
    </row>
    <row r="39927" spans="5:6" x14ac:dyDescent="0.25">
      <c r="E39927" s="103"/>
      <c r="F39927" s="104"/>
    </row>
    <row r="39928" spans="5:6" x14ac:dyDescent="0.25">
      <c r="E39928" s="103"/>
      <c r="F39928" s="104"/>
    </row>
    <row r="39929" spans="5:6" x14ac:dyDescent="0.25">
      <c r="E39929" s="103"/>
      <c r="F39929" s="104"/>
    </row>
    <row r="39930" spans="5:6" x14ac:dyDescent="0.25">
      <c r="E39930" s="103"/>
      <c r="F39930" s="104"/>
    </row>
    <row r="39931" spans="5:6" x14ac:dyDescent="0.25">
      <c r="E39931" s="103"/>
      <c r="F39931" s="104"/>
    </row>
    <row r="39932" spans="5:6" x14ac:dyDescent="0.25">
      <c r="E39932" s="103"/>
      <c r="F39932" s="104"/>
    </row>
    <row r="39933" spans="5:6" x14ac:dyDescent="0.25">
      <c r="E39933" s="103"/>
      <c r="F39933" s="104"/>
    </row>
    <row r="39934" spans="5:6" x14ac:dyDescent="0.25">
      <c r="E39934" s="103"/>
      <c r="F39934" s="104"/>
    </row>
    <row r="39935" spans="5:6" x14ac:dyDescent="0.25">
      <c r="E39935" s="103"/>
      <c r="F39935" s="104"/>
    </row>
    <row r="39936" spans="5:6" x14ac:dyDescent="0.25">
      <c r="E39936" s="103"/>
      <c r="F39936" s="104"/>
    </row>
    <row r="39937" spans="5:6" x14ac:dyDescent="0.25">
      <c r="E39937" s="103"/>
      <c r="F39937" s="104"/>
    </row>
    <row r="39938" spans="5:6" x14ac:dyDescent="0.25">
      <c r="E39938" s="103"/>
      <c r="F39938" s="104"/>
    </row>
    <row r="39939" spans="5:6" x14ac:dyDescent="0.25">
      <c r="E39939" s="103"/>
      <c r="F39939" s="104"/>
    </row>
    <row r="39940" spans="5:6" x14ac:dyDescent="0.25">
      <c r="E39940" s="103"/>
      <c r="F39940" s="104"/>
    </row>
    <row r="39941" spans="5:6" x14ac:dyDescent="0.25">
      <c r="E39941" s="103"/>
      <c r="F39941" s="104"/>
    </row>
    <row r="39942" spans="5:6" x14ac:dyDescent="0.25">
      <c r="E39942" s="103"/>
      <c r="F39942" s="104"/>
    </row>
    <row r="39943" spans="5:6" x14ac:dyDescent="0.25">
      <c r="E39943" s="103"/>
      <c r="F39943" s="104"/>
    </row>
    <row r="39944" spans="5:6" x14ac:dyDescent="0.25">
      <c r="E39944" s="103"/>
      <c r="F39944" s="104"/>
    </row>
    <row r="39945" spans="5:6" x14ac:dyDescent="0.25">
      <c r="E39945" s="103"/>
      <c r="F39945" s="104"/>
    </row>
    <row r="39946" spans="5:6" x14ac:dyDescent="0.25">
      <c r="E39946" s="103"/>
      <c r="F39946" s="104"/>
    </row>
    <row r="39947" spans="5:6" x14ac:dyDescent="0.25">
      <c r="E39947" s="103"/>
      <c r="F39947" s="104"/>
    </row>
    <row r="39948" spans="5:6" x14ac:dyDescent="0.25">
      <c r="E39948" s="103"/>
      <c r="F39948" s="104"/>
    </row>
    <row r="39949" spans="5:6" x14ac:dyDescent="0.25">
      <c r="E39949" s="103"/>
      <c r="F39949" s="104"/>
    </row>
    <row r="39950" spans="5:6" x14ac:dyDescent="0.25">
      <c r="E39950" s="103"/>
      <c r="F39950" s="104"/>
    </row>
    <row r="39951" spans="5:6" x14ac:dyDescent="0.25">
      <c r="E39951" s="103"/>
      <c r="F39951" s="104"/>
    </row>
    <row r="39952" spans="5:6" x14ac:dyDescent="0.25">
      <c r="E39952" s="103"/>
      <c r="F39952" s="104"/>
    </row>
    <row r="39953" spans="5:6" x14ac:dyDescent="0.25">
      <c r="E39953" s="103"/>
      <c r="F39953" s="104"/>
    </row>
    <row r="39954" spans="5:6" x14ac:dyDescent="0.25">
      <c r="E39954" s="103"/>
      <c r="F39954" s="104"/>
    </row>
    <row r="39955" spans="5:6" x14ac:dyDescent="0.25">
      <c r="E39955" s="103"/>
      <c r="F39955" s="104"/>
    </row>
    <row r="39956" spans="5:6" x14ac:dyDescent="0.25">
      <c r="E39956" s="103"/>
      <c r="F39956" s="104"/>
    </row>
    <row r="39957" spans="5:6" x14ac:dyDescent="0.25">
      <c r="E39957" s="103"/>
      <c r="F39957" s="104"/>
    </row>
    <row r="39958" spans="5:6" x14ac:dyDescent="0.25">
      <c r="E39958" s="103"/>
      <c r="F39958" s="104"/>
    </row>
    <row r="39959" spans="5:6" x14ac:dyDescent="0.25">
      <c r="E39959" s="103"/>
      <c r="F39959" s="104"/>
    </row>
    <row r="39960" spans="5:6" x14ac:dyDescent="0.25">
      <c r="E39960" s="103"/>
      <c r="F39960" s="104"/>
    </row>
    <row r="39961" spans="5:6" x14ac:dyDescent="0.25">
      <c r="E39961" s="103"/>
      <c r="F39961" s="104"/>
    </row>
    <row r="39962" spans="5:6" x14ac:dyDescent="0.25">
      <c r="E39962" s="103"/>
      <c r="F39962" s="104"/>
    </row>
    <row r="39963" spans="5:6" x14ac:dyDescent="0.25">
      <c r="E39963" s="103"/>
      <c r="F39963" s="104"/>
    </row>
    <row r="39964" spans="5:6" x14ac:dyDescent="0.25">
      <c r="E39964" s="103"/>
      <c r="F39964" s="104"/>
    </row>
    <row r="39965" spans="5:6" x14ac:dyDescent="0.25">
      <c r="E39965" s="103"/>
      <c r="F39965" s="104"/>
    </row>
    <row r="39966" spans="5:6" x14ac:dyDescent="0.25">
      <c r="E39966" s="103"/>
      <c r="F39966" s="104"/>
    </row>
    <row r="39967" spans="5:6" x14ac:dyDescent="0.25">
      <c r="E39967" s="103"/>
      <c r="F39967" s="104"/>
    </row>
    <row r="39968" spans="5:6" x14ac:dyDescent="0.25">
      <c r="E39968" s="103"/>
      <c r="F39968" s="104"/>
    </row>
    <row r="39969" spans="5:6" x14ac:dyDescent="0.25">
      <c r="E39969" s="103"/>
      <c r="F39969" s="104"/>
    </row>
    <row r="39970" spans="5:6" x14ac:dyDescent="0.25">
      <c r="E39970" s="103"/>
      <c r="F39970" s="104"/>
    </row>
    <row r="39971" spans="5:6" x14ac:dyDescent="0.25">
      <c r="E39971" s="103"/>
      <c r="F39971" s="104"/>
    </row>
    <row r="39972" spans="5:6" x14ac:dyDescent="0.25">
      <c r="E39972" s="103"/>
      <c r="F39972" s="104"/>
    </row>
    <row r="39973" spans="5:6" x14ac:dyDescent="0.25">
      <c r="E39973" s="103"/>
      <c r="F39973" s="104"/>
    </row>
    <row r="39974" spans="5:6" x14ac:dyDescent="0.25">
      <c r="E39974" s="103"/>
      <c r="F39974" s="104"/>
    </row>
    <row r="39975" spans="5:6" x14ac:dyDescent="0.25">
      <c r="E39975" s="103"/>
      <c r="F39975" s="104"/>
    </row>
    <row r="39976" spans="5:6" x14ac:dyDescent="0.25">
      <c r="E39976" s="103"/>
      <c r="F39976" s="104"/>
    </row>
    <row r="39977" spans="5:6" x14ac:dyDescent="0.25">
      <c r="E39977" s="103"/>
      <c r="F39977" s="104"/>
    </row>
    <row r="39978" spans="5:6" x14ac:dyDescent="0.25">
      <c r="E39978" s="103"/>
      <c r="F39978" s="104"/>
    </row>
    <row r="39979" spans="5:6" x14ac:dyDescent="0.25">
      <c r="E39979" s="103"/>
      <c r="F39979" s="104"/>
    </row>
    <row r="39980" spans="5:6" x14ac:dyDescent="0.25">
      <c r="E39980" s="103"/>
      <c r="F39980" s="104"/>
    </row>
    <row r="39981" spans="5:6" x14ac:dyDescent="0.25">
      <c r="E39981" s="103"/>
      <c r="F39981" s="104"/>
    </row>
    <row r="39982" spans="5:6" x14ac:dyDescent="0.25">
      <c r="E39982" s="103"/>
      <c r="F39982" s="104"/>
    </row>
    <row r="39983" spans="5:6" x14ac:dyDescent="0.25">
      <c r="E39983" s="103"/>
      <c r="F39983" s="104"/>
    </row>
    <row r="39984" spans="5:6" x14ac:dyDescent="0.25">
      <c r="E39984" s="103"/>
      <c r="F39984" s="104"/>
    </row>
    <row r="39985" spans="5:6" x14ac:dyDescent="0.25">
      <c r="E39985" s="103"/>
      <c r="F39985" s="104"/>
    </row>
    <row r="39986" spans="5:6" x14ac:dyDescent="0.25">
      <c r="E39986" s="103"/>
      <c r="F39986" s="104"/>
    </row>
    <row r="39987" spans="5:6" x14ac:dyDescent="0.25">
      <c r="E39987" s="103"/>
      <c r="F39987" s="104"/>
    </row>
    <row r="39988" spans="5:6" x14ac:dyDescent="0.25">
      <c r="E39988" s="103"/>
      <c r="F39988" s="104"/>
    </row>
    <row r="39989" spans="5:6" x14ac:dyDescent="0.25">
      <c r="E39989" s="103"/>
      <c r="F39989" s="104"/>
    </row>
    <row r="39990" spans="5:6" x14ac:dyDescent="0.25">
      <c r="E39990" s="103"/>
      <c r="F39990" s="104"/>
    </row>
    <row r="39991" spans="5:6" x14ac:dyDescent="0.25">
      <c r="E39991" s="103"/>
      <c r="F39991" s="104"/>
    </row>
    <row r="39992" spans="5:6" x14ac:dyDescent="0.25">
      <c r="E39992" s="103"/>
      <c r="F39992" s="104"/>
    </row>
    <row r="39993" spans="5:6" x14ac:dyDescent="0.25">
      <c r="E39993" s="103"/>
      <c r="F39993" s="104"/>
    </row>
    <row r="39994" spans="5:6" x14ac:dyDescent="0.25">
      <c r="E39994" s="103"/>
      <c r="F39994" s="104"/>
    </row>
    <row r="39995" spans="5:6" x14ac:dyDescent="0.25">
      <c r="E39995" s="103"/>
      <c r="F39995" s="104"/>
    </row>
    <row r="39996" spans="5:6" x14ac:dyDescent="0.25">
      <c r="E39996" s="103"/>
      <c r="F39996" s="104"/>
    </row>
    <row r="39997" spans="5:6" x14ac:dyDescent="0.25">
      <c r="E39997" s="103"/>
      <c r="F39997" s="104"/>
    </row>
    <row r="39998" spans="5:6" x14ac:dyDescent="0.25">
      <c r="E39998" s="103"/>
      <c r="F39998" s="104"/>
    </row>
    <row r="39999" spans="5:6" x14ac:dyDescent="0.25">
      <c r="E39999" s="103"/>
      <c r="F39999" s="104"/>
    </row>
    <row r="40000" spans="5:6" x14ac:dyDescent="0.25">
      <c r="E40000" s="103"/>
      <c r="F40000" s="104"/>
    </row>
    <row r="40001" spans="5:6" x14ac:dyDescent="0.25">
      <c r="E40001" s="103"/>
      <c r="F40001" s="104"/>
    </row>
    <row r="40002" spans="5:6" x14ac:dyDescent="0.25">
      <c r="E40002" s="103"/>
      <c r="F40002" s="104"/>
    </row>
    <row r="40003" spans="5:6" x14ac:dyDescent="0.25">
      <c r="E40003" s="103"/>
      <c r="F40003" s="104"/>
    </row>
    <row r="40004" spans="5:6" x14ac:dyDescent="0.25">
      <c r="E40004" s="103"/>
      <c r="F40004" s="104"/>
    </row>
    <row r="40005" spans="5:6" x14ac:dyDescent="0.25">
      <c r="E40005" s="103"/>
      <c r="F40005" s="104"/>
    </row>
    <row r="40006" spans="5:6" x14ac:dyDescent="0.25">
      <c r="E40006" s="103"/>
      <c r="F40006" s="104"/>
    </row>
    <row r="40007" spans="5:6" x14ac:dyDescent="0.25">
      <c r="E40007" s="103"/>
      <c r="F40007" s="104"/>
    </row>
    <row r="40008" spans="5:6" x14ac:dyDescent="0.25">
      <c r="E40008" s="103"/>
      <c r="F40008" s="104"/>
    </row>
    <row r="40009" spans="5:6" x14ac:dyDescent="0.25">
      <c r="E40009" s="103"/>
      <c r="F40009" s="104"/>
    </row>
    <row r="40010" spans="5:6" x14ac:dyDescent="0.25">
      <c r="E40010" s="103"/>
      <c r="F40010" s="104"/>
    </row>
    <row r="40011" spans="5:6" x14ac:dyDescent="0.25">
      <c r="E40011" s="103"/>
      <c r="F40011" s="104"/>
    </row>
    <row r="40012" spans="5:6" x14ac:dyDescent="0.25">
      <c r="E40012" s="103"/>
      <c r="F40012" s="104"/>
    </row>
    <row r="40013" spans="5:6" x14ac:dyDescent="0.25">
      <c r="E40013" s="103"/>
      <c r="F40013" s="104"/>
    </row>
    <row r="40014" spans="5:6" x14ac:dyDescent="0.25">
      <c r="E40014" s="103"/>
      <c r="F40014" s="104"/>
    </row>
    <row r="40015" spans="5:6" x14ac:dyDescent="0.25">
      <c r="E40015" s="103"/>
      <c r="F40015" s="104"/>
    </row>
    <row r="40016" spans="5:6" x14ac:dyDescent="0.25">
      <c r="E40016" s="103"/>
      <c r="F40016" s="104"/>
    </row>
    <row r="40017" spans="5:6" x14ac:dyDescent="0.25">
      <c r="E40017" s="103"/>
      <c r="F40017" s="104"/>
    </row>
    <row r="40018" spans="5:6" x14ac:dyDescent="0.25">
      <c r="E40018" s="103"/>
      <c r="F40018" s="104"/>
    </row>
    <row r="40019" spans="5:6" x14ac:dyDescent="0.25">
      <c r="E40019" s="103"/>
      <c r="F40019" s="104"/>
    </row>
    <row r="40020" spans="5:6" x14ac:dyDescent="0.25">
      <c r="E40020" s="103"/>
      <c r="F40020" s="104"/>
    </row>
    <row r="40021" spans="5:6" x14ac:dyDescent="0.25">
      <c r="E40021" s="103"/>
      <c r="F40021" s="104"/>
    </row>
    <row r="40022" spans="5:6" x14ac:dyDescent="0.25">
      <c r="E40022" s="103"/>
      <c r="F40022" s="104"/>
    </row>
    <row r="40023" spans="5:6" x14ac:dyDescent="0.25">
      <c r="E40023" s="103"/>
      <c r="F40023" s="104"/>
    </row>
    <row r="40024" spans="5:6" x14ac:dyDescent="0.25">
      <c r="E40024" s="103"/>
      <c r="F40024" s="104"/>
    </row>
    <row r="40025" spans="5:6" x14ac:dyDescent="0.25">
      <c r="E40025" s="103"/>
      <c r="F40025" s="104"/>
    </row>
    <row r="40026" spans="5:6" x14ac:dyDescent="0.25">
      <c r="E40026" s="103"/>
      <c r="F40026" s="104"/>
    </row>
    <row r="40027" spans="5:6" x14ac:dyDescent="0.25">
      <c r="E40027" s="103"/>
      <c r="F40027" s="104"/>
    </row>
    <row r="40028" spans="5:6" x14ac:dyDescent="0.25">
      <c r="E40028" s="103"/>
      <c r="F40028" s="104"/>
    </row>
    <row r="40029" spans="5:6" x14ac:dyDescent="0.25">
      <c r="E40029" s="103"/>
      <c r="F40029" s="104"/>
    </row>
    <row r="40030" spans="5:6" x14ac:dyDescent="0.25">
      <c r="E40030" s="103"/>
      <c r="F40030" s="104"/>
    </row>
    <row r="40031" spans="5:6" x14ac:dyDescent="0.25">
      <c r="E40031" s="103"/>
      <c r="F40031" s="104"/>
    </row>
    <row r="40032" spans="5:6" x14ac:dyDescent="0.25">
      <c r="E40032" s="103"/>
      <c r="F40032" s="104"/>
    </row>
    <row r="40033" spans="5:6" x14ac:dyDescent="0.25">
      <c r="E40033" s="103"/>
      <c r="F40033" s="104"/>
    </row>
    <row r="40034" spans="5:6" x14ac:dyDescent="0.25">
      <c r="E40034" s="103"/>
      <c r="F40034" s="104"/>
    </row>
    <row r="40035" spans="5:6" x14ac:dyDescent="0.25">
      <c r="E40035" s="103"/>
      <c r="F40035" s="104"/>
    </row>
    <row r="40036" spans="5:6" x14ac:dyDescent="0.25">
      <c r="E40036" s="103"/>
      <c r="F40036" s="104"/>
    </row>
    <row r="40037" spans="5:6" x14ac:dyDescent="0.25">
      <c r="E40037" s="103"/>
      <c r="F40037" s="104"/>
    </row>
    <row r="40038" spans="5:6" x14ac:dyDescent="0.25">
      <c r="E40038" s="103"/>
      <c r="F40038" s="104"/>
    </row>
    <row r="40039" spans="5:6" x14ac:dyDescent="0.25">
      <c r="E40039" s="103"/>
      <c r="F40039" s="104"/>
    </row>
    <row r="40040" spans="5:6" x14ac:dyDescent="0.25">
      <c r="E40040" s="103"/>
      <c r="F40040" s="104"/>
    </row>
    <row r="40041" spans="5:6" x14ac:dyDescent="0.25">
      <c r="E40041" s="103"/>
      <c r="F40041" s="104"/>
    </row>
    <row r="40042" spans="5:6" x14ac:dyDescent="0.25">
      <c r="E40042" s="103"/>
      <c r="F40042" s="104"/>
    </row>
    <row r="40043" spans="5:6" x14ac:dyDescent="0.25">
      <c r="E40043" s="103"/>
      <c r="F40043" s="104"/>
    </row>
    <row r="40044" spans="5:6" x14ac:dyDescent="0.25">
      <c r="E40044" s="103"/>
      <c r="F40044" s="104"/>
    </row>
    <row r="40045" spans="5:6" x14ac:dyDescent="0.25">
      <c r="E40045" s="103"/>
      <c r="F40045" s="104"/>
    </row>
    <row r="40046" spans="5:6" x14ac:dyDescent="0.25">
      <c r="E40046" s="103"/>
      <c r="F40046" s="104"/>
    </row>
    <row r="40047" spans="5:6" x14ac:dyDescent="0.25">
      <c r="E40047" s="103"/>
      <c r="F40047" s="104"/>
    </row>
    <row r="40048" spans="5:6" x14ac:dyDescent="0.25">
      <c r="E40048" s="103"/>
      <c r="F40048" s="104"/>
    </row>
    <row r="40049" spans="5:6" x14ac:dyDescent="0.25">
      <c r="E40049" s="103"/>
      <c r="F40049" s="104"/>
    </row>
    <row r="40050" spans="5:6" x14ac:dyDescent="0.25">
      <c r="E40050" s="103"/>
      <c r="F40050" s="104"/>
    </row>
    <row r="40051" spans="5:6" x14ac:dyDescent="0.25">
      <c r="E40051" s="103"/>
      <c r="F40051" s="104"/>
    </row>
    <row r="40052" spans="5:6" x14ac:dyDescent="0.25">
      <c r="E40052" s="103"/>
      <c r="F40052" s="104"/>
    </row>
    <row r="40053" spans="5:6" x14ac:dyDescent="0.25">
      <c r="E40053" s="103"/>
      <c r="F40053" s="104"/>
    </row>
    <row r="40054" spans="5:6" x14ac:dyDescent="0.25">
      <c r="E40054" s="103"/>
      <c r="F40054" s="104"/>
    </row>
    <row r="40055" spans="5:6" x14ac:dyDescent="0.25">
      <c r="E40055" s="103"/>
      <c r="F40055" s="104"/>
    </row>
    <row r="40056" spans="5:6" x14ac:dyDescent="0.25">
      <c r="E40056" s="103"/>
      <c r="F40056" s="104"/>
    </row>
    <row r="40057" spans="5:6" x14ac:dyDescent="0.25">
      <c r="E40057" s="103"/>
      <c r="F40057" s="104"/>
    </row>
    <row r="40058" spans="5:6" x14ac:dyDescent="0.25">
      <c r="E40058" s="103"/>
      <c r="F40058" s="104"/>
    </row>
    <row r="40059" spans="5:6" x14ac:dyDescent="0.25">
      <c r="E40059" s="103"/>
      <c r="F40059" s="104"/>
    </row>
    <row r="40060" spans="5:6" x14ac:dyDescent="0.25">
      <c r="E40060" s="103"/>
      <c r="F40060" s="104"/>
    </row>
    <row r="40061" spans="5:6" x14ac:dyDescent="0.25">
      <c r="E40061" s="103"/>
      <c r="F40061" s="104"/>
    </row>
    <row r="40062" spans="5:6" x14ac:dyDescent="0.25">
      <c r="E40062" s="103"/>
      <c r="F40062" s="104"/>
    </row>
    <row r="40063" spans="5:6" x14ac:dyDescent="0.25">
      <c r="E40063" s="103"/>
      <c r="F40063" s="104"/>
    </row>
    <row r="40064" spans="5:6" x14ac:dyDescent="0.25">
      <c r="E40064" s="103"/>
      <c r="F40064" s="104"/>
    </row>
    <row r="40065" spans="5:6" x14ac:dyDescent="0.25">
      <c r="E40065" s="103"/>
      <c r="F40065" s="104"/>
    </row>
    <row r="40066" spans="5:6" x14ac:dyDescent="0.25">
      <c r="E40066" s="103"/>
      <c r="F40066" s="104"/>
    </row>
    <row r="40067" spans="5:6" x14ac:dyDescent="0.25">
      <c r="E40067" s="103"/>
      <c r="F40067" s="104"/>
    </row>
    <row r="40068" spans="5:6" x14ac:dyDescent="0.25">
      <c r="E40068" s="103"/>
      <c r="F40068" s="104"/>
    </row>
    <row r="40069" spans="5:6" x14ac:dyDescent="0.25">
      <c r="E40069" s="103"/>
      <c r="F40069" s="104"/>
    </row>
    <row r="40070" spans="5:6" x14ac:dyDescent="0.25">
      <c r="E40070" s="103"/>
      <c r="F40070" s="104"/>
    </row>
    <row r="40071" spans="5:6" x14ac:dyDescent="0.25">
      <c r="E40071" s="103"/>
      <c r="F40071" s="104"/>
    </row>
    <row r="40072" spans="5:6" x14ac:dyDescent="0.25">
      <c r="E40072" s="103"/>
      <c r="F40072" s="104"/>
    </row>
    <row r="40073" spans="5:6" x14ac:dyDescent="0.25">
      <c r="E40073" s="103"/>
      <c r="F40073" s="104"/>
    </row>
    <row r="40074" spans="5:6" x14ac:dyDescent="0.25">
      <c r="E40074" s="103"/>
      <c r="F40074" s="104"/>
    </row>
    <row r="40075" spans="5:6" x14ac:dyDescent="0.25">
      <c r="E40075" s="103"/>
      <c r="F40075" s="104"/>
    </row>
    <row r="40076" spans="5:6" x14ac:dyDescent="0.25">
      <c r="E40076" s="103"/>
      <c r="F40076" s="104"/>
    </row>
    <row r="40077" spans="5:6" x14ac:dyDescent="0.25">
      <c r="E40077" s="103"/>
      <c r="F40077" s="104"/>
    </row>
    <row r="40078" spans="5:6" x14ac:dyDescent="0.25">
      <c r="E40078" s="103"/>
      <c r="F40078" s="104"/>
    </row>
    <row r="40079" spans="5:6" x14ac:dyDescent="0.25">
      <c r="E40079" s="103"/>
      <c r="F40079" s="104"/>
    </row>
    <row r="40080" spans="5:6" x14ac:dyDescent="0.25">
      <c r="E40080" s="103"/>
      <c r="F40080" s="104"/>
    </row>
    <row r="40081" spans="5:6" x14ac:dyDescent="0.25">
      <c r="E40081" s="103"/>
      <c r="F40081" s="104"/>
    </row>
    <row r="40082" spans="5:6" x14ac:dyDescent="0.25">
      <c r="E40082" s="103"/>
      <c r="F40082" s="104"/>
    </row>
    <row r="40083" spans="5:6" x14ac:dyDescent="0.25">
      <c r="E40083" s="103"/>
      <c r="F40083" s="104"/>
    </row>
    <row r="40084" spans="5:6" x14ac:dyDescent="0.25">
      <c r="E40084" s="103"/>
      <c r="F40084" s="104"/>
    </row>
    <row r="40085" spans="5:6" x14ac:dyDescent="0.25">
      <c r="E40085" s="103"/>
      <c r="F40085" s="104"/>
    </row>
    <row r="40086" spans="5:6" x14ac:dyDescent="0.25">
      <c r="E40086" s="103"/>
      <c r="F40086" s="104"/>
    </row>
    <row r="40087" spans="5:6" x14ac:dyDescent="0.25">
      <c r="E40087" s="103"/>
      <c r="F40087" s="104"/>
    </row>
    <row r="40088" spans="5:6" x14ac:dyDescent="0.25">
      <c r="E40088" s="103"/>
      <c r="F40088" s="104"/>
    </row>
    <row r="40089" spans="5:6" x14ac:dyDescent="0.25">
      <c r="E40089" s="103"/>
      <c r="F40089" s="104"/>
    </row>
    <row r="40090" spans="5:6" x14ac:dyDescent="0.25">
      <c r="E40090" s="103"/>
      <c r="F40090" s="104"/>
    </row>
    <row r="40091" spans="5:6" x14ac:dyDescent="0.25">
      <c r="E40091" s="103"/>
      <c r="F40091" s="104"/>
    </row>
    <row r="40092" spans="5:6" x14ac:dyDescent="0.25">
      <c r="E40092" s="103"/>
      <c r="F40092" s="104"/>
    </row>
    <row r="40093" spans="5:6" x14ac:dyDescent="0.25">
      <c r="E40093" s="103"/>
      <c r="F40093" s="104"/>
    </row>
    <row r="40094" spans="5:6" x14ac:dyDescent="0.25">
      <c r="E40094" s="103"/>
      <c r="F40094" s="104"/>
    </row>
    <row r="40095" spans="5:6" x14ac:dyDescent="0.25">
      <c r="E40095" s="103"/>
      <c r="F40095" s="104"/>
    </row>
    <row r="40096" spans="5:6" x14ac:dyDescent="0.25">
      <c r="E40096" s="103"/>
      <c r="F40096" s="104"/>
    </row>
    <row r="40097" spans="5:6" x14ac:dyDescent="0.25">
      <c r="E40097" s="103"/>
      <c r="F40097" s="104"/>
    </row>
    <row r="40098" spans="5:6" x14ac:dyDescent="0.25">
      <c r="E40098" s="103"/>
      <c r="F40098" s="104"/>
    </row>
    <row r="40099" spans="5:6" x14ac:dyDescent="0.25">
      <c r="E40099" s="103"/>
      <c r="F40099" s="104"/>
    </row>
    <row r="40100" spans="5:6" x14ac:dyDescent="0.25">
      <c r="E40100" s="103"/>
      <c r="F40100" s="104"/>
    </row>
    <row r="40101" spans="5:6" x14ac:dyDescent="0.25">
      <c r="E40101" s="103"/>
      <c r="F40101" s="104"/>
    </row>
    <row r="40102" spans="5:6" x14ac:dyDescent="0.25">
      <c r="E40102" s="103"/>
      <c r="F40102" s="104"/>
    </row>
    <row r="40103" spans="5:6" x14ac:dyDescent="0.25">
      <c r="E40103" s="103"/>
      <c r="F40103" s="104"/>
    </row>
    <row r="40104" spans="5:6" x14ac:dyDescent="0.25">
      <c r="E40104" s="103"/>
      <c r="F40104" s="104"/>
    </row>
    <row r="40105" spans="5:6" x14ac:dyDescent="0.25">
      <c r="E40105" s="103"/>
      <c r="F40105" s="104"/>
    </row>
    <row r="40106" spans="5:6" x14ac:dyDescent="0.25">
      <c r="E40106" s="103"/>
      <c r="F40106" s="104"/>
    </row>
    <row r="40107" spans="5:6" x14ac:dyDescent="0.25">
      <c r="E40107" s="103"/>
      <c r="F40107" s="104"/>
    </row>
    <row r="40108" spans="5:6" x14ac:dyDescent="0.25">
      <c r="E40108" s="103"/>
      <c r="F40108" s="104"/>
    </row>
    <row r="40109" spans="5:6" x14ac:dyDescent="0.25">
      <c r="E40109" s="103"/>
      <c r="F40109" s="104"/>
    </row>
    <row r="40110" spans="5:6" x14ac:dyDescent="0.25">
      <c r="E40110" s="103"/>
      <c r="F40110" s="104"/>
    </row>
    <row r="40111" spans="5:6" x14ac:dyDescent="0.25">
      <c r="E40111" s="103"/>
      <c r="F40111" s="104"/>
    </row>
    <row r="40112" spans="5:6" x14ac:dyDescent="0.25">
      <c r="E40112" s="103"/>
      <c r="F40112" s="104"/>
    </row>
    <row r="40113" spans="5:6" x14ac:dyDescent="0.25">
      <c r="E40113" s="103"/>
      <c r="F40113" s="104"/>
    </row>
    <row r="40114" spans="5:6" x14ac:dyDescent="0.25">
      <c r="E40114" s="103"/>
      <c r="F40114" s="104"/>
    </row>
    <row r="40115" spans="5:6" x14ac:dyDescent="0.25">
      <c r="E40115" s="103"/>
      <c r="F40115" s="104"/>
    </row>
    <row r="40116" spans="5:6" x14ac:dyDescent="0.25">
      <c r="E40116" s="103"/>
      <c r="F40116" s="104"/>
    </row>
    <row r="40117" spans="5:6" x14ac:dyDescent="0.25">
      <c r="E40117" s="103"/>
      <c r="F40117" s="104"/>
    </row>
    <row r="40118" spans="5:6" x14ac:dyDescent="0.25">
      <c r="E40118" s="103"/>
      <c r="F40118" s="104"/>
    </row>
    <row r="40119" spans="5:6" x14ac:dyDescent="0.25">
      <c r="E40119" s="103"/>
      <c r="F40119" s="104"/>
    </row>
    <row r="40120" spans="5:6" x14ac:dyDescent="0.25">
      <c r="E40120" s="103"/>
      <c r="F40120" s="104"/>
    </row>
    <row r="40121" spans="5:6" x14ac:dyDescent="0.25">
      <c r="E40121" s="103"/>
      <c r="F40121" s="104"/>
    </row>
    <row r="40122" spans="5:6" x14ac:dyDescent="0.25">
      <c r="E40122" s="103"/>
      <c r="F40122" s="104"/>
    </row>
    <row r="40123" spans="5:6" x14ac:dyDescent="0.25">
      <c r="E40123" s="103"/>
      <c r="F40123" s="104"/>
    </row>
    <row r="40124" spans="5:6" x14ac:dyDescent="0.25">
      <c r="E40124" s="103"/>
      <c r="F40124" s="104"/>
    </row>
    <row r="40125" spans="5:6" x14ac:dyDescent="0.25">
      <c r="E40125" s="103"/>
      <c r="F40125" s="104"/>
    </row>
    <row r="40126" spans="5:6" x14ac:dyDescent="0.25">
      <c r="E40126" s="103"/>
      <c r="F40126" s="104"/>
    </row>
    <row r="40127" spans="5:6" x14ac:dyDescent="0.25">
      <c r="E40127" s="103"/>
      <c r="F40127" s="104"/>
    </row>
    <row r="40128" spans="5:6" x14ac:dyDescent="0.25">
      <c r="E40128" s="103"/>
      <c r="F40128" s="104"/>
    </row>
    <row r="40129" spans="5:6" x14ac:dyDescent="0.25">
      <c r="E40129" s="103"/>
      <c r="F40129" s="104"/>
    </row>
    <row r="40130" spans="5:6" x14ac:dyDescent="0.25">
      <c r="E40130" s="103"/>
      <c r="F40130" s="104"/>
    </row>
    <row r="40131" spans="5:6" x14ac:dyDescent="0.25">
      <c r="E40131" s="103"/>
      <c r="F40131" s="104"/>
    </row>
    <row r="40132" spans="5:6" x14ac:dyDescent="0.25">
      <c r="E40132" s="103"/>
      <c r="F40132" s="104"/>
    </row>
    <row r="40133" spans="5:6" x14ac:dyDescent="0.25">
      <c r="E40133" s="103"/>
      <c r="F40133" s="104"/>
    </row>
    <row r="40134" spans="5:6" x14ac:dyDescent="0.25">
      <c r="E40134" s="103"/>
      <c r="F40134" s="104"/>
    </row>
    <row r="40135" spans="5:6" x14ac:dyDescent="0.25">
      <c r="E40135" s="103"/>
      <c r="F40135" s="104"/>
    </row>
    <row r="40136" spans="5:6" x14ac:dyDescent="0.25">
      <c r="E40136" s="103"/>
      <c r="F40136" s="104"/>
    </row>
    <row r="40137" spans="5:6" x14ac:dyDescent="0.25">
      <c r="E40137" s="103"/>
      <c r="F40137" s="104"/>
    </row>
    <row r="40138" spans="5:6" x14ac:dyDescent="0.25">
      <c r="E40138" s="103"/>
      <c r="F40138" s="104"/>
    </row>
    <row r="40139" spans="5:6" x14ac:dyDescent="0.25">
      <c r="E40139" s="103"/>
      <c r="F40139" s="104"/>
    </row>
    <row r="40140" spans="5:6" x14ac:dyDescent="0.25">
      <c r="E40140" s="103"/>
      <c r="F40140" s="104"/>
    </row>
    <row r="40141" spans="5:6" x14ac:dyDescent="0.25">
      <c r="E40141" s="103"/>
      <c r="F40141" s="104"/>
    </row>
    <row r="40142" spans="5:6" x14ac:dyDescent="0.25">
      <c r="E40142" s="103"/>
      <c r="F40142" s="104"/>
    </row>
    <row r="40143" spans="5:6" x14ac:dyDescent="0.25">
      <c r="E40143" s="103"/>
      <c r="F40143" s="104"/>
    </row>
    <row r="40144" spans="5:6" x14ac:dyDescent="0.25">
      <c r="E40144" s="103"/>
      <c r="F40144" s="104"/>
    </row>
    <row r="40145" spans="5:6" x14ac:dyDescent="0.25">
      <c r="E40145" s="103"/>
      <c r="F40145" s="104"/>
    </row>
    <row r="40146" spans="5:6" x14ac:dyDescent="0.25">
      <c r="E40146" s="103"/>
      <c r="F40146" s="104"/>
    </row>
    <row r="40147" spans="5:6" x14ac:dyDescent="0.25">
      <c r="E40147" s="103"/>
      <c r="F40147" s="104"/>
    </row>
    <row r="40148" spans="5:6" x14ac:dyDescent="0.25">
      <c r="E40148" s="103"/>
      <c r="F40148" s="104"/>
    </row>
    <row r="40149" spans="5:6" x14ac:dyDescent="0.25">
      <c r="E40149" s="103"/>
      <c r="F40149" s="104"/>
    </row>
    <row r="40150" spans="5:6" x14ac:dyDescent="0.25">
      <c r="E40150" s="103"/>
      <c r="F40150" s="104"/>
    </row>
    <row r="40151" spans="5:6" x14ac:dyDescent="0.25">
      <c r="E40151" s="103"/>
      <c r="F40151" s="104"/>
    </row>
    <row r="40152" spans="5:6" x14ac:dyDescent="0.25">
      <c r="E40152" s="103"/>
      <c r="F40152" s="104"/>
    </row>
    <row r="40153" spans="5:6" x14ac:dyDescent="0.25">
      <c r="E40153" s="103"/>
      <c r="F40153" s="104"/>
    </row>
    <row r="40154" spans="5:6" x14ac:dyDescent="0.25">
      <c r="E40154" s="103"/>
      <c r="F40154" s="104"/>
    </row>
    <row r="40155" spans="5:6" x14ac:dyDescent="0.25">
      <c r="E40155" s="103"/>
      <c r="F40155" s="104"/>
    </row>
    <row r="40156" spans="5:6" x14ac:dyDescent="0.25">
      <c r="E40156" s="103"/>
      <c r="F40156" s="104"/>
    </row>
    <row r="40157" spans="5:6" x14ac:dyDescent="0.25">
      <c r="E40157" s="103"/>
      <c r="F40157" s="104"/>
    </row>
    <row r="40158" spans="5:6" x14ac:dyDescent="0.25">
      <c r="E40158" s="103"/>
      <c r="F40158" s="104"/>
    </row>
    <row r="40159" spans="5:6" x14ac:dyDescent="0.25">
      <c r="E40159" s="103"/>
      <c r="F40159" s="104"/>
    </row>
    <row r="40160" spans="5:6" x14ac:dyDescent="0.25">
      <c r="E40160" s="103"/>
      <c r="F40160" s="104"/>
    </row>
    <row r="40161" spans="5:6" x14ac:dyDescent="0.25">
      <c r="E40161" s="103"/>
      <c r="F40161" s="104"/>
    </row>
    <row r="40162" spans="5:6" x14ac:dyDescent="0.25">
      <c r="E40162" s="103"/>
      <c r="F40162" s="104"/>
    </row>
    <row r="40163" spans="5:6" x14ac:dyDescent="0.25">
      <c r="E40163" s="103"/>
      <c r="F40163" s="104"/>
    </row>
    <row r="40164" spans="5:6" x14ac:dyDescent="0.25">
      <c r="E40164" s="103"/>
      <c r="F40164" s="104"/>
    </row>
    <row r="40165" spans="5:6" x14ac:dyDescent="0.25">
      <c r="E40165" s="103"/>
      <c r="F40165" s="104"/>
    </row>
    <row r="40166" spans="5:6" x14ac:dyDescent="0.25">
      <c r="E40166" s="103"/>
      <c r="F40166" s="104"/>
    </row>
    <row r="40167" spans="5:6" x14ac:dyDescent="0.25">
      <c r="E40167" s="103"/>
      <c r="F40167" s="104"/>
    </row>
    <row r="40168" spans="5:6" x14ac:dyDescent="0.25">
      <c r="E40168" s="103"/>
      <c r="F40168" s="104"/>
    </row>
    <row r="40169" spans="5:6" x14ac:dyDescent="0.25">
      <c r="E40169" s="103"/>
      <c r="F40169" s="104"/>
    </row>
    <row r="40170" spans="5:6" x14ac:dyDescent="0.25">
      <c r="E40170" s="103"/>
      <c r="F40170" s="104"/>
    </row>
    <row r="40171" spans="5:6" x14ac:dyDescent="0.25">
      <c r="E40171" s="103"/>
      <c r="F40171" s="104"/>
    </row>
    <row r="40172" spans="5:6" x14ac:dyDescent="0.25">
      <c r="E40172" s="103"/>
      <c r="F40172" s="104"/>
    </row>
    <row r="40173" spans="5:6" x14ac:dyDescent="0.25">
      <c r="E40173" s="103"/>
      <c r="F40173" s="104"/>
    </row>
    <row r="40174" spans="5:6" x14ac:dyDescent="0.25">
      <c r="E40174" s="103"/>
      <c r="F40174" s="104"/>
    </row>
    <row r="40175" spans="5:6" x14ac:dyDescent="0.25">
      <c r="E40175" s="103"/>
      <c r="F40175" s="104"/>
    </row>
    <row r="40176" spans="5:6" x14ac:dyDescent="0.25">
      <c r="E40176" s="103"/>
      <c r="F40176" s="104"/>
    </row>
    <row r="40177" spans="5:6" x14ac:dyDescent="0.25">
      <c r="E40177" s="103"/>
      <c r="F40177" s="104"/>
    </row>
    <row r="40178" spans="5:6" x14ac:dyDescent="0.25">
      <c r="E40178" s="103"/>
      <c r="F40178" s="104"/>
    </row>
    <row r="40179" spans="5:6" x14ac:dyDescent="0.25">
      <c r="E40179" s="103"/>
      <c r="F40179" s="104"/>
    </row>
    <row r="40180" spans="5:6" x14ac:dyDescent="0.25">
      <c r="E40180" s="103"/>
      <c r="F40180" s="104"/>
    </row>
    <row r="40181" spans="5:6" x14ac:dyDescent="0.25">
      <c r="E40181" s="103"/>
      <c r="F40181" s="104"/>
    </row>
    <row r="40182" spans="5:6" x14ac:dyDescent="0.25">
      <c r="E40182" s="103"/>
      <c r="F40182" s="104"/>
    </row>
    <row r="40183" spans="5:6" x14ac:dyDescent="0.25">
      <c r="E40183" s="103"/>
      <c r="F40183" s="104"/>
    </row>
    <row r="40184" spans="5:6" x14ac:dyDescent="0.25">
      <c r="E40184" s="103"/>
      <c r="F40184" s="104"/>
    </row>
    <row r="40185" spans="5:6" x14ac:dyDescent="0.25">
      <c r="E40185" s="103"/>
      <c r="F40185" s="104"/>
    </row>
    <row r="40186" spans="5:6" x14ac:dyDescent="0.25">
      <c r="E40186" s="103"/>
      <c r="F40186" s="104"/>
    </row>
    <row r="40187" spans="5:6" x14ac:dyDescent="0.25">
      <c r="E40187" s="103"/>
      <c r="F40187" s="104"/>
    </row>
    <row r="40188" spans="5:6" x14ac:dyDescent="0.25">
      <c r="E40188" s="103"/>
      <c r="F40188" s="104"/>
    </row>
    <row r="40189" spans="5:6" x14ac:dyDescent="0.25">
      <c r="E40189" s="103"/>
      <c r="F40189" s="104"/>
    </row>
    <row r="40190" spans="5:6" x14ac:dyDescent="0.25">
      <c r="E40190" s="103"/>
      <c r="F40190" s="104"/>
    </row>
    <row r="40191" spans="5:6" x14ac:dyDescent="0.25">
      <c r="E40191" s="103"/>
      <c r="F40191" s="104"/>
    </row>
    <row r="40192" spans="5:6" x14ac:dyDescent="0.25">
      <c r="E40192" s="103"/>
      <c r="F40192" s="104"/>
    </row>
    <row r="40193" spans="5:6" x14ac:dyDescent="0.25">
      <c r="E40193" s="103"/>
      <c r="F40193" s="104"/>
    </row>
    <row r="40194" spans="5:6" x14ac:dyDescent="0.25">
      <c r="E40194" s="103"/>
      <c r="F40194" s="104"/>
    </row>
    <row r="40195" spans="5:6" x14ac:dyDescent="0.25">
      <c r="E40195" s="103"/>
      <c r="F40195" s="104"/>
    </row>
    <row r="40196" spans="5:6" x14ac:dyDescent="0.25">
      <c r="E40196" s="103"/>
      <c r="F40196" s="104"/>
    </row>
    <row r="40197" spans="5:6" x14ac:dyDescent="0.25">
      <c r="E40197" s="103"/>
      <c r="F40197" s="104"/>
    </row>
    <row r="40198" spans="5:6" x14ac:dyDescent="0.25">
      <c r="E40198" s="103"/>
      <c r="F40198" s="104"/>
    </row>
    <row r="40199" spans="5:6" x14ac:dyDescent="0.25">
      <c r="E40199" s="103"/>
      <c r="F40199" s="104"/>
    </row>
    <row r="40200" spans="5:6" x14ac:dyDescent="0.25">
      <c r="E40200" s="103"/>
      <c r="F40200" s="104"/>
    </row>
    <row r="40201" spans="5:6" x14ac:dyDescent="0.25">
      <c r="E40201" s="103"/>
      <c r="F40201" s="104"/>
    </row>
    <row r="40202" spans="5:6" x14ac:dyDescent="0.25">
      <c r="E40202" s="103"/>
      <c r="F40202" s="104"/>
    </row>
    <row r="40203" spans="5:6" x14ac:dyDescent="0.25">
      <c r="E40203" s="103"/>
      <c r="F40203" s="104"/>
    </row>
    <row r="40204" spans="5:6" x14ac:dyDescent="0.25">
      <c r="E40204" s="103"/>
      <c r="F40204" s="104"/>
    </row>
    <row r="40205" spans="5:6" x14ac:dyDescent="0.25">
      <c r="E40205" s="103"/>
      <c r="F40205" s="104"/>
    </row>
    <row r="40206" spans="5:6" x14ac:dyDescent="0.25">
      <c r="E40206" s="103"/>
      <c r="F40206" s="104"/>
    </row>
    <row r="40207" spans="5:6" x14ac:dyDescent="0.25">
      <c r="E40207" s="103"/>
      <c r="F40207" s="104"/>
    </row>
    <row r="40208" spans="5:6" x14ac:dyDescent="0.25">
      <c r="E40208" s="103"/>
      <c r="F40208" s="104"/>
    </row>
    <row r="40209" spans="5:6" x14ac:dyDescent="0.25">
      <c r="E40209" s="103"/>
      <c r="F40209" s="104"/>
    </row>
    <row r="40210" spans="5:6" x14ac:dyDescent="0.25">
      <c r="E40210" s="103"/>
      <c r="F40210" s="104"/>
    </row>
    <row r="40211" spans="5:6" x14ac:dyDescent="0.25">
      <c r="E40211" s="103"/>
      <c r="F40211" s="104"/>
    </row>
    <row r="40212" spans="5:6" x14ac:dyDescent="0.25">
      <c r="E40212" s="103"/>
      <c r="F40212" s="104"/>
    </row>
    <row r="40213" spans="5:6" x14ac:dyDescent="0.25">
      <c r="E40213" s="103"/>
      <c r="F40213" s="104"/>
    </row>
    <row r="40214" spans="5:6" x14ac:dyDescent="0.25">
      <c r="E40214" s="103"/>
      <c r="F40214" s="104"/>
    </row>
    <row r="40215" spans="5:6" x14ac:dyDescent="0.25">
      <c r="E40215" s="103"/>
      <c r="F40215" s="104"/>
    </row>
    <row r="40216" spans="5:6" x14ac:dyDescent="0.25">
      <c r="E40216" s="103"/>
      <c r="F40216" s="104"/>
    </row>
    <row r="40217" spans="5:6" x14ac:dyDescent="0.25">
      <c r="E40217" s="103"/>
      <c r="F40217" s="104"/>
    </row>
    <row r="40218" spans="5:6" x14ac:dyDescent="0.25">
      <c r="E40218" s="103"/>
      <c r="F40218" s="104"/>
    </row>
    <row r="40219" spans="5:6" x14ac:dyDescent="0.25">
      <c r="E40219" s="103"/>
      <c r="F40219" s="104"/>
    </row>
    <row r="40220" spans="5:6" x14ac:dyDescent="0.25">
      <c r="E40220" s="103"/>
      <c r="F40220" s="104"/>
    </row>
    <row r="40221" spans="5:6" x14ac:dyDescent="0.25">
      <c r="E40221" s="103"/>
      <c r="F40221" s="104"/>
    </row>
    <row r="40222" spans="5:6" x14ac:dyDescent="0.25">
      <c r="E40222" s="103"/>
      <c r="F40222" s="104"/>
    </row>
    <row r="40223" spans="5:6" x14ac:dyDescent="0.25">
      <c r="E40223" s="103"/>
      <c r="F40223" s="104"/>
    </row>
    <row r="40224" spans="5:6" x14ac:dyDescent="0.25">
      <c r="E40224" s="103"/>
      <c r="F40224" s="104"/>
    </row>
    <row r="40225" spans="5:6" x14ac:dyDescent="0.25">
      <c r="E40225" s="103"/>
      <c r="F40225" s="104"/>
    </row>
    <row r="40226" spans="5:6" x14ac:dyDescent="0.25">
      <c r="E40226" s="103"/>
      <c r="F40226" s="104"/>
    </row>
    <row r="40227" spans="5:6" x14ac:dyDescent="0.25">
      <c r="E40227" s="103"/>
      <c r="F40227" s="104"/>
    </row>
    <row r="40228" spans="5:6" x14ac:dyDescent="0.25">
      <c r="E40228" s="103"/>
      <c r="F40228" s="104"/>
    </row>
    <row r="40229" spans="5:6" x14ac:dyDescent="0.25">
      <c r="E40229" s="103"/>
      <c r="F40229" s="104"/>
    </row>
    <row r="40230" spans="5:6" x14ac:dyDescent="0.25">
      <c r="E40230" s="103"/>
      <c r="F40230" s="104"/>
    </row>
    <row r="40231" spans="5:6" x14ac:dyDescent="0.25">
      <c r="E40231" s="103"/>
      <c r="F40231" s="104"/>
    </row>
    <row r="40232" spans="5:6" x14ac:dyDescent="0.25">
      <c r="E40232" s="103"/>
      <c r="F40232" s="104"/>
    </row>
    <row r="40233" spans="5:6" x14ac:dyDescent="0.25">
      <c r="E40233" s="103"/>
      <c r="F40233" s="104"/>
    </row>
    <row r="40234" spans="5:6" x14ac:dyDescent="0.25">
      <c r="E40234" s="103"/>
      <c r="F40234" s="104"/>
    </row>
    <row r="40235" spans="5:6" x14ac:dyDescent="0.25">
      <c r="E40235" s="103"/>
      <c r="F40235" s="104"/>
    </row>
    <row r="40236" spans="5:6" x14ac:dyDescent="0.25">
      <c r="E40236" s="103"/>
      <c r="F40236" s="104"/>
    </row>
    <row r="40237" spans="5:6" x14ac:dyDescent="0.25">
      <c r="E40237" s="103"/>
      <c r="F40237" s="104"/>
    </row>
    <row r="40238" spans="5:6" x14ac:dyDescent="0.25">
      <c r="E40238" s="103"/>
      <c r="F40238" s="104"/>
    </row>
    <row r="40239" spans="5:6" x14ac:dyDescent="0.25">
      <c r="E40239" s="103"/>
      <c r="F40239" s="104"/>
    </row>
    <row r="40240" spans="5:6" x14ac:dyDescent="0.25">
      <c r="E40240" s="103"/>
      <c r="F40240" s="104"/>
    </row>
    <row r="40241" spans="5:6" x14ac:dyDescent="0.25">
      <c r="E40241" s="103"/>
      <c r="F40241" s="104"/>
    </row>
    <row r="40242" spans="5:6" x14ac:dyDescent="0.25">
      <c r="E40242" s="103"/>
      <c r="F40242" s="104"/>
    </row>
    <row r="40243" spans="5:6" x14ac:dyDescent="0.25">
      <c r="E40243" s="103"/>
      <c r="F40243" s="104"/>
    </row>
    <row r="40244" spans="5:6" x14ac:dyDescent="0.25">
      <c r="E40244" s="103"/>
      <c r="F40244" s="104"/>
    </row>
    <row r="40245" spans="5:6" x14ac:dyDescent="0.25">
      <c r="E40245" s="103"/>
      <c r="F40245" s="104"/>
    </row>
    <row r="40246" spans="5:6" x14ac:dyDescent="0.25">
      <c r="E40246" s="103"/>
      <c r="F40246" s="104"/>
    </row>
    <row r="40247" spans="5:6" x14ac:dyDescent="0.25">
      <c r="E40247" s="103"/>
      <c r="F40247" s="104"/>
    </row>
    <row r="40248" spans="5:6" x14ac:dyDescent="0.25">
      <c r="E40248" s="103"/>
      <c r="F40248" s="104"/>
    </row>
    <row r="40249" spans="5:6" x14ac:dyDescent="0.25">
      <c r="E40249" s="103"/>
      <c r="F40249" s="104"/>
    </row>
    <row r="40250" spans="5:6" x14ac:dyDescent="0.25">
      <c r="E40250" s="103"/>
      <c r="F40250" s="104"/>
    </row>
    <row r="40251" spans="5:6" x14ac:dyDescent="0.25">
      <c r="E40251" s="103"/>
      <c r="F40251" s="104"/>
    </row>
    <row r="40252" spans="5:6" x14ac:dyDescent="0.25">
      <c r="E40252" s="103"/>
      <c r="F40252" s="104"/>
    </row>
    <row r="40253" spans="5:6" x14ac:dyDescent="0.25">
      <c r="E40253" s="103"/>
      <c r="F40253" s="104"/>
    </row>
    <row r="40254" spans="5:6" x14ac:dyDescent="0.25">
      <c r="E40254" s="103"/>
      <c r="F40254" s="104"/>
    </row>
    <row r="40255" spans="5:6" x14ac:dyDescent="0.25">
      <c r="E40255" s="103"/>
      <c r="F40255" s="104"/>
    </row>
    <row r="40256" spans="5:6" x14ac:dyDescent="0.25">
      <c r="E40256" s="103"/>
      <c r="F40256" s="104"/>
    </row>
    <row r="40257" spans="5:6" x14ac:dyDescent="0.25">
      <c r="E40257" s="103"/>
      <c r="F40257" s="104"/>
    </row>
    <row r="40258" spans="5:6" x14ac:dyDescent="0.25">
      <c r="E40258" s="103"/>
      <c r="F40258" s="104"/>
    </row>
    <row r="40259" spans="5:6" x14ac:dyDescent="0.25">
      <c r="E40259" s="103"/>
      <c r="F40259" s="104"/>
    </row>
    <row r="40260" spans="5:6" x14ac:dyDescent="0.25">
      <c r="E40260" s="103"/>
      <c r="F40260" s="104"/>
    </row>
    <row r="40261" spans="5:6" x14ac:dyDescent="0.25">
      <c r="E40261" s="103"/>
      <c r="F40261" s="104"/>
    </row>
    <row r="40262" spans="5:6" x14ac:dyDescent="0.25">
      <c r="E40262" s="103"/>
      <c r="F40262" s="104"/>
    </row>
    <row r="40263" spans="5:6" x14ac:dyDescent="0.25">
      <c r="E40263" s="103"/>
      <c r="F40263" s="104"/>
    </row>
    <row r="40264" spans="5:6" x14ac:dyDescent="0.25">
      <c r="E40264" s="103"/>
      <c r="F40264" s="104"/>
    </row>
    <row r="40265" spans="5:6" x14ac:dyDescent="0.25">
      <c r="E40265" s="103"/>
      <c r="F40265" s="104"/>
    </row>
    <row r="40266" spans="5:6" x14ac:dyDescent="0.25">
      <c r="E40266" s="103"/>
      <c r="F40266" s="104"/>
    </row>
    <row r="40267" spans="5:6" x14ac:dyDescent="0.25">
      <c r="E40267" s="103"/>
      <c r="F40267" s="104"/>
    </row>
    <row r="40268" spans="5:6" x14ac:dyDescent="0.25">
      <c r="E40268" s="103"/>
      <c r="F40268" s="104"/>
    </row>
    <row r="40269" spans="5:6" x14ac:dyDescent="0.25">
      <c r="E40269" s="103"/>
      <c r="F40269" s="104"/>
    </row>
    <row r="40270" spans="5:6" x14ac:dyDescent="0.25">
      <c r="E40270" s="103"/>
      <c r="F40270" s="104"/>
    </row>
    <row r="40271" spans="5:6" x14ac:dyDescent="0.25">
      <c r="E40271" s="103"/>
      <c r="F40271" s="104"/>
    </row>
    <row r="40272" spans="5:6" x14ac:dyDescent="0.25">
      <c r="E40272" s="103"/>
      <c r="F40272" s="104"/>
    </row>
    <row r="40273" spans="5:6" x14ac:dyDescent="0.25">
      <c r="E40273" s="103"/>
      <c r="F40273" s="104"/>
    </row>
    <row r="40274" spans="5:6" x14ac:dyDescent="0.25">
      <c r="E40274" s="103"/>
      <c r="F40274" s="104"/>
    </row>
    <row r="40275" spans="5:6" x14ac:dyDescent="0.25">
      <c r="E40275" s="103"/>
      <c r="F40275" s="104"/>
    </row>
    <row r="40276" spans="5:6" x14ac:dyDescent="0.25">
      <c r="E40276" s="103"/>
      <c r="F40276" s="104"/>
    </row>
    <row r="40277" spans="5:6" x14ac:dyDescent="0.25">
      <c r="E40277" s="103"/>
      <c r="F40277" s="104"/>
    </row>
    <row r="40278" spans="5:6" x14ac:dyDescent="0.25">
      <c r="E40278" s="103"/>
      <c r="F40278" s="104"/>
    </row>
    <row r="40279" spans="5:6" x14ac:dyDescent="0.25">
      <c r="E40279" s="103"/>
      <c r="F40279" s="104"/>
    </row>
    <row r="40280" spans="5:6" x14ac:dyDescent="0.25">
      <c r="E40280" s="103"/>
      <c r="F40280" s="104"/>
    </row>
    <row r="40281" spans="5:6" x14ac:dyDescent="0.25">
      <c r="E40281" s="103"/>
      <c r="F40281" s="104"/>
    </row>
    <row r="40282" spans="5:6" x14ac:dyDescent="0.25">
      <c r="E40282" s="103"/>
      <c r="F40282" s="104"/>
    </row>
    <row r="40283" spans="5:6" x14ac:dyDescent="0.25">
      <c r="E40283" s="103"/>
      <c r="F40283" s="104"/>
    </row>
    <row r="40284" spans="5:6" x14ac:dyDescent="0.25">
      <c r="E40284" s="103"/>
      <c r="F40284" s="104"/>
    </row>
    <row r="40285" spans="5:6" x14ac:dyDescent="0.25">
      <c r="E40285" s="103"/>
      <c r="F40285" s="104"/>
    </row>
    <row r="40286" spans="5:6" x14ac:dyDescent="0.25">
      <c r="E40286" s="103"/>
      <c r="F40286" s="104"/>
    </row>
    <row r="40287" spans="5:6" x14ac:dyDescent="0.25">
      <c r="E40287" s="103"/>
      <c r="F40287" s="104"/>
    </row>
    <row r="40288" spans="5:6" x14ac:dyDescent="0.25">
      <c r="E40288" s="103"/>
      <c r="F40288" s="104"/>
    </row>
    <row r="40289" spans="5:6" x14ac:dyDescent="0.25">
      <c r="E40289" s="103"/>
      <c r="F40289" s="104"/>
    </row>
    <row r="40290" spans="5:6" x14ac:dyDescent="0.25">
      <c r="E40290" s="103"/>
      <c r="F40290" s="104"/>
    </row>
    <row r="40291" spans="5:6" x14ac:dyDescent="0.25">
      <c r="E40291" s="103"/>
      <c r="F40291" s="104"/>
    </row>
    <row r="40292" spans="5:6" x14ac:dyDescent="0.25">
      <c r="E40292" s="103"/>
      <c r="F40292" s="104"/>
    </row>
    <row r="40293" spans="5:6" x14ac:dyDescent="0.25">
      <c r="E40293" s="103"/>
      <c r="F40293" s="104"/>
    </row>
    <row r="40294" spans="5:6" x14ac:dyDescent="0.25">
      <c r="E40294" s="103"/>
      <c r="F40294" s="104"/>
    </row>
    <row r="40295" spans="5:6" x14ac:dyDescent="0.25">
      <c r="E40295" s="103"/>
      <c r="F40295" s="104"/>
    </row>
    <row r="40296" spans="5:6" x14ac:dyDescent="0.25">
      <c r="E40296" s="103"/>
      <c r="F40296" s="104"/>
    </row>
    <row r="40297" spans="5:6" x14ac:dyDescent="0.25">
      <c r="E40297" s="103"/>
      <c r="F40297" s="104"/>
    </row>
    <row r="40298" spans="5:6" x14ac:dyDescent="0.25">
      <c r="E40298" s="103"/>
      <c r="F40298" s="104"/>
    </row>
    <row r="40299" spans="5:6" x14ac:dyDescent="0.25">
      <c r="E40299" s="103"/>
      <c r="F40299" s="104"/>
    </row>
    <row r="40300" spans="5:6" x14ac:dyDescent="0.25">
      <c r="E40300" s="103"/>
      <c r="F40300" s="104"/>
    </row>
    <row r="40301" spans="5:6" x14ac:dyDescent="0.25">
      <c r="E40301" s="103"/>
      <c r="F40301" s="104"/>
    </row>
    <row r="40302" spans="5:6" x14ac:dyDescent="0.25">
      <c r="E40302" s="103"/>
      <c r="F40302" s="104"/>
    </row>
    <row r="40303" spans="5:6" x14ac:dyDescent="0.25">
      <c r="E40303" s="103"/>
      <c r="F40303" s="104"/>
    </row>
    <row r="40304" spans="5:6" x14ac:dyDescent="0.25">
      <c r="E40304" s="103"/>
      <c r="F40304" s="104"/>
    </row>
    <row r="40305" spans="5:6" x14ac:dyDescent="0.25">
      <c r="E40305" s="103"/>
      <c r="F40305" s="104"/>
    </row>
    <row r="40306" spans="5:6" x14ac:dyDescent="0.25">
      <c r="E40306" s="103"/>
      <c r="F40306" s="104"/>
    </row>
    <row r="40307" spans="5:6" x14ac:dyDescent="0.25">
      <c r="E40307" s="103"/>
      <c r="F40307" s="104"/>
    </row>
    <row r="40308" spans="5:6" x14ac:dyDescent="0.25">
      <c r="E40308" s="103"/>
      <c r="F40308" s="104"/>
    </row>
    <row r="40309" spans="5:6" x14ac:dyDescent="0.25">
      <c r="E40309" s="103"/>
      <c r="F40309" s="104"/>
    </row>
    <row r="40310" spans="5:6" x14ac:dyDescent="0.25">
      <c r="E40310" s="103"/>
      <c r="F40310" s="104"/>
    </row>
    <row r="40311" spans="5:6" x14ac:dyDescent="0.25">
      <c r="E40311" s="103"/>
      <c r="F40311" s="104"/>
    </row>
    <row r="40312" spans="5:6" x14ac:dyDescent="0.25">
      <c r="E40312" s="103"/>
      <c r="F40312" s="104"/>
    </row>
    <row r="40313" spans="5:6" x14ac:dyDescent="0.25">
      <c r="E40313" s="103"/>
      <c r="F40313" s="104"/>
    </row>
    <row r="40314" spans="5:6" x14ac:dyDescent="0.25">
      <c r="E40314" s="103"/>
      <c r="F40314" s="104"/>
    </row>
    <row r="40315" spans="5:6" x14ac:dyDescent="0.25">
      <c r="E40315" s="103"/>
      <c r="F40315" s="104"/>
    </row>
    <row r="40316" spans="5:6" x14ac:dyDescent="0.25">
      <c r="E40316" s="103"/>
      <c r="F40316" s="104"/>
    </row>
    <row r="40317" spans="5:6" x14ac:dyDescent="0.25">
      <c r="E40317" s="103"/>
      <c r="F40317" s="104"/>
    </row>
    <row r="40318" spans="5:6" x14ac:dyDescent="0.25">
      <c r="E40318" s="103"/>
      <c r="F40318" s="104"/>
    </row>
    <row r="40319" spans="5:6" x14ac:dyDescent="0.25">
      <c r="E40319" s="103"/>
      <c r="F40319" s="104"/>
    </row>
    <row r="40320" spans="5:6" x14ac:dyDescent="0.25">
      <c r="E40320" s="103"/>
      <c r="F40320" s="104"/>
    </row>
    <row r="40321" spans="5:6" x14ac:dyDescent="0.25">
      <c r="E40321" s="103"/>
      <c r="F40321" s="104"/>
    </row>
    <row r="40322" spans="5:6" x14ac:dyDescent="0.25">
      <c r="E40322" s="103"/>
      <c r="F40322" s="104"/>
    </row>
    <row r="40323" spans="5:6" x14ac:dyDescent="0.25">
      <c r="E40323" s="103"/>
      <c r="F40323" s="104"/>
    </row>
    <row r="40324" spans="5:6" x14ac:dyDescent="0.25">
      <c r="E40324" s="103"/>
      <c r="F40324" s="104"/>
    </row>
    <row r="40325" spans="5:6" x14ac:dyDescent="0.25">
      <c r="E40325" s="103"/>
      <c r="F40325" s="104"/>
    </row>
    <row r="40326" spans="5:6" x14ac:dyDescent="0.25">
      <c r="E40326" s="103"/>
      <c r="F40326" s="104"/>
    </row>
    <row r="40327" spans="5:6" x14ac:dyDescent="0.25">
      <c r="E40327" s="103"/>
      <c r="F40327" s="104"/>
    </row>
    <row r="40328" spans="5:6" x14ac:dyDescent="0.25">
      <c r="E40328" s="103"/>
      <c r="F40328" s="104"/>
    </row>
    <row r="40329" spans="5:6" x14ac:dyDescent="0.25">
      <c r="E40329" s="103"/>
      <c r="F40329" s="104"/>
    </row>
    <row r="40330" spans="5:6" x14ac:dyDescent="0.25">
      <c r="E40330" s="103"/>
      <c r="F40330" s="104"/>
    </row>
    <row r="40331" spans="5:6" x14ac:dyDescent="0.25">
      <c r="E40331" s="103"/>
      <c r="F40331" s="104"/>
    </row>
    <row r="40332" spans="5:6" x14ac:dyDescent="0.25">
      <c r="E40332" s="103"/>
      <c r="F40332" s="104"/>
    </row>
    <row r="40333" spans="5:6" x14ac:dyDescent="0.25">
      <c r="E40333" s="103"/>
      <c r="F40333" s="104"/>
    </row>
    <row r="40334" spans="5:6" x14ac:dyDescent="0.25">
      <c r="E40334" s="103"/>
      <c r="F40334" s="104"/>
    </row>
    <row r="40335" spans="5:6" x14ac:dyDescent="0.25">
      <c r="E40335" s="103"/>
      <c r="F40335" s="104"/>
    </row>
    <row r="40336" spans="5:6" x14ac:dyDescent="0.25">
      <c r="E40336" s="103"/>
      <c r="F40336" s="104"/>
    </row>
    <row r="40337" spans="5:6" x14ac:dyDescent="0.25">
      <c r="E40337" s="103"/>
      <c r="F40337" s="104"/>
    </row>
    <row r="40338" spans="5:6" x14ac:dyDescent="0.25">
      <c r="E40338" s="103"/>
      <c r="F40338" s="104"/>
    </row>
    <row r="40339" spans="5:6" x14ac:dyDescent="0.25">
      <c r="E40339" s="103"/>
      <c r="F40339" s="104"/>
    </row>
    <row r="40340" spans="5:6" x14ac:dyDescent="0.25">
      <c r="E40340" s="103"/>
      <c r="F40340" s="104"/>
    </row>
    <row r="40341" spans="5:6" x14ac:dyDescent="0.25">
      <c r="E40341" s="103"/>
      <c r="F40341" s="104"/>
    </row>
    <row r="40342" spans="5:6" x14ac:dyDescent="0.25">
      <c r="E40342" s="103"/>
      <c r="F40342" s="104"/>
    </row>
    <row r="40343" spans="5:6" x14ac:dyDescent="0.25">
      <c r="E40343" s="103"/>
      <c r="F40343" s="104"/>
    </row>
    <row r="40344" spans="5:6" x14ac:dyDescent="0.25">
      <c r="E40344" s="103"/>
      <c r="F40344" s="104"/>
    </row>
    <row r="40345" spans="5:6" x14ac:dyDescent="0.25">
      <c r="E40345" s="103"/>
      <c r="F40345" s="104"/>
    </row>
    <row r="40346" spans="5:6" x14ac:dyDescent="0.25">
      <c r="E40346" s="103"/>
      <c r="F40346" s="104"/>
    </row>
    <row r="40347" spans="5:6" x14ac:dyDescent="0.25">
      <c r="E40347" s="103"/>
      <c r="F40347" s="104"/>
    </row>
    <row r="40348" spans="5:6" x14ac:dyDescent="0.25">
      <c r="E40348" s="103"/>
      <c r="F40348" s="104"/>
    </row>
    <row r="40349" spans="5:6" x14ac:dyDescent="0.25">
      <c r="E40349" s="103"/>
      <c r="F40349" s="104"/>
    </row>
    <row r="40350" spans="5:6" x14ac:dyDescent="0.25">
      <c r="E40350" s="103"/>
      <c r="F40350" s="104"/>
    </row>
    <row r="40351" spans="5:6" x14ac:dyDescent="0.25">
      <c r="E40351" s="103"/>
      <c r="F40351" s="104"/>
    </row>
    <row r="40352" spans="5:6" x14ac:dyDescent="0.25">
      <c r="E40352" s="103"/>
      <c r="F40352" s="104"/>
    </row>
    <row r="40353" spans="5:6" x14ac:dyDescent="0.25">
      <c r="E40353" s="103"/>
      <c r="F40353" s="104"/>
    </row>
    <row r="40354" spans="5:6" x14ac:dyDescent="0.25">
      <c r="E40354" s="103"/>
      <c r="F40354" s="104"/>
    </row>
    <row r="40355" spans="5:6" x14ac:dyDescent="0.25">
      <c r="E40355" s="103"/>
      <c r="F40355" s="104"/>
    </row>
    <row r="40356" spans="5:6" x14ac:dyDescent="0.25">
      <c r="E40356" s="103"/>
      <c r="F40356" s="104"/>
    </row>
    <row r="40357" spans="5:6" x14ac:dyDescent="0.25">
      <c r="E40357" s="103"/>
      <c r="F40357" s="104"/>
    </row>
    <row r="40358" spans="5:6" x14ac:dyDescent="0.25">
      <c r="E40358" s="103"/>
      <c r="F40358" s="104"/>
    </row>
    <row r="40359" spans="5:6" x14ac:dyDescent="0.25">
      <c r="E40359" s="103"/>
      <c r="F40359" s="104"/>
    </row>
    <row r="40360" spans="5:6" x14ac:dyDescent="0.25">
      <c r="E40360" s="103"/>
      <c r="F40360" s="104"/>
    </row>
    <row r="40361" spans="5:6" x14ac:dyDescent="0.25">
      <c r="E40361" s="103"/>
      <c r="F40361" s="104"/>
    </row>
    <row r="40362" spans="5:6" x14ac:dyDescent="0.25">
      <c r="E40362" s="103"/>
      <c r="F40362" s="104"/>
    </row>
    <row r="40363" spans="5:6" x14ac:dyDescent="0.25">
      <c r="E40363" s="103"/>
      <c r="F40363" s="104"/>
    </row>
    <row r="40364" spans="5:6" x14ac:dyDescent="0.25">
      <c r="E40364" s="103"/>
      <c r="F40364" s="104"/>
    </row>
    <row r="40365" spans="5:6" x14ac:dyDescent="0.25">
      <c r="E40365" s="103"/>
      <c r="F40365" s="104"/>
    </row>
    <row r="40366" spans="5:6" x14ac:dyDescent="0.25">
      <c r="E40366" s="103"/>
      <c r="F40366" s="104"/>
    </row>
    <row r="40367" spans="5:6" x14ac:dyDescent="0.25">
      <c r="E40367" s="103"/>
      <c r="F40367" s="104"/>
    </row>
    <row r="40368" spans="5:6" x14ac:dyDescent="0.25">
      <c r="E40368" s="103"/>
      <c r="F40368" s="104"/>
    </row>
    <row r="40369" spans="5:6" x14ac:dyDescent="0.25">
      <c r="E40369" s="103"/>
      <c r="F40369" s="104"/>
    </row>
    <row r="40370" spans="5:6" x14ac:dyDescent="0.25">
      <c r="E40370" s="103"/>
      <c r="F40370" s="104"/>
    </row>
    <row r="40371" spans="5:6" x14ac:dyDescent="0.25">
      <c r="E40371" s="103"/>
      <c r="F40371" s="104"/>
    </row>
    <row r="40372" spans="5:6" x14ac:dyDescent="0.25">
      <c r="E40372" s="103"/>
      <c r="F40372" s="104"/>
    </row>
    <row r="40373" spans="5:6" x14ac:dyDescent="0.25">
      <c r="E40373" s="103"/>
      <c r="F40373" s="104"/>
    </row>
    <row r="40374" spans="5:6" x14ac:dyDescent="0.25">
      <c r="E40374" s="103"/>
      <c r="F40374" s="104"/>
    </row>
    <row r="40375" spans="5:6" x14ac:dyDescent="0.25">
      <c r="E40375" s="103"/>
      <c r="F40375" s="104"/>
    </row>
    <row r="40376" spans="5:6" x14ac:dyDescent="0.25">
      <c r="E40376" s="103"/>
      <c r="F40376" s="104"/>
    </row>
    <row r="40377" spans="5:6" x14ac:dyDescent="0.25">
      <c r="E40377" s="103"/>
      <c r="F40377" s="104"/>
    </row>
    <row r="40378" spans="5:6" x14ac:dyDescent="0.25">
      <c r="E40378" s="103"/>
      <c r="F40378" s="104"/>
    </row>
    <row r="40379" spans="5:6" x14ac:dyDescent="0.25">
      <c r="E40379" s="103"/>
      <c r="F40379" s="104"/>
    </row>
    <row r="40380" spans="5:6" x14ac:dyDescent="0.25">
      <c r="E40380" s="103"/>
      <c r="F40380" s="104"/>
    </row>
    <row r="40381" spans="5:6" x14ac:dyDescent="0.25">
      <c r="E40381" s="103"/>
      <c r="F40381" s="104"/>
    </row>
    <row r="40382" spans="5:6" x14ac:dyDescent="0.25">
      <c r="E40382" s="103"/>
      <c r="F40382" s="104"/>
    </row>
    <row r="40383" spans="5:6" x14ac:dyDescent="0.25">
      <c r="E40383" s="103"/>
      <c r="F40383" s="104"/>
    </row>
    <row r="40384" spans="5:6" x14ac:dyDescent="0.25">
      <c r="E40384" s="103"/>
      <c r="F40384" s="104"/>
    </row>
    <row r="40385" spans="5:6" x14ac:dyDescent="0.25">
      <c r="E40385" s="103"/>
      <c r="F40385" s="104"/>
    </row>
    <row r="40386" spans="5:6" x14ac:dyDescent="0.25">
      <c r="E40386" s="103"/>
      <c r="F40386" s="104"/>
    </row>
    <row r="40387" spans="5:6" x14ac:dyDescent="0.25">
      <c r="E40387" s="103"/>
      <c r="F40387" s="104"/>
    </row>
    <row r="40388" spans="5:6" x14ac:dyDescent="0.25">
      <c r="E40388" s="103"/>
      <c r="F40388" s="104"/>
    </row>
    <row r="40389" spans="5:6" x14ac:dyDescent="0.25">
      <c r="E40389" s="103"/>
      <c r="F40389" s="104"/>
    </row>
    <row r="40390" spans="5:6" x14ac:dyDescent="0.25">
      <c r="E40390" s="103"/>
      <c r="F40390" s="104"/>
    </row>
    <row r="40391" spans="5:6" x14ac:dyDescent="0.25">
      <c r="E40391" s="103"/>
      <c r="F40391" s="104"/>
    </row>
    <row r="40392" spans="5:6" x14ac:dyDescent="0.25">
      <c r="E40392" s="103"/>
      <c r="F40392" s="104"/>
    </row>
    <row r="40393" spans="5:6" x14ac:dyDescent="0.25">
      <c r="E40393" s="103"/>
      <c r="F40393" s="104"/>
    </row>
    <row r="40394" spans="5:6" x14ac:dyDescent="0.25">
      <c r="E40394" s="103"/>
      <c r="F40394" s="104"/>
    </row>
    <row r="40395" spans="5:6" x14ac:dyDescent="0.25">
      <c r="E40395" s="103"/>
      <c r="F40395" s="104"/>
    </row>
    <row r="40396" spans="5:6" x14ac:dyDescent="0.25">
      <c r="E40396" s="103"/>
      <c r="F40396" s="104"/>
    </row>
    <row r="40397" spans="5:6" x14ac:dyDescent="0.25">
      <c r="E40397" s="103"/>
      <c r="F40397" s="104"/>
    </row>
    <row r="40398" spans="5:6" x14ac:dyDescent="0.25">
      <c r="E40398" s="103"/>
      <c r="F40398" s="104"/>
    </row>
    <row r="40399" spans="5:6" x14ac:dyDescent="0.25">
      <c r="E40399" s="103"/>
      <c r="F40399" s="104"/>
    </row>
    <row r="40400" spans="5:6" x14ac:dyDescent="0.25">
      <c r="E40400" s="103"/>
      <c r="F40400" s="104"/>
    </row>
    <row r="40401" spans="5:6" x14ac:dyDescent="0.25">
      <c r="E40401" s="103"/>
      <c r="F40401" s="104"/>
    </row>
    <row r="40402" spans="5:6" x14ac:dyDescent="0.25">
      <c r="E40402" s="103"/>
      <c r="F40402" s="104"/>
    </row>
    <row r="40403" spans="5:6" x14ac:dyDescent="0.25">
      <c r="E40403" s="103"/>
      <c r="F40403" s="104"/>
    </row>
    <row r="40404" spans="5:6" x14ac:dyDescent="0.25">
      <c r="E40404" s="103"/>
      <c r="F40404" s="104"/>
    </row>
    <row r="40405" spans="5:6" x14ac:dyDescent="0.25">
      <c r="E40405" s="103"/>
      <c r="F40405" s="104"/>
    </row>
    <row r="40406" spans="5:6" x14ac:dyDescent="0.25">
      <c r="E40406" s="103"/>
      <c r="F40406" s="104"/>
    </row>
    <row r="40407" spans="5:6" x14ac:dyDescent="0.25">
      <c r="E40407" s="103"/>
      <c r="F40407" s="104"/>
    </row>
    <row r="40408" spans="5:6" x14ac:dyDescent="0.25">
      <c r="E40408" s="103"/>
      <c r="F40408" s="104"/>
    </row>
    <row r="40409" spans="5:6" x14ac:dyDescent="0.25">
      <c r="E40409" s="103"/>
      <c r="F40409" s="104"/>
    </row>
    <row r="40410" spans="5:6" x14ac:dyDescent="0.25">
      <c r="E40410" s="103"/>
      <c r="F40410" s="104"/>
    </row>
    <row r="40411" spans="5:6" x14ac:dyDescent="0.25">
      <c r="E40411" s="103"/>
      <c r="F40411" s="104"/>
    </row>
    <row r="40412" spans="5:6" x14ac:dyDescent="0.25">
      <c r="E40412" s="103"/>
      <c r="F40412" s="104"/>
    </row>
    <row r="40413" spans="5:6" x14ac:dyDescent="0.25">
      <c r="E40413" s="103"/>
      <c r="F40413" s="104"/>
    </row>
    <row r="40414" spans="5:6" x14ac:dyDescent="0.25">
      <c r="E40414" s="103"/>
      <c r="F40414" s="104"/>
    </row>
    <row r="40415" spans="5:6" x14ac:dyDescent="0.25">
      <c r="E40415" s="103"/>
      <c r="F40415" s="104"/>
    </row>
    <row r="40416" spans="5:6" x14ac:dyDescent="0.25">
      <c r="E40416" s="103"/>
      <c r="F40416" s="104"/>
    </row>
    <row r="40417" spans="5:6" x14ac:dyDescent="0.25">
      <c r="E40417" s="103"/>
      <c r="F40417" s="104"/>
    </row>
    <row r="40418" spans="5:6" x14ac:dyDescent="0.25">
      <c r="E40418" s="103"/>
      <c r="F40418" s="104"/>
    </row>
    <row r="40419" spans="5:6" x14ac:dyDescent="0.25">
      <c r="E40419" s="103"/>
      <c r="F40419" s="104"/>
    </row>
    <row r="40420" spans="5:6" x14ac:dyDescent="0.25">
      <c r="E40420" s="103"/>
      <c r="F40420" s="104"/>
    </row>
    <row r="40421" spans="5:6" x14ac:dyDescent="0.25">
      <c r="E40421" s="103"/>
      <c r="F40421" s="104"/>
    </row>
    <row r="40422" spans="5:6" x14ac:dyDescent="0.25">
      <c r="E40422" s="103"/>
      <c r="F40422" s="104"/>
    </row>
    <row r="40423" spans="5:6" x14ac:dyDescent="0.25">
      <c r="E40423" s="103"/>
      <c r="F40423" s="104"/>
    </row>
    <row r="40424" spans="5:6" x14ac:dyDescent="0.25">
      <c r="E40424" s="103"/>
      <c r="F40424" s="104"/>
    </row>
    <row r="40425" spans="5:6" x14ac:dyDescent="0.25">
      <c r="E40425" s="103"/>
      <c r="F40425" s="104"/>
    </row>
    <row r="40426" spans="5:6" x14ac:dyDescent="0.25">
      <c r="E40426" s="103"/>
      <c r="F40426" s="104"/>
    </row>
    <row r="40427" spans="5:6" x14ac:dyDescent="0.25">
      <c r="E40427" s="103"/>
      <c r="F40427" s="104"/>
    </row>
    <row r="40428" spans="5:6" x14ac:dyDescent="0.25">
      <c r="E40428" s="103"/>
      <c r="F40428" s="104"/>
    </row>
    <row r="40429" spans="5:6" x14ac:dyDescent="0.25">
      <c r="E40429" s="103"/>
      <c r="F40429" s="104"/>
    </row>
    <row r="40430" spans="5:6" x14ac:dyDescent="0.25">
      <c r="E40430" s="103"/>
      <c r="F40430" s="104"/>
    </row>
    <row r="40431" spans="5:6" x14ac:dyDescent="0.25">
      <c r="E40431" s="103"/>
      <c r="F40431" s="104"/>
    </row>
    <row r="40432" spans="5:6" x14ac:dyDescent="0.25">
      <c r="E40432" s="103"/>
      <c r="F40432" s="104"/>
    </row>
    <row r="40433" spans="5:6" x14ac:dyDescent="0.25">
      <c r="E40433" s="103"/>
      <c r="F40433" s="104"/>
    </row>
    <row r="40434" spans="5:6" x14ac:dyDescent="0.25">
      <c r="E40434" s="103"/>
      <c r="F40434" s="104"/>
    </row>
    <row r="40435" spans="5:6" x14ac:dyDescent="0.25">
      <c r="E40435" s="103"/>
      <c r="F40435" s="104"/>
    </row>
    <row r="40436" spans="5:6" x14ac:dyDescent="0.25">
      <c r="E40436" s="103"/>
      <c r="F40436" s="104"/>
    </row>
    <row r="40437" spans="5:6" x14ac:dyDescent="0.25">
      <c r="E40437" s="103"/>
      <c r="F40437" s="104"/>
    </row>
    <row r="40438" spans="5:6" x14ac:dyDescent="0.25">
      <c r="E40438" s="103"/>
      <c r="F40438" s="104"/>
    </row>
    <row r="40439" spans="5:6" x14ac:dyDescent="0.25">
      <c r="E40439" s="103"/>
      <c r="F40439" s="104"/>
    </row>
    <row r="40440" spans="5:6" x14ac:dyDescent="0.25">
      <c r="E40440" s="103"/>
      <c r="F40440" s="104"/>
    </row>
    <row r="40441" spans="5:6" x14ac:dyDescent="0.25">
      <c r="E40441" s="103"/>
      <c r="F40441" s="104"/>
    </row>
    <row r="40442" spans="5:6" x14ac:dyDescent="0.25">
      <c r="E40442" s="103"/>
      <c r="F40442" s="104"/>
    </row>
    <row r="40443" spans="5:6" x14ac:dyDescent="0.25">
      <c r="E40443" s="103"/>
      <c r="F40443" s="104"/>
    </row>
    <row r="40444" spans="5:6" x14ac:dyDescent="0.25">
      <c r="E40444" s="103"/>
      <c r="F40444" s="104"/>
    </row>
    <row r="40445" spans="5:6" x14ac:dyDescent="0.25">
      <c r="E40445" s="103"/>
      <c r="F40445" s="104"/>
    </row>
    <row r="40446" spans="5:6" x14ac:dyDescent="0.25">
      <c r="E40446" s="103"/>
      <c r="F40446" s="104"/>
    </row>
    <row r="40447" spans="5:6" x14ac:dyDescent="0.25">
      <c r="E40447" s="103"/>
      <c r="F40447" s="104"/>
    </row>
    <row r="40448" spans="5:6" x14ac:dyDescent="0.25">
      <c r="E40448" s="103"/>
      <c r="F40448" s="104"/>
    </row>
    <row r="40449" spans="5:6" x14ac:dyDescent="0.25">
      <c r="E40449" s="103"/>
      <c r="F40449" s="104"/>
    </row>
    <row r="40450" spans="5:6" x14ac:dyDescent="0.25">
      <c r="E40450" s="103"/>
      <c r="F40450" s="104"/>
    </row>
    <row r="40451" spans="5:6" x14ac:dyDescent="0.25">
      <c r="E40451" s="103"/>
      <c r="F40451" s="104"/>
    </row>
    <row r="40452" spans="5:6" x14ac:dyDescent="0.25">
      <c r="E40452" s="103"/>
      <c r="F40452" s="104"/>
    </row>
    <row r="40453" spans="5:6" x14ac:dyDescent="0.25">
      <c r="E40453" s="103"/>
      <c r="F40453" s="104"/>
    </row>
    <row r="40454" spans="5:6" x14ac:dyDescent="0.25">
      <c r="E40454" s="103"/>
      <c r="F40454" s="104"/>
    </row>
    <row r="40455" spans="5:6" x14ac:dyDescent="0.25">
      <c r="E40455" s="103"/>
      <c r="F40455" s="104"/>
    </row>
    <row r="40456" spans="5:6" x14ac:dyDescent="0.25">
      <c r="E40456" s="103"/>
      <c r="F40456" s="104"/>
    </row>
    <row r="40457" spans="5:6" x14ac:dyDescent="0.25">
      <c r="E40457" s="103"/>
      <c r="F40457" s="104"/>
    </row>
    <row r="40458" spans="5:6" x14ac:dyDescent="0.25">
      <c r="E40458" s="103"/>
      <c r="F40458" s="104"/>
    </row>
    <row r="40459" spans="5:6" x14ac:dyDescent="0.25">
      <c r="E40459" s="103"/>
      <c r="F40459" s="104"/>
    </row>
    <row r="40460" spans="5:6" x14ac:dyDescent="0.25">
      <c r="E40460" s="103"/>
      <c r="F40460" s="104"/>
    </row>
    <row r="40461" spans="5:6" x14ac:dyDescent="0.25">
      <c r="E40461" s="103"/>
      <c r="F40461" s="104"/>
    </row>
    <row r="40462" spans="5:6" x14ac:dyDescent="0.25">
      <c r="E40462" s="103"/>
      <c r="F40462" s="104"/>
    </row>
    <row r="40463" spans="5:6" x14ac:dyDescent="0.25">
      <c r="E40463" s="103"/>
      <c r="F40463" s="104"/>
    </row>
    <row r="40464" spans="5:6" x14ac:dyDescent="0.25">
      <c r="E40464" s="103"/>
      <c r="F40464" s="104"/>
    </row>
    <row r="40465" spans="5:6" x14ac:dyDescent="0.25">
      <c r="E40465" s="103"/>
      <c r="F40465" s="104"/>
    </row>
    <row r="40466" spans="5:6" x14ac:dyDescent="0.25">
      <c r="E40466" s="103"/>
      <c r="F40466" s="104"/>
    </row>
    <row r="40467" spans="5:6" x14ac:dyDescent="0.25">
      <c r="E40467" s="103"/>
      <c r="F40467" s="104"/>
    </row>
    <row r="40468" spans="5:6" x14ac:dyDescent="0.25">
      <c r="E40468" s="103"/>
      <c r="F40468" s="104"/>
    </row>
    <row r="40469" spans="5:6" x14ac:dyDescent="0.25">
      <c r="E40469" s="103"/>
      <c r="F40469" s="104"/>
    </row>
    <row r="40470" spans="5:6" x14ac:dyDescent="0.25">
      <c r="E40470" s="103"/>
      <c r="F40470" s="104"/>
    </row>
    <row r="40471" spans="5:6" x14ac:dyDescent="0.25">
      <c r="E40471" s="103"/>
      <c r="F40471" s="104"/>
    </row>
    <row r="40472" spans="5:6" x14ac:dyDescent="0.25">
      <c r="E40472" s="103"/>
      <c r="F40472" s="104"/>
    </row>
    <row r="40473" spans="5:6" x14ac:dyDescent="0.25">
      <c r="E40473" s="103"/>
      <c r="F40473" s="104"/>
    </row>
    <row r="40474" spans="5:6" x14ac:dyDescent="0.25">
      <c r="E40474" s="103"/>
      <c r="F40474" s="104"/>
    </row>
    <row r="40475" spans="5:6" x14ac:dyDescent="0.25">
      <c r="E40475" s="103"/>
      <c r="F40475" s="104"/>
    </row>
    <row r="40476" spans="5:6" x14ac:dyDescent="0.25">
      <c r="E40476" s="103"/>
      <c r="F40476" s="104"/>
    </row>
    <row r="40477" spans="5:6" x14ac:dyDescent="0.25">
      <c r="E40477" s="103"/>
      <c r="F40477" s="104"/>
    </row>
    <row r="40478" spans="5:6" x14ac:dyDescent="0.25">
      <c r="E40478" s="103"/>
      <c r="F40478" s="104"/>
    </row>
    <row r="40479" spans="5:6" x14ac:dyDescent="0.25">
      <c r="E40479" s="103"/>
      <c r="F40479" s="104"/>
    </row>
    <row r="40480" spans="5:6" x14ac:dyDescent="0.25">
      <c r="E40480" s="103"/>
      <c r="F40480" s="104"/>
    </row>
    <row r="40481" spans="5:6" x14ac:dyDescent="0.25">
      <c r="E40481" s="103"/>
      <c r="F40481" s="104"/>
    </row>
    <row r="40482" spans="5:6" x14ac:dyDescent="0.25">
      <c r="E40482" s="103"/>
      <c r="F40482" s="104"/>
    </row>
    <row r="40483" spans="5:6" x14ac:dyDescent="0.25">
      <c r="E40483" s="103"/>
      <c r="F40483" s="104"/>
    </row>
    <row r="40484" spans="5:6" x14ac:dyDescent="0.25">
      <c r="E40484" s="103"/>
      <c r="F40484" s="104"/>
    </row>
    <row r="40485" spans="5:6" x14ac:dyDescent="0.25">
      <c r="E40485" s="103"/>
      <c r="F40485" s="104"/>
    </row>
    <row r="40486" spans="5:6" x14ac:dyDescent="0.25">
      <c r="E40486" s="103"/>
      <c r="F40486" s="104"/>
    </row>
    <row r="40487" spans="5:6" x14ac:dyDescent="0.25">
      <c r="E40487" s="103"/>
      <c r="F40487" s="104"/>
    </row>
    <row r="40488" spans="5:6" x14ac:dyDescent="0.25">
      <c r="E40488" s="103"/>
      <c r="F40488" s="104"/>
    </row>
    <row r="40489" spans="5:6" x14ac:dyDescent="0.25">
      <c r="E40489" s="103"/>
      <c r="F40489" s="104"/>
    </row>
    <row r="40490" spans="5:6" x14ac:dyDescent="0.25">
      <c r="E40490" s="103"/>
      <c r="F40490" s="104"/>
    </row>
    <row r="40491" spans="5:6" x14ac:dyDescent="0.25">
      <c r="E40491" s="103"/>
      <c r="F40491" s="104"/>
    </row>
    <row r="40492" spans="5:6" x14ac:dyDescent="0.25">
      <c r="E40492" s="103"/>
      <c r="F40492" s="104"/>
    </row>
    <row r="40493" spans="5:6" x14ac:dyDescent="0.25">
      <c r="E40493" s="103"/>
      <c r="F40493" s="104"/>
    </row>
    <row r="40494" spans="5:6" x14ac:dyDescent="0.25">
      <c r="E40494" s="103"/>
      <c r="F40494" s="104"/>
    </row>
    <row r="40495" spans="5:6" x14ac:dyDescent="0.25">
      <c r="E40495" s="103"/>
      <c r="F40495" s="104"/>
    </row>
    <row r="40496" spans="5:6" x14ac:dyDescent="0.25">
      <c r="E40496" s="103"/>
      <c r="F40496" s="104"/>
    </row>
    <row r="40497" spans="5:6" x14ac:dyDescent="0.25">
      <c r="E40497" s="103"/>
      <c r="F40497" s="104"/>
    </row>
    <row r="40498" spans="5:6" x14ac:dyDescent="0.25">
      <c r="E40498" s="103"/>
      <c r="F40498" s="104"/>
    </row>
    <row r="40499" spans="5:6" x14ac:dyDescent="0.25">
      <c r="E40499" s="103"/>
      <c r="F40499" s="104"/>
    </row>
    <row r="40500" spans="5:6" x14ac:dyDescent="0.25">
      <c r="E40500" s="103"/>
      <c r="F40500" s="104"/>
    </row>
    <row r="40501" spans="5:6" x14ac:dyDescent="0.25">
      <c r="E40501" s="103"/>
      <c r="F40501" s="104"/>
    </row>
    <row r="40502" spans="5:6" x14ac:dyDescent="0.25">
      <c r="E40502" s="103"/>
      <c r="F40502" s="104"/>
    </row>
    <row r="40503" spans="5:6" x14ac:dyDescent="0.25">
      <c r="E40503" s="103"/>
      <c r="F40503" s="104"/>
    </row>
    <row r="40504" spans="5:6" x14ac:dyDescent="0.25">
      <c r="E40504" s="103"/>
      <c r="F40504" s="104"/>
    </row>
    <row r="40505" spans="5:6" x14ac:dyDescent="0.25">
      <c r="E40505" s="103"/>
      <c r="F40505" s="104"/>
    </row>
    <row r="40506" spans="5:6" x14ac:dyDescent="0.25">
      <c r="E40506" s="103"/>
      <c r="F40506" s="104"/>
    </row>
    <row r="40507" spans="5:6" x14ac:dyDescent="0.25">
      <c r="E40507" s="103"/>
      <c r="F40507" s="104"/>
    </row>
    <row r="40508" spans="5:6" x14ac:dyDescent="0.25">
      <c r="E40508" s="103"/>
      <c r="F40508" s="104"/>
    </row>
    <row r="40509" spans="5:6" x14ac:dyDescent="0.25">
      <c r="E40509" s="103"/>
      <c r="F40509" s="104"/>
    </row>
    <row r="40510" spans="5:6" x14ac:dyDescent="0.25">
      <c r="E40510" s="103"/>
      <c r="F40510" s="104"/>
    </row>
    <row r="40511" spans="5:6" x14ac:dyDescent="0.25">
      <c r="E40511" s="103"/>
      <c r="F40511" s="104"/>
    </row>
    <row r="40512" spans="5:6" x14ac:dyDescent="0.25">
      <c r="E40512" s="103"/>
      <c r="F40512" s="104"/>
    </row>
    <row r="40513" spans="5:6" x14ac:dyDescent="0.25">
      <c r="E40513" s="103"/>
      <c r="F40513" s="104"/>
    </row>
    <row r="40514" spans="5:6" x14ac:dyDescent="0.25">
      <c r="E40514" s="103"/>
      <c r="F40514" s="104"/>
    </row>
    <row r="40515" spans="5:6" x14ac:dyDescent="0.25">
      <c r="E40515" s="103"/>
      <c r="F40515" s="104"/>
    </row>
    <row r="40516" spans="5:6" x14ac:dyDescent="0.25">
      <c r="E40516" s="103"/>
      <c r="F40516" s="104"/>
    </row>
    <row r="40517" spans="5:6" x14ac:dyDescent="0.25">
      <c r="E40517" s="103"/>
      <c r="F40517" s="104"/>
    </row>
    <row r="40518" spans="5:6" x14ac:dyDescent="0.25">
      <c r="E40518" s="103"/>
      <c r="F40518" s="104"/>
    </row>
    <row r="40519" spans="5:6" x14ac:dyDescent="0.25">
      <c r="E40519" s="103"/>
      <c r="F40519" s="104"/>
    </row>
    <row r="40520" spans="5:6" x14ac:dyDescent="0.25">
      <c r="E40520" s="103"/>
      <c r="F40520" s="104"/>
    </row>
    <row r="40521" spans="5:6" x14ac:dyDescent="0.25">
      <c r="E40521" s="103"/>
      <c r="F40521" s="104"/>
    </row>
    <row r="40522" spans="5:6" x14ac:dyDescent="0.25">
      <c r="E40522" s="103"/>
      <c r="F40522" s="104"/>
    </row>
    <row r="40523" spans="5:6" x14ac:dyDescent="0.25">
      <c r="E40523" s="103"/>
      <c r="F40523" s="104"/>
    </row>
    <row r="40524" spans="5:6" x14ac:dyDescent="0.25">
      <c r="E40524" s="103"/>
      <c r="F40524" s="104"/>
    </row>
    <row r="40525" spans="5:6" x14ac:dyDescent="0.25">
      <c r="E40525" s="103"/>
      <c r="F40525" s="104"/>
    </row>
    <row r="40526" spans="5:6" x14ac:dyDescent="0.25">
      <c r="E40526" s="103"/>
      <c r="F40526" s="104"/>
    </row>
    <row r="40527" spans="5:6" x14ac:dyDescent="0.25">
      <c r="E40527" s="103"/>
      <c r="F40527" s="104"/>
    </row>
    <row r="40528" spans="5:6" x14ac:dyDescent="0.25">
      <c r="E40528" s="103"/>
      <c r="F40528" s="104"/>
    </row>
    <row r="40529" spans="5:6" x14ac:dyDescent="0.25">
      <c r="E40529" s="103"/>
      <c r="F40529" s="104"/>
    </row>
    <row r="40530" spans="5:6" x14ac:dyDescent="0.25">
      <c r="E40530" s="103"/>
      <c r="F40530" s="104"/>
    </row>
    <row r="40531" spans="5:6" x14ac:dyDescent="0.25">
      <c r="E40531" s="103"/>
      <c r="F40531" s="104"/>
    </row>
    <row r="40532" spans="5:6" x14ac:dyDescent="0.25">
      <c r="E40532" s="103"/>
      <c r="F40532" s="104"/>
    </row>
    <row r="40533" spans="5:6" x14ac:dyDescent="0.25">
      <c r="E40533" s="103"/>
      <c r="F40533" s="104"/>
    </row>
    <row r="40534" spans="5:6" x14ac:dyDescent="0.25">
      <c r="E40534" s="103"/>
      <c r="F40534" s="104"/>
    </row>
    <row r="40535" spans="5:6" x14ac:dyDescent="0.25">
      <c r="E40535" s="103"/>
      <c r="F40535" s="104"/>
    </row>
    <row r="40536" spans="5:6" x14ac:dyDescent="0.25">
      <c r="E40536" s="103"/>
      <c r="F40536" s="104"/>
    </row>
    <row r="40537" spans="5:6" x14ac:dyDescent="0.25">
      <c r="E40537" s="103"/>
      <c r="F40537" s="104"/>
    </row>
    <row r="40538" spans="5:6" x14ac:dyDescent="0.25">
      <c r="E40538" s="103"/>
      <c r="F40538" s="104"/>
    </row>
    <row r="40539" spans="5:6" x14ac:dyDescent="0.25">
      <c r="E40539" s="103"/>
      <c r="F40539" s="104"/>
    </row>
    <row r="40540" spans="5:6" x14ac:dyDescent="0.25">
      <c r="E40540" s="103"/>
      <c r="F40540" s="104"/>
    </row>
    <row r="40541" spans="5:6" x14ac:dyDescent="0.25">
      <c r="E40541" s="103"/>
      <c r="F40541" s="104"/>
    </row>
    <row r="40542" spans="5:6" x14ac:dyDescent="0.25">
      <c r="E40542" s="103"/>
      <c r="F40542" s="104"/>
    </row>
    <row r="40543" spans="5:6" x14ac:dyDescent="0.25">
      <c r="E40543" s="103"/>
      <c r="F40543" s="104"/>
    </row>
    <row r="40544" spans="5:6" x14ac:dyDescent="0.25">
      <c r="E40544" s="103"/>
      <c r="F40544" s="104"/>
    </row>
    <row r="40545" spans="5:6" x14ac:dyDescent="0.25">
      <c r="E40545" s="103"/>
      <c r="F40545" s="104"/>
    </row>
    <row r="40546" spans="5:6" x14ac:dyDescent="0.25">
      <c r="E40546" s="103"/>
      <c r="F40546" s="104"/>
    </row>
    <row r="40547" spans="5:6" x14ac:dyDescent="0.25">
      <c r="E40547" s="103"/>
      <c r="F40547" s="104"/>
    </row>
    <row r="40548" spans="5:6" x14ac:dyDescent="0.25">
      <c r="E40548" s="103"/>
      <c r="F40548" s="104"/>
    </row>
    <row r="40549" spans="5:6" x14ac:dyDescent="0.25">
      <c r="E40549" s="103"/>
      <c r="F40549" s="104"/>
    </row>
    <row r="40550" spans="5:6" x14ac:dyDescent="0.25">
      <c r="E40550" s="103"/>
      <c r="F40550" s="104"/>
    </row>
    <row r="40551" spans="5:6" x14ac:dyDescent="0.25">
      <c r="E40551" s="103"/>
      <c r="F40551" s="104"/>
    </row>
    <row r="40552" spans="5:6" x14ac:dyDescent="0.25">
      <c r="E40552" s="103"/>
      <c r="F40552" s="104"/>
    </row>
    <row r="40553" spans="5:6" x14ac:dyDescent="0.25">
      <c r="E40553" s="103"/>
      <c r="F40553" s="104"/>
    </row>
    <row r="40554" spans="5:6" x14ac:dyDescent="0.25">
      <c r="E40554" s="103"/>
      <c r="F40554" s="104"/>
    </row>
    <row r="40555" spans="5:6" x14ac:dyDescent="0.25">
      <c r="E40555" s="103"/>
      <c r="F40555" s="104"/>
    </row>
    <row r="40556" spans="5:6" x14ac:dyDescent="0.25">
      <c r="E40556" s="103"/>
      <c r="F40556" s="104"/>
    </row>
    <row r="40557" spans="5:6" x14ac:dyDescent="0.25">
      <c r="E40557" s="103"/>
      <c r="F40557" s="104"/>
    </row>
    <row r="40558" spans="5:6" x14ac:dyDescent="0.25">
      <c r="E40558" s="103"/>
      <c r="F40558" s="104"/>
    </row>
    <row r="40559" spans="5:6" x14ac:dyDescent="0.25">
      <c r="E40559" s="103"/>
      <c r="F40559" s="104"/>
    </row>
    <row r="40560" spans="5:6" x14ac:dyDescent="0.25">
      <c r="E40560" s="103"/>
      <c r="F40560" s="104"/>
    </row>
    <row r="40561" spans="5:6" x14ac:dyDescent="0.25">
      <c r="E40561" s="103"/>
      <c r="F40561" s="104"/>
    </row>
    <row r="40562" spans="5:6" x14ac:dyDescent="0.25">
      <c r="E40562" s="103"/>
      <c r="F40562" s="104"/>
    </row>
    <row r="40563" spans="5:6" x14ac:dyDescent="0.25">
      <c r="E40563" s="103"/>
      <c r="F40563" s="104"/>
    </row>
    <row r="40564" spans="5:6" x14ac:dyDescent="0.25">
      <c r="E40564" s="103"/>
      <c r="F40564" s="104"/>
    </row>
    <row r="40565" spans="5:6" x14ac:dyDescent="0.25">
      <c r="E40565" s="103"/>
      <c r="F40565" s="104"/>
    </row>
    <row r="40566" spans="5:6" x14ac:dyDescent="0.25">
      <c r="E40566" s="103"/>
      <c r="F40566" s="104"/>
    </row>
    <row r="40567" spans="5:6" x14ac:dyDescent="0.25">
      <c r="E40567" s="103"/>
      <c r="F40567" s="104"/>
    </row>
    <row r="40568" spans="5:6" x14ac:dyDescent="0.25">
      <c r="E40568" s="103"/>
      <c r="F40568" s="104"/>
    </row>
    <row r="40569" spans="5:6" x14ac:dyDescent="0.25">
      <c r="E40569" s="103"/>
      <c r="F40569" s="104"/>
    </row>
    <row r="40570" spans="5:6" x14ac:dyDescent="0.25">
      <c r="E40570" s="103"/>
      <c r="F40570" s="104"/>
    </row>
    <row r="40571" spans="5:6" x14ac:dyDescent="0.25">
      <c r="E40571" s="103"/>
      <c r="F40571" s="104"/>
    </row>
    <row r="40572" spans="5:6" x14ac:dyDescent="0.25">
      <c r="E40572" s="103"/>
      <c r="F40572" s="104"/>
    </row>
    <row r="40573" spans="5:6" x14ac:dyDescent="0.25">
      <c r="E40573" s="103"/>
      <c r="F40573" s="104"/>
    </row>
    <row r="40574" spans="5:6" x14ac:dyDescent="0.25">
      <c r="E40574" s="103"/>
      <c r="F40574" s="104"/>
    </row>
    <row r="40575" spans="5:6" x14ac:dyDescent="0.25">
      <c r="E40575" s="103"/>
      <c r="F40575" s="104"/>
    </row>
    <row r="40576" spans="5:6" x14ac:dyDescent="0.25">
      <c r="E40576" s="103"/>
      <c r="F40576" s="104"/>
    </row>
    <row r="40577" spans="5:6" x14ac:dyDescent="0.25">
      <c r="E40577" s="103"/>
      <c r="F40577" s="104"/>
    </row>
    <row r="40578" spans="5:6" x14ac:dyDescent="0.25">
      <c r="E40578" s="103"/>
      <c r="F40578" s="104"/>
    </row>
    <row r="40579" spans="5:6" x14ac:dyDescent="0.25">
      <c r="E40579" s="103"/>
      <c r="F40579" s="104"/>
    </row>
    <row r="40580" spans="5:6" x14ac:dyDescent="0.25">
      <c r="E40580" s="103"/>
      <c r="F40580" s="104"/>
    </row>
    <row r="40581" spans="5:6" x14ac:dyDescent="0.25">
      <c r="E40581" s="103"/>
      <c r="F40581" s="104"/>
    </row>
    <row r="40582" spans="5:6" x14ac:dyDescent="0.25">
      <c r="E40582" s="103"/>
      <c r="F40582" s="104"/>
    </row>
    <row r="40583" spans="5:6" x14ac:dyDescent="0.25">
      <c r="E40583" s="103"/>
      <c r="F40583" s="104"/>
    </row>
    <row r="40584" spans="5:6" x14ac:dyDescent="0.25">
      <c r="E40584" s="103"/>
      <c r="F40584" s="104"/>
    </row>
    <row r="40585" spans="5:6" x14ac:dyDescent="0.25">
      <c r="E40585" s="103"/>
      <c r="F40585" s="104"/>
    </row>
    <row r="40586" spans="5:6" x14ac:dyDescent="0.25">
      <c r="E40586" s="103"/>
      <c r="F40586" s="104"/>
    </row>
    <row r="40587" spans="5:6" x14ac:dyDescent="0.25">
      <c r="E40587" s="103"/>
      <c r="F40587" s="104"/>
    </row>
    <row r="40588" spans="5:6" x14ac:dyDescent="0.25">
      <c r="E40588" s="103"/>
      <c r="F40588" s="104"/>
    </row>
    <row r="40589" spans="5:6" x14ac:dyDescent="0.25">
      <c r="E40589" s="103"/>
      <c r="F40589" s="104"/>
    </row>
    <row r="40590" spans="5:6" x14ac:dyDescent="0.25">
      <c r="E40590" s="103"/>
      <c r="F40590" s="104"/>
    </row>
    <row r="40591" spans="5:6" x14ac:dyDescent="0.25">
      <c r="E40591" s="103"/>
      <c r="F40591" s="104"/>
    </row>
    <row r="40592" spans="5:6" x14ac:dyDescent="0.25">
      <c r="E40592" s="103"/>
      <c r="F40592" s="104"/>
    </row>
    <row r="40593" spans="5:6" x14ac:dyDescent="0.25">
      <c r="E40593" s="103"/>
      <c r="F40593" s="104"/>
    </row>
    <row r="40594" spans="5:6" x14ac:dyDescent="0.25">
      <c r="E40594" s="103"/>
      <c r="F40594" s="104"/>
    </row>
    <row r="40595" spans="5:6" x14ac:dyDescent="0.25">
      <c r="E40595" s="103"/>
      <c r="F40595" s="104"/>
    </row>
    <row r="40596" spans="5:6" x14ac:dyDescent="0.25">
      <c r="E40596" s="103"/>
      <c r="F40596" s="104"/>
    </row>
    <row r="40597" spans="5:6" x14ac:dyDescent="0.25">
      <c r="E40597" s="103"/>
      <c r="F40597" s="104"/>
    </row>
    <row r="40598" spans="5:6" x14ac:dyDescent="0.25">
      <c r="E40598" s="103"/>
      <c r="F40598" s="104"/>
    </row>
    <row r="40599" spans="5:6" x14ac:dyDescent="0.25">
      <c r="E40599" s="103"/>
      <c r="F40599" s="104"/>
    </row>
    <row r="40600" spans="5:6" x14ac:dyDescent="0.25">
      <c r="E40600" s="103"/>
      <c r="F40600" s="104"/>
    </row>
    <row r="40601" spans="5:6" x14ac:dyDescent="0.25">
      <c r="E40601" s="103"/>
      <c r="F40601" s="104"/>
    </row>
    <row r="40602" spans="5:6" x14ac:dyDescent="0.25">
      <c r="E40602" s="103"/>
      <c r="F40602" s="104"/>
    </row>
    <row r="40603" spans="5:6" x14ac:dyDescent="0.25">
      <c r="E40603" s="103"/>
      <c r="F40603" s="104"/>
    </row>
    <row r="40604" spans="5:6" x14ac:dyDescent="0.25">
      <c r="E40604" s="103"/>
      <c r="F40604" s="104"/>
    </row>
    <row r="40605" spans="5:6" x14ac:dyDescent="0.25">
      <c r="E40605" s="103"/>
      <c r="F40605" s="104"/>
    </row>
    <row r="40606" spans="5:6" x14ac:dyDescent="0.25">
      <c r="E40606" s="103"/>
      <c r="F40606" s="104"/>
    </row>
    <row r="40607" spans="5:6" x14ac:dyDescent="0.25">
      <c r="E40607" s="103"/>
      <c r="F40607" s="104"/>
    </row>
    <row r="40608" spans="5:6" x14ac:dyDescent="0.25">
      <c r="E40608" s="103"/>
      <c r="F40608" s="104"/>
    </row>
    <row r="40609" spans="5:6" x14ac:dyDescent="0.25">
      <c r="E40609" s="103"/>
      <c r="F40609" s="104"/>
    </row>
    <row r="40610" spans="5:6" x14ac:dyDescent="0.25">
      <c r="E40610" s="103"/>
      <c r="F40610" s="104"/>
    </row>
    <row r="40611" spans="5:6" x14ac:dyDescent="0.25">
      <c r="E40611" s="103"/>
      <c r="F40611" s="104"/>
    </row>
    <row r="40612" spans="5:6" x14ac:dyDescent="0.25">
      <c r="E40612" s="103"/>
      <c r="F40612" s="104"/>
    </row>
    <row r="40613" spans="5:6" x14ac:dyDescent="0.25">
      <c r="E40613" s="103"/>
      <c r="F40613" s="104"/>
    </row>
    <row r="40614" spans="5:6" x14ac:dyDescent="0.25">
      <c r="E40614" s="103"/>
      <c r="F40614" s="104"/>
    </row>
    <row r="40615" spans="5:6" x14ac:dyDescent="0.25">
      <c r="E40615" s="103"/>
      <c r="F40615" s="104"/>
    </row>
    <row r="40616" spans="5:6" x14ac:dyDescent="0.25">
      <c r="E40616" s="103"/>
      <c r="F40616" s="104"/>
    </row>
    <row r="40617" spans="5:6" x14ac:dyDescent="0.25">
      <c r="E40617" s="103"/>
      <c r="F40617" s="104"/>
    </row>
    <row r="40618" spans="5:6" x14ac:dyDescent="0.25">
      <c r="E40618" s="103"/>
      <c r="F40618" s="104"/>
    </row>
    <row r="40619" spans="5:6" x14ac:dyDescent="0.25">
      <c r="E40619" s="103"/>
      <c r="F40619" s="104"/>
    </row>
    <row r="40620" spans="5:6" x14ac:dyDescent="0.25">
      <c r="E40620" s="103"/>
      <c r="F40620" s="104"/>
    </row>
    <row r="40621" spans="5:6" x14ac:dyDescent="0.25">
      <c r="E40621" s="103"/>
      <c r="F40621" s="104"/>
    </row>
    <row r="40622" spans="5:6" x14ac:dyDescent="0.25">
      <c r="E40622" s="103"/>
      <c r="F40622" s="104"/>
    </row>
    <row r="40623" spans="5:6" x14ac:dyDescent="0.25">
      <c r="E40623" s="103"/>
      <c r="F40623" s="104"/>
    </row>
    <row r="40624" spans="5:6" x14ac:dyDescent="0.25">
      <c r="E40624" s="103"/>
      <c r="F40624" s="104"/>
    </row>
    <row r="40625" spans="5:6" x14ac:dyDescent="0.25">
      <c r="E40625" s="103"/>
      <c r="F40625" s="104"/>
    </row>
    <row r="40626" spans="5:6" x14ac:dyDescent="0.25">
      <c r="E40626" s="103"/>
      <c r="F40626" s="104"/>
    </row>
    <row r="40627" spans="5:6" x14ac:dyDescent="0.25">
      <c r="E40627" s="103"/>
      <c r="F40627" s="104"/>
    </row>
    <row r="40628" spans="5:6" x14ac:dyDescent="0.25">
      <c r="E40628" s="103"/>
      <c r="F40628" s="104"/>
    </row>
    <row r="40629" spans="5:6" x14ac:dyDescent="0.25">
      <c r="E40629" s="103"/>
      <c r="F40629" s="104"/>
    </row>
    <row r="40630" spans="5:6" x14ac:dyDescent="0.25">
      <c r="E40630" s="103"/>
      <c r="F40630" s="104"/>
    </row>
    <row r="40631" spans="5:6" x14ac:dyDescent="0.25">
      <c r="E40631" s="103"/>
      <c r="F40631" s="104"/>
    </row>
    <row r="40632" spans="5:6" x14ac:dyDescent="0.25">
      <c r="E40632" s="103"/>
      <c r="F40632" s="104"/>
    </row>
    <row r="40633" spans="5:6" x14ac:dyDescent="0.25">
      <c r="E40633" s="103"/>
      <c r="F40633" s="104"/>
    </row>
    <row r="40634" spans="5:6" x14ac:dyDescent="0.25">
      <c r="E40634" s="103"/>
      <c r="F40634" s="104"/>
    </row>
    <row r="40635" spans="5:6" x14ac:dyDescent="0.25">
      <c r="E40635" s="103"/>
      <c r="F40635" s="104"/>
    </row>
    <row r="40636" spans="5:6" x14ac:dyDescent="0.25">
      <c r="E40636" s="103"/>
      <c r="F40636" s="104"/>
    </row>
    <row r="40637" spans="5:6" x14ac:dyDescent="0.25">
      <c r="E40637" s="103"/>
      <c r="F40637" s="104"/>
    </row>
    <row r="40638" spans="5:6" x14ac:dyDescent="0.25">
      <c r="E40638" s="103"/>
      <c r="F40638" s="104"/>
    </row>
    <row r="40639" spans="5:6" x14ac:dyDescent="0.25">
      <c r="E40639" s="103"/>
      <c r="F40639" s="104"/>
    </row>
    <row r="40640" spans="5:6" x14ac:dyDescent="0.25">
      <c r="E40640" s="103"/>
      <c r="F40640" s="104"/>
    </row>
    <row r="40641" spans="5:6" x14ac:dyDescent="0.25">
      <c r="E40641" s="103"/>
      <c r="F40641" s="104"/>
    </row>
    <row r="40642" spans="5:6" x14ac:dyDescent="0.25">
      <c r="E40642" s="103"/>
      <c r="F40642" s="104"/>
    </row>
    <row r="40643" spans="5:6" x14ac:dyDescent="0.25">
      <c r="E40643" s="103"/>
      <c r="F40643" s="104"/>
    </row>
    <row r="40644" spans="5:6" x14ac:dyDescent="0.25">
      <c r="E40644" s="103"/>
      <c r="F40644" s="104"/>
    </row>
    <row r="40645" spans="5:6" x14ac:dyDescent="0.25">
      <c r="E40645" s="103"/>
      <c r="F40645" s="104"/>
    </row>
    <row r="40646" spans="5:6" x14ac:dyDescent="0.25">
      <c r="E40646" s="103"/>
      <c r="F40646" s="104"/>
    </row>
    <row r="40647" spans="5:6" x14ac:dyDescent="0.25">
      <c r="E40647" s="103"/>
      <c r="F40647" s="104"/>
    </row>
    <row r="40648" spans="5:6" x14ac:dyDescent="0.25">
      <c r="E40648" s="103"/>
      <c r="F40648" s="104"/>
    </row>
    <row r="40649" spans="5:6" x14ac:dyDescent="0.25">
      <c r="E40649" s="103"/>
      <c r="F40649" s="104"/>
    </row>
    <row r="40650" spans="5:6" x14ac:dyDescent="0.25">
      <c r="E40650" s="103"/>
      <c r="F40650" s="104"/>
    </row>
    <row r="40651" spans="5:6" x14ac:dyDescent="0.25">
      <c r="E40651" s="103"/>
      <c r="F40651" s="104"/>
    </row>
    <row r="40652" spans="5:6" x14ac:dyDescent="0.25">
      <c r="E40652" s="103"/>
      <c r="F40652" s="104"/>
    </row>
    <row r="40653" spans="5:6" x14ac:dyDescent="0.25">
      <c r="E40653" s="103"/>
      <c r="F40653" s="104"/>
    </row>
    <row r="40654" spans="5:6" x14ac:dyDescent="0.25">
      <c r="E40654" s="103"/>
      <c r="F40654" s="104"/>
    </row>
    <row r="40655" spans="5:6" x14ac:dyDescent="0.25">
      <c r="E40655" s="103"/>
      <c r="F40655" s="104"/>
    </row>
    <row r="40656" spans="5:6" x14ac:dyDescent="0.25">
      <c r="E40656" s="103"/>
      <c r="F40656" s="104"/>
    </row>
    <row r="40657" spans="5:6" x14ac:dyDescent="0.25">
      <c r="E40657" s="103"/>
      <c r="F40657" s="104"/>
    </row>
    <row r="40658" spans="5:6" x14ac:dyDescent="0.25">
      <c r="E40658" s="103"/>
      <c r="F40658" s="104"/>
    </row>
    <row r="40659" spans="5:6" x14ac:dyDescent="0.25">
      <c r="E40659" s="103"/>
      <c r="F40659" s="104"/>
    </row>
    <row r="40660" spans="5:6" x14ac:dyDescent="0.25">
      <c r="E40660" s="103"/>
      <c r="F40660" s="104"/>
    </row>
    <row r="40661" spans="5:6" x14ac:dyDescent="0.25">
      <c r="E40661" s="103"/>
      <c r="F40661" s="104"/>
    </row>
    <row r="40662" spans="5:6" x14ac:dyDescent="0.25">
      <c r="E40662" s="103"/>
      <c r="F40662" s="104"/>
    </row>
    <row r="40663" spans="5:6" x14ac:dyDescent="0.25">
      <c r="E40663" s="103"/>
      <c r="F40663" s="104"/>
    </row>
    <row r="40664" spans="5:6" x14ac:dyDescent="0.25">
      <c r="E40664" s="103"/>
      <c r="F40664" s="104"/>
    </row>
    <row r="40665" spans="5:6" x14ac:dyDescent="0.25">
      <c r="E40665" s="103"/>
      <c r="F40665" s="104"/>
    </row>
    <row r="40666" spans="5:6" x14ac:dyDescent="0.25">
      <c r="E40666" s="103"/>
      <c r="F40666" s="104"/>
    </row>
    <row r="40667" spans="5:6" x14ac:dyDescent="0.25">
      <c r="E40667" s="103"/>
      <c r="F40667" s="104"/>
    </row>
    <row r="40668" spans="5:6" x14ac:dyDescent="0.25">
      <c r="E40668" s="103"/>
      <c r="F40668" s="104"/>
    </row>
    <row r="40669" spans="5:6" x14ac:dyDescent="0.25">
      <c r="E40669" s="103"/>
      <c r="F40669" s="104"/>
    </row>
    <row r="40670" spans="5:6" x14ac:dyDescent="0.25">
      <c r="E40670" s="103"/>
      <c r="F40670" s="104"/>
    </row>
    <row r="40671" spans="5:6" x14ac:dyDescent="0.25">
      <c r="E40671" s="103"/>
      <c r="F40671" s="104"/>
    </row>
    <row r="40672" spans="5:6" x14ac:dyDescent="0.25">
      <c r="E40672" s="103"/>
      <c r="F40672" s="104"/>
    </row>
    <row r="40673" spans="5:6" x14ac:dyDescent="0.25">
      <c r="E40673" s="103"/>
      <c r="F40673" s="104"/>
    </row>
    <row r="40674" spans="5:6" x14ac:dyDescent="0.25">
      <c r="E40674" s="103"/>
      <c r="F40674" s="104"/>
    </row>
    <row r="40675" spans="5:6" x14ac:dyDescent="0.25">
      <c r="E40675" s="103"/>
      <c r="F40675" s="104"/>
    </row>
    <row r="40676" spans="5:6" x14ac:dyDescent="0.25">
      <c r="E40676" s="103"/>
      <c r="F40676" s="104"/>
    </row>
    <row r="40677" spans="5:6" x14ac:dyDescent="0.25">
      <c r="E40677" s="103"/>
      <c r="F40677" s="104"/>
    </row>
    <row r="40678" spans="5:6" x14ac:dyDescent="0.25">
      <c r="E40678" s="103"/>
      <c r="F40678" s="104"/>
    </row>
    <row r="40679" spans="5:6" x14ac:dyDescent="0.25">
      <c r="E40679" s="103"/>
      <c r="F40679" s="104"/>
    </row>
    <row r="40680" spans="5:6" x14ac:dyDescent="0.25">
      <c r="E40680" s="103"/>
      <c r="F40680" s="104"/>
    </row>
    <row r="40681" spans="5:6" x14ac:dyDescent="0.25">
      <c r="E40681" s="103"/>
      <c r="F40681" s="104"/>
    </row>
    <row r="40682" spans="5:6" x14ac:dyDescent="0.25">
      <c r="E40682" s="103"/>
      <c r="F40682" s="104"/>
    </row>
    <row r="40683" spans="5:6" x14ac:dyDescent="0.25">
      <c r="E40683" s="103"/>
      <c r="F40683" s="104"/>
    </row>
    <row r="40684" spans="5:6" x14ac:dyDescent="0.25">
      <c r="E40684" s="103"/>
      <c r="F40684" s="104"/>
    </row>
    <row r="40685" spans="5:6" x14ac:dyDescent="0.25">
      <c r="E40685" s="103"/>
      <c r="F40685" s="104"/>
    </row>
    <row r="40686" spans="5:6" x14ac:dyDescent="0.25">
      <c r="E40686" s="103"/>
      <c r="F40686" s="104"/>
    </row>
    <row r="40687" spans="5:6" x14ac:dyDescent="0.25">
      <c r="E40687" s="103"/>
      <c r="F40687" s="104"/>
    </row>
    <row r="40688" spans="5:6" x14ac:dyDescent="0.25">
      <c r="E40688" s="103"/>
      <c r="F40688" s="104"/>
    </row>
    <row r="40689" spans="5:6" x14ac:dyDescent="0.25">
      <c r="E40689" s="103"/>
      <c r="F40689" s="104"/>
    </row>
    <row r="40690" spans="5:6" x14ac:dyDescent="0.25">
      <c r="E40690" s="103"/>
      <c r="F40690" s="104"/>
    </row>
    <row r="40691" spans="5:6" x14ac:dyDescent="0.25">
      <c r="E40691" s="103"/>
      <c r="F40691" s="104"/>
    </row>
    <row r="40692" spans="5:6" x14ac:dyDescent="0.25">
      <c r="E40692" s="103"/>
      <c r="F40692" s="104"/>
    </row>
    <row r="40693" spans="5:6" x14ac:dyDescent="0.25">
      <c r="E40693" s="103"/>
      <c r="F40693" s="104"/>
    </row>
    <row r="40694" spans="5:6" x14ac:dyDescent="0.25">
      <c r="E40694" s="103"/>
      <c r="F40694" s="104"/>
    </row>
    <row r="40695" spans="5:6" x14ac:dyDescent="0.25">
      <c r="E40695" s="103"/>
      <c r="F40695" s="104"/>
    </row>
    <row r="40696" spans="5:6" x14ac:dyDescent="0.25">
      <c r="E40696" s="103"/>
      <c r="F40696" s="104"/>
    </row>
    <row r="40697" spans="5:6" x14ac:dyDescent="0.25">
      <c r="E40697" s="103"/>
      <c r="F40697" s="104"/>
    </row>
    <row r="40698" spans="5:6" x14ac:dyDescent="0.25">
      <c r="E40698" s="103"/>
      <c r="F40698" s="104"/>
    </row>
    <row r="40699" spans="5:6" x14ac:dyDescent="0.25">
      <c r="E40699" s="103"/>
      <c r="F40699" s="104"/>
    </row>
    <row r="40700" spans="5:6" x14ac:dyDescent="0.25">
      <c r="E40700" s="103"/>
      <c r="F40700" s="104"/>
    </row>
    <row r="40701" spans="5:6" x14ac:dyDescent="0.25">
      <c r="E40701" s="103"/>
      <c r="F40701" s="104"/>
    </row>
    <row r="40702" spans="5:6" x14ac:dyDescent="0.25">
      <c r="E40702" s="103"/>
      <c r="F40702" s="104"/>
    </row>
    <row r="40703" spans="5:6" x14ac:dyDescent="0.25">
      <c r="E40703" s="103"/>
      <c r="F40703" s="104"/>
    </row>
    <row r="40704" spans="5:6" x14ac:dyDescent="0.25">
      <c r="E40704" s="103"/>
      <c r="F40704" s="104"/>
    </row>
    <row r="40705" spans="5:6" x14ac:dyDescent="0.25">
      <c r="E40705" s="103"/>
      <c r="F40705" s="104"/>
    </row>
    <row r="40706" spans="5:6" x14ac:dyDescent="0.25">
      <c r="E40706" s="103"/>
      <c r="F40706" s="104"/>
    </row>
    <row r="40707" spans="5:6" x14ac:dyDescent="0.25">
      <c r="E40707" s="103"/>
      <c r="F40707" s="104"/>
    </row>
    <row r="40708" spans="5:6" x14ac:dyDescent="0.25">
      <c r="E40708" s="103"/>
      <c r="F40708" s="104"/>
    </row>
    <row r="40709" spans="5:6" x14ac:dyDescent="0.25">
      <c r="E40709" s="103"/>
      <c r="F40709" s="104"/>
    </row>
    <row r="40710" spans="5:6" x14ac:dyDescent="0.25">
      <c r="E40710" s="103"/>
      <c r="F40710" s="104"/>
    </row>
    <row r="40711" spans="5:6" x14ac:dyDescent="0.25">
      <c r="E40711" s="103"/>
      <c r="F40711" s="104"/>
    </row>
    <row r="40712" spans="5:6" x14ac:dyDescent="0.25">
      <c r="E40712" s="103"/>
      <c r="F40712" s="104"/>
    </row>
    <row r="40713" spans="5:6" x14ac:dyDescent="0.25">
      <c r="E40713" s="103"/>
      <c r="F40713" s="104"/>
    </row>
    <row r="40714" spans="5:6" x14ac:dyDescent="0.25">
      <c r="E40714" s="103"/>
      <c r="F40714" s="104"/>
    </row>
    <row r="40715" spans="5:6" x14ac:dyDescent="0.25">
      <c r="E40715" s="103"/>
      <c r="F40715" s="104"/>
    </row>
    <row r="40716" spans="5:6" x14ac:dyDescent="0.25">
      <c r="E40716" s="103"/>
      <c r="F40716" s="104"/>
    </row>
    <row r="40717" spans="5:6" x14ac:dyDescent="0.25">
      <c r="E40717" s="103"/>
      <c r="F40717" s="104"/>
    </row>
    <row r="40718" spans="5:6" x14ac:dyDescent="0.25">
      <c r="E40718" s="103"/>
      <c r="F40718" s="104"/>
    </row>
    <row r="40719" spans="5:6" x14ac:dyDescent="0.25">
      <c r="E40719" s="103"/>
      <c r="F40719" s="104"/>
    </row>
    <row r="40720" spans="5:6" x14ac:dyDescent="0.25">
      <c r="E40720" s="103"/>
      <c r="F40720" s="104"/>
    </row>
    <row r="40721" spans="5:6" x14ac:dyDescent="0.25">
      <c r="E40721" s="103"/>
      <c r="F40721" s="104"/>
    </row>
    <row r="40722" spans="5:6" x14ac:dyDescent="0.25">
      <c r="E40722" s="103"/>
      <c r="F40722" s="104"/>
    </row>
    <row r="40723" spans="5:6" x14ac:dyDescent="0.25">
      <c r="E40723" s="103"/>
      <c r="F40723" s="104"/>
    </row>
    <row r="40724" spans="5:6" x14ac:dyDescent="0.25">
      <c r="E40724" s="103"/>
      <c r="F40724" s="104"/>
    </row>
    <row r="40725" spans="5:6" x14ac:dyDescent="0.25">
      <c r="E40725" s="103"/>
      <c r="F40725" s="104"/>
    </row>
    <row r="40726" spans="5:6" x14ac:dyDescent="0.25">
      <c r="E40726" s="103"/>
      <c r="F40726" s="104"/>
    </row>
    <row r="40727" spans="5:6" x14ac:dyDescent="0.25">
      <c r="E40727" s="103"/>
      <c r="F40727" s="104"/>
    </row>
    <row r="40728" spans="5:6" x14ac:dyDescent="0.25">
      <c r="E40728" s="103"/>
      <c r="F40728" s="104"/>
    </row>
    <row r="40729" spans="5:6" x14ac:dyDescent="0.25">
      <c r="E40729" s="103"/>
      <c r="F40729" s="104"/>
    </row>
    <row r="40730" spans="5:6" x14ac:dyDescent="0.25">
      <c r="E40730" s="103"/>
      <c r="F40730" s="104"/>
    </row>
    <row r="40731" spans="5:6" x14ac:dyDescent="0.25">
      <c r="E40731" s="103"/>
      <c r="F40731" s="104"/>
    </row>
    <row r="40732" spans="5:6" x14ac:dyDescent="0.25">
      <c r="E40732" s="103"/>
      <c r="F40732" s="104"/>
    </row>
    <row r="40733" spans="5:6" x14ac:dyDescent="0.25">
      <c r="E40733" s="103"/>
      <c r="F40733" s="104"/>
    </row>
    <row r="40734" spans="5:6" x14ac:dyDescent="0.25">
      <c r="E40734" s="103"/>
      <c r="F40734" s="104"/>
    </row>
    <row r="40735" spans="5:6" x14ac:dyDescent="0.25">
      <c r="E40735" s="103"/>
      <c r="F40735" s="104"/>
    </row>
    <row r="40736" spans="5:6" x14ac:dyDescent="0.25">
      <c r="E40736" s="103"/>
      <c r="F40736" s="104"/>
    </row>
    <row r="40737" spans="5:6" x14ac:dyDescent="0.25">
      <c r="E40737" s="103"/>
      <c r="F40737" s="104"/>
    </row>
    <row r="40738" spans="5:6" x14ac:dyDescent="0.25">
      <c r="E40738" s="103"/>
      <c r="F40738" s="104"/>
    </row>
    <row r="40739" spans="5:6" x14ac:dyDescent="0.25">
      <c r="E40739" s="103"/>
      <c r="F40739" s="104"/>
    </row>
    <row r="40740" spans="5:6" x14ac:dyDescent="0.25">
      <c r="E40740" s="103"/>
      <c r="F40740" s="104"/>
    </row>
    <row r="40741" spans="5:6" x14ac:dyDescent="0.25">
      <c r="E40741" s="103"/>
      <c r="F40741" s="104"/>
    </row>
    <row r="40742" spans="5:6" x14ac:dyDescent="0.25">
      <c r="E40742" s="103"/>
      <c r="F40742" s="104"/>
    </row>
    <row r="40743" spans="5:6" x14ac:dyDescent="0.25">
      <c r="E40743" s="103"/>
      <c r="F40743" s="104"/>
    </row>
    <row r="40744" spans="5:6" x14ac:dyDescent="0.25">
      <c r="E40744" s="103"/>
      <c r="F40744" s="104"/>
    </row>
    <row r="40745" spans="5:6" x14ac:dyDescent="0.25">
      <c r="E40745" s="103"/>
      <c r="F40745" s="104"/>
    </row>
    <row r="40746" spans="5:6" x14ac:dyDescent="0.25">
      <c r="E40746" s="103"/>
      <c r="F40746" s="104"/>
    </row>
    <row r="40747" spans="5:6" x14ac:dyDescent="0.25">
      <c r="E40747" s="103"/>
      <c r="F40747" s="104"/>
    </row>
    <row r="40748" spans="5:6" x14ac:dyDescent="0.25">
      <c r="E40748" s="103"/>
      <c r="F40748" s="104"/>
    </row>
    <row r="40749" spans="5:6" x14ac:dyDescent="0.25">
      <c r="E40749" s="103"/>
      <c r="F40749" s="104"/>
    </row>
    <row r="40750" spans="5:6" x14ac:dyDescent="0.25">
      <c r="E40750" s="103"/>
      <c r="F40750" s="104"/>
    </row>
    <row r="40751" spans="5:6" x14ac:dyDescent="0.25">
      <c r="E40751" s="103"/>
      <c r="F40751" s="104"/>
    </row>
    <row r="40752" spans="5:6" x14ac:dyDescent="0.25">
      <c r="E40752" s="103"/>
      <c r="F40752" s="104"/>
    </row>
    <row r="40753" spans="5:6" x14ac:dyDescent="0.25">
      <c r="E40753" s="103"/>
      <c r="F40753" s="104"/>
    </row>
    <row r="40754" spans="5:6" x14ac:dyDescent="0.25">
      <c r="E40754" s="103"/>
      <c r="F40754" s="104"/>
    </row>
    <row r="40755" spans="5:6" x14ac:dyDescent="0.25">
      <c r="E40755" s="103"/>
      <c r="F40755" s="104"/>
    </row>
    <row r="40756" spans="5:6" x14ac:dyDescent="0.25">
      <c r="E40756" s="103"/>
      <c r="F40756" s="104"/>
    </row>
    <row r="40757" spans="5:6" x14ac:dyDescent="0.25">
      <c r="E40757" s="103"/>
      <c r="F40757" s="104"/>
    </row>
    <row r="40758" spans="5:6" x14ac:dyDescent="0.25">
      <c r="E40758" s="103"/>
      <c r="F40758" s="104"/>
    </row>
    <row r="40759" spans="5:6" x14ac:dyDescent="0.25">
      <c r="E40759" s="103"/>
      <c r="F40759" s="104"/>
    </row>
    <row r="40760" spans="5:6" x14ac:dyDescent="0.25">
      <c r="E40760" s="103"/>
      <c r="F40760" s="104"/>
    </row>
    <row r="40761" spans="5:6" x14ac:dyDescent="0.25">
      <c r="E40761" s="103"/>
      <c r="F40761" s="104"/>
    </row>
    <row r="40762" spans="5:6" x14ac:dyDescent="0.25">
      <c r="E40762" s="103"/>
      <c r="F40762" s="104"/>
    </row>
    <row r="40763" spans="5:6" x14ac:dyDescent="0.25">
      <c r="E40763" s="103"/>
      <c r="F40763" s="104"/>
    </row>
    <row r="40764" spans="5:6" x14ac:dyDescent="0.25">
      <c r="E40764" s="103"/>
      <c r="F40764" s="104"/>
    </row>
    <row r="40765" spans="5:6" x14ac:dyDescent="0.25">
      <c r="E40765" s="103"/>
      <c r="F40765" s="104"/>
    </row>
    <row r="40766" spans="5:6" x14ac:dyDescent="0.25">
      <c r="E40766" s="103"/>
      <c r="F40766" s="104"/>
    </row>
    <row r="40767" spans="5:6" x14ac:dyDescent="0.25">
      <c r="E40767" s="103"/>
      <c r="F40767" s="104"/>
    </row>
    <row r="40768" spans="5:6" x14ac:dyDescent="0.25">
      <c r="E40768" s="103"/>
      <c r="F40768" s="104"/>
    </row>
    <row r="40769" spans="5:6" x14ac:dyDescent="0.25">
      <c r="E40769" s="103"/>
      <c r="F40769" s="104"/>
    </row>
    <row r="40770" spans="5:6" x14ac:dyDescent="0.25">
      <c r="E40770" s="103"/>
      <c r="F40770" s="104"/>
    </row>
    <row r="40771" spans="5:6" x14ac:dyDescent="0.25">
      <c r="E40771" s="103"/>
      <c r="F40771" s="104"/>
    </row>
    <row r="40772" spans="5:6" x14ac:dyDescent="0.25">
      <c r="E40772" s="103"/>
      <c r="F40772" s="104"/>
    </row>
    <row r="40773" spans="5:6" x14ac:dyDescent="0.25">
      <c r="E40773" s="103"/>
      <c r="F40773" s="104"/>
    </row>
    <row r="40774" spans="5:6" x14ac:dyDescent="0.25">
      <c r="E40774" s="103"/>
      <c r="F40774" s="104"/>
    </row>
    <row r="40775" spans="5:6" x14ac:dyDescent="0.25">
      <c r="E40775" s="103"/>
      <c r="F40775" s="104"/>
    </row>
    <row r="40776" spans="5:6" x14ac:dyDescent="0.25">
      <c r="E40776" s="103"/>
      <c r="F40776" s="104"/>
    </row>
    <row r="40777" spans="5:6" x14ac:dyDescent="0.25">
      <c r="E40777" s="103"/>
      <c r="F40777" s="104"/>
    </row>
    <row r="40778" spans="5:6" x14ac:dyDescent="0.25">
      <c r="E40778" s="103"/>
      <c r="F40778" s="104"/>
    </row>
    <row r="40779" spans="5:6" x14ac:dyDescent="0.25">
      <c r="E40779" s="103"/>
      <c r="F40779" s="104"/>
    </row>
    <row r="40780" spans="5:6" x14ac:dyDescent="0.25">
      <c r="E40780" s="103"/>
      <c r="F40780" s="104"/>
    </row>
    <row r="40781" spans="5:6" x14ac:dyDescent="0.25">
      <c r="E40781" s="103"/>
      <c r="F40781" s="104"/>
    </row>
    <row r="40782" spans="5:6" x14ac:dyDescent="0.25">
      <c r="E40782" s="103"/>
      <c r="F40782" s="104"/>
    </row>
    <row r="40783" spans="5:6" x14ac:dyDescent="0.25">
      <c r="E40783" s="103"/>
      <c r="F40783" s="104"/>
    </row>
    <row r="40784" spans="5:6" x14ac:dyDescent="0.25">
      <c r="E40784" s="103"/>
      <c r="F40784" s="104"/>
    </row>
    <row r="40785" spans="5:6" x14ac:dyDescent="0.25">
      <c r="E40785" s="103"/>
      <c r="F40785" s="104"/>
    </row>
    <row r="40786" spans="5:6" x14ac:dyDescent="0.25">
      <c r="E40786" s="103"/>
      <c r="F40786" s="104"/>
    </row>
    <row r="40787" spans="5:6" x14ac:dyDescent="0.25">
      <c r="E40787" s="103"/>
      <c r="F40787" s="104"/>
    </row>
    <row r="40788" spans="5:6" x14ac:dyDescent="0.25">
      <c r="E40788" s="103"/>
      <c r="F40788" s="104"/>
    </row>
    <row r="40789" spans="5:6" x14ac:dyDescent="0.25">
      <c r="E40789" s="103"/>
      <c r="F40789" s="104"/>
    </row>
    <row r="40790" spans="5:6" x14ac:dyDescent="0.25">
      <c r="E40790" s="103"/>
      <c r="F40790" s="104"/>
    </row>
    <row r="40791" spans="5:6" x14ac:dyDescent="0.25">
      <c r="E40791" s="103"/>
      <c r="F40791" s="104"/>
    </row>
    <row r="40792" spans="5:6" x14ac:dyDescent="0.25">
      <c r="E40792" s="103"/>
      <c r="F40792" s="104"/>
    </row>
    <row r="40793" spans="5:6" x14ac:dyDescent="0.25">
      <c r="E40793" s="103"/>
      <c r="F40793" s="104"/>
    </row>
    <row r="40794" spans="5:6" x14ac:dyDescent="0.25">
      <c r="E40794" s="103"/>
      <c r="F40794" s="104"/>
    </row>
    <row r="40795" spans="5:6" x14ac:dyDescent="0.25">
      <c r="E40795" s="103"/>
      <c r="F40795" s="104"/>
    </row>
    <row r="40796" spans="5:6" x14ac:dyDescent="0.25">
      <c r="E40796" s="103"/>
      <c r="F40796" s="104"/>
    </row>
    <row r="40797" spans="5:6" x14ac:dyDescent="0.25">
      <c r="E40797" s="103"/>
      <c r="F40797" s="104"/>
    </row>
    <row r="40798" spans="5:6" x14ac:dyDescent="0.25">
      <c r="E40798" s="103"/>
      <c r="F40798" s="104"/>
    </row>
    <row r="40799" spans="5:6" x14ac:dyDescent="0.25">
      <c r="E40799" s="103"/>
      <c r="F40799" s="104"/>
    </row>
    <row r="40800" spans="5:6" x14ac:dyDescent="0.25">
      <c r="E40800" s="103"/>
      <c r="F40800" s="104"/>
    </row>
    <row r="40801" spans="5:6" x14ac:dyDescent="0.25">
      <c r="E40801" s="103"/>
      <c r="F40801" s="104"/>
    </row>
    <row r="40802" spans="5:6" x14ac:dyDescent="0.25">
      <c r="E40802" s="103"/>
      <c r="F40802" s="104"/>
    </row>
    <row r="40803" spans="5:6" x14ac:dyDescent="0.25">
      <c r="E40803" s="103"/>
      <c r="F40803" s="104"/>
    </row>
    <row r="40804" spans="5:6" x14ac:dyDescent="0.25">
      <c r="E40804" s="103"/>
      <c r="F40804" s="104"/>
    </row>
    <row r="40805" spans="5:6" x14ac:dyDescent="0.25">
      <c r="E40805" s="103"/>
      <c r="F40805" s="104"/>
    </row>
    <row r="40806" spans="5:6" x14ac:dyDescent="0.25">
      <c r="E40806" s="103"/>
      <c r="F40806" s="104"/>
    </row>
    <row r="40807" spans="5:6" x14ac:dyDescent="0.25">
      <c r="E40807" s="103"/>
      <c r="F40807" s="104"/>
    </row>
    <row r="40808" spans="5:6" x14ac:dyDescent="0.25">
      <c r="E40808" s="103"/>
      <c r="F40808" s="104"/>
    </row>
    <row r="40809" spans="5:6" x14ac:dyDescent="0.25">
      <c r="E40809" s="103"/>
      <c r="F40809" s="104"/>
    </row>
    <row r="40810" spans="5:6" x14ac:dyDescent="0.25">
      <c r="E40810" s="103"/>
      <c r="F40810" s="104"/>
    </row>
    <row r="40811" spans="5:6" x14ac:dyDescent="0.25">
      <c r="E40811" s="103"/>
      <c r="F40811" s="104"/>
    </row>
    <row r="40812" spans="5:6" x14ac:dyDescent="0.25">
      <c r="E40812" s="103"/>
      <c r="F40812" s="104"/>
    </row>
    <row r="40813" spans="5:6" x14ac:dyDescent="0.25">
      <c r="E40813" s="103"/>
      <c r="F40813" s="104"/>
    </row>
    <row r="40814" spans="5:6" x14ac:dyDescent="0.25">
      <c r="E40814" s="103"/>
      <c r="F40814" s="104"/>
    </row>
    <row r="40815" spans="5:6" x14ac:dyDescent="0.25">
      <c r="E40815" s="103"/>
      <c r="F40815" s="104"/>
    </row>
    <row r="40816" spans="5:6" x14ac:dyDescent="0.25">
      <c r="E40816" s="103"/>
      <c r="F40816" s="104"/>
    </row>
    <row r="40817" spans="5:6" x14ac:dyDescent="0.25">
      <c r="E40817" s="103"/>
      <c r="F40817" s="104"/>
    </row>
    <row r="40818" spans="5:6" x14ac:dyDescent="0.25">
      <c r="E40818" s="103"/>
      <c r="F40818" s="104"/>
    </row>
    <row r="40819" spans="5:6" x14ac:dyDescent="0.25">
      <c r="E40819" s="103"/>
      <c r="F40819" s="104"/>
    </row>
    <row r="40820" spans="5:6" x14ac:dyDescent="0.25">
      <c r="E40820" s="103"/>
      <c r="F40820" s="104"/>
    </row>
    <row r="40821" spans="5:6" x14ac:dyDescent="0.25">
      <c r="E40821" s="103"/>
      <c r="F40821" s="104"/>
    </row>
    <row r="40822" spans="5:6" x14ac:dyDescent="0.25">
      <c r="E40822" s="103"/>
      <c r="F40822" s="104"/>
    </row>
    <row r="40823" spans="5:6" x14ac:dyDescent="0.25">
      <c r="E40823" s="103"/>
      <c r="F40823" s="104"/>
    </row>
    <row r="40824" spans="5:6" x14ac:dyDescent="0.25">
      <c r="E40824" s="103"/>
      <c r="F40824" s="104"/>
    </row>
    <row r="40825" spans="5:6" x14ac:dyDescent="0.25">
      <c r="E40825" s="103"/>
      <c r="F40825" s="104"/>
    </row>
    <row r="40826" spans="5:6" x14ac:dyDescent="0.25">
      <c r="E40826" s="103"/>
      <c r="F40826" s="104"/>
    </row>
    <row r="40827" spans="5:6" x14ac:dyDescent="0.25">
      <c r="E40827" s="103"/>
      <c r="F40827" s="104"/>
    </row>
    <row r="40828" spans="5:6" x14ac:dyDescent="0.25">
      <c r="E40828" s="103"/>
      <c r="F40828" s="104"/>
    </row>
    <row r="40829" spans="5:6" x14ac:dyDescent="0.25">
      <c r="E40829" s="103"/>
      <c r="F40829" s="104"/>
    </row>
    <row r="40830" spans="5:6" x14ac:dyDescent="0.25">
      <c r="E40830" s="103"/>
      <c r="F40830" s="104"/>
    </row>
    <row r="40831" spans="5:6" x14ac:dyDescent="0.25">
      <c r="E40831" s="103"/>
      <c r="F40831" s="104"/>
    </row>
    <row r="40832" spans="5:6" x14ac:dyDescent="0.25">
      <c r="E40832" s="103"/>
      <c r="F40832" s="104"/>
    </row>
    <row r="40833" spans="5:6" x14ac:dyDescent="0.25">
      <c r="E40833" s="103"/>
      <c r="F40833" s="104"/>
    </row>
    <row r="40834" spans="5:6" x14ac:dyDescent="0.25">
      <c r="E40834" s="103"/>
      <c r="F40834" s="104"/>
    </row>
    <row r="40835" spans="5:6" x14ac:dyDescent="0.25">
      <c r="E40835" s="103"/>
      <c r="F40835" s="104"/>
    </row>
    <row r="40836" spans="5:6" x14ac:dyDescent="0.25">
      <c r="E40836" s="103"/>
      <c r="F40836" s="104"/>
    </row>
    <row r="40837" spans="5:6" x14ac:dyDescent="0.25">
      <c r="E40837" s="103"/>
      <c r="F40837" s="104"/>
    </row>
    <row r="40838" spans="5:6" x14ac:dyDescent="0.25">
      <c r="E40838" s="103"/>
      <c r="F40838" s="104"/>
    </row>
    <row r="40839" spans="5:6" x14ac:dyDescent="0.25">
      <c r="E40839" s="103"/>
      <c r="F40839" s="104"/>
    </row>
    <row r="40840" spans="5:6" x14ac:dyDescent="0.25">
      <c r="E40840" s="103"/>
      <c r="F40840" s="104"/>
    </row>
    <row r="40841" spans="5:6" x14ac:dyDescent="0.25">
      <c r="E40841" s="103"/>
      <c r="F40841" s="104"/>
    </row>
    <row r="40842" spans="5:6" x14ac:dyDescent="0.25">
      <c r="E40842" s="103"/>
      <c r="F40842" s="104"/>
    </row>
    <row r="40843" spans="5:6" x14ac:dyDescent="0.25">
      <c r="E40843" s="103"/>
      <c r="F40843" s="104"/>
    </row>
    <row r="40844" spans="5:6" x14ac:dyDescent="0.25">
      <c r="E40844" s="103"/>
      <c r="F40844" s="104"/>
    </row>
    <row r="40845" spans="5:6" x14ac:dyDescent="0.25">
      <c r="E40845" s="103"/>
      <c r="F40845" s="104"/>
    </row>
    <row r="40846" spans="5:6" x14ac:dyDescent="0.25">
      <c r="E40846" s="103"/>
      <c r="F40846" s="104"/>
    </row>
    <row r="40847" spans="5:6" x14ac:dyDescent="0.25">
      <c r="E40847" s="103"/>
      <c r="F40847" s="104"/>
    </row>
    <row r="40848" spans="5:6" x14ac:dyDescent="0.25">
      <c r="E40848" s="103"/>
      <c r="F40848" s="104"/>
    </row>
    <row r="40849" spans="5:6" x14ac:dyDescent="0.25">
      <c r="E40849" s="103"/>
      <c r="F40849" s="104"/>
    </row>
    <row r="40850" spans="5:6" x14ac:dyDescent="0.25">
      <c r="E40850" s="103"/>
      <c r="F40850" s="104"/>
    </row>
    <row r="40851" spans="5:6" x14ac:dyDescent="0.25">
      <c r="E40851" s="103"/>
      <c r="F40851" s="104"/>
    </row>
    <row r="40852" spans="5:6" x14ac:dyDescent="0.25">
      <c r="E40852" s="103"/>
      <c r="F40852" s="104"/>
    </row>
    <row r="40853" spans="5:6" x14ac:dyDescent="0.25">
      <c r="E40853" s="103"/>
      <c r="F40853" s="104"/>
    </row>
    <row r="40854" spans="5:6" x14ac:dyDescent="0.25">
      <c r="E40854" s="103"/>
      <c r="F40854" s="104"/>
    </row>
    <row r="40855" spans="5:6" x14ac:dyDescent="0.25">
      <c r="E40855" s="103"/>
      <c r="F40855" s="104"/>
    </row>
    <row r="40856" spans="5:6" x14ac:dyDescent="0.25">
      <c r="E40856" s="103"/>
      <c r="F40856" s="104"/>
    </row>
    <row r="40857" spans="5:6" x14ac:dyDescent="0.25">
      <c r="E40857" s="103"/>
      <c r="F40857" s="104"/>
    </row>
    <row r="40858" spans="5:6" x14ac:dyDescent="0.25">
      <c r="E40858" s="103"/>
      <c r="F40858" s="104"/>
    </row>
    <row r="40859" spans="5:6" x14ac:dyDescent="0.25">
      <c r="E40859" s="103"/>
      <c r="F40859" s="104"/>
    </row>
    <row r="40860" spans="5:6" x14ac:dyDescent="0.25">
      <c r="E40860" s="103"/>
      <c r="F40860" s="104"/>
    </row>
    <row r="40861" spans="5:6" x14ac:dyDescent="0.25">
      <c r="E40861" s="103"/>
      <c r="F40861" s="104"/>
    </row>
    <row r="40862" spans="5:6" x14ac:dyDescent="0.25">
      <c r="E40862" s="103"/>
      <c r="F40862" s="104"/>
    </row>
    <row r="40863" spans="5:6" x14ac:dyDescent="0.25">
      <c r="E40863" s="103"/>
      <c r="F40863" s="104"/>
    </row>
    <row r="40864" spans="5:6" x14ac:dyDescent="0.25">
      <c r="E40864" s="103"/>
      <c r="F40864" s="104"/>
    </row>
    <row r="40865" spans="5:6" x14ac:dyDescent="0.25">
      <c r="E40865" s="103"/>
      <c r="F40865" s="104"/>
    </row>
    <row r="40866" spans="5:6" x14ac:dyDescent="0.25">
      <c r="E40866" s="103"/>
      <c r="F40866" s="104"/>
    </row>
    <row r="40867" spans="5:6" x14ac:dyDescent="0.25">
      <c r="E40867" s="103"/>
      <c r="F40867" s="104"/>
    </row>
    <row r="40868" spans="5:6" x14ac:dyDescent="0.25">
      <c r="E40868" s="103"/>
      <c r="F40868" s="104"/>
    </row>
    <row r="40869" spans="5:6" x14ac:dyDescent="0.25">
      <c r="E40869" s="103"/>
      <c r="F40869" s="104"/>
    </row>
    <row r="40870" spans="5:6" x14ac:dyDescent="0.25">
      <c r="E40870" s="103"/>
      <c r="F40870" s="104"/>
    </row>
    <row r="40871" spans="5:6" x14ac:dyDescent="0.25">
      <c r="E40871" s="103"/>
      <c r="F40871" s="104"/>
    </row>
    <row r="40872" spans="5:6" x14ac:dyDescent="0.25">
      <c r="E40872" s="103"/>
      <c r="F40872" s="104"/>
    </row>
    <row r="40873" spans="5:6" x14ac:dyDescent="0.25">
      <c r="E40873" s="103"/>
      <c r="F40873" s="104"/>
    </row>
    <row r="40874" spans="5:6" x14ac:dyDescent="0.25">
      <c r="E40874" s="103"/>
      <c r="F40874" s="104"/>
    </row>
    <row r="40875" spans="5:6" x14ac:dyDescent="0.25">
      <c r="E40875" s="103"/>
      <c r="F40875" s="104"/>
    </row>
    <row r="40876" spans="5:6" x14ac:dyDescent="0.25">
      <c r="E40876" s="103"/>
      <c r="F40876" s="104"/>
    </row>
    <row r="40877" spans="5:6" x14ac:dyDescent="0.25">
      <c r="E40877" s="103"/>
      <c r="F40877" s="104"/>
    </row>
    <row r="40878" spans="5:6" x14ac:dyDescent="0.25">
      <c r="E40878" s="103"/>
      <c r="F40878" s="104"/>
    </row>
    <row r="40879" spans="5:6" x14ac:dyDescent="0.25">
      <c r="E40879" s="103"/>
      <c r="F40879" s="104"/>
    </row>
    <row r="40880" spans="5:6" x14ac:dyDescent="0.25">
      <c r="E40880" s="103"/>
      <c r="F40880" s="104"/>
    </row>
    <row r="40881" spans="5:6" x14ac:dyDescent="0.25">
      <c r="E40881" s="103"/>
      <c r="F40881" s="104"/>
    </row>
    <row r="40882" spans="5:6" x14ac:dyDescent="0.25">
      <c r="E40882" s="103"/>
      <c r="F40882" s="104"/>
    </row>
    <row r="40883" spans="5:6" x14ac:dyDescent="0.25">
      <c r="E40883" s="103"/>
      <c r="F40883" s="104"/>
    </row>
    <row r="40884" spans="5:6" x14ac:dyDescent="0.25">
      <c r="E40884" s="103"/>
      <c r="F40884" s="104"/>
    </row>
    <row r="40885" spans="5:6" x14ac:dyDescent="0.25">
      <c r="E40885" s="103"/>
      <c r="F40885" s="104"/>
    </row>
    <row r="40886" spans="5:6" x14ac:dyDescent="0.25">
      <c r="E40886" s="103"/>
      <c r="F40886" s="104"/>
    </row>
    <row r="40887" spans="5:6" x14ac:dyDescent="0.25">
      <c r="E40887" s="103"/>
      <c r="F40887" s="104"/>
    </row>
    <row r="40888" spans="5:6" x14ac:dyDescent="0.25">
      <c r="E40888" s="103"/>
      <c r="F40888" s="104"/>
    </row>
    <row r="40889" spans="5:6" x14ac:dyDescent="0.25">
      <c r="E40889" s="103"/>
      <c r="F40889" s="104"/>
    </row>
    <row r="40890" spans="5:6" x14ac:dyDescent="0.25">
      <c r="E40890" s="103"/>
      <c r="F40890" s="104"/>
    </row>
    <row r="40891" spans="5:6" x14ac:dyDescent="0.25">
      <c r="E40891" s="103"/>
      <c r="F40891" s="104"/>
    </row>
    <row r="40892" spans="5:6" x14ac:dyDescent="0.25">
      <c r="E40892" s="103"/>
      <c r="F40892" s="104"/>
    </row>
    <row r="40893" spans="5:6" x14ac:dyDescent="0.25">
      <c r="E40893" s="103"/>
      <c r="F40893" s="104"/>
    </row>
    <row r="40894" spans="5:6" x14ac:dyDescent="0.25">
      <c r="E40894" s="103"/>
      <c r="F40894" s="104"/>
    </row>
    <row r="40895" spans="5:6" x14ac:dyDescent="0.25">
      <c r="E40895" s="103"/>
      <c r="F40895" s="104"/>
    </row>
    <row r="40896" spans="5:6" x14ac:dyDescent="0.25">
      <c r="E40896" s="103"/>
      <c r="F40896" s="104"/>
    </row>
    <row r="40897" spans="5:6" x14ac:dyDescent="0.25">
      <c r="E40897" s="103"/>
      <c r="F40897" s="104"/>
    </row>
    <row r="40898" spans="5:6" x14ac:dyDescent="0.25">
      <c r="E40898" s="103"/>
      <c r="F40898" s="104"/>
    </row>
    <row r="40899" spans="5:6" x14ac:dyDescent="0.25">
      <c r="E40899" s="103"/>
      <c r="F40899" s="104"/>
    </row>
    <row r="40900" spans="5:6" x14ac:dyDescent="0.25">
      <c r="E40900" s="103"/>
      <c r="F40900" s="104"/>
    </row>
    <row r="40901" spans="5:6" x14ac:dyDescent="0.25">
      <c r="E40901" s="103"/>
      <c r="F40901" s="104"/>
    </row>
    <row r="40902" spans="5:6" x14ac:dyDescent="0.25">
      <c r="E40902" s="103"/>
      <c r="F40902" s="104"/>
    </row>
    <row r="40903" spans="5:6" x14ac:dyDescent="0.25">
      <c r="E40903" s="103"/>
      <c r="F40903" s="104"/>
    </row>
    <row r="40904" spans="5:6" x14ac:dyDescent="0.25">
      <c r="E40904" s="103"/>
      <c r="F40904" s="104"/>
    </row>
    <row r="40905" spans="5:6" x14ac:dyDescent="0.25">
      <c r="E40905" s="103"/>
      <c r="F40905" s="104"/>
    </row>
    <row r="40906" spans="5:6" x14ac:dyDescent="0.25">
      <c r="E40906" s="103"/>
      <c r="F40906" s="104"/>
    </row>
    <row r="40907" spans="5:6" x14ac:dyDescent="0.25">
      <c r="E40907" s="103"/>
      <c r="F40907" s="104"/>
    </row>
    <row r="40908" spans="5:6" x14ac:dyDescent="0.25">
      <c r="E40908" s="103"/>
      <c r="F40908" s="104"/>
    </row>
    <row r="40909" spans="5:6" x14ac:dyDescent="0.25">
      <c r="E40909" s="103"/>
      <c r="F40909" s="104"/>
    </row>
    <row r="40910" spans="5:6" x14ac:dyDescent="0.25">
      <c r="E40910" s="103"/>
      <c r="F40910" s="104"/>
    </row>
    <row r="40911" spans="5:6" x14ac:dyDescent="0.25">
      <c r="E40911" s="103"/>
      <c r="F40911" s="104"/>
    </row>
    <row r="40912" spans="5:6" x14ac:dyDescent="0.25">
      <c r="E40912" s="103"/>
      <c r="F40912" s="104"/>
    </row>
    <row r="40913" spans="5:6" x14ac:dyDescent="0.25">
      <c r="E40913" s="103"/>
      <c r="F40913" s="104"/>
    </row>
    <row r="40914" spans="5:6" x14ac:dyDescent="0.25">
      <c r="E40914" s="103"/>
      <c r="F40914" s="104"/>
    </row>
    <row r="40915" spans="5:6" x14ac:dyDescent="0.25">
      <c r="E40915" s="103"/>
      <c r="F40915" s="104"/>
    </row>
    <row r="40916" spans="5:6" x14ac:dyDescent="0.25">
      <c r="E40916" s="103"/>
      <c r="F40916" s="104"/>
    </row>
    <row r="40917" spans="5:6" x14ac:dyDescent="0.25">
      <c r="E40917" s="103"/>
      <c r="F40917" s="104"/>
    </row>
    <row r="40918" spans="5:6" x14ac:dyDescent="0.25">
      <c r="E40918" s="103"/>
      <c r="F40918" s="104"/>
    </row>
    <row r="40919" spans="5:6" x14ac:dyDescent="0.25">
      <c r="E40919" s="103"/>
      <c r="F40919" s="104"/>
    </row>
    <row r="40920" spans="5:6" x14ac:dyDescent="0.25">
      <c r="E40920" s="103"/>
      <c r="F40920" s="104"/>
    </row>
    <row r="40921" spans="5:6" x14ac:dyDescent="0.25">
      <c r="E40921" s="103"/>
      <c r="F40921" s="104"/>
    </row>
    <row r="40922" spans="5:6" x14ac:dyDescent="0.25">
      <c r="E40922" s="103"/>
      <c r="F40922" s="104"/>
    </row>
    <row r="40923" spans="5:6" x14ac:dyDescent="0.25">
      <c r="E40923" s="103"/>
      <c r="F40923" s="104"/>
    </row>
    <row r="40924" spans="5:6" x14ac:dyDescent="0.25">
      <c r="E40924" s="103"/>
      <c r="F40924" s="104"/>
    </row>
    <row r="40925" spans="5:6" x14ac:dyDescent="0.25">
      <c r="E40925" s="103"/>
      <c r="F40925" s="104"/>
    </row>
    <row r="40926" spans="5:6" x14ac:dyDescent="0.25">
      <c r="E40926" s="103"/>
      <c r="F40926" s="104"/>
    </row>
    <row r="40927" spans="5:6" x14ac:dyDescent="0.25">
      <c r="E40927" s="103"/>
      <c r="F40927" s="104"/>
    </row>
    <row r="40928" spans="5:6" x14ac:dyDescent="0.25">
      <c r="E40928" s="103"/>
      <c r="F40928" s="104"/>
    </row>
    <row r="40929" spans="5:6" x14ac:dyDescent="0.25">
      <c r="E40929" s="103"/>
      <c r="F40929" s="104"/>
    </row>
    <row r="40930" spans="5:6" x14ac:dyDescent="0.25">
      <c r="E40930" s="103"/>
      <c r="F40930" s="104"/>
    </row>
    <row r="40931" spans="5:6" x14ac:dyDescent="0.25">
      <c r="E40931" s="103"/>
      <c r="F40931" s="104"/>
    </row>
    <row r="40932" spans="5:6" x14ac:dyDescent="0.25">
      <c r="E40932" s="103"/>
      <c r="F40932" s="104"/>
    </row>
    <row r="40933" spans="5:6" x14ac:dyDescent="0.25">
      <c r="E40933" s="103"/>
      <c r="F40933" s="104"/>
    </row>
    <row r="40934" spans="5:6" x14ac:dyDescent="0.25">
      <c r="E40934" s="103"/>
      <c r="F40934" s="104"/>
    </row>
    <row r="40935" spans="5:6" x14ac:dyDescent="0.25">
      <c r="E40935" s="103"/>
      <c r="F40935" s="104"/>
    </row>
    <row r="40936" spans="5:6" x14ac:dyDescent="0.25">
      <c r="E40936" s="103"/>
      <c r="F40936" s="104"/>
    </row>
    <row r="40937" spans="5:6" x14ac:dyDescent="0.25">
      <c r="E40937" s="103"/>
      <c r="F40937" s="104"/>
    </row>
    <row r="40938" spans="5:6" x14ac:dyDescent="0.25">
      <c r="E40938" s="103"/>
      <c r="F40938" s="104"/>
    </row>
    <row r="40939" spans="5:6" x14ac:dyDescent="0.25">
      <c r="E40939" s="103"/>
      <c r="F40939" s="104"/>
    </row>
    <row r="40940" spans="5:6" x14ac:dyDescent="0.25">
      <c r="E40940" s="103"/>
      <c r="F40940" s="104"/>
    </row>
    <row r="40941" spans="5:6" x14ac:dyDescent="0.25">
      <c r="E40941" s="103"/>
      <c r="F40941" s="104"/>
    </row>
    <row r="40942" spans="5:6" x14ac:dyDescent="0.25">
      <c r="E40942" s="103"/>
      <c r="F40942" s="104"/>
    </row>
    <row r="40943" spans="5:6" x14ac:dyDescent="0.25">
      <c r="E40943" s="103"/>
      <c r="F40943" s="104"/>
    </row>
    <row r="40944" spans="5:6" x14ac:dyDescent="0.25">
      <c r="E40944" s="103"/>
      <c r="F40944" s="104"/>
    </row>
    <row r="40945" spans="5:6" x14ac:dyDescent="0.25">
      <c r="E40945" s="103"/>
      <c r="F40945" s="104"/>
    </row>
    <row r="40946" spans="5:6" x14ac:dyDescent="0.25">
      <c r="E40946" s="103"/>
      <c r="F40946" s="104"/>
    </row>
    <row r="40947" spans="5:6" x14ac:dyDescent="0.25">
      <c r="E40947" s="103"/>
      <c r="F40947" s="104"/>
    </row>
    <row r="40948" spans="5:6" x14ac:dyDescent="0.25">
      <c r="E40948" s="103"/>
      <c r="F40948" s="104"/>
    </row>
    <row r="40949" spans="5:6" x14ac:dyDescent="0.25">
      <c r="E40949" s="103"/>
      <c r="F40949" s="104"/>
    </row>
    <row r="40950" spans="5:6" x14ac:dyDescent="0.25">
      <c r="E40950" s="103"/>
      <c r="F40950" s="104"/>
    </row>
    <row r="40951" spans="5:6" x14ac:dyDescent="0.25">
      <c r="E40951" s="103"/>
      <c r="F40951" s="104"/>
    </row>
    <row r="40952" spans="5:6" x14ac:dyDescent="0.25">
      <c r="E40952" s="103"/>
      <c r="F40952" s="104"/>
    </row>
    <row r="40953" spans="5:6" x14ac:dyDescent="0.25">
      <c r="E40953" s="103"/>
      <c r="F40953" s="104"/>
    </row>
    <row r="40954" spans="5:6" x14ac:dyDescent="0.25">
      <c r="E40954" s="103"/>
      <c r="F40954" s="104"/>
    </row>
    <row r="40955" spans="5:6" x14ac:dyDescent="0.25">
      <c r="E40955" s="103"/>
      <c r="F40955" s="104"/>
    </row>
    <row r="40956" spans="5:6" x14ac:dyDescent="0.25">
      <c r="E40956" s="103"/>
      <c r="F40956" s="104"/>
    </row>
    <row r="40957" spans="5:6" x14ac:dyDescent="0.25">
      <c r="E40957" s="103"/>
      <c r="F40957" s="104"/>
    </row>
    <row r="40958" spans="5:6" x14ac:dyDescent="0.25">
      <c r="E40958" s="103"/>
      <c r="F40958" s="104"/>
    </row>
    <row r="40959" spans="5:6" x14ac:dyDescent="0.25">
      <c r="E40959" s="103"/>
      <c r="F40959" s="104"/>
    </row>
    <row r="40960" spans="5:6" x14ac:dyDescent="0.25">
      <c r="E40960" s="103"/>
      <c r="F40960" s="104"/>
    </row>
    <row r="40961" spans="5:6" x14ac:dyDescent="0.25">
      <c r="E40961" s="103"/>
      <c r="F40961" s="104"/>
    </row>
    <row r="40962" spans="5:6" x14ac:dyDescent="0.25">
      <c r="E40962" s="103"/>
      <c r="F40962" s="104"/>
    </row>
    <row r="40963" spans="5:6" x14ac:dyDescent="0.25">
      <c r="E40963" s="103"/>
      <c r="F40963" s="104"/>
    </row>
    <row r="40964" spans="5:6" x14ac:dyDescent="0.25">
      <c r="E40964" s="103"/>
      <c r="F40964" s="104"/>
    </row>
    <row r="40965" spans="5:6" x14ac:dyDescent="0.25">
      <c r="E40965" s="103"/>
      <c r="F40965" s="104"/>
    </row>
    <row r="40966" spans="5:6" x14ac:dyDescent="0.25">
      <c r="E40966" s="103"/>
      <c r="F40966" s="104"/>
    </row>
    <row r="40967" spans="5:6" x14ac:dyDescent="0.25">
      <c r="E40967" s="103"/>
      <c r="F40967" s="104"/>
    </row>
    <row r="40968" spans="5:6" x14ac:dyDescent="0.25">
      <c r="E40968" s="103"/>
      <c r="F40968" s="104"/>
    </row>
    <row r="40969" spans="5:6" x14ac:dyDescent="0.25">
      <c r="E40969" s="103"/>
      <c r="F40969" s="104"/>
    </row>
    <row r="40970" spans="5:6" x14ac:dyDescent="0.25">
      <c r="E40970" s="103"/>
      <c r="F40970" s="104"/>
    </row>
    <row r="40971" spans="5:6" x14ac:dyDescent="0.25">
      <c r="E40971" s="103"/>
      <c r="F40971" s="104"/>
    </row>
    <row r="40972" spans="5:6" x14ac:dyDescent="0.25">
      <c r="E40972" s="103"/>
      <c r="F40972" s="104"/>
    </row>
    <row r="40973" spans="5:6" x14ac:dyDescent="0.25">
      <c r="E40973" s="103"/>
      <c r="F40973" s="104"/>
    </row>
    <row r="40974" spans="5:6" x14ac:dyDescent="0.25">
      <c r="E40974" s="103"/>
      <c r="F40974" s="104"/>
    </row>
    <row r="40975" spans="5:6" x14ac:dyDescent="0.25">
      <c r="E40975" s="103"/>
      <c r="F40975" s="104"/>
    </row>
    <row r="40976" spans="5:6" x14ac:dyDescent="0.25">
      <c r="E40976" s="103"/>
      <c r="F40976" s="104"/>
    </row>
    <row r="40977" spans="5:6" x14ac:dyDescent="0.25">
      <c r="E40977" s="103"/>
      <c r="F40977" s="104"/>
    </row>
    <row r="40978" spans="5:6" x14ac:dyDescent="0.25">
      <c r="E40978" s="103"/>
      <c r="F40978" s="104"/>
    </row>
    <row r="40979" spans="5:6" x14ac:dyDescent="0.25">
      <c r="E40979" s="103"/>
      <c r="F40979" s="104"/>
    </row>
    <row r="40980" spans="5:6" x14ac:dyDescent="0.25">
      <c r="E40980" s="103"/>
      <c r="F40980" s="104"/>
    </row>
    <row r="40981" spans="5:6" x14ac:dyDescent="0.25">
      <c r="E40981" s="103"/>
      <c r="F40981" s="104"/>
    </row>
    <row r="40982" spans="5:6" x14ac:dyDescent="0.25">
      <c r="E40982" s="103"/>
      <c r="F40982" s="104"/>
    </row>
    <row r="40983" spans="5:6" x14ac:dyDescent="0.25">
      <c r="E40983" s="103"/>
      <c r="F40983" s="104"/>
    </row>
    <row r="40984" spans="5:6" x14ac:dyDescent="0.25">
      <c r="E40984" s="103"/>
      <c r="F40984" s="104"/>
    </row>
    <row r="40985" spans="5:6" x14ac:dyDescent="0.25">
      <c r="E40985" s="103"/>
      <c r="F40985" s="104"/>
    </row>
    <row r="40986" spans="5:6" x14ac:dyDescent="0.25">
      <c r="E40986" s="103"/>
      <c r="F40986" s="104"/>
    </row>
    <row r="40987" spans="5:6" x14ac:dyDescent="0.25">
      <c r="E40987" s="103"/>
      <c r="F40987" s="104"/>
    </row>
    <row r="40988" spans="5:6" x14ac:dyDescent="0.25">
      <c r="E40988" s="103"/>
      <c r="F40988" s="104"/>
    </row>
    <row r="40989" spans="5:6" x14ac:dyDescent="0.25">
      <c r="E40989" s="103"/>
      <c r="F40989" s="104"/>
    </row>
    <row r="40990" spans="5:6" x14ac:dyDescent="0.25">
      <c r="E40990" s="103"/>
      <c r="F40990" s="104"/>
    </row>
    <row r="40991" spans="5:6" x14ac:dyDescent="0.25">
      <c r="E40991" s="103"/>
      <c r="F40991" s="104"/>
    </row>
    <row r="40992" spans="5:6" x14ac:dyDescent="0.25">
      <c r="E40992" s="103"/>
      <c r="F40992" s="104"/>
    </row>
    <row r="40993" spans="5:6" x14ac:dyDescent="0.25">
      <c r="E40993" s="103"/>
      <c r="F40993" s="104"/>
    </row>
    <row r="40994" spans="5:6" x14ac:dyDescent="0.25">
      <c r="E40994" s="103"/>
      <c r="F40994" s="104"/>
    </row>
    <row r="40995" spans="5:6" x14ac:dyDescent="0.25">
      <c r="E40995" s="103"/>
      <c r="F40995" s="104"/>
    </row>
    <row r="40996" spans="5:6" x14ac:dyDescent="0.25">
      <c r="E40996" s="103"/>
      <c r="F40996" s="104"/>
    </row>
    <row r="40997" spans="5:6" x14ac:dyDescent="0.25">
      <c r="E40997" s="103"/>
      <c r="F40997" s="104"/>
    </row>
    <row r="40998" spans="5:6" x14ac:dyDescent="0.25">
      <c r="E40998" s="103"/>
      <c r="F40998" s="104"/>
    </row>
    <row r="40999" spans="5:6" x14ac:dyDescent="0.25">
      <c r="E40999" s="103"/>
      <c r="F40999" s="104"/>
    </row>
    <row r="41000" spans="5:6" x14ac:dyDescent="0.25">
      <c r="E41000" s="103"/>
      <c r="F41000" s="104"/>
    </row>
    <row r="41001" spans="5:6" x14ac:dyDescent="0.25">
      <c r="E41001" s="103"/>
      <c r="F41001" s="104"/>
    </row>
    <row r="41002" spans="5:6" x14ac:dyDescent="0.25">
      <c r="E41002" s="103"/>
      <c r="F41002" s="104"/>
    </row>
    <row r="41003" spans="5:6" x14ac:dyDescent="0.25">
      <c r="E41003" s="103"/>
      <c r="F41003" s="104"/>
    </row>
    <row r="41004" spans="5:6" x14ac:dyDescent="0.25">
      <c r="E41004" s="103"/>
      <c r="F41004" s="104"/>
    </row>
    <row r="41005" spans="5:6" x14ac:dyDescent="0.25">
      <c r="E41005" s="103"/>
      <c r="F41005" s="104"/>
    </row>
    <row r="41006" spans="5:6" x14ac:dyDescent="0.25">
      <c r="E41006" s="103"/>
      <c r="F41006" s="104"/>
    </row>
    <row r="41007" spans="5:6" x14ac:dyDescent="0.25">
      <c r="E41007" s="103"/>
      <c r="F41007" s="104"/>
    </row>
    <row r="41008" spans="5:6" x14ac:dyDescent="0.25">
      <c r="E41008" s="103"/>
      <c r="F41008" s="104"/>
    </row>
    <row r="41009" spans="5:6" x14ac:dyDescent="0.25">
      <c r="E41009" s="103"/>
      <c r="F41009" s="104"/>
    </row>
    <row r="41010" spans="5:6" x14ac:dyDescent="0.25">
      <c r="E41010" s="103"/>
      <c r="F41010" s="104"/>
    </row>
    <row r="41011" spans="5:6" x14ac:dyDescent="0.25">
      <c r="E41011" s="103"/>
      <c r="F41011" s="104"/>
    </row>
    <row r="41012" spans="5:6" x14ac:dyDescent="0.25">
      <c r="E41012" s="103"/>
      <c r="F41012" s="104"/>
    </row>
    <row r="41013" spans="5:6" x14ac:dyDescent="0.25">
      <c r="E41013" s="103"/>
      <c r="F41013" s="104"/>
    </row>
    <row r="41014" spans="5:6" x14ac:dyDescent="0.25">
      <c r="E41014" s="103"/>
      <c r="F41014" s="104"/>
    </row>
    <row r="41015" spans="5:6" x14ac:dyDescent="0.25">
      <c r="E41015" s="103"/>
      <c r="F41015" s="104"/>
    </row>
    <row r="41016" spans="5:6" x14ac:dyDescent="0.25">
      <c r="E41016" s="103"/>
      <c r="F41016" s="104"/>
    </row>
    <row r="41017" spans="5:6" x14ac:dyDescent="0.25">
      <c r="E41017" s="103"/>
      <c r="F41017" s="104"/>
    </row>
    <row r="41018" spans="5:6" x14ac:dyDescent="0.25">
      <c r="E41018" s="103"/>
      <c r="F41018" s="104"/>
    </row>
    <row r="41019" spans="5:6" x14ac:dyDescent="0.25">
      <c r="E41019" s="103"/>
      <c r="F41019" s="104"/>
    </row>
    <row r="41020" spans="5:6" x14ac:dyDescent="0.25">
      <c r="E41020" s="103"/>
      <c r="F41020" s="104"/>
    </row>
    <row r="41021" spans="5:6" x14ac:dyDescent="0.25">
      <c r="E41021" s="103"/>
      <c r="F41021" s="104"/>
    </row>
    <row r="41022" spans="5:6" x14ac:dyDescent="0.25">
      <c r="E41022" s="103"/>
      <c r="F41022" s="104"/>
    </row>
    <row r="41023" spans="5:6" x14ac:dyDescent="0.25">
      <c r="E41023" s="103"/>
      <c r="F41023" s="104"/>
    </row>
    <row r="41024" spans="5:6" x14ac:dyDescent="0.25">
      <c r="E41024" s="103"/>
      <c r="F41024" s="104"/>
    </row>
    <row r="41025" spans="5:6" x14ac:dyDescent="0.25">
      <c r="E41025" s="103"/>
      <c r="F41025" s="104"/>
    </row>
    <row r="41026" spans="5:6" x14ac:dyDescent="0.25">
      <c r="E41026" s="103"/>
      <c r="F41026" s="104"/>
    </row>
    <row r="41027" spans="5:6" x14ac:dyDescent="0.25">
      <c r="E41027" s="103"/>
      <c r="F41027" s="104"/>
    </row>
    <row r="41028" spans="5:6" x14ac:dyDescent="0.25">
      <c r="E41028" s="103"/>
      <c r="F41028" s="104"/>
    </row>
    <row r="41029" spans="5:6" x14ac:dyDescent="0.25">
      <c r="E41029" s="103"/>
      <c r="F41029" s="104"/>
    </row>
    <row r="41030" spans="5:6" x14ac:dyDescent="0.25">
      <c r="E41030" s="103"/>
      <c r="F41030" s="104"/>
    </row>
    <row r="41031" spans="5:6" x14ac:dyDescent="0.25">
      <c r="E41031" s="103"/>
      <c r="F41031" s="104"/>
    </row>
    <row r="41032" spans="5:6" x14ac:dyDescent="0.25">
      <c r="E41032" s="103"/>
      <c r="F41032" s="104"/>
    </row>
    <row r="41033" spans="5:6" x14ac:dyDescent="0.25">
      <c r="E41033" s="103"/>
      <c r="F41033" s="104"/>
    </row>
    <row r="41034" spans="5:6" x14ac:dyDescent="0.25">
      <c r="E41034" s="103"/>
      <c r="F41034" s="104"/>
    </row>
    <row r="41035" spans="5:6" x14ac:dyDescent="0.25">
      <c r="E41035" s="103"/>
      <c r="F41035" s="104"/>
    </row>
    <row r="41036" spans="5:6" x14ac:dyDescent="0.25">
      <c r="E41036" s="103"/>
      <c r="F41036" s="104"/>
    </row>
    <row r="41037" spans="5:6" x14ac:dyDescent="0.25">
      <c r="E41037" s="103"/>
      <c r="F41037" s="104"/>
    </row>
    <row r="41038" spans="5:6" x14ac:dyDescent="0.25">
      <c r="E41038" s="103"/>
      <c r="F41038" s="104"/>
    </row>
    <row r="41039" spans="5:6" x14ac:dyDescent="0.25">
      <c r="E41039" s="103"/>
      <c r="F41039" s="104"/>
    </row>
    <row r="41040" spans="5:6" x14ac:dyDescent="0.25">
      <c r="E41040" s="103"/>
      <c r="F41040" s="104"/>
    </row>
    <row r="41041" spans="5:6" x14ac:dyDescent="0.25">
      <c r="E41041" s="103"/>
      <c r="F41041" s="104"/>
    </row>
    <row r="41042" spans="5:6" x14ac:dyDescent="0.25">
      <c r="E41042" s="103"/>
      <c r="F41042" s="104"/>
    </row>
    <row r="41043" spans="5:6" x14ac:dyDescent="0.25">
      <c r="E41043" s="103"/>
      <c r="F41043" s="104"/>
    </row>
    <row r="41044" spans="5:6" x14ac:dyDescent="0.25">
      <c r="E41044" s="103"/>
      <c r="F41044" s="104"/>
    </row>
    <row r="41045" spans="5:6" x14ac:dyDescent="0.25">
      <c r="E41045" s="103"/>
      <c r="F41045" s="104"/>
    </row>
    <row r="41046" spans="5:6" x14ac:dyDescent="0.25">
      <c r="E41046" s="103"/>
      <c r="F41046" s="104"/>
    </row>
    <row r="41047" spans="5:6" x14ac:dyDescent="0.25">
      <c r="E41047" s="103"/>
      <c r="F41047" s="104"/>
    </row>
    <row r="41048" spans="5:6" x14ac:dyDescent="0.25">
      <c r="E41048" s="103"/>
      <c r="F41048" s="104"/>
    </row>
    <row r="41049" spans="5:6" x14ac:dyDescent="0.25">
      <c r="E41049" s="103"/>
      <c r="F41049" s="104"/>
    </row>
    <row r="41050" spans="5:6" x14ac:dyDescent="0.25">
      <c r="E41050" s="103"/>
      <c r="F41050" s="104"/>
    </row>
    <row r="41051" spans="5:6" x14ac:dyDescent="0.25">
      <c r="E41051" s="103"/>
      <c r="F41051" s="104"/>
    </row>
    <row r="41052" spans="5:6" x14ac:dyDescent="0.25">
      <c r="E41052" s="103"/>
      <c r="F41052" s="104"/>
    </row>
    <row r="41053" spans="5:6" x14ac:dyDescent="0.25">
      <c r="E41053" s="103"/>
      <c r="F41053" s="104"/>
    </row>
    <row r="41054" spans="5:6" x14ac:dyDescent="0.25">
      <c r="E41054" s="103"/>
      <c r="F41054" s="104"/>
    </row>
    <row r="41055" spans="5:6" x14ac:dyDescent="0.25">
      <c r="E41055" s="103"/>
      <c r="F41055" s="104"/>
    </row>
    <row r="41056" spans="5:6" x14ac:dyDescent="0.25">
      <c r="E41056" s="103"/>
      <c r="F41056" s="104"/>
    </row>
    <row r="41057" spans="5:6" x14ac:dyDescent="0.25">
      <c r="E41057" s="103"/>
      <c r="F41057" s="104"/>
    </row>
    <row r="41058" spans="5:6" x14ac:dyDescent="0.25">
      <c r="E41058" s="103"/>
      <c r="F41058" s="104"/>
    </row>
    <row r="41059" spans="5:6" x14ac:dyDescent="0.25">
      <c r="E41059" s="103"/>
      <c r="F41059" s="104"/>
    </row>
    <row r="41060" spans="5:6" x14ac:dyDescent="0.25">
      <c r="E41060" s="103"/>
      <c r="F41060" s="104"/>
    </row>
    <row r="41061" spans="5:6" x14ac:dyDescent="0.25">
      <c r="E41061" s="103"/>
      <c r="F41061" s="104"/>
    </row>
    <row r="41062" spans="5:6" x14ac:dyDescent="0.25">
      <c r="E41062" s="103"/>
      <c r="F41062" s="104"/>
    </row>
    <row r="41063" spans="5:6" x14ac:dyDescent="0.25">
      <c r="E41063" s="103"/>
      <c r="F41063" s="104"/>
    </row>
    <row r="41064" spans="5:6" x14ac:dyDescent="0.25">
      <c r="E41064" s="103"/>
      <c r="F41064" s="104"/>
    </row>
    <row r="41065" spans="5:6" x14ac:dyDescent="0.25">
      <c r="E41065" s="103"/>
      <c r="F41065" s="104"/>
    </row>
    <row r="41066" spans="5:6" x14ac:dyDescent="0.25">
      <c r="E41066" s="103"/>
      <c r="F41066" s="104"/>
    </row>
    <row r="41067" spans="5:6" x14ac:dyDescent="0.25">
      <c r="E41067" s="103"/>
      <c r="F41067" s="104"/>
    </row>
    <row r="41068" spans="5:6" x14ac:dyDescent="0.25">
      <c r="E41068" s="103"/>
      <c r="F41068" s="104"/>
    </row>
    <row r="41069" spans="5:6" x14ac:dyDescent="0.25">
      <c r="E41069" s="103"/>
      <c r="F41069" s="104"/>
    </row>
    <row r="41070" spans="5:6" x14ac:dyDescent="0.25">
      <c r="E41070" s="103"/>
      <c r="F41070" s="104"/>
    </row>
    <row r="41071" spans="5:6" x14ac:dyDescent="0.25">
      <c r="E41071" s="103"/>
      <c r="F41071" s="104"/>
    </row>
    <row r="41072" spans="5:6" x14ac:dyDescent="0.25">
      <c r="E41072" s="103"/>
      <c r="F41072" s="104"/>
    </row>
    <row r="41073" spans="5:6" x14ac:dyDescent="0.25">
      <c r="E41073" s="103"/>
      <c r="F41073" s="104"/>
    </row>
    <row r="41074" spans="5:6" x14ac:dyDescent="0.25">
      <c r="E41074" s="103"/>
      <c r="F41074" s="104"/>
    </row>
    <row r="41075" spans="5:6" x14ac:dyDescent="0.25">
      <c r="E41075" s="103"/>
      <c r="F41075" s="104"/>
    </row>
    <row r="41076" spans="5:6" x14ac:dyDescent="0.25">
      <c r="E41076" s="103"/>
      <c r="F41076" s="104"/>
    </row>
    <row r="41077" spans="5:6" x14ac:dyDescent="0.25">
      <c r="E41077" s="103"/>
      <c r="F41077" s="104"/>
    </row>
    <row r="41078" spans="5:6" x14ac:dyDescent="0.25">
      <c r="E41078" s="103"/>
      <c r="F41078" s="104"/>
    </row>
    <row r="41079" spans="5:6" x14ac:dyDescent="0.25">
      <c r="E41079" s="103"/>
      <c r="F41079" s="104"/>
    </row>
    <row r="41080" spans="5:6" x14ac:dyDescent="0.25">
      <c r="E41080" s="103"/>
      <c r="F41080" s="104"/>
    </row>
    <row r="41081" spans="5:6" x14ac:dyDescent="0.25">
      <c r="E41081" s="103"/>
      <c r="F41081" s="104"/>
    </row>
    <row r="41082" spans="5:6" x14ac:dyDescent="0.25">
      <c r="E41082" s="103"/>
      <c r="F41082" s="104"/>
    </row>
    <row r="41083" spans="5:6" x14ac:dyDescent="0.25">
      <c r="E41083" s="103"/>
      <c r="F41083" s="104"/>
    </row>
    <row r="41084" spans="5:6" x14ac:dyDescent="0.25">
      <c r="E41084" s="103"/>
      <c r="F41084" s="104"/>
    </row>
    <row r="41085" spans="5:6" x14ac:dyDescent="0.25">
      <c r="E41085" s="103"/>
      <c r="F41085" s="104"/>
    </row>
    <row r="41086" spans="5:6" x14ac:dyDescent="0.25">
      <c r="E41086" s="103"/>
      <c r="F41086" s="104"/>
    </row>
    <row r="41087" spans="5:6" x14ac:dyDescent="0.25">
      <c r="E41087" s="103"/>
      <c r="F41087" s="104"/>
    </row>
    <row r="41088" spans="5:6" x14ac:dyDescent="0.25">
      <c r="E41088" s="103"/>
      <c r="F41088" s="104"/>
    </row>
    <row r="41089" spans="5:6" x14ac:dyDescent="0.25">
      <c r="E41089" s="103"/>
      <c r="F41089" s="104"/>
    </row>
    <row r="41090" spans="5:6" x14ac:dyDescent="0.25">
      <c r="E41090" s="103"/>
      <c r="F41090" s="104"/>
    </row>
    <row r="41091" spans="5:6" x14ac:dyDescent="0.25">
      <c r="E41091" s="103"/>
      <c r="F41091" s="104"/>
    </row>
    <row r="41092" spans="5:6" x14ac:dyDescent="0.25">
      <c r="E41092" s="103"/>
      <c r="F41092" s="104"/>
    </row>
    <row r="41093" spans="5:6" x14ac:dyDescent="0.25">
      <c r="E41093" s="103"/>
      <c r="F41093" s="104"/>
    </row>
    <row r="41094" spans="5:6" x14ac:dyDescent="0.25">
      <c r="E41094" s="103"/>
      <c r="F41094" s="104"/>
    </row>
    <row r="41095" spans="5:6" x14ac:dyDescent="0.25">
      <c r="E41095" s="103"/>
      <c r="F41095" s="104"/>
    </row>
    <row r="41096" spans="5:6" x14ac:dyDescent="0.25">
      <c r="E41096" s="103"/>
      <c r="F41096" s="104"/>
    </row>
    <row r="41097" spans="5:6" x14ac:dyDescent="0.25">
      <c r="E41097" s="103"/>
      <c r="F41097" s="104"/>
    </row>
    <row r="41098" spans="5:6" x14ac:dyDescent="0.25">
      <c r="E41098" s="103"/>
      <c r="F41098" s="104"/>
    </row>
    <row r="41099" spans="5:6" x14ac:dyDescent="0.25">
      <c r="E41099" s="103"/>
      <c r="F41099" s="104"/>
    </row>
    <row r="41100" spans="5:6" x14ac:dyDescent="0.25">
      <c r="E41100" s="103"/>
      <c r="F41100" s="104"/>
    </row>
    <row r="41101" spans="5:6" x14ac:dyDescent="0.25">
      <c r="E41101" s="103"/>
      <c r="F41101" s="104"/>
    </row>
    <row r="41102" spans="5:6" x14ac:dyDescent="0.25">
      <c r="E41102" s="103"/>
      <c r="F41102" s="104"/>
    </row>
    <row r="41103" spans="5:6" x14ac:dyDescent="0.25">
      <c r="E41103" s="103"/>
      <c r="F41103" s="104"/>
    </row>
    <row r="41104" spans="5:6" x14ac:dyDescent="0.25">
      <c r="E41104" s="103"/>
      <c r="F41104" s="104"/>
    </row>
    <row r="41105" spans="5:6" x14ac:dyDescent="0.25">
      <c r="E41105" s="103"/>
      <c r="F41105" s="104"/>
    </row>
    <row r="41106" spans="5:6" x14ac:dyDescent="0.25">
      <c r="E41106" s="103"/>
      <c r="F41106" s="104"/>
    </row>
    <row r="41107" spans="5:6" x14ac:dyDescent="0.25">
      <c r="E41107" s="103"/>
      <c r="F41107" s="104"/>
    </row>
    <row r="41108" spans="5:6" x14ac:dyDescent="0.25">
      <c r="E41108" s="103"/>
      <c r="F41108" s="104"/>
    </row>
    <row r="41109" spans="5:6" x14ac:dyDescent="0.25">
      <c r="E41109" s="103"/>
      <c r="F41109" s="104"/>
    </row>
    <row r="41110" spans="5:6" x14ac:dyDescent="0.25">
      <c r="E41110" s="103"/>
      <c r="F41110" s="104"/>
    </row>
    <row r="41111" spans="5:6" x14ac:dyDescent="0.25">
      <c r="E41111" s="103"/>
      <c r="F41111" s="104"/>
    </row>
    <row r="41112" spans="5:6" x14ac:dyDescent="0.25">
      <c r="E41112" s="103"/>
      <c r="F41112" s="104"/>
    </row>
    <row r="41113" spans="5:6" x14ac:dyDescent="0.25">
      <c r="E41113" s="103"/>
      <c r="F41113" s="104"/>
    </row>
    <row r="41114" spans="5:6" x14ac:dyDescent="0.25">
      <c r="E41114" s="103"/>
      <c r="F41114" s="104"/>
    </row>
    <row r="41115" spans="5:6" x14ac:dyDescent="0.25">
      <c r="E41115" s="103"/>
      <c r="F41115" s="104"/>
    </row>
    <row r="41116" spans="5:6" x14ac:dyDescent="0.25">
      <c r="E41116" s="103"/>
      <c r="F41116" s="104"/>
    </row>
    <row r="41117" spans="5:6" x14ac:dyDescent="0.25">
      <c r="E41117" s="103"/>
      <c r="F41117" s="104"/>
    </row>
    <row r="41118" spans="5:6" x14ac:dyDescent="0.25">
      <c r="E41118" s="103"/>
      <c r="F41118" s="104"/>
    </row>
    <row r="41119" spans="5:6" x14ac:dyDescent="0.25">
      <c r="E41119" s="103"/>
      <c r="F41119" s="104"/>
    </row>
    <row r="41120" spans="5:6" x14ac:dyDescent="0.25">
      <c r="E41120" s="103"/>
      <c r="F41120" s="104"/>
    </row>
    <row r="41121" spans="5:6" x14ac:dyDescent="0.25">
      <c r="E41121" s="103"/>
      <c r="F41121" s="104"/>
    </row>
    <row r="41122" spans="5:6" x14ac:dyDescent="0.25">
      <c r="E41122" s="103"/>
      <c r="F41122" s="104"/>
    </row>
    <row r="41123" spans="5:6" x14ac:dyDescent="0.25">
      <c r="E41123" s="103"/>
      <c r="F41123" s="104"/>
    </row>
    <row r="41124" spans="5:6" x14ac:dyDescent="0.25">
      <c r="E41124" s="103"/>
      <c r="F41124" s="104"/>
    </row>
    <row r="41125" spans="5:6" x14ac:dyDescent="0.25">
      <c r="E41125" s="103"/>
      <c r="F41125" s="104"/>
    </row>
    <row r="41126" spans="5:6" x14ac:dyDescent="0.25">
      <c r="E41126" s="103"/>
      <c r="F41126" s="104"/>
    </row>
    <row r="41127" spans="5:6" x14ac:dyDescent="0.25">
      <c r="E41127" s="103"/>
      <c r="F41127" s="104"/>
    </row>
    <row r="41128" spans="5:6" x14ac:dyDescent="0.25">
      <c r="E41128" s="103"/>
      <c r="F41128" s="104"/>
    </row>
    <row r="41129" spans="5:6" x14ac:dyDescent="0.25">
      <c r="E41129" s="103"/>
      <c r="F41129" s="104"/>
    </row>
    <row r="41130" spans="5:6" x14ac:dyDescent="0.25">
      <c r="E41130" s="103"/>
      <c r="F41130" s="104"/>
    </row>
    <row r="41131" spans="5:6" x14ac:dyDescent="0.25">
      <c r="E41131" s="103"/>
      <c r="F41131" s="104"/>
    </row>
    <row r="41132" spans="5:6" x14ac:dyDescent="0.25">
      <c r="E41132" s="103"/>
      <c r="F41132" s="104"/>
    </row>
    <row r="41133" spans="5:6" x14ac:dyDescent="0.25">
      <c r="E41133" s="103"/>
      <c r="F41133" s="104"/>
    </row>
    <row r="41134" spans="5:6" x14ac:dyDescent="0.25">
      <c r="E41134" s="103"/>
      <c r="F41134" s="104"/>
    </row>
    <row r="41135" spans="5:6" x14ac:dyDescent="0.25">
      <c r="E41135" s="103"/>
      <c r="F41135" s="104"/>
    </row>
    <row r="41136" spans="5:6" x14ac:dyDescent="0.25">
      <c r="E41136" s="103"/>
      <c r="F41136" s="104"/>
    </row>
    <row r="41137" spans="5:6" x14ac:dyDescent="0.25">
      <c r="E41137" s="103"/>
      <c r="F41137" s="104"/>
    </row>
    <row r="41138" spans="5:6" x14ac:dyDescent="0.25">
      <c r="E41138" s="103"/>
      <c r="F41138" s="104"/>
    </row>
    <row r="41139" spans="5:6" x14ac:dyDescent="0.25">
      <c r="E41139" s="103"/>
      <c r="F41139" s="104"/>
    </row>
    <row r="41140" spans="5:6" x14ac:dyDescent="0.25">
      <c r="E41140" s="103"/>
      <c r="F41140" s="104"/>
    </row>
    <row r="41141" spans="5:6" x14ac:dyDescent="0.25">
      <c r="E41141" s="103"/>
      <c r="F41141" s="104"/>
    </row>
    <row r="41142" spans="5:6" x14ac:dyDescent="0.25">
      <c r="E41142" s="103"/>
      <c r="F41142" s="104"/>
    </row>
    <row r="41143" spans="5:6" x14ac:dyDescent="0.25">
      <c r="E41143" s="103"/>
      <c r="F41143" s="104"/>
    </row>
    <row r="41144" spans="5:6" x14ac:dyDescent="0.25">
      <c r="E41144" s="103"/>
      <c r="F41144" s="104"/>
    </row>
    <row r="41145" spans="5:6" x14ac:dyDescent="0.25">
      <c r="E41145" s="103"/>
      <c r="F41145" s="104"/>
    </row>
    <row r="41146" spans="5:6" x14ac:dyDescent="0.25">
      <c r="E41146" s="103"/>
      <c r="F41146" s="104"/>
    </row>
    <row r="41147" spans="5:6" x14ac:dyDescent="0.25">
      <c r="E41147" s="103"/>
      <c r="F41147" s="104"/>
    </row>
    <row r="41148" spans="5:6" x14ac:dyDescent="0.25">
      <c r="E41148" s="103"/>
      <c r="F41148" s="104"/>
    </row>
    <row r="41149" spans="5:6" x14ac:dyDescent="0.25">
      <c r="E41149" s="103"/>
      <c r="F41149" s="104"/>
    </row>
    <row r="41150" spans="5:6" x14ac:dyDescent="0.25">
      <c r="E41150" s="103"/>
      <c r="F41150" s="104"/>
    </row>
    <row r="41151" spans="5:6" x14ac:dyDescent="0.25">
      <c r="E41151" s="103"/>
      <c r="F41151" s="104"/>
    </row>
    <row r="41152" spans="5:6" x14ac:dyDescent="0.25">
      <c r="E41152" s="103"/>
      <c r="F41152" s="104"/>
    </row>
    <row r="41153" spans="5:6" x14ac:dyDescent="0.25">
      <c r="E41153" s="103"/>
      <c r="F41153" s="104"/>
    </row>
    <row r="41154" spans="5:6" x14ac:dyDescent="0.25">
      <c r="E41154" s="103"/>
      <c r="F41154" s="104"/>
    </row>
    <row r="41155" spans="5:6" x14ac:dyDescent="0.25">
      <c r="E41155" s="103"/>
      <c r="F41155" s="104"/>
    </row>
    <row r="41156" spans="5:6" x14ac:dyDescent="0.25">
      <c r="E41156" s="103"/>
      <c r="F41156" s="104"/>
    </row>
    <row r="41157" spans="5:6" x14ac:dyDescent="0.25">
      <c r="E41157" s="103"/>
      <c r="F41157" s="104"/>
    </row>
    <row r="41158" spans="5:6" x14ac:dyDescent="0.25">
      <c r="E41158" s="103"/>
      <c r="F41158" s="104"/>
    </row>
    <row r="41159" spans="5:6" x14ac:dyDescent="0.25">
      <c r="E41159" s="103"/>
      <c r="F41159" s="104"/>
    </row>
    <row r="41160" spans="5:6" x14ac:dyDescent="0.25">
      <c r="E41160" s="103"/>
      <c r="F41160" s="104"/>
    </row>
    <row r="41161" spans="5:6" x14ac:dyDescent="0.25">
      <c r="E41161" s="103"/>
      <c r="F41161" s="104"/>
    </row>
    <row r="41162" spans="5:6" x14ac:dyDescent="0.25">
      <c r="E41162" s="103"/>
      <c r="F41162" s="104"/>
    </row>
    <row r="41163" spans="5:6" x14ac:dyDescent="0.25">
      <c r="E41163" s="103"/>
      <c r="F41163" s="104"/>
    </row>
    <row r="41164" spans="5:6" x14ac:dyDescent="0.25">
      <c r="E41164" s="103"/>
      <c r="F41164" s="104"/>
    </row>
    <row r="41165" spans="5:6" x14ac:dyDescent="0.25">
      <c r="E41165" s="103"/>
      <c r="F41165" s="104"/>
    </row>
    <row r="41166" spans="5:6" x14ac:dyDescent="0.25">
      <c r="E41166" s="103"/>
      <c r="F41166" s="104"/>
    </row>
    <row r="41167" spans="5:6" x14ac:dyDescent="0.25">
      <c r="E41167" s="103"/>
      <c r="F41167" s="104"/>
    </row>
    <row r="41168" spans="5:6" x14ac:dyDescent="0.25">
      <c r="E41168" s="103"/>
      <c r="F41168" s="104"/>
    </row>
    <row r="41169" spans="5:6" x14ac:dyDescent="0.25">
      <c r="E41169" s="103"/>
      <c r="F41169" s="104"/>
    </row>
    <row r="41170" spans="5:6" x14ac:dyDescent="0.25">
      <c r="E41170" s="103"/>
      <c r="F41170" s="104"/>
    </row>
    <row r="41171" spans="5:6" x14ac:dyDescent="0.25">
      <c r="E41171" s="103"/>
      <c r="F41171" s="104"/>
    </row>
    <row r="41172" spans="5:6" x14ac:dyDescent="0.25">
      <c r="E41172" s="103"/>
      <c r="F41172" s="104"/>
    </row>
    <row r="41173" spans="5:6" x14ac:dyDescent="0.25">
      <c r="E41173" s="103"/>
      <c r="F41173" s="104"/>
    </row>
    <row r="41174" spans="5:6" x14ac:dyDescent="0.25">
      <c r="E41174" s="103"/>
      <c r="F41174" s="104"/>
    </row>
    <row r="41175" spans="5:6" x14ac:dyDescent="0.25">
      <c r="E41175" s="103"/>
      <c r="F41175" s="104"/>
    </row>
    <row r="41176" spans="5:6" x14ac:dyDescent="0.25">
      <c r="E41176" s="103"/>
      <c r="F41176" s="104"/>
    </row>
    <row r="41177" spans="5:6" x14ac:dyDescent="0.25">
      <c r="E41177" s="103"/>
      <c r="F41177" s="104"/>
    </row>
    <row r="41178" spans="5:6" x14ac:dyDescent="0.25">
      <c r="E41178" s="103"/>
      <c r="F41178" s="104"/>
    </row>
    <row r="41179" spans="5:6" x14ac:dyDescent="0.25">
      <c r="E41179" s="103"/>
      <c r="F41179" s="104"/>
    </row>
    <row r="41180" spans="5:6" x14ac:dyDescent="0.25">
      <c r="E41180" s="103"/>
      <c r="F41180" s="104"/>
    </row>
    <row r="41181" spans="5:6" x14ac:dyDescent="0.25">
      <c r="E41181" s="103"/>
      <c r="F41181" s="104"/>
    </row>
    <row r="41182" spans="5:6" x14ac:dyDescent="0.25">
      <c r="E41182" s="103"/>
      <c r="F41182" s="104"/>
    </row>
    <row r="41183" spans="5:6" x14ac:dyDescent="0.25">
      <c r="E41183" s="103"/>
      <c r="F41183" s="104"/>
    </row>
    <row r="41184" spans="5:6" x14ac:dyDescent="0.25">
      <c r="E41184" s="103"/>
      <c r="F41184" s="104"/>
    </row>
    <row r="41185" spans="5:6" x14ac:dyDescent="0.25">
      <c r="E41185" s="103"/>
      <c r="F41185" s="104"/>
    </row>
    <row r="41186" spans="5:6" x14ac:dyDescent="0.25">
      <c r="E41186" s="103"/>
      <c r="F41186" s="104"/>
    </row>
    <row r="41187" spans="5:6" x14ac:dyDescent="0.25">
      <c r="E41187" s="103"/>
      <c r="F41187" s="104"/>
    </row>
    <row r="41188" spans="5:6" x14ac:dyDescent="0.25">
      <c r="E41188" s="103"/>
      <c r="F41188" s="104"/>
    </row>
    <row r="41189" spans="5:6" x14ac:dyDescent="0.25">
      <c r="E41189" s="103"/>
      <c r="F41189" s="104"/>
    </row>
    <row r="41190" spans="5:6" x14ac:dyDescent="0.25">
      <c r="E41190" s="103"/>
      <c r="F41190" s="104"/>
    </row>
    <row r="41191" spans="5:6" x14ac:dyDescent="0.25">
      <c r="E41191" s="103"/>
      <c r="F41191" s="104"/>
    </row>
    <row r="41192" spans="5:6" x14ac:dyDescent="0.25">
      <c r="E41192" s="103"/>
      <c r="F41192" s="104"/>
    </row>
    <row r="41193" spans="5:6" x14ac:dyDescent="0.25">
      <c r="E41193" s="103"/>
      <c r="F41193" s="104"/>
    </row>
    <row r="41194" spans="5:6" x14ac:dyDescent="0.25">
      <c r="E41194" s="103"/>
      <c r="F41194" s="104"/>
    </row>
    <row r="41195" spans="5:6" x14ac:dyDescent="0.25">
      <c r="E41195" s="103"/>
      <c r="F41195" s="104"/>
    </row>
    <row r="41196" spans="5:6" x14ac:dyDescent="0.25">
      <c r="E41196" s="103"/>
      <c r="F41196" s="104"/>
    </row>
    <row r="41197" spans="5:6" x14ac:dyDescent="0.25">
      <c r="E41197" s="103"/>
      <c r="F41197" s="104"/>
    </row>
    <row r="41198" spans="5:6" x14ac:dyDescent="0.25">
      <c r="E41198" s="103"/>
      <c r="F41198" s="104"/>
    </row>
    <row r="41199" spans="5:6" x14ac:dyDescent="0.25">
      <c r="E41199" s="103"/>
      <c r="F41199" s="104"/>
    </row>
    <row r="41200" spans="5:6" x14ac:dyDescent="0.25">
      <c r="E41200" s="103"/>
      <c r="F41200" s="104"/>
    </row>
    <row r="41201" spans="5:6" x14ac:dyDescent="0.25">
      <c r="E41201" s="103"/>
      <c r="F41201" s="104"/>
    </row>
    <row r="41202" spans="5:6" x14ac:dyDescent="0.25">
      <c r="E41202" s="103"/>
      <c r="F41202" s="104"/>
    </row>
    <row r="41203" spans="5:6" x14ac:dyDescent="0.25">
      <c r="E41203" s="103"/>
      <c r="F41203" s="104"/>
    </row>
    <row r="41204" spans="5:6" x14ac:dyDescent="0.25">
      <c r="E41204" s="103"/>
      <c r="F41204" s="104"/>
    </row>
    <row r="41205" spans="5:6" x14ac:dyDescent="0.25">
      <c r="E41205" s="103"/>
      <c r="F41205" s="104"/>
    </row>
    <row r="41206" spans="5:6" x14ac:dyDescent="0.25">
      <c r="E41206" s="103"/>
      <c r="F41206" s="104"/>
    </row>
    <row r="41207" spans="5:6" x14ac:dyDescent="0.25">
      <c r="E41207" s="103"/>
      <c r="F41207" s="104"/>
    </row>
    <row r="41208" spans="5:6" x14ac:dyDescent="0.25">
      <c r="E41208" s="103"/>
      <c r="F41208" s="104"/>
    </row>
    <row r="41209" spans="5:6" x14ac:dyDescent="0.25">
      <c r="E41209" s="103"/>
      <c r="F41209" s="104"/>
    </row>
    <row r="41210" spans="5:6" x14ac:dyDescent="0.25">
      <c r="E41210" s="103"/>
      <c r="F41210" s="104"/>
    </row>
    <row r="41211" spans="5:6" x14ac:dyDescent="0.25">
      <c r="E41211" s="103"/>
      <c r="F41211" s="104"/>
    </row>
    <row r="41212" spans="5:6" x14ac:dyDescent="0.25">
      <c r="E41212" s="103"/>
      <c r="F41212" s="104"/>
    </row>
    <row r="41213" spans="5:6" x14ac:dyDescent="0.25">
      <c r="E41213" s="103"/>
    </row>
    <row r="41214" spans="5:6" x14ac:dyDescent="0.25">
      <c r="E41214" s="103"/>
      <c r="F41214" s="104"/>
    </row>
    <row r="41215" spans="5:6" x14ac:dyDescent="0.25">
      <c r="E41215" s="103"/>
      <c r="F41215" s="104"/>
    </row>
    <row r="41216" spans="5:6" x14ac:dyDescent="0.25">
      <c r="E41216" s="103"/>
      <c r="F41216" s="104"/>
    </row>
    <row r="41217" spans="5:6" x14ac:dyDescent="0.25">
      <c r="E41217" s="103"/>
      <c r="F41217" s="104"/>
    </row>
    <row r="41218" spans="5:6" x14ac:dyDescent="0.25">
      <c r="E41218" s="103"/>
      <c r="F41218" s="104"/>
    </row>
    <row r="41219" spans="5:6" x14ac:dyDescent="0.25">
      <c r="E41219" s="103"/>
      <c r="F41219" s="104"/>
    </row>
    <row r="41220" spans="5:6" x14ac:dyDescent="0.25">
      <c r="E41220" s="103"/>
      <c r="F41220" s="104"/>
    </row>
    <row r="41221" spans="5:6" x14ac:dyDescent="0.25">
      <c r="E41221" s="103"/>
      <c r="F41221" s="104"/>
    </row>
    <row r="41222" spans="5:6" x14ac:dyDescent="0.25">
      <c r="E41222" s="103"/>
      <c r="F41222" s="104"/>
    </row>
    <row r="41223" spans="5:6" x14ac:dyDescent="0.25">
      <c r="E41223" s="103"/>
      <c r="F41223" s="104"/>
    </row>
    <row r="41224" spans="5:6" x14ac:dyDescent="0.25">
      <c r="E41224" s="103"/>
      <c r="F41224" s="104"/>
    </row>
    <row r="41225" spans="5:6" x14ac:dyDescent="0.25">
      <c r="E41225" s="103"/>
      <c r="F41225" s="104"/>
    </row>
    <row r="41226" spans="5:6" x14ac:dyDescent="0.25">
      <c r="E41226" s="103"/>
      <c r="F41226" s="104"/>
    </row>
    <row r="41227" spans="5:6" x14ac:dyDescent="0.25">
      <c r="E41227" s="103"/>
      <c r="F41227" s="104"/>
    </row>
    <row r="41228" spans="5:6" x14ac:dyDescent="0.25">
      <c r="E41228" s="103"/>
      <c r="F41228" s="104"/>
    </row>
    <row r="41229" spans="5:6" x14ac:dyDescent="0.25">
      <c r="E41229" s="103"/>
      <c r="F41229" s="104"/>
    </row>
    <row r="41230" spans="5:6" x14ac:dyDescent="0.25">
      <c r="E41230" s="103"/>
      <c r="F41230" s="104"/>
    </row>
    <row r="41231" spans="5:6" x14ac:dyDescent="0.25">
      <c r="E41231" s="103"/>
      <c r="F41231" s="104"/>
    </row>
    <row r="41232" spans="5:6" x14ac:dyDescent="0.25">
      <c r="E41232" s="103"/>
      <c r="F41232" s="104"/>
    </row>
    <row r="41233" spans="5:6" x14ac:dyDescent="0.25">
      <c r="E41233" s="103"/>
      <c r="F41233" s="104"/>
    </row>
    <row r="41234" spans="5:6" x14ac:dyDescent="0.25">
      <c r="E41234" s="103"/>
      <c r="F41234" s="104"/>
    </row>
    <row r="41235" spans="5:6" x14ac:dyDescent="0.25">
      <c r="E41235" s="103"/>
      <c r="F41235" s="104"/>
    </row>
    <row r="41236" spans="5:6" x14ac:dyDescent="0.25">
      <c r="E41236" s="103"/>
      <c r="F41236" s="104"/>
    </row>
    <row r="41237" spans="5:6" x14ac:dyDescent="0.25">
      <c r="E41237" s="103"/>
      <c r="F41237" s="104"/>
    </row>
    <row r="41238" spans="5:6" x14ac:dyDescent="0.25">
      <c r="E41238" s="103"/>
      <c r="F41238" s="104"/>
    </row>
    <row r="41239" spans="5:6" x14ac:dyDescent="0.25">
      <c r="E41239" s="103"/>
      <c r="F41239" s="104"/>
    </row>
    <row r="41240" spans="5:6" x14ac:dyDescent="0.25">
      <c r="E41240" s="103"/>
      <c r="F41240" s="104"/>
    </row>
    <row r="41241" spans="5:6" x14ac:dyDescent="0.25">
      <c r="E41241" s="103"/>
      <c r="F41241" s="104"/>
    </row>
    <row r="41242" spans="5:6" x14ac:dyDescent="0.25">
      <c r="E41242" s="103"/>
      <c r="F41242" s="104"/>
    </row>
    <row r="41243" spans="5:6" x14ac:dyDescent="0.25">
      <c r="E41243" s="103"/>
      <c r="F41243" s="104"/>
    </row>
    <row r="41244" spans="5:6" x14ac:dyDescent="0.25">
      <c r="E41244" s="103"/>
      <c r="F41244" s="104"/>
    </row>
    <row r="41245" spans="5:6" x14ac:dyDescent="0.25">
      <c r="E41245" s="103"/>
      <c r="F41245" s="104"/>
    </row>
    <row r="41246" spans="5:6" x14ac:dyDescent="0.25">
      <c r="E41246" s="103"/>
      <c r="F41246" s="104"/>
    </row>
    <row r="41247" spans="5:6" x14ac:dyDescent="0.25">
      <c r="E41247" s="103"/>
      <c r="F41247" s="104"/>
    </row>
    <row r="41248" spans="5:6" x14ac:dyDescent="0.25">
      <c r="E41248" s="103"/>
      <c r="F41248" s="104"/>
    </row>
    <row r="41249" spans="5:6" x14ac:dyDescent="0.25">
      <c r="E41249" s="103"/>
      <c r="F41249" s="104"/>
    </row>
    <row r="41250" spans="5:6" x14ac:dyDescent="0.25">
      <c r="E41250" s="103"/>
      <c r="F41250" s="104"/>
    </row>
    <row r="41251" spans="5:6" x14ac:dyDescent="0.25">
      <c r="E41251" s="103"/>
      <c r="F41251" s="104"/>
    </row>
    <row r="41252" spans="5:6" x14ac:dyDescent="0.25">
      <c r="E41252" s="103"/>
      <c r="F41252" s="104"/>
    </row>
    <row r="41253" spans="5:6" x14ac:dyDescent="0.25">
      <c r="E41253" s="103"/>
      <c r="F41253" s="104"/>
    </row>
    <row r="41254" spans="5:6" x14ac:dyDescent="0.25">
      <c r="E41254" s="103"/>
      <c r="F41254" s="104"/>
    </row>
    <row r="41255" spans="5:6" x14ac:dyDescent="0.25">
      <c r="E41255" s="103"/>
      <c r="F41255" s="104"/>
    </row>
    <row r="41256" spans="5:6" x14ac:dyDescent="0.25">
      <c r="E41256" s="103"/>
      <c r="F41256" s="104"/>
    </row>
    <row r="41257" spans="5:6" x14ac:dyDescent="0.25">
      <c r="E41257" s="103"/>
      <c r="F41257" s="104"/>
    </row>
    <row r="41258" spans="5:6" x14ac:dyDescent="0.25">
      <c r="E41258" s="103"/>
      <c r="F41258" s="104"/>
    </row>
    <row r="41259" spans="5:6" x14ac:dyDescent="0.25">
      <c r="E41259" s="103"/>
      <c r="F41259" s="104"/>
    </row>
    <row r="41260" spans="5:6" x14ac:dyDescent="0.25">
      <c r="E41260" s="103"/>
      <c r="F41260" s="104"/>
    </row>
    <row r="41261" spans="5:6" x14ac:dyDescent="0.25">
      <c r="E41261" s="103"/>
      <c r="F41261" s="104"/>
    </row>
    <row r="41262" spans="5:6" x14ac:dyDescent="0.25">
      <c r="E41262" s="103"/>
      <c r="F41262" s="104"/>
    </row>
    <row r="41263" spans="5:6" x14ac:dyDescent="0.25">
      <c r="E41263" s="103"/>
      <c r="F41263" s="104"/>
    </row>
    <row r="41264" spans="5:6" x14ac:dyDescent="0.25">
      <c r="E41264" s="103"/>
      <c r="F41264" s="104"/>
    </row>
    <row r="41265" spans="5:6" x14ac:dyDescent="0.25">
      <c r="E41265" s="103"/>
      <c r="F41265" s="104"/>
    </row>
    <row r="41266" spans="5:6" x14ac:dyDescent="0.25">
      <c r="E41266" s="103"/>
      <c r="F41266" s="104"/>
    </row>
    <row r="41267" spans="5:6" x14ac:dyDescent="0.25">
      <c r="E41267" s="103"/>
      <c r="F41267" s="104"/>
    </row>
    <row r="41268" spans="5:6" x14ac:dyDescent="0.25">
      <c r="E41268" s="103"/>
      <c r="F41268" s="104"/>
    </row>
    <row r="41269" spans="5:6" x14ac:dyDescent="0.25">
      <c r="E41269" s="103"/>
      <c r="F41269" s="104"/>
    </row>
    <row r="41270" spans="5:6" x14ac:dyDescent="0.25">
      <c r="E41270" s="103"/>
      <c r="F41270" s="104"/>
    </row>
    <row r="41271" spans="5:6" x14ac:dyDescent="0.25">
      <c r="E41271" s="103"/>
      <c r="F41271" s="104"/>
    </row>
    <row r="41272" spans="5:6" x14ac:dyDescent="0.25">
      <c r="E41272" s="103"/>
      <c r="F41272" s="104"/>
    </row>
    <row r="41273" spans="5:6" x14ac:dyDescent="0.25">
      <c r="E41273" s="103"/>
      <c r="F41273" s="104"/>
    </row>
    <row r="41274" spans="5:6" x14ac:dyDescent="0.25">
      <c r="E41274" s="103"/>
      <c r="F41274" s="104"/>
    </row>
    <row r="41275" spans="5:6" x14ac:dyDescent="0.25">
      <c r="E41275" s="103"/>
      <c r="F41275" s="104"/>
    </row>
    <row r="41276" spans="5:6" x14ac:dyDescent="0.25">
      <c r="E41276" s="103"/>
      <c r="F41276" s="104"/>
    </row>
    <row r="41277" spans="5:6" x14ac:dyDescent="0.25">
      <c r="E41277" s="103"/>
      <c r="F41277" s="104"/>
    </row>
    <row r="41278" spans="5:6" x14ac:dyDescent="0.25">
      <c r="E41278" s="103"/>
      <c r="F41278" s="104"/>
    </row>
    <row r="41279" spans="5:6" x14ac:dyDescent="0.25">
      <c r="E41279" s="103"/>
      <c r="F41279" s="104"/>
    </row>
    <row r="41280" spans="5:6" x14ac:dyDescent="0.25">
      <c r="E41280" s="103"/>
      <c r="F41280" s="104"/>
    </row>
    <row r="41281" spans="5:6" x14ac:dyDescent="0.25">
      <c r="E41281" s="103"/>
      <c r="F41281" s="104"/>
    </row>
    <row r="41282" spans="5:6" x14ac:dyDescent="0.25">
      <c r="E41282" s="103"/>
      <c r="F41282" s="104"/>
    </row>
    <row r="41283" spans="5:6" x14ac:dyDescent="0.25">
      <c r="E41283" s="103"/>
      <c r="F41283" s="104"/>
    </row>
    <row r="41284" spans="5:6" x14ac:dyDescent="0.25">
      <c r="E41284" s="103"/>
      <c r="F41284" s="104"/>
    </row>
    <row r="41285" spans="5:6" x14ac:dyDescent="0.25">
      <c r="E41285" s="103"/>
      <c r="F41285" s="104"/>
    </row>
    <row r="41286" spans="5:6" x14ac:dyDescent="0.25">
      <c r="E41286" s="103"/>
      <c r="F41286" s="104"/>
    </row>
    <row r="41287" spans="5:6" x14ac:dyDescent="0.25">
      <c r="E41287" s="103"/>
      <c r="F41287" s="104"/>
    </row>
    <row r="41288" spans="5:6" x14ac:dyDescent="0.25">
      <c r="E41288" s="103"/>
      <c r="F41288" s="104"/>
    </row>
    <row r="41289" spans="5:6" x14ac:dyDescent="0.25">
      <c r="E41289" s="103"/>
      <c r="F41289" s="104"/>
    </row>
    <row r="41290" spans="5:6" x14ac:dyDescent="0.25">
      <c r="E41290" s="103"/>
      <c r="F41290" s="104"/>
    </row>
    <row r="41291" spans="5:6" x14ac:dyDescent="0.25">
      <c r="E41291" s="103"/>
      <c r="F41291" s="104"/>
    </row>
    <row r="41292" spans="5:6" x14ac:dyDescent="0.25">
      <c r="E41292" s="103"/>
      <c r="F41292" s="104"/>
    </row>
    <row r="41293" spans="5:6" x14ac:dyDescent="0.25">
      <c r="E41293" s="103"/>
      <c r="F41293" s="104"/>
    </row>
    <row r="41294" spans="5:6" x14ac:dyDescent="0.25">
      <c r="E41294" s="103"/>
      <c r="F41294" s="104"/>
    </row>
    <row r="41295" spans="5:6" x14ac:dyDescent="0.25">
      <c r="E41295" s="103"/>
      <c r="F41295" s="104"/>
    </row>
    <row r="41296" spans="5:6" x14ac:dyDescent="0.25">
      <c r="E41296" s="103"/>
      <c r="F41296" s="104"/>
    </row>
    <row r="41297" spans="5:6" x14ac:dyDescent="0.25">
      <c r="E41297" s="103"/>
      <c r="F41297" s="104"/>
    </row>
    <row r="41298" spans="5:6" x14ac:dyDescent="0.25">
      <c r="E41298" s="103"/>
      <c r="F41298" s="104"/>
    </row>
    <row r="41299" spans="5:6" x14ac:dyDescent="0.25">
      <c r="E41299" s="103"/>
      <c r="F41299" s="104"/>
    </row>
    <row r="41300" spans="5:6" x14ac:dyDescent="0.25">
      <c r="E41300" s="103"/>
      <c r="F41300" s="104"/>
    </row>
    <row r="41301" spans="5:6" x14ac:dyDescent="0.25">
      <c r="E41301" s="103"/>
      <c r="F41301" s="104"/>
    </row>
    <row r="41302" spans="5:6" x14ac:dyDescent="0.25">
      <c r="E41302" s="103"/>
      <c r="F41302" s="104"/>
    </row>
    <row r="41303" spans="5:6" x14ac:dyDescent="0.25">
      <c r="E41303" s="103"/>
      <c r="F41303" s="104"/>
    </row>
    <row r="41304" spans="5:6" x14ac:dyDescent="0.25">
      <c r="E41304" s="103"/>
      <c r="F41304" s="104"/>
    </row>
    <row r="41305" spans="5:6" x14ac:dyDescent="0.25">
      <c r="E41305" s="103"/>
      <c r="F41305" s="104"/>
    </row>
    <row r="41306" spans="5:6" x14ac:dyDescent="0.25">
      <c r="E41306" s="103"/>
      <c r="F41306" s="104"/>
    </row>
    <row r="41307" spans="5:6" x14ac:dyDescent="0.25">
      <c r="E41307" s="103"/>
      <c r="F41307" s="104"/>
    </row>
    <row r="41308" spans="5:6" x14ac:dyDescent="0.25">
      <c r="E41308" s="103"/>
      <c r="F41308" s="104"/>
    </row>
    <row r="41309" spans="5:6" x14ac:dyDescent="0.25">
      <c r="E41309" s="103"/>
      <c r="F41309" s="104"/>
    </row>
    <row r="41310" spans="5:6" x14ac:dyDescent="0.25">
      <c r="E41310" s="103"/>
      <c r="F41310" s="104"/>
    </row>
    <row r="41311" spans="5:6" x14ac:dyDescent="0.25">
      <c r="E41311" s="103"/>
      <c r="F41311" s="104"/>
    </row>
    <row r="41312" spans="5:6" x14ac:dyDescent="0.25">
      <c r="E41312" s="103"/>
      <c r="F41312" s="104"/>
    </row>
    <row r="41313" spans="5:6" x14ac:dyDescent="0.25">
      <c r="E41313" s="103"/>
      <c r="F41313" s="104"/>
    </row>
    <row r="41314" spans="5:6" x14ac:dyDescent="0.25">
      <c r="E41314" s="103"/>
      <c r="F41314" s="104"/>
    </row>
    <row r="41315" spans="5:6" x14ac:dyDescent="0.25">
      <c r="E41315" s="103"/>
      <c r="F41315" s="104"/>
    </row>
    <row r="41316" spans="5:6" x14ac:dyDescent="0.25">
      <c r="E41316" s="103"/>
      <c r="F41316" s="104"/>
    </row>
    <row r="41317" spans="5:6" x14ac:dyDescent="0.25">
      <c r="E41317" s="103"/>
      <c r="F41317" s="104"/>
    </row>
    <row r="41318" spans="5:6" x14ac:dyDescent="0.25">
      <c r="E41318" s="103"/>
      <c r="F41318" s="104"/>
    </row>
    <row r="41319" spans="5:6" x14ac:dyDescent="0.25">
      <c r="E41319" s="103"/>
      <c r="F41319" s="104"/>
    </row>
    <row r="41320" spans="5:6" x14ac:dyDescent="0.25">
      <c r="E41320" s="103"/>
      <c r="F41320" s="104"/>
    </row>
    <row r="41321" spans="5:6" x14ac:dyDescent="0.25">
      <c r="E41321" s="103"/>
      <c r="F41321" s="104"/>
    </row>
    <row r="41322" spans="5:6" x14ac:dyDescent="0.25">
      <c r="E41322" s="103"/>
      <c r="F41322" s="104"/>
    </row>
    <row r="41323" spans="5:6" x14ac:dyDescent="0.25">
      <c r="E41323" s="103"/>
      <c r="F41323" s="104"/>
    </row>
    <row r="41324" spans="5:6" x14ac:dyDescent="0.25">
      <c r="E41324" s="103"/>
      <c r="F41324" s="104"/>
    </row>
    <row r="41325" spans="5:6" x14ac:dyDescent="0.25">
      <c r="E41325" s="103"/>
      <c r="F41325" s="104"/>
    </row>
    <row r="41326" spans="5:6" x14ac:dyDescent="0.25">
      <c r="E41326" s="103"/>
      <c r="F41326" s="104"/>
    </row>
    <row r="41327" spans="5:6" x14ac:dyDescent="0.25">
      <c r="E41327" s="103"/>
      <c r="F41327" s="104"/>
    </row>
    <row r="41328" spans="5:6" x14ac:dyDescent="0.25">
      <c r="E41328" s="103"/>
      <c r="F41328" s="104"/>
    </row>
    <row r="41329" spans="5:6" x14ac:dyDescent="0.25">
      <c r="E41329" s="103"/>
      <c r="F41329" s="104"/>
    </row>
    <row r="41330" spans="5:6" x14ac:dyDescent="0.25">
      <c r="E41330" s="103"/>
      <c r="F41330" s="104"/>
    </row>
    <row r="41331" spans="5:6" x14ac:dyDescent="0.25">
      <c r="E41331" s="103"/>
      <c r="F41331" s="104"/>
    </row>
    <row r="41332" spans="5:6" x14ac:dyDescent="0.25">
      <c r="E41332" s="103"/>
      <c r="F41332" s="104"/>
    </row>
    <row r="41333" spans="5:6" x14ac:dyDescent="0.25">
      <c r="E41333" s="103"/>
      <c r="F41333" s="104"/>
    </row>
    <row r="41334" spans="5:6" x14ac:dyDescent="0.25">
      <c r="E41334" s="103"/>
      <c r="F41334" s="104"/>
    </row>
    <row r="41335" spans="5:6" x14ac:dyDescent="0.25">
      <c r="E41335" s="103"/>
      <c r="F41335" s="104"/>
    </row>
    <row r="41336" spans="5:6" x14ac:dyDescent="0.25">
      <c r="E41336" s="103"/>
      <c r="F41336" s="104"/>
    </row>
    <row r="41337" spans="5:6" x14ac:dyDescent="0.25">
      <c r="E41337" s="103"/>
      <c r="F41337" s="104"/>
    </row>
    <row r="41338" spans="5:6" x14ac:dyDescent="0.25">
      <c r="E41338" s="103"/>
      <c r="F41338" s="104"/>
    </row>
    <row r="41339" spans="5:6" x14ac:dyDescent="0.25">
      <c r="E41339" s="103"/>
      <c r="F41339" s="104"/>
    </row>
    <row r="41340" spans="5:6" x14ac:dyDescent="0.25">
      <c r="E41340" s="103"/>
      <c r="F41340" s="104"/>
    </row>
    <row r="41341" spans="5:6" x14ac:dyDescent="0.25">
      <c r="E41341" s="103"/>
      <c r="F41341" s="104"/>
    </row>
    <row r="41342" spans="5:6" x14ac:dyDescent="0.25">
      <c r="E41342" s="103"/>
      <c r="F41342" s="104"/>
    </row>
    <row r="41343" spans="5:6" x14ac:dyDescent="0.25">
      <c r="E41343" s="103"/>
      <c r="F41343" s="104"/>
    </row>
    <row r="41344" spans="5:6" x14ac:dyDescent="0.25">
      <c r="E41344" s="103"/>
      <c r="F41344" s="104"/>
    </row>
    <row r="41345" spans="5:6" x14ac:dyDescent="0.25">
      <c r="E41345" s="103"/>
      <c r="F41345" s="104"/>
    </row>
    <row r="41346" spans="5:6" x14ac:dyDescent="0.25">
      <c r="E41346" s="103"/>
      <c r="F41346" s="104"/>
    </row>
    <row r="41347" spans="5:6" x14ac:dyDescent="0.25">
      <c r="E41347" s="103"/>
      <c r="F41347" s="104"/>
    </row>
    <row r="41348" spans="5:6" x14ac:dyDescent="0.25">
      <c r="E41348" s="103"/>
      <c r="F41348" s="104"/>
    </row>
    <row r="41349" spans="5:6" x14ac:dyDescent="0.25">
      <c r="E41349" s="103"/>
      <c r="F41349" s="104"/>
    </row>
    <row r="41350" spans="5:6" x14ac:dyDescent="0.25">
      <c r="E41350" s="103"/>
      <c r="F41350" s="104"/>
    </row>
    <row r="41351" spans="5:6" x14ac:dyDescent="0.25">
      <c r="E41351" s="103"/>
      <c r="F41351" s="104"/>
    </row>
    <row r="41352" spans="5:6" x14ac:dyDescent="0.25">
      <c r="E41352" s="103"/>
      <c r="F41352" s="104"/>
    </row>
    <row r="41353" spans="5:6" x14ac:dyDescent="0.25">
      <c r="E41353" s="103"/>
      <c r="F41353" s="104"/>
    </row>
    <row r="41354" spans="5:6" x14ac:dyDescent="0.25">
      <c r="E41354" s="103"/>
      <c r="F41354" s="104"/>
    </row>
    <row r="41355" spans="5:6" x14ac:dyDescent="0.25">
      <c r="E41355" s="103"/>
      <c r="F41355" s="104"/>
    </row>
    <row r="41356" spans="5:6" x14ac:dyDescent="0.25">
      <c r="E41356" s="103"/>
      <c r="F41356" s="104"/>
    </row>
    <row r="41357" spans="5:6" x14ac:dyDescent="0.25">
      <c r="E41357" s="103"/>
      <c r="F41357" s="104"/>
    </row>
    <row r="41358" spans="5:6" x14ac:dyDescent="0.25">
      <c r="E41358" s="103"/>
      <c r="F41358" s="104"/>
    </row>
    <row r="41359" spans="5:6" x14ac:dyDescent="0.25">
      <c r="E41359" s="103"/>
      <c r="F41359" s="104"/>
    </row>
    <row r="41360" spans="5:6" x14ac:dyDescent="0.25">
      <c r="E41360" s="103"/>
      <c r="F41360" s="104"/>
    </row>
    <row r="41361" spans="5:6" x14ac:dyDescent="0.25">
      <c r="E41361" s="103"/>
      <c r="F41361" s="104"/>
    </row>
    <row r="41362" spans="5:6" x14ac:dyDescent="0.25">
      <c r="E41362" s="103"/>
      <c r="F41362" s="104"/>
    </row>
    <row r="41363" spans="5:6" x14ac:dyDescent="0.25">
      <c r="E41363" s="103"/>
      <c r="F41363" s="104"/>
    </row>
    <row r="41364" spans="5:6" x14ac:dyDescent="0.25">
      <c r="E41364" s="103"/>
      <c r="F41364" s="104"/>
    </row>
    <row r="41365" spans="5:6" x14ac:dyDescent="0.25">
      <c r="E41365" s="103"/>
      <c r="F41365" s="104"/>
    </row>
    <row r="41366" spans="5:6" x14ac:dyDescent="0.25">
      <c r="E41366" s="103"/>
      <c r="F41366" s="104"/>
    </row>
    <row r="41367" spans="5:6" x14ac:dyDescent="0.25">
      <c r="E41367" s="103"/>
      <c r="F41367" s="104"/>
    </row>
    <row r="41368" spans="5:6" x14ac:dyDescent="0.25">
      <c r="E41368" s="103"/>
      <c r="F41368" s="104"/>
    </row>
    <row r="41369" spans="5:6" x14ac:dyDescent="0.25">
      <c r="E41369" s="103"/>
      <c r="F41369" s="104"/>
    </row>
    <row r="41370" spans="5:6" x14ac:dyDescent="0.25">
      <c r="E41370" s="103"/>
      <c r="F41370" s="104"/>
    </row>
    <row r="41371" spans="5:6" x14ac:dyDescent="0.25">
      <c r="E41371" s="103"/>
      <c r="F41371" s="104"/>
    </row>
    <row r="41372" spans="5:6" x14ac:dyDescent="0.25">
      <c r="E41372" s="103"/>
      <c r="F41372" s="104"/>
    </row>
    <row r="41373" spans="5:6" x14ac:dyDescent="0.25">
      <c r="E41373" s="103"/>
      <c r="F41373" s="104"/>
    </row>
    <row r="41374" spans="5:6" x14ac:dyDescent="0.25">
      <c r="E41374" s="103"/>
      <c r="F41374" s="104"/>
    </row>
    <row r="41375" spans="5:6" x14ac:dyDescent="0.25">
      <c r="E41375" s="103"/>
      <c r="F41375" s="104"/>
    </row>
    <row r="41376" spans="5:6" x14ac:dyDescent="0.25">
      <c r="E41376" s="103"/>
      <c r="F41376" s="104"/>
    </row>
    <row r="41377" spans="5:6" x14ac:dyDescent="0.25">
      <c r="E41377" s="103"/>
      <c r="F41377" s="104"/>
    </row>
    <row r="41378" spans="5:6" x14ac:dyDescent="0.25">
      <c r="E41378" s="103"/>
      <c r="F41378" s="104"/>
    </row>
    <row r="41379" spans="5:6" x14ac:dyDescent="0.25">
      <c r="E41379" s="103"/>
      <c r="F41379" s="104"/>
    </row>
    <row r="41380" spans="5:6" x14ac:dyDescent="0.25">
      <c r="E41380" s="103"/>
      <c r="F41380" s="104"/>
    </row>
    <row r="41381" spans="5:6" x14ac:dyDescent="0.25">
      <c r="E41381" s="103"/>
      <c r="F41381" s="104"/>
    </row>
    <row r="41382" spans="5:6" x14ac:dyDescent="0.25">
      <c r="E41382" s="103"/>
      <c r="F41382" s="104"/>
    </row>
    <row r="41383" spans="5:6" x14ac:dyDescent="0.25">
      <c r="E41383" s="103"/>
      <c r="F41383" s="104"/>
    </row>
    <row r="41384" spans="5:6" x14ac:dyDescent="0.25">
      <c r="E41384" s="103"/>
      <c r="F41384" s="104"/>
    </row>
    <row r="41385" spans="5:6" x14ac:dyDescent="0.25">
      <c r="E41385" s="103"/>
      <c r="F41385" s="104"/>
    </row>
    <row r="41386" spans="5:6" x14ac:dyDescent="0.25">
      <c r="E41386" s="103"/>
      <c r="F41386" s="104"/>
    </row>
    <row r="41387" spans="5:6" x14ac:dyDescent="0.25">
      <c r="E41387" s="103"/>
      <c r="F41387" s="104"/>
    </row>
    <row r="41388" spans="5:6" x14ac:dyDescent="0.25">
      <c r="E41388" s="103"/>
      <c r="F41388" s="104"/>
    </row>
    <row r="41389" spans="5:6" x14ac:dyDescent="0.25">
      <c r="E41389" s="103"/>
      <c r="F41389" s="104"/>
    </row>
    <row r="41390" spans="5:6" x14ac:dyDescent="0.25">
      <c r="E41390" s="103"/>
      <c r="F41390" s="104"/>
    </row>
    <row r="41391" spans="5:6" x14ac:dyDescent="0.25">
      <c r="E41391" s="103"/>
      <c r="F41391" s="104"/>
    </row>
    <row r="41392" spans="5:6" x14ac:dyDescent="0.25">
      <c r="E41392" s="103"/>
      <c r="F41392" s="104"/>
    </row>
    <row r="41393" spans="5:6" x14ac:dyDescent="0.25">
      <c r="E41393" s="103"/>
      <c r="F41393" s="104"/>
    </row>
    <row r="41394" spans="5:6" x14ac:dyDescent="0.25">
      <c r="E41394" s="103"/>
      <c r="F41394" s="104"/>
    </row>
    <row r="41395" spans="5:6" x14ac:dyDescent="0.25">
      <c r="E41395" s="103"/>
      <c r="F41395" s="104"/>
    </row>
    <row r="41396" spans="5:6" x14ac:dyDescent="0.25">
      <c r="E41396" s="103"/>
      <c r="F41396" s="104"/>
    </row>
    <row r="41397" spans="5:6" x14ac:dyDescent="0.25">
      <c r="E41397" s="103"/>
      <c r="F41397" s="104"/>
    </row>
    <row r="41398" spans="5:6" x14ac:dyDescent="0.25">
      <c r="E41398" s="103"/>
      <c r="F41398" s="104"/>
    </row>
    <row r="41399" spans="5:6" x14ac:dyDescent="0.25">
      <c r="E41399" s="103"/>
      <c r="F41399" s="104"/>
    </row>
    <row r="41400" spans="5:6" x14ac:dyDescent="0.25">
      <c r="E41400" s="103"/>
      <c r="F41400" s="104"/>
    </row>
    <row r="41401" spans="5:6" x14ac:dyDescent="0.25">
      <c r="E41401" s="103"/>
      <c r="F41401" s="104"/>
    </row>
    <row r="41402" spans="5:6" x14ac:dyDescent="0.25">
      <c r="E41402" s="103"/>
      <c r="F41402" s="104"/>
    </row>
    <row r="41403" spans="5:6" x14ac:dyDescent="0.25">
      <c r="E41403" s="103"/>
      <c r="F41403" s="104"/>
    </row>
    <row r="41404" spans="5:6" x14ac:dyDescent="0.25">
      <c r="E41404" s="103"/>
      <c r="F41404" s="104"/>
    </row>
    <row r="41405" spans="5:6" x14ac:dyDescent="0.25">
      <c r="E41405" s="103"/>
      <c r="F41405" s="104"/>
    </row>
    <row r="41406" spans="5:6" x14ac:dyDescent="0.25">
      <c r="E41406" s="103"/>
      <c r="F41406" s="104"/>
    </row>
    <row r="41407" spans="5:6" x14ac:dyDescent="0.25">
      <c r="E41407" s="103"/>
      <c r="F41407" s="104"/>
    </row>
    <row r="41408" spans="5:6" x14ac:dyDescent="0.25">
      <c r="E41408" s="103"/>
      <c r="F41408" s="104"/>
    </row>
    <row r="41409" spans="5:6" x14ac:dyDescent="0.25">
      <c r="E41409" s="103"/>
      <c r="F41409" s="104"/>
    </row>
    <row r="41410" spans="5:6" x14ac:dyDescent="0.25">
      <c r="E41410" s="103"/>
      <c r="F41410" s="104"/>
    </row>
    <row r="41411" spans="5:6" x14ac:dyDescent="0.25">
      <c r="E41411" s="103"/>
      <c r="F41411" s="104"/>
    </row>
    <row r="41412" spans="5:6" x14ac:dyDescent="0.25">
      <c r="E41412" s="103"/>
      <c r="F41412" s="104"/>
    </row>
    <row r="41413" spans="5:6" x14ac:dyDescent="0.25">
      <c r="E41413" s="103"/>
      <c r="F41413" s="104"/>
    </row>
    <row r="41414" spans="5:6" x14ac:dyDescent="0.25">
      <c r="E41414" s="103"/>
      <c r="F41414" s="104"/>
    </row>
    <row r="41415" spans="5:6" x14ac:dyDescent="0.25">
      <c r="E41415" s="103"/>
      <c r="F41415" s="104"/>
    </row>
    <row r="41416" spans="5:6" x14ac:dyDescent="0.25">
      <c r="E41416" s="103"/>
      <c r="F41416" s="104"/>
    </row>
    <row r="41417" spans="5:6" x14ac:dyDescent="0.25">
      <c r="E41417" s="103"/>
      <c r="F41417" s="104"/>
    </row>
    <row r="41418" spans="5:6" x14ac:dyDescent="0.25">
      <c r="E41418" s="103"/>
      <c r="F41418" s="104"/>
    </row>
    <row r="41419" spans="5:6" x14ac:dyDescent="0.25">
      <c r="E41419" s="103"/>
      <c r="F41419" s="104"/>
    </row>
    <row r="41420" spans="5:6" x14ac:dyDescent="0.25">
      <c r="E41420" s="103"/>
      <c r="F41420" s="104"/>
    </row>
    <row r="41421" spans="5:6" x14ac:dyDescent="0.25">
      <c r="E41421" s="103"/>
      <c r="F41421" s="104"/>
    </row>
    <row r="41422" spans="5:6" x14ac:dyDescent="0.25">
      <c r="E41422" s="103"/>
      <c r="F41422" s="104"/>
    </row>
    <row r="41423" spans="5:6" x14ac:dyDescent="0.25">
      <c r="E41423" s="103"/>
      <c r="F41423" s="104"/>
    </row>
    <row r="41424" spans="5:6" x14ac:dyDescent="0.25">
      <c r="E41424" s="103"/>
      <c r="F41424" s="104"/>
    </row>
    <row r="41425" spans="5:6" x14ac:dyDescent="0.25">
      <c r="E41425" s="103"/>
      <c r="F41425" s="104"/>
    </row>
    <row r="41426" spans="5:6" x14ac:dyDescent="0.25">
      <c r="E41426" s="103"/>
      <c r="F41426" s="104"/>
    </row>
    <row r="41427" spans="5:6" x14ac:dyDescent="0.25">
      <c r="E41427" s="103"/>
      <c r="F41427" s="104"/>
    </row>
    <row r="41428" spans="5:6" x14ac:dyDescent="0.25">
      <c r="E41428" s="103"/>
      <c r="F41428" s="104"/>
    </row>
    <row r="41429" spans="5:6" x14ac:dyDescent="0.25">
      <c r="E41429" s="103"/>
      <c r="F41429" s="104"/>
    </row>
    <row r="41430" spans="5:6" x14ac:dyDescent="0.25">
      <c r="E41430" s="103"/>
      <c r="F41430" s="104"/>
    </row>
    <row r="41431" spans="5:6" x14ac:dyDescent="0.25">
      <c r="E41431" s="103"/>
      <c r="F41431" s="104"/>
    </row>
    <row r="41432" spans="5:6" x14ac:dyDescent="0.25">
      <c r="E41432" s="103"/>
      <c r="F41432" s="104"/>
    </row>
    <row r="41433" spans="5:6" x14ac:dyDescent="0.25">
      <c r="E41433" s="103"/>
      <c r="F41433" s="104"/>
    </row>
    <row r="41434" spans="5:6" x14ac:dyDescent="0.25">
      <c r="E41434" s="103"/>
      <c r="F41434" s="104"/>
    </row>
    <row r="41435" spans="5:6" x14ac:dyDescent="0.25">
      <c r="E41435" s="103"/>
      <c r="F41435" s="104"/>
    </row>
    <row r="41436" spans="5:6" x14ac:dyDescent="0.25">
      <c r="E41436" s="103"/>
      <c r="F41436" s="104"/>
    </row>
    <row r="41437" spans="5:6" x14ac:dyDescent="0.25">
      <c r="E41437" s="103"/>
      <c r="F41437" s="104"/>
    </row>
    <row r="41438" spans="5:6" x14ac:dyDescent="0.25">
      <c r="E41438" s="103"/>
      <c r="F41438" s="104"/>
    </row>
    <row r="41439" spans="5:6" x14ac:dyDescent="0.25">
      <c r="E41439" s="103"/>
      <c r="F41439" s="104"/>
    </row>
    <row r="41440" spans="5:6" x14ac:dyDescent="0.25">
      <c r="E41440" s="103"/>
      <c r="F41440" s="104"/>
    </row>
    <row r="41441" spans="5:6" x14ac:dyDescent="0.25">
      <c r="E41441" s="103"/>
      <c r="F41441" s="104"/>
    </row>
    <row r="41442" spans="5:6" x14ac:dyDescent="0.25">
      <c r="E41442" s="103"/>
      <c r="F41442" s="104"/>
    </row>
    <row r="41443" spans="5:6" x14ac:dyDescent="0.25">
      <c r="E41443" s="103"/>
      <c r="F41443" s="104"/>
    </row>
    <row r="41444" spans="5:6" x14ac:dyDescent="0.25">
      <c r="E41444" s="103"/>
      <c r="F41444" s="104"/>
    </row>
    <row r="41445" spans="5:6" x14ac:dyDescent="0.25">
      <c r="E41445" s="103"/>
      <c r="F41445" s="104"/>
    </row>
    <row r="41446" spans="5:6" x14ac:dyDescent="0.25">
      <c r="E41446" s="103"/>
      <c r="F41446" s="104"/>
    </row>
    <row r="41447" spans="5:6" x14ac:dyDescent="0.25">
      <c r="E41447" s="103"/>
      <c r="F41447" s="104"/>
    </row>
    <row r="41448" spans="5:6" x14ac:dyDescent="0.25">
      <c r="E41448" s="103"/>
      <c r="F41448" s="104"/>
    </row>
    <row r="41449" spans="5:6" x14ac:dyDescent="0.25">
      <c r="E41449" s="103"/>
      <c r="F41449" s="104"/>
    </row>
    <row r="41450" spans="5:6" x14ac:dyDescent="0.25">
      <c r="E41450" s="103"/>
      <c r="F41450" s="104"/>
    </row>
    <row r="41451" spans="5:6" x14ac:dyDescent="0.25">
      <c r="E41451" s="103"/>
      <c r="F41451" s="104"/>
    </row>
    <row r="41452" spans="5:6" x14ac:dyDescent="0.25">
      <c r="E41452" s="103"/>
      <c r="F41452" s="104"/>
    </row>
    <row r="41453" spans="5:6" x14ac:dyDescent="0.25">
      <c r="E41453" s="103"/>
      <c r="F41453" s="104"/>
    </row>
    <row r="41454" spans="5:6" x14ac:dyDescent="0.25">
      <c r="E41454" s="103"/>
      <c r="F41454" s="104"/>
    </row>
    <row r="41455" spans="5:6" x14ac:dyDescent="0.25">
      <c r="E41455" s="103"/>
      <c r="F41455" s="104"/>
    </row>
    <row r="41456" spans="5:6" x14ac:dyDescent="0.25">
      <c r="E41456" s="103"/>
      <c r="F41456" s="104"/>
    </row>
    <row r="41457" spans="5:6" x14ac:dyDescent="0.25">
      <c r="E41457" s="103"/>
      <c r="F41457" s="104"/>
    </row>
    <row r="41458" spans="5:6" x14ac:dyDescent="0.25">
      <c r="E41458" s="103"/>
      <c r="F41458" s="104"/>
    </row>
    <row r="41459" spans="5:6" x14ac:dyDescent="0.25">
      <c r="E41459" s="103"/>
      <c r="F41459" s="104"/>
    </row>
    <row r="41460" spans="5:6" x14ac:dyDescent="0.25">
      <c r="E41460" s="103"/>
      <c r="F41460" s="104"/>
    </row>
    <row r="41461" spans="5:6" x14ac:dyDescent="0.25">
      <c r="E41461" s="103"/>
      <c r="F41461" s="104"/>
    </row>
    <row r="41462" spans="5:6" x14ac:dyDescent="0.25">
      <c r="E41462" s="103"/>
      <c r="F41462" s="104"/>
    </row>
    <row r="41463" spans="5:6" x14ac:dyDescent="0.25">
      <c r="E41463" s="103"/>
      <c r="F41463" s="104"/>
    </row>
    <row r="41464" spans="5:6" x14ac:dyDescent="0.25">
      <c r="E41464" s="103"/>
      <c r="F41464" s="104"/>
    </row>
    <row r="41465" spans="5:6" x14ac:dyDescent="0.25">
      <c r="E41465" s="103"/>
      <c r="F41465" s="104"/>
    </row>
    <row r="41466" spans="5:6" x14ac:dyDescent="0.25">
      <c r="E41466" s="103"/>
      <c r="F41466" s="104"/>
    </row>
    <row r="41467" spans="5:6" x14ac:dyDescent="0.25">
      <c r="E41467" s="103"/>
      <c r="F41467" s="104"/>
    </row>
    <row r="41468" spans="5:6" x14ac:dyDescent="0.25">
      <c r="E41468" s="103"/>
      <c r="F41468" s="104"/>
    </row>
    <row r="41469" spans="5:6" x14ac:dyDescent="0.25">
      <c r="E41469" s="103"/>
      <c r="F41469" s="104"/>
    </row>
    <row r="41470" spans="5:6" x14ac:dyDescent="0.25">
      <c r="E41470" s="103"/>
      <c r="F41470" s="104"/>
    </row>
    <row r="41471" spans="5:6" x14ac:dyDescent="0.25">
      <c r="E41471" s="103"/>
      <c r="F41471" s="104"/>
    </row>
    <row r="41472" spans="5:6" x14ac:dyDescent="0.25">
      <c r="E41472" s="103"/>
      <c r="F41472" s="104"/>
    </row>
    <row r="41473" spans="5:6" x14ac:dyDescent="0.25">
      <c r="E41473" s="103"/>
      <c r="F41473" s="104"/>
    </row>
    <row r="41474" spans="5:6" x14ac:dyDescent="0.25">
      <c r="E41474" s="103"/>
      <c r="F41474" s="104"/>
    </row>
    <row r="41475" spans="5:6" x14ac:dyDescent="0.25">
      <c r="E41475" s="103"/>
      <c r="F41475" s="104"/>
    </row>
    <row r="41476" spans="5:6" x14ac:dyDescent="0.25">
      <c r="E41476" s="103"/>
      <c r="F41476" s="104"/>
    </row>
    <row r="41477" spans="5:6" x14ac:dyDescent="0.25">
      <c r="E41477" s="103"/>
      <c r="F41477" s="104"/>
    </row>
    <row r="41478" spans="5:6" x14ac:dyDescent="0.25">
      <c r="E41478" s="103"/>
      <c r="F41478" s="104"/>
    </row>
    <row r="41479" spans="5:6" x14ac:dyDescent="0.25">
      <c r="E41479" s="103"/>
      <c r="F41479" s="104"/>
    </row>
    <row r="41480" spans="5:6" x14ac:dyDescent="0.25">
      <c r="E41480" s="103"/>
      <c r="F41480" s="104"/>
    </row>
    <row r="41481" spans="5:6" x14ac:dyDescent="0.25">
      <c r="E41481" s="103"/>
      <c r="F41481" s="104"/>
    </row>
    <row r="41482" spans="5:6" x14ac:dyDescent="0.25">
      <c r="E41482" s="103"/>
      <c r="F41482" s="104"/>
    </row>
    <row r="41483" spans="5:6" x14ac:dyDescent="0.25">
      <c r="E41483" s="103"/>
      <c r="F41483" s="104"/>
    </row>
    <row r="41484" spans="5:6" x14ac:dyDescent="0.25">
      <c r="E41484" s="103"/>
      <c r="F41484" s="104"/>
    </row>
    <row r="41485" spans="5:6" x14ac:dyDescent="0.25">
      <c r="E41485" s="103"/>
      <c r="F41485" s="104"/>
    </row>
    <row r="41486" spans="5:6" x14ac:dyDescent="0.25">
      <c r="E41486" s="103"/>
      <c r="F41486" s="104"/>
    </row>
    <row r="41487" spans="5:6" x14ac:dyDescent="0.25">
      <c r="E41487" s="103"/>
      <c r="F41487" s="104"/>
    </row>
    <row r="41488" spans="5:6" x14ac:dyDescent="0.25">
      <c r="E41488" s="103"/>
      <c r="F41488" s="104"/>
    </row>
    <row r="41489" spans="5:6" x14ac:dyDescent="0.25">
      <c r="E41489" s="103"/>
      <c r="F41489" s="104"/>
    </row>
    <row r="41490" spans="5:6" x14ac:dyDescent="0.25">
      <c r="E41490" s="103"/>
      <c r="F41490" s="104"/>
    </row>
    <row r="41491" spans="5:6" x14ac:dyDescent="0.25">
      <c r="E41491" s="103"/>
      <c r="F41491" s="104"/>
    </row>
    <row r="41492" spans="5:6" x14ac:dyDescent="0.25">
      <c r="E41492" s="103"/>
      <c r="F41492" s="104"/>
    </row>
    <row r="41493" spans="5:6" x14ac:dyDescent="0.25">
      <c r="E41493" s="103"/>
      <c r="F41493" s="104"/>
    </row>
    <row r="41494" spans="5:6" x14ac:dyDescent="0.25">
      <c r="E41494" s="103"/>
      <c r="F41494" s="104"/>
    </row>
    <row r="41495" spans="5:6" x14ac:dyDescent="0.25">
      <c r="E41495" s="103"/>
      <c r="F41495" s="104"/>
    </row>
    <row r="41496" spans="5:6" x14ac:dyDescent="0.25">
      <c r="E41496" s="103"/>
      <c r="F41496" s="104"/>
    </row>
    <row r="41497" spans="5:6" x14ac:dyDescent="0.25">
      <c r="E41497" s="103"/>
      <c r="F41497" s="104"/>
    </row>
    <row r="41498" spans="5:6" x14ac:dyDescent="0.25">
      <c r="E41498" s="103"/>
      <c r="F41498" s="104"/>
    </row>
    <row r="41499" spans="5:6" x14ac:dyDescent="0.25">
      <c r="E41499" s="103"/>
      <c r="F41499" s="104"/>
    </row>
    <row r="41500" spans="5:6" x14ac:dyDescent="0.25">
      <c r="E41500" s="103"/>
      <c r="F41500" s="104"/>
    </row>
    <row r="41501" spans="5:6" x14ac:dyDescent="0.25">
      <c r="E41501" s="103"/>
      <c r="F41501" s="104"/>
    </row>
    <row r="41502" spans="5:6" x14ac:dyDescent="0.25">
      <c r="E41502" s="103"/>
      <c r="F41502" s="104"/>
    </row>
    <row r="41503" spans="5:6" x14ac:dyDescent="0.25">
      <c r="E41503" s="103"/>
      <c r="F41503" s="104"/>
    </row>
    <row r="41504" spans="5:6" x14ac:dyDescent="0.25">
      <c r="E41504" s="103"/>
      <c r="F41504" s="104"/>
    </row>
    <row r="41505" spans="5:6" x14ac:dyDescent="0.25">
      <c r="E41505" s="103"/>
      <c r="F41505" s="104"/>
    </row>
    <row r="41506" spans="5:6" x14ac:dyDescent="0.25">
      <c r="E41506" s="103"/>
      <c r="F41506" s="104"/>
    </row>
    <row r="41507" spans="5:6" x14ac:dyDescent="0.25">
      <c r="E41507" s="103"/>
      <c r="F41507" s="104"/>
    </row>
    <row r="41508" spans="5:6" x14ac:dyDescent="0.25">
      <c r="E41508" s="103"/>
      <c r="F41508" s="104"/>
    </row>
    <row r="41509" spans="5:6" x14ac:dyDescent="0.25">
      <c r="E41509" s="103"/>
      <c r="F41509" s="104"/>
    </row>
    <row r="41510" spans="5:6" x14ac:dyDescent="0.25">
      <c r="E41510" s="103"/>
      <c r="F41510" s="104"/>
    </row>
    <row r="41511" spans="5:6" x14ac:dyDescent="0.25">
      <c r="E41511" s="103"/>
      <c r="F41511" s="104"/>
    </row>
    <row r="41512" spans="5:6" x14ac:dyDescent="0.25">
      <c r="E41512" s="103"/>
      <c r="F41512" s="104"/>
    </row>
    <row r="41513" spans="5:6" x14ac:dyDescent="0.25">
      <c r="E41513" s="103"/>
      <c r="F41513" s="104"/>
    </row>
    <row r="41514" spans="5:6" x14ac:dyDescent="0.25">
      <c r="E41514" s="103"/>
      <c r="F41514" s="104"/>
    </row>
    <row r="41515" spans="5:6" x14ac:dyDescent="0.25">
      <c r="E41515" s="103"/>
      <c r="F41515" s="104"/>
    </row>
    <row r="41516" spans="5:6" x14ac:dyDescent="0.25">
      <c r="E41516" s="103"/>
      <c r="F41516" s="104"/>
    </row>
    <row r="41517" spans="5:6" x14ac:dyDescent="0.25">
      <c r="E41517" s="103"/>
      <c r="F41517" s="104"/>
    </row>
    <row r="41518" spans="5:6" x14ac:dyDescent="0.25">
      <c r="E41518" s="103"/>
      <c r="F41518" s="104"/>
    </row>
    <row r="41519" spans="5:6" x14ac:dyDescent="0.25">
      <c r="E41519" s="103"/>
      <c r="F41519" s="104"/>
    </row>
    <row r="41520" spans="5:6" x14ac:dyDescent="0.25">
      <c r="E41520" s="103"/>
      <c r="F41520" s="104"/>
    </row>
    <row r="41521" spans="5:6" x14ac:dyDescent="0.25">
      <c r="E41521" s="103"/>
      <c r="F41521" s="104"/>
    </row>
    <row r="41522" spans="5:6" x14ac:dyDescent="0.25">
      <c r="E41522" s="103"/>
      <c r="F41522" s="104"/>
    </row>
    <row r="41523" spans="5:6" x14ac:dyDescent="0.25">
      <c r="E41523" s="103"/>
      <c r="F41523" s="104"/>
    </row>
    <row r="41524" spans="5:6" x14ac:dyDescent="0.25">
      <c r="E41524" s="103"/>
      <c r="F41524" s="104"/>
    </row>
    <row r="41525" spans="5:6" x14ac:dyDescent="0.25">
      <c r="E41525" s="103"/>
      <c r="F41525" s="104"/>
    </row>
    <row r="41526" spans="5:6" x14ac:dyDescent="0.25">
      <c r="E41526" s="103"/>
      <c r="F41526" s="104"/>
    </row>
    <row r="41527" spans="5:6" x14ac:dyDescent="0.25">
      <c r="E41527" s="103"/>
      <c r="F41527" s="104"/>
    </row>
    <row r="41528" spans="5:6" x14ac:dyDescent="0.25">
      <c r="E41528" s="103"/>
      <c r="F41528" s="104"/>
    </row>
    <row r="41529" spans="5:6" x14ac:dyDescent="0.25">
      <c r="E41529" s="103"/>
      <c r="F41529" s="104"/>
    </row>
    <row r="41530" spans="5:6" x14ac:dyDescent="0.25">
      <c r="E41530" s="103"/>
      <c r="F41530" s="104"/>
    </row>
    <row r="41531" spans="5:6" x14ac:dyDescent="0.25">
      <c r="E41531" s="103"/>
      <c r="F41531" s="104"/>
    </row>
    <row r="41532" spans="5:6" x14ac:dyDescent="0.25">
      <c r="E41532" s="103"/>
      <c r="F41532" s="104"/>
    </row>
    <row r="41533" spans="5:6" x14ac:dyDescent="0.25">
      <c r="E41533" s="103"/>
      <c r="F41533" s="104"/>
    </row>
    <row r="41534" spans="5:6" x14ac:dyDescent="0.25">
      <c r="E41534" s="103"/>
      <c r="F41534" s="104"/>
    </row>
    <row r="41535" spans="5:6" x14ac:dyDescent="0.25">
      <c r="E41535" s="103"/>
      <c r="F41535" s="104"/>
    </row>
    <row r="41536" spans="5:6" x14ac:dyDescent="0.25">
      <c r="E41536" s="103"/>
      <c r="F41536" s="104"/>
    </row>
    <row r="41537" spans="5:6" x14ac:dyDescent="0.25">
      <c r="E41537" s="103"/>
      <c r="F41537" s="104"/>
    </row>
    <row r="41538" spans="5:6" x14ac:dyDescent="0.25">
      <c r="E41538" s="103"/>
      <c r="F41538" s="104"/>
    </row>
    <row r="41539" spans="5:6" x14ac:dyDescent="0.25">
      <c r="E41539" s="103"/>
      <c r="F41539" s="104"/>
    </row>
    <row r="41540" spans="5:6" x14ac:dyDescent="0.25">
      <c r="E41540" s="103"/>
      <c r="F41540" s="104"/>
    </row>
    <row r="41541" spans="5:6" x14ac:dyDescent="0.25">
      <c r="E41541" s="103"/>
      <c r="F41541" s="104"/>
    </row>
    <row r="41542" spans="5:6" x14ac:dyDescent="0.25">
      <c r="E41542" s="103"/>
      <c r="F41542" s="104"/>
    </row>
    <row r="41543" spans="5:6" x14ac:dyDescent="0.25">
      <c r="E41543" s="103"/>
      <c r="F41543" s="104"/>
    </row>
    <row r="41544" spans="5:6" x14ac:dyDescent="0.25">
      <c r="E41544" s="103"/>
      <c r="F41544" s="104"/>
    </row>
    <row r="41545" spans="5:6" x14ac:dyDescent="0.25">
      <c r="E41545" s="103"/>
      <c r="F41545" s="104"/>
    </row>
    <row r="41546" spans="5:6" x14ac:dyDescent="0.25">
      <c r="E41546" s="103"/>
      <c r="F41546" s="104"/>
    </row>
    <row r="41547" spans="5:6" x14ac:dyDescent="0.25">
      <c r="E41547" s="103"/>
      <c r="F41547" s="104"/>
    </row>
    <row r="41548" spans="5:6" x14ac:dyDescent="0.25">
      <c r="E41548" s="103"/>
      <c r="F41548" s="104"/>
    </row>
    <row r="41549" spans="5:6" x14ac:dyDescent="0.25">
      <c r="E41549" s="103"/>
      <c r="F41549" s="104"/>
    </row>
    <row r="41550" spans="5:6" x14ac:dyDescent="0.25">
      <c r="E41550" s="103"/>
      <c r="F41550" s="104"/>
    </row>
    <row r="41551" spans="5:6" x14ac:dyDescent="0.25">
      <c r="E41551" s="103"/>
      <c r="F41551" s="104"/>
    </row>
    <row r="41552" spans="5:6" x14ac:dyDescent="0.25">
      <c r="E41552" s="103"/>
      <c r="F41552" s="104"/>
    </row>
    <row r="41553" spans="5:6" x14ac:dyDescent="0.25">
      <c r="E41553" s="103"/>
      <c r="F41553" s="104"/>
    </row>
    <row r="41554" spans="5:6" x14ac:dyDescent="0.25">
      <c r="E41554" s="103"/>
      <c r="F41554" s="104"/>
    </row>
    <row r="41555" spans="5:6" x14ac:dyDescent="0.25">
      <c r="E41555" s="103"/>
      <c r="F41555" s="104"/>
    </row>
    <row r="41556" spans="5:6" x14ac:dyDescent="0.25">
      <c r="E41556" s="103"/>
      <c r="F41556" s="104"/>
    </row>
    <row r="41557" spans="5:6" x14ac:dyDescent="0.25">
      <c r="E41557" s="103"/>
      <c r="F41557" s="104"/>
    </row>
    <row r="41558" spans="5:6" x14ac:dyDescent="0.25">
      <c r="E41558" s="103"/>
      <c r="F41558" s="104"/>
    </row>
    <row r="41559" spans="5:6" x14ac:dyDescent="0.25">
      <c r="E41559" s="103"/>
      <c r="F41559" s="104"/>
    </row>
    <row r="41560" spans="5:6" x14ac:dyDescent="0.25">
      <c r="E41560" s="103"/>
      <c r="F41560" s="104"/>
    </row>
    <row r="41561" spans="5:6" x14ac:dyDescent="0.25">
      <c r="E41561" s="103"/>
      <c r="F41561" s="104"/>
    </row>
    <row r="41562" spans="5:6" x14ac:dyDescent="0.25">
      <c r="E41562" s="103"/>
      <c r="F41562" s="104"/>
    </row>
    <row r="41563" spans="5:6" x14ac:dyDescent="0.25">
      <c r="E41563" s="103"/>
      <c r="F41563" s="104"/>
    </row>
    <row r="41564" spans="5:6" x14ac:dyDescent="0.25">
      <c r="E41564" s="103"/>
      <c r="F41564" s="104"/>
    </row>
    <row r="41565" spans="5:6" x14ac:dyDescent="0.25">
      <c r="E41565" s="103"/>
      <c r="F41565" s="104"/>
    </row>
    <row r="41566" spans="5:6" x14ac:dyDescent="0.25">
      <c r="E41566" s="103"/>
      <c r="F41566" s="104"/>
    </row>
    <row r="41567" spans="5:6" x14ac:dyDescent="0.25">
      <c r="E41567" s="103"/>
      <c r="F41567" s="104"/>
    </row>
    <row r="41568" spans="5:6" x14ac:dyDescent="0.25">
      <c r="E41568" s="103"/>
      <c r="F41568" s="104"/>
    </row>
    <row r="41569" spans="5:6" x14ac:dyDescent="0.25">
      <c r="E41569" s="103"/>
      <c r="F41569" s="104"/>
    </row>
    <row r="41570" spans="5:6" x14ac:dyDescent="0.25">
      <c r="E41570" s="103"/>
      <c r="F41570" s="104"/>
    </row>
    <row r="41571" spans="5:6" x14ac:dyDescent="0.25">
      <c r="E41571" s="103"/>
      <c r="F41571" s="104"/>
    </row>
    <row r="41572" spans="5:6" x14ac:dyDescent="0.25">
      <c r="E41572" s="103"/>
      <c r="F41572" s="104"/>
    </row>
    <row r="41573" spans="5:6" x14ac:dyDescent="0.25">
      <c r="E41573" s="103"/>
      <c r="F41573" s="104"/>
    </row>
    <row r="41574" spans="5:6" x14ac:dyDescent="0.25">
      <c r="E41574" s="103"/>
      <c r="F41574" s="104"/>
    </row>
    <row r="41575" spans="5:6" x14ac:dyDescent="0.25">
      <c r="E41575" s="103"/>
      <c r="F41575" s="104"/>
    </row>
    <row r="41576" spans="5:6" x14ac:dyDescent="0.25">
      <c r="E41576" s="103"/>
      <c r="F41576" s="104"/>
    </row>
    <row r="41577" spans="5:6" x14ac:dyDescent="0.25">
      <c r="E41577" s="103"/>
      <c r="F41577" s="104"/>
    </row>
    <row r="41578" spans="5:6" x14ac:dyDescent="0.25">
      <c r="E41578" s="103"/>
      <c r="F41578" s="104"/>
    </row>
    <row r="41579" spans="5:6" x14ac:dyDescent="0.25">
      <c r="E41579" s="103"/>
      <c r="F41579" s="104"/>
    </row>
    <row r="41580" spans="5:6" x14ac:dyDescent="0.25">
      <c r="E41580" s="103"/>
      <c r="F41580" s="104"/>
    </row>
    <row r="41581" spans="5:6" x14ac:dyDescent="0.25">
      <c r="E41581" s="103"/>
      <c r="F41581" s="104"/>
    </row>
    <row r="41582" spans="5:6" x14ac:dyDescent="0.25">
      <c r="E41582" s="103"/>
      <c r="F41582" s="104"/>
    </row>
    <row r="41583" spans="5:6" x14ac:dyDescent="0.25">
      <c r="E41583" s="103"/>
      <c r="F41583" s="104"/>
    </row>
    <row r="41584" spans="5:6" x14ac:dyDescent="0.25">
      <c r="E41584" s="103"/>
      <c r="F41584" s="104"/>
    </row>
    <row r="41585" spans="5:6" x14ac:dyDescent="0.25">
      <c r="E41585" s="103"/>
      <c r="F41585" s="104"/>
    </row>
    <row r="41586" spans="5:6" x14ac:dyDescent="0.25">
      <c r="E41586" s="103"/>
      <c r="F41586" s="104"/>
    </row>
    <row r="41587" spans="5:6" x14ac:dyDescent="0.25">
      <c r="E41587" s="103"/>
      <c r="F41587" s="104"/>
    </row>
    <row r="41588" spans="5:6" x14ac:dyDescent="0.25">
      <c r="E41588" s="103"/>
      <c r="F41588" s="104"/>
    </row>
    <row r="41589" spans="5:6" x14ac:dyDescent="0.25">
      <c r="E41589" s="103"/>
      <c r="F41589" s="104"/>
    </row>
    <row r="41590" spans="5:6" x14ac:dyDescent="0.25">
      <c r="E41590" s="103"/>
      <c r="F41590" s="104"/>
    </row>
    <row r="41591" spans="5:6" x14ac:dyDescent="0.25">
      <c r="E41591" s="103"/>
      <c r="F41591" s="104"/>
    </row>
    <row r="41592" spans="5:6" x14ac:dyDescent="0.25">
      <c r="E41592" s="103"/>
      <c r="F41592" s="104"/>
    </row>
    <row r="41593" spans="5:6" x14ac:dyDescent="0.25">
      <c r="E41593" s="103"/>
      <c r="F41593" s="104"/>
    </row>
    <row r="41594" spans="5:6" x14ac:dyDescent="0.25">
      <c r="E41594" s="103"/>
      <c r="F41594" s="104"/>
    </row>
    <row r="41595" spans="5:6" x14ac:dyDescent="0.25">
      <c r="E41595" s="103"/>
      <c r="F41595" s="104"/>
    </row>
    <row r="41596" spans="5:6" x14ac:dyDescent="0.25">
      <c r="E41596" s="103"/>
      <c r="F41596" s="104"/>
    </row>
    <row r="41597" spans="5:6" x14ac:dyDescent="0.25">
      <c r="E41597" s="103"/>
      <c r="F41597" s="104"/>
    </row>
    <row r="41598" spans="5:6" x14ac:dyDescent="0.25">
      <c r="E41598" s="103"/>
      <c r="F41598" s="104"/>
    </row>
    <row r="41599" spans="5:6" x14ac:dyDescent="0.25">
      <c r="E41599" s="103"/>
      <c r="F41599" s="104"/>
    </row>
    <row r="41600" spans="5:6" x14ac:dyDescent="0.25">
      <c r="E41600" s="103"/>
      <c r="F41600" s="104"/>
    </row>
    <row r="41601" spans="5:6" x14ac:dyDescent="0.25">
      <c r="E41601" s="103"/>
      <c r="F41601" s="104"/>
    </row>
    <row r="41602" spans="5:6" x14ac:dyDescent="0.25">
      <c r="E41602" s="103"/>
      <c r="F41602" s="104"/>
    </row>
    <row r="41603" spans="5:6" x14ac:dyDescent="0.25">
      <c r="E41603" s="103"/>
      <c r="F41603" s="104"/>
    </row>
    <row r="41604" spans="5:6" x14ac:dyDescent="0.25">
      <c r="E41604" s="103"/>
      <c r="F41604" s="104"/>
    </row>
    <row r="41605" spans="5:6" x14ac:dyDescent="0.25">
      <c r="E41605" s="103"/>
      <c r="F41605" s="104"/>
    </row>
    <row r="41606" spans="5:6" x14ac:dyDescent="0.25">
      <c r="E41606" s="103"/>
      <c r="F41606" s="104"/>
    </row>
    <row r="41607" spans="5:6" x14ac:dyDescent="0.25">
      <c r="E41607" s="103"/>
      <c r="F41607" s="104"/>
    </row>
    <row r="41608" spans="5:6" x14ac:dyDescent="0.25">
      <c r="E41608" s="103"/>
      <c r="F41608" s="104"/>
    </row>
    <row r="41609" spans="5:6" x14ac:dyDescent="0.25">
      <c r="E41609" s="103"/>
      <c r="F41609" s="104"/>
    </row>
    <row r="41610" spans="5:6" x14ac:dyDescent="0.25">
      <c r="E41610" s="103"/>
      <c r="F41610" s="104"/>
    </row>
    <row r="41611" spans="5:6" x14ac:dyDescent="0.25">
      <c r="E41611" s="103"/>
      <c r="F41611" s="104"/>
    </row>
    <row r="41612" spans="5:6" x14ac:dyDescent="0.25">
      <c r="E41612" s="103"/>
      <c r="F41612" s="104"/>
    </row>
    <row r="41613" spans="5:6" x14ac:dyDescent="0.25">
      <c r="E41613" s="103"/>
      <c r="F41613" s="104"/>
    </row>
    <row r="41614" spans="5:6" x14ac:dyDescent="0.25">
      <c r="E41614" s="103"/>
      <c r="F41614" s="104"/>
    </row>
    <row r="41615" spans="5:6" x14ac:dyDescent="0.25">
      <c r="E41615" s="103"/>
      <c r="F41615" s="104"/>
    </row>
    <row r="41616" spans="5:6" x14ac:dyDescent="0.25">
      <c r="E41616" s="103"/>
      <c r="F41616" s="104"/>
    </row>
    <row r="41617" spans="5:6" x14ac:dyDescent="0.25">
      <c r="E41617" s="103"/>
      <c r="F41617" s="104"/>
    </row>
    <row r="41618" spans="5:6" x14ac:dyDescent="0.25">
      <c r="E41618" s="103"/>
      <c r="F41618" s="104"/>
    </row>
    <row r="41619" spans="5:6" x14ac:dyDescent="0.25">
      <c r="E41619" s="103"/>
      <c r="F41619" s="104"/>
    </row>
    <row r="41620" spans="5:6" x14ac:dyDescent="0.25">
      <c r="E41620" s="103"/>
      <c r="F41620" s="104"/>
    </row>
    <row r="41621" spans="5:6" x14ac:dyDescent="0.25">
      <c r="E41621" s="103"/>
      <c r="F41621" s="104"/>
    </row>
    <row r="41622" spans="5:6" x14ac:dyDescent="0.25">
      <c r="E41622" s="103"/>
      <c r="F41622" s="104"/>
    </row>
    <row r="41623" spans="5:6" x14ac:dyDescent="0.25">
      <c r="E41623" s="103"/>
      <c r="F41623" s="104"/>
    </row>
    <row r="41624" spans="5:6" x14ac:dyDescent="0.25">
      <c r="E41624" s="103"/>
      <c r="F41624" s="104"/>
    </row>
    <row r="41625" spans="5:6" x14ac:dyDescent="0.25">
      <c r="E41625" s="103"/>
      <c r="F41625" s="104"/>
    </row>
    <row r="41626" spans="5:6" x14ac:dyDescent="0.25">
      <c r="E41626" s="103"/>
      <c r="F41626" s="104"/>
    </row>
    <row r="41627" spans="5:6" x14ac:dyDescent="0.25">
      <c r="E41627" s="103"/>
      <c r="F41627" s="104"/>
    </row>
    <row r="41628" spans="5:6" x14ac:dyDescent="0.25">
      <c r="E41628" s="103"/>
      <c r="F41628" s="104"/>
    </row>
    <row r="41629" spans="5:6" x14ac:dyDescent="0.25">
      <c r="E41629" s="103"/>
      <c r="F41629" s="104"/>
    </row>
    <row r="41630" spans="5:6" x14ac:dyDescent="0.25">
      <c r="E41630" s="103"/>
      <c r="F41630" s="104"/>
    </row>
    <row r="41631" spans="5:6" x14ac:dyDescent="0.25">
      <c r="E41631" s="103"/>
      <c r="F41631" s="104"/>
    </row>
    <row r="41632" spans="5:6" x14ac:dyDescent="0.25">
      <c r="E41632" s="103"/>
      <c r="F41632" s="104"/>
    </row>
    <row r="41633" spans="5:6" x14ac:dyDescent="0.25">
      <c r="E41633" s="103"/>
      <c r="F41633" s="104"/>
    </row>
    <row r="41634" spans="5:6" x14ac:dyDescent="0.25">
      <c r="E41634" s="103"/>
      <c r="F41634" s="104"/>
    </row>
    <row r="41635" spans="5:6" x14ac:dyDescent="0.25">
      <c r="E41635" s="103"/>
      <c r="F41635" s="104"/>
    </row>
    <row r="41636" spans="5:6" x14ac:dyDescent="0.25">
      <c r="E41636" s="103"/>
      <c r="F41636" s="104"/>
    </row>
    <row r="41637" spans="5:6" x14ac:dyDescent="0.25">
      <c r="E41637" s="103"/>
      <c r="F41637" s="104"/>
    </row>
    <row r="41638" spans="5:6" x14ac:dyDescent="0.25">
      <c r="E41638" s="103"/>
      <c r="F41638" s="104"/>
    </row>
    <row r="41639" spans="5:6" x14ac:dyDescent="0.25">
      <c r="E41639" s="103"/>
      <c r="F41639" s="104"/>
    </row>
    <row r="41640" spans="5:6" x14ac:dyDescent="0.25">
      <c r="E41640" s="103"/>
      <c r="F41640" s="104"/>
    </row>
    <row r="41641" spans="5:6" x14ac:dyDescent="0.25">
      <c r="E41641" s="103"/>
      <c r="F41641" s="104"/>
    </row>
    <row r="41642" spans="5:6" x14ac:dyDescent="0.25">
      <c r="E41642" s="103"/>
      <c r="F41642" s="104"/>
    </row>
    <row r="41643" spans="5:6" x14ac:dyDescent="0.25">
      <c r="E41643" s="103"/>
      <c r="F41643" s="104"/>
    </row>
    <row r="41644" spans="5:6" x14ac:dyDescent="0.25">
      <c r="E41644" s="103"/>
      <c r="F41644" s="104"/>
    </row>
    <row r="41645" spans="5:6" x14ac:dyDescent="0.25">
      <c r="E41645" s="103"/>
      <c r="F41645" s="104"/>
    </row>
    <row r="41646" spans="5:6" x14ac:dyDescent="0.25">
      <c r="E41646" s="103"/>
      <c r="F41646" s="104"/>
    </row>
    <row r="41647" spans="5:6" x14ac:dyDescent="0.25">
      <c r="E41647" s="103"/>
      <c r="F41647" s="104"/>
    </row>
    <row r="41648" spans="5:6" x14ac:dyDescent="0.25">
      <c r="E41648" s="103"/>
      <c r="F41648" s="104"/>
    </row>
    <row r="41649" spans="5:6" x14ac:dyDescent="0.25">
      <c r="E41649" s="103"/>
      <c r="F41649" s="104"/>
    </row>
    <row r="41650" spans="5:6" x14ac:dyDescent="0.25">
      <c r="E41650" s="103"/>
      <c r="F41650" s="104"/>
    </row>
    <row r="41651" spans="5:6" x14ac:dyDescent="0.25">
      <c r="E41651" s="103"/>
      <c r="F41651" s="104"/>
    </row>
    <row r="41652" spans="5:6" x14ac:dyDescent="0.25">
      <c r="E41652" s="103"/>
      <c r="F41652" s="104"/>
    </row>
    <row r="41653" spans="5:6" x14ac:dyDescent="0.25">
      <c r="E41653" s="103"/>
      <c r="F41653" s="104"/>
    </row>
    <row r="41654" spans="5:6" x14ac:dyDescent="0.25">
      <c r="E41654" s="103"/>
      <c r="F41654" s="104"/>
    </row>
    <row r="41655" spans="5:6" x14ac:dyDescent="0.25">
      <c r="E41655" s="103"/>
      <c r="F41655" s="104"/>
    </row>
    <row r="41656" spans="5:6" x14ac:dyDescent="0.25">
      <c r="E41656" s="103"/>
      <c r="F41656" s="104"/>
    </row>
    <row r="41657" spans="5:6" x14ac:dyDescent="0.25">
      <c r="E41657" s="103"/>
      <c r="F41657" s="104"/>
    </row>
    <row r="41658" spans="5:6" x14ac:dyDescent="0.25">
      <c r="E41658" s="103"/>
      <c r="F41658" s="104"/>
    </row>
    <row r="41659" spans="5:6" x14ac:dyDescent="0.25">
      <c r="E41659" s="103"/>
      <c r="F41659" s="104"/>
    </row>
    <row r="41660" spans="5:6" x14ac:dyDescent="0.25">
      <c r="E41660" s="103"/>
      <c r="F41660" s="104"/>
    </row>
    <row r="41661" spans="5:6" x14ac:dyDescent="0.25">
      <c r="E41661" s="103"/>
      <c r="F41661" s="104"/>
    </row>
    <row r="41662" spans="5:6" x14ac:dyDescent="0.25">
      <c r="E41662" s="103"/>
      <c r="F41662" s="104"/>
    </row>
    <row r="41663" spans="5:6" x14ac:dyDescent="0.25">
      <c r="E41663" s="103"/>
      <c r="F41663" s="104"/>
    </row>
    <row r="41664" spans="5:6" x14ac:dyDescent="0.25">
      <c r="E41664" s="103"/>
      <c r="F41664" s="104"/>
    </row>
    <row r="41665" spans="5:6" x14ac:dyDescent="0.25">
      <c r="E41665" s="103"/>
      <c r="F41665" s="104"/>
    </row>
    <row r="41666" spans="5:6" x14ac:dyDescent="0.25">
      <c r="E41666" s="103"/>
      <c r="F41666" s="104"/>
    </row>
    <row r="41667" spans="5:6" x14ac:dyDescent="0.25">
      <c r="E41667" s="103"/>
      <c r="F41667" s="104"/>
    </row>
    <row r="41668" spans="5:6" x14ac:dyDescent="0.25">
      <c r="E41668" s="103"/>
      <c r="F41668" s="104"/>
    </row>
    <row r="41669" spans="5:6" x14ac:dyDescent="0.25">
      <c r="E41669" s="103"/>
      <c r="F41669" s="104"/>
    </row>
    <row r="41670" spans="5:6" x14ac:dyDescent="0.25">
      <c r="E41670" s="103"/>
      <c r="F41670" s="104"/>
    </row>
    <row r="41671" spans="5:6" x14ac:dyDescent="0.25">
      <c r="E41671" s="103"/>
      <c r="F41671" s="104"/>
    </row>
    <row r="41672" spans="5:6" x14ac:dyDescent="0.25">
      <c r="E41672" s="103"/>
      <c r="F41672" s="104"/>
    </row>
    <row r="41673" spans="5:6" x14ac:dyDescent="0.25">
      <c r="E41673" s="103"/>
      <c r="F41673" s="104"/>
    </row>
    <row r="41674" spans="5:6" x14ac:dyDescent="0.25">
      <c r="E41674" s="103"/>
      <c r="F41674" s="104"/>
    </row>
    <row r="41675" spans="5:6" x14ac:dyDescent="0.25">
      <c r="E41675" s="103"/>
      <c r="F41675" s="104"/>
    </row>
    <row r="41676" spans="5:6" x14ac:dyDescent="0.25">
      <c r="E41676" s="103"/>
      <c r="F41676" s="104"/>
    </row>
    <row r="41677" spans="5:6" x14ac:dyDescent="0.25">
      <c r="E41677" s="103"/>
      <c r="F41677" s="104"/>
    </row>
    <row r="41678" spans="5:6" x14ac:dyDescent="0.25">
      <c r="E41678" s="103"/>
      <c r="F41678" s="104"/>
    </row>
    <row r="41679" spans="5:6" x14ac:dyDescent="0.25">
      <c r="E41679" s="103"/>
      <c r="F41679" s="104"/>
    </row>
    <row r="41680" spans="5:6" x14ac:dyDescent="0.25">
      <c r="E41680" s="103"/>
      <c r="F41680" s="104"/>
    </row>
    <row r="41681" spans="5:6" x14ac:dyDescent="0.25">
      <c r="E41681" s="103"/>
      <c r="F41681" s="104"/>
    </row>
    <row r="41682" spans="5:6" x14ac:dyDescent="0.25">
      <c r="E41682" s="103"/>
      <c r="F41682" s="104"/>
    </row>
    <row r="41683" spans="5:6" x14ac:dyDescent="0.25">
      <c r="E41683" s="103"/>
      <c r="F41683" s="104"/>
    </row>
    <row r="41684" spans="5:6" x14ac:dyDescent="0.25">
      <c r="E41684" s="103"/>
      <c r="F41684" s="104"/>
    </row>
    <row r="41685" spans="5:6" x14ac:dyDescent="0.25">
      <c r="E41685" s="103"/>
      <c r="F41685" s="104"/>
    </row>
    <row r="41686" spans="5:6" x14ac:dyDescent="0.25">
      <c r="E41686" s="103"/>
      <c r="F41686" s="104"/>
    </row>
    <row r="41687" spans="5:6" x14ac:dyDescent="0.25">
      <c r="E41687" s="103"/>
      <c r="F41687" s="104"/>
    </row>
    <row r="41688" spans="5:6" x14ac:dyDescent="0.25">
      <c r="E41688" s="103"/>
      <c r="F41688" s="104"/>
    </row>
    <row r="41689" spans="5:6" x14ac:dyDescent="0.25">
      <c r="E41689" s="103"/>
      <c r="F41689" s="104"/>
    </row>
    <row r="41690" spans="5:6" x14ac:dyDescent="0.25">
      <c r="E41690" s="103"/>
      <c r="F41690" s="104"/>
    </row>
    <row r="41691" spans="5:6" x14ac:dyDescent="0.25">
      <c r="E41691" s="103"/>
      <c r="F41691" s="104"/>
    </row>
    <row r="41692" spans="5:6" x14ac:dyDescent="0.25">
      <c r="E41692" s="103"/>
      <c r="F41692" s="104"/>
    </row>
    <row r="41693" spans="5:6" x14ac:dyDescent="0.25">
      <c r="E41693" s="103"/>
      <c r="F41693" s="104"/>
    </row>
    <row r="41694" spans="5:6" x14ac:dyDescent="0.25">
      <c r="E41694" s="103"/>
      <c r="F41694" s="104"/>
    </row>
    <row r="41695" spans="5:6" x14ac:dyDescent="0.25">
      <c r="E41695" s="103"/>
      <c r="F41695" s="104"/>
    </row>
    <row r="41696" spans="5:6" x14ac:dyDescent="0.25">
      <c r="E41696" s="103"/>
      <c r="F41696" s="104"/>
    </row>
    <row r="41697" spans="5:6" x14ac:dyDescent="0.25">
      <c r="E41697" s="103"/>
      <c r="F41697" s="104"/>
    </row>
    <row r="41698" spans="5:6" x14ac:dyDescent="0.25">
      <c r="E41698" s="103"/>
      <c r="F41698" s="104"/>
    </row>
    <row r="41699" spans="5:6" x14ac:dyDescent="0.25">
      <c r="E41699" s="103"/>
      <c r="F41699" s="104"/>
    </row>
    <row r="41700" spans="5:6" x14ac:dyDescent="0.25">
      <c r="E41700" s="103"/>
      <c r="F41700" s="104"/>
    </row>
    <row r="41701" spans="5:6" x14ac:dyDescent="0.25">
      <c r="E41701" s="103"/>
      <c r="F41701" s="104"/>
    </row>
    <row r="41702" spans="5:6" x14ac:dyDescent="0.25">
      <c r="E41702" s="103"/>
      <c r="F41702" s="104"/>
    </row>
    <row r="41703" spans="5:6" x14ac:dyDescent="0.25">
      <c r="E41703" s="103"/>
      <c r="F41703" s="104"/>
    </row>
    <row r="41704" spans="5:6" x14ac:dyDescent="0.25">
      <c r="E41704" s="103"/>
      <c r="F41704" s="104"/>
    </row>
    <row r="41705" spans="5:6" x14ac:dyDescent="0.25">
      <c r="E41705" s="103"/>
      <c r="F41705" s="104"/>
    </row>
    <row r="41706" spans="5:6" x14ac:dyDescent="0.25">
      <c r="E41706" s="103"/>
      <c r="F41706" s="104"/>
    </row>
    <row r="41707" spans="5:6" x14ac:dyDescent="0.25">
      <c r="E41707" s="103"/>
      <c r="F41707" s="104"/>
    </row>
    <row r="41708" spans="5:6" x14ac:dyDescent="0.25">
      <c r="E41708" s="103"/>
      <c r="F41708" s="104"/>
    </row>
    <row r="41709" spans="5:6" x14ac:dyDescent="0.25">
      <c r="E41709" s="103"/>
      <c r="F41709" s="104"/>
    </row>
    <row r="41710" spans="5:6" x14ac:dyDescent="0.25">
      <c r="E41710" s="103"/>
      <c r="F41710" s="104"/>
    </row>
    <row r="41711" spans="5:6" x14ac:dyDescent="0.25">
      <c r="E41711" s="103"/>
      <c r="F41711" s="104"/>
    </row>
    <row r="41712" spans="5:6" x14ac:dyDescent="0.25">
      <c r="E41712" s="103"/>
      <c r="F41712" s="104"/>
    </row>
    <row r="41713" spans="5:6" x14ac:dyDescent="0.25">
      <c r="E41713" s="103"/>
      <c r="F41713" s="104"/>
    </row>
    <row r="41714" spans="5:6" x14ac:dyDescent="0.25">
      <c r="E41714" s="103"/>
      <c r="F41714" s="104"/>
    </row>
    <row r="41715" spans="5:6" x14ac:dyDescent="0.25">
      <c r="E41715" s="103"/>
      <c r="F41715" s="104"/>
    </row>
    <row r="41716" spans="5:6" x14ac:dyDescent="0.25">
      <c r="E41716" s="103"/>
      <c r="F41716" s="104"/>
    </row>
    <row r="41717" spans="5:6" x14ac:dyDescent="0.25">
      <c r="E41717" s="103"/>
      <c r="F41717" s="104"/>
    </row>
    <row r="41718" spans="5:6" x14ac:dyDescent="0.25">
      <c r="E41718" s="103"/>
      <c r="F41718" s="104"/>
    </row>
    <row r="41719" spans="5:6" x14ac:dyDescent="0.25">
      <c r="E41719" s="103"/>
      <c r="F41719" s="104"/>
    </row>
    <row r="41720" spans="5:6" x14ac:dyDescent="0.25">
      <c r="E41720" s="103"/>
      <c r="F41720" s="104"/>
    </row>
    <row r="41721" spans="5:6" x14ac:dyDescent="0.25">
      <c r="E41721" s="103"/>
      <c r="F41721" s="104"/>
    </row>
    <row r="41722" spans="5:6" x14ac:dyDescent="0.25">
      <c r="E41722" s="103"/>
      <c r="F41722" s="104"/>
    </row>
    <row r="41723" spans="5:6" x14ac:dyDescent="0.25">
      <c r="E41723" s="103"/>
      <c r="F41723" s="104"/>
    </row>
    <row r="41724" spans="5:6" x14ac:dyDescent="0.25">
      <c r="E41724" s="103"/>
      <c r="F41724" s="104"/>
    </row>
    <row r="41725" spans="5:6" x14ac:dyDescent="0.25">
      <c r="E41725" s="103"/>
      <c r="F41725" s="104"/>
    </row>
    <row r="41726" spans="5:6" x14ac:dyDescent="0.25">
      <c r="E41726" s="103"/>
      <c r="F41726" s="104"/>
    </row>
    <row r="41727" spans="5:6" x14ac:dyDescent="0.25">
      <c r="E41727" s="103"/>
      <c r="F41727" s="104"/>
    </row>
    <row r="41728" spans="5:6" x14ac:dyDescent="0.25">
      <c r="E41728" s="103"/>
      <c r="F41728" s="104"/>
    </row>
    <row r="41729" spans="5:6" x14ac:dyDescent="0.25">
      <c r="E41729" s="103"/>
      <c r="F41729" s="104"/>
    </row>
    <row r="41730" spans="5:6" x14ac:dyDescent="0.25">
      <c r="E41730" s="103"/>
      <c r="F41730" s="104"/>
    </row>
    <row r="41731" spans="5:6" x14ac:dyDescent="0.25">
      <c r="E41731" s="103"/>
      <c r="F41731" s="104"/>
    </row>
    <row r="41732" spans="5:6" x14ac:dyDescent="0.25">
      <c r="E41732" s="103"/>
      <c r="F41732" s="104"/>
    </row>
    <row r="41733" spans="5:6" x14ac:dyDescent="0.25">
      <c r="E41733" s="103"/>
      <c r="F41733" s="104"/>
    </row>
    <row r="41734" spans="5:6" x14ac:dyDescent="0.25">
      <c r="E41734" s="103"/>
      <c r="F41734" s="104"/>
    </row>
    <row r="41735" spans="5:6" x14ac:dyDescent="0.25">
      <c r="E41735" s="103"/>
      <c r="F41735" s="104"/>
    </row>
    <row r="41736" spans="5:6" x14ac:dyDescent="0.25">
      <c r="E41736" s="103"/>
      <c r="F41736" s="104"/>
    </row>
    <row r="41737" spans="5:6" x14ac:dyDescent="0.25">
      <c r="E41737" s="103"/>
      <c r="F41737" s="104"/>
    </row>
    <row r="41738" spans="5:6" x14ac:dyDescent="0.25">
      <c r="E41738" s="103"/>
      <c r="F41738" s="104"/>
    </row>
    <row r="41739" spans="5:6" x14ac:dyDescent="0.25">
      <c r="E41739" s="103"/>
      <c r="F41739" s="104"/>
    </row>
    <row r="41740" spans="5:6" x14ac:dyDescent="0.25">
      <c r="E41740" s="103"/>
      <c r="F41740" s="104"/>
    </row>
    <row r="41741" spans="5:6" x14ac:dyDescent="0.25">
      <c r="E41741" s="103"/>
      <c r="F41741" s="104"/>
    </row>
    <row r="41742" spans="5:6" x14ac:dyDescent="0.25">
      <c r="E41742" s="103"/>
      <c r="F41742" s="104"/>
    </row>
    <row r="41743" spans="5:6" x14ac:dyDescent="0.25">
      <c r="E41743" s="103"/>
      <c r="F41743" s="104"/>
    </row>
    <row r="41744" spans="5:6" x14ac:dyDescent="0.25">
      <c r="E41744" s="103"/>
      <c r="F41744" s="104"/>
    </row>
    <row r="41745" spans="5:6" x14ac:dyDescent="0.25">
      <c r="E41745" s="103"/>
      <c r="F41745" s="104"/>
    </row>
    <row r="41746" spans="5:6" x14ac:dyDescent="0.25">
      <c r="E41746" s="103"/>
      <c r="F41746" s="104"/>
    </row>
    <row r="41747" spans="5:6" x14ac:dyDescent="0.25">
      <c r="E41747" s="103"/>
      <c r="F41747" s="104"/>
    </row>
    <row r="41748" spans="5:6" x14ac:dyDescent="0.25">
      <c r="E41748" s="103"/>
      <c r="F41748" s="104"/>
    </row>
    <row r="41749" spans="5:6" x14ac:dyDescent="0.25">
      <c r="E41749" s="103"/>
      <c r="F41749" s="104"/>
    </row>
    <row r="41750" spans="5:6" x14ac:dyDescent="0.25">
      <c r="E41750" s="103"/>
      <c r="F41750" s="104"/>
    </row>
    <row r="41751" spans="5:6" x14ac:dyDescent="0.25">
      <c r="E41751" s="103"/>
      <c r="F41751" s="104"/>
    </row>
    <row r="41752" spans="5:6" x14ac:dyDescent="0.25">
      <c r="E41752" s="103"/>
      <c r="F41752" s="104"/>
    </row>
    <row r="41753" spans="5:6" x14ac:dyDescent="0.25">
      <c r="E41753" s="103"/>
      <c r="F41753" s="104"/>
    </row>
    <row r="41754" spans="5:6" x14ac:dyDescent="0.25">
      <c r="E41754" s="103"/>
      <c r="F41754" s="104"/>
    </row>
    <row r="41755" spans="5:6" x14ac:dyDescent="0.25">
      <c r="E41755" s="103"/>
      <c r="F41755" s="104"/>
    </row>
    <row r="41756" spans="5:6" x14ac:dyDescent="0.25">
      <c r="E41756" s="103"/>
      <c r="F41756" s="104"/>
    </row>
    <row r="41757" spans="5:6" x14ac:dyDescent="0.25">
      <c r="E41757" s="103"/>
      <c r="F41757" s="104"/>
    </row>
    <row r="41758" spans="5:6" x14ac:dyDescent="0.25">
      <c r="E41758" s="103"/>
      <c r="F41758" s="104"/>
    </row>
    <row r="41759" spans="5:6" x14ac:dyDescent="0.25">
      <c r="E41759" s="103"/>
      <c r="F41759" s="104"/>
    </row>
    <row r="41760" spans="5:6" x14ac:dyDescent="0.25">
      <c r="E41760" s="103"/>
      <c r="F41760" s="104"/>
    </row>
    <row r="41761" spans="5:6" x14ac:dyDescent="0.25">
      <c r="E41761" s="103"/>
      <c r="F41761" s="104"/>
    </row>
    <row r="41762" spans="5:6" x14ac:dyDescent="0.25">
      <c r="E41762" s="103"/>
      <c r="F41762" s="104"/>
    </row>
    <row r="41763" spans="5:6" x14ac:dyDescent="0.25">
      <c r="E41763" s="103"/>
      <c r="F41763" s="104"/>
    </row>
    <row r="41764" spans="5:6" x14ac:dyDescent="0.25">
      <c r="E41764" s="103"/>
      <c r="F41764" s="104"/>
    </row>
    <row r="41765" spans="5:6" x14ac:dyDescent="0.25">
      <c r="E41765" s="103"/>
      <c r="F41765" s="104"/>
    </row>
    <row r="41766" spans="5:6" x14ac:dyDescent="0.25">
      <c r="E41766" s="103"/>
      <c r="F41766" s="104"/>
    </row>
    <row r="41767" spans="5:6" x14ac:dyDescent="0.25">
      <c r="E41767" s="103"/>
      <c r="F41767" s="104"/>
    </row>
    <row r="41768" spans="5:6" x14ac:dyDescent="0.25">
      <c r="E41768" s="103"/>
      <c r="F41768" s="104"/>
    </row>
    <row r="41769" spans="5:6" x14ac:dyDescent="0.25">
      <c r="E41769" s="103"/>
      <c r="F41769" s="104"/>
    </row>
    <row r="41770" spans="5:6" x14ac:dyDescent="0.25">
      <c r="E41770" s="103"/>
      <c r="F41770" s="104"/>
    </row>
    <row r="41771" spans="5:6" x14ac:dyDescent="0.25">
      <c r="E41771" s="103"/>
      <c r="F41771" s="104"/>
    </row>
    <row r="41772" spans="5:6" x14ac:dyDescent="0.25">
      <c r="E41772" s="103"/>
      <c r="F41772" s="104"/>
    </row>
    <row r="41773" spans="5:6" x14ac:dyDescent="0.25">
      <c r="E41773" s="103"/>
      <c r="F41773" s="104"/>
    </row>
    <row r="41774" spans="5:6" x14ac:dyDescent="0.25">
      <c r="E41774" s="103"/>
      <c r="F41774" s="104"/>
    </row>
    <row r="41775" spans="5:6" x14ac:dyDescent="0.25">
      <c r="E41775" s="103"/>
      <c r="F41775" s="104"/>
    </row>
    <row r="41776" spans="5:6" x14ac:dyDescent="0.25">
      <c r="E41776" s="103"/>
      <c r="F41776" s="104"/>
    </row>
    <row r="41777" spans="5:6" x14ac:dyDescent="0.25">
      <c r="E41777" s="103"/>
      <c r="F41777" s="104"/>
    </row>
    <row r="41778" spans="5:6" x14ac:dyDescent="0.25">
      <c r="E41778" s="103"/>
      <c r="F41778" s="104"/>
    </row>
    <row r="41779" spans="5:6" x14ac:dyDescent="0.25">
      <c r="E41779" s="103"/>
      <c r="F41779" s="104"/>
    </row>
    <row r="41780" spans="5:6" x14ac:dyDescent="0.25">
      <c r="E41780" s="103"/>
      <c r="F41780" s="104"/>
    </row>
    <row r="41781" spans="5:6" x14ac:dyDescent="0.25">
      <c r="E41781" s="103"/>
      <c r="F41781" s="104"/>
    </row>
    <row r="41782" spans="5:6" x14ac:dyDescent="0.25">
      <c r="E41782" s="103"/>
      <c r="F41782" s="104"/>
    </row>
    <row r="41783" spans="5:6" x14ac:dyDescent="0.25">
      <c r="E41783" s="103"/>
      <c r="F41783" s="104"/>
    </row>
    <row r="41784" spans="5:6" x14ac:dyDescent="0.25">
      <c r="E41784" s="103"/>
      <c r="F41784" s="104"/>
    </row>
    <row r="41785" spans="5:6" x14ac:dyDescent="0.25">
      <c r="E41785" s="103"/>
      <c r="F41785" s="104"/>
    </row>
    <row r="41786" spans="5:6" x14ac:dyDescent="0.25">
      <c r="E41786" s="103"/>
      <c r="F41786" s="104"/>
    </row>
    <row r="41787" spans="5:6" x14ac:dyDescent="0.25">
      <c r="E41787" s="103"/>
      <c r="F41787" s="104"/>
    </row>
    <row r="41788" spans="5:6" x14ac:dyDescent="0.25">
      <c r="E41788" s="103"/>
      <c r="F41788" s="104"/>
    </row>
    <row r="41789" spans="5:6" x14ac:dyDescent="0.25">
      <c r="E41789" s="103"/>
      <c r="F41789" s="104"/>
    </row>
    <row r="41790" spans="5:6" x14ac:dyDescent="0.25">
      <c r="E41790" s="103"/>
      <c r="F41790" s="104"/>
    </row>
    <row r="41791" spans="5:6" x14ac:dyDescent="0.25">
      <c r="E41791" s="103"/>
      <c r="F41791" s="104"/>
    </row>
    <row r="41792" spans="5:6" x14ac:dyDescent="0.25">
      <c r="E41792" s="103"/>
      <c r="F41792" s="104"/>
    </row>
    <row r="41793" spans="5:6" x14ac:dyDescent="0.25">
      <c r="E41793" s="103"/>
      <c r="F41793" s="104"/>
    </row>
    <row r="41794" spans="5:6" x14ac:dyDescent="0.25">
      <c r="E41794" s="103"/>
      <c r="F41794" s="104"/>
    </row>
    <row r="41795" spans="5:6" x14ac:dyDescent="0.25">
      <c r="E41795" s="103"/>
      <c r="F41795" s="104"/>
    </row>
    <row r="41796" spans="5:6" x14ac:dyDescent="0.25">
      <c r="E41796" s="103"/>
      <c r="F41796" s="104"/>
    </row>
    <row r="41797" spans="5:6" x14ac:dyDescent="0.25">
      <c r="E41797" s="103"/>
      <c r="F41797" s="104"/>
    </row>
    <row r="41798" spans="5:6" x14ac:dyDescent="0.25">
      <c r="E41798" s="103"/>
      <c r="F41798" s="104"/>
    </row>
    <row r="41799" spans="5:6" x14ac:dyDescent="0.25">
      <c r="E41799" s="103"/>
      <c r="F41799" s="104"/>
    </row>
    <row r="41800" spans="5:6" x14ac:dyDescent="0.25">
      <c r="E41800" s="103"/>
      <c r="F41800" s="104"/>
    </row>
    <row r="41801" spans="5:6" x14ac:dyDescent="0.25">
      <c r="E41801" s="103"/>
      <c r="F41801" s="104"/>
    </row>
    <row r="41802" spans="5:6" x14ac:dyDescent="0.25">
      <c r="E41802" s="103"/>
      <c r="F41802" s="104"/>
    </row>
    <row r="41803" spans="5:6" x14ac:dyDescent="0.25">
      <c r="E41803" s="103"/>
      <c r="F41803" s="104"/>
    </row>
    <row r="41804" spans="5:6" x14ac:dyDescent="0.25">
      <c r="E41804" s="103"/>
      <c r="F41804" s="104"/>
    </row>
    <row r="41805" spans="5:6" x14ac:dyDescent="0.25">
      <c r="E41805" s="103"/>
      <c r="F41805" s="104"/>
    </row>
    <row r="41806" spans="5:6" x14ac:dyDescent="0.25">
      <c r="E41806" s="103"/>
      <c r="F41806" s="104"/>
    </row>
    <row r="41807" spans="5:6" x14ac:dyDescent="0.25">
      <c r="E41807" s="103"/>
      <c r="F41807" s="104"/>
    </row>
    <row r="41808" spans="5:6" x14ac:dyDescent="0.25">
      <c r="E41808" s="103"/>
      <c r="F41808" s="104"/>
    </row>
    <row r="41809" spans="5:6" x14ac:dyDescent="0.25">
      <c r="E41809" s="103"/>
      <c r="F41809" s="104"/>
    </row>
    <row r="41810" spans="5:6" x14ac:dyDescent="0.25">
      <c r="E41810" s="103"/>
      <c r="F41810" s="104"/>
    </row>
    <row r="41811" spans="5:6" x14ac:dyDescent="0.25">
      <c r="E41811" s="103"/>
      <c r="F41811" s="104"/>
    </row>
    <row r="41812" spans="5:6" x14ac:dyDescent="0.25">
      <c r="E41812" s="103"/>
      <c r="F41812" s="104"/>
    </row>
    <row r="41813" spans="5:6" x14ac:dyDescent="0.25">
      <c r="E41813" s="103"/>
      <c r="F41813" s="104"/>
    </row>
    <row r="41814" spans="5:6" x14ac:dyDescent="0.25">
      <c r="E41814" s="103"/>
      <c r="F41814" s="104"/>
    </row>
    <row r="41815" spans="5:6" x14ac:dyDescent="0.25">
      <c r="E41815" s="103"/>
      <c r="F41815" s="104"/>
    </row>
    <row r="41816" spans="5:6" x14ac:dyDescent="0.25">
      <c r="E41816" s="103"/>
      <c r="F41816" s="104"/>
    </row>
    <row r="41817" spans="5:6" x14ac:dyDescent="0.25">
      <c r="E41817" s="103"/>
      <c r="F41817" s="104"/>
    </row>
    <row r="41818" spans="5:6" x14ac:dyDescent="0.25">
      <c r="E41818" s="103"/>
      <c r="F41818" s="104"/>
    </row>
    <row r="41819" spans="5:6" x14ac:dyDescent="0.25">
      <c r="E41819" s="103"/>
      <c r="F41819" s="104"/>
    </row>
    <row r="41820" spans="5:6" x14ac:dyDescent="0.25">
      <c r="E41820" s="103"/>
      <c r="F41820" s="104"/>
    </row>
    <row r="41821" spans="5:6" x14ac:dyDescent="0.25">
      <c r="E41821" s="103"/>
      <c r="F41821" s="104"/>
    </row>
    <row r="41822" spans="5:6" x14ac:dyDescent="0.25">
      <c r="E41822" s="103"/>
      <c r="F41822" s="104"/>
    </row>
    <row r="41823" spans="5:6" x14ac:dyDescent="0.25">
      <c r="E41823" s="103"/>
      <c r="F41823" s="104"/>
    </row>
    <row r="41824" spans="5:6" x14ac:dyDescent="0.25">
      <c r="E41824" s="103"/>
      <c r="F41824" s="104"/>
    </row>
    <row r="41825" spans="5:6" x14ac:dyDescent="0.25">
      <c r="E41825" s="103"/>
      <c r="F41825" s="104"/>
    </row>
    <row r="41826" spans="5:6" x14ac:dyDescent="0.25">
      <c r="E41826" s="103"/>
      <c r="F41826" s="104"/>
    </row>
    <row r="41827" spans="5:6" x14ac:dyDescent="0.25">
      <c r="E41827" s="103"/>
      <c r="F41827" s="104"/>
    </row>
    <row r="41828" spans="5:6" x14ac:dyDescent="0.25">
      <c r="E41828" s="103"/>
      <c r="F41828" s="104"/>
    </row>
    <row r="41829" spans="5:6" x14ac:dyDescent="0.25">
      <c r="E41829" s="103"/>
      <c r="F41829" s="104"/>
    </row>
    <row r="41830" spans="5:6" x14ac:dyDescent="0.25">
      <c r="E41830" s="103"/>
      <c r="F41830" s="104"/>
    </row>
    <row r="41831" spans="5:6" x14ac:dyDescent="0.25">
      <c r="E41831" s="103"/>
      <c r="F41831" s="104"/>
    </row>
    <row r="41832" spans="5:6" x14ac:dyDescent="0.25">
      <c r="E41832" s="103"/>
      <c r="F41832" s="104"/>
    </row>
    <row r="41833" spans="5:6" x14ac:dyDescent="0.25">
      <c r="E41833" s="103"/>
      <c r="F41833" s="104"/>
    </row>
    <row r="41834" spans="5:6" x14ac:dyDescent="0.25">
      <c r="E41834" s="103"/>
      <c r="F41834" s="104"/>
    </row>
    <row r="41835" spans="5:6" x14ac:dyDescent="0.25">
      <c r="E41835" s="103"/>
      <c r="F41835" s="104"/>
    </row>
    <row r="41836" spans="5:6" x14ac:dyDescent="0.25">
      <c r="E41836" s="103"/>
      <c r="F41836" s="104"/>
    </row>
    <row r="41837" spans="5:6" x14ac:dyDescent="0.25">
      <c r="E41837" s="103"/>
      <c r="F41837" s="104"/>
    </row>
    <row r="41838" spans="5:6" x14ac:dyDescent="0.25">
      <c r="E41838" s="103"/>
      <c r="F41838" s="104"/>
    </row>
    <row r="41839" spans="5:6" x14ac:dyDescent="0.25">
      <c r="E41839" s="103"/>
      <c r="F41839" s="104"/>
    </row>
    <row r="41840" spans="5:6" x14ac:dyDescent="0.25">
      <c r="E41840" s="103"/>
      <c r="F41840" s="104"/>
    </row>
    <row r="41841" spans="5:6" x14ac:dyDescent="0.25">
      <c r="E41841" s="103"/>
      <c r="F41841" s="104"/>
    </row>
    <row r="41842" spans="5:6" x14ac:dyDescent="0.25">
      <c r="E41842" s="103"/>
      <c r="F41842" s="104"/>
    </row>
    <row r="41843" spans="5:6" x14ac:dyDescent="0.25">
      <c r="E41843" s="103"/>
      <c r="F41843" s="104"/>
    </row>
    <row r="41844" spans="5:6" x14ac:dyDescent="0.25">
      <c r="E41844" s="103"/>
      <c r="F41844" s="104"/>
    </row>
    <row r="41845" spans="5:6" x14ac:dyDescent="0.25">
      <c r="E41845" s="103"/>
      <c r="F41845" s="104"/>
    </row>
    <row r="41846" spans="5:6" x14ac:dyDescent="0.25">
      <c r="E41846" s="103"/>
      <c r="F41846" s="104"/>
    </row>
    <row r="41847" spans="5:6" x14ac:dyDescent="0.25">
      <c r="E41847" s="103"/>
      <c r="F41847" s="104"/>
    </row>
    <row r="41848" spans="5:6" x14ac:dyDescent="0.25">
      <c r="E41848" s="103"/>
      <c r="F41848" s="104"/>
    </row>
    <row r="41849" spans="5:6" x14ac:dyDescent="0.25">
      <c r="E41849" s="103"/>
      <c r="F41849" s="104"/>
    </row>
    <row r="41850" spans="5:6" x14ac:dyDescent="0.25">
      <c r="E41850" s="103"/>
      <c r="F41850" s="104"/>
    </row>
    <row r="41851" spans="5:6" x14ac:dyDescent="0.25">
      <c r="E41851" s="103"/>
      <c r="F41851" s="104"/>
    </row>
    <row r="41852" spans="5:6" x14ac:dyDescent="0.25">
      <c r="E41852" s="103"/>
      <c r="F41852" s="104"/>
    </row>
    <row r="41853" spans="5:6" x14ac:dyDescent="0.25">
      <c r="E41853" s="103"/>
      <c r="F41853" s="104"/>
    </row>
    <row r="41854" spans="5:6" x14ac:dyDescent="0.25">
      <c r="E41854" s="103"/>
      <c r="F41854" s="104"/>
    </row>
    <row r="41855" spans="5:6" x14ac:dyDescent="0.25">
      <c r="E41855" s="103"/>
      <c r="F41855" s="104"/>
    </row>
    <row r="41856" spans="5:6" x14ac:dyDescent="0.25">
      <c r="E41856" s="103"/>
      <c r="F41856" s="104"/>
    </row>
    <row r="41857" spans="5:6" x14ac:dyDescent="0.25">
      <c r="E41857" s="103"/>
      <c r="F41857" s="104"/>
    </row>
    <row r="41858" spans="5:6" x14ac:dyDescent="0.25">
      <c r="E41858" s="103"/>
      <c r="F41858" s="104"/>
    </row>
    <row r="41859" spans="5:6" x14ac:dyDescent="0.25">
      <c r="E41859" s="103"/>
      <c r="F41859" s="104"/>
    </row>
    <row r="41860" spans="5:6" x14ac:dyDescent="0.25">
      <c r="E41860" s="103"/>
      <c r="F41860" s="104"/>
    </row>
    <row r="41861" spans="5:6" x14ac:dyDescent="0.25">
      <c r="E41861" s="103"/>
      <c r="F41861" s="104"/>
    </row>
    <row r="41862" spans="5:6" x14ac:dyDescent="0.25">
      <c r="E41862" s="103"/>
      <c r="F41862" s="104"/>
    </row>
    <row r="41863" spans="5:6" x14ac:dyDescent="0.25">
      <c r="E41863" s="103"/>
      <c r="F41863" s="104"/>
    </row>
    <row r="41864" spans="5:6" x14ac:dyDescent="0.25">
      <c r="E41864" s="103"/>
      <c r="F41864" s="104"/>
    </row>
    <row r="41865" spans="5:6" x14ac:dyDescent="0.25">
      <c r="E41865" s="103"/>
      <c r="F41865" s="104"/>
    </row>
    <row r="41866" spans="5:6" x14ac:dyDescent="0.25">
      <c r="E41866" s="103"/>
      <c r="F41866" s="104"/>
    </row>
    <row r="41867" spans="5:6" x14ac:dyDescent="0.25">
      <c r="E41867" s="103"/>
      <c r="F41867" s="104"/>
    </row>
    <row r="41868" spans="5:6" x14ac:dyDescent="0.25">
      <c r="E41868" s="103"/>
      <c r="F41868" s="104"/>
    </row>
    <row r="41869" spans="5:6" x14ac:dyDescent="0.25">
      <c r="E41869" s="103"/>
      <c r="F41869" s="104"/>
    </row>
    <row r="41870" spans="5:6" x14ac:dyDescent="0.25">
      <c r="E41870" s="103"/>
      <c r="F41870" s="104"/>
    </row>
    <row r="41871" spans="5:6" x14ac:dyDescent="0.25">
      <c r="E41871" s="103"/>
      <c r="F41871" s="104"/>
    </row>
    <row r="41872" spans="5:6" x14ac:dyDescent="0.25">
      <c r="E41872" s="103"/>
      <c r="F41872" s="104"/>
    </row>
    <row r="41873" spans="5:6" x14ac:dyDescent="0.25">
      <c r="E41873" s="103"/>
      <c r="F41873" s="104"/>
    </row>
    <row r="41874" spans="5:6" x14ac:dyDescent="0.25">
      <c r="E41874" s="103"/>
      <c r="F41874" s="104"/>
    </row>
    <row r="41875" spans="5:6" x14ac:dyDescent="0.25">
      <c r="E41875" s="103"/>
      <c r="F41875" s="104"/>
    </row>
    <row r="41876" spans="5:6" x14ac:dyDescent="0.25">
      <c r="E41876" s="103"/>
      <c r="F41876" s="104"/>
    </row>
    <row r="41877" spans="5:6" x14ac:dyDescent="0.25">
      <c r="E41877" s="103"/>
      <c r="F41877" s="104"/>
    </row>
    <row r="41878" spans="5:6" x14ac:dyDescent="0.25">
      <c r="E41878" s="103"/>
      <c r="F41878" s="104"/>
    </row>
    <row r="41879" spans="5:6" x14ac:dyDescent="0.25">
      <c r="E41879" s="103"/>
      <c r="F41879" s="104"/>
    </row>
    <row r="41880" spans="5:6" x14ac:dyDescent="0.25">
      <c r="E41880" s="103"/>
      <c r="F41880" s="104"/>
    </row>
    <row r="41881" spans="5:6" x14ac:dyDescent="0.25">
      <c r="E41881" s="103"/>
      <c r="F41881" s="104"/>
    </row>
    <row r="41882" spans="5:6" x14ac:dyDescent="0.25">
      <c r="E41882" s="103"/>
      <c r="F41882" s="104"/>
    </row>
    <row r="41883" spans="5:6" x14ac:dyDescent="0.25">
      <c r="E41883" s="103"/>
      <c r="F41883" s="104"/>
    </row>
    <row r="41884" spans="5:6" x14ac:dyDescent="0.25">
      <c r="E41884" s="103"/>
      <c r="F41884" s="104"/>
    </row>
    <row r="41885" spans="5:6" x14ac:dyDescent="0.25">
      <c r="E41885" s="103"/>
      <c r="F41885" s="104"/>
    </row>
    <row r="41886" spans="5:6" x14ac:dyDescent="0.25">
      <c r="E41886" s="103"/>
      <c r="F41886" s="104"/>
    </row>
    <row r="41887" spans="5:6" x14ac:dyDescent="0.25">
      <c r="E41887" s="103"/>
      <c r="F41887" s="104"/>
    </row>
    <row r="41888" spans="5:6" x14ac:dyDescent="0.25">
      <c r="E41888" s="103"/>
      <c r="F41888" s="104"/>
    </row>
    <row r="41889" spans="5:6" x14ac:dyDescent="0.25">
      <c r="E41889" s="103"/>
      <c r="F41889" s="104"/>
    </row>
    <row r="41890" spans="5:6" x14ac:dyDescent="0.25">
      <c r="E41890" s="103"/>
      <c r="F41890" s="104"/>
    </row>
    <row r="41891" spans="5:6" x14ac:dyDescent="0.25">
      <c r="E41891" s="103"/>
      <c r="F41891" s="104"/>
    </row>
    <row r="41892" spans="5:6" x14ac:dyDescent="0.25">
      <c r="E41892" s="103"/>
      <c r="F41892" s="104"/>
    </row>
    <row r="41893" spans="5:6" x14ac:dyDescent="0.25">
      <c r="E41893" s="103"/>
      <c r="F41893" s="104"/>
    </row>
    <row r="41894" spans="5:6" x14ac:dyDescent="0.25">
      <c r="E41894" s="103"/>
      <c r="F41894" s="104"/>
    </row>
    <row r="41895" spans="5:6" x14ac:dyDescent="0.25">
      <c r="E41895" s="103"/>
      <c r="F41895" s="104"/>
    </row>
    <row r="41896" spans="5:6" x14ac:dyDescent="0.25">
      <c r="E41896" s="103"/>
      <c r="F41896" s="104"/>
    </row>
    <row r="41897" spans="5:6" x14ac:dyDescent="0.25">
      <c r="E41897" s="103"/>
      <c r="F41897" s="104"/>
    </row>
    <row r="41898" spans="5:6" x14ac:dyDescent="0.25">
      <c r="E41898" s="103"/>
      <c r="F41898" s="104"/>
    </row>
    <row r="41899" spans="5:6" x14ac:dyDescent="0.25">
      <c r="E41899" s="103"/>
      <c r="F41899" s="104"/>
    </row>
    <row r="41900" spans="5:6" x14ac:dyDescent="0.25">
      <c r="E41900" s="103"/>
      <c r="F41900" s="104"/>
    </row>
    <row r="41901" spans="5:6" x14ac:dyDescent="0.25">
      <c r="E41901" s="103"/>
      <c r="F41901" s="104"/>
    </row>
    <row r="41902" spans="5:6" x14ac:dyDescent="0.25">
      <c r="E41902" s="103"/>
      <c r="F41902" s="104"/>
    </row>
    <row r="41903" spans="5:6" x14ac:dyDescent="0.25">
      <c r="E41903" s="103"/>
      <c r="F41903" s="104"/>
    </row>
    <row r="41904" spans="5:6" x14ac:dyDescent="0.25">
      <c r="E41904" s="103"/>
      <c r="F41904" s="104"/>
    </row>
    <row r="41905" spans="5:6" x14ac:dyDescent="0.25">
      <c r="E41905" s="103"/>
      <c r="F41905" s="104"/>
    </row>
    <row r="41906" spans="5:6" x14ac:dyDescent="0.25">
      <c r="E41906" s="103"/>
      <c r="F41906" s="104"/>
    </row>
    <row r="41907" spans="5:6" x14ac:dyDescent="0.25">
      <c r="E41907" s="103"/>
      <c r="F41907" s="104"/>
    </row>
    <row r="41908" spans="5:6" x14ac:dyDescent="0.25">
      <c r="E41908" s="103"/>
      <c r="F41908" s="104"/>
    </row>
    <row r="41909" spans="5:6" x14ac:dyDescent="0.25">
      <c r="E41909" s="103"/>
      <c r="F41909" s="104"/>
    </row>
    <row r="41910" spans="5:6" x14ac:dyDescent="0.25">
      <c r="E41910" s="103"/>
      <c r="F41910" s="104"/>
    </row>
    <row r="41911" spans="5:6" x14ac:dyDescent="0.25">
      <c r="E41911" s="103"/>
      <c r="F41911" s="104"/>
    </row>
    <row r="41912" spans="5:6" x14ac:dyDescent="0.25">
      <c r="E41912" s="103"/>
      <c r="F41912" s="104"/>
    </row>
    <row r="41913" spans="5:6" x14ac:dyDescent="0.25">
      <c r="E41913" s="103"/>
      <c r="F41913" s="104"/>
    </row>
    <row r="41914" spans="5:6" x14ac:dyDescent="0.25">
      <c r="E41914" s="103"/>
      <c r="F41914" s="104"/>
    </row>
    <row r="41915" spans="5:6" x14ac:dyDescent="0.25">
      <c r="E41915" s="103"/>
      <c r="F41915" s="104"/>
    </row>
    <row r="41916" spans="5:6" x14ac:dyDescent="0.25">
      <c r="E41916" s="103"/>
      <c r="F41916" s="104"/>
    </row>
    <row r="41917" spans="5:6" x14ac:dyDescent="0.25">
      <c r="E41917" s="103"/>
      <c r="F41917" s="104"/>
    </row>
    <row r="41918" spans="5:6" x14ac:dyDescent="0.25">
      <c r="E41918" s="103"/>
      <c r="F41918" s="104"/>
    </row>
    <row r="41919" spans="5:6" x14ac:dyDescent="0.25">
      <c r="E41919" s="103"/>
      <c r="F41919" s="104"/>
    </row>
    <row r="41920" spans="5:6" x14ac:dyDescent="0.25">
      <c r="E41920" s="103"/>
      <c r="F41920" s="104"/>
    </row>
    <row r="41921" spans="5:6" x14ac:dyDescent="0.25">
      <c r="E41921" s="103"/>
      <c r="F41921" s="104"/>
    </row>
    <row r="41922" spans="5:6" x14ac:dyDescent="0.25">
      <c r="E41922" s="103"/>
      <c r="F41922" s="104"/>
    </row>
    <row r="41923" spans="5:6" x14ac:dyDescent="0.25">
      <c r="E41923" s="103"/>
      <c r="F41923" s="104"/>
    </row>
    <row r="41924" spans="5:6" x14ac:dyDescent="0.25">
      <c r="E41924" s="103"/>
      <c r="F41924" s="104"/>
    </row>
    <row r="41925" spans="5:6" x14ac:dyDescent="0.25">
      <c r="E41925" s="103"/>
      <c r="F41925" s="104"/>
    </row>
    <row r="41926" spans="5:6" x14ac:dyDescent="0.25">
      <c r="E41926" s="103"/>
      <c r="F41926" s="104"/>
    </row>
    <row r="41927" spans="5:6" x14ac:dyDescent="0.25">
      <c r="E41927" s="103"/>
      <c r="F41927" s="104"/>
    </row>
    <row r="41928" spans="5:6" x14ac:dyDescent="0.25">
      <c r="E41928" s="103"/>
      <c r="F41928" s="104"/>
    </row>
    <row r="41929" spans="5:6" x14ac:dyDescent="0.25">
      <c r="E41929" s="103"/>
      <c r="F41929" s="104"/>
    </row>
    <row r="41930" spans="5:6" x14ac:dyDescent="0.25">
      <c r="E41930" s="103"/>
      <c r="F41930" s="104"/>
    </row>
    <row r="41931" spans="5:6" x14ac:dyDescent="0.25">
      <c r="E41931" s="103"/>
      <c r="F41931" s="104"/>
    </row>
    <row r="41932" spans="5:6" x14ac:dyDescent="0.25">
      <c r="E41932" s="103"/>
      <c r="F41932" s="104"/>
    </row>
    <row r="41933" spans="5:6" x14ac:dyDescent="0.25">
      <c r="E41933" s="103"/>
      <c r="F41933" s="104"/>
    </row>
    <row r="41934" spans="5:6" x14ac:dyDescent="0.25">
      <c r="E41934" s="103"/>
      <c r="F41934" s="104"/>
    </row>
    <row r="41935" spans="5:6" x14ac:dyDescent="0.25">
      <c r="E41935" s="103"/>
      <c r="F41935" s="104"/>
    </row>
    <row r="41936" spans="5:6" x14ac:dyDescent="0.25">
      <c r="E41936" s="103"/>
      <c r="F41936" s="104"/>
    </row>
    <row r="41937" spans="5:6" x14ac:dyDescent="0.25">
      <c r="E41937" s="103"/>
      <c r="F41937" s="104"/>
    </row>
    <row r="41938" spans="5:6" x14ac:dyDescent="0.25">
      <c r="E41938" s="103"/>
      <c r="F41938" s="104"/>
    </row>
    <row r="41939" spans="5:6" x14ac:dyDescent="0.25">
      <c r="E41939" s="103"/>
      <c r="F41939" s="104"/>
    </row>
    <row r="41940" spans="5:6" x14ac:dyDescent="0.25">
      <c r="E41940" s="103"/>
      <c r="F41940" s="104"/>
    </row>
    <row r="41941" spans="5:6" x14ac:dyDescent="0.25">
      <c r="E41941" s="103"/>
      <c r="F41941" s="104"/>
    </row>
    <row r="41942" spans="5:6" x14ac:dyDescent="0.25">
      <c r="E41942" s="103"/>
      <c r="F41942" s="104"/>
    </row>
    <row r="41943" spans="5:6" x14ac:dyDescent="0.25">
      <c r="E41943" s="103"/>
      <c r="F41943" s="104"/>
    </row>
    <row r="41944" spans="5:6" x14ac:dyDescent="0.25">
      <c r="E41944" s="103"/>
      <c r="F41944" s="104"/>
    </row>
    <row r="41945" spans="5:6" x14ac:dyDescent="0.25">
      <c r="E41945" s="103"/>
      <c r="F41945" s="104"/>
    </row>
    <row r="41946" spans="5:6" x14ac:dyDescent="0.25">
      <c r="E41946" s="103"/>
      <c r="F41946" s="104"/>
    </row>
    <row r="41947" spans="5:6" x14ac:dyDescent="0.25">
      <c r="E41947" s="103"/>
      <c r="F41947" s="104"/>
    </row>
    <row r="41948" spans="5:6" x14ac:dyDescent="0.25">
      <c r="E41948" s="103"/>
      <c r="F41948" s="104"/>
    </row>
    <row r="41949" spans="5:6" x14ac:dyDescent="0.25">
      <c r="E41949" s="103"/>
      <c r="F41949" s="104"/>
    </row>
    <row r="41950" spans="5:6" x14ac:dyDescent="0.25">
      <c r="E41950" s="103"/>
      <c r="F41950" s="104"/>
    </row>
    <row r="41951" spans="5:6" x14ac:dyDescent="0.25">
      <c r="E41951" s="103"/>
      <c r="F41951" s="104"/>
    </row>
    <row r="41952" spans="5:6" x14ac:dyDescent="0.25">
      <c r="E41952" s="103"/>
      <c r="F41952" s="104"/>
    </row>
    <row r="41953" spans="5:6" x14ac:dyDescent="0.25">
      <c r="E41953" s="103"/>
      <c r="F41953" s="104"/>
    </row>
    <row r="41954" spans="5:6" x14ac:dyDescent="0.25">
      <c r="E41954" s="103"/>
      <c r="F41954" s="104"/>
    </row>
    <row r="41955" spans="5:6" x14ac:dyDescent="0.25">
      <c r="E41955" s="103"/>
      <c r="F41955" s="104"/>
    </row>
    <row r="41956" spans="5:6" x14ac:dyDescent="0.25">
      <c r="E41956" s="103"/>
      <c r="F41956" s="104"/>
    </row>
    <row r="41957" spans="5:6" x14ac:dyDescent="0.25">
      <c r="E41957" s="103"/>
      <c r="F41957" s="104"/>
    </row>
    <row r="41958" spans="5:6" x14ac:dyDescent="0.25">
      <c r="E41958" s="103"/>
      <c r="F41958" s="104"/>
    </row>
    <row r="41959" spans="5:6" x14ac:dyDescent="0.25">
      <c r="E41959" s="103"/>
      <c r="F41959" s="104"/>
    </row>
    <row r="41960" spans="5:6" x14ac:dyDescent="0.25">
      <c r="E41960" s="103"/>
      <c r="F41960" s="104"/>
    </row>
    <row r="41961" spans="5:6" x14ac:dyDescent="0.25">
      <c r="E41961" s="103"/>
      <c r="F41961" s="104"/>
    </row>
    <row r="41962" spans="5:6" x14ac:dyDescent="0.25">
      <c r="E41962" s="103"/>
      <c r="F41962" s="104"/>
    </row>
    <row r="41963" spans="5:6" x14ac:dyDescent="0.25">
      <c r="E41963" s="103"/>
      <c r="F41963" s="104"/>
    </row>
    <row r="41964" spans="5:6" x14ac:dyDescent="0.25">
      <c r="E41964" s="103"/>
      <c r="F41964" s="104"/>
    </row>
    <row r="41965" spans="5:6" x14ac:dyDescent="0.25">
      <c r="E41965" s="103"/>
      <c r="F41965" s="104"/>
    </row>
    <row r="41966" spans="5:6" x14ac:dyDescent="0.25">
      <c r="E41966" s="103"/>
      <c r="F41966" s="104"/>
    </row>
    <row r="41967" spans="5:6" x14ac:dyDescent="0.25">
      <c r="E41967" s="103"/>
      <c r="F41967" s="104"/>
    </row>
    <row r="41968" spans="5:6" x14ac:dyDescent="0.25">
      <c r="E41968" s="103"/>
      <c r="F41968" s="104"/>
    </row>
    <row r="41969" spans="5:6" x14ac:dyDescent="0.25">
      <c r="E41969" s="103"/>
      <c r="F41969" s="104"/>
    </row>
    <row r="41970" spans="5:6" x14ac:dyDescent="0.25">
      <c r="E41970" s="103"/>
      <c r="F41970" s="104"/>
    </row>
    <row r="41971" spans="5:6" x14ac:dyDescent="0.25">
      <c r="E41971" s="103"/>
      <c r="F41971" s="104"/>
    </row>
    <row r="41972" spans="5:6" x14ac:dyDescent="0.25">
      <c r="E41972" s="103"/>
      <c r="F41972" s="104"/>
    </row>
    <row r="41973" spans="5:6" x14ac:dyDescent="0.25">
      <c r="E41973" s="103"/>
      <c r="F41973" s="104"/>
    </row>
    <row r="41974" spans="5:6" x14ac:dyDescent="0.25">
      <c r="E41974" s="103"/>
      <c r="F41974" s="104"/>
    </row>
    <row r="41975" spans="5:6" x14ac:dyDescent="0.25">
      <c r="E41975" s="103"/>
      <c r="F41975" s="104"/>
    </row>
    <row r="41976" spans="5:6" x14ac:dyDescent="0.25">
      <c r="E41976" s="103"/>
      <c r="F41976" s="104"/>
    </row>
    <row r="41977" spans="5:6" x14ac:dyDescent="0.25">
      <c r="E41977" s="103"/>
      <c r="F41977" s="104"/>
    </row>
    <row r="41978" spans="5:6" x14ac:dyDescent="0.25">
      <c r="E41978" s="103"/>
      <c r="F41978" s="104"/>
    </row>
    <row r="41979" spans="5:6" x14ac:dyDescent="0.25">
      <c r="E41979" s="103"/>
      <c r="F41979" s="104"/>
    </row>
    <row r="41980" spans="5:6" x14ac:dyDescent="0.25">
      <c r="E41980" s="103"/>
      <c r="F41980" s="104"/>
    </row>
    <row r="41981" spans="5:6" x14ac:dyDescent="0.25">
      <c r="E41981" s="103"/>
      <c r="F41981" s="104"/>
    </row>
    <row r="41982" spans="5:6" x14ac:dyDescent="0.25">
      <c r="E41982" s="103"/>
      <c r="F41982" s="104"/>
    </row>
    <row r="41983" spans="5:6" x14ac:dyDescent="0.25">
      <c r="E41983" s="103"/>
      <c r="F41983" s="104"/>
    </row>
    <row r="41984" spans="5:6" x14ac:dyDescent="0.25">
      <c r="E41984" s="103"/>
      <c r="F41984" s="104"/>
    </row>
    <row r="41985" spans="5:6" x14ac:dyDescent="0.25">
      <c r="E41985" s="103"/>
      <c r="F41985" s="104"/>
    </row>
    <row r="41986" spans="5:6" x14ac:dyDescent="0.25">
      <c r="E41986" s="103"/>
      <c r="F41986" s="104"/>
    </row>
    <row r="41987" spans="5:6" x14ac:dyDescent="0.25">
      <c r="E41987" s="103"/>
      <c r="F41987" s="104"/>
    </row>
    <row r="41988" spans="5:6" x14ac:dyDescent="0.25">
      <c r="E41988" s="103"/>
      <c r="F41988" s="104"/>
    </row>
    <row r="41989" spans="5:6" x14ac:dyDescent="0.25">
      <c r="E41989" s="103"/>
      <c r="F41989" s="104"/>
    </row>
    <row r="41990" spans="5:6" x14ac:dyDescent="0.25">
      <c r="E41990" s="103"/>
      <c r="F41990" s="104"/>
    </row>
    <row r="41991" spans="5:6" x14ac:dyDescent="0.25">
      <c r="E41991" s="103"/>
      <c r="F41991" s="104"/>
    </row>
    <row r="41992" spans="5:6" x14ac:dyDescent="0.25">
      <c r="E41992" s="103"/>
      <c r="F41992" s="104"/>
    </row>
    <row r="41993" spans="5:6" x14ac:dyDescent="0.25">
      <c r="E41993" s="103"/>
      <c r="F41993" s="104"/>
    </row>
    <row r="41994" spans="5:6" x14ac:dyDescent="0.25">
      <c r="E41994" s="103"/>
      <c r="F41994" s="104"/>
    </row>
    <row r="41995" spans="5:6" x14ac:dyDescent="0.25">
      <c r="E41995" s="103"/>
      <c r="F41995" s="104"/>
    </row>
    <row r="41996" spans="5:6" x14ac:dyDescent="0.25">
      <c r="E41996" s="103"/>
      <c r="F41996" s="104"/>
    </row>
    <row r="41997" spans="5:6" x14ac:dyDescent="0.25">
      <c r="E41997" s="103"/>
      <c r="F41997" s="104"/>
    </row>
    <row r="41998" spans="5:6" x14ac:dyDescent="0.25">
      <c r="E41998" s="103"/>
      <c r="F41998" s="104"/>
    </row>
    <row r="41999" spans="5:6" x14ac:dyDescent="0.25">
      <c r="E41999" s="103"/>
      <c r="F41999" s="104"/>
    </row>
    <row r="42000" spans="5:6" x14ac:dyDescent="0.25">
      <c r="E42000" s="103"/>
      <c r="F42000" s="104"/>
    </row>
    <row r="42001" spans="5:6" x14ac:dyDescent="0.25">
      <c r="E42001" s="103"/>
      <c r="F42001" s="104"/>
    </row>
    <row r="42002" spans="5:6" x14ac:dyDescent="0.25">
      <c r="E42002" s="103"/>
      <c r="F42002" s="104"/>
    </row>
    <row r="42003" spans="5:6" x14ac:dyDescent="0.25">
      <c r="E42003" s="103"/>
      <c r="F42003" s="104"/>
    </row>
    <row r="42004" spans="5:6" x14ac:dyDescent="0.25">
      <c r="E42004" s="103"/>
      <c r="F42004" s="104"/>
    </row>
    <row r="42005" spans="5:6" x14ac:dyDescent="0.25">
      <c r="E42005" s="103"/>
      <c r="F42005" s="104"/>
    </row>
    <row r="42006" spans="5:6" x14ac:dyDescent="0.25">
      <c r="E42006" s="103"/>
      <c r="F42006" s="104"/>
    </row>
    <row r="42007" spans="5:6" x14ac:dyDescent="0.25">
      <c r="E42007" s="103"/>
      <c r="F42007" s="104"/>
    </row>
    <row r="42008" spans="5:6" x14ac:dyDescent="0.25">
      <c r="E42008" s="103"/>
      <c r="F42008" s="104"/>
    </row>
    <row r="42009" spans="5:6" x14ac:dyDescent="0.25">
      <c r="E42009" s="103"/>
      <c r="F42009" s="104"/>
    </row>
    <row r="42010" spans="5:6" x14ac:dyDescent="0.25">
      <c r="E42010" s="103"/>
      <c r="F42010" s="104"/>
    </row>
    <row r="42011" spans="5:6" x14ac:dyDescent="0.25">
      <c r="E42011" s="103"/>
      <c r="F42011" s="104"/>
    </row>
    <row r="42012" spans="5:6" x14ac:dyDescent="0.25">
      <c r="E42012" s="103"/>
      <c r="F42012" s="104"/>
    </row>
    <row r="42013" spans="5:6" x14ac:dyDescent="0.25">
      <c r="E42013" s="103"/>
      <c r="F42013" s="104"/>
    </row>
    <row r="42014" spans="5:6" x14ac:dyDescent="0.25">
      <c r="E42014" s="103"/>
      <c r="F42014" s="104"/>
    </row>
    <row r="42015" spans="5:6" x14ac:dyDescent="0.25">
      <c r="E42015" s="103"/>
      <c r="F42015" s="104"/>
    </row>
    <row r="42016" spans="5:6" x14ac:dyDescent="0.25">
      <c r="E42016" s="103"/>
      <c r="F42016" s="104"/>
    </row>
    <row r="42017" spans="5:6" x14ac:dyDescent="0.25">
      <c r="E42017" s="103"/>
      <c r="F42017" s="104"/>
    </row>
    <row r="42018" spans="5:6" x14ac:dyDescent="0.25">
      <c r="E42018" s="103"/>
      <c r="F42018" s="104"/>
    </row>
    <row r="42019" spans="5:6" x14ac:dyDescent="0.25">
      <c r="E42019" s="103"/>
      <c r="F42019" s="104"/>
    </row>
    <row r="42020" spans="5:6" x14ac:dyDescent="0.25">
      <c r="E42020" s="103"/>
      <c r="F42020" s="104"/>
    </row>
    <row r="42021" spans="5:6" x14ac:dyDescent="0.25">
      <c r="E42021" s="103"/>
      <c r="F42021" s="104"/>
    </row>
    <row r="42022" spans="5:6" x14ac:dyDescent="0.25">
      <c r="E42022" s="103"/>
      <c r="F42022" s="104"/>
    </row>
    <row r="42023" spans="5:6" x14ac:dyDescent="0.25">
      <c r="E42023" s="103"/>
      <c r="F42023" s="104"/>
    </row>
    <row r="42024" spans="5:6" x14ac:dyDescent="0.25">
      <c r="E42024" s="103"/>
      <c r="F42024" s="104"/>
    </row>
    <row r="42025" spans="5:6" x14ac:dyDescent="0.25">
      <c r="E42025" s="103"/>
      <c r="F42025" s="104"/>
    </row>
    <row r="42026" spans="5:6" x14ac:dyDescent="0.25">
      <c r="E42026" s="103"/>
      <c r="F42026" s="104"/>
    </row>
    <row r="42027" spans="5:6" x14ac:dyDescent="0.25">
      <c r="E42027" s="103"/>
      <c r="F42027" s="104"/>
    </row>
    <row r="42028" spans="5:6" x14ac:dyDescent="0.25">
      <c r="E42028" s="103"/>
      <c r="F42028" s="104"/>
    </row>
    <row r="42029" spans="5:6" x14ac:dyDescent="0.25">
      <c r="E42029" s="103"/>
      <c r="F42029" s="104"/>
    </row>
    <row r="42030" spans="5:6" x14ac:dyDescent="0.25">
      <c r="E42030" s="103"/>
      <c r="F42030" s="104"/>
    </row>
    <row r="42031" spans="5:6" x14ac:dyDescent="0.25">
      <c r="E42031" s="103"/>
      <c r="F42031" s="104"/>
    </row>
    <row r="42032" spans="5:6" x14ac:dyDescent="0.25">
      <c r="E42032" s="103"/>
      <c r="F42032" s="104"/>
    </row>
    <row r="42033" spans="5:6" x14ac:dyDescent="0.25">
      <c r="E42033" s="103"/>
      <c r="F42033" s="104"/>
    </row>
    <row r="42034" spans="5:6" x14ac:dyDescent="0.25">
      <c r="E42034" s="103"/>
      <c r="F42034" s="104"/>
    </row>
    <row r="42035" spans="5:6" x14ac:dyDescent="0.25">
      <c r="E42035" s="103"/>
      <c r="F42035" s="104"/>
    </row>
    <row r="42036" spans="5:6" x14ac:dyDescent="0.25">
      <c r="E42036" s="103"/>
      <c r="F42036" s="104"/>
    </row>
    <row r="42037" spans="5:6" x14ac:dyDescent="0.25">
      <c r="E42037" s="103"/>
      <c r="F42037" s="104"/>
    </row>
    <row r="42038" spans="5:6" x14ac:dyDescent="0.25">
      <c r="E42038" s="103"/>
      <c r="F42038" s="104"/>
    </row>
    <row r="42039" spans="5:6" x14ac:dyDescent="0.25">
      <c r="E42039" s="103"/>
      <c r="F42039" s="104"/>
    </row>
    <row r="42040" spans="5:6" x14ac:dyDescent="0.25">
      <c r="E42040" s="103"/>
      <c r="F42040" s="104"/>
    </row>
    <row r="42041" spans="5:6" x14ac:dyDescent="0.25">
      <c r="E42041" s="103"/>
      <c r="F42041" s="104"/>
    </row>
    <row r="42042" spans="5:6" x14ac:dyDescent="0.25">
      <c r="E42042" s="103"/>
      <c r="F42042" s="104"/>
    </row>
    <row r="42043" spans="5:6" x14ac:dyDescent="0.25">
      <c r="E42043" s="103"/>
      <c r="F42043" s="104"/>
    </row>
    <row r="42044" spans="5:6" x14ac:dyDescent="0.25">
      <c r="E42044" s="103"/>
      <c r="F42044" s="104"/>
    </row>
    <row r="42045" spans="5:6" x14ac:dyDescent="0.25">
      <c r="E42045" s="103"/>
      <c r="F42045" s="104"/>
    </row>
    <row r="42046" spans="5:6" x14ac:dyDescent="0.25">
      <c r="E42046" s="103"/>
      <c r="F42046" s="104"/>
    </row>
    <row r="42047" spans="5:6" x14ac:dyDescent="0.25">
      <c r="E42047" s="103"/>
      <c r="F42047" s="104"/>
    </row>
    <row r="42048" spans="5:6" x14ac:dyDescent="0.25">
      <c r="E42048" s="103"/>
      <c r="F42048" s="104"/>
    </row>
    <row r="42049" spans="5:6" x14ac:dyDescent="0.25">
      <c r="E42049" s="103"/>
      <c r="F42049" s="104"/>
    </row>
    <row r="42050" spans="5:6" x14ac:dyDescent="0.25">
      <c r="E42050" s="103"/>
      <c r="F42050" s="104"/>
    </row>
    <row r="42051" spans="5:6" x14ac:dyDescent="0.25">
      <c r="E42051" s="103"/>
      <c r="F42051" s="104"/>
    </row>
    <row r="42052" spans="5:6" x14ac:dyDescent="0.25">
      <c r="E42052" s="103"/>
      <c r="F42052" s="104"/>
    </row>
    <row r="42053" spans="5:6" x14ac:dyDescent="0.25">
      <c r="E42053" s="103"/>
      <c r="F42053" s="104"/>
    </row>
    <row r="42054" spans="5:6" x14ac:dyDescent="0.25">
      <c r="E42054" s="103"/>
      <c r="F42054" s="104"/>
    </row>
    <row r="42055" spans="5:6" x14ac:dyDescent="0.25">
      <c r="E42055" s="103"/>
      <c r="F42055" s="104"/>
    </row>
    <row r="42056" spans="5:6" x14ac:dyDescent="0.25">
      <c r="E42056" s="103"/>
      <c r="F42056" s="104"/>
    </row>
    <row r="42057" spans="5:6" x14ac:dyDescent="0.25">
      <c r="E42057" s="103"/>
      <c r="F42057" s="104"/>
    </row>
    <row r="42058" spans="5:6" x14ac:dyDescent="0.25">
      <c r="E42058" s="103"/>
      <c r="F42058" s="104"/>
    </row>
    <row r="42059" spans="5:6" x14ac:dyDescent="0.25">
      <c r="E42059" s="103"/>
      <c r="F42059" s="104"/>
    </row>
    <row r="42060" spans="5:6" x14ac:dyDescent="0.25">
      <c r="E42060" s="103"/>
      <c r="F42060" s="104"/>
    </row>
    <row r="42061" spans="5:6" x14ac:dyDescent="0.25">
      <c r="E42061" s="103"/>
      <c r="F42061" s="104"/>
    </row>
    <row r="42062" spans="5:6" x14ac:dyDescent="0.25">
      <c r="E42062" s="103"/>
      <c r="F42062" s="104"/>
    </row>
    <row r="42063" spans="5:6" x14ac:dyDescent="0.25">
      <c r="E42063" s="103"/>
    </row>
    <row r="42064" spans="5:6" x14ac:dyDescent="0.25">
      <c r="E42064" s="103"/>
      <c r="F42064" s="104"/>
    </row>
    <row r="42065" spans="5:6" x14ac:dyDescent="0.25">
      <c r="E42065" s="103"/>
      <c r="F42065" s="104"/>
    </row>
    <row r="42066" spans="5:6" x14ac:dyDescent="0.25">
      <c r="E42066" s="103"/>
      <c r="F42066" s="104"/>
    </row>
    <row r="42067" spans="5:6" x14ac:dyDescent="0.25">
      <c r="E42067" s="103"/>
      <c r="F42067" s="104"/>
    </row>
    <row r="42068" spans="5:6" x14ac:dyDescent="0.25">
      <c r="E42068" s="103"/>
      <c r="F42068" s="104"/>
    </row>
    <row r="42069" spans="5:6" x14ac:dyDescent="0.25">
      <c r="E42069" s="103"/>
      <c r="F42069" s="104"/>
    </row>
    <row r="42070" spans="5:6" x14ac:dyDescent="0.25">
      <c r="E42070" s="103"/>
      <c r="F42070" s="104"/>
    </row>
    <row r="42071" spans="5:6" x14ac:dyDescent="0.25">
      <c r="E42071" s="103"/>
      <c r="F42071" s="104"/>
    </row>
    <row r="42072" spans="5:6" x14ac:dyDescent="0.25">
      <c r="E42072" s="103"/>
      <c r="F42072" s="104"/>
    </row>
    <row r="42073" spans="5:6" x14ac:dyDescent="0.25">
      <c r="E42073" s="103"/>
      <c r="F42073" s="104"/>
    </row>
    <row r="42074" spans="5:6" x14ac:dyDescent="0.25">
      <c r="E42074" s="103"/>
      <c r="F42074" s="104"/>
    </row>
    <row r="42075" spans="5:6" x14ac:dyDescent="0.25">
      <c r="E42075" s="103"/>
      <c r="F42075" s="104"/>
    </row>
    <row r="42076" spans="5:6" x14ac:dyDescent="0.25">
      <c r="E42076" s="103"/>
      <c r="F42076" s="104"/>
    </row>
    <row r="42077" spans="5:6" x14ac:dyDescent="0.25">
      <c r="E42077" s="103"/>
      <c r="F42077" s="104"/>
    </row>
    <row r="42078" spans="5:6" x14ac:dyDescent="0.25">
      <c r="E42078" s="103"/>
      <c r="F42078" s="104"/>
    </row>
    <row r="42079" spans="5:6" x14ac:dyDescent="0.25">
      <c r="E42079" s="103"/>
      <c r="F42079" s="104"/>
    </row>
    <row r="42080" spans="5:6" x14ac:dyDescent="0.25">
      <c r="E42080" s="103"/>
      <c r="F42080" s="104"/>
    </row>
    <row r="42081" spans="5:6" x14ac:dyDescent="0.25">
      <c r="E42081" s="103"/>
      <c r="F42081" s="104"/>
    </row>
    <row r="42082" spans="5:6" x14ac:dyDescent="0.25">
      <c r="E42082" s="103"/>
      <c r="F42082" s="104"/>
    </row>
    <row r="42083" spans="5:6" x14ac:dyDescent="0.25">
      <c r="E42083" s="103"/>
      <c r="F42083" s="104"/>
    </row>
    <row r="42084" spans="5:6" x14ac:dyDescent="0.25">
      <c r="E42084" s="103"/>
      <c r="F42084" s="104"/>
    </row>
    <row r="42085" spans="5:6" x14ac:dyDescent="0.25">
      <c r="E42085" s="103"/>
      <c r="F42085" s="104"/>
    </row>
    <row r="42086" spans="5:6" x14ac:dyDescent="0.25">
      <c r="E42086" s="103"/>
      <c r="F42086" s="104"/>
    </row>
    <row r="42087" spans="5:6" x14ac:dyDescent="0.25">
      <c r="E42087" s="103"/>
      <c r="F42087" s="104"/>
    </row>
    <row r="42088" spans="5:6" x14ac:dyDescent="0.25">
      <c r="E42088" s="103"/>
      <c r="F42088" s="104"/>
    </row>
    <row r="42089" spans="5:6" x14ac:dyDescent="0.25">
      <c r="E42089" s="103"/>
      <c r="F42089" s="104"/>
    </row>
    <row r="42090" spans="5:6" x14ac:dyDescent="0.25">
      <c r="E42090" s="103"/>
      <c r="F42090" s="104"/>
    </row>
    <row r="42091" spans="5:6" x14ac:dyDescent="0.25">
      <c r="E42091" s="103"/>
      <c r="F42091" s="104"/>
    </row>
    <row r="42092" spans="5:6" x14ac:dyDescent="0.25">
      <c r="E42092" s="103"/>
      <c r="F42092" s="104"/>
    </row>
    <row r="42093" spans="5:6" x14ac:dyDescent="0.25">
      <c r="E42093" s="103"/>
      <c r="F42093" s="104"/>
    </row>
    <row r="42094" spans="5:6" x14ac:dyDescent="0.25">
      <c r="E42094" s="103"/>
      <c r="F42094" s="104"/>
    </row>
    <row r="42095" spans="5:6" x14ac:dyDescent="0.25">
      <c r="E42095" s="103"/>
      <c r="F42095" s="104"/>
    </row>
    <row r="42096" spans="5:6" x14ac:dyDescent="0.25">
      <c r="E42096" s="103"/>
      <c r="F42096" s="104"/>
    </row>
    <row r="42097" spans="5:6" x14ac:dyDescent="0.25">
      <c r="E42097" s="103"/>
      <c r="F42097" s="104"/>
    </row>
    <row r="42098" spans="5:6" x14ac:dyDescent="0.25">
      <c r="E42098" s="103"/>
      <c r="F42098" s="104"/>
    </row>
    <row r="42099" spans="5:6" x14ac:dyDescent="0.25">
      <c r="E42099" s="103"/>
      <c r="F42099" s="104"/>
    </row>
    <row r="42100" spans="5:6" x14ac:dyDescent="0.25">
      <c r="E42100" s="103"/>
      <c r="F42100" s="104"/>
    </row>
    <row r="42101" spans="5:6" x14ac:dyDescent="0.25">
      <c r="E42101" s="103"/>
      <c r="F42101" s="104"/>
    </row>
    <row r="42102" spans="5:6" x14ac:dyDescent="0.25">
      <c r="E42102" s="103"/>
      <c r="F42102" s="104"/>
    </row>
    <row r="42103" spans="5:6" x14ac:dyDescent="0.25">
      <c r="E42103" s="103"/>
      <c r="F42103" s="104"/>
    </row>
    <row r="42104" spans="5:6" x14ac:dyDescent="0.25">
      <c r="E42104" s="103"/>
      <c r="F42104" s="104"/>
    </row>
    <row r="42105" spans="5:6" x14ac:dyDescent="0.25">
      <c r="E42105" s="103"/>
      <c r="F42105" s="104"/>
    </row>
    <row r="42106" spans="5:6" x14ac:dyDescent="0.25">
      <c r="E42106" s="103"/>
      <c r="F42106" s="104"/>
    </row>
    <row r="42107" spans="5:6" x14ac:dyDescent="0.25">
      <c r="E42107" s="103"/>
      <c r="F42107" s="104"/>
    </row>
    <row r="42108" spans="5:6" x14ac:dyDescent="0.25">
      <c r="E42108" s="103"/>
      <c r="F42108" s="104"/>
    </row>
    <row r="42109" spans="5:6" x14ac:dyDescent="0.25">
      <c r="E42109" s="103"/>
      <c r="F42109" s="104"/>
    </row>
    <row r="42110" spans="5:6" x14ac:dyDescent="0.25">
      <c r="E42110" s="103"/>
      <c r="F42110" s="104"/>
    </row>
    <row r="42111" spans="5:6" x14ac:dyDescent="0.25">
      <c r="E42111" s="103"/>
      <c r="F42111" s="104"/>
    </row>
    <row r="42112" spans="5:6" x14ac:dyDescent="0.25">
      <c r="E42112" s="103"/>
      <c r="F42112" s="104"/>
    </row>
    <row r="42113" spans="5:6" x14ac:dyDescent="0.25">
      <c r="E42113" s="103"/>
      <c r="F42113" s="104"/>
    </row>
    <row r="42114" spans="5:6" x14ac:dyDescent="0.25">
      <c r="E42114" s="103"/>
      <c r="F42114" s="104"/>
    </row>
    <row r="42115" spans="5:6" x14ac:dyDescent="0.25">
      <c r="E42115" s="103"/>
      <c r="F42115" s="104"/>
    </row>
    <row r="42116" spans="5:6" x14ac:dyDescent="0.25">
      <c r="E42116" s="103"/>
      <c r="F42116" s="104"/>
    </row>
    <row r="42117" spans="5:6" x14ac:dyDescent="0.25">
      <c r="E42117" s="103"/>
      <c r="F42117" s="104"/>
    </row>
    <row r="42118" spans="5:6" x14ac:dyDescent="0.25">
      <c r="E42118" s="103"/>
      <c r="F42118" s="104"/>
    </row>
    <row r="42119" spans="5:6" x14ac:dyDescent="0.25">
      <c r="E42119" s="103"/>
      <c r="F42119" s="104"/>
    </row>
    <row r="42120" spans="5:6" x14ac:dyDescent="0.25">
      <c r="E42120" s="103"/>
      <c r="F42120" s="104"/>
    </row>
    <row r="42121" spans="5:6" x14ac:dyDescent="0.25">
      <c r="E42121" s="103"/>
      <c r="F42121" s="104"/>
    </row>
    <row r="42122" spans="5:6" x14ac:dyDescent="0.25">
      <c r="E42122" s="103"/>
      <c r="F42122" s="104"/>
    </row>
    <row r="42123" spans="5:6" x14ac:dyDescent="0.25">
      <c r="E42123" s="103"/>
      <c r="F42123" s="104"/>
    </row>
    <row r="42124" spans="5:6" x14ac:dyDescent="0.25">
      <c r="E42124" s="103"/>
      <c r="F42124" s="104"/>
    </row>
    <row r="42125" spans="5:6" x14ac:dyDescent="0.25">
      <c r="E42125" s="103"/>
      <c r="F42125" s="104"/>
    </row>
    <row r="42126" spans="5:6" x14ac:dyDescent="0.25">
      <c r="E42126" s="103"/>
      <c r="F42126" s="104"/>
    </row>
    <row r="42127" spans="5:6" x14ac:dyDescent="0.25">
      <c r="E42127" s="103"/>
      <c r="F42127" s="104"/>
    </row>
    <row r="42128" spans="5:6" x14ac:dyDescent="0.25">
      <c r="E42128" s="103"/>
      <c r="F42128" s="104"/>
    </row>
    <row r="42129" spans="5:6" x14ac:dyDescent="0.25">
      <c r="E42129" s="103"/>
      <c r="F42129" s="104"/>
    </row>
    <row r="42130" spans="5:6" x14ac:dyDescent="0.25">
      <c r="E42130" s="103"/>
      <c r="F42130" s="104"/>
    </row>
    <row r="42131" spans="5:6" x14ac:dyDescent="0.25">
      <c r="E42131" s="103"/>
      <c r="F42131" s="104"/>
    </row>
    <row r="42132" spans="5:6" x14ac:dyDescent="0.25">
      <c r="E42132" s="103"/>
      <c r="F42132" s="104"/>
    </row>
    <row r="42133" spans="5:6" x14ac:dyDescent="0.25">
      <c r="E42133" s="103"/>
      <c r="F42133" s="104"/>
    </row>
    <row r="42134" spans="5:6" x14ac:dyDescent="0.25">
      <c r="E42134" s="103"/>
      <c r="F42134" s="104"/>
    </row>
    <row r="42135" spans="5:6" x14ac:dyDescent="0.25">
      <c r="E42135" s="103"/>
      <c r="F42135" s="104"/>
    </row>
    <row r="42136" spans="5:6" x14ac:dyDescent="0.25">
      <c r="E42136" s="103"/>
      <c r="F42136" s="104"/>
    </row>
    <row r="42137" spans="5:6" x14ac:dyDescent="0.25">
      <c r="E42137" s="103"/>
      <c r="F42137" s="104"/>
    </row>
    <row r="42138" spans="5:6" x14ac:dyDescent="0.25">
      <c r="E42138" s="103"/>
      <c r="F42138" s="104"/>
    </row>
    <row r="42139" spans="5:6" x14ac:dyDescent="0.25">
      <c r="E42139" s="103"/>
      <c r="F42139" s="104"/>
    </row>
    <row r="42140" spans="5:6" x14ac:dyDescent="0.25">
      <c r="E42140" s="103"/>
      <c r="F42140" s="104"/>
    </row>
    <row r="42141" spans="5:6" x14ac:dyDescent="0.25">
      <c r="E42141" s="103"/>
      <c r="F42141" s="104"/>
    </row>
    <row r="42142" spans="5:6" x14ac:dyDescent="0.25">
      <c r="E42142" s="103"/>
      <c r="F42142" s="104"/>
    </row>
    <row r="42143" spans="5:6" x14ac:dyDescent="0.25">
      <c r="E42143" s="103"/>
      <c r="F42143" s="104"/>
    </row>
    <row r="42144" spans="5:6" x14ac:dyDescent="0.25">
      <c r="E42144" s="103"/>
      <c r="F42144" s="104"/>
    </row>
    <row r="42145" spans="5:6" x14ac:dyDescent="0.25">
      <c r="E42145" s="103"/>
      <c r="F42145" s="104"/>
    </row>
    <row r="42146" spans="5:6" x14ac:dyDescent="0.25">
      <c r="E42146" s="103"/>
      <c r="F42146" s="104"/>
    </row>
    <row r="42147" spans="5:6" x14ac:dyDescent="0.25">
      <c r="E42147" s="103"/>
      <c r="F42147" s="104"/>
    </row>
    <row r="42148" spans="5:6" x14ac:dyDescent="0.25">
      <c r="E42148" s="103"/>
      <c r="F42148" s="104"/>
    </row>
    <row r="42149" spans="5:6" x14ac:dyDescent="0.25">
      <c r="E42149" s="103"/>
      <c r="F42149" s="104"/>
    </row>
    <row r="42150" spans="5:6" x14ac:dyDescent="0.25">
      <c r="E42150" s="103"/>
      <c r="F42150" s="104"/>
    </row>
    <row r="42151" spans="5:6" x14ac:dyDescent="0.25">
      <c r="E42151" s="103"/>
      <c r="F42151" s="104"/>
    </row>
    <row r="42152" spans="5:6" x14ac:dyDescent="0.25">
      <c r="E42152" s="103"/>
      <c r="F42152" s="104"/>
    </row>
    <row r="42153" spans="5:6" x14ac:dyDescent="0.25">
      <c r="E42153" s="103"/>
      <c r="F42153" s="104"/>
    </row>
    <row r="42154" spans="5:6" x14ac:dyDescent="0.25">
      <c r="E42154" s="103"/>
      <c r="F42154" s="104"/>
    </row>
    <row r="42155" spans="5:6" x14ac:dyDescent="0.25">
      <c r="E42155" s="103"/>
      <c r="F42155" s="104"/>
    </row>
    <row r="42156" spans="5:6" x14ac:dyDescent="0.25">
      <c r="E42156" s="103"/>
      <c r="F42156" s="104"/>
    </row>
    <row r="42157" spans="5:6" x14ac:dyDescent="0.25">
      <c r="E42157" s="103"/>
      <c r="F42157" s="104"/>
    </row>
    <row r="42158" spans="5:6" x14ac:dyDescent="0.25">
      <c r="E42158" s="103"/>
      <c r="F42158" s="104"/>
    </row>
    <row r="42159" spans="5:6" x14ac:dyDescent="0.25">
      <c r="E42159" s="103"/>
      <c r="F42159" s="104"/>
    </row>
    <row r="42160" spans="5:6" x14ac:dyDescent="0.25">
      <c r="E42160" s="103"/>
      <c r="F42160" s="104"/>
    </row>
    <row r="42161" spans="5:6" x14ac:dyDescent="0.25">
      <c r="E42161" s="103"/>
      <c r="F42161" s="104"/>
    </row>
    <row r="42162" spans="5:6" x14ac:dyDescent="0.25">
      <c r="E42162" s="103"/>
      <c r="F42162" s="104"/>
    </row>
    <row r="42163" spans="5:6" x14ac:dyDescent="0.25">
      <c r="E42163" s="103"/>
      <c r="F42163" s="104"/>
    </row>
    <row r="42164" spans="5:6" x14ac:dyDescent="0.25">
      <c r="E42164" s="103"/>
      <c r="F42164" s="104"/>
    </row>
    <row r="42165" spans="5:6" x14ac:dyDescent="0.25">
      <c r="E42165" s="103"/>
      <c r="F42165" s="104"/>
    </row>
    <row r="42166" spans="5:6" x14ac:dyDescent="0.25">
      <c r="E42166" s="103"/>
      <c r="F42166" s="104"/>
    </row>
    <row r="42167" spans="5:6" x14ac:dyDescent="0.25">
      <c r="E42167" s="103"/>
      <c r="F42167" s="104"/>
    </row>
    <row r="42168" spans="5:6" x14ac:dyDescent="0.25">
      <c r="E42168" s="103"/>
      <c r="F42168" s="104"/>
    </row>
    <row r="42169" spans="5:6" x14ac:dyDescent="0.25">
      <c r="E42169" s="103"/>
      <c r="F42169" s="104"/>
    </row>
    <row r="42170" spans="5:6" x14ac:dyDescent="0.25">
      <c r="E42170" s="103"/>
      <c r="F42170" s="104"/>
    </row>
    <row r="42171" spans="5:6" x14ac:dyDescent="0.25">
      <c r="E42171" s="103"/>
      <c r="F42171" s="104"/>
    </row>
    <row r="42172" spans="5:6" x14ac:dyDescent="0.25">
      <c r="E42172" s="103"/>
      <c r="F42172" s="104"/>
    </row>
    <row r="42173" spans="5:6" x14ac:dyDescent="0.25">
      <c r="E42173" s="103"/>
      <c r="F42173" s="104"/>
    </row>
    <row r="42174" spans="5:6" x14ac:dyDescent="0.25">
      <c r="E42174" s="103"/>
      <c r="F42174" s="104"/>
    </row>
    <row r="42175" spans="5:6" x14ac:dyDescent="0.25">
      <c r="E42175" s="103"/>
      <c r="F42175" s="104"/>
    </row>
    <row r="42176" spans="5:6" x14ac:dyDescent="0.25">
      <c r="E42176" s="103"/>
      <c r="F42176" s="104"/>
    </row>
    <row r="42177" spans="5:6" x14ac:dyDescent="0.25">
      <c r="E42177" s="103"/>
      <c r="F42177" s="104"/>
    </row>
    <row r="42178" spans="5:6" x14ac:dyDescent="0.25">
      <c r="E42178" s="103"/>
      <c r="F42178" s="104"/>
    </row>
    <row r="42179" spans="5:6" x14ac:dyDescent="0.25">
      <c r="E42179" s="103"/>
      <c r="F42179" s="104"/>
    </row>
    <row r="42180" spans="5:6" x14ac:dyDescent="0.25">
      <c r="E42180" s="103"/>
      <c r="F42180" s="104"/>
    </row>
    <row r="42181" spans="5:6" x14ac:dyDescent="0.25">
      <c r="E42181" s="103"/>
      <c r="F42181" s="104"/>
    </row>
    <row r="42182" spans="5:6" x14ac:dyDescent="0.25">
      <c r="E42182" s="103"/>
      <c r="F42182" s="104"/>
    </row>
    <row r="42183" spans="5:6" x14ac:dyDescent="0.25">
      <c r="E42183" s="103"/>
      <c r="F42183" s="104"/>
    </row>
    <row r="42184" spans="5:6" x14ac:dyDescent="0.25">
      <c r="E42184" s="103"/>
      <c r="F42184" s="104"/>
    </row>
    <row r="42185" spans="5:6" x14ac:dyDescent="0.25">
      <c r="E42185" s="103"/>
      <c r="F42185" s="104"/>
    </row>
    <row r="42186" spans="5:6" x14ac:dyDescent="0.25">
      <c r="E42186" s="103"/>
      <c r="F42186" s="104"/>
    </row>
    <row r="42187" spans="5:6" x14ac:dyDescent="0.25">
      <c r="E42187" s="103"/>
      <c r="F42187" s="104"/>
    </row>
    <row r="42188" spans="5:6" x14ac:dyDescent="0.25">
      <c r="E42188" s="103"/>
      <c r="F42188" s="104"/>
    </row>
    <row r="42189" spans="5:6" x14ac:dyDescent="0.25">
      <c r="E42189" s="103"/>
      <c r="F42189" s="104"/>
    </row>
    <row r="42190" spans="5:6" x14ac:dyDescent="0.25">
      <c r="E42190" s="103"/>
      <c r="F42190" s="104"/>
    </row>
    <row r="42191" spans="5:6" x14ac:dyDescent="0.25">
      <c r="E42191" s="103"/>
      <c r="F42191" s="104"/>
    </row>
    <row r="42192" spans="5:6" x14ac:dyDescent="0.25">
      <c r="E42192" s="103"/>
      <c r="F42192" s="104"/>
    </row>
    <row r="42193" spans="5:6" x14ac:dyDescent="0.25">
      <c r="E42193" s="103"/>
      <c r="F42193" s="104"/>
    </row>
    <row r="42194" spans="5:6" x14ac:dyDescent="0.25">
      <c r="E42194" s="103"/>
      <c r="F42194" s="104"/>
    </row>
    <row r="42195" spans="5:6" x14ac:dyDescent="0.25">
      <c r="E42195" s="103"/>
      <c r="F42195" s="104"/>
    </row>
    <row r="42196" spans="5:6" x14ac:dyDescent="0.25">
      <c r="E42196" s="103"/>
      <c r="F42196" s="104"/>
    </row>
    <row r="42197" spans="5:6" x14ac:dyDescent="0.25">
      <c r="E42197" s="103"/>
      <c r="F42197" s="104"/>
    </row>
    <row r="42198" spans="5:6" x14ac:dyDescent="0.25">
      <c r="E42198" s="103"/>
      <c r="F42198" s="104"/>
    </row>
    <row r="42199" spans="5:6" x14ac:dyDescent="0.25">
      <c r="E42199" s="103"/>
      <c r="F42199" s="104"/>
    </row>
    <row r="42200" spans="5:6" x14ac:dyDescent="0.25">
      <c r="E42200" s="103"/>
      <c r="F42200" s="104"/>
    </row>
    <row r="42201" spans="5:6" x14ac:dyDescent="0.25">
      <c r="E42201" s="103"/>
      <c r="F42201" s="104"/>
    </row>
    <row r="42202" spans="5:6" x14ac:dyDescent="0.25">
      <c r="E42202" s="103"/>
      <c r="F42202" s="104"/>
    </row>
    <row r="42203" spans="5:6" x14ac:dyDescent="0.25">
      <c r="E42203" s="103"/>
      <c r="F42203" s="104"/>
    </row>
    <row r="42204" spans="5:6" x14ac:dyDescent="0.25">
      <c r="E42204" s="103"/>
      <c r="F42204" s="104"/>
    </row>
    <row r="42205" spans="5:6" x14ac:dyDescent="0.25">
      <c r="E42205" s="103"/>
      <c r="F42205" s="104"/>
    </row>
    <row r="42206" spans="5:6" x14ac:dyDescent="0.25">
      <c r="E42206" s="103"/>
      <c r="F42206" s="104"/>
    </row>
    <row r="42207" spans="5:6" x14ac:dyDescent="0.25">
      <c r="E42207" s="103"/>
      <c r="F42207" s="104"/>
    </row>
    <row r="42208" spans="5:6" x14ac:dyDescent="0.25">
      <c r="E42208" s="103"/>
      <c r="F42208" s="104"/>
    </row>
    <row r="42209" spans="5:6" x14ac:dyDescent="0.25">
      <c r="E42209" s="103"/>
      <c r="F42209" s="104"/>
    </row>
    <row r="42210" spans="5:6" x14ac:dyDescent="0.25">
      <c r="E42210" s="103"/>
      <c r="F42210" s="104"/>
    </row>
    <row r="42211" spans="5:6" x14ac:dyDescent="0.25">
      <c r="E42211" s="103"/>
      <c r="F42211" s="104"/>
    </row>
    <row r="42212" spans="5:6" x14ac:dyDescent="0.25">
      <c r="E42212" s="103"/>
      <c r="F42212" s="104"/>
    </row>
    <row r="42213" spans="5:6" x14ac:dyDescent="0.25">
      <c r="E42213" s="103"/>
      <c r="F42213" s="104"/>
    </row>
    <row r="42214" spans="5:6" x14ac:dyDescent="0.25">
      <c r="E42214" s="103"/>
      <c r="F42214" s="104"/>
    </row>
    <row r="42215" spans="5:6" x14ac:dyDescent="0.25">
      <c r="E42215" s="103"/>
      <c r="F42215" s="104"/>
    </row>
    <row r="42216" spans="5:6" x14ac:dyDescent="0.25">
      <c r="E42216" s="103"/>
      <c r="F42216" s="104"/>
    </row>
    <row r="42217" spans="5:6" x14ac:dyDescent="0.25">
      <c r="E42217" s="103"/>
      <c r="F42217" s="104"/>
    </row>
    <row r="42218" spans="5:6" x14ac:dyDescent="0.25">
      <c r="E42218" s="103"/>
      <c r="F42218" s="104"/>
    </row>
    <row r="42219" spans="5:6" x14ac:dyDescent="0.25">
      <c r="E42219" s="103"/>
      <c r="F42219" s="104"/>
    </row>
    <row r="42220" spans="5:6" x14ac:dyDescent="0.25">
      <c r="E42220" s="103"/>
      <c r="F42220" s="104"/>
    </row>
    <row r="42221" spans="5:6" x14ac:dyDescent="0.25">
      <c r="E42221" s="103"/>
      <c r="F42221" s="104"/>
    </row>
    <row r="42222" spans="5:6" x14ac:dyDescent="0.25">
      <c r="E42222" s="103"/>
      <c r="F42222" s="104"/>
    </row>
    <row r="42223" spans="5:6" x14ac:dyDescent="0.25">
      <c r="E42223" s="103"/>
      <c r="F42223" s="104"/>
    </row>
    <row r="42224" spans="5:6" x14ac:dyDescent="0.25">
      <c r="E42224" s="103"/>
      <c r="F42224" s="104"/>
    </row>
    <row r="42225" spans="5:6" x14ac:dyDescent="0.25">
      <c r="E42225" s="103"/>
      <c r="F42225" s="104"/>
    </row>
    <row r="42226" spans="5:6" x14ac:dyDescent="0.25">
      <c r="E42226" s="103"/>
      <c r="F42226" s="104"/>
    </row>
    <row r="42227" spans="5:6" x14ac:dyDescent="0.25">
      <c r="E42227" s="103"/>
      <c r="F42227" s="104"/>
    </row>
    <row r="42228" spans="5:6" x14ac:dyDescent="0.25">
      <c r="E42228" s="103"/>
      <c r="F42228" s="104"/>
    </row>
    <row r="42229" spans="5:6" x14ac:dyDescent="0.25">
      <c r="E42229" s="103"/>
      <c r="F42229" s="104"/>
    </row>
    <row r="42230" spans="5:6" x14ac:dyDescent="0.25">
      <c r="E42230" s="103"/>
      <c r="F42230" s="104"/>
    </row>
    <row r="42231" spans="5:6" x14ac:dyDescent="0.25">
      <c r="E42231" s="103"/>
      <c r="F42231" s="104"/>
    </row>
    <row r="42232" spans="5:6" x14ac:dyDescent="0.25">
      <c r="E42232" s="103"/>
      <c r="F42232" s="104"/>
    </row>
    <row r="42233" spans="5:6" x14ac:dyDescent="0.25">
      <c r="E42233" s="103"/>
      <c r="F42233" s="104"/>
    </row>
    <row r="42234" spans="5:6" x14ac:dyDescent="0.25">
      <c r="E42234" s="103"/>
      <c r="F42234" s="104"/>
    </row>
    <row r="42235" spans="5:6" x14ac:dyDescent="0.25">
      <c r="E42235" s="103"/>
      <c r="F42235" s="104"/>
    </row>
    <row r="42236" spans="5:6" x14ac:dyDescent="0.25">
      <c r="E42236" s="103"/>
      <c r="F42236" s="104"/>
    </row>
    <row r="42237" spans="5:6" x14ac:dyDescent="0.25">
      <c r="E42237" s="103"/>
      <c r="F42237" s="104"/>
    </row>
    <row r="42238" spans="5:6" x14ac:dyDescent="0.25">
      <c r="E42238" s="103"/>
      <c r="F42238" s="104"/>
    </row>
    <row r="42239" spans="5:6" x14ac:dyDescent="0.25">
      <c r="E42239" s="103"/>
      <c r="F42239" s="104"/>
    </row>
    <row r="42240" spans="5:6" x14ac:dyDescent="0.25">
      <c r="E42240" s="103"/>
      <c r="F42240" s="104"/>
    </row>
    <row r="42241" spans="5:6" x14ac:dyDescent="0.25">
      <c r="E42241" s="103"/>
      <c r="F42241" s="104"/>
    </row>
    <row r="42242" spans="5:6" x14ac:dyDescent="0.25">
      <c r="E42242" s="103"/>
      <c r="F42242" s="104"/>
    </row>
    <row r="42243" spans="5:6" x14ac:dyDescent="0.25">
      <c r="E42243" s="103"/>
      <c r="F42243" s="104"/>
    </row>
    <row r="42244" spans="5:6" x14ac:dyDescent="0.25">
      <c r="E42244" s="103"/>
      <c r="F42244" s="104"/>
    </row>
    <row r="42245" spans="5:6" x14ac:dyDescent="0.25">
      <c r="E42245" s="103"/>
      <c r="F42245" s="104"/>
    </row>
    <row r="42246" spans="5:6" x14ac:dyDescent="0.25">
      <c r="E42246" s="103"/>
      <c r="F42246" s="104"/>
    </row>
    <row r="42247" spans="5:6" x14ac:dyDescent="0.25">
      <c r="E42247" s="103"/>
      <c r="F42247" s="104"/>
    </row>
    <row r="42248" spans="5:6" x14ac:dyDescent="0.25">
      <c r="E42248" s="103"/>
      <c r="F42248" s="104"/>
    </row>
    <row r="42249" spans="5:6" x14ac:dyDescent="0.25">
      <c r="E42249" s="103"/>
      <c r="F42249" s="104"/>
    </row>
    <row r="42250" spans="5:6" x14ac:dyDescent="0.25">
      <c r="E42250" s="103"/>
      <c r="F42250" s="104"/>
    </row>
    <row r="42251" spans="5:6" x14ac:dyDescent="0.25">
      <c r="E42251" s="103"/>
      <c r="F42251" s="104"/>
    </row>
    <row r="42252" spans="5:6" x14ac:dyDescent="0.25">
      <c r="E42252" s="103"/>
      <c r="F42252" s="104"/>
    </row>
    <row r="42253" spans="5:6" x14ac:dyDescent="0.25">
      <c r="E42253" s="103"/>
      <c r="F42253" s="104"/>
    </row>
    <row r="42254" spans="5:6" x14ac:dyDescent="0.25">
      <c r="E42254" s="103"/>
      <c r="F42254" s="104"/>
    </row>
    <row r="42255" spans="5:6" x14ac:dyDescent="0.25">
      <c r="E42255" s="103"/>
      <c r="F42255" s="104"/>
    </row>
    <row r="42256" spans="5:6" x14ac:dyDescent="0.25">
      <c r="E42256" s="103"/>
      <c r="F42256" s="104"/>
    </row>
    <row r="42257" spans="5:6" x14ac:dyDescent="0.25">
      <c r="E42257" s="103"/>
      <c r="F42257" s="104"/>
    </row>
    <row r="42258" spans="5:6" x14ac:dyDescent="0.25">
      <c r="E42258" s="103"/>
      <c r="F42258" s="104"/>
    </row>
    <row r="42259" spans="5:6" x14ac:dyDescent="0.25">
      <c r="E42259" s="103"/>
      <c r="F42259" s="104"/>
    </row>
    <row r="42260" spans="5:6" x14ac:dyDescent="0.25">
      <c r="E42260" s="103"/>
      <c r="F42260" s="104"/>
    </row>
    <row r="42261" spans="5:6" x14ac:dyDescent="0.25">
      <c r="E42261" s="103"/>
      <c r="F42261" s="104"/>
    </row>
    <row r="42262" spans="5:6" x14ac:dyDescent="0.25">
      <c r="E42262" s="103"/>
      <c r="F42262" s="104"/>
    </row>
    <row r="42263" spans="5:6" x14ac:dyDescent="0.25">
      <c r="E42263" s="103"/>
      <c r="F42263" s="104"/>
    </row>
    <row r="42264" spans="5:6" x14ac:dyDescent="0.25">
      <c r="E42264" s="103"/>
      <c r="F42264" s="104"/>
    </row>
    <row r="42265" spans="5:6" x14ac:dyDescent="0.25">
      <c r="E42265" s="103"/>
      <c r="F42265" s="104"/>
    </row>
    <row r="42266" spans="5:6" x14ac:dyDescent="0.25">
      <c r="E42266" s="103"/>
      <c r="F42266" s="104"/>
    </row>
    <row r="42267" spans="5:6" x14ac:dyDescent="0.25">
      <c r="E42267" s="103"/>
      <c r="F42267" s="104"/>
    </row>
    <row r="42268" spans="5:6" x14ac:dyDescent="0.25">
      <c r="E42268" s="103"/>
      <c r="F42268" s="104"/>
    </row>
    <row r="42269" spans="5:6" x14ac:dyDescent="0.25">
      <c r="E42269" s="103"/>
      <c r="F42269" s="104"/>
    </row>
    <row r="42270" spans="5:6" x14ac:dyDescent="0.25">
      <c r="E42270" s="103"/>
      <c r="F42270" s="104"/>
    </row>
    <row r="42271" spans="5:6" x14ac:dyDescent="0.25">
      <c r="E42271" s="103"/>
      <c r="F42271" s="104"/>
    </row>
    <row r="42272" spans="5:6" x14ac:dyDescent="0.25">
      <c r="E42272" s="103"/>
      <c r="F42272" s="104"/>
    </row>
    <row r="42273" spans="5:6" x14ac:dyDescent="0.25">
      <c r="E42273" s="103"/>
      <c r="F42273" s="104"/>
    </row>
    <row r="42274" spans="5:6" x14ac:dyDescent="0.25">
      <c r="E42274" s="103"/>
      <c r="F42274" s="104"/>
    </row>
    <row r="42275" spans="5:6" x14ac:dyDescent="0.25">
      <c r="E42275" s="103"/>
      <c r="F42275" s="104"/>
    </row>
    <row r="42276" spans="5:6" x14ac:dyDescent="0.25">
      <c r="E42276" s="103"/>
      <c r="F42276" s="104"/>
    </row>
    <row r="42277" spans="5:6" x14ac:dyDescent="0.25">
      <c r="E42277" s="103"/>
      <c r="F42277" s="104"/>
    </row>
    <row r="42278" spans="5:6" x14ac:dyDescent="0.25">
      <c r="E42278" s="103"/>
      <c r="F42278" s="104"/>
    </row>
    <row r="42279" spans="5:6" x14ac:dyDescent="0.25">
      <c r="E42279" s="103"/>
      <c r="F42279" s="104"/>
    </row>
    <row r="42280" spans="5:6" x14ac:dyDescent="0.25">
      <c r="E42280" s="103"/>
      <c r="F42280" s="104"/>
    </row>
    <row r="42281" spans="5:6" x14ac:dyDescent="0.25">
      <c r="E42281" s="103"/>
      <c r="F42281" s="104"/>
    </row>
    <row r="42282" spans="5:6" x14ac:dyDescent="0.25">
      <c r="E42282" s="103"/>
      <c r="F42282" s="104"/>
    </row>
    <row r="42283" spans="5:6" x14ac:dyDescent="0.25">
      <c r="E42283" s="103"/>
      <c r="F42283" s="104"/>
    </row>
    <row r="42284" spans="5:6" x14ac:dyDescent="0.25">
      <c r="E42284" s="103"/>
      <c r="F42284" s="104"/>
    </row>
    <row r="42285" spans="5:6" x14ac:dyDescent="0.25">
      <c r="E42285" s="103"/>
      <c r="F42285" s="104"/>
    </row>
    <row r="42286" spans="5:6" x14ac:dyDescent="0.25">
      <c r="E42286" s="103"/>
      <c r="F42286" s="104"/>
    </row>
    <row r="42287" spans="5:6" x14ac:dyDescent="0.25">
      <c r="E42287" s="103"/>
      <c r="F42287" s="104"/>
    </row>
    <row r="42288" spans="5:6" x14ac:dyDescent="0.25">
      <c r="E42288" s="103"/>
      <c r="F42288" s="104"/>
    </row>
    <row r="42289" spans="5:6" x14ac:dyDescent="0.25">
      <c r="E42289" s="103"/>
      <c r="F42289" s="104"/>
    </row>
    <row r="42290" spans="5:6" x14ac:dyDescent="0.25">
      <c r="E42290" s="103"/>
      <c r="F42290" s="104"/>
    </row>
    <row r="42291" spans="5:6" x14ac:dyDescent="0.25">
      <c r="E42291" s="103"/>
      <c r="F42291" s="104"/>
    </row>
    <row r="42292" spans="5:6" x14ac:dyDescent="0.25">
      <c r="E42292" s="103"/>
      <c r="F42292" s="104"/>
    </row>
    <row r="42293" spans="5:6" x14ac:dyDescent="0.25">
      <c r="E42293" s="103"/>
      <c r="F42293" s="104"/>
    </row>
    <row r="42294" spans="5:6" x14ac:dyDescent="0.25">
      <c r="E42294" s="103"/>
      <c r="F42294" s="104"/>
    </row>
    <row r="42295" spans="5:6" x14ac:dyDescent="0.25">
      <c r="E42295" s="103"/>
      <c r="F42295" s="104"/>
    </row>
    <row r="42296" spans="5:6" x14ac:dyDescent="0.25">
      <c r="E42296" s="103"/>
      <c r="F42296" s="104"/>
    </row>
    <row r="42297" spans="5:6" x14ac:dyDescent="0.25">
      <c r="E42297" s="103"/>
      <c r="F42297" s="104"/>
    </row>
    <row r="42298" spans="5:6" x14ac:dyDescent="0.25">
      <c r="E42298" s="103"/>
      <c r="F42298" s="104"/>
    </row>
    <row r="42299" spans="5:6" x14ac:dyDescent="0.25">
      <c r="E42299" s="103"/>
      <c r="F42299" s="104"/>
    </row>
    <row r="42300" spans="5:6" x14ac:dyDescent="0.25">
      <c r="E42300" s="103"/>
      <c r="F42300" s="104"/>
    </row>
    <row r="42301" spans="5:6" x14ac:dyDescent="0.25">
      <c r="E42301" s="103"/>
      <c r="F42301" s="104"/>
    </row>
    <row r="42302" spans="5:6" x14ac:dyDescent="0.25">
      <c r="E42302" s="103"/>
      <c r="F42302" s="104"/>
    </row>
    <row r="42303" spans="5:6" x14ac:dyDescent="0.25">
      <c r="E42303" s="103"/>
      <c r="F42303" s="104"/>
    </row>
    <row r="42304" spans="5:6" x14ac:dyDescent="0.25">
      <c r="E42304" s="103"/>
      <c r="F42304" s="104"/>
    </row>
    <row r="42305" spans="5:6" x14ac:dyDescent="0.25">
      <c r="E42305" s="103"/>
      <c r="F42305" s="104"/>
    </row>
    <row r="42306" spans="5:6" x14ac:dyDescent="0.25">
      <c r="E42306" s="103"/>
      <c r="F42306" s="104"/>
    </row>
    <row r="42307" spans="5:6" x14ac:dyDescent="0.25">
      <c r="E42307" s="103"/>
      <c r="F42307" s="104"/>
    </row>
    <row r="42308" spans="5:6" x14ac:dyDescent="0.25">
      <c r="E42308" s="103"/>
      <c r="F42308" s="104"/>
    </row>
    <row r="42309" spans="5:6" x14ac:dyDescent="0.25">
      <c r="E42309" s="103"/>
      <c r="F42309" s="104"/>
    </row>
    <row r="42310" spans="5:6" x14ac:dyDescent="0.25">
      <c r="E42310" s="103"/>
      <c r="F42310" s="104"/>
    </row>
    <row r="42311" spans="5:6" x14ac:dyDescent="0.25">
      <c r="E42311" s="103"/>
      <c r="F42311" s="104"/>
    </row>
    <row r="42312" spans="5:6" x14ac:dyDescent="0.25">
      <c r="E42312" s="103"/>
      <c r="F42312" s="104"/>
    </row>
    <row r="42313" spans="5:6" x14ac:dyDescent="0.25">
      <c r="E42313" s="103"/>
      <c r="F42313" s="104"/>
    </row>
    <row r="42314" spans="5:6" x14ac:dyDescent="0.25">
      <c r="E42314" s="103"/>
      <c r="F42314" s="104"/>
    </row>
    <row r="42315" spans="5:6" x14ac:dyDescent="0.25">
      <c r="E42315" s="103"/>
      <c r="F42315" s="104"/>
    </row>
    <row r="42316" spans="5:6" x14ac:dyDescent="0.25">
      <c r="E42316" s="103"/>
      <c r="F42316" s="104"/>
    </row>
    <row r="42317" spans="5:6" x14ac:dyDescent="0.25">
      <c r="E42317" s="103"/>
      <c r="F42317" s="104"/>
    </row>
    <row r="42318" spans="5:6" x14ac:dyDescent="0.25">
      <c r="E42318" s="103"/>
      <c r="F42318" s="104"/>
    </row>
    <row r="42319" spans="5:6" x14ac:dyDescent="0.25">
      <c r="E42319" s="103"/>
      <c r="F42319" s="104"/>
    </row>
    <row r="42320" spans="5:6" x14ac:dyDescent="0.25">
      <c r="E42320" s="103"/>
      <c r="F42320" s="104"/>
    </row>
    <row r="42321" spans="5:6" x14ac:dyDescent="0.25">
      <c r="E42321" s="103"/>
      <c r="F42321" s="104"/>
    </row>
    <row r="42322" spans="5:6" x14ac:dyDescent="0.25">
      <c r="E42322" s="103"/>
      <c r="F42322" s="104"/>
    </row>
    <row r="42323" spans="5:6" x14ac:dyDescent="0.25">
      <c r="E42323" s="103"/>
      <c r="F42323" s="104"/>
    </row>
    <row r="42324" spans="5:6" x14ac:dyDescent="0.25">
      <c r="E42324" s="103"/>
      <c r="F42324" s="104"/>
    </row>
    <row r="42325" spans="5:6" x14ac:dyDescent="0.25">
      <c r="E42325" s="103"/>
      <c r="F42325" s="104"/>
    </row>
    <row r="42326" spans="5:6" x14ac:dyDescent="0.25">
      <c r="E42326" s="103"/>
      <c r="F42326" s="104"/>
    </row>
    <row r="42327" spans="5:6" x14ac:dyDescent="0.25">
      <c r="E42327" s="103"/>
      <c r="F42327" s="104"/>
    </row>
    <row r="42328" spans="5:6" x14ac:dyDescent="0.25">
      <c r="E42328" s="103"/>
      <c r="F42328" s="104"/>
    </row>
    <row r="42329" spans="5:6" x14ac:dyDescent="0.25">
      <c r="E42329" s="103"/>
      <c r="F42329" s="104"/>
    </row>
    <row r="42330" spans="5:6" x14ac:dyDescent="0.25">
      <c r="E42330" s="103"/>
      <c r="F42330" s="104"/>
    </row>
    <row r="42331" spans="5:6" x14ac:dyDescent="0.25">
      <c r="E42331" s="103"/>
      <c r="F42331" s="104"/>
    </row>
    <row r="42332" spans="5:6" x14ac:dyDescent="0.25">
      <c r="E42332" s="103"/>
      <c r="F42332" s="104"/>
    </row>
    <row r="42333" spans="5:6" x14ac:dyDescent="0.25">
      <c r="E42333" s="103"/>
      <c r="F42333" s="104"/>
    </row>
    <row r="42334" spans="5:6" x14ac:dyDescent="0.25">
      <c r="E42334" s="103"/>
      <c r="F42334" s="104"/>
    </row>
    <row r="42335" spans="5:6" x14ac:dyDescent="0.25">
      <c r="E42335" s="103"/>
      <c r="F42335" s="104"/>
    </row>
    <row r="42336" spans="5:6" x14ac:dyDescent="0.25">
      <c r="E42336" s="103"/>
      <c r="F42336" s="104"/>
    </row>
    <row r="42337" spans="5:6" x14ac:dyDescent="0.25">
      <c r="E42337" s="103"/>
      <c r="F42337" s="104"/>
    </row>
    <row r="42338" spans="5:6" x14ac:dyDescent="0.25">
      <c r="E42338" s="103"/>
      <c r="F42338" s="104"/>
    </row>
    <row r="42339" spans="5:6" x14ac:dyDescent="0.25">
      <c r="E42339" s="103"/>
      <c r="F42339" s="104"/>
    </row>
    <row r="42340" spans="5:6" x14ac:dyDescent="0.25">
      <c r="E42340" s="103"/>
      <c r="F42340" s="104"/>
    </row>
    <row r="42341" spans="5:6" x14ac:dyDescent="0.25">
      <c r="E42341" s="103"/>
      <c r="F42341" s="104"/>
    </row>
    <row r="42342" spans="5:6" x14ac:dyDescent="0.25">
      <c r="E42342" s="103"/>
      <c r="F42342" s="104"/>
    </row>
    <row r="42343" spans="5:6" x14ac:dyDescent="0.25">
      <c r="E42343" s="103"/>
      <c r="F42343" s="104"/>
    </row>
    <row r="42344" spans="5:6" x14ac:dyDescent="0.25">
      <c r="E42344" s="103"/>
      <c r="F42344" s="104"/>
    </row>
    <row r="42345" spans="5:6" x14ac:dyDescent="0.25">
      <c r="E42345" s="103"/>
      <c r="F42345" s="104"/>
    </row>
    <row r="42346" spans="5:6" x14ac:dyDescent="0.25">
      <c r="E42346" s="103"/>
      <c r="F42346" s="104"/>
    </row>
    <row r="42347" spans="5:6" x14ac:dyDescent="0.25">
      <c r="E42347" s="103"/>
      <c r="F42347" s="104"/>
    </row>
    <row r="42348" spans="5:6" x14ac:dyDescent="0.25">
      <c r="E42348" s="103"/>
      <c r="F42348" s="104"/>
    </row>
    <row r="42349" spans="5:6" x14ac:dyDescent="0.25">
      <c r="E42349" s="103"/>
      <c r="F42349" s="104"/>
    </row>
    <row r="42350" spans="5:6" x14ac:dyDescent="0.25">
      <c r="E42350" s="103"/>
      <c r="F42350" s="104"/>
    </row>
    <row r="42351" spans="5:6" x14ac:dyDescent="0.25">
      <c r="E42351" s="103"/>
      <c r="F42351" s="104"/>
    </row>
    <row r="42352" spans="5:6" x14ac:dyDescent="0.25">
      <c r="E42352" s="103"/>
      <c r="F42352" s="104"/>
    </row>
    <row r="42353" spans="5:6" x14ac:dyDescent="0.25">
      <c r="E42353" s="103"/>
      <c r="F42353" s="104"/>
    </row>
    <row r="42354" spans="5:6" x14ac:dyDescent="0.25">
      <c r="E42354" s="103"/>
      <c r="F42354" s="104"/>
    </row>
    <row r="42355" spans="5:6" x14ac:dyDescent="0.25">
      <c r="E42355" s="103"/>
      <c r="F42355" s="104"/>
    </row>
    <row r="42356" spans="5:6" x14ac:dyDescent="0.25">
      <c r="E42356" s="103"/>
      <c r="F42356" s="104"/>
    </row>
    <row r="42357" spans="5:6" x14ac:dyDescent="0.25">
      <c r="E42357" s="103"/>
      <c r="F42357" s="104"/>
    </row>
    <row r="42358" spans="5:6" x14ac:dyDescent="0.25">
      <c r="E42358" s="103"/>
      <c r="F42358" s="104"/>
    </row>
    <row r="42359" spans="5:6" x14ac:dyDescent="0.25">
      <c r="E42359" s="103"/>
      <c r="F42359" s="104"/>
    </row>
    <row r="42360" spans="5:6" x14ac:dyDescent="0.25">
      <c r="E42360" s="103"/>
      <c r="F42360" s="104"/>
    </row>
    <row r="42361" spans="5:6" x14ac:dyDescent="0.25">
      <c r="E42361" s="103"/>
      <c r="F42361" s="104"/>
    </row>
    <row r="42362" spans="5:6" x14ac:dyDescent="0.25">
      <c r="E42362" s="103"/>
      <c r="F42362" s="104"/>
    </row>
    <row r="42363" spans="5:6" x14ac:dyDescent="0.25">
      <c r="E42363" s="103"/>
      <c r="F42363" s="104"/>
    </row>
    <row r="42364" spans="5:6" x14ac:dyDescent="0.25">
      <c r="E42364" s="103"/>
      <c r="F42364" s="104"/>
    </row>
    <row r="42365" spans="5:6" x14ac:dyDescent="0.25">
      <c r="E42365" s="103"/>
      <c r="F42365" s="104"/>
    </row>
    <row r="42366" spans="5:6" x14ac:dyDescent="0.25">
      <c r="E42366" s="103"/>
      <c r="F42366" s="104"/>
    </row>
    <row r="42367" spans="5:6" x14ac:dyDescent="0.25">
      <c r="E42367" s="103"/>
      <c r="F42367" s="104"/>
    </row>
    <row r="42368" spans="5:6" x14ac:dyDescent="0.25">
      <c r="E42368" s="103"/>
      <c r="F42368" s="104"/>
    </row>
    <row r="42369" spans="5:6" x14ac:dyDescent="0.25">
      <c r="E42369" s="103"/>
      <c r="F42369" s="104"/>
    </row>
    <row r="42370" spans="5:6" x14ac:dyDescent="0.25">
      <c r="E42370" s="103"/>
      <c r="F42370" s="104"/>
    </row>
    <row r="42371" spans="5:6" x14ac:dyDescent="0.25">
      <c r="E42371" s="103"/>
      <c r="F42371" s="104"/>
    </row>
    <row r="42372" spans="5:6" x14ac:dyDescent="0.25">
      <c r="E42372" s="103"/>
      <c r="F42372" s="104"/>
    </row>
    <row r="42373" spans="5:6" x14ac:dyDescent="0.25">
      <c r="E42373" s="103"/>
      <c r="F42373" s="104"/>
    </row>
    <row r="42374" spans="5:6" x14ac:dyDescent="0.25">
      <c r="E42374" s="103"/>
      <c r="F42374" s="104"/>
    </row>
    <row r="42375" spans="5:6" x14ac:dyDescent="0.25">
      <c r="E42375" s="103"/>
      <c r="F42375" s="104"/>
    </row>
    <row r="42376" spans="5:6" x14ac:dyDescent="0.25">
      <c r="E42376" s="103"/>
      <c r="F42376" s="104"/>
    </row>
    <row r="42377" spans="5:6" x14ac:dyDescent="0.25">
      <c r="E42377" s="103"/>
      <c r="F42377" s="104"/>
    </row>
    <row r="42378" spans="5:6" x14ac:dyDescent="0.25">
      <c r="E42378" s="103"/>
      <c r="F42378" s="104"/>
    </row>
    <row r="42379" spans="5:6" x14ac:dyDescent="0.25">
      <c r="E42379" s="103"/>
      <c r="F42379" s="104"/>
    </row>
    <row r="42380" spans="5:6" x14ac:dyDescent="0.25">
      <c r="E42380" s="103"/>
      <c r="F42380" s="104"/>
    </row>
    <row r="42381" spans="5:6" x14ac:dyDescent="0.25">
      <c r="E42381" s="103"/>
      <c r="F42381" s="104"/>
    </row>
    <row r="42382" spans="5:6" x14ac:dyDescent="0.25">
      <c r="E42382" s="103"/>
      <c r="F42382" s="104"/>
    </row>
    <row r="42383" spans="5:6" x14ac:dyDescent="0.25">
      <c r="E42383" s="103"/>
      <c r="F42383" s="104"/>
    </row>
    <row r="42384" spans="5:6" x14ac:dyDescent="0.25">
      <c r="E42384" s="103"/>
      <c r="F42384" s="104"/>
    </row>
    <row r="42385" spans="5:6" x14ac:dyDescent="0.25">
      <c r="E42385" s="103"/>
      <c r="F42385" s="104"/>
    </row>
    <row r="42386" spans="5:6" x14ac:dyDescent="0.25">
      <c r="E42386" s="103"/>
      <c r="F42386" s="104"/>
    </row>
    <row r="42387" spans="5:6" x14ac:dyDescent="0.25">
      <c r="E42387" s="103"/>
      <c r="F42387" s="104"/>
    </row>
    <row r="42388" spans="5:6" x14ac:dyDescent="0.25">
      <c r="E42388" s="103"/>
      <c r="F42388" s="104"/>
    </row>
    <row r="42389" spans="5:6" x14ac:dyDescent="0.25">
      <c r="E42389" s="103"/>
      <c r="F42389" s="104"/>
    </row>
    <row r="42390" spans="5:6" x14ac:dyDescent="0.25">
      <c r="E42390" s="103"/>
      <c r="F42390" s="104"/>
    </row>
    <row r="42391" spans="5:6" x14ac:dyDescent="0.25">
      <c r="E42391" s="103"/>
      <c r="F42391" s="104"/>
    </row>
    <row r="42392" spans="5:6" x14ac:dyDescent="0.25">
      <c r="E42392" s="103"/>
      <c r="F42392" s="104"/>
    </row>
    <row r="42393" spans="5:6" x14ac:dyDescent="0.25">
      <c r="E42393" s="103"/>
      <c r="F42393" s="104"/>
    </row>
    <row r="42394" spans="5:6" x14ac:dyDescent="0.25">
      <c r="E42394" s="103"/>
      <c r="F42394" s="104"/>
    </row>
    <row r="42395" spans="5:6" x14ac:dyDescent="0.25">
      <c r="E42395" s="103"/>
      <c r="F42395" s="104"/>
    </row>
    <row r="42396" spans="5:6" x14ac:dyDescent="0.25">
      <c r="E42396" s="103"/>
      <c r="F42396" s="104"/>
    </row>
    <row r="42397" spans="5:6" x14ac:dyDescent="0.25">
      <c r="E42397" s="103"/>
      <c r="F42397" s="104"/>
    </row>
    <row r="42398" spans="5:6" x14ac:dyDescent="0.25">
      <c r="E42398" s="103"/>
      <c r="F42398" s="104"/>
    </row>
    <row r="42399" spans="5:6" x14ac:dyDescent="0.25">
      <c r="E42399" s="103"/>
      <c r="F42399" s="104"/>
    </row>
    <row r="42400" spans="5:6" x14ac:dyDescent="0.25">
      <c r="E42400" s="103"/>
      <c r="F42400" s="104"/>
    </row>
    <row r="42401" spans="5:6" x14ac:dyDescent="0.25">
      <c r="E42401" s="103"/>
      <c r="F42401" s="104"/>
    </row>
    <row r="42402" spans="5:6" x14ac:dyDescent="0.25">
      <c r="E42402" s="103"/>
      <c r="F42402" s="104"/>
    </row>
    <row r="42403" spans="5:6" x14ac:dyDescent="0.25">
      <c r="E42403" s="103"/>
      <c r="F42403" s="104"/>
    </row>
    <row r="42404" spans="5:6" x14ac:dyDescent="0.25">
      <c r="E42404" s="103"/>
      <c r="F42404" s="104"/>
    </row>
    <row r="42405" spans="5:6" x14ac:dyDescent="0.25">
      <c r="E42405" s="103"/>
      <c r="F42405" s="104"/>
    </row>
    <row r="42406" spans="5:6" x14ac:dyDescent="0.25">
      <c r="E42406" s="103"/>
      <c r="F42406" s="104"/>
    </row>
    <row r="42407" spans="5:6" x14ac:dyDescent="0.25">
      <c r="E42407" s="103"/>
      <c r="F42407" s="104"/>
    </row>
    <row r="42408" spans="5:6" x14ac:dyDescent="0.25">
      <c r="E42408" s="103"/>
      <c r="F42408" s="104"/>
    </row>
    <row r="42409" spans="5:6" x14ac:dyDescent="0.25">
      <c r="E42409" s="103"/>
      <c r="F42409" s="104"/>
    </row>
    <row r="42410" spans="5:6" x14ac:dyDescent="0.25">
      <c r="E42410" s="103"/>
      <c r="F42410" s="104"/>
    </row>
    <row r="42411" spans="5:6" x14ac:dyDescent="0.25">
      <c r="E42411" s="103"/>
      <c r="F42411" s="104"/>
    </row>
    <row r="42412" spans="5:6" x14ac:dyDescent="0.25">
      <c r="E42412" s="103"/>
      <c r="F42412" s="104"/>
    </row>
    <row r="42413" spans="5:6" x14ac:dyDescent="0.25">
      <c r="E42413" s="103"/>
      <c r="F42413" s="104"/>
    </row>
    <row r="42414" spans="5:6" x14ac:dyDescent="0.25">
      <c r="E42414" s="103"/>
      <c r="F42414" s="104"/>
    </row>
    <row r="42415" spans="5:6" x14ac:dyDescent="0.25">
      <c r="E42415" s="103"/>
      <c r="F42415" s="104"/>
    </row>
    <row r="42416" spans="5:6" x14ac:dyDescent="0.25">
      <c r="E42416" s="103"/>
      <c r="F42416" s="104"/>
    </row>
    <row r="42417" spans="5:6" x14ac:dyDescent="0.25">
      <c r="E42417" s="103"/>
      <c r="F42417" s="104"/>
    </row>
    <row r="42418" spans="5:6" x14ac:dyDescent="0.25">
      <c r="E42418" s="103"/>
      <c r="F42418" s="104"/>
    </row>
    <row r="42419" spans="5:6" x14ac:dyDescent="0.25">
      <c r="E42419" s="103"/>
      <c r="F42419" s="104"/>
    </row>
    <row r="42420" spans="5:6" x14ac:dyDescent="0.25">
      <c r="E42420" s="103"/>
      <c r="F42420" s="104"/>
    </row>
    <row r="42421" spans="5:6" x14ac:dyDescent="0.25">
      <c r="E42421" s="103"/>
      <c r="F42421" s="104"/>
    </row>
    <row r="42422" spans="5:6" x14ac:dyDescent="0.25">
      <c r="E42422" s="103"/>
      <c r="F42422" s="104"/>
    </row>
    <row r="42423" spans="5:6" x14ac:dyDescent="0.25">
      <c r="E42423" s="103"/>
      <c r="F42423" s="104"/>
    </row>
    <row r="42424" spans="5:6" x14ac:dyDescent="0.25">
      <c r="E42424" s="103"/>
      <c r="F42424" s="104"/>
    </row>
    <row r="42425" spans="5:6" x14ac:dyDescent="0.25">
      <c r="E42425" s="103"/>
      <c r="F42425" s="104"/>
    </row>
    <row r="42426" spans="5:6" x14ac:dyDescent="0.25">
      <c r="E42426" s="103"/>
      <c r="F42426" s="104"/>
    </row>
    <row r="42427" spans="5:6" x14ac:dyDescent="0.25">
      <c r="E42427" s="103"/>
      <c r="F42427" s="104"/>
    </row>
    <row r="42428" spans="5:6" x14ac:dyDescent="0.25">
      <c r="E42428" s="103"/>
      <c r="F42428" s="104"/>
    </row>
    <row r="42429" spans="5:6" x14ac:dyDescent="0.25">
      <c r="E42429" s="103"/>
      <c r="F42429" s="104"/>
    </row>
    <row r="42430" spans="5:6" x14ac:dyDescent="0.25">
      <c r="E42430" s="103"/>
      <c r="F42430" s="104"/>
    </row>
    <row r="42431" spans="5:6" x14ac:dyDescent="0.25">
      <c r="E42431" s="103"/>
      <c r="F42431" s="104"/>
    </row>
    <row r="42432" spans="5:6" x14ac:dyDescent="0.25">
      <c r="E42432" s="103"/>
      <c r="F42432" s="104"/>
    </row>
    <row r="42433" spans="5:6" x14ac:dyDescent="0.25">
      <c r="E42433" s="103"/>
      <c r="F42433" s="104"/>
    </row>
    <row r="42434" spans="5:6" x14ac:dyDescent="0.25">
      <c r="E42434" s="103"/>
      <c r="F42434" s="104"/>
    </row>
    <row r="42435" spans="5:6" x14ac:dyDescent="0.25">
      <c r="E42435" s="103"/>
      <c r="F42435" s="104"/>
    </row>
    <row r="42436" spans="5:6" x14ac:dyDescent="0.25">
      <c r="E42436" s="103"/>
      <c r="F42436" s="104"/>
    </row>
    <row r="42437" spans="5:6" x14ac:dyDescent="0.25">
      <c r="E42437" s="103"/>
      <c r="F42437" s="104"/>
    </row>
    <row r="42438" spans="5:6" x14ac:dyDescent="0.25">
      <c r="E42438" s="103"/>
      <c r="F42438" s="104"/>
    </row>
    <row r="42439" spans="5:6" x14ac:dyDescent="0.25">
      <c r="E42439" s="103"/>
      <c r="F42439" s="104"/>
    </row>
    <row r="42440" spans="5:6" x14ac:dyDescent="0.25">
      <c r="E42440" s="103"/>
      <c r="F42440" s="104"/>
    </row>
    <row r="42441" spans="5:6" x14ac:dyDescent="0.25">
      <c r="E42441" s="103"/>
      <c r="F42441" s="104"/>
    </row>
    <row r="42442" spans="5:6" x14ac:dyDescent="0.25">
      <c r="E42442" s="103"/>
      <c r="F42442" s="104"/>
    </row>
    <row r="42443" spans="5:6" x14ac:dyDescent="0.25">
      <c r="E42443" s="103"/>
      <c r="F42443" s="104"/>
    </row>
    <row r="42444" spans="5:6" x14ac:dyDescent="0.25">
      <c r="E42444" s="103"/>
      <c r="F42444" s="104"/>
    </row>
    <row r="42445" spans="5:6" x14ac:dyDescent="0.25">
      <c r="E42445" s="103"/>
      <c r="F42445" s="104"/>
    </row>
    <row r="42446" spans="5:6" x14ac:dyDescent="0.25">
      <c r="E42446" s="103"/>
      <c r="F42446" s="104"/>
    </row>
    <row r="42447" spans="5:6" x14ac:dyDescent="0.25">
      <c r="E42447" s="103"/>
      <c r="F42447" s="104"/>
    </row>
    <row r="42448" spans="5:6" x14ac:dyDescent="0.25">
      <c r="E42448" s="103"/>
      <c r="F42448" s="104"/>
    </row>
    <row r="42449" spans="5:6" x14ac:dyDescent="0.25">
      <c r="E42449" s="103"/>
      <c r="F42449" s="104"/>
    </row>
    <row r="42450" spans="5:6" x14ac:dyDescent="0.25">
      <c r="E42450" s="103"/>
      <c r="F42450" s="104"/>
    </row>
    <row r="42451" spans="5:6" x14ac:dyDescent="0.25">
      <c r="E42451" s="103"/>
      <c r="F42451" s="104"/>
    </row>
    <row r="42452" spans="5:6" x14ac:dyDescent="0.25">
      <c r="E42452" s="103"/>
      <c r="F42452" s="104"/>
    </row>
    <row r="42453" spans="5:6" x14ac:dyDescent="0.25">
      <c r="E42453" s="103"/>
      <c r="F42453" s="104"/>
    </row>
    <row r="42454" spans="5:6" x14ac:dyDescent="0.25">
      <c r="E42454" s="103"/>
      <c r="F42454" s="104"/>
    </row>
    <row r="42455" spans="5:6" x14ac:dyDescent="0.25">
      <c r="E42455" s="103"/>
      <c r="F42455" s="104"/>
    </row>
    <row r="42456" spans="5:6" x14ac:dyDescent="0.25">
      <c r="E42456" s="103"/>
      <c r="F42456" s="104"/>
    </row>
    <row r="42457" spans="5:6" x14ac:dyDescent="0.25">
      <c r="E42457" s="103"/>
      <c r="F42457" s="104"/>
    </row>
    <row r="42458" spans="5:6" x14ac:dyDescent="0.25">
      <c r="E42458" s="103"/>
      <c r="F42458" s="104"/>
    </row>
    <row r="42459" spans="5:6" x14ac:dyDescent="0.25">
      <c r="E42459" s="103"/>
      <c r="F42459" s="104"/>
    </row>
    <row r="42460" spans="5:6" x14ac:dyDescent="0.25">
      <c r="E42460" s="103"/>
      <c r="F42460" s="104"/>
    </row>
    <row r="42461" spans="5:6" x14ac:dyDescent="0.25">
      <c r="E42461" s="103"/>
      <c r="F42461" s="104"/>
    </row>
    <row r="42462" spans="5:6" x14ac:dyDescent="0.25">
      <c r="E42462" s="103"/>
      <c r="F42462" s="104"/>
    </row>
    <row r="42463" spans="5:6" x14ac:dyDescent="0.25">
      <c r="E42463" s="103"/>
      <c r="F42463" s="104"/>
    </row>
    <row r="42464" spans="5:6" x14ac:dyDescent="0.25">
      <c r="E42464" s="103"/>
      <c r="F42464" s="104"/>
    </row>
    <row r="42465" spans="5:6" x14ac:dyDescent="0.25">
      <c r="E42465" s="103"/>
      <c r="F42465" s="104"/>
    </row>
    <row r="42466" spans="5:6" x14ac:dyDescent="0.25">
      <c r="E42466" s="103"/>
      <c r="F42466" s="104"/>
    </row>
    <row r="42467" spans="5:6" x14ac:dyDescent="0.25">
      <c r="E42467" s="103"/>
      <c r="F42467" s="104"/>
    </row>
    <row r="42468" spans="5:6" x14ac:dyDescent="0.25">
      <c r="E42468" s="103"/>
      <c r="F42468" s="104"/>
    </row>
    <row r="42469" spans="5:6" x14ac:dyDescent="0.25">
      <c r="E42469" s="103"/>
      <c r="F42469" s="104"/>
    </row>
    <row r="42470" spans="5:6" x14ac:dyDescent="0.25">
      <c r="E42470" s="103"/>
      <c r="F42470" s="104"/>
    </row>
    <row r="42471" spans="5:6" x14ac:dyDescent="0.25">
      <c r="E42471" s="103"/>
      <c r="F42471" s="104"/>
    </row>
    <row r="42472" spans="5:6" x14ac:dyDescent="0.25">
      <c r="E42472" s="103"/>
      <c r="F42472" s="104"/>
    </row>
    <row r="42473" spans="5:6" x14ac:dyDescent="0.25">
      <c r="E42473" s="103"/>
      <c r="F42473" s="104"/>
    </row>
    <row r="42474" spans="5:6" x14ac:dyDescent="0.25">
      <c r="E42474" s="103"/>
      <c r="F42474" s="104"/>
    </row>
    <row r="42475" spans="5:6" x14ac:dyDescent="0.25">
      <c r="E42475" s="103"/>
      <c r="F42475" s="104"/>
    </row>
    <row r="42476" spans="5:6" x14ac:dyDescent="0.25">
      <c r="E42476" s="103"/>
      <c r="F42476" s="104"/>
    </row>
    <row r="42477" spans="5:6" x14ac:dyDescent="0.25">
      <c r="E42477" s="103"/>
      <c r="F42477" s="104"/>
    </row>
    <row r="42478" spans="5:6" x14ac:dyDescent="0.25">
      <c r="E42478" s="103"/>
      <c r="F42478" s="104"/>
    </row>
    <row r="42479" spans="5:6" x14ac:dyDescent="0.25">
      <c r="E42479" s="103"/>
      <c r="F42479" s="104"/>
    </row>
    <row r="42480" spans="5:6" x14ac:dyDescent="0.25">
      <c r="E42480" s="103"/>
      <c r="F42480" s="104"/>
    </row>
    <row r="42481" spans="5:6" x14ac:dyDescent="0.25">
      <c r="E42481" s="103"/>
      <c r="F42481" s="104"/>
    </row>
    <row r="42482" spans="5:6" x14ac:dyDescent="0.25">
      <c r="E42482" s="103"/>
      <c r="F42482" s="104"/>
    </row>
    <row r="42483" spans="5:6" x14ac:dyDescent="0.25">
      <c r="E42483" s="103"/>
      <c r="F42483" s="104"/>
    </row>
    <row r="42484" spans="5:6" x14ac:dyDescent="0.25">
      <c r="E42484" s="103"/>
      <c r="F42484" s="104"/>
    </row>
    <row r="42485" spans="5:6" x14ac:dyDescent="0.25">
      <c r="E42485" s="103"/>
      <c r="F42485" s="104"/>
    </row>
    <row r="42486" spans="5:6" x14ac:dyDescent="0.25">
      <c r="E42486" s="103"/>
      <c r="F42486" s="104"/>
    </row>
    <row r="42487" spans="5:6" x14ac:dyDescent="0.25">
      <c r="E42487" s="103"/>
      <c r="F42487" s="104"/>
    </row>
    <row r="42488" spans="5:6" x14ac:dyDescent="0.25">
      <c r="E42488" s="103"/>
      <c r="F42488" s="104"/>
    </row>
    <row r="42489" spans="5:6" x14ac:dyDescent="0.25">
      <c r="E42489" s="103"/>
      <c r="F42489" s="104"/>
    </row>
    <row r="42490" spans="5:6" x14ac:dyDescent="0.25">
      <c r="E42490" s="103"/>
      <c r="F42490" s="104"/>
    </row>
    <row r="42491" spans="5:6" x14ac:dyDescent="0.25">
      <c r="E42491" s="103"/>
      <c r="F42491" s="104"/>
    </row>
    <row r="42492" spans="5:6" x14ac:dyDescent="0.25">
      <c r="E42492" s="103"/>
      <c r="F42492" s="104"/>
    </row>
    <row r="42493" spans="5:6" x14ac:dyDescent="0.25">
      <c r="E42493" s="103"/>
      <c r="F42493" s="104"/>
    </row>
    <row r="42494" spans="5:6" x14ac:dyDescent="0.25">
      <c r="E42494" s="103"/>
      <c r="F42494" s="104"/>
    </row>
    <row r="42495" spans="5:6" x14ac:dyDescent="0.25">
      <c r="E42495" s="103"/>
      <c r="F42495" s="104"/>
    </row>
    <row r="42496" spans="5:6" x14ac:dyDescent="0.25">
      <c r="E42496" s="103"/>
      <c r="F42496" s="104"/>
    </row>
    <row r="42497" spans="5:6" x14ac:dyDescent="0.25">
      <c r="E42497" s="103"/>
      <c r="F42497" s="104"/>
    </row>
    <row r="42498" spans="5:6" x14ac:dyDescent="0.25">
      <c r="E42498" s="103"/>
      <c r="F42498" s="104"/>
    </row>
    <row r="42499" spans="5:6" x14ac:dyDescent="0.25">
      <c r="E42499" s="103"/>
      <c r="F42499" s="104"/>
    </row>
    <row r="42500" spans="5:6" x14ac:dyDescent="0.25">
      <c r="E42500" s="103"/>
      <c r="F42500" s="104"/>
    </row>
    <row r="42501" spans="5:6" x14ac:dyDescent="0.25">
      <c r="E42501" s="103"/>
      <c r="F42501" s="104"/>
    </row>
    <row r="42502" spans="5:6" x14ac:dyDescent="0.25">
      <c r="E42502" s="103"/>
      <c r="F42502" s="104"/>
    </row>
    <row r="42503" spans="5:6" x14ac:dyDescent="0.25">
      <c r="E42503" s="103"/>
      <c r="F42503" s="104"/>
    </row>
    <row r="42504" spans="5:6" x14ac:dyDescent="0.25">
      <c r="E42504" s="103"/>
      <c r="F42504" s="104"/>
    </row>
    <row r="42505" spans="5:6" x14ac:dyDescent="0.25">
      <c r="E42505" s="103"/>
      <c r="F42505" s="104"/>
    </row>
    <row r="42506" spans="5:6" x14ac:dyDescent="0.25">
      <c r="E42506" s="103"/>
      <c r="F42506" s="104"/>
    </row>
    <row r="42507" spans="5:6" x14ac:dyDescent="0.25">
      <c r="E42507" s="103"/>
      <c r="F42507" s="104"/>
    </row>
    <row r="42508" spans="5:6" x14ac:dyDescent="0.25">
      <c r="E42508" s="103"/>
      <c r="F42508" s="104"/>
    </row>
    <row r="42509" spans="5:6" x14ac:dyDescent="0.25">
      <c r="E42509" s="103"/>
      <c r="F42509" s="104"/>
    </row>
    <row r="42510" spans="5:6" x14ac:dyDescent="0.25">
      <c r="E42510" s="103"/>
      <c r="F42510" s="104"/>
    </row>
    <row r="42511" spans="5:6" x14ac:dyDescent="0.25">
      <c r="E42511" s="103"/>
      <c r="F42511" s="104"/>
    </row>
    <row r="42512" spans="5:6" x14ac:dyDescent="0.25">
      <c r="E42512" s="103"/>
      <c r="F42512" s="104"/>
    </row>
    <row r="42513" spans="5:6" x14ac:dyDescent="0.25">
      <c r="E42513" s="103"/>
      <c r="F42513" s="104"/>
    </row>
    <row r="42514" spans="5:6" x14ac:dyDescent="0.25">
      <c r="E42514" s="103"/>
      <c r="F42514" s="104"/>
    </row>
    <row r="42515" spans="5:6" x14ac:dyDescent="0.25">
      <c r="E42515" s="103"/>
      <c r="F42515" s="104"/>
    </row>
    <row r="42516" spans="5:6" x14ac:dyDescent="0.25">
      <c r="E42516" s="103"/>
      <c r="F42516" s="104"/>
    </row>
    <row r="42517" spans="5:6" x14ac:dyDescent="0.25">
      <c r="E42517" s="103"/>
      <c r="F42517" s="104"/>
    </row>
    <row r="42518" spans="5:6" x14ac:dyDescent="0.25">
      <c r="E42518" s="103"/>
      <c r="F42518" s="104"/>
    </row>
    <row r="42519" spans="5:6" x14ac:dyDescent="0.25">
      <c r="E42519" s="103"/>
      <c r="F42519" s="104"/>
    </row>
    <row r="42520" spans="5:6" x14ac:dyDescent="0.25">
      <c r="E42520" s="103"/>
      <c r="F42520" s="104"/>
    </row>
    <row r="42521" spans="5:6" x14ac:dyDescent="0.25">
      <c r="E42521" s="103"/>
      <c r="F42521" s="104"/>
    </row>
    <row r="42522" spans="5:6" x14ac:dyDescent="0.25">
      <c r="E42522" s="103"/>
      <c r="F42522" s="104"/>
    </row>
    <row r="42523" spans="5:6" x14ac:dyDescent="0.25">
      <c r="E42523" s="103"/>
      <c r="F42523" s="104"/>
    </row>
    <row r="42524" spans="5:6" x14ac:dyDescent="0.25">
      <c r="E42524" s="103"/>
      <c r="F42524" s="104"/>
    </row>
    <row r="42525" spans="5:6" x14ac:dyDescent="0.25">
      <c r="E42525" s="103"/>
      <c r="F42525" s="104"/>
    </row>
    <row r="42526" spans="5:6" x14ac:dyDescent="0.25">
      <c r="E42526" s="103"/>
      <c r="F42526" s="104"/>
    </row>
    <row r="42527" spans="5:6" x14ac:dyDescent="0.25">
      <c r="E42527" s="103"/>
      <c r="F42527" s="104"/>
    </row>
    <row r="42528" spans="5:6" x14ac:dyDescent="0.25">
      <c r="E42528" s="103"/>
      <c r="F42528" s="104"/>
    </row>
    <row r="42529" spans="5:6" x14ac:dyDescent="0.25">
      <c r="E42529" s="103"/>
      <c r="F42529" s="104"/>
    </row>
    <row r="42530" spans="5:6" x14ac:dyDescent="0.25">
      <c r="E42530" s="103"/>
      <c r="F42530" s="104"/>
    </row>
    <row r="42531" spans="5:6" x14ac:dyDescent="0.25">
      <c r="E42531" s="103"/>
      <c r="F42531" s="104"/>
    </row>
    <row r="42532" spans="5:6" x14ac:dyDescent="0.25">
      <c r="E42532" s="103"/>
      <c r="F42532" s="104"/>
    </row>
    <row r="42533" spans="5:6" x14ac:dyDescent="0.25">
      <c r="E42533" s="103"/>
      <c r="F42533" s="104"/>
    </row>
    <row r="42534" spans="5:6" x14ac:dyDescent="0.25">
      <c r="E42534" s="103"/>
      <c r="F42534" s="104"/>
    </row>
    <row r="42535" spans="5:6" x14ac:dyDescent="0.25">
      <c r="E42535" s="103"/>
      <c r="F42535" s="104"/>
    </row>
    <row r="42536" spans="5:6" x14ac:dyDescent="0.25">
      <c r="E42536" s="103"/>
      <c r="F42536" s="104"/>
    </row>
    <row r="42537" spans="5:6" x14ac:dyDescent="0.25">
      <c r="E42537" s="103"/>
      <c r="F42537" s="104"/>
    </row>
    <row r="42538" spans="5:6" x14ac:dyDescent="0.25">
      <c r="E42538" s="103"/>
      <c r="F42538" s="104"/>
    </row>
    <row r="42539" spans="5:6" x14ac:dyDescent="0.25">
      <c r="E42539" s="103"/>
      <c r="F42539" s="104"/>
    </row>
    <row r="42540" spans="5:6" x14ac:dyDescent="0.25">
      <c r="E42540" s="103"/>
      <c r="F42540" s="104"/>
    </row>
    <row r="42541" spans="5:6" x14ac:dyDescent="0.25">
      <c r="E42541" s="103"/>
      <c r="F42541" s="104"/>
    </row>
    <row r="42542" spans="5:6" x14ac:dyDescent="0.25">
      <c r="E42542" s="103"/>
      <c r="F42542" s="104"/>
    </row>
    <row r="42543" spans="5:6" x14ac:dyDescent="0.25">
      <c r="E42543" s="103"/>
      <c r="F42543" s="104"/>
    </row>
    <row r="42544" spans="5:6" x14ac:dyDescent="0.25">
      <c r="E42544" s="103"/>
      <c r="F42544" s="104"/>
    </row>
    <row r="42545" spans="5:6" x14ac:dyDescent="0.25">
      <c r="E42545" s="103"/>
      <c r="F42545" s="104"/>
    </row>
    <row r="42546" spans="5:6" x14ac:dyDescent="0.25">
      <c r="E42546" s="103"/>
      <c r="F42546" s="104"/>
    </row>
    <row r="42547" spans="5:6" x14ac:dyDescent="0.25">
      <c r="E42547" s="103"/>
      <c r="F42547" s="104"/>
    </row>
    <row r="42548" spans="5:6" x14ac:dyDescent="0.25">
      <c r="E42548" s="103"/>
      <c r="F42548" s="104"/>
    </row>
    <row r="42549" spans="5:6" x14ac:dyDescent="0.25">
      <c r="E42549" s="103"/>
      <c r="F42549" s="104"/>
    </row>
    <row r="42550" spans="5:6" x14ac:dyDescent="0.25">
      <c r="E42550" s="103"/>
      <c r="F42550" s="104"/>
    </row>
    <row r="42551" spans="5:6" x14ac:dyDescent="0.25">
      <c r="E42551" s="103"/>
      <c r="F42551" s="104"/>
    </row>
    <row r="42552" spans="5:6" x14ac:dyDescent="0.25">
      <c r="E42552" s="103"/>
      <c r="F42552" s="104"/>
    </row>
    <row r="42553" spans="5:6" x14ac:dyDescent="0.25">
      <c r="E42553" s="103"/>
      <c r="F42553" s="104"/>
    </row>
    <row r="42554" spans="5:6" x14ac:dyDescent="0.25">
      <c r="E42554" s="103"/>
      <c r="F42554" s="104"/>
    </row>
    <row r="42555" spans="5:6" x14ac:dyDescent="0.25">
      <c r="E42555" s="103"/>
      <c r="F42555" s="104"/>
    </row>
    <row r="42556" spans="5:6" x14ac:dyDescent="0.25">
      <c r="E42556" s="103"/>
      <c r="F42556" s="104"/>
    </row>
    <row r="42557" spans="5:6" x14ac:dyDescent="0.25">
      <c r="E42557" s="103"/>
      <c r="F42557" s="104"/>
    </row>
    <row r="42558" spans="5:6" x14ac:dyDescent="0.25">
      <c r="E42558" s="103"/>
      <c r="F42558" s="104"/>
    </row>
    <row r="42559" spans="5:6" x14ac:dyDescent="0.25">
      <c r="E42559" s="103"/>
      <c r="F42559" s="104"/>
    </row>
    <row r="42560" spans="5:6" x14ac:dyDescent="0.25">
      <c r="E42560" s="103"/>
      <c r="F42560" s="104"/>
    </row>
    <row r="42561" spans="5:6" x14ac:dyDescent="0.25">
      <c r="E42561" s="103"/>
      <c r="F42561" s="104"/>
    </row>
    <row r="42562" spans="5:6" x14ac:dyDescent="0.25">
      <c r="E42562" s="103"/>
      <c r="F42562" s="104"/>
    </row>
    <row r="42563" spans="5:6" x14ac:dyDescent="0.25">
      <c r="E42563" s="103"/>
      <c r="F42563" s="104"/>
    </row>
    <row r="42564" spans="5:6" x14ac:dyDescent="0.25">
      <c r="E42564" s="103"/>
      <c r="F42564" s="104"/>
    </row>
    <row r="42565" spans="5:6" x14ac:dyDescent="0.25">
      <c r="E42565" s="103"/>
      <c r="F42565" s="104"/>
    </row>
    <row r="42566" spans="5:6" x14ac:dyDescent="0.25">
      <c r="E42566" s="103"/>
      <c r="F42566" s="104"/>
    </row>
    <row r="42567" spans="5:6" x14ac:dyDescent="0.25">
      <c r="E42567" s="103"/>
      <c r="F42567" s="104"/>
    </row>
    <row r="42568" spans="5:6" x14ac:dyDescent="0.25">
      <c r="E42568" s="103"/>
      <c r="F42568" s="104"/>
    </row>
    <row r="42569" spans="5:6" x14ac:dyDescent="0.25">
      <c r="E42569" s="103"/>
      <c r="F42569" s="104"/>
    </row>
    <row r="42570" spans="5:6" x14ac:dyDescent="0.25">
      <c r="E42570" s="103"/>
      <c r="F42570" s="104"/>
    </row>
    <row r="42571" spans="5:6" x14ac:dyDescent="0.25">
      <c r="E42571" s="103"/>
      <c r="F42571" s="104"/>
    </row>
    <row r="42572" spans="5:6" x14ac:dyDescent="0.25">
      <c r="E42572" s="103"/>
      <c r="F42572" s="104"/>
    </row>
    <row r="42573" spans="5:6" x14ac:dyDescent="0.25">
      <c r="E42573" s="103"/>
      <c r="F42573" s="104"/>
    </row>
    <row r="42574" spans="5:6" x14ac:dyDescent="0.25">
      <c r="E42574" s="103"/>
      <c r="F42574" s="104"/>
    </row>
    <row r="42575" spans="5:6" x14ac:dyDescent="0.25">
      <c r="E42575" s="103"/>
      <c r="F42575" s="104"/>
    </row>
    <row r="42576" spans="5:6" x14ac:dyDescent="0.25">
      <c r="E42576" s="103"/>
      <c r="F42576" s="104"/>
    </row>
    <row r="42577" spans="5:6" x14ac:dyDescent="0.25">
      <c r="E42577" s="103"/>
      <c r="F42577" s="104"/>
    </row>
    <row r="42578" spans="5:6" x14ac:dyDescent="0.25">
      <c r="E42578" s="103"/>
      <c r="F42578" s="104"/>
    </row>
    <row r="42579" spans="5:6" x14ac:dyDescent="0.25">
      <c r="E42579" s="103"/>
      <c r="F42579" s="104"/>
    </row>
    <row r="42580" spans="5:6" x14ac:dyDescent="0.25">
      <c r="E42580" s="103"/>
      <c r="F42580" s="104"/>
    </row>
    <row r="42581" spans="5:6" x14ac:dyDescent="0.25">
      <c r="E42581" s="103"/>
      <c r="F42581" s="104"/>
    </row>
    <row r="42582" spans="5:6" x14ac:dyDescent="0.25">
      <c r="E42582" s="103"/>
      <c r="F42582" s="104"/>
    </row>
    <row r="42583" spans="5:6" x14ac:dyDescent="0.25">
      <c r="E42583" s="103"/>
      <c r="F42583" s="104"/>
    </row>
    <row r="42584" spans="5:6" x14ac:dyDescent="0.25">
      <c r="E42584" s="103"/>
      <c r="F42584" s="104"/>
    </row>
    <row r="42585" spans="5:6" x14ac:dyDescent="0.25">
      <c r="E42585" s="103"/>
      <c r="F42585" s="104"/>
    </row>
    <row r="42586" spans="5:6" x14ac:dyDescent="0.25">
      <c r="E42586" s="103"/>
      <c r="F42586" s="104"/>
    </row>
    <row r="42587" spans="5:6" x14ac:dyDescent="0.25">
      <c r="E42587" s="103"/>
      <c r="F42587" s="104"/>
    </row>
    <row r="42588" spans="5:6" x14ac:dyDescent="0.25">
      <c r="E42588" s="103"/>
      <c r="F42588" s="104"/>
    </row>
    <row r="42589" spans="5:6" x14ac:dyDescent="0.25">
      <c r="E42589" s="103"/>
      <c r="F42589" s="104"/>
    </row>
    <row r="42590" spans="5:6" x14ac:dyDescent="0.25">
      <c r="E42590" s="103"/>
      <c r="F42590" s="104"/>
    </row>
    <row r="42591" spans="5:6" x14ac:dyDescent="0.25">
      <c r="E42591" s="103"/>
      <c r="F42591" s="104"/>
    </row>
    <row r="42592" spans="5:6" x14ac:dyDescent="0.25">
      <c r="E42592" s="103"/>
      <c r="F42592" s="104"/>
    </row>
    <row r="42593" spans="5:6" x14ac:dyDescent="0.25">
      <c r="E42593" s="103"/>
      <c r="F42593" s="104"/>
    </row>
    <row r="42594" spans="5:6" x14ac:dyDescent="0.25">
      <c r="E42594" s="103"/>
      <c r="F42594" s="104"/>
    </row>
    <row r="42595" spans="5:6" x14ac:dyDescent="0.25">
      <c r="E42595" s="103"/>
      <c r="F42595" s="104"/>
    </row>
    <row r="42596" spans="5:6" x14ac:dyDescent="0.25">
      <c r="E42596" s="103"/>
      <c r="F42596" s="104"/>
    </row>
    <row r="42597" spans="5:6" x14ac:dyDescent="0.25">
      <c r="E42597" s="103"/>
      <c r="F42597" s="104"/>
    </row>
    <row r="42598" spans="5:6" x14ac:dyDescent="0.25">
      <c r="E42598" s="103"/>
      <c r="F42598" s="104"/>
    </row>
    <row r="42599" spans="5:6" x14ac:dyDescent="0.25">
      <c r="E42599" s="103"/>
      <c r="F42599" s="104"/>
    </row>
    <row r="42600" spans="5:6" x14ac:dyDescent="0.25">
      <c r="E42600" s="103"/>
      <c r="F42600" s="104"/>
    </row>
    <row r="42601" spans="5:6" x14ac:dyDescent="0.25">
      <c r="E42601" s="103"/>
      <c r="F42601" s="104"/>
    </row>
    <row r="42602" spans="5:6" x14ac:dyDescent="0.25">
      <c r="E42602" s="103"/>
      <c r="F42602" s="104"/>
    </row>
    <row r="42603" spans="5:6" x14ac:dyDescent="0.25">
      <c r="E42603" s="103"/>
      <c r="F42603" s="104"/>
    </row>
    <row r="42604" spans="5:6" x14ac:dyDescent="0.25">
      <c r="E42604" s="103"/>
      <c r="F42604" s="104"/>
    </row>
    <row r="42605" spans="5:6" x14ac:dyDescent="0.25">
      <c r="E42605" s="103"/>
      <c r="F42605" s="104"/>
    </row>
    <row r="42606" spans="5:6" x14ac:dyDescent="0.25">
      <c r="E42606" s="103"/>
      <c r="F42606" s="104"/>
    </row>
    <row r="42607" spans="5:6" x14ac:dyDescent="0.25">
      <c r="E42607" s="103"/>
      <c r="F42607" s="104"/>
    </row>
    <row r="42608" spans="5:6" x14ac:dyDescent="0.25">
      <c r="E42608" s="103"/>
      <c r="F42608" s="104"/>
    </row>
    <row r="42609" spans="5:6" x14ac:dyDescent="0.25">
      <c r="E42609" s="103"/>
      <c r="F42609" s="104"/>
    </row>
    <row r="42610" spans="5:6" x14ac:dyDescent="0.25">
      <c r="E42610" s="103"/>
      <c r="F42610" s="104"/>
    </row>
    <row r="42611" spans="5:6" x14ac:dyDescent="0.25">
      <c r="E42611" s="103"/>
      <c r="F42611" s="104"/>
    </row>
    <row r="42612" spans="5:6" x14ac:dyDescent="0.25">
      <c r="E42612" s="103"/>
      <c r="F42612" s="104"/>
    </row>
    <row r="42613" spans="5:6" x14ac:dyDescent="0.25">
      <c r="E42613" s="103"/>
      <c r="F42613" s="104"/>
    </row>
    <row r="42614" spans="5:6" x14ac:dyDescent="0.25">
      <c r="E42614" s="103"/>
      <c r="F42614" s="104"/>
    </row>
    <row r="42615" spans="5:6" x14ac:dyDescent="0.25">
      <c r="E42615" s="103"/>
      <c r="F42615" s="104"/>
    </row>
    <row r="42616" spans="5:6" x14ac:dyDescent="0.25">
      <c r="E42616" s="103"/>
      <c r="F42616" s="104"/>
    </row>
    <row r="42617" spans="5:6" x14ac:dyDescent="0.25">
      <c r="E42617" s="103"/>
      <c r="F42617" s="104"/>
    </row>
    <row r="42618" spans="5:6" x14ac:dyDescent="0.25">
      <c r="E42618" s="103"/>
      <c r="F42618" s="104"/>
    </row>
    <row r="42619" spans="5:6" x14ac:dyDescent="0.25">
      <c r="E42619" s="103"/>
      <c r="F42619" s="104"/>
    </row>
    <row r="42620" spans="5:6" x14ac:dyDescent="0.25">
      <c r="E42620" s="103"/>
      <c r="F42620" s="104"/>
    </row>
    <row r="42621" spans="5:6" x14ac:dyDescent="0.25">
      <c r="E42621" s="103"/>
      <c r="F42621" s="104"/>
    </row>
    <row r="42622" spans="5:6" x14ac:dyDescent="0.25">
      <c r="E42622" s="103"/>
      <c r="F42622" s="104"/>
    </row>
    <row r="42623" spans="5:6" x14ac:dyDescent="0.25">
      <c r="E42623" s="103"/>
      <c r="F42623" s="104"/>
    </row>
    <row r="42624" spans="5:6" x14ac:dyDescent="0.25">
      <c r="E42624" s="103"/>
      <c r="F42624" s="104"/>
    </row>
    <row r="42625" spans="5:6" x14ac:dyDescent="0.25">
      <c r="E42625" s="103"/>
      <c r="F42625" s="104"/>
    </row>
    <row r="42626" spans="5:6" x14ac:dyDescent="0.25">
      <c r="E42626" s="103"/>
      <c r="F42626" s="104"/>
    </row>
    <row r="42627" spans="5:6" x14ac:dyDescent="0.25">
      <c r="E42627" s="103"/>
      <c r="F42627" s="104"/>
    </row>
    <row r="42628" spans="5:6" x14ac:dyDescent="0.25">
      <c r="E42628" s="103"/>
      <c r="F42628" s="104"/>
    </row>
    <row r="42629" spans="5:6" x14ac:dyDescent="0.25">
      <c r="E42629" s="103"/>
      <c r="F42629" s="104"/>
    </row>
    <row r="42630" spans="5:6" x14ac:dyDescent="0.25">
      <c r="E42630" s="103"/>
      <c r="F42630" s="104"/>
    </row>
    <row r="42631" spans="5:6" x14ac:dyDescent="0.25">
      <c r="E42631" s="103"/>
      <c r="F42631" s="104"/>
    </row>
    <row r="42632" spans="5:6" x14ac:dyDescent="0.25">
      <c r="E42632" s="103"/>
      <c r="F42632" s="104"/>
    </row>
    <row r="42633" spans="5:6" x14ac:dyDescent="0.25">
      <c r="E42633" s="103"/>
      <c r="F42633" s="104"/>
    </row>
    <row r="42634" spans="5:6" x14ac:dyDescent="0.25">
      <c r="E42634" s="103"/>
      <c r="F42634" s="104"/>
    </row>
    <row r="42635" spans="5:6" x14ac:dyDescent="0.25">
      <c r="E42635" s="103"/>
      <c r="F42635" s="104"/>
    </row>
    <row r="42636" spans="5:6" x14ac:dyDescent="0.25">
      <c r="E42636" s="103"/>
      <c r="F42636" s="104"/>
    </row>
    <row r="42637" spans="5:6" x14ac:dyDescent="0.25">
      <c r="E42637" s="103"/>
      <c r="F42637" s="104"/>
    </row>
    <row r="42638" spans="5:6" x14ac:dyDescent="0.25">
      <c r="E42638" s="103"/>
      <c r="F42638" s="104"/>
    </row>
    <row r="42639" spans="5:6" x14ac:dyDescent="0.25">
      <c r="E42639" s="103"/>
      <c r="F42639" s="104"/>
    </row>
    <row r="42640" spans="5:6" x14ac:dyDescent="0.25">
      <c r="E42640" s="103"/>
      <c r="F42640" s="104"/>
    </row>
    <row r="42641" spans="5:6" x14ac:dyDescent="0.25">
      <c r="E42641" s="103"/>
      <c r="F42641" s="104"/>
    </row>
    <row r="42642" spans="5:6" x14ac:dyDescent="0.25">
      <c r="E42642" s="103"/>
      <c r="F42642" s="104"/>
    </row>
    <row r="42643" spans="5:6" x14ac:dyDescent="0.25">
      <c r="E42643" s="103"/>
      <c r="F42643" s="104"/>
    </row>
    <row r="42644" spans="5:6" x14ac:dyDescent="0.25">
      <c r="E42644" s="103"/>
      <c r="F42644" s="104"/>
    </row>
    <row r="42645" spans="5:6" x14ac:dyDescent="0.25">
      <c r="E42645" s="103"/>
      <c r="F42645" s="104"/>
    </row>
    <row r="42646" spans="5:6" x14ac:dyDescent="0.25">
      <c r="E42646" s="103"/>
      <c r="F42646" s="104"/>
    </row>
    <row r="42647" spans="5:6" x14ac:dyDescent="0.25">
      <c r="E42647" s="103"/>
      <c r="F42647" s="104"/>
    </row>
    <row r="42648" spans="5:6" x14ac:dyDescent="0.25">
      <c r="E42648" s="103"/>
      <c r="F42648" s="104"/>
    </row>
    <row r="42649" spans="5:6" x14ac:dyDescent="0.25">
      <c r="E42649" s="103"/>
      <c r="F42649" s="104"/>
    </row>
    <row r="42650" spans="5:6" x14ac:dyDescent="0.25">
      <c r="E42650" s="103"/>
      <c r="F42650" s="104"/>
    </row>
    <row r="42651" spans="5:6" x14ac:dyDescent="0.25">
      <c r="E42651" s="103"/>
      <c r="F42651" s="104"/>
    </row>
    <row r="42652" spans="5:6" x14ac:dyDescent="0.25">
      <c r="E42652" s="103"/>
      <c r="F42652" s="104"/>
    </row>
    <row r="42653" spans="5:6" x14ac:dyDescent="0.25">
      <c r="E42653" s="103"/>
      <c r="F42653" s="104"/>
    </row>
    <row r="42654" spans="5:6" x14ac:dyDescent="0.25">
      <c r="E42654" s="103"/>
      <c r="F42654" s="104"/>
    </row>
    <row r="42655" spans="5:6" x14ac:dyDescent="0.25">
      <c r="E42655" s="103"/>
      <c r="F42655" s="104"/>
    </row>
    <row r="42656" spans="5:6" x14ac:dyDescent="0.25">
      <c r="E42656" s="103"/>
      <c r="F42656" s="104"/>
    </row>
    <row r="42657" spans="5:6" x14ac:dyDescent="0.25">
      <c r="E42657" s="103"/>
      <c r="F42657" s="104"/>
    </row>
    <row r="42658" spans="5:6" x14ac:dyDescent="0.25">
      <c r="E42658" s="103"/>
      <c r="F42658" s="104"/>
    </row>
    <row r="42659" spans="5:6" x14ac:dyDescent="0.25">
      <c r="E42659" s="103"/>
      <c r="F42659" s="104"/>
    </row>
    <row r="42660" spans="5:6" x14ac:dyDescent="0.25">
      <c r="E42660" s="103"/>
      <c r="F42660" s="104"/>
    </row>
    <row r="42661" spans="5:6" x14ac:dyDescent="0.25">
      <c r="E42661" s="103"/>
      <c r="F42661" s="104"/>
    </row>
    <row r="42662" spans="5:6" x14ac:dyDescent="0.25">
      <c r="E42662" s="103"/>
      <c r="F42662" s="104"/>
    </row>
    <row r="42663" spans="5:6" x14ac:dyDescent="0.25">
      <c r="E42663" s="103"/>
      <c r="F42663" s="104"/>
    </row>
    <row r="42664" spans="5:6" x14ac:dyDescent="0.25">
      <c r="E42664" s="103"/>
      <c r="F42664" s="104"/>
    </row>
    <row r="42665" spans="5:6" x14ac:dyDescent="0.25">
      <c r="E42665" s="103"/>
      <c r="F42665" s="104"/>
    </row>
    <row r="42666" spans="5:6" x14ac:dyDescent="0.25">
      <c r="E42666" s="103"/>
      <c r="F42666" s="104"/>
    </row>
    <row r="42667" spans="5:6" x14ac:dyDescent="0.25">
      <c r="E42667" s="103"/>
      <c r="F42667" s="104"/>
    </row>
    <row r="42668" spans="5:6" x14ac:dyDescent="0.25">
      <c r="E42668" s="103"/>
      <c r="F42668" s="104"/>
    </row>
    <row r="42669" spans="5:6" x14ac:dyDescent="0.25">
      <c r="E42669" s="103"/>
      <c r="F42669" s="104"/>
    </row>
    <row r="42670" spans="5:6" x14ac:dyDescent="0.25">
      <c r="E42670" s="103"/>
      <c r="F42670" s="104"/>
    </row>
    <row r="42671" spans="5:6" x14ac:dyDescent="0.25">
      <c r="E42671" s="103"/>
      <c r="F42671" s="104"/>
    </row>
    <row r="42672" spans="5:6" x14ac:dyDescent="0.25">
      <c r="E42672" s="103"/>
      <c r="F42672" s="104"/>
    </row>
    <row r="42673" spans="5:6" x14ac:dyDescent="0.25">
      <c r="E42673" s="103"/>
      <c r="F42673" s="104"/>
    </row>
    <row r="42674" spans="5:6" x14ac:dyDescent="0.25">
      <c r="E42674" s="103"/>
      <c r="F42674" s="104"/>
    </row>
    <row r="42675" spans="5:6" x14ac:dyDescent="0.25">
      <c r="E42675" s="103"/>
      <c r="F42675" s="104"/>
    </row>
    <row r="42676" spans="5:6" x14ac:dyDescent="0.25">
      <c r="E42676" s="103"/>
      <c r="F42676" s="104"/>
    </row>
    <row r="42677" spans="5:6" x14ac:dyDescent="0.25">
      <c r="E42677" s="103"/>
      <c r="F42677" s="104"/>
    </row>
    <row r="42678" spans="5:6" x14ac:dyDescent="0.25">
      <c r="E42678" s="103"/>
      <c r="F42678" s="104"/>
    </row>
    <row r="42679" spans="5:6" x14ac:dyDescent="0.25">
      <c r="E42679" s="103"/>
      <c r="F42679" s="104"/>
    </row>
    <row r="42680" spans="5:6" x14ac:dyDescent="0.25">
      <c r="E42680" s="103"/>
      <c r="F42680" s="104"/>
    </row>
    <row r="42681" spans="5:6" x14ac:dyDescent="0.25">
      <c r="E42681" s="103"/>
      <c r="F42681" s="104"/>
    </row>
    <row r="42682" spans="5:6" x14ac:dyDescent="0.25">
      <c r="E42682" s="103"/>
      <c r="F42682" s="104"/>
    </row>
    <row r="42683" spans="5:6" x14ac:dyDescent="0.25">
      <c r="E42683" s="103"/>
      <c r="F42683" s="104"/>
    </row>
    <row r="42684" spans="5:6" x14ac:dyDescent="0.25">
      <c r="E42684" s="103"/>
      <c r="F42684" s="104"/>
    </row>
    <row r="42685" spans="5:6" x14ac:dyDescent="0.25">
      <c r="E42685" s="103"/>
      <c r="F42685" s="104"/>
    </row>
    <row r="42686" spans="5:6" x14ac:dyDescent="0.25">
      <c r="E42686" s="103"/>
      <c r="F42686" s="104"/>
    </row>
    <row r="42687" spans="5:6" x14ac:dyDescent="0.25">
      <c r="E42687" s="103"/>
      <c r="F42687" s="104"/>
    </row>
    <row r="42688" spans="5:6" x14ac:dyDescent="0.25">
      <c r="E42688" s="103"/>
      <c r="F42688" s="104"/>
    </row>
    <row r="42689" spans="5:6" x14ac:dyDescent="0.25">
      <c r="E42689" s="103"/>
      <c r="F42689" s="104"/>
    </row>
    <row r="42690" spans="5:6" x14ac:dyDescent="0.25">
      <c r="E42690" s="103"/>
      <c r="F42690" s="104"/>
    </row>
    <row r="42691" spans="5:6" x14ac:dyDescent="0.25">
      <c r="E42691" s="103"/>
      <c r="F42691" s="104"/>
    </row>
    <row r="42692" spans="5:6" x14ac:dyDescent="0.25">
      <c r="E42692" s="103"/>
      <c r="F42692" s="104"/>
    </row>
    <row r="42693" spans="5:6" x14ac:dyDescent="0.25">
      <c r="E42693" s="103"/>
      <c r="F42693" s="104"/>
    </row>
    <row r="42694" spans="5:6" x14ac:dyDescent="0.25">
      <c r="E42694" s="103"/>
      <c r="F42694" s="104"/>
    </row>
    <row r="42695" spans="5:6" x14ac:dyDescent="0.25">
      <c r="E42695" s="103"/>
      <c r="F42695" s="104"/>
    </row>
    <row r="42696" spans="5:6" x14ac:dyDescent="0.25">
      <c r="E42696" s="103"/>
      <c r="F42696" s="104"/>
    </row>
    <row r="42697" spans="5:6" x14ac:dyDescent="0.25">
      <c r="E42697" s="103"/>
      <c r="F42697" s="104"/>
    </row>
    <row r="42698" spans="5:6" x14ac:dyDescent="0.25">
      <c r="E42698" s="103"/>
      <c r="F42698" s="104"/>
    </row>
    <row r="42699" spans="5:6" x14ac:dyDescent="0.25">
      <c r="E42699" s="103"/>
      <c r="F42699" s="104"/>
    </row>
    <row r="42700" spans="5:6" x14ac:dyDescent="0.25">
      <c r="E42700" s="103"/>
      <c r="F42700" s="104"/>
    </row>
    <row r="42701" spans="5:6" x14ac:dyDescent="0.25">
      <c r="E42701" s="103"/>
      <c r="F42701" s="104"/>
    </row>
    <row r="42702" spans="5:6" x14ac:dyDescent="0.25">
      <c r="E42702" s="103"/>
      <c r="F42702" s="104"/>
    </row>
    <row r="42703" spans="5:6" x14ac:dyDescent="0.25">
      <c r="E42703" s="103"/>
      <c r="F42703" s="104"/>
    </row>
    <row r="42704" spans="5:6" x14ac:dyDescent="0.25">
      <c r="E42704" s="103"/>
      <c r="F42704" s="104"/>
    </row>
    <row r="42705" spans="5:6" x14ac:dyDescent="0.25">
      <c r="E42705" s="103"/>
      <c r="F42705" s="104"/>
    </row>
    <row r="42706" spans="5:6" x14ac:dyDescent="0.25">
      <c r="E42706" s="103"/>
      <c r="F42706" s="104"/>
    </row>
    <row r="42707" spans="5:6" x14ac:dyDescent="0.25">
      <c r="E42707" s="103"/>
      <c r="F42707" s="104"/>
    </row>
    <row r="42708" spans="5:6" x14ac:dyDescent="0.25">
      <c r="E42708" s="103"/>
      <c r="F42708" s="104"/>
    </row>
    <row r="42709" spans="5:6" x14ac:dyDescent="0.25">
      <c r="E42709" s="103"/>
      <c r="F42709" s="104"/>
    </row>
    <row r="42710" spans="5:6" x14ac:dyDescent="0.25">
      <c r="E42710" s="103"/>
      <c r="F42710" s="104"/>
    </row>
    <row r="42711" spans="5:6" x14ac:dyDescent="0.25">
      <c r="E42711" s="103"/>
      <c r="F42711" s="104"/>
    </row>
    <row r="42712" spans="5:6" x14ac:dyDescent="0.25">
      <c r="E42712" s="103"/>
      <c r="F42712" s="104"/>
    </row>
    <row r="42713" spans="5:6" x14ac:dyDescent="0.25">
      <c r="E42713" s="103"/>
      <c r="F42713" s="104"/>
    </row>
    <row r="42714" spans="5:6" x14ac:dyDescent="0.25">
      <c r="E42714" s="103"/>
      <c r="F42714" s="104"/>
    </row>
    <row r="42715" spans="5:6" x14ac:dyDescent="0.25">
      <c r="E42715" s="103"/>
      <c r="F42715" s="104"/>
    </row>
    <row r="42716" spans="5:6" x14ac:dyDescent="0.25">
      <c r="E42716" s="103"/>
      <c r="F42716" s="104"/>
    </row>
    <row r="42717" spans="5:6" x14ac:dyDescent="0.25">
      <c r="E42717" s="103"/>
      <c r="F42717" s="104"/>
    </row>
    <row r="42718" spans="5:6" x14ac:dyDescent="0.25">
      <c r="E42718" s="103"/>
      <c r="F42718" s="104"/>
    </row>
    <row r="42719" spans="5:6" x14ac:dyDescent="0.25">
      <c r="E42719" s="103"/>
      <c r="F42719" s="104"/>
    </row>
    <row r="42720" spans="5:6" x14ac:dyDescent="0.25">
      <c r="E42720" s="103"/>
      <c r="F42720" s="104"/>
    </row>
    <row r="42721" spans="5:6" x14ac:dyDescent="0.25">
      <c r="E42721" s="103"/>
      <c r="F42721" s="104"/>
    </row>
    <row r="42722" spans="5:6" x14ac:dyDescent="0.25">
      <c r="E42722" s="103"/>
      <c r="F42722" s="104"/>
    </row>
    <row r="42723" spans="5:6" x14ac:dyDescent="0.25">
      <c r="E42723" s="103"/>
      <c r="F42723" s="104"/>
    </row>
    <row r="42724" spans="5:6" x14ac:dyDescent="0.25">
      <c r="E42724" s="103"/>
      <c r="F42724" s="104"/>
    </row>
    <row r="42725" spans="5:6" x14ac:dyDescent="0.25">
      <c r="E42725" s="103"/>
      <c r="F42725" s="104"/>
    </row>
    <row r="42726" spans="5:6" x14ac:dyDescent="0.25">
      <c r="E42726" s="103"/>
      <c r="F42726" s="104"/>
    </row>
    <row r="42727" spans="5:6" x14ac:dyDescent="0.25">
      <c r="E42727" s="103"/>
      <c r="F42727" s="104"/>
    </row>
    <row r="42728" spans="5:6" x14ac:dyDescent="0.25">
      <c r="E42728" s="103"/>
      <c r="F42728" s="104"/>
    </row>
    <row r="42729" spans="5:6" x14ac:dyDescent="0.25">
      <c r="E42729" s="103"/>
      <c r="F42729" s="104"/>
    </row>
    <row r="42730" spans="5:6" x14ac:dyDescent="0.25">
      <c r="E42730" s="103"/>
      <c r="F42730" s="104"/>
    </row>
    <row r="42731" spans="5:6" x14ac:dyDescent="0.25">
      <c r="E42731" s="103"/>
      <c r="F42731" s="104"/>
    </row>
    <row r="42732" spans="5:6" x14ac:dyDescent="0.25">
      <c r="E42732" s="103"/>
      <c r="F42732" s="104"/>
    </row>
    <row r="42733" spans="5:6" x14ac:dyDescent="0.25">
      <c r="E42733" s="103"/>
      <c r="F42733" s="104"/>
    </row>
    <row r="42734" spans="5:6" x14ac:dyDescent="0.25">
      <c r="E42734" s="103"/>
      <c r="F42734" s="104"/>
    </row>
    <row r="42735" spans="5:6" x14ac:dyDescent="0.25">
      <c r="E42735" s="103"/>
      <c r="F42735" s="104"/>
    </row>
    <row r="42736" spans="5:6" x14ac:dyDescent="0.25">
      <c r="E42736" s="103"/>
      <c r="F42736" s="104"/>
    </row>
    <row r="42737" spans="5:6" x14ac:dyDescent="0.25">
      <c r="E42737" s="103"/>
      <c r="F42737" s="104"/>
    </row>
    <row r="42738" spans="5:6" x14ac:dyDescent="0.25">
      <c r="E42738" s="103"/>
      <c r="F42738" s="104"/>
    </row>
    <row r="42739" spans="5:6" x14ac:dyDescent="0.25">
      <c r="E42739" s="103"/>
      <c r="F42739" s="104"/>
    </row>
    <row r="42740" spans="5:6" x14ac:dyDescent="0.25">
      <c r="E42740" s="103"/>
      <c r="F42740" s="104"/>
    </row>
    <row r="42741" spans="5:6" x14ac:dyDescent="0.25">
      <c r="E42741" s="103"/>
      <c r="F42741" s="104"/>
    </row>
    <row r="42742" spans="5:6" x14ac:dyDescent="0.25">
      <c r="E42742" s="103"/>
      <c r="F42742" s="104"/>
    </row>
    <row r="42743" spans="5:6" x14ac:dyDescent="0.25">
      <c r="E42743" s="103"/>
      <c r="F42743" s="104"/>
    </row>
    <row r="42744" spans="5:6" x14ac:dyDescent="0.25">
      <c r="E42744" s="103"/>
      <c r="F42744" s="104"/>
    </row>
    <row r="42745" spans="5:6" x14ac:dyDescent="0.25">
      <c r="E42745" s="103"/>
      <c r="F42745" s="104"/>
    </row>
    <row r="42746" spans="5:6" x14ac:dyDescent="0.25">
      <c r="E42746" s="103"/>
      <c r="F42746" s="104"/>
    </row>
    <row r="42747" spans="5:6" x14ac:dyDescent="0.25">
      <c r="E42747" s="103"/>
      <c r="F42747" s="104"/>
    </row>
    <row r="42748" spans="5:6" x14ac:dyDescent="0.25">
      <c r="E42748" s="103"/>
      <c r="F42748" s="104"/>
    </row>
    <row r="42749" spans="5:6" x14ac:dyDescent="0.25">
      <c r="E42749" s="103"/>
      <c r="F42749" s="104"/>
    </row>
    <row r="42750" spans="5:6" x14ac:dyDescent="0.25">
      <c r="E42750" s="103"/>
      <c r="F42750" s="104"/>
    </row>
    <row r="42751" spans="5:6" x14ac:dyDescent="0.25">
      <c r="E42751" s="103"/>
      <c r="F42751" s="104"/>
    </row>
    <row r="42752" spans="5:6" x14ac:dyDescent="0.25">
      <c r="E42752" s="103"/>
      <c r="F42752" s="104"/>
    </row>
    <row r="42753" spans="5:6" x14ac:dyDescent="0.25">
      <c r="E42753" s="103"/>
      <c r="F42753" s="104"/>
    </row>
    <row r="42754" spans="5:6" x14ac:dyDescent="0.25">
      <c r="E42754" s="103"/>
      <c r="F42754" s="104"/>
    </row>
    <row r="42755" spans="5:6" x14ac:dyDescent="0.25">
      <c r="E42755" s="103"/>
      <c r="F42755" s="104"/>
    </row>
    <row r="42756" spans="5:6" x14ac:dyDescent="0.25">
      <c r="E42756" s="103"/>
      <c r="F42756" s="104"/>
    </row>
    <row r="42757" spans="5:6" x14ac:dyDescent="0.25">
      <c r="E42757" s="103"/>
      <c r="F42757" s="104"/>
    </row>
    <row r="42758" spans="5:6" x14ac:dyDescent="0.25">
      <c r="E42758" s="103"/>
      <c r="F42758" s="104"/>
    </row>
    <row r="42759" spans="5:6" x14ac:dyDescent="0.25">
      <c r="E42759" s="103"/>
      <c r="F42759" s="104"/>
    </row>
    <row r="42760" spans="5:6" x14ac:dyDescent="0.25">
      <c r="E42760" s="103"/>
      <c r="F42760" s="104"/>
    </row>
    <row r="42761" spans="5:6" x14ac:dyDescent="0.25">
      <c r="E42761" s="103"/>
      <c r="F42761" s="104"/>
    </row>
    <row r="42762" spans="5:6" x14ac:dyDescent="0.25">
      <c r="E42762" s="103"/>
      <c r="F42762" s="104"/>
    </row>
    <row r="42763" spans="5:6" x14ac:dyDescent="0.25">
      <c r="E42763" s="103"/>
      <c r="F42763" s="104"/>
    </row>
    <row r="42764" spans="5:6" x14ac:dyDescent="0.25">
      <c r="E42764" s="103"/>
      <c r="F42764" s="104"/>
    </row>
    <row r="42765" spans="5:6" x14ac:dyDescent="0.25">
      <c r="E42765" s="103"/>
      <c r="F42765" s="104"/>
    </row>
    <row r="42766" spans="5:6" x14ac:dyDescent="0.25">
      <c r="E42766" s="103"/>
      <c r="F42766" s="104"/>
    </row>
    <row r="42767" spans="5:6" x14ac:dyDescent="0.25">
      <c r="E42767" s="103"/>
      <c r="F42767" s="104"/>
    </row>
    <row r="42768" spans="5:6" x14ac:dyDescent="0.25">
      <c r="E42768" s="103"/>
      <c r="F42768" s="104"/>
    </row>
    <row r="42769" spans="5:6" x14ac:dyDescent="0.25">
      <c r="E42769" s="103"/>
      <c r="F42769" s="104"/>
    </row>
    <row r="42770" spans="5:6" x14ac:dyDescent="0.25">
      <c r="E42770" s="103"/>
      <c r="F42770" s="104"/>
    </row>
    <row r="42771" spans="5:6" x14ac:dyDescent="0.25">
      <c r="E42771" s="103"/>
      <c r="F42771" s="104"/>
    </row>
    <row r="42772" spans="5:6" x14ac:dyDescent="0.25">
      <c r="E42772" s="103"/>
      <c r="F42772" s="104"/>
    </row>
    <row r="42773" spans="5:6" x14ac:dyDescent="0.25">
      <c r="E42773" s="103"/>
      <c r="F42773" s="104"/>
    </row>
    <row r="42774" spans="5:6" x14ac:dyDescent="0.25">
      <c r="E42774" s="103"/>
      <c r="F42774" s="104"/>
    </row>
    <row r="42775" spans="5:6" x14ac:dyDescent="0.25">
      <c r="E42775" s="103"/>
      <c r="F42775" s="104"/>
    </row>
    <row r="42776" spans="5:6" x14ac:dyDescent="0.25">
      <c r="E42776" s="103"/>
      <c r="F42776" s="104"/>
    </row>
    <row r="42777" spans="5:6" x14ac:dyDescent="0.25">
      <c r="E42777" s="103"/>
      <c r="F42777" s="104"/>
    </row>
    <row r="42778" spans="5:6" x14ac:dyDescent="0.25">
      <c r="E42778" s="103"/>
      <c r="F42778" s="104"/>
    </row>
    <row r="42779" spans="5:6" x14ac:dyDescent="0.25">
      <c r="E42779" s="103"/>
      <c r="F42779" s="104"/>
    </row>
    <row r="42780" spans="5:6" x14ac:dyDescent="0.25">
      <c r="E42780" s="103"/>
      <c r="F42780" s="104"/>
    </row>
    <row r="42781" spans="5:6" x14ac:dyDescent="0.25">
      <c r="E42781" s="103"/>
      <c r="F42781" s="104"/>
    </row>
    <row r="42782" spans="5:6" x14ac:dyDescent="0.25">
      <c r="E42782" s="103"/>
      <c r="F42782" s="104"/>
    </row>
    <row r="42783" spans="5:6" x14ac:dyDescent="0.25">
      <c r="E42783" s="103"/>
      <c r="F42783" s="104"/>
    </row>
    <row r="42784" spans="5:6" x14ac:dyDescent="0.25">
      <c r="E42784" s="103"/>
      <c r="F42784" s="104"/>
    </row>
    <row r="42785" spans="5:6" x14ac:dyDescent="0.25">
      <c r="E42785" s="103"/>
      <c r="F42785" s="104"/>
    </row>
    <row r="42786" spans="5:6" x14ac:dyDescent="0.25">
      <c r="E42786" s="103"/>
      <c r="F42786" s="104"/>
    </row>
    <row r="42787" spans="5:6" x14ac:dyDescent="0.25">
      <c r="E42787" s="103"/>
      <c r="F42787" s="104"/>
    </row>
    <row r="42788" spans="5:6" x14ac:dyDescent="0.25">
      <c r="E42788" s="103"/>
      <c r="F42788" s="104"/>
    </row>
    <row r="42789" spans="5:6" x14ac:dyDescent="0.25">
      <c r="E42789" s="103"/>
      <c r="F42789" s="104"/>
    </row>
    <row r="42790" spans="5:6" x14ac:dyDescent="0.25">
      <c r="E42790" s="103"/>
      <c r="F42790" s="104"/>
    </row>
    <row r="42791" spans="5:6" x14ac:dyDescent="0.25">
      <c r="E42791" s="103"/>
      <c r="F42791" s="104"/>
    </row>
    <row r="42792" spans="5:6" x14ac:dyDescent="0.25">
      <c r="E42792" s="103"/>
      <c r="F42792" s="104"/>
    </row>
    <row r="42793" spans="5:6" x14ac:dyDescent="0.25">
      <c r="E42793" s="103"/>
      <c r="F42793" s="104"/>
    </row>
    <row r="42794" spans="5:6" x14ac:dyDescent="0.25">
      <c r="E42794" s="103"/>
      <c r="F42794" s="104"/>
    </row>
    <row r="42795" spans="5:6" x14ac:dyDescent="0.25">
      <c r="E42795" s="103"/>
      <c r="F42795" s="104"/>
    </row>
    <row r="42796" spans="5:6" x14ac:dyDescent="0.25">
      <c r="E42796" s="103"/>
      <c r="F42796" s="104"/>
    </row>
    <row r="42797" spans="5:6" x14ac:dyDescent="0.25">
      <c r="E42797" s="103"/>
      <c r="F42797" s="104"/>
    </row>
    <row r="42798" spans="5:6" x14ac:dyDescent="0.25">
      <c r="E42798" s="103"/>
      <c r="F42798" s="104"/>
    </row>
    <row r="42799" spans="5:6" x14ac:dyDescent="0.25">
      <c r="E42799" s="103"/>
      <c r="F42799" s="104"/>
    </row>
    <row r="42800" spans="5:6" x14ac:dyDescent="0.25">
      <c r="E42800" s="103"/>
      <c r="F42800" s="104"/>
    </row>
    <row r="42801" spans="5:6" x14ac:dyDescent="0.25">
      <c r="E42801" s="103"/>
      <c r="F42801" s="104"/>
    </row>
    <row r="42802" spans="5:6" x14ac:dyDescent="0.25">
      <c r="E42802" s="103"/>
      <c r="F42802" s="104"/>
    </row>
    <row r="42803" spans="5:6" x14ac:dyDescent="0.25">
      <c r="E42803" s="103"/>
      <c r="F42803" s="104"/>
    </row>
    <row r="42804" spans="5:6" x14ac:dyDescent="0.25">
      <c r="E42804" s="103"/>
      <c r="F42804" s="104"/>
    </row>
    <row r="42805" spans="5:6" x14ac:dyDescent="0.25">
      <c r="E42805" s="103"/>
      <c r="F42805" s="104"/>
    </row>
    <row r="42806" spans="5:6" x14ac:dyDescent="0.25">
      <c r="E42806" s="103"/>
      <c r="F42806" s="104"/>
    </row>
    <row r="42807" spans="5:6" x14ac:dyDescent="0.25">
      <c r="E42807" s="103"/>
      <c r="F42807" s="104"/>
    </row>
    <row r="42808" spans="5:6" x14ac:dyDescent="0.25">
      <c r="E42808" s="103"/>
      <c r="F42808" s="104"/>
    </row>
    <row r="42809" spans="5:6" x14ac:dyDescent="0.25">
      <c r="E42809" s="103"/>
      <c r="F42809" s="104"/>
    </row>
    <row r="42810" spans="5:6" x14ac:dyDescent="0.25">
      <c r="E42810" s="103"/>
      <c r="F42810" s="104"/>
    </row>
    <row r="42811" spans="5:6" x14ac:dyDescent="0.25">
      <c r="E42811" s="103"/>
      <c r="F42811" s="104"/>
    </row>
    <row r="42812" spans="5:6" x14ac:dyDescent="0.25">
      <c r="E42812" s="103"/>
      <c r="F42812" s="104"/>
    </row>
    <row r="42813" spans="5:6" x14ac:dyDescent="0.25">
      <c r="E42813" s="103"/>
      <c r="F42813" s="104"/>
    </row>
    <row r="42814" spans="5:6" x14ac:dyDescent="0.25">
      <c r="E42814" s="103"/>
      <c r="F42814" s="104"/>
    </row>
    <row r="42815" spans="5:6" x14ac:dyDescent="0.25">
      <c r="E42815" s="103"/>
      <c r="F42815" s="104"/>
    </row>
    <row r="42816" spans="5:6" x14ac:dyDescent="0.25">
      <c r="E42816" s="103"/>
      <c r="F42816" s="104"/>
    </row>
    <row r="42817" spans="5:6" x14ac:dyDescent="0.25">
      <c r="E42817" s="103"/>
      <c r="F42817" s="104"/>
    </row>
    <row r="42818" spans="5:6" x14ac:dyDescent="0.25">
      <c r="E42818" s="103"/>
      <c r="F42818" s="104"/>
    </row>
    <row r="42819" spans="5:6" x14ac:dyDescent="0.25">
      <c r="E42819" s="103"/>
      <c r="F42819" s="104"/>
    </row>
    <row r="42820" spans="5:6" x14ac:dyDescent="0.25">
      <c r="E42820" s="103"/>
      <c r="F42820" s="104"/>
    </row>
    <row r="42821" spans="5:6" x14ac:dyDescent="0.25">
      <c r="E42821" s="103"/>
      <c r="F42821" s="104"/>
    </row>
    <row r="42822" spans="5:6" x14ac:dyDescent="0.25">
      <c r="E42822" s="103"/>
      <c r="F42822" s="104"/>
    </row>
    <row r="42823" spans="5:6" x14ac:dyDescent="0.25">
      <c r="E42823" s="103"/>
      <c r="F42823" s="104"/>
    </row>
    <row r="42824" spans="5:6" x14ac:dyDescent="0.25">
      <c r="E42824" s="103"/>
      <c r="F42824" s="104"/>
    </row>
    <row r="42825" spans="5:6" x14ac:dyDescent="0.25">
      <c r="E42825" s="103"/>
      <c r="F42825" s="104"/>
    </row>
    <row r="42826" spans="5:6" x14ac:dyDescent="0.25">
      <c r="E42826" s="103"/>
      <c r="F42826" s="104"/>
    </row>
    <row r="42827" spans="5:6" x14ac:dyDescent="0.25">
      <c r="E42827" s="103"/>
      <c r="F42827" s="104"/>
    </row>
    <row r="42828" spans="5:6" x14ac:dyDescent="0.25">
      <c r="E42828" s="103"/>
      <c r="F42828" s="104"/>
    </row>
    <row r="42829" spans="5:6" x14ac:dyDescent="0.25">
      <c r="E42829" s="103"/>
      <c r="F42829" s="104"/>
    </row>
    <row r="42830" spans="5:6" x14ac:dyDescent="0.25">
      <c r="E42830" s="103"/>
      <c r="F42830" s="104"/>
    </row>
    <row r="42831" spans="5:6" x14ac:dyDescent="0.25">
      <c r="E42831" s="103"/>
      <c r="F42831" s="104"/>
    </row>
    <row r="42832" spans="5:6" x14ac:dyDescent="0.25">
      <c r="E42832" s="103"/>
      <c r="F42832" s="104"/>
    </row>
    <row r="42833" spans="5:6" x14ac:dyDescent="0.25">
      <c r="E42833" s="103"/>
      <c r="F42833" s="104"/>
    </row>
    <row r="42834" spans="5:6" x14ac:dyDescent="0.25">
      <c r="E42834" s="103"/>
      <c r="F42834" s="104"/>
    </row>
    <row r="42835" spans="5:6" x14ac:dyDescent="0.25">
      <c r="E42835" s="103"/>
      <c r="F42835" s="104"/>
    </row>
    <row r="42836" spans="5:6" x14ac:dyDescent="0.25">
      <c r="E42836" s="103"/>
      <c r="F42836" s="104"/>
    </row>
    <row r="42837" spans="5:6" x14ac:dyDescent="0.25">
      <c r="E42837" s="103"/>
      <c r="F42837" s="104"/>
    </row>
    <row r="42838" spans="5:6" x14ac:dyDescent="0.25">
      <c r="E42838" s="103"/>
      <c r="F42838" s="104"/>
    </row>
    <row r="42839" spans="5:6" x14ac:dyDescent="0.25">
      <c r="E42839" s="103"/>
      <c r="F42839" s="104"/>
    </row>
    <row r="42840" spans="5:6" x14ac:dyDescent="0.25">
      <c r="E42840" s="103"/>
      <c r="F42840" s="104"/>
    </row>
    <row r="42841" spans="5:6" x14ac:dyDescent="0.25">
      <c r="E42841" s="103"/>
      <c r="F42841" s="104"/>
    </row>
    <row r="42842" spans="5:6" x14ac:dyDescent="0.25">
      <c r="E42842" s="103"/>
      <c r="F42842" s="104"/>
    </row>
    <row r="42843" spans="5:6" x14ac:dyDescent="0.25">
      <c r="E42843" s="103"/>
      <c r="F42843" s="104"/>
    </row>
    <row r="42844" spans="5:6" x14ac:dyDescent="0.25">
      <c r="E42844" s="103"/>
      <c r="F42844" s="104"/>
    </row>
    <row r="42845" spans="5:6" x14ac:dyDescent="0.25">
      <c r="E42845" s="103"/>
      <c r="F42845" s="104"/>
    </row>
    <row r="42846" spans="5:6" x14ac:dyDescent="0.25">
      <c r="E42846" s="103"/>
      <c r="F42846" s="104"/>
    </row>
    <row r="42847" spans="5:6" x14ac:dyDescent="0.25">
      <c r="E42847" s="103"/>
      <c r="F42847" s="104"/>
    </row>
    <row r="42848" spans="5:6" x14ac:dyDescent="0.25">
      <c r="E42848" s="103"/>
      <c r="F42848" s="104"/>
    </row>
    <row r="42849" spans="5:6" x14ac:dyDescent="0.25">
      <c r="E42849" s="103"/>
      <c r="F42849" s="104"/>
    </row>
    <row r="42850" spans="5:6" x14ac:dyDescent="0.25">
      <c r="E42850" s="103"/>
      <c r="F42850" s="104"/>
    </row>
    <row r="42851" spans="5:6" x14ac:dyDescent="0.25">
      <c r="E42851" s="103"/>
      <c r="F42851" s="104"/>
    </row>
    <row r="42852" spans="5:6" x14ac:dyDescent="0.25">
      <c r="E42852" s="103"/>
      <c r="F42852" s="104"/>
    </row>
    <row r="42853" spans="5:6" x14ac:dyDescent="0.25">
      <c r="E42853" s="103"/>
      <c r="F42853" s="104"/>
    </row>
    <row r="42854" spans="5:6" x14ac:dyDescent="0.25">
      <c r="E42854" s="103"/>
      <c r="F42854" s="104"/>
    </row>
    <row r="42855" spans="5:6" x14ac:dyDescent="0.25">
      <c r="E42855" s="103"/>
      <c r="F42855" s="104"/>
    </row>
    <row r="42856" spans="5:6" x14ac:dyDescent="0.25">
      <c r="E42856" s="103"/>
      <c r="F42856" s="104"/>
    </row>
    <row r="42857" spans="5:6" x14ac:dyDescent="0.25">
      <c r="E42857" s="103"/>
      <c r="F42857" s="104"/>
    </row>
    <row r="42858" spans="5:6" x14ac:dyDescent="0.25">
      <c r="E42858" s="103"/>
      <c r="F42858" s="104"/>
    </row>
    <row r="42859" spans="5:6" x14ac:dyDescent="0.25">
      <c r="E42859" s="103"/>
      <c r="F42859" s="104"/>
    </row>
    <row r="42860" spans="5:6" x14ac:dyDescent="0.25">
      <c r="E42860" s="103"/>
      <c r="F42860" s="104"/>
    </row>
    <row r="42861" spans="5:6" x14ac:dyDescent="0.25">
      <c r="E42861" s="103"/>
      <c r="F42861" s="104"/>
    </row>
    <row r="42862" spans="5:6" x14ac:dyDescent="0.25">
      <c r="E42862" s="103"/>
      <c r="F42862" s="104"/>
    </row>
    <row r="42863" spans="5:6" x14ac:dyDescent="0.25">
      <c r="E42863" s="103"/>
      <c r="F42863" s="104"/>
    </row>
    <row r="42864" spans="5:6" x14ac:dyDescent="0.25">
      <c r="E42864" s="103"/>
      <c r="F42864" s="104"/>
    </row>
    <row r="42865" spans="5:6" x14ac:dyDescent="0.25">
      <c r="E42865" s="103"/>
      <c r="F42865" s="104"/>
    </row>
    <row r="42866" spans="5:6" x14ac:dyDescent="0.25">
      <c r="E42866" s="103"/>
      <c r="F42866" s="104"/>
    </row>
    <row r="42867" spans="5:6" x14ac:dyDescent="0.25">
      <c r="E42867" s="103"/>
      <c r="F42867" s="104"/>
    </row>
    <row r="42868" spans="5:6" x14ac:dyDescent="0.25">
      <c r="E42868" s="103"/>
      <c r="F42868" s="104"/>
    </row>
    <row r="42869" spans="5:6" x14ac:dyDescent="0.25">
      <c r="E42869" s="103"/>
      <c r="F42869" s="104"/>
    </row>
    <row r="42870" spans="5:6" x14ac:dyDescent="0.25">
      <c r="E42870" s="103"/>
      <c r="F42870" s="104"/>
    </row>
    <row r="42871" spans="5:6" x14ac:dyDescent="0.25">
      <c r="E42871" s="103"/>
      <c r="F42871" s="104"/>
    </row>
    <row r="42872" spans="5:6" x14ac:dyDescent="0.25">
      <c r="E42872" s="103"/>
      <c r="F42872" s="104"/>
    </row>
    <row r="42873" spans="5:6" x14ac:dyDescent="0.25">
      <c r="E42873" s="103"/>
      <c r="F42873" s="104"/>
    </row>
    <row r="42874" spans="5:6" x14ac:dyDescent="0.25">
      <c r="E42874" s="103"/>
      <c r="F42874" s="104"/>
    </row>
    <row r="42875" spans="5:6" x14ac:dyDescent="0.25">
      <c r="E42875" s="103"/>
      <c r="F42875" s="104"/>
    </row>
    <row r="42876" spans="5:6" x14ac:dyDescent="0.25">
      <c r="E42876" s="103"/>
      <c r="F42876" s="104"/>
    </row>
    <row r="42877" spans="5:6" x14ac:dyDescent="0.25">
      <c r="E42877" s="103"/>
      <c r="F42877" s="104"/>
    </row>
    <row r="42878" spans="5:6" x14ac:dyDescent="0.25">
      <c r="E42878" s="103"/>
      <c r="F42878" s="104"/>
    </row>
    <row r="42879" spans="5:6" x14ac:dyDescent="0.25">
      <c r="E42879" s="103"/>
      <c r="F42879" s="104"/>
    </row>
    <row r="42880" spans="5:6" x14ac:dyDescent="0.25">
      <c r="E42880" s="103"/>
      <c r="F42880" s="104"/>
    </row>
    <row r="42881" spans="5:6" x14ac:dyDescent="0.25">
      <c r="E42881" s="103"/>
      <c r="F42881" s="104"/>
    </row>
    <row r="42882" spans="5:6" x14ac:dyDescent="0.25">
      <c r="E42882" s="103"/>
      <c r="F42882" s="104"/>
    </row>
    <row r="42883" spans="5:6" x14ac:dyDescent="0.25">
      <c r="E42883" s="103"/>
      <c r="F42883" s="104"/>
    </row>
    <row r="42884" spans="5:6" x14ac:dyDescent="0.25">
      <c r="E42884" s="103"/>
      <c r="F42884" s="104"/>
    </row>
    <row r="42885" spans="5:6" x14ac:dyDescent="0.25">
      <c r="E42885" s="103"/>
      <c r="F42885" s="104"/>
    </row>
    <row r="42886" spans="5:6" x14ac:dyDescent="0.25">
      <c r="E42886" s="103"/>
      <c r="F42886" s="104"/>
    </row>
    <row r="42887" spans="5:6" x14ac:dyDescent="0.25">
      <c r="E42887" s="103"/>
      <c r="F42887" s="104"/>
    </row>
    <row r="42888" spans="5:6" x14ac:dyDescent="0.25">
      <c r="E42888" s="103"/>
      <c r="F42888" s="104"/>
    </row>
    <row r="42889" spans="5:6" x14ac:dyDescent="0.25">
      <c r="E42889" s="103"/>
      <c r="F42889" s="104"/>
    </row>
    <row r="42890" spans="5:6" x14ac:dyDescent="0.25">
      <c r="E42890" s="103"/>
      <c r="F42890" s="104"/>
    </row>
    <row r="42891" spans="5:6" x14ac:dyDescent="0.25">
      <c r="E42891" s="103"/>
      <c r="F42891" s="104"/>
    </row>
    <row r="42892" spans="5:6" x14ac:dyDescent="0.25">
      <c r="E42892" s="103"/>
      <c r="F42892" s="104"/>
    </row>
    <row r="42893" spans="5:6" x14ac:dyDescent="0.25">
      <c r="E42893" s="103"/>
      <c r="F42893" s="104"/>
    </row>
    <row r="42894" spans="5:6" x14ac:dyDescent="0.25">
      <c r="E42894" s="103"/>
      <c r="F42894" s="104"/>
    </row>
    <row r="42895" spans="5:6" x14ac:dyDescent="0.25">
      <c r="E42895" s="103"/>
      <c r="F42895" s="104"/>
    </row>
    <row r="42896" spans="5:6" x14ac:dyDescent="0.25">
      <c r="E42896" s="103"/>
      <c r="F42896" s="104"/>
    </row>
    <row r="42897" spans="5:6" x14ac:dyDescent="0.25">
      <c r="E42897" s="103"/>
      <c r="F42897" s="104"/>
    </row>
    <row r="42898" spans="5:6" x14ac:dyDescent="0.25">
      <c r="E42898" s="103"/>
      <c r="F42898" s="104"/>
    </row>
    <row r="42899" spans="5:6" x14ac:dyDescent="0.25">
      <c r="E42899" s="103"/>
      <c r="F42899" s="104"/>
    </row>
    <row r="42900" spans="5:6" x14ac:dyDescent="0.25">
      <c r="E42900" s="103"/>
      <c r="F42900" s="104"/>
    </row>
    <row r="42901" spans="5:6" x14ac:dyDescent="0.25">
      <c r="E42901" s="103"/>
      <c r="F42901" s="104"/>
    </row>
    <row r="42902" spans="5:6" x14ac:dyDescent="0.25">
      <c r="E42902" s="103"/>
      <c r="F42902" s="104"/>
    </row>
    <row r="42903" spans="5:6" x14ac:dyDescent="0.25">
      <c r="E42903" s="103"/>
      <c r="F42903" s="104"/>
    </row>
    <row r="42904" spans="5:6" x14ac:dyDescent="0.25">
      <c r="E42904" s="103"/>
      <c r="F42904" s="104"/>
    </row>
    <row r="42905" spans="5:6" x14ac:dyDescent="0.25">
      <c r="E42905" s="103"/>
      <c r="F42905" s="104"/>
    </row>
    <row r="42906" spans="5:6" x14ac:dyDescent="0.25">
      <c r="E42906" s="103"/>
      <c r="F42906" s="104"/>
    </row>
    <row r="42907" spans="5:6" x14ac:dyDescent="0.25">
      <c r="E42907" s="103"/>
      <c r="F42907" s="104"/>
    </row>
    <row r="42908" spans="5:6" x14ac:dyDescent="0.25">
      <c r="E42908" s="103"/>
      <c r="F42908" s="104"/>
    </row>
    <row r="42909" spans="5:6" x14ac:dyDescent="0.25">
      <c r="E42909" s="103"/>
      <c r="F42909" s="104"/>
    </row>
    <row r="42910" spans="5:6" x14ac:dyDescent="0.25">
      <c r="E42910" s="103"/>
      <c r="F42910" s="104"/>
    </row>
    <row r="42911" spans="5:6" x14ac:dyDescent="0.25">
      <c r="E42911" s="103"/>
      <c r="F42911" s="104"/>
    </row>
    <row r="42912" spans="5:6" x14ac:dyDescent="0.25">
      <c r="E42912" s="103"/>
      <c r="F42912" s="104"/>
    </row>
    <row r="42913" spans="5:6" x14ac:dyDescent="0.25">
      <c r="E42913" s="103"/>
      <c r="F42913" s="104"/>
    </row>
    <row r="42914" spans="5:6" x14ac:dyDescent="0.25">
      <c r="E42914" s="103"/>
      <c r="F42914" s="104"/>
    </row>
    <row r="42915" spans="5:6" x14ac:dyDescent="0.25">
      <c r="E42915" s="103"/>
      <c r="F42915" s="104"/>
    </row>
    <row r="42916" spans="5:6" x14ac:dyDescent="0.25">
      <c r="E42916" s="103"/>
      <c r="F42916" s="104"/>
    </row>
    <row r="42917" spans="5:6" x14ac:dyDescent="0.25">
      <c r="E42917" s="103"/>
      <c r="F42917" s="104"/>
    </row>
    <row r="42918" spans="5:6" x14ac:dyDescent="0.25">
      <c r="E42918" s="103"/>
      <c r="F42918" s="104"/>
    </row>
    <row r="42919" spans="5:6" x14ac:dyDescent="0.25">
      <c r="E42919" s="103"/>
      <c r="F42919" s="104"/>
    </row>
    <row r="42920" spans="5:6" x14ac:dyDescent="0.25">
      <c r="E42920" s="103"/>
      <c r="F42920" s="104"/>
    </row>
    <row r="42921" spans="5:6" x14ac:dyDescent="0.25">
      <c r="E42921" s="103"/>
      <c r="F42921" s="104"/>
    </row>
    <row r="42922" spans="5:6" x14ac:dyDescent="0.25">
      <c r="E42922" s="103"/>
      <c r="F42922" s="104"/>
    </row>
    <row r="42923" spans="5:6" x14ac:dyDescent="0.25">
      <c r="E42923" s="103"/>
      <c r="F42923" s="104"/>
    </row>
    <row r="42924" spans="5:6" x14ac:dyDescent="0.25">
      <c r="E42924" s="103"/>
      <c r="F42924" s="104"/>
    </row>
    <row r="42925" spans="5:6" x14ac:dyDescent="0.25">
      <c r="E42925" s="103"/>
      <c r="F42925" s="104"/>
    </row>
    <row r="42926" spans="5:6" x14ac:dyDescent="0.25">
      <c r="E42926" s="103"/>
      <c r="F42926" s="104"/>
    </row>
    <row r="42927" spans="5:6" x14ac:dyDescent="0.25">
      <c r="E42927" s="103"/>
      <c r="F42927" s="104"/>
    </row>
    <row r="42928" spans="5:6" x14ac:dyDescent="0.25">
      <c r="E42928" s="103"/>
      <c r="F42928" s="104"/>
    </row>
    <row r="42929" spans="5:6" x14ac:dyDescent="0.25">
      <c r="E42929" s="103"/>
      <c r="F42929" s="104"/>
    </row>
    <row r="42930" spans="5:6" x14ac:dyDescent="0.25">
      <c r="E42930" s="103"/>
      <c r="F42930" s="104"/>
    </row>
    <row r="42931" spans="5:6" x14ac:dyDescent="0.25">
      <c r="E42931" s="103"/>
      <c r="F42931" s="104"/>
    </row>
    <row r="42932" spans="5:6" x14ac:dyDescent="0.25">
      <c r="E42932" s="103"/>
      <c r="F42932" s="104"/>
    </row>
    <row r="42933" spans="5:6" x14ac:dyDescent="0.25">
      <c r="E42933" s="103"/>
      <c r="F42933" s="104"/>
    </row>
    <row r="42934" spans="5:6" x14ac:dyDescent="0.25">
      <c r="E42934" s="103"/>
      <c r="F42934" s="104"/>
    </row>
    <row r="42935" spans="5:6" x14ac:dyDescent="0.25">
      <c r="E42935" s="103"/>
      <c r="F42935" s="104"/>
    </row>
    <row r="42936" spans="5:6" x14ac:dyDescent="0.25">
      <c r="E42936" s="103"/>
      <c r="F42936" s="104"/>
    </row>
    <row r="42937" spans="5:6" x14ac:dyDescent="0.25">
      <c r="E42937" s="103"/>
      <c r="F42937" s="104"/>
    </row>
    <row r="42938" spans="5:6" x14ac:dyDescent="0.25">
      <c r="E42938" s="103"/>
      <c r="F42938" s="104"/>
    </row>
    <row r="42939" spans="5:6" x14ac:dyDescent="0.25">
      <c r="E42939" s="103"/>
      <c r="F42939" s="104"/>
    </row>
    <row r="42940" spans="5:6" x14ac:dyDescent="0.25">
      <c r="E42940" s="103"/>
      <c r="F42940" s="104"/>
    </row>
    <row r="42941" spans="5:6" x14ac:dyDescent="0.25">
      <c r="E42941" s="103"/>
      <c r="F42941" s="104"/>
    </row>
    <row r="42942" spans="5:6" x14ac:dyDescent="0.25">
      <c r="E42942" s="103"/>
      <c r="F42942" s="104"/>
    </row>
    <row r="42943" spans="5:6" x14ac:dyDescent="0.25">
      <c r="E42943" s="103"/>
      <c r="F42943" s="104"/>
    </row>
    <row r="42944" spans="5:6" x14ac:dyDescent="0.25">
      <c r="E42944" s="103"/>
      <c r="F42944" s="104"/>
    </row>
    <row r="42945" spans="5:6" x14ac:dyDescent="0.25">
      <c r="E42945" s="103"/>
      <c r="F42945" s="104"/>
    </row>
    <row r="42946" spans="5:6" x14ac:dyDescent="0.25">
      <c r="E42946" s="103"/>
      <c r="F42946" s="104"/>
    </row>
    <row r="42947" spans="5:6" x14ac:dyDescent="0.25">
      <c r="E42947" s="103"/>
      <c r="F42947" s="104"/>
    </row>
    <row r="42948" spans="5:6" x14ac:dyDescent="0.25">
      <c r="E42948" s="103"/>
      <c r="F42948" s="104"/>
    </row>
    <row r="42949" spans="5:6" x14ac:dyDescent="0.25">
      <c r="E42949" s="103"/>
      <c r="F42949" s="104"/>
    </row>
    <row r="42950" spans="5:6" x14ac:dyDescent="0.25">
      <c r="E42950" s="103"/>
      <c r="F42950" s="104"/>
    </row>
    <row r="42951" spans="5:6" x14ac:dyDescent="0.25">
      <c r="E42951" s="103"/>
      <c r="F42951" s="104"/>
    </row>
    <row r="42952" spans="5:6" x14ac:dyDescent="0.25">
      <c r="E42952" s="103"/>
      <c r="F42952" s="104"/>
    </row>
    <row r="42953" spans="5:6" x14ac:dyDescent="0.25">
      <c r="E42953" s="103"/>
      <c r="F42953" s="104"/>
    </row>
    <row r="42954" spans="5:6" x14ac:dyDescent="0.25">
      <c r="E42954" s="103"/>
      <c r="F42954" s="104"/>
    </row>
    <row r="42955" spans="5:6" x14ac:dyDescent="0.25">
      <c r="E42955" s="103"/>
      <c r="F42955" s="104"/>
    </row>
    <row r="42956" spans="5:6" x14ac:dyDescent="0.25">
      <c r="E42956" s="103"/>
      <c r="F42956" s="104"/>
    </row>
    <row r="42957" spans="5:6" x14ac:dyDescent="0.25">
      <c r="E42957" s="103"/>
      <c r="F42957" s="104"/>
    </row>
    <row r="42958" spans="5:6" x14ac:dyDescent="0.25">
      <c r="E42958" s="103"/>
      <c r="F42958" s="104"/>
    </row>
    <row r="42959" spans="5:6" x14ac:dyDescent="0.25">
      <c r="E42959" s="103"/>
      <c r="F42959" s="104"/>
    </row>
    <row r="42960" spans="5:6" x14ac:dyDescent="0.25">
      <c r="E42960" s="103"/>
      <c r="F42960" s="104"/>
    </row>
    <row r="42961" spans="5:6" x14ac:dyDescent="0.25">
      <c r="E42961" s="103"/>
      <c r="F42961" s="104"/>
    </row>
    <row r="42962" spans="5:6" x14ac:dyDescent="0.25">
      <c r="E42962" s="103"/>
      <c r="F42962" s="104"/>
    </row>
    <row r="42963" spans="5:6" x14ac:dyDescent="0.25">
      <c r="E42963" s="103"/>
      <c r="F42963" s="104"/>
    </row>
    <row r="42964" spans="5:6" x14ac:dyDescent="0.25">
      <c r="E42964" s="103"/>
      <c r="F42964" s="104"/>
    </row>
    <row r="42965" spans="5:6" x14ac:dyDescent="0.25">
      <c r="E42965" s="103"/>
      <c r="F42965" s="104"/>
    </row>
    <row r="42966" spans="5:6" x14ac:dyDescent="0.25">
      <c r="E42966" s="103"/>
      <c r="F42966" s="104"/>
    </row>
    <row r="42967" spans="5:6" x14ac:dyDescent="0.25">
      <c r="E42967" s="103"/>
      <c r="F42967" s="104"/>
    </row>
    <row r="42968" spans="5:6" x14ac:dyDescent="0.25">
      <c r="E42968" s="103"/>
      <c r="F42968" s="104"/>
    </row>
    <row r="42969" spans="5:6" x14ac:dyDescent="0.25">
      <c r="E42969" s="103"/>
      <c r="F42969" s="104"/>
    </row>
    <row r="42970" spans="5:6" x14ac:dyDescent="0.25">
      <c r="E42970" s="103"/>
      <c r="F42970" s="104"/>
    </row>
    <row r="42971" spans="5:6" x14ac:dyDescent="0.25">
      <c r="E42971" s="103"/>
      <c r="F42971" s="104"/>
    </row>
    <row r="42972" spans="5:6" x14ac:dyDescent="0.25">
      <c r="E42972" s="103"/>
      <c r="F42972" s="104"/>
    </row>
    <row r="42973" spans="5:6" x14ac:dyDescent="0.25">
      <c r="E42973" s="103"/>
      <c r="F42973" s="104"/>
    </row>
    <row r="42974" spans="5:6" x14ac:dyDescent="0.25">
      <c r="E42974" s="103"/>
      <c r="F42974" s="104"/>
    </row>
    <row r="42975" spans="5:6" x14ac:dyDescent="0.25">
      <c r="E42975" s="103"/>
      <c r="F42975" s="104"/>
    </row>
    <row r="42976" spans="5:6" x14ac:dyDescent="0.25">
      <c r="E42976" s="103"/>
      <c r="F42976" s="104"/>
    </row>
    <row r="42977" spans="5:6" x14ac:dyDescent="0.25">
      <c r="E42977" s="103"/>
      <c r="F42977" s="104"/>
    </row>
    <row r="42978" spans="5:6" x14ac:dyDescent="0.25">
      <c r="E42978" s="103"/>
      <c r="F42978" s="104"/>
    </row>
    <row r="42979" spans="5:6" x14ac:dyDescent="0.25">
      <c r="E42979" s="103"/>
      <c r="F42979" s="104"/>
    </row>
    <row r="42980" spans="5:6" x14ac:dyDescent="0.25">
      <c r="E42980" s="103"/>
      <c r="F42980" s="104"/>
    </row>
    <row r="42981" spans="5:6" x14ac:dyDescent="0.25">
      <c r="E42981" s="103"/>
      <c r="F42981" s="104"/>
    </row>
    <row r="42982" spans="5:6" x14ac:dyDescent="0.25">
      <c r="E42982" s="103"/>
      <c r="F42982" s="104"/>
    </row>
    <row r="42983" spans="5:6" x14ac:dyDescent="0.25">
      <c r="E42983" s="103"/>
      <c r="F42983" s="104"/>
    </row>
    <row r="42984" spans="5:6" x14ac:dyDescent="0.25">
      <c r="E42984" s="103"/>
      <c r="F42984" s="104"/>
    </row>
    <row r="42985" spans="5:6" x14ac:dyDescent="0.25">
      <c r="E42985" s="103"/>
      <c r="F42985" s="104"/>
    </row>
    <row r="42986" spans="5:6" x14ac:dyDescent="0.25">
      <c r="E42986" s="103"/>
      <c r="F42986" s="104"/>
    </row>
    <row r="42987" spans="5:6" x14ac:dyDescent="0.25">
      <c r="E42987" s="103"/>
      <c r="F42987" s="104"/>
    </row>
    <row r="42988" spans="5:6" x14ac:dyDescent="0.25">
      <c r="E42988" s="103"/>
      <c r="F42988" s="104"/>
    </row>
    <row r="42989" spans="5:6" x14ac:dyDescent="0.25">
      <c r="E42989" s="103"/>
      <c r="F42989" s="104"/>
    </row>
    <row r="42990" spans="5:6" x14ac:dyDescent="0.25">
      <c r="E42990" s="103"/>
      <c r="F42990" s="104"/>
    </row>
    <row r="42991" spans="5:6" x14ac:dyDescent="0.25">
      <c r="E42991" s="103"/>
      <c r="F42991" s="104"/>
    </row>
    <row r="42992" spans="5:6" x14ac:dyDescent="0.25">
      <c r="E42992" s="103"/>
      <c r="F42992" s="104"/>
    </row>
    <row r="42993" spans="5:6" x14ac:dyDescent="0.25">
      <c r="E42993" s="103"/>
      <c r="F42993" s="104"/>
    </row>
    <row r="42994" spans="5:6" x14ac:dyDescent="0.25">
      <c r="E42994" s="103"/>
      <c r="F42994" s="104"/>
    </row>
    <row r="42995" spans="5:6" x14ac:dyDescent="0.25">
      <c r="E42995" s="103"/>
      <c r="F42995" s="104"/>
    </row>
    <row r="42996" spans="5:6" x14ac:dyDescent="0.25">
      <c r="E42996" s="103"/>
      <c r="F42996" s="104"/>
    </row>
    <row r="42997" spans="5:6" x14ac:dyDescent="0.25">
      <c r="E42997" s="103"/>
      <c r="F42997" s="104"/>
    </row>
    <row r="42998" spans="5:6" x14ac:dyDescent="0.25">
      <c r="E42998" s="103"/>
      <c r="F42998" s="104"/>
    </row>
    <row r="42999" spans="5:6" x14ac:dyDescent="0.25">
      <c r="E42999" s="103"/>
      <c r="F42999" s="104"/>
    </row>
    <row r="43000" spans="5:6" x14ac:dyDescent="0.25">
      <c r="E43000" s="103"/>
      <c r="F43000" s="104"/>
    </row>
    <row r="43001" spans="5:6" x14ac:dyDescent="0.25">
      <c r="E43001" s="103"/>
      <c r="F43001" s="104"/>
    </row>
    <row r="43002" spans="5:6" x14ac:dyDescent="0.25">
      <c r="E43002" s="103"/>
      <c r="F43002" s="104"/>
    </row>
    <row r="43003" spans="5:6" x14ac:dyDescent="0.25">
      <c r="E43003" s="103"/>
      <c r="F43003" s="104"/>
    </row>
    <row r="43004" spans="5:6" x14ac:dyDescent="0.25">
      <c r="E43004" s="103"/>
      <c r="F43004" s="104"/>
    </row>
    <row r="43005" spans="5:6" x14ac:dyDescent="0.25">
      <c r="E43005" s="103"/>
      <c r="F43005" s="104"/>
    </row>
    <row r="43006" spans="5:6" x14ac:dyDescent="0.25">
      <c r="E43006" s="103"/>
      <c r="F43006" s="104"/>
    </row>
    <row r="43007" spans="5:6" x14ac:dyDescent="0.25">
      <c r="E43007" s="103"/>
      <c r="F43007" s="104"/>
    </row>
    <row r="43008" spans="5:6" x14ac:dyDescent="0.25">
      <c r="E43008" s="103"/>
      <c r="F43008" s="104"/>
    </row>
    <row r="43009" spans="5:6" x14ac:dyDescent="0.25">
      <c r="E43009" s="103"/>
      <c r="F43009" s="104"/>
    </row>
    <row r="43010" spans="5:6" x14ac:dyDescent="0.25">
      <c r="E43010" s="103"/>
      <c r="F43010" s="104"/>
    </row>
    <row r="43011" spans="5:6" x14ac:dyDescent="0.25">
      <c r="E43011" s="103"/>
      <c r="F43011" s="104"/>
    </row>
    <row r="43012" spans="5:6" x14ac:dyDescent="0.25">
      <c r="E43012" s="103"/>
      <c r="F43012" s="104"/>
    </row>
    <row r="43013" spans="5:6" x14ac:dyDescent="0.25">
      <c r="E43013" s="103"/>
      <c r="F43013" s="104"/>
    </row>
    <row r="43014" spans="5:6" x14ac:dyDescent="0.25">
      <c r="E43014" s="103"/>
      <c r="F43014" s="104"/>
    </row>
    <row r="43015" spans="5:6" x14ac:dyDescent="0.25">
      <c r="E43015" s="103"/>
      <c r="F43015" s="104"/>
    </row>
    <row r="43016" spans="5:6" x14ac:dyDescent="0.25">
      <c r="E43016" s="103"/>
      <c r="F43016" s="104"/>
    </row>
    <row r="43017" spans="5:6" x14ac:dyDescent="0.25">
      <c r="E43017" s="103"/>
      <c r="F43017" s="104"/>
    </row>
    <row r="43018" spans="5:6" x14ac:dyDescent="0.25">
      <c r="E43018" s="103"/>
      <c r="F43018" s="104"/>
    </row>
    <row r="43019" spans="5:6" x14ac:dyDescent="0.25">
      <c r="E43019" s="103"/>
      <c r="F43019" s="104"/>
    </row>
    <row r="43020" spans="5:6" x14ac:dyDescent="0.25">
      <c r="E43020" s="103"/>
      <c r="F43020" s="104"/>
    </row>
    <row r="43021" spans="5:6" x14ac:dyDescent="0.25">
      <c r="E43021" s="103"/>
      <c r="F43021" s="104"/>
    </row>
    <row r="43022" spans="5:6" x14ac:dyDescent="0.25">
      <c r="E43022" s="103"/>
      <c r="F43022" s="104"/>
    </row>
    <row r="43023" spans="5:6" x14ac:dyDescent="0.25">
      <c r="E43023" s="103"/>
      <c r="F43023" s="104"/>
    </row>
    <row r="43024" spans="5:6" x14ac:dyDescent="0.25">
      <c r="E43024" s="103"/>
      <c r="F43024" s="104"/>
    </row>
    <row r="43025" spans="5:6" x14ac:dyDescent="0.25">
      <c r="E43025" s="103"/>
      <c r="F43025" s="104"/>
    </row>
    <row r="43026" spans="5:6" x14ac:dyDescent="0.25">
      <c r="E43026" s="103"/>
      <c r="F43026" s="104"/>
    </row>
    <row r="43027" spans="5:6" x14ac:dyDescent="0.25">
      <c r="E43027" s="103"/>
      <c r="F43027" s="104"/>
    </row>
    <row r="43028" spans="5:6" x14ac:dyDescent="0.25">
      <c r="E43028" s="103"/>
      <c r="F43028" s="104"/>
    </row>
    <row r="43029" spans="5:6" x14ac:dyDescent="0.25">
      <c r="E43029" s="103"/>
      <c r="F43029" s="104"/>
    </row>
    <row r="43030" spans="5:6" x14ac:dyDescent="0.25">
      <c r="E43030" s="103"/>
      <c r="F43030" s="104"/>
    </row>
    <row r="43031" spans="5:6" x14ac:dyDescent="0.25">
      <c r="E43031" s="103"/>
      <c r="F43031" s="104"/>
    </row>
    <row r="43032" spans="5:6" x14ac:dyDescent="0.25">
      <c r="E43032" s="103"/>
      <c r="F43032" s="104"/>
    </row>
    <row r="43033" spans="5:6" x14ac:dyDescent="0.25">
      <c r="E43033" s="103"/>
      <c r="F43033" s="104"/>
    </row>
    <row r="43034" spans="5:6" x14ac:dyDescent="0.25">
      <c r="E43034" s="103"/>
      <c r="F43034" s="104"/>
    </row>
    <row r="43035" spans="5:6" x14ac:dyDescent="0.25">
      <c r="E43035" s="103"/>
      <c r="F43035" s="104"/>
    </row>
    <row r="43036" spans="5:6" x14ac:dyDescent="0.25">
      <c r="E43036" s="103"/>
      <c r="F43036" s="104"/>
    </row>
    <row r="43037" spans="5:6" x14ac:dyDescent="0.25">
      <c r="E43037" s="103"/>
      <c r="F43037" s="104"/>
    </row>
    <row r="43038" spans="5:6" x14ac:dyDescent="0.25">
      <c r="E43038" s="103"/>
      <c r="F43038" s="104"/>
    </row>
    <row r="43039" spans="5:6" x14ac:dyDescent="0.25">
      <c r="E43039" s="103"/>
      <c r="F43039" s="104"/>
    </row>
    <row r="43040" spans="5:6" x14ac:dyDescent="0.25">
      <c r="E43040" s="103"/>
      <c r="F43040" s="104"/>
    </row>
    <row r="43041" spans="5:6" x14ac:dyDescent="0.25">
      <c r="E43041" s="103"/>
      <c r="F43041" s="104"/>
    </row>
    <row r="43042" spans="5:6" x14ac:dyDescent="0.25">
      <c r="E43042" s="103"/>
      <c r="F43042" s="104"/>
    </row>
    <row r="43043" spans="5:6" x14ac:dyDescent="0.25">
      <c r="E43043" s="103"/>
      <c r="F43043" s="104"/>
    </row>
    <row r="43044" spans="5:6" x14ac:dyDescent="0.25">
      <c r="E43044" s="103"/>
      <c r="F43044" s="104"/>
    </row>
    <row r="43045" spans="5:6" x14ac:dyDescent="0.25">
      <c r="E43045" s="103"/>
      <c r="F43045" s="104"/>
    </row>
    <row r="43046" spans="5:6" x14ac:dyDescent="0.25">
      <c r="E43046" s="103"/>
      <c r="F43046" s="104"/>
    </row>
    <row r="43047" spans="5:6" x14ac:dyDescent="0.25">
      <c r="E43047" s="103"/>
      <c r="F43047" s="104"/>
    </row>
    <row r="43048" spans="5:6" x14ac:dyDescent="0.25">
      <c r="E43048" s="103"/>
      <c r="F43048" s="104"/>
    </row>
    <row r="43049" spans="5:6" x14ac:dyDescent="0.25">
      <c r="E43049" s="103"/>
      <c r="F43049" s="104"/>
    </row>
    <row r="43050" spans="5:6" x14ac:dyDescent="0.25">
      <c r="E43050" s="103"/>
      <c r="F43050" s="104"/>
    </row>
    <row r="43051" spans="5:6" x14ac:dyDescent="0.25">
      <c r="E43051" s="103"/>
      <c r="F43051" s="104"/>
    </row>
    <row r="43052" spans="5:6" x14ac:dyDescent="0.25">
      <c r="E43052" s="103"/>
      <c r="F43052" s="104"/>
    </row>
    <row r="43053" spans="5:6" x14ac:dyDescent="0.25">
      <c r="E43053" s="103"/>
      <c r="F43053" s="104"/>
    </row>
    <row r="43054" spans="5:6" x14ac:dyDescent="0.25">
      <c r="E43054" s="103"/>
      <c r="F43054" s="104"/>
    </row>
    <row r="43055" spans="5:6" x14ac:dyDescent="0.25">
      <c r="E43055" s="103"/>
      <c r="F43055" s="104"/>
    </row>
    <row r="43056" spans="5:6" x14ac:dyDescent="0.25">
      <c r="E43056" s="103"/>
      <c r="F43056" s="104"/>
    </row>
    <row r="43057" spans="5:6" x14ac:dyDescent="0.25">
      <c r="E43057" s="103"/>
      <c r="F43057" s="104"/>
    </row>
    <row r="43058" spans="5:6" x14ac:dyDescent="0.25">
      <c r="E43058" s="103"/>
      <c r="F43058" s="104"/>
    </row>
    <row r="43059" spans="5:6" x14ac:dyDescent="0.25">
      <c r="E43059" s="103"/>
      <c r="F43059" s="104"/>
    </row>
    <row r="43060" spans="5:6" x14ac:dyDescent="0.25">
      <c r="E43060" s="103"/>
      <c r="F43060" s="104"/>
    </row>
    <row r="43061" spans="5:6" x14ac:dyDescent="0.25">
      <c r="E43061" s="103"/>
      <c r="F43061" s="104"/>
    </row>
    <row r="43062" spans="5:6" x14ac:dyDescent="0.25">
      <c r="E43062" s="103"/>
      <c r="F43062" s="104"/>
    </row>
    <row r="43063" spans="5:6" x14ac:dyDescent="0.25">
      <c r="E43063" s="103"/>
      <c r="F43063" s="104"/>
    </row>
    <row r="43064" spans="5:6" x14ac:dyDescent="0.25">
      <c r="E43064" s="103"/>
      <c r="F43064" s="104"/>
    </row>
    <row r="43065" spans="5:6" x14ac:dyDescent="0.25">
      <c r="E43065" s="103"/>
      <c r="F43065" s="104"/>
    </row>
    <row r="43066" spans="5:6" x14ac:dyDescent="0.25">
      <c r="E43066" s="103"/>
      <c r="F43066" s="104"/>
    </row>
    <row r="43067" spans="5:6" x14ac:dyDescent="0.25">
      <c r="E43067" s="103"/>
      <c r="F43067" s="104"/>
    </row>
    <row r="43068" spans="5:6" x14ac:dyDescent="0.25">
      <c r="E43068" s="103"/>
      <c r="F43068" s="104"/>
    </row>
    <row r="43069" spans="5:6" x14ac:dyDescent="0.25">
      <c r="E43069" s="103"/>
      <c r="F43069" s="104"/>
    </row>
    <row r="43070" spans="5:6" x14ac:dyDescent="0.25">
      <c r="E43070" s="103"/>
      <c r="F43070" s="104"/>
    </row>
    <row r="43071" spans="5:6" x14ac:dyDescent="0.25">
      <c r="E43071" s="103"/>
      <c r="F43071" s="104"/>
    </row>
    <row r="43072" spans="5:6" x14ac:dyDescent="0.25">
      <c r="E43072" s="103"/>
      <c r="F43072" s="104"/>
    </row>
    <row r="43073" spans="5:6" x14ac:dyDescent="0.25">
      <c r="E43073" s="103"/>
      <c r="F43073" s="104"/>
    </row>
    <row r="43074" spans="5:6" x14ac:dyDescent="0.25">
      <c r="E43074" s="103"/>
      <c r="F43074" s="104"/>
    </row>
    <row r="43075" spans="5:6" x14ac:dyDescent="0.25">
      <c r="E43075" s="103"/>
      <c r="F43075" s="104"/>
    </row>
    <row r="43076" spans="5:6" x14ac:dyDescent="0.25">
      <c r="E43076" s="103"/>
      <c r="F43076" s="104"/>
    </row>
    <row r="43077" spans="5:6" x14ac:dyDescent="0.25">
      <c r="E43077" s="103"/>
      <c r="F43077" s="104"/>
    </row>
    <row r="43078" spans="5:6" x14ac:dyDescent="0.25">
      <c r="E43078" s="103"/>
      <c r="F43078" s="104"/>
    </row>
    <row r="43079" spans="5:6" x14ac:dyDescent="0.25">
      <c r="E43079" s="103"/>
      <c r="F43079" s="104"/>
    </row>
    <row r="43080" spans="5:6" x14ac:dyDescent="0.25">
      <c r="E43080" s="103"/>
      <c r="F43080" s="104"/>
    </row>
    <row r="43081" spans="5:6" x14ac:dyDescent="0.25">
      <c r="E43081" s="103"/>
      <c r="F43081" s="104"/>
    </row>
    <row r="43082" spans="5:6" x14ac:dyDescent="0.25">
      <c r="E43082" s="103"/>
      <c r="F43082" s="104"/>
    </row>
    <row r="43083" spans="5:6" x14ac:dyDescent="0.25">
      <c r="E43083" s="103"/>
      <c r="F43083" s="104"/>
    </row>
    <row r="43084" spans="5:6" x14ac:dyDescent="0.25">
      <c r="E43084" s="103"/>
      <c r="F43084" s="104"/>
    </row>
    <row r="43085" spans="5:6" x14ac:dyDescent="0.25">
      <c r="E43085" s="103"/>
      <c r="F43085" s="104"/>
    </row>
    <row r="43086" spans="5:6" x14ac:dyDescent="0.25">
      <c r="E43086" s="103"/>
      <c r="F43086" s="104"/>
    </row>
    <row r="43087" spans="5:6" x14ac:dyDescent="0.25">
      <c r="E43087" s="103"/>
      <c r="F43087" s="104"/>
    </row>
    <row r="43088" spans="5:6" x14ac:dyDescent="0.25">
      <c r="E43088" s="103"/>
      <c r="F43088" s="104"/>
    </row>
    <row r="43089" spans="5:6" x14ac:dyDescent="0.25">
      <c r="E43089" s="103"/>
      <c r="F43089" s="104"/>
    </row>
    <row r="43090" spans="5:6" x14ac:dyDescent="0.25">
      <c r="E43090" s="103"/>
      <c r="F43090" s="104"/>
    </row>
    <row r="43091" spans="5:6" x14ac:dyDescent="0.25">
      <c r="E43091" s="103"/>
      <c r="F43091" s="104"/>
    </row>
    <row r="43092" spans="5:6" x14ac:dyDescent="0.25">
      <c r="E43092" s="103"/>
      <c r="F43092" s="104"/>
    </row>
    <row r="43093" spans="5:6" x14ac:dyDescent="0.25">
      <c r="E43093" s="103"/>
      <c r="F43093" s="104"/>
    </row>
    <row r="43094" spans="5:6" x14ac:dyDescent="0.25">
      <c r="E43094" s="103"/>
      <c r="F43094" s="104"/>
    </row>
    <row r="43095" spans="5:6" x14ac:dyDescent="0.25">
      <c r="E43095" s="103"/>
      <c r="F43095" s="104"/>
    </row>
    <row r="43096" spans="5:6" x14ac:dyDescent="0.25">
      <c r="E43096" s="103"/>
      <c r="F43096" s="104"/>
    </row>
    <row r="43097" spans="5:6" x14ac:dyDescent="0.25">
      <c r="E43097" s="103"/>
      <c r="F43097" s="104"/>
    </row>
    <row r="43098" spans="5:6" x14ac:dyDescent="0.25">
      <c r="E43098" s="103"/>
      <c r="F43098" s="104"/>
    </row>
    <row r="43099" spans="5:6" x14ac:dyDescent="0.25">
      <c r="E43099" s="103"/>
      <c r="F43099" s="104"/>
    </row>
    <row r="43100" spans="5:6" x14ac:dyDescent="0.25">
      <c r="E43100" s="103"/>
      <c r="F43100" s="104"/>
    </row>
    <row r="43101" spans="5:6" x14ac:dyDescent="0.25">
      <c r="E43101" s="103"/>
      <c r="F43101" s="104"/>
    </row>
    <row r="43102" spans="5:6" x14ac:dyDescent="0.25">
      <c r="E43102" s="103"/>
      <c r="F43102" s="104"/>
    </row>
    <row r="43103" spans="5:6" x14ac:dyDescent="0.25">
      <c r="E43103" s="103"/>
      <c r="F43103" s="104"/>
    </row>
    <row r="43104" spans="5:6" x14ac:dyDescent="0.25">
      <c r="E43104" s="103"/>
      <c r="F43104" s="104"/>
    </row>
    <row r="43105" spans="5:6" x14ac:dyDescent="0.25">
      <c r="E43105" s="103"/>
      <c r="F43105" s="104"/>
    </row>
    <row r="43106" spans="5:6" x14ac:dyDescent="0.25">
      <c r="E43106" s="103"/>
      <c r="F43106" s="104"/>
    </row>
    <row r="43107" spans="5:6" x14ac:dyDescent="0.25">
      <c r="E43107" s="103"/>
      <c r="F43107" s="104"/>
    </row>
    <row r="43108" spans="5:6" x14ac:dyDescent="0.25">
      <c r="E43108" s="103"/>
      <c r="F43108" s="104"/>
    </row>
    <row r="43109" spans="5:6" x14ac:dyDescent="0.25">
      <c r="E43109" s="103"/>
      <c r="F43109" s="104"/>
    </row>
    <row r="43110" spans="5:6" x14ac:dyDescent="0.25">
      <c r="E43110" s="103"/>
      <c r="F43110" s="104"/>
    </row>
    <row r="43111" spans="5:6" x14ac:dyDescent="0.25">
      <c r="E43111" s="103"/>
      <c r="F43111" s="104"/>
    </row>
    <row r="43112" spans="5:6" x14ac:dyDescent="0.25">
      <c r="E43112" s="103"/>
      <c r="F43112" s="104"/>
    </row>
    <row r="43113" spans="5:6" x14ac:dyDescent="0.25">
      <c r="E43113" s="103"/>
      <c r="F43113" s="104"/>
    </row>
    <row r="43114" spans="5:6" x14ac:dyDescent="0.25">
      <c r="E43114" s="103"/>
      <c r="F43114" s="104"/>
    </row>
    <row r="43115" spans="5:6" x14ac:dyDescent="0.25">
      <c r="E43115" s="103"/>
      <c r="F43115" s="104"/>
    </row>
    <row r="43116" spans="5:6" x14ac:dyDescent="0.25">
      <c r="E43116" s="103"/>
      <c r="F43116" s="104"/>
    </row>
    <row r="43117" spans="5:6" x14ac:dyDescent="0.25">
      <c r="E43117" s="103"/>
      <c r="F43117" s="104"/>
    </row>
    <row r="43118" spans="5:6" x14ac:dyDescent="0.25">
      <c r="E43118" s="103"/>
      <c r="F43118" s="104"/>
    </row>
    <row r="43119" spans="5:6" x14ac:dyDescent="0.25">
      <c r="E43119" s="103"/>
      <c r="F43119" s="104"/>
    </row>
    <row r="43120" spans="5:6" x14ac:dyDescent="0.25">
      <c r="E43120" s="103"/>
      <c r="F43120" s="104"/>
    </row>
    <row r="43121" spans="5:6" x14ac:dyDescent="0.25">
      <c r="E43121" s="103"/>
      <c r="F43121" s="104"/>
    </row>
    <row r="43122" spans="5:6" x14ac:dyDescent="0.25">
      <c r="E43122" s="103"/>
      <c r="F43122" s="104"/>
    </row>
    <row r="43123" spans="5:6" x14ac:dyDescent="0.25">
      <c r="E43123" s="103"/>
      <c r="F43123" s="104"/>
    </row>
    <row r="43124" spans="5:6" x14ac:dyDescent="0.25">
      <c r="E43124" s="103"/>
      <c r="F43124" s="104"/>
    </row>
    <row r="43125" spans="5:6" x14ac:dyDescent="0.25">
      <c r="E43125" s="103"/>
      <c r="F43125" s="104"/>
    </row>
    <row r="43126" spans="5:6" x14ac:dyDescent="0.25">
      <c r="E43126" s="103"/>
      <c r="F43126" s="104"/>
    </row>
    <row r="43127" spans="5:6" x14ac:dyDescent="0.25">
      <c r="E43127" s="103"/>
      <c r="F43127" s="104"/>
    </row>
    <row r="43128" spans="5:6" x14ac:dyDescent="0.25">
      <c r="E43128" s="103"/>
      <c r="F43128" s="104"/>
    </row>
    <row r="43129" spans="5:6" x14ac:dyDescent="0.25">
      <c r="E43129" s="103"/>
      <c r="F43129" s="104"/>
    </row>
    <row r="43130" spans="5:6" x14ac:dyDescent="0.25">
      <c r="E43130" s="103"/>
      <c r="F43130" s="104"/>
    </row>
    <row r="43131" spans="5:6" x14ac:dyDescent="0.25">
      <c r="E43131" s="103"/>
      <c r="F43131" s="104"/>
    </row>
    <row r="43132" spans="5:6" x14ac:dyDescent="0.25">
      <c r="E43132" s="103"/>
      <c r="F43132" s="104"/>
    </row>
    <row r="43133" spans="5:6" x14ac:dyDescent="0.25">
      <c r="E43133" s="103"/>
      <c r="F43133" s="104"/>
    </row>
    <row r="43134" spans="5:6" x14ac:dyDescent="0.25">
      <c r="E43134" s="103"/>
      <c r="F43134" s="104"/>
    </row>
    <row r="43135" spans="5:6" x14ac:dyDescent="0.25">
      <c r="E43135" s="103"/>
      <c r="F43135" s="104"/>
    </row>
    <row r="43136" spans="5:6" x14ac:dyDescent="0.25">
      <c r="E43136" s="103"/>
      <c r="F43136" s="104"/>
    </row>
    <row r="43137" spans="5:6" x14ac:dyDescent="0.25">
      <c r="E43137" s="103"/>
      <c r="F43137" s="104"/>
    </row>
    <row r="43138" spans="5:6" x14ac:dyDescent="0.25">
      <c r="E43138" s="103"/>
      <c r="F43138" s="104"/>
    </row>
    <row r="43139" spans="5:6" x14ac:dyDescent="0.25">
      <c r="E43139" s="103"/>
      <c r="F43139" s="104"/>
    </row>
    <row r="43140" spans="5:6" x14ac:dyDescent="0.25">
      <c r="E43140" s="103"/>
      <c r="F43140" s="104"/>
    </row>
    <row r="43141" spans="5:6" x14ac:dyDescent="0.25">
      <c r="E43141" s="103"/>
      <c r="F43141" s="104"/>
    </row>
    <row r="43142" spans="5:6" x14ac:dyDescent="0.25">
      <c r="E43142" s="103"/>
      <c r="F43142" s="104"/>
    </row>
    <row r="43143" spans="5:6" x14ac:dyDescent="0.25">
      <c r="E43143" s="103"/>
      <c r="F43143" s="104"/>
    </row>
    <row r="43144" spans="5:6" x14ac:dyDescent="0.25">
      <c r="E43144" s="103"/>
      <c r="F43144" s="104"/>
    </row>
    <row r="43145" spans="5:6" x14ac:dyDescent="0.25">
      <c r="E43145" s="103"/>
      <c r="F43145" s="104"/>
    </row>
    <row r="43146" spans="5:6" x14ac:dyDescent="0.25">
      <c r="E43146" s="103"/>
      <c r="F43146" s="104"/>
    </row>
    <row r="43147" spans="5:6" x14ac:dyDescent="0.25">
      <c r="E43147" s="103"/>
      <c r="F43147" s="104"/>
    </row>
    <row r="43148" spans="5:6" x14ac:dyDescent="0.25">
      <c r="E43148" s="103"/>
      <c r="F43148" s="104"/>
    </row>
    <row r="43149" spans="5:6" x14ac:dyDescent="0.25">
      <c r="E43149" s="103"/>
      <c r="F43149" s="104"/>
    </row>
    <row r="43150" spans="5:6" x14ac:dyDescent="0.25">
      <c r="E43150" s="103"/>
      <c r="F43150" s="104"/>
    </row>
    <row r="43151" spans="5:6" x14ac:dyDescent="0.25">
      <c r="E43151" s="103"/>
      <c r="F43151" s="104"/>
    </row>
    <row r="43152" spans="5:6" x14ac:dyDescent="0.25">
      <c r="E43152" s="103"/>
      <c r="F43152" s="104"/>
    </row>
    <row r="43153" spans="5:6" x14ac:dyDescent="0.25">
      <c r="E43153" s="103"/>
      <c r="F43153" s="104"/>
    </row>
    <row r="43154" spans="5:6" x14ac:dyDescent="0.25">
      <c r="E43154" s="103"/>
      <c r="F43154" s="104"/>
    </row>
    <row r="43155" spans="5:6" x14ac:dyDescent="0.25">
      <c r="E43155" s="103"/>
      <c r="F43155" s="104"/>
    </row>
    <row r="43156" spans="5:6" x14ac:dyDescent="0.25">
      <c r="E43156" s="103"/>
      <c r="F43156" s="104"/>
    </row>
    <row r="43157" spans="5:6" x14ac:dyDescent="0.25">
      <c r="E43157" s="103"/>
      <c r="F43157" s="104"/>
    </row>
    <row r="43158" spans="5:6" x14ac:dyDescent="0.25">
      <c r="E43158" s="103"/>
      <c r="F43158" s="104"/>
    </row>
    <row r="43159" spans="5:6" x14ac:dyDescent="0.25">
      <c r="E43159" s="103"/>
      <c r="F43159" s="104"/>
    </row>
    <row r="43160" spans="5:6" x14ac:dyDescent="0.25">
      <c r="E43160" s="103"/>
      <c r="F43160" s="104"/>
    </row>
    <row r="43161" spans="5:6" x14ac:dyDescent="0.25">
      <c r="E43161" s="103"/>
      <c r="F43161" s="104"/>
    </row>
    <row r="43162" spans="5:6" x14ac:dyDescent="0.25">
      <c r="E43162" s="103"/>
      <c r="F43162" s="104"/>
    </row>
    <row r="43163" spans="5:6" x14ac:dyDescent="0.25">
      <c r="E43163" s="103"/>
      <c r="F43163" s="104"/>
    </row>
    <row r="43164" spans="5:6" x14ac:dyDescent="0.25">
      <c r="E43164" s="103"/>
      <c r="F43164" s="104"/>
    </row>
    <row r="43165" spans="5:6" x14ac:dyDescent="0.25">
      <c r="E43165" s="103"/>
      <c r="F43165" s="104"/>
    </row>
    <row r="43166" spans="5:6" x14ac:dyDescent="0.25">
      <c r="E43166" s="103"/>
      <c r="F43166" s="104"/>
    </row>
    <row r="43167" spans="5:6" x14ac:dyDescent="0.25">
      <c r="E43167" s="103"/>
      <c r="F43167" s="104"/>
    </row>
    <row r="43168" spans="5:6" x14ac:dyDescent="0.25">
      <c r="E43168" s="103"/>
      <c r="F43168" s="104"/>
    </row>
    <row r="43169" spans="5:6" x14ac:dyDescent="0.25">
      <c r="E43169" s="103"/>
      <c r="F43169" s="104"/>
    </row>
    <row r="43170" spans="5:6" x14ac:dyDescent="0.25">
      <c r="E43170" s="103"/>
      <c r="F43170" s="104"/>
    </row>
    <row r="43171" spans="5:6" x14ac:dyDescent="0.25">
      <c r="E43171" s="103"/>
      <c r="F43171" s="104"/>
    </row>
    <row r="43172" spans="5:6" x14ac:dyDescent="0.25">
      <c r="E43172" s="103"/>
      <c r="F43172" s="104"/>
    </row>
    <row r="43173" spans="5:6" x14ac:dyDescent="0.25">
      <c r="E43173" s="103"/>
      <c r="F43173" s="104"/>
    </row>
    <row r="43174" spans="5:6" x14ac:dyDescent="0.25">
      <c r="E43174" s="103"/>
      <c r="F43174" s="104"/>
    </row>
    <row r="43175" spans="5:6" x14ac:dyDescent="0.25">
      <c r="E43175" s="103"/>
      <c r="F43175" s="104"/>
    </row>
    <row r="43176" spans="5:6" x14ac:dyDescent="0.25">
      <c r="E43176" s="103"/>
      <c r="F43176" s="104"/>
    </row>
    <row r="43177" spans="5:6" x14ac:dyDescent="0.25">
      <c r="E43177" s="103"/>
      <c r="F43177" s="104"/>
    </row>
    <row r="43178" spans="5:6" x14ac:dyDescent="0.25">
      <c r="E43178" s="103"/>
      <c r="F43178" s="104"/>
    </row>
    <row r="43179" spans="5:6" x14ac:dyDescent="0.25">
      <c r="E43179" s="103"/>
      <c r="F43179" s="104"/>
    </row>
    <row r="43180" spans="5:6" x14ac:dyDescent="0.25">
      <c r="E43180" s="103"/>
      <c r="F43180" s="104"/>
    </row>
    <row r="43181" spans="5:6" x14ac:dyDescent="0.25">
      <c r="E43181" s="103"/>
      <c r="F43181" s="104"/>
    </row>
    <row r="43182" spans="5:6" x14ac:dyDescent="0.25">
      <c r="E43182" s="103"/>
      <c r="F43182" s="104"/>
    </row>
    <row r="43183" spans="5:6" x14ac:dyDescent="0.25">
      <c r="E43183" s="103"/>
      <c r="F43183" s="104"/>
    </row>
    <row r="43184" spans="5:6" x14ac:dyDescent="0.25">
      <c r="E43184" s="103"/>
      <c r="F43184" s="104"/>
    </row>
    <row r="43185" spans="5:6" x14ac:dyDescent="0.25">
      <c r="E43185" s="103"/>
      <c r="F43185" s="104"/>
    </row>
    <row r="43186" spans="5:6" x14ac:dyDescent="0.25">
      <c r="E43186" s="103"/>
      <c r="F43186" s="104"/>
    </row>
    <row r="43187" spans="5:6" x14ac:dyDescent="0.25">
      <c r="E43187" s="103"/>
      <c r="F43187" s="104"/>
    </row>
    <row r="43188" spans="5:6" x14ac:dyDescent="0.25">
      <c r="E43188" s="103"/>
      <c r="F43188" s="104"/>
    </row>
    <row r="43189" spans="5:6" x14ac:dyDescent="0.25">
      <c r="E43189" s="103"/>
      <c r="F43189" s="104"/>
    </row>
    <row r="43190" spans="5:6" x14ac:dyDescent="0.25">
      <c r="E43190" s="103"/>
      <c r="F43190" s="104"/>
    </row>
    <row r="43191" spans="5:6" x14ac:dyDescent="0.25">
      <c r="E43191" s="103"/>
      <c r="F43191" s="104"/>
    </row>
    <row r="43192" spans="5:6" x14ac:dyDescent="0.25">
      <c r="E43192" s="103"/>
      <c r="F43192" s="104"/>
    </row>
    <row r="43193" spans="5:6" x14ac:dyDescent="0.25">
      <c r="E43193" s="103"/>
      <c r="F43193" s="104"/>
    </row>
    <row r="43194" spans="5:6" x14ac:dyDescent="0.25">
      <c r="E43194" s="103"/>
      <c r="F43194" s="104"/>
    </row>
    <row r="43195" spans="5:6" x14ac:dyDescent="0.25">
      <c r="E43195" s="103"/>
      <c r="F43195" s="104"/>
    </row>
    <row r="43196" spans="5:6" x14ac:dyDescent="0.25">
      <c r="E43196" s="103"/>
      <c r="F43196" s="104"/>
    </row>
    <row r="43197" spans="5:6" x14ac:dyDescent="0.25">
      <c r="E43197" s="103"/>
      <c r="F43197" s="104"/>
    </row>
    <row r="43198" spans="5:6" x14ac:dyDescent="0.25">
      <c r="E43198" s="103"/>
      <c r="F43198" s="104"/>
    </row>
    <row r="43199" spans="5:6" x14ac:dyDescent="0.25">
      <c r="E43199" s="103"/>
      <c r="F43199" s="104"/>
    </row>
    <row r="43200" spans="5:6" x14ac:dyDescent="0.25">
      <c r="E43200" s="103"/>
      <c r="F43200" s="104"/>
    </row>
    <row r="43201" spans="5:6" x14ac:dyDescent="0.25">
      <c r="E43201" s="103"/>
      <c r="F43201" s="104"/>
    </row>
    <row r="43202" spans="5:6" x14ac:dyDescent="0.25">
      <c r="E43202" s="103"/>
      <c r="F43202" s="104"/>
    </row>
    <row r="43203" spans="5:6" x14ac:dyDescent="0.25">
      <c r="E43203" s="103"/>
      <c r="F43203" s="104"/>
    </row>
    <row r="43204" spans="5:6" x14ac:dyDescent="0.25">
      <c r="E43204" s="103"/>
      <c r="F43204" s="104"/>
    </row>
    <row r="43205" spans="5:6" x14ac:dyDescent="0.25">
      <c r="E43205" s="103"/>
      <c r="F43205" s="104"/>
    </row>
    <row r="43206" spans="5:6" x14ac:dyDescent="0.25">
      <c r="E43206" s="103"/>
      <c r="F43206" s="104"/>
    </row>
    <row r="43207" spans="5:6" x14ac:dyDescent="0.25">
      <c r="E43207" s="103"/>
      <c r="F43207" s="104"/>
    </row>
    <row r="43208" spans="5:6" x14ac:dyDescent="0.25">
      <c r="E43208" s="103"/>
      <c r="F43208" s="104"/>
    </row>
    <row r="43209" spans="5:6" x14ac:dyDescent="0.25">
      <c r="E43209" s="103"/>
      <c r="F43209" s="104"/>
    </row>
    <row r="43210" spans="5:6" x14ac:dyDescent="0.25">
      <c r="E43210" s="103"/>
      <c r="F43210" s="104"/>
    </row>
    <row r="43211" spans="5:6" x14ac:dyDescent="0.25">
      <c r="E43211" s="103"/>
      <c r="F43211" s="104"/>
    </row>
    <row r="43212" spans="5:6" x14ac:dyDescent="0.25">
      <c r="E43212" s="103"/>
      <c r="F43212" s="104"/>
    </row>
    <row r="43213" spans="5:6" x14ac:dyDescent="0.25">
      <c r="E43213" s="103"/>
      <c r="F43213" s="104"/>
    </row>
    <row r="43214" spans="5:6" x14ac:dyDescent="0.25">
      <c r="E43214" s="103"/>
      <c r="F43214" s="104"/>
    </row>
    <row r="43215" spans="5:6" x14ac:dyDescent="0.25">
      <c r="E43215" s="103"/>
      <c r="F43215" s="104"/>
    </row>
    <row r="43216" spans="5:6" x14ac:dyDescent="0.25">
      <c r="E43216" s="103"/>
      <c r="F43216" s="104"/>
    </row>
    <row r="43217" spans="5:6" x14ac:dyDescent="0.25">
      <c r="E43217" s="103"/>
      <c r="F43217" s="104"/>
    </row>
    <row r="43218" spans="5:6" x14ac:dyDescent="0.25">
      <c r="E43218" s="103"/>
      <c r="F43218" s="104"/>
    </row>
    <row r="43219" spans="5:6" x14ac:dyDescent="0.25">
      <c r="E43219" s="103"/>
      <c r="F43219" s="104"/>
    </row>
    <row r="43220" spans="5:6" x14ac:dyDescent="0.25">
      <c r="E43220" s="103"/>
      <c r="F43220" s="104"/>
    </row>
    <row r="43221" spans="5:6" x14ac:dyDescent="0.25">
      <c r="E43221" s="103"/>
      <c r="F43221" s="104"/>
    </row>
    <row r="43222" spans="5:6" x14ac:dyDescent="0.25">
      <c r="E43222" s="103"/>
      <c r="F43222" s="104"/>
    </row>
    <row r="43223" spans="5:6" x14ac:dyDescent="0.25">
      <c r="E43223" s="103"/>
      <c r="F43223" s="104"/>
    </row>
    <row r="43224" spans="5:6" x14ac:dyDescent="0.25">
      <c r="E43224" s="103"/>
      <c r="F43224" s="104"/>
    </row>
    <row r="43225" spans="5:6" x14ac:dyDescent="0.25">
      <c r="E43225" s="103"/>
      <c r="F43225" s="104"/>
    </row>
    <row r="43226" spans="5:6" x14ac:dyDescent="0.25">
      <c r="E43226" s="103"/>
      <c r="F43226" s="104"/>
    </row>
    <row r="43227" spans="5:6" x14ac:dyDescent="0.25">
      <c r="E43227" s="103"/>
      <c r="F43227" s="104"/>
    </row>
    <row r="43228" spans="5:6" x14ac:dyDescent="0.25">
      <c r="E43228" s="103"/>
      <c r="F43228" s="104"/>
    </row>
    <row r="43229" spans="5:6" x14ac:dyDescent="0.25">
      <c r="E43229" s="103"/>
      <c r="F43229" s="104"/>
    </row>
    <row r="43230" spans="5:6" x14ac:dyDescent="0.25">
      <c r="E43230" s="103"/>
      <c r="F43230" s="104"/>
    </row>
    <row r="43231" spans="5:6" x14ac:dyDescent="0.25">
      <c r="E43231" s="103"/>
      <c r="F43231" s="104"/>
    </row>
    <row r="43232" spans="5:6" x14ac:dyDescent="0.25">
      <c r="E43232" s="103"/>
      <c r="F43232" s="104"/>
    </row>
    <row r="43233" spans="5:6" x14ac:dyDescent="0.25">
      <c r="E43233" s="103"/>
      <c r="F43233" s="104"/>
    </row>
    <row r="43234" spans="5:6" x14ac:dyDescent="0.25">
      <c r="E43234" s="103"/>
      <c r="F43234" s="104"/>
    </row>
    <row r="43235" spans="5:6" x14ac:dyDescent="0.25">
      <c r="E43235" s="103"/>
      <c r="F43235" s="104"/>
    </row>
    <row r="43236" spans="5:6" x14ac:dyDescent="0.25">
      <c r="E43236" s="103"/>
      <c r="F43236" s="104"/>
    </row>
    <row r="43237" spans="5:6" x14ac:dyDescent="0.25">
      <c r="E43237" s="103"/>
      <c r="F43237" s="104"/>
    </row>
    <row r="43238" spans="5:6" x14ac:dyDescent="0.25">
      <c r="E43238" s="103"/>
      <c r="F43238" s="104"/>
    </row>
    <row r="43239" spans="5:6" x14ac:dyDescent="0.25">
      <c r="E43239" s="103"/>
      <c r="F43239" s="104"/>
    </row>
    <row r="43240" spans="5:6" x14ac:dyDescent="0.25">
      <c r="E43240" s="103"/>
      <c r="F43240" s="104"/>
    </row>
    <row r="43241" spans="5:6" x14ac:dyDescent="0.25">
      <c r="E43241" s="103"/>
      <c r="F43241" s="104"/>
    </row>
    <row r="43242" spans="5:6" x14ac:dyDescent="0.25">
      <c r="E43242" s="103"/>
      <c r="F43242" s="104"/>
    </row>
    <row r="43243" spans="5:6" x14ac:dyDescent="0.25">
      <c r="E43243" s="103"/>
      <c r="F43243" s="104"/>
    </row>
    <row r="43244" spans="5:6" x14ac:dyDescent="0.25">
      <c r="E43244" s="103"/>
      <c r="F43244" s="104"/>
    </row>
    <row r="43245" spans="5:6" x14ac:dyDescent="0.25">
      <c r="E43245" s="103"/>
      <c r="F43245" s="104"/>
    </row>
    <row r="43246" spans="5:6" x14ac:dyDescent="0.25">
      <c r="E43246" s="103"/>
      <c r="F43246" s="104"/>
    </row>
    <row r="43247" spans="5:6" x14ac:dyDescent="0.25">
      <c r="E43247" s="103"/>
      <c r="F43247" s="104"/>
    </row>
    <row r="43248" spans="5:6" x14ac:dyDescent="0.25">
      <c r="E43248" s="103"/>
      <c r="F43248" s="104"/>
    </row>
    <row r="43249" spans="5:6" x14ac:dyDescent="0.25">
      <c r="E43249" s="103"/>
      <c r="F43249" s="104"/>
    </row>
    <row r="43250" spans="5:6" x14ac:dyDescent="0.25">
      <c r="E43250" s="103"/>
      <c r="F43250" s="104"/>
    </row>
    <row r="43251" spans="5:6" x14ac:dyDescent="0.25">
      <c r="E43251" s="103"/>
      <c r="F43251" s="104"/>
    </row>
    <row r="43252" spans="5:6" x14ac:dyDescent="0.25">
      <c r="E43252" s="103"/>
      <c r="F43252" s="104"/>
    </row>
    <row r="43253" spans="5:6" x14ac:dyDescent="0.25">
      <c r="E43253" s="103"/>
      <c r="F43253" s="104"/>
    </row>
    <row r="43254" spans="5:6" x14ac:dyDescent="0.25">
      <c r="E43254" s="103"/>
      <c r="F43254" s="104"/>
    </row>
    <row r="43255" spans="5:6" x14ac:dyDescent="0.25">
      <c r="E43255" s="103"/>
      <c r="F43255" s="104"/>
    </row>
    <row r="43256" spans="5:6" x14ac:dyDescent="0.25">
      <c r="E43256" s="103"/>
      <c r="F43256" s="104"/>
    </row>
    <row r="43257" spans="5:6" x14ac:dyDescent="0.25">
      <c r="E43257" s="103"/>
      <c r="F43257" s="104"/>
    </row>
    <row r="43258" spans="5:6" x14ac:dyDescent="0.25">
      <c r="E43258" s="103"/>
      <c r="F43258" s="104"/>
    </row>
    <row r="43259" spans="5:6" x14ac:dyDescent="0.25">
      <c r="E43259" s="103"/>
      <c r="F43259" s="104"/>
    </row>
    <row r="43260" spans="5:6" x14ac:dyDescent="0.25">
      <c r="E43260" s="103"/>
      <c r="F43260" s="104"/>
    </row>
    <row r="43261" spans="5:6" x14ac:dyDescent="0.25">
      <c r="E43261" s="103"/>
      <c r="F43261" s="104"/>
    </row>
    <row r="43262" spans="5:6" x14ac:dyDescent="0.25">
      <c r="E43262" s="103"/>
      <c r="F43262" s="104"/>
    </row>
    <row r="43263" spans="5:6" x14ac:dyDescent="0.25">
      <c r="E43263" s="103"/>
      <c r="F43263" s="104"/>
    </row>
    <row r="43264" spans="5:6" x14ac:dyDescent="0.25">
      <c r="E43264" s="103"/>
      <c r="F43264" s="104"/>
    </row>
    <row r="43265" spans="5:6" x14ac:dyDescent="0.25">
      <c r="E43265" s="103"/>
      <c r="F43265" s="104"/>
    </row>
    <row r="43266" spans="5:6" x14ac:dyDescent="0.25">
      <c r="E43266" s="103"/>
      <c r="F43266" s="104"/>
    </row>
    <row r="43267" spans="5:6" x14ac:dyDescent="0.25">
      <c r="E43267" s="103"/>
      <c r="F43267" s="104"/>
    </row>
    <row r="43268" spans="5:6" x14ac:dyDescent="0.25">
      <c r="E43268" s="103"/>
      <c r="F43268" s="104"/>
    </row>
    <row r="43269" spans="5:6" x14ac:dyDescent="0.25">
      <c r="E43269" s="103"/>
      <c r="F43269" s="104"/>
    </row>
    <row r="43270" spans="5:6" x14ac:dyDescent="0.25">
      <c r="E43270" s="103"/>
      <c r="F43270" s="104"/>
    </row>
    <row r="43271" spans="5:6" x14ac:dyDescent="0.25">
      <c r="E43271" s="103"/>
      <c r="F43271" s="104"/>
    </row>
    <row r="43272" spans="5:6" x14ac:dyDescent="0.25">
      <c r="E43272" s="103"/>
      <c r="F43272" s="104"/>
    </row>
    <row r="43273" spans="5:6" x14ac:dyDescent="0.25">
      <c r="E43273" s="103"/>
      <c r="F43273" s="104"/>
    </row>
    <row r="43274" spans="5:6" x14ac:dyDescent="0.25">
      <c r="E43274" s="103"/>
      <c r="F43274" s="104"/>
    </row>
    <row r="43275" spans="5:6" x14ac:dyDescent="0.25">
      <c r="E43275" s="103"/>
      <c r="F43275" s="104"/>
    </row>
    <row r="43276" spans="5:6" x14ac:dyDescent="0.25">
      <c r="E43276" s="103"/>
      <c r="F43276" s="104"/>
    </row>
    <row r="43277" spans="5:6" x14ac:dyDescent="0.25">
      <c r="E43277" s="103"/>
      <c r="F43277" s="104"/>
    </row>
    <row r="43278" spans="5:6" x14ac:dyDescent="0.25">
      <c r="E43278" s="103"/>
      <c r="F43278" s="104"/>
    </row>
    <row r="43279" spans="5:6" x14ac:dyDescent="0.25">
      <c r="E43279" s="103"/>
      <c r="F43279" s="104"/>
    </row>
    <row r="43280" spans="5:6" x14ac:dyDescent="0.25">
      <c r="E43280" s="103"/>
      <c r="F43280" s="104"/>
    </row>
    <row r="43281" spans="5:6" x14ac:dyDescent="0.25">
      <c r="E43281" s="103"/>
      <c r="F43281" s="104"/>
    </row>
    <row r="43282" spans="5:6" x14ac:dyDescent="0.25">
      <c r="E43282" s="103"/>
      <c r="F43282" s="104"/>
    </row>
    <row r="43283" spans="5:6" x14ac:dyDescent="0.25">
      <c r="E43283" s="103"/>
      <c r="F43283" s="104"/>
    </row>
    <row r="43284" spans="5:6" x14ac:dyDescent="0.25">
      <c r="E43284" s="103"/>
      <c r="F43284" s="104"/>
    </row>
    <row r="43285" spans="5:6" x14ac:dyDescent="0.25">
      <c r="E43285" s="103"/>
      <c r="F43285" s="104"/>
    </row>
    <row r="43286" spans="5:6" x14ac:dyDescent="0.25">
      <c r="E43286" s="103"/>
      <c r="F43286" s="104"/>
    </row>
    <row r="43287" spans="5:6" x14ac:dyDescent="0.25">
      <c r="E43287" s="103"/>
      <c r="F43287" s="104"/>
    </row>
    <row r="43288" spans="5:6" x14ac:dyDescent="0.25">
      <c r="E43288" s="103"/>
      <c r="F43288" s="104"/>
    </row>
    <row r="43289" spans="5:6" x14ac:dyDescent="0.25">
      <c r="E43289" s="103"/>
      <c r="F43289" s="104"/>
    </row>
    <row r="43290" spans="5:6" x14ac:dyDescent="0.25">
      <c r="E43290" s="103"/>
      <c r="F43290" s="104"/>
    </row>
    <row r="43291" spans="5:6" x14ac:dyDescent="0.25">
      <c r="E43291" s="103"/>
      <c r="F43291" s="104"/>
    </row>
    <row r="43292" spans="5:6" x14ac:dyDescent="0.25">
      <c r="E43292" s="103"/>
      <c r="F43292" s="104"/>
    </row>
    <row r="43293" spans="5:6" x14ac:dyDescent="0.25">
      <c r="E43293" s="103"/>
      <c r="F43293" s="104"/>
    </row>
    <row r="43294" spans="5:6" x14ac:dyDescent="0.25">
      <c r="E43294" s="103"/>
      <c r="F43294" s="104"/>
    </row>
    <row r="43295" spans="5:6" x14ac:dyDescent="0.25">
      <c r="E43295" s="103"/>
      <c r="F43295" s="104"/>
    </row>
    <row r="43296" spans="5:6" x14ac:dyDescent="0.25">
      <c r="E43296" s="103"/>
      <c r="F43296" s="104"/>
    </row>
    <row r="43297" spans="5:6" x14ac:dyDescent="0.25">
      <c r="E43297" s="103"/>
      <c r="F43297" s="104"/>
    </row>
    <row r="43298" spans="5:6" x14ac:dyDescent="0.25">
      <c r="E43298" s="103"/>
      <c r="F43298" s="104"/>
    </row>
    <row r="43299" spans="5:6" x14ac:dyDescent="0.25">
      <c r="E43299" s="103"/>
      <c r="F43299" s="104"/>
    </row>
    <row r="43300" spans="5:6" x14ac:dyDescent="0.25">
      <c r="E43300" s="103"/>
      <c r="F43300" s="104"/>
    </row>
    <row r="43301" spans="5:6" x14ac:dyDescent="0.25">
      <c r="E43301" s="103"/>
      <c r="F43301" s="104"/>
    </row>
    <row r="43302" spans="5:6" x14ac:dyDescent="0.25">
      <c r="E43302" s="103"/>
      <c r="F43302" s="104"/>
    </row>
    <row r="43303" spans="5:6" x14ac:dyDescent="0.25">
      <c r="E43303" s="103"/>
      <c r="F43303" s="104"/>
    </row>
    <row r="43304" spans="5:6" x14ac:dyDescent="0.25">
      <c r="E43304" s="103"/>
      <c r="F43304" s="104"/>
    </row>
    <row r="43305" spans="5:6" x14ac:dyDescent="0.25">
      <c r="E43305" s="103"/>
      <c r="F43305" s="104"/>
    </row>
    <row r="43306" spans="5:6" x14ac:dyDescent="0.25">
      <c r="E43306" s="103"/>
      <c r="F43306" s="104"/>
    </row>
    <row r="43307" spans="5:6" x14ac:dyDescent="0.25">
      <c r="E43307" s="103"/>
      <c r="F43307" s="104"/>
    </row>
    <row r="43308" spans="5:6" x14ac:dyDescent="0.25">
      <c r="E43308" s="103"/>
      <c r="F43308" s="104"/>
    </row>
    <row r="43309" spans="5:6" x14ac:dyDescent="0.25">
      <c r="E43309" s="103"/>
      <c r="F43309" s="104"/>
    </row>
    <row r="43310" spans="5:6" x14ac:dyDescent="0.25">
      <c r="E43310" s="103"/>
      <c r="F43310" s="104"/>
    </row>
    <row r="43311" spans="5:6" x14ac:dyDescent="0.25">
      <c r="E43311" s="103"/>
      <c r="F43311" s="104"/>
    </row>
    <row r="43312" spans="5:6" x14ac:dyDescent="0.25">
      <c r="E43312" s="103"/>
      <c r="F43312" s="104"/>
    </row>
    <row r="43313" spans="5:6" x14ac:dyDescent="0.25">
      <c r="E43313" s="103"/>
      <c r="F43313" s="104"/>
    </row>
    <row r="43314" spans="5:6" x14ac:dyDescent="0.25">
      <c r="E43314" s="103"/>
      <c r="F43314" s="104"/>
    </row>
    <row r="43315" spans="5:6" x14ac:dyDescent="0.25">
      <c r="E43315" s="103"/>
      <c r="F43315" s="104"/>
    </row>
    <row r="43316" spans="5:6" x14ac:dyDescent="0.25">
      <c r="E43316" s="103"/>
      <c r="F43316" s="104"/>
    </row>
    <row r="43317" spans="5:6" x14ac:dyDescent="0.25">
      <c r="E43317" s="103"/>
      <c r="F43317" s="104"/>
    </row>
    <row r="43318" spans="5:6" x14ac:dyDescent="0.25">
      <c r="E43318" s="103"/>
      <c r="F43318" s="104"/>
    </row>
    <row r="43319" spans="5:6" x14ac:dyDescent="0.25">
      <c r="E43319" s="103"/>
      <c r="F43319" s="104"/>
    </row>
    <row r="43320" spans="5:6" x14ac:dyDescent="0.25">
      <c r="E43320" s="103"/>
      <c r="F43320" s="104"/>
    </row>
    <row r="43321" spans="5:6" x14ac:dyDescent="0.25">
      <c r="E43321" s="103"/>
      <c r="F43321" s="104"/>
    </row>
    <row r="43322" spans="5:6" x14ac:dyDescent="0.25">
      <c r="E43322" s="103"/>
      <c r="F43322" s="104"/>
    </row>
    <row r="43323" spans="5:6" x14ac:dyDescent="0.25">
      <c r="E43323" s="103"/>
      <c r="F43323" s="104"/>
    </row>
    <row r="43324" spans="5:6" x14ac:dyDescent="0.25">
      <c r="E43324" s="103"/>
      <c r="F43324" s="104"/>
    </row>
    <row r="43325" spans="5:6" x14ac:dyDescent="0.25">
      <c r="E43325" s="103"/>
      <c r="F43325" s="104"/>
    </row>
    <row r="43326" spans="5:6" x14ac:dyDescent="0.25">
      <c r="E43326" s="103"/>
      <c r="F43326" s="104"/>
    </row>
    <row r="43327" spans="5:6" x14ac:dyDescent="0.25">
      <c r="E43327" s="103"/>
      <c r="F43327" s="104"/>
    </row>
    <row r="43328" spans="5:6" x14ac:dyDescent="0.25">
      <c r="E43328" s="103"/>
      <c r="F43328" s="104"/>
    </row>
    <row r="43329" spans="5:6" x14ac:dyDescent="0.25">
      <c r="E43329" s="103"/>
      <c r="F43329" s="104"/>
    </row>
    <row r="43330" spans="5:6" x14ac:dyDescent="0.25">
      <c r="E43330" s="103"/>
      <c r="F43330" s="104"/>
    </row>
    <row r="43331" spans="5:6" x14ac:dyDescent="0.25">
      <c r="E43331" s="103"/>
      <c r="F43331" s="104"/>
    </row>
    <row r="43332" spans="5:6" x14ac:dyDescent="0.25">
      <c r="E43332" s="103"/>
      <c r="F43332" s="104"/>
    </row>
    <row r="43333" spans="5:6" x14ac:dyDescent="0.25">
      <c r="E43333" s="103"/>
      <c r="F43333" s="104"/>
    </row>
    <row r="43334" spans="5:6" x14ac:dyDescent="0.25">
      <c r="E43334" s="103"/>
      <c r="F43334" s="104"/>
    </row>
    <row r="43335" spans="5:6" x14ac:dyDescent="0.25">
      <c r="E43335" s="103"/>
      <c r="F43335" s="104"/>
    </row>
    <row r="43336" spans="5:6" x14ac:dyDescent="0.25">
      <c r="E43336" s="103"/>
      <c r="F43336" s="104"/>
    </row>
    <row r="43337" spans="5:6" x14ac:dyDescent="0.25">
      <c r="E43337" s="103"/>
      <c r="F43337" s="104"/>
    </row>
    <row r="43338" spans="5:6" x14ac:dyDescent="0.25">
      <c r="E43338" s="103"/>
      <c r="F43338" s="104"/>
    </row>
    <row r="43339" spans="5:6" x14ac:dyDescent="0.25">
      <c r="E43339" s="103"/>
      <c r="F43339" s="104"/>
    </row>
    <row r="43340" spans="5:6" x14ac:dyDescent="0.25">
      <c r="E43340" s="103"/>
      <c r="F43340" s="104"/>
    </row>
    <row r="43341" spans="5:6" x14ac:dyDescent="0.25">
      <c r="E43341" s="103"/>
      <c r="F43341" s="104"/>
    </row>
    <row r="43342" spans="5:6" x14ac:dyDescent="0.25">
      <c r="E43342" s="103"/>
      <c r="F43342" s="104"/>
    </row>
    <row r="43343" spans="5:6" x14ac:dyDescent="0.25">
      <c r="E43343" s="103"/>
      <c r="F43343" s="104"/>
    </row>
    <row r="43344" spans="5:6" x14ac:dyDescent="0.25">
      <c r="E43344" s="103"/>
      <c r="F43344" s="104"/>
    </row>
    <row r="43345" spans="5:6" x14ac:dyDescent="0.25">
      <c r="E43345" s="103"/>
      <c r="F43345" s="104"/>
    </row>
    <row r="43346" spans="5:6" x14ac:dyDescent="0.25">
      <c r="E43346" s="103"/>
      <c r="F43346" s="104"/>
    </row>
    <row r="43347" spans="5:6" x14ac:dyDescent="0.25">
      <c r="E43347" s="103"/>
      <c r="F43347" s="104"/>
    </row>
    <row r="43348" spans="5:6" x14ac:dyDescent="0.25">
      <c r="E43348" s="103"/>
      <c r="F43348" s="104"/>
    </row>
    <row r="43349" spans="5:6" x14ac:dyDescent="0.25">
      <c r="E43349" s="103"/>
      <c r="F43349" s="104"/>
    </row>
    <row r="43350" spans="5:6" x14ac:dyDescent="0.25">
      <c r="E43350" s="103"/>
      <c r="F43350" s="104"/>
    </row>
    <row r="43351" spans="5:6" x14ac:dyDescent="0.25">
      <c r="E43351" s="103"/>
      <c r="F43351" s="104"/>
    </row>
    <row r="43352" spans="5:6" x14ac:dyDescent="0.25">
      <c r="E43352" s="103"/>
      <c r="F43352" s="104"/>
    </row>
    <row r="43353" spans="5:6" x14ac:dyDescent="0.25">
      <c r="E43353" s="103"/>
      <c r="F43353" s="104"/>
    </row>
    <row r="43354" spans="5:6" x14ac:dyDescent="0.25">
      <c r="E43354" s="103"/>
      <c r="F43354" s="104"/>
    </row>
    <row r="43355" spans="5:6" x14ac:dyDescent="0.25">
      <c r="E43355" s="103"/>
      <c r="F43355" s="104"/>
    </row>
    <row r="43356" spans="5:6" x14ac:dyDescent="0.25">
      <c r="E43356" s="103"/>
      <c r="F43356" s="104"/>
    </row>
    <row r="43357" spans="5:6" x14ac:dyDescent="0.25">
      <c r="E43357" s="103"/>
      <c r="F43357" s="104"/>
    </row>
    <row r="43358" spans="5:6" x14ac:dyDescent="0.25">
      <c r="E43358" s="103"/>
      <c r="F43358" s="104"/>
    </row>
    <row r="43359" spans="5:6" x14ac:dyDescent="0.25">
      <c r="E43359" s="103"/>
      <c r="F43359" s="104"/>
    </row>
    <row r="43360" spans="5:6" x14ac:dyDescent="0.25">
      <c r="E43360" s="103"/>
      <c r="F43360" s="104"/>
    </row>
    <row r="43361" spans="5:6" x14ac:dyDescent="0.25">
      <c r="E43361" s="103"/>
      <c r="F43361" s="104"/>
    </row>
    <row r="43362" spans="5:6" x14ac:dyDescent="0.25">
      <c r="E43362" s="103"/>
      <c r="F43362" s="104"/>
    </row>
    <row r="43363" spans="5:6" x14ac:dyDescent="0.25">
      <c r="E43363" s="103"/>
      <c r="F43363" s="104"/>
    </row>
    <row r="43364" spans="5:6" x14ac:dyDescent="0.25">
      <c r="E43364" s="103"/>
      <c r="F43364" s="104"/>
    </row>
    <row r="43365" spans="5:6" x14ac:dyDescent="0.25">
      <c r="E43365" s="103"/>
      <c r="F43365" s="104"/>
    </row>
    <row r="43366" spans="5:6" x14ac:dyDescent="0.25">
      <c r="E43366" s="103"/>
      <c r="F43366" s="104"/>
    </row>
    <row r="43367" spans="5:6" x14ac:dyDescent="0.25">
      <c r="E43367" s="103"/>
      <c r="F43367" s="104"/>
    </row>
    <row r="43368" spans="5:6" x14ac:dyDescent="0.25">
      <c r="E43368" s="103"/>
      <c r="F43368" s="104"/>
    </row>
    <row r="43369" spans="5:6" x14ac:dyDescent="0.25">
      <c r="E43369" s="103"/>
      <c r="F43369" s="104"/>
    </row>
    <row r="43370" spans="5:6" x14ac:dyDescent="0.25">
      <c r="E43370" s="103"/>
      <c r="F43370" s="104"/>
    </row>
    <row r="43371" spans="5:6" x14ac:dyDescent="0.25">
      <c r="E43371" s="103"/>
      <c r="F43371" s="104"/>
    </row>
    <row r="43372" spans="5:6" x14ac:dyDescent="0.25">
      <c r="E43372" s="103"/>
      <c r="F43372" s="104"/>
    </row>
    <row r="43373" spans="5:6" x14ac:dyDescent="0.25">
      <c r="E43373" s="103"/>
      <c r="F43373" s="104"/>
    </row>
    <row r="43374" spans="5:6" x14ac:dyDescent="0.25">
      <c r="E43374" s="103"/>
      <c r="F43374" s="104"/>
    </row>
    <row r="43375" spans="5:6" x14ac:dyDescent="0.25">
      <c r="E43375" s="103"/>
      <c r="F43375" s="104"/>
    </row>
    <row r="43376" spans="5:6" x14ac:dyDescent="0.25">
      <c r="E43376" s="103"/>
      <c r="F43376" s="104"/>
    </row>
    <row r="43377" spans="5:6" x14ac:dyDescent="0.25">
      <c r="E43377" s="103"/>
      <c r="F43377" s="104"/>
    </row>
    <row r="43378" spans="5:6" x14ac:dyDescent="0.25">
      <c r="E43378" s="103"/>
      <c r="F43378" s="104"/>
    </row>
    <row r="43379" spans="5:6" x14ac:dyDescent="0.25">
      <c r="E43379" s="103"/>
      <c r="F43379" s="104"/>
    </row>
    <row r="43380" spans="5:6" x14ac:dyDescent="0.25">
      <c r="E43380" s="103"/>
      <c r="F43380" s="104"/>
    </row>
    <row r="43381" spans="5:6" x14ac:dyDescent="0.25">
      <c r="E43381" s="103"/>
      <c r="F43381" s="104"/>
    </row>
    <row r="43382" spans="5:6" x14ac:dyDescent="0.25">
      <c r="E43382" s="103"/>
      <c r="F43382" s="104"/>
    </row>
    <row r="43383" spans="5:6" x14ac:dyDescent="0.25">
      <c r="E43383" s="103"/>
      <c r="F43383" s="104"/>
    </row>
    <row r="43384" spans="5:6" x14ac:dyDescent="0.25">
      <c r="E43384" s="103"/>
      <c r="F43384" s="104"/>
    </row>
    <row r="43385" spans="5:6" x14ac:dyDescent="0.25">
      <c r="E43385" s="103"/>
      <c r="F43385" s="104"/>
    </row>
    <row r="43386" spans="5:6" x14ac:dyDescent="0.25">
      <c r="E43386" s="103"/>
      <c r="F43386" s="104"/>
    </row>
    <row r="43387" spans="5:6" x14ac:dyDescent="0.25">
      <c r="E43387" s="103"/>
      <c r="F43387" s="104"/>
    </row>
    <row r="43388" spans="5:6" x14ac:dyDescent="0.25">
      <c r="E43388" s="103"/>
      <c r="F43388" s="104"/>
    </row>
    <row r="43389" spans="5:6" x14ac:dyDescent="0.25">
      <c r="E43389" s="103"/>
      <c r="F43389" s="104"/>
    </row>
    <row r="43390" spans="5:6" x14ac:dyDescent="0.25">
      <c r="E43390" s="103"/>
      <c r="F43390" s="104"/>
    </row>
    <row r="43391" spans="5:6" x14ac:dyDescent="0.25">
      <c r="E43391" s="103"/>
      <c r="F43391" s="104"/>
    </row>
    <row r="43392" spans="5:6" x14ac:dyDescent="0.25">
      <c r="E43392" s="103"/>
      <c r="F43392" s="104"/>
    </row>
    <row r="43393" spans="5:6" x14ac:dyDescent="0.25">
      <c r="E43393" s="103"/>
      <c r="F43393" s="104"/>
    </row>
    <row r="43394" spans="5:6" x14ac:dyDescent="0.25">
      <c r="E43394" s="103"/>
      <c r="F43394" s="104"/>
    </row>
    <row r="43395" spans="5:6" x14ac:dyDescent="0.25">
      <c r="E43395" s="103"/>
      <c r="F43395" s="104"/>
    </row>
    <row r="43396" spans="5:6" x14ac:dyDescent="0.25">
      <c r="E43396" s="103"/>
      <c r="F43396" s="104"/>
    </row>
    <row r="43397" spans="5:6" x14ac:dyDescent="0.25">
      <c r="E43397" s="103"/>
      <c r="F43397" s="104"/>
    </row>
    <row r="43398" spans="5:6" x14ac:dyDescent="0.25">
      <c r="E43398" s="103"/>
      <c r="F43398" s="104"/>
    </row>
    <row r="43399" spans="5:6" x14ac:dyDescent="0.25">
      <c r="E43399" s="103"/>
      <c r="F43399" s="104"/>
    </row>
    <row r="43400" spans="5:6" x14ac:dyDescent="0.25">
      <c r="E43400" s="103"/>
      <c r="F43400" s="104"/>
    </row>
    <row r="43401" spans="5:6" x14ac:dyDescent="0.25">
      <c r="E43401" s="103"/>
      <c r="F43401" s="104"/>
    </row>
    <row r="43402" spans="5:6" x14ac:dyDescent="0.25">
      <c r="E43402" s="103"/>
      <c r="F43402" s="104"/>
    </row>
    <row r="43403" spans="5:6" x14ac:dyDescent="0.25">
      <c r="E43403" s="103"/>
      <c r="F43403" s="104"/>
    </row>
    <row r="43404" spans="5:6" x14ac:dyDescent="0.25">
      <c r="E43404" s="103"/>
      <c r="F43404" s="104"/>
    </row>
    <row r="43405" spans="5:6" x14ac:dyDescent="0.25">
      <c r="E43405" s="103"/>
      <c r="F43405" s="104"/>
    </row>
    <row r="43406" spans="5:6" x14ac:dyDescent="0.25">
      <c r="E43406" s="103"/>
      <c r="F43406" s="104"/>
    </row>
    <row r="43407" spans="5:6" x14ac:dyDescent="0.25">
      <c r="E43407" s="103"/>
      <c r="F43407" s="104"/>
    </row>
    <row r="43408" spans="5:6" x14ac:dyDescent="0.25">
      <c r="E43408" s="103"/>
      <c r="F43408" s="104"/>
    </row>
    <row r="43409" spans="5:6" x14ac:dyDescent="0.25">
      <c r="E43409" s="103"/>
      <c r="F43409" s="104"/>
    </row>
    <row r="43410" spans="5:6" x14ac:dyDescent="0.25">
      <c r="E43410" s="103"/>
      <c r="F43410" s="104"/>
    </row>
    <row r="43411" spans="5:6" x14ac:dyDescent="0.25">
      <c r="E43411" s="103"/>
      <c r="F43411" s="104"/>
    </row>
    <row r="43412" spans="5:6" x14ac:dyDescent="0.25">
      <c r="E43412" s="103"/>
      <c r="F43412" s="104"/>
    </row>
    <row r="43413" spans="5:6" x14ac:dyDescent="0.25">
      <c r="E43413" s="103"/>
      <c r="F43413" s="104"/>
    </row>
    <row r="43414" spans="5:6" x14ac:dyDescent="0.25">
      <c r="E43414" s="103"/>
      <c r="F43414" s="104"/>
    </row>
    <row r="43415" spans="5:6" x14ac:dyDescent="0.25">
      <c r="E43415" s="103"/>
      <c r="F43415" s="104"/>
    </row>
    <row r="43416" spans="5:6" x14ac:dyDescent="0.25">
      <c r="E43416" s="103"/>
      <c r="F43416" s="104"/>
    </row>
    <row r="43417" spans="5:6" x14ac:dyDescent="0.25">
      <c r="E43417" s="103"/>
      <c r="F43417" s="104"/>
    </row>
    <row r="43418" spans="5:6" x14ac:dyDescent="0.25">
      <c r="E43418" s="103"/>
      <c r="F43418" s="104"/>
    </row>
    <row r="43419" spans="5:6" x14ac:dyDescent="0.25">
      <c r="E43419" s="103"/>
      <c r="F43419" s="104"/>
    </row>
    <row r="43420" spans="5:6" x14ac:dyDescent="0.25">
      <c r="E43420" s="103"/>
      <c r="F43420" s="104"/>
    </row>
    <row r="43421" spans="5:6" x14ac:dyDescent="0.25">
      <c r="E43421" s="103"/>
      <c r="F43421" s="104"/>
    </row>
    <row r="43422" spans="5:6" x14ac:dyDescent="0.25">
      <c r="E43422" s="103"/>
      <c r="F43422" s="104"/>
    </row>
    <row r="43423" spans="5:6" x14ac:dyDescent="0.25">
      <c r="E43423" s="103"/>
      <c r="F43423" s="104"/>
    </row>
    <row r="43424" spans="5:6" x14ac:dyDescent="0.25">
      <c r="E43424" s="103"/>
      <c r="F43424" s="104"/>
    </row>
    <row r="43425" spans="5:6" x14ac:dyDescent="0.25">
      <c r="E43425" s="103"/>
      <c r="F43425" s="104"/>
    </row>
    <row r="43426" spans="5:6" x14ac:dyDescent="0.25">
      <c r="E43426" s="103"/>
      <c r="F43426" s="104"/>
    </row>
    <row r="43427" spans="5:6" x14ac:dyDescent="0.25">
      <c r="E43427" s="103"/>
      <c r="F43427" s="104"/>
    </row>
    <row r="43428" spans="5:6" x14ac:dyDescent="0.25">
      <c r="E43428" s="103"/>
      <c r="F43428" s="104"/>
    </row>
    <row r="43429" spans="5:6" x14ac:dyDescent="0.25">
      <c r="E43429" s="103"/>
      <c r="F43429" s="104"/>
    </row>
    <row r="43430" spans="5:6" x14ac:dyDescent="0.25">
      <c r="E43430" s="103"/>
      <c r="F43430" s="104"/>
    </row>
    <row r="43431" spans="5:6" x14ac:dyDescent="0.25">
      <c r="E43431" s="103"/>
      <c r="F43431" s="104"/>
    </row>
    <row r="43432" spans="5:6" x14ac:dyDescent="0.25">
      <c r="E43432" s="103"/>
      <c r="F43432" s="104"/>
    </row>
    <row r="43433" spans="5:6" x14ac:dyDescent="0.25">
      <c r="E43433" s="103"/>
      <c r="F43433" s="104"/>
    </row>
    <row r="43434" spans="5:6" x14ac:dyDescent="0.25">
      <c r="E43434" s="103"/>
      <c r="F43434" s="104"/>
    </row>
    <row r="43435" spans="5:6" x14ac:dyDescent="0.25">
      <c r="E43435" s="103"/>
      <c r="F43435" s="104"/>
    </row>
    <row r="43436" spans="5:6" x14ac:dyDescent="0.25">
      <c r="E43436" s="103"/>
      <c r="F43436" s="104"/>
    </row>
    <row r="43437" spans="5:6" x14ac:dyDescent="0.25">
      <c r="E43437" s="103"/>
      <c r="F43437" s="104"/>
    </row>
    <row r="43438" spans="5:6" x14ac:dyDescent="0.25">
      <c r="E43438" s="103"/>
      <c r="F43438" s="104"/>
    </row>
    <row r="43439" spans="5:6" x14ac:dyDescent="0.25">
      <c r="E43439" s="103"/>
      <c r="F43439" s="104"/>
    </row>
    <row r="43440" spans="5:6" x14ac:dyDescent="0.25">
      <c r="E43440" s="103"/>
      <c r="F43440" s="104"/>
    </row>
    <row r="43441" spans="5:6" x14ac:dyDescent="0.25">
      <c r="E43441" s="103"/>
      <c r="F43441" s="104"/>
    </row>
    <row r="43442" spans="5:6" x14ac:dyDescent="0.25">
      <c r="E43442" s="103"/>
      <c r="F43442" s="104"/>
    </row>
    <row r="43443" spans="5:6" x14ac:dyDescent="0.25">
      <c r="E43443" s="103"/>
      <c r="F43443" s="104"/>
    </row>
    <row r="43444" spans="5:6" x14ac:dyDescent="0.25">
      <c r="E43444" s="103"/>
      <c r="F43444" s="104"/>
    </row>
    <row r="43445" spans="5:6" x14ac:dyDescent="0.25">
      <c r="E43445" s="103"/>
      <c r="F43445" s="104"/>
    </row>
    <row r="43446" spans="5:6" x14ac:dyDescent="0.25">
      <c r="E43446" s="103"/>
      <c r="F43446" s="104"/>
    </row>
    <row r="43447" spans="5:6" x14ac:dyDescent="0.25">
      <c r="E43447" s="103"/>
      <c r="F43447" s="104"/>
    </row>
    <row r="43448" spans="5:6" x14ac:dyDescent="0.25">
      <c r="E43448" s="103"/>
      <c r="F43448" s="104"/>
    </row>
    <row r="43449" spans="5:6" x14ac:dyDescent="0.25">
      <c r="E43449" s="103"/>
      <c r="F43449" s="104"/>
    </row>
    <row r="43450" spans="5:6" x14ac:dyDescent="0.25">
      <c r="E43450" s="103"/>
      <c r="F43450" s="104"/>
    </row>
    <row r="43451" spans="5:6" x14ac:dyDescent="0.25">
      <c r="E43451" s="103"/>
      <c r="F43451" s="104"/>
    </row>
    <row r="43452" spans="5:6" x14ac:dyDescent="0.25">
      <c r="E43452" s="103"/>
      <c r="F43452" s="104"/>
    </row>
    <row r="43453" spans="5:6" x14ac:dyDescent="0.25">
      <c r="E43453" s="103"/>
      <c r="F43453" s="104"/>
    </row>
    <row r="43454" spans="5:6" x14ac:dyDescent="0.25">
      <c r="E43454" s="103"/>
      <c r="F43454" s="104"/>
    </row>
    <row r="43455" spans="5:6" x14ac:dyDescent="0.25">
      <c r="E43455" s="103"/>
      <c r="F43455" s="104"/>
    </row>
    <row r="43456" spans="5:6" x14ac:dyDescent="0.25">
      <c r="E43456" s="103"/>
      <c r="F43456" s="104"/>
    </row>
    <row r="43457" spans="5:6" x14ac:dyDescent="0.25">
      <c r="E43457" s="103"/>
      <c r="F43457" s="104"/>
    </row>
    <row r="43458" spans="5:6" x14ac:dyDescent="0.25">
      <c r="E43458" s="103"/>
      <c r="F43458" s="104"/>
    </row>
    <row r="43459" spans="5:6" x14ac:dyDescent="0.25">
      <c r="E43459" s="103"/>
      <c r="F43459" s="104"/>
    </row>
    <row r="43460" spans="5:6" x14ac:dyDescent="0.25">
      <c r="E43460" s="103"/>
      <c r="F43460" s="104"/>
    </row>
    <row r="43461" spans="5:6" x14ac:dyDescent="0.25">
      <c r="E43461" s="103"/>
      <c r="F43461" s="104"/>
    </row>
    <row r="43462" spans="5:6" x14ac:dyDescent="0.25">
      <c r="E43462" s="103"/>
      <c r="F43462" s="104"/>
    </row>
    <row r="43463" spans="5:6" x14ac:dyDescent="0.25">
      <c r="E43463" s="103"/>
      <c r="F43463" s="104"/>
    </row>
    <row r="43464" spans="5:6" x14ac:dyDescent="0.25">
      <c r="E43464" s="103"/>
      <c r="F43464" s="104"/>
    </row>
    <row r="43465" spans="5:6" x14ac:dyDescent="0.25">
      <c r="E43465" s="103"/>
      <c r="F43465" s="104"/>
    </row>
    <row r="43466" spans="5:6" x14ac:dyDescent="0.25">
      <c r="E43466" s="103"/>
      <c r="F43466" s="104"/>
    </row>
    <row r="43467" spans="5:6" x14ac:dyDescent="0.25">
      <c r="E43467" s="103"/>
      <c r="F43467" s="104"/>
    </row>
    <row r="43468" spans="5:6" x14ac:dyDescent="0.25">
      <c r="E43468" s="103"/>
      <c r="F43468" s="104"/>
    </row>
    <row r="43469" spans="5:6" x14ac:dyDescent="0.25">
      <c r="E43469" s="103"/>
      <c r="F43469" s="104"/>
    </row>
    <row r="43470" spans="5:6" x14ac:dyDescent="0.25">
      <c r="E43470" s="103"/>
      <c r="F43470" s="104"/>
    </row>
    <row r="43471" spans="5:6" x14ac:dyDescent="0.25">
      <c r="E43471" s="103"/>
      <c r="F43471" s="104"/>
    </row>
    <row r="43472" spans="5:6" x14ac:dyDescent="0.25">
      <c r="E43472" s="103"/>
      <c r="F43472" s="104"/>
    </row>
    <row r="43473" spans="5:6" x14ac:dyDescent="0.25">
      <c r="E43473" s="103"/>
      <c r="F43473" s="104"/>
    </row>
    <row r="43474" spans="5:6" x14ac:dyDescent="0.25">
      <c r="E43474" s="103"/>
      <c r="F43474" s="104"/>
    </row>
    <row r="43475" spans="5:6" x14ac:dyDescent="0.25">
      <c r="E43475" s="103"/>
      <c r="F43475" s="104"/>
    </row>
    <row r="43476" spans="5:6" x14ac:dyDescent="0.25">
      <c r="E43476" s="103"/>
      <c r="F43476" s="104"/>
    </row>
    <row r="43477" spans="5:6" x14ac:dyDescent="0.25">
      <c r="E43477" s="103"/>
      <c r="F43477" s="104"/>
    </row>
    <row r="43478" spans="5:6" x14ac:dyDescent="0.25">
      <c r="E43478" s="103"/>
      <c r="F43478" s="104"/>
    </row>
    <row r="43479" spans="5:6" x14ac:dyDescent="0.25">
      <c r="E43479" s="103"/>
      <c r="F43479" s="104"/>
    </row>
    <row r="43480" spans="5:6" x14ac:dyDescent="0.25">
      <c r="E43480" s="103"/>
      <c r="F43480" s="104"/>
    </row>
    <row r="43481" spans="5:6" x14ac:dyDescent="0.25">
      <c r="E43481" s="103"/>
      <c r="F43481" s="104"/>
    </row>
    <row r="43482" spans="5:6" x14ac:dyDescent="0.25">
      <c r="E43482" s="103"/>
      <c r="F43482" s="104"/>
    </row>
    <row r="43483" spans="5:6" x14ac:dyDescent="0.25">
      <c r="E43483" s="103"/>
      <c r="F43483" s="104"/>
    </row>
    <row r="43484" spans="5:6" x14ac:dyDescent="0.25">
      <c r="E43484" s="103"/>
      <c r="F43484" s="104"/>
    </row>
    <row r="43485" spans="5:6" x14ac:dyDescent="0.25">
      <c r="E43485" s="103"/>
      <c r="F43485" s="104"/>
    </row>
    <row r="43486" spans="5:6" x14ac:dyDescent="0.25">
      <c r="E43486" s="103"/>
      <c r="F43486" s="104"/>
    </row>
    <row r="43487" spans="5:6" x14ac:dyDescent="0.25">
      <c r="E43487" s="103"/>
      <c r="F43487" s="104"/>
    </row>
    <row r="43488" spans="5:6" x14ac:dyDescent="0.25">
      <c r="E43488" s="103"/>
      <c r="F43488" s="104"/>
    </row>
    <row r="43489" spans="5:6" x14ac:dyDescent="0.25">
      <c r="E43489" s="103"/>
      <c r="F43489" s="104"/>
    </row>
    <row r="43490" spans="5:6" x14ac:dyDescent="0.25">
      <c r="E43490" s="103"/>
      <c r="F43490" s="104"/>
    </row>
    <row r="43491" spans="5:6" x14ac:dyDescent="0.25">
      <c r="E43491" s="103"/>
      <c r="F43491" s="104"/>
    </row>
    <row r="43492" spans="5:6" x14ac:dyDescent="0.25">
      <c r="E43492" s="103"/>
      <c r="F43492" s="104"/>
    </row>
    <row r="43493" spans="5:6" x14ac:dyDescent="0.25">
      <c r="E43493" s="103"/>
      <c r="F43493" s="104"/>
    </row>
    <row r="43494" spans="5:6" x14ac:dyDescent="0.25">
      <c r="E43494" s="103"/>
      <c r="F43494" s="104"/>
    </row>
    <row r="43495" spans="5:6" x14ac:dyDescent="0.25">
      <c r="E43495" s="103"/>
      <c r="F43495" s="104"/>
    </row>
    <row r="43496" spans="5:6" x14ac:dyDescent="0.25">
      <c r="E43496" s="103"/>
      <c r="F43496" s="104"/>
    </row>
    <row r="43497" spans="5:6" x14ac:dyDescent="0.25">
      <c r="E43497" s="103"/>
      <c r="F43497" s="104"/>
    </row>
    <row r="43498" spans="5:6" x14ac:dyDescent="0.25">
      <c r="E43498" s="103"/>
      <c r="F43498" s="104"/>
    </row>
    <row r="43499" spans="5:6" x14ac:dyDescent="0.25">
      <c r="E43499" s="103"/>
      <c r="F43499" s="104"/>
    </row>
    <row r="43500" spans="5:6" x14ac:dyDescent="0.25">
      <c r="E43500" s="103"/>
      <c r="F43500" s="104"/>
    </row>
    <row r="43501" spans="5:6" x14ac:dyDescent="0.25">
      <c r="E43501" s="103"/>
      <c r="F43501" s="104"/>
    </row>
    <row r="43502" spans="5:6" x14ac:dyDescent="0.25">
      <c r="E43502" s="103"/>
      <c r="F43502" s="104"/>
    </row>
    <row r="43503" spans="5:6" x14ac:dyDescent="0.25">
      <c r="E43503" s="103"/>
      <c r="F43503" s="104"/>
    </row>
    <row r="43504" spans="5:6" x14ac:dyDescent="0.25">
      <c r="E43504" s="103"/>
      <c r="F43504" s="104"/>
    </row>
    <row r="43505" spans="5:6" x14ac:dyDescent="0.25">
      <c r="E43505" s="103"/>
      <c r="F43505" s="104"/>
    </row>
    <row r="43506" spans="5:6" x14ac:dyDescent="0.25">
      <c r="E43506" s="103"/>
      <c r="F43506" s="104"/>
    </row>
    <row r="43507" spans="5:6" x14ac:dyDescent="0.25">
      <c r="E43507" s="103"/>
      <c r="F43507" s="104"/>
    </row>
    <row r="43508" spans="5:6" x14ac:dyDescent="0.25">
      <c r="E43508" s="103"/>
      <c r="F43508" s="104"/>
    </row>
    <row r="43509" spans="5:6" x14ac:dyDescent="0.25">
      <c r="E43509" s="103"/>
      <c r="F43509" s="104"/>
    </row>
    <row r="43510" spans="5:6" x14ac:dyDescent="0.25">
      <c r="E43510" s="103"/>
      <c r="F43510" s="104"/>
    </row>
    <row r="43511" spans="5:6" x14ac:dyDescent="0.25">
      <c r="E43511" s="103"/>
      <c r="F43511" s="104"/>
    </row>
    <row r="43512" spans="5:6" x14ac:dyDescent="0.25">
      <c r="E43512" s="103"/>
      <c r="F43512" s="104"/>
    </row>
    <row r="43513" spans="5:6" x14ac:dyDescent="0.25">
      <c r="E43513" s="103"/>
      <c r="F43513" s="104"/>
    </row>
    <row r="43514" spans="5:6" x14ac:dyDescent="0.25">
      <c r="E43514" s="103"/>
      <c r="F43514" s="104"/>
    </row>
    <row r="43515" spans="5:6" x14ac:dyDescent="0.25">
      <c r="E43515" s="103"/>
      <c r="F43515" s="104"/>
    </row>
    <row r="43516" spans="5:6" x14ac:dyDescent="0.25">
      <c r="E43516" s="103"/>
      <c r="F43516" s="104"/>
    </row>
    <row r="43517" spans="5:6" x14ac:dyDescent="0.25">
      <c r="E43517" s="103"/>
      <c r="F43517" s="104"/>
    </row>
    <row r="43518" spans="5:6" x14ac:dyDescent="0.25">
      <c r="E43518" s="103"/>
      <c r="F43518" s="104"/>
    </row>
    <row r="43519" spans="5:6" x14ac:dyDescent="0.25">
      <c r="E43519" s="103"/>
      <c r="F43519" s="104"/>
    </row>
    <row r="43520" spans="5:6" x14ac:dyDescent="0.25">
      <c r="E43520" s="103"/>
      <c r="F43520" s="104"/>
    </row>
    <row r="43521" spans="5:6" x14ac:dyDescent="0.25">
      <c r="E43521" s="103"/>
      <c r="F43521" s="104"/>
    </row>
    <row r="43522" spans="5:6" x14ac:dyDescent="0.25">
      <c r="E43522" s="103"/>
      <c r="F43522" s="104"/>
    </row>
    <row r="43523" spans="5:6" x14ac:dyDescent="0.25">
      <c r="E43523" s="103"/>
      <c r="F43523" s="104"/>
    </row>
    <row r="43524" spans="5:6" x14ac:dyDescent="0.25">
      <c r="E43524" s="103"/>
      <c r="F43524" s="104"/>
    </row>
    <row r="43525" spans="5:6" x14ac:dyDescent="0.25">
      <c r="E43525" s="103"/>
      <c r="F43525" s="104"/>
    </row>
    <row r="43526" spans="5:6" x14ac:dyDescent="0.25">
      <c r="E43526" s="103"/>
      <c r="F43526" s="104"/>
    </row>
    <row r="43527" spans="5:6" x14ac:dyDescent="0.25">
      <c r="E43527" s="103"/>
      <c r="F43527" s="104"/>
    </row>
    <row r="43528" spans="5:6" x14ac:dyDescent="0.25">
      <c r="E43528" s="103"/>
      <c r="F43528" s="104"/>
    </row>
    <row r="43529" spans="5:6" x14ac:dyDescent="0.25">
      <c r="E43529" s="103"/>
      <c r="F43529" s="104"/>
    </row>
    <row r="43530" spans="5:6" x14ac:dyDescent="0.25">
      <c r="E43530" s="103"/>
      <c r="F43530" s="104"/>
    </row>
    <row r="43531" spans="5:6" x14ac:dyDescent="0.25">
      <c r="E43531" s="103"/>
      <c r="F43531" s="104"/>
    </row>
    <row r="43532" spans="5:6" x14ac:dyDescent="0.25">
      <c r="E43532" s="103"/>
      <c r="F43532" s="104"/>
    </row>
    <row r="43533" spans="5:6" x14ac:dyDescent="0.25">
      <c r="E43533" s="103"/>
      <c r="F43533" s="104"/>
    </row>
    <row r="43534" spans="5:6" x14ac:dyDescent="0.25">
      <c r="E43534" s="103"/>
      <c r="F43534" s="104"/>
    </row>
    <row r="43535" spans="5:6" x14ac:dyDescent="0.25">
      <c r="E43535" s="103"/>
      <c r="F43535" s="104"/>
    </row>
    <row r="43536" spans="5:6" x14ac:dyDescent="0.25">
      <c r="E43536" s="103"/>
      <c r="F43536" s="104"/>
    </row>
    <row r="43537" spans="5:6" x14ac:dyDescent="0.25">
      <c r="E43537" s="103"/>
      <c r="F43537" s="104"/>
    </row>
    <row r="43538" spans="5:6" x14ac:dyDescent="0.25">
      <c r="E43538" s="103"/>
      <c r="F43538" s="104"/>
    </row>
    <row r="43539" spans="5:6" x14ac:dyDescent="0.25">
      <c r="E43539" s="103"/>
      <c r="F43539" s="104"/>
    </row>
    <row r="43540" spans="5:6" x14ac:dyDescent="0.25">
      <c r="E43540" s="103"/>
      <c r="F43540" s="104"/>
    </row>
    <row r="43541" spans="5:6" x14ac:dyDescent="0.25">
      <c r="E43541" s="103"/>
      <c r="F43541" s="104"/>
    </row>
    <row r="43542" spans="5:6" x14ac:dyDescent="0.25">
      <c r="E43542" s="103"/>
      <c r="F43542" s="104"/>
    </row>
    <row r="43543" spans="5:6" x14ac:dyDescent="0.25">
      <c r="E43543" s="103"/>
      <c r="F43543" s="104"/>
    </row>
    <row r="43544" spans="5:6" x14ac:dyDescent="0.25">
      <c r="E43544" s="103"/>
      <c r="F43544" s="104"/>
    </row>
    <row r="43545" spans="5:6" x14ac:dyDescent="0.25">
      <c r="E43545" s="103"/>
      <c r="F43545" s="104"/>
    </row>
    <row r="43546" spans="5:6" x14ac:dyDescent="0.25">
      <c r="E43546" s="103"/>
      <c r="F43546" s="104"/>
    </row>
    <row r="43547" spans="5:6" x14ac:dyDescent="0.25">
      <c r="E43547" s="103"/>
      <c r="F43547" s="104"/>
    </row>
    <row r="43548" spans="5:6" x14ac:dyDescent="0.25">
      <c r="E43548" s="103"/>
      <c r="F43548" s="104"/>
    </row>
    <row r="43549" spans="5:6" x14ac:dyDescent="0.25">
      <c r="E43549" s="103"/>
      <c r="F43549" s="104"/>
    </row>
    <row r="43550" spans="5:6" x14ac:dyDescent="0.25">
      <c r="E43550" s="103"/>
      <c r="F43550" s="104"/>
    </row>
    <row r="43551" spans="5:6" x14ac:dyDescent="0.25">
      <c r="E43551" s="103"/>
      <c r="F43551" s="104"/>
    </row>
    <row r="43552" spans="5:6" x14ac:dyDescent="0.25">
      <c r="E43552" s="103"/>
      <c r="F43552" s="104"/>
    </row>
    <row r="43553" spans="5:6" x14ac:dyDescent="0.25">
      <c r="E43553" s="103"/>
      <c r="F43553" s="104"/>
    </row>
    <row r="43554" spans="5:6" x14ac:dyDescent="0.25">
      <c r="E43554" s="103"/>
      <c r="F43554" s="104"/>
    </row>
    <row r="43555" spans="5:6" x14ac:dyDescent="0.25">
      <c r="E43555" s="103"/>
      <c r="F43555" s="104"/>
    </row>
    <row r="43556" spans="5:6" x14ac:dyDescent="0.25">
      <c r="E43556" s="103"/>
      <c r="F43556" s="104"/>
    </row>
    <row r="43557" spans="5:6" x14ac:dyDescent="0.25">
      <c r="E43557" s="103"/>
      <c r="F43557" s="104"/>
    </row>
    <row r="43558" spans="5:6" x14ac:dyDescent="0.25">
      <c r="E43558" s="103"/>
      <c r="F43558" s="104"/>
    </row>
    <row r="43559" spans="5:6" x14ac:dyDescent="0.25">
      <c r="E43559" s="103"/>
      <c r="F43559" s="104"/>
    </row>
    <row r="43560" spans="5:6" x14ac:dyDescent="0.25">
      <c r="E43560" s="103"/>
      <c r="F43560" s="104"/>
    </row>
    <row r="43561" spans="5:6" x14ac:dyDescent="0.25">
      <c r="E43561" s="103"/>
      <c r="F43561" s="104"/>
    </row>
    <row r="43562" spans="5:6" x14ac:dyDescent="0.25">
      <c r="E43562" s="103"/>
      <c r="F43562" s="104"/>
    </row>
    <row r="43563" spans="5:6" x14ac:dyDescent="0.25">
      <c r="E43563" s="103"/>
      <c r="F43563" s="104"/>
    </row>
    <row r="43564" spans="5:6" x14ac:dyDescent="0.25">
      <c r="E43564" s="103"/>
      <c r="F43564" s="104"/>
    </row>
    <row r="43565" spans="5:6" x14ac:dyDescent="0.25">
      <c r="E43565" s="103"/>
      <c r="F43565" s="104"/>
    </row>
    <row r="43566" spans="5:6" x14ac:dyDescent="0.25">
      <c r="E43566" s="103"/>
      <c r="F43566" s="104"/>
    </row>
    <row r="43567" spans="5:6" x14ac:dyDescent="0.25">
      <c r="E43567" s="103"/>
      <c r="F43567" s="104"/>
    </row>
    <row r="43568" spans="5:6" x14ac:dyDescent="0.25">
      <c r="E43568" s="103"/>
      <c r="F43568" s="104"/>
    </row>
    <row r="43569" spans="5:6" x14ac:dyDescent="0.25">
      <c r="E43569" s="103"/>
      <c r="F43569" s="104"/>
    </row>
    <row r="43570" spans="5:6" x14ac:dyDescent="0.25">
      <c r="E43570" s="103"/>
      <c r="F43570" s="104"/>
    </row>
    <row r="43571" spans="5:6" x14ac:dyDescent="0.25">
      <c r="E43571" s="103"/>
      <c r="F43571" s="104"/>
    </row>
    <row r="43572" spans="5:6" x14ac:dyDescent="0.25">
      <c r="E43572" s="103"/>
      <c r="F43572" s="104"/>
    </row>
    <row r="43573" spans="5:6" x14ac:dyDescent="0.25">
      <c r="E43573" s="103"/>
      <c r="F43573" s="104"/>
    </row>
    <row r="43574" spans="5:6" x14ac:dyDescent="0.25">
      <c r="E43574" s="103"/>
      <c r="F43574" s="104"/>
    </row>
    <row r="43575" spans="5:6" x14ac:dyDescent="0.25">
      <c r="E43575" s="103"/>
      <c r="F43575" s="104"/>
    </row>
    <row r="43576" spans="5:6" x14ac:dyDescent="0.25">
      <c r="E43576" s="103"/>
      <c r="F43576" s="104"/>
    </row>
    <row r="43577" spans="5:6" x14ac:dyDescent="0.25">
      <c r="E43577" s="103"/>
      <c r="F43577" s="104"/>
    </row>
    <row r="43578" spans="5:6" x14ac:dyDescent="0.25">
      <c r="E43578" s="103"/>
      <c r="F43578" s="104"/>
    </row>
    <row r="43579" spans="5:6" x14ac:dyDescent="0.25">
      <c r="E43579" s="103"/>
      <c r="F43579" s="104"/>
    </row>
    <row r="43580" spans="5:6" x14ac:dyDescent="0.25">
      <c r="E43580" s="103"/>
      <c r="F43580" s="104"/>
    </row>
    <row r="43581" spans="5:6" x14ac:dyDescent="0.25">
      <c r="E43581" s="103"/>
      <c r="F43581" s="104"/>
    </row>
    <row r="43582" spans="5:6" x14ac:dyDescent="0.25">
      <c r="E43582" s="103"/>
      <c r="F43582" s="104"/>
    </row>
    <row r="43583" spans="5:6" x14ac:dyDescent="0.25">
      <c r="E43583" s="103"/>
      <c r="F43583" s="104"/>
    </row>
    <row r="43584" spans="5:6" x14ac:dyDescent="0.25">
      <c r="E43584" s="103"/>
      <c r="F43584" s="104"/>
    </row>
    <row r="43585" spans="5:6" x14ac:dyDescent="0.25">
      <c r="E43585" s="103"/>
      <c r="F43585" s="104"/>
    </row>
    <row r="43586" spans="5:6" x14ac:dyDescent="0.25">
      <c r="E43586" s="103"/>
      <c r="F43586" s="104"/>
    </row>
    <row r="43587" spans="5:6" x14ac:dyDescent="0.25">
      <c r="E43587" s="103"/>
      <c r="F43587" s="104"/>
    </row>
    <row r="43588" spans="5:6" x14ac:dyDescent="0.25">
      <c r="E43588" s="103"/>
      <c r="F43588" s="104"/>
    </row>
    <row r="43589" spans="5:6" x14ac:dyDescent="0.25">
      <c r="E43589" s="103"/>
      <c r="F43589" s="104"/>
    </row>
    <row r="43590" spans="5:6" x14ac:dyDescent="0.25">
      <c r="E43590" s="103"/>
      <c r="F43590" s="104"/>
    </row>
    <row r="43591" spans="5:6" x14ac:dyDescent="0.25">
      <c r="E43591" s="103"/>
      <c r="F43591" s="104"/>
    </row>
    <row r="43592" spans="5:6" x14ac:dyDescent="0.25">
      <c r="E43592" s="103"/>
      <c r="F43592" s="104"/>
    </row>
    <row r="43593" spans="5:6" x14ac:dyDescent="0.25">
      <c r="E43593" s="103"/>
      <c r="F43593" s="104"/>
    </row>
    <row r="43594" spans="5:6" x14ac:dyDescent="0.25">
      <c r="E43594" s="103"/>
      <c r="F43594" s="104"/>
    </row>
    <row r="43595" spans="5:6" x14ac:dyDescent="0.25">
      <c r="E43595" s="103"/>
      <c r="F43595" s="104"/>
    </row>
    <row r="43596" spans="5:6" x14ac:dyDescent="0.25">
      <c r="E43596" s="103"/>
      <c r="F43596" s="104"/>
    </row>
    <row r="43597" spans="5:6" x14ac:dyDescent="0.25">
      <c r="E43597" s="103"/>
      <c r="F43597" s="104"/>
    </row>
    <row r="43598" spans="5:6" x14ac:dyDescent="0.25">
      <c r="E43598" s="103"/>
      <c r="F43598" s="104"/>
    </row>
    <row r="43599" spans="5:6" x14ac:dyDescent="0.25">
      <c r="E43599" s="103"/>
      <c r="F43599" s="104"/>
    </row>
    <row r="43600" spans="5:6" x14ac:dyDescent="0.25">
      <c r="E43600" s="103"/>
      <c r="F43600" s="104"/>
    </row>
    <row r="43601" spans="5:6" x14ac:dyDescent="0.25">
      <c r="E43601" s="103"/>
      <c r="F43601" s="104"/>
    </row>
    <row r="43602" spans="5:6" x14ac:dyDescent="0.25">
      <c r="E43602" s="103"/>
      <c r="F43602" s="104"/>
    </row>
    <row r="43603" spans="5:6" x14ac:dyDescent="0.25">
      <c r="E43603" s="103"/>
      <c r="F43603" s="104"/>
    </row>
    <row r="43604" spans="5:6" x14ac:dyDescent="0.25">
      <c r="E43604" s="103"/>
      <c r="F43604" s="104"/>
    </row>
    <row r="43605" spans="5:6" x14ac:dyDescent="0.25">
      <c r="E43605" s="103"/>
      <c r="F43605" s="104"/>
    </row>
    <row r="43606" spans="5:6" x14ac:dyDescent="0.25">
      <c r="E43606" s="103"/>
      <c r="F43606" s="104"/>
    </row>
    <row r="43607" spans="5:6" x14ac:dyDescent="0.25">
      <c r="E43607" s="103"/>
      <c r="F43607" s="104"/>
    </row>
    <row r="43608" spans="5:6" x14ac:dyDescent="0.25">
      <c r="E43608" s="103"/>
      <c r="F43608" s="104"/>
    </row>
    <row r="43609" spans="5:6" x14ac:dyDescent="0.25">
      <c r="E43609" s="103"/>
      <c r="F43609" s="104"/>
    </row>
    <row r="43610" spans="5:6" x14ac:dyDescent="0.25">
      <c r="E43610" s="103"/>
      <c r="F43610" s="104"/>
    </row>
    <row r="43611" spans="5:6" x14ac:dyDescent="0.25">
      <c r="E43611" s="103"/>
      <c r="F43611" s="104"/>
    </row>
    <row r="43612" spans="5:6" x14ac:dyDescent="0.25">
      <c r="E43612" s="103"/>
      <c r="F43612" s="104"/>
    </row>
    <row r="43613" spans="5:6" x14ac:dyDescent="0.25">
      <c r="E43613" s="103"/>
      <c r="F43613" s="104"/>
    </row>
    <row r="43614" spans="5:6" x14ac:dyDescent="0.25">
      <c r="E43614" s="103"/>
      <c r="F43614" s="104"/>
    </row>
    <row r="43615" spans="5:6" x14ac:dyDescent="0.25">
      <c r="E43615" s="103"/>
      <c r="F43615" s="104"/>
    </row>
    <row r="43616" spans="5:6" x14ac:dyDescent="0.25">
      <c r="E43616" s="103"/>
      <c r="F43616" s="104"/>
    </row>
    <row r="43617" spans="5:6" x14ac:dyDescent="0.25">
      <c r="E43617" s="103"/>
      <c r="F43617" s="104"/>
    </row>
    <row r="43618" spans="5:6" x14ac:dyDescent="0.25">
      <c r="E43618" s="103"/>
      <c r="F43618" s="104"/>
    </row>
    <row r="43619" spans="5:6" x14ac:dyDescent="0.25">
      <c r="E43619" s="103"/>
      <c r="F43619" s="104"/>
    </row>
    <row r="43620" spans="5:6" x14ac:dyDescent="0.25">
      <c r="E43620" s="103"/>
      <c r="F43620" s="104"/>
    </row>
    <row r="43621" spans="5:6" x14ac:dyDescent="0.25">
      <c r="E43621" s="103"/>
      <c r="F43621" s="104"/>
    </row>
    <row r="43622" spans="5:6" x14ac:dyDescent="0.25">
      <c r="E43622" s="103"/>
      <c r="F43622" s="104"/>
    </row>
    <row r="43623" spans="5:6" x14ac:dyDescent="0.25">
      <c r="E43623" s="103"/>
      <c r="F43623" s="104"/>
    </row>
    <row r="43624" spans="5:6" x14ac:dyDescent="0.25">
      <c r="E43624" s="103"/>
      <c r="F43624" s="104"/>
    </row>
    <row r="43625" spans="5:6" x14ac:dyDescent="0.25">
      <c r="E43625" s="103"/>
      <c r="F43625" s="104"/>
    </row>
    <row r="43626" spans="5:6" x14ac:dyDescent="0.25">
      <c r="E43626" s="103"/>
      <c r="F43626" s="104"/>
    </row>
    <row r="43627" spans="5:6" x14ac:dyDescent="0.25">
      <c r="E43627" s="103"/>
      <c r="F43627" s="104"/>
    </row>
    <row r="43628" spans="5:6" x14ac:dyDescent="0.25">
      <c r="E43628" s="103"/>
      <c r="F43628" s="104"/>
    </row>
    <row r="43629" spans="5:6" x14ac:dyDescent="0.25">
      <c r="E43629" s="103"/>
      <c r="F43629" s="104"/>
    </row>
    <row r="43630" spans="5:6" x14ac:dyDescent="0.25">
      <c r="E43630" s="103"/>
      <c r="F43630" s="104"/>
    </row>
    <row r="43631" spans="5:6" x14ac:dyDescent="0.25">
      <c r="E43631" s="103"/>
      <c r="F43631" s="104"/>
    </row>
    <row r="43632" spans="5:6" x14ac:dyDescent="0.25">
      <c r="E43632" s="103"/>
      <c r="F43632" s="104"/>
    </row>
    <row r="43633" spans="5:6" x14ac:dyDescent="0.25">
      <c r="E43633" s="103"/>
      <c r="F43633" s="104"/>
    </row>
    <row r="43634" spans="5:6" x14ac:dyDescent="0.25">
      <c r="E43634" s="103"/>
      <c r="F43634" s="104"/>
    </row>
    <row r="43635" spans="5:6" x14ac:dyDescent="0.25">
      <c r="E43635" s="103"/>
      <c r="F43635" s="104"/>
    </row>
    <row r="43636" spans="5:6" x14ac:dyDescent="0.25">
      <c r="E43636" s="103"/>
      <c r="F43636" s="104"/>
    </row>
    <row r="43637" spans="5:6" x14ac:dyDescent="0.25">
      <c r="E43637" s="103"/>
      <c r="F43637" s="104"/>
    </row>
    <row r="43638" spans="5:6" x14ac:dyDescent="0.25">
      <c r="E43638" s="103"/>
      <c r="F43638" s="104"/>
    </row>
    <row r="43639" spans="5:6" x14ac:dyDescent="0.25">
      <c r="E43639" s="103"/>
      <c r="F43639" s="104"/>
    </row>
    <row r="43640" spans="5:6" x14ac:dyDescent="0.25">
      <c r="E43640" s="103"/>
      <c r="F43640" s="104"/>
    </row>
    <row r="43641" spans="5:6" x14ac:dyDescent="0.25">
      <c r="E43641" s="103"/>
      <c r="F43641" s="104"/>
    </row>
    <row r="43642" spans="5:6" x14ac:dyDescent="0.25">
      <c r="E43642" s="103"/>
      <c r="F43642" s="104"/>
    </row>
    <row r="43643" spans="5:6" x14ac:dyDescent="0.25">
      <c r="E43643" s="103"/>
      <c r="F43643" s="104"/>
    </row>
    <row r="43644" spans="5:6" x14ac:dyDescent="0.25">
      <c r="E43644" s="103"/>
      <c r="F43644" s="104"/>
    </row>
    <row r="43645" spans="5:6" x14ac:dyDescent="0.25">
      <c r="E43645" s="103"/>
      <c r="F43645" s="104"/>
    </row>
    <row r="43646" spans="5:6" x14ac:dyDescent="0.25">
      <c r="E43646" s="103"/>
      <c r="F43646" s="104"/>
    </row>
    <row r="43647" spans="5:6" x14ac:dyDescent="0.25">
      <c r="E43647" s="103"/>
      <c r="F43647" s="104"/>
    </row>
    <row r="43648" spans="5:6" x14ac:dyDescent="0.25">
      <c r="E43648" s="103"/>
      <c r="F43648" s="104"/>
    </row>
    <row r="43649" spans="5:6" x14ac:dyDescent="0.25">
      <c r="E43649" s="103"/>
      <c r="F43649" s="104"/>
    </row>
    <row r="43650" spans="5:6" x14ac:dyDescent="0.25">
      <c r="E43650" s="103"/>
      <c r="F43650" s="104"/>
    </row>
    <row r="43651" spans="5:6" x14ac:dyDescent="0.25">
      <c r="E43651" s="103"/>
      <c r="F43651" s="104"/>
    </row>
    <row r="43652" spans="5:6" x14ac:dyDescent="0.25">
      <c r="E43652" s="103"/>
      <c r="F43652" s="104"/>
    </row>
    <row r="43653" spans="5:6" x14ac:dyDescent="0.25">
      <c r="E43653" s="103"/>
      <c r="F43653" s="104"/>
    </row>
    <row r="43654" spans="5:6" x14ac:dyDescent="0.25">
      <c r="E43654" s="103"/>
      <c r="F43654" s="104"/>
    </row>
    <row r="43655" spans="5:6" x14ac:dyDescent="0.25">
      <c r="E43655" s="103"/>
      <c r="F43655" s="104"/>
    </row>
    <row r="43656" spans="5:6" x14ac:dyDescent="0.25">
      <c r="E43656" s="103"/>
      <c r="F43656" s="104"/>
    </row>
    <row r="43657" spans="5:6" x14ac:dyDescent="0.25">
      <c r="E43657" s="103"/>
      <c r="F43657" s="104"/>
    </row>
    <row r="43658" spans="5:6" x14ac:dyDescent="0.25">
      <c r="E43658" s="103"/>
      <c r="F43658" s="104"/>
    </row>
    <row r="43659" spans="5:6" x14ac:dyDescent="0.25">
      <c r="E43659" s="103"/>
      <c r="F43659" s="104"/>
    </row>
    <row r="43660" spans="5:6" x14ac:dyDescent="0.25">
      <c r="E43660" s="103"/>
      <c r="F43660" s="104"/>
    </row>
    <row r="43661" spans="5:6" x14ac:dyDescent="0.25">
      <c r="E43661" s="103"/>
      <c r="F43661" s="104"/>
    </row>
    <row r="43662" spans="5:6" x14ac:dyDescent="0.25">
      <c r="E43662" s="103"/>
      <c r="F43662" s="104"/>
    </row>
    <row r="43663" spans="5:6" x14ac:dyDescent="0.25">
      <c r="E43663" s="103"/>
      <c r="F43663" s="104"/>
    </row>
    <row r="43664" spans="5:6" x14ac:dyDescent="0.25">
      <c r="E43664" s="103"/>
      <c r="F43664" s="104"/>
    </row>
    <row r="43665" spans="5:6" x14ac:dyDescent="0.25">
      <c r="E43665" s="103"/>
      <c r="F43665" s="104"/>
    </row>
    <row r="43666" spans="5:6" x14ac:dyDescent="0.25">
      <c r="E43666" s="103"/>
      <c r="F43666" s="104"/>
    </row>
    <row r="43667" spans="5:6" x14ac:dyDescent="0.25">
      <c r="E43667" s="103"/>
      <c r="F43667" s="104"/>
    </row>
    <row r="43668" spans="5:6" x14ac:dyDescent="0.25">
      <c r="E43668" s="103"/>
      <c r="F43668" s="104"/>
    </row>
    <row r="43669" spans="5:6" x14ac:dyDescent="0.25">
      <c r="E43669" s="103"/>
      <c r="F43669" s="104"/>
    </row>
    <row r="43670" spans="5:6" x14ac:dyDescent="0.25">
      <c r="E43670" s="103"/>
      <c r="F43670" s="104"/>
    </row>
    <row r="43671" spans="5:6" x14ac:dyDescent="0.25">
      <c r="E43671" s="103"/>
      <c r="F43671" s="104"/>
    </row>
    <row r="43672" spans="5:6" x14ac:dyDescent="0.25">
      <c r="E43672" s="103"/>
      <c r="F43672" s="104"/>
    </row>
    <row r="43673" spans="5:6" x14ac:dyDescent="0.25">
      <c r="E43673" s="103"/>
      <c r="F43673" s="104"/>
    </row>
    <row r="43674" spans="5:6" x14ac:dyDescent="0.25">
      <c r="E43674" s="103"/>
      <c r="F43674" s="104"/>
    </row>
    <row r="43675" spans="5:6" x14ac:dyDescent="0.25">
      <c r="E43675" s="103"/>
      <c r="F43675" s="104"/>
    </row>
    <row r="43676" spans="5:6" x14ac:dyDescent="0.25">
      <c r="E43676" s="103"/>
      <c r="F43676" s="104"/>
    </row>
    <row r="43677" spans="5:6" x14ac:dyDescent="0.25">
      <c r="E43677" s="103"/>
      <c r="F43677" s="104"/>
    </row>
    <row r="43678" spans="5:6" x14ac:dyDescent="0.25">
      <c r="E43678" s="103"/>
      <c r="F43678" s="104"/>
    </row>
    <row r="43679" spans="5:6" x14ac:dyDescent="0.25">
      <c r="E43679" s="103"/>
      <c r="F43679" s="104"/>
    </row>
    <row r="43680" spans="5:6" x14ac:dyDescent="0.25">
      <c r="E43680" s="103"/>
      <c r="F43680" s="104"/>
    </row>
    <row r="43681" spans="5:6" x14ac:dyDescent="0.25">
      <c r="E43681" s="103"/>
      <c r="F43681" s="104"/>
    </row>
    <row r="43682" spans="5:6" x14ac:dyDescent="0.25">
      <c r="E43682" s="103"/>
      <c r="F43682" s="104"/>
    </row>
    <row r="43683" spans="5:6" x14ac:dyDescent="0.25">
      <c r="E43683" s="103"/>
      <c r="F43683" s="104"/>
    </row>
    <row r="43684" spans="5:6" x14ac:dyDescent="0.25">
      <c r="E43684" s="103"/>
      <c r="F43684" s="104"/>
    </row>
    <row r="43685" spans="5:6" x14ac:dyDescent="0.25">
      <c r="E43685" s="103"/>
      <c r="F43685" s="104"/>
    </row>
    <row r="43686" spans="5:6" x14ac:dyDescent="0.25">
      <c r="E43686" s="103"/>
      <c r="F43686" s="104"/>
    </row>
    <row r="43687" spans="5:6" x14ac:dyDescent="0.25">
      <c r="E43687" s="103"/>
      <c r="F43687" s="104"/>
    </row>
    <row r="43688" spans="5:6" x14ac:dyDescent="0.25">
      <c r="E43688" s="103"/>
      <c r="F43688" s="104"/>
    </row>
    <row r="43689" spans="5:6" x14ac:dyDescent="0.25">
      <c r="E43689" s="103"/>
      <c r="F43689" s="104"/>
    </row>
    <row r="43690" spans="5:6" x14ac:dyDescent="0.25">
      <c r="E43690" s="103"/>
      <c r="F43690" s="104"/>
    </row>
    <row r="43691" spans="5:6" x14ac:dyDescent="0.25">
      <c r="E43691" s="103"/>
      <c r="F43691" s="104"/>
    </row>
    <row r="43692" spans="5:6" x14ac:dyDescent="0.25">
      <c r="E43692" s="103"/>
      <c r="F43692" s="104"/>
    </row>
    <row r="43693" spans="5:6" x14ac:dyDescent="0.25">
      <c r="E43693" s="103"/>
      <c r="F43693" s="104"/>
    </row>
    <row r="43694" spans="5:6" x14ac:dyDescent="0.25">
      <c r="E43694" s="103"/>
      <c r="F43694" s="104"/>
    </row>
    <row r="43695" spans="5:6" x14ac:dyDescent="0.25">
      <c r="E43695" s="103"/>
      <c r="F43695" s="104"/>
    </row>
    <row r="43696" spans="5:6" x14ac:dyDescent="0.25">
      <c r="E43696" s="103"/>
      <c r="F43696" s="104"/>
    </row>
    <row r="43697" spans="5:6" x14ac:dyDescent="0.25">
      <c r="E43697" s="103"/>
      <c r="F43697" s="104"/>
    </row>
    <row r="43698" spans="5:6" x14ac:dyDescent="0.25">
      <c r="E43698" s="103"/>
      <c r="F43698" s="104"/>
    </row>
    <row r="43699" spans="5:6" x14ac:dyDescent="0.25">
      <c r="E43699" s="103"/>
      <c r="F43699" s="104"/>
    </row>
    <row r="43700" spans="5:6" x14ac:dyDescent="0.25">
      <c r="E43700" s="103"/>
      <c r="F43700" s="104"/>
    </row>
    <row r="43701" spans="5:6" x14ac:dyDescent="0.25">
      <c r="E43701" s="103"/>
      <c r="F43701" s="104"/>
    </row>
    <row r="43702" spans="5:6" x14ac:dyDescent="0.25">
      <c r="E43702" s="103"/>
      <c r="F43702" s="104"/>
    </row>
    <row r="43703" spans="5:6" x14ac:dyDescent="0.25">
      <c r="E43703" s="103"/>
      <c r="F43703" s="104"/>
    </row>
    <row r="43704" spans="5:6" x14ac:dyDescent="0.25">
      <c r="E43704" s="103"/>
      <c r="F43704" s="104"/>
    </row>
    <row r="43705" spans="5:6" x14ac:dyDescent="0.25">
      <c r="E43705" s="103"/>
      <c r="F43705" s="104"/>
    </row>
    <row r="43706" spans="5:6" x14ac:dyDescent="0.25">
      <c r="E43706" s="103"/>
      <c r="F43706" s="104"/>
    </row>
    <row r="43707" spans="5:6" x14ac:dyDescent="0.25">
      <c r="E43707" s="103"/>
      <c r="F43707" s="104"/>
    </row>
    <row r="43708" spans="5:6" x14ac:dyDescent="0.25">
      <c r="E43708" s="103"/>
      <c r="F43708" s="104"/>
    </row>
    <row r="43709" spans="5:6" x14ac:dyDescent="0.25">
      <c r="E43709" s="103"/>
      <c r="F43709" s="104"/>
    </row>
    <row r="43710" spans="5:6" x14ac:dyDescent="0.25">
      <c r="E43710" s="103"/>
      <c r="F43710" s="104"/>
    </row>
    <row r="43711" spans="5:6" x14ac:dyDescent="0.25">
      <c r="E43711" s="103"/>
      <c r="F43711" s="104"/>
    </row>
    <row r="43712" spans="5:6" x14ac:dyDescent="0.25">
      <c r="E43712" s="103"/>
      <c r="F43712" s="104"/>
    </row>
    <row r="43713" spans="5:6" x14ac:dyDescent="0.25">
      <c r="E43713" s="103"/>
      <c r="F43713" s="104"/>
    </row>
    <row r="43714" spans="5:6" x14ac:dyDescent="0.25">
      <c r="E43714" s="103"/>
      <c r="F43714" s="104"/>
    </row>
    <row r="43715" spans="5:6" x14ac:dyDescent="0.25">
      <c r="E43715" s="103"/>
      <c r="F43715" s="104"/>
    </row>
    <row r="43716" spans="5:6" x14ac:dyDescent="0.25">
      <c r="E43716" s="103"/>
      <c r="F43716" s="104"/>
    </row>
    <row r="43717" spans="5:6" x14ac:dyDescent="0.25">
      <c r="E43717" s="103"/>
      <c r="F43717" s="104"/>
    </row>
    <row r="43718" spans="5:6" x14ac:dyDescent="0.25">
      <c r="E43718" s="103"/>
      <c r="F43718" s="104"/>
    </row>
    <row r="43719" spans="5:6" x14ac:dyDescent="0.25">
      <c r="E43719" s="103"/>
      <c r="F43719" s="104"/>
    </row>
    <row r="43720" spans="5:6" x14ac:dyDescent="0.25">
      <c r="E43720" s="103"/>
      <c r="F43720" s="104"/>
    </row>
    <row r="43721" spans="5:6" x14ac:dyDescent="0.25">
      <c r="E43721" s="103"/>
      <c r="F43721" s="104"/>
    </row>
    <row r="43722" spans="5:6" x14ac:dyDescent="0.25">
      <c r="E43722" s="103"/>
      <c r="F43722" s="104"/>
    </row>
    <row r="43723" spans="5:6" x14ac:dyDescent="0.25">
      <c r="E43723" s="103"/>
      <c r="F43723" s="104"/>
    </row>
    <row r="43724" spans="5:6" x14ac:dyDescent="0.25">
      <c r="E43724" s="103"/>
      <c r="F43724" s="104"/>
    </row>
    <row r="43725" spans="5:6" x14ac:dyDescent="0.25">
      <c r="E43725" s="103"/>
      <c r="F43725" s="104"/>
    </row>
    <row r="43726" spans="5:6" x14ac:dyDescent="0.25">
      <c r="E43726" s="103"/>
      <c r="F43726" s="104"/>
    </row>
    <row r="43727" spans="5:6" x14ac:dyDescent="0.25">
      <c r="E43727" s="103"/>
      <c r="F43727" s="104"/>
    </row>
    <row r="43728" spans="5:6" x14ac:dyDescent="0.25">
      <c r="E43728" s="103"/>
      <c r="F43728" s="104"/>
    </row>
    <row r="43729" spans="5:6" x14ac:dyDescent="0.25">
      <c r="E43729" s="103"/>
      <c r="F43729" s="104"/>
    </row>
    <row r="43730" spans="5:6" x14ac:dyDescent="0.25">
      <c r="E43730" s="103"/>
      <c r="F43730" s="104"/>
    </row>
    <row r="43731" spans="5:6" x14ac:dyDescent="0.25">
      <c r="E43731" s="103"/>
      <c r="F43731" s="104"/>
    </row>
    <row r="43732" spans="5:6" x14ac:dyDescent="0.25">
      <c r="E43732" s="103"/>
      <c r="F43732" s="104"/>
    </row>
    <row r="43733" spans="5:6" x14ac:dyDescent="0.25">
      <c r="E43733" s="103"/>
      <c r="F43733" s="104"/>
    </row>
    <row r="43734" spans="5:6" x14ac:dyDescent="0.25">
      <c r="E43734" s="103"/>
      <c r="F43734" s="104"/>
    </row>
    <row r="43735" spans="5:6" x14ac:dyDescent="0.25">
      <c r="E43735" s="103"/>
      <c r="F43735" s="104"/>
    </row>
    <row r="43736" spans="5:6" x14ac:dyDescent="0.25">
      <c r="E43736" s="103"/>
      <c r="F43736" s="104"/>
    </row>
    <row r="43737" spans="5:6" x14ac:dyDescent="0.25">
      <c r="E43737" s="103"/>
      <c r="F43737" s="104"/>
    </row>
    <row r="43738" spans="5:6" x14ac:dyDescent="0.25">
      <c r="E43738" s="103"/>
      <c r="F43738" s="104"/>
    </row>
    <row r="43739" spans="5:6" x14ac:dyDescent="0.25">
      <c r="E43739" s="103"/>
      <c r="F43739" s="104"/>
    </row>
    <row r="43740" spans="5:6" x14ac:dyDescent="0.25">
      <c r="E43740" s="103"/>
      <c r="F43740" s="104"/>
    </row>
    <row r="43741" spans="5:6" x14ac:dyDescent="0.25">
      <c r="E43741" s="103"/>
      <c r="F43741" s="104"/>
    </row>
    <row r="43742" spans="5:6" x14ac:dyDescent="0.25">
      <c r="E43742" s="103"/>
      <c r="F43742" s="104"/>
    </row>
    <row r="43743" spans="5:6" x14ac:dyDescent="0.25">
      <c r="E43743" s="103"/>
      <c r="F43743" s="104"/>
    </row>
    <row r="43744" spans="5:6" x14ac:dyDescent="0.25">
      <c r="E43744" s="103"/>
      <c r="F43744" s="104"/>
    </row>
    <row r="43745" spans="5:6" x14ac:dyDescent="0.25">
      <c r="E43745" s="103"/>
      <c r="F43745" s="104"/>
    </row>
    <row r="43746" spans="5:6" x14ac:dyDescent="0.25">
      <c r="E43746" s="103"/>
      <c r="F43746" s="104"/>
    </row>
    <row r="43747" spans="5:6" x14ac:dyDescent="0.25">
      <c r="E43747" s="103"/>
      <c r="F43747" s="104"/>
    </row>
    <row r="43748" spans="5:6" x14ac:dyDescent="0.25">
      <c r="E43748" s="103"/>
      <c r="F43748" s="104"/>
    </row>
    <row r="43749" spans="5:6" x14ac:dyDescent="0.25">
      <c r="E43749" s="103"/>
      <c r="F43749" s="104"/>
    </row>
    <row r="43750" spans="5:6" x14ac:dyDescent="0.25">
      <c r="E43750" s="103"/>
      <c r="F43750" s="104"/>
    </row>
    <row r="43751" spans="5:6" x14ac:dyDescent="0.25">
      <c r="E43751" s="103"/>
      <c r="F43751" s="104"/>
    </row>
    <row r="43752" spans="5:6" x14ac:dyDescent="0.25">
      <c r="E43752" s="103"/>
      <c r="F43752" s="104"/>
    </row>
    <row r="43753" spans="5:6" x14ac:dyDescent="0.25">
      <c r="E43753" s="103"/>
      <c r="F43753" s="104"/>
    </row>
    <row r="43754" spans="5:6" x14ac:dyDescent="0.25">
      <c r="E43754" s="103"/>
      <c r="F43754" s="104"/>
    </row>
    <row r="43755" spans="5:6" x14ac:dyDescent="0.25">
      <c r="E43755" s="103"/>
      <c r="F43755" s="104"/>
    </row>
    <row r="43756" spans="5:6" x14ac:dyDescent="0.25">
      <c r="E43756" s="103"/>
      <c r="F43756" s="104"/>
    </row>
    <row r="43757" spans="5:6" x14ac:dyDescent="0.25">
      <c r="E43757" s="103"/>
      <c r="F43757" s="104"/>
    </row>
    <row r="43758" spans="5:6" x14ac:dyDescent="0.25">
      <c r="E43758" s="103"/>
      <c r="F43758" s="104"/>
    </row>
    <row r="43759" spans="5:6" x14ac:dyDescent="0.25">
      <c r="E43759" s="103"/>
      <c r="F43759" s="104"/>
    </row>
    <row r="43760" spans="5:6" x14ac:dyDescent="0.25">
      <c r="E43760" s="103"/>
      <c r="F43760" s="104"/>
    </row>
    <row r="43761" spans="5:6" x14ac:dyDescent="0.25">
      <c r="E43761" s="103"/>
      <c r="F43761" s="104"/>
    </row>
    <row r="43762" spans="5:6" x14ac:dyDescent="0.25">
      <c r="E43762" s="103"/>
      <c r="F43762" s="104"/>
    </row>
    <row r="43763" spans="5:6" x14ac:dyDescent="0.25">
      <c r="E43763" s="103"/>
      <c r="F43763" s="104"/>
    </row>
    <row r="43764" spans="5:6" x14ac:dyDescent="0.25">
      <c r="E43764" s="103"/>
      <c r="F43764" s="104"/>
    </row>
    <row r="43765" spans="5:6" x14ac:dyDescent="0.25">
      <c r="E43765" s="103"/>
      <c r="F43765" s="104"/>
    </row>
    <row r="43766" spans="5:6" x14ac:dyDescent="0.25">
      <c r="E43766" s="103"/>
      <c r="F43766" s="104"/>
    </row>
    <row r="43767" spans="5:6" x14ac:dyDescent="0.25">
      <c r="E43767" s="103"/>
      <c r="F43767" s="104"/>
    </row>
    <row r="43768" spans="5:6" x14ac:dyDescent="0.25">
      <c r="E43768" s="103"/>
      <c r="F43768" s="104"/>
    </row>
    <row r="43769" spans="5:6" x14ac:dyDescent="0.25">
      <c r="E43769" s="103"/>
      <c r="F43769" s="104"/>
    </row>
    <row r="43770" spans="5:6" x14ac:dyDescent="0.25">
      <c r="E43770" s="103"/>
      <c r="F43770" s="104"/>
    </row>
    <row r="43771" spans="5:6" x14ac:dyDescent="0.25">
      <c r="E43771" s="103"/>
      <c r="F43771" s="104"/>
    </row>
    <row r="43772" spans="5:6" x14ac:dyDescent="0.25">
      <c r="E43772" s="103"/>
      <c r="F43772" s="104"/>
    </row>
    <row r="43773" spans="5:6" x14ac:dyDescent="0.25">
      <c r="E43773" s="103"/>
      <c r="F43773" s="104"/>
    </row>
    <row r="43774" spans="5:6" x14ac:dyDescent="0.25">
      <c r="E43774" s="103"/>
      <c r="F43774" s="104"/>
    </row>
    <row r="43775" spans="5:6" x14ac:dyDescent="0.25">
      <c r="E43775" s="103"/>
      <c r="F43775" s="104"/>
    </row>
    <row r="43776" spans="5:6" x14ac:dyDescent="0.25">
      <c r="E43776" s="103"/>
      <c r="F43776" s="104"/>
    </row>
    <row r="43777" spans="5:6" x14ac:dyDescent="0.25">
      <c r="E43777" s="103"/>
      <c r="F43777" s="104"/>
    </row>
    <row r="43778" spans="5:6" x14ac:dyDescent="0.25">
      <c r="E43778" s="103"/>
      <c r="F43778" s="104"/>
    </row>
    <row r="43779" spans="5:6" x14ac:dyDescent="0.25">
      <c r="E43779" s="103"/>
      <c r="F43779" s="104"/>
    </row>
    <row r="43780" spans="5:6" x14ac:dyDescent="0.25">
      <c r="E43780" s="103"/>
      <c r="F43780" s="104"/>
    </row>
    <row r="43781" spans="5:6" x14ac:dyDescent="0.25">
      <c r="E43781" s="103"/>
      <c r="F43781" s="104"/>
    </row>
    <row r="43782" spans="5:6" x14ac:dyDescent="0.25">
      <c r="E43782" s="103"/>
      <c r="F43782" s="104"/>
    </row>
    <row r="43783" spans="5:6" x14ac:dyDescent="0.25">
      <c r="E43783" s="103"/>
      <c r="F43783" s="104"/>
    </row>
    <row r="43784" spans="5:6" x14ac:dyDescent="0.25">
      <c r="E43784" s="103"/>
      <c r="F43784" s="104"/>
    </row>
    <row r="43785" spans="5:6" x14ac:dyDescent="0.25">
      <c r="E43785" s="103"/>
      <c r="F43785" s="104"/>
    </row>
    <row r="43786" spans="5:6" x14ac:dyDescent="0.25">
      <c r="E43786" s="103"/>
      <c r="F43786" s="104"/>
    </row>
    <row r="43787" spans="5:6" x14ac:dyDescent="0.25">
      <c r="E43787" s="103"/>
      <c r="F43787" s="104"/>
    </row>
    <row r="43788" spans="5:6" x14ac:dyDescent="0.25">
      <c r="E43788" s="103"/>
      <c r="F43788" s="104"/>
    </row>
    <row r="43789" spans="5:6" x14ac:dyDescent="0.25">
      <c r="E43789" s="103"/>
      <c r="F43789" s="104"/>
    </row>
    <row r="43790" spans="5:6" x14ac:dyDescent="0.25">
      <c r="E43790" s="103"/>
      <c r="F43790" s="104"/>
    </row>
    <row r="43791" spans="5:6" x14ac:dyDescent="0.25">
      <c r="E43791" s="103"/>
      <c r="F43791" s="104"/>
    </row>
    <row r="43792" spans="5:6" x14ac:dyDescent="0.25">
      <c r="E43792" s="103"/>
      <c r="F43792" s="104"/>
    </row>
    <row r="43793" spans="5:6" x14ac:dyDescent="0.25">
      <c r="E43793" s="103"/>
      <c r="F43793" s="104"/>
    </row>
    <row r="43794" spans="5:6" x14ac:dyDescent="0.25">
      <c r="E43794" s="103"/>
      <c r="F43794" s="104"/>
    </row>
    <row r="43795" spans="5:6" x14ac:dyDescent="0.25">
      <c r="E43795" s="103"/>
      <c r="F43795" s="104"/>
    </row>
    <row r="43796" spans="5:6" x14ac:dyDescent="0.25">
      <c r="E43796" s="103"/>
      <c r="F43796" s="104"/>
    </row>
    <row r="43797" spans="5:6" x14ac:dyDescent="0.25">
      <c r="E43797" s="103"/>
      <c r="F43797" s="104"/>
    </row>
    <row r="43798" spans="5:6" x14ac:dyDescent="0.25">
      <c r="E43798" s="103"/>
      <c r="F43798" s="104"/>
    </row>
    <row r="43799" spans="5:6" x14ac:dyDescent="0.25">
      <c r="E43799" s="103"/>
      <c r="F43799" s="104"/>
    </row>
    <row r="43800" spans="5:6" x14ac:dyDescent="0.25">
      <c r="E43800" s="103"/>
      <c r="F43800" s="104"/>
    </row>
    <row r="43801" spans="5:6" x14ac:dyDescent="0.25">
      <c r="E43801" s="103"/>
      <c r="F43801" s="104"/>
    </row>
    <row r="43802" spans="5:6" x14ac:dyDescent="0.25">
      <c r="E43802" s="103"/>
      <c r="F43802" s="104"/>
    </row>
    <row r="43803" spans="5:6" x14ac:dyDescent="0.25">
      <c r="E43803" s="103"/>
      <c r="F43803" s="104"/>
    </row>
    <row r="43804" spans="5:6" x14ac:dyDescent="0.25">
      <c r="E43804" s="103"/>
      <c r="F43804" s="104"/>
    </row>
    <row r="43805" spans="5:6" x14ac:dyDescent="0.25">
      <c r="E43805" s="103"/>
      <c r="F43805" s="104"/>
    </row>
    <row r="43806" spans="5:6" x14ac:dyDescent="0.25">
      <c r="E43806" s="103"/>
      <c r="F43806" s="104"/>
    </row>
    <row r="43807" spans="5:6" x14ac:dyDescent="0.25">
      <c r="E43807" s="103"/>
      <c r="F43807" s="104"/>
    </row>
    <row r="43808" spans="5:6" x14ac:dyDescent="0.25">
      <c r="E43808" s="103"/>
      <c r="F43808" s="104"/>
    </row>
    <row r="43809" spans="5:6" x14ac:dyDescent="0.25">
      <c r="E43809" s="103"/>
      <c r="F43809" s="104"/>
    </row>
    <row r="43810" spans="5:6" x14ac:dyDescent="0.25">
      <c r="E43810" s="103"/>
      <c r="F43810" s="104"/>
    </row>
    <row r="43811" spans="5:6" x14ac:dyDescent="0.25">
      <c r="E43811" s="103"/>
      <c r="F43811" s="104"/>
    </row>
    <row r="43812" spans="5:6" x14ac:dyDescent="0.25">
      <c r="E43812" s="103"/>
      <c r="F43812" s="104"/>
    </row>
    <row r="43813" spans="5:6" x14ac:dyDescent="0.25">
      <c r="E43813" s="103"/>
      <c r="F43813" s="104"/>
    </row>
    <row r="43814" spans="5:6" x14ac:dyDescent="0.25">
      <c r="E43814" s="103"/>
      <c r="F43814" s="104"/>
    </row>
    <row r="43815" spans="5:6" x14ac:dyDescent="0.25">
      <c r="E43815" s="103"/>
      <c r="F43815" s="104"/>
    </row>
    <row r="43816" spans="5:6" x14ac:dyDescent="0.25">
      <c r="E43816" s="103"/>
      <c r="F43816" s="104"/>
    </row>
    <row r="43817" spans="5:6" x14ac:dyDescent="0.25">
      <c r="E43817" s="103"/>
      <c r="F43817" s="104"/>
    </row>
    <row r="43818" spans="5:6" x14ac:dyDescent="0.25">
      <c r="E43818" s="103"/>
      <c r="F43818" s="104"/>
    </row>
    <row r="43819" spans="5:6" x14ac:dyDescent="0.25">
      <c r="E43819" s="103"/>
      <c r="F43819" s="104"/>
    </row>
    <row r="43820" spans="5:6" x14ac:dyDescent="0.25">
      <c r="E43820" s="103"/>
      <c r="F43820" s="104"/>
    </row>
    <row r="43821" spans="5:6" x14ac:dyDescent="0.25">
      <c r="E43821" s="103"/>
      <c r="F43821" s="104"/>
    </row>
    <row r="43822" spans="5:6" x14ac:dyDescent="0.25">
      <c r="E43822" s="103"/>
      <c r="F43822" s="104"/>
    </row>
    <row r="43823" spans="5:6" x14ac:dyDescent="0.25">
      <c r="E43823" s="103"/>
      <c r="F43823" s="104"/>
    </row>
    <row r="43824" spans="5:6" x14ac:dyDescent="0.25">
      <c r="E43824" s="103"/>
      <c r="F43824" s="104"/>
    </row>
    <row r="43825" spans="5:6" x14ac:dyDescent="0.25">
      <c r="E43825" s="103"/>
      <c r="F43825" s="104"/>
    </row>
    <row r="43826" spans="5:6" x14ac:dyDescent="0.25">
      <c r="E43826" s="103"/>
      <c r="F43826" s="104"/>
    </row>
    <row r="43827" spans="5:6" x14ac:dyDescent="0.25">
      <c r="E43827" s="103"/>
      <c r="F43827" s="104"/>
    </row>
    <row r="43828" spans="5:6" x14ac:dyDescent="0.25">
      <c r="E43828" s="103"/>
      <c r="F43828" s="104"/>
    </row>
    <row r="43829" spans="5:6" x14ac:dyDescent="0.25">
      <c r="E43829" s="103"/>
      <c r="F43829" s="104"/>
    </row>
    <row r="43830" spans="5:6" x14ac:dyDescent="0.25">
      <c r="E43830" s="103"/>
      <c r="F43830" s="104"/>
    </row>
    <row r="43831" spans="5:6" x14ac:dyDescent="0.25">
      <c r="E43831" s="103"/>
      <c r="F43831" s="104"/>
    </row>
    <row r="43832" spans="5:6" x14ac:dyDescent="0.25">
      <c r="E43832" s="103"/>
      <c r="F43832" s="104"/>
    </row>
    <row r="43833" spans="5:6" x14ac:dyDescent="0.25">
      <c r="E43833" s="103"/>
      <c r="F43833" s="104"/>
    </row>
    <row r="43834" spans="5:6" x14ac:dyDescent="0.25">
      <c r="E43834" s="103"/>
      <c r="F43834" s="104"/>
    </row>
    <row r="43835" spans="5:6" x14ac:dyDescent="0.25">
      <c r="E43835" s="103"/>
      <c r="F43835" s="104"/>
    </row>
    <row r="43836" spans="5:6" x14ac:dyDescent="0.25">
      <c r="E43836" s="103"/>
      <c r="F43836" s="104"/>
    </row>
    <row r="43837" spans="5:6" x14ac:dyDescent="0.25">
      <c r="E43837" s="103"/>
      <c r="F43837" s="104"/>
    </row>
    <row r="43838" spans="5:6" x14ac:dyDescent="0.25">
      <c r="E43838" s="103"/>
      <c r="F43838" s="104"/>
    </row>
    <row r="43839" spans="5:6" x14ac:dyDescent="0.25">
      <c r="E43839" s="103"/>
      <c r="F43839" s="104"/>
    </row>
    <row r="43840" spans="5:6" x14ac:dyDescent="0.25">
      <c r="E43840" s="103"/>
      <c r="F43840" s="104"/>
    </row>
    <row r="43841" spans="5:6" x14ac:dyDescent="0.25">
      <c r="E43841" s="103"/>
      <c r="F43841" s="104"/>
    </row>
    <row r="43842" spans="5:6" x14ac:dyDescent="0.25">
      <c r="E43842" s="103"/>
      <c r="F43842" s="104"/>
    </row>
    <row r="43843" spans="5:6" x14ac:dyDescent="0.25">
      <c r="E43843" s="103"/>
      <c r="F43843" s="104"/>
    </row>
    <row r="43844" spans="5:6" x14ac:dyDescent="0.25">
      <c r="E43844" s="103"/>
      <c r="F43844" s="104"/>
    </row>
    <row r="43845" spans="5:6" x14ac:dyDescent="0.25">
      <c r="E43845" s="103"/>
      <c r="F43845" s="104"/>
    </row>
    <row r="43846" spans="5:6" x14ac:dyDescent="0.25">
      <c r="E43846" s="103"/>
      <c r="F43846" s="104"/>
    </row>
    <row r="43847" spans="5:6" x14ac:dyDescent="0.25">
      <c r="E43847" s="103"/>
      <c r="F43847" s="104"/>
    </row>
    <row r="43848" spans="5:6" x14ac:dyDescent="0.25">
      <c r="E43848" s="103"/>
      <c r="F43848" s="104"/>
    </row>
    <row r="43849" spans="5:6" x14ac:dyDescent="0.25">
      <c r="E43849" s="103"/>
      <c r="F43849" s="104"/>
    </row>
    <row r="43850" spans="5:6" x14ac:dyDescent="0.25">
      <c r="E43850" s="103"/>
      <c r="F43850" s="104"/>
    </row>
    <row r="43851" spans="5:6" x14ac:dyDescent="0.25">
      <c r="E43851" s="103"/>
      <c r="F43851" s="104"/>
    </row>
    <row r="43852" spans="5:6" x14ac:dyDescent="0.25">
      <c r="E43852" s="103"/>
      <c r="F43852" s="104"/>
    </row>
    <row r="43853" spans="5:6" x14ac:dyDescent="0.25">
      <c r="E43853" s="103"/>
      <c r="F43853" s="104"/>
    </row>
    <row r="43854" spans="5:6" x14ac:dyDescent="0.25">
      <c r="E43854" s="103"/>
      <c r="F43854" s="104"/>
    </row>
    <row r="43855" spans="5:6" x14ac:dyDescent="0.25">
      <c r="E43855" s="103"/>
      <c r="F43855" s="104"/>
    </row>
    <row r="43856" spans="5:6" x14ac:dyDescent="0.25">
      <c r="E43856" s="103"/>
      <c r="F43856" s="104"/>
    </row>
    <row r="43857" spans="5:6" x14ac:dyDescent="0.25">
      <c r="E43857" s="103"/>
      <c r="F43857" s="104"/>
    </row>
    <row r="43858" spans="5:6" x14ac:dyDescent="0.25">
      <c r="E43858" s="103"/>
      <c r="F43858" s="104"/>
    </row>
    <row r="43859" spans="5:6" x14ac:dyDescent="0.25">
      <c r="E43859" s="103"/>
      <c r="F43859" s="104"/>
    </row>
    <row r="43860" spans="5:6" x14ac:dyDescent="0.25">
      <c r="E43860" s="103"/>
      <c r="F43860" s="104"/>
    </row>
    <row r="43861" spans="5:6" x14ac:dyDescent="0.25">
      <c r="E43861" s="103"/>
      <c r="F43861" s="104"/>
    </row>
    <row r="43862" spans="5:6" x14ac:dyDescent="0.25">
      <c r="E43862" s="103"/>
      <c r="F43862" s="104"/>
    </row>
    <row r="43863" spans="5:6" x14ac:dyDescent="0.25">
      <c r="E43863" s="103"/>
      <c r="F43863" s="104"/>
    </row>
    <row r="43864" spans="5:6" x14ac:dyDescent="0.25">
      <c r="E43864" s="103"/>
      <c r="F43864" s="104"/>
    </row>
    <row r="43865" spans="5:6" x14ac:dyDescent="0.25">
      <c r="E43865" s="103"/>
      <c r="F43865" s="104"/>
    </row>
    <row r="43866" spans="5:6" x14ac:dyDescent="0.25">
      <c r="E43866" s="103"/>
      <c r="F43866" s="104"/>
    </row>
    <row r="43867" spans="5:6" x14ac:dyDescent="0.25">
      <c r="E43867" s="103"/>
      <c r="F43867" s="104"/>
    </row>
    <row r="43868" spans="5:6" x14ac:dyDescent="0.25">
      <c r="E43868" s="103"/>
      <c r="F43868" s="104"/>
    </row>
    <row r="43869" spans="5:6" x14ac:dyDescent="0.25">
      <c r="E43869" s="103"/>
      <c r="F43869" s="104"/>
    </row>
    <row r="43870" spans="5:6" x14ac:dyDescent="0.25">
      <c r="E43870" s="103"/>
      <c r="F43870" s="104"/>
    </row>
    <row r="43871" spans="5:6" x14ac:dyDescent="0.25">
      <c r="E43871" s="103"/>
      <c r="F43871" s="104"/>
    </row>
    <row r="43872" spans="5:6" x14ac:dyDescent="0.25">
      <c r="E43872" s="103"/>
      <c r="F43872" s="104"/>
    </row>
    <row r="43873" spans="5:6" x14ac:dyDescent="0.25">
      <c r="E43873" s="103"/>
      <c r="F43873" s="104"/>
    </row>
    <row r="43874" spans="5:6" x14ac:dyDescent="0.25">
      <c r="E43874" s="103"/>
      <c r="F43874" s="104"/>
    </row>
    <row r="43875" spans="5:6" x14ac:dyDescent="0.25">
      <c r="E43875" s="103"/>
      <c r="F43875" s="104"/>
    </row>
    <row r="43876" spans="5:6" x14ac:dyDescent="0.25">
      <c r="E43876" s="103"/>
      <c r="F43876" s="104"/>
    </row>
    <row r="43877" spans="5:6" x14ac:dyDescent="0.25">
      <c r="E43877" s="103"/>
      <c r="F43877" s="104"/>
    </row>
    <row r="43878" spans="5:6" x14ac:dyDescent="0.25">
      <c r="E43878" s="103"/>
      <c r="F43878" s="104"/>
    </row>
    <row r="43879" spans="5:6" x14ac:dyDescent="0.25">
      <c r="E43879" s="103"/>
      <c r="F43879" s="104"/>
    </row>
    <row r="43880" spans="5:6" x14ac:dyDescent="0.25">
      <c r="E43880" s="103"/>
      <c r="F43880" s="104"/>
    </row>
    <row r="43881" spans="5:6" x14ac:dyDescent="0.25">
      <c r="E43881" s="103"/>
      <c r="F43881" s="104"/>
    </row>
    <row r="43882" spans="5:6" x14ac:dyDescent="0.25">
      <c r="E43882" s="103"/>
      <c r="F43882" s="104"/>
    </row>
    <row r="43883" spans="5:6" x14ac:dyDescent="0.25">
      <c r="E43883" s="103"/>
      <c r="F43883" s="104"/>
    </row>
    <row r="43884" spans="5:6" x14ac:dyDescent="0.25">
      <c r="E43884" s="103"/>
      <c r="F43884" s="104"/>
    </row>
    <row r="43885" spans="5:6" x14ac:dyDescent="0.25">
      <c r="E43885" s="103"/>
      <c r="F43885" s="104"/>
    </row>
    <row r="43886" spans="5:6" x14ac:dyDescent="0.25">
      <c r="E43886" s="103"/>
      <c r="F43886" s="104"/>
    </row>
    <row r="43887" spans="5:6" x14ac:dyDescent="0.25">
      <c r="E43887" s="103"/>
      <c r="F43887" s="104"/>
    </row>
    <row r="43888" spans="5:6" x14ac:dyDescent="0.25">
      <c r="E43888" s="103"/>
      <c r="F43888" s="104"/>
    </row>
    <row r="43889" spans="5:6" x14ac:dyDescent="0.25">
      <c r="E43889" s="103"/>
      <c r="F43889" s="104"/>
    </row>
    <row r="43890" spans="5:6" x14ac:dyDescent="0.25">
      <c r="E43890" s="103"/>
      <c r="F43890" s="104"/>
    </row>
    <row r="43891" spans="5:6" x14ac:dyDescent="0.25">
      <c r="E43891" s="103"/>
      <c r="F43891" s="104"/>
    </row>
    <row r="43892" spans="5:6" x14ac:dyDescent="0.25">
      <c r="E43892" s="103"/>
      <c r="F43892" s="104"/>
    </row>
    <row r="43893" spans="5:6" x14ac:dyDescent="0.25">
      <c r="E43893" s="103"/>
      <c r="F43893" s="104"/>
    </row>
    <row r="43894" spans="5:6" x14ac:dyDescent="0.25">
      <c r="E43894" s="103"/>
      <c r="F43894" s="104"/>
    </row>
    <row r="43895" spans="5:6" x14ac:dyDescent="0.25">
      <c r="E43895" s="103"/>
      <c r="F43895" s="104"/>
    </row>
    <row r="43896" spans="5:6" x14ac:dyDescent="0.25">
      <c r="E43896" s="103"/>
      <c r="F43896" s="104"/>
    </row>
    <row r="43897" spans="5:6" x14ac:dyDescent="0.25">
      <c r="E43897" s="103"/>
      <c r="F43897" s="104"/>
    </row>
    <row r="43898" spans="5:6" x14ac:dyDescent="0.25">
      <c r="E43898" s="103"/>
      <c r="F43898" s="104"/>
    </row>
    <row r="43899" spans="5:6" x14ac:dyDescent="0.25">
      <c r="E43899" s="103"/>
      <c r="F43899" s="104"/>
    </row>
    <row r="43900" spans="5:6" x14ac:dyDescent="0.25">
      <c r="E43900" s="103"/>
      <c r="F43900" s="104"/>
    </row>
    <row r="43901" spans="5:6" x14ac:dyDescent="0.25">
      <c r="E43901" s="103"/>
      <c r="F43901" s="104"/>
    </row>
    <row r="43902" spans="5:6" x14ac:dyDescent="0.25">
      <c r="E43902" s="103"/>
      <c r="F43902" s="104"/>
    </row>
    <row r="43903" spans="5:6" x14ac:dyDescent="0.25">
      <c r="E43903" s="103"/>
      <c r="F43903" s="104"/>
    </row>
    <row r="43904" spans="5:6" x14ac:dyDescent="0.25">
      <c r="E43904" s="103"/>
      <c r="F43904" s="104"/>
    </row>
    <row r="43905" spans="5:6" x14ac:dyDescent="0.25">
      <c r="E43905" s="103"/>
      <c r="F43905" s="104"/>
    </row>
    <row r="43906" spans="5:6" x14ac:dyDescent="0.25">
      <c r="E43906" s="103"/>
      <c r="F43906" s="104"/>
    </row>
    <row r="43907" spans="5:6" x14ac:dyDescent="0.25">
      <c r="E43907" s="103"/>
      <c r="F43907" s="104"/>
    </row>
    <row r="43908" spans="5:6" x14ac:dyDescent="0.25">
      <c r="E43908" s="103"/>
      <c r="F43908" s="104"/>
    </row>
    <row r="43909" spans="5:6" x14ac:dyDescent="0.25">
      <c r="E43909" s="103"/>
      <c r="F43909" s="104"/>
    </row>
    <row r="43910" spans="5:6" x14ac:dyDescent="0.25">
      <c r="E43910" s="103"/>
      <c r="F43910" s="104"/>
    </row>
    <row r="43911" spans="5:6" x14ac:dyDescent="0.25">
      <c r="E43911" s="103"/>
      <c r="F43911" s="104"/>
    </row>
    <row r="43912" spans="5:6" x14ac:dyDescent="0.25">
      <c r="E43912" s="103"/>
      <c r="F43912" s="104"/>
    </row>
    <row r="43913" spans="5:6" x14ac:dyDescent="0.25">
      <c r="E43913" s="103"/>
      <c r="F43913" s="104"/>
    </row>
    <row r="43914" spans="5:6" x14ac:dyDescent="0.25">
      <c r="E43914" s="103"/>
      <c r="F43914" s="104"/>
    </row>
    <row r="43915" spans="5:6" x14ac:dyDescent="0.25">
      <c r="E43915" s="103"/>
      <c r="F43915" s="104"/>
    </row>
    <row r="43916" spans="5:6" x14ac:dyDescent="0.25">
      <c r="E43916" s="103"/>
      <c r="F43916" s="104"/>
    </row>
    <row r="43917" spans="5:6" x14ac:dyDescent="0.25">
      <c r="E43917" s="103"/>
      <c r="F43917" s="104"/>
    </row>
    <row r="43918" spans="5:6" x14ac:dyDescent="0.25">
      <c r="E43918" s="103"/>
      <c r="F43918" s="104"/>
    </row>
    <row r="43919" spans="5:6" x14ac:dyDescent="0.25">
      <c r="E43919" s="103"/>
      <c r="F43919" s="104"/>
    </row>
    <row r="43920" spans="5:6" x14ac:dyDescent="0.25">
      <c r="E43920" s="103"/>
      <c r="F43920" s="104"/>
    </row>
    <row r="43921" spans="5:6" x14ac:dyDescent="0.25">
      <c r="E43921" s="103"/>
      <c r="F43921" s="104"/>
    </row>
    <row r="43922" spans="5:6" x14ac:dyDescent="0.25">
      <c r="E43922" s="103"/>
      <c r="F43922" s="104"/>
    </row>
    <row r="43923" spans="5:6" x14ac:dyDescent="0.25">
      <c r="E43923" s="103"/>
      <c r="F43923" s="104"/>
    </row>
    <row r="43924" spans="5:6" x14ac:dyDescent="0.25">
      <c r="E43924" s="103"/>
      <c r="F43924" s="104"/>
    </row>
    <row r="43925" spans="5:6" x14ac:dyDescent="0.25">
      <c r="E43925" s="103"/>
      <c r="F43925" s="104"/>
    </row>
    <row r="43926" spans="5:6" x14ac:dyDescent="0.25">
      <c r="E43926" s="103"/>
      <c r="F43926" s="104"/>
    </row>
    <row r="43927" spans="5:6" x14ac:dyDescent="0.25">
      <c r="E43927" s="103"/>
      <c r="F43927" s="104"/>
    </row>
    <row r="43928" spans="5:6" x14ac:dyDescent="0.25">
      <c r="E43928" s="103"/>
      <c r="F43928" s="104"/>
    </row>
    <row r="43929" spans="5:6" x14ac:dyDescent="0.25">
      <c r="E43929" s="103"/>
      <c r="F43929" s="104"/>
    </row>
    <row r="43930" spans="5:6" x14ac:dyDescent="0.25">
      <c r="E43930" s="103"/>
      <c r="F43930" s="104"/>
    </row>
    <row r="43931" spans="5:6" x14ac:dyDescent="0.25">
      <c r="E43931" s="103"/>
      <c r="F43931" s="104"/>
    </row>
    <row r="43932" spans="5:6" x14ac:dyDescent="0.25">
      <c r="E43932" s="103"/>
      <c r="F43932" s="104"/>
    </row>
    <row r="43933" spans="5:6" x14ac:dyDescent="0.25">
      <c r="E43933" s="103"/>
      <c r="F43933" s="104"/>
    </row>
    <row r="43934" spans="5:6" x14ac:dyDescent="0.25">
      <c r="E43934" s="103"/>
      <c r="F43934" s="104"/>
    </row>
    <row r="43935" spans="5:6" x14ac:dyDescent="0.25">
      <c r="E43935" s="103"/>
      <c r="F43935" s="104"/>
    </row>
    <row r="43936" spans="5:6" x14ac:dyDescent="0.25">
      <c r="E43936" s="103"/>
      <c r="F43936" s="104"/>
    </row>
    <row r="43937" spans="5:6" x14ac:dyDescent="0.25">
      <c r="E43937" s="103"/>
      <c r="F43937" s="104"/>
    </row>
    <row r="43938" spans="5:6" x14ac:dyDescent="0.25">
      <c r="E43938" s="103"/>
      <c r="F43938" s="104"/>
    </row>
    <row r="43939" spans="5:6" x14ac:dyDescent="0.25">
      <c r="E43939" s="103"/>
      <c r="F43939" s="104"/>
    </row>
    <row r="43940" spans="5:6" x14ac:dyDescent="0.25">
      <c r="E43940" s="103"/>
      <c r="F43940" s="104"/>
    </row>
    <row r="43941" spans="5:6" x14ac:dyDescent="0.25">
      <c r="E43941" s="103"/>
      <c r="F43941" s="104"/>
    </row>
    <row r="43942" spans="5:6" x14ac:dyDescent="0.25">
      <c r="E43942" s="103"/>
      <c r="F43942" s="104"/>
    </row>
    <row r="43943" spans="5:6" x14ac:dyDescent="0.25">
      <c r="E43943" s="103"/>
      <c r="F43943" s="104"/>
    </row>
    <row r="43944" spans="5:6" x14ac:dyDescent="0.25">
      <c r="E43944" s="103"/>
      <c r="F43944" s="104"/>
    </row>
    <row r="43945" spans="5:6" x14ac:dyDescent="0.25">
      <c r="E43945" s="103"/>
      <c r="F43945" s="104"/>
    </row>
    <row r="43946" spans="5:6" x14ac:dyDescent="0.25">
      <c r="E43946" s="103"/>
      <c r="F43946" s="104"/>
    </row>
    <row r="43947" spans="5:6" x14ac:dyDescent="0.25">
      <c r="E43947" s="103"/>
      <c r="F43947" s="104"/>
    </row>
    <row r="43948" spans="5:6" x14ac:dyDescent="0.25">
      <c r="E43948" s="103"/>
      <c r="F43948" s="104"/>
    </row>
    <row r="43949" spans="5:6" x14ac:dyDescent="0.25">
      <c r="E43949" s="103"/>
      <c r="F43949" s="104"/>
    </row>
    <row r="43950" spans="5:6" x14ac:dyDescent="0.25">
      <c r="E43950" s="103"/>
      <c r="F43950" s="104"/>
    </row>
    <row r="43951" spans="5:6" x14ac:dyDescent="0.25">
      <c r="E43951" s="103"/>
      <c r="F43951" s="104"/>
    </row>
    <row r="43952" spans="5:6" x14ac:dyDescent="0.25">
      <c r="E43952" s="103"/>
      <c r="F43952" s="104"/>
    </row>
    <row r="43953" spans="5:6" x14ac:dyDescent="0.25">
      <c r="E43953" s="103"/>
      <c r="F43953" s="104"/>
    </row>
    <row r="43954" spans="5:6" x14ac:dyDescent="0.25">
      <c r="E43954" s="103"/>
      <c r="F43954" s="104"/>
    </row>
    <row r="43955" spans="5:6" x14ac:dyDescent="0.25">
      <c r="E43955" s="103"/>
      <c r="F43955" s="104"/>
    </row>
    <row r="43956" spans="5:6" x14ac:dyDescent="0.25">
      <c r="E43956" s="103"/>
      <c r="F43956" s="104"/>
    </row>
    <row r="43957" spans="5:6" x14ac:dyDescent="0.25">
      <c r="E43957" s="103"/>
      <c r="F43957" s="104"/>
    </row>
    <row r="43958" spans="5:6" x14ac:dyDescent="0.25">
      <c r="E43958" s="103"/>
      <c r="F43958" s="104"/>
    </row>
    <row r="43959" spans="5:6" x14ac:dyDescent="0.25">
      <c r="E43959" s="103"/>
      <c r="F43959" s="104"/>
    </row>
    <row r="43960" spans="5:6" x14ac:dyDescent="0.25">
      <c r="E43960" s="103"/>
      <c r="F43960" s="104"/>
    </row>
    <row r="43961" spans="5:6" x14ac:dyDescent="0.25">
      <c r="E43961" s="103"/>
      <c r="F43961" s="104"/>
    </row>
    <row r="43962" spans="5:6" x14ac:dyDescent="0.25">
      <c r="E43962" s="103"/>
      <c r="F43962" s="104"/>
    </row>
    <row r="43963" spans="5:6" x14ac:dyDescent="0.25">
      <c r="E43963" s="103"/>
      <c r="F43963" s="104"/>
    </row>
    <row r="43964" spans="5:6" x14ac:dyDescent="0.25">
      <c r="E43964" s="103"/>
      <c r="F43964" s="104"/>
    </row>
    <row r="43965" spans="5:6" x14ac:dyDescent="0.25">
      <c r="E43965" s="103"/>
      <c r="F43965" s="104"/>
    </row>
    <row r="43966" spans="5:6" x14ac:dyDescent="0.25">
      <c r="E43966" s="103"/>
      <c r="F43966" s="104"/>
    </row>
    <row r="43967" spans="5:6" x14ac:dyDescent="0.25">
      <c r="E43967" s="103"/>
      <c r="F43967" s="104"/>
    </row>
    <row r="43968" spans="5:6" x14ac:dyDescent="0.25">
      <c r="E43968" s="103"/>
      <c r="F43968" s="104"/>
    </row>
    <row r="43969" spans="5:6" x14ac:dyDescent="0.25">
      <c r="E43969" s="103"/>
      <c r="F43969" s="104"/>
    </row>
    <row r="43970" spans="5:6" x14ac:dyDescent="0.25">
      <c r="E43970" s="103"/>
      <c r="F43970" s="104"/>
    </row>
    <row r="43971" spans="5:6" x14ac:dyDescent="0.25">
      <c r="E43971" s="103"/>
      <c r="F43971" s="104"/>
    </row>
    <row r="43972" spans="5:6" x14ac:dyDescent="0.25">
      <c r="E43972" s="103"/>
      <c r="F43972" s="104"/>
    </row>
    <row r="43973" spans="5:6" x14ac:dyDescent="0.25">
      <c r="E43973" s="103"/>
      <c r="F43973" s="104"/>
    </row>
    <row r="43974" spans="5:6" x14ac:dyDescent="0.25">
      <c r="E43974" s="103"/>
      <c r="F43974" s="104"/>
    </row>
    <row r="43975" spans="5:6" x14ac:dyDescent="0.25">
      <c r="E43975" s="103"/>
      <c r="F43975" s="104"/>
    </row>
    <row r="43976" spans="5:6" x14ac:dyDescent="0.25">
      <c r="E43976" s="103"/>
      <c r="F43976" s="104"/>
    </row>
    <row r="43977" spans="5:6" x14ac:dyDescent="0.25">
      <c r="E43977" s="103"/>
      <c r="F43977" s="104"/>
    </row>
    <row r="43978" spans="5:6" x14ac:dyDescent="0.25">
      <c r="E43978" s="103"/>
      <c r="F43978" s="104"/>
    </row>
    <row r="43979" spans="5:6" x14ac:dyDescent="0.25">
      <c r="E43979" s="103"/>
      <c r="F43979" s="104"/>
    </row>
    <row r="43980" spans="5:6" x14ac:dyDescent="0.25">
      <c r="E43980" s="103"/>
      <c r="F43980" s="104"/>
    </row>
    <row r="43981" spans="5:6" x14ac:dyDescent="0.25">
      <c r="E43981" s="103"/>
      <c r="F43981" s="104"/>
    </row>
    <row r="43982" spans="5:6" x14ac:dyDescent="0.25">
      <c r="E43982" s="103"/>
      <c r="F43982" s="104"/>
    </row>
    <row r="43983" spans="5:6" x14ac:dyDescent="0.25">
      <c r="E43983" s="103"/>
      <c r="F43983" s="104"/>
    </row>
    <row r="43984" spans="5:6" x14ac:dyDescent="0.25">
      <c r="E43984" s="103"/>
      <c r="F43984" s="104"/>
    </row>
    <row r="43985" spans="5:6" x14ac:dyDescent="0.25">
      <c r="E43985" s="103"/>
      <c r="F43985" s="104"/>
    </row>
    <row r="43986" spans="5:6" x14ac:dyDescent="0.25">
      <c r="E43986" s="103"/>
      <c r="F43986" s="104"/>
    </row>
    <row r="43987" spans="5:6" x14ac:dyDescent="0.25">
      <c r="E43987" s="103"/>
      <c r="F43987" s="104"/>
    </row>
    <row r="43988" spans="5:6" x14ac:dyDescent="0.25">
      <c r="E43988" s="103"/>
      <c r="F43988" s="104"/>
    </row>
    <row r="43989" spans="5:6" x14ac:dyDescent="0.25">
      <c r="E43989" s="103"/>
      <c r="F43989" s="104"/>
    </row>
    <row r="43990" spans="5:6" x14ac:dyDescent="0.25">
      <c r="E43990" s="103"/>
      <c r="F43990" s="104"/>
    </row>
    <row r="43991" spans="5:6" x14ac:dyDescent="0.25">
      <c r="E43991" s="103"/>
      <c r="F43991" s="104"/>
    </row>
    <row r="43992" spans="5:6" x14ac:dyDescent="0.25">
      <c r="E43992" s="103"/>
      <c r="F43992" s="104"/>
    </row>
    <row r="43993" spans="5:6" x14ac:dyDescent="0.25">
      <c r="E43993" s="103"/>
      <c r="F43993" s="104"/>
    </row>
    <row r="43994" spans="5:6" x14ac:dyDescent="0.25">
      <c r="E43994" s="103"/>
      <c r="F43994" s="104"/>
    </row>
    <row r="43995" spans="5:6" x14ac:dyDescent="0.25">
      <c r="E43995" s="103"/>
      <c r="F43995" s="104"/>
    </row>
    <row r="43996" spans="5:6" x14ac:dyDescent="0.25">
      <c r="E43996" s="103"/>
      <c r="F43996" s="104"/>
    </row>
    <row r="43997" spans="5:6" x14ac:dyDescent="0.25">
      <c r="E43997" s="103"/>
      <c r="F43997" s="104"/>
    </row>
    <row r="43998" spans="5:6" x14ac:dyDescent="0.25">
      <c r="E43998" s="103"/>
      <c r="F43998" s="104"/>
    </row>
    <row r="43999" spans="5:6" x14ac:dyDescent="0.25">
      <c r="E43999" s="103"/>
      <c r="F43999" s="104"/>
    </row>
    <row r="44000" spans="5:6" x14ac:dyDescent="0.25">
      <c r="E44000" s="103"/>
      <c r="F44000" s="104"/>
    </row>
    <row r="44001" spans="5:6" x14ac:dyDescent="0.25">
      <c r="E44001" s="103"/>
      <c r="F44001" s="104"/>
    </row>
    <row r="44002" spans="5:6" x14ac:dyDescent="0.25">
      <c r="E44002" s="103"/>
      <c r="F44002" s="104"/>
    </row>
    <row r="44003" spans="5:6" x14ac:dyDescent="0.25">
      <c r="E44003" s="103"/>
      <c r="F44003" s="104"/>
    </row>
    <row r="44004" spans="5:6" x14ac:dyDescent="0.25">
      <c r="E44004" s="103"/>
      <c r="F44004" s="104"/>
    </row>
    <row r="44005" spans="5:6" x14ac:dyDescent="0.25">
      <c r="E44005" s="103"/>
      <c r="F44005" s="104"/>
    </row>
    <row r="44006" spans="5:6" x14ac:dyDescent="0.25">
      <c r="E44006" s="103"/>
      <c r="F44006" s="104"/>
    </row>
    <row r="44007" spans="5:6" x14ac:dyDescent="0.25">
      <c r="E44007" s="103"/>
      <c r="F44007" s="104"/>
    </row>
    <row r="44008" spans="5:6" x14ac:dyDescent="0.25">
      <c r="E44008" s="103"/>
      <c r="F44008" s="104"/>
    </row>
    <row r="44009" spans="5:6" x14ac:dyDescent="0.25">
      <c r="E44009" s="103"/>
      <c r="F44009" s="104"/>
    </row>
    <row r="44010" spans="5:6" x14ac:dyDescent="0.25">
      <c r="E44010" s="103"/>
      <c r="F44010" s="104"/>
    </row>
    <row r="44011" spans="5:6" x14ac:dyDescent="0.25">
      <c r="E44011" s="103"/>
      <c r="F44011" s="104"/>
    </row>
    <row r="44012" spans="5:6" x14ac:dyDescent="0.25">
      <c r="E44012" s="103"/>
      <c r="F44012" s="104"/>
    </row>
    <row r="44013" spans="5:6" x14ac:dyDescent="0.25">
      <c r="E44013" s="103"/>
      <c r="F44013" s="104"/>
    </row>
    <row r="44014" spans="5:6" x14ac:dyDescent="0.25">
      <c r="E44014" s="103"/>
      <c r="F44014" s="104"/>
    </row>
    <row r="44015" spans="5:6" x14ac:dyDescent="0.25">
      <c r="E44015" s="103"/>
      <c r="F44015" s="104"/>
    </row>
    <row r="44016" spans="5:6" x14ac:dyDescent="0.25">
      <c r="E44016" s="103"/>
      <c r="F44016" s="104"/>
    </row>
    <row r="44017" spans="5:6" x14ac:dyDescent="0.25">
      <c r="E44017" s="103"/>
      <c r="F44017" s="104"/>
    </row>
    <row r="44018" spans="5:6" x14ac:dyDescent="0.25">
      <c r="E44018" s="103"/>
      <c r="F44018" s="104"/>
    </row>
    <row r="44019" spans="5:6" x14ac:dyDescent="0.25">
      <c r="E44019" s="103"/>
      <c r="F44019" s="104"/>
    </row>
    <row r="44020" spans="5:6" x14ac:dyDescent="0.25">
      <c r="E44020" s="103"/>
      <c r="F44020" s="104"/>
    </row>
    <row r="44021" spans="5:6" x14ac:dyDescent="0.25">
      <c r="E44021" s="103"/>
      <c r="F44021" s="104"/>
    </row>
    <row r="44022" spans="5:6" x14ac:dyDescent="0.25">
      <c r="E44022" s="103"/>
      <c r="F44022" s="104"/>
    </row>
    <row r="44023" spans="5:6" x14ac:dyDescent="0.25">
      <c r="E44023" s="103"/>
      <c r="F44023" s="104"/>
    </row>
    <row r="44024" spans="5:6" x14ac:dyDescent="0.25">
      <c r="E44024" s="103"/>
      <c r="F44024" s="104"/>
    </row>
    <row r="44025" spans="5:6" x14ac:dyDescent="0.25">
      <c r="E44025" s="103"/>
      <c r="F44025" s="104"/>
    </row>
    <row r="44026" spans="5:6" x14ac:dyDescent="0.25">
      <c r="E44026" s="103"/>
      <c r="F44026" s="104"/>
    </row>
    <row r="44027" spans="5:6" x14ac:dyDescent="0.25">
      <c r="E44027" s="103"/>
      <c r="F44027" s="104"/>
    </row>
    <row r="44028" spans="5:6" x14ac:dyDescent="0.25">
      <c r="E44028" s="103"/>
      <c r="F44028" s="104"/>
    </row>
    <row r="44029" spans="5:6" x14ac:dyDescent="0.25">
      <c r="E44029" s="103"/>
      <c r="F44029" s="104"/>
    </row>
    <row r="44030" spans="5:6" x14ac:dyDescent="0.25">
      <c r="E44030" s="103"/>
      <c r="F44030" s="104"/>
    </row>
    <row r="44031" spans="5:6" x14ac:dyDescent="0.25">
      <c r="E44031" s="103"/>
      <c r="F44031" s="104"/>
    </row>
    <row r="44032" spans="5:6" x14ac:dyDescent="0.25">
      <c r="E44032" s="103"/>
      <c r="F44032" s="104"/>
    </row>
    <row r="44033" spans="5:6" x14ac:dyDescent="0.25">
      <c r="E44033" s="103"/>
      <c r="F44033" s="104"/>
    </row>
    <row r="44034" spans="5:6" x14ac:dyDescent="0.25">
      <c r="E44034" s="103"/>
      <c r="F44034" s="104"/>
    </row>
    <row r="44035" spans="5:6" x14ac:dyDescent="0.25">
      <c r="E44035" s="103"/>
      <c r="F44035" s="104"/>
    </row>
    <row r="44036" spans="5:6" x14ac:dyDescent="0.25">
      <c r="E44036" s="103"/>
      <c r="F44036" s="104"/>
    </row>
    <row r="44037" spans="5:6" x14ac:dyDescent="0.25">
      <c r="E44037" s="103"/>
      <c r="F44037" s="104"/>
    </row>
    <row r="44038" spans="5:6" x14ac:dyDescent="0.25">
      <c r="E44038" s="103"/>
      <c r="F44038" s="104"/>
    </row>
    <row r="44039" spans="5:6" x14ac:dyDescent="0.25">
      <c r="E44039" s="103"/>
      <c r="F44039" s="104"/>
    </row>
    <row r="44040" spans="5:6" x14ac:dyDescent="0.25">
      <c r="E44040" s="103"/>
      <c r="F44040" s="104"/>
    </row>
    <row r="44041" spans="5:6" x14ac:dyDescent="0.25">
      <c r="E44041" s="103"/>
      <c r="F44041" s="104"/>
    </row>
    <row r="44042" spans="5:6" x14ac:dyDescent="0.25">
      <c r="E44042" s="103"/>
      <c r="F44042" s="104"/>
    </row>
    <row r="44043" spans="5:6" x14ac:dyDescent="0.25">
      <c r="E44043" s="103"/>
      <c r="F44043" s="104"/>
    </row>
    <row r="44044" spans="5:6" x14ac:dyDescent="0.25">
      <c r="E44044" s="103"/>
      <c r="F44044" s="104"/>
    </row>
    <row r="44045" spans="5:6" x14ac:dyDescent="0.25">
      <c r="E44045" s="103"/>
      <c r="F44045" s="104"/>
    </row>
    <row r="44046" spans="5:6" x14ac:dyDescent="0.25">
      <c r="E44046" s="103"/>
      <c r="F44046" s="104"/>
    </row>
    <row r="44047" spans="5:6" x14ac:dyDescent="0.25">
      <c r="E44047" s="103"/>
      <c r="F44047" s="104"/>
    </row>
    <row r="44048" spans="5:6" x14ac:dyDescent="0.25">
      <c r="E44048" s="103"/>
      <c r="F44048" s="104"/>
    </row>
    <row r="44049" spans="5:6" x14ac:dyDescent="0.25">
      <c r="E44049" s="103"/>
      <c r="F44049" s="104"/>
    </row>
    <row r="44050" spans="5:6" x14ac:dyDescent="0.25">
      <c r="E44050" s="103"/>
      <c r="F44050" s="104"/>
    </row>
    <row r="44051" spans="5:6" x14ac:dyDescent="0.25">
      <c r="E44051" s="103"/>
      <c r="F44051" s="104"/>
    </row>
    <row r="44052" spans="5:6" x14ac:dyDescent="0.25">
      <c r="E44052" s="103"/>
      <c r="F44052" s="104"/>
    </row>
    <row r="44053" spans="5:6" x14ac:dyDescent="0.25">
      <c r="E44053" s="103"/>
      <c r="F44053" s="104"/>
    </row>
    <row r="44054" spans="5:6" x14ac:dyDescent="0.25">
      <c r="E44054" s="103"/>
      <c r="F44054" s="104"/>
    </row>
    <row r="44055" spans="5:6" x14ac:dyDescent="0.25">
      <c r="E44055" s="103"/>
      <c r="F44055" s="104"/>
    </row>
    <row r="44056" spans="5:6" x14ac:dyDescent="0.25">
      <c r="E44056" s="103"/>
      <c r="F44056" s="104"/>
    </row>
    <row r="44057" spans="5:6" x14ac:dyDescent="0.25">
      <c r="E44057" s="103"/>
      <c r="F44057" s="104"/>
    </row>
    <row r="44058" spans="5:6" x14ac:dyDescent="0.25">
      <c r="E44058" s="103"/>
      <c r="F44058" s="104"/>
    </row>
    <row r="44059" spans="5:6" x14ac:dyDescent="0.25">
      <c r="E44059" s="103"/>
      <c r="F44059" s="104"/>
    </row>
    <row r="44060" spans="5:6" x14ac:dyDescent="0.25">
      <c r="E44060" s="103"/>
      <c r="F44060" s="104"/>
    </row>
    <row r="44061" spans="5:6" x14ac:dyDescent="0.25">
      <c r="E44061" s="103"/>
      <c r="F44061" s="104"/>
    </row>
    <row r="44062" spans="5:6" x14ac:dyDescent="0.25">
      <c r="E44062" s="103"/>
      <c r="F44062" s="104"/>
    </row>
    <row r="44063" spans="5:6" x14ac:dyDescent="0.25">
      <c r="E44063" s="103"/>
      <c r="F44063" s="104"/>
    </row>
    <row r="44064" spans="5:6" x14ac:dyDescent="0.25">
      <c r="E44064" s="103"/>
      <c r="F44064" s="104"/>
    </row>
    <row r="44065" spans="5:6" x14ac:dyDescent="0.25">
      <c r="E44065" s="103"/>
      <c r="F44065" s="104"/>
    </row>
    <row r="44066" spans="5:6" x14ac:dyDescent="0.25">
      <c r="E44066" s="103"/>
      <c r="F44066" s="104"/>
    </row>
    <row r="44067" spans="5:6" x14ac:dyDescent="0.25">
      <c r="E44067" s="103"/>
      <c r="F44067" s="104"/>
    </row>
    <row r="44068" spans="5:6" x14ac:dyDescent="0.25">
      <c r="E44068" s="103"/>
      <c r="F44068" s="104"/>
    </row>
    <row r="44069" spans="5:6" x14ac:dyDescent="0.25">
      <c r="E44069" s="103"/>
      <c r="F44069" s="104"/>
    </row>
    <row r="44070" spans="5:6" x14ac:dyDescent="0.25">
      <c r="E44070" s="103"/>
      <c r="F44070" s="104"/>
    </row>
    <row r="44071" spans="5:6" x14ac:dyDescent="0.25">
      <c r="E44071" s="103"/>
      <c r="F44071" s="104"/>
    </row>
    <row r="44072" spans="5:6" x14ac:dyDescent="0.25">
      <c r="E44072" s="103"/>
      <c r="F44072" s="104"/>
    </row>
    <row r="44073" spans="5:6" x14ac:dyDescent="0.25">
      <c r="E44073" s="103"/>
      <c r="F44073" s="104"/>
    </row>
    <row r="44074" spans="5:6" x14ac:dyDescent="0.25">
      <c r="E44074" s="103"/>
      <c r="F44074" s="104"/>
    </row>
    <row r="44075" spans="5:6" x14ac:dyDescent="0.25">
      <c r="E44075" s="103"/>
      <c r="F44075" s="104"/>
    </row>
    <row r="44076" spans="5:6" x14ac:dyDescent="0.25">
      <c r="E44076" s="103"/>
      <c r="F44076" s="104"/>
    </row>
    <row r="44077" spans="5:6" x14ac:dyDescent="0.25">
      <c r="E44077" s="103"/>
      <c r="F44077" s="104"/>
    </row>
    <row r="44078" spans="5:6" x14ac:dyDescent="0.25">
      <c r="E44078" s="103"/>
      <c r="F44078" s="104"/>
    </row>
    <row r="44079" spans="5:6" x14ac:dyDescent="0.25">
      <c r="E44079" s="103"/>
      <c r="F44079" s="104"/>
    </row>
    <row r="44080" spans="5:6" x14ac:dyDescent="0.25">
      <c r="E44080" s="103"/>
      <c r="F44080" s="104"/>
    </row>
    <row r="44081" spans="5:6" x14ac:dyDescent="0.25">
      <c r="E44081" s="103"/>
      <c r="F44081" s="104"/>
    </row>
    <row r="44082" spans="5:6" x14ac:dyDescent="0.25">
      <c r="E44082" s="103"/>
      <c r="F44082" s="104"/>
    </row>
    <row r="44083" spans="5:6" x14ac:dyDescent="0.25">
      <c r="E44083" s="103"/>
      <c r="F44083" s="104"/>
    </row>
    <row r="44084" spans="5:6" x14ac:dyDescent="0.25">
      <c r="E44084" s="103"/>
      <c r="F44084" s="104"/>
    </row>
    <row r="44085" spans="5:6" x14ac:dyDescent="0.25">
      <c r="E44085" s="103"/>
      <c r="F44085" s="104"/>
    </row>
    <row r="44086" spans="5:6" x14ac:dyDescent="0.25">
      <c r="E44086" s="103"/>
      <c r="F44086" s="104"/>
    </row>
    <row r="44087" spans="5:6" x14ac:dyDescent="0.25">
      <c r="E44087" s="103"/>
      <c r="F44087" s="104"/>
    </row>
    <row r="44088" spans="5:6" x14ac:dyDescent="0.25">
      <c r="E44088" s="103"/>
      <c r="F44088" s="104"/>
    </row>
    <row r="44089" spans="5:6" x14ac:dyDescent="0.25">
      <c r="E44089" s="103"/>
      <c r="F44089" s="104"/>
    </row>
    <row r="44090" spans="5:6" x14ac:dyDescent="0.25">
      <c r="E44090" s="103"/>
      <c r="F44090" s="104"/>
    </row>
    <row r="44091" spans="5:6" x14ac:dyDescent="0.25">
      <c r="E44091" s="103"/>
      <c r="F44091" s="104"/>
    </row>
    <row r="44092" spans="5:6" x14ac:dyDescent="0.25">
      <c r="E44092" s="103"/>
      <c r="F44092" s="104"/>
    </row>
    <row r="44093" spans="5:6" x14ac:dyDescent="0.25">
      <c r="E44093" s="103"/>
      <c r="F44093" s="104"/>
    </row>
    <row r="44094" spans="5:6" x14ac:dyDescent="0.25">
      <c r="E44094" s="103"/>
      <c r="F44094" s="104"/>
    </row>
    <row r="44095" spans="5:6" x14ac:dyDescent="0.25">
      <c r="E44095" s="103"/>
      <c r="F44095" s="104"/>
    </row>
    <row r="44096" spans="5:6" x14ac:dyDescent="0.25">
      <c r="E44096" s="103"/>
      <c r="F44096" s="104"/>
    </row>
    <row r="44097" spans="5:6" x14ac:dyDescent="0.25">
      <c r="E44097" s="103"/>
      <c r="F44097" s="104"/>
    </row>
    <row r="44098" spans="5:6" x14ac:dyDescent="0.25">
      <c r="E44098" s="103"/>
      <c r="F44098" s="104"/>
    </row>
    <row r="44099" spans="5:6" x14ac:dyDescent="0.25">
      <c r="E44099" s="103"/>
      <c r="F44099" s="104"/>
    </row>
    <row r="44100" spans="5:6" x14ac:dyDescent="0.25">
      <c r="E44100" s="103"/>
      <c r="F44100" s="104"/>
    </row>
    <row r="44101" spans="5:6" x14ac:dyDescent="0.25">
      <c r="E44101" s="103"/>
      <c r="F44101" s="104"/>
    </row>
    <row r="44102" spans="5:6" x14ac:dyDescent="0.25">
      <c r="E44102" s="103"/>
      <c r="F44102" s="104"/>
    </row>
    <row r="44103" spans="5:6" x14ac:dyDescent="0.25">
      <c r="E44103" s="103"/>
      <c r="F44103" s="104"/>
    </row>
    <row r="44104" spans="5:6" x14ac:dyDescent="0.25">
      <c r="E44104" s="103"/>
      <c r="F44104" s="104"/>
    </row>
    <row r="44105" spans="5:6" x14ac:dyDescent="0.25">
      <c r="E44105" s="103"/>
      <c r="F44105" s="104"/>
    </row>
    <row r="44106" spans="5:6" x14ac:dyDescent="0.25">
      <c r="E44106" s="103"/>
      <c r="F44106" s="104"/>
    </row>
    <row r="44107" spans="5:6" x14ac:dyDescent="0.25">
      <c r="E44107" s="103"/>
      <c r="F44107" s="104"/>
    </row>
    <row r="44108" spans="5:6" x14ac:dyDescent="0.25">
      <c r="E44108" s="103"/>
      <c r="F44108" s="104"/>
    </row>
    <row r="44109" spans="5:6" x14ac:dyDescent="0.25">
      <c r="E44109" s="103"/>
      <c r="F44109" s="104"/>
    </row>
    <row r="44110" spans="5:6" x14ac:dyDescent="0.25">
      <c r="E44110" s="103"/>
      <c r="F44110" s="104"/>
    </row>
    <row r="44111" spans="5:6" x14ac:dyDescent="0.25">
      <c r="E44111" s="103"/>
      <c r="F44111" s="104"/>
    </row>
    <row r="44112" spans="5:6" x14ac:dyDescent="0.25">
      <c r="E44112" s="103"/>
      <c r="F44112" s="104"/>
    </row>
    <row r="44113" spans="5:6" x14ac:dyDescent="0.25">
      <c r="E44113" s="103"/>
      <c r="F44113" s="104"/>
    </row>
    <row r="44114" spans="5:6" x14ac:dyDescent="0.25">
      <c r="E44114" s="103"/>
      <c r="F44114" s="104"/>
    </row>
    <row r="44115" spans="5:6" x14ac:dyDescent="0.25">
      <c r="E44115" s="103"/>
      <c r="F44115" s="104"/>
    </row>
    <row r="44116" spans="5:6" x14ac:dyDescent="0.25">
      <c r="E44116" s="103"/>
      <c r="F44116" s="104"/>
    </row>
    <row r="44117" spans="5:6" x14ac:dyDescent="0.25">
      <c r="E44117" s="103"/>
      <c r="F44117" s="104"/>
    </row>
    <row r="44118" spans="5:6" x14ac:dyDescent="0.25">
      <c r="E44118" s="103"/>
      <c r="F44118" s="104"/>
    </row>
    <row r="44119" spans="5:6" x14ac:dyDescent="0.25">
      <c r="E44119" s="103"/>
      <c r="F44119" s="104"/>
    </row>
    <row r="44120" spans="5:6" x14ac:dyDescent="0.25">
      <c r="E44120" s="103"/>
      <c r="F44120" s="104"/>
    </row>
    <row r="44121" spans="5:6" x14ac:dyDescent="0.25">
      <c r="E44121" s="103"/>
      <c r="F44121" s="104"/>
    </row>
    <row r="44122" spans="5:6" x14ac:dyDescent="0.25">
      <c r="E44122" s="103"/>
      <c r="F44122" s="104"/>
    </row>
    <row r="44123" spans="5:6" x14ac:dyDescent="0.25">
      <c r="E44123" s="103"/>
      <c r="F44123" s="104"/>
    </row>
    <row r="44124" spans="5:6" x14ac:dyDescent="0.25">
      <c r="E44124" s="103"/>
      <c r="F44124" s="104"/>
    </row>
    <row r="44125" spans="5:6" x14ac:dyDescent="0.25">
      <c r="E44125" s="103"/>
      <c r="F44125" s="104"/>
    </row>
    <row r="44126" spans="5:6" x14ac:dyDescent="0.25">
      <c r="E44126" s="103"/>
      <c r="F44126" s="104"/>
    </row>
    <row r="44127" spans="5:6" x14ac:dyDescent="0.25">
      <c r="E44127" s="103"/>
      <c r="F44127" s="104"/>
    </row>
    <row r="44128" spans="5:6" x14ac:dyDescent="0.25">
      <c r="E44128" s="103"/>
      <c r="F44128" s="104"/>
    </row>
    <row r="44129" spans="5:6" x14ac:dyDescent="0.25">
      <c r="E44129" s="103"/>
      <c r="F44129" s="104"/>
    </row>
    <row r="44130" spans="5:6" x14ac:dyDescent="0.25">
      <c r="E44130" s="103"/>
      <c r="F44130" s="104"/>
    </row>
    <row r="44131" spans="5:6" x14ac:dyDescent="0.25">
      <c r="E44131" s="103"/>
      <c r="F44131" s="104"/>
    </row>
    <row r="44132" spans="5:6" x14ac:dyDescent="0.25">
      <c r="E44132" s="103"/>
      <c r="F44132" s="104"/>
    </row>
    <row r="44133" spans="5:6" x14ac:dyDescent="0.25">
      <c r="E44133" s="103"/>
      <c r="F44133" s="104"/>
    </row>
    <row r="44134" spans="5:6" x14ac:dyDescent="0.25">
      <c r="E44134" s="103"/>
      <c r="F44134" s="104"/>
    </row>
    <row r="44135" spans="5:6" x14ac:dyDescent="0.25">
      <c r="E44135" s="103"/>
      <c r="F44135" s="104"/>
    </row>
    <row r="44136" spans="5:6" x14ac:dyDescent="0.25">
      <c r="E44136" s="103"/>
      <c r="F44136" s="104"/>
    </row>
    <row r="44137" spans="5:6" x14ac:dyDescent="0.25">
      <c r="E44137" s="103"/>
      <c r="F44137" s="104"/>
    </row>
    <row r="44138" spans="5:6" x14ac:dyDescent="0.25">
      <c r="E44138" s="103"/>
      <c r="F44138" s="104"/>
    </row>
    <row r="44139" spans="5:6" x14ac:dyDescent="0.25">
      <c r="E44139" s="103"/>
      <c r="F44139" s="104"/>
    </row>
    <row r="44140" spans="5:6" x14ac:dyDescent="0.25">
      <c r="E44140" s="103"/>
      <c r="F44140" s="104"/>
    </row>
    <row r="44141" spans="5:6" x14ac:dyDescent="0.25">
      <c r="E44141" s="103"/>
      <c r="F44141" s="104"/>
    </row>
    <row r="44142" spans="5:6" x14ac:dyDescent="0.25">
      <c r="E44142" s="103"/>
      <c r="F44142" s="104"/>
    </row>
    <row r="44143" spans="5:6" x14ac:dyDescent="0.25">
      <c r="E44143" s="103"/>
      <c r="F44143" s="104"/>
    </row>
    <row r="44144" spans="5:6" x14ac:dyDescent="0.25">
      <c r="E44144" s="103"/>
      <c r="F44144" s="104"/>
    </row>
    <row r="44145" spans="5:6" x14ac:dyDescent="0.25">
      <c r="E44145" s="103"/>
      <c r="F44145" s="104"/>
    </row>
    <row r="44146" spans="5:6" x14ac:dyDescent="0.25">
      <c r="E44146" s="103"/>
      <c r="F44146" s="104"/>
    </row>
    <row r="44147" spans="5:6" x14ac:dyDescent="0.25">
      <c r="E44147" s="103"/>
      <c r="F44147" s="104"/>
    </row>
    <row r="44148" spans="5:6" x14ac:dyDescent="0.25">
      <c r="E44148" s="103"/>
      <c r="F44148" s="104"/>
    </row>
    <row r="44149" spans="5:6" x14ac:dyDescent="0.25">
      <c r="E44149" s="103"/>
      <c r="F44149" s="104"/>
    </row>
    <row r="44150" spans="5:6" x14ac:dyDescent="0.25">
      <c r="E44150" s="103"/>
      <c r="F44150" s="104"/>
    </row>
    <row r="44151" spans="5:6" x14ac:dyDescent="0.25">
      <c r="E44151" s="103"/>
      <c r="F44151" s="104"/>
    </row>
    <row r="44152" spans="5:6" x14ac:dyDescent="0.25">
      <c r="E44152" s="103"/>
      <c r="F44152" s="104"/>
    </row>
    <row r="44153" spans="5:6" x14ac:dyDescent="0.25">
      <c r="E44153" s="103"/>
      <c r="F44153" s="104"/>
    </row>
    <row r="44154" spans="5:6" x14ac:dyDescent="0.25">
      <c r="E44154" s="103"/>
      <c r="F44154" s="104"/>
    </row>
    <row r="44155" spans="5:6" x14ac:dyDescent="0.25">
      <c r="E44155" s="103"/>
      <c r="F44155" s="104"/>
    </row>
    <row r="44156" spans="5:6" x14ac:dyDescent="0.25">
      <c r="E44156" s="103"/>
      <c r="F44156" s="104"/>
    </row>
    <row r="44157" spans="5:6" x14ac:dyDescent="0.25">
      <c r="E44157" s="103"/>
      <c r="F44157" s="104"/>
    </row>
    <row r="44158" spans="5:6" x14ac:dyDescent="0.25">
      <c r="E44158" s="103"/>
      <c r="F44158" s="104"/>
    </row>
    <row r="44159" spans="5:6" x14ac:dyDescent="0.25">
      <c r="E44159" s="103"/>
      <c r="F44159" s="104"/>
    </row>
    <row r="44160" spans="5:6" x14ac:dyDescent="0.25">
      <c r="E44160" s="103"/>
      <c r="F44160" s="104"/>
    </row>
    <row r="44161" spans="5:6" x14ac:dyDescent="0.25">
      <c r="E44161" s="103"/>
      <c r="F44161" s="104"/>
    </row>
    <row r="44162" spans="5:6" x14ac:dyDescent="0.25">
      <c r="E44162" s="103"/>
      <c r="F44162" s="104"/>
    </row>
    <row r="44163" spans="5:6" x14ac:dyDescent="0.25">
      <c r="E44163" s="103"/>
      <c r="F44163" s="104"/>
    </row>
    <row r="44164" spans="5:6" x14ac:dyDescent="0.25">
      <c r="E44164" s="103"/>
      <c r="F44164" s="104"/>
    </row>
    <row r="44165" spans="5:6" x14ac:dyDescent="0.25">
      <c r="E44165" s="103"/>
      <c r="F44165" s="104"/>
    </row>
    <row r="44166" spans="5:6" x14ac:dyDescent="0.25">
      <c r="E44166" s="103"/>
      <c r="F44166" s="104"/>
    </row>
    <row r="44167" spans="5:6" x14ac:dyDescent="0.25">
      <c r="E44167" s="103"/>
      <c r="F44167" s="104"/>
    </row>
    <row r="44168" spans="5:6" x14ac:dyDescent="0.25">
      <c r="E44168" s="103"/>
      <c r="F44168" s="104"/>
    </row>
    <row r="44169" spans="5:6" x14ac:dyDescent="0.25">
      <c r="E44169" s="103"/>
      <c r="F44169" s="104"/>
    </row>
    <row r="44170" spans="5:6" x14ac:dyDescent="0.25">
      <c r="E44170" s="103"/>
      <c r="F44170" s="104"/>
    </row>
    <row r="44171" spans="5:6" x14ac:dyDescent="0.25">
      <c r="E44171" s="103"/>
      <c r="F44171" s="104"/>
    </row>
    <row r="44172" spans="5:6" x14ac:dyDescent="0.25">
      <c r="E44172" s="103"/>
      <c r="F44172" s="104"/>
    </row>
    <row r="44173" spans="5:6" x14ac:dyDescent="0.25">
      <c r="E44173" s="103"/>
      <c r="F44173" s="104"/>
    </row>
    <row r="44174" spans="5:6" x14ac:dyDescent="0.25">
      <c r="E44174" s="103"/>
      <c r="F44174" s="104"/>
    </row>
    <row r="44175" spans="5:6" x14ac:dyDescent="0.25">
      <c r="E44175" s="103"/>
      <c r="F44175" s="104"/>
    </row>
    <row r="44176" spans="5:6" x14ac:dyDescent="0.25">
      <c r="E44176" s="103"/>
      <c r="F44176" s="104"/>
    </row>
    <row r="44177" spans="5:6" x14ac:dyDescent="0.25">
      <c r="E44177" s="103"/>
      <c r="F44177" s="104"/>
    </row>
    <row r="44178" spans="5:6" x14ac:dyDescent="0.25">
      <c r="E44178" s="103"/>
      <c r="F44178" s="104"/>
    </row>
    <row r="44179" spans="5:6" x14ac:dyDescent="0.25">
      <c r="E44179" s="103"/>
      <c r="F44179" s="104"/>
    </row>
    <row r="44180" spans="5:6" x14ac:dyDescent="0.25">
      <c r="E44180" s="103"/>
      <c r="F44180" s="104"/>
    </row>
    <row r="44181" spans="5:6" x14ac:dyDescent="0.25">
      <c r="E44181" s="103"/>
      <c r="F44181" s="104"/>
    </row>
    <row r="44182" spans="5:6" x14ac:dyDescent="0.25">
      <c r="E44182" s="103"/>
      <c r="F44182" s="104"/>
    </row>
    <row r="44183" spans="5:6" x14ac:dyDescent="0.25">
      <c r="E44183" s="103"/>
      <c r="F44183" s="104"/>
    </row>
    <row r="44184" spans="5:6" x14ac:dyDescent="0.25">
      <c r="E44184" s="103"/>
      <c r="F44184" s="104"/>
    </row>
    <row r="44185" spans="5:6" x14ac:dyDescent="0.25">
      <c r="E44185" s="103"/>
      <c r="F44185" s="104"/>
    </row>
    <row r="44186" spans="5:6" x14ac:dyDescent="0.25">
      <c r="E44186" s="103"/>
      <c r="F44186" s="104"/>
    </row>
    <row r="44187" spans="5:6" x14ac:dyDescent="0.25">
      <c r="E44187" s="103"/>
      <c r="F44187" s="104"/>
    </row>
    <row r="44188" spans="5:6" x14ac:dyDescent="0.25">
      <c r="E44188" s="103"/>
      <c r="F44188" s="104"/>
    </row>
    <row r="44189" spans="5:6" x14ac:dyDescent="0.25">
      <c r="E44189" s="103"/>
      <c r="F44189" s="104"/>
    </row>
    <row r="44190" spans="5:6" x14ac:dyDescent="0.25">
      <c r="E44190" s="103"/>
      <c r="F44190" s="104"/>
    </row>
    <row r="44191" spans="5:6" x14ac:dyDescent="0.25">
      <c r="E44191" s="103"/>
      <c r="F44191" s="104"/>
    </row>
    <row r="44192" spans="5:6" x14ac:dyDescent="0.25">
      <c r="E44192" s="103"/>
      <c r="F44192" s="104"/>
    </row>
    <row r="44193" spans="5:6" x14ac:dyDescent="0.25">
      <c r="E44193" s="103"/>
      <c r="F44193" s="104"/>
    </row>
    <row r="44194" spans="5:6" x14ac:dyDescent="0.25">
      <c r="E44194" s="103"/>
      <c r="F44194" s="104"/>
    </row>
    <row r="44195" spans="5:6" x14ac:dyDescent="0.25">
      <c r="E44195" s="103"/>
      <c r="F44195" s="104"/>
    </row>
    <row r="44196" spans="5:6" x14ac:dyDescent="0.25">
      <c r="E44196" s="103"/>
      <c r="F44196" s="104"/>
    </row>
    <row r="44197" spans="5:6" x14ac:dyDescent="0.25">
      <c r="E44197" s="103"/>
      <c r="F44197" s="104"/>
    </row>
    <row r="44198" spans="5:6" x14ac:dyDescent="0.25">
      <c r="E44198" s="103"/>
      <c r="F44198" s="104"/>
    </row>
    <row r="44199" spans="5:6" x14ac:dyDescent="0.25">
      <c r="E44199" s="103"/>
      <c r="F44199" s="104"/>
    </row>
    <row r="44200" spans="5:6" x14ac:dyDescent="0.25">
      <c r="E44200" s="103"/>
      <c r="F44200" s="104"/>
    </row>
    <row r="44201" spans="5:6" x14ac:dyDescent="0.25">
      <c r="E44201" s="103"/>
      <c r="F44201" s="104"/>
    </row>
    <row r="44202" spans="5:6" x14ac:dyDescent="0.25">
      <c r="E44202" s="103"/>
      <c r="F44202" s="104"/>
    </row>
    <row r="44203" spans="5:6" x14ac:dyDescent="0.25">
      <c r="E44203" s="103"/>
      <c r="F44203" s="104"/>
    </row>
    <row r="44204" spans="5:6" x14ac:dyDescent="0.25">
      <c r="E44204" s="103"/>
      <c r="F44204" s="104"/>
    </row>
    <row r="44205" spans="5:6" x14ac:dyDescent="0.25">
      <c r="E44205" s="103"/>
      <c r="F44205" s="104"/>
    </row>
    <row r="44206" spans="5:6" x14ac:dyDescent="0.25">
      <c r="E44206" s="103"/>
      <c r="F44206" s="104"/>
    </row>
    <row r="44207" spans="5:6" x14ac:dyDescent="0.25">
      <c r="E44207" s="103"/>
      <c r="F44207" s="104"/>
    </row>
    <row r="44208" spans="5:6" x14ac:dyDescent="0.25">
      <c r="E44208" s="103"/>
      <c r="F44208" s="104"/>
    </row>
    <row r="44209" spans="5:6" x14ac:dyDescent="0.25">
      <c r="E44209" s="103"/>
      <c r="F44209" s="104"/>
    </row>
    <row r="44210" spans="5:6" x14ac:dyDescent="0.25">
      <c r="E44210" s="103"/>
      <c r="F44210" s="104"/>
    </row>
    <row r="44211" spans="5:6" x14ac:dyDescent="0.25">
      <c r="E44211" s="103"/>
      <c r="F44211" s="104"/>
    </row>
    <row r="44212" spans="5:6" x14ac:dyDescent="0.25">
      <c r="E44212" s="103"/>
      <c r="F44212" s="104"/>
    </row>
    <row r="44213" spans="5:6" x14ac:dyDescent="0.25">
      <c r="E44213" s="103"/>
      <c r="F44213" s="104"/>
    </row>
    <row r="44214" spans="5:6" x14ac:dyDescent="0.25">
      <c r="E44214" s="103"/>
      <c r="F44214" s="104"/>
    </row>
    <row r="44215" spans="5:6" x14ac:dyDescent="0.25">
      <c r="E44215" s="103"/>
      <c r="F44215" s="104"/>
    </row>
    <row r="44216" spans="5:6" x14ac:dyDescent="0.25">
      <c r="E44216" s="103"/>
      <c r="F44216" s="104"/>
    </row>
    <row r="44217" spans="5:6" x14ac:dyDescent="0.25">
      <c r="E44217" s="103"/>
      <c r="F44217" s="104"/>
    </row>
    <row r="44218" spans="5:6" x14ac:dyDescent="0.25">
      <c r="E44218" s="103"/>
      <c r="F44218" s="104"/>
    </row>
    <row r="44219" spans="5:6" x14ac:dyDescent="0.25">
      <c r="E44219" s="103"/>
      <c r="F44219" s="104"/>
    </row>
    <row r="44220" spans="5:6" x14ac:dyDescent="0.25">
      <c r="E44220" s="103"/>
      <c r="F44220" s="104"/>
    </row>
    <row r="44221" spans="5:6" x14ac:dyDescent="0.25">
      <c r="E44221" s="103"/>
      <c r="F44221" s="104"/>
    </row>
    <row r="44222" spans="5:6" x14ac:dyDescent="0.25">
      <c r="E44222" s="103"/>
      <c r="F44222" s="104"/>
    </row>
    <row r="44223" spans="5:6" x14ac:dyDescent="0.25">
      <c r="E44223" s="103"/>
      <c r="F44223" s="104"/>
    </row>
    <row r="44224" spans="5:6" x14ac:dyDescent="0.25">
      <c r="E44224" s="103"/>
      <c r="F44224" s="104"/>
    </row>
    <row r="44225" spans="5:6" x14ac:dyDescent="0.25">
      <c r="E44225" s="103"/>
      <c r="F44225" s="104"/>
    </row>
    <row r="44226" spans="5:6" x14ac:dyDescent="0.25">
      <c r="E44226" s="103"/>
      <c r="F44226" s="104"/>
    </row>
    <row r="44227" spans="5:6" x14ac:dyDescent="0.25">
      <c r="E44227" s="103"/>
      <c r="F44227" s="104"/>
    </row>
    <row r="44228" spans="5:6" x14ac:dyDescent="0.25">
      <c r="E44228" s="103"/>
      <c r="F44228" s="104"/>
    </row>
    <row r="44229" spans="5:6" x14ac:dyDescent="0.25">
      <c r="E44229" s="103"/>
      <c r="F44229" s="104"/>
    </row>
    <row r="44230" spans="5:6" x14ac:dyDescent="0.25">
      <c r="E44230" s="103"/>
      <c r="F44230" s="104"/>
    </row>
    <row r="44231" spans="5:6" x14ac:dyDescent="0.25">
      <c r="E44231" s="103"/>
      <c r="F44231" s="104"/>
    </row>
    <row r="44232" spans="5:6" x14ac:dyDescent="0.25">
      <c r="E44232" s="103"/>
      <c r="F44232" s="104"/>
    </row>
    <row r="44233" spans="5:6" x14ac:dyDescent="0.25">
      <c r="E44233" s="103"/>
      <c r="F44233" s="104"/>
    </row>
    <row r="44234" spans="5:6" x14ac:dyDescent="0.25">
      <c r="E44234" s="103"/>
      <c r="F44234" s="104"/>
    </row>
    <row r="44235" spans="5:6" x14ac:dyDescent="0.25">
      <c r="E44235" s="103"/>
      <c r="F44235" s="104"/>
    </row>
    <row r="44236" spans="5:6" x14ac:dyDescent="0.25">
      <c r="E44236" s="103"/>
      <c r="F44236" s="104"/>
    </row>
    <row r="44237" spans="5:6" x14ac:dyDescent="0.25">
      <c r="E44237" s="103"/>
      <c r="F44237" s="104"/>
    </row>
    <row r="44238" spans="5:6" x14ac:dyDescent="0.25">
      <c r="E44238" s="103"/>
      <c r="F44238" s="104"/>
    </row>
    <row r="44239" spans="5:6" x14ac:dyDescent="0.25">
      <c r="E44239" s="103"/>
      <c r="F44239" s="104"/>
    </row>
    <row r="44240" spans="5:6" x14ac:dyDescent="0.25">
      <c r="E44240" s="103"/>
      <c r="F44240" s="104"/>
    </row>
    <row r="44241" spans="5:6" x14ac:dyDescent="0.25">
      <c r="E44241" s="103"/>
      <c r="F44241" s="104"/>
    </row>
    <row r="44242" spans="5:6" x14ac:dyDescent="0.25">
      <c r="E44242" s="103"/>
      <c r="F44242" s="104"/>
    </row>
    <row r="44243" spans="5:6" x14ac:dyDescent="0.25">
      <c r="E44243" s="103"/>
      <c r="F44243" s="104"/>
    </row>
    <row r="44244" spans="5:6" x14ac:dyDescent="0.25">
      <c r="E44244" s="103"/>
      <c r="F44244" s="104"/>
    </row>
    <row r="44245" spans="5:6" x14ac:dyDescent="0.25">
      <c r="E44245" s="103"/>
      <c r="F44245" s="104"/>
    </row>
    <row r="44246" spans="5:6" x14ac:dyDescent="0.25">
      <c r="E44246" s="103"/>
      <c r="F44246" s="104"/>
    </row>
    <row r="44247" spans="5:6" x14ac:dyDescent="0.25">
      <c r="E44247" s="103"/>
      <c r="F44247" s="104"/>
    </row>
    <row r="44248" spans="5:6" x14ac:dyDescent="0.25">
      <c r="E44248" s="103"/>
      <c r="F44248" s="104"/>
    </row>
    <row r="44249" spans="5:6" x14ac:dyDescent="0.25">
      <c r="E44249" s="103"/>
      <c r="F44249" s="104"/>
    </row>
    <row r="44250" spans="5:6" x14ac:dyDescent="0.25">
      <c r="E44250" s="103"/>
      <c r="F44250" s="104"/>
    </row>
    <row r="44251" spans="5:6" x14ac:dyDescent="0.25">
      <c r="E44251" s="103"/>
      <c r="F44251" s="104"/>
    </row>
    <row r="44252" spans="5:6" x14ac:dyDescent="0.25">
      <c r="E44252" s="103"/>
      <c r="F44252" s="104"/>
    </row>
    <row r="44253" spans="5:6" x14ac:dyDescent="0.25">
      <c r="E44253" s="103"/>
      <c r="F44253" s="104"/>
    </row>
    <row r="44254" spans="5:6" x14ac:dyDescent="0.25">
      <c r="E44254" s="103"/>
      <c r="F44254" s="104"/>
    </row>
    <row r="44255" spans="5:6" x14ac:dyDescent="0.25">
      <c r="E44255" s="103"/>
      <c r="F44255" s="104"/>
    </row>
    <row r="44256" spans="5:6" x14ac:dyDescent="0.25">
      <c r="E44256" s="103"/>
      <c r="F44256" s="104"/>
    </row>
    <row r="44257" spans="5:6" x14ac:dyDescent="0.25">
      <c r="E44257" s="103"/>
      <c r="F44257" s="104"/>
    </row>
    <row r="44258" spans="5:6" x14ac:dyDescent="0.25">
      <c r="E44258" s="103"/>
      <c r="F44258" s="104"/>
    </row>
    <row r="44259" spans="5:6" x14ac:dyDescent="0.25">
      <c r="E44259" s="103"/>
      <c r="F44259" s="104"/>
    </row>
    <row r="44260" spans="5:6" x14ac:dyDescent="0.25">
      <c r="E44260" s="103"/>
      <c r="F44260" s="104"/>
    </row>
    <row r="44261" spans="5:6" x14ac:dyDescent="0.25">
      <c r="E44261" s="103"/>
      <c r="F44261" s="104"/>
    </row>
    <row r="44262" spans="5:6" x14ac:dyDescent="0.25">
      <c r="E44262" s="103"/>
      <c r="F44262" s="104"/>
    </row>
    <row r="44263" spans="5:6" x14ac:dyDescent="0.25">
      <c r="E44263" s="103"/>
      <c r="F44263" s="104"/>
    </row>
    <row r="44264" spans="5:6" x14ac:dyDescent="0.25">
      <c r="E44264" s="103"/>
      <c r="F44264" s="104"/>
    </row>
    <row r="44265" spans="5:6" x14ac:dyDescent="0.25">
      <c r="E44265" s="103"/>
      <c r="F44265" s="104"/>
    </row>
    <row r="44266" spans="5:6" x14ac:dyDescent="0.25">
      <c r="E44266" s="103"/>
      <c r="F44266" s="104"/>
    </row>
    <row r="44267" spans="5:6" x14ac:dyDescent="0.25">
      <c r="E44267" s="103"/>
      <c r="F44267" s="104"/>
    </row>
    <row r="44268" spans="5:6" x14ac:dyDescent="0.25">
      <c r="E44268" s="103"/>
      <c r="F44268" s="104"/>
    </row>
    <row r="44269" spans="5:6" x14ac:dyDescent="0.25">
      <c r="E44269" s="103"/>
      <c r="F44269" s="104"/>
    </row>
    <row r="44270" spans="5:6" x14ac:dyDescent="0.25">
      <c r="E44270" s="103"/>
      <c r="F44270" s="104"/>
    </row>
    <row r="44271" spans="5:6" x14ac:dyDescent="0.25">
      <c r="E44271" s="103"/>
      <c r="F44271" s="104"/>
    </row>
    <row r="44272" spans="5:6" x14ac:dyDescent="0.25">
      <c r="E44272" s="103"/>
      <c r="F44272" s="104"/>
    </row>
    <row r="44273" spans="5:6" x14ac:dyDescent="0.25">
      <c r="E44273" s="103"/>
      <c r="F44273" s="104"/>
    </row>
    <row r="44274" spans="5:6" x14ac:dyDescent="0.25">
      <c r="E44274" s="103"/>
      <c r="F44274" s="104"/>
    </row>
    <row r="44275" spans="5:6" x14ac:dyDescent="0.25">
      <c r="E44275" s="103"/>
      <c r="F44275" s="104"/>
    </row>
    <row r="44276" spans="5:6" x14ac:dyDescent="0.25">
      <c r="E44276" s="103"/>
      <c r="F44276" s="104"/>
    </row>
    <row r="44277" spans="5:6" x14ac:dyDescent="0.25">
      <c r="E44277" s="103"/>
      <c r="F44277" s="104"/>
    </row>
    <row r="44278" spans="5:6" x14ac:dyDescent="0.25">
      <c r="E44278" s="103"/>
      <c r="F44278" s="104"/>
    </row>
    <row r="44279" spans="5:6" x14ac:dyDescent="0.25">
      <c r="E44279" s="103"/>
      <c r="F44279" s="104"/>
    </row>
    <row r="44280" spans="5:6" x14ac:dyDescent="0.25">
      <c r="E44280" s="103"/>
      <c r="F44280" s="104"/>
    </row>
    <row r="44281" spans="5:6" x14ac:dyDescent="0.25">
      <c r="E44281" s="103"/>
      <c r="F44281" s="104"/>
    </row>
    <row r="44282" spans="5:6" x14ac:dyDescent="0.25">
      <c r="E44282" s="103"/>
      <c r="F44282" s="104"/>
    </row>
    <row r="44283" spans="5:6" x14ac:dyDescent="0.25">
      <c r="E44283" s="103"/>
      <c r="F44283" s="104"/>
    </row>
    <row r="44284" spans="5:6" x14ac:dyDescent="0.25">
      <c r="E44284" s="103"/>
      <c r="F44284" s="104"/>
    </row>
    <row r="44285" spans="5:6" x14ac:dyDescent="0.25">
      <c r="E44285" s="103"/>
      <c r="F44285" s="104"/>
    </row>
    <row r="44286" spans="5:6" x14ac:dyDescent="0.25">
      <c r="E44286" s="103"/>
      <c r="F44286" s="104"/>
    </row>
    <row r="44287" spans="5:6" x14ac:dyDescent="0.25">
      <c r="E44287" s="103"/>
      <c r="F44287" s="104"/>
    </row>
    <row r="44288" spans="5:6" x14ac:dyDescent="0.25">
      <c r="E44288" s="103"/>
      <c r="F44288" s="104"/>
    </row>
    <row r="44289" spans="5:6" x14ac:dyDescent="0.25">
      <c r="E44289" s="103"/>
      <c r="F44289" s="104"/>
    </row>
    <row r="44290" spans="5:6" x14ac:dyDescent="0.25">
      <c r="E44290" s="103"/>
      <c r="F44290" s="104"/>
    </row>
    <row r="44291" spans="5:6" x14ac:dyDescent="0.25">
      <c r="E44291" s="103"/>
      <c r="F44291" s="104"/>
    </row>
    <row r="44292" spans="5:6" x14ac:dyDescent="0.25">
      <c r="E44292" s="103"/>
      <c r="F44292" s="104"/>
    </row>
    <row r="44293" spans="5:6" x14ac:dyDescent="0.25">
      <c r="E44293" s="103"/>
      <c r="F44293" s="104"/>
    </row>
    <row r="44294" spans="5:6" x14ac:dyDescent="0.25">
      <c r="E44294" s="103"/>
      <c r="F44294" s="104"/>
    </row>
    <row r="44295" spans="5:6" x14ac:dyDescent="0.25">
      <c r="E44295" s="103"/>
      <c r="F44295" s="104"/>
    </row>
    <row r="44296" spans="5:6" x14ac:dyDescent="0.25">
      <c r="E44296" s="103"/>
      <c r="F44296" s="104"/>
    </row>
    <row r="44297" spans="5:6" x14ac:dyDescent="0.25">
      <c r="E44297" s="103"/>
      <c r="F44297" s="104"/>
    </row>
    <row r="44298" spans="5:6" x14ac:dyDescent="0.25">
      <c r="E44298" s="103"/>
      <c r="F44298" s="104"/>
    </row>
    <row r="44299" spans="5:6" x14ac:dyDescent="0.25">
      <c r="E44299" s="103"/>
      <c r="F44299" s="104"/>
    </row>
    <row r="44300" spans="5:6" x14ac:dyDescent="0.25">
      <c r="E44300" s="103"/>
      <c r="F44300" s="104"/>
    </row>
    <row r="44301" spans="5:6" x14ac:dyDescent="0.25">
      <c r="E44301" s="103"/>
      <c r="F44301" s="104"/>
    </row>
    <row r="44302" spans="5:6" x14ac:dyDescent="0.25">
      <c r="E44302" s="103"/>
      <c r="F44302" s="104"/>
    </row>
    <row r="44303" spans="5:6" x14ac:dyDescent="0.25">
      <c r="E44303" s="103"/>
      <c r="F44303" s="104"/>
    </row>
    <row r="44304" spans="5:6" x14ac:dyDescent="0.25">
      <c r="E44304" s="103"/>
      <c r="F44304" s="104"/>
    </row>
    <row r="44305" spans="5:6" x14ac:dyDescent="0.25">
      <c r="E44305" s="103"/>
      <c r="F44305" s="104"/>
    </row>
    <row r="44306" spans="5:6" x14ac:dyDescent="0.25">
      <c r="E44306" s="103"/>
      <c r="F44306" s="104"/>
    </row>
    <row r="44307" spans="5:6" x14ac:dyDescent="0.25">
      <c r="E44307" s="103"/>
      <c r="F44307" s="104"/>
    </row>
    <row r="44308" spans="5:6" x14ac:dyDescent="0.25">
      <c r="E44308" s="103"/>
      <c r="F44308" s="104"/>
    </row>
    <row r="44309" spans="5:6" x14ac:dyDescent="0.25">
      <c r="E44309" s="103"/>
      <c r="F44309" s="104"/>
    </row>
    <row r="44310" spans="5:6" x14ac:dyDescent="0.25">
      <c r="E44310" s="103"/>
      <c r="F44310" s="104"/>
    </row>
    <row r="44311" spans="5:6" x14ac:dyDescent="0.25">
      <c r="E44311" s="103"/>
      <c r="F44311" s="104"/>
    </row>
    <row r="44312" spans="5:6" x14ac:dyDescent="0.25">
      <c r="E44312" s="103"/>
      <c r="F44312" s="104"/>
    </row>
    <row r="44313" spans="5:6" x14ac:dyDescent="0.25">
      <c r="E44313" s="103"/>
      <c r="F44313" s="104"/>
    </row>
    <row r="44314" spans="5:6" x14ac:dyDescent="0.25">
      <c r="E44314" s="103"/>
      <c r="F44314" s="104"/>
    </row>
    <row r="44315" spans="5:6" x14ac:dyDescent="0.25">
      <c r="E44315" s="103"/>
      <c r="F44315" s="104"/>
    </row>
    <row r="44316" spans="5:6" x14ac:dyDescent="0.25">
      <c r="E44316" s="103"/>
      <c r="F44316" s="104"/>
    </row>
    <row r="44317" spans="5:6" x14ac:dyDescent="0.25">
      <c r="E44317" s="103"/>
      <c r="F44317" s="104"/>
    </row>
    <row r="44318" spans="5:6" x14ac:dyDescent="0.25">
      <c r="E44318" s="103"/>
      <c r="F44318" s="104"/>
    </row>
    <row r="44319" spans="5:6" x14ac:dyDescent="0.25">
      <c r="E44319" s="103"/>
      <c r="F44319" s="104"/>
    </row>
    <row r="44320" spans="5:6" x14ac:dyDescent="0.25">
      <c r="E44320" s="103"/>
      <c r="F44320" s="104"/>
    </row>
    <row r="44321" spans="5:6" x14ac:dyDescent="0.25">
      <c r="E44321" s="103"/>
      <c r="F44321" s="104"/>
    </row>
    <row r="44322" spans="5:6" x14ac:dyDescent="0.25">
      <c r="E44322" s="103"/>
      <c r="F44322" s="104"/>
    </row>
    <row r="44323" spans="5:6" x14ac:dyDescent="0.25">
      <c r="E44323" s="103"/>
      <c r="F44323" s="104"/>
    </row>
    <row r="44324" spans="5:6" x14ac:dyDescent="0.25">
      <c r="E44324" s="103"/>
      <c r="F44324" s="104"/>
    </row>
    <row r="44325" spans="5:6" x14ac:dyDescent="0.25">
      <c r="E44325" s="103"/>
      <c r="F44325" s="104"/>
    </row>
    <row r="44326" spans="5:6" x14ac:dyDescent="0.25">
      <c r="E44326" s="103"/>
      <c r="F44326" s="104"/>
    </row>
    <row r="44327" spans="5:6" x14ac:dyDescent="0.25">
      <c r="E44327" s="103"/>
      <c r="F44327" s="104"/>
    </row>
    <row r="44328" spans="5:6" x14ac:dyDescent="0.25">
      <c r="E44328" s="103"/>
      <c r="F44328" s="104"/>
    </row>
    <row r="44329" spans="5:6" x14ac:dyDescent="0.25">
      <c r="E44329" s="103"/>
      <c r="F44329" s="104"/>
    </row>
    <row r="44330" spans="5:6" x14ac:dyDescent="0.25">
      <c r="E44330" s="103"/>
      <c r="F44330" s="104"/>
    </row>
    <row r="44331" spans="5:6" x14ac:dyDescent="0.25">
      <c r="E44331" s="103"/>
      <c r="F44331" s="104"/>
    </row>
    <row r="44332" spans="5:6" x14ac:dyDescent="0.25">
      <c r="E44332" s="103"/>
      <c r="F44332" s="104"/>
    </row>
    <row r="44333" spans="5:6" x14ac:dyDescent="0.25">
      <c r="E44333" s="103"/>
      <c r="F44333" s="104"/>
    </row>
    <row r="44334" spans="5:6" x14ac:dyDescent="0.25">
      <c r="E44334" s="103"/>
      <c r="F44334" s="104"/>
    </row>
    <row r="44335" spans="5:6" x14ac:dyDescent="0.25">
      <c r="E44335" s="103"/>
      <c r="F44335" s="104"/>
    </row>
    <row r="44336" spans="5:6" x14ac:dyDescent="0.25">
      <c r="E44336" s="103"/>
      <c r="F44336" s="104"/>
    </row>
    <row r="44337" spans="5:6" x14ac:dyDescent="0.25">
      <c r="E44337" s="103"/>
      <c r="F44337" s="104"/>
    </row>
    <row r="44338" spans="5:6" x14ac:dyDescent="0.25">
      <c r="E44338" s="103"/>
      <c r="F44338" s="104"/>
    </row>
    <row r="44339" spans="5:6" x14ac:dyDescent="0.25">
      <c r="E44339" s="103"/>
      <c r="F44339" s="104"/>
    </row>
    <row r="44340" spans="5:6" x14ac:dyDescent="0.25">
      <c r="E44340" s="103"/>
      <c r="F44340" s="104"/>
    </row>
    <row r="44341" spans="5:6" x14ac:dyDescent="0.25">
      <c r="E44341" s="103"/>
      <c r="F44341" s="104"/>
    </row>
    <row r="44342" spans="5:6" x14ac:dyDescent="0.25">
      <c r="E44342" s="103"/>
      <c r="F44342" s="104"/>
    </row>
    <row r="44343" spans="5:6" x14ac:dyDescent="0.25">
      <c r="E44343" s="103"/>
      <c r="F44343" s="104"/>
    </row>
    <row r="44344" spans="5:6" x14ac:dyDescent="0.25">
      <c r="E44344" s="103"/>
      <c r="F44344" s="104"/>
    </row>
    <row r="44345" spans="5:6" x14ac:dyDescent="0.25">
      <c r="E44345" s="103"/>
      <c r="F44345" s="104"/>
    </row>
    <row r="44346" spans="5:6" x14ac:dyDescent="0.25">
      <c r="E44346" s="103"/>
      <c r="F44346" s="104"/>
    </row>
    <row r="44347" spans="5:6" x14ac:dyDescent="0.25">
      <c r="E44347" s="103"/>
      <c r="F44347" s="104"/>
    </row>
    <row r="44348" spans="5:6" x14ac:dyDescent="0.25">
      <c r="E44348" s="103"/>
      <c r="F44348" s="104"/>
    </row>
    <row r="44349" spans="5:6" x14ac:dyDescent="0.25">
      <c r="E44349" s="103"/>
      <c r="F44349" s="104"/>
    </row>
    <row r="44350" spans="5:6" x14ac:dyDescent="0.25">
      <c r="E44350" s="103"/>
      <c r="F44350" s="104"/>
    </row>
    <row r="44351" spans="5:6" x14ac:dyDescent="0.25">
      <c r="E44351" s="103"/>
      <c r="F44351" s="104"/>
    </row>
    <row r="44352" spans="5:6" x14ac:dyDescent="0.25">
      <c r="E44352" s="103"/>
      <c r="F44352" s="104"/>
    </row>
    <row r="44353" spans="5:6" x14ac:dyDescent="0.25">
      <c r="E44353" s="103"/>
      <c r="F44353" s="104"/>
    </row>
    <row r="44354" spans="5:6" x14ac:dyDescent="0.25">
      <c r="E44354" s="103"/>
      <c r="F44354" s="104"/>
    </row>
    <row r="44355" spans="5:6" x14ac:dyDescent="0.25">
      <c r="E44355" s="103"/>
      <c r="F44355" s="104"/>
    </row>
    <row r="44356" spans="5:6" x14ac:dyDescent="0.25">
      <c r="E44356" s="103"/>
      <c r="F44356" s="104"/>
    </row>
    <row r="44357" spans="5:6" x14ac:dyDescent="0.25">
      <c r="E44357" s="103"/>
      <c r="F44357" s="104"/>
    </row>
    <row r="44358" spans="5:6" x14ac:dyDescent="0.25">
      <c r="E44358" s="103"/>
      <c r="F44358" s="104"/>
    </row>
    <row r="44359" spans="5:6" x14ac:dyDescent="0.25">
      <c r="E44359" s="103"/>
      <c r="F44359" s="104"/>
    </row>
    <row r="44360" spans="5:6" x14ac:dyDescent="0.25">
      <c r="E44360" s="103"/>
      <c r="F44360" s="104"/>
    </row>
    <row r="44361" spans="5:6" x14ac:dyDescent="0.25">
      <c r="E44361" s="103"/>
      <c r="F44361" s="104"/>
    </row>
    <row r="44362" spans="5:6" x14ac:dyDescent="0.25">
      <c r="E44362" s="103"/>
      <c r="F44362" s="104"/>
    </row>
    <row r="44363" spans="5:6" x14ac:dyDescent="0.25">
      <c r="E44363" s="103"/>
      <c r="F44363" s="104"/>
    </row>
    <row r="44364" spans="5:6" x14ac:dyDescent="0.25">
      <c r="E44364" s="103"/>
      <c r="F44364" s="104"/>
    </row>
    <row r="44365" spans="5:6" x14ac:dyDescent="0.25">
      <c r="E44365" s="103"/>
      <c r="F44365" s="104"/>
    </row>
    <row r="44366" spans="5:6" x14ac:dyDescent="0.25">
      <c r="E44366" s="103"/>
      <c r="F44366" s="104"/>
    </row>
    <row r="44367" spans="5:6" x14ac:dyDescent="0.25">
      <c r="E44367" s="103"/>
      <c r="F44367" s="104"/>
    </row>
    <row r="44368" spans="5:6" x14ac:dyDescent="0.25">
      <c r="E44368" s="103"/>
      <c r="F44368" s="104"/>
    </row>
    <row r="44369" spans="5:6" x14ac:dyDescent="0.25">
      <c r="E44369" s="103"/>
      <c r="F44369" s="104"/>
    </row>
    <row r="44370" spans="5:6" x14ac:dyDescent="0.25">
      <c r="E44370" s="103"/>
      <c r="F44370" s="104"/>
    </row>
    <row r="44371" spans="5:6" x14ac:dyDescent="0.25">
      <c r="E44371" s="103"/>
      <c r="F44371" s="104"/>
    </row>
    <row r="44372" spans="5:6" x14ac:dyDescent="0.25">
      <c r="E44372" s="103"/>
      <c r="F44372" s="104"/>
    </row>
    <row r="44373" spans="5:6" x14ac:dyDescent="0.25">
      <c r="E44373" s="103"/>
      <c r="F44373" s="104"/>
    </row>
    <row r="44374" spans="5:6" x14ac:dyDescent="0.25">
      <c r="E44374" s="103"/>
      <c r="F44374" s="104"/>
    </row>
    <row r="44375" spans="5:6" x14ac:dyDescent="0.25">
      <c r="E44375" s="103"/>
      <c r="F44375" s="104"/>
    </row>
    <row r="44376" spans="5:6" x14ac:dyDescent="0.25">
      <c r="E44376" s="103"/>
      <c r="F44376" s="104"/>
    </row>
    <row r="44377" spans="5:6" x14ac:dyDescent="0.25">
      <c r="E44377" s="103"/>
      <c r="F44377" s="104"/>
    </row>
    <row r="44378" spans="5:6" x14ac:dyDescent="0.25">
      <c r="E44378" s="103"/>
      <c r="F44378" s="104"/>
    </row>
    <row r="44379" spans="5:6" x14ac:dyDescent="0.25">
      <c r="E44379" s="103"/>
      <c r="F44379" s="104"/>
    </row>
    <row r="44380" spans="5:6" x14ac:dyDescent="0.25">
      <c r="E44380" s="103"/>
      <c r="F44380" s="104"/>
    </row>
    <row r="44381" spans="5:6" x14ac:dyDescent="0.25">
      <c r="E44381" s="103"/>
      <c r="F44381" s="104"/>
    </row>
    <row r="44382" spans="5:6" x14ac:dyDescent="0.25">
      <c r="E44382" s="103"/>
      <c r="F44382" s="104"/>
    </row>
    <row r="44383" spans="5:6" x14ac:dyDescent="0.25">
      <c r="E44383" s="103"/>
      <c r="F44383" s="104"/>
    </row>
    <row r="44384" spans="5:6" x14ac:dyDescent="0.25">
      <c r="E44384" s="103"/>
      <c r="F44384" s="104"/>
    </row>
    <row r="44385" spans="5:6" x14ac:dyDescent="0.25">
      <c r="E44385" s="103"/>
      <c r="F44385" s="104"/>
    </row>
    <row r="44386" spans="5:6" x14ac:dyDescent="0.25">
      <c r="E44386" s="103"/>
      <c r="F44386" s="104"/>
    </row>
    <row r="44387" spans="5:6" x14ac:dyDescent="0.25">
      <c r="E44387" s="103"/>
      <c r="F44387" s="104"/>
    </row>
    <row r="44388" spans="5:6" x14ac:dyDescent="0.25">
      <c r="E44388" s="103"/>
      <c r="F44388" s="104"/>
    </row>
    <row r="44389" spans="5:6" x14ac:dyDescent="0.25">
      <c r="E44389" s="103"/>
      <c r="F44389" s="104"/>
    </row>
    <row r="44390" spans="5:6" x14ac:dyDescent="0.25">
      <c r="E44390" s="103"/>
      <c r="F44390" s="104"/>
    </row>
    <row r="44391" spans="5:6" x14ac:dyDescent="0.25">
      <c r="E44391" s="103"/>
      <c r="F44391" s="104"/>
    </row>
    <row r="44392" spans="5:6" x14ac:dyDescent="0.25">
      <c r="E44392" s="103"/>
      <c r="F44392" s="104"/>
    </row>
    <row r="44393" spans="5:6" x14ac:dyDescent="0.25">
      <c r="E44393" s="103"/>
      <c r="F44393" s="104"/>
    </row>
    <row r="44394" spans="5:6" x14ac:dyDescent="0.25">
      <c r="E44394" s="103"/>
      <c r="F44394" s="104"/>
    </row>
    <row r="44395" spans="5:6" x14ac:dyDescent="0.25">
      <c r="E44395" s="103"/>
      <c r="F44395" s="104"/>
    </row>
    <row r="44396" spans="5:6" x14ac:dyDescent="0.25">
      <c r="E44396" s="103"/>
      <c r="F44396" s="104"/>
    </row>
    <row r="44397" spans="5:6" x14ac:dyDescent="0.25">
      <c r="E44397" s="103"/>
      <c r="F44397" s="104"/>
    </row>
    <row r="44398" spans="5:6" x14ac:dyDescent="0.25">
      <c r="E44398" s="103"/>
      <c r="F44398" s="104"/>
    </row>
    <row r="44399" spans="5:6" x14ac:dyDescent="0.25">
      <c r="E44399" s="103"/>
      <c r="F44399" s="104"/>
    </row>
    <row r="44400" spans="5:6" x14ac:dyDescent="0.25">
      <c r="E44400" s="103"/>
      <c r="F44400" s="104"/>
    </row>
    <row r="44401" spans="5:6" x14ac:dyDescent="0.25">
      <c r="E44401" s="103"/>
      <c r="F44401" s="104"/>
    </row>
    <row r="44402" spans="5:6" x14ac:dyDescent="0.25">
      <c r="E44402" s="103"/>
      <c r="F44402" s="104"/>
    </row>
    <row r="44403" spans="5:6" x14ac:dyDescent="0.25">
      <c r="E44403" s="103"/>
      <c r="F44403" s="104"/>
    </row>
    <row r="44404" spans="5:6" x14ac:dyDescent="0.25">
      <c r="E44404" s="103"/>
      <c r="F44404" s="104"/>
    </row>
    <row r="44405" spans="5:6" x14ac:dyDescent="0.25">
      <c r="E44405" s="103"/>
      <c r="F44405" s="104"/>
    </row>
    <row r="44406" spans="5:6" x14ac:dyDescent="0.25">
      <c r="E44406" s="103"/>
      <c r="F44406" s="104"/>
    </row>
    <row r="44407" spans="5:6" x14ac:dyDescent="0.25">
      <c r="E44407" s="103"/>
      <c r="F44407" s="104"/>
    </row>
    <row r="44408" spans="5:6" x14ac:dyDescent="0.25">
      <c r="E44408" s="103"/>
      <c r="F44408" s="104"/>
    </row>
    <row r="44409" spans="5:6" x14ac:dyDescent="0.25">
      <c r="E44409" s="103"/>
      <c r="F44409" s="104"/>
    </row>
    <row r="44410" spans="5:6" x14ac:dyDescent="0.25">
      <c r="E44410" s="103"/>
      <c r="F44410" s="104"/>
    </row>
    <row r="44411" spans="5:6" x14ac:dyDescent="0.25">
      <c r="E44411" s="103"/>
      <c r="F44411" s="104"/>
    </row>
    <row r="44412" spans="5:6" x14ac:dyDescent="0.25">
      <c r="E44412" s="103"/>
      <c r="F44412" s="104"/>
    </row>
    <row r="44413" spans="5:6" x14ac:dyDescent="0.25">
      <c r="E44413" s="103"/>
      <c r="F44413" s="104"/>
    </row>
    <row r="44414" spans="5:6" x14ac:dyDescent="0.25">
      <c r="E44414" s="103"/>
      <c r="F44414" s="104"/>
    </row>
    <row r="44415" spans="5:6" x14ac:dyDescent="0.25">
      <c r="E44415" s="103"/>
      <c r="F44415" s="104"/>
    </row>
    <row r="44416" spans="5:6" x14ac:dyDescent="0.25">
      <c r="E44416" s="103"/>
      <c r="F44416" s="104"/>
    </row>
    <row r="44417" spans="5:6" x14ac:dyDescent="0.25">
      <c r="E44417" s="103"/>
      <c r="F44417" s="104"/>
    </row>
    <row r="44418" spans="5:6" x14ac:dyDescent="0.25">
      <c r="E44418" s="103"/>
      <c r="F44418" s="104"/>
    </row>
    <row r="44419" spans="5:6" x14ac:dyDescent="0.25">
      <c r="E44419" s="103"/>
      <c r="F44419" s="104"/>
    </row>
    <row r="44420" spans="5:6" x14ac:dyDescent="0.25">
      <c r="E44420" s="103"/>
      <c r="F44420" s="104"/>
    </row>
    <row r="44421" spans="5:6" x14ac:dyDescent="0.25">
      <c r="E44421" s="103"/>
      <c r="F44421" s="104"/>
    </row>
    <row r="44422" spans="5:6" x14ac:dyDescent="0.25">
      <c r="E44422" s="103"/>
      <c r="F44422" s="104"/>
    </row>
    <row r="44423" spans="5:6" x14ac:dyDescent="0.25">
      <c r="E44423" s="103"/>
      <c r="F44423" s="104"/>
    </row>
    <row r="44424" spans="5:6" x14ac:dyDescent="0.25">
      <c r="E44424" s="103"/>
      <c r="F44424" s="104"/>
    </row>
    <row r="44425" spans="5:6" x14ac:dyDescent="0.25">
      <c r="E44425" s="103"/>
      <c r="F44425" s="104"/>
    </row>
    <row r="44426" spans="5:6" x14ac:dyDescent="0.25">
      <c r="E44426" s="103"/>
      <c r="F44426" s="104"/>
    </row>
    <row r="44427" spans="5:6" x14ac:dyDescent="0.25">
      <c r="E44427" s="103"/>
      <c r="F44427" s="104"/>
    </row>
    <row r="44428" spans="5:6" x14ac:dyDescent="0.25">
      <c r="E44428" s="103"/>
      <c r="F44428" s="104"/>
    </row>
    <row r="44429" spans="5:6" x14ac:dyDescent="0.25">
      <c r="E44429" s="103"/>
      <c r="F44429" s="104"/>
    </row>
    <row r="44430" spans="5:6" x14ac:dyDescent="0.25">
      <c r="E44430" s="103"/>
      <c r="F44430" s="104"/>
    </row>
    <row r="44431" spans="5:6" x14ac:dyDescent="0.25">
      <c r="E44431" s="103"/>
      <c r="F44431" s="104"/>
    </row>
    <row r="44432" spans="5:6" x14ac:dyDescent="0.25">
      <c r="E44432" s="103"/>
      <c r="F44432" s="104"/>
    </row>
    <row r="44433" spans="5:6" x14ac:dyDescent="0.25">
      <c r="E44433" s="103"/>
      <c r="F44433" s="104"/>
    </row>
    <row r="44434" spans="5:6" x14ac:dyDescent="0.25">
      <c r="E44434" s="103"/>
      <c r="F44434" s="104"/>
    </row>
    <row r="44435" spans="5:6" x14ac:dyDescent="0.25">
      <c r="E44435" s="103"/>
      <c r="F44435" s="104"/>
    </row>
    <row r="44436" spans="5:6" x14ac:dyDescent="0.25">
      <c r="E44436" s="103"/>
      <c r="F44436" s="104"/>
    </row>
    <row r="44437" spans="5:6" x14ac:dyDescent="0.25">
      <c r="E44437" s="103"/>
      <c r="F44437" s="104"/>
    </row>
    <row r="44438" spans="5:6" x14ac:dyDescent="0.25">
      <c r="E44438" s="103"/>
      <c r="F44438" s="104"/>
    </row>
    <row r="44439" spans="5:6" x14ac:dyDescent="0.25">
      <c r="E44439" s="103"/>
      <c r="F44439" s="104"/>
    </row>
    <row r="44440" spans="5:6" x14ac:dyDescent="0.25">
      <c r="E44440" s="103"/>
      <c r="F44440" s="104"/>
    </row>
    <row r="44441" spans="5:6" x14ac:dyDescent="0.25">
      <c r="E44441" s="103"/>
      <c r="F44441" s="104"/>
    </row>
    <row r="44442" spans="5:6" x14ac:dyDescent="0.25">
      <c r="E44442" s="103"/>
      <c r="F44442" s="104"/>
    </row>
    <row r="44443" spans="5:6" x14ac:dyDescent="0.25">
      <c r="E44443" s="103"/>
      <c r="F44443" s="104"/>
    </row>
    <row r="44444" spans="5:6" x14ac:dyDescent="0.25">
      <c r="E44444" s="103"/>
      <c r="F44444" s="104"/>
    </row>
    <row r="44445" spans="5:6" x14ac:dyDescent="0.25">
      <c r="E44445" s="103"/>
      <c r="F44445" s="104"/>
    </row>
    <row r="44446" spans="5:6" x14ac:dyDescent="0.25">
      <c r="E44446" s="103"/>
      <c r="F44446" s="104"/>
    </row>
    <row r="44447" spans="5:6" x14ac:dyDescent="0.25">
      <c r="E44447" s="103"/>
      <c r="F44447" s="104"/>
    </row>
    <row r="44448" spans="5:6" x14ac:dyDescent="0.25">
      <c r="E44448" s="103"/>
      <c r="F44448" s="104"/>
    </row>
    <row r="44449" spans="5:6" x14ac:dyDescent="0.25">
      <c r="E44449" s="103"/>
      <c r="F44449" s="104"/>
    </row>
    <row r="44450" spans="5:6" x14ac:dyDescent="0.25">
      <c r="E44450" s="103"/>
      <c r="F44450" s="104"/>
    </row>
    <row r="44451" spans="5:6" x14ac:dyDescent="0.25">
      <c r="E44451" s="103"/>
      <c r="F44451" s="104"/>
    </row>
    <row r="44452" spans="5:6" x14ac:dyDescent="0.25">
      <c r="E44452" s="103"/>
      <c r="F44452" s="104"/>
    </row>
    <row r="44453" spans="5:6" x14ac:dyDescent="0.25">
      <c r="E44453" s="103"/>
      <c r="F44453" s="104"/>
    </row>
    <row r="44454" spans="5:6" x14ac:dyDescent="0.25">
      <c r="E44454" s="103"/>
      <c r="F44454" s="104"/>
    </row>
    <row r="44455" spans="5:6" x14ac:dyDescent="0.25">
      <c r="E44455" s="103"/>
      <c r="F44455" s="104"/>
    </row>
    <row r="44456" spans="5:6" x14ac:dyDescent="0.25">
      <c r="E44456" s="103"/>
      <c r="F44456" s="104"/>
    </row>
    <row r="44457" spans="5:6" x14ac:dyDescent="0.25">
      <c r="E44457" s="103"/>
      <c r="F44457" s="104"/>
    </row>
    <row r="44458" spans="5:6" x14ac:dyDescent="0.25">
      <c r="E44458" s="103"/>
      <c r="F44458" s="104"/>
    </row>
    <row r="44459" spans="5:6" x14ac:dyDescent="0.25">
      <c r="E44459" s="103"/>
      <c r="F44459" s="104"/>
    </row>
    <row r="44460" spans="5:6" x14ac:dyDescent="0.25">
      <c r="E44460" s="103"/>
      <c r="F44460" s="104"/>
    </row>
    <row r="44461" spans="5:6" x14ac:dyDescent="0.25">
      <c r="E44461" s="103"/>
      <c r="F44461" s="104"/>
    </row>
    <row r="44462" spans="5:6" x14ac:dyDescent="0.25">
      <c r="E44462" s="103"/>
      <c r="F44462" s="104"/>
    </row>
    <row r="44463" spans="5:6" x14ac:dyDescent="0.25">
      <c r="E44463" s="103"/>
      <c r="F44463" s="104"/>
    </row>
    <row r="44464" spans="5:6" x14ac:dyDescent="0.25">
      <c r="E44464" s="103"/>
      <c r="F44464" s="104"/>
    </row>
    <row r="44465" spans="5:6" x14ac:dyDescent="0.25">
      <c r="E44465" s="103"/>
      <c r="F44465" s="104"/>
    </row>
    <row r="44466" spans="5:6" x14ac:dyDescent="0.25">
      <c r="E44466" s="103"/>
      <c r="F44466" s="104"/>
    </row>
    <row r="44467" spans="5:6" x14ac:dyDescent="0.25">
      <c r="E44467" s="103"/>
      <c r="F44467" s="104"/>
    </row>
    <row r="44468" spans="5:6" x14ac:dyDescent="0.25">
      <c r="E44468" s="103"/>
      <c r="F44468" s="104"/>
    </row>
    <row r="44469" spans="5:6" x14ac:dyDescent="0.25">
      <c r="E44469" s="103"/>
      <c r="F44469" s="104"/>
    </row>
    <row r="44470" spans="5:6" x14ac:dyDescent="0.25">
      <c r="E44470" s="103"/>
      <c r="F44470" s="104"/>
    </row>
    <row r="44471" spans="5:6" x14ac:dyDescent="0.25">
      <c r="E44471" s="103"/>
      <c r="F44471" s="104"/>
    </row>
    <row r="44472" spans="5:6" x14ac:dyDescent="0.25">
      <c r="E44472" s="103"/>
      <c r="F44472" s="104"/>
    </row>
    <row r="44473" spans="5:6" x14ac:dyDescent="0.25">
      <c r="E44473" s="103"/>
      <c r="F44473" s="104"/>
    </row>
    <row r="44474" spans="5:6" x14ac:dyDescent="0.25">
      <c r="E44474" s="103"/>
      <c r="F44474" s="104"/>
    </row>
    <row r="44475" spans="5:6" x14ac:dyDescent="0.25">
      <c r="E44475" s="103"/>
      <c r="F44475" s="104"/>
    </row>
    <row r="44476" spans="5:6" x14ac:dyDescent="0.25">
      <c r="E44476" s="103"/>
      <c r="F44476" s="104"/>
    </row>
    <row r="44477" spans="5:6" x14ac:dyDescent="0.25">
      <c r="E44477" s="103"/>
      <c r="F44477" s="104"/>
    </row>
    <row r="44478" spans="5:6" x14ac:dyDescent="0.25">
      <c r="E44478" s="103"/>
      <c r="F44478" s="104"/>
    </row>
    <row r="44479" spans="5:6" x14ac:dyDescent="0.25">
      <c r="E44479" s="103"/>
      <c r="F44479" s="104"/>
    </row>
    <row r="44480" spans="5:6" x14ac:dyDescent="0.25">
      <c r="E44480" s="103"/>
      <c r="F44480" s="104"/>
    </row>
    <row r="44481" spans="5:6" x14ac:dyDescent="0.25">
      <c r="E44481" s="103"/>
      <c r="F44481" s="104"/>
    </row>
    <row r="44482" spans="5:6" x14ac:dyDescent="0.25">
      <c r="E44482" s="103"/>
      <c r="F44482" s="104"/>
    </row>
    <row r="44483" spans="5:6" x14ac:dyDescent="0.25">
      <c r="E44483" s="103"/>
      <c r="F44483" s="104"/>
    </row>
    <row r="44484" spans="5:6" x14ac:dyDescent="0.25">
      <c r="E44484" s="103"/>
      <c r="F44484" s="104"/>
    </row>
    <row r="44485" spans="5:6" x14ac:dyDescent="0.25">
      <c r="E44485" s="103"/>
      <c r="F44485" s="104"/>
    </row>
    <row r="44486" spans="5:6" x14ac:dyDescent="0.25">
      <c r="E44486" s="103"/>
      <c r="F44486" s="104"/>
    </row>
    <row r="44487" spans="5:6" x14ac:dyDescent="0.25">
      <c r="E44487" s="103"/>
      <c r="F44487" s="104"/>
    </row>
    <row r="44488" spans="5:6" x14ac:dyDescent="0.25">
      <c r="E44488" s="103"/>
      <c r="F44488" s="104"/>
    </row>
    <row r="44489" spans="5:6" x14ac:dyDescent="0.25">
      <c r="E44489" s="103"/>
      <c r="F44489" s="104"/>
    </row>
    <row r="44490" spans="5:6" x14ac:dyDescent="0.25">
      <c r="E44490" s="103"/>
      <c r="F44490" s="104"/>
    </row>
    <row r="44491" spans="5:6" x14ac:dyDescent="0.25">
      <c r="E44491" s="103"/>
      <c r="F44491" s="104"/>
    </row>
    <row r="44492" spans="5:6" x14ac:dyDescent="0.25">
      <c r="E44492" s="103"/>
      <c r="F44492" s="104"/>
    </row>
    <row r="44493" spans="5:6" x14ac:dyDescent="0.25">
      <c r="E44493" s="103"/>
      <c r="F44493" s="104"/>
    </row>
    <row r="44494" spans="5:6" x14ac:dyDescent="0.25">
      <c r="E44494" s="103"/>
      <c r="F44494" s="104"/>
    </row>
    <row r="44495" spans="5:6" x14ac:dyDescent="0.25">
      <c r="E44495" s="103"/>
      <c r="F44495" s="104"/>
    </row>
    <row r="44496" spans="5:6" x14ac:dyDescent="0.25">
      <c r="E44496" s="103"/>
      <c r="F44496" s="104"/>
    </row>
    <row r="44497" spans="5:6" x14ac:dyDescent="0.25">
      <c r="E44497" s="103"/>
      <c r="F44497" s="104"/>
    </row>
    <row r="44498" spans="5:6" x14ac:dyDescent="0.25">
      <c r="E44498" s="103"/>
      <c r="F44498" s="104"/>
    </row>
    <row r="44499" spans="5:6" x14ac:dyDescent="0.25">
      <c r="E44499" s="103"/>
      <c r="F44499" s="104"/>
    </row>
    <row r="44500" spans="5:6" x14ac:dyDescent="0.25">
      <c r="E44500" s="103"/>
      <c r="F44500" s="104"/>
    </row>
    <row r="44501" spans="5:6" x14ac:dyDescent="0.25">
      <c r="E44501" s="103"/>
      <c r="F44501" s="104"/>
    </row>
    <row r="44502" spans="5:6" x14ac:dyDescent="0.25">
      <c r="E44502" s="103"/>
      <c r="F44502" s="104"/>
    </row>
    <row r="44503" spans="5:6" x14ac:dyDescent="0.25">
      <c r="E44503" s="103"/>
      <c r="F44503" s="104"/>
    </row>
    <row r="44504" spans="5:6" x14ac:dyDescent="0.25">
      <c r="E44504" s="103"/>
      <c r="F44504" s="104"/>
    </row>
    <row r="44505" spans="5:6" x14ac:dyDescent="0.25">
      <c r="E44505" s="103"/>
      <c r="F44505" s="104"/>
    </row>
    <row r="44506" spans="5:6" x14ac:dyDescent="0.25">
      <c r="E44506" s="103"/>
      <c r="F44506" s="104"/>
    </row>
    <row r="44507" spans="5:6" x14ac:dyDescent="0.25">
      <c r="E44507" s="103"/>
      <c r="F44507" s="104"/>
    </row>
    <row r="44508" spans="5:6" x14ac:dyDescent="0.25">
      <c r="E44508" s="103"/>
      <c r="F44508" s="104"/>
    </row>
    <row r="44509" spans="5:6" x14ac:dyDescent="0.25">
      <c r="E44509" s="103"/>
      <c r="F44509" s="104"/>
    </row>
    <row r="44510" spans="5:6" x14ac:dyDescent="0.25">
      <c r="E44510" s="103"/>
      <c r="F44510" s="104"/>
    </row>
    <row r="44511" spans="5:6" x14ac:dyDescent="0.25">
      <c r="E44511" s="103"/>
      <c r="F44511" s="104"/>
    </row>
    <row r="44512" spans="5:6" x14ac:dyDescent="0.25">
      <c r="E44512" s="103"/>
      <c r="F44512" s="104"/>
    </row>
    <row r="44513" spans="5:6" x14ac:dyDescent="0.25">
      <c r="E44513" s="103"/>
      <c r="F44513" s="104"/>
    </row>
    <row r="44514" spans="5:6" x14ac:dyDescent="0.25">
      <c r="E44514" s="103"/>
      <c r="F44514" s="104"/>
    </row>
    <row r="44515" spans="5:6" x14ac:dyDescent="0.25">
      <c r="E44515" s="103"/>
      <c r="F44515" s="104"/>
    </row>
    <row r="44516" spans="5:6" x14ac:dyDescent="0.25">
      <c r="E44516" s="103"/>
      <c r="F44516" s="104"/>
    </row>
    <row r="44517" spans="5:6" x14ac:dyDescent="0.25">
      <c r="E44517" s="103"/>
      <c r="F44517" s="104"/>
    </row>
    <row r="44518" spans="5:6" x14ac:dyDescent="0.25">
      <c r="E44518" s="103"/>
      <c r="F44518" s="104"/>
    </row>
    <row r="44519" spans="5:6" x14ac:dyDescent="0.25">
      <c r="E44519" s="103"/>
      <c r="F44519" s="104"/>
    </row>
    <row r="44520" spans="5:6" x14ac:dyDescent="0.25">
      <c r="E44520" s="103"/>
      <c r="F44520" s="104"/>
    </row>
    <row r="44521" spans="5:6" x14ac:dyDescent="0.25">
      <c r="E44521" s="103"/>
      <c r="F44521" s="104"/>
    </row>
    <row r="44522" spans="5:6" x14ac:dyDescent="0.25">
      <c r="E44522" s="103"/>
      <c r="F44522" s="104"/>
    </row>
    <row r="44523" spans="5:6" x14ac:dyDescent="0.25">
      <c r="E44523" s="103"/>
      <c r="F44523" s="104"/>
    </row>
    <row r="44524" spans="5:6" x14ac:dyDescent="0.25">
      <c r="E44524" s="103"/>
      <c r="F44524" s="104"/>
    </row>
    <row r="44525" spans="5:6" x14ac:dyDescent="0.25">
      <c r="E44525" s="103"/>
      <c r="F44525" s="104"/>
    </row>
    <row r="44526" spans="5:6" x14ac:dyDescent="0.25">
      <c r="E44526" s="103"/>
      <c r="F44526" s="104"/>
    </row>
    <row r="44527" spans="5:6" x14ac:dyDescent="0.25">
      <c r="E44527" s="103"/>
      <c r="F44527" s="104"/>
    </row>
    <row r="44528" spans="5:6" x14ac:dyDescent="0.25">
      <c r="E44528" s="103"/>
      <c r="F44528" s="104"/>
    </row>
    <row r="44529" spans="5:6" x14ac:dyDescent="0.25">
      <c r="E44529" s="103"/>
      <c r="F44529" s="104"/>
    </row>
    <row r="44530" spans="5:6" x14ac:dyDescent="0.25">
      <c r="E44530" s="103"/>
      <c r="F44530" s="104"/>
    </row>
    <row r="44531" spans="5:6" x14ac:dyDescent="0.25">
      <c r="E44531" s="103"/>
      <c r="F44531" s="104"/>
    </row>
    <row r="44532" spans="5:6" x14ac:dyDescent="0.25">
      <c r="E44532" s="103"/>
      <c r="F44532" s="104"/>
    </row>
    <row r="44533" spans="5:6" x14ac:dyDescent="0.25">
      <c r="E44533" s="103"/>
      <c r="F44533" s="104"/>
    </row>
    <row r="44534" spans="5:6" x14ac:dyDescent="0.25">
      <c r="E44534" s="103"/>
      <c r="F44534" s="104"/>
    </row>
    <row r="44535" spans="5:6" x14ac:dyDescent="0.25">
      <c r="E44535" s="103"/>
      <c r="F44535" s="104"/>
    </row>
    <row r="44536" spans="5:6" x14ac:dyDescent="0.25">
      <c r="E44536" s="103"/>
      <c r="F44536" s="104"/>
    </row>
    <row r="44537" spans="5:6" x14ac:dyDescent="0.25">
      <c r="E44537" s="103"/>
      <c r="F44537" s="104"/>
    </row>
    <row r="44538" spans="5:6" x14ac:dyDescent="0.25">
      <c r="E44538" s="103"/>
      <c r="F44538" s="104"/>
    </row>
    <row r="44539" spans="5:6" x14ac:dyDescent="0.25">
      <c r="E44539" s="103"/>
      <c r="F44539" s="104"/>
    </row>
    <row r="44540" spans="5:6" x14ac:dyDescent="0.25">
      <c r="E44540" s="103"/>
      <c r="F44540" s="104"/>
    </row>
    <row r="44541" spans="5:6" x14ac:dyDescent="0.25">
      <c r="E44541" s="103"/>
      <c r="F44541" s="104"/>
    </row>
    <row r="44542" spans="5:6" x14ac:dyDescent="0.25">
      <c r="E44542" s="103"/>
      <c r="F44542" s="104"/>
    </row>
    <row r="44543" spans="5:6" x14ac:dyDescent="0.25">
      <c r="E44543" s="103"/>
      <c r="F44543" s="104"/>
    </row>
    <row r="44544" spans="5:6" x14ac:dyDescent="0.25">
      <c r="E44544" s="103"/>
      <c r="F44544" s="104"/>
    </row>
    <row r="44545" spans="5:6" x14ac:dyDescent="0.25">
      <c r="E44545" s="103"/>
      <c r="F44545" s="104"/>
    </row>
    <row r="44546" spans="5:6" x14ac:dyDescent="0.25">
      <c r="E44546" s="103"/>
      <c r="F44546" s="104"/>
    </row>
    <row r="44547" spans="5:6" x14ac:dyDescent="0.25">
      <c r="E44547" s="103"/>
      <c r="F44547" s="104"/>
    </row>
    <row r="44548" spans="5:6" x14ac:dyDescent="0.25">
      <c r="E44548" s="103"/>
      <c r="F44548" s="104"/>
    </row>
    <row r="44549" spans="5:6" x14ac:dyDescent="0.25">
      <c r="E44549" s="103"/>
      <c r="F44549" s="104"/>
    </row>
    <row r="44550" spans="5:6" x14ac:dyDescent="0.25">
      <c r="E44550" s="103"/>
      <c r="F44550" s="104"/>
    </row>
    <row r="44551" spans="5:6" x14ac:dyDescent="0.25">
      <c r="E44551" s="103"/>
      <c r="F44551" s="104"/>
    </row>
    <row r="44552" spans="5:6" x14ac:dyDescent="0.25">
      <c r="E44552" s="103"/>
      <c r="F44552" s="104"/>
    </row>
    <row r="44553" spans="5:6" x14ac:dyDescent="0.25">
      <c r="E44553" s="103"/>
      <c r="F44553" s="104"/>
    </row>
    <row r="44554" spans="5:6" x14ac:dyDescent="0.25">
      <c r="E44554" s="103"/>
      <c r="F44554" s="104"/>
    </row>
    <row r="44555" spans="5:6" x14ac:dyDescent="0.25">
      <c r="E44555" s="103"/>
      <c r="F44555" s="104"/>
    </row>
    <row r="44556" spans="5:6" x14ac:dyDescent="0.25">
      <c r="E44556" s="103"/>
      <c r="F44556" s="104"/>
    </row>
    <row r="44557" spans="5:6" x14ac:dyDescent="0.25">
      <c r="E44557" s="103"/>
      <c r="F44557" s="104"/>
    </row>
    <row r="44558" spans="5:6" x14ac:dyDescent="0.25">
      <c r="E44558" s="103"/>
      <c r="F44558" s="104"/>
    </row>
    <row r="44559" spans="5:6" x14ac:dyDescent="0.25">
      <c r="E44559" s="103"/>
      <c r="F44559" s="104"/>
    </row>
    <row r="44560" spans="5:6" x14ac:dyDescent="0.25">
      <c r="E44560" s="103"/>
      <c r="F44560" s="104"/>
    </row>
    <row r="44561" spans="5:6" x14ac:dyDescent="0.25">
      <c r="E44561" s="103"/>
      <c r="F44561" s="104"/>
    </row>
    <row r="44562" spans="5:6" x14ac:dyDescent="0.25">
      <c r="E44562" s="103"/>
      <c r="F44562" s="104"/>
    </row>
    <row r="44563" spans="5:6" x14ac:dyDescent="0.25">
      <c r="E44563" s="103"/>
      <c r="F44563" s="104"/>
    </row>
    <row r="44564" spans="5:6" x14ac:dyDescent="0.25">
      <c r="E44564" s="103"/>
      <c r="F44564" s="104"/>
    </row>
    <row r="44565" spans="5:6" x14ac:dyDescent="0.25">
      <c r="E44565" s="103"/>
      <c r="F44565" s="104"/>
    </row>
    <row r="44566" spans="5:6" x14ac:dyDescent="0.25">
      <c r="E44566" s="103"/>
      <c r="F44566" s="104"/>
    </row>
    <row r="44567" spans="5:6" x14ac:dyDescent="0.25">
      <c r="E44567" s="103"/>
      <c r="F44567" s="104"/>
    </row>
    <row r="44568" spans="5:6" x14ac:dyDescent="0.25">
      <c r="E44568" s="103"/>
      <c r="F44568" s="104"/>
    </row>
    <row r="44569" spans="5:6" x14ac:dyDescent="0.25">
      <c r="E44569" s="103"/>
      <c r="F44569" s="104"/>
    </row>
    <row r="44570" spans="5:6" x14ac:dyDescent="0.25">
      <c r="E44570" s="103"/>
      <c r="F44570" s="104"/>
    </row>
    <row r="44571" spans="5:6" x14ac:dyDescent="0.25">
      <c r="E44571" s="103"/>
      <c r="F44571" s="104"/>
    </row>
    <row r="44572" spans="5:6" x14ac:dyDescent="0.25">
      <c r="E44572" s="103"/>
      <c r="F44572" s="104"/>
    </row>
    <row r="44573" spans="5:6" x14ac:dyDescent="0.25">
      <c r="E44573" s="103"/>
      <c r="F44573" s="104"/>
    </row>
    <row r="44574" spans="5:6" x14ac:dyDescent="0.25">
      <c r="E44574" s="103"/>
      <c r="F44574" s="104"/>
    </row>
    <row r="44575" spans="5:6" x14ac:dyDescent="0.25">
      <c r="E44575" s="103"/>
      <c r="F44575" s="104"/>
    </row>
    <row r="44576" spans="5:6" x14ac:dyDescent="0.25">
      <c r="E44576" s="103"/>
      <c r="F44576" s="104"/>
    </row>
    <row r="44577" spans="5:6" x14ac:dyDescent="0.25">
      <c r="E44577" s="103"/>
      <c r="F44577" s="104"/>
    </row>
    <row r="44578" spans="5:6" x14ac:dyDescent="0.25">
      <c r="E44578" s="103"/>
      <c r="F44578" s="104"/>
    </row>
    <row r="44579" spans="5:6" x14ac:dyDescent="0.25">
      <c r="E44579" s="103"/>
      <c r="F44579" s="104"/>
    </row>
    <row r="44580" spans="5:6" x14ac:dyDescent="0.25">
      <c r="E44580" s="103"/>
      <c r="F44580" s="104"/>
    </row>
    <row r="44581" spans="5:6" x14ac:dyDescent="0.25">
      <c r="E44581" s="103"/>
      <c r="F44581" s="104"/>
    </row>
    <row r="44582" spans="5:6" x14ac:dyDescent="0.25">
      <c r="E44582" s="103"/>
      <c r="F44582" s="104"/>
    </row>
    <row r="44583" spans="5:6" x14ac:dyDescent="0.25">
      <c r="E44583" s="103"/>
      <c r="F44583" s="104"/>
    </row>
    <row r="44584" spans="5:6" x14ac:dyDescent="0.25">
      <c r="E44584" s="103"/>
      <c r="F44584" s="104"/>
    </row>
    <row r="44585" spans="5:6" x14ac:dyDescent="0.25">
      <c r="E44585" s="103"/>
      <c r="F44585" s="104"/>
    </row>
    <row r="44586" spans="5:6" x14ac:dyDescent="0.25">
      <c r="E44586" s="103"/>
      <c r="F44586" s="104"/>
    </row>
    <row r="44587" spans="5:6" x14ac:dyDescent="0.25">
      <c r="E44587" s="103"/>
      <c r="F44587" s="104"/>
    </row>
    <row r="44588" spans="5:6" x14ac:dyDescent="0.25">
      <c r="E44588" s="103"/>
      <c r="F44588" s="104"/>
    </row>
    <row r="44589" spans="5:6" x14ac:dyDescent="0.25">
      <c r="E44589" s="103"/>
      <c r="F44589" s="104"/>
    </row>
    <row r="44590" spans="5:6" x14ac:dyDescent="0.25">
      <c r="E44590" s="103"/>
      <c r="F44590" s="104"/>
    </row>
    <row r="44591" spans="5:6" x14ac:dyDescent="0.25">
      <c r="E44591" s="103"/>
      <c r="F44591" s="104"/>
    </row>
    <row r="44592" spans="5:6" x14ac:dyDescent="0.25">
      <c r="E44592" s="103"/>
      <c r="F44592" s="104"/>
    </row>
    <row r="44593" spans="5:6" x14ac:dyDescent="0.25">
      <c r="E44593" s="103"/>
      <c r="F44593" s="104"/>
    </row>
    <row r="44594" spans="5:6" x14ac:dyDescent="0.25">
      <c r="E44594" s="103"/>
      <c r="F44594" s="104"/>
    </row>
    <row r="44595" spans="5:6" x14ac:dyDescent="0.25">
      <c r="E44595" s="103"/>
      <c r="F44595" s="104"/>
    </row>
    <row r="44596" spans="5:6" x14ac:dyDescent="0.25">
      <c r="E44596" s="103"/>
      <c r="F44596" s="104"/>
    </row>
    <row r="44597" spans="5:6" x14ac:dyDescent="0.25">
      <c r="E44597" s="103"/>
      <c r="F44597" s="104"/>
    </row>
    <row r="44598" spans="5:6" x14ac:dyDescent="0.25">
      <c r="E44598" s="103"/>
      <c r="F44598" s="104"/>
    </row>
    <row r="44599" spans="5:6" x14ac:dyDescent="0.25">
      <c r="E44599" s="103"/>
      <c r="F44599" s="104"/>
    </row>
    <row r="44600" spans="5:6" x14ac:dyDescent="0.25">
      <c r="E44600" s="103"/>
      <c r="F44600" s="104"/>
    </row>
    <row r="44601" spans="5:6" x14ac:dyDescent="0.25">
      <c r="E44601" s="103"/>
      <c r="F44601" s="104"/>
    </row>
    <row r="44602" spans="5:6" x14ac:dyDescent="0.25">
      <c r="E44602" s="103"/>
      <c r="F44602" s="104"/>
    </row>
    <row r="44603" spans="5:6" x14ac:dyDescent="0.25">
      <c r="E44603" s="103"/>
      <c r="F44603" s="104"/>
    </row>
    <row r="44604" spans="5:6" x14ac:dyDescent="0.25">
      <c r="E44604" s="103"/>
      <c r="F44604" s="104"/>
    </row>
    <row r="44605" spans="5:6" x14ac:dyDescent="0.25">
      <c r="E44605" s="103"/>
      <c r="F44605" s="104"/>
    </row>
    <row r="44606" spans="5:6" x14ac:dyDescent="0.25">
      <c r="E44606" s="103"/>
      <c r="F44606" s="104"/>
    </row>
    <row r="44607" spans="5:6" x14ac:dyDescent="0.25">
      <c r="E44607" s="103"/>
      <c r="F44607" s="104"/>
    </row>
    <row r="44608" spans="5:6" x14ac:dyDescent="0.25">
      <c r="E44608" s="103"/>
      <c r="F44608" s="104"/>
    </row>
    <row r="44609" spans="5:6" x14ac:dyDescent="0.25">
      <c r="E44609" s="103"/>
      <c r="F44609" s="104"/>
    </row>
    <row r="44610" spans="5:6" x14ac:dyDescent="0.25">
      <c r="E44610" s="103"/>
      <c r="F44610" s="104"/>
    </row>
    <row r="44611" spans="5:6" x14ac:dyDescent="0.25">
      <c r="E44611" s="103"/>
      <c r="F44611" s="104"/>
    </row>
    <row r="44612" spans="5:6" x14ac:dyDescent="0.25">
      <c r="E44612" s="103"/>
      <c r="F44612" s="104"/>
    </row>
    <row r="44613" spans="5:6" x14ac:dyDescent="0.25">
      <c r="E44613" s="103"/>
      <c r="F44613" s="104"/>
    </row>
    <row r="44614" spans="5:6" x14ac:dyDescent="0.25">
      <c r="E44614" s="103"/>
      <c r="F44614" s="104"/>
    </row>
    <row r="44615" spans="5:6" x14ac:dyDescent="0.25">
      <c r="E44615" s="103"/>
      <c r="F44615" s="104"/>
    </row>
    <row r="44616" spans="5:6" x14ac:dyDescent="0.25">
      <c r="E44616" s="103"/>
      <c r="F44616" s="104"/>
    </row>
    <row r="44617" spans="5:6" x14ac:dyDescent="0.25">
      <c r="E44617" s="103"/>
      <c r="F44617" s="104"/>
    </row>
    <row r="44618" spans="5:6" x14ac:dyDescent="0.25">
      <c r="E44618" s="103"/>
      <c r="F44618" s="104"/>
    </row>
    <row r="44619" spans="5:6" x14ac:dyDescent="0.25">
      <c r="E44619" s="103"/>
      <c r="F44619" s="104"/>
    </row>
    <row r="44620" spans="5:6" x14ac:dyDescent="0.25">
      <c r="E44620" s="103"/>
      <c r="F44620" s="104"/>
    </row>
    <row r="44621" spans="5:6" x14ac:dyDescent="0.25">
      <c r="E44621" s="103"/>
      <c r="F44621" s="104"/>
    </row>
    <row r="44622" spans="5:6" x14ac:dyDescent="0.25">
      <c r="E44622" s="103"/>
      <c r="F44622" s="104"/>
    </row>
    <row r="44623" spans="5:6" x14ac:dyDescent="0.25">
      <c r="E44623" s="103"/>
      <c r="F44623" s="104"/>
    </row>
    <row r="44624" spans="5:6" x14ac:dyDescent="0.25">
      <c r="E44624" s="103"/>
      <c r="F44624" s="104"/>
    </row>
    <row r="44625" spans="5:6" x14ac:dyDescent="0.25">
      <c r="E44625" s="103"/>
      <c r="F44625" s="104"/>
    </row>
    <row r="44626" spans="5:6" x14ac:dyDescent="0.25">
      <c r="E44626" s="103"/>
      <c r="F44626" s="104"/>
    </row>
    <row r="44627" spans="5:6" x14ac:dyDescent="0.25">
      <c r="E44627" s="103"/>
      <c r="F44627" s="104"/>
    </row>
    <row r="44628" spans="5:6" x14ac:dyDescent="0.25">
      <c r="E44628" s="103"/>
      <c r="F44628" s="104"/>
    </row>
    <row r="44629" spans="5:6" x14ac:dyDescent="0.25">
      <c r="E44629" s="103"/>
      <c r="F44629" s="104"/>
    </row>
    <row r="44630" spans="5:6" x14ac:dyDescent="0.25">
      <c r="E44630" s="103"/>
      <c r="F44630" s="104"/>
    </row>
    <row r="44631" spans="5:6" x14ac:dyDescent="0.25">
      <c r="E44631" s="103"/>
      <c r="F44631" s="104"/>
    </row>
    <row r="44632" spans="5:6" x14ac:dyDescent="0.25">
      <c r="E44632" s="103"/>
      <c r="F44632" s="104"/>
    </row>
    <row r="44633" spans="5:6" x14ac:dyDescent="0.25">
      <c r="E44633" s="103"/>
      <c r="F44633" s="104"/>
    </row>
    <row r="44634" spans="5:6" x14ac:dyDescent="0.25">
      <c r="E44634" s="103"/>
      <c r="F44634" s="104"/>
    </row>
    <row r="44635" spans="5:6" x14ac:dyDescent="0.25">
      <c r="E44635" s="103"/>
      <c r="F44635" s="104"/>
    </row>
    <row r="44636" spans="5:6" x14ac:dyDescent="0.25">
      <c r="E44636" s="103"/>
      <c r="F44636" s="104"/>
    </row>
    <row r="44637" spans="5:6" x14ac:dyDescent="0.25">
      <c r="E44637" s="103"/>
      <c r="F44637" s="104"/>
    </row>
    <row r="44638" spans="5:6" x14ac:dyDescent="0.25">
      <c r="E44638" s="103"/>
      <c r="F44638" s="104"/>
    </row>
    <row r="44639" spans="5:6" x14ac:dyDescent="0.25">
      <c r="E44639" s="103"/>
      <c r="F44639" s="104"/>
    </row>
    <row r="44640" spans="5:6" x14ac:dyDescent="0.25">
      <c r="E44640" s="103"/>
      <c r="F44640" s="104"/>
    </row>
    <row r="44641" spans="5:6" x14ac:dyDescent="0.25">
      <c r="E44641" s="103"/>
      <c r="F44641" s="104"/>
    </row>
    <row r="44642" spans="5:6" x14ac:dyDescent="0.25">
      <c r="E44642" s="103"/>
      <c r="F44642" s="104"/>
    </row>
    <row r="44643" spans="5:6" x14ac:dyDescent="0.25">
      <c r="E44643" s="103"/>
      <c r="F44643" s="104"/>
    </row>
    <row r="44644" spans="5:6" x14ac:dyDescent="0.25">
      <c r="E44644" s="103"/>
      <c r="F44644" s="104"/>
    </row>
    <row r="44645" spans="5:6" x14ac:dyDescent="0.25">
      <c r="E44645" s="103"/>
      <c r="F44645" s="104"/>
    </row>
    <row r="44646" spans="5:6" x14ac:dyDescent="0.25">
      <c r="E44646" s="103"/>
      <c r="F44646" s="104"/>
    </row>
    <row r="44647" spans="5:6" x14ac:dyDescent="0.25">
      <c r="E44647" s="103"/>
      <c r="F44647" s="104"/>
    </row>
    <row r="44648" spans="5:6" x14ac:dyDescent="0.25">
      <c r="E44648" s="103"/>
      <c r="F44648" s="104"/>
    </row>
    <row r="44649" spans="5:6" x14ac:dyDescent="0.25">
      <c r="E44649" s="103"/>
      <c r="F44649" s="104"/>
    </row>
    <row r="44650" spans="5:6" x14ac:dyDescent="0.25">
      <c r="E44650" s="103"/>
      <c r="F44650" s="104"/>
    </row>
    <row r="44651" spans="5:6" x14ac:dyDescent="0.25">
      <c r="E44651" s="103"/>
      <c r="F44651" s="104"/>
    </row>
    <row r="44652" spans="5:6" x14ac:dyDescent="0.25">
      <c r="E44652" s="103"/>
      <c r="F44652" s="104"/>
    </row>
    <row r="44653" spans="5:6" x14ac:dyDescent="0.25">
      <c r="E44653" s="103"/>
      <c r="F44653" s="104"/>
    </row>
    <row r="44654" spans="5:6" x14ac:dyDescent="0.25">
      <c r="E44654" s="103"/>
      <c r="F44654" s="104"/>
    </row>
    <row r="44655" spans="5:6" x14ac:dyDescent="0.25">
      <c r="E44655" s="103"/>
      <c r="F44655" s="104"/>
    </row>
    <row r="44656" spans="5:6" x14ac:dyDescent="0.25">
      <c r="E44656" s="103"/>
      <c r="F44656" s="104"/>
    </row>
    <row r="44657" spans="5:6" x14ac:dyDescent="0.25">
      <c r="E44657" s="103"/>
      <c r="F44657" s="104"/>
    </row>
    <row r="44658" spans="5:6" x14ac:dyDescent="0.25">
      <c r="E44658" s="103"/>
      <c r="F44658" s="104"/>
    </row>
    <row r="44659" spans="5:6" x14ac:dyDescent="0.25">
      <c r="E44659" s="103"/>
      <c r="F44659" s="104"/>
    </row>
    <row r="44660" spans="5:6" x14ac:dyDescent="0.25">
      <c r="E44660" s="103"/>
      <c r="F44660" s="104"/>
    </row>
    <row r="44661" spans="5:6" x14ac:dyDescent="0.25">
      <c r="E44661" s="103"/>
      <c r="F44661" s="104"/>
    </row>
    <row r="44662" spans="5:6" x14ac:dyDescent="0.25">
      <c r="E44662" s="103"/>
      <c r="F44662" s="104"/>
    </row>
    <row r="44663" spans="5:6" x14ac:dyDescent="0.25">
      <c r="E44663" s="103"/>
      <c r="F44663" s="104"/>
    </row>
    <row r="44664" spans="5:6" x14ac:dyDescent="0.25">
      <c r="E44664" s="103"/>
      <c r="F44664" s="104"/>
    </row>
    <row r="44665" spans="5:6" x14ac:dyDescent="0.25">
      <c r="E44665" s="103"/>
      <c r="F44665" s="104"/>
    </row>
    <row r="44666" spans="5:6" x14ac:dyDescent="0.25">
      <c r="E44666" s="103"/>
      <c r="F44666" s="104"/>
    </row>
    <row r="44667" spans="5:6" x14ac:dyDescent="0.25">
      <c r="E44667" s="103"/>
      <c r="F44667" s="104"/>
    </row>
    <row r="44668" spans="5:6" x14ac:dyDescent="0.25">
      <c r="E44668" s="103"/>
      <c r="F44668" s="104"/>
    </row>
    <row r="44669" spans="5:6" x14ac:dyDescent="0.25">
      <c r="E44669" s="103"/>
      <c r="F44669" s="104"/>
    </row>
    <row r="44670" spans="5:6" x14ac:dyDescent="0.25">
      <c r="E44670" s="103"/>
      <c r="F44670" s="104"/>
    </row>
    <row r="44671" spans="5:6" x14ac:dyDescent="0.25">
      <c r="E44671" s="103"/>
      <c r="F44671" s="104"/>
    </row>
    <row r="44672" spans="5:6" x14ac:dyDescent="0.25">
      <c r="E44672" s="103"/>
      <c r="F44672" s="104"/>
    </row>
    <row r="44673" spans="5:6" x14ac:dyDescent="0.25">
      <c r="E44673" s="103"/>
      <c r="F44673" s="104"/>
    </row>
    <row r="44674" spans="5:6" x14ac:dyDescent="0.25">
      <c r="E44674" s="103"/>
      <c r="F44674" s="104"/>
    </row>
    <row r="44675" spans="5:6" x14ac:dyDescent="0.25">
      <c r="E44675" s="103"/>
      <c r="F44675" s="104"/>
    </row>
    <row r="44676" spans="5:6" x14ac:dyDescent="0.25">
      <c r="E44676" s="103"/>
      <c r="F44676" s="104"/>
    </row>
    <row r="44677" spans="5:6" x14ac:dyDescent="0.25">
      <c r="E44677" s="103"/>
      <c r="F44677" s="104"/>
    </row>
    <row r="44678" spans="5:6" x14ac:dyDescent="0.25">
      <c r="E44678" s="103"/>
      <c r="F44678" s="104"/>
    </row>
    <row r="44679" spans="5:6" x14ac:dyDescent="0.25">
      <c r="E44679" s="103"/>
      <c r="F44679" s="104"/>
    </row>
    <row r="44680" spans="5:6" x14ac:dyDescent="0.25">
      <c r="E44680" s="103"/>
      <c r="F44680" s="104"/>
    </row>
    <row r="44681" spans="5:6" x14ac:dyDescent="0.25">
      <c r="E44681" s="103"/>
      <c r="F44681" s="104"/>
    </row>
    <row r="44682" spans="5:6" x14ac:dyDescent="0.25">
      <c r="E44682" s="103"/>
      <c r="F44682" s="104"/>
    </row>
    <row r="44683" spans="5:6" x14ac:dyDescent="0.25">
      <c r="E44683" s="103"/>
      <c r="F44683" s="104"/>
    </row>
    <row r="44684" spans="5:6" x14ac:dyDescent="0.25">
      <c r="E44684" s="103"/>
      <c r="F44684" s="104"/>
    </row>
    <row r="44685" spans="5:6" x14ac:dyDescent="0.25">
      <c r="E44685" s="103"/>
      <c r="F44685" s="104"/>
    </row>
    <row r="44686" spans="5:6" x14ac:dyDescent="0.25">
      <c r="E44686" s="103"/>
      <c r="F44686" s="104"/>
    </row>
    <row r="44687" spans="5:6" x14ac:dyDescent="0.25">
      <c r="E44687" s="103"/>
      <c r="F44687" s="104"/>
    </row>
    <row r="44688" spans="5:6" x14ac:dyDescent="0.25">
      <c r="E44688" s="103"/>
      <c r="F44688" s="104"/>
    </row>
    <row r="44689" spans="5:6" x14ac:dyDescent="0.25">
      <c r="E44689" s="103"/>
      <c r="F44689" s="104"/>
    </row>
    <row r="44690" spans="5:6" x14ac:dyDescent="0.25">
      <c r="E44690" s="103"/>
      <c r="F44690" s="104"/>
    </row>
    <row r="44691" spans="5:6" x14ac:dyDescent="0.25">
      <c r="E44691" s="103"/>
      <c r="F44691" s="104"/>
    </row>
    <row r="44692" spans="5:6" x14ac:dyDescent="0.25">
      <c r="E44692" s="103"/>
      <c r="F44692" s="104"/>
    </row>
    <row r="44693" spans="5:6" x14ac:dyDescent="0.25">
      <c r="E44693" s="103"/>
      <c r="F44693" s="104"/>
    </row>
    <row r="44694" spans="5:6" x14ac:dyDescent="0.25">
      <c r="E44694" s="103"/>
      <c r="F44694" s="104"/>
    </row>
    <row r="44695" spans="5:6" x14ac:dyDescent="0.25">
      <c r="E44695" s="103"/>
      <c r="F44695" s="104"/>
    </row>
    <row r="44696" spans="5:6" x14ac:dyDescent="0.25">
      <c r="E44696" s="103"/>
      <c r="F44696" s="104"/>
    </row>
    <row r="44697" spans="5:6" x14ac:dyDescent="0.25">
      <c r="E44697" s="103"/>
      <c r="F44697" s="104"/>
    </row>
    <row r="44698" spans="5:6" x14ac:dyDescent="0.25">
      <c r="E44698" s="103"/>
      <c r="F44698" s="104"/>
    </row>
    <row r="44699" spans="5:6" x14ac:dyDescent="0.25">
      <c r="E44699" s="103"/>
      <c r="F44699" s="104"/>
    </row>
    <row r="44700" spans="5:6" x14ac:dyDescent="0.25">
      <c r="E44700" s="103"/>
      <c r="F44700" s="104"/>
    </row>
    <row r="44701" spans="5:6" x14ac:dyDescent="0.25">
      <c r="E44701" s="103"/>
      <c r="F44701" s="104"/>
    </row>
    <row r="44702" spans="5:6" x14ac:dyDescent="0.25">
      <c r="E44702" s="103"/>
      <c r="F44702" s="104"/>
    </row>
    <row r="44703" spans="5:6" x14ac:dyDescent="0.25">
      <c r="E44703" s="103"/>
      <c r="F44703" s="104"/>
    </row>
    <row r="44704" spans="5:6" x14ac:dyDescent="0.25">
      <c r="E44704" s="103"/>
      <c r="F44704" s="104"/>
    </row>
    <row r="44705" spans="5:6" x14ac:dyDescent="0.25">
      <c r="E44705" s="103"/>
      <c r="F44705" s="104"/>
    </row>
    <row r="44706" spans="5:6" x14ac:dyDescent="0.25">
      <c r="E44706" s="103"/>
      <c r="F44706" s="104"/>
    </row>
    <row r="44707" spans="5:6" x14ac:dyDescent="0.25">
      <c r="E44707" s="103"/>
      <c r="F44707" s="104"/>
    </row>
    <row r="44708" spans="5:6" x14ac:dyDescent="0.25">
      <c r="E44708" s="103"/>
      <c r="F44708" s="104"/>
    </row>
    <row r="44709" spans="5:6" x14ac:dyDescent="0.25">
      <c r="E44709" s="103"/>
      <c r="F44709" s="104"/>
    </row>
    <row r="44710" spans="5:6" x14ac:dyDescent="0.25">
      <c r="E44710" s="103"/>
      <c r="F44710" s="104"/>
    </row>
    <row r="44711" spans="5:6" x14ac:dyDescent="0.25">
      <c r="E44711" s="103"/>
      <c r="F44711" s="104"/>
    </row>
    <row r="44712" spans="5:6" x14ac:dyDescent="0.25">
      <c r="E44712" s="103"/>
      <c r="F44712" s="104"/>
    </row>
    <row r="44713" spans="5:6" x14ac:dyDescent="0.25">
      <c r="E44713" s="103"/>
      <c r="F44713" s="104"/>
    </row>
    <row r="44714" spans="5:6" x14ac:dyDescent="0.25">
      <c r="E44714" s="103"/>
      <c r="F44714" s="104"/>
    </row>
    <row r="44715" spans="5:6" x14ac:dyDescent="0.25">
      <c r="E44715" s="103"/>
      <c r="F44715" s="104"/>
    </row>
    <row r="44716" spans="5:6" x14ac:dyDescent="0.25">
      <c r="E44716" s="103"/>
      <c r="F44716" s="104"/>
    </row>
    <row r="44717" spans="5:6" x14ac:dyDescent="0.25">
      <c r="E44717" s="103"/>
      <c r="F44717" s="104"/>
    </row>
    <row r="44718" spans="5:6" x14ac:dyDescent="0.25">
      <c r="E44718" s="103"/>
      <c r="F44718" s="104"/>
    </row>
    <row r="44719" spans="5:6" x14ac:dyDescent="0.25">
      <c r="E44719" s="103"/>
      <c r="F44719" s="104"/>
    </row>
    <row r="44720" spans="5:6" x14ac:dyDescent="0.25">
      <c r="E44720" s="103"/>
      <c r="F44720" s="104"/>
    </row>
    <row r="44721" spans="5:6" x14ac:dyDescent="0.25">
      <c r="E44721" s="103"/>
      <c r="F44721" s="104"/>
    </row>
    <row r="44722" spans="5:6" x14ac:dyDescent="0.25">
      <c r="E44722" s="103"/>
      <c r="F44722" s="104"/>
    </row>
    <row r="44723" spans="5:6" x14ac:dyDescent="0.25">
      <c r="E44723" s="103"/>
      <c r="F44723" s="104"/>
    </row>
    <row r="44724" spans="5:6" x14ac:dyDescent="0.25">
      <c r="E44724" s="103"/>
      <c r="F44724" s="104"/>
    </row>
    <row r="44725" spans="5:6" x14ac:dyDescent="0.25">
      <c r="E44725" s="103"/>
      <c r="F44725" s="104"/>
    </row>
    <row r="44726" spans="5:6" x14ac:dyDescent="0.25">
      <c r="E44726" s="103"/>
      <c r="F44726" s="104"/>
    </row>
    <row r="44727" spans="5:6" x14ac:dyDescent="0.25">
      <c r="E44727" s="103"/>
      <c r="F44727" s="104"/>
    </row>
    <row r="44728" spans="5:6" x14ac:dyDescent="0.25">
      <c r="E44728" s="103"/>
      <c r="F44728" s="104"/>
    </row>
    <row r="44729" spans="5:6" x14ac:dyDescent="0.25">
      <c r="E44729" s="103"/>
      <c r="F44729" s="104"/>
    </row>
    <row r="44730" spans="5:6" x14ac:dyDescent="0.25">
      <c r="E44730" s="103"/>
      <c r="F44730" s="104"/>
    </row>
    <row r="44731" spans="5:6" x14ac:dyDescent="0.25">
      <c r="E44731" s="103"/>
      <c r="F44731" s="104"/>
    </row>
    <row r="44732" spans="5:6" x14ac:dyDescent="0.25">
      <c r="E44732" s="103"/>
      <c r="F44732" s="104"/>
    </row>
    <row r="44733" spans="5:6" x14ac:dyDescent="0.25">
      <c r="E44733" s="103"/>
      <c r="F44733" s="104"/>
    </row>
    <row r="44734" spans="5:6" x14ac:dyDescent="0.25">
      <c r="E44734" s="103"/>
      <c r="F44734" s="104"/>
    </row>
    <row r="44735" spans="5:6" x14ac:dyDescent="0.25">
      <c r="E44735" s="103"/>
      <c r="F44735" s="104"/>
    </row>
    <row r="44736" spans="5:6" x14ac:dyDescent="0.25">
      <c r="E44736" s="103"/>
      <c r="F44736" s="104"/>
    </row>
    <row r="44737" spans="5:6" x14ac:dyDescent="0.25">
      <c r="E44737" s="103"/>
      <c r="F44737" s="104"/>
    </row>
    <row r="44738" spans="5:6" x14ac:dyDescent="0.25">
      <c r="E44738" s="103"/>
      <c r="F44738" s="104"/>
    </row>
    <row r="44739" spans="5:6" x14ac:dyDescent="0.25">
      <c r="E44739" s="103"/>
      <c r="F44739" s="104"/>
    </row>
    <row r="44740" spans="5:6" x14ac:dyDescent="0.25">
      <c r="E44740" s="103"/>
      <c r="F44740" s="104"/>
    </row>
    <row r="44741" spans="5:6" x14ac:dyDescent="0.25">
      <c r="E44741" s="103"/>
      <c r="F44741" s="104"/>
    </row>
    <row r="44742" spans="5:6" x14ac:dyDescent="0.25">
      <c r="E44742" s="103"/>
      <c r="F44742" s="104"/>
    </row>
    <row r="44743" spans="5:6" x14ac:dyDescent="0.25">
      <c r="E44743" s="103"/>
      <c r="F44743" s="104"/>
    </row>
    <row r="44744" spans="5:6" x14ac:dyDescent="0.25">
      <c r="E44744" s="103"/>
      <c r="F44744" s="104"/>
    </row>
    <row r="44745" spans="5:6" x14ac:dyDescent="0.25">
      <c r="E44745" s="103"/>
      <c r="F44745" s="104"/>
    </row>
    <row r="44746" spans="5:6" x14ac:dyDescent="0.25">
      <c r="E44746" s="103"/>
      <c r="F44746" s="104"/>
    </row>
    <row r="44747" spans="5:6" x14ac:dyDescent="0.25">
      <c r="E44747" s="103"/>
      <c r="F44747" s="104"/>
    </row>
    <row r="44748" spans="5:6" x14ac:dyDescent="0.25">
      <c r="E44748" s="103"/>
      <c r="F44748" s="104"/>
    </row>
    <row r="44749" spans="5:6" x14ac:dyDescent="0.25">
      <c r="E44749" s="103"/>
      <c r="F44749" s="104"/>
    </row>
    <row r="44750" spans="5:6" x14ac:dyDescent="0.25">
      <c r="E44750" s="103"/>
      <c r="F44750" s="104"/>
    </row>
    <row r="44751" spans="5:6" x14ac:dyDescent="0.25">
      <c r="E44751" s="103"/>
      <c r="F44751" s="104"/>
    </row>
    <row r="44752" spans="5:6" x14ac:dyDescent="0.25">
      <c r="E44752" s="103"/>
      <c r="F44752" s="104"/>
    </row>
    <row r="44753" spans="5:6" x14ac:dyDescent="0.25">
      <c r="E44753" s="103"/>
      <c r="F44753" s="104"/>
    </row>
    <row r="44754" spans="5:6" x14ac:dyDescent="0.25">
      <c r="E44754" s="103"/>
      <c r="F44754" s="104"/>
    </row>
    <row r="44755" spans="5:6" x14ac:dyDescent="0.25">
      <c r="E44755" s="103"/>
      <c r="F44755" s="104"/>
    </row>
    <row r="44756" spans="5:6" x14ac:dyDescent="0.25">
      <c r="E44756" s="103"/>
      <c r="F44756" s="104"/>
    </row>
    <row r="44757" spans="5:6" x14ac:dyDescent="0.25">
      <c r="E44757" s="103"/>
      <c r="F44757" s="104"/>
    </row>
    <row r="44758" spans="5:6" x14ac:dyDescent="0.25">
      <c r="E44758" s="103"/>
      <c r="F44758" s="104"/>
    </row>
    <row r="44759" spans="5:6" x14ac:dyDescent="0.25">
      <c r="E44759" s="103"/>
      <c r="F44759" s="104"/>
    </row>
    <row r="44760" spans="5:6" x14ac:dyDescent="0.25">
      <c r="E44760" s="103"/>
      <c r="F44760" s="104"/>
    </row>
    <row r="44761" spans="5:6" x14ac:dyDescent="0.25">
      <c r="E44761" s="103"/>
      <c r="F44761" s="104"/>
    </row>
    <row r="44762" spans="5:6" x14ac:dyDescent="0.25">
      <c r="E44762" s="103"/>
      <c r="F44762" s="104"/>
    </row>
    <row r="44763" spans="5:6" x14ac:dyDescent="0.25">
      <c r="E44763" s="103"/>
      <c r="F44763" s="104"/>
    </row>
    <row r="44764" spans="5:6" x14ac:dyDescent="0.25">
      <c r="E44764" s="103"/>
      <c r="F44764" s="104"/>
    </row>
    <row r="44765" spans="5:6" x14ac:dyDescent="0.25">
      <c r="E44765" s="103"/>
      <c r="F44765" s="104"/>
    </row>
    <row r="44766" spans="5:6" x14ac:dyDescent="0.25">
      <c r="E44766" s="103"/>
      <c r="F44766" s="104"/>
    </row>
    <row r="44767" spans="5:6" x14ac:dyDescent="0.25">
      <c r="E44767" s="103"/>
      <c r="F44767" s="104"/>
    </row>
    <row r="44768" spans="5:6" x14ac:dyDescent="0.25">
      <c r="E44768" s="103"/>
      <c r="F44768" s="104"/>
    </row>
    <row r="44769" spans="5:6" x14ac:dyDescent="0.25">
      <c r="E44769" s="103"/>
      <c r="F44769" s="104"/>
    </row>
    <row r="44770" spans="5:6" x14ac:dyDescent="0.25">
      <c r="E44770" s="103"/>
      <c r="F44770" s="104"/>
    </row>
    <row r="44771" spans="5:6" x14ac:dyDescent="0.25">
      <c r="E44771" s="103"/>
      <c r="F44771" s="104"/>
    </row>
    <row r="44772" spans="5:6" x14ac:dyDescent="0.25">
      <c r="E44772" s="103"/>
      <c r="F44772" s="104"/>
    </row>
    <row r="44773" spans="5:6" x14ac:dyDescent="0.25">
      <c r="E44773" s="103"/>
      <c r="F44773" s="104"/>
    </row>
    <row r="44774" spans="5:6" x14ac:dyDescent="0.25">
      <c r="E44774" s="103"/>
      <c r="F44774" s="104"/>
    </row>
    <row r="44775" spans="5:6" x14ac:dyDescent="0.25">
      <c r="E44775" s="103"/>
      <c r="F44775" s="104"/>
    </row>
    <row r="44776" spans="5:6" x14ac:dyDescent="0.25">
      <c r="E44776" s="103"/>
      <c r="F44776" s="104"/>
    </row>
    <row r="44777" spans="5:6" x14ac:dyDescent="0.25">
      <c r="E44777" s="103"/>
      <c r="F44777" s="104"/>
    </row>
    <row r="44778" spans="5:6" x14ac:dyDescent="0.25">
      <c r="E44778" s="103"/>
      <c r="F44778" s="104"/>
    </row>
    <row r="44779" spans="5:6" x14ac:dyDescent="0.25">
      <c r="E44779" s="103"/>
      <c r="F44779" s="104"/>
    </row>
    <row r="44780" spans="5:6" x14ac:dyDescent="0.25">
      <c r="E44780" s="103"/>
      <c r="F44780" s="104"/>
    </row>
    <row r="44781" spans="5:6" x14ac:dyDescent="0.25">
      <c r="E44781" s="103"/>
      <c r="F44781" s="104"/>
    </row>
    <row r="44782" spans="5:6" x14ac:dyDescent="0.25">
      <c r="E44782" s="103"/>
      <c r="F44782" s="104"/>
    </row>
    <row r="44783" spans="5:6" x14ac:dyDescent="0.25">
      <c r="E44783" s="103"/>
      <c r="F44783" s="104"/>
    </row>
    <row r="44784" spans="5:6" x14ac:dyDescent="0.25">
      <c r="E44784" s="103"/>
      <c r="F44784" s="104"/>
    </row>
    <row r="44785" spans="5:6" x14ac:dyDescent="0.25">
      <c r="E44785" s="103"/>
      <c r="F44785" s="104"/>
    </row>
    <row r="44786" spans="5:6" x14ac:dyDescent="0.25">
      <c r="E44786" s="103"/>
      <c r="F44786" s="104"/>
    </row>
    <row r="44787" spans="5:6" x14ac:dyDescent="0.25">
      <c r="E44787" s="103"/>
      <c r="F44787" s="104"/>
    </row>
    <row r="44788" spans="5:6" x14ac:dyDescent="0.25">
      <c r="E44788" s="103"/>
      <c r="F44788" s="104"/>
    </row>
    <row r="44789" spans="5:6" x14ac:dyDescent="0.25">
      <c r="E44789" s="103"/>
      <c r="F44789" s="104"/>
    </row>
    <row r="44790" spans="5:6" x14ac:dyDescent="0.25">
      <c r="E44790" s="103"/>
      <c r="F44790" s="104"/>
    </row>
    <row r="44791" spans="5:6" x14ac:dyDescent="0.25">
      <c r="E44791" s="103"/>
      <c r="F44791" s="104"/>
    </row>
    <row r="44792" spans="5:6" x14ac:dyDescent="0.25">
      <c r="E44792" s="103"/>
      <c r="F44792" s="104"/>
    </row>
    <row r="44793" spans="5:6" x14ac:dyDescent="0.25">
      <c r="E44793" s="103"/>
      <c r="F44793" s="104"/>
    </row>
    <row r="44794" spans="5:6" x14ac:dyDescent="0.25">
      <c r="E44794" s="103"/>
      <c r="F44794" s="104"/>
    </row>
    <row r="44795" spans="5:6" x14ac:dyDescent="0.25">
      <c r="E44795" s="103"/>
      <c r="F44795" s="104"/>
    </row>
    <row r="44796" spans="5:6" x14ac:dyDescent="0.25">
      <c r="E44796" s="103"/>
      <c r="F44796" s="104"/>
    </row>
    <row r="44797" spans="5:6" x14ac:dyDescent="0.25">
      <c r="E44797" s="103"/>
      <c r="F44797" s="104"/>
    </row>
    <row r="44798" spans="5:6" x14ac:dyDescent="0.25">
      <c r="E44798" s="103"/>
      <c r="F44798" s="104"/>
    </row>
    <row r="44799" spans="5:6" x14ac:dyDescent="0.25">
      <c r="E44799" s="103"/>
      <c r="F44799" s="104"/>
    </row>
    <row r="44800" spans="5:6" x14ac:dyDescent="0.25">
      <c r="E44800" s="103"/>
      <c r="F44800" s="104"/>
    </row>
    <row r="44801" spans="5:6" x14ac:dyDescent="0.25">
      <c r="E44801" s="103"/>
      <c r="F44801" s="104"/>
    </row>
    <row r="44802" spans="5:6" x14ac:dyDescent="0.25">
      <c r="E44802" s="103"/>
      <c r="F44802" s="104"/>
    </row>
    <row r="44803" spans="5:6" x14ac:dyDescent="0.25">
      <c r="E44803" s="103"/>
      <c r="F44803" s="104"/>
    </row>
    <row r="44804" spans="5:6" x14ac:dyDescent="0.25">
      <c r="E44804" s="103"/>
      <c r="F44804" s="104"/>
    </row>
    <row r="44805" spans="5:6" x14ac:dyDescent="0.25">
      <c r="E44805" s="103"/>
      <c r="F44805" s="104"/>
    </row>
    <row r="44806" spans="5:6" x14ac:dyDescent="0.25">
      <c r="E44806" s="103"/>
      <c r="F44806" s="104"/>
    </row>
    <row r="44807" spans="5:6" x14ac:dyDescent="0.25">
      <c r="E44807" s="103"/>
      <c r="F44807" s="104"/>
    </row>
    <row r="44808" spans="5:6" x14ac:dyDescent="0.25">
      <c r="E44808" s="103"/>
      <c r="F44808" s="104"/>
    </row>
    <row r="44809" spans="5:6" x14ac:dyDescent="0.25">
      <c r="E44809" s="103"/>
      <c r="F44809" s="104"/>
    </row>
    <row r="44810" spans="5:6" x14ac:dyDescent="0.25">
      <c r="E44810" s="103"/>
      <c r="F44810" s="104"/>
    </row>
    <row r="44811" spans="5:6" x14ac:dyDescent="0.25">
      <c r="E44811" s="103"/>
      <c r="F44811" s="104"/>
    </row>
    <row r="44812" spans="5:6" x14ac:dyDescent="0.25">
      <c r="E44812" s="103"/>
      <c r="F44812" s="104"/>
    </row>
    <row r="44813" spans="5:6" x14ac:dyDescent="0.25">
      <c r="E44813" s="103"/>
      <c r="F44813" s="104"/>
    </row>
    <row r="44814" spans="5:6" x14ac:dyDescent="0.25">
      <c r="E44814" s="103"/>
      <c r="F44814" s="104"/>
    </row>
    <row r="44815" spans="5:6" x14ac:dyDescent="0.25">
      <c r="E44815" s="103"/>
      <c r="F44815" s="104"/>
    </row>
    <row r="44816" spans="5:6" x14ac:dyDescent="0.25">
      <c r="E44816" s="103"/>
      <c r="F44816" s="104"/>
    </row>
    <row r="44817" spans="5:6" x14ac:dyDescent="0.25">
      <c r="E44817" s="103"/>
      <c r="F44817" s="104"/>
    </row>
    <row r="44818" spans="5:6" x14ac:dyDescent="0.25">
      <c r="E44818" s="103"/>
      <c r="F44818" s="104"/>
    </row>
    <row r="44819" spans="5:6" x14ac:dyDescent="0.25">
      <c r="E44819" s="103"/>
      <c r="F44819" s="104"/>
    </row>
    <row r="44820" spans="5:6" x14ac:dyDescent="0.25">
      <c r="E44820" s="103"/>
      <c r="F44820" s="104"/>
    </row>
    <row r="44821" spans="5:6" x14ac:dyDescent="0.25">
      <c r="E44821" s="103"/>
      <c r="F44821" s="104"/>
    </row>
    <row r="44822" spans="5:6" x14ac:dyDescent="0.25">
      <c r="E44822" s="103"/>
      <c r="F44822" s="104"/>
    </row>
    <row r="44823" spans="5:6" x14ac:dyDescent="0.25">
      <c r="E44823" s="103"/>
      <c r="F44823" s="104"/>
    </row>
    <row r="44824" spans="5:6" x14ac:dyDescent="0.25">
      <c r="E44824" s="103"/>
      <c r="F44824" s="104"/>
    </row>
    <row r="44825" spans="5:6" x14ac:dyDescent="0.25">
      <c r="E44825" s="103"/>
      <c r="F44825" s="104"/>
    </row>
    <row r="44826" spans="5:6" x14ac:dyDescent="0.25">
      <c r="E44826" s="103"/>
      <c r="F44826" s="104"/>
    </row>
    <row r="44827" spans="5:6" x14ac:dyDescent="0.25">
      <c r="E44827" s="103"/>
      <c r="F44827" s="104"/>
    </row>
    <row r="44828" spans="5:6" x14ac:dyDescent="0.25">
      <c r="E44828" s="103"/>
      <c r="F44828" s="104"/>
    </row>
    <row r="44829" spans="5:6" x14ac:dyDescent="0.25">
      <c r="E44829" s="103"/>
      <c r="F44829" s="104"/>
    </row>
    <row r="44830" spans="5:6" x14ac:dyDescent="0.25">
      <c r="E44830" s="103"/>
      <c r="F44830" s="104"/>
    </row>
    <row r="44831" spans="5:6" x14ac:dyDescent="0.25">
      <c r="E44831" s="103"/>
      <c r="F44831" s="104"/>
    </row>
    <row r="44832" spans="5:6" x14ac:dyDescent="0.25">
      <c r="E44832" s="103"/>
      <c r="F44832" s="104"/>
    </row>
    <row r="44833" spans="5:6" x14ac:dyDescent="0.25">
      <c r="E44833" s="103"/>
      <c r="F44833" s="104"/>
    </row>
    <row r="44834" spans="5:6" x14ac:dyDescent="0.25">
      <c r="E44834" s="103"/>
      <c r="F44834" s="104"/>
    </row>
    <row r="44835" spans="5:6" x14ac:dyDescent="0.25">
      <c r="E44835" s="103"/>
      <c r="F44835" s="104"/>
    </row>
    <row r="44836" spans="5:6" x14ac:dyDescent="0.25">
      <c r="E44836" s="103"/>
      <c r="F44836" s="104"/>
    </row>
    <row r="44837" spans="5:6" x14ac:dyDescent="0.25">
      <c r="E44837" s="103"/>
      <c r="F44837" s="104"/>
    </row>
    <row r="44838" spans="5:6" x14ac:dyDescent="0.25">
      <c r="E44838" s="103"/>
      <c r="F44838" s="104"/>
    </row>
    <row r="44839" spans="5:6" x14ac:dyDescent="0.25">
      <c r="E44839" s="103"/>
      <c r="F44839" s="104"/>
    </row>
    <row r="44840" spans="5:6" x14ac:dyDescent="0.25">
      <c r="E44840" s="103"/>
      <c r="F44840" s="104"/>
    </row>
    <row r="44841" spans="5:6" x14ac:dyDescent="0.25">
      <c r="E44841" s="103"/>
      <c r="F44841" s="104"/>
    </row>
    <row r="44842" spans="5:6" x14ac:dyDescent="0.25">
      <c r="E44842" s="103"/>
      <c r="F44842" s="104"/>
    </row>
    <row r="44843" spans="5:6" x14ac:dyDescent="0.25">
      <c r="E44843" s="103"/>
      <c r="F44843" s="104"/>
    </row>
    <row r="44844" spans="5:6" x14ac:dyDescent="0.25">
      <c r="E44844" s="103"/>
      <c r="F44844" s="104"/>
    </row>
    <row r="44845" spans="5:6" x14ac:dyDescent="0.25">
      <c r="E44845" s="103"/>
      <c r="F44845" s="104"/>
    </row>
    <row r="44846" spans="5:6" x14ac:dyDescent="0.25">
      <c r="E44846" s="103"/>
      <c r="F44846" s="104"/>
    </row>
    <row r="44847" spans="5:6" x14ac:dyDescent="0.25">
      <c r="E44847" s="103"/>
      <c r="F44847" s="104"/>
    </row>
    <row r="44848" spans="5:6" x14ac:dyDescent="0.25">
      <c r="E44848" s="103"/>
      <c r="F44848" s="104"/>
    </row>
    <row r="44849" spans="5:6" x14ac:dyDescent="0.25">
      <c r="E44849" s="103"/>
      <c r="F44849" s="104"/>
    </row>
    <row r="44850" spans="5:6" x14ac:dyDescent="0.25">
      <c r="E44850" s="103"/>
      <c r="F44850" s="104"/>
    </row>
    <row r="44851" spans="5:6" x14ac:dyDescent="0.25">
      <c r="E44851" s="103"/>
      <c r="F44851" s="104"/>
    </row>
    <row r="44852" spans="5:6" x14ac:dyDescent="0.25">
      <c r="E44852" s="103"/>
      <c r="F44852" s="104"/>
    </row>
    <row r="44853" spans="5:6" x14ac:dyDescent="0.25">
      <c r="E44853" s="103"/>
      <c r="F44853" s="104"/>
    </row>
    <row r="44854" spans="5:6" x14ac:dyDescent="0.25">
      <c r="E44854" s="103"/>
      <c r="F44854" s="104"/>
    </row>
    <row r="44855" spans="5:6" x14ac:dyDescent="0.25">
      <c r="E44855" s="103"/>
      <c r="F44855" s="104"/>
    </row>
    <row r="44856" spans="5:6" x14ac:dyDescent="0.25">
      <c r="E44856" s="103"/>
      <c r="F44856" s="104"/>
    </row>
    <row r="44857" spans="5:6" x14ac:dyDescent="0.25">
      <c r="E44857" s="103"/>
      <c r="F44857" s="104"/>
    </row>
    <row r="44858" spans="5:6" x14ac:dyDescent="0.25">
      <c r="E44858" s="103"/>
      <c r="F44858" s="104"/>
    </row>
    <row r="44859" spans="5:6" x14ac:dyDescent="0.25">
      <c r="E44859" s="103"/>
      <c r="F44859" s="104"/>
    </row>
    <row r="44860" spans="5:6" x14ac:dyDescent="0.25">
      <c r="E44860" s="103"/>
      <c r="F44860" s="104"/>
    </row>
    <row r="44861" spans="5:6" x14ac:dyDescent="0.25">
      <c r="E44861" s="103"/>
      <c r="F44861" s="104"/>
    </row>
    <row r="44862" spans="5:6" x14ac:dyDescent="0.25">
      <c r="E44862" s="103"/>
      <c r="F44862" s="104"/>
    </row>
    <row r="44863" spans="5:6" x14ac:dyDescent="0.25">
      <c r="E44863" s="103"/>
      <c r="F44863" s="104"/>
    </row>
    <row r="44864" spans="5:6" x14ac:dyDescent="0.25">
      <c r="E44864" s="103"/>
      <c r="F44864" s="104"/>
    </row>
    <row r="44865" spans="5:6" x14ac:dyDescent="0.25">
      <c r="E44865" s="103"/>
      <c r="F44865" s="104"/>
    </row>
    <row r="44866" spans="5:6" x14ac:dyDescent="0.25">
      <c r="E44866" s="103"/>
      <c r="F44866" s="104"/>
    </row>
    <row r="44867" spans="5:6" x14ac:dyDescent="0.25">
      <c r="E44867" s="103"/>
      <c r="F44867" s="104"/>
    </row>
    <row r="44868" spans="5:6" x14ac:dyDescent="0.25">
      <c r="E44868" s="103"/>
      <c r="F44868" s="104"/>
    </row>
    <row r="44869" spans="5:6" x14ac:dyDescent="0.25">
      <c r="E44869" s="103"/>
      <c r="F44869" s="104"/>
    </row>
    <row r="44870" spans="5:6" x14ac:dyDescent="0.25">
      <c r="E44870" s="103"/>
      <c r="F44870" s="104"/>
    </row>
    <row r="44871" spans="5:6" x14ac:dyDescent="0.25">
      <c r="E44871" s="103"/>
      <c r="F44871" s="104"/>
    </row>
    <row r="44872" spans="5:6" x14ac:dyDescent="0.25">
      <c r="E44872" s="103"/>
      <c r="F44872" s="104"/>
    </row>
    <row r="44873" spans="5:6" x14ac:dyDescent="0.25">
      <c r="E44873" s="103"/>
      <c r="F44873" s="104"/>
    </row>
    <row r="44874" spans="5:6" x14ac:dyDescent="0.25">
      <c r="E44874" s="103"/>
      <c r="F44874" s="104"/>
    </row>
    <row r="44875" spans="5:6" x14ac:dyDescent="0.25">
      <c r="E44875" s="103"/>
      <c r="F44875" s="104"/>
    </row>
    <row r="44876" spans="5:6" x14ac:dyDescent="0.25">
      <c r="E44876" s="103"/>
      <c r="F44876" s="104"/>
    </row>
    <row r="44877" spans="5:6" x14ac:dyDescent="0.25">
      <c r="E44877" s="103"/>
      <c r="F44877" s="104"/>
    </row>
    <row r="44878" spans="5:6" x14ac:dyDescent="0.25">
      <c r="E44878" s="103"/>
      <c r="F44878" s="104"/>
    </row>
    <row r="44879" spans="5:6" x14ac:dyDescent="0.25">
      <c r="E44879" s="103"/>
      <c r="F44879" s="104"/>
    </row>
    <row r="44880" spans="5:6" x14ac:dyDescent="0.25">
      <c r="E44880" s="103"/>
      <c r="F44880" s="104"/>
    </row>
    <row r="44881" spans="5:6" x14ac:dyDescent="0.25">
      <c r="E44881" s="103"/>
      <c r="F44881" s="104"/>
    </row>
    <row r="44882" spans="5:6" x14ac:dyDescent="0.25">
      <c r="E44882" s="103"/>
      <c r="F44882" s="104"/>
    </row>
    <row r="44883" spans="5:6" x14ac:dyDescent="0.25">
      <c r="E44883" s="103"/>
      <c r="F44883" s="104"/>
    </row>
    <row r="44884" spans="5:6" x14ac:dyDescent="0.25">
      <c r="E44884" s="103"/>
      <c r="F44884" s="104"/>
    </row>
    <row r="44885" spans="5:6" x14ac:dyDescent="0.25">
      <c r="E44885" s="103"/>
      <c r="F44885" s="104"/>
    </row>
    <row r="44886" spans="5:6" x14ac:dyDescent="0.25">
      <c r="E44886" s="103"/>
      <c r="F44886" s="104"/>
    </row>
    <row r="44887" spans="5:6" x14ac:dyDescent="0.25">
      <c r="E44887" s="103"/>
      <c r="F44887" s="104"/>
    </row>
    <row r="44888" spans="5:6" x14ac:dyDescent="0.25">
      <c r="E44888" s="103"/>
      <c r="F44888" s="104"/>
    </row>
    <row r="44889" spans="5:6" x14ac:dyDescent="0.25">
      <c r="E44889" s="103"/>
      <c r="F44889" s="104"/>
    </row>
    <row r="44890" spans="5:6" x14ac:dyDescent="0.25">
      <c r="E44890" s="103"/>
      <c r="F44890" s="104"/>
    </row>
    <row r="44891" spans="5:6" x14ac:dyDescent="0.25">
      <c r="E44891" s="103"/>
      <c r="F44891" s="104"/>
    </row>
    <row r="44892" spans="5:6" x14ac:dyDescent="0.25">
      <c r="E44892" s="103"/>
      <c r="F44892" s="104"/>
    </row>
    <row r="44893" spans="5:6" x14ac:dyDescent="0.25">
      <c r="E44893" s="103"/>
      <c r="F44893" s="104"/>
    </row>
    <row r="44894" spans="5:6" x14ac:dyDescent="0.25">
      <c r="E44894" s="103"/>
      <c r="F44894" s="104"/>
    </row>
    <row r="44895" spans="5:6" x14ac:dyDescent="0.25">
      <c r="E44895" s="103"/>
      <c r="F44895" s="104"/>
    </row>
    <row r="44896" spans="5:6" x14ac:dyDescent="0.25">
      <c r="E44896" s="103"/>
      <c r="F44896" s="104"/>
    </row>
    <row r="44897" spans="5:6" x14ac:dyDescent="0.25">
      <c r="E44897" s="103"/>
      <c r="F44897" s="104"/>
    </row>
    <row r="44898" spans="5:6" x14ac:dyDescent="0.25">
      <c r="E44898" s="103"/>
      <c r="F44898" s="104"/>
    </row>
    <row r="44899" spans="5:6" x14ac:dyDescent="0.25">
      <c r="E44899" s="103"/>
      <c r="F44899" s="104"/>
    </row>
    <row r="44900" spans="5:6" x14ac:dyDescent="0.25">
      <c r="E44900" s="103"/>
      <c r="F44900" s="104"/>
    </row>
    <row r="44901" spans="5:6" x14ac:dyDescent="0.25">
      <c r="E44901" s="103"/>
      <c r="F44901" s="104"/>
    </row>
    <row r="44902" spans="5:6" x14ac:dyDescent="0.25">
      <c r="E44902" s="103"/>
      <c r="F44902" s="104"/>
    </row>
    <row r="44903" spans="5:6" x14ac:dyDescent="0.25">
      <c r="E44903" s="103"/>
      <c r="F44903" s="104"/>
    </row>
    <row r="44904" spans="5:6" x14ac:dyDescent="0.25">
      <c r="E44904" s="103"/>
      <c r="F44904" s="104"/>
    </row>
    <row r="44905" spans="5:6" x14ac:dyDescent="0.25">
      <c r="E44905" s="103"/>
      <c r="F44905" s="104"/>
    </row>
    <row r="44906" spans="5:6" x14ac:dyDescent="0.25">
      <c r="E44906" s="103"/>
      <c r="F44906" s="104"/>
    </row>
    <row r="44907" spans="5:6" x14ac:dyDescent="0.25">
      <c r="E44907" s="103"/>
      <c r="F44907" s="104"/>
    </row>
    <row r="44908" spans="5:6" x14ac:dyDescent="0.25">
      <c r="E44908" s="103"/>
      <c r="F44908" s="104"/>
    </row>
    <row r="44909" spans="5:6" x14ac:dyDescent="0.25">
      <c r="E44909" s="103"/>
      <c r="F44909" s="104"/>
    </row>
    <row r="44910" spans="5:6" x14ac:dyDescent="0.25">
      <c r="E44910" s="103"/>
      <c r="F44910" s="104"/>
    </row>
    <row r="44911" spans="5:6" x14ac:dyDescent="0.25">
      <c r="E44911" s="103"/>
      <c r="F44911" s="104"/>
    </row>
    <row r="44912" spans="5:6" x14ac:dyDescent="0.25">
      <c r="E44912" s="103"/>
      <c r="F44912" s="104"/>
    </row>
    <row r="44913" spans="5:6" x14ac:dyDescent="0.25">
      <c r="E44913" s="103"/>
      <c r="F44913" s="104"/>
    </row>
    <row r="44914" spans="5:6" x14ac:dyDescent="0.25">
      <c r="E44914" s="103"/>
      <c r="F44914" s="104"/>
    </row>
    <row r="44915" spans="5:6" x14ac:dyDescent="0.25">
      <c r="E44915" s="103"/>
      <c r="F44915" s="104"/>
    </row>
    <row r="44916" spans="5:6" x14ac:dyDescent="0.25">
      <c r="E44916" s="103"/>
      <c r="F44916" s="104"/>
    </row>
    <row r="44917" spans="5:6" x14ac:dyDescent="0.25">
      <c r="E44917" s="103"/>
      <c r="F44917" s="104"/>
    </row>
    <row r="44918" spans="5:6" x14ac:dyDescent="0.25">
      <c r="E44918" s="103"/>
      <c r="F44918" s="104"/>
    </row>
    <row r="44919" spans="5:6" x14ac:dyDescent="0.25">
      <c r="E44919" s="103"/>
      <c r="F44919" s="104"/>
    </row>
    <row r="44920" spans="5:6" x14ac:dyDescent="0.25">
      <c r="E44920" s="103"/>
      <c r="F44920" s="104"/>
    </row>
    <row r="44921" spans="5:6" x14ac:dyDescent="0.25">
      <c r="E44921" s="103"/>
      <c r="F44921" s="104"/>
    </row>
    <row r="44922" spans="5:6" x14ac:dyDescent="0.25">
      <c r="E44922" s="103"/>
      <c r="F44922" s="104"/>
    </row>
    <row r="44923" spans="5:6" x14ac:dyDescent="0.25">
      <c r="E44923" s="103"/>
      <c r="F44923" s="104"/>
    </row>
    <row r="44924" spans="5:6" x14ac:dyDescent="0.25">
      <c r="E44924" s="103"/>
      <c r="F44924" s="104"/>
    </row>
    <row r="44925" spans="5:6" x14ac:dyDescent="0.25">
      <c r="E44925" s="103"/>
      <c r="F44925" s="104"/>
    </row>
    <row r="44926" spans="5:6" x14ac:dyDescent="0.25">
      <c r="E44926" s="103"/>
      <c r="F44926" s="104"/>
    </row>
    <row r="44927" spans="5:6" x14ac:dyDescent="0.25">
      <c r="E44927" s="103"/>
      <c r="F44927" s="104"/>
    </row>
    <row r="44928" spans="5:6" x14ac:dyDescent="0.25">
      <c r="E44928" s="103"/>
      <c r="F44928" s="104"/>
    </row>
    <row r="44929" spans="5:6" x14ac:dyDescent="0.25">
      <c r="E44929" s="103"/>
      <c r="F44929" s="104"/>
    </row>
    <row r="44930" spans="5:6" x14ac:dyDescent="0.25">
      <c r="E44930" s="103"/>
      <c r="F44930" s="104"/>
    </row>
    <row r="44931" spans="5:6" x14ac:dyDescent="0.25">
      <c r="E44931" s="103"/>
      <c r="F44931" s="104"/>
    </row>
    <row r="44932" spans="5:6" x14ac:dyDescent="0.25">
      <c r="E44932" s="103"/>
      <c r="F44932" s="104"/>
    </row>
    <row r="44933" spans="5:6" x14ac:dyDescent="0.25">
      <c r="E44933" s="103"/>
      <c r="F44933" s="104"/>
    </row>
    <row r="44934" spans="5:6" x14ac:dyDescent="0.25">
      <c r="E44934" s="103"/>
      <c r="F44934" s="104"/>
    </row>
    <row r="44935" spans="5:6" x14ac:dyDescent="0.25">
      <c r="E44935" s="103"/>
      <c r="F44935" s="104"/>
    </row>
    <row r="44936" spans="5:6" x14ac:dyDescent="0.25">
      <c r="E44936" s="103"/>
      <c r="F44936" s="104"/>
    </row>
    <row r="44937" spans="5:6" x14ac:dyDescent="0.25">
      <c r="E44937" s="103"/>
      <c r="F44937" s="104"/>
    </row>
    <row r="44938" spans="5:6" x14ac:dyDescent="0.25">
      <c r="E44938" s="103"/>
      <c r="F44938" s="104"/>
    </row>
    <row r="44939" spans="5:6" x14ac:dyDescent="0.25">
      <c r="E44939" s="103"/>
      <c r="F44939" s="104"/>
    </row>
    <row r="44940" spans="5:6" x14ac:dyDescent="0.25">
      <c r="E44940" s="103"/>
      <c r="F44940" s="104"/>
    </row>
    <row r="44941" spans="5:6" x14ac:dyDescent="0.25">
      <c r="E44941" s="103"/>
      <c r="F44941" s="104"/>
    </row>
    <row r="44942" spans="5:6" x14ac:dyDescent="0.25">
      <c r="E44942" s="103"/>
      <c r="F44942" s="104"/>
    </row>
    <row r="44943" spans="5:6" x14ac:dyDescent="0.25">
      <c r="E44943" s="103"/>
      <c r="F44943" s="104"/>
    </row>
    <row r="44944" spans="5:6" x14ac:dyDescent="0.25">
      <c r="E44944" s="103"/>
      <c r="F44944" s="104"/>
    </row>
    <row r="44945" spans="5:6" x14ac:dyDescent="0.25">
      <c r="E44945" s="103"/>
      <c r="F44945" s="104"/>
    </row>
    <row r="44946" spans="5:6" x14ac:dyDescent="0.25">
      <c r="E44946" s="103"/>
      <c r="F44946" s="104"/>
    </row>
    <row r="44947" spans="5:6" x14ac:dyDescent="0.25">
      <c r="E44947" s="103"/>
      <c r="F44947" s="104"/>
    </row>
    <row r="44948" spans="5:6" x14ac:dyDescent="0.25">
      <c r="E44948" s="103"/>
      <c r="F44948" s="104"/>
    </row>
    <row r="44949" spans="5:6" x14ac:dyDescent="0.25">
      <c r="E44949" s="103"/>
      <c r="F44949" s="104"/>
    </row>
    <row r="44950" spans="5:6" x14ac:dyDescent="0.25">
      <c r="E44950" s="103"/>
      <c r="F44950" s="104"/>
    </row>
    <row r="44951" spans="5:6" x14ac:dyDescent="0.25">
      <c r="E44951" s="103"/>
      <c r="F44951" s="104"/>
    </row>
    <row r="44952" spans="5:6" x14ac:dyDescent="0.25">
      <c r="E44952" s="103"/>
      <c r="F44952" s="104"/>
    </row>
    <row r="44953" spans="5:6" x14ac:dyDescent="0.25">
      <c r="E44953" s="103"/>
      <c r="F44953" s="104"/>
    </row>
    <row r="44954" spans="5:6" x14ac:dyDescent="0.25">
      <c r="E44954" s="103"/>
      <c r="F44954" s="104"/>
    </row>
    <row r="44955" spans="5:6" x14ac:dyDescent="0.25">
      <c r="E44955" s="103"/>
      <c r="F44955" s="104"/>
    </row>
    <row r="44956" spans="5:6" x14ac:dyDescent="0.25">
      <c r="E44956" s="103"/>
      <c r="F44956" s="104"/>
    </row>
    <row r="44957" spans="5:6" x14ac:dyDescent="0.25">
      <c r="E44957" s="103"/>
      <c r="F44957" s="104"/>
    </row>
    <row r="44958" spans="5:6" x14ac:dyDescent="0.25">
      <c r="E44958" s="103"/>
      <c r="F44958" s="104"/>
    </row>
    <row r="44959" spans="5:6" x14ac:dyDescent="0.25">
      <c r="E44959" s="103"/>
      <c r="F44959" s="104"/>
    </row>
    <row r="44960" spans="5:6" x14ac:dyDescent="0.25">
      <c r="E44960" s="103"/>
      <c r="F44960" s="104"/>
    </row>
    <row r="44961" spans="5:6" x14ac:dyDescent="0.25">
      <c r="E44961" s="103"/>
      <c r="F44961" s="104"/>
    </row>
    <row r="44962" spans="5:6" x14ac:dyDescent="0.25">
      <c r="E44962" s="103"/>
      <c r="F44962" s="104"/>
    </row>
    <row r="44963" spans="5:6" x14ac:dyDescent="0.25">
      <c r="E44963" s="103"/>
      <c r="F44963" s="104"/>
    </row>
    <row r="44964" spans="5:6" x14ac:dyDescent="0.25">
      <c r="E44964" s="103"/>
      <c r="F44964" s="104"/>
    </row>
    <row r="44965" spans="5:6" x14ac:dyDescent="0.25">
      <c r="E44965" s="103"/>
      <c r="F44965" s="104"/>
    </row>
    <row r="44966" spans="5:6" x14ac:dyDescent="0.25">
      <c r="E44966" s="103"/>
      <c r="F44966" s="104"/>
    </row>
    <row r="44967" spans="5:6" x14ac:dyDescent="0.25">
      <c r="E44967" s="103"/>
      <c r="F44967" s="104"/>
    </row>
    <row r="44968" spans="5:6" x14ac:dyDescent="0.25">
      <c r="E44968" s="103"/>
      <c r="F44968" s="104"/>
    </row>
    <row r="44969" spans="5:6" x14ac:dyDescent="0.25">
      <c r="E44969" s="103"/>
      <c r="F44969" s="104"/>
    </row>
    <row r="44970" spans="5:6" x14ac:dyDescent="0.25">
      <c r="E44970" s="103"/>
      <c r="F44970" s="104"/>
    </row>
    <row r="44971" spans="5:6" x14ac:dyDescent="0.25">
      <c r="E44971" s="103"/>
      <c r="F44971" s="104"/>
    </row>
    <row r="44972" spans="5:6" x14ac:dyDescent="0.25">
      <c r="E44972" s="103"/>
      <c r="F44972" s="104"/>
    </row>
    <row r="44973" spans="5:6" x14ac:dyDescent="0.25">
      <c r="E44973" s="103"/>
      <c r="F44973" s="104"/>
    </row>
    <row r="44974" spans="5:6" x14ac:dyDescent="0.25">
      <c r="E44974" s="103"/>
      <c r="F44974" s="104"/>
    </row>
    <row r="44975" spans="5:6" x14ac:dyDescent="0.25">
      <c r="E44975" s="103"/>
      <c r="F44975" s="104"/>
    </row>
    <row r="44976" spans="5:6" x14ac:dyDescent="0.25">
      <c r="E44976" s="103"/>
      <c r="F44976" s="104"/>
    </row>
    <row r="44977" spans="5:6" x14ac:dyDescent="0.25">
      <c r="E44977" s="103"/>
      <c r="F44977" s="104"/>
    </row>
    <row r="44978" spans="5:6" x14ac:dyDescent="0.25">
      <c r="E44978" s="103"/>
      <c r="F44978" s="104"/>
    </row>
    <row r="44979" spans="5:6" x14ac:dyDescent="0.25">
      <c r="E44979" s="103"/>
      <c r="F44979" s="104"/>
    </row>
    <row r="44980" spans="5:6" x14ac:dyDescent="0.25">
      <c r="E44980" s="103"/>
      <c r="F44980" s="104"/>
    </row>
    <row r="44981" spans="5:6" x14ac:dyDescent="0.25">
      <c r="E44981" s="103"/>
      <c r="F44981" s="104"/>
    </row>
    <row r="44982" spans="5:6" x14ac:dyDescent="0.25">
      <c r="E44982" s="103"/>
      <c r="F44982" s="104"/>
    </row>
    <row r="44983" spans="5:6" x14ac:dyDescent="0.25">
      <c r="E44983" s="103"/>
      <c r="F44983" s="104"/>
    </row>
    <row r="44984" spans="5:6" x14ac:dyDescent="0.25">
      <c r="E44984" s="103"/>
      <c r="F44984" s="104"/>
    </row>
    <row r="44985" spans="5:6" x14ac:dyDescent="0.25">
      <c r="E44985" s="103"/>
      <c r="F44985" s="104"/>
    </row>
    <row r="44986" spans="5:6" x14ac:dyDescent="0.25">
      <c r="E44986" s="103"/>
      <c r="F44986" s="104"/>
    </row>
    <row r="44987" spans="5:6" x14ac:dyDescent="0.25">
      <c r="E44987" s="103"/>
      <c r="F44987" s="104"/>
    </row>
    <row r="44988" spans="5:6" x14ac:dyDescent="0.25">
      <c r="E44988" s="103"/>
      <c r="F44988" s="104"/>
    </row>
    <row r="44989" spans="5:6" x14ac:dyDescent="0.25">
      <c r="E44989" s="103"/>
      <c r="F44989" s="104"/>
    </row>
    <row r="44990" spans="5:6" x14ac:dyDescent="0.25">
      <c r="E44990" s="103"/>
      <c r="F44990" s="104"/>
    </row>
    <row r="44991" spans="5:6" x14ac:dyDescent="0.25">
      <c r="E44991" s="103"/>
      <c r="F44991" s="104"/>
    </row>
    <row r="44992" spans="5:6" x14ac:dyDescent="0.25">
      <c r="E44992" s="103"/>
      <c r="F44992" s="104"/>
    </row>
    <row r="44993" spans="5:6" x14ac:dyDescent="0.25">
      <c r="E44993" s="103"/>
      <c r="F44993" s="104"/>
    </row>
    <row r="44994" spans="5:6" x14ac:dyDescent="0.25">
      <c r="E44994" s="103"/>
      <c r="F44994" s="104"/>
    </row>
    <row r="44995" spans="5:6" x14ac:dyDescent="0.25">
      <c r="E44995" s="103"/>
      <c r="F44995" s="104"/>
    </row>
    <row r="44996" spans="5:6" x14ac:dyDescent="0.25">
      <c r="E44996" s="103"/>
      <c r="F44996" s="104"/>
    </row>
    <row r="44997" spans="5:6" x14ac:dyDescent="0.25">
      <c r="E44997" s="103"/>
      <c r="F44997" s="104"/>
    </row>
    <row r="44998" spans="5:6" x14ac:dyDescent="0.25">
      <c r="E44998" s="103"/>
      <c r="F44998" s="104"/>
    </row>
    <row r="44999" spans="5:6" x14ac:dyDescent="0.25">
      <c r="E44999" s="103"/>
      <c r="F44999" s="104"/>
    </row>
    <row r="45000" spans="5:6" x14ac:dyDescent="0.25">
      <c r="E45000" s="103"/>
      <c r="F45000" s="104"/>
    </row>
    <row r="45001" spans="5:6" x14ac:dyDescent="0.25">
      <c r="E45001" s="103"/>
      <c r="F45001" s="104"/>
    </row>
    <row r="45002" spans="5:6" x14ac:dyDescent="0.25">
      <c r="E45002" s="103"/>
      <c r="F45002" s="104"/>
    </row>
    <row r="45003" spans="5:6" x14ac:dyDescent="0.25">
      <c r="E45003" s="103"/>
      <c r="F45003" s="104"/>
    </row>
    <row r="45004" spans="5:6" x14ac:dyDescent="0.25">
      <c r="E45004" s="103"/>
      <c r="F45004" s="104"/>
    </row>
    <row r="45005" spans="5:6" x14ac:dyDescent="0.25">
      <c r="E45005" s="103"/>
      <c r="F45005" s="104"/>
    </row>
    <row r="45006" spans="5:6" x14ac:dyDescent="0.25">
      <c r="E45006" s="103"/>
      <c r="F45006" s="104"/>
    </row>
    <row r="45007" spans="5:6" x14ac:dyDescent="0.25">
      <c r="E45007" s="103"/>
      <c r="F45007" s="104"/>
    </row>
    <row r="45008" spans="5:6" x14ac:dyDescent="0.25">
      <c r="E45008" s="103"/>
      <c r="F45008" s="104"/>
    </row>
    <row r="45009" spans="5:6" x14ac:dyDescent="0.25">
      <c r="E45009" s="103"/>
      <c r="F45009" s="104"/>
    </row>
    <row r="45010" spans="5:6" x14ac:dyDescent="0.25">
      <c r="E45010" s="103"/>
      <c r="F45010" s="104"/>
    </row>
    <row r="45011" spans="5:6" x14ac:dyDescent="0.25">
      <c r="E45011" s="103"/>
      <c r="F45011" s="104"/>
    </row>
    <row r="45012" spans="5:6" x14ac:dyDescent="0.25">
      <c r="E45012" s="103"/>
      <c r="F45012" s="104"/>
    </row>
    <row r="45013" spans="5:6" x14ac:dyDescent="0.25">
      <c r="E45013" s="103"/>
      <c r="F45013" s="104"/>
    </row>
    <row r="45014" spans="5:6" x14ac:dyDescent="0.25">
      <c r="E45014" s="103"/>
      <c r="F45014" s="104"/>
    </row>
    <row r="45015" spans="5:6" x14ac:dyDescent="0.25">
      <c r="E45015" s="103"/>
      <c r="F45015" s="104"/>
    </row>
    <row r="45016" spans="5:6" x14ac:dyDescent="0.25">
      <c r="E45016" s="103"/>
      <c r="F45016" s="104"/>
    </row>
    <row r="45017" spans="5:6" x14ac:dyDescent="0.25">
      <c r="E45017" s="103"/>
      <c r="F45017" s="104"/>
    </row>
    <row r="45018" spans="5:6" x14ac:dyDescent="0.25">
      <c r="E45018" s="103"/>
      <c r="F45018" s="104"/>
    </row>
    <row r="45019" spans="5:6" x14ac:dyDescent="0.25">
      <c r="E45019" s="103"/>
      <c r="F45019" s="104"/>
    </row>
    <row r="45020" spans="5:6" x14ac:dyDescent="0.25">
      <c r="E45020" s="103"/>
      <c r="F45020" s="104"/>
    </row>
    <row r="45021" spans="5:6" x14ac:dyDescent="0.25">
      <c r="E45021" s="103"/>
      <c r="F45021" s="104"/>
    </row>
    <row r="45022" spans="5:6" x14ac:dyDescent="0.25">
      <c r="E45022" s="103"/>
      <c r="F45022" s="104"/>
    </row>
    <row r="45023" spans="5:6" x14ac:dyDescent="0.25">
      <c r="E45023" s="103"/>
      <c r="F45023" s="104"/>
    </row>
    <row r="45024" spans="5:6" x14ac:dyDescent="0.25">
      <c r="E45024" s="103"/>
      <c r="F45024" s="104"/>
    </row>
    <row r="45025" spans="5:6" x14ac:dyDescent="0.25">
      <c r="E45025" s="103"/>
      <c r="F45025" s="104"/>
    </row>
    <row r="45026" spans="5:6" x14ac:dyDescent="0.25">
      <c r="E45026" s="103"/>
      <c r="F45026" s="104"/>
    </row>
    <row r="45027" spans="5:6" x14ac:dyDescent="0.25">
      <c r="E45027" s="103"/>
      <c r="F45027" s="104"/>
    </row>
    <row r="45028" spans="5:6" x14ac:dyDescent="0.25">
      <c r="E45028" s="103"/>
      <c r="F45028" s="104"/>
    </row>
    <row r="45029" spans="5:6" x14ac:dyDescent="0.25">
      <c r="E45029" s="103"/>
      <c r="F45029" s="104"/>
    </row>
    <row r="45030" spans="5:6" x14ac:dyDescent="0.25">
      <c r="E45030" s="103"/>
      <c r="F45030" s="104"/>
    </row>
    <row r="45031" spans="5:6" x14ac:dyDescent="0.25">
      <c r="E45031" s="103"/>
      <c r="F45031" s="104"/>
    </row>
    <row r="45032" spans="5:6" x14ac:dyDescent="0.25">
      <c r="E45032" s="103"/>
      <c r="F45032" s="104"/>
    </row>
    <row r="45033" spans="5:6" x14ac:dyDescent="0.25">
      <c r="E45033" s="103"/>
      <c r="F45033" s="104"/>
    </row>
    <row r="45034" spans="5:6" x14ac:dyDescent="0.25">
      <c r="E45034" s="103"/>
      <c r="F45034" s="104"/>
    </row>
    <row r="45035" spans="5:6" x14ac:dyDescent="0.25">
      <c r="E45035" s="103"/>
      <c r="F45035" s="104"/>
    </row>
    <row r="45036" spans="5:6" x14ac:dyDescent="0.25">
      <c r="E45036" s="103"/>
      <c r="F45036" s="104"/>
    </row>
    <row r="45037" spans="5:6" x14ac:dyDescent="0.25">
      <c r="E45037" s="103"/>
      <c r="F45037" s="104"/>
    </row>
    <row r="45038" spans="5:6" x14ac:dyDescent="0.25">
      <c r="E45038" s="103"/>
      <c r="F45038" s="104"/>
    </row>
    <row r="45039" spans="5:6" x14ac:dyDescent="0.25">
      <c r="E45039" s="103"/>
      <c r="F45039" s="104"/>
    </row>
    <row r="45040" spans="5:6" x14ac:dyDescent="0.25">
      <c r="E45040" s="103"/>
      <c r="F45040" s="104"/>
    </row>
    <row r="45041" spans="5:6" x14ac:dyDescent="0.25">
      <c r="E45041" s="103"/>
      <c r="F45041" s="104"/>
    </row>
    <row r="45042" spans="5:6" x14ac:dyDescent="0.25">
      <c r="E45042" s="103"/>
      <c r="F45042" s="104"/>
    </row>
    <row r="45043" spans="5:6" x14ac:dyDescent="0.25">
      <c r="E45043" s="103"/>
      <c r="F45043" s="104"/>
    </row>
    <row r="45044" spans="5:6" x14ac:dyDescent="0.25">
      <c r="E45044" s="103"/>
      <c r="F45044" s="104"/>
    </row>
    <row r="45045" spans="5:6" x14ac:dyDescent="0.25">
      <c r="E45045" s="103"/>
      <c r="F45045" s="104"/>
    </row>
    <row r="45046" spans="5:6" x14ac:dyDescent="0.25">
      <c r="E45046" s="103"/>
      <c r="F45046" s="104"/>
    </row>
    <row r="45047" spans="5:6" x14ac:dyDescent="0.25">
      <c r="E45047" s="103"/>
      <c r="F45047" s="104"/>
    </row>
    <row r="45048" spans="5:6" x14ac:dyDescent="0.25">
      <c r="E45048" s="103"/>
      <c r="F45048" s="104"/>
    </row>
    <row r="45049" spans="5:6" x14ac:dyDescent="0.25">
      <c r="E45049" s="103"/>
      <c r="F45049" s="104"/>
    </row>
    <row r="45050" spans="5:6" x14ac:dyDescent="0.25">
      <c r="E45050" s="103"/>
      <c r="F45050" s="104"/>
    </row>
    <row r="45051" spans="5:6" x14ac:dyDescent="0.25">
      <c r="E45051" s="103"/>
      <c r="F45051" s="104"/>
    </row>
    <row r="45052" spans="5:6" x14ac:dyDescent="0.25">
      <c r="E45052" s="103"/>
      <c r="F45052" s="104"/>
    </row>
    <row r="45053" spans="5:6" x14ac:dyDescent="0.25">
      <c r="E45053" s="103"/>
      <c r="F45053" s="104"/>
    </row>
    <row r="45054" spans="5:6" x14ac:dyDescent="0.25">
      <c r="E45054" s="103"/>
      <c r="F45054" s="104"/>
    </row>
    <row r="45055" spans="5:6" x14ac:dyDescent="0.25">
      <c r="E45055" s="103"/>
      <c r="F45055" s="104"/>
    </row>
    <row r="45056" spans="5:6" x14ac:dyDescent="0.25">
      <c r="E45056" s="103"/>
      <c r="F45056" s="104"/>
    </row>
    <row r="45057" spans="5:6" x14ac:dyDescent="0.25">
      <c r="E45057" s="103"/>
      <c r="F45057" s="104"/>
    </row>
    <row r="45058" spans="5:6" x14ac:dyDescent="0.25">
      <c r="E45058" s="103"/>
      <c r="F45058" s="104"/>
    </row>
    <row r="45059" spans="5:6" x14ac:dyDescent="0.25">
      <c r="E45059" s="103"/>
      <c r="F45059" s="104"/>
    </row>
    <row r="45060" spans="5:6" x14ac:dyDescent="0.25">
      <c r="E45060" s="103"/>
      <c r="F45060" s="104"/>
    </row>
    <row r="45061" spans="5:6" x14ac:dyDescent="0.25">
      <c r="E45061" s="103"/>
      <c r="F45061" s="104"/>
    </row>
    <row r="45062" spans="5:6" x14ac:dyDescent="0.25">
      <c r="E45062" s="103"/>
      <c r="F45062" s="104"/>
    </row>
    <row r="45063" spans="5:6" x14ac:dyDescent="0.25">
      <c r="E45063" s="103"/>
      <c r="F45063" s="104"/>
    </row>
    <row r="45064" spans="5:6" x14ac:dyDescent="0.25">
      <c r="E45064" s="103"/>
      <c r="F45064" s="104"/>
    </row>
    <row r="45065" spans="5:6" x14ac:dyDescent="0.25">
      <c r="E45065" s="103"/>
      <c r="F45065" s="104"/>
    </row>
    <row r="45066" spans="5:6" x14ac:dyDescent="0.25">
      <c r="E45066" s="103"/>
      <c r="F45066" s="104"/>
    </row>
    <row r="45067" spans="5:6" x14ac:dyDescent="0.25">
      <c r="E45067" s="103"/>
      <c r="F45067" s="104"/>
    </row>
    <row r="45068" spans="5:6" x14ac:dyDescent="0.25">
      <c r="E45068" s="103"/>
      <c r="F45068" s="104"/>
    </row>
    <row r="45069" spans="5:6" x14ac:dyDescent="0.25">
      <c r="E45069" s="103"/>
      <c r="F45069" s="104"/>
    </row>
    <row r="45070" spans="5:6" x14ac:dyDescent="0.25">
      <c r="E45070" s="103"/>
      <c r="F45070" s="104"/>
    </row>
    <row r="45071" spans="5:6" x14ac:dyDescent="0.25">
      <c r="E45071" s="103"/>
      <c r="F45071" s="104"/>
    </row>
    <row r="45072" spans="5:6" x14ac:dyDescent="0.25">
      <c r="E45072" s="103"/>
      <c r="F45072" s="104"/>
    </row>
    <row r="45073" spans="5:6" x14ac:dyDescent="0.25">
      <c r="E45073" s="103"/>
      <c r="F45073" s="104"/>
    </row>
    <row r="45074" spans="5:6" x14ac:dyDescent="0.25">
      <c r="E45074" s="103"/>
      <c r="F45074" s="104"/>
    </row>
    <row r="45075" spans="5:6" x14ac:dyDescent="0.25">
      <c r="E45075" s="103"/>
      <c r="F45075" s="104"/>
    </row>
    <row r="45076" spans="5:6" x14ac:dyDescent="0.25">
      <c r="E45076" s="103"/>
      <c r="F45076" s="104"/>
    </row>
    <row r="45077" spans="5:6" x14ac:dyDescent="0.25">
      <c r="E45077" s="103"/>
      <c r="F45077" s="104"/>
    </row>
    <row r="45078" spans="5:6" x14ac:dyDescent="0.25">
      <c r="E45078" s="103"/>
      <c r="F45078" s="104"/>
    </row>
    <row r="45079" spans="5:6" x14ac:dyDescent="0.25">
      <c r="E45079" s="103"/>
      <c r="F45079" s="104"/>
    </row>
    <row r="45080" spans="5:6" x14ac:dyDescent="0.25">
      <c r="E45080" s="103"/>
      <c r="F45080" s="104"/>
    </row>
    <row r="45081" spans="5:6" x14ac:dyDescent="0.25">
      <c r="E45081" s="103"/>
      <c r="F45081" s="104"/>
    </row>
    <row r="45082" spans="5:6" x14ac:dyDescent="0.25">
      <c r="E45082" s="103"/>
      <c r="F45082" s="104"/>
    </row>
    <row r="45083" spans="5:6" x14ac:dyDescent="0.25">
      <c r="E45083" s="103"/>
      <c r="F45083" s="104"/>
    </row>
    <row r="45084" spans="5:6" x14ac:dyDescent="0.25">
      <c r="E45084" s="103"/>
      <c r="F45084" s="104"/>
    </row>
    <row r="45085" spans="5:6" x14ac:dyDescent="0.25">
      <c r="E45085" s="103"/>
      <c r="F45085" s="104"/>
    </row>
    <row r="45086" spans="5:6" x14ac:dyDescent="0.25">
      <c r="E45086" s="103"/>
      <c r="F45086" s="104"/>
    </row>
    <row r="45087" spans="5:6" x14ac:dyDescent="0.25">
      <c r="E45087" s="103"/>
      <c r="F45087" s="104"/>
    </row>
    <row r="45088" spans="5:6" x14ac:dyDescent="0.25">
      <c r="E45088" s="103"/>
      <c r="F45088" s="104"/>
    </row>
    <row r="45089" spans="5:6" x14ac:dyDescent="0.25">
      <c r="E45089" s="103"/>
      <c r="F45089" s="104"/>
    </row>
    <row r="45090" spans="5:6" x14ac:dyDescent="0.25">
      <c r="E45090" s="103"/>
      <c r="F45090" s="104"/>
    </row>
    <row r="45091" spans="5:6" x14ac:dyDescent="0.25">
      <c r="E45091" s="103"/>
      <c r="F45091" s="104"/>
    </row>
    <row r="45092" spans="5:6" x14ac:dyDescent="0.25">
      <c r="E45092" s="103"/>
      <c r="F45092" s="104"/>
    </row>
    <row r="45093" spans="5:6" x14ac:dyDescent="0.25">
      <c r="E45093" s="103"/>
      <c r="F45093" s="104"/>
    </row>
    <row r="45094" spans="5:6" x14ac:dyDescent="0.25">
      <c r="E45094" s="103"/>
      <c r="F45094" s="104"/>
    </row>
    <row r="45095" spans="5:6" x14ac:dyDescent="0.25">
      <c r="E45095" s="103"/>
      <c r="F45095" s="104"/>
    </row>
    <row r="45096" spans="5:6" x14ac:dyDescent="0.25">
      <c r="E45096" s="103"/>
      <c r="F45096" s="104"/>
    </row>
    <row r="45097" spans="5:6" x14ac:dyDescent="0.25">
      <c r="E45097" s="103"/>
      <c r="F45097" s="104"/>
    </row>
    <row r="45098" spans="5:6" x14ac:dyDescent="0.25">
      <c r="E45098" s="103"/>
      <c r="F45098" s="104"/>
    </row>
    <row r="45099" spans="5:6" x14ac:dyDescent="0.25">
      <c r="E45099" s="103"/>
      <c r="F45099" s="104"/>
    </row>
    <row r="45100" spans="5:6" x14ac:dyDescent="0.25">
      <c r="E45100" s="103"/>
      <c r="F45100" s="104"/>
    </row>
    <row r="45101" spans="5:6" x14ac:dyDescent="0.25">
      <c r="E45101" s="103"/>
      <c r="F45101" s="104"/>
    </row>
    <row r="45102" spans="5:6" x14ac:dyDescent="0.25">
      <c r="E45102" s="103"/>
      <c r="F45102" s="104"/>
    </row>
    <row r="45103" spans="5:6" x14ac:dyDescent="0.25">
      <c r="E45103" s="103"/>
      <c r="F45103" s="104"/>
    </row>
    <row r="45104" spans="5:6" x14ac:dyDescent="0.25">
      <c r="E45104" s="103"/>
      <c r="F45104" s="104"/>
    </row>
    <row r="45105" spans="5:6" x14ac:dyDescent="0.25">
      <c r="E45105" s="103"/>
      <c r="F45105" s="104"/>
    </row>
    <row r="45106" spans="5:6" x14ac:dyDescent="0.25">
      <c r="E45106" s="103"/>
      <c r="F45106" s="104"/>
    </row>
    <row r="45107" spans="5:6" x14ac:dyDescent="0.25">
      <c r="E45107" s="103"/>
      <c r="F45107" s="104"/>
    </row>
    <row r="45108" spans="5:6" x14ac:dyDescent="0.25">
      <c r="E45108" s="103"/>
      <c r="F45108" s="104"/>
    </row>
    <row r="45109" spans="5:6" x14ac:dyDescent="0.25">
      <c r="E45109" s="103"/>
      <c r="F45109" s="104"/>
    </row>
    <row r="45110" spans="5:6" x14ac:dyDescent="0.25">
      <c r="E45110" s="103"/>
      <c r="F45110" s="104"/>
    </row>
    <row r="45111" spans="5:6" x14ac:dyDescent="0.25">
      <c r="E45111" s="103"/>
      <c r="F45111" s="104"/>
    </row>
    <row r="45112" spans="5:6" x14ac:dyDescent="0.25">
      <c r="E45112" s="103"/>
      <c r="F45112" s="104"/>
    </row>
    <row r="45113" spans="5:6" x14ac:dyDescent="0.25">
      <c r="E45113" s="103"/>
      <c r="F45113" s="104"/>
    </row>
    <row r="45114" spans="5:6" x14ac:dyDescent="0.25">
      <c r="E45114" s="103"/>
      <c r="F45114" s="104"/>
    </row>
    <row r="45115" spans="5:6" x14ac:dyDescent="0.25">
      <c r="E45115" s="103"/>
      <c r="F45115" s="104"/>
    </row>
    <row r="45116" spans="5:6" x14ac:dyDescent="0.25">
      <c r="E45116" s="103"/>
      <c r="F45116" s="104"/>
    </row>
    <row r="45117" spans="5:6" x14ac:dyDescent="0.25">
      <c r="E45117" s="103"/>
      <c r="F45117" s="104"/>
    </row>
    <row r="45118" spans="5:6" x14ac:dyDescent="0.25">
      <c r="E45118" s="103"/>
      <c r="F45118" s="104"/>
    </row>
    <row r="45119" spans="5:6" x14ac:dyDescent="0.25">
      <c r="E45119" s="103"/>
      <c r="F45119" s="104"/>
    </row>
    <row r="45120" spans="5:6" x14ac:dyDescent="0.25">
      <c r="E45120" s="103"/>
      <c r="F45120" s="104"/>
    </row>
    <row r="45121" spans="5:6" x14ac:dyDescent="0.25">
      <c r="E45121" s="103"/>
      <c r="F45121" s="104"/>
    </row>
    <row r="45122" spans="5:6" x14ac:dyDescent="0.25">
      <c r="E45122" s="103"/>
      <c r="F45122" s="104"/>
    </row>
    <row r="45123" spans="5:6" x14ac:dyDescent="0.25">
      <c r="E45123" s="103"/>
      <c r="F45123" s="104"/>
    </row>
    <row r="45124" spans="5:6" x14ac:dyDescent="0.25">
      <c r="E45124" s="103"/>
      <c r="F45124" s="104"/>
    </row>
    <row r="45125" spans="5:6" x14ac:dyDescent="0.25">
      <c r="E45125" s="103"/>
      <c r="F45125" s="104"/>
    </row>
    <row r="45126" spans="5:6" x14ac:dyDescent="0.25">
      <c r="E45126" s="103"/>
      <c r="F45126" s="104"/>
    </row>
    <row r="45127" spans="5:6" x14ac:dyDescent="0.25">
      <c r="E45127" s="103"/>
      <c r="F45127" s="104"/>
    </row>
    <row r="45128" spans="5:6" x14ac:dyDescent="0.25">
      <c r="E45128" s="103"/>
      <c r="F45128" s="104"/>
    </row>
    <row r="45129" spans="5:6" x14ac:dyDescent="0.25">
      <c r="E45129" s="103"/>
      <c r="F45129" s="104"/>
    </row>
    <row r="45130" spans="5:6" x14ac:dyDescent="0.25">
      <c r="E45130" s="103"/>
      <c r="F45130" s="104"/>
    </row>
    <row r="45131" spans="5:6" x14ac:dyDescent="0.25">
      <c r="E45131" s="103"/>
      <c r="F45131" s="104"/>
    </row>
    <row r="45132" spans="5:6" x14ac:dyDescent="0.25">
      <c r="E45132" s="103"/>
      <c r="F45132" s="104"/>
    </row>
    <row r="45133" spans="5:6" x14ac:dyDescent="0.25">
      <c r="E45133" s="103"/>
      <c r="F45133" s="104"/>
    </row>
    <row r="45134" spans="5:6" x14ac:dyDescent="0.25">
      <c r="E45134" s="103"/>
      <c r="F45134" s="104"/>
    </row>
    <row r="45135" spans="5:6" x14ac:dyDescent="0.25">
      <c r="E45135" s="103"/>
      <c r="F45135" s="104"/>
    </row>
    <row r="45136" spans="5:6" x14ac:dyDescent="0.25">
      <c r="E45136" s="103"/>
      <c r="F45136" s="104"/>
    </row>
    <row r="45137" spans="5:6" x14ac:dyDescent="0.25">
      <c r="E45137" s="103"/>
      <c r="F45137" s="104"/>
    </row>
    <row r="45138" spans="5:6" x14ac:dyDescent="0.25">
      <c r="E45138" s="103"/>
      <c r="F45138" s="104"/>
    </row>
    <row r="45139" spans="5:6" x14ac:dyDescent="0.25">
      <c r="E45139" s="103"/>
      <c r="F45139" s="104"/>
    </row>
    <row r="45140" spans="5:6" x14ac:dyDescent="0.25">
      <c r="E45140" s="103"/>
      <c r="F45140" s="104"/>
    </row>
    <row r="45141" spans="5:6" x14ac:dyDescent="0.25">
      <c r="E45141" s="103"/>
      <c r="F45141" s="104"/>
    </row>
    <row r="45142" spans="5:6" x14ac:dyDescent="0.25">
      <c r="E45142" s="103"/>
      <c r="F45142" s="104"/>
    </row>
    <row r="45143" spans="5:6" x14ac:dyDescent="0.25">
      <c r="E45143" s="103"/>
      <c r="F45143" s="104"/>
    </row>
    <row r="45144" spans="5:6" x14ac:dyDescent="0.25">
      <c r="E45144" s="103"/>
      <c r="F45144" s="104"/>
    </row>
    <row r="45145" spans="5:6" x14ac:dyDescent="0.25">
      <c r="E45145" s="103"/>
      <c r="F45145" s="104"/>
    </row>
    <row r="45146" spans="5:6" x14ac:dyDescent="0.25">
      <c r="E45146" s="103"/>
      <c r="F45146" s="104"/>
    </row>
    <row r="45147" spans="5:6" x14ac:dyDescent="0.25">
      <c r="E45147" s="103"/>
      <c r="F45147" s="104"/>
    </row>
    <row r="45148" spans="5:6" x14ac:dyDescent="0.25">
      <c r="E45148" s="103"/>
      <c r="F45148" s="104"/>
    </row>
    <row r="45149" spans="5:6" x14ac:dyDescent="0.25">
      <c r="E45149" s="103"/>
      <c r="F45149" s="104"/>
    </row>
    <row r="45150" spans="5:6" x14ac:dyDescent="0.25">
      <c r="E45150" s="103"/>
      <c r="F45150" s="104"/>
    </row>
    <row r="45151" spans="5:6" x14ac:dyDescent="0.25">
      <c r="E45151" s="103"/>
      <c r="F45151" s="104"/>
    </row>
    <row r="45152" spans="5:6" x14ac:dyDescent="0.25">
      <c r="E45152" s="103"/>
      <c r="F45152" s="104"/>
    </row>
    <row r="45153" spans="5:6" x14ac:dyDescent="0.25">
      <c r="E45153" s="103"/>
      <c r="F45153" s="104"/>
    </row>
    <row r="45154" spans="5:6" x14ac:dyDescent="0.25">
      <c r="E45154" s="103"/>
      <c r="F45154" s="104"/>
    </row>
    <row r="45155" spans="5:6" x14ac:dyDescent="0.25">
      <c r="E45155" s="103"/>
      <c r="F45155" s="104"/>
    </row>
    <row r="45156" spans="5:6" x14ac:dyDescent="0.25">
      <c r="E45156" s="103"/>
      <c r="F45156" s="104"/>
    </row>
    <row r="45157" spans="5:6" x14ac:dyDescent="0.25">
      <c r="E45157" s="103"/>
      <c r="F45157" s="104"/>
    </row>
    <row r="45158" spans="5:6" x14ac:dyDescent="0.25">
      <c r="E45158" s="103"/>
      <c r="F45158" s="104"/>
    </row>
    <row r="45159" spans="5:6" x14ac:dyDescent="0.25">
      <c r="E45159" s="103"/>
      <c r="F45159" s="104"/>
    </row>
    <row r="45160" spans="5:6" x14ac:dyDescent="0.25">
      <c r="E45160" s="103"/>
      <c r="F45160" s="104"/>
    </row>
    <row r="45161" spans="5:6" x14ac:dyDescent="0.25">
      <c r="E45161" s="103"/>
      <c r="F45161" s="104"/>
    </row>
    <row r="45162" spans="5:6" x14ac:dyDescent="0.25">
      <c r="E45162" s="103"/>
      <c r="F45162" s="104"/>
    </row>
    <row r="45163" spans="5:6" x14ac:dyDescent="0.25">
      <c r="E45163" s="103"/>
      <c r="F45163" s="104"/>
    </row>
    <row r="45164" spans="5:6" x14ac:dyDescent="0.25">
      <c r="E45164" s="103"/>
      <c r="F45164" s="104"/>
    </row>
    <row r="45165" spans="5:6" x14ac:dyDescent="0.25">
      <c r="E45165" s="103"/>
      <c r="F45165" s="104"/>
    </row>
    <row r="45166" spans="5:6" x14ac:dyDescent="0.25">
      <c r="E45166" s="103"/>
      <c r="F45166" s="104"/>
    </row>
    <row r="45167" spans="5:6" x14ac:dyDescent="0.25">
      <c r="E45167" s="103"/>
      <c r="F45167" s="104"/>
    </row>
    <row r="45168" spans="5:6" x14ac:dyDescent="0.25">
      <c r="E45168" s="103"/>
      <c r="F45168" s="104"/>
    </row>
    <row r="45169" spans="5:6" x14ac:dyDescent="0.25">
      <c r="E45169" s="103"/>
      <c r="F45169" s="104"/>
    </row>
    <row r="45170" spans="5:6" x14ac:dyDescent="0.25">
      <c r="E45170" s="103"/>
      <c r="F45170" s="104"/>
    </row>
    <row r="45171" spans="5:6" x14ac:dyDescent="0.25">
      <c r="E45171" s="103"/>
      <c r="F45171" s="104"/>
    </row>
    <row r="45172" spans="5:6" x14ac:dyDescent="0.25">
      <c r="E45172" s="103"/>
      <c r="F45172" s="104"/>
    </row>
    <row r="45173" spans="5:6" x14ac:dyDescent="0.25">
      <c r="E45173" s="103"/>
      <c r="F45173" s="104"/>
    </row>
    <row r="45174" spans="5:6" x14ac:dyDescent="0.25">
      <c r="E45174" s="103"/>
      <c r="F45174" s="104"/>
    </row>
    <row r="45175" spans="5:6" x14ac:dyDescent="0.25">
      <c r="E45175" s="103"/>
      <c r="F45175" s="104"/>
    </row>
    <row r="45176" spans="5:6" x14ac:dyDescent="0.25">
      <c r="E45176" s="103"/>
      <c r="F45176" s="104"/>
    </row>
    <row r="45177" spans="5:6" x14ac:dyDescent="0.25">
      <c r="E45177" s="103"/>
      <c r="F45177" s="104"/>
    </row>
    <row r="45178" spans="5:6" x14ac:dyDescent="0.25">
      <c r="E45178" s="103"/>
      <c r="F45178" s="104"/>
    </row>
    <row r="45179" spans="5:6" x14ac:dyDescent="0.25">
      <c r="E45179" s="103"/>
      <c r="F45179" s="104"/>
    </row>
    <row r="45180" spans="5:6" x14ac:dyDescent="0.25">
      <c r="E45180" s="103"/>
      <c r="F45180" s="104"/>
    </row>
    <row r="45181" spans="5:6" x14ac:dyDescent="0.25">
      <c r="E45181" s="103"/>
      <c r="F45181" s="104"/>
    </row>
    <row r="45182" spans="5:6" x14ac:dyDescent="0.25">
      <c r="E45182" s="103"/>
      <c r="F45182" s="104"/>
    </row>
    <row r="45183" spans="5:6" x14ac:dyDescent="0.25">
      <c r="E45183" s="103"/>
      <c r="F45183" s="104"/>
    </row>
    <row r="45184" spans="5:6" x14ac:dyDescent="0.25">
      <c r="E45184" s="103"/>
      <c r="F45184" s="104"/>
    </row>
    <row r="45185" spans="5:6" x14ac:dyDescent="0.25">
      <c r="E45185" s="103"/>
      <c r="F45185" s="104"/>
    </row>
    <row r="45186" spans="5:6" x14ac:dyDescent="0.25">
      <c r="E45186" s="103"/>
      <c r="F45186" s="104"/>
    </row>
    <row r="45187" spans="5:6" x14ac:dyDescent="0.25">
      <c r="E45187" s="103"/>
      <c r="F45187" s="104"/>
    </row>
    <row r="45188" spans="5:6" x14ac:dyDescent="0.25">
      <c r="E45188" s="103"/>
      <c r="F45188" s="104"/>
    </row>
    <row r="45189" spans="5:6" x14ac:dyDescent="0.25">
      <c r="E45189" s="103"/>
      <c r="F45189" s="104"/>
    </row>
    <row r="45190" spans="5:6" x14ac:dyDescent="0.25">
      <c r="E45190" s="103"/>
      <c r="F45190" s="104"/>
    </row>
    <row r="45191" spans="5:6" x14ac:dyDescent="0.25">
      <c r="E45191" s="103"/>
      <c r="F45191" s="104"/>
    </row>
    <row r="45192" spans="5:6" x14ac:dyDescent="0.25">
      <c r="E45192" s="103"/>
      <c r="F45192" s="104"/>
    </row>
    <row r="45193" spans="5:6" x14ac:dyDescent="0.25">
      <c r="E45193" s="103"/>
      <c r="F45193" s="104"/>
    </row>
    <row r="45194" spans="5:6" x14ac:dyDescent="0.25">
      <c r="E45194" s="103"/>
      <c r="F45194" s="104"/>
    </row>
    <row r="45195" spans="5:6" x14ac:dyDescent="0.25">
      <c r="E45195" s="103"/>
      <c r="F45195" s="104"/>
    </row>
    <row r="45196" spans="5:6" x14ac:dyDescent="0.25">
      <c r="E45196" s="103"/>
      <c r="F45196" s="104"/>
    </row>
    <row r="45197" spans="5:6" x14ac:dyDescent="0.25">
      <c r="E45197" s="103"/>
      <c r="F45197" s="104"/>
    </row>
    <row r="45198" spans="5:6" x14ac:dyDescent="0.25">
      <c r="E45198" s="103"/>
      <c r="F45198" s="104"/>
    </row>
    <row r="45199" spans="5:6" x14ac:dyDescent="0.25">
      <c r="E45199" s="103"/>
      <c r="F45199" s="104"/>
    </row>
    <row r="45200" spans="5:6" x14ac:dyDescent="0.25">
      <c r="E45200" s="103"/>
      <c r="F45200" s="104"/>
    </row>
    <row r="45201" spans="5:6" x14ac:dyDescent="0.25">
      <c r="E45201" s="103"/>
      <c r="F45201" s="104"/>
    </row>
    <row r="45202" spans="5:6" x14ac:dyDescent="0.25">
      <c r="E45202" s="103"/>
      <c r="F45202" s="104"/>
    </row>
    <row r="45203" spans="5:6" x14ac:dyDescent="0.25">
      <c r="E45203" s="103"/>
      <c r="F45203" s="104"/>
    </row>
    <row r="45204" spans="5:6" x14ac:dyDescent="0.25">
      <c r="E45204" s="103"/>
      <c r="F45204" s="104"/>
    </row>
    <row r="45205" spans="5:6" x14ac:dyDescent="0.25">
      <c r="E45205" s="103"/>
      <c r="F45205" s="104"/>
    </row>
    <row r="45206" spans="5:6" x14ac:dyDescent="0.25">
      <c r="E45206" s="103"/>
      <c r="F45206" s="104"/>
    </row>
    <row r="45207" spans="5:6" x14ac:dyDescent="0.25">
      <c r="E45207" s="103"/>
      <c r="F45207" s="104"/>
    </row>
    <row r="45208" spans="5:6" x14ac:dyDescent="0.25">
      <c r="E45208" s="103"/>
      <c r="F45208" s="104"/>
    </row>
    <row r="45209" spans="5:6" x14ac:dyDescent="0.25">
      <c r="E45209" s="103"/>
      <c r="F45209" s="104"/>
    </row>
    <row r="45210" spans="5:6" x14ac:dyDescent="0.25">
      <c r="E45210" s="103"/>
      <c r="F45210" s="104"/>
    </row>
    <row r="45211" spans="5:6" x14ac:dyDescent="0.25">
      <c r="E45211" s="103"/>
      <c r="F45211" s="104"/>
    </row>
    <row r="45212" spans="5:6" x14ac:dyDescent="0.25">
      <c r="E45212" s="103"/>
      <c r="F45212" s="104"/>
    </row>
    <row r="45213" spans="5:6" x14ac:dyDescent="0.25">
      <c r="E45213" s="103"/>
      <c r="F45213" s="104"/>
    </row>
    <row r="45214" spans="5:6" x14ac:dyDescent="0.25">
      <c r="E45214" s="103"/>
      <c r="F45214" s="104"/>
    </row>
    <row r="45215" spans="5:6" x14ac:dyDescent="0.25">
      <c r="E45215" s="103"/>
      <c r="F45215" s="104"/>
    </row>
    <row r="45216" spans="5:6" x14ac:dyDescent="0.25">
      <c r="E45216" s="103"/>
      <c r="F45216" s="104"/>
    </row>
    <row r="45217" spans="5:6" x14ac:dyDescent="0.25">
      <c r="E45217" s="103"/>
      <c r="F45217" s="104"/>
    </row>
    <row r="45218" spans="5:6" x14ac:dyDescent="0.25">
      <c r="E45218" s="103"/>
      <c r="F45218" s="104"/>
    </row>
    <row r="45219" spans="5:6" x14ac:dyDescent="0.25">
      <c r="E45219" s="103"/>
      <c r="F45219" s="104"/>
    </row>
    <row r="45220" spans="5:6" x14ac:dyDescent="0.25">
      <c r="E45220" s="103"/>
      <c r="F45220" s="104"/>
    </row>
    <row r="45221" spans="5:6" x14ac:dyDescent="0.25">
      <c r="E45221" s="103"/>
      <c r="F45221" s="104"/>
    </row>
    <row r="45222" spans="5:6" x14ac:dyDescent="0.25">
      <c r="E45222" s="103"/>
      <c r="F45222" s="104"/>
    </row>
    <row r="45223" spans="5:6" x14ac:dyDescent="0.25">
      <c r="E45223" s="103"/>
      <c r="F45223" s="104"/>
    </row>
    <row r="45224" spans="5:6" x14ac:dyDescent="0.25">
      <c r="E45224" s="103"/>
      <c r="F45224" s="104"/>
    </row>
    <row r="45225" spans="5:6" x14ac:dyDescent="0.25">
      <c r="E45225" s="103"/>
      <c r="F45225" s="104"/>
    </row>
    <row r="45226" spans="5:6" x14ac:dyDescent="0.25">
      <c r="E45226" s="103"/>
      <c r="F45226" s="104"/>
    </row>
    <row r="45227" spans="5:6" x14ac:dyDescent="0.25">
      <c r="E45227" s="103"/>
      <c r="F45227" s="104"/>
    </row>
    <row r="45228" spans="5:6" x14ac:dyDescent="0.25">
      <c r="E45228" s="103"/>
      <c r="F45228" s="104"/>
    </row>
    <row r="45229" spans="5:6" x14ac:dyDescent="0.25">
      <c r="E45229" s="103"/>
      <c r="F45229" s="104"/>
    </row>
    <row r="45230" spans="5:6" x14ac:dyDescent="0.25">
      <c r="E45230" s="103"/>
      <c r="F45230" s="104"/>
    </row>
    <row r="45231" spans="5:6" x14ac:dyDescent="0.25">
      <c r="E45231" s="103"/>
      <c r="F45231" s="104"/>
    </row>
    <row r="45232" spans="5:6" x14ac:dyDescent="0.25">
      <c r="E45232" s="103"/>
      <c r="F45232" s="104"/>
    </row>
    <row r="45233" spans="5:6" x14ac:dyDescent="0.25">
      <c r="E45233" s="103"/>
      <c r="F45233" s="104"/>
    </row>
    <row r="45234" spans="5:6" x14ac:dyDescent="0.25">
      <c r="E45234" s="103"/>
      <c r="F45234" s="104"/>
    </row>
    <row r="45235" spans="5:6" x14ac:dyDescent="0.25">
      <c r="E45235" s="103"/>
      <c r="F45235" s="104"/>
    </row>
    <row r="45236" spans="5:6" x14ac:dyDescent="0.25">
      <c r="E45236" s="103"/>
      <c r="F45236" s="104"/>
    </row>
    <row r="45237" spans="5:6" x14ac:dyDescent="0.25">
      <c r="E45237" s="103"/>
      <c r="F45237" s="104"/>
    </row>
    <row r="45238" spans="5:6" x14ac:dyDescent="0.25">
      <c r="E45238" s="103"/>
      <c r="F45238" s="104"/>
    </row>
    <row r="45239" spans="5:6" x14ac:dyDescent="0.25">
      <c r="E45239" s="103"/>
      <c r="F45239" s="104"/>
    </row>
    <row r="45240" spans="5:6" x14ac:dyDescent="0.25">
      <c r="E45240" s="103"/>
      <c r="F45240" s="104"/>
    </row>
    <row r="45241" spans="5:6" x14ac:dyDescent="0.25">
      <c r="E45241" s="103"/>
      <c r="F45241" s="104"/>
    </row>
    <row r="45242" spans="5:6" x14ac:dyDescent="0.25">
      <c r="E45242" s="103"/>
      <c r="F45242" s="104"/>
    </row>
    <row r="45243" spans="5:6" x14ac:dyDescent="0.25">
      <c r="E45243" s="103"/>
      <c r="F45243" s="104"/>
    </row>
    <row r="45244" spans="5:6" x14ac:dyDescent="0.25">
      <c r="E45244" s="103"/>
      <c r="F45244" s="104"/>
    </row>
    <row r="45245" spans="5:6" x14ac:dyDescent="0.25">
      <c r="E45245" s="103"/>
      <c r="F45245" s="104"/>
    </row>
    <row r="45246" spans="5:6" x14ac:dyDescent="0.25">
      <c r="E45246" s="103"/>
      <c r="F45246" s="104"/>
    </row>
    <row r="45247" spans="5:6" x14ac:dyDescent="0.25">
      <c r="E45247" s="103"/>
      <c r="F45247" s="104"/>
    </row>
    <row r="45248" spans="5:6" x14ac:dyDescent="0.25">
      <c r="E45248" s="103"/>
      <c r="F45248" s="104"/>
    </row>
    <row r="45249" spans="5:6" x14ac:dyDescent="0.25">
      <c r="E45249" s="103"/>
      <c r="F45249" s="104"/>
    </row>
    <row r="45250" spans="5:6" x14ac:dyDescent="0.25">
      <c r="E45250" s="103"/>
      <c r="F45250" s="104"/>
    </row>
    <row r="45251" spans="5:6" x14ac:dyDescent="0.25">
      <c r="E45251" s="103"/>
      <c r="F45251" s="104"/>
    </row>
    <row r="45252" spans="5:6" x14ac:dyDescent="0.25">
      <c r="E45252" s="103"/>
      <c r="F45252" s="104"/>
    </row>
    <row r="45253" spans="5:6" x14ac:dyDescent="0.25">
      <c r="E45253" s="103"/>
      <c r="F45253" s="104"/>
    </row>
    <row r="45254" spans="5:6" x14ac:dyDescent="0.25">
      <c r="E45254" s="103"/>
      <c r="F45254" s="104"/>
    </row>
    <row r="45255" spans="5:6" x14ac:dyDescent="0.25">
      <c r="E45255" s="103"/>
      <c r="F45255" s="104"/>
    </row>
    <row r="45256" spans="5:6" x14ac:dyDescent="0.25">
      <c r="E45256" s="103"/>
      <c r="F45256" s="104"/>
    </row>
    <row r="45257" spans="5:6" x14ac:dyDescent="0.25">
      <c r="E45257" s="103"/>
      <c r="F45257" s="104"/>
    </row>
    <row r="45258" spans="5:6" x14ac:dyDescent="0.25">
      <c r="E45258" s="103"/>
      <c r="F45258" s="104"/>
    </row>
    <row r="45259" spans="5:6" x14ac:dyDescent="0.25">
      <c r="E45259" s="103"/>
      <c r="F45259" s="104"/>
    </row>
    <row r="45260" spans="5:6" x14ac:dyDescent="0.25">
      <c r="E45260" s="103"/>
      <c r="F45260" s="104"/>
    </row>
    <row r="45261" spans="5:6" x14ac:dyDescent="0.25">
      <c r="E45261" s="103"/>
      <c r="F45261" s="104"/>
    </row>
    <row r="45262" spans="5:6" x14ac:dyDescent="0.25">
      <c r="E45262" s="103"/>
      <c r="F45262" s="104"/>
    </row>
    <row r="45263" spans="5:6" x14ac:dyDescent="0.25">
      <c r="E45263" s="103"/>
      <c r="F45263" s="104"/>
    </row>
    <row r="45264" spans="5:6" x14ac:dyDescent="0.25">
      <c r="E45264" s="103"/>
      <c r="F45264" s="104"/>
    </row>
    <row r="45265" spans="5:6" x14ac:dyDescent="0.25">
      <c r="E45265" s="103"/>
      <c r="F45265" s="104"/>
    </row>
    <row r="45266" spans="5:6" x14ac:dyDescent="0.25">
      <c r="E45266" s="103"/>
      <c r="F45266" s="104"/>
    </row>
    <row r="45267" spans="5:6" x14ac:dyDescent="0.25">
      <c r="E45267" s="103"/>
      <c r="F45267" s="104"/>
    </row>
    <row r="45268" spans="5:6" x14ac:dyDescent="0.25">
      <c r="E45268" s="103"/>
      <c r="F45268" s="104"/>
    </row>
    <row r="45269" spans="5:6" x14ac:dyDescent="0.25">
      <c r="E45269" s="103"/>
      <c r="F45269" s="104"/>
    </row>
    <row r="45270" spans="5:6" x14ac:dyDescent="0.25">
      <c r="E45270" s="103"/>
      <c r="F45270" s="104"/>
    </row>
    <row r="45271" spans="5:6" x14ac:dyDescent="0.25">
      <c r="E45271" s="103"/>
      <c r="F45271" s="104"/>
    </row>
    <row r="45272" spans="5:6" x14ac:dyDescent="0.25">
      <c r="E45272" s="103"/>
      <c r="F45272" s="104"/>
    </row>
    <row r="45273" spans="5:6" x14ac:dyDescent="0.25">
      <c r="E45273" s="103"/>
      <c r="F45273" s="104"/>
    </row>
    <row r="45274" spans="5:6" x14ac:dyDescent="0.25">
      <c r="E45274" s="103"/>
      <c r="F45274" s="104"/>
    </row>
    <row r="45275" spans="5:6" x14ac:dyDescent="0.25">
      <c r="E45275" s="103"/>
      <c r="F45275" s="104"/>
    </row>
    <row r="45276" spans="5:6" x14ac:dyDescent="0.25">
      <c r="E45276" s="103"/>
      <c r="F45276" s="104"/>
    </row>
    <row r="45277" spans="5:6" x14ac:dyDescent="0.25">
      <c r="E45277" s="103"/>
      <c r="F45277" s="104"/>
    </row>
    <row r="45278" spans="5:6" x14ac:dyDescent="0.25">
      <c r="E45278" s="103"/>
      <c r="F45278" s="104"/>
    </row>
    <row r="45279" spans="5:6" x14ac:dyDescent="0.25">
      <c r="E45279" s="103"/>
      <c r="F45279" s="104"/>
    </row>
    <row r="45280" spans="5:6" x14ac:dyDescent="0.25">
      <c r="E45280" s="103"/>
      <c r="F45280" s="104"/>
    </row>
    <row r="45281" spans="5:6" x14ac:dyDescent="0.25">
      <c r="E45281" s="103"/>
      <c r="F45281" s="104"/>
    </row>
    <row r="45282" spans="5:6" x14ac:dyDescent="0.25">
      <c r="E45282" s="103"/>
      <c r="F45282" s="104"/>
    </row>
    <row r="45283" spans="5:6" x14ac:dyDescent="0.25">
      <c r="E45283" s="103"/>
      <c r="F45283" s="104"/>
    </row>
    <row r="45284" spans="5:6" x14ac:dyDescent="0.25">
      <c r="E45284" s="103"/>
      <c r="F45284" s="104"/>
    </row>
    <row r="45285" spans="5:6" x14ac:dyDescent="0.25">
      <c r="E45285" s="103"/>
      <c r="F45285" s="104"/>
    </row>
    <row r="45286" spans="5:6" x14ac:dyDescent="0.25">
      <c r="E45286" s="103"/>
      <c r="F45286" s="104"/>
    </row>
    <row r="45287" spans="5:6" x14ac:dyDescent="0.25">
      <c r="E45287" s="103"/>
      <c r="F45287" s="104"/>
    </row>
    <row r="45288" spans="5:6" x14ac:dyDescent="0.25">
      <c r="E45288" s="103"/>
      <c r="F45288" s="104"/>
    </row>
    <row r="45289" spans="5:6" x14ac:dyDescent="0.25">
      <c r="E45289" s="103"/>
      <c r="F45289" s="104"/>
    </row>
    <row r="45290" spans="5:6" x14ac:dyDescent="0.25">
      <c r="E45290" s="103"/>
      <c r="F45290" s="104"/>
    </row>
    <row r="45291" spans="5:6" x14ac:dyDescent="0.25">
      <c r="E45291" s="103"/>
      <c r="F45291" s="104"/>
    </row>
    <row r="45292" spans="5:6" x14ac:dyDescent="0.25">
      <c r="E45292" s="103"/>
      <c r="F45292" s="104"/>
    </row>
    <row r="45293" spans="5:6" x14ac:dyDescent="0.25">
      <c r="E45293" s="103"/>
      <c r="F45293" s="104"/>
    </row>
    <row r="45294" spans="5:6" x14ac:dyDescent="0.25">
      <c r="E45294" s="103"/>
      <c r="F45294" s="104"/>
    </row>
    <row r="45295" spans="5:6" x14ac:dyDescent="0.25">
      <c r="E45295" s="103"/>
      <c r="F45295" s="104"/>
    </row>
    <row r="45296" spans="5:6" x14ac:dyDescent="0.25">
      <c r="E45296" s="103"/>
      <c r="F45296" s="104"/>
    </row>
    <row r="45297" spans="5:6" x14ac:dyDescent="0.25">
      <c r="E45297" s="103"/>
      <c r="F45297" s="104"/>
    </row>
    <row r="45298" spans="5:6" x14ac:dyDescent="0.25">
      <c r="E45298" s="103"/>
      <c r="F45298" s="104"/>
    </row>
    <row r="45299" spans="5:6" x14ac:dyDescent="0.25">
      <c r="E45299" s="103"/>
      <c r="F45299" s="104"/>
    </row>
    <row r="45300" spans="5:6" x14ac:dyDescent="0.25">
      <c r="E45300" s="103"/>
      <c r="F45300" s="104"/>
    </row>
    <row r="45301" spans="5:6" x14ac:dyDescent="0.25">
      <c r="E45301" s="103"/>
      <c r="F45301" s="104"/>
    </row>
    <row r="45302" spans="5:6" x14ac:dyDescent="0.25">
      <c r="E45302" s="103"/>
      <c r="F45302" s="104"/>
    </row>
    <row r="45303" spans="5:6" x14ac:dyDescent="0.25">
      <c r="E45303" s="103"/>
      <c r="F45303" s="104"/>
    </row>
    <row r="45304" spans="5:6" x14ac:dyDescent="0.25">
      <c r="E45304" s="103"/>
      <c r="F45304" s="104"/>
    </row>
    <row r="45305" spans="5:6" x14ac:dyDescent="0.25">
      <c r="E45305" s="103"/>
      <c r="F45305" s="104"/>
    </row>
    <row r="45306" spans="5:6" x14ac:dyDescent="0.25">
      <c r="E45306" s="103"/>
      <c r="F45306" s="104"/>
    </row>
    <row r="45307" spans="5:6" x14ac:dyDescent="0.25">
      <c r="E45307" s="103"/>
      <c r="F45307" s="104"/>
    </row>
    <row r="45308" spans="5:6" x14ac:dyDescent="0.25">
      <c r="E45308" s="103"/>
      <c r="F45308" s="104"/>
    </row>
    <row r="45309" spans="5:6" x14ac:dyDescent="0.25">
      <c r="E45309" s="103"/>
      <c r="F45309" s="104"/>
    </row>
    <row r="45310" spans="5:6" x14ac:dyDescent="0.25">
      <c r="E45310" s="103"/>
      <c r="F45310" s="104"/>
    </row>
    <row r="45311" spans="5:6" x14ac:dyDescent="0.25">
      <c r="E45311" s="103"/>
      <c r="F45311" s="104"/>
    </row>
    <row r="45312" spans="5:6" x14ac:dyDescent="0.25">
      <c r="E45312" s="103"/>
      <c r="F45312" s="104"/>
    </row>
    <row r="45313" spans="5:6" x14ac:dyDescent="0.25">
      <c r="E45313" s="103"/>
      <c r="F45313" s="104"/>
    </row>
    <row r="45314" spans="5:6" x14ac:dyDescent="0.25">
      <c r="E45314" s="103"/>
      <c r="F45314" s="104"/>
    </row>
    <row r="45315" spans="5:6" x14ac:dyDescent="0.25">
      <c r="E45315" s="103"/>
      <c r="F45315" s="104"/>
    </row>
    <row r="45316" spans="5:6" x14ac:dyDescent="0.25">
      <c r="E45316" s="103"/>
      <c r="F45316" s="104"/>
    </row>
    <row r="45317" spans="5:6" x14ac:dyDescent="0.25">
      <c r="E45317" s="103"/>
      <c r="F45317" s="104"/>
    </row>
    <row r="45318" spans="5:6" x14ac:dyDescent="0.25">
      <c r="E45318" s="103"/>
      <c r="F45318" s="104"/>
    </row>
    <row r="45319" spans="5:6" x14ac:dyDescent="0.25">
      <c r="E45319" s="103"/>
      <c r="F45319" s="104"/>
    </row>
    <row r="45320" spans="5:6" x14ac:dyDescent="0.25">
      <c r="E45320" s="103"/>
      <c r="F45320" s="104"/>
    </row>
    <row r="45321" spans="5:6" x14ac:dyDescent="0.25">
      <c r="E45321" s="103"/>
      <c r="F45321" s="104"/>
    </row>
    <row r="45322" spans="5:6" x14ac:dyDescent="0.25">
      <c r="E45322" s="103"/>
      <c r="F45322" s="104"/>
    </row>
    <row r="45323" spans="5:6" x14ac:dyDescent="0.25">
      <c r="E45323" s="103"/>
      <c r="F45323" s="104"/>
    </row>
    <row r="45324" spans="5:6" x14ac:dyDescent="0.25">
      <c r="E45324" s="103"/>
      <c r="F45324" s="104"/>
    </row>
    <row r="45325" spans="5:6" x14ac:dyDescent="0.25">
      <c r="E45325" s="103"/>
      <c r="F45325" s="104"/>
    </row>
    <row r="45326" spans="5:6" x14ac:dyDescent="0.25">
      <c r="E45326" s="103"/>
      <c r="F45326" s="104"/>
    </row>
    <row r="45327" spans="5:6" x14ac:dyDescent="0.25">
      <c r="E45327" s="103"/>
      <c r="F45327" s="104"/>
    </row>
    <row r="45328" spans="5:6" x14ac:dyDescent="0.25">
      <c r="E45328" s="103"/>
      <c r="F45328" s="104"/>
    </row>
    <row r="45329" spans="5:6" x14ac:dyDescent="0.25">
      <c r="E45329" s="103"/>
      <c r="F45329" s="104"/>
    </row>
    <row r="45330" spans="5:6" x14ac:dyDescent="0.25">
      <c r="E45330" s="103"/>
      <c r="F45330" s="104"/>
    </row>
    <row r="45331" spans="5:6" x14ac:dyDescent="0.25">
      <c r="E45331" s="103"/>
      <c r="F45331" s="104"/>
    </row>
    <row r="45332" spans="5:6" x14ac:dyDescent="0.25">
      <c r="E45332" s="103"/>
      <c r="F45332" s="104"/>
    </row>
    <row r="45333" spans="5:6" x14ac:dyDescent="0.25">
      <c r="E45333" s="103"/>
      <c r="F45333" s="104"/>
    </row>
    <row r="45334" spans="5:6" x14ac:dyDescent="0.25">
      <c r="E45334" s="103"/>
      <c r="F45334" s="104"/>
    </row>
    <row r="45335" spans="5:6" x14ac:dyDescent="0.25">
      <c r="E45335" s="103"/>
      <c r="F45335" s="104"/>
    </row>
    <row r="45336" spans="5:6" x14ac:dyDescent="0.25">
      <c r="E45336" s="103"/>
      <c r="F45336" s="104"/>
    </row>
    <row r="45337" spans="5:6" x14ac:dyDescent="0.25">
      <c r="E45337" s="103"/>
      <c r="F45337" s="104"/>
    </row>
    <row r="45338" spans="5:6" x14ac:dyDescent="0.25">
      <c r="E45338" s="103"/>
      <c r="F45338" s="104"/>
    </row>
    <row r="45339" spans="5:6" x14ac:dyDescent="0.25">
      <c r="E45339" s="103"/>
      <c r="F45339" s="104"/>
    </row>
    <row r="45340" spans="5:6" x14ac:dyDescent="0.25">
      <c r="E45340" s="103"/>
      <c r="F45340" s="104"/>
    </row>
    <row r="45341" spans="5:6" x14ac:dyDescent="0.25">
      <c r="E45341" s="103"/>
      <c r="F45341" s="104"/>
    </row>
    <row r="45342" spans="5:6" x14ac:dyDescent="0.25">
      <c r="E45342" s="103"/>
      <c r="F45342" s="104"/>
    </row>
    <row r="45343" spans="5:6" x14ac:dyDescent="0.25">
      <c r="E45343" s="103"/>
      <c r="F45343" s="104"/>
    </row>
    <row r="45344" spans="5:6" x14ac:dyDescent="0.25">
      <c r="E45344" s="103"/>
      <c r="F45344" s="104"/>
    </row>
    <row r="45345" spans="5:6" x14ac:dyDescent="0.25">
      <c r="E45345" s="103"/>
      <c r="F45345" s="104"/>
    </row>
    <row r="45346" spans="5:6" x14ac:dyDescent="0.25">
      <c r="E45346" s="103"/>
      <c r="F45346" s="104"/>
    </row>
    <row r="45347" spans="5:6" x14ac:dyDescent="0.25">
      <c r="E45347" s="103"/>
      <c r="F45347" s="104"/>
    </row>
    <row r="45348" spans="5:6" x14ac:dyDescent="0.25">
      <c r="E45348" s="103"/>
      <c r="F45348" s="104"/>
    </row>
    <row r="45349" spans="5:6" x14ac:dyDescent="0.25">
      <c r="E45349" s="103"/>
      <c r="F45349" s="104"/>
    </row>
    <row r="45350" spans="5:6" x14ac:dyDescent="0.25">
      <c r="E45350" s="103"/>
      <c r="F45350" s="104"/>
    </row>
    <row r="45351" spans="5:6" x14ac:dyDescent="0.25">
      <c r="E45351" s="103"/>
      <c r="F45351" s="104"/>
    </row>
    <row r="45352" spans="5:6" x14ac:dyDescent="0.25">
      <c r="E45352" s="103"/>
      <c r="F45352" s="104"/>
    </row>
    <row r="45353" spans="5:6" x14ac:dyDescent="0.25">
      <c r="E45353" s="103"/>
      <c r="F45353" s="104"/>
    </row>
    <row r="45354" spans="5:6" x14ac:dyDescent="0.25">
      <c r="E45354" s="103"/>
      <c r="F45354" s="104"/>
    </row>
    <row r="45355" spans="5:6" x14ac:dyDescent="0.25">
      <c r="E45355" s="103"/>
      <c r="F45355" s="104"/>
    </row>
    <row r="45356" spans="5:6" x14ac:dyDescent="0.25">
      <c r="E45356" s="103"/>
      <c r="F45356" s="104"/>
    </row>
    <row r="45357" spans="5:6" x14ac:dyDescent="0.25">
      <c r="E45357" s="103"/>
      <c r="F45357" s="104"/>
    </row>
    <row r="45358" spans="5:6" x14ac:dyDescent="0.25">
      <c r="E45358" s="103"/>
      <c r="F45358" s="104"/>
    </row>
    <row r="45359" spans="5:6" x14ac:dyDescent="0.25">
      <c r="E45359" s="103"/>
      <c r="F45359" s="104"/>
    </row>
    <row r="45360" spans="5:6" x14ac:dyDescent="0.25">
      <c r="E45360" s="103"/>
      <c r="F45360" s="104"/>
    </row>
    <row r="45361" spans="5:6" x14ac:dyDescent="0.25">
      <c r="E45361" s="103"/>
      <c r="F45361" s="104"/>
    </row>
    <row r="45362" spans="5:6" x14ac:dyDescent="0.25">
      <c r="E45362" s="103"/>
      <c r="F45362" s="104"/>
    </row>
    <row r="45363" spans="5:6" x14ac:dyDescent="0.25">
      <c r="E45363" s="103"/>
      <c r="F45363" s="104"/>
    </row>
    <row r="45364" spans="5:6" x14ac:dyDescent="0.25">
      <c r="E45364" s="103"/>
      <c r="F45364" s="104"/>
    </row>
    <row r="45365" spans="5:6" x14ac:dyDescent="0.25">
      <c r="E45365" s="103"/>
      <c r="F45365" s="104"/>
    </row>
    <row r="45366" spans="5:6" x14ac:dyDescent="0.25">
      <c r="E45366" s="103"/>
      <c r="F45366" s="104"/>
    </row>
    <row r="45367" spans="5:6" x14ac:dyDescent="0.25">
      <c r="E45367" s="103"/>
      <c r="F45367" s="104"/>
    </row>
    <row r="45368" spans="5:6" x14ac:dyDescent="0.25">
      <c r="E45368" s="103"/>
      <c r="F45368" s="104"/>
    </row>
    <row r="45369" spans="5:6" x14ac:dyDescent="0.25">
      <c r="E45369" s="103"/>
      <c r="F45369" s="104"/>
    </row>
    <row r="45370" spans="5:6" x14ac:dyDescent="0.25">
      <c r="E45370" s="103"/>
      <c r="F45370" s="104"/>
    </row>
    <row r="45371" spans="5:6" x14ac:dyDescent="0.25">
      <c r="E45371" s="103"/>
      <c r="F45371" s="104"/>
    </row>
    <row r="45372" spans="5:6" x14ac:dyDescent="0.25">
      <c r="E45372" s="103"/>
      <c r="F45372" s="104"/>
    </row>
    <row r="45373" spans="5:6" x14ac:dyDescent="0.25">
      <c r="E45373" s="103"/>
      <c r="F45373" s="104"/>
    </row>
    <row r="45374" spans="5:6" x14ac:dyDescent="0.25">
      <c r="E45374" s="103"/>
      <c r="F45374" s="104"/>
    </row>
    <row r="45375" spans="5:6" x14ac:dyDescent="0.25">
      <c r="E45375" s="103"/>
      <c r="F45375" s="104"/>
    </row>
    <row r="45376" spans="5:6" x14ac:dyDescent="0.25">
      <c r="E45376" s="103"/>
      <c r="F45376" s="104"/>
    </row>
    <row r="45377" spans="5:6" x14ac:dyDescent="0.25">
      <c r="E45377" s="103"/>
      <c r="F45377" s="104"/>
    </row>
    <row r="45378" spans="5:6" x14ac:dyDescent="0.25">
      <c r="E45378" s="103"/>
      <c r="F45378" s="104"/>
    </row>
    <row r="45379" spans="5:6" x14ac:dyDescent="0.25">
      <c r="E45379" s="103"/>
      <c r="F45379" s="104"/>
    </row>
    <row r="45380" spans="5:6" x14ac:dyDescent="0.25">
      <c r="E45380" s="103"/>
      <c r="F45380" s="104"/>
    </row>
    <row r="45381" spans="5:6" x14ac:dyDescent="0.25">
      <c r="E45381" s="103"/>
      <c r="F45381" s="104"/>
    </row>
    <row r="45382" spans="5:6" x14ac:dyDescent="0.25">
      <c r="E45382" s="103"/>
      <c r="F45382" s="104"/>
    </row>
    <row r="45383" spans="5:6" x14ac:dyDescent="0.25">
      <c r="E45383" s="103"/>
      <c r="F45383" s="104"/>
    </row>
    <row r="45384" spans="5:6" x14ac:dyDescent="0.25">
      <c r="E45384" s="103"/>
      <c r="F45384" s="104"/>
    </row>
    <row r="45385" spans="5:6" x14ac:dyDescent="0.25">
      <c r="E45385" s="103"/>
      <c r="F45385" s="104"/>
    </row>
    <row r="45386" spans="5:6" x14ac:dyDescent="0.25">
      <c r="E45386" s="103"/>
      <c r="F45386" s="104"/>
    </row>
    <row r="45387" spans="5:6" x14ac:dyDescent="0.25">
      <c r="E45387" s="103"/>
      <c r="F45387" s="104"/>
    </row>
    <row r="45388" spans="5:6" x14ac:dyDescent="0.25">
      <c r="E45388" s="103"/>
      <c r="F45388" s="104"/>
    </row>
    <row r="45389" spans="5:6" x14ac:dyDescent="0.25">
      <c r="E45389" s="103"/>
      <c r="F45389" s="104"/>
    </row>
    <row r="45390" spans="5:6" x14ac:dyDescent="0.25">
      <c r="E45390" s="103"/>
      <c r="F45390" s="104"/>
    </row>
    <row r="45391" spans="5:6" x14ac:dyDescent="0.25">
      <c r="E45391" s="103"/>
      <c r="F45391" s="104"/>
    </row>
    <row r="45392" spans="5:6" x14ac:dyDescent="0.25">
      <c r="E45392" s="103"/>
      <c r="F45392" s="104"/>
    </row>
    <row r="45393" spans="5:6" x14ac:dyDescent="0.25">
      <c r="E45393" s="103"/>
      <c r="F45393" s="104"/>
    </row>
    <row r="45394" spans="5:6" x14ac:dyDescent="0.25">
      <c r="E45394" s="103"/>
      <c r="F45394" s="104"/>
    </row>
    <row r="45395" spans="5:6" x14ac:dyDescent="0.25">
      <c r="E45395" s="103"/>
      <c r="F45395" s="104"/>
    </row>
    <row r="45396" spans="5:6" x14ac:dyDescent="0.25">
      <c r="E45396" s="103"/>
      <c r="F45396" s="104"/>
    </row>
    <row r="45397" spans="5:6" x14ac:dyDescent="0.25">
      <c r="E45397" s="103"/>
      <c r="F45397" s="104"/>
    </row>
    <row r="45398" spans="5:6" x14ac:dyDescent="0.25">
      <c r="E45398" s="103"/>
      <c r="F45398" s="104"/>
    </row>
    <row r="45399" spans="5:6" x14ac:dyDescent="0.25">
      <c r="E45399" s="103"/>
      <c r="F45399" s="104"/>
    </row>
    <row r="45400" spans="5:6" x14ac:dyDescent="0.25">
      <c r="E45400" s="103"/>
      <c r="F45400" s="104"/>
    </row>
    <row r="45401" spans="5:6" x14ac:dyDescent="0.25">
      <c r="E45401" s="103"/>
      <c r="F45401" s="104"/>
    </row>
    <row r="45402" spans="5:6" x14ac:dyDescent="0.25">
      <c r="E45402" s="103"/>
      <c r="F45402" s="104"/>
    </row>
    <row r="45403" spans="5:6" x14ac:dyDescent="0.25">
      <c r="E45403" s="103"/>
      <c r="F45403" s="104"/>
    </row>
    <row r="45404" spans="5:6" x14ac:dyDescent="0.25">
      <c r="E45404" s="103"/>
      <c r="F45404" s="104"/>
    </row>
    <row r="45405" spans="5:6" x14ac:dyDescent="0.25">
      <c r="E45405" s="103"/>
      <c r="F45405" s="104"/>
    </row>
    <row r="45406" spans="5:6" x14ac:dyDescent="0.25">
      <c r="E45406" s="103"/>
      <c r="F45406" s="104"/>
    </row>
    <row r="45407" spans="5:6" x14ac:dyDescent="0.25">
      <c r="E45407" s="103"/>
      <c r="F45407" s="104"/>
    </row>
    <row r="45408" spans="5:6" x14ac:dyDescent="0.25">
      <c r="E45408" s="103"/>
      <c r="F45408" s="104"/>
    </row>
    <row r="45409" spans="5:6" x14ac:dyDescent="0.25">
      <c r="E45409" s="103"/>
      <c r="F45409" s="104"/>
    </row>
    <row r="45410" spans="5:6" x14ac:dyDescent="0.25">
      <c r="E45410" s="103"/>
      <c r="F45410" s="104"/>
    </row>
    <row r="45411" spans="5:6" x14ac:dyDescent="0.25">
      <c r="E45411" s="103"/>
      <c r="F45411" s="104"/>
    </row>
    <row r="45412" spans="5:6" x14ac:dyDescent="0.25">
      <c r="E45412" s="103"/>
      <c r="F45412" s="104"/>
    </row>
    <row r="45413" spans="5:6" x14ac:dyDescent="0.25">
      <c r="E45413" s="103"/>
      <c r="F45413" s="104"/>
    </row>
    <row r="45414" spans="5:6" x14ac:dyDescent="0.25">
      <c r="E45414" s="103"/>
      <c r="F45414" s="104"/>
    </row>
    <row r="45415" spans="5:6" x14ac:dyDescent="0.25">
      <c r="E45415" s="103"/>
      <c r="F45415" s="104"/>
    </row>
    <row r="45416" spans="5:6" x14ac:dyDescent="0.25">
      <c r="E45416" s="103"/>
      <c r="F45416" s="104"/>
    </row>
    <row r="45417" spans="5:6" x14ac:dyDescent="0.25">
      <c r="E45417" s="103"/>
      <c r="F45417" s="104"/>
    </row>
    <row r="45418" spans="5:6" x14ac:dyDescent="0.25">
      <c r="E45418" s="103"/>
      <c r="F45418" s="104"/>
    </row>
    <row r="45419" spans="5:6" x14ac:dyDescent="0.25">
      <c r="E45419" s="103"/>
      <c r="F45419" s="104"/>
    </row>
    <row r="45420" spans="5:6" x14ac:dyDescent="0.25">
      <c r="E45420" s="103"/>
      <c r="F45420" s="104"/>
    </row>
    <row r="45421" spans="5:6" x14ac:dyDescent="0.25">
      <c r="E45421" s="103"/>
      <c r="F45421" s="104"/>
    </row>
    <row r="45422" spans="5:6" x14ac:dyDescent="0.25">
      <c r="E45422" s="103"/>
      <c r="F45422" s="104"/>
    </row>
    <row r="45423" spans="5:6" x14ac:dyDescent="0.25">
      <c r="E45423" s="103"/>
      <c r="F45423" s="104"/>
    </row>
    <row r="45424" spans="5:6" x14ac:dyDescent="0.25">
      <c r="E45424" s="103"/>
      <c r="F45424" s="104"/>
    </row>
    <row r="45425" spans="5:6" x14ac:dyDescent="0.25">
      <c r="E45425" s="103"/>
      <c r="F45425" s="104"/>
    </row>
    <row r="45426" spans="5:6" x14ac:dyDescent="0.25">
      <c r="E45426" s="103"/>
      <c r="F45426" s="104"/>
    </row>
    <row r="45427" spans="5:6" x14ac:dyDescent="0.25">
      <c r="E45427" s="103"/>
      <c r="F45427" s="104"/>
    </row>
    <row r="45428" spans="5:6" x14ac:dyDescent="0.25">
      <c r="E45428" s="103"/>
      <c r="F45428" s="104"/>
    </row>
    <row r="45429" spans="5:6" x14ac:dyDescent="0.25">
      <c r="E45429" s="103"/>
      <c r="F45429" s="104"/>
    </row>
    <row r="45430" spans="5:6" x14ac:dyDescent="0.25">
      <c r="E45430" s="103"/>
      <c r="F45430" s="104"/>
    </row>
    <row r="45431" spans="5:6" x14ac:dyDescent="0.25">
      <c r="E45431" s="103"/>
      <c r="F45431" s="104"/>
    </row>
    <row r="45432" spans="5:6" x14ac:dyDescent="0.25">
      <c r="E45432" s="103"/>
      <c r="F45432" s="104"/>
    </row>
    <row r="45433" spans="5:6" x14ac:dyDescent="0.25">
      <c r="E45433" s="103"/>
      <c r="F45433" s="104"/>
    </row>
    <row r="45434" spans="5:6" x14ac:dyDescent="0.25">
      <c r="E45434" s="103"/>
      <c r="F45434" s="104"/>
    </row>
    <row r="45435" spans="5:6" x14ac:dyDescent="0.25">
      <c r="E45435" s="103"/>
      <c r="F45435" s="104"/>
    </row>
    <row r="45436" spans="5:6" x14ac:dyDescent="0.25">
      <c r="E45436" s="103"/>
      <c r="F45436" s="104"/>
    </row>
    <row r="45437" spans="5:6" x14ac:dyDescent="0.25">
      <c r="E45437" s="103"/>
      <c r="F45437" s="104"/>
    </row>
    <row r="45438" spans="5:6" x14ac:dyDescent="0.25">
      <c r="E45438" s="103"/>
      <c r="F45438" s="104"/>
    </row>
    <row r="45439" spans="5:6" x14ac:dyDescent="0.25">
      <c r="E45439" s="103"/>
      <c r="F45439" s="104"/>
    </row>
    <row r="45440" spans="5:6" x14ac:dyDescent="0.25">
      <c r="E45440" s="103"/>
      <c r="F45440" s="104"/>
    </row>
    <row r="45441" spans="5:6" x14ac:dyDescent="0.25">
      <c r="E45441" s="103"/>
      <c r="F45441" s="104"/>
    </row>
    <row r="45442" spans="5:6" x14ac:dyDescent="0.25">
      <c r="E45442" s="103"/>
      <c r="F45442" s="104"/>
    </row>
    <row r="45443" spans="5:6" x14ac:dyDescent="0.25">
      <c r="E45443" s="103"/>
      <c r="F45443" s="104"/>
    </row>
    <row r="45444" spans="5:6" x14ac:dyDescent="0.25">
      <c r="E45444" s="103"/>
      <c r="F45444" s="104"/>
    </row>
    <row r="45445" spans="5:6" x14ac:dyDescent="0.25">
      <c r="E45445" s="103"/>
      <c r="F45445" s="104"/>
    </row>
    <row r="45446" spans="5:6" x14ac:dyDescent="0.25">
      <c r="E45446" s="103"/>
      <c r="F45446" s="104"/>
    </row>
    <row r="45447" spans="5:6" x14ac:dyDescent="0.25">
      <c r="E45447" s="103"/>
      <c r="F45447" s="104"/>
    </row>
    <row r="45448" spans="5:6" x14ac:dyDescent="0.25">
      <c r="E45448" s="103"/>
      <c r="F45448" s="104"/>
    </row>
    <row r="45449" spans="5:6" x14ac:dyDescent="0.25">
      <c r="E45449" s="103"/>
      <c r="F45449" s="104"/>
    </row>
    <row r="45450" spans="5:6" x14ac:dyDescent="0.25">
      <c r="E45450" s="103"/>
      <c r="F45450" s="104"/>
    </row>
    <row r="45451" spans="5:6" x14ac:dyDescent="0.25">
      <c r="E45451" s="103"/>
      <c r="F45451" s="104"/>
    </row>
    <row r="45452" spans="5:6" x14ac:dyDescent="0.25">
      <c r="E45452" s="103"/>
      <c r="F45452" s="104"/>
    </row>
    <row r="45453" spans="5:6" x14ac:dyDescent="0.25">
      <c r="E45453" s="103"/>
      <c r="F45453" s="104"/>
    </row>
    <row r="45454" spans="5:6" x14ac:dyDescent="0.25">
      <c r="E45454" s="103"/>
      <c r="F45454" s="104"/>
    </row>
    <row r="45455" spans="5:6" x14ac:dyDescent="0.25">
      <c r="E45455" s="103"/>
      <c r="F45455" s="104"/>
    </row>
    <row r="45456" spans="5:6" x14ac:dyDescent="0.25">
      <c r="E45456" s="103"/>
      <c r="F45456" s="104"/>
    </row>
    <row r="45457" spans="5:6" x14ac:dyDescent="0.25">
      <c r="E45457" s="103"/>
      <c r="F45457" s="104"/>
    </row>
    <row r="45458" spans="5:6" x14ac:dyDescent="0.25">
      <c r="E45458" s="103"/>
      <c r="F45458" s="104"/>
    </row>
    <row r="45459" spans="5:6" x14ac:dyDescent="0.25">
      <c r="E45459" s="103"/>
      <c r="F45459" s="104"/>
    </row>
    <row r="45460" spans="5:6" x14ac:dyDescent="0.25">
      <c r="E45460" s="103"/>
      <c r="F45460" s="104"/>
    </row>
    <row r="45461" spans="5:6" x14ac:dyDescent="0.25">
      <c r="E45461" s="103"/>
      <c r="F45461" s="104"/>
    </row>
    <row r="45462" spans="5:6" x14ac:dyDescent="0.25">
      <c r="E45462" s="103"/>
      <c r="F45462" s="104"/>
    </row>
    <row r="45463" spans="5:6" x14ac:dyDescent="0.25">
      <c r="E45463" s="103"/>
      <c r="F45463" s="104"/>
    </row>
    <row r="45464" spans="5:6" x14ac:dyDescent="0.25">
      <c r="E45464" s="103"/>
      <c r="F45464" s="104"/>
    </row>
    <row r="45465" spans="5:6" x14ac:dyDescent="0.25">
      <c r="E45465" s="103"/>
      <c r="F45465" s="104"/>
    </row>
    <row r="45466" spans="5:6" x14ac:dyDescent="0.25">
      <c r="E45466" s="103"/>
      <c r="F45466" s="104"/>
    </row>
    <row r="45467" spans="5:6" x14ac:dyDescent="0.25">
      <c r="E45467" s="103"/>
      <c r="F45467" s="104"/>
    </row>
    <row r="45468" spans="5:6" x14ac:dyDescent="0.25">
      <c r="E45468" s="103"/>
      <c r="F45468" s="104"/>
    </row>
    <row r="45469" spans="5:6" x14ac:dyDescent="0.25">
      <c r="E45469" s="103"/>
      <c r="F45469" s="104"/>
    </row>
    <row r="45470" spans="5:6" x14ac:dyDescent="0.25">
      <c r="E45470" s="103"/>
      <c r="F45470" s="104"/>
    </row>
    <row r="45471" spans="5:6" x14ac:dyDescent="0.25">
      <c r="E45471" s="103"/>
      <c r="F45471" s="104"/>
    </row>
    <row r="45472" spans="5:6" x14ac:dyDescent="0.25">
      <c r="E45472" s="103"/>
      <c r="F45472" s="104"/>
    </row>
    <row r="45473" spans="5:6" x14ac:dyDescent="0.25">
      <c r="E45473" s="103"/>
      <c r="F45473" s="104"/>
    </row>
    <row r="45474" spans="5:6" x14ac:dyDescent="0.25">
      <c r="E45474" s="103"/>
      <c r="F45474" s="104"/>
    </row>
    <row r="45475" spans="5:6" x14ac:dyDescent="0.25">
      <c r="E45475" s="103"/>
      <c r="F45475" s="104"/>
    </row>
    <row r="45476" spans="5:6" x14ac:dyDescent="0.25">
      <c r="E45476" s="103"/>
      <c r="F45476" s="104"/>
    </row>
    <row r="45477" spans="5:6" x14ac:dyDescent="0.25">
      <c r="E45477" s="103"/>
      <c r="F45477" s="104"/>
    </row>
    <row r="45478" spans="5:6" x14ac:dyDescent="0.25">
      <c r="E45478" s="103"/>
      <c r="F45478" s="104"/>
    </row>
    <row r="45479" spans="5:6" x14ac:dyDescent="0.25">
      <c r="E45479" s="103"/>
      <c r="F45479" s="104"/>
    </row>
    <row r="45480" spans="5:6" x14ac:dyDescent="0.25">
      <c r="E45480" s="103"/>
      <c r="F45480" s="104"/>
    </row>
    <row r="45481" spans="5:6" x14ac:dyDescent="0.25">
      <c r="E45481" s="103"/>
      <c r="F45481" s="104"/>
    </row>
    <row r="45482" spans="5:6" x14ac:dyDescent="0.25">
      <c r="E45482" s="103"/>
      <c r="F45482" s="104"/>
    </row>
    <row r="45483" spans="5:6" x14ac:dyDescent="0.25">
      <c r="E45483" s="103"/>
      <c r="F45483" s="104"/>
    </row>
    <row r="45484" spans="5:6" x14ac:dyDescent="0.25">
      <c r="E45484" s="103"/>
      <c r="F45484" s="104"/>
    </row>
    <row r="45485" spans="5:6" x14ac:dyDescent="0.25">
      <c r="E45485" s="103"/>
      <c r="F45485" s="104"/>
    </row>
    <row r="45486" spans="5:6" x14ac:dyDescent="0.25">
      <c r="E45486" s="103"/>
      <c r="F45486" s="104"/>
    </row>
    <row r="45487" spans="5:6" x14ac:dyDescent="0.25">
      <c r="E45487" s="103"/>
      <c r="F45487" s="104"/>
    </row>
    <row r="45488" spans="5:6" x14ac:dyDescent="0.25">
      <c r="E45488" s="103"/>
      <c r="F45488" s="104"/>
    </row>
    <row r="45489" spans="5:6" x14ac:dyDescent="0.25">
      <c r="E45489" s="103"/>
      <c r="F45489" s="104"/>
    </row>
    <row r="45490" spans="5:6" x14ac:dyDescent="0.25">
      <c r="E45490" s="103"/>
      <c r="F45490" s="104"/>
    </row>
    <row r="45491" spans="5:6" x14ac:dyDescent="0.25">
      <c r="E45491" s="103"/>
      <c r="F45491" s="104"/>
    </row>
    <row r="45492" spans="5:6" x14ac:dyDescent="0.25">
      <c r="E45492" s="103"/>
      <c r="F45492" s="104"/>
    </row>
    <row r="45493" spans="5:6" x14ac:dyDescent="0.25">
      <c r="E45493" s="103"/>
      <c r="F45493" s="104"/>
    </row>
    <row r="45494" spans="5:6" x14ac:dyDescent="0.25">
      <c r="E45494" s="103"/>
      <c r="F45494" s="104"/>
    </row>
    <row r="45495" spans="5:6" x14ac:dyDescent="0.25">
      <c r="E45495" s="103"/>
      <c r="F45495" s="104"/>
    </row>
    <row r="45496" spans="5:6" x14ac:dyDescent="0.25">
      <c r="E45496" s="103"/>
      <c r="F45496" s="104"/>
    </row>
    <row r="45497" spans="5:6" x14ac:dyDescent="0.25">
      <c r="E45497" s="103"/>
      <c r="F45497" s="104"/>
    </row>
    <row r="45498" spans="5:6" x14ac:dyDescent="0.25">
      <c r="E45498" s="103"/>
      <c r="F45498" s="104"/>
    </row>
    <row r="45499" spans="5:6" x14ac:dyDescent="0.25">
      <c r="E45499" s="103"/>
      <c r="F45499" s="104"/>
    </row>
    <row r="45500" spans="5:6" x14ac:dyDescent="0.25">
      <c r="E45500" s="103"/>
      <c r="F45500" s="104"/>
    </row>
    <row r="45501" spans="5:6" x14ac:dyDescent="0.25">
      <c r="E45501" s="103"/>
      <c r="F45501" s="104"/>
    </row>
    <row r="45502" spans="5:6" x14ac:dyDescent="0.25">
      <c r="E45502" s="103"/>
      <c r="F45502" s="104"/>
    </row>
    <row r="45503" spans="5:6" x14ac:dyDescent="0.25">
      <c r="E45503" s="103"/>
      <c r="F45503" s="104"/>
    </row>
    <row r="45504" spans="5:6" x14ac:dyDescent="0.25">
      <c r="E45504" s="103"/>
      <c r="F45504" s="104"/>
    </row>
    <row r="45505" spans="5:6" x14ac:dyDescent="0.25">
      <c r="E45505" s="103"/>
      <c r="F45505" s="104"/>
    </row>
    <row r="45506" spans="5:6" x14ac:dyDescent="0.25">
      <c r="E45506" s="103"/>
      <c r="F45506" s="104"/>
    </row>
    <row r="45507" spans="5:6" x14ac:dyDescent="0.25">
      <c r="E45507" s="103"/>
      <c r="F45507" s="104"/>
    </row>
    <row r="45508" spans="5:6" x14ac:dyDescent="0.25">
      <c r="E45508" s="103"/>
      <c r="F45508" s="104"/>
    </row>
    <row r="45509" spans="5:6" x14ac:dyDescent="0.25">
      <c r="E45509" s="103"/>
      <c r="F45509" s="104"/>
    </row>
    <row r="45510" spans="5:6" x14ac:dyDescent="0.25">
      <c r="E45510" s="103"/>
      <c r="F45510" s="104"/>
    </row>
    <row r="45511" spans="5:6" x14ac:dyDescent="0.25">
      <c r="E45511" s="103"/>
      <c r="F45511" s="104"/>
    </row>
    <row r="45512" spans="5:6" x14ac:dyDescent="0.25">
      <c r="E45512" s="103"/>
      <c r="F45512" s="104"/>
    </row>
    <row r="45513" spans="5:6" x14ac:dyDescent="0.25">
      <c r="E45513" s="103"/>
      <c r="F45513" s="104"/>
    </row>
    <row r="45514" spans="5:6" x14ac:dyDescent="0.25">
      <c r="E45514" s="103"/>
      <c r="F45514" s="104"/>
    </row>
    <row r="45515" spans="5:6" x14ac:dyDescent="0.25">
      <c r="E45515" s="103"/>
      <c r="F45515" s="104"/>
    </row>
    <row r="45516" spans="5:6" x14ac:dyDescent="0.25">
      <c r="E45516" s="103"/>
      <c r="F45516" s="104"/>
    </row>
    <row r="45517" spans="5:6" x14ac:dyDescent="0.25">
      <c r="E45517" s="103"/>
      <c r="F45517" s="104"/>
    </row>
    <row r="45518" spans="5:6" x14ac:dyDescent="0.25">
      <c r="E45518" s="103"/>
      <c r="F45518" s="104"/>
    </row>
    <row r="45519" spans="5:6" x14ac:dyDescent="0.25">
      <c r="E45519" s="103"/>
      <c r="F45519" s="104"/>
    </row>
    <row r="45520" spans="5:6" x14ac:dyDescent="0.25">
      <c r="E45520" s="103"/>
      <c r="F45520" s="104"/>
    </row>
    <row r="45521" spans="5:6" x14ac:dyDescent="0.25">
      <c r="E45521" s="103"/>
      <c r="F45521" s="104"/>
    </row>
    <row r="45522" spans="5:6" x14ac:dyDescent="0.25">
      <c r="E45522" s="103"/>
      <c r="F45522" s="104"/>
    </row>
    <row r="45523" spans="5:6" x14ac:dyDescent="0.25">
      <c r="E45523" s="103"/>
      <c r="F45523" s="104"/>
    </row>
    <row r="45524" spans="5:6" x14ac:dyDescent="0.25">
      <c r="E45524" s="103"/>
      <c r="F45524" s="104"/>
    </row>
    <row r="45525" spans="5:6" x14ac:dyDescent="0.25">
      <c r="E45525" s="103"/>
      <c r="F45525" s="104"/>
    </row>
    <row r="45526" spans="5:6" x14ac:dyDescent="0.25">
      <c r="E45526" s="103"/>
      <c r="F45526" s="104"/>
    </row>
    <row r="45527" spans="5:6" x14ac:dyDescent="0.25">
      <c r="E45527" s="103"/>
      <c r="F45527" s="104"/>
    </row>
    <row r="45528" spans="5:6" x14ac:dyDescent="0.25">
      <c r="E45528" s="103"/>
      <c r="F45528" s="104"/>
    </row>
    <row r="45529" spans="5:6" x14ac:dyDescent="0.25">
      <c r="E45529" s="103"/>
      <c r="F45529" s="104"/>
    </row>
    <row r="45530" spans="5:6" x14ac:dyDescent="0.25">
      <c r="E45530" s="103"/>
      <c r="F45530" s="104"/>
    </row>
    <row r="45531" spans="5:6" x14ac:dyDescent="0.25">
      <c r="E45531" s="103"/>
      <c r="F45531" s="104"/>
    </row>
    <row r="45532" spans="5:6" x14ac:dyDescent="0.25">
      <c r="E45532" s="103"/>
      <c r="F45532" s="104"/>
    </row>
    <row r="45533" spans="5:6" x14ac:dyDescent="0.25">
      <c r="E45533" s="103"/>
      <c r="F45533" s="104"/>
    </row>
    <row r="45534" spans="5:6" x14ac:dyDescent="0.25">
      <c r="E45534" s="103"/>
      <c r="F45534" s="104"/>
    </row>
    <row r="45535" spans="5:6" x14ac:dyDescent="0.25">
      <c r="E45535" s="103"/>
      <c r="F45535" s="104"/>
    </row>
    <row r="45536" spans="5:6" x14ac:dyDescent="0.25">
      <c r="E45536" s="103"/>
      <c r="F45536" s="104"/>
    </row>
    <row r="45537" spans="5:6" x14ac:dyDescent="0.25">
      <c r="E45537" s="103"/>
      <c r="F45537" s="104"/>
    </row>
    <row r="45538" spans="5:6" x14ac:dyDescent="0.25">
      <c r="E45538" s="103"/>
      <c r="F45538" s="104"/>
    </row>
    <row r="45539" spans="5:6" x14ac:dyDescent="0.25">
      <c r="E45539" s="103"/>
      <c r="F45539" s="104"/>
    </row>
    <row r="45540" spans="5:6" x14ac:dyDescent="0.25">
      <c r="E45540" s="103"/>
      <c r="F45540" s="104"/>
    </row>
    <row r="45541" spans="5:6" x14ac:dyDescent="0.25">
      <c r="E45541" s="103"/>
      <c r="F45541" s="104"/>
    </row>
    <row r="45542" spans="5:6" x14ac:dyDescent="0.25">
      <c r="E45542" s="103"/>
      <c r="F45542" s="104"/>
    </row>
    <row r="45543" spans="5:6" x14ac:dyDescent="0.25">
      <c r="E45543" s="103"/>
      <c r="F45543" s="104"/>
    </row>
    <row r="45544" spans="5:6" x14ac:dyDescent="0.25">
      <c r="E45544" s="103"/>
      <c r="F45544" s="104"/>
    </row>
    <row r="45545" spans="5:6" x14ac:dyDescent="0.25">
      <c r="E45545" s="103"/>
      <c r="F45545" s="104"/>
    </row>
    <row r="45546" spans="5:6" x14ac:dyDescent="0.25">
      <c r="E45546" s="103"/>
      <c r="F45546" s="104"/>
    </row>
    <row r="45547" spans="5:6" x14ac:dyDescent="0.25">
      <c r="E45547" s="103"/>
      <c r="F45547" s="104"/>
    </row>
    <row r="45548" spans="5:6" x14ac:dyDescent="0.25">
      <c r="E45548" s="103"/>
      <c r="F45548" s="104"/>
    </row>
    <row r="45549" spans="5:6" x14ac:dyDescent="0.25">
      <c r="E45549" s="103"/>
      <c r="F45549" s="104"/>
    </row>
    <row r="45550" spans="5:6" x14ac:dyDescent="0.25">
      <c r="E45550" s="103"/>
      <c r="F45550" s="104"/>
    </row>
    <row r="45551" spans="5:6" x14ac:dyDescent="0.25">
      <c r="E45551" s="103"/>
      <c r="F45551" s="104"/>
    </row>
    <row r="45552" spans="5:6" x14ac:dyDescent="0.25">
      <c r="E45552" s="103"/>
      <c r="F45552" s="104"/>
    </row>
    <row r="45553" spans="5:6" x14ac:dyDescent="0.25">
      <c r="E45553" s="103"/>
      <c r="F45553" s="104"/>
    </row>
    <row r="45554" spans="5:6" x14ac:dyDescent="0.25">
      <c r="E45554" s="103"/>
      <c r="F45554" s="104"/>
    </row>
    <row r="45555" spans="5:6" x14ac:dyDescent="0.25">
      <c r="E45555" s="103"/>
      <c r="F45555" s="104"/>
    </row>
    <row r="45556" spans="5:6" x14ac:dyDescent="0.25">
      <c r="E45556" s="103"/>
      <c r="F45556" s="104"/>
    </row>
    <row r="45557" spans="5:6" x14ac:dyDescent="0.25">
      <c r="E45557" s="103"/>
      <c r="F45557" s="104"/>
    </row>
    <row r="45558" spans="5:6" x14ac:dyDescent="0.25">
      <c r="E45558" s="103"/>
      <c r="F45558" s="104"/>
    </row>
    <row r="45559" spans="5:6" x14ac:dyDescent="0.25">
      <c r="E45559" s="103"/>
      <c r="F45559" s="104"/>
    </row>
    <row r="45560" spans="5:6" x14ac:dyDescent="0.25">
      <c r="E45560" s="103"/>
      <c r="F45560" s="104"/>
    </row>
    <row r="45561" spans="5:6" x14ac:dyDescent="0.25">
      <c r="E45561" s="103"/>
      <c r="F45561" s="104"/>
    </row>
    <row r="45562" spans="5:6" x14ac:dyDescent="0.25">
      <c r="E45562" s="103"/>
      <c r="F45562" s="104"/>
    </row>
    <row r="45563" spans="5:6" x14ac:dyDescent="0.25">
      <c r="E45563" s="103"/>
      <c r="F45563" s="104"/>
    </row>
    <row r="45564" spans="5:6" x14ac:dyDescent="0.25">
      <c r="E45564" s="103"/>
      <c r="F45564" s="104"/>
    </row>
    <row r="45565" spans="5:6" x14ac:dyDescent="0.25">
      <c r="E45565" s="103"/>
      <c r="F45565" s="104"/>
    </row>
    <row r="45566" spans="5:6" x14ac:dyDescent="0.25">
      <c r="E45566" s="103"/>
      <c r="F45566" s="104"/>
    </row>
    <row r="45567" spans="5:6" x14ac:dyDescent="0.25">
      <c r="E45567" s="103"/>
      <c r="F45567" s="104"/>
    </row>
    <row r="45568" spans="5:6" x14ac:dyDescent="0.25">
      <c r="E45568" s="103"/>
      <c r="F45568" s="104"/>
    </row>
    <row r="45569" spans="5:6" x14ac:dyDescent="0.25">
      <c r="E45569" s="103"/>
      <c r="F45569" s="104"/>
    </row>
    <row r="45570" spans="5:6" x14ac:dyDescent="0.25">
      <c r="E45570" s="103"/>
      <c r="F45570" s="104"/>
    </row>
    <row r="45571" spans="5:6" x14ac:dyDescent="0.25">
      <c r="E45571" s="103"/>
      <c r="F45571" s="104"/>
    </row>
    <row r="45572" spans="5:6" x14ac:dyDescent="0.25">
      <c r="E45572" s="103"/>
      <c r="F45572" s="104"/>
    </row>
    <row r="45573" spans="5:6" x14ac:dyDescent="0.25">
      <c r="E45573" s="103"/>
      <c r="F45573" s="104"/>
    </row>
    <row r="45574" spans="5:6" x14ac:dyDescent="0.25">
      <c r="E45574" s="103"/>
      <c r="F45574" s="104"/>
    </row>
    <row r="45575" spans="5:6" x14ac:dyDescent="0.25">
      <c r="E45575" s="103"/>
      <c r="F45575" s="104"/>
    </row>
    <row r="45576" spans="5:6" x14ac:dyDescent="0.25">
      <c r="E45576" s="103"/>
      <c r="F45576" s="104"/>
    </row>
    <row r="45577" spans="5:6" x14ac:dyDescent="0.25">
      <c r="E45577" s="103"/>
      <c r="F45577" s="104"/>
    </row>
    <row r="45578" spans="5:6" x14ac:dyDescent="0.25">
      <c r="E45578" s="103"/>
      <c r="F45578" s="104"/>
    </row>
    <row r="45579" spans="5:6" x14ac:dyDescent="0.25">
      <c r="E45579" s="103"/>
      <c r="F45579" s="104"/>
    </row>
    <row r="45580" spans="5:6" x14ac:dyDescent="0.25">
      <c r="E45580" s="103"/>
      <c r="F45580" s="104"/>
    </row>
    <row r="45581" spans="5:6" x14ac:dyDescent="0.25">
      <c r="E45581" s="103"/>
      <c r="F45581" s="104"/>
    </row>
    <row r="45582" spans="5:6" x14ac:dyDescent="0.25">
      <c r="E45582" s="103"/>
      <c r="F45582" s="104"/>
    </row>
    <row r="45583" spans="5:6" x14ac:dyDescent="0.25">
      <c r="E45583" s="103"/>
      <c r="F45583" s="104"/>
    </row>
    <row r="45584" spans="5:6" x14ac:dyDescent="0.25">
      <c r="E45584" s="103"/>
      <c r="F45584" s="104"/>
    </row>
    <row r="45585" spans="5:6" x14ac:dyDescent="0.25">
      <c r="E45585" s="103"/>
      <c r="F45585" s="104"/>
    </row>
    <row r="45586" spans="5:6" x14ac:dyDescent="0.25">
      <c r="E45586" s="103"/>
      <c r="F45586" s="104"/>
    </row>
    <row r="45587" spans="5:6" x14ac:dyDescent="0.25">
      <c r="E45587" s="103"/>
      <c r="F45587" s="104"/>
    </row>
    <row r="45588" spans="5:6" x14ac:dyDescent="0.25">
      <c r="E45588" s="103"/>
      <c r="F45588" s="104"/>
    </row>
    <row r="45589" spans="5:6" x14ac:dyDescent="0.25">
      <c r="E45589" s="103"/>
      <c r="F45589" s="104"/>
    </row>
    <row r="45590" spans="5:6" x14ac:dyDescent="0.25">
      <c r="E45590" s="103"/>
      <c r="F45590" s="104"/>
    </row>
    <row r="45591" spans="5:6" x14ac:dyDescent="0.25">
      <c r="E45591" s="103"/>
      <c r="F45591" s="104"/>
    </row>
    <row r="45592" spans="5:6" x14ac:dyDescent="0.25">
      <c r="E45592" s="103"/>
      <c r="F45592" s="104"/>
    </row>
    <row r="45593" spans="5:6" x14ac:dyDescent="0.25">
      <c r="E45593" s="103"/>
      <c r="F45593" s="104"/>
    </row>
    <row r="45594" spans="5:6" x14ac:dyDescent="0.25">
      <c r="E45594" s="103"/>
      <c r="F45594" s="104"/>
    </row>
    <row r="45595" spans="5:6" x14ac:dyDescent="0.25">
      <c r="E45595" s="103"/>
      <c r="F45595" s="104"/>
    </row>
    <row r="45596" spans="5:6" x14ac:dyDescent="0.25">
      <c r="E45596" s="103"/>
      <c r="F45596" s="104"/>
    </row>
    <row r="45597" spans="5:6" x14ac:dyDescent="0.25">
      <c r="E45597" s="103"/>
      <c r="F45597" s="104"/>
    </row>
    <row r="45598" spans="5:6" x14ac:dyDescent="0.25">
      <c r="E45598" s="103"/>
      <c r="F45598" s="104"/>
    </row>
    <row r="45599" spans="5:6" x14ac:dyDescent="0.25">
      <c r="E45599" s="103"/>
      <c r="F45599" s="104"/>
    </row>
    <row r="45600" spans="5:6" x14ac:dyDescent="0.25">
      <c r="E45600" s="103"/>
      <c r="F45600" s="104"/>
    </row>
    <row r="45601" spans="5:6" x14ac:dyDescent="0.25">
      <c r="E45601" s="103"/>
      <c r="F45601" s="104"/>
    </row>
    <row r="45602" spans="5:6" x14ac:dyDescent="0.25">
      <c r="E45602" s="103"/>
      <c r="F45602" s="104"/>
    </row>
    <row r="45603" spans="5:6" x14ac:dyDescent="0.25">
      <c r="E45603" s="103"/>
      <c r="F45603" s="104"/>
    </row>
    <row r="45604" spans="5:6" x14ac:dyDescent="0.25">
      <c r="E45604" s="103"/>
      <c r="F45604" s="104"/>
    </row>
    <row r="45605" spans="5:6" x14ac:dyDescent="0.25">
      <c r="E45605" s="103"/>
      <c r="F45605" s="104"/>
    </row>
    <row r="45606" spans="5:6" x14ac:dyDescent="0.25">
      <c r="E45606" s="103"/>
      <c r="F45606" s="104"/>
    </row>
    <row r="45607" spans="5:6" x14ac:dyDescent="0.25">
      <c r="E45607" s="103"/>
      <c r="F45607" s="104"/>
    </row>
    <row r="45608" spans="5:6" x14ac:dyDescent="0.25">
      <c r="E45608" s="103"/>
      <c r="F45608" s="104"/>
    </row>
    <row r="45609" spans="5:6" x14ac:dyDescent="0.25">
      <c r="E45609" s="103"/>
      <c r="F45609" s="104"/>
    </row>
    <row r="45610" spans="5:6" x14ac:dyDescent="0.25">
      <c r="E45610" s="103"/>
      <c r="F45610" s="104"/>
    </row>
    <row r="45611" spans="5:6" x14ac:dyDescent="0.25">
      <c r="E45611" s="103"/>
      <c r="F45611" s="104"/>
    </row>
    <row r="45612" spans="5:6" x14ac:dyDescent="0.25">
      <c r="E45612" s="103"/>
      <c r="F45612" s="104"/>
    </row>
    <row r="45613" spans="5:6" x14ac:dyDescent="0.25">
      <c r="E45613" s="103"/>
      <c r="F45613" s="104"/>
    </row>
    <row r="45614" spans="5:6" x14ac:dyDescent="0.25">
      <c r="E45614" s="103"/>
      <c r="F45614" s="104"/>
    </row>
    <row r="45615" spans="5:6" x14ac:dyDescent="0.25">
      <c r="E45615" s="103"/>
      <c r="F45615" s="104"/>
    </row>
    <row r="45616" spans="5:6" x14ac:dyDescent="0.25">
      <c r="E45616" s="103"/>
      <c r="F45616" s="104"/>
    </row>
    <row r="45617" spans="5:6" x14ac:dyDescent="0.25">
      <c r="E45617" s="103"/>
      <c r="F45617" s="104"/>
    </row>
    <row r="45618" spans="5:6" x14ac:dyDescent="0.25">
      <c r="E45618" s="103"/>
      <c r="F45618" s="104"/>
    </row>
    <row r="45619" spans="5:6" x14ac:dyDescent="0.25">
      <c r="E45619" s="103"/>
      <c r="F45619" s="104"/>
    </row>
    <row r="45620" spans="5:6" x14ac:dyDescent="0.25">
      <c r="E45620" s="103"/>
      <c r="F45620" s="104"/>
    </row>
    <row r="45621" spans="5:6" x14ac:dyDescent="0.25">
      <c r="E45621" s="103"/>
      <c r="F45621" s="104"/>
    </row>
    <row r="45622" spans="5:6" x14ac:dyDescent="0.25">
      <c r="E45622" s="103"/>
      <c r="F45622" s="104"/>
    </row>
    <row r="45623" spans="5:6" x14ac:dyDescent="0.25">
      <c r="E45623" s="103"/>
      <c r="F45623" s="104"/>
    </row>
    <row r="45624" spans="5:6" x14ac:dyDescent="0.25">
      <c r="E45624" s="103"/>
      <c r="F45624" s="104"/>
    </row>
    <row r="45625" spans="5:6" x14ac:dyDescent="0.25">
      <c r="E45625" s="103"/>
      <c r="F45625" s="104"/>
    </row>
    <row r="45626" spans="5:6" x14ac:dyDescent="0.25">
      <c r="E45626" s="103"/>
      <c r="F45626" s="104"/>
    </row>
    <row r="45627" spans="5:6" x14ac:dyDescent="0.25">
      <c r="E45627" s="103"/>
      <c r="F45627" s="104"/>
    </row>
    <row r="45628" spans="5:6" x14ac:dyDescent="0.25">
      <c r="E45628" s="103"/>
      <c r="F45628" s="104"/>
    </row>
    <row r="45629" spans="5:6" x14ac:dyDescent="0.25">
      <c r="E45629" s="103"/>
      <c r="F45629" s="104"/>
    </row>
    <row r="45630" spans="5:6" x14ac:dyDescent="0.25">
      <c r="E45630" s="103"/>
      <c r="F45630" s="104"/>
    </row>
    <row r="45631" spans="5:6" x14ac:dyDescent="0.25">
      <c r="E45631" s="103"/>
      <c r="F45631" s="104"/>
    </row>
    <row r="45632" spans="5:6" x14ac:dyDescent="0.25">
      <c r="E45632" s="103"/>
      <c r="F45632" s="104"/>
    </row>
    <row r="45633" spans="5:6" x14ac:dyDescent="0.25">
      <c r="E45633" s="103"/>
      <c r="F45633" s="104"/>
    </row>
    <row r="45634" spans="5:6" x14ac:dyDescent="0.25">
      <c r="E45634" s="103"/>
      <c r="F45634" s="104"/>
    </row>
    <row r="45635" spans="5:6" x14ac:dyDescent="0.25">
      <c r="E45635" s="103"/>
      <c r="F45635" s="104"/>
    </row>
    <row r="45636" spans="5:6" x14ac:dyDescent="0.25">
      <c r="E45636" s="103"/>
      <c r="F45636" s="104"/>
    </row>
    <row r="45637" spans="5:6" x14ac:dyDescent="0.25">
      <c r="E45637" s="103"/>
      <c r="F45637" s="104"/>
    </row>
    <row r="45638" spans="5:6" x14ac:dyDescent="0.25">
      <c r="E45638" s="103"/>
      <c r="F45638" s="104"/>
    </row>
    <row r="45639" spans="5:6" x14ac:dyDescent="0.25">
      <c r="E45639" s="103"/>
      <c r="F45639" s="104"/>
    </row>
    <row r="45640" spans="5:6" x14ac:dyDescent="0.25">
      <c r="E45640" s="103"/>
      <c r="F45640" s="104"/>
    </row>
    <row r="45641" spans="5:6" x14ac:dyDescent="0.25">
      <c r="E45641" s="103"/>
      <c r="F45641" s="104"/>
    </row>
    <row r="45642" spans="5:6" x14ac:dyDescent="0.25">
      <c r="E45642" s="103"/>
      <c r="F45642" s="104"/>
    </row>
    <row r="45643" spans="5:6" x14ac:dyDescent="0.25">
      <c r="E45643" s="103"/>
      <c r="F45643" s="104"/>
    </row>
    <row r="45644" spans="5:6" x14ac:dyDescent="0.25">
      <c r="E45644" s="103"/>
      <c r="F45644" s="104"/>
    </row>
    <row r="45645" spans="5:6" x14ac:dyDescent="0.25">
      <c r="E45645" s="103"/>
      <c r="F45645" s="104"/>
    </row>
    <row r="45646" spans="5:6" x14ac:dyDescent="0.25">
      <c r="E45646" s="103"/>
      <c r="F45646" s="104"/>
    </row>
    <row r="45647" spans="5:6" x14ac:dyDescent="0.25">
      <c r="E45647" s="103"/>
      <c r="F45647" s="104"/>
    </row>
    <row r="45648" spans="5:6" x14ac:dyDescent="0.25">
      <c r="E45648" s="103"/>
      <c r="F45648" s="104"/>
    </row>
    <row r="45649" spans="5:6" x14ac:dyDescent="0.25">
      <c r="E45649" s="103"/>
      <c r="F45649" s="104"/>
    </row>
    <row r="45650" spans="5:6" x14ac:dyDescent="0.25">
      <c r="E45650" s="103"/>
      <c r="F45650" s="104"/>
    </row>
    <row r="45651" spans="5:6" x14ac:dyDescent="0.25">
      <c r="E45651" s="103"/>
      <c r="F45651" s="104"/>
    </row>
    <row r="45652" spans="5:6" x14ac:dyDescent="0.25">
      <c r="E45652" s="103"/>
      <c r="F45652" s="104"/>
    </row>
    <row r="45653" spans="5:6" x14ac:dyDescent="0.25">
      <c r="E45653" s="103"/>
      <c r="F45653" s="104"/>
    </row>
    <row r="45654" spans="5:6" x14ac:dyDescent="0.25">
      <c r="E45654" s="103"/>
      <c r="F45654" s="104"/>
    </row>
    <row r="45655" spans="5:6" x14ac:dyDescent="0.25">
      <c r="E45655" s="103"/>
      <c r="F45655" s="104"/>
    </row>
    <row r="45656" spans="5:6" x14ac:dyDescent="0.25">
      <c r="E45656" s="103"/>
      <c r="F45656" s="104"/>
    </row>
    <row r="45657" spans="5:6" x14ac:dyDescent="0.25">
      <c r="E45657" s="103"/>
      <c r="F45657" s="104"/>
    </row>
    <row r="45658" spans="5:6" x14ac:dyDescent="0.25">
      <c r="E45658" s="103"/>
      <c r="F45658" s="104"/>
    </row>
    <row r="45659" spans="5:6" x14ac:dyDescent="0.25">
      <c r="E45659" s="103"/>
      <c r="F45659" s="104"/>
    </row>
    <row r="45660" spans="5:6" x14ac:dyDescent="0.25">
      <c r="E45660" s="103"/>
      <c r="F45660" s="104"/>
    </row>
    <row r="45661" spans="5:6" x14ac:dyDescent="0.25">
      <c r="E45661" s="103"/>
      <c r="F45661" s="104"/>
    </row>
    <row r="45662" spans="5:6" x14ac:dyDescent="0.25">
      <c r="E45662" s="103"/>
      <c r="F45662" s="104"/>
    </row>
    <row r="45663" spans="5:6" x14ac:dyDescent="0.25">
      <c r="E45663" s="103"/>
      <c r="F45663" s="104"/>
    </row>
    <row r="45664" spans="5:6" x14ac:dyDescent="0.25">
      <c r="E45664" s="103"/>
      <c r="F45664" s="104"/>
    </row>
    <row r="45665" spans="5:6" x14ac:dyDescent="0.25">
      <c r="E45665" s="103"/>
      <c r="F45665" s="104"/>
    </row>
    <row r="45666" spans="5:6" x14ac:dyDescent="0.25">
      <c r="E45666" s="103"/>
      <c r="F45666" s="104"/>
    </row>
    <row r="45667" spans="5:6" x14ac:dyDescent="0.25">
      <c r="E45667" s="103"/>
      <c r="F45667" s="104"/>
    </row>
    <row r="45668" spans="5:6" x14ac:dyDescent="0.25">
      <c r="E45668" s="103"/>
      <c r="F45668" s="104"/>
    </row>
    <row r="45669" spans="5:6" x14ac:dyDescent="0.25">
      <c r="E45669" s="103"/>
      <c r="F45669" s="104"/>
    </row>
    <row r="45670" spans="5:6" x14ac:dyDescent="0.25">
      <c r="E45670" s="103"/>
      <c r="F45670" s="104"/>
    </row>
    <row r="45671" spans="5:6" x14ac:dyDescent="0.25">
      <c r="E45671" s="103"/>
      <c r="F45671" s="104"/>
    </row>
    <row r="45672" spans="5:6" x14ac:dyDescent="0.25">
      <c r="E45672" s="103"/>
      <c r="F45672" s="104"/>
    </row>
    <row r="45673" spans="5:6" x14ac:dyDescent="0.25">
      <c r="E45673" s="103"/>
      <c r="F45673" s="104"/>
    </row>
    <row r="45674" spans="5:6" x14ac:dyDescent="0.25">
      <c r="E45674" s="103"/>
      <c r="F45674" s="104"/>
    </row>
    <row r="45675" spans="5:6" x14ac:dyDescent="0.25">
      <c r="E45675" s="103"/>
      <c r="F45675" s="104"/>
    </row>
    <row r="45676" spans="5:6" x14ac:dyDescent="0.25">
      <c r="E45676" s="103"/>
      <c r="F45676" s="104"/>
    </row>
    <row r="45677" spans="5:6" x14ac:dyDescent="0.25">
      <c r="E45677" s="103"/>
      <c r="F45677" s="104"/>
    </row>
    <row r="45678" spans="5:6" x14ac:dyDescent="0.25">
      <c r="E45678" s="103"/>
      <c r="F45678" s="104"/>
    </row>
    <row r="45679" spans="5:6" x14ac:dyDescent="0.25">
      <c r="E45679" s="103"/>
      <c r="F45679" s="104"/>
    </row>
    <row r="45680" spans="5:6" x14ac:dyDescent="0.25">
      <c r="E45680" s="103"/>
      <c r="F45680" s="104"/>
    </row>
    <row r="45681" spans="5:6" x14ac:dyDescent="0.25">
      <c r="E45681" s="103"/>
      <c r="F45681" s="104"/>
    </row>
    <row r="45682" spans="5:6" x14ac:dyDescent="0.25">
      <c r="E45682" s="103"/>
      <c r="F45682" s="104"/>
    </row>
    <row r="45683" spans="5:6" x14ac:dyDescent="0.25">
      <c r="E45683" s="103"/>
      <c r="F45683" s="104"/>
    </row>
    <row r="45684" spans="5:6" x14ac:dyDescent="0.25">
      <c r="E45684" s="103"/>
      <c r="F45684" s="104"/>
    </row>
    <row r="45685" spans="5:6" x14ac:dyDescent="0.25">
      <c r="E45685" s="103"/>
      <c r="F45685" s="104"/>
    </row>
    <row r="45686" spans="5:6" x14ac:dyDescent="0.25">
      <c r="E45686" s="103"/>
      <c r="F45686" s="104"/>
    </row>
    <row r="45687" spans="5:6" x14ac:dyDescent="0.25">
      <c r="E45687" s="103"/>
      <c r="F45687" s="104"/>
    </row>
    <row r="45688" spans="5:6" x14ac:dyDescent="0.25">
      <c r="E45688" s="103"/>
      <c r="F45688" s="104"/>
    </row>
    <row r="45689" spans="5:6" x14ac:dyDescent="0.25">
      <c r="E45689" s="103"/>
      <c r="F45689" s="104"/>
    </row>
    <row r="45690" spans="5:6" x14ac:dyDescent="0.25">
      <c r="E45690" s="103"/>
      <c r="F45690" s="104"/>
    </row>
    <row r="45691" spans="5:6" x14ac:dyDescent="0.25">
      <c r="E45691" s="103"/>
      <c r="F45691" s="104"/>
    </row>
    <row r="45692" spans="5:6" x14ac:dyDescent="0.25">
      <c r="E45692" s="103"/>
      <c r="F45692" s="104"/>
    </row>
    <row r="45693" spans="5:6" x14ac:dyDescent="0.25">
      <c r="E45693" s="103"/>
      <c r="F45693" s="104"/>
    </row>
    <row r="45694" spans="5:6" x14ac:dyDescent="0.25">
      <c r="E45694" s="103"/>
      <c r="F45694" s="104"/>
    </row>
    <row r="45695" spans="5:6" x14ac:dyDescent="0.25">
      <c r="E45695" s="103"/>
      <c r="F45695" s="104"/>
    </row>
    <row r="45696" spans="5:6" x14ac:dyDescent="0.25">
      <c r="E45696" s="103"/>
      <c r="F45696" s="104"/>
    </row>
    <row r="45697" spans="5:6" x14ac:dyDescent="0.25">
      <c r="E45697" s="103"/>
      <c r="F45697" s="104"/>
    </row>
    <row r="45698" spans="5:6" x14ac:dyDescent="0.25">
      <c r="E45698" s="103"/>
      <c r="F45698" s="104"/>
    </row>
    <row r="45699" spans="5:6" x14ac:dyDescent="0.25">
      <c r="E45699" s="103"/>
      <c r="F45699" s="104"/>
    </row>
    <row r="45700" spans="5:6" x14ac:dyDescent="0.25">
      <c r="E45700" s="103"/>
      <c r="F45700" s="104"/>
    </row>
    <row r="45701" spans="5:6" x14ac:dyDescent="0.25">
      <c r="E45701" s="103"/>
      <c r="F45701" s="104"/>
    </row>
    <row r="45702" spans="5:6" x14ac:dyDescent="0.25">
      <c r="E45702" s="103"/>
      <c r="F45702" s="104"/>
    </row>
    <row r="45703" spans="5:6" x14ac:dyDescent="0.25">
      <c r="E45703" s="103"/>
      <c r="F45703" s="104"/>
    </row>
    <row r="45704" spans="5:6" x14ac:dyDescent="0.25">
      <c r="E45704" s="103"/>
      <c r="F45704" s="104"/>
    </row>
    <row r="45705" spans="5:6" x14ac:dyDescent="0.25">
      <c r="E45705" s="103"/>
      <c r="F45705" s="104"/>
    </row>
    <row r="45706" spans="5:6" x14ac:dyDescent="0.25">
      <c r="E45706" s="103"/>
      <c r="F45706" s="104"/>
    </row>
    <row r="45707" spans="5:6" x14ac:dyDescent="0.25">
      <c r="E45707" s="103"/>
      <c r="F45707" s="104"/>
    </row>
    <row r="45708" spans="5:6" x14ac:dyDescent="0.25">
      <c r="E45708" s="103"/>
      <c r="F45708" s="104"/>
    </row>
    <row r="45709" spans="5:6" x14ac:dyDescent="0.25">
      <c r="E45709" s="103"/>
      <c r="F45709" s="104"/>
    </row>
    <row r="45710" spans="5:6" x14ac:dyDescent="0.25">
      <c r="E45710" s="103"/>
      <c r="F45710" s="104"/>
    </row>
    <row r="45711" spans="5:6" x14ac:dyDescent="0.25">
      <c r="E45711" s="103"/>
      <c r="F45711" s="104"/>
    </row>
    <row r="45712" spans="5:6" x14ac:dyDescent="0.25">
      <c r="E45712" s="103"/>
      <c r="F45712" s="104"/>
    </row>
    <row r="45713" spans="5:6" x14ac:dyDescent="0.25">
      <c r="E45713" s="103"/>
      <c r="F45713" s="104"/>
    </row>
    <row r="45714" spans="5:6" x14ac:dyDescent="0.25">
      <c r="E45714" s="103"/>
      <c r="F45714" s="104"/>
    </row>
    <row r="45715" spans="5:6" x14ac:dyDescent="0.25">
      <c r="E45715" s="103"/>
      <c r="F45715" s="104"/>
    </row>
    <row r="45716" spans="5:6" x14ac:dyDescent="0.25">
      <c r="E45716" s="103"/>
      <c r="F45716" s="104"/>
    </row>
    <row r="45717" spans="5:6" x14ac:dyDescent="0.25">
      <c r="E45717" s="103"/>
      <c r="F45717" s="104"/>
    </row>
    <row r="45718" spans="5:6" x14ac:dyDescent="0.25">
      <c r="E45718" s="103"/>
      <c r="F45718" s="104"/>
    </row>
    <row r="45719" spans="5:6" x14ac:dyDescent="0.25">
      <c r="E45719" s="103"/>
      <c r="F45719" s="104"/>
    </row>
    <row r="45720" spans="5:6" x14ac:dyDescent="0.25">
      <c r="E45720" s="103"/>
      <c r="F45720" s="104"/>
    </row>
    <row r="45721" spans="5:6" x14ac:dyDescent="0.25">
      <c r="E45721" s="103"/>
      <c r="F45721" s="104"/>
    </row>
    <row r="45722" spans="5:6" x14ac:dyDescent="0.25">
      <c r="E45722" s="103"/>
      <c r="F45722" s="104"/>
    </row>
    <row r="45723" spans="5:6" x14ac:dyDescent="0.25">
      <c r="E45723" s="103"/>
      <c r="F45723" s="104"/>
    </row>
    <row r="45724" spans="5:6" x14ac:dyDescent="0.25">
      <c r="E45724" s="103"/>
      <c r="F45724" s="104"/>
    </row>
    <row r="45725" spans="5:6" x14ac:dyDescent="0.25">
      <c r="E45725" s="103"/>
      <c r="F45725" s="104"/>
    </row>
    <row r="45726" spans="5:6" x14ac:dyDescent="0.25">
      <c r="E45726" s="103"/>
      <c r="F45726" s="104"/>
    </row>
    <row r="45727" spans="5:6" x14ac:dyDescent="0.25">
      <c r="E45727" s="103"/>
      <c r="F45727" s="104"/>
    </row>
    <row r="45728" spans="5:6" x14ac:dyDescent="0.25">
      <c r="E45728" s="103"/>
      <c r="F45728" s="104"/>
    </row>
    <row r="45729" spans="5:6" x14ac:dyDescent="0.25">
      <c r="E45729" s="103"/>
      <c r="F45729" s="104"/>
    </row>
    <row r="45730" spans="5:6" x14ac:dyDescent="0.25">
      <c r="E45730" s="103"/>
      <c r="F45730" s="104"/>
    </row>
    <row r="45731" spans="5:6" x14ac:dyDescent="0.25">
      <c r="E45731" s="103"/>
      <c r="F45731" s="104"/>
    </row>
    <row r="45732" spans="5:6" x14ac:dyDescent="0.25">
      <c r="E45732" s="103"/>
      <c r="F45732" s="104"/>
    </row>
    <row r="45733" spans="5:6" x14ac:dyDescent="0.25">
      <c r="E45733" s="103"/>
      <c r="F45733" s="104"/>
    </row>
    <row r="45734" spans="5:6" x14ac:dyDescent="0.25">
      <c r="E45734" s="103"/>
      <c r="F45734" s="104"/>
    </row>
    <row r="45735" spans="5:6" x14ac:dyDescent="0.25">
      <c r="E45735" s="103"/>
      <c r="F45735" s="104"/>
    </row>
    <row r="45736" spans="5:6" x14ac:dyDescent="0.25">
      <c r="E45736" s="103"/>
      <c r="F45736" s="104"/>
    </row>
    <row r="45737" spans="5:6" x14ac:dyDescent="0.25">
      <c r="E45737" s="103"/>
      <c r="F45737" s="104"/>
    </row>
    <row r="45738" spans="5:6" x14ac:dyDescent="0.25">
      <c r="E45738" s="103"/>
      <c r="F45738" s="104"/>
    </row>
    <row r="45739" spans="5:6" x14ac:dyDescent="0.25">
      <c r="E45739" s="103"/>
      <c r="F45739" s="104"/>
    </row>
    <row r="45740" spans="5:6" x14ac:dyDescent="0.25">
      <c r="E45740" s="103"/>
      <c r="F45740" s="104"/>
    </row>
    <row r="45741" spans="5:6" x14ac:dyDescent="0.25">
      <c r="E45741" s="103"/>
      <c r="F45741" s="104"/>
    </row>
    <row r="45742" spans="5:6" x14ac:dyDescent="0.25">
      <c r="E45742" s="103"/>
      <c r="F45742" s="104"/>
    </row>
    <row r="45743" spans="5:6" x14ac:dyDescent="0.25">
      <c r="E45743" s="103"/>
      <c r="F45743" s="104"/>
    </row>
    <row r="45744" spans="5:6" x14ac:dyDescent="0.25">
      <c r="E45744" s="103"/>
      <c r="F45744" s="104"/>
    </row>
    <row r="45745" spans="5:6" x14ac:dyDescent="0.25">
      <c r="E45745" s="103"/>
      <c r="F45745" s="104"/>
    </row>
    <row r="45746" spans="5:6" x14ac:dyDescent="0.25">
      <c r="E45746" s="103"/>
      <c r="F45746" s="104"/>
    </row>
    <row r="45747" spans="5:6" x14ac:dyDescent="0.25">
      <c r="E45747" s="103"/>
      <c r="F45747" s="104"/>
    </row>
    <row r="45748" spans="5:6" x14ac:dyDescent="0.25">
      <c r="E45748" s="103"/>
      <c r="F45748" s="104"/>
    </row>
    <row r="45749" spans="5:6" x14ac:dyDescent="0.25">
      <c r="E45749" s="103"/>
      <c r="F45749" s="104"/>
    </row>
    <row r="45750" spans="5:6" x14ac:dyDescent="0.25">
      <c r="E45750" s="103"/>
      <c r="F45750" s="104"/>
    </row>
    <row r="45751" spans="5:6" x14ac:dyDescent="0.25">
      <c r="E45751" s="103"/>
      <c r="F45751" s="104"/>
    </row>
    <row r="45752" spans="5:6" x14ac:dyDescent="0.25">
      <c r="E45752" s="103"/>
      <c r="F45752" s="104"/>
    </row>
    <row r="45753" spans="5:6" x14ac:dyDescent="0.25">
      <c r="E45753" s="103"/>
      <c r="F45753" s="104"/>
    </row>
    <row r="45754" spans="5:6" x14ac:dyDescent="0.25">
      <c r="E45754" s="103"/>
      <c r="F45754" s="104"/>
    </row>
    <row r="45755" spans="5:6" x14ac:dyDescent="0.25">
      <c r="E45755" s="103"/>
      <c r="F45755" s="104"/>
    </row>
    <row r="45756" spans="5:6" x14ac:dyDescent="0.25">
      <c r="E45756" s="103"/>
      <c r="F45756" s="104"/>
    </row>
    <row r="45757" spans="5:6" x14ac:dyDescent="0.25">
      <c r="E45757" s="103"/>
      <c r="F45757" s="104"/>
    </row>
    <row r="45758" spans="5:6" x14ac:dyDescent="0.25">
      <c r="E45758" s="103"/>
      <c r="F45758" s="104"/>
    </row>
    <row r="45759" spans="5:6" x14ac:dyDescent="0.25">
      <c r="E45759" s="103"/>
      <c r="F45759" s="104"/>
    </row>
    <row r="45760" spans="5:6" x14ac:dyDescent="0.25">
      <c r="E45760" s="103"/>
      <c r="F45760" s="104"/>
    </row>
    <row r="45761" spans="5:6" x14ac:dyDescent="0.25">
      <c r="E45761" s="103"/>
      <c r="F45761" s="104"/>
    </row>
    <row r="45762" spans="5:6" x14ac:dyDescent="0.25">
      <c r="E45762" s="103"/>
      <c r="F45762" s="104"/>
    </row>
    <row r="45763" spans="5:6" x14ac:dyDescent="0.25">
      <c r="E45763" s="103"/>
      <c r="F45763" s="104"/>
    </row>
    <row r="45764" spans="5:6" x14ac:dyDescent="0.25">
      <c r="E45764" s="103"/>
      <c r="F45764" s="104"/>
    </row>
    <row r="45765" spans="5:6" x14ac:dyDescent="0.25">
      <c r="E45765" s="103"/>
      <c r="F45765" s="104"/>
    </row>
    <row r="45766" spans="5:6" x14ac:dyDescent="0.25">
      <c r="E45766" s="103"/>
      <c r="F45766" s="104"/>
    </row>
    <row r="45767" spans="5:6" x14ac:dyDescent="0.25">
      <c r="E45767" s="103"/>
      <c r="F45767" s="104"/>
    </row>
    <row r="45768" spans="5:6" x14ac:dyDescent="0.25">
      <c r="E45768" s="103"/>
      <c r="F45768" s="104"/>
    </row>
    <row r="45769" spans="5:6" x14ac:dyDescent="0.25">
      <c r="E45769" s="103"/>
      <c r="F45769" s="104"/>
    </row>
    <row r="45770" spans="5:6" x14ac:dyDescent="0.25">
      <c r="E45770" s="103"/>
      <c r="F45770" s="104"/>
    </row>
    <row r="45771" spans="5:6" x14ac:dyDescent="0.25">
      <c r="E45771" s="103"/>
      <c r="F45771" s="104"/>
    </row>
    <row r="45772" spans="5:6" x14ac:dyDescent="0.25">
      <c r="E45772" s="103"/>
      <c r="F45772" s="104"/>
    </row>
    <row r="45773" spans="5:6" x14ac:dyDescent="0.25">
      <c r="E45773" s="103"/>
      <c r="F45773" s="104"/>
    </row>
    <row r="45774" spans="5:6" x14ac:dyDescent="0.25">
      <c r="E45774" s="103"/>
      <c r="F45774" s="104"/>
    </row>
    <row r="45775" spans="5:6" x14ac:dyDescent="0.25">
      <c r="E45775" s="103"/>
      <c r="F45775" s="104"/>
    </row>
    <row r="45776" spans="5:6" x14ac:dyDescent="0.25">
      <c r="E45776" s="103"/>
      <c r="F45776" s="104"/>
    </row>
    <row r="45777" spans="5:6" x14ac:dyDescent="0.25">
      <c r="E45777" s="103"/>
      <c r="F45777" s="104"/>
    </row>
    <row r="45778" spans="5:6" x14ac:dyDescent="0.25">
      <c r="E45778" s="103"/>
      <c r="F45778" s="104"/>
    </row>
    <row r="45779" spans="5:6" x14ac:dyDescent="0.25">
      <c r="E45779" s="103"/>
      <c r="F45779" s="104"/>
    </row>
    <row r="45780" spans="5:6" x14ac:dyDescent="0.25">
      <c r="E45780" s="103"/>
      <c r="F45780" s="104"/>
    </row>
    <row r="45781" spans="5:6" x14ac:dyDescent="0.25">
      <c r="E45781" s="103"/>
      <c r="F45781" s="104"/>
    </row>
    <row r="45782" spans="5:6" x14ac:dyDescent="0.25">
      <c r="E45782" s="103"/>
      <c r="F45782" s="104"/>
    </row>
    <row r="45783" spans="5:6" x14ac:dyDescent="0.25">
      <c r="E45783" s="103"/>
      <c r="F45783" s="104"/>
    </row>
    <row r="45784" spans="5:6" x14ac:dyDescent="0.25">
      <c r="E45784" s="103"/>
      <c r="F45784" s="104"/>
    </row>
    <row r="45785" spans="5:6" x14ac:dyDescent="0.25">
      <c r="E45785" s="103"/>
      <c r="F45785" s="104"/>
    </row>
    <row r="45786" spans="5:6" x14ac:dyDescent="0.25">
      <c r="E45786" s="103"/>
      <c r="F45786" s="104"/>
    </row>
    <row r="45787" spans="5:6" x14ac:dyDescent="0.25">
      <c r="E45787" s="103"/>
      <c r="F45787" s="104"/>
    </row>
    <row r="45788" spans="5:6" x14ac:dyDescent="0.25">
      <c r="E45788" s="103"/>
      <c r="F45788" s="104"/>
    </row>
    <row r="45789" spans="5:6" x14ac:dyDescent="0.25">
      <c r="E45789" s="103"/>
      <c r="F45789" s="104"/>
    </row>
    <row r="45790" spans="5:6" x14ac:dyDescent="0.25">
      <c r="E45790" s="103"/>
      <c r="F45790" s="104"/>
    </row>
    <row r="45791" spans="5:6" x14ac:dyDescent="0.25">
      <c r="E45791" s="103"/>
      <c r="F45791" s="104"/>
    </row>
    <row r="45792" spans="5:6" x14ac:dyDescent="0.25">
      <c r="E45792" s="103"/>
      <c r="F45792" s="104"/>
    </row>
    <row r="45793" spans="5:6" x14ac:dyDescent="0.25">
      <c r="E45793" s="103"/>
      <c r="F45793" s="104"/>
    </row>
    <row r="45794" spans="5:6" x14ac:dyDescent="0.25">
      <c r="E45794" s="103"/>
      <c r="F45794" s="104"/>
    </row>
    <row r="45795" spans="5:6" x14ac:dyDescent="0.25">
      <c r="E45795" s="103"/>
      <c r="F45795" s="104"/>
    </row>
    <row r="45796" spans="5:6" x14ac:dyDescent="0.25">
      <c r="E45796" s="103"/>
      <c r="F45796" s="104"/>
    </row>
    <row r="45797" spans="5:6" x14ac:dyDescent="0.25">
      <c r="E45797" s="103"/>
      <c r="F45797" s="104"/>
    </row>
    <row r="45798" spans="5:6" x14ac:dyDescent="0.25">
      <c r="E45798" s="103"/>
      <c r="F45798" s="104"/>
    </row>
    <row r="45799" spans="5:6" x14ac:dyDescent="0.25">
      <c r="E45799" s="103"/>
      <c r="F45799" s="104"/>
    </row>
    <row r="45800" spans="5:6" x14ac:dyDescent="0.25">
      <c r="E45800" s="103"/>
      <c r="F45800" s="104"/>
    </row>
    <row r="45801" spans="5:6" x14ac:dyDescent="0.25">
      <c r="E45801" s="103"/>
      <c r="F45801" s="104"/>
    </row>
    <row r="45802" spans="5:6" x14ac:dyDescent="0.25">
      <c r="E45802" s="103"/>
      <c r="F45802" s="104"/>
    </row>
    <row r="45803" spans="5:6" x14ac:dyDescent="0.25">
      <c r="E45803" s="103"/>
      <c r="F45803" s="104"/>
    </row>
    <row r="45804" spans="5:6" x14ac:dyDescent="0.25">
      <c r="E45804" s="103"/>
      <c r="F45804" s="104"/>
    </row>
    <row r="45805" spans="5:6" x14ac:dyDescent="0.25">
      <c r="E45805" s="103"/>
      <c r="F45805" s="104"/>
    </row>
    <row r="45806" spans="5:6" x14ac:dyDescent="0.25">
      <c r="E45806" s="103"/>
      <c r="F45806" s="104"/>
    </row>
    <row r="45807" spans="5:6" x14ac:dyDescent="0.25">
      <c r="E45807" s="103"/>
      <c r="F45807" s="104"/>
    </row>
    <row r="45808" spans="5:6" x14ac:dyDescent="0.25">
      <c r="E45808" s="103"/>
      <c r="F45808" s="104"/>
    </row>
    <row r="45809" spans="5:6" x14ac:dyDescent="0.25">
      <c r="E45809" s="103"/>
      <c r="F45809" s="104"/>
    </row>
    <row r="45810" spans="5:6" x14ac:dyDescent="0.25">
      <c r="E45810" s="103"/>
      <c r="F45810" s="104"/>
    </row>
    <row r="45811" spans="5:6" x14ac:dyDescent="0.25">
      <c r="E45811" s="103"/>
      <c r="F45811" s="104"/>
    </row>
    <row r="45812" spans="5:6" x14ac:dyDescent="0.25">
      <c r="E45812" s="103"/>
      <c r="F45812" s="104"/>
    </row>
    <row r="45813" spans="5:6" x14ac:dyDescent="0.25">
      <c r="E45813" s="103"/>
      <c r="F45813" s="104"/>
    </row>
    <row r="45814" spans="5:6" x14ac:dyDescent="0.25">
      <c r="E45814" s="103"/>
      <c r="F45814" s="104"/>
    </row>
    <row r="45815" spans="5:6" x14ac:dyDescent="0.25">
      <c r="E45815" s="103"/>
      <c r="F45815" s="104"/>
    </row>
    <row r="45816" spans="5:6" x14ac:dyDescent="0.25">
      <c r="E45816" s="103"/>
      <c r="F45816" s="104"/>
    </row>
    <row r="45817" spans="5:6" x14ac:dyDescent="0.25">
      <c r="E45817" s="103"/>
      <c r="F45817" s="104"/>
    </row>
    <row r="45818" spans="5:6" x14ac:dyDescent="0.25">
      <c r="E45818" s="103"/>
      <c r="F45818" s="104"/>
    </row>
    <row r="45819" spans="5:6" x14ac:dyDescent="0.25">
      <c r="E45819" s="103"/>
      <c r="F45819" s="104"/>
    </row>
    <row r="45820" spans="5:6" x14ac:dyDescent="0.25">
      <c r="E45820" s="103"/>
      <c r="F45820" s="104"/>
    </row>
    <row r="45821" spans="5:6" x14ac:dyDescent="0.25">
      <c r="E45821" s="103"/>
      <c r="F45821" s="104"/>
    </row>
    <row r="45822" spans="5:6" x14ac:dyDescent="0.25">
      <c r="E45822" s="103"/>
      <c r="F45822" s="104"/>
    </row>
    <row r="45823" spans="5:6" x14ac:dyDescent="0.25">
      <c r="E45823" s="103"/>
      <c r="F45823" s="104"/>
    </row>
    <row r="45824" spans="5:6" x14ac:dyDescent="0.25">
      <c r="E45824" s="103"/>
      <c r="F45824" s="104"/>
    </row>
    <row r="45825" spans="5:6" x14ac:dyDescent="0.25">
      <c r="E45825" s="103"/>
      <c r="F45825" s="104"/>
    </row>
    <row r="45826" spans="5:6" x14ac:dyDescent="0.25">
      <c r="E45826" s="103"/>
      <c r="F45826" s="104"/>
    </row>
    <row r="45827" spans="5:6" x14ac:dyDescent="0.25">
      <c r="E45827" s="103"/>
      <c r="F45827" s="104"/>
    </row>
    <row r="45828" spans="5:6" x14ac:dyDescent="0.25">
      <c r="E45828" s="103"/>
      <c r="F45828" s="104"/>
    </row>
    <row r="45829" spans="5:6" x14ac:dyDescent="0.25">
      <c r="E45829" s="103"/>
      <c r="F45829" s="104"/>
    </row>
    <row r="45830" spans="5:6" x14ac:dyDescent="0.25">
      <c r="E45830" s="103"/>
      <c r="F45830" s="104"/>
    </row>
    <row r="45831" spans="5:6" x14ac:dyDescent="0.25">
      <c r="E45831" s="103"/>
      <c r="F45831" s="104"/>
    </row>
    <row r="45832" spans="5:6" x14ac:dyDescent="0.25">
      <c r="E45832" s="103"/>
      <c r="F45832" s="104"/>
    </row>
    <row r="45833" spans="5:6" x14ac:dyDescent="0.25">
      <c r="E45833" s="103"/>
      <c r="F45833" s="104"/>
    </row>
    <row r="45834" spans="5:6" x14ac:dyDescent="0.25">
      <c r="E45834" s="103"/>
      <c r="F45834" s="104"/>
    </row>
    <row r="45835" spans="5:6" x14ac:dyDescent="0.25">
      <c r="E45835" s="103"/>
      <c r="F45835" s="104"/>
    </row>
    <row r="45836" spans="5:6" x14ac:dyDescent="0.25">
      <c r="E45836" s="103"/>
      <c r="F45836" s="104"/>
    </row>
    <row r="45837" spans="5:6" x14ac:dyDescent="0.25">
      <c r="E45837" s="103"/>
      <c r="F45837" s="104"/>
    </row>
    <row r="45838" spans="5:6" x14ac:dyDescent="0.25">
      <c r="E45838" s="103"/>
      <c r="F45838" s="104"/>
    </row>
    <row r="45839" spans="5:6" x14ac:dyDescent="0.25">
      <c r="E45839" s="103"/>
      <c r="F45839" s="104"/>
    </row>
    <row r="45840" spans="5:6" x14ac:dyDescent="0.25">
      <c r="E45840" s="103"/>
      <c r="F45840" s="104"/>
    </row>
    <row r="45841" spans="5:6" x14ac:dyDescent="0.25">
      <c r="E45841" s="103"/>
      <c r="F45841" s="104"/>
    </row>
    <row r="45842" spans="5:6" x14ac:dyDescent="0.25">
      <c r="E45842" s="103"/>
      <c r="F45842" s="104"/>
    </row>
    <row r="45843" spans="5:6" x14ac:dyDescent="0.25">
      <c r="E45843" s="103"/>
      <c r="F45843" s="104"/>
    </row>
    <row r="45844" spans="5:6" x14ac:dyDescent="0.25">
      <c r="E45844" s="103"/>
      <c r="F45844" s="104"/>
    </row>
    <row r="45845" spans="5:6" x14ac:dyDescent="0.25">
      <c r="E45845" s="103"/>
      <c r="F45845" s="104"/>
    </row>
    <row r="45846" spans="5:6" x14ac:dyDescent="0.25">
      <c r="E45846" s="103"/>
      <c r="F45846" s="104"/>
    </row>
    <row r="45847" spans="5:6" x14ac:dyDescent="0.25">
      <c r="E45847" s="103"/>
      <c r="F45847" s="104"/>
    </row>
    <row r="45848" spans="5:6" x14ac:dyDescent="0.25">
      <c r="E45848" s="103"/>
      <c r="F45848" s="104"/>
    </row>
    <row r="45849" spans="5:6" x14ac:dyDescent="0.25">
      <c r="E45849" s="103"/>
      <c r="F45849" s="104"/>
    </row>
    <row r="45850" spans="5:6" x14ac:dyDescent="0.25">
      <c r="E45850" s="103"/>
      <c r="F45850" s="104"/>
    </row>
    <row r="45851" spans="5:6" x14ac:dyDescent="0.25">
      <c r="E45851" s="103"/>
      <c r="F45851" s="104"/>
    </row>
    <row r="45852" spans="5:6" x14ac:dyDescent="0.25">
      <c r="E45852" s="103"/>
      <c r="F45852" s="104"/>
    </row>
    <row r="45853" spans="5:6" x14ac:dyDescent="0.25">
      <c r="E45853" s="103"/>
      <c r="F45853" s="104"/>
    </row>
    <row r="45854" spans="5:6" x14ac:dyDescent="0.25">
      <c r="E45854" s="103"/>
      <c r="F45854" s="104"/>
    </row>
    <row r="45855" spans="5:6" x14ac:dyDescent="0.25">
      <c r="E45855" s="103"/>
      <c r="F45855" s="104"/>
    </row>
    <row r="45856" spans="5:6" x14ac:dyDescent="0.25">
      <c r="E45856" s="103"/>
      <c r="F45856" s="104"/>
    </row>
    <row r="45857" spans="5:6" x14ac:dyDescent="0.25">
      <c r="E45857" s="103"/>
      <c r="F45857" s="104"/>
    </row>
    <row r="45858" spans="5:6" x14ac:dyDescent="0.25">
      <c r="E45858" s="103"/>
      <c r="F45858" s="104"/>
    </row>
    <row r="45859" spans="5:6" x14ac:dyDescent="0.25">
      <c r="E45859" s="103"/>
      <c r="F45859" s="104"/>
    </row>
    <row r="45860" spans="5:6" x14ac:dyDescent="0.25">
      <c r="E45860" s="103"/>
      <c r="F45860" s="104"/>
    </row>
    <row r="45861" spans="5:6" x14ac:dyDescent="0.25">
      <c r="E45861" s="103"/>
      <c r="F45861" s="104"/>
    </row>
    <row r="45862" spans="5:6" x14ac:dyDescent="0.25">
      <c r="E45862" s="103"/>
      <c r="F45862" s="104"/>
    </row>
    <row r="45863" spans="5:6" x14ac:dyDescent="0.25">
      <c r="E45863" s="103"/>
      <c r="F45863" s="104"/>
    </row>
    <row r="45864" spans="5:6" x14ac:dyDescent="0.25">
      <c r="E45864" s="103"/>
      <c r="F45864" s="104"/>
    </row>
    <row r="45865" spans="5:6" x14ac:dyDescent="0.25">
      <c r="E45865" s="103"/>
      <c r="F45865" s="104"/>
    </row>
    <row r="45866" spans="5:6" x14ac:dyDescent="0.25">
      <c r="E45866" s="103"/>
      <c r="F45866" s="104"/>
    </row>
    <row r="45867" spans="5:6" x14ac:dyDescent="0.25">
      <c r="E45867" s="103"/>
      <c r="F45867" s="104"/>
    </row>
    <row r="45868" spans="5:6" x14ac:dyDescent="0.25">
      <c r="E45868" s="103"/>
      <c r="F45868" s="104"/>
    </row>
    <row r="45869" spans="5:6" x14ac:dyDescent="0.25">
      <c r="E45869" s="103"/>
      <c r="F45869" s="104"/>
    </row>
    <row r="45870" spans="5:6" x14ac:dyDescent="0.25">
      <c r="E45870" s="103"/>
      <c r="F45870" s="104"/>
    </row>
    <row r="45871" spans="5:6" x14ac:dyDescent="0.25">
      <c r="E45871" s="103"/>
      <c r="F45871" s="104"/>
    </row>
    <row r="45872" spans="5:6" x14ac:dyDescent="0.25">
      <c r="E45872" s="103"/>
      <c r="F45872" s="104"/>
    </row>
    <row r="45873" spans="5:6" x14ac:dyDescent="0.25">
      <c r="E45873" s="103"/>
      <c r="F45873" s="104"/>
    </row>
    <row r="45874" spans="5:6" x14ac:dyDescent="0.25">
      <c r="E45874" s="103"/>
      <c r="F45874" s="104"/>
    </row>
    <row r="45875" spans="5:6" x14ac:dyDescent="0.25">
      <c r="E45875" s="103"/>
      <c r="F45875" s="104"/>
    </row>
    <row r="45876" spans="5:6" x14ac:dyDescent="0.25">
      <c r="E45876" s="103"/>
      <c r="F45876" s="104"/>
    </row>
    <row r="45877" spans="5:6" x14ac:dyDescent="0.25">
      <c r="E45877" s="103"/>
      <c r="F45877" s="104"/>
    </row>
    <row r="45878" spans="5:6" x14ac:dyDescent="0.25">
      <c r="E45878" s="103"/>
      <c r="F45878" s="104"/>
    </row>
    <row r="45879" spans="5:6" x14ac:dyDescent="0.25">
      <c r="E45879" s="103"/>
      <c r="F45879" s="104"/>
    </row>
    <row r="45880" spans="5:6" x14ac:dyDescent="0.25">
      <c r="E45880" s="103"/>
      <c r="F45880" s="104"/>
    </row>
    <row r="45881" spans="5:6" x14ac:dyDescent="0.25">
      <c r="E45881" s="103"/>
      <c r="F45881" s="104"/>
    </row>
    <row r="45882" spans="5:6" x14ac:dyDescent="0.25">
      <c r="E45882" s="103"/>
      <c r="F45882" s="104"/>
    </row>
    <row r="45883" spans="5:6" x14ac:dyDescent="0.25">
      <c r="E45883" s="103"/>
      <c r="F45883" s="104"/>
    </row>
    <row r="45884" spans="5:6" x14ac:dyDescent="0.25">
      <c r="E45884" s="103"/>
      <c r="F45884" s="104"/>
    </row>
    <row r="45885" spans="5:6" x14ac:dyDescent="0.25">
      <c r="E45885" s="103"/>
      <c r="F45885" s="104"/>
    </row>
    <row r="45886" spans="5:6" x14ac:dyDescent="0.25">
      <c r="E45886" s="103"/>
      <c r="F45886" s="104"/>
    </row>
    <row r="45887" spans="5:6" x14ac:dyDescent="0.25">
      <c r="E45887" s="103"/>
      <c r="F45887" s="104"/>
    </row>
    <row r="45888" spans="5:6" x14ac:dyDescent="0.25">
      <c r="E45888" s="103"/>
      <c r="F45888" s="104"/>
    </row>
    <row r="45889" spans="5:6" x14ac:dyDescent="0.25">
      <c r="E45889" s="103"/>
      <c r="F45889" s="104"/>
    </row>
    <row r="45890" spans="5:6" x14ac:dyDescent="0.25">
      <c r="E45890" s="103"/>
      <c r="F45890" s="104"/>
    </row>
    <row r="45891" spans="5:6" x14ac:dyDescent="0.25">
      <c r="E45891" s="103"/>
      <c r="F45891" s="104"/>
    </row>
    <row r="45892" spans="5:6" x14ac:dyDescent="0.25">
      <c r="E45892" s="103"/>
      <c r="F45892" s="104"/>
    </row>
    <row r="45893" spans="5:6" x14ac:dyDescent="0.25">
      <c r="E45893" s="103"/>
      <c r="F45893" s="104"/>
    </row>
    <row r="45894" spans="5:6" x14ac:dyDescent="0.25">
      <c r="E45894" s="103"/>
      <c r="F45894" s="104"/>
    </row>
    <row r="45895" spans="5:6" x14ac:dyDescent="0.25">
      <c r="E45895" s="103"/>
      <c r="F45895" s="104"/>
    </row>
    <row r="45896" spans="5:6" x14ac:dyDescent="0.25">
      <c r="E45896" s="103"/>
      <c r="F45896" s="104"/>
    </row>
    <row r="45897" spans="5:6" x14ac:dyDescent="0.25">
      <c r="E45897" s="103"/>
      <c r="F45897" s="104"/>
    </row>
    <row r="45898" spans="5:6" x14ac:dyDescent="0.25">
      <c r="E45898" s="103"/>
      <c r="F45898" s="104"/>
    </row>
    <row r="45899" spans="5:6" x14ac:dyDescent="0.25">
      <c r="E45899" s="103"/>
      <c r="F45899" s="104"/>
    </row>
    <row r="45900" spans="5:6" x14ac:dyDescent="0.25">
      <c r="E45900" s="103"/>
      <c r="F45900" s="104"/>
    </row>
    <row r="45901" spans="5:6" x14ac:dyDescent="0.25">
      <c r="E45901" s="103"/>
      <c r="F45901" s="104"/>
    </row>
    <row r="45902" spans="5:6" x14ac:dyDescent="0.25">
      <c r="E45902" s="103"/>
      <c r="F45902" s="104"/>
    </row>
    <row r="45903" spans="5:6" x14ac:dyDescent="0.25">
      <c r="E45903" s="103"/>
      <c r="F45903" s="104"/>
    </row>
    <row r="45904" spans="5:6" x14ac:dyDescent="0.25">
      <c r="E45904" s="103"/>
      <c r="F45904" s="104"/>
    </row>
    <row r="45905" spans="5:6" x14ac:dyDescent="0.25">
      <c r="E45905" s="103"/>
      <c r="F45905" s="104"/>
    </row>
    <row r="45906" spans="5:6" x14ac:dyDescent="0.25">
      <c r="E45906" s="103"/>
      <c r="F45906" s="104"/>
    </row>
    <row r="45907" spans="5:6" x14ac:dyDescent="0.25">
      <c r="E45907" s="103"/>
      <c r="F45907" s="104"/>
    </row>
    <row r="45908" spans="5:6" x14ac:dyDescent="0.25">
      <c r="E45908" s="103"/>
      <c r="F45908" s="104"/>
    </row>
    <row r="45909" spans="5:6" x14ac:dyDescent="0.25">
      <c r="E45909" s="103"/>
      <c r="F45909" s="104"/>
    </row>
    <row r="45910" spans="5:6" x14ac:dyDescent="0.25">
      <c r="E45910" s="103"/>
      <c r="F45910" s="104"/>
    </row>
    <row r="45911" spans="5:6" x14ac:dyDescent="0.25">
      <c r="E45911" s="103"/>
      <c r="F45911" s="104"/>
    </row>
    <row r="45912" spans="5:6" x14ac:dyDescent="0.25">
      <c r="E45912" s="103"/>
      <c r="F45912" s="104"/>
    </row>
    <row r="45913" spans="5:6" x14ac:dyDescent="0.25">
      <c r="E45913" s="103"/>
      <c r="F45913" s="104"/>
    </row>
    <row r="45914" spans="5:6" x14ac:dyDescent="0.25">
      <c r="E45914" s="103"/>
      <c r="F45914" s="104"/>
    </row>
    <row r="45915" spans="5:6" x14ac:dyDescent="0.25">
      <c r="E45915" s="103"/>
      <c r="F45915" s="104"/>
    </row>
    <row r="45916" spans="5:6" x14ac:dyDescent="0.25">
      <c r="E45916" s="103"/>
      <c r="F45916" s="104"/>
    </row>
    <row r="45917" spans="5:6" x14ac:dyDescent="0.25">
      <c r="E45917" s="103"/>
      <c r="F45917" s="104"/>
    </row>
    <row r="45918" spans="5:6" x14ac:dyDescent="0.25">
      <c r="E45918" s="103"/>
      <c r="F45918" s="104"/>
    </row>
    <row r="45919" spans="5:6" x14ac:dyDescent="0.25">
      <c r="E45919" s="103"/>
      <c r="F45919" s="104"/>
    </row>
    <row r="45920" spans="5:6" x14ac:dyDescent="0.25">
      <c r="E45920" s="103"/>
      <c r="F45920" s="104"/>
    </row>
    <row r="45921" spans="5:6" x14ac:dyDescent="0.25">
      <c r="E45921" s="103"/>
      <c r="F45921" s="104"/>
    </row>
    <row r="45922" spans="5:6" x14ac:dyDescent="0.25">
      <c r="E45922" s="103"/>
      <c r="F45922" s="104"/>
    </row>
    <row r="45923" spans="5:6" x14ac:dyDescent="0.25">
      <c r="E45923" s="103"/>
      <c r="F45923" s="104"/>
    </row>
    <row r="45924" spans="5:6" x14ac:dyDescent="0.25">
      <c r="E45924" s="103"/>
      <c r="F45924" s="104"/>
    </row>
    <row r="45925" spans="5:6" x14ac:dyDescent="0.25">
      <c r="E45925" s="103"/>
      <c r="F45925" s="104"/>
    </row>
    <row r="45926" spans="5:6" x14ac:dyDescent="0.25">
      <c r="E45926" s="103"/>
      <c r="F45926" s="104"/>
    </row>
    <row r="45927" spans="5:6" x14ac:dyDescent="0.25">
      <c r="E45927" s="103"/>
      <c r="F45927" s="104"/>
    </row>
    <row r="45928" spans="5:6" x14ac:dyDescent="0.25">
      <c r="E45928" s="103"/>
      <c r="F45928" s="104"/>
    </row>
    <row r="45929" spans="5:6" x14ac:dyDescent="0.25">
      <c r="E45929" s="103"/>
      <c r="F45929" s="104"/>
    </row>
    <row r="45930" spans="5:6" x14ac:dyDescent="0.25">
      <c r="E45930" s="103"/>
      <c r="F45930" s="104"/>
    </row>
    <row r="45931" spans="5:6" x14ac:dyDescent="0.25">
      <c r="E45931" s="103"/>
      <c r="F45931" s="104"/>
    </row>
    <row r="45932" spans="5:6" x14ac:dyDescent="0.25">
      <c r="E45932" s="103"/>
      <c r="F45932" s="104"/>
    </row>
    <row r="45933" spans="5:6" x14ac:dyDescent="0.25">
      <c r="E45933" s="103"/>
      <c r="F45933" s="104"/>
    </row>
    <row r="45934" spans="5:6" x14ac:dyDescent="0.25">
      <c r="E45934" s="103"/>
      <c r="F45934" s="104"/>
    </row>
    <row r="45935" spans="5:6" x14ac:dyDescent="0.25">
      <c r="E45935" s="103"/>
      <c r="F45935" s="104"/>
    </row>
    <row r="45936" spans="5:6" x14ac:dyDescent="0.25">
      <c r="E45936" s="103"/>
      <c r="F45936" s="104"/>
    </row>
    <row r="45937" spans="5:6" x14ac:dyDescent="0.25">
      <c r="E45937" s="103"/>
      <c r="F45937" s="104"/>
    </row>
    <row r="45938" spans="5:6" x14ac:dyDescent="0.25">
      <c r="E45938" s="103"/>
      <c r="F45938" s="104"/>
    </row>
    <row r="45939" spans="5:6" x14ac:dyDescent="0.25">
      <c r="E45939" s="103"/>
      <c r="F45939" s="104"/>
    </row>
    <row r="45940" spans="5:6" x14ac:dyDescent="0.25">
      <c r="E45940" s="103"/>
      <c r="F45940" s="104"/>
    </row>
    <row r="45941" spans="5:6" x14ac:dyDescent="0.25">
      <c r="E45941" s="103"/>
      <c r="F45941" s="104"/>
    </row>
    <row r="45942" spans="5:6" x14ac:dyDescent="0.25">
      <c r="E45942" s="103"/>
      <c r="F45942" s="104"/>
    </row>
    <row r="45943" spans="5:6" x14ac:dyDescent="0.25">
      <c r="E45943" s="103"/>
      <c r="F45943" s="104"/>
    </row>
    <row r="45944" spans="5:6" x14ac:dyDescent="0.25">
      <c r="E45944" s="103"/>
      <c r="F45944" s="104"/>
    </row>
    <row r="45945" spans="5:6" x14ac:dyDescent="0.25">
      <c r="E45945" s="103"/>
      <c r="F45945" s="104"/>
    </row>
    <row r="45946" spans="5:6" x14ac:dyDescent="0.25">
      <c r="E45946" s="103"/>
      <c r="F45946" s="104"/>
    </row>
    <row r="45947" spans="5:6" x14ac:dyDescent="0.25">
      <c r="E45947" s="103"/>
      <c r="F45947" s="104"/>
    </row>
    <row r="45948" spans="5:6" x14ac:dyDescent="0.25">
      <c r="E45948" s="103"/>
      <c r="F45948" s="104"/>
    </row>
    <row r="45949" spans="5:6" x14ac:dyDescent="0.25">
      <c r="E45949" s="103"/>
      <c r="F45949" s="104"/>
    </row>
    <row r="45950" spans="5:6" x14ac:dyDescent="0.25">
      <c r="E45950" s="103"/>
      <c r="F45950" s="104"/>
    </row>
    <row r="45951" spans="5:6" x14ac:dyDescent="0.25">
      <c r="E45951" s="103"/>
      <c r="F45951" s="104"/>
    </row>
    <row r="45952" spans="5:6" x14ac:dyDescent="0.25">
      <c r="E45952" s="103"/>
      <c r="F45952" s="104"/>
    </row>
    <row r="45953" spans="5:6" x14ac:dyDescent="0.25">
      <c r="E45953" s="103"/>
      <c r="F45953" s="104"/>
    </row>
    <row r="45954" spans="5:6" x14ac:dyDescent="0.25">
      <c r="E45954" s="103"/>
      <c r="F45954" s="104"/>
    </row>
    <row r="45955" spans="5:6" x14ac:dyDescent="0.25">
      <c r="E45955" s="103"/>
      <c r="F45955" s="104"/>
    </row>
    <row r="45956" spans="5:6" x14ac:dyDescent="0.25">
      <c r="E45956" s="103"/>
      <c r="F45956" s="104"/>
    </row>
    <row r="45957" spans="5:6" x14ac:dyDescent="0.25">
      <c r="E45957" s="103"/>
      <c r="F45957" s="104"/>
    </row>
    <row r="45958" spans="5:6" x14ac:dyDescent="0.25">
      <c r="E45958" s="103"/>
      <c r="F45958" s="104"/>
    </row>
    <row r="45959" spans="5:6" x14ac:dyDescent="0.25">
      <c r="E45959" s="103"/>
      <c r="F45959" s="104"/>
    </row>
    <row r="45960" spans="5:6" x14ac:dyDescent="0.25">
      <c r="E45960" s="103"/>
      <c r="F45960" s="104"/>
    </row>
    <row r="45961" spans="5:6" x14ac:dyDescent="0.25">
      <c r="E45961" s="103"/>
      <c r="F45961" s="104"/>
    </row>
    <row r="45962" spans="5:6" x14ac:dyDescent="0.25">
      <c r="E45962" s="103"/>
      <c r="F45962" s="104"/>
    </row>
    <row r="45963" spans="5:6" x14ac:dyDescent="0.25">
      <c r="E45963" s="103"/>
      <c r="F45963" s="104"/>
    </row>
    <row r="45964" spans="5:6" x14ac:dyDescent="0.25">
      <c r="E45964" s="103"/>
      <c r="F45964" s="104"/>
    </row>
    <row r="45965" spans="5:6" x14ac:dyDescent="0.25">
      <c r="E45965" s="103"/>
      <c r="F45965" s="104"/>
    </row>
    <row r="45966" spans="5:6" x14ac:dyDescent="0.25">
      <c r="E45966" s="103"/>
      <c r="F45966" s="104"/>
    </row>
    <row r="45967" spans="5:6" x14ac:dyDescent="0.25">
      <c r="E45967" s="103"/>
      <c r="F45967" s="104"/>
    </row>
    <row r="45968" spans="5:6" x14ac:dyDescent="0.25">
      <c r="E45968" s="103"/>
      <c r="F45968" s="104"/>
    </row>
    <row r="45969" spans="5:6" x14ac:dyDescent="0.25">
      <c r="E45969" s="103"/>
      <c r="F45969" s="104"/>
    </row>
    <row r="45970" spans="5:6" x14ac:dyDescent="0.25">
      <c r="E45970" s="103"/>
      <c r="F45970" s="104"/>
    </row>
    <row r="45971" spans="5:6" x14ac:dyDescent="0.25">
      <c r="E45971" s="103"/>
      <c r="F45971" s="104"/>
    </row>
    <row r="45972" spans="5:6" x14ac:dyDescent="0.25">
      <c r="E45972" s="103"/>
      <c r="F45972" s="104"/>
    </row>
    <row r="45973" spans="5:6" x14ac:dyDescent="0.25">
      <c r="E45973" s="103"/>
      <c r="F45973" s="104"/>
    </row>
    <row r="45974" spans="5:6" x14ac:dyDescent="0.25">
      <c r="E45974" s="103"/>
      <c r="F45974" s="104"/>
    </row>
    <row r="45975" spans="5:6" x14ac:dyDescent="0.25">
      <c r="E45975" s="103"/>
      <c r="F45975" s="104"/>
    </row>
    <row r="45976" spans="5:6" x14ac:dyDescent="0.25">
      <c r="E45976" s="103"/>
      <c r="F45976" s="104"/>
    </row>
    <row r="45977" spans="5:6" x14ac:dyDescent="0.25">
      <c r="E45977" s="103"/>
      <c r="F45977" s="104"/>
    </row>
    <row r="45978" spans="5:6" x14ac:dyDescent="0.25">
      <c r="E45978" s="103"/>
      <c r="F45978" s="104"/>
    </row>
    <row r="45979" spans="5:6" x14ac:dyDescent="0.25">
      <c r="E45979" s="103"/>
      <c r="F45979" s="104"/>
    </row>
    <row r="45980" spans="5:6" x14ac:dyDescent="0.25">
      <c r="E45980" s="103"/>
      <c r="F45980" s="104"/>
    </row>
    <row r="45981" spans="5:6" x14ac:dyDescent="0.25">
      <c r="E45981" s="103"/>
      <c r="F45981" s="104"/>
    </row>
    <row r="45982" spans="5:6" x14ac:dyDescent="0.25">
      <c r="E45982" s="103"/>
      <c r="F45982" s="104"/>
    </row>
    <row r="45983" spans="5:6" x14ac:dyDescent="0.25">
      <c r="E45983" s="103"/>
      <c r="F45983" s="104"/>
    </row>
    <row r="45984" spans="5:6" x14ac:dyDescent="0.25">
      <c r="E45984" s="103"/>
      <c r="F45984" s="104"/>
    </row>
    <row r="45985" spans="5:6" x14ac:dyDescent="0.25">
      <c r="E45985" s="103"/>
      <c r="F45985" s="104"/>
    </row>
    <row r="45986" spans="5:6" x14ac:dyDescent="0.25">
      <c r="E45986" s="103"/>
      <c r="F45986" s="104"/>
    </row>
    <row r="45987" spans="5:6" x14ac:dyDescent="0.25">
      <c r="E45987" s="103"/>
      <c r="F45987" s="104"/>
    </row>
    <row r="45988" spans="5:6" x14ac:dyDescent="0.25">
      <c r="E45988" s="103"/>
      <c r="F45988" s="104"/>
    </row>
    <row r="45989" spans="5:6" x14ac:dyDescent="0.25">
      <c r="E45989" s="103"/>
      <c r="F45989" s="104"/>
    </row>
    <row r="45990" spans="5:6" x14ac:dyDescent="0.25">
      <c r="E45990" s="103"/>
      <c r="F45990" s="104"/>
    </row>
    <row r="45991" spans="5:6" x14ac:dyDescent="0.25">
      <c r="E45991" s="103"/>
      <c r="F45991" s="104"/>
    </row>
    <row r="45992" spans="5:6" x14ac:dyDescent="0.25">
      <c r="E45992" s="103"/>
      <c r="F45992" s="104"/>
    </row>
    <row r="45993" spans="5:6" x14ac:dyDescent="0.25">
      <c r="E45993" s="103"/>
      <c r="F45993" s="104"/>
    </row>
    <row r="45994" spans="5:6" x14ac:dyDescent="0.25">
      <c r="E45994" s="103"/>
      <c r="F45994" s="104"/>
    </row>
    <row r="45995" spans="5:6" x14ac:dyDescent="0.25">
      <c r="E45995" s="103"/>
      <c r="F45995" s="104"/>
    </row>
    <row r="45996" spans="5:6" x14ac:dyDescent="0.25">
      <c r="E45996" s="103"/>
      <c r="F45996" s="104"/>
    </row>
    <row r="45997" spans="5:6" x14ac:dyDescent="0.25">
      <c r="E45997" s="103"/>
      <c r="F45997" s="104"/>
    </row>
    <row r="45998" spans="5:6" x14ac:dyDescent="0.25">
      <c r="E45998" s="103"/>
      <c r="F45998" s="104"/>
    </row>
    <row r="45999" spans="5:6" x14ac:dyDescent="0.25">
      <c r="E45999" s="103"/>
      <c r="F45999" s="104"/>
    </row>
    <row r="46000" spans="5:6" x14ac:dyDescent="0.25">
      <c r="E46000" s="103"/>
      <c r="F46000" s="104"/>
    </row>
    <row r="46001" spans="5:6" x14ac:dyDescent="0.25">
      <c r="E46001" s="103"/>
      <c r="F46001" s="104"/>
    </row>
    <row r="46002" spans="5:6" x14ac:dyDescent="0.25">
      <c r="E46002" s="103"/>
      <c r="F46002" s="104"/>
    </row>
    <row r="46003" spans="5:6" x14ac:dyDescent="0.25">
      <c r="E46003" s="103"/>
      <c r="F46003" s="104"/>
    </row>
    <row r="46004" spans="5:6" x14ac:dyDescent="0.25">
      <c r="E46004" s="103"/>
      <c r="F46004" s="104"/>
    </row>
    <row r="46005" spans="5:6" x14ac:dyDescent="0.25">
      <c r="E46005" s="103"/>
      <c r="F46005" s="104"/>
    </row>
    <row r="46006" spans="5:6" x14ac:dyDescent="0.25">
      <c r="E46006" s="103"/>
      <c r="F46006" s="104"/>
    </row>
    <row r="46007" spans="5:6" x14ac:dyDescent="0.25">
      <c r="E46007" s="103"/>
      <c r="F46007" s="104"/>
    </row>
    <row r="46008" spans="5:6" x14ac:dyDescent="0.25">
      <c r="E46008" s="103"/>
      <c r="F46008" s="104"/>
    </row>
    <row r="46009" spans="5:6" x14ac:dyDescent="0.25">
      <c r="E46009" s="103"/>
      <c r="F46009" s="104"/>
    </row>
    <row r="46010" spans="5:6" x14ac:dyDescent="0.25">
      <c r="E46010" s="103"/>
      <c r="F46010" s="104"/>
    </row>
    <row r="46011" spans="5:6" x14ac:dyDescent="0.25">
      <c r="E46011" s="103"/>
      <c r="F46011" s="104"/>
    </row>
    <row r="46012" spans="5:6" x14ac:dyDescent="0.25">
      <c r="E46012" s="103"/>
      <c r="F46012" s="104"/>
    </row>
    <row r="46013" spans="5:6" x14ac:dyDescent="0.25">
      <c r="E46013" s="103"/>
      <c r="F46013" s="104"/>
    </row>
    <row r="46014" spans="5:6" x14ac:dyDescent="0.25">
      <c r="E46014" s="103"/>
      <c r="F46014" s="104"/>
    </row>
    <row r="46015" spans="5:6" x14ac:dyDescent="0.25">
      <c r="E46015" s="103"/>
      <c r="F46015" s="104"/>
    </row>
    <row r="46016" spans="5:6" x14ac:dyDescent="0.25">
      <c r="E46016" s="103"/>
      <c r="F46016" s="104"/>
    </row>
    <row r="46017" spans="5:6" x14ac:dyDescent="0.25">
      <c r="E46017" s="103"/>
      <c r="F46017" s="104"/>
    </row>
    <row r="46018" spans="5:6" x14ac:dyDescent="0.25">
      <c r="E46018" s="103"/>
      <c r="F46018" s="104"/>
    </row>
    <row r="46019" spans="5:6" x14ac:dyDescent="0.25">
      <c r="E46019" s="103"/>
      <c r="F46019" s="104"/>
    </row>
    <row r="46020" spans="5:6" x14ac:dyDescent="0.25">
      <c r="E46020" s="103"/>
      <c r="F46020" s="104"/>
    </row>
    <row r="46021" spans="5:6" x14ac:dyDescent="0.25">
      <c r="E46021" s="103"/>
      <c r="F46021" s="104"/>
    </row>
    <row r="46022" spans="5:6" x14ac:dyDescent="0.25">
      <c r="E46022" s="103"/>
      <c r="F46022" s="104"/>
    </row>
    <row r="46023" spans="5:6" x14ac:dyDescent="0.25">
      <c r="E46023" s="103"/>
      <c r="F46023" s="104"/>
    </row>
    <row r="46024" spans="5:6" x14ac:dyDescent="0.25">
      <c r="E46024" s="103"/>
      <c r="F46024" s="104"/>
    </row>
    <row r="46025" spans="5:6" x14ac:dyDescent="0.25">
      <c r="E46025" s="103"/>
      <c r="F46025" s="104"/>
    </row>
    <row r="46026" spans="5:6" x14ac:dyDescent="0.25">
      <c r="E46026" s="103"/>
      <c r="F46026" s="104"/>
    </row>
    <row r="46027" spans="5:6" x14ac:dyDescent="0.25">
      <c r="E46027" s="103"/>
      <c r="F46027" s="104"/>
    </row>
    <row r="46028" spans="5:6" x14ac:dyDescent="0.25">
      <c r="E46028" s="103"/>
      <c r="F46028" s="104"/>
    </row>
    <row r="46029" spans="5:6" x14ac:dyDescent="0.25">
      <c r="E46029" s="103"/>
      <c r="F46029" s="104"/>
    </row>
    <row r="46030" spans="5:6" x14ac:dyDescent="0.25">
      <c r="E46030" s="103"/>
      <c r="F46030" s="104"/>
    </row>
    <row r="46031" spans="5:6" x14ac:dyDescent="0.25">
      <c r="E46031" s="103"/>
      <c r="F46031" s="104"/>
    </row>
    <row r="46032" spans="5:6" x14ac:dyDescent="0.25">
      <c r="E46032" s="103"/>
      <c r="F46032" s="104"/>
    </row>
    <row r="46033" spans="5:6" x14ac:dyDescent="0.25">
      <c r="E46033" s="103"/>
      <c r="F46033" s="104"/>
    </row>
    <row r="46034" spans="5:6" x14ac:dyDescent="0.25">
      <c r="E46034" s="103"/>
      <c r="F46034" s="104"/>
    </row>
    <row r="46035" spans="5:6" x14ac:dyDescent="0.25">
      <c r="E46035" s="103"/>
      <c r="F46035" s="104"/>
    </row>
    <row r="46036" spans="5:6" x14ac:dyDescent="0.25">
      <c r="E46036" s="103"/>
      <c r="F46036" s="104"/>
    </row>
    <row r="46037" spans="5:6" x14ac:dyDescent="0.25">
      <c r="E46037" s="103"/>
      <c r="F46037" s="104"/>
    </row>
    <row r="46038" spans="5:6" x14ac:dyDescent="0.25">
      <c r="E46038" s="103"/>
      <c r="F46038" s="104"/>
    </row>
    <row r="46039" spans="5:6" x14ac:dyDescent="0.25">
      <c r="E46039" s="103"/>
      <c r="F46039" s="104"/>
    </row>
    <row r="46040" spans="5:6" x14ac:dyDescent="0.25">
      <c r="E46040" s="103"/>
      <c r="F46040" s="104"/>
    </row>
    <row r="46041" spans="5:6" x14ac:dyDescent="0.25">
      <c r="E46041" s="103"/>
      <c r="F46041" s="104"/>
    </row>
    <row r="46042" spans="5:6" x14ac:dyDescent="0.25">
      <c r="E46042" s="103"/>
      <c r="F46042" s="104"/>
    </row>
    <row r="46043" spans="5:6" x14ac:dyDescent="0.25">
      <c r="E46043" s="103"/>
      <c r="F46043" s="104"/>
    </row>
    <row r="46044" spans="5:6" x14ac:dyDescent="0.25">
      <c r="E46044" s="103"/>
      <c r="F46044" s="104"/>
    </row>
    <row r="46045" spans="5:6" x14ac:dyDescent="0.25">
      <c r="E46045" s="103"/>
      <c r="F46045" s="104"/>
    </row>
    <row r="46046" spans="5:6" x14ac:dyDescent="0.25">
      <c r="E46046" s="103"/>
      <c r="F46046" s="104"/>
    </row>
    <row r="46047" spans="5:6" x14ac:dyDescent="0.25">
      <c r="E46047" s="103"/>
      <c r="F46047" s="104"/>
    </row>
    <row r="46048" spans="5:6" x14ac:dyDescent="0.25">
      <c r="E46048" s="103"/>
      <c r="F46048" s="104"/>
    </row>
    <row r="46049" spans="5:6" x14ac:dyDescent="0.25">
      <c r="E46049" s="103"/>
      <c r="F46049" s="104"/>
    </row>
    <row r="46050" spans="5:6" x14ac:dyDescent="0.25">
      <c r="E46050" s="103"/>
      <c r="F46050" s="104"/>
    </row>
    <row r="46051" spans="5:6" x14ac:dyDescent="0.25">
      <c r="E46051" s="103"/>
      <c r="F46051" s="104"/>
    </row>
    <row r="46052" spans="5:6" x14ac:dyDescent="0.25">
      <c r="E46052" s="103"/>
      <c r="F46052" s="104"/>
    </row>
    <row r="46053" spans="5:6" x14ac:dyDescent="0.25">
      <c r="E46053" s="103"/>
      <c r="F46053" s="104"/>
    </row>
    <row r="46054" spans="5:6" x14ac:dyDescent="0.25">
      <c r="E46054" s="103"/>
      <c r="F46054" s="104"/>
    </row>
    <row r="46055" spans="5:6" x14ac:dyDescent="0.25">
      <c r="E46055" s="103"/>
      <c r="F46055" s="104"/>
    </row>
    <row r="46056" spans="5:6" x14ac:dyDescent="0.25">
      <c r="E46056" s="103"/>
      <c r="F46056" s="104"/>
    </row>
    <row r="46057" spans="5:6" x14ac:dyDescent="0.25">
      <c r="E46057" s="103"/>
      <c r="F46057" s="104"/>
    </row>
    <row r="46058" spans="5:6" x14ac:dyDescent="0.25">
      <c r="E46058" s="103"/>
      <c r="F46058" s="104"/>
    </row>
    <row r="46059" spans="5:6" x14ac:dyDescent="0.25">
      <c r="E46059" s="103"/>
      <c r="F46059" s="104"/>
    </row>
    <row r="46060" spans="5:6" x14ac:dyDescent="0.25">
      <c r="E46060" s="103"/>
      <c r="F46060" s="104"/>
    </row>
    <row r="46061" spans="5:6" x14ac:dyDescent="0.25">
      <c r="E46061" s="103"/>
      <c r="F46061" s="104"/>
    </row>
    <row r="46062" spans="5:6" x14ac:dyDescent="0.25">
      <c r="E46062" s="103"/>
      <c r="F46062" s="104"/>
    </row>
    <row r="46063" spans="5:6" x14ac:dyDescent="0.25">
      <c r="E46063" s="103"/>
      <c r="F46063" s="104"/>
    </row>
    <row r="46064" spans="5:6" x14ac:dyDescent="0.25">
      <c r="E46064" s="103"/>
      <c r="F46064" s="104"/>
    </row>
    <row r="46065" spans="5:6" x14ac:dyDescent="0.25">
      <c r="E46065" s="103"/>
      <c r="F46065" s="104"/>
    </row>
    <row r="46066" spans="5:6" x14ac:dyDescent="0.25">
      <c r="E46066" s="103"/>
      <c r="F46066" s="104"/>
    </row>
    <row r="46067" spans="5:6" x14ac:dyDescent="0.25">
      <c r="E46067" s="103"/>
      <c r="F46067" s="104"/>
    </row>
    <row r="46068" spans="5:6" x14ac:dyDescent="0.25">
      <c r="E46068" s="103"/>
      <c r="F46068" s="104"/>
    </row>
    <row r="46069" spans="5:6" x14ac:dyDescent="0.25">
      <c r="E46069" s="103"/>
      <c r="F46069" s="104"/>
    </row>
    <row r="46070" spans="5:6" x14ac:dyDescent="0.25">
      <c r="E46070" s="103"/>
      <c r="F46070" s="104"/>
    </row>
    <row r="46071" spans="5:6" x14ac:dyDescent="0.25">
      <c r="E46071" s="103"/>
      <c r="F46071" s="104"/>
    </row>
    <row r="46072" spans="5:6" x14ac:dyDescent="0.25">
      <c r="E46072" s="103"/>
      <c r="F46072" s="104"/>
    </row>
    <row r="46073" spans="5:6" x14ac:dyDescent="0.25">
      <c r="E46073" s="103"/>
      <c r="F46073" s="104"/>
    </row>
    <row r="46074" spans="5:6" x14ac:dyDescent="0.25">
      <c r="E46074" s="103"/>
      <c r="F46074" s="104"/>
    </row>
    <row r="46075" spans="5:6" x14ac:dyDescent="0.25">
      <c r="E46075" s="103"/>
      <c r="F46075" s="104"/>
    </row>
    <row r="46076" spans="5:6" x14ac:dyDescent="0.25">
      <c r="E46076" s="103"/>
      <c r="F46076" s="104"/>
    </row>
    <row r="46077" spans="5:6" x14ac:dyDescent="0.25">
      <c r="E46077" s="103"/>
      <c r="F46077" s="104"/>
    </row>
    <row r="46078" spans="5:6" x14ac:dyDescent="0.25">
      <c r="E46078" s="103"/>
      <c r="F46078" s="104"/>
    </row>
    <row r="46079" spans="5:6" x14ac:dyDescent="0.25">
      <c r="E46079" s="103"/>
      <c r="F46079" s="104"/>
    </row>
    <row r="46080" spans="5:6" x14ac:dyDescent="0.25">
      <c r="E46080" s="103"/>
      <c r="F46080" s="104"/>
    </row>
    <row r="46081" spans="5:6" x14ac:dyDescent="0.25">
      <c r="E46081" s="103"/>
      <c r="F46081" s="104"/>
    </row>
    <row r="46082" spans="5:6" x14ac:dyDescent="0.25">
      <c r="E46082" s="103"/>
      <c r="F46082" s="104"/>
    </row>
    <row r="46083" spans="5:6" x14ac:dyDescent="0.25">
      <c r="E46083" s="103"/>
      <c r="F46083" s="104"/>
    </row>
    <row r="46084" spans="5:6" x14ac:dyDescent="0.25">
      <c r="E46084" s="103"/>
      <c r="F46084" s="104"/>
    </row>
    <row r="46085" spans="5:6" x14ac:dyDescent="0.25">
      <c r="E46085" s="103"/>
      <c r="F46085" s="104"/>
    </row>
    <row r="46086" spans="5:6" x14ac:dyDescent="0.25">
      <c r="E46086" s="103"/>
      <c r="F46086" s="104"/>
    </row>
    <row r="46087" spans="5:6" x14ac:dyDescent="0.25">
      <c r="E46087" s="103"/>
      <c r="F46087" s="104"/>
    </row>
    <row r="46088" spans="5:6" x14ac:dyDescent="0.25">
      <c r="E46088" s="103"/>
      <c r="F46088" s="104"/>
    </row>
    <row r="46089" spans="5:6" x14ac:dyDescent="0.25">
      <c r="E46089" s="103"/>
      <c r="F46089" s="104"/>
    </row>
    <row r="46090" spans="5:6" x14ac:dyDescent="0.25">
      <c r="E46090" s="103"/>
      <c r="F46090" s="104"/>
    </row>
    <row r="46091" spans="5:6" x14ac:dyDescent="0.25">
      <c r="E46091" s="103"/>
      <c r="F46091" s="104"/>
    </row>
    <row r="46092" spans="5:6" x14ac:dyDescent="0.25">
      <c r="E46092" s="103"/>
      <c r="F46092" s="104"/>
    </row>
    <row r="46093" spans="5:6" x14ac:dyDescent="0.25">
      <c r="E46093" s="103"/>
      <c r="F46093" s="104"/>
    </row>
    <row r="46094" spans="5:6" x14ac:dyDescent="0.25">
      <c r="E46094" s="103"/>
      <c r="F46094" s="104"/>
    </row>
    <row r="46095" spans="5:6" x14ac:dyDescent="0.25">
      <c r="E46095" s="103"/>
      <c r="F46095" s="104"/>
    </row>
    <row r="46096" spans="5:6" x14ac:dyDescent="0.25">
      <c r="E46096" s="103"/>
      <c r="F46096" s="104"/>
    </row>
    <row r="46097" spans="5:6" x14ac:dyDescent="0.25">
      <c r="E46097" s="103"/>
      <c r="F46097" s="104"/>
    </row>
    <row r="46098" spans="5:6" x14ac:dyDescent="0.25">
      <c r="E46098" s="103"/>
      <c r="F46098" s="104"/>
    </row>
    <row r="46099" spans="5:6" x14ac:dyDescent="0.25">
      <c r="E46099" s="103"/>
      <c r="F46099" s="104"/>
    </row>
    <row r="46100" spans="5:6" x14ac:dyDescent="0.25">
      <c r="E46100" s="103"/>
      <c r="F46100" s="104"/>
    </row>
    <row r="46101" spans="5:6" x14ac:dyDescent="0.25">
      <c r="E46101" s="103"/>
      <c r="F46101" s="104"/>
    </row>
    <row r="46102" spans="5:6" x14ac:dyDescent="0.25">
      <c r="E46102" s="103"/>
      <c r="F46102" s="104"/>
    </row>
    <row r="46103" spans="5:6" x14ac:dyDescent="0.25">
      <c r="E46103" s="103"/>
      <c r="F46103" s="104"/>
    </row>
    <row r="46104" spans="5:6" x14ac:dyDescent="0.25">
      <c r="E46104" s="103"/>
      <c r="F46104" s="104"/>
    </row>
    <row r="46105" spans="5:6" x14ac:dyDescent="0.25">
      <c r="E46105" s="103"/>
      <c r="F46105" s="104"/>
    </row>
    <row r="46106" spans="5:6" x14ac:dyDescent="0.25">
      <c r="E46106" s="103"/>
      <c r="F46106" s="104"/>
    </row>
    <row r="46107" spans="5:6" x14ac:dyDescent="0.25">
      <c r="E46107" s="103"/>
      <c r="F46107" s="104"/>
    </row>
    <row r="46108" spans="5:6" x14ac:dyDescent="0.25">
      <c r="E46108" s="103"/>
      <c r="F46108" s="104"/>
    </row>
    <row r="46109" spans="5:6" x14ac:dyDescent="0.25">
      <c r="E46109" s="103"/>
      <c r="F46109" s="104"/>
    </row>
    <row r="46110" spans="5:6" x14ac:dyDescent="0.25">
      <c r="E46110" s="103"/>
      <c r="F46110" s="104"/>
    </row>
    <row r="46111" spans="5:6" x14ac:dyDescent="0.25">
      <c r="E46111" s="103"/>
      <c r="F46111" s="104"/>
    </row>
    <row r="46112" spans="5:6" x14ac:dyDescent="0.25">
      <c r="E46112" s="103"/>
      <c r="F46112" s="104"/>
    </row>
    <row r="46113" spans="5:6" x14ac:dyDescent="0.25">
      <c r="E46113" s="103"/>
      <c r="F46113" s="104"/>
    </row>
    <row r="46114" spans="5:6" x14ac:dyDescent="0.25">
      <c r="E46114" s="103"/>
      <c r="F46114" s="104"/>
    </row>
    <row r="46115" spans="5:6" x14ac:dyDescent="0.25">
      <c r="E46115" s="103"/>
      <c r="F46115" s="104"/>
    </row>
    <row r="46116" spans="5:6" x14ac:dyDescent="0.25">
      <c r="E46116" s="103"/>
      <c r="F46116" s="104"/>
    </row>
    <row r="46117" spans="5:6" x14ac:dyDescent="0.25">
      <c r="E46117" s="103"/>
      <c r="F46117" s="104"/>
    </row>
    <row r="46118" spans="5:6" x14ac:dyDescent="0.25">
      <c r="E46118" s="103"/>
      <c r="F46118" s="104"/>
    </row>
    <row r="46119" spans="5:6" x14ac:dyDescent="0.25">
      <c r="E46119" s="103"/>
      <c r="F46119" s="104"/>
    </row>
    <row r="46120" spans="5:6" x14ac:dyDescent="0.25">
      <c r="E46120" s="103"/>
      <c r="F46120" s="104"/>
    </row>
    <row r="46121" spans="5:6" x14ac:dyDescent="0.25">
      <c r="E46121" s="103"/>
      <c r="F46121" s="104"/>
    </row>
    <row r="46122" spans="5:6" x14ac:dyDescent="0.25">
      <c r="E46122" s="103"/>
      <c r="F46122" s="104"/>
    </row>
    <row r="46123" spans="5:6" x14ac:dyDescent="0.25">
      <c r="E46123" s="103"/>
      <c r="F46123" s="104"/>
    </row>
    <row r="46124" spans="5:6" x14ac:dyDescent="0.25">
      <c r="E46124" s="103"/>
      <c r="F46124" s="104"/>
    </row>
    <row r="46125" spans="5:6" x14ac:dyDescent="0.25">
      <c r="E46125" s="103"/>
      <c r="F46125" s="104"/>
    </row>
    <row r="46126" spans="5:6" x14ac:dyDescent="0.25">
      <c r="E46126" s="103"/>
      <c r="F46126" s="104"/>
    </row>
    <row r="46127" spans="5:6" x14ac:dyDescent="0.25">
      <c r="E46127" s="103"/>
      <c r="F46127" s="104"/>
    </row>
    <row r="46128" spans="5:6" x14ac:dyDescent="0.25">
      <c r="E46128" s="103"/>
      <c r="F46128" s="104"/>
    </row>
    <row r="46129" spans="5:6" x14ac:dyDescent="0.25">
      <c r="E46129" s="103"/>
      <c r="F46129" s="104"/>
    </row>
    <row r="46130" spans="5:6" x14ac:dyDescent="0.25">
      <c r="E46130" s="103"/>
      <c r="F46130" s="104"/>
    </row>
    <row r="46131" spans="5:6" x14ac:dyDescent="0.25">
      <c r="E46131" s="103"/>
      <c r="F46131" s="104"/>
    </row>
    <row r="46132" spans="5:6" x14ac:dyDescent="0.25">
      <c r="E46132" s="103"/>
      <c r="F46132" s="104"/>
    </row>
    <row r="46133" spans="5:6" x14ac:dyDescent="0.25">
      <c r="E46133" s="103"/>
      <c r="F46133" s="104"/>
    </row>
    <row r="46134" spans="5:6" x14ac:dyDescent="0.25">
      <c r="E46134" s="103"/>
      <c r="F46134" s="104"/>
    </row>
    <row r="46135" spans="5:6" x14ac:dyDescent="0.25">
      <c r="E46135" s="103"/>
      <c r="F46135" s="104"/>
    </row>
    <row r="46136" spans="5:6" x14ac:dyDescent="0.25">
      <c r="E46136" s="103"/>
      <c r="F46136" s="104"/>
    </row>
    <row r="46137" spans="5:6" x14ac:dyDescent="0.25">
      <c r="E46137" s="103"/>
      <c r="F46137" s="104"/>
    </row>
    <row r="46138" spans="5:6" x14ac:dyDescent="0.25">
      <c r="E46138" s="103"/>
      <c r="F46138" s="104"/>
    </row>
    <row r="46139" spans="5:6" x14ac:dyDescent="0.25">
      <c r="E46139" s="103"/>
      <c r="F46139" s="104"/>
    </row>
    <row r="46140" spans="5:6" x14ac:dyDescent="0.25">
      <c r="E46140" s="103"/>
      <c r="F46140" s="104"/>
    </row>
    <row r="46141" spans="5:6" x14ac:dyDescent="0.25">
      <c r="E46141" s="103"/>
      <c r="F46141" s="104"/>
    </row>
    <row r="46142" spans="5:6" x14ac:dyDescent="0.25">
      <c r="E46142" s="103"/>
      <c r="F46142" s="104"/>
    </row>
    <row r="46143" spans="5:6" x14ac:dyDescent="0.25">
      <c r="E46143" s="103"/>
      <c r="F46143" s="104"/>
    </row>
    <row r="46144" spans="5:6" x14ac:dyDescent="0.25">
      <c r="E46144" s="103"/>
      <c r="F46144" s="104"/>
    </row>
    <row r="46145" spans="5:6" x14ac:dyDescent="0.25">
      <c r="E46145" s="103"/>
      <c r="F46145" s="104"/>
    </row>
    <row r="46146" spans="5:6" x14ac:dyDescent="0.25">
      <c r="E46146" s="103"/>
      <c r="F46146" s="104"/>
    </row>
    <row r="46147" spans="5:6" x14ac:dyDescent="0.25">
      <c r="E46147" s="103"/>
      <c r="F46147" s="104"/>
    </row>
    <row r="46148" spans="5:6" x14ac:dyDescent="0.25">
      <c r="E46148" s="103"/>
      <c r="F46148" s="104"/>
    </row>
    <row r="46149" spans="5:6" x14ac:dyDescent="0.25">
      <c r="E46149" s="103"/>
      <c r="F46149" s="104"/>
    </row>
    <row r="46150" spans="5:6" x14ac:dyDescent="0.25">
      <c r="E46150" s="103"/>
      <c r="F46150" s="104"/>
    </row>
    <row r="46151" spans="5:6" x14ac:dyDescent="0.25">
      <c r="E46151" s="103"/>
      <c r="F46151" s="104"/>
    </row>
    <row r="46152" spans="5:6" x14ac:dyDescent="0.25">
      <c r="E46152" s="103"/>
      <c r="F46152" s="104"/>
    </row>
    <row r="46153" spans="5:6" x14ac:dyDescent="0.25">
      <c r="E46153" s="103"/>
      <c r="F46153" s="104"/>
    </row>
    <row r="46154" spans="5:6" x14ac:dyDescent="0.25">
      <c r="E46154" s="103"/>
      <c r="F46154" s="104"/>
    </row>
    <row r="46155" spans="5:6" x14ac:dyDescent="0.25">
      <c r="E46155" s="103"/>
      <c r="F46155" s="104"/>
    </row>
    <row r="46156" spans="5:6" x14ac:dyDescent="0.25">
      <c r="E46156" s="103"/>
      <c r="F46156" s="104"/>
    </row>
    <row r="46157" spans="5:6" x14ac:dyDescent="0.25">
      <c r="E46157" s="103"/>
      <c r="F46157" s="104"/>
    </row>
    <row r="46158" spans="5:6" x14ac:dyDescent="0.25">
      <c r="E46158" s="103"/>
      <c r="F46158" s="104"/>
    </row>
    <row r="46159" spans="5:6" x14ac:dyDescent="0.25">
      <c r="E46159" s="103"/>
      <c r="F46159" s="104"/>
    </row>
    <row r="46160" spans="5:6" x14ac:dyDescent="0.25">
      <c r="E46160" s="103"/>
      <c r="F46160" s="104"/>
    </row>
    <row r="46161" spans="5:6" x14ac:dyDescent="0.25">
      <c r="E46161" s="103"/>
      <c r="F46161" s="104"/>
    </row>
    <row r="46162" spans="5:6" x14ac:dyDescent="0.25">
      <c r="E46162" s="103"/>
      <c r="F46162" s="104"/>
    </row>
    <row r="46163" spans="5:6" x14ac:dyDescent="0.25">
      <c r="E46163" s="103"/>
      <c r="F46163" s="104"/>
    </row>
    <row r="46164" spans="5:6" x14ac:dyDescent="0.25">
      <c r="E46164" s="103"/>
      <c r="F46164" s="104"/>
    </row>
    <row r="46165" spans="5:6" x14ac:dyDescent="0.25">
      <c r="E46165" s="103"/>
      <c r="F46165" s="104"/>
    </row>
    <row r="46166" spans="5:6" x14ac:dyDescent="0.25">
      <c r="E46166" s="103"/>
      <c r="F46166" s="104"/>
    </row>
    <row r="46167" spans="5:6" x14ac:dyDescent="0.25">
      <c r="E46167" s="103"/>
      <c r="F46167" s="104"/>
    </row>
    <row r="46168" spans="5:6" x14ac:dyDescent="0.25">
      <c r="E46168" s="103"/>
      <c r="F46168" s="104"/>
    </row>
    <row r="46169" spans="5:6" x14ac:dyDescent="0.25">
      <c r="E46169" s="103"/>
      <c r="F46169" s="104"/>
    </row>
    <row r="46170" spans="5:6" x14ac:dyDescent="0.25">
      <c r="E46170" s="103"/>
      <c r="F46170" s="104"/>
    </row>
    <row r="46171" spans="5:6" x14ac:dyDescent="0.25">
      <c r="E46171" s="103"/>
      <c r="F46171" s="104"/>
    </row>
    <row r="46172" spans="5:6" x14ac:dyDescent="0.25">
      <c r="E46172" s="103"/>
      <c r="F46172" s="104"/>
    </row>
    <row r="46173" spans="5:6" x14ac:dyDescent="0.25">
      <c r="E46173" s="103"/>
      <c r="F46173" s="104"/>
    </row>
    <row r="46174" spans="5:6" x14ac:dyDescent="0.25">
      <c r="E46174" s="103"/>
      <c r="F46174" s="104"/>
    </row>
    <row r="46175" spans="5:6" x14ac:dyDescent="0.25">
      <c r="E46175" s="103"/>
      <c r="F46175" s="104"/>
    </row>
    <row r="46176" spans="5:6" x14ac:dyDescent="0.25">
      <c r="E46176" s="103"/>
      <c r="F46176" s="104"/>
    </row>
    <row r="46177" spans="5:6" x14ac:dyDescent="0.25">
      <c r="E46177" s="103"/>
      <c r="F46177" s="104"/>
    </row>
    <row r="46178" spans="5:6" x14ac:dyDescent="0.25">
      <c r="E46178" s="103"/>
      <c r="F46178" s="104"/>
    </row>
    <row r="46179" spans="5:6" x14ac:dyDescent="0.25">
      <c r="E46179" s="103"/>
      <c r="F46179" s="104"/>
    </row>
    <row r="46180" spans="5:6" x14ac:dyDescent="0.25">
      <c r="E46180" s="103"/>
      <c r="F46180" s="104"/>
    </row>
    <row r="46181" spans="5:6" x14ac:dyDescent="0.25">
      <c r="E46181" s="103"/>
      <c r="F46181" s="104"/>
    </row>
    <row r="46182" spans="5:6" x14ac:dyDescent="0.25">
      <c r="E46182" s="103"/>
      <c r="F46182" s="104"/>
    </row>
    <row r="46183" spans="5:6" x14ac:dyDescent="0.25">
      <c r="E46183" s="103"/>
      <c r="F46183" s="104"/>
    </row>
    <row r="46184" spans="5:6" x14ac:dyDescent="0.25">
      <c r="E46184" s="103"/>
      <c r="F46184" s="104"/>
    </row>
    <row r="46185" spans="5:6" x14ac:dyDescent="0.25">
      <c r="E46185" s="103"/>
      <c r="F46185" s="104"/>
    </row>
    <row r="46186" spans="5:6" x14ac:dyDescent="0.25">
      <c r="E46186" s="103"/>
      <c r="F46186" s="104"/>
    </row>
    <row r="46187" spans="5:6" x14ac:dyDescent="0.25">
      <c r="E46187" s="103"/>
      <c r="F46187" s="104"/>
    </row>
    <row r="46188" spans="5:6" x14ac:dyDescent="0.25">
      <c r="E46188" s="103"/>
      <c r="F46188" s="104"/>
    </row>
    <row r="46189" spans="5:6" x14ac:dyDescent="0.25">
      <c r="E46189" s="103"/>
      <c r="F46189" s="104"/>
    </row>
    <row r="46190" spans="5:6" x14ac:dyDescent="0.25">
      <c r="E46190" s="103"/>
      <c r="F46190" s="104"/>
    </row>
    <row r="46191" spans="5:6" x14ac:dyDescent="0.25">
      <c r="E46191" s="103"/>
      <c r="F46191" s="104"/>
    </row>
    <row r="46192" spans="5:6" x14ac:dyDescent="0.25">
      <c r="E46192" s="103"/>
      <c r="F46192" s="104"/>
    </row>
    <row r="46193" spans="5:6" x14ac:dyDescent="0.25">
      <c r="E46193" s="103"/>
      <c r="F46193" s="104"/>
    </row>
    <row r="46194" spans="5:6" x14ac:dyDescent="0.25">
      <c r="E46194" s="103"/>
      <c r="F46194" s="104"/>
    </row>
    <row r="46195" spans="5:6" x14ac:dyDescent="0.25">
      <c r="E46195" s="103"/>
      <c r="F46195" s="104"/>
    </row>
    <row r="46196" spans="5:6" x14ac:dyDescent="0.25">
      <c r="E46196" s="103"/>
      <c r="F46196" s="104"/>
    </row>
    <row r="46197" spans="5:6" x14ac:dyDescent="0.25">
      <c r="E46197" s="103"/>
      <c r="F46197" s="104"/>
    </row>
    <row r="46198" spans="5:6" x14ac:dyDescent="0.25">
      <c r="E46198" s="103"/>
      <c r="F46198" s="104"/>
    </row>
    <row r="46199" spans="5:6" x14ac:dyDescent="0.25">
      <c r="E46199" s="103"/>
      <c r="F46199" s="104"/>
    </row>
    <row r="46200" spans="5:6" x14ac:dyDescent="0.25">
      <c r="E46200" s="103"/>
      <c r="F46200" s="104"/>
    </row>
    <row r="46201" spans="5:6" x14ac:dyDescent="0.25">
      <c r="E46201" s="103"/>
      <c r="F46201" s="104"/>
    </row>
    <row r="46202" spans="5:6" x14ac:dyDescent="0.25">
      <c r="E46202" s="103"/>
      <c r="F46202" s="104"/>
    </row>
    <row r="46203" spans="5:6" x14ac:dyDescent="0.25">
      <c r="E46203" s="103"/>
      <c r="F46203" s="104"/>
    </row>
    <row r="46204" spans="5:6" x14ac:dyDescent="0.25">
      <c r="E46204" s="103"/>
      <c r="F46204" s="104"/>
    </row>
    <row r="46205" spans="5:6" x14ac:dyDescent="0.25">
      <c r="E46205" s="103"/>
      <c r="F46205" s="104"/>
    </row>
    <row r="46206" spans="5:6" x14ac:dyDescent="0.25">
      <c r="E46206" s="103"/>
      <c r="F46206" s="104"/>
    </row>
    <row r="46207" spans="5:6" x14ac:dyDescent="0.25">
      <c r="E46207" s="103"/>
      <c r="F46207" s="104"/>
    </row>
    <row r="46208" spans="5:6" x14ac:dyDescent="0.25">
      <c r="E46208" s="103"/>
      <c r="F46208" s="104"/>
    </row>
    <row r="46209" spans="5:6" x14ac:dyDescent="0.25">
      <c r="E46209" s="103"/>
      <c r="F46209" s="104"/>
    </row>
    <row r="46210" spans="5:6" x14ac:dyDescent="0.25">
      <c r="E46210" s="103"/>
      <c r="F46210" s="104"/>
    </row>
    <row r="46211" spans="5:6" x14ac:dyDescent="0.25">
      <c r="E46211" s="103"/>
      <c r="F46211" s="104"/>
    </row>
    <row r="46212" spans="5:6" x14ac:dyDescent="0.25">
      <c r="E46212" s="103"/>
      <c r="F46212" s="104"/>
    </row>
    <row r="46213" spans="5:6" x14ac:dyDescent="0.25">
      <c r="E46213" s="103"/>
      <c r="F46213" s="104"/>
    </row>
    <row r="46214" spans="5:6" x14ac:dyDescent="0.25">
      <c r="E46214" s="103"/>
      <c r="F46214" s="104"/>
    </row>
    <row r="46215" spans="5:6" x14ac:dyDescent="0.25">
      <c r="E46215" s="103"/>
      <c r="F46215" s="104"/>
    </row>
    <row r="46216" spans="5:6" x14ac:dyDescent="0.25">
      <c r="E46216" s="103"/>
      <c r="F46216" s="104"/>
    </row>
    <row r="46217" spans="5:6" x14ac:dyDescent="0.25">
      <c r="E46217" s="103"/>
      <c r="F46217" s="104"/>
    </row>
    <row r="46218" spans="5:6" x14ac:dyDescent="0.25">
      <c r="E46218" s="103"/>
      <c r="F46218" s="104"/>
    </row>
    <row r="46219" spans="5:6" x14ac:dyDescent="0.25">
      <c r="E46219" s="103"/>
      <c r="F46219" s="104"/>
    </row>
    <row r="46220" spans="5:6" x14ac:dyDescent="0.25">
      <c r="E46220" s="103"/>
      <c r="F46220" s="104"/>
    </row>
    <row r="46221" spans="5:6" x14ac:dyDescent="0.25">
      <c r="E46221" s="103"/>
      <c r="F46221" s="104"/>
    </row>
    <row r="46222" spans="5:6" x14ac:dyDescent="0.25">
      <c r="E46222" s="103"/>
      <c r="F46222" s="104"/>
    </row>
    <row r="46223" spans="5:6" x14ac:dyDescent="0.25">
      <c r="E46223" s="103"/>
      <c r="F46223" s="104"/>
    </row>
    <row r="46224" spans="5:6" x14ac:dyDescent="0.25">
      <c r="E46224" s="103"/>
      <c r="F46224" s="104"/>
    </row>
    <row r="46225" spans="5:6" x14ac:dyDescent="0.25">
      <c r="E46225" s="103"/>
      <c r="F46225" s="104"/>
    </row>
    <row r="46226" spans="5:6" x14ac:dyDescent="0.25">
      <c r="E46226" s="103"/>
      <c r="F46226" s="104"/>
    </row>
    <row r="46227" spans="5:6" x14ac:dyDescent="0.25">
      <c r="E46227" s="103"/>
      <c r="F46227" s="104"/>
    </row>
    <row r="46228" spans="5:6" x14ac:dyDescent="0.25">
      <c r="E46228" s="103"/>
      <c r="F46228" s="104"/>
    </row>
    <row r="46229" spans="5:6" x14ac:dyDescent="0.25">
      <c r="E46229" s="103"/>
      <c r="F46229" s="104"/>
    </row>
    <row r="46230" spans="5:6" x14ac:dyDescent="0.25">
      <c r="E46230" s="103"/>
      <c r="F46230" s="104"/>
    </row>
    <row r="46231" spans="5:6" x14ac:dyDescent="0.25">
      <c r="E46231" s="103"/>
      <c r="F46231" s="104"/>
    </row>
    <row r="46232" spans="5:6" x14ac:dyDescent="0.25">
      <c r="E46232" s="103"/>
      <c r="F46232" s="104"/>
    </row>
    <row r="46233" spans="5:6" x14ac:dyDescent="0.25">
      <c r="E46233" s="103"/>
      <c r="F46233" s="104"/>
    </row>
    <row r="46234" spans="5:6" x14ac:dyDescent="0.25">
      <c r="E46234" s="103"/>
      <c r="F46234" s="104"/>
    </row>
    <row r="46235" spans="5:6" x14ac:dyDescent="0.25">
      <c r="E46235" s="103"/>
      <c r="F46235" s="104"/>
    </row>
    <row r="46236" spans="5:6" x14ac:dyDescent="0.25">
      <c r="E46236" s="103"/>
      <c r="F46236" s="104"/>
    </row>
    <row r="46237" spans="5:6" x14ac:dyDescent="0.25">
      <c r="E46237" s="103"/>
      <c r="F46237" s="104"/>
    </row>
    <row r="46238" spans="5:6" x14ac:dyDescent="0.25">
      <c r="E46238" s="103"/>
      <c r="F46238" s="104"/>
    </row>
    <row r="46239" spans="5:6" x14ac:dyDescent="0.25">
      <c r="E46239" s="103"/>
      <c r="F46239" s="104"/>
    </row>
    <row r="46240" spans="5:6" x14ac:dyDescent="0.25">
      <c r="E46240" s="103"/>
      <c r="F46240" s="104"/>
    </row>
    <row r="46241" spans="5:6" x14ac:dyDescent="0.25">
      <c r="E46241" s="103"/>
      <c r="F46241" s="104"/>
    </row>
    <row r="46242" spans="5:6" x14ac:dyDescent="0.25">
      <c r="E46242" s="103"/>
      <c r="F46242" s="104"/>
    </row>
    <row r="46243" spans="5:6" x14ac:dyDescent="0.25">
      <c r="E46243" s="103"/>
      <c r="F46243" s="104"/>
    </row>
    <row r="46244" spans="5:6" x14ac:dyDescent="0.25">
      <c r="E46244" s="103"/>
      <c r="F46244" s="104"/>
    </row>
    <row r="46245" spans="5:6" x14ac:dyDescent="0.25">
      <c r="E46245" s="103"/>
      <c r="F46245" s="104"/>
    </row>
    <row r="46246" spans="5:6" x14ac:dyDescent="0.25">
      <c r="E46246" s="103"/>
      <c r="F46246" s="104"/>
    </row>
    <row r="46247" spans="5:6" x14ac:dyDescent="0.25">
      <c r="E46247" s="103"/>
      <c r="F46247" s="104"/>
    </row>
    <row r="46248" spans="5:6" x14ac:dyDescent="0.25">
      <c r="E46248" s="103"/>
      <c r="F46248" s="104"/>
    </row>
    <row r="46249" spans="5:6" x14ac:dyDescent="0.25">
      <c r="E46249" s="103"/>
      <c r="F46249" s="104"/>
    </row>
    <row r="46250" spans="5:6" x14ac:dyDescent="0.25">
      <c r="E46250" s="103"/>
      <c r="F46250" s="104"/>
    </row>
    <row r="46251" spans="5:6" x14ac:dyDescent="0.25">
      <c r="E46251" s="103"/>
      <c r="F46251" s="104"/>
    </row>
    <row r="46252" spans="5:6" x14ac:dyDescent="0.25">
      <c r="E46252" s="103"/>
      <c r="F46252" s="104"/>
    </row>
    <row r="46253" spans="5:6" x14ac:dyDescent="0.25">
      <c r="E46253" s="103"/>
      <c r="F46253" s="104"/>
    </row>
    <row r="46254" spans="5:6" x14ac:dyDescent="0.25">
      <c r="E46254" s="103"/>
      <c r="F46254" s="104"/>
    </row>
    <row r="46255" spans="5:6" x14ac:dyDescent="0.25">
      <c r="E46255" s="103"/>
      <c r="F46255" s="104"/>
    </row>
    <row r="46256" spans="5:6" x14ac:dyDescent="0.25">
      <c r="E46256" s="103"/>
      <c r="F46256" s="104"/>
    </row>
    <row r="46257" spans="5:6" x14ac:dyDescent="0.25">
      <c r="E46257" s="103"/>
      <c r="F46257" s="104"/>
    </row>
    <row r="46258" spans="5:6" x14ac:dyDescent="0.25">
      <c r="E46258" s="103"/>
      <c r="F46258" s="104"/>
    </row>
    <row r="46259" spans="5:6" x14ac:dyDescent="0.25">
      <c r="E46259" s="103"/>
      <c r="F46259" s="104"/>
    </row>
    <row r="46260" spans="5:6" x14ac:dyDescent="0.25">
      <c r="E46260" s="103"/>
      <c r="F46260" s="104"/>
    </row>
    <row r="46261" spans="5:6" x14ac:dyDescent="0.25">
      <c r="E46261" s="103"/>
      <c r="F46261" s="104"/>
    </row>
    <row r="46262" spans="5:6" x14ac:dyDescent="0.25">
      <c r="E46262" s="103"/>
      <c r="F46262" s="104"/>
    </row>
    <row r="46263" spans="5:6" x14ac:dyDescent="0.25">
      <c r="E46263" s="103"/>
      <c r="F46263" s="104"/>
    </row>
    <row r="46264" spans="5:6" x14ac:dyDescent="0.25">
      <c r="E46264" s="103"/>
      <c r="F46264" s="104"/>
    </row>
    <row r="46265" spans="5:6" x14ac:dyDescent="0.25">
      <c r="E46265" s="103"/>
      <c r="F46265" s="104"/>
    </row>
    <row r="46266" spans="5:6" x14ac:dyDescent="0.25">
      <c r="E46266" s="103"/>
      <c r="F46266" s="104"/>
    </row>
    <row r="46267" spans="5:6" x14ac:dyDescent="0.25">
      <c r="E46267" s="103"/>
      <c r="F46267" s="104"/>
    </row>
    <row r="46268" spans="5:6" x14ac:dyDescent="0.25">
      <c r="E46268" s="103"/>
      <c r="F46268" s="104"/>
    </row>
    <row r="46269" spans="5:6" x14ac:dyDescent="0.25">
      <c r="E46269" s="103"/>
      <c r="F46269" s="104"/>
    </row>
    <row r="46270" spans="5:6" x14ac:dyDescent="0.25">
      <c r="E46270" s="103"/>
      <c r="F46270" s="104"/>
    </row>
    <row r="46271" spans="5:6" x14ac:dyDescent="0.25">
      <c r="E46271" s="103"/>
      <c r="F46271" s="104"/>
    </row>
    <row r="46272" spans="5:6" x14ac:dyDescent="0.25">
      <c r="E46272" s="103"/>
      <c r="F46272" s="104"/>
    </row>
    <row r="46273" spans="5:6" x14ac:dyDescent="0.25">
      <c r="E46273" s="103"/>
      <c r="F46273" s="104"/>
    </row>
    <row r="46274" spans="5:6" x14ac:dyDescent="0.25">
      <c r="E46274" s="103"/>
      <c r="F46274" s="104"/>
    </row>
    <row r="46275" spans="5:6" x14ac:dyDescent="0.25">
      <c r="E46275" s="103"/>
      <c r="F46275" s="104"/>
    </row>
    <row r="46276" spans="5:6" x14ac:dyDescent="0.25">
      <c r="E46276" s="103"/>
      <c r="F46276" s="104"/>
    </row>
    <row r="46277" spans="5:6" x14ac:dyDescent="0.25">
      <c r="E46277" s="103"/>
      <c r="F46277" s="104"/>
    </row>
    <row r="46278" spans="5:6" x14ac:dyDescent="0.25">
      <c r="E46278" s="103"/>
      <c r="F46278" s="104"/>
    </row>
    <row r="46279" spans="5:6" x14ac:dyDescent="0.25">
      <c r="E46279" s="103"/>
      <c r="F46279" s="104"/>
    </row>
    <row r="46280" spans="5:6" x14ac:dyDescent="0.25">
      <c r="E46280" s="103"/>
      <c r="F46280" s="104"/>
    </row>
    <row r="46281" spans="5:6" x14ac:dyDescent="0.25">
      <c r="E46281" s="103"/>
      <c r="F46281" s="104"/>
    </row>
    <row r="46282" spans="5:6" x14ac:dyDescent="0.25">
      <c r="E46282" s="103"/>
      <c r="F46282" s="104"/>
    </row>
    <row r="46283" spans="5:6" x14ac:dyDescent="0.25">
      <c r="E46283" s="103"/>
      <c r="F46283" s="104"/>
    </row>
    <row r="46284" spans="5:6" x14ac:dyDescent="0.25">
      <c r="E46284" s="103"/>
      <c r="F46284" s="104"/>
    </row>
    <row r="46285" spans="5:6" x14ac:dyDescent="0.25">
      <c r="E46285" s="103"/>
      <c r="F46285" s="104"/>
    </row>
    <row r="46286" spans="5:6" x14ac:dyDescent="0.25">
      <c r="E46286" s="103"/>
      <c r="F46286" s="104"/>
    </row>
    <row r="46287" spans="5:6" x14ac:dyDescent="0.25">
      <c r="E46287" s="103"/>
      <c r="F46287" s="104"/>
    </row>
    <row r="46288" spans="5:6" x14ac:dyDescent="0.25">
      <c r="E46288" s="103"/>
      <c r="F46288" s="104"/>
    </row>
    <row r="46289" spans="5:6" x14ac:dyDescent="0.25">
      <c r="E46289" s="103"/>
      <c r="F46289" s="104"/>
    </row>
    <row r="46290" spans="5:6" x14ac:dyDescent="0.25">
      <c r="E46290" s="103"/>
      <c r="F46290" s="104"/>
    </row>
    <row r="46291" spans="5:6" x14ac:dyDescent="0.25">
      <c r="E46291" s="103"/>
      <c r="F46291" s="104"/>
    </row>
    <row r="46292" spans="5:6" x14ac:dyDescent="0.25">
      <c r="E46292" s="103"/>
      <c r="F46292" s="104"/>
    </row>
    <row r="46293" spans="5:6" x14ac:dyDescent="0.25">
      <c r="E46293" s="103"/>
      <c r="F46293" s="104"/>
    </row>
    <row r="46294" spans="5:6" x14ac:dyDescent="0.25">
      <c r="E46294" s="103"/>
      <c r="F46294" s="104"/>
    </row>
    <row r="46295" spans="5:6" x14ac:dyDescent="0.25">
      <c r="E46295" s="103"/>
      <c r="F46295" s="104"/>
    </row>
    <row r="46296" spans="5:6" x14ac:dyDescent="0.25">
      <c r="E46296" s="103"/>
      <c r="F46296" s="104"/>
    </row>
    <row r="46297" spans="5:6" x14ac:dyDescent="0.25">
      <c r="E46297" s="103"/>
      <c r="F46297" s="104"/>
    </row>
    <row r="46298" spans="5:6" x14ac:dyDescent="0.25">
      <c r="E46298" s="103"/>
      <c r="F46298" s="104"/>
    </row>
    <row r="46299" spans="5:6" x14ac:dyDescent="0.25">
      <c r="E46299" s="103"/>
      <c r="F46299" s="104"/>
    </row>
    <row r="46300" spans="5:6" x14ac:dyDescent="0.25">
      <c r="E46300" s="103"/>
      <c r="F46300" s="104"/>
    </row>
    <row r="46301" spans="5:6" x14ac:dyDescent="0.25">
      <c r="E46301" s="103"/>
      <c r="F46301" s="104"/>
    </row>
    <row r="46302" spans="5:6" x14ac:dyDescent="0.25">
      <c r="E46302" s="103"/>
      <c r="F46302" s="104"/>
    </row>
    <row r="46303" spans="5:6" x14ac:dyDescent="0.25">
      <c r="E46303" s="103"/>
      <c r="F46303" s="104"/>
    </row>
    <row r="46304" spans="5:6" x14ac:dyDescent="0.25">
      <c r="E46304" s="103"/>
      <c r="F46304" s="104"/>
    </row>
    <row r="46305" spans="5:6" x14ac:dyDescent="0.25">
      <c r="E46305" s="103"/>
      <c r="F46305" s="104"/>
    </row>
    <row r="46306" spans="5:6" x14ac:dyDescent="0.25">
      <c r="E46306" s="103"/>
      <c r="F46306" s="104"/>
    </row>
    <row r="46307" spans="5:6" x14ac:dyDescent="0.25">
      <c r="E46307" s="103"/>
      <c r="F46307" s="104"/>
    </row>
    <row r="46308" spans="5:6" x14ac:dyDescent="0.25">
      <c r="E46308" s="103"/>
      <c r="F46308" s="104"/>
    </row>
    <row r="46309" spans="5:6" x14ac:dyDescent="0.25">
      <c r="E46309" s="103"/>
      <c r="F46309" s="104"/>
    </row>
    <row r="46310" spans="5:6" x14ac:dyDescent="0.25">
      <c r="E46310" s="103"/>
      <c r="F46310" s="104"/>
    </row>
    <row r="46311" spans="5:6" x14ac:dyDescent="0.25">
      <c r="E46311" s="103"/>
      <c r="F46311" s="104"/>
    </row>
    <row r="46312" spans="5:6" x14ac:dyDescent="0.25">
      <c r="E46312" s="103"/>
      <c r="F46312" s="104"/>
    </row>
    <row r="46313" spans="5:6" x14ac:dyDescent="0.25">
      <c r="E46313" s="103"/>
      <c r="F46313" s="104"/>
    </row>
    <row r="46314" spans="5:6" x14ac:dyDescent="0.25">
      <c r="E46314" s="103"/>
      <c r="F46314" s="104"/>
    </row>
    <row r="46315" spans="5:6" x14ac:dyDescent="0.25">
      <c r="E46315" s="103"/>
      <c r="F46315" s="104"/>
    </row>
    <row r="46316" spans="5:6" x14ac:dyDescent="0.25">
      <c r="E46316" s="103"/>
      <c r="F46316" s="104"/>
    </row>
    <row r="46317" spans="5:6" x14ac:dyDescent="0.25">
      <c r="E46317" s="103"/>
      <c r="F46317" s="104"/>
    </row>
    <row r="46318" spans="5:6" x14ac:dyDescent="0.25">
      <c r="E46318" s="103"/>
      <c r="F46318" s="104"/>
    </row>
    <row r="46319" spans="5:6" x14ac:dyDescent="0.25">
      <c r="E46319" s="103"/>
      <c r="F46319" s="104"/>
    </row>
    <row r="46320" spans="5:6" x14ac:dyDescent="0.25">
      <c r="E46320" s="103"/>
      <c r="F46320" s="104"/>
    </row>
    <row r="46321" spans="5:6" x14ac:dyDescent="0.25">
      <c r="E46321" s="103"/>
      <c r="F46321" s="104"/>
    </row>
    <row r="46322" spans="5:6" x14ac:dyDescent="0.25">
      <c r="E46322" s="103"/>
      <c r="F46322" s="104"/>
    </row>
    <row r="46323" spans="5:6" x14ac:dyDescent="0.25">
      <c r="E46323" s="103"/>
      <c r="F46323" s="104"/>
    </row>
    <row r="46324" spans="5:6" x14ac:dyDescent="0.25">
      <c r="E46324" s="103"/>
      <c r="F46324" s="104"/>
    </row>
    <row r="46325" spans="5:6" x14ac:dyDescent="0.25">
      <c r="E46325" s="103"/>
      <c r="F46325" s="104"/>
    </row>
    <row r="46326" spans="5:6" x14ac:dyDescent="0.25">
      <c r="E46326" s="103"/>
      <c r="F46326" s="104"/>
    </row>
    <row r="46327" spans="5:6" x14ac:dyDescent="0.25">
      <c r="E46327" s="103"/>
      <c r="F46327" s="104"/>
    </row>
    <row r="46328" spans="5:6" x14ac:dyDescent="0.25">
      <c r="E46328" s="103"/>
      <c r="F46328" s="104"/>
    </row>
    <row r="46329" spans="5:6" x14ac:dyDescent="0.25">
      <c r="E46329" s="103"/>
      <c r="F46329" s="104"/>
    </row>
    <row r="46330" spans="5:6" x14ac:dyDescent="0.25">
      <c r="E46330" s="103"/>
      <c r="F46330" s="104"/>
    </row>
    <row r="46331" spans="5:6" x14ac:dyDescent="0.25">
      <c r="E46331" s="103"/>
      <c r="F46331" s="104"/>
    </row>
    <row r="46332" spans="5:6" x14ac:dyDescent="0.25">
      <c r="E46332" s="103"/>
      <c r="F46332" s="104"/>
    </row>
    <row r="46333" spans="5:6" x14ac:dyDescent="0.25">
      <c r="E46333" s="103"/>
      <c r="F46333" s="104"/>
    </row>
    <row r="46334" spans="5:6" x14ac:dyDescent="0.25">
      <c r="E46334" s="103"/>
      <c r="F46334" s="104"/>
    </row>
    <row r="46335" spans="5:6" x14ac:dyDescent="0.25">
      <c r="E46335" s="103"/>
      <c r="F46335" s="104"/>
    </row>
    <row r="46336" spans="5:6" x14ac:dyDescent="0.25">
      <c r="E46336" s="103"/>
      <c r="F46336" s="104"/>
    </row>
    <row r="46337" spans="5:6" x14ac:dyDescent="0.25">
      <c r="E46337" s="103"/>
      <c r="F46337" s="104"/>
    </row>
    <row r="46338" spans="5:6" x14ac:dyDescent="0.25">
      <c r="E46338" s="103"/>
      <c r="F46338" s="104"/>
    </row>
    <row r="46339" spans="5:6" x14ac:dyDescent="0.25">
      <c r="E46339" s="103"/>
      <c r="F46339" s="104"/>
    </row>
    <row r="46340" spans="5:6" x14ac:dyDescent="0.25">
      <c r="E46340" s="103"/>
      <c r="F46340" s="104"/>
    </row>
    <row r="46341" spans="5:6" x14ac:dyDescent="0.25">
      <c r="E46341" s="103"/>
      <c r="F46341" s="104"/>
    </row>
    <row r="46342" spans="5:6" x14ac:dyDescent="0.25">
      <c r="E46342" s="103"/>
      <c r="F46342" s="104"/>
    </row>
    <row r="46343" spans="5:6" x14ac:dyDescent="0.25">
      <c r="E46343" s="103"/>
      <c r="F46343" s="104"/>
    </row>
    <row r="46344" spans="5:6" x14ac:dyDescent="0.25">
      <c r="E46344" s="103"/>
      <c r="F46344" s="104"/>
    </row>
    <row r="46345" spans="5:6" x14ac:dyDescent="0.25">
      <c r="E46345" s="103"/>
      <c r="F46345" s="104"/>
    </row>
    <row r="46346" spans="5:6" x14ac:dyDescent="0.25">
      <c r="E46346" s="103"/>
      <c r="F46346" s="104"/>
    </row>
    <row r="46347" spans="5:6" x14ac:dyDescent="0.25">
      <c r="E46347" s="103"/>
      <c r="F46347" s="104"/>
    </row>
    <row r="46348" spans="5:6" x14ac:dyDescent="0.25">
      <c r="E46348" s="103"/>
      <c r="F46348" s="104"/>
    </row>
    <row r="46349" spans="5:6" x14ac:dyDescent="0.25">
      <c r="E46349" s="103"/>
      <c r="F46349" s="104"/>
    </row>
    <row r="46350" spans="5:6" x14ac:dyDescent="0.25">
      <c r="E46350" s="103"/>
      <c r="F46350" s="104"/>
    </row>
    <row r="46351" spans="5:6" x14ac:dyDescent="0.25">
      <c r="E46351" s="103"/>
      <c r="F46351" s="104"/>
    </row>
    <row r="46352" spans="5:6" x14ac:dyDescent="0.25">
      <c r="E46352" s="103"/>
      <c r="F46352" s="104"/>
    </row>
    <row r="46353" spans="5:6" x14ac:dyDescent="0.25">
      <c r="E46353" s="103"/>
      <c r="F46353" s="104"/>
    </row>
    <row r="46354" spans="5:6" x14ac:dyDescent="0.25">
      <c r="E46354" s="103"/>
      <c r="F46354" s="104"/>
    </row>
    <row r="46355" spans="5:6" x14ac:dyDescent="0.25">
      <c r="E46355" s="103"/>
      <c r="F46355" s="104"/>
    </row>
    <row r="46356" spans="5:6" x14ac:dyDescent="0.25">
      <c r="E46356" s="103"/>
      <c r="F46356" s="104"/>
    </row>
    <row r="46357" spans="5:6" x14ac:dyDescent="0.25">
      <c r="E46357" s="103"/>
      <c r="F46357" s="104"/>
    </row>
    <row r="46358" spans="5:6" x14ac:dyDescent="0.25">
      <c r="E46358" s="103"/>
      <c r="F46358" s="104"/>
    </row>
    <row r="46359" spans="5:6" x14ac:dyDescent="0.25">
      <c r="E46359" s="103"/>
      <c r="F46359" s="104"/>
    </row>
    <row r="46360" spans="5:6" x14ac:dyDescent="0.25">
      <c r="E46360" s="103"/>
      <c r="F46360" s="104"/>
    </row>
    <row r="46361" spans="5:6" x14ac:dyDescent="0.25">
      <c r="E46361" s="103"/>
      <c r="F46361" s="104"/>
    </row>
    <row r="46362" spans="5:6" x14ac:dyDescent="0.25">
      <c r="E46362" s="103"/>
      <c r="F46362" s="104"/>
    </row>
    <row r="46363" spans="5:6" x14ac:dyDescent="0.25">
      <c r="E46363" s="103"/>
      <c r="F46363" s="104"/>
    </row>
    <row r="46364" spans="5:6" x14ac:dyDescent="0.25">
      <c r="E46364" s="103"/>
      <c r="F46364" s="104"/>
    </row>
    <row r="46365" spans="5:6" x14ac:dyDescent="0.25">
      <c r="E46365" s="103"/>
      <c r="F46365" s="104"/>
    </row>
    <row r="46366" spans="5:6" x14ac:dyDescent="0.25">
      <c r="E46366" s="103"/>
      <c r="F46366" s="104"/>
    </row>
    <row r="46367" spans="5:6" x14ac:dyDescent="0.25">
      <c r="E46367" s="103"/>
      <c r="F46367" s="104"/>
    </row>
    <row r="46368" spans="5:6" x14ac:dyDescent="0.25">
      <c r="E46368" s="103"/>
      <c r="F46368" s="104"/>
    </row>
    <row r="46369" spans="5:6" x14ac:dyDescent="0.25">
      <c r="E46369" s="103"/>
      <c r="F46369" s="104"/>
    </row>
    <row r="46370" spans="5:6" x14ac:dyDescent="0.25">
      <c r="E46370" s="103"/>
      <c r="F46370" s="104"/>
    </row>
    <row r="46371" spans="5:6" x14ac:dyDescent="0.25">
      <c r="E46371" s="103"/>
      <c r="F46371" s="104"/>
    </row>
    <row r="46372" spans="5:6" x14ac:dyDescent="0.25">
      <c r="E46372" s="103"/>
      <c r="F46372" s="104"/>
    </row>
    <row r="46373" spans="5:6" x14ac:dyDescent="0.25">
      <c r="E46373" s="103"/>
      <c r="F46373" s="104"/>
    </row>
    <row r="46374" spans="5:6" x14ac:dyDescent="0.25">
      <c r="E46374" s="103"/>
      <c r="F46374" s="104"/>
    </row>
    <row r="46375" spans="5:6" x14ac:dyDescent="0.25">
      <c r="E46375" s="103"/>
      <c r="F46375" s="104"/>
    </row>
    <row r="46376" spans="5:6" x14ac:dyDescent="0.25">
      <c r="E46376" s="103"/>
      <c r="F46376" s="104"/>
    </row>
    <row r="46377" spans="5:6" x14ac:dyDescent="0.25">
      <c r="E46377" s="103"/>
      <c r="F46377" s="104"/>
    </row>
    <row r="46378" spans="5:6" x14ac:dyDescent="0.25">
      <c r="E46378" s="103"/>
      <c r="F46378" s="104"/>
    </row>
    <row r="46379" spans="5:6" x14ac:dyDescent="0.25">
      <c r="E46379" s="103"/>
      <c r="F46379" s="104"/>
    </row>
    <row r="46380" spans="5:6" x14ac:dyDescent="0.25">
      <c r="E46380" s="103"/>
      <c r="F46380" s="104"/>
    </row>
    <row r="46381" spans="5:6" x14ac:dyDescent="0.25">
      <c r="E46381" s="103"/>
      <c r="F46381" s="104"/>
    </row>
    <row r="46382" spans="5:6" x14ac:dyDescent="0.25">
      <c r="E46382" s="103"/>
      <c r="F46382" s="104"/>
    </row>
    <row r="46383" spans="5:6" x14ac:dyDescent="0.25">
      <c r="E46383" s="103"/>
      <c r="F46383" s="104"/>
    </row>
    <row r="46384" spans="5:6" x14ac:dyDescent="0.25">
      <c r="E46384" s="103"/>
      <c r="F46384" s="104"/>
    </row>
    <row r="46385" spans="5:6" x14ac:dyDescent="0.25">
      <c r="E46385" s="103"/>
      <c r="F46385" s="104"/>
    </row>
    <row r="46386" spans="5:6" x14ac:dyDescent="0.25">
      <c r="E46386" s="103"/>
      <c r="F46386" s="104"/>
    </row>
    <row r="46387" spans="5:6" x14ac:dyDescent="0.25">
      <c r="E46387" s="103"/>
      <c r="F46387" s="104"/>
    </row>
    <row r="46388" spans="5:6" x14ac:dyDescent="0.25">
      <c r="E46388" s="103"/>
      <c r="F46388" s="104"/>
    </row>
    <row r="46389" spans="5:6" x14ac:dyDescent="0.25">
      <c r="E46389" s="103"/>
      <c r="F46389" s="104"/>
    </row>
    <row r="46390" spans="5:6" x14ac:dyDescent="0.25">
      <c r="E46390" s="103"/>
      <c r="F46390" s="104"/>
    </row>
    <row r="46391" spans="5:6" x14ac:dyDescent="0.25">
      <c r="E46391" s="103"/>
      <c r="F46391" s="104"/>
    </row>
    <row r="46392" spans="5:6" x14ac:dyDescent="0.25">
      <c r="E46392" s="103"/>
      <c r="F46392" s="104"/>
    </row>
    <row r="46393" spans="5:6" x14ac:dyDescent="0.25">
      <c r="E46393" s="103"/>
      <c r="F46393" s="104"/>
    </row>
    <row r="46394" spans="5:6" x14ac:dyDescent="0.25">
      <c r="E46394" s="103"/>
      <c r="F46394" s="104"/>
    </row>
    <row r="46395" spans="5:6" x14ac:dyDescent="0.25">
      <c r="E46395" s="103"/>
      <c r="F46395" s="104"/>
    </row>
    <row r="46396" spans="5:6" x14ac:dyDescent="0.25">
      <c r="E46396" s="103"/>
      <c r="F46396" s="104"/>
    </row>
    <row r="46397" spans="5:6" x14ac:dyDescent="0.25">
      <c r="E46397" s="103"/>
      <c r="F46397" s="104"/>
    </row>
    <row r="46398" spans="5:6" x14ac:dyDescent="0.25">
      <c r="E46398" s="103"/>
      <c r="F46398" s="104"/>
    </row>
    <row r="46399" spans="5:6" x14ac:dyDescent="0.25">
      <c r="E46399" s="103"/>
      <c r="F46399" s="104"/>
    </row>
    <row r="46400" spans="5:6" x14ac:dyDescent="0.25">
      <c r="E46400" s="103"/>
      <c r="F46400" s="104"/>
    </row>
    <row r="46401" spans="5:6" x14ac:dyDescent="0.25">
      <c r="E46401" s="103"/>
      <c r="F46401" s="104"/>
    </row>
    <row r="46402" spans="5:6" x14ac:dyDescent="0.25">
      <c r="E46402" s="103"/>
      <c r="F46402" s="104"/>
    </row>
    <row r="46403" spans="5:6" x14ac:dyDescent="0.25">
      <c r="E46403" s="103"/>
      <c r="F46403" s="104"/>
    </row>
    <row r="46404" spans="5:6" x14ac:dyDescent="0.25">
      <c r="E46404" s="103"/>
      <c r="F46404" s="104"/>
    </row>
    <row r="46405" spans="5:6" x14ac:dyDescent="0.25">
      <c r="E46405" s="103"/>
      <c r="F46405" s="104"/>
    </row>
    <row r="46406" spans="5:6" x14ac:dyDescent="0.25">
      <c r="E46406" s="103"/>
      <c r="F46406" s="104"/>
    </row>
    <row r="46407" spans="5:6" x14ac:dyDescent="0.25">
      <c r="E46407" s="103"/>
      <c r="F46407" s="104"/>
    </row>
    <row r="46408" spans="5:6" x14ac:dyDescent="0.25">
      <c r="E46408" s="103"/>
      <c r="F46408" s="104"/>
    </row>
    <row r="46409" spans="5:6" x14ac:dyDescent="0.25">
      <c r="E46409" s="103"/>
      <c r="F46409" s="104"/>
    </row>
    <row r="46410" spans="5:6" x14ac:dyDescent="0.25">
      <c r="E46410" s="103"/>
      <c r="F46410" s="104"/>
    </row>
    <row r="46411" spans="5:6" x14ac:dyDescent="0.25">
      <c r="E46411" s="103"/>
      <c r="F46411" s="104"/>
    </row>
    <row r="46412" spans="5:6" x14ac:dyDescent="0.25">
      <c r="E46412" s="103"/>
      <c r="F46412" s="104"/>
    </row>
    <row r="46413" spans="5:6" x14ac:dyDescent="0.25">
      <c r="E46413" s="103"/>
      <c r="F46413" s="104"/>
    </row>
    <row r="46414" spans="5:6" x14ac:dyDescent="0.25">
      <c r="E46414" s="103"/>
      <c r="F46414" s="104"/>
    </row>
    <row r="46415" spans="5:6" x14ac:dyDescent="0.25">
      <c r="E46415" s="103"/>
      <c r="F46415" s="104"/>
    </row>
    <row r="46416" spans="5:6" x14ac:dyDescent="0.25">
      <c r="E46416" s="103"/>
      <c r="F46416" s="104"/>
    </row>
    <row r="46417" spans="5:6" x14ac:dyDescent="0.25">
      <c r="E46417" s="103"/>
      <c r="F46417" s="104"/>
    </row>
    <row r="46418" spans="5:6" x14ac:dyDescent="0.25">
      <c r="E46418" s="103"/>
      <c r="F46418" s="104"/>
    </row>
    <row r="46419" spans="5:6" x14ac:dyDescent="0.25">
      <c r="E46419" s="103"/>
      <c r="F46419" s="104"/>
    </row>
    <row r="46420" spans="5:6" x14ac:dyDescent="0.25">
      <c r="E46420" s="103"/>
      <c r="F46420" s="104"/>
    </row>
    <row r="46421" spans="5:6" x14ac:dyDescent="0.25">
      <c r="E46421" s="103"/>
      <c r="F46421" s="104"/>
    </row>
    <row r="46422" spans="5:6" x14ac:dyDescent="0.25">
      <c r="E46422" s="103"/>
      <c r="F46422" s="104"/>
    </row>
    <row r="46423" spans="5:6" x14ac:dyDescent="0.25">
      <c r="E46423" s="103"/>
      <c r="F46423" s="104"/>
    </row>
    <row r="46424" spans="5:6" x14ac:dyDescent="0.25">
      <c r="E46424" s="103"/>
      <c r="F46424" s="104"/>
    </row>
    <row r="46425" spans="5:6" x14ac:dyDescent="0.25">
      <c r="E46425" s="103"/>
      <c r="F46425" s="104"/>
    </row>
    <row r="46426" spans="5:6" x14ac:dyDescent="0.25">
      <c r="E46426" s="103"/>
      <c r="F46426" s="104"/>
    </row>
    <row r="46427" spans="5:6" x14ac:dyDescent="0.25">
      <c r="E46427" s="103"/>
      <c r="F46427" s="104"/>
    </row>
    <row r="46428" spans="5:6" x14ac:dyDescent="0.25">
      <c r="E46428" s="103"/>
      <c r="F46428" s="104"/>
    </row>
    <row r="46429" spans="5:6" x14ac:dyDescent="0.25">
      <c r="E46429" s="103"/>
      <c r="F46429" s="104"/>
    </row>
    <row r="46430" spans="5:6" x14ac:dyDescent="0.25">
      <c r="E46430" s="103"/>
      <c r="F46430" s="104"/>
    </row>
    <row r="46431" spans="5:6" x14ac:dyDescent="0.25">
      <c r="E46431" s="103"/>
      <c r="F46431" s="104"/>
    </row>
    <row r="46432" spans="5:6" x14ac:dyDescent="0.25">
      <c r="E46432" s="103"/>
      <c r="F46432" s="104"/>
    </row>
    <row r="46433" spans="5:6" x14ac:dyDescent="0.25">
      <c r="E46433" s="103"/>
      <c r="F46433" s="104"/>
    </row>
    <row r="46434" spans="5:6" x14ac:dyDescent="0.25">
      <c r="E46434" s="103"/>
      <c r="F46434" s="104"/>
    </row>
    <row r="46435" spans="5:6" x14ac:dyDescent="0.25">
      <c r="E46435" s="103"/>
      <c r="F46435" s="104"/>
    </row>
    <row r="46436" spans="5:6" x14ac:dyDescent="0.25">
      <c r="E46436" s="103"/>
      <c r="F46436" s="104"/>
    </row>
    <row r="46437" spans="5:6" x14ac:dyDescent="0.25">
      <c r="E46437" s="103"/>
      <c r="F46437" s="104"/>
    </row>
    <row r="46438" spans="5:6" x14ac:dyDescent="0.25">
      <c r="E46438" s="103"/>
      <c r="F46438" s="104"/>
    </row>
    <row r="46439" spans="5:6" x14ac:dyDescent="0.25">
      <c r="E46439" s="103"/>
      <c r="F46439" s="104"/>
    </row>
    <row r="46440" spans="5:6" x14ac:dyDescent="0.25">
      <c r="E46440" s="103"/>
      <c r="F46440" s="104"/>
    </row>
    <row r="46441" spans="5:6" x14ac:dyDescent="0.25">
      <c r="E46441" s="103"/>
      <c r="F46441" s="104"/>
    </row>
    <row r="46442" spans="5:6" x14ac:dyDescent="0.25">
      <c r="E46442" s="103"/>
      <c r="F46442" s="104"/>
    </row>
    <row r="46443" spans="5:6" x14ac:dyDescent="0.25">
      <c r="E46443" s="103"/>
      <c r="F46443" s="104"/>
    </row>
    <row r="46444" spans="5:6" x14ac:dyDescent="0.25">
      <c r="E46444" s="103"/>
      <c r="F46444" s="104"/>
    </row>
    <row r="46445" spans="5:6" x14ac:dyDescent="0.25">
      <c r="E46445" s="103"/>
      <c r="F46445" s="104"/>
    </row>
    <row r="46446" spans="5:6" x14ac:dyDescent="0.25">
      <c r="E46446" s="103"/>
      <c r="F46446" s="104"/>
    </row>
    <row r="46447" spans="5:6" x14ac:dyDescent="0.25">
      <c r="E46447" s="103"/>
      <c r="F46447" s="104"/>
    </row>
    <row r="46448" spans="5:6" x14ac:dyDescent="0.25">
      <c r="E46448" s="103"/>
      <c r="F46448" s="104"/>
    </row>
    <row r="46449" spans="5:6" x14ac:dyDescent="0.25">
      <c r="E46449" s="103"/>
      <c r="F46449" s="104"/>
    </row>
    <row r="46450" spans="5:6" x14ac:dyDescent="0.25">
      <c r="E46450" s="103"/>
      <c r="F46450" s="104"/>
    </row>
    <row r="46451" spans="5:6" x14ac:dyDescent="0.25">
      <c r="E46451" s="103"/>
      <c r="F46451" s="104"/>
    </row>
    <row r="46452" spans="5:6" x14ac:dyDescent="0.25">
      <c r="E46452" s="103"/>
      <c r="F46452" s="104"/>
    </row>
    <row r="46453" spans="5:6" x14ac:dyDescent="0.25">
      <c r="E46453" s="103"/>
      <c r="F46453" s="104"/>
    </row>
    <row r="46454" spans="5:6" x14ac:dyDescent="0.25">
      <c r="E46454" s="103"/>
      <c r="F46454" s="104"/>
    </row>
    <row r="46455" spans="5:6" x14ac:dyDescent="0.25">
      <c r="E46455" s="103"/>
      <c r="F46455" s="104"/>
    </row>
    <row r="46456" spans="5:6" x14ac:dyDescent="0.25">
      <c r="E46456" s="103"/>
      <c r="F46456" s="104"/>
    </row>
    <row r="46457" spans="5:6" x14ac:dyDescent="0.25">
      <c r="E46457" s="103"/>
      <c r="F46457" s="104"/>
    </row>
    <row r="46458" spans="5:6" x14ac:dyDescent="0.25">
      <c r="E46458" s="103"/>
      <c r="F46458" s="104"/>
    </row>
    <row r="46459" spans="5:6" x14ac:dyDescent="0.25">
      <c r="E46459" s="103"/>
      <c r="F46459" s="104"/>
    </row>
    <row r="46460" spans="5:6" x14ac:dyDescent="0.25">
      <c r="E46460" s="103"/>
      <c r="F46460" s="104"/>
    </row>
    <row r="46461" spans="5:6" x14ac:dyDescent="0.25">
      <c r="E46461" s="103"/>
      <c r="F46461" s="104"/>
    </row>
    <row r="46462" spans="5:6" x14ac:dyDescent="0.25">
      <c r="E46462" s="103"/>
      <c r="F46462" s="104"/>
    </row>
    <row r="46463" spans="5:6" x14ac:dyDescent="0.25">
      <c r="E46463" s="103"/>
      <c r="F46463" s="104"/>
    </row>
    <row r="46464" spans="5:6" x14ac:dyDescent="0.25">
      <c r="E46464" s="103"/>
      <c r="F46464" s="104"/>
    </row>
    <row r="46465" spans="5:6" x14ac:dyDescent="0.25">
      <c r="E46465" s="103"/>
      <c r="F46465" s="104"/>
    </row>
    <row r="46466" spans="5:6" x14ac:dyDescent="0.25">
      <c r="E46466" s="103"/>
      <c r="F46466" s="104"/>
    </row>
    <row r="46467" spans="5:6" x14ac:dyDescent="0.25">
      <c r="E46467" s="103"/>
      <c r="F46467" s="104"/>
    </row>
    <row r="46468" spans="5:6" x14ac:dyDescent="0.25">
      <c r="E46468" s="103"/>
      <c r="F46468" s="104"/>
    </row>
    <row r="46469" spans="5:6" x14ac:dyDescent="0.25">
      <c r="E46469" s="103"/>
      <c r="F46469" s="104"/>
    </row>
    <row r="46470" spans="5:6" x14ac:dyDescent="0.25">
      <c r="E46470" s="103"/>
      <c r="F46470" s="104"/>
    </row>
    <row r="46471" spans="5:6" x14ac:dyDescent="0.25">
      <c r="E46471" s="103"/>
      <c r="F46471" s="104"/>
    </row>
    <row r="46472" spans="5:6" x14ac:dyDescent="0.25">
      <c r="E46472" s="103"/>
      <c r="F46472" s="104"/>
    </row>
    <row r="46473" spans="5:6" x14ac:dyDescent="0.25">
      <c r="E46473" s="103"/>
      <c r="F46473" s="104"/>
    </row>
    <row r="46474" spans="5:6" x14ac:dyDescent="0.25">
      <c r="E46474" s="103"/>
      <c r="F46474" s="104"/>
    </row>
    <row r="46475" spans="5:6" x14ac:dyDescent="0.25">
      <c r="E46475" s="103"/>
      <c r="F46475" s="104"/>
    </row>
    <row r="46476" spans="5:6" x14ac:dyDescent="0.25">
      <c r="E46476" s="103"/>
      <c r="F46476" s="104"/>
    </row>
    <row r="46477" spans="5:6" x14ac:dyDescent="0.25">
      <c r="E46477" s="103"/>
      <c r="F46477" s="104"/>
    </row>
    <row r="46478" spans="5:6" x14ac:dyDescent="0.25">
      <c r="E46478" s="103"/>
      <c r="F46478" s="104"/>
    </row>
    <row r="46479" spans="5:6" x14ac:dyDescent="0.25">
      <c r="E46479" s="103"/>
      <c r="F46479" s="104"/>
    </row>
    <row r="46480" spans="5:6" x14ac:dyDescent="0.25">
      <c r="E46480" s="103"/>
      <c r="F46480" s="104"/>
    </row>
    <row r="46481" spans="5:6" x14ac:dyDescent="0.25">
      <c r="E46481" s="103"/>
      <c r="F46481" s="104"/>
    </row>
    <row r="46482" spans="5:6" x14ac:dyDescent="0.25">
      <c r="E46482" s="103"/>
      <c r="F46482" s="104"/>
    </row>
    <row r="46483" spans="5:6" x14ac:dyDescent="0.25">
      <c r="E46483" s="103"/>
      <c r="F46483" s="104"/>
    </row>
    <row r="46484" spans="5:6" x14ac:dyDescent="0.25">
      <c r="E46484" s="103"/>
      <c r="F46484" s="104"/>
    </row>
    <row r="46485" spans="5:6" x14ac:dyDescent="0.25">
      <c r="E46485" s="103"/>
      <c r="F46485" s="104"/>
    </row>
    <row r="46486" spans="5:6" x14ac:dyDescent="0.25">
      <c r="E46486" s="103"/>
      <c r="F46486" s="104"/>
    </row>
    <row r="46487" spans="5:6" x14ac:dyDescent="0.25">
      <c r="E46487" s="103"/>
      <c r="F46487" s="104"/>
    </row>
    <row r="46488" spans="5:6" x14ac:dyDescent="0.25">
      <c r="E46488" s="103"/>
      <c r="F46488" s="104"/>
    </row>
    <row r="46489" spans="5:6" x14ac:dyDescent="0.25">
      <c r="E46489" s="103"/>
      <c r="F46489" s="104"/>
    </row>
    <row r="46490" spans="5:6" x14ac:dyDescent="0.25">
      <c r="E46490" s="103"/>
      <c r="F46490" s="104"/>
    </row>
    <row r="46491" spans="5:6" x14ac:dyDescent="0.25">
      <c r="E46491" s="103"/>
      <c r="F46491" s="104"/>
    </row>
    <row r="46492" spans="5:6" x14ac:dyDescent="0.25">
      <c r="E46492" s="103"/>
      <c r="F46492" s="104"/>
    </row>
    <row r="46493" spans="5:6" x14ac:dyDescent="0.25">
      <c r="E46493" s="103"/>
      <c r="F46493" s="104"/>
    </row>
    <row r="46494" spans="5:6" x14ac:dyDescent="0.25">
      <c r="E46494" s="103"/>
      <c r="F46494" s="104"/>
    </row>
    <row r="46495" spans="5:6" x14ac:dyDescent="0.25">
      <c r="E46495" s="103"/>
      <c r="F46495" s="104"/>
    </row>
    <row r="46496" spans="5:6" x14ac:dyDescent="0.25">
      <c r="E46496" s="103"/>
      <c r="F46496" s="104"/>
    </row>
    <row r="46497" spans="5:6" x14ac:dyDescent="0.25">
      <c r="E46497" s="103"/>
      <c r="F46497" s="104"/>
    </row>
    <row r="46498" spans="5:6" x14ac:dyDescent="0.25">
      <c r="E46498" s="103"/>
      <c r="F46498" s="104"/>
    </row>
    <row r="46499" spans="5:6" x14ac:dyDescent="0.25">
      <c r="E46499" s="103"/>
      <c r="F46499" s="104"/>
    </row>
    <row r="46500" spans="5:6" x14ac:dyDescent="0.25">
      <c r="E46500" s="103"/>
      <c r="F46500" s="104"/>
    </row>
    <row r="46501" spans="5:6" x14ac:dyDescent="0.25">
      <c r="E46501" s="103"/>
      <c r="F46501" s="104"/>
    </row>
    <row r="46502" spans="5:6" x14ac:dyDescent="0.25">
      <c r="E46502" s="103"/>
      <c r="F46502" s="104"/>
    </row>
    <row r="46503" spans="5:6" x14ac:dyDescent="0.25">
      <c r="E46503" s="103"/>
      <c r="F46503" s="104"/>
    </row>
    <row r="46504" spans="5:6" x14ac:dyDescent="0.25">
      <c r="E46504" s="103"/>
      <c r="F46504" s="104"/>
    </row>
    <row r="46505" spans="5:6" x14ac:dyDescent="0.25">
      <c r="E46505" s="103"/>
      <c r="F46505" s="104"/>
    </row>
    <row r="46506" spans="5:6" x14ac:dyDescent="0.25">
      <c r="E46506" s="103"/>
      <c r="F46506" s="104"/>
    </row>
    <row r="46507" spans="5:6" x14ac:dyDescent="0.25">
      <c r="E46507" s="103"/>
      <c r="F46507" s="104"/>
    </row>
    <row r="46508" spans="5:6" x14ac:dyDescent="0.25">
      <c r="E46508" s="103"/>
      <c r="F46508" s="104"/>
    </row>
    <row r="46509" spans="5:6" x14ac:dyDescent="0.25">
      <c r="E46509" s="103"/>
      <c r="F46509" s="104"/>
    </row>
    <row r="46510" spans="5:6" x14ac:dyDescent="0.25">
      <c r="E46510" s="103"/>
      <c r="F46510" s="104"/>
    </row>
    <row r="46511" spans="5:6" x14ac:dyDescent="0.25">
      <c r="E46511" s="103"/>
      <c r="F46511" s="104"/>
    </row>
    <row r="46512" spans="5:6" x14ac:dyDescent="0.25">
      <c r="E46512" s="103"/>
      <c r="F46512" s="104"/>
    </row>
    <row r="46513" spans="5:6" x14ac:dyDescent="0.25">
      <c r="E46513" s="103"/>
      <c r="F46513" s="104"/>
    </row>
    <row r="46514" spans="5:6" x14ac:dyDescent="0.25">
      <c r="E46514" s="103"/>
      <c r="F46514" s="104"/>
    </row>
    <row r="46515" spans="5:6" x14ac:dyDescent="0.25">
      <c r="E46515" s="103"/>
      <c r="F46515" s="104"/>
    </row>
    <row r="46516" spans="5:6" x14ac:dyDescent="0.25">
      <c r="E46516" s="103"/>
      <c r="F46516" s="104"/>
    </row>
    <row r="46517" spans="5:6" x14ac:dyDescent="0.25">
      <c r="E46517" s="103"/>
      <c r="F46517" s="104"/>
    </row>
    <row r="46518" spans="5:6" x14ac:dyDescent="0.25">
      <c r="E46518" s="103"/>
      <c r="F46518" s="104"/>
    </row>
    <row r="46519" spans="5:6" x14ac:dyDescent="0.25">
      <c r="E46519" s="103"/>
      <c r="F46519" s="104"/>
    </row>
    <row r="46520" spans="5:6" x14ac:dyDescent="0.25">
      <c r="E46520" s="103"/>
      <c r="F46520" s="104"/>
    </row>
    <row r="46521" spans="5:6" x14ac:dyDescent="0.25">
      <c r="E46521" s="103"/>
      <c r="F46521" s="104"/>
    </row>
    <row r="46522" spans="5:6" x14ac:dyDescent="0.25">
      <c r="E46522" s="103"/>
      <c r="F46522" s="104"/>
    </row>
    <row r="46523" spans="5:6" x14ac:dyDescent="0.25">
      <c r="E46523" s="103"/>
      <c r="F46523" s="104"/>
    </row>
    <row r="46524" spans="5:6" x14ac:dyDescent="0.25">
      <c r="E46524" s="103"/>
      <c r="F46524" s="104"/>
    </row>
    <row r="46525" spans="5:6" x14ac:dyDescent="0.25">
      <c r="E46525" s="103"/>
      <c r="F46525" s="104"/>
    </row>
    <row r="46526" spans="5:6" x14ac:dyDescent="0.25">
      <c r="E46526" s="103"/>
      <c r="F46526" s="104"/>
    </row>
    <row r="46527" spans="5:6" x14ac:dyDescent="0.25">
      <c r="E46527" s="103"/>
      <c r="F46527" s="104"/>
    </row>
    <row r="46528" spans="5:6" x14ac:dyDescent="0.25">
      <c r="E46528" s="103"/>
      <c r="F46528" s="104"/>
    </row>
    <row r="46529" spans="5:6" x14ac:dyDescent="0.25">
      <c r="E46529" s="103"/>
      <c r="F46529" s="104"/>
    </row>
    <row r="46530" spans="5:6" x14ac:dyDescent="0.25">
      <c r="E46530" s="103"/>
      <c r="F46530" s="104"/>
    </row>
    <row r="46531" spans="5:6" x14ac:dyDescent="0.25">
      <c r="E46531" s="103"/>
      <c r="F46531" s="104"/>
    </row>
    <row r="46532" spans="5:6" x14ac:dyDescent="0.25">
      <c r="E46532" s="103"/>
      <c r="F46532" s="104"/>
    </row>
    <row r="46533" spans="5:6" x14ac:dyDescent="0.25">
      <c r="E46533" s="103"/>
      <c r="F46533" s="104"/>
    </row>
    <row r="46534" spans="5:6" x14ac:dyDescent="0.25">
      <c r="E46534" s="103"/>
      <c r="F46534" s="104"/>
    </row>
    <row r="46535" spans="5:6" x14ac:dyDescent="0.25">
      <c r="E46535" s="103"/>
      <c r="F46535" s="104"/>
    </row>
    <row r="46536" spans="5:6" x14ac:dyDescent="0.25">
      <c r="E46536" s="103"/>
      <c r="F46536" s="104"/>
    </row>
    <row r="46537" spans="5:6" x14ac:dyDescent="0.25">
      <c r="E46537" s="103"/>
      <c r="F46537" s="104"/>
    </row>
    <row r="46538" spans="5:6" x14ac:dyDescent="0.25">
      <c r="E46538" s="103"/>
      <c r="F46538" s="104"/>
    </row>
    <row r="46539" spans="5:6" x14ac:dyDescent="0.25">
      <c r="E46539" s="103"/>
      <c r="F46539" s="104"/>
    </row>
    <row r="46540" spans="5:6" x14ac:dyDescent="0.25">
      <c r="E46540" s="103"/>
      <c r="F46540" s="104"/>
    </row>
    <row r="46541" spans="5:6" x14ac:dyDescent="0.25">
      <c r="E46541" s="103"/>
      <c r="F46541" s="104"/>
    </row>
    <row r="46542" spans="5:6" x14ac:dyDescent="0.25">
      <c r="E46542" s="103"/>
      <c r="F46542" s="104"/>
    </row>
    <row r="46543" spans="5:6" x14ac:dyDescent="0.25">
      <c r="E46543" s="103"/>
      <c r="F46543" s="104"/>
    </row>
    <row r="46544" spans="5:6" x14ac:dyDescent="0.25">
      <c r="E46544" s="103"/>
      <c r="F46544" s="104"/>
    </row>
    <row r="46545" spans="5:6" x14ac:dyDescent="0.25">
      <c r="E46545" s="103"/>
      <c r="F46545" s="104"/>
    </row>
    <row r="46546" spans="5:6" x14ac:dyDescent="0.25">
      <c r="E46546" s="103"/>
      <c r="F46546" s="104"/>
    </row>
    <row r="46547" spans="5:6" x14ac:dyDescent="0.25">
      <c r="E46547" s="103"/>
      <c r="F46547" s="104"/>
    </row>
    <row r="46548" spans="5:6" x14ac:dyDescent="0.25">
      <c r="E46548" s="103"/>
      <c r="F46548" s="104"/>
    </row>
    <row r="46549" spans="5:6" x14ac:dyDescent="0.25">
      <c r="E46549" s="103"/>
      <c r="F46549" s="104"/>
    </row>
    <row r="46550" spans="5:6" x14ac:dyDescent="0.25">
      <c r="E46550" s="103"/>
      <c r="F46550" s="104"/>
    </row>
    <row r="46551" spans="5:6" x14ac:dyDescent="0.25">
      <c r="E46551" s="103"/>
      <c r="F46551" s="104"/>
    </row>
    <row r="46552" spans="5:6" x14ac:dyDescent="0.25">
      <c r="E46552" s="103"/>
      <c r="F46552" s="104"/>
    </row>
    <row r="46553" spans="5:6" x14ac:dyDescent="0.25">
      <c r="E46553" s="103"/>
      <c r="F46553" s="104"/>
    </row>
    <row r="46554" spans="5:6" x14ac:dyDescent="0.25">
      <c r="E46554" s="103"/>
      <c r="F46554" s="104"/>
    </row>
    <row r="46555" spans="5:6" x14ac:dyDescent="0.25">
      <c r="E46555" s="103"/>
      <c r="F46555" s="104"/>
    </row>
    <row r="46556" spans="5:6" x14ac:dyDescent="0.25">
      <c r="E46556" s="103"/>
      <c r="F46556" s="104"/>
    </row>
    <row r="46557" spans="5:6" x14ac:dyDescent="0.25">
      <c r="E46557" s="103"/>
      <c r="F46557" s="104"/>
    </row>
    <row r="46558" spans="5:6" x14ac:dyDescent="0.25">
      <c r="E46558" s="103"/>
      <c r="F46558" s="104"/>
    </row>
    <row r="46559" spans="5:6" x14ac:dyDescent="0.25">
      <c r="E46559" s="103"/>
      <c r="F46559" s="104"/>
    </row>
    <row r="46560" spans="5:6" x14ac:dyDescent="0.25">
      <c r="E46560" s="103"/>
      <c r="F46560" s="104"/>
    </row>
    <row r="46561" spans="5:6" x14ac:dyDescent="0.25">
      <c r="E46561" s="103"/>
      <c r="F46561" s="104"/>
    </row>
    <row r="46562" spans="5:6" x14ac:dyDescent="0.25">
      <c r="E46562" s="103"/>
      <c r="F46562" s="104"/>
    </row>
    <row r="46563" spans="5:6" x14ac:dyDescent="0.25">
      <c r="E46563" s="103"/>
      <c r="F46563" s="104"/>
    </row>
    <row r="46564" spans="5:6" x14ac:dyDescent="0.25">
      <c r="E46564" s="103"/>
      <c r="F46564" s="104"/>
    </row>
    <row r="46565" spans="5:6" x14ac:dyDescent="0.25">
      <c r="E46565" s="103"/>
      <c r="F46565" s="104"/>
    </row>
    <row r="46566" spans="5:6" x14ac:dyDescent="0.25">
      <c r="E46566" s="103"/>
      <c r="F46566" s="104"/>
    </row>
    <row r="46567" spans="5:6" x14ac:dyDescent="0.25">
      <c r="E46567" s="103"/>
      <c r="F46567" s="104"/>
    </row>
    <row r="46568" spans="5:6" x14ac:dyDescent="0.25">
      <c r="E46568" s="103"/>
      <c r="F46568" s="104"/>
    </row>
    <row r="46569" spans="5:6" x14ac:dyDescent="0.25">
      <c r="E46569" s="103"/>
      <c r="F46569" s="104"/>
    </row>
    <row r="46570" spans="5:6" x14ac:dyDescent="0.25">
      <c r="E46570" s="103"/>
      <c r="F46570" s="104"/>
    </row>
    <row r="46571" spans="5:6" x14ac:dyDescent="0.25">
      <c r="E46571" s="103"/>
      <c r="F46571" s="104"/>
    </row>
    <row r="46572" spans="5:6" x14ac:dyDescent="0.25">
      <c r="E46572" s="103"/>
      <c r="F46572" s="104"/>
    </row>
    <row r="46573" spans="5:6" x14ac:dyDescent="0.25">
      <c r="E46573" s="103"/>
      <c r="F46573" s="104"/>
    </row>
    <row r="46574" spans="5:6" x14ac:dyDescent="0.25">
      <c r="E46574" s="103"/>
      <c r="F46574" s="104"/>
    </row>
    <row r="46575" spans="5:6" x14ac:dyDescent="0.25">
      <c r="E46575" s="103"/>
      <c r="F46575" s="104"/>
    </row>
    <row r="46576" spans="5:6" x14ac:dyDescent="0.25">
      <c r="E46576" s="103"/>
      <c r="F46576" s="104"/>
    </row>
    <row r="46577" spans="5:6" x14ac:dyDescent="0.25">
      <c r="E46577" s="103"/>
      <c r="F46577" s="104"/>
    </row>
    <row r="46578" spans="5:6" x14ac:dyDescent="0.25">
      <c r="E46578" s="103"/>
      <c r="F46578" s="104"/>
    </row>
    <row r="46579" spans="5:6" x14ac:dyDescent="0.25">
      <c r="E46579" s="103"/>
      <c r="F46579" s="104"/>
    </row>
    <row r="46580" spans="5:6" x14ac:dyDescent="0.25">
      <c r="E46580" s="103"/>
      <c r="F46580" s="104"/>
    </row>
    <row r="46581" spans="5:6" x14ac:dyDescent="0.25">
      <c r="E46581" s="103"/>
      <c r="F46581" s="104"/>
    </row>
    <row r="46582" spans="5:6" x14ac:dyDescent="0.25">
      <c r="E46582" s="103"/>
      <c r="F46582" s="104"/>
    </row>
    <row r="46583" spans="5:6" x14ac:dyDescent="0.25">
      <c r="E46583" s="103"/>
      <c r="F46583" s="104"/>
    </row>
    <row r="46584" spans="5:6" x14ac:dyDescent="0.25">
      <c r="E46584" s="103"/>
      <c r="F46584" s="104"/>
    </row>
    <row r="46585" spans="5:6" x14ac:dyDescent="0.25">
      <c r="E46585" s="103"/>
      <c r="F46585" s="104"/>
    </row>
    <row r="46586" spans="5:6" x14ac:dyDescent="0.25">
      <c r="E46586" s="103"/>
      <c r="F46586" s="104"/>
    </row>
    <row r="46587" spans="5:6" x14ac:dyDescent="0.25">
      <c r="E46587" s="103"/>
      <c r="F46587" s="104"/>
    </row>
    <row r="46588" spans="5:6" x14ac:dyDescent="0.25">
      <c r="E46588" s="103"/>
      <c r="F46588" s="104"/>
    </row>
    <row r="46589" spans="5:6" x14ac:dyDescent="0.25">
      <c r="E46589" s="103"/>
      <c r="F46589" s="104"/>
    </row>
    <row r="46590" spans="5:6" x14ac:dyDescent="0.25">
      <c r="E46590" s="103"/>
      <c r="F46590" s="104"/>
    </row>
    <row r="46591" spans="5:6" x14ac:dyDescent="0.25">
      <c r="E46591" s="103"/>
      <c r="F46591" s="104"/>
    </row>
    <row r="46592" spans="5:6" x14ac:dyDescent="0.25">
      <c r="E46592" s="103"/>
      <c r="F46592" s="104"/>
    </row>
    <row r="46593" spans="5:6" x14ac:dyDescent="0.25">
      <c r="E46593" s="103"/>
      <c r="F46593" s="104"/>
    </row>
    <row r="46594" spans="5:6" x14ac:dyDescent="0.25">
      <c r="E46594" s="103"/>
      <c r="F46594" s="104"/>
    </row>
    <row r="46595" spans="5:6" x14ac:dyDescent="0.25">
      <c r="E46595" s="103"/>
      <c r="F46595" s="104"/>
    </row>
    <row r="46596" spans="5:6" x14ac:dyDescent="0.25">
      <c r="E46596" s="103"/>
      <c r="F46596" s="104"/>
    </row>
    <row r="46597" spans="5:6" x14ac:dyDescent="0.25">
      <c r="E46597" s="103"/>
      <c r="F46597" s="104"/>
    </row>
    <row r="46598" spans="5:6" x14ac:dyDescent="0.25">
      <c r="E46598" s="103"/>
      <c r="F46598" s="104"/>
    </row>
    <row r="46599" spans="5:6" x14ac:dyDescent="0.25">
      <c r="E46599" s="103"/>
      <c r="F46599" s="104"/>
    </row>
    <row r="46600" spans="5:6" x14ac:dyDescent="0.25">
      <c r="E46600" s="103"/>
      <c r="F46600" s="104"/>
    </row>
    <row r="46601" spans="5:6" x14ac:dyDescent="0.25">
      <c r="E46601" s="103"/>
      <c r="F46601" s="104"/>
    </row>
    <row r="46602" spans="5:6" x14ac:dyDescent="0.25">
      <c r="E46602" s="103"/>
      <c r="F46602" s="104"/>
    </row>
    <row r="46603" spans="5:6" x14ac:dyDescent="0.25">
      <c r="E46603" s="103"/>
      <c r="F46603" s="104"/>
    </row>
    <row r="46604" spans="5:6" x14ac:dyDescent="0.25">
      <c r="E46604" s="103"/>
      <c r="F46604" s="104"/>
    </row>
    <row r="46605" spans="5:6" x14ac:dyDescent="0.25">
      <c r="E46605" s="103"/>
      <c r="F46605" s="104"/>
    </row>
    <row r="46606" spans="5:6" x14ac:dyDescent="0.25">
      <c r="E46606" s="103"/>
      <c r="F46606" s="104"/>
    </row>
    <row r="46607" spans="5:6" x14ac:dyDescent="0.25">
      <c r="E46607" s="103"/>
      <c r="F46607" s="104"/>
    </row>
    <row r="46608" spans="5:6" x14ac:dyDescent="0.25">
      <c r="E46608" s="103"/>
      <c r="F46608" s="104"/>
    </row>
    <row r="46609" spans="5:6" x14ac:dyDescent="0.25">
      <c r="E46609" s="103"/>
      <c r="F46609" s="104"/>
    </row>
    <row r="46610" spans="5:6" x14ac:dyDescent="0.25">
      <c r="E46610" s="103"/>
      <c r="F46610" s="104"/>
    </row>
    <row r="46611" spans="5:6" x14ac:dyDescent="0.25">
      <c r="E46611" s="103"/>
      <c r="F46611" s="104"/>
    </row>
    <row r="46612" spans="5:6" x14ac:dyDescent="0.25">
      <c r="E46612" s="103"/>
      <c r="F46612" s="104"/>
    </row>
    <row r="46613" spans="5:6" x14ac:dyDescent="0.25">
      <c r="E46613" s="103"/>
      <c r="F46613" s="104"/>
    </row>
    <row r="46614" spans="5:6" x14ac:dyDescent="0.25">
      <c r="E46614" s="103"/>
      <c r="F46614" s="104"/>
    </row>
    <row r="46615" spans="5:6" x14ac:dyDescent="0.25">
      <c r="E46615" s="103"/>
      <c r="F46615" s="104"/>
    </row>
    <row r="46616" spans="5:6" x14ac:dyDescent="0.25">
      <c r="E46616" s="103"/>
      <c r="F46616" s="104"/>
    </row>
    <row r="46617" spans="5:6" x14ac:dyDescent="0.25">
      <c r="E46617" s="103"/>
      <c r="F46617" s="104"/>
    </row>
    <row r="46618" spans="5:6" x14ac:dyDescent="0.25">
      <c r="E46618" s="103"/>
      <c r="F46618" s="104"/>
    </row>
    <row r="46619" spans="5:6" x14ac:dyDescent="0.25">
      <c r="E46619" s="103"/>
      <c r="F46619" s="104"/>
    </row>
    <row r="46620" spans="5:6" x14ac:dyDescent="0.25">
      <c r="E46620" s="103"/>
      <c r="F46620" s="104"/>
    </row>
    <row r="46621" spans="5:6" x14ac:dyDescent="0.25">
      <c r="E46621" s="103"/>
      <c r="F46621" s="104"/>
    </row>
    <row r="46622" spans="5:6" x14ac:dyDescent="0.25">
      <c r="E46622" s="103"/>
      <c r="F46622" s="104"/>
    </row>
    <row r="46623" spans="5:6" x14ac:dyDescent="0.25">
      <c r="E46623" s="103"/>
      <c r="F46623" s="104"/>
    </row>
    <row r="46624" spans="5:6" x14ac:dyDescent="0.25">
      <c r="E46624" s="103"/>
    </row>
    <row r="46625" spans="5:6" x14ac:dyDescent="0.25">
      <c r="E46625" s="103"/>
      <c r="F46625" s="104"/>
    </row>
    <row r="46626" spans="5:6" x14ac:dyDescent="0.25">
      <c r="E46626" s="103"/>
      <c r="F46626" s="104"/>
    </row>
    <row r="46627" spans="5:6" x14ac:dyDescent="0.25">
      <c r="E46627" s="103"/>
      <c r="F46627" s="104"/>
    </row>
    <row r="46628" spans="5:6" x14ac:dyDescent="0.25">
      <c r="E46628" s="103"/>
      <c r="F46628" s="104"/>
    </row>
    <row r="46629" spans="5:6" x14ac:dyDescent="0.25">
      <c r="E46629" s="103"/>
      <c r="F46629" s="104"/>
    </row>
    <row r="46630" spans="5:6" x14ac:dyDescent="0.25">
      <c r="E46630" s="103"/>
      <c r="F46630" s="104"/>
    </row>
    <row r="46631" spans="5:6" x14ac:dyDescent="0.25">
      <c r="E46631" s="103"/>
      <c r="F46631" s="104"/>
    </row>
    <row r="46632" spans="5:6" x14ac:dyDescent="0.25">
      <c r="E46632" s="103"/>
      <c r="F46632" s="104"/>
    </row>
    <row r="46633" spans="5:6" x14ac:dyDescent="0.25">
      <c r="E46633" s="103"/>
      <c r="F46633" s="104"/>
    </row>
    <row r="46634" spans="5:6" x14ac:dyDescent="0.25">
      <c r="E46634" s="103"/>
      <c r="F46634" s="104"/>
    </row>
    <row r="46635" spans="5:6" x14ac:dyDescent="0.25">
      <c r="E46635" s="103"/>
      <c r="F46635" s="104"/>
    </row>
    <row r="46636" spans="5:6" x14ac:dyDescent="0.25">
      <c r="E46636" s="103"/>
      <c r="F46636" s="104"/>
    </row>
    <row r="46637" spans="5:6" x14ac:dyDescent="0.25">
      <c r="E46637" s="103"/>
      <c r="F46637" s="104"/>
    </row>
    <row r="46638" spans="5:6" x14ac:dyDescent="0.25">
      <c r="E46638" s="103"/>
      <c r="F46638" s="104"/>
    </row>
    <row r="46639" spans="5:6" x14ac:dyDescent="0.25">
      <c r="E46639" s="103"/>
      <c r="F46639" s="104"/>
    </row>
    <row r="46640" spans="5:6" x14ac:dyDescent="0.25">
      <c r="E46640" s="103"/>
      <c r="F46640" s="104"/>
    </row>
    <row r="46641" spans="5:6" x14ac:dyDescent="0.25">
      <c r="E46641" s="103"/>
      <c r="F46641" s="104"/>
    </row>
    <row r="46642" spans="5:6" x14ac:dyDescent="0.25">
      <c r="E46642" s="103"/>
      <c r="F46642" s="104"/>
    </row>
    <row r="46643" spans="5:6" x14ac:dyDescent="0.25">
      <c r="E46643" s="103"/>
      <c r="F46643" s="104"/>
    </row>
    <row r="46644" spans="5:6" x14ac:dyDescent="0.25">
      <c r="E46644" s="103"/>
      <c r="F46644" s="104"/>
    </row>
    <row r="46645" spans="5:6" x14ac:dyDescent="0.25">
      <c r="E46645" s="103"/>
      <c r="F46645" s="104"/>
    </row>
    <row r="46646" spans="5:6" x14ac:dyDescent="0.25">
      <c r="E46646" s="103"/>
      <c r="F46646" s="104"/>
    </row>
    <row r="46647" spans="5:6" x14ac:dyDescent="0.25">
      <c r="E46647" s="103"/>
      <c r="F46647" s="104"/>
    </row>
    <row r="46648" spans="5:6" x14ac:dyDescent="0.25">
      <c r="E46648" s="103"/>
      <c r="F46648" s="104"/>
    </row>
    <row r="46649" spans="5:6" x14ac:dyDescent="0.25">
      <c r="E46649" s="103"/>
      <c r="F46649" s="104"/>
    </row>
    <row r="46650" spans="5:6" x14ac:dyDescent="0.25">
      <c r="E46650" s="103"/>
      <c r="F46650" s="104"/>
    </row>
    <row r="46651" spans="5:6" x14ac:dyDescent="0.25">
      <c r="E46651" s="103"/>
      <c r="F46651" s="104"/>
    </row>
    <row r="46652" spans="5:6" x14ac:dyDescent="0.25">
      <c r="E46652" s="103"/>
      <c r="F46652" s="104"/>
    </row>
    <row r="46653" spans="5:6" x14ac:dyDescent="0.25">
      <c r="E46653" s="103"/>
      <c r="F46653" s="104"/>
    </row>
    <row r="46654" spans="5:6" x14ac:dyDescent="0.25">
      <c r="E46654" s="103"/>
      <c r="F46654" s="104"/>
    </row>
    <row r="46655" spans="5:6" x14ac:dyDescent="0.25">
      <c r="E46655" s="103"/>
      <c r="F46655" s="104"/>
    </row>
    <row r="46656" spans="5:6" x14ac:dyDescent="0.25">
      <c r="E46656" s="103"/>
      <c r="F46656" s="104"/>
    </row>
    <row r="46657" spans="5:6" x14ac:dyDescent="0.25">
      <c r="E46657" s="103"/>
      <c r="F46657" s="104"/>
    </row>
    <row r="46658" spans="5:6" x14ac:dyDescent="0.25">
      <c r="E46658" s="103"/>
      <c r="F46658" s="104"/>
    </row>
    <row r="46659" spans="5:6" x14ac:dyDescent="0.25">
      <c r="E46659" s="103"/>
      <c r="F46659" s="104"/>
    </row>
    <row r="46660" spans="5:6" x14ac:dyDescent="0.25">
      <c r="E46660" s="103"/>
      <c r="F46660" s="104"/>
    </row>
    <row r="46661" spans="5:6" x14ac:dyDescent="0.25">
      <c r="E46661" s="103"/>
      <c r="F46661" s="104"/>
    </row>
    <row r="46662" spans="5:6" x14ac:dyDescent="0.25">
      <c r="E46662" s="103"/>
      <c r="F46662" s="104"/>
    </row>
    <row r="46663" spans="5:6" x14ac:dyDescent="0.25">
      <c r="E46663" s="103"/>
      <c r="F46663" s="104"/>
    </row>
    <row r="46664" spans="5:6" x14ac:dyDescent="0.25">
      <c r="E46664" s="103"/>
      <c r="F46664" s="104"/>
    </row>
    <row r="46665" spans="5:6" x14ac:dyDescent="0.25">
      <c r="E46665" s="103"/>
      <c r="F46665" s="104"/>
    </row>
    <row r="46666" spans="5:6" x14ac:dyDescent="0.25">
      <c r="E46666" s="103"/>
      <c r="F46666" s="104"/>
    </row>
    <row r="46667" spans="5:6" x14ac:dyDescent="0.25">
      <c r="E46667" s="103"/>
      <c r="F46667" s="104"/>
    </row>
    <row r="46668" spans="5:6" x14ac:dyDescent="0.25">
      <c r="E46668" s="103"/>
      <c r="F46668" s="104"/>
    </row>
    <row r="46669" spans="5:6" x14ac:dyDescent="0.25">
      <c r="E46669" s="103"/>
      <c r="F46669" s="104"/>
    </row>
    <row r="46670" spans="5:6" x14ac:dyDescent="0.25">
      <c r="E46670" s="103"/>
      <c r="F46670" s="104"/>
    </row>
    <row r="46671" spans="5:6" x14ac:dyDescent="0.25">
      <c r="E46671" s="103"/>
      <c r="F46671" s="104"/>
    </row>
    <row r="46672" spans="5:6" x14ac:dyDescent="0.25">
      <c r="E46672" s="103"/>
      <c r="F46672" s="104"/>
    </row>
    <row r="46673" spans="5:6" x14ac:dyDescent="0.25">
      <c r="E46673" s="103"/>
      <c r="F46673" s="104"/>
    </row>
    <row r="46674" spans="5:6" x14ac:dyDescent="0.25">
      <c r="E46674" s="103"/>
      <c r="F46674" s="104"/>
    </row>
    <row r="46675" spans="5:6" x14ac:dyDescent="0.25">
      <c r="E46675" s="103"/>
      <c r="F46675" s="104"/>
    </row>
    <row r="46676" spans="5:6" x14ac:dyDescent="0.25">
      <c r="E46676" s="103"/>
      <c r="F46676" s="104"/>
    </row>
    <row r="46677" spans="5:6" x14ac:dyDescent="0.25">
      <c r="E46677" s="103"/>
      <c r="F46677" s="104"/>
    </row>
    <row r="46678" spans="5:6" x14ac:dyDescent="0.25">
      <c r="E46678" s="103"/>
      <c r="F46678" s="104"/>
    </row>
    <row r="46679" spans="5:6" x14ac:dyDescent="0.25">
      <c r="E46679" s="103"/>
      <c r="F46679" s="104"/>
    </row>
    <row r="46680" spans="5:6" x14ac:dyDescent="0.25">
      <c r="E46680" s="103"/>
      <c r="F46680" s="104"/>
    </row>
    <row r="46681" spans="5:6" x14ac:dyDescent="0.25">
      <c r="E46681" s="103"/>
      <c r="F46681" s="104"/>
    </row>
    <row r="46682" spans="5:6" x14ac:dyDescent="0.25">
      <c r="E46682" s="103"/>
      <c r="F46682" s="104"/>
    </row>
    <row r="46683" spans="5:6" x14ac:dyDescent="0.25">
      <c r="E46683" s="103"/>
      <c r="F46683" s="104"/>
    </row>
    <row r="46684" spans="5:6" x14ac:dyDescent="0.25">
      <c r="E46684" s="103"/>
      <c r="F46684" s="104"/>
    </row>
    <row r="46685" spans="5:6" x14ac:dyDescent="0.25">
      <c r="E46685" s="103"/>
      <c r="F46685" s="104"/>
    </row>
    <row r="46686" spans="5:6" x14ac:dyDescent="0.25">
      <c r="E46686" s="103"/>
      <c r="F46686" s="104"/>
    </row>
    <row r="46687" spans="5:6" x14ac:dyDescent="0.25">
      <c r="E46687" s="103"/>
      <c r="F46687" s="104"/>
    </row>
    <row r="46688" spans="5:6" x14ac:dyDescent="0.25">
      <c r="E46688" s="103"/>
      <c r="F46688" s="104"/>
    </row>
    <row r="46689" spans="5:6" x14ac:dyDescent="0.25">
      <c r="E46689" s="103"/>
      <c r="F46689" s="104"/>
    </row>
    <row r="46690" spans="5:6" x14ac:dyDescent="0.25">
      <c r="E46690" s="103"/>
      <c r="F46690" s="104"/>
    </row>
    <row r="46691" spans="5:6" x14ac:dyDescent="0.25">
      <c r="E46691" s="103"/>
      <c r="F46691" s="104"/>
    </row>
    <row r="46692" spans="5:6" x14ac:dyDescent="0.25">
      <c r="E46692" s="103"/>
      <c r="F46692" s="104"/>
    </row>
    <row r="46693" spans="5:6" x14ac:dyDescent="0.25">
      <c r="E46693" s="103"/>
      <c r="F46693" s="104"/>
    </row>
    <row r="46694" spans="5:6" x14ac:dyDescent="0.25">
      <c r="E46694" s="103"/>
      <c r="F46694" s="104"/>
    </row>
    <row r="46695" spans="5:6" x14ac:dyDescent="0.25">
      <c r="E46695" s="103"/>
      <c r="F46695" s="104"/>
    </row>
    <row r="46696" spans="5:6" x14ac:dyDescent="0.25">
      <c r="E46696" s="103"/>
      <c r="F46696" s="104"/>
    </row>
    <row r="46697" spans="5:6" x14ac:dyDescent="0.25">
      <c r="E46697" s="103"/>
      <c r="F46697" s="104"/>
    </row>
    <row r="46698" spans="5:6" x14ac:dyDescent="0.25">
      <c r="E46698" s="103"/>
      <c r="F46698" s="104"/>
    </row>
    <row r="46699" spans="5:6" x14ac:dyDescent="0.25">
      <c r="E46699" s="103"/>
      <c r="F46699" s="104"/>
    </row>
    <row r="46700" spans="5:6" x14ac:dyDescent="0.25">
      <c r="E46700" s="103"/>
      <c r="F46700" s="104"/>
    </row>
    <row r="46701" spans="5:6" x14ac:dyDescent="0.25">
      <c r="E46701" s="103"/>
      <c r="F46701" s="104"/>
    </row>
    <row r="46702" spans="5:6" x14ac:dyDescent="0.25">
      <c r="E46702" s="103"/>
      <c r="F46702" s="104"/>
    </row>
    <row r="46703" spans="5:6" x14ac:dyDescent="0.25">
      <c r="E46703" s="103"/>
      <c r="F46703" s="104"/>
    </row>
    <row r="46704" spans="5:6" x14ac:dyDescent="0.25">
      <c r="E46704" s="103"/>
      <c r="F46704" s="104"/>
    </row>
    <row r="46705" spans="5:6" x14ac:dyDescent="0.25">
      <c r="E46705" s="103"/>
      <c r="F46705" s="104"/>
    </row>
    <row r="46706" spans="5:6" x14ac:dyDescent="0.25">
      <c r="E46706" s="103"/>
      <c r="F46706" s="104"/>
    </row>
    <row r="46707" spans="5:6" x14ac:dyDescent="0.25">
      <c r="E46707" s="103"/>
      <c r="F46707" s="104"/>
    </row>
    <row r="46708" spans="5:6" x14ac:dyDescent="0.25">
      <c r="E46708" s="103"/>
      <c r="F46708" s="104"/>
    </row>
    <row r="46709" spans="5:6" x14ac:dyDescent="0.25">
      <c r="E46709" s="103"/>
      <c r="F46709" s="104"/>
    </row>
    <row r="46710" spans="5:6" x14ac:dyDescent="0.25">
      <c r="E46710" s="103"/>
      <c r="F46710" s="104"/>
    </row>
    <row r="46711" spans="5:6" x14ac:dyDescent="0.25">
      <c r="E46711" s="103"/>
      <c r="F46711" s="104"/>
    </row>
    <row r="46712" spans="5:6" x14ac:dyDescent="0.25">
      <c r="E46712" s="103"/>
      <c r="F46712" s="104"/>
    </row>
    <row r="46713" spans="5:6" x14ac:dyDescent="0.25">
      <c r="E46713" s="103"/>
      <c r="F46713" s="104"/>
    </row>
    <row r="46714" spans="5:6" x14ac:dyDescent="0.25">
      <c r="E46714" s="103"/>
      <c r="F46714" s="104"/>
    </row>
    <row r="46715" spans="5:6" x14ac:dyDescent="0.25">
      <c r="E46715" s="103"/>
      <c r="F46715" s="104"/>
    </row>
    <row r="46716" spans="5:6" x14ac:dyDescent="0.25">
      <c r="E46716" s="103"/>
      <c r="F46716" s="104"/>
    </row>
    <row r="46717" spans="5:6" x14ac:dyDescent="0.25">
      <c r="E46717" s="103"/>
      <c r="F46717" s="104"/>
    </row>
    <row r="46718" spans="5:6" x14ac:dyDescent="0.25">
      <c r="E46718" s="103"/>
      <c r="F46718" s="104"/>
    </row>
    <row r="46719" spans="5:6" x14ac:dyDescent="0.25">
      <c r="E46719" s="103"/>
      <c r="F46719" s="104"/>
    </row>
    <row r="46720" spans="5:6" x14ac:dyDescent="0.25">
      <c r="E46720" s="103"/>
      <c r="F46720" s="104"/>
    </row>
    <row r="46721" spans="5:6" x14ac:dyDescent="0.25">
      <c r="E46721" s="103"/>
      <c r="F46721" s="104"/>
    </row>
    <row r="46722" spans="5:6" x14ac:dyDescent="0.25">
      <c r="E46722" s="103"/>
      <c r="F46722" s="104"/>
    </row>
    <row r="46723" spans="5:6" x14ac:dyDescent="0.25">
      <c r="E46723" s="103"/>
      <c r="F46723" s="104"/>
    </row>
    <row r="46724" spans="5:6" x14ac:dyDescent="0.25">
      <c r="E46724" s="103"/>
      <c r="F46724" s="104"/>
    </row>
    <row r="46725" spans="5:6" x14ac:dyDescent="0.25">
      <c r="E46725" s="103"/>
      <c r="F46725" s="104"/>
    </row>
    <row r="46726" spans="5:6" x14ac:dyDescent="0.25">
      <c r="E46726" s="103"/>
      <c r="F46726" s="104"/>
    </row>
    <row r="46727" spans="5:6" x14ac:dyDescent="0.25">
      <c r="E46727" s="103"/>
      <c r="F46727" s="104"/>
    </row>
    <row r="46728" spans="5:6" x14ac:dyDescent="0.25">
      <c r="E46728" s="103"/>
      <c r="F46728" s="104"/>
    </row>
    <row r="46729" spans="5:6" x14ac:dyDescent="0.25">
      <c r="E46729" s="103"/>
      <c r="F46729" s="104"/>
    </row>
    <row r="46730" spans="5:6" x14ac:dyDescent="0.25">
      <c r="E46730" s="103"/>
      <c r="F46730" s="104"/>
    </row>
    <row r="46731" spans="5:6" x14ac:dyDescent="0.25">
      <c r="E46731" s="103"/>
      <c r="F46731" s="104"/>
    </row>
    <row r="46732" spans="5:6" x14ac:dyDescent="0.25">
      <c r="E46732" s="103"/>
      <c r="F46732" s="104"/>
    </row>
    <row r="46733" spans="5:6" x14ac:dyDescent="0.25">
      <c r="E46733" s="103"/>
      <c r="F46733" s="104"/>
    </row>
    <row r="46734" spans="5:6" x14ac:dyDescent="0.25">
      <c r="E46734" s="103"/>
      <c r="F46734" s="104"/>
    </row>
    <row r="46735" spans="5:6" x14ac:dyDescent="0.25">
      <c r="E46735" s="103"/>
      <c r="F46735" s="104"/>
    </row>
    <row r="46736" spans="5:6" x14ac:dyDescent="0.25">
      <c r="E46736" s="103"/>
      <c r="F46736" s="104"/>
    </row>
    <row r="46737" spans="5:6" x14ac:dyDescent="0.25">
      <c r="E46737" s="103"/>
      <c r="F46737" s="104"/>
    </row>
    <row r="46738" spans="5:6" x14ac:dyDescent="0.25">
      <c r="E46738" s="103"/>
      <c r="F46738" s="104"/>
    </row>
    <row r="46739" spans="5:6" x14ac:dyDescent="0.25">
      <c r="E46739" s="103"/>
      <c r="F46739" s="104"/>
    </row>
    <row r="46740" spans="5:6" x14ac:dyDescent="0.25">
      <c r="E46740" s="103"/>
      <c r="F46740" s="104"/>
    </row>
    <row r="46741" spans="5:6" x14ac:dyDescent="0.25">
      <c r="E46741" s="103"/>
      <c r="F46741" s="104"/>
    </row>
    <row r="46742" spans="5:6" x14ac:dyDescent="0.25">
      <c r="E46742" s="103"/>
      <c r="F46742" s="104"/>
    </row>
    <row r="46743" spans="5:6" x14ac:dyDescent="0.25">
      <c r="E46743" s="103"/>
      <c r="F46743" s="104"/>
    </row>
    <row r="46744" spans="5:6" x14ac:dyDescent="0.25">
      <c r="E46744" s="103"/>
      <c r="F46744" s="104"/>
    </row>
    <row r="46745" spans="5:6" x14ac:dyDescent="0.25">
      <c r="E46745" s="103"/>
      <c r="F46745" s="104"/>
    </row>
    <row r="46746" spans="5:6" x14ac:dyDescent="0.25">
      <c r="E46746" s="103"/>
      <c r="F46746" s="104"/>
    </row>
    <row r="46747" spans="5:6" x14ac:dyDescent="0.25">
      <c r="E46747" s="103"/>
      <c r="F46747" s="104"/>
    </row>
    <row r="46748" spans="5:6" x14ac:dyDescent="0.25">
      <c r="E46748" s="103"/>
      <c r="F46748" s="104"/>
    </row>
    <row r="46749" spans="5:6" x14ac:dyDescent="0.25">
      <c r="E46749" s="103"/>
      <c r="F46749" s="104"/>
    </row>
    <row r="46750" spans="5:6" x14ac:dyDescent="0.25">
      <c r="E46750" s="103"/>
      <c r="F46750" s="104"/>
    </row>
    <row r="46751" spans="5:6" x14ac:dyDescent="0.25">
      <c r="E46751" s="103"/>
      <c r="F46751" s="104"/>
    </row>
    <row r="46752" spans="5:6" x14ac:dyDescent="0.25">
      <c r="E46752" s="103"/>
      <c r="F46752" s="104"/>
    </row>
    <row r="46753" spans="5:6" x14ac:dyDescent="0.25">
      <c r="E46753" s="103"/>
      <c r="F46753" s="104"/>
    </row>
    <row r="46754" spans="5:6" x14ac:dyDescent="0.25">
      <c r="E46754" s="103"/>
      <c r="F46754" s="104"/>
    </row>
    <row r="46755" spans="5:6" x14ac:dyDescent="0.25">
      <c r="E46755" s="103"/>
      <c r="F46755" s="104"/>
    </row>
    <row r="46756" spans="5:6" x14ac:dyDescent="0.25">
      <c r="E46756" s="103"/>
      <c r="F46756" s="104"/>
    </row>
    <row r="46757" spans="5:6" x14ac:dyDescent="0.25">
      <c r="E46757" s="103"/>
      <c r="F46757" s="104"/>
    </row>
    <row r="46758" spans="5:6" x14ac:dyDescent="0.25">
      <c r="E46758" s="103"/>
      <c r="F46758" s="104"/>
    </row>
    <row r="46759" spans="5:6" x14ac:dyDescent="0.25">
      <c r="E46759" s="103"/>
      <c r="F46759" s="104"/>
    </row>
    <row r="46760" spans="5:6" x14ac:dyDescent="0.25">
      <c r="E46760" s="103"/>
      <c r="F46760" s="104"/>
    </row>
    <row r="46761" spans="5:6" x14ac:dyDescent="0.25">
      <c r="E46761" s="103"/>
      <c r="F46761" s="104"/>
    </row>
    <row r="46762" spans="5:6" x14ac:dyDescent="0.25">
      <c r="E46762" s="103"/>
      <c r="F46762" s="104"/>
    </row>
    <row r="46763" spans="5:6" x14ac:dyDescent="0.25">
      <c r="E46763" s="103"/>
      <c r="F46763" s="104"/>
    </row>
    <row r="46764" spans="5:6" x14ac:dyDescent="0.25">
      <c r="E46764" s="103"/>
      <c r="F46764" s="104"/>
    </row>
    <row r="46765" spans="5:6" x14ac:dyDescent="0.25">
      <c r="E46765" s="103"/>
      <c r="F46765" s="104"/>
    </row>
    <row r="46766" spans="5:6" x14ac:dyDescent="0.25">
      <c r="E46766" s="103"/>
      <c r="F46766" s="104"/>
    </row>
    <row r="46767" spans="5:6" x14ac:dyDescent="0.25">
      <c r="E46767" s="103"/>
      <c r="F46767" s="104"/>
    </row>
    <row r="46768" spans="5:6" x14ac:dyDescent="0.25">
      <c r="E46768" s="103"/>
      <c r="F46768" s="104"/>
    </row>
    <row r="46769" spans="5:6" x14ac:dyDescent="0.25">
      <c r="E46769" s="103"/>
      <c r="F46769" s="104"/>
    </row>
    <row r="46770" spans="5:6" x14ac:dyDescent="0.25">
      <c r="E46770" s="103"/>
      <c r="F46770" s="104"/>
    </row>
    <row r="46771" spans="5:6" x14ac:dyDescent="0.25">
      <c r="E46771" s="103"/>
      <c r="F46771" s="104"/>
    </row>
    <row r="46772" spans="5:6" x14ac:dyDescent="0.25">
      <c r="E46772" s="103"/>
      <c r="F46772" s="104"/>
    </row>
    <row r="46773" spans="5:6" x14ac:dyDescent="0.25">
      <c r="E46773" s="103"/>
      <c r="F46773" s="104"/>
    </row>
    <row r="46774" spans="5:6" x14ac:dyDescent="0.25">
      <c r="E46774" s="103"/>
      <c r="F46774" s="104"/>
    </row>
    <row r="46775" spans="5:6" x14ac:dyDescent="0.25">
      <c r="E46775" s="103"/>
      <c r="F46775" s="104"/>
    </row>
    <row r="46776" spans="5:6" x14ac:dyDescent="0.25">
      <c r="E46776" s="103"/>
      <c r="F46776" s="104"/>
    </row>
    <row r="46777" spans="5:6" x14ac:dyDescent="0.25">
      <c r="E46777" s="103"/>
      <c r="F46777" s="104"/>
    </row>
    <row r="46778" spans="5:6" x14ac:dyDescent="0.25">
      <c r="E46778" s="103"/>
      <c r="F46778" s="104"/>
    </row>
    <row r="46779" spans="5:6" x14ac:dyDescent="0.25">
      <c r="E46779" s="103"/>
      <c r="F46779" s="104"/>
    </row>
    <row r="46780" spans="5:6" x14ac:dyDescent="0.25">
      <c r="E46780" s="103"/>
      <c r="F46780" s="104"/>
    </row>
    <row r="46781" spans="5:6" x14ac:dyDescent="0.25">
      <c r="E46781" s="103"/>
      <c r="F46781" s="104"/>
    </row>
    <row r="46782" spans="5:6" x14ac:dyDescent="0.25">
      <c r="E46782" s="103"/>
      <c r="F46782" s="104"/>
    </row>
    <row r="46783" spans="5:6" x14ac:dyDescent="0.25">
      <c r="E46783" s="103"/>
      <c r="F46783" s="104"/>
    </row>
    <row r="46784" spans="5:6" x14ac:dyDescent="0.25">
      <c r="E46784" s="103"/>
      <c r="F46784" s="104"/>
    </row>
    <row r="46785" spans="5:6" x14ac:dyDescent="0.25">
      <c r="E46785" s="103"/>
      <c r="F46785" s="104"/>
    </row>
    <row r="46786" spans="5:6" x14ac:dyDescent="0.25">
      <c r="E46786" s="103"/>
      <c r="F46786" s="104"/>
    </row>
    <row r="46787" spans="5:6" x14ac:dyDescent="0.25">
      <c r="E46787" s="103"/>
      <c r="F46787" s="104"/>
    </row>
    <row r="46788" spans="5:6" x14ac:dyDescent="0.25">
      <c r="E46788" s="103"/>
      <c r="F46788" s="104"/>
    </row>
    <row r="46789" spans="5:6" x14ac:dyDescent="0.25">
      <c r="E46789" s="103"/>
      <c r="F46789" s="104"/>
    </row>
    <row r="46790" spans="5:6" x14ac:dyDescent="0.25">
      <c r="E46790" s="103"/>
      <c r="F46790" s="104"/>
    </row>
    <row r="46791" spans="5:6" x14ac:dyDescent="0.25">
      <c r="E46791" s="103"/>
      <c r="F46791" s="104"/>
    </row>
    <row r="46792" spans="5:6" x14ac:dyDescent="0.25">
      <c r="E46792" s="103"/>
      <c r="F46792" s="104"/>
    </row>
    <row r="46793" spans="5:6" x14ac:dyDescent="0.25">
      <c r="E46793" s="103"/>
      <c r="F46793" s="104"/>
    </row>
    <row r="46794" spans="5:6" x14ac:dyDescent="0.25">
      <c r="E46794" s="103"/>
      <c r="F46794" s="104"/>
    </row>
    <row r="46795" spans="5:6" x14ac:dyDescent="0.25">
      <c r="E46795" s="103"/>
      <c r="F46795" s="104"/>
    </row>
    <row r="46796" spans="5:6" x14ac:dyDescent="0.25">
      <c r="E46796" s="103"/>
      <c r="F46796" s="104"/>
    </row>
    <row r="46797" spans="5:6" x14ac:dyDescent="0.25">
      <c r="E46797" s="103"/>
      <c r="F46797" s="104"/>
    </row>
    <row r="46798" spans="5:6" x14ac:dyDescent="0.25">
      <c r="E46798" s="103"/>
      <c r="F46798" s="104"/>
    </row>
    <row r="46799" spans="5:6" x14ac:dyDescent="0.25">
      <c r="E46799" s="103"/>
      <c r="F46799" s="104"/>
    </row>
    <row r="46800" spans="5:6" x14ac:dyDescent="0.25">
      <c r="E46800" s="103"/>
      <c r="F46800" s="104"/>
    </row>
    <row r="46801" spans="5:6" x14ac:dyDescent="0.25">
      <c r="E46801" s="103"/>
      <c r="F46801" s="104"/>
    </row>
    <row r="46802" spans="5:6" x14ac:dyDescent="0.25">
      <c r="E46802" s="103"/>
      <c r="F46802" s="104"/>
    </row>
    <row r="46803" spans="5:6" x14ac:dyDescent="0.25">
      <c r="E46803" s="103"/>
      <c r="F46803" s="104"/>
    </row>
    <row r="46804" spans="5:6" x14ac:dyDescent="0.25">
      <c r="E46804" s="103"/>
      <c r="F46804" s="104"/>
    </row>
    <row r="46805" spans="5:6" x14ac:dyDescent="0.25">
      <c r="E46805" s="103"/>
      <c r="F46805" s="104"/>
    </row>
    <row r="46806" spans="5:6" x14ac:dyDescent="0.25">
      <c r="E46806" s="103"/>
      <c r="F46806" s="104"/>
    </row>
    <row r="46807" spans="5:6" x14ac:dyDescent="0.25">
      <c r="E46807" s="103"/>
      <c r="F46807" s="104"/>
    </row>
    <row r="46808" spans="5:6" x14ac:dyDescent="0.25">
      <c r="E46808" s="103"/>
      <c r="F46808" s="104"/>
    </row>
    <row r="46809" spans="5:6" x14ac:dyDescent="0.25">
      <c r="E46809" s="103"/>
      <c r="F46809" s="104"/>
    </row>
    <row r="46810" spans="5:6" x14ac:dyDescent="0.25">
      <c r="E46810" s="103"/>
      <c r="F46810" s="104"/>
    </row>
    <row r="46811" spans="5:6" x14ac:dyDescent="0.25">
      <c r="E46811" s="103"/>
      <c r="F46811" s="104"/>
    </row>
    <row r="46812" spans="5:6" x14ac:dyDescent="0.25">
      <c r="E46812" s="103"/>
      <c r="F46812" s="104"/>
    </row>
    <row r="46813" spans="5:6" x14ac:dyDescent="0.25">
      <c r="E46813" s="103"/>
      <c r="F46813" s="104"/>
    </row>
    <row r="46814" spans="5:6" x14ac:dyDescent="0.25">
      <c r="E46814" s="103"/>
      <c r="F46814" s="104"/>
    </row>
    <row r="46815" spans="5:6" x14ac:dyDescent="0.25">
      <c r="E46815" s="103"/>
      <c r="F46815" s="104"/>
    </row>
    <row r="46816" spans="5:6" x14ac:dyDescent="0.25">
      <c r="E46816" s="103"/>
      <c r="F46816" s="104"/>
    </row>
    <row r="46817" spans="5:6" x14ac:dyDescent="0.25">
      <c r="E46817" s="103"/>
      <c r="F46817" s="104"/>
    </row>
    <row r="46818" spans="5:6" x14ac:dyDescent="0.25">
      <c r="E46818" s="103"/>
      <c r="F46818" s="104"/>
    </row>
    <row r="46819" spans="5:6" x14ac:dyDescent="0.25">
      <c r="E46819" s="103"/>
      <c r="F46819" s="104"/>
    </row>
    <row r="46820" spans="5:6" x14ac:dyDescent="0.25">
      <c r="E46820" s="103"/>
      <c r="F46820" s="104"/>
    </row>
    <row r="46821" spans="5:6" x14ac:dyDescent="0.25">
      <c r="E46821" s="103"/>
      <c r="F46821" s="104"/>
    </row>
    <row r="46822" spans="5:6" x14ac:dyDescent="0.25">
      <c r="E46822" s="103"/>
      <c r="F46822" s="104"/>
    </row>
    <row r="46823" spans="5:6" x14ac:dyDescent="0.25">
      <c r="E46823" s="103"/>
      <c r="F46823" s="104"/>
    </row>
    <row r="46824" spans="5:6" x14ac:dyDescent="0.25">
      <c r="E46824" s="103"/>
      <c r="F46824" s="104"/>
    </row>
    <row r="46825" spans="5:6" x14ac:dyDescent="0.25">
      <c r="E46825" s="103"/>
      <c r="F46825" s="104"/>
    </row>
    <row r="46826" spans="5:6" x14ac:dyDescent="0.25">
      <c r="E46826" s="103"/>
      <c r="F46826" s="104"/>
    </row>
    <row r="46827" spans="5:6" x14ac:dyDescent="0.25">
      <c r="E46827" s="103"/>
      <c r="F46827" s="104"/>
    </row>
    <row r="46828" spans="5:6" x14ac:dyDescent="0.25">
      <c r="E46828" s="103"/>
      <c r="F46828" s="104"/>
    </row>
    <row r="46829" spans="5:6" x14ac:dyDescent="0.25">
      <c r="E46829" s="103"/>
      <c r="F46829" s="104"/>
    </row>
    <row r="46830" spans="5:6" x14ac:dyDescent="0.25">
      <c r="E46830" s="103"/>
      <c r="F46830" s="104"/>
    </row>
    <row r="46831" spans="5:6" x14ac:dyDescent="0.25">
      <c r="E46831" s="103"/>
      <c r="F46831" s="104"/>
    </row>
    <row r="46832" spans="5:6" x14ac:dyDescent="0.25">
      <c r="E46832" s="103"/>
      <c r="F46832" s="104"/>
    </row>
    <row r="46833" spans="5:6" x14ac:dyDescent="0.25">
      <c r="E46833" s="103"/>
      <c r="F46833" s="104"/>
    </row>
    <row r="46834" spans="5:6" x14ac:dyDescent="0.25">
      <c r="E46834" s="103"/>
      <c r="F46834" s="104"/>
    </row>
    <row r="46835" spans="5:6" x14ac:dyDescent="0.25">
      <c r="E46835" s="103"/>
      <c r="F46835" s="104"/>
    </row>
    <row r="46836" spans="5:6" x14ac:dyDescent="0.25">
      <c r="E46836" s="103"/>
      <c r="F46836" s="104"/>
    </row>
    <row r="46837" spans="5:6" x14ac:dyDescent="0.25">
      <c r="E46837" s="103"/>
      <c r="F46837" s="104"/>
    </row>
    <row r="46838" spans="5:6" x14ac:dyDescent="0.25">
      <c r="E46838" s="103"/>
      <c r="F46838" s="104"/>
    </row>
    <row r="46839" spans="5:6" x14ac:dyDescent="0.25">
      <c r="E46839" s="103"/>
      <c r="F46839" s="104"/>
    </row>
    <row r="46840" spans="5:6" x14ac:dyDescent="0.25">
      <c r="E46840" s="103"/>
      <c r="F46840" s="104"/>
    </row>
    <row r="46841" spans="5:6" x14ac:dyDescent="0.25">
      <c r="E46841" s="103"/>
      <c r="F46841" s="104"/>
    </row>
    <row r="46842" spans="5:6" x14ac:dyDescent="0.25">
      <c r="E46842" s="103"/>
      <c r="F46842" s="104"/>
    </row>
    <row r="46843" spans="5:6" x14ac:dyDescent="0.25">
      <c r="E46843" s="103"/>
      <c r="F46843" s="104"/>
    </row>
    <row r="46844" spans="5:6" x14ac:dyDescent="0.25">
      <c r="E46844" s="103"/>
      <c r="F46844" s="104"/>
    </row>
    <row r="46845" spans="5:6" x14ac:dyDescent="0.25">
      <c r="E46845" s="103"/>
      <c r="F46845" s="104"/>
    </row>
    <row r="46846" spans="5:6" x14ac:dyDescent="0.25">
      <c r="E46846" s="103"/>
      <c r="F46846" s="104"/>
    </row>
    <row r="46847" spans="5:6" x14ac:dyDescent="0.25">
      <c r="E46847" s="103"/>
      <c r="F46847" s="104"/>
    </row>
    <row r="46848" spans="5:6" x14ac:dyDescent="0.25">
      <c r="E46848" s="103"/>
      <c r="F46848" s="104"/>
    </row>
    <row r="46849" spans="5:6" x14ac:dyDescent="0.25">
      <c r="E46849" s="103"/>
      <c r="F46849" s="104"/>
    </row>
    <row r="46850" spans="5:6" x14ac:dyDescent="0.25">
      <c r="E46850" s="103"/>
      <c r="F46850" s="104"/>
    </row>
    <row r="46851" spans="5:6" x14ac:dyDescent="0.25">
      <c r="E46851" s="103"/>
      <c r="F46851" s="104"/>
    </row>
    <row r="46852" spans="5:6" x14ac:dyDescent="0.25">
      <c r="E46852" s="103"/>
      <c r="F46852" s="104"/>
    </row>
    <row r="46853" spans="5:6" x14ac:dyDescent="0.25">
      <c r="E46853" s="103"/>
      <c r="F46853" s="104"/>
    </row>
    <row r="46854" spans="5:6" x14ac:dyDescent="0.25">
      <c r="E46854" s="103"/>
      <c r="F46854" s="104"/>
    </row>
    <row r="46855" spans="5:6" x14ac:dyDescent="0.25">
      <c r="E46855" s="103"/>
      <c r="F46855" s="104"/>
    </row>
    <row r="46856" spans="5:6" x14ac:dyDescent="0.25">
      <c r="E46856" s="103"/>
      <c r="F46856" s="104"/>
    </row>
    <row r="46857" spans="5:6" x14ac:dyDescent="0.25">
      <c r="E46857" s="103"/>
      <c r="F46857" s="104"/>
    </row>
    <row r="46858" spans="5:6" x14ac:dyDescent="0.25">
      <c r="E46858" s="103"/>
      <c r="F46858" s="104"/>
    </row>
    <row r="46859" spans="5:6" x14ac:dyDescent="0.25">
      <c r="E46859" s="103"/>
      <c r="F46859" s="104"/>
    </row>
    <row r="46860" spans="5:6" x14ac:dyDescent="0.25">
      <c r="E46860" s="103"/>
      <c r="F46860" s="104"/>
    </row>
    <row r="46861" spans="5:6" x14ac:dyDescent="0.25">
      <c r="E46861" s="103"/>
      <c r="F46861" s="104"/>
    </row>
    <row r="46862" spans="5:6" x14ac:dyDescent="0.25">
      <c r="E46862" s="103"/>
      <c r="F46862" s="104"/>
    </row>
    <row r="46863" spans="5:6" x14ac:dyDescent="0.25">
      <c r="E46863" s="103"/>
      <c r="F46863" s="104"/>
    </row>
    <row r="46864" spans="5:6" x14ac:dyDescent="0.25">
      <c r="E46864" s="103"/>
      <c r="F46864" s="104"/>
    </row>
    <row r="46865" spans="5:6" x14ac:dyDescent="0.25">
      <c r="E46865" s="103"/>
      <c r="F46865" s="104"/>
    </row>
    <row r="46866" spans="5:6" x14ac:dyDescent="0.25">
      <c r="E46866" s="103"/>
      <c r="F46866" s="104"/>
    </row>
    <row r="46867" spans="5:6" x14ac:dyDescent="0.25">
      <c r="E46867" s="103"/>
      <c r="F46867" s="104"/>
    </row>
    <row r="46868" spans="5:6" x14ac:dyDescent="0.25">
      <c r="E46868" s="103"/>
      <c r="F46868" s="104"/>
    </row>
    <row r="46869" spans="5:6" x14ac:dyDescent="0.25">
      <c r="E46869" s="103"/>
      <c r="F46869" s="104"/>
    </row>
    <row r="46870" spans="5:6" x14ac:dyDescent="0.25">
      <c r="E46870" s="103"/>
      <c r="F46870" s="104"/>
    </row>
    <row r="46871" spans="5:6" x14ac:dyDescent="0.25">
      <c r="E46871" s="103"/>
      <c r="F46871" s="104"/>
    </row>
    <row r="46872" spans="5:6" x14ac:dyDescent="0.25">
      <c r="E46872" s="103"/>
      <c r="F46872" s="104"/>
    </row>
    <row r="46873" spans="5:6" x14ac:dyDescent="0.25">
      <c r="E46873" s="103"/>
      <c r="F46873" s="104"/>
    </row>
    <row r="46874" spans="5:6" x14ac:dyDescent="0.25">
      <c r="E46874" s="103"/>
      <c r="F46874" s="104"/>
    </row>
    <row r="46875" spans="5:6" x14ac:dyDescent="0.25">
      <c r="E46875" s="103"/>
      <c r="F46875" s="104"/>
    </row>
    <row r="46876" spans="5:6" x14ac:dyDescent="0.25">
      <c r="E46876" s="103"/>
      <c r="F46876" s="104"/>
    </row>
    <row r="46877" spans="5:6" x14ac:dyDescent="0.25">
      <c r="E46877" s="103"/>
      <c r="F46877" s="104"/>
    </row>
    <row r="46878" spans="5:6" x14ac:dyDescent="0.25">
      <c r="E46878" s="103"/>
      <c r="F46878" s="104"/>
    </row>
    <row r="46879" spans="5:6" x14ac:dyDescent="0.25">
      <c r="E46879" s="103"/>
      <c r="F46879" s="104"/>
    </row>
    <row r="46880" spans="5:6" x14ac:dyDescent="0.25">
      <c r="E46880" s="103"/>
      <c r="F46880" s="104"/>
    </row>
    <row r="46881" spans="5:6" x14ac:dyDescent="0.25">
      <c r="E46881" s="103"/>
      <c r="F46881" s="104"/>
    </row>
    <row r="46882" spans="5:6" x14ac:dyDescent="0.25">
      <c r="E46882" s="103"/>
      <c r="F46882" s="104"/>
    </row>
    <row r="46883" spans="5:6" x14ac:dyDescent="0.25">
      <c r="E46883" s="103"/>
      <c r="F46883" s="104"/>
    </row>
    <row r="46884" spans="5:6" x14ac:dyDescent="0.25">
      <c r="E46884" s="103"/>
      <c r="F46884" s="104"/>
    </row>
    <row r="46885" spans="5:6" x14ac:dyDescent="0.25">
      <c r="E46885" s="103"/>
      <c r="F46885" s="104"/>
    </row>
    <row r="46886" spans="5:6" x14ac:dyDescent="0.25">
      <c r="E46886" s="103"/>
      <c r="F46886" s="104"/>
    </row>
    <row r="46887" spans="5:6" x14ac:dyDescent="0.25">
      <c r="E46887" s="103"/>
      <c r="F46887" s="104"/>
    </row>
    <row r="46888" spans="5:6" x14ac:dyDescent="0.25">
      <c r="E46888" s="103"/>
      <c r="F46888" s="104"/>
    </row>
    <row r="46889" spans="5:6" x14ac:dyDescent="0.25">
      <c r="E46889" s="103"/>
      <c r="F46889" s="104"/>
    </row>
    <row r="46890" spans="5:6" x14ac:dyDescent="0.25">
      <c r="E46890" s="103"/>
      <c r="F46890" s="104"/>
    </row>
    <row r="46891" spans="5:6" x14ac:dyDescent="0.25">
      <c r="E46891" s="103"/>
      <c r="F46891" s="104"/>
    </row>
    <row r="46892" spans="5:6" x14ac:dyDescent="0.25">
      <c r="E46892" s="103"/>
      <c r="F46892" s="104"/>
    </row>
    <row r="46893" spans="5:6" x14ac:dyDescent="0.25">
      <c r="E46893" s="103"/>
      <c r="F46893" s="104"/>
    </row>
    <row r="46894" spans="5:6" x14ac:dyDescent="0.25">
      <c r="E46894" s="103"/>
      <c r="F46894" s="104"/>
    </row>
    <row r="46895" spans="5:6" x14ac:dyDescent="0.25">
      <c r="E46895" s="103"/>
      <c r="F46895" s="104"/>
    </row>
    <row r="46896" spans="5:6" x14ac:dyDescent="0.25">
      <c r="E46896" s="103"/>
      <c r="F46896" s="104"/>
    </row>
    <row r="46897" spans="5:6" x14ac:dyDescent="0.25">
      <c r="E46897" s="103"/>
      <c r="F46897" s="104"/>
    </row>
    <row r="46898" spans="5:6" x14ac:dyDescent="0.25">
      <c r="E46898" s="103"/>
      <c r="F46898" s="104"/>
    </row>
    <row r="46899" spans="5:6" x14ac:dyDescent="0.25">
      <c r="E46899" s="103"/>
      <c r="F46899" s="104"/>
    </row>
    <row r="46900" spans="5:6" x14ac:dyDescent="0.25">
      <c r="E46900" s="103"/>
      <c r="F46900" s="104"/>
    </row>
    <row r="46901" spans="5:6" x14ac:dyDescent="0.25">
      <c r="E46901" s="103"/>
      <c r="F46901" s="104"/>
    </row>
    <row r="46902" spans="5:6" x14ac:dyDescent="0.25">
      <c r="E46902" s="103"/>
      <c r="F46902" s="104"/>
    </row>
    <row r="46903" spans="5:6" x14ac:dyDescent="0.25">
      <c r="E46903" s="103"/>
      <c r="F46903" s="104"/>
    </row>
    <row r="46904" spans="5:6" x14ac:dyDescent="0.25">
      <c r="E46904" s="103"/>
      <c r="F46904" s="104"/>
    </row>
    <row r="46905" spans="5:6" x14ac:dyDescent="0.25">
      <c r="E46905" s="103"/>
      <c r="F46905" s="104"/>
    </row>
    <row r="46906" spans="5:6" x14ac:dyDescent="0.25">
      <c r="E46906" s="103"/>
      <c r="F46906" s="104"/>
    </row>
    <row r="46907" spans="5:6" x14ac:dyDescent="0.25">
      <c r="E46907" s="103"/>
      <c r="F46907" s="104"/>
    </row>
    <row r="46908" spans="5:6" x14ac:dyDescent="0.25">
      <c r="E46908" s="103"/>
      <c r="F46908" s="104"/>
    </row>
    <row r="46909" spans="5:6" x14ac:dyDescent="0.25">
      <c r="E46909" s="103"/>
      <c r="F46909" s="104"/>
    </row>
    <row r="46910" spans="5:6" x14ac:dyDescent="0.25">
      <c r="E46910" s="103"/>
      <c r="F46910" s="104"/>
    </row>
    <row r="46911" spans="5:6" x14ac:dyDescent="0.25">
      <c r="E46911" s="103"/>
      <c r="F46911" s="104"/>
    </row>
    <row r="46912" spans="5:6" x14ac:dyDescent="0.25">
      <c r="E46912" s="103"/>
      <c r="F46912" s="104"/>
    </row>
    <row r="46913" spans="5:6" x14ac:dyDescent="0.25">
      <c r="E46913" s="103"/>
      <c r="F46913" s="104"/>
    </row>
    <row r="46914" spans="5:6" x14ac:dyDescent="0.25">
      <c r="E46914" s="103"/>
      <c r="F46914" s="104"/>
    </row>
    <row r="46915" spans="5:6" x14ac:dyDescent="0.25">
      <c r="E46915" s="103"/>
      <c r="F46915" s="104"/>
    </row>
    <row r="46916" spans="5:6" x14ac:dyDescent="0.25">
      <c r="E46916" s="103"/>
      <c r="F46916" s="104"/>
    </row>
    <row r="46917" spans="5:6" x14ac:dyDescent="0.25">
      <c r="E46917" s="103"/>
      <c r="F46917" s="104"/>
    </row>
    <row r="46918" spans="5:6" x14ac:dyDescent="0.25">
      <c r="E46918" s="103"/>
      <c r="F46918" s="104"/>
    </row>
    <row r="46919" spans="5:6" x14ac:dyDescent="0.25">
      <c r="E46919" s="103"/>
      <c r="F46919" s="104"/>
    </row>
    <row r="46920" spans="5:6" x14ac:dyDescent="0.25">
      <c r="E46920" s="103"/>
      <c r="F46920" s="104"/>
    </row>
    <row r="46921" spans="5:6" x14ac:dyDescent="0.25">
      <c r="E46921" s="103"/>
      <c r="F46921" s="104"/>
    </row>
    <row r="46922" spans="5:6" x14ac:dyDescent="0.25">
      <c r="E46922" s="103"/>
      <c r="F46922" s="104"/>
    </row>
    <row r="46923" spans="5:6" x14ac:dyDescent="0.25">
      <c r="E46923" s="103"/>
      <c r="F46923" s="104"/>
    </row>
    <row r="46924" spans="5:6" x14ac:dyDescent="0.25">
      <c r="E46924" s="103"/>
      <c r="F46924" s="104"/>
    </row>
    <row r="46925" spans="5:6" x14ac:dyDescent="0.25">
      <c r="E46925" s="103"/>
      <c r="F46925" s="104"/>
    </row>
    <row r="46926" spans="5:6" x14ac:dyDescent="0.25">
      <c r="E46926" s="103"/>
      <c r="F46926" s="104"/>
    </row>
    <row r="46927" spans="5:6" x14ac:dyDescent="0.25">
      <c r="E46927" s="103"/>
      <c r="F46927" s="104"/>
    </row>
    <row r="46928" spans="5:6" x14ac:dyDescent="0.25">
      <c r="E46928" s="103"/>
      <c r="F46928" s="104"/>
    </row>
    <row r="46929" spans="5:6" x14ac:dyDescent="0.25">
      <c r="E46929" s="103"/>
      <c r="F46929" s="104"/>
    </row>
    <row r="46930" spans="5:6" x14ac:dyDescent="0.25">
      <c r="E46930" s="103"/>
      <c r="F46930" s="104"/>
    </row>
    <row r="46931" spans="5:6" x14ac:dyDescent="0.25">
      <c r="E46931" s="103"/>
      <c r="F46931" s="104"/>
    </row>
    <row r="46932" spans="5:6" x14ac:dyDescent="0.25">
      <c r="E46932" s="103"/>
      <c r="F46932" s="104"/>
    </row>
    <row r="46933" spans="5:6" x14ac:dyDescent="0.25">
      <c r="E46933" s="103"/>
      <c r="F46933" s="104"/>
    </row>
    <row r="46934" spans="5:6" x14ac:dyDescent="0.25">
      <c r="E46934" s="103"/>
      <c r="F46934" s="104"/>
    </row>
    <row r="46935" spans="5:6" x14ac:dyDescent="0.25">
      <c r="E46935" s="103"/>
      <c r="F46935" s="104"/>
    </row>
    <row r="46936" spans="5:6" x14ac:dyDescent="0.25">
      <c r="E46936" s="103"/>
      <c r="F46936" s="104"/>
    </row>
    <row r="46937" spans="5:6" x14ac:dyDescent="0.25">
      <c r="E46937" s="103"/>
      <c r="F46937" s="104"/>
    </row>
    <row r="46938" spans="5:6" x14ac:dyDescent="0.25">
      <c r="E46938" s="103"/>
      <c r="F46938" s="104"/>
    </row>
    <row r="46939" spans="5:6" x14ac:dyDescent="0.25">
      <c r="E46939" s="103"/>
      <c r="F46939" s="104"/>
    </row>
    <row r="46940" spans="5:6" x14ac:dyDescent="0.25">
      <c r="E46940" s="103"/>
      <c r="F46940" s="104"/>
    </row>
    <row r="46941" spans="5:6" x14ac:dyDescent="0.25">
      <c r="E46941" s="103"/>
      <c r="F46941" s="104"/>
    </row>
    <row r="46942" spans="5:6" x14ac:dyDescent="0.25">
      <c r="E46942" s="103"/>
      <c r="F46942" s="104"/>
    </row>
    <row r="46943" spans="5:6" x14ac:dyDescent="0.25">
      <c r="E46943" s="103"/>
      <c r="F46943" s="104"/>
    </row>
    <row r="46944" spans="5:6" x14ac:dyDescent="0.25">
      <c r="E46944" s="103"/>
      <c r="F46944" s="104"/>
    </row>
    <row r="46945" spans="5:6" x14ac:dyDescent="0.25">
      <c r="E46945" s="103"/>
      <c r="F46945" s="104"/>
    </row>
    <row r="46946" spans="5:6" x14ac:dyDescent="0.25">
      <c r="E46946" s="103"/>
      <c r="F46946" s="104"/>
    </row>
    <row r="46947" spans="5:6" x14ac:dyDescent="0.25">
      <c r="E46947" s="103"/>
      <c r="F46947" s="104"/>
    </row>
    <row r="46948" spans="5:6" x14ac:dyDescent="0.25">
      <c r="E46948" s="103"/>
      <c r="F46948" s="104"/>
    </row>
    <row r="46949" spans="5:6" x14ac:dyDescent="0.25">
      <c r="E46949" s="103"/>
      <c r="F46949" s="104"/>
    </row>
    <row r="46950" spans="5:6" x14ac:dyDescent="0.25">
      <c r="E46950" s="103"/>
      <c r="F46950" s="104"/>
    </row>
    <row r="46951" spans="5:6" x14ac:dyDescent="0.25">
      <c r="E46951" s="103"/>
      <c r="F46951" s="104"/>
    </row>
    <row r="46952" spans="5:6" x14ac:dyDescent="0.25">
      <c r="E46952" s="103"/>
      <c r="F46952" s="104"/>
    </row>
    <row r="46953" spans="5:6" x14ac:dyDescent="0.25">
      <c r="E46953" s="103"/>
      <c r="F46953" s="104"/>
    </row>
    <row r="46954" spans="5:6" x14ac:dyDescent="0.25">
      <c r="E46954" s="103"/>
      <c r="F46954" s="104"/>
    </row>
    <row r="46955" spans="5:6" x14ac:dyDescent="0.25">
      <c r="E46955" s="103"/>
      <c r="F46955" s="104"/>
    </row>
    <row r="46956" spans="5:6" x14ac:dyDescent="0.25">
      <c r="E46956" s="103"/>
      <c r="F46956" s="104"/>
    </row>
    <row r="46957" spans="5:6" x14ac:dyDescent="0.25">
      <c r="E46957" s="103"/>
      <c r="F46957" s="104"/>
    </row>
    <row r="46958" spans="5:6" x14ac:dyDescent="0.25">
      <c r="E46958" s="103"/>
      <c r="F46958" s="104"/>
    </row>
    <row r="46959" spans="5:6" x14ac:dyDescent="0.25">
      <c r="E46959" s="103"/>
      <c r="F46959" s="104"/>
    </row>
    <row r="46960" spans="5:6" x14ac:dyDescent="0.25">
      <c r="E46960" s="103"/>
      <c r="F46960" s="104"/>
    </row>
    <row r="46961" spans="5:6" x14ac:dyDescent="0.25">
      <c r="E46961" s="103"/>
      <c r="F46961" s="104"/>
    </row>
    <row r="46962" spans="5:6" x14ac:dyDescent="0.25">
      <c r="E46962" s="103"/>
      <c r="F46962" s="104"/>
    </row>
    <row r="46963" spans="5:6" x14ac:dyDescent="0.25">
      <c r="E46963" s="103"/>
      <c r="F46963" s="104"/>
    </row>
    <row r="46964" spans="5:6" x14ac:dyDescent="0.25">
      <c r="E46964" s="103"/>
      <c r="F46964" s="104"/>
    </row>
    <row r="46965" spans="5:6" x14ac:dyDescent="0.25">
      <c r="E46965" s="103"/>
      <c r="F46965" s="104"/>
    </row>
    <row r="46966" spans="5:6" x14ac:dyDescent="0.25">
      <c r="E46966" s="103"/>
      <c r="F46966" s="104"/>
    </row>
    <row r="46967" spans="5:6" x14ac:dyDescent="0.25">
      <c r="E46967" s="103"/>
      <c r="F46967" s="104"/>
    </row>
    <row r="46968" spans="5:6" x14ac:dyDescent="0.25">
      <c r="E46968" s="103"/>
      <c r="F46968" s="104"/>
    </row>
    <row r="46969" spans="5:6" x14ac:dyDescent="0.25">
      <c r="E46969" s="103"/>
      <c r="F46969" s="104"/>
    </row>
    <row r="46970" spans="5:6" x14ac:dyDescent="0.25">
      <c r="E46970" s="103"/>
      <c r="F46970" s="104"/>
    </row>
    <row r="46971" spans="5:6" x14ac:dyDescent="0.25">
      <c r="E46971" s="103"/>
      <c r="F46971" s="104"/>
    </row>
    <row r="46972" spans="5:6" x14ac:dyDescent="0.25">
      <c r="E46972" s="103"/>
      <c r="F46972" s="104"/>
    </row>
    <row r="46973" spans="5:6" x14ac:dyDescent="0.25">
      <c r="E46973" s="103"/>
      <c r="F46973" s="104"/>
    </row>
    <row r="46974" spans="5:6" x14ac:dyDescent="0.25">
      <c r="E46974" s="103"/>
      <c r="F46974" s="104"/>
    </row>
    <row r="46975" spans="5:6" x14ac:dyDescent="0.25">
      <c r="E46975" s="103"/>
      <c r="F46975" s="104"/>
    </row>
    <row r="46976" spans="5:6" x14ac:dyDescent="0.25">
      <c r="E46976" s="103"/>
      <c r="F46976" s="104"/>
    </row>
    <row r="46977" spans="5:6" x14ac:dyDescent="0.25">
      <c r="E46977" s="103"/>
      <c r="F46977" s="104"/>
    </row>
    <row r="46978" spans="5:6" x14ac:dyDescent="0.25">
      <c r="E46978" s="103"/>
      <c r="F46978" s="104"/>
    </row>
    <row r="46979" spans="5:6" x14ac:dyDescent="0.25">
      <c r="E46979" s="103"/>
      <c r="F46979" s="104"/>
    </row>
    <row r="46980" spans="5:6" x14ac:dyDescent="0.25">
      <c r="E46980" s="103"/>
      <c r="F46980" s="104"/>
    </row>
    <row r="46981" spans="5:6" x14ac:dyDescent="0.25">
      <c r="E46981" s="103"/>
      <c r="F46981" s="104"/>
    </row>
    <row r="46982" spans="5:6" x14ac:dyDescent="0.25">
      <c r="E46982" s="103"/>
      <c r="F46982" s="104"/>
    </row>
    <row r="46983" spans="5:6" x14ac:dyDescent="0.25">
      <c r="E46983" s="103"/>
      <c r="F46983" s="104"/>
    </row>
    <row r="46984" spans="5:6" x14ac:dyDescent="0.25">
      <c r="E46984" s="103"/>
      <c r="F46984" s="104"/>
    </row>
    <row r="46985" spans="5:6" x14ac:dyDescent="0.25">
      <c r="E46985" s="103"/>
      <c r="F46985" s="104"/>
    </row>
    <row r="46986" spans="5:6" x14ac:dyDescent="0.25">
      <c r="E46986" s="103"/>
      <c r="F46986" s="104"/>
    </row>
    <row r="46987" spans="5:6" x14ac:dyDescent="0.25">
      <c r="E46987" s="103"/>
      <c r="F46987" s="104"/>
    </row>
    <row r="46988" spans="5:6" x14ac:dyDescent="0.25">
      <c r="E46988" s="103"/>
      <c r="F46988" s="104"/>
    </row>
    <row r="46989" spans="5:6" x14ac:dyDescent="0.25">
      <c r="E46989" s="103"/>
      <c r="F46989" s="104"/>
    </row>
    <row r="46990" spans="5:6" x14ac:dyDescent="0.25">
      <c r="E46990" s="103"/>
      <c r="F46990" s="104"/>
    </row>
    <row r="46991" spans="5:6" x14ac:dyDescent="0.25">
      <c r="E46991" s="103"/>
      <c r="F46991" s="104"/>
    </row>
    <row r="46992" spans="5:6" x14ac:dyDescent="0.25">
      <c r="E46992" s="103"/>
      <c r="F46992" s="104"/>
    </row>
    <row r="46993" spans="5:6" x14ac:dyDescent="0.25">
      <c r="E46993" s="103"/>
    </row>
    <row r="46994" spans="5:6" x14ac:dyDescent="0.25">
      <c r="E46994" s="103"/>
      <c r="F46994" s="104"/>
    </row>
    <row r="46995" spans="5:6" x14ac:dyDescent="0.25">
      <c r="E46995" s="103"/>
      <c r="F46995" s="104"/>
    </row>
    <row r="46996" spans="5:6" x14ac:dyDescent="0.25">
      <c r="E46996" s="103"/>
      <c r="F46996" s="104"/>
    </row>
    <row r="46997" spans="5:6" x14ac:dyDescent="0.25">
      <c r="E46997" s="103"/>
      <c r="F46997" s="104"/>
    </row>
    <row r="46998" spans="5:6" x14ac:dyDescent="0.25">
      <c r="E46998" s="103"/>
      <c r="F46998" s="104"/>
    </row>
    <row r="46999" spans="5:6" x14ac:dyDescent="0.25">
      <c r="E46999" s="103"/>
      <c r="F46999" s="104"/>
    </row>
    <row r="47000" spans="5:6" x14ac:dyDescent="0.25">
      <c r="E47000" s="103"/>
      <c r="F47000" s="104"/>
    </row>
    <row r="47001" spans="5:6" x14ac:dyDescent="0.25">
      <c r="E47001" s="103"/>
      <c r="F47001" s="104"/>
    </row>
    <row r="47002" spans="5:6" x14ac:dyDescent="0.25">
      <c r="E47002" s="103"/>
      <c r="F47002" s="104"/>
    </row>
    <row r="47003" spans="5:6" x14ac:dyDescent="0.25">
      <c r="E47003" s="103"/>
      <c r="F47003" s="104"/>
    </row>
    <row r="47004" spans="5:6" x14ac:dyDescent="0.25">
      <c r="E47004" s="103"/>
      <c r="F47004" s="104"/>
    </row>
    <row r="47005" spans="5:6" x14ac:dyDescent="0.25">
      <c r="E47005" s="103"/>
      <c r="F47005" s="104"/>
    </row>
    <row r="47006" spans="5:6" x14ac:dyDescent="0.25">
      <c r="E47006" s="103"/>
      <c r="F47006" s="104"/>
    </row>
    <row r="47007" spans="5:6" x14ac:dyDescent="0.25">
      <c r="E47007" s="103"/>
      <c r="F47007" s="104"/>
    </row>
    <row r="47008" spans="5:6" x14ac:dyDescent="0.25">
      <c r="E47008" s="103"/>
      <c r="F47008" s="104"/>
    </row>
    <row r="47009" spans="5:6" x14ac:dyDescent="0.25">
      <c r="E47009" s="103"/>
      <c r="F47009" s="104"/>
    </row>
    <row r="47010" spans="5:6" x14ac:dyDescent="0.25">
      <c r="E47010" s="103"/>
      <c r="F47010" s="104"/>
    </row>
    <row r="47011" spans="5:6" x14ac:dyDescent="0.25">
      <c r="E47011" s="103"/>
      <c r="F47011" s="104"/>
    </row>
    <row r="47012" spans="5:6" x14ac:dyDescent="0.25">
      <c r="E47012" s="103"/>
      <c r="F47012" s="104"/>
    </row>
    <row r="47013" spans="5:6" x14ac:dyDescent="0.25">
      <c r="E47013" s="103"/>
      <c r="F47013" s="104"/>
    </row>
    <row r="47014" spans="5:6" x14ac:dyDescent="0.25">
      <c r="E47014" s="103"/>
      <c r="F47014" s="104"/>
    </row>
    <row r="47015" spans="5:6" x14ac:dyDescent="0.25">
      <c r="E47015" s="103"/>
      <c r="F47015" s="104"/>
    </row>
    <row r="47016" spans="5:6" x14ac:dyDescent="0.25">
      <c r="E47016" s="103"/>
      <c r="F47016" s="104"/>
    </row>
    <row r="47017" spans="5:6" x14ac:dyDescent="0.25">
      <c r="E47017" s="103"/>
      <c r="F47017" s="104"/>
    </row>
    <row r="47018" spans="5:6" x14ac:dyDescent="0.25">
      <c r="E47018" s="103"/>
      <c r="F47018" s="104"/>
    </row>
    <row r="47019" spans="5:6" x14ac:dyDescent="0.25">
      <c r="E47019" s="103"/>
      <c r="F47019" s="104"/>
    </row>
    <row r="47020" spans="5:6" x14ac:dyDescent="0.25">
      <c r="E47020" s="103"/>
      <c r="F47020" s="104"/>
    </row>
    <row r="47021" spans="5:6" x14ac:dyDescent="0.25">
      <c r="E47021" s="103"/>
      <c r="F47021" s="104"/>
    </row>
    <row r="47022" spans="5:6" x14ac:dyDescent="0.25">
      <c r="E47022" s="103"/>
      <c r="F47022" s="104"/>
    </row>
    <row r="47023" spans="5:6" x14ac:dyDescent="0.25">
      <c r="E47023" s="103"/>
      <c r="F47023" s="104"/>
    </row>
    <row r="47024" spans="5:6" x14ac:dyDescent="0.25">
      <c r="E47024" s="103"/>
      <c r="F47024" s="104"/>
    </row>
    <row r="47025" spans="5:6" x14ac:dyDescent="0.25">
      <c r="E47025" s="103"/>
      <c r="F47025" s="104"/>
    </row>
    <row r="47026" spans="5:6" x14ac:dyDescent="0.25">
      <c r="E47026" s="103"/>
      <c r="F47026" s="104"/>
    </row>
    <row r="47027" spans="5:6" x14ac:dyDescent="0.25">
      <c r="E47027" s="103"/>
      <c r="F47027" s="104"/>
    </row>
    <row r="47028" spans="5:6" x14ac:dyDescent="0.25">
      <c r="E47028" s="103"/>
      <c r="F47028" s="104"/>
    </row>
    <row r="47029" spans="5:6" x14ac:dyDescent="0.25">
      <c r="E47029" s="103"/>
      <c r="F47029" s="104"/>
    </row>
    <row r="47030" spans="5:6" x14ac:dyDescent="0.25">
      <c r="E47030" s="103"/>
      <c r="F47030" s="104"/>
    </row>
    <row r="47031" spans="5:6" x14ac:dyDescent="0.25">
      <c r="E47031" s="103"/>
      <c r="F47031" s="104"/>
    </row>
    <row r="47032" spans="5:6" x14ac:dyDescent="0.25">
      <c r="E47032" s="103"/>
      <c r="F47032" s="104"/>
    </row>
    <row r="47033" spans="5:6" x14ac:dyDescent="0.25">
      <c r="E47033" s="103"/>
      <c r="F47033" s="104"/>
    </row>
    <row r="47034" spans="5:6" x14ac:dyDescent="0.25">
      <c r="E47034" s="103"/>
      <c r="F47034" s="104"/>
    </row>
    <row r="47035" spans="5:6" x14ac:dyDescent="0.25">
      <c r="E47035" s="103"/>
      <c r="F47035" s="104"/>
    </row>
    <row r="47036" spans="5:6" x14ac:dyDescent="0.25">
      <c r="E47036" s="103"/>
      <c r="F47036" s="104"/>
    </row>
    <row r="47037" spans="5:6" x14ac:dyDescent="0.25">
      <c r="E47037" s="103"/>
      <c r="F47037" s="104"/>
    </row>
    <row r="47038" spans="5:6" x14ac:dyDescent="0.25">
      <c r="E47038" s="103"/>
      <c r="F47038" s="104"/>
    </row>
    <row r="47039" spans="5:6" x14ac:dyDescent="0.25">
      <c r="E47039" s="103"/>
      <c r="F47039" s="104"/>
    </row>
    <row r="47040" spans="5:6" x14ac:dyDescent="0.25">
      <c r="E47040" s="103"/>
      <c r="F47040" s="104"/>
    </row>
    <row r="47041" spans="5:6" x14ac:dyDescent="0.25">
      <c r="E47041" s="103"/>
      <c r="F47041" s="104"/>
    </row>
    <row r="47042" spans="5:6" x14ac:dyDescent="0.25">
      <c r="E47042" s="103"/>
      <c r="F47042" s="104"/>
    </row>
    <row r="47043" spans="5:6" x14ac:dyDescent="0.25">
      <c r="E47043" s="103"/>
      <c r="F47043" s="104"/>
    </row>
    <row r="47044" spans="5:6" x14ac:dyDescent="0.25">
      <c r="E47044" s="103"/>
      <c r="F47044" s="104"/>
    </row>
    <row r="47045" spans="5:6" x14ac:dyDescent="0.25">
      <c r="E47045" s="103"/>
      <c r="F47045" s="104"/>
    </row>
    <row r="47046" spans="5:6" x14ac:dyDescent="0.25">
      <c r="E47046" s="103"/>
      <c r="F47046" s="104"/>
    </row>
    <row r="47047" spans="5:6" x14ac:dyDescent="0.25">
      <c r="E47047" s="103"/>
      <c r="F47047" s="104"/>
    </row>
    <row r="47048" spans="5:6" x14ac:dyDescent="0.25">
      <c r="E47048" s="103"/>
      <c r="F47048" s="104"/>
    </row>
    <row r="47049" spans="5:6" x14ac:dyDescent="0.25">
      <c r="E47049" s="103"/>
      <c r="F47049" s="104"/>
    </row>
    <row r="47050" spans="5:6" x14ac:dyDescent="0.25">
      <c r="E47050" s="103"/>
      <c r="F47050" s="104"/>
    </row>
    <row r="47051" spans="5:6" x14ac:dyDescent="0.25">
      <c r="E47051" s="103"/>
      <c r="F47051" s="104"/>
    </row>
    <row r="47052" spans="5:6" x14ac:dyDescent="0.25">
      <c r="E47052" s="103"/>
      <c r="F47052" s="104"/>
    </row>
    <row r="47053" spans="5:6" x14ac:dyDescent="0.25">
      <c r="E47053" s="103"/>
      <c r="F47053" s="104"/>
    </row>
    <row r="47054" spans="5:6" x14ac:dyDescent="0.25">
      <c r="E47054" s="103"/>
      <c r="F47054" s="104"/>
    </row>
    <row r="47055" spans="5:6" x14ac:dyDescent="0.25">
      <c r="E47055" s="103"/>
      <c r="F47055" s="104"/>
    </row>
    <row r="47056" spans="5:6" x14ac:dyDescent="0.25">
      <c r="E47056" s="103"/>
      <c r="F47056" s="104"/>
    </row>
    <row r="47057" spans="5:6" x14ac:dyDescent="0.25">
      <c r="E47057" s="103"/>
      <c r="F47057" s="104"/>
    </row>
    <row r="47058" spans="5:6" x14ac:dyDescent="0.25">
      <c r="E47058" s="103"/>
      <c r="F47058" s="104"/>
    </row>
    <row r="47059" spans="5:6" x14ac:dyDescent="0.25">
      <c r="E47059" s="103"/>
      <c r="F47059" s="104"/>
    </row>
    <row r="47060" spans="5:6" x14ac:dyDescent="0.25">
      <c r="E47060" s="103"/>
      <c r="F47060" s="104"/>
    </row>
    <row r="47061" spans="5:6" x14ac:dyDescent="0.25">
      <c r="E47061" s="103"/>
      <c r="F47061" s="104"/>
    </row>
    <row r="47062" spans="5:6" x14ac:dyDescent="0.25">
      <c r="E47062" s="103"/>
      <c r="F47062" s="104"/>
    </row>
    <row r="47063" spans="5:6" x14ac:dyDescent="0.25">
      <c r="E47063" s="103"/>
      <c r="F47063" s="104"/>
    </row>
    <row r="47064" spans="5:6" x14ac:dyDescent="0.25">
      <c r="E47064" s="103"/>
      <c r="F47064" s="104"/>
    </row>
    <row r="47065" spans="5:6" x14ac:dyDescent="0.25">
      <c r="E47065" s="103"/>
      <c r="F47065" s="104"/>
    </row>
    <row r="47066" spans="5:6" x14ac:dyDescent="0.25">
      <c r="E47066" s="103"/>
      <c r="F47066" s="104"/>
    </row>
    <row r="47067" spans="5:6" x14ac:dyDescent="0.25">
      <c r="E47067" s="103"/>
      <c r="F47067" s="104"/>
    </row>
    <row r="47068" spans="5:6" x14ac:dyDescent="0.25">
      <c r="E47068" s="103"/>
      <c r="F47068" s="104"/>
    </row>
    <row r="47069" spans="5:6" x14ac:dyDescent="0.25">
      <c r="E47069" s="103"/>
      <c r="F47069" s="104"/>
    </row>
    <row r="47070" spans="5:6" x14ac:dyDescent="0.25">
      <c r="E47070" s="103"/>
      <c r="F47070" s="104"/>
    </row>
    <row r="47071" spans="5:6" x14ac:dyDescent="0.25">
      <c r="E47071" s="103"/>
      <c r="F47071" s="104"/>
    </row>
    <row r="47072" spans="5:6" x14ac:dyDescent="0.25">
      <c r="E47072" s="103"/>
      <c r="F47072" s="104"/>
    </row>
    <row r="47073" spans="5:6" x14ac:dyDescent="0.25">
      <c r="E47073" s="103"/>
      <c r="F47073" s="104"/>
    </row>
    <row r="47074" spans="5:6" x14ac:dyDescent="0.25">
      <c r="E47074" s="103"/>
      <c r="F47074" s="104"/>
    </row>
    <row r="47075" spans="5:6" x14ac:dyDescent="0.25">
      <c r="E47075" s="103"/>
      <c r="F47075" s="104"/>
    </row>
    <row r="47076" spans="5:6" x14ac:dyDescent="0.25">
      <c r="E47076" s="103"/>
      <c r="F47076" s="104"/>
    </row>
    <row r="47077" spans="5:6" x14ac:dyDescent="0.25">
      <c r="E47077" s="103"/>
      <c r="F47077" s="104"/>
    </row>
    <row r="47078" spans="5:6" x14ac:dyDescent="0.25">
      <c r="E47078" s="103"/>
      <c r="F47078" s="104"/>
    </row>
    <row r="47079" spans="5:6" x14ac:dyDescent="0.25">
      <c r="E47079" s="103"/>
      <c r="F47079" s="104"/>
    </row>
    <row r="47080" spans="5:6" x14ac:dyDescent="0.25">
      <c r="E47080" s="103"/>
      <c r="F47080" s="104"/>
    </row>
    <row r="47081" spans="5:6" x14ac:dyDescent="0.25">
      <c r="E47081" s="103"/>
      <c r="F47081" s="104"/>
    </row>
    <row r="47082" spans="5:6" x14ac:dyDescent="0.25">
      <c r="E47082" s="103"/>
      <c r="F47082" s="104"/>
    </row>
    <row r="47083" spans="5:6" x14ac:dyDescent="0.25">
      <c r="E47083" s="103"/>
      <c r="F47083" s="104"/>
    </row>
    <row r="47084" spans="5:6" x14ac:dyDescent="0.25">
      <c r="E47084" s="103"/>
      <c r="F47084" s="104"/>
    </row>
    <row r="47085" spans="5:6" x14ac:dyDescent="0.25">
      <c r="E47085" s="103"/>
      <c r="F47085" s="104"/>
    </row>
    <row r="47086" spans="5:6" x14ac:dyDescent="0.25">
      <c r="E47086" s="103"/>
      <c r="F47086" s="104"/>
    </row>
    <row r="47087" spans="5:6" x14ac:dyDescent="0.25">
      <c r="E47087" s="103"/>
      <c r="F47087" s="104"/>
    </row>
    <row r="47088" spans="5:6" x14ac:dyDescent="0.25">
      <c r="E47088" s="103"/>
      <c r="F47088" s="104"/>
    </row>
    <row r="47089" spans="5:6" x14ac:dyDescent="0.25">
      <c r="E47089" s="103"/>
      <c r="F47089" s="104"/>
    </row>
    <row r="47090" spans="5:6" x14ac:dyDescent="0.25">
      <c r="E47090" s="103"/>
      <c r="F47090" s="104"/>
    </row>
    <row r="47091" spans="5:6" x14ac:dyDescent="0.25">
      <c r="E47091" s="103"/>
      <c r="F47091" s="104"/>
    </row>
    <row r="47092" spans="5:6" x14ac:dyDescent="0.25">
      <c r="E47092" s="103"/>
      <c r="F47092" s="104"/>
    </row>
    <row r="47093" spans="5:6" x14ac:dyDescent="0.25">
      <c r="E47093" s="103"/>
      <c r="F47093" s="104"/>
    </row>
    <row r="47094" spans="5:6" x14ac:dyDescent="0.25">
      <c r="E47094" s="103"/>
      <c r="F47094" s="104"/>
    </row>
    <row r="47095" spans="5:6" x14ac:dyDescent="0.25">
      <c r="E47095" s="103"/>
      <c r="F47095" s="104"/>
    </row>
    <row r="47096" spans="5:6" x14ac:dyDescent="0.25">
      <c r="E47096" s="103"/>
      <c r="F47096" s="104"/>
    </row>
    <row r="47097" spans="5:6" x14ac:dyDescent="0.25">
      <c r="E47097" s="103"/>
      <c r="F47097" s="104"/>
    </row>
    <row r="47098" spans="5:6" x14ac:dyDescent="0.25">
      <c r="E47098" s="103"/>
      <c r="F47098" s="104"/>
    </row>
    <row r="47099" spans="5:6" x14ac:dyDescent="0.25">
      <c r="E47099" s="103"/>
      <c r="F47099" s="104"/>
    </row>
    <row r="47100" spans="5:6" x14ac:dyDescent="0.25">
      <c r="E47100" s="103"/>
      <c r="F47100" s="104"/>
    </row>
    <row r="47101" spans="5:6" x14ac:dyDescent="0.25">
      <c r="E47101" s="103"/>
      <c r="F47101" s="104"/>
    </row>
    <row r="47102" spans="5:6" x14ac:dyDescent="0.25">
      <c r="E47102" s="103"/>
      <c r="F47102" s="104"/>
    </row>
    <row r="47103" spans="5:6" x14ac:dyDescent="0.25">
      <c r="E47103" s="103"/>
      <c r="F47103" s="104"/>
    </row>
    <row r="47104" spans="5:6" x14ac:dyDescent="0.25">
      <c r="E47104" s="103"/>
      <c r="F47104" s="104"/>
    </row>
    <row r="47105" spans="5:6" x14ac:dyDescent="0.25">
      <c r="E47105" s="103"/>
      <c r="F47105" s="104"/>
    </row>
    <row r="47106" spans="5:6" x14ac:dyDescent="0.25">
      <c r="E47106" s="103"/>
      <c r="F47106" s="104"/>
    </row>
    <row r="47107" spans="5:6" x14ac:dyDescent="0.25">
      <c r="E47107" s="103"/>
      <c r="F47107" s="104"/>
    </row>
    <row r="47108" spans="5:6" x14ac:dyDescent="0.25">
      <c r="E47108" s="103"/>
      <c r="F47108" s="104"/>
    </row>
    <row r="47109" spans="5:6" x14ac:dyDescent="0.25">
      <c r="E47109" s="103"/>
      <c r="F47109" s="104"/>
    </row>
    <row r="47110" spans="5:6" x14ac:dyDescent="0.25">
      <c r="E47110" s="103"/>
      <c r="F47110" s="104"/>
    </row>
    <row r="47111" spans="5:6" x14ac:dyDescent="0.25">
      <c r="E47111" s="103"/>
      <c r="F47111" s="104"/>
    </row>
    <row r="47112" spans="5:6" x14ac:dyDescent="0.25">
      <c r="E47112" s="103"/>
      <c r="F47112" s="104"/>
    </row>
    <row r="47113" spans="5:6" x14ac:dyDescent="0.25">
      <c r="E47113" s="103"/>
      <c r="F47113" s="104"/>
    </row>
    <row r="47114" spans="5:6" x14ac:dyDescent="0.25">
      <c r="E47114" s="103"/>
      <c r="F47114" s="104"/>
    </row>
    <row r="47115" spans="5:6" x14ac:dyDescent="0.25">
      <c r="E47115" s="103"/>
      <c r="F47115" s="104"/>
    </row>
    <row r="47116" spans="5:6" x14ac:dyDescent="0.25">
      <c r="E47116" s="103"/>
      <c r="F47116" s="104"/>
    </row>
    <row r="47117" spans="5:6" x14ac:dyDescent="0.25">
      <c r="E47117" s="103"/>
      <c r="F47117" s="104"/>
    </row>
    <row r="47118" spans="5:6" x14ac:dyDescent="0.25">
      <c r="E47118" s="103"/>
      <c r="F47118" s="104"/>
    </row>
    <row r="47119" spans="5:6" x14ac:dyDescent="0.25">
      <c r="E47119" s="103"/>
      <c r="F47119" s="104"/>
    </row>
    <row r="47120" spans="5:6" x14ac:dyDescent="0.25">
      <c r="E47120" s="103"/>
      <c r="F47120" s="104"/>
    </row>
    <row r="47121" spans="5:6" x14ac:dyDescent="0.25">
      <c r="E47121" s="103"/>
      <c r="F47121" s="104"/>
    </row>
    <row r="47122" spans="5:6" x14ac:dyDescent="0.25">
      <c r="E47122" s="103"/>
      <c r="F47122" s="104"/>
    </row>
    <row r="47123" spans="5:6" x14ac:dyDescent="0.25">
      <c r="E47123" s="103"/>
      <c r="F47123" s="104"/>
    </row>
    <row r="47124" spans="5:6" x14ac:dyDescent="0.25">
      <c r="E47124" s="103"/>
      <c r="F47124" s="104"/>
    </row>
    <row r="47125" spans="5:6" x14ac:dyDescent="0.25">
      <c r="E47125" s="103"/>
      <c r="F47125" s="104"/>
    </row>
    <row r="47126" spans="5:6" x14ac:dyDescent="0.25">
      <c r="E47126" s="103"/>
      <c r="F47126" s="104"/>
    </row>
    <row r="47127" spans="5:6" x14ac:dyDescent="0.25">
      <c r="E47127" s="103"/>
      <c r="F47127" s="104"/>
    </row>
    <row r="47128" spans="5:6" x14ac:dyDescent="0.25">
      <c r="E47128" s="103"/>
      <c r="F47128" s="104"/>
    </row>
    <row r="47129" spans="5:6" x14ac:dyDescent="0.25">
      <c r="E47129" s="103"/>
      <c r="F47129" s="104"/>
    </row>
    <row r="47130" spans="5:6" x14ac:dyDescent="0.25">
      <c r="E47130" s="103"/>
      <c r="F47130" s="104"/>
    </row>
    <row r="47131" spans="5:6" x14ac:dyDescent="0.25">
      <c r="E47131" s="103"/>
      <c r="F47131" s="104"/>
    </row>
    <row r="47132" spans="5:6" x14ac:dyDescent="0.25">
      <c r="E47132" s="103"/>
      <c r="F47132" s="104"/>
    </row>
    <row r="47133" spans="5:6" x14ac:dyDescent="0.25">
      <c r="E47133" s="103"/>
      <c r="F47133" s="104"/>
    </row>
    <row r="47134" spans="5:6" x14ac:dyDescent="0.25">
      <c r="E47134" s="103"/>
      <c r="F47134" s="104"/>
    </row>
    <row r="47135" spans="5:6" x14ac:dyDescent="0.25">
      <c r="E47135" s="103"/>
      <c r="F47135" s="104"/>
    </row>
    <row r="47136" spans="5:6" x14ac:dyDescent="0.25">
      <c r="E47136" s="103"/>
      <c r="F47136" s="104"/>
    </row>
    <row r="47137" spans="5:6" x14ac:dyDescent="0.25">
      <c r="E47137" s="103"/>
      <c r="F47137" s="104"/>
    </row>
    <row r="47138" spans="5:6" x14ac:dyDescent="0.25">
      <c r="E47138" s="103"/>
      <c r="F47138" s="104"/>
    </row>
    <row r="47139" spans="5:6" x14ac:dyDescent="0.25">
      <c r="E47139" s="103"/>
      <c r="F47139" s="104"/>
    </row>
    <row r="47140" spans="5:6" x14ac:dyDescent="0.25">
      <c r="E47140" s="103"/>
      <c r="F47140" s="104"/>
    </row>
    <row r="47141" spans="5:6" x14ac:dyDescent="0.25">
      <c r="E47141" s="103"/>
      <c r="F47141" s="104"/>
    </row>
    <row r="47142" spans="5:6" x14ac:dyDescent="0.25">
      <c r="E47142" s="103"/>
      <c r="F47142" s="104"/>
    </row>
    <row r="47143" spans="5:6" x14ac:dyDescent="0.25">
      <c r="E47143" s="103"/>
      <c r="F47143" s="104"/>
    </row>
    <row r="47144" spans="5:6" x14ac:dyDescent="0.25">
      <c r="E47144" s="103"/>
      <c r="F47144" s="104"/>
    </row>
    <row r="47145" spans="5:6" x14ac:dyDescent="0.25">
      <c r="E47145" s="103"/>
      <c r="F47145" s="104"/>
    </row>
    <row r="47146" spans="5:6" x14ac:dyDescent="0.25">
      <c r="E47146" s="103"/>
      <c r="F47146" s="104"/>
    </row>
    <row r="47147" spans="5:6" x14ac:dyDescent="0.25">
      <c r="E47147" s="103"/>
      <c r="F47147" s="104"/>
    </row>
    <row r="47148" spans="5:6" x14ac:dyDescent="0.25">
      <c r="E47148" s="103"/>
      <c r="F47148" s="104"/>
    </row>
    <row r="47149" spans="5:6" x14ac:dyDescent="0.25">
      <c r="E47149" s="103"/>
      <c r="F47149" s="104"/>
    </row>
    <row r="47150" spans="5:6" x14ac:dyDescent="0.25">
      <c r="E47150" s="103"/>
      <c r="F47150" s="104"/>
    </row>
    <row r="47151" spans="5:6" x14ac:dyDescent="0.25">
      <c r="E47151" s="103"/>
      <c r="F47151" s="104"/>
    </row>
    <row r="47152" spans="5:6" x14ac:dyDescent="0.25">
      <c r="E47152" s="103"/>
      <c r="F47152" s="104"/>
    </row>
    <row r="47153" spans="5:6" x14ac:dyDescent="0.25">
      <c r="E47153" s="103"/>
      <c r="F47153" s="104"/>
    </row>
    <row r="47154" spans="5:6" x14ac:dyDescent="0.25">
      <c r="E47154" s="103"/>
      <c r="F47154" s="104"/>
    </row>
    <row r="47155" spans="5:6" x14ac:dyDescent="0.25">
      <c r="E47155" s="103"/>
      <c r="F47155" s="104"/>
    </row>
    <row r="47156" spans="5:6" x14ac:dyDescent="0.25">
      <c r="E47156" s="103"/>
      <c r="F47156" s="104"/>
    </row>
    <row r="47157" spans="5:6" x14ac:dyDescent="0.25">
      <c r="E47157" s="103"/>
      <c r="F47157" s="104"/>
    </row>
    <row r="47158" spans="5:6" x14ac:dyDescent="0.25">
      <c r="E47158" s="103"/>
      <c r="F47158" s="104"/>
    </row>
    <row r="47159" spans="5:6" x14ac:dyDescent="0.25">
      <c r="E47159" s="103"/>
      <c r="F47159" s="104"/>
    </row>
    <row r="47160" spans="5:6" x14ac:dyDescent="0.25">
      <c r="E47160" s="103"/>
      <c r="F47160" s="104"/>
    </row>
    <row r="47161" spans="5:6" x14ac:dyDescent="0.25">
      <c r="E47161" s="103"/>
      <c r="F47161" s="104"/>
    </row>
    <row r="47162" spans="5:6" x14ac:dyDescent="0.25">
      <c r="E47162" s="103"/>
      <c r="F47162" s="104"/>
    </row>
    <row r="47163" spans="5:6" x14ac:dyDescent="0.25">
      <c r="E47163" s="103"/>
      <c r="F47163" s="104"/>
    </row>
    <row r="47164" spans="5:6" x14ac:dyDescent="0.25">
      <c r="E47164" s="103"/>
      <c r="F47164" s="104"/>
    </row>
    <row r="47165" spans="5:6" x14ac:dyDescent="0.25">
      <c r="E47165" s="103"/>
      <c r="F47165" s="104"/>
    </row>
    <row r="47166" spans="5:6" x14ac:dyDescent="0.25">
      <c r="E47166" s="103"/>
      <c r="F47166" s="104"/>
    </row>
    <row r="47167" spans="5:6" x14ac:dyDescent="0.25">
      <c r="E47167" s="103"/>
      <c r="F47167" s="104"/>
    </row>
    <row r="47168" spans="5:6" x14ac:dyDescent="0.25">
      <c r="E47168" s="103"/>
      <c r="F47168" s="104"/>
    </row>
    <row r="47169" spans="5:6" x14ac:dyDescent="0.25">
      <c r="E47169" s="103"/>
      <c r="F47169" s="104"/>
    </row>
    <row r="47170" spans="5:6" x14ac:dyDescent="0.25">
      <c r="E47170" s="103"/>
      <c r="F47170" s="104"/>
    </row>
    <row r="47171" spans="5:6" x14ac:dyDescent="0.25">
      <c r="E47171" s="103"/>
      <c r="F47171" s="104"/>
    </row>
    <row r="47172" spans="5:6" x14ac:dyDescent="0.25">
      <c r="E47172" s="103"/>
      <c r="F47172" s="104"/>
    </row>
    <row r="47173" spans="5:6" x14ac:dyDescent="0.25">
      <c r="E47173" s="103"/>
      <c r="F47173" s="104"/>
    </row>
    <row r="47174" spans="5:6" x14ac:dyDescent="0.25">
      <c r="E47174" s="103"/>
      <c r="F47174" s="104"/>
    </row>
    <row r="47175" spans="5:6" x14ac:dyDescent="0.25">
      <c r="E47175" s="103"/>
      <c r="F47175" s="104"/>
    </row>
    <row r="47176" spans="5:6" x14ac:dyDescent="0.25">
      <c r="E47176" s="103"/>
      <c r="F47176" s="104"/>
    </row>
    <row r="47177" spans="5:6" x14ac:dyDescent="0.25">
      <c r="E47177" s="103"/>
      <c r="F47177" s="104"/>
    </row>
    <row r="47178" spans="5:6" x14ac:dyDescent="0.25">
      <c r="E47178" s="103"/>
      <c r="F47178" s="104"/>
    </row>
    <row r="47179" spans="5:6" x14ac:dyDescent="0.25">
      <c r="E47179" s="103"/>
      <c r="F47179" s="104"/>
    </row>
    <row r="47180" spans="5:6" x14ac:dyDescent="0.25">
      <c r="E47180" s="103"/>
      <c r="F47180" s="104"/>
    </row>
    <row r="47181" spans="5:6" x14ac:dyDescent="0.25">
      <c r="E47181" s="103"/>
      <c r="F47181" s="104"/>
    </row>
    <row r="47182" spans="5:6" x14ac:dyDescent="0.25">
      <c r="E47182" s="103"/>
      <c r="F47182" s="104"/>
    </row>
    <row r="47183" spans="5:6" x14ac:dyDescent="0.25">
      <c r="E47183" s="103"/>
      <c r="F47183" s="104"/>
    </row>
    <row r="47184" spans="5:6" x14ac:dyDescent="0.25">
      <c r="E47184" s="103"/>
      <c r="F47184" s="104"/>
    </row>
    <row r="47185" spans="5:6" x14ac:dyDescent="0.25">
      <c r="E47185" s="103"/>
      <c r="F47185" s="104"/>
    </row>
    <row r="47186" spans="5:6" x14ac:dyDescent="0.25">
      <c r="E47186" s="103"/>
      <c r="F47186" s="104"/>
    </row>
    <row r="47187" spans="5:6" x14ac:dyDescent="0.25">
      <c r="E47187" s="103"/>
      <c r="F47187" s="104"/>
    </row>
    <row r="47188" spans="5:6" x14ac:dyDescent="0.25">
      <c r="E47188" s="103"/>
      <c r="F47188" s="104"/>
    </row>
    <row r="47189" spans="5:6" x14ac:dyDescent="0.25">
      <c r="E47189" s="103"/>
      <c r="F47189" s="104"/>
    </row>
    <row r="47190" spans="5:6" x14ac:dyDescent="0.25">
      <c r="E47190" s="103"/>
      <c r="F47190" s="104"/>
    </row>
    <row r="47191" spans="5:6" x14ac:dyDescent="0.25">
      <c r="E47191" s="103"/>
      <c r="F47191" s="104"/>
    </row>
    <row r="47192" spans="5:6" x14ac:dyDescent="0.25">
      <c r="E47192" s="103"/>
      <c r="F47192" s="104"/>
    </row>
    <row r="47193" spans="5:6" x14ac:dyDescent="0.25">
      <c r="E47193" s="103"/>
      <c r="F47193" s="104"/>
    </row>
    <row r="47194" spans="5:6" x14ac:dyDescent="0.25">
      <c r="E47194" s="103"/>
      <c r="F47194" s="104"/>
    </row>
    <row r="47195" spans="5:6" x14ac:dyDescent="0.25">
      <c r="E47195" s="103"/>
      <c r="F47195" s="104"/>
    </row>
    <row r="47196" spans="5:6" x14ac:dyDescent="0.25">
      <c r="E47196" s="103"/>
      <c r="F47196" s="104"/>
    </row>
    <row r="47197" spans="5:6" x14ac:dyDescent="0.25">
      <c r="E47197" s="103"/>
      <c r="F47197" s="104"/>
    </row>
    <row r="47198" spans="5:6" x14ac:dyDescent="0.25">
      <c r="E47198" s="103"/>
      <c r="F47198" s="104"/>
    </row>
    <row r="47199" spans="5:6" x14ac:dyDescent="0.25">
      <c r="E47199" s="103"/>
      <c r="F47199" s="104"/>
    </row>
    <row r="47200" spans="5:6" x14ac:dyDescent="0.25">
      <c r="E47200" s="103"/>
      <c r="F47200" s="104"/>
    </row>
    <row r="47201" spans="5:6" x14ac:dyDescent="0.25">
      <c r="E47201" s="103"/>
      <c r="F47201" s="104"/>
    </row>
    <row r="47202" spans="5:6" x14ac:dyDescent="0.25">
      <c r="E47202" s="103"/>
      <c r="F47202" s="104"/>
    </row>
    <row r="47203" spans="5:6" x14ac:dyDescent="0.25">
      <c r="E47203" s="103"/>
      <c r="F47203" s="104"/>
    </row>
    <row r="47204" spans="5:6" x14ac:dyDescent="0.25">
      <c r="E47204" s="103"/>
      <c r="F47204" s="104"/>
    </row>
    <row r="47205" spans="5:6" x14ac:dyDescent="0.25">
      <c r="E47205" s="103"/>
      <c r="F47205" s="104"/>
    </row>
    <row r="47206" spans="5:6" x14ac:dyDescent="0.25">
      <c r="E47206" s="103"/>
      <c r="F47206" s="104"/>
    </row>
    <row r="47207" spans="5:6" x14ac:dyDescent="0.25">
      <c r="E47207" s="103"/>
      <c r="F47207" s="104"/>
    </row>
    <row r="47208" spans="5:6" x14ac:dyDescent="0.25">
      <c r="E47208" s="103"/>
      <c r="F47208" s="104"/>
    </row>
    <row r="47209" spans="5:6" x14ac:dyDescent="0.25">
      <c r="E47209" s="103"/>
      <c r="F47209" s="104"/>
    </row>
    <row r="47210" spans="5:6" x14ac:dyDescent="0.25">
      <c r="E47210" s="103"/>
      <c r="F47210" s="104"/>
    </row>
    <row r="47211" spans="5:6" x14ac:dyDescent="0.25">
      <c r="E47211" s="103"/>
      <c r="F47211" s="104"/>
    </row>
    <row r="47212" spans="5:6" x14ac:dyDescent="0.25">
      <c r="E47212" s="103"/>
      <c r="F47212" s="104"/>
    </row>
    <row r="47213" spans="5:6" x14ac:dyDescent="0.25">
      <c r="E47213" s="103"/>
      <c r="F47213" s="104"/>
    </row>
    <row r="47214" spans="5:6" x14ac:dyDescent="0.25">
      <c r="E47214" s="103"/>
      <c r="F47214" s="104"/>
    </row>
    <row r="47215" spans="5:6" x14ac:dyDescent="0.25">
      <c r="E47215" s="103"/>
      <c r="F47215" s="104"/>
    </row>
    <row r="47216" spans="5:6" x14ac:dyDescent="0.25">
      <c r="E47216" s="103"/>
      <c r="F47216" s="104"/>
    </row>
    <row r="47217" spans="5:6" x14ac:dyDescent="0.25">
      <c r="E47217" s="103"/>
      <c r="F47217" s="104"/>
    </row>
    <row r="47218" spans="5:6" x14ac:dyDescent="0.25">
      <c r="E47218" s="103"/>
      <c r="F47218" s="104"/>
    </row>
    <row r="47219" spans="5:6" x14ac:dyDescent="0.25">
      <c r="E47219" s="103"/>
      <c r="F47219" s="104"/>
    </row>
    <row r="47220" spans="5:6" x14ac:dyDescent="0.25">
      <c r="E47220" s="103"/>
      <c r="F47220" s="104"/>
    </row>
    <row r="47221" spans="5:6" x14ac:dyDescent="0.25">
      <c r="E47221" s="103"/>
      <c r="F47221" s="104"/>
    </row>
    <row r="47222" spans="5:6" x14ac:dyDescent="0.25">
      <c r="E47222" s="103"/>
      <c r="F47222" s="104"/>
    </row>
    <row r="47223" spans="5:6" x14ac:dyDescent="0.25">
      <c r="E47223" s="103"/>
      <c r="F47223" s="104"/>
    </row>
    <row r="47224" spans="5:6" x14ac:dyDescent="0.25">
      <c r="E47224" s="103"/>
      <c r="F47224" s="104"/>
    </row>
    <row r="47225" spans="5:6" x14ac:dyDescent="0.25">
      <c r="E47225" s="103"/>
      <c r="F47225" s="104"/>
    </row>
    <row r="47226" spans="5:6" x14ac:dyDescent="0.25">
      <c r="E47226" s="103"/>
      <c r="F47226" s="104"/>
    </row>
    <row r="47227" spans="5:6" x14ac:dyDescent="0.25">
      <c r="E47227" s="103"/>
      <c r="F47227" s="104"/>
    </row>
    <row r="47228" spans="5:6" x14ac:dyDescent="0.25">
      <c r="E47228" s="103"/>
      <c r="F47228" s="104"/>
    </row>
    <row r="47229" spans="5:6" x14ac:dyDescent="0.25">
      <c r="E47229" s="103"/>
      <c r="F47229" s="104"/>
    </row>
    <row r="47230" spans="5:6" x14ac:dyDescent="0.25">
      <c r="E47230" s="103"/>
      <c r="F47230" s="104"/>
    </row>
    <row r="47231" spans="5:6" x14ac:dyDescent="0.25">
      <c r="E47231" s="103"/>
      <c r="F47231" s="104"/>
    </row>
    <row r="47232" spans="5:6" x14ac:dyDescent="0.25">
      <c r="E47232" s="103"/>
      <c r="F47232" s="104"/>
    </row>
    <row r="47233" spans="5:6" x14ac:dyDescent="0.25">
      <c r="E47233" s="103"/>
      <c r="F47233" s="104"/>
    </row>
    <row r="47234" spans="5:6" x14ac:dyDescent="0.25">
      <c r="E47234" s="103"/>
      <c r="F47234" s="104"/>
    </row>
    <row r="47235" spans="5:6" x14ac:dyDescent="0.25">
      <c r="E47235" s="103"/>
      <c r="F47235" s="104"/>
    </row>
    <row r="47236" spans="5:6" x14ac:dyDescent="0.25">
      <c r="E47236" s="103"/>
      <c r="F47236" s="104"/>
    </row>
    <row r="47237" spans="5:6" x14ac:dyDescent="0.25">
      <c r="E47237" s="103"/>
      <c r="F47237" s="104"/>
    </row>
    <row r="47238" spans="5:6" x14ac:dyDescent="0.25">
      <c r="E47238" s="103"/>
      <c r="F47238" s="104"/>
    </row>
    <row r="47239" spans="5:6" x14ac:dyDescent="0.25">
      <c r="E47239" s="103"/>
      <c r="F47239" s="104"/>
    </row>
    <row r="47240" spans="5:6" x14ac:dyDescent="0.25">
      <c r="E47240" s="103"/>
      <c r="F47240" s="104"/>
    </row>
    <row r="47241" spans="5:6" x14ac:dyDescent="0.25">
      <c r="E47241" s="103"/>
      <c r="F47241" s="104"/>
    </row>
    <row r="47242" spans="5:6" x14ac:dyDescent="0.25">
      <c r="E47242" s="103"/>
      <c r="F47242" s="104"/>
    </row>
    <row r="47243" spans="5:6" x14ac:dyDescent="0.25">
      <c r="E47243" s="103"/>
      <c r="F47243" s="104"/>
    </row>
    <row r="47244" spans="5:6" x14ac:dyDescent="0.25">
      <c r="E47244" s="103"/>
      <c r="F47244" s="104"/>
    </row>
    <row r="47245" spans="5:6" x14ac:dyDescent="0.25">
      <c r="E47245" s="103"/>
      <c r="F47245" s="104"/>
    </row>
    <row r="47246" spans="5:6" x14ac:dyDescent="0.25">
      <c r="E47246" s="103"/>
      <c r="F47246" s="104"/>
    </row>
    <row r="47247" spans="5:6" x14ac:dyDescent="0.25">
      <c r="E47247" s="103"/>
      <c r="F47247" s="104"/>
    </row>
    <row r="47248" spans="5:6" x14ac:dyDescent="0.25">
      <c r="E47248" s="103"/>
      <c r="F47248" s="104"/>
    </row>
    <row r="47249" spans="5:6" x14ac:dyDescent="0.25">
      <c r="E47249" s="103"/>
      <c r="F47249" s="104"/>
    </row>
    <row r="47250" spans="5:6" x14ac:dyDescent="0.25">
      <c r="E47250" s="103"/>
      <c r="F47250" s="104"/>
    </row>
    <row r="47251" spans="5:6" x14ac:dyDescent="0.25">
      <c r="E47251" s="103"/>
      <c r="F47251" s="104"/>
    </row>
    <row r="47252" spans="5:6" x14ac:dyDescent="0.25">
      <c r="E47252" s="103"/>
      <c r="F47252" s="104"/>
    </row>
    <row r="47253" spans="5:6" x14ac:dyDescent="0.25">
      <c r="E47253" s="103"/>
      <c r="F47253" s="104"/>
    </row>
    <row r="47254" spans="5:6" x14ac:dyDescent="0.25">
      <c r="E47254" s="103"/>
      <c r="F47254" s="104"/>
    </row>
    <row r="47255" spans="5:6" x14ac:dyDescent="0.25">
      <c r="E47255" s="103"/>
      <c r="F47255" s="104"/>
    </row>
    <row r="47256" spans="5:6" x14ac:dyDescent="0.25">
      <c r="E47256" s="103"/>
      <c r="F47256" s="104"/>
    </row>
    <row r="47257" spans="5:6" x14ac:dyDescent="0.25">
      <c r="E47257" s="103"/>
      <c r="F47257" s="104"/>
    </row>
    <row r="47258" spans="5:6" x14ac:dyDescent="0.25">
      <c r="E47258" s="103"/>
      <c r="F47258" s="104"/>
    </row>
    <row r="47259" spans="5:6" x14ac:dyDescent="0.25">
      <c r="E47259" s="103"/>
      <c r="F47259" s="104"/>
    </row>
    <row r="47260" spans="5:6" x14ac:dyDescent="0.25">
      <c r="E47260" s="103"/>
      <c r="F47260" s="104"/>
    </row>
    <row r="47261" spans="5:6" x14ac:dyDescent="0.25">
      <c r="E47261" s="103"/>
      <c r="F47261" s="104"/>
    </row>
    <row r="47262" spans="5:6" x14ac:dyDescent="0.25">
      <c r="E47262" s="103"/>
      <c r="F47262" s="104"/>
    </row>
    <row r="47263" spans="5:6" x14ac:dyDescent="0.25">
      <c r="E47263" s="103"/>
      <c r="F47263" s="104"/>
    </row>
    <row r="47264" spans="5:6" x14ac:dyDescent="0.25">
      <c r="E47264" s="103"/>
      <c r="F47264" s="104"/>
    </row>
    <row r="47265" spans="5:6" x14ac:dyDescent="0.25">
      <c r="E47265" s="103"/>
      <c r="F47265" s="104"/>
    </row>
    <row r="47266" spans="5:6" x14ac:dyDescent="0.25">
      <c r="E47266" s="103"/>
      <c r="F47266" s="104"/>
    </row>
    <row r="47267" spans="5:6" x14ac:dyDescent="0.25">
      <c r="E47267" s="103"/>
      <c r="F47267" s="104"/>
    </row>
    <row r="47268" spans="5:6" x14ac:dyDescent="0.25">
      <c r="E47268" s="103"/>
      <c r="F47268" s="104"/>
    </row>
    <row r="47269" spans="5:6" x14ac:dyDescent="0.25">
      <c r="E47269" s="103"/>
      <c r="F47269" s="104"/>
    </row>
    <row r="47270" spans="5:6" x14ac:dyDescent="0.25">
      <c r="E47270" s="103"/>
      <c r="F47270" s="104"/>
    </row>
    <row r="47271" spans="5:6" x14ac:dyDescent="0.25">
      <c r="E47271" s="103"/>
      <c r="F47271" s="104"/>
    </row>
    <row r="47272" spans="5:6" x14ac:dyDescent="0.25">
      <c r="E47272" s="103"/>
      <c r="F47272" s="104"/>
    </row>
    <row r="47273" spans="5:6" x14ac:dyDescent="0.25">
      <c r="E47273" s="103"/>
      <c r="F47273" s="104"/>
    </row>
    <row r="47274" spans="5:6" x14ac:dyDescent="0.25">
      <c r="E47274" s="103"/>
      <c r="F47274" s="104"/>
    </row>
    <row r="47275" spans="5:6" x14ac:dyDescent="0.25">
      <c r="E47275" s="103"/>
      <c r="F47275" s="104"/>
    </row>
    <row r="47276" spans="5:6" x14ac:dyDescent="0.25">
      <c r="E47276" s="103"/>
      <c r="F47276" s="104"/>
    </row>
    <row r="47277" spans="5:6" x14ac:dyDescent="0.25">
      <c r="E47277" s="103"/>
      <c r="F47277" s="104"/>
    </row>
    <row r="47278" spans="5:6" x14ac:dyDescent="0.25">
      <c r="E47278" s="103"/>
      <c r="F47278" s="104"/>
    </row>
    <row r="47279" spans="5:6" x14ac:dyDescent="0.25">
      <c r="E47279" s="103"/>
      <c r="F47279" s="104"/>
    </row>
    <row r="47280" spans="5:6" x14ac:dyDescent="0.25">
      <c r="E47280" s="103"/>
      <c r="F47280" s="104"/>
    </row>
    <row r="47281" spans="5:6" x14ac:dyDescent="0.25">
      <c r="E47281" s="103"/>
      <c r="F47281" s="104"/>
    </row>
    <row r="47282" spans="5:6" x14ac:dyDescent="0.25">
      <c r="E47282" s="103"/>
      <c r="F47282" s="104"/>
    </row>
    <row r="47283" spans="5:6" x14ac:dyDescent="0.25">
      <c r="E47283" s="103"/>
      <c r="F47283" s="104"/>
    </row>
    <row r="47284" spans="5:6" x14ac:dyDescent="0.25">
      <c r="E47284" s="103"/>
      <c r="F47284" s="104"/>
    </row>
    <row r="47285" spans="5:6" x14ac:dyDescent="0.25">
      <c r="E47285" s="103"/>
      <c r="F47285" s="104"/>
    </row>
    <row r="47286" spans="5:6" x14ac:dyDescent="0.25">
      <c r="E47286" s="103"/>
      <c r="F47286" s="104"/>
    </row>
    <row r="47287" spans="5:6" x14ac:dyDescent="0.25">
      <c r="E47287" s="103"/>
      <c r="F47287" s="104"/>
    </row>
    <row r="47288" spans="5:6" x14ac:dyDescent="0.25">
      <c r="E47288" s="103"/>
      <c r="F47288" s="104"/>
    </row>
    <row r="47289" spans="5:6" x14ac:dyDescent="0.25">
      <c r="E47289" s="103"/>
      <c r="F47289" s="104"/>
    </row>
    <row r="47290" spans="5:6" x14ac:dyDescent="0.25">
      <c r="E47290" s="103"/>
      <c r="F47290" s="104"/>
    </row>
    <row r="47291" spans="5:6" x14ac:dyDescent="0.25">
      <c r="E47291" s="103"/>
      <c r="F47291" s="104"/>
    </row>
    <row r="47292" spans="5:6" x14ac:dyDescent="0.25">
      <c r="E47292" s="103"/>
      <c r="F47292" s="104"/>
    </row>
    <row r="47293" spans="5:6" x14ac:dyDescent="0.25">
      <c r="E47293" s="103"/>
      <c r="F47293" s="104"/>
    </row>
    <row r="47294" spans="5:6" x14ac:dyDescent="0.25">
      <c r="E47294" s="103"/>
      <c r="F47294" s="104"/>
    </row>
    <row r="47295" spans="5:6" x14ac:dyDescent="0.25">
      <c r="E47295" s="103"/>
      <c r="F47295" s="104"/>
    </row>
    <row r="47296" spans="5:6" x14ac:dyDescent="0.25">
      <c r="E47296" s="103"/>
      <c r="F47296" s="104"/>
    </row>
    <row r="47297" spans="5:6" x14ac:dyDescent="0.25">
      <c r="E47297" s="103"/>
      <c r="F47297" s="104"/>
    </row>
    <row r="47298" spans="5:6" x14ac:dyDescent="0.25">
      <c r="E47298" s="103"/>
      <c r="F47298" s="104"/>
    </row>
    <row r="47299" spans="5:6" x14ac:dyDescent="0.25">
      <c r="E47299" s="103"/>
      <c r="F47299" s="104"/>
    </row>
    <row r="47300" spans="5:6" x14ac:dyDescent="0.25">
      <c r="E47300" s="103"/>
      <c r="F47300" s="104"/>
    </row>
    <row r="47301" spans="5:6" x14ac:dyDescent="0.25">
      <c r="E47301" s="103"/>
      <c r="F47301" s="104"/>
    </row>
    <row r="47302" spans="5:6" x14ac:dyDescent="0.25">
      <c r="E47302" s="103"/>
      <c r="F47302" s="104"/>
    </row>
    <row r="47303" spans="5:6" x14ac:dyDescent="0.25">
      <c r="E47303" s="103"/>
      <c r="F47303" s="104"/>
    </row>
    <row r="47304" spans="5:6" x14ac:dyDescent="0.25">
      <c r="E47304" s="103"/>
      <c r="F47304" s="104"/>
    </row>
    <row r="47305" spans="5:6" x14ac:dyDescent="0.25">
      <c r="E47305" s="103"/>
      <c r="F47305" s="104"/>
    </row>
    <row r="47306" spans="5:6" x14ac:dyDescent="0.25">
      <c r="E47306" s="103"/>
      <c r="F47306" s="104"/>
    </row>
    <row r="47307" spans="5:6" x14ac:dyDescent="0.25">
      <c r="E47307" s="103"/>
      <c r="F47307" s="104"/>
    </row>
    <row r="47308" spans="5:6" x14ac:dyDescent="0.25">
      <c r="E47308" s="103"/>
      <c r="F47308" s="104"/>
    </row>
    <row r="47309" spans="5:6" x14ac:dyDescent="0.25">
      <c r="E47309" s="103"/>
      <c r="F47309" s="104"/>
    </row>
    <row r="47310" spans="5:6" x14ac:dyDescent="0.25">
      <c r="E47310" s="103"/>
      <c r="F47310" s="104"/>
    </row>
    <row r="47311" spans="5:6" x14ac:dyDescent="0.25">
      <c r="E47311" s="103"/>
      <c r="F47311" s="104"/>
    </row>
    <row r="47312" spans="5:6" x14ac:dyDescent="0.25">
      <c r="E47312" s="103"/>
      <c r="F47312" s="104"/>
    </row>
    <row r="47313" spans="5:6" x14ac:dyDescent="0.25">
      <c r="E47313" s="103"/>
      <c r="F47313" s="104"/>
    </row>
    <row r="47314" spans="5:6" x14ac:dyDescent="0.25">
      <c r="E47314" s="103"/>
      <c r="F47314" s="104"/>
    </row>
    <row r="47315" spans="5:6" x14ac:dyDescent="0.25">
      <c r="E47315" s="103"/>
      <c r="F47315" s="104"/>
    </row>
    <row r="47316" spans="5:6" x14ac:dyDescent="0.25">
      <c r="E47316" s="103"/>
      <c r="F47316" s="104"/>
    </row>
    <row r="47317" spans="5:6" x14ac:dyDescent="0.25">
      <c r="E47317" s="103"/>
      <c r="F47317" s="104"/>
    </row>
    <row r="47318" spans="5:6" x14ac:dyDescent="0.25">
      <c r="E47318" s="103"/>
      <c r="F47318" s="104"/>
    </row>
    <row r="47319" spans="5:6" x14ac:dyDescent="0.25">
      <c r="E47319" s="103"/>
      <c r="F47319" s="104"/>
    </row>
    <row r="47320" spans="5:6" x14ac:dyDescent="0.25">
      <c r="E47320" s="103"/>
      <c r="F47320" s="104"/>
    </row>
    <row r="47321" spans="5:6" x14ac:dyDescent="0.25">
      <c r="E47321" s="103"/>
      <c r="F47321" s="104"/>
    </row>
    <row r="47322" spans="5:6" x14ac:dyDescent="0.25">
      <c r="E47322" s="103"/>
      <c r="F47322" s="104"/>
    </row>
    <row r="47323" spans="5:6" x14ac:dyDescent="0.25">
      <c r="E47323" s="103"/>
      <c r="F47323" s="104"/>
    </row>
    <row r="47324" spans="5:6" x14ac:dyDescent="0.25">
      <c r="E47324" s="103"/>
      <c r="F47324" s="104"/>
    </row>
    <row r="47325" spans="5:6" x14ac:dyDescent="0.25">
      <c r="E47325" s="103"/>
      <c r="F47325" s="104"/>
    </row>
    <row r="47326" spans="5:6" x14ac:dyDescent="0.25">
      <c r="E47326" s="103"/>
      <c r="F47326" s="104"/>
    </row>
    <row r="47327" spans="5:6" x14ac:dyDescent="0.25">
      <c r="E47327" s="103"/>
      <c r="F47327" s="104"/>
    </row>
    <row r="47328" spans="5:6" x14ac:dyDescent="0.25">
      <c r="E47328" s="103"/>
      <c r="F47328" s="104"/>
    </row>
    <row r="47329" spans="5:6" x14ac:dyDescent="0.25">
      <c r="E47329" s="103"/>
      <c r="F47329" s="104"/>
    </row>
    <row r="47330" spans="5:6" x14ac:dyDescent="0.25">
      <c r="E47330" s="103"/>
      <c r="F47330" s="104"/>
    </row>
    <row r="47331" spans="5:6" x14ac:dyDescent="0.25">
      <c r="E47331" s="103"/>
      <c r="F47331" s="104"/>
    </row>
    <row r="47332" spans="5:6" x14ac:dyDescent="0.25">
      <c r="E47332" s="103"/>
      <c r="F47332" s="104"/>
    </row>
    <row r="47333" spans="5:6" x14ac:dyDescent="0.25">
      <c r="E47333" s="103"/>
      <c r="F47333" s="104"/>
    </row>
    <row r="47334" spans="5:6" x14ac:dyDescent="0.25">
      <c r="E47334" s="103"/>
      <c r="F47334" s="104"/>
    </row>
    <row r="47335" spans="5:6" x14ac:dyDescent="0.25">
      <c r="E47335" s="103"/>
      <c r="F47335" s="104"/>
    </row>
    <row r="47336" spans="5:6" x14ac:dyDescent="0.25">
      <c r="E47336" s="103"/>
      <c r="F47336" s="104"/>
    </row>
    <row r="47337" spans="5:6" x14ac:dyDescent="0.25">
      <c r="E47337" s="103"/>
      <c r="F47337" s="104"/>
    </row>
    <row r="47338" spans="5:6" x14ac:dyDescent="0.25">
      <c r="E47338" s="103"/>
      <c r="F47338" s="104"/>
    </row>
    <row r="47339" spans="5:6" x14ac:dyDescent="0.25">
      <c r="E47339" s="103"/>
      <c r="F47339" s="104"/>
    </row>
    <row r="47340" spans="5:6" x14ac:dyDescent="0.25">
      <c r="E47340" s="103"/>
      <c r="F47340" s="104"/>
    </row>
    <row r="47341" spans="5:6" x14ac:dyDescent="0.25">
      <c r="E47341" s="103"/>
      <c r="F47341" s="104"/>
    </row>
    <row r="47342" spans="5:6" x14ac:dyDescent="0.25">
      <c r="E47342" s="103"/>
      <c r="F47342" s="104"/>
    </row>
    <row r="47343" spans="5:6" x14ac:dyDescent="0.25">
      <c r="E47343" s="103"/>
      <c r="F47343" s="104"/>
    </row>
    <row r="47344" spans="5:6" x14ac:dyDescent="0.25">
      <c r="E47344" s="103"/>
      <c r="F47344" s="104"/>
    </row>
    <row r="47345" spans="5:6" x14ac:dyDescent="0.25">
      <c r="E47345" s="103"/>
      <c r="F47345" s="104"/>
    </row>
    <row r="47346" spans="5:6" x14ac:dyDescent="0.25">
      <c r="E47346" s="103"/>
      <c r="F47346" s="104"/>
    </row>
    <row r="47347" spans="5:6" x14ac:dyDescent="0.25">
      <c r="E47347" s="103"/>
      <c r="F47347" s="104"/>
    </row>
    <row r="47348" spans="5:6" x14ac:dyDescent="0.25">
      <c r="E47348" s="103"/>
      <c r="F47348" s="104"/>
    </row>
    <row r="47349" spans="5:6" x14ac:dyDescent="0.25">
      <c r="E47349" s="103"/>
      <c r="F47349" s="104"/>
    </row>
    <row r="47350" spans="5:6" x14ac:dyDescent="0.25">
      <c r="E47350" s="103"/>
      <c r="F47350" s="104"/>
    </row>
    <row r="47351" spans="5:6" x14ac:dyDescent="0.25">
      <c r="E47351" s="103"/>
      <c r="F47351" s="104"/>
    </row>
    <row r="47352" spans="5:6" x14ac:dyDescent="0.25">
      <c r="E47352" s="103"/>
      <c r="F47352" s="104"/>
    </row>
    <row r="47353" spans="5:6" x14ac:dyDescent="0.25">
      <c r="E47353" s="103"/>
      <c r="F47353" s="104"/>
    </row>
    <row r="47354" spans="5:6" x14ac:dyDescent="0.25">
      <c r="E47354" s="103"/>
      <c r="F47354" s="104"/>
    </row>
    <row r="47355" spans="5:6" x14ac:dyDescent="0.25">
      <c r="E47355" s="103"/>
      <c r="F47355" s="104"/>
    </row>
    <row r="47356" spans="5:6" x14ac:dyDescent="0.25">
      <c r="E47356" s="103"/>
      <c r="F47356" s="104"/>
    </row>
    <row r="47357" spans="5:6" x14ac:dyDescent="0.25">
      <c r="E47357" s="103"/>
      <c r="F47357" s="104"/>
    </row>
    <row r="47358" spans="5:6" x14ac:dyDescent="0.25">
      <c r="E47358" s="103"/>
      <c r="F47358" s="104"/>
    </row>
    <row r="47359" spans="5:6" x14ac:dyDescent="0.25">
      <c r="E47359" s="103"/>
      <c r="F47359" s="104"/>
    </row>
    <row r="47360" spans="5:6" x14ac:dyDescent="0.25">
      <c r="E47360" s="103"/>
      <c r="F47360" s="104"/>
    </row>
    <row r="47361" spans="5:6" x14ac:dyDescent="0.25">
      <c r="E47361" s="103"/>
      <c r="F47361" s="104"/>
    </row>
    <row r="47362" spans="5:6" x14ac:dyDescent="0.25">
      <c r="E47362" s="103"/>
      <c r="F47362" s="104"/>
    </row>
    <row r="47363" spans="5:6" x14ac:dyDescent="0.25">
      <c r="E47363" s="103"/>
      <c r="F47363" s="104"/>
    </row>
    <row r="47364" spans="5:6" x14ac:dyDescent="0.25">
      <c r="E47364" s="103"/>
      <c r="F47364" s="104"/>
    </row>
    <row r="47365" spans="5:6" x14ac:dyDescent="0.25">
      <c r="E47365" s="103"/>
      <c r="F47365" s="104"/>
    </row>
    <row r="47366" spans="5:6" x14ac:dyDescent="0.25">
      <c r="E47366" s="103"/>
      <c r="F47366" s="104"/>
    </row>
    <row r="47367" spans="5:6" x14ac:dyDescent="0.25">
      <c r="E47367" s="103"/>
      <c r="F47367" s="104"/>
    </row>
    <row r="47368" spans="5:6" x14ac:dyDescent="0.25">
      <c r="E47368" s="103"/>
      <c r="F47368" s="104"/>
    </row>
    <row r="47369" spans="5:6" x14ac:dyDescent="0.25">
      <c r="E47369" s="103"/>
      <c r="F47369" s="104"/>
    </row>
    <row r="47370" spans="5:6" x14ac:dyDescent="0.25">
      <c r="E47370" s="103"/>
      <c r="F47370" s="104"/>
    </row>
    <row r="47371" spans="5:6" x14ac:dyDescent="0.25">
      <c r="E47371" s="103"/>
      <c r="F47371" s="104"/>
    </row>
    <row r="47372" spans="5:6" x14ac:dyDescent="0.25">
      <c r="E47372" s="103"/>
      <c r="F47372" s="104"/>
    </row>
    <row r="47373" spans="5:6" x14ac:dyDescent="0.25">
      <c r="E47373" s="103"/>
      <c r="F47373" s="104"/>
    </row>
    <row r="47374" spans="5:6" x14ac:dyDescent="0.25">
      <c r="E47374" s="103"/>
      <c r="F47374" s="104"/>
    </row>
    <row r="47375" spans="5:6" x14ac:dyDescent="0.25">
      <c r="E47375" s="103"/>
      <c r="F47375" s="104"/>
    </row>
    <row r="47376" spans="5:6" x14ac:dyDescent="0.25">
      <c r="E47376" s="103"/>
      <c r="F47376" s="104"/>
    </row>
    <row r="47377" spans="5:6" x14ac:dyDescent="0.25">
      <c r="E47377" s="103"/>
      <c r="F47377" s="104"/>
    </row>
    <row r="47378" spans="5:6" x14ac:dyDescent="0.25">
      <c r="E47378" s="103"/>
      <c r="F47378" s="104"/>
    </row>
    <row r="47379" spans="5:6" x14ac:dyDescent="0.25">
      <c r="E47379" s="103"/>
      <c r="F47379" s="104"/>
    </row>
    <row r="47380" spans="5:6" x14ac:dyDescent="0.25">
      <c r="E47380" s="103"/>
      <c r="F47380" s="104"/>
    </row>
    <row r="47381" spans="5:6" x14ac:dyDescent="0.25">
      <c r="E47381" s="103"/>
      <c r="F47381" s="104"/>
    </row>
    <row r="47382" spans="5:6" x14ac:dyDescent="0.25">
      <c r="E47382" s="103"/>
      <c r="F47382" s="104"/>
    </row>
    <row r="47383" spans="5:6" x14ac:dyDescent="0.25">
      <c r="E47383" s="103"/>
      <c r="F47383" s="104"/>
    </row>
    <row r="47384" spans="5:6" x14ac:dyDescent="0.25">
      <c r="E47384" s="103"/>
      <c r="F47384" s="104"/>
    </row>
    <row r="47385" spans="5:6" x14ac:dyDescent="0.25">
      <c r="E47385" s="103"/>
      <c r="F47385" s="104"/>
    </row>
    <row r="47386" spans="5:6" x14ac:dyDescent="0.25">
      <c r="E47386" s="103"/>
      <c r="F47386" s="104"/>
    </row>
    <row r="47387" spans="5:6" x14ac:dyDescent="0.25">
      <c r="E47387" s="103"/>
      <c r="F47387" s="104"/>
    </row>
    <row r="47388" spans="5:6" x14ac:dyDescent="0.25">
      <c r="E47388" s="103"/>
      <c r="F47388" s="104"/>
    </row>
    <row r="47389" spans="5:6" x14ac:dyDescent="0.25">
      <c r="E47389" s="103"/>
      <c r="F47389" s="104"/>
    </row>
    <row r="47390" spans="5:6" x14ac:dyDescent="0.25">
      <c r="E47390" s="103"/>
      <c r="F47390" s="104"/>
    </row>
    <row r="47391" spans="5:6" x14ac:dyDescent="0.25">
      <c r="E47391" s="103"/>
      <c r="F47391" s="104"/>
    </row>
    <row r="47392" spans="5:6" x14ac:dyDescent="0.25">
      <c r="E47392" s="103"/>
      <c r="F47392" s="104"/>
    </row>
    <row r="47393" spans="5:6" x14ac:dyDescent="0.25">
      <c r="E47393" s="103"/>
      <c r="F47393" s="104"/>
    </row>
    <row r="47394" spans="5:6" x14ac:dyDescent="0.25">
      <c r="E47394" s="103"/>
      <c r="F47394" s="104"/>
    </row>
    <row r="47395" spans="5:6" x14ac:dyDescent="0.25">
      <c r="E47395" s="103"/>
      <c r="F47395" s="104"/>
    </row>
    <row r="47396" spans="5:6" x14ac:dyDescent="0.25">
      <c r="E47396" s="103"/>
      <c r="F47396" s="104"/>
    </row>
    <row r="47397" spans="5:6" x14ac:dyDescent="0.25">
      <c r="E47397" s="103"/>
      <c r="F47397" s="104"/>
    </row>
    <row r="47398" spans="5:6" x14ac:dyDescent="0.25">
      <c r="E47398" s="103"/>
      <c r="F47398" s="104"/>
    </row>
    <row r="47399" spans="5:6" x14ac:dyDescent="0.25">
      <c r="E47399" s="103"/>
      <c r="F47399" s="104"/>
    </row>
    <row r="47400" spans="5:6" x14ac:dyDescent="0.25">
      <c r="E47400" s="103"/>
      <c r="F47400" s="104"/>
    </row>
    <row r="47401" spans="5:6" x14ac:dyDescent="0.25">
      <c r="E47401" s="103"/>
      <c r="F47401" s="104"/>
    </row>
    <row r="47402" spans="5:6" x14ac:dyDescent="0.25">
      <c r="E47402" s="103"/>
      <c r="F47402" s="104"/>
    </row>
    <row r="47403" spans="5:6" x14ac:dyDescent="0.25">
      <c r="E47403" s="103"/>
      <c r="F47403" s="104"/>
    </row>
    <row r="47404" spans="5:6" x14ac:dyDescent="0.25">
      <c r="E47404" s="103"/>
      <c r="F47404" s="104"/>
    </row>
    <row r="47405" spans="5:6" x14ac:dyDescent="0.25">
      <c r="E47405" s="103"/>
      <c r="F47405" s="104"/>
    </row>
    <row r="47406" spans="5:6" x14ac:dyDescent="0.25">
      <c r="E47406" s="103"/>
      <c r="F47406" s="104"/>
    </row>
    <row r="47407" spans="5:6" x14ac:dyDescent="0.25">
      <c r="E47407" s="103"/>
      <c r="F47407" s="104"/>
    </row>
    <row r="47408" spans="5:6" x14ac:dyDescent="0.25">
      <c r="E47408" s="103"/>
      <c r="F47408" s="104"/>
    </row>
    <row r="47409" spans="5:6" x14ac:dyDescent="0.25">
      <c r="E47409" s="103"/>
      <c r="F47409" s="104"/>
    </row>
    <row r="47410" spans="5:6" x14ac:dyDescent="0.25">
      <c r="E47410" s="103"/>
      <c r="F47410" s="104"/>
    </row>
    <row r="47411" spans="5:6" x14ac:dyDescent="0.25">
      <c r="E47411" s="103"/>
      <c r="F47411" s="104"/>
    </row>
    <row r="47412" spans="5:6" x14ac:dyDescent="0.25">
      <c r="E47412" s="103"/>
      <c r="F47412" s="104"/>
    </row>
    <row r="47413" spans="5:6" x14ac:dyDescent="0.25">
      <c r="E47413" s="103"/>
      <c r="F47413" s="104"/>
    </row>
    <row r="47414" spans="5:6" x14ac:dyDescent="0.25">
      <c r="E47414" s="103"/>
      <c r="F47414" s="104"/>
    </row>
    <row r="47415" spans="5:6" x14ac:dyDescent="0.25">
      <c r="E47415" s="103"/>
      <c r="F47415" s="104"/>
    </row>
    <row r="47416" spans="5:6" x14ac:dyDescent="0.25">
      <c r="E47416" s="103"/>
      <c r="F47416" s="104"/>
    </row>
    <row r="47417" spans="5:6" x14ac:dyDescent="0.25">
      <c r="E47417" s="103"/>
      <c r="F47417" s="104"/>
    </row>
    <row r="47418" spans="5:6" x14ac:dyDescent="0.25">
      <c r="E47418" s="103"/>
      <c r="F47418" s="104"/>
    </row>
    <row r="47419" spans="5:6" x14ac:dyDescent="0.25">
      <c r="E47419" s="103"/>
      <c r="F47419" s="104"/>
    </row>
    <row r="47420" spans="5:6" x14ac:dyDescent="0.25">
      <c r="E47420" s="103"/>
      <c r="F47420" s="104"/>
    </row>
    <row r="47421" spans="5:6" x14ac:dyDescent="0.25">
      <c r="E47421" s="103"/>
      <c r="F47421" s="104"/>
    </row>
    <row r="47422" spans="5:6" x14ac:dyDescent="0.25">
      <c r="E47422" s="103"/>
      <c r="F47422" s="104"/>
    </row>
    <row r="47423" spans="5:6" x14ac:dyDescent="0.25">
      <c r="E47423" s="103"/>
      <c r="F47423" s="104"/>
    </row>
    <row r="47424" spans="5:6" x14ac:dyDescent="0.25">
      <c r="E47424" s="103"/>
      <c r="F47424" s="104"/>
    </row>
    <row r="47425" spans="5:6" x14ac:dyDescent="0.25">
      <c r="E47425" s="103"/>
      <c r="F47425" s="104"/>
    </row>
    <row r="47426" spans="5:6" x14ac:dyDescent="0.25">
      <c r="E47426" s="103"/>
      <c r="F47426" s="104"/>
    </row>
    <row r="47427" spans="5:6" x14ac:dyDescent="0.25">
      <c r="E47427" s="103"/>
      <c r="F47427" s="104"/>
    </row>
    <row r="47428" spans="5:6" x14ac:dyDescent="0.25">
      <c r="E47428" s="103"/>
      <c r="F47428" s="104"/>
    </row>
    <row r="47429" spans="5:6" x14ac:dyDescent="0.25">
      <c r="E47429" s="103"/>
      <c r="F47429" s="104"/>
    </row>
    <row r="47430" spans="5:6" x14ac:dyDescent="0.25">
      <c r="E47430" s="103"/>
      <c r="F47430" s="104"/>
    </row>
    <row r="47431" spans="5:6" x14ac:dyDescent="0.25">
      <c r="E47431" s="103"/>
      <c r="F47431" s="104"/>
    </row>
    <row r="47432" spans="5:6" x14ac:dyDescent="0.25">
      <c r="E47432" s="103"/>
      <c r="F47432" s="104"/>
    </row>
    <row r="47433" spans="5:6" x14ac:dyDescent="0.25">
      <c r="E47433" s="103"/>
      <c r="F47433" s="104"/>
    </row>
    <row r="47434" spans="5:6" x14ac:dyDescent="0.25">
      <c r="E47434" s="103"/>
      <c r="F47434" s="104"/>
    </row>
    <row r="47435" spans="5:6" x14ac:dyDescent="0.25">
      <c r="E47435" s="103"/>
      <c r="F47435" s="104"/>
    </row>
    <row r="47436" spans="5:6" x14ac:dyDescent="0.25">
      <c r="E47436" s="103"/>
      <c r="F47436" s="104"/>
    </row>
    <row r="47437" spans="5:6" x14ac:dyDescent="0.25">
      <c r="E47437" s="103"/>
      <c r="F47437" s="104"/>
    </row>
    <row r="47438" spans="5:6" x14ac:dyDescent="0.25">
      <c r="E47438" s="103"/>
      <c r="F47438" s="104"/>
    </row>
    <row r="47439" spans="5:6" x14ac:dyDescent="0.25">
      <c r="E47439" s="103"/>
      <c r="F47439" s="104"/>
    </row>
    <row r="47440" spans="5:6" x14ac:dyDescent="0.25">
      <c r="E47440" s="103"/>
      <c r="F47440" s="104"/>
    </row>
    <row r="47441" spans="5:6" x14ac:dyDescent="0.25">
      <c r="E47441" s="103"/>
      <c r="F47441" s="104"/>
    </row>
    <row r="47442" spans="5:6" x14ac:dyDescent="0.25">
      <c r="E47442" s="103"/>
      <c r="F47442" s="104"/>
    </row>
    <row r="47443" spans="5:6" x14ac:dyDescent="0.25">
      <c r="E47443" s="103"/>
      <c r="F47443" s="104"/>
    </row>
    <row r="47444" spans="5:6" x14ac:dyDescent="0.25">
      <c r="E47444" s="103"/>
      <c r="F47444" s="104"/>
    </row>
    <row r="47445" spans="5:6" x14ac:dyDescent="0.25">
      <c r="E47445" s="103"/>
      <c r="F47445" s="104"/>
    </row>
    <row r="47446" spans="5:6" x14ac:dyDescent="0.25">
      <c r="E47446" s="103"/>
      <c r="F47446" s="104"/>
    </row>
    <row r="47447" spans="5:6" x14ac:dyDescent="0.25">
      <c r="E47447" s="103"/>
      <c r="F47447" s="104"/>
    </row>
    <row r="47448" spans="5:6" x14ac:dyDescent="0.25">
      <c r="E47448" s="103"/>
      <c r="F47448" s="104"/>
    </row>
    <row r="47449" spans="5:6" x14ac:dyDescent="0.25">
      <c r="E47449" s="103"/>
      <c r="F47449" s="104"/>
    </row>
    <row r="47450" spans="5:6" x14ac:dyDescent="0.25">
      <c r="E47450" s="103"/>
      <c r="F47450" s="104"/>
    </row>
    <row r="47451" spans="5:6" x14ac:dyDescent="0.25">
      <c r="E47451" s="103"/>
      <c r="F47451" s="104"/>
    </row>
    <row r="47452" spans="5:6" x14ac:dyDescent="0.25">
      <c r="E47452" s="103"/>
      <c r="F47452" s="104"/>
    </row>
    <row r="47453" spans="5:6" x14ac:dyDescent="0.25">
      <c r="E47453" s="103"/>
      <c r="F47453" s="104"/>
    </row>
    <row r="47454" spans="5:6" x14ac:dyDescent="0.25">
      <c r="E47454" s="103"/>
      <c r="F47454" s="104"/>
    </row>
    <row r="47455" spans="5:6" x14ac:dyDescent="0.25">
      <c r="E47455" s="103"/>
      <c r="F47455" s="104"/>
    </row>
    <row r="47456" spans="5:6" x14ac:dyDescent="0.25">
      <c r="E47456" s="103"/>
      <c r="F47456" s="104"/>
    </row>
    <row r="47457" spans="5:6" x14ac:dyDescent="0.25">
      <c r="E47457" s="103"/>
      <c r="F47457" s="104"/>
    </row>
    <row r="47458" spans="5:6" x14ac:dyDescent="0.25">
      <c r="E47458" s="103"/>
      <c r="F47458" s="104"/>
    </row>
    <row r="47459" spans="5:6" x14ac:dyDescent="0.25">
      <c r="E47459" s="103"/>
      <c r="F47459" s="104"/>
    </row>
    <row r="47460" spans="5:6" x14ac:dyDescent="0.25">
      <c r="E47460" s="103"/>
      <c r="F47460" s="104"/>
    </row>
    <row r="47461" spans="5:6" x14ac:dyDescent="0.25">
      <c r="E47461" s="103"/>
      <c r="F47461" s="104"/>
    </row>
    <row r="47462" spans="5:6" x14ac:dyDescent="0.25">
      <c r="E47462" s="103"/>
      <c r="F47462" s="104"/>
    </row>
    <row r="47463" spans="5:6" x14ac:dyDescent="0.25">
      <c r="E47463" s="103"/>
      <c r="F47463" s="104"/>
    </row>
    <row r="47464" spans="5:6" x14ac:dyDescent="0.25">
      <c r="E47464" s="103"/>
      <c r="F47464" s="104"/>
    </row>
    <row r="47465" spans="5:6" x14ac:dyDescent="0.25">
      <c r="E47465" s="103"/>
      <c r="F47465" s="104"/>
    </row>
    <row r="47466" spans="5:6" x14ac:dyDescent="0.25">
      <c r="E47466" s="103"/>
      <c r="F47466" s="104"/>
    </row>
    <row r="47467" spans="5:6" x14ac:dyDescent="0.25">
      <c r="E47467" s="103"/>
      <c r="F47467" s="104"/>
    </row>
    <row r="47468" spans="5:6" x14ac:dyDescent="0.25">
      <c r="E47468" s="103"/>
      <c r="F47468" s="104"/>
    </row>
    <row r="47469" spans="5:6" x14ac:dyDescent="0.25">
      <c r="E47469" s="103"/>
      <c r="F47469" s="104"/>
    </row>
    <row r="47470" spans="5:6" x14ac:dyDescent="0.25">
      <c r="E47470" s="103"/>
      <c r="F47470" s="104"/>
    </row>
    <row r="47471" spans="5:6" x14ac:dyDescent="0.25">
      <c r="E47471" s="103"/>
      <c r="F47471" s="104"/>
    </row>
    <row r="47472" spans="5:6" x14ac:dyDescent="0.25">
      <c r="E47472" s="103"/>
      <c r="F47472" s="104"/>
    </row>
    <row r="47473" spans="5:6" x14ac:dyDescent="0.25">
      <c r="E47473" s="103"/>
      <c r="F47473" s="104"/>
    </row>
    <row r="47474" spans="5:6" x14ac:dyDescent="0.25">
      <c r="E47474" s="103"/>
      <c r="F47474" s="104"/>
    </row>
    <row r="47475" spans="5:6" x14ac:dyDescent="0.25">
      <c r="E47475" s="103"/>
      <c r="F47475" s="104"/>
    </row>
    <row r="47476" spans="5:6" x14ac:dyDescent="0.25">
      <c r="E47476" s="103"/>
      <c r="F47476" s="104"/>
    </row>
    <row r="47477" spans="5:6" x14ac:dyDescent="0.25">
      <c r="E47477" s="103"/>
      <c r="F47477" s="104"/>
    </row>
    <row r="47478" spans="5:6" x14ac:dyDescent="0.25">
      <c r="E47478" s="103"/>
      <c r="F47478" s="104"/>
    </row>
    <row r="47479" spans="5:6" x14ac:dyDescent="0.25">
      <c r="E47479" s="103"/>
      <c r="F47479" s="104"/>
    </row>
    <row r="47480" spans="5:6" x14ac:dyDescent="0.25">
      <c r="E47480" s="103"/>
      <c r="F47480" s="104"/>
    </row>
    <row r="47481" spans="5:6" x14ac:dyDescent="0.25">
      <c r="E47481" s="103"/>
      <c r="F47481" s="104"/>
    </row>
    <row r="47482" spans="5:6" x14ac:dyDescent="0.25">
      <c r="E47482" s="103"/>
      <c r="F47482" s="104"/>
    </row>
    <row r="47483" spans="5:6" x14ac:dyDescent="0.25">
      <c r="E47483" s="103"/>
      <c r="F47483" s="104"/>
    </row>
    <row r="47484" spans="5:6" x14ac:dyDescent="0.25">
      <c r="E47484" s="103"/>
      <c r="F47484" s="104"/>
    </row>
    <row r="47485" spans="5:6" x14ac:dyDescent="0.25">
      <c r="E47485" s="103"/>
      <c r="F47485" s="104"/>
    </row>
    <row r="47486" spans="5:6" x14ac:dyDescent="0.25">
      <c r="E47486" s="103"/>
      <c r="F47486" s="104"/>
    </row>
    <row r="47487" spans="5:6" x14ac:dyDescent="0.25">
      <c r="E47487" s="103"/>
      <c r="F47487" s="104"/>
    </row>
    <row r="47488" spans="5:6" x14ac:dyDescent="0.25">
      <c r="E47488" s="103"/>
      <c r="F47488" s="104"/>
    </row>
    <row r="47489" spans="5:6" x14ac:dyDescent="0.25">
      <c r="E47489" s="103"/>
      <c r="F47489" s="104"/>
    </row>
    <row r="47490" spans="5:6" x14ac:dyDescent="0.25">
      <c r="E47490" s="103"/>
      <c r="F47490" s="104"/>
    </row>
    <row r="47491" spans="5:6" x14ac:dyDescent="0.25">
      <c r="E47491" s="103"/>
      <c r="F47491" s="104"/>
    </row>
    <row r="47492" spans="5:6" x14ac:dyDescent="0.25">
      <c r="E47492" s="103"/>
      <c r="F47492" s="104"/>
    </row>
    <row r="47493" spans="5:6" x14ac:dyDescent="0.25">
      <c r="E47493" s="103"/>
      <c r="F47493" s="104"/>
    </row>
    <row r="47494" spans="5:6" x14ac:dyDescent="0.25">
      <c r="E47494" s="103"/>
      <c r="F47494" s="104"/>
    </row>
    <row r="47495" spans="5:6" x14ac:dyDescent="0.25">
      <c r="E47495" s="103"/>
      <c r="F47495" s="104"/>
    </row>
    <row r="47496" spans="5:6" x14ac:dyDescent="0.25">
      <c r="E47496" s="103"/>
      <c r="F47496" s="104"/>
    </row>
    <row r="47497" spans="5:6" x14ac:dyDescent="0.25">
      <c r="E47497" s="103"/>
      <c r="F47497" s="104"/>
    </row>
    <row r="47498" spans="5:6" x14ac:dyDescent="0.25">
      <c r="E47498" s="103"/>
      <c r="F47498" s="104"/>
    </row>
    <row r="47499" spans="5:6" x14ac:dyDescent="0.25">
      <c r="E47499" s="103"/>
      <c r="F47499" s="104"/>
    </row>
    <row r="47500" spans="5:6" x14ac:dyDescent="0.25">
      <c r="E47500" s="103"/>
      <c r="F47500" s="104"/>
    </row>
    <row r="47501" spans="5:6" x14ac:dyDescent="0.25">
      <c r="E47501" s="103"/>
      <c r="F47501" s="104"/>
    </row>
    <row r="47502" spans="5:6" x14ac:dyDescent="0.25">
      <c r="E47502" s="103"/>
      <c r="F47502" s="104"/>
    </row>
    <row r="47503" spans="5:6" x14ac:dyDescent="0.25">
      <c r="E47503" s="103"/>
      <c r="F47503" s="104"/>
    </row>
    <row r="47504" spans="5:6" x14ac:dyDescent="0.25">
      <c r="E47504" s="103"/>
      <c r="F47504" s="104"/>
    </row>
    <row r="47505" spans="5:6" x14ac:dyDescent="0.25">
      <c r="E47505" s="103"/>
      <c r="F47505" s="104"/>
    </row>
    <row r="47506" spans="5:6" x14ac:dyDescent="0.25">
      <c r="E47506" s="103"/>
      <c r="F47506" s="104"/>
    </row>
    <row r="47507" spans="5:6" x14ac:dyDescent="0.25">
      <c r="E47507" s="103"/>
      <c r="F47507" s="104"/>
    </row>
    <row r="47508" spans="5:6" x14ac:dyDescent="0.25">
      <c r="E47508" s="103"/>
      <c r="F47508" s="104"/>
    </row>
    <row r="47509" spans="5:6" x14ac:dyDescent="0.25">
      <c r="E47509" s="103"/>
      <c r="F47509" s="104"/>
    </row>
    <row r="47510" spans="5:6" x14ac:dyDescent="0.25">
      <c r="E47510" s="103"/>
      <c r="F47510" s="104"/>
    </row>
    <row r="47511" spans="5:6" x14ac:dyDescent="0.25">
      <c r="E47511" s="103"/>
      <c r="F47511" s="104"/>
    </row>
    <row r="47512" spans="5:6" x14ac:dyDescent="0.25">
      <c r="E47512" s="103"/>
      <c r="F47512" s="104"/>
    </row>
    <row r="47513" spans="5:6" x14ac:dyDescent="0.25">
      <c r="E47513" s="103"/>
      <c r="F47513" s="104"/>
    </row>
    <row r="47514" spans="5:6" x14ac:dyDescent="0.25">
      <c r="E47514" s="103"/>
      <c r="F47514" s="104"/>
    </row>
    <row r="47515" spans="5:6" x14ac:dyDescent="0.25">
      <c r="E47515" s="103"/>
      <c r="F47515" s="104"/>
    </row>
    <row r="47516" spans="5:6" x14ac:dyDescent="0.25">
      <c r="E47516" s="103"/>
      <c r="F47516" s="104"/>
    </row>
    <row r="47517" spans="5:6" x14ac:dyDescent="0.25">
      <c r="E47517" s="103"/>
      <c r="F47517" s="104"/>
    </row>
    <row r="47518" spans="5:6" x14ac:dyDescent="0.25">
      <c r="E47518" s="103"/>
      <c r="F47518" s="104"/>
    </row>
    <row r="47519" spans="5:6" x14ac:dyDescent="0.25">
      <c r="E47519" s="103"/>
      <c r="F47519" s="104"/>
    </row>
    <row r="47520" spans="5:6" x14ac:dyDescent="0.25">
      <c r="E47520" s="103"/>
      <c r="F47520" s="104"/>
    </row>
    <row r="47521" spans="5:6" x14ac:dyDescent="0.25">
      <c r="E47521" s="103"/>
      <c r="F47521" s="104"/>
    </row>
    <row r="47522" spans="5:6" x14ac:dyDescent="0.25">
      <c r="E47522" s="103"/>
      <c r="F47522" s="104"/>
    </row>
    <row r="47523" spans="5:6" x14ac:dyDescent="0.25">
      <c r="E47523" s="103"/>
      <c r="F47523" s="104"/>
    </row>
    <row r="47524" spans="5:6" x14ac:dyDescent="0.25">
      <c r="E47524" s="103"/>
      <c r="F47524" s="104"/>
    </row>
    <row r="47525" spans="5:6" x14ac:dyDescent="0.25">
      <c r="E47525" s="103"/>
      <c r="F47525" s="104"/>
    </row>
    <row r="47526" spans="5:6" x14ac:dyDescent="0.25">
      <c r="E47526" s="103"/>
      <c r="F47526" s="104"/>
    </row>
    <row r="47527" spans="5:6" x14ac:dyDescent="0.25">
      <c r="E47527" s="103"/>
      <c r="F47527" s="104"/>
    </row>
    <row r="47528" spans="5:6" x14ac:dyDescent="0.25">
      <c r="E47528" s="103"/>
      <c r="F47528" s="104"/>
    </row>
    <row r="47529" spans="5:6" x14ac:dyDescent="0.25">
      <c r="E47529" s="103"/>
      <c r="F47529" s="104"/>
    </row>
    <row r="47530" spans="5:6" x14ac:dyDescent="0.25">
      <c r="E47530" s="103"/>
      <c r="F47530" s="104"/>
    </row>
    <row r="47531" spans="5:6" x14ac:dyDescent="0.25">
      <c r="E47531" s="103"/>
      <c r="F47531" s="104"/>
    </row>
    <row r="47532" spans="5:6" x14ac:dyDescent="0.25">
      <c r="E47532" s="103"/>
      <c r="F47532" s="104"/>
    </row>
    <row r="47533" spans="5:6" x14ac:dyDescent="0.25">
      <c r="E47533" s="103"/>
      <c r="F47533" s="104"/>
    </row>
    <row r="47534" spans="5:6" x14ac:dyDescent="0.25">
      <c r="E47534" s="103"/>
      <c r="F47534" s="104"/>
    </row>
    <row r="47535" spans="5:6" x14ac:dyDescent="0.25">
      <c r="E47535" s="103"/>
      <c r="F47535" s="104"/>
    </row>
    <row r="47536" spans="5:6" x14ac:dyDescent="0.25">
      <c r="E47536" s="103"/>
      <c r="F47536" s="104"/>
    </row>
    <row r="47537" spans="5:6" x14ac:dyDescent="0.25">
      <c r="E47537" s="103"/>
      <c r="F47537" s="104"/>
    </row>
    <row r="47538" spans="5:6" x14ac:dyDescent="0.25">
      <c r="E47538" s="103"/>
      <c r="F47538" s="104"/>
    </row>
    <row r="47539" spans="5:6" x14ac:dyDescent="0.25">
      <c r="E47539" s="103"/>
      <c r="F47539" s="104"/>
    </row>
    <row r="47540" spans="5:6" x14ac:dyDescent="0.25">
      <c r="E47540" s="103"/>
      <c r="F47540" s="104"/>
    </row>
    <row r="47541" spans="5:6" x14ac:dyDescent="0.25">
      <c r="E47541" s="103"/>
      <c r="F47541" s="104"/>
    </row>
    <row r="47542" spans="5:6" x14ac:dyDescent="0.25">
      <c r="E47542" s="103"/>
      <c r="F47542" s="104"/>
    </row>
    <row r="47543" spans="5:6" x14ac:dyDescent="0.25">
      <c r="E47543" s="103"/>
      <c r="F47543" s="104"/>
    </row>
    <row r="47544" spans="5:6" x14ac:dyDescent="0.25">
      <c r="E47544" s="103"/>
      <c r="F47544" s="104"/>
    </row>
    <row r="47545" spans="5:6" x14ac:dyDescent="0.25">
      <c r="E47545" s="103"/>
      <c r="F47545" s="104"/>
    </row>
    <row r="47546" spans="5:6" x14ac:dyDescent="0.25">
      <c r="E47546" s="103"/>
      <c r="F47546" s="104"/>
    </row>
    <row r="47547" spans="5:6" x14ac:dyDescent="0.25">
      <c r="E47547" s="103"/>
      <c r="F47547" s="104"/>
    </row>
    <row r="47548" spans="5:6" x14ac:dyDescent="0.25">
      <c r="E47548" s="103"/>
      <c r="F47548" s="104"/>
    </row>
    <row r="47549" spans="5:6" x14ac:dyDescent="0.25">
      <c r="E47549" s="103"/>
      <c r="F47549" s="104"/>
    </row>
    <row r="47550" spans="5:6" x14ac:dyDescent="0.25">
      <c r="E47550" s="103"/>
      <c r="F47550" s="104"/>
    </row>
    <row r="47551" spans="5:6" x14ac:dyDescent="0.25">
      <c r="E47551" s="103"/>
      <c r="F47551" s="104"/>
    </row>
    <row r="47552" spans="5:6" x14ac:dyDescent="0.25">
      <c r="E47552" s="103"/>
      <c r="F47552" s="104"/>
    </row>
    <row r="47553" spans="5:6" x14ac:dyDescent="0.25">
      <c r="E47553" s="103"/>
      <c r="F47553" s="104"/>
    </row>
    <row r="47554" spans="5:6" x14ac:dyDescent="0.25">
      <c r="E47554" s="103"/>
      <c r="F47554" s="104"/>
    </row>
    <row r="47555" spans="5:6" x14ac:dyDescent="0.25">
      <c r="E47555" s="103"/>
      <c r="F47555" s="104"/>
    </row>
    <row r="47556" spans="5:6" x14ac:dyDescent="0.25">
      <c r="E47556" s="103"/>
      <c r="F47556" s="104"/>
    </row>
    <row r="47557" spans="5:6" x14ac:dyDescent="0.25">
      <c r="E47557" s="103"/>
      <c r="F47557" s="104"/>
    </row>
    <row r="47558" spans="5:6" x14ac:dyDescent="0.25">
      <c r="E47558" s="103"/>
      <c r="F47558" s="104"/>
    </row>
    <row r="47559" spans="5:6" x14ac:dyDescent="0.25">
      <c r="E47559" s="103"/>
      <c r="F47559" s="104"/>
    </row>
    <row r="47560" spans="5:6" x14ac:dyDescent="0.25">
      <c r="E47560" s="103"/>
      <c r="F47560" s="104"/>
    </row>
    <row r="47561" spans="5:6" x14ac:dyDescent="0.25">
      <c r="E47561" s="103"/>
      <c r="F47561" s="104"/>
    </row>
    <row r="47562" spans="5:6" x14ac:dyDescent="0.25">
      <c r="E47562" s="103"/>
      <c r="F47562" s="104"/>
    </row>
    <row r="47563" spans="5:6" x14ac:dyDescent="0.25">
      <c r="E47563" s="103"/>
      <c r="F47563" s="104"/>
    </row>
    <row r="47564" spans="5:6" x14ac:dyDescent="0.25">
      <c r="E47564" s="103"/>
      <c r="F47564" s="104"/>
    </row>
    <row r="47565" spans="5:6" x14ac:dyDescent="0.25">
      <c r="E47565" s="103"/>
      <c r="F47565" s="104"/>
    </row>
    <row r="47566" spans="5:6" x14ac:dyDescent="0.25">
      <c r="E47566" s="103"/>
      <c r="F47566" s="104"/>
    </row>
    <row r="47567" spans="5:6" x14ac:dyDescent="0.25">
      <c r="E47567" s="103"/>
      <c r="F47567" s="104"/>
    </row>
    <row r="47568" spans="5:6" x14ac:dyDescent="0.25">
      <c r="E47568" s="103"/>
      <c r="F47568" s="104"/>
    </row>
    <row r="47569" spans="5:6" x14ac:dyDescent="0.25">
      <c r="E47569" s="103"/>
      <c r="F47569" s="104"/>
    </row>
    <row r="47570" spans="5:6" x14ac:dyDescent="0.25">
      <c r="E47570" s="103"/>
      <c r="F47570" s="104"/>
    </row>
    <row r="47571" spans="5:6" x14ac:dyDescent="0.25">
      <c r="E47571" s="103"/>
      <c r="F47571" s="104"/>
    </row>
    <row r="47572" spans="5:6" x14ac:dyDescent="0.25">
      <c r="E47572" s="103"/>
      <c r="F47572" s="104"/>
    </row>
    <row r="47573" spans="5:6" x14ac:dyDescent="0.25">
      <c r="E47573" s="103"/>
      <c r="F47573" s="104"/>
    </row>
    <row r="47574" spans="5:6" x14ac:dyDescent="0.25">
      <c r="E47574" s="103"/>
      <c r="F47574" s="104"/>
    </row>
    <row r="47575" spans="5:6" x14ac:dyDescent="0.25">
      <c r="E47575" s="103"/>
      <c r="F47575" s="104"/>
    </row>
    <row r="47576" spans="5:6" x14ac:dyDescent="0.25">
      <c r="E47576" s="103"/>
      <c r="F47576" s="104"/>
    </row>
    <row r="47577" spans="5:6" x14ac:dyDescent="0.25">
      <c r="E47577" s="103"/>
      <c r="F47577" s="104"/>
    </row>
    <row r="47578" spans="5:6" x14ac:dyDescent="0.25">
      <c r="E47578" s="103"/>
      <c r="F47578" s="104"/>
    </row>
    <row r="47579" spans="5:6" x14ac:dyDescent="0.25">
      <c r="E47579" s="103"/>
      <c r="F47579" s="104"/>
    </row>
    <row r="47580" spans="5:6" x14ac:dyDescent="0.25">
      <c r="E47580" s="103"/>
      <c r="F47580" s="104"/>
    </row>
    <row r="47581" spans="5:6" x14ac:dyDescent="0.25">
      <c r="E47581" s="103"/>
      <c r="F47581" s="104"/>
    </row>
    <row r="47582" spans="5:6" x14ac:dyDescent="0.25">
      <c r="E47582" s="103"/>
      <c r="F47582" s="104"/>
    </row>
    <row r="47583" spans="5:6" x14ac:dyDescent="0.25">
      <c r="E47583" s="103"/>
      <c r="F47583" s="104"/>
    </row>
    <row r="47584" spans="5:6" x14ac:dyDescent="0.25">
      <c r="E47584" s="103"/>
      <c r="F47584" s="104"/>
    </row>
    <row r="47585" spans="5:6" x14ac:dyDescent="0.25">
      <c r="E47585" s="103"/>
      <c r="F47585" s="104"/>
    </row>
    <row r="47586" spans="5:6" x14ac:dyDescent="0.25">
      <c r="E47586" s="103"/>
      <c r="F47586" s="104"/>
    </row>
    <row r="47587" spans="5:6" x14ac:dyDescent="0.25">
      <c r="E47587" s="103"/>
      <c r="F47587" s="104"/>
    </row>
    <row r="47588" spans="5:6" x14ac:dyDescent="0.25">
      <c r="E47588" s="103"/>
      <c r="F47588" s="104"/>
    </row>
    <row r="47589" spans="5:6" x14ac:dyDescent="0.25">
      <c r="E47589" s="103"/>
      <c r="F47589" s="104"/>
    </row>
    <row r="47590" spans="5:6" x14ac:dyDescent="0.25">
      <c r="E47590" s="103"/>
      <c r="F47590" s="104"/>
    </row>
    <row r="47591" spans="5:6" x14ac:dyDescent="0.25">
      <c r="E47591" s="103"/>
      <c r="F47591" s="104"/>
    </row>
    <row r="47592" spans="5:6" x14ac:dyDescent="0.25">
      <c r="E47592" s="103"/>
      <c r="F47592" s="104"/>
    </row>
    <row r="47593" spans="5:6" x14ac:dyDescent="0.25">
      <c r="E47593" s="103"/>
      <c r="F47593" s="104"/>
    </row>
    <row r="47594" spans="5:6" x14ac:dyDescent="0.25">
      <c r="E47594" s="103"/>
      <c r="F47594" s="104"/>
    </row>
    <row r="47595" spans="5:6" x14ac:dyDescent="0.25">
      <c r="E47595" s="103"/>
      <c r="F47595" s="104"/>
    </row>
    <row r="47596" spans="5:6" x14ac:dyDescent="0.25">
      <c r="E47596" s="103"/>
      <c r="F47596" s="104"/>
    </row>
    <row r="47597" spans="5:6" x14ac:dyDescent="0.25">
      <c r="E47597" s="103"/>
      <c r="F47597" s="104"/>
    </row>
    <row r="47598" spans="5:6" x14ac:dyDescent="0.25">
      <c r="E47598" s="103"/>
      <c r="F47598" s="104"/>
    </row>
    <row r="47599" spans="5:6" x14ac:dyDescent="0.25">
      <c r="E47599" s="103"/>
      <c r="F47599" s="104"/>
    </row>
    <row r="47600" spans="5:6" x14ac:dyDescent="0.25">
      <c r="E47600" s="103"/>
      <c r="F47600" s="104"/>
    </row>
    <row r="47601" spans="5:6" x14ac:dyDescent="0.25">
      <c r="E47601" s="103"/>
      <c r="F47601" s="104"/>
    </row>
    <row r="47602" spans="5:6" x14ac:dyDescent="0.25">
      <c r="E47602" s="103"/>
      <c r="F47602" s="104"/>
    </row>
    <row r="47603" spans="5:6" x14ac:dyDescent="0.25">
      <c r="E47603" s="103"/>
      <c r="F47603" s="104"/>
    </row>
    <row r="47604" spans="5:6" x14ac:dyDescent="0.25">
      <c r="E47604" s="103"/>
      <c r="F47604" s="104"/>
    </row>
    <row r="47605" spans="5:6" x14ac:dyDescent="0.25">
      <c r="E47605" s="103"/>
      <c r="F47605" s="104"/>
    </row>
    <row r="47606" spans="5:6" x14ac:dyDescent="0.25">
      <c r="E47606" s="103"/>
      <c r="F47606" s="104"/>
    </row>
    <row r="47607" spans="5:6" x14ac:dyDescent="0.25">
      <c r="E47607" s="103"/>
      <c r="F47607" s="104"/>
    </row>
    <row r="47608" spans="5:6" x14ac:dyDescent="0.25">
      <c r="E47608" s="103"/>
      <c r="F47608" s="104"/>
    </row>
    <row r="47609" spans="5:6" x14ac:dyDescent="0.25">
      <c r="E47609" s="103"/>
      <c r="F47609" s="104"/>
    </row>
    <row r="47610" spans="5:6" x14ac:dyDescent="0.25">
      <c r="E47610" s="103"/>
      <c r="F47610" s="104"/>
    </row>
    <row r="47611" spans="5:6" x14ac:dyDescent="0.25">
      <c r="E47611" s="103"/>
      <c r="F47611" s="104"/>
    </row>
    <row r="47612" spans="5:6" x14ac:dyDescent="0.25">
      <c r="E47612" s="103"/>
      <c r="F47612" s="104"/>
    </row>
    <row r="47613" spans="5:6" x14ac:dyDescent="0.25">
      <c r="E47613" s="103"/>
      <c r="F47613" s="104"/>
    </row>
    <row r="47614" spans="5:6" x14ac:dyDescent="0.25">
      <c r="E47614" s="103"/>
      <c r="F47614" s="104"/>
    </row>
    <row r="47615" spans="5:6" x14ac:dyDescent="0.25">
      <c r="E47615" s="103"/>
      <c r="F47615" s="104"/>
    </row>
    <row r="47616" spans="5:6" x14ac:dyDescent="0.25">
      <c r="E47616" s="103"/>
      <c r="F47616" s="104"/>
    </row>
    <row r="47617" spans="5:6" x14ac:dyDescent="0.25">
      <c r="E47617" s="103"/>
      <c r="F47617" s="104"/>
    </row>
    <row r="47618" spans="5:6" x14ac:dyDescent="0.25">
      <c r="E47618" s="103"/>
      <c r="F47618" s="104"/>
    </row>
    <row r="47619" spans="5:6" x14ac:dyDescent="0.25">
      <c r="E47619" s="103"/>
      <c r="F47619" s="104"/>
    </row>
    <row r="47620" spans="5:6" x14ac:dyDescent="0.25">
      <c r="E47620" s="103"/>
      <c r="F47620" s="104"/>
    </row>
    <row r="47621" spans="5:6" x14ac:dyDescent="0.25">
      <c r="E47621" s="103"/>
      <c r="F47621" s="104"/>
    </row>
    <row r="47622" spans="5:6" x14ac:dyDescent="0.25">
      <c r="E47622" s="103"/>
      <c r="F47622" s="104"/>
    </row>
    <row r="47623" spans="5:6" x14ac:dyDescent="0.25">
      <c r="E47623" s="103"/>
      <c r="F47623" s="104"/>
    </row>
    <row r="47624" spans="5:6" x14ac:dyDescent="0.25">
      <c r="E47624" s="103"/>
      <c r="F47624" s="104"/>
    </row>
    <row r="47625" spans="5:6" x14ac:dyDescent="0.25">
      <c r="E47625" s="103"/>
      <c r="F47625" s="104"/>
    </row>
    <row r="47626" spans="5:6" x14ac:dyDescent="0.25">
      <c r="E47626" s="103"/>
      <c r="F47626" s="104"/>
    </row>
    <row r="47627" spans="5:6" x14ac:dyDescent="0.25">
      <c r="E47627" s="103"/>
      <c r="F47627" s="104"/>
    </row>
    <row r="47628" spans="5:6" x14ac:dyDescent="0.25">
      <c r="E47628" s="103"/>
      <c r="F47628" s="104"/>
    </row>
    <row r="47629" spans="5:6" x14ac:dyDescent="0.25">
      <c r="E47629" s="103"/>
      <c r="F47629" s="104"/>
    </row>
    <row r="47630" spans="5:6" x14ac:dyDescent="0.25">
      <c r="E47630" s="103"/>
      <c r="F47630" s="104"/>
    </row>
    <row r="47631" spans="5:6" x14ac:dyDescent="0.25">
      <c r="E47631" s="103"/>
      <c r="F47631" s="104"/>
    </row>
    <row r="47632" spans="5:6" x14ac:dyDescent="0.25">
      <c r="E47632" s="103"/>
      <c r="F47632" s="104"/>
    </row>
    <row r="47633" spans="5:6" x14ac:dyDescent="0.25">
      <c r="E47633" s="103"/>
      <c r="F47633" s="104"/>
    </row>
    <row r="47634" spans="5:6" x14ac:dyDescent="0.25">
      <c r="E47634" s="103"/>
      <c r="F47634" s="104"/>
    </row>
    <row r="47635" spans="5:6" x14ac:dyDescent="0.25">
      <c r="E47635" s="103"/>
      <c r="F47635" s="104"/>
    </row>
    <row r="47636" spans="5:6" x14ac:dyDescent="0.25">
      <c r="E47636" s="103"/>
      <c r="F47636" s="104"/>
    </row>
    <row r="47637" spans="5:6" x14ac:dyDescent="0.25">
      <c r="E47637" s="103"/>
      <c r="F47637" s="104"/>
    </row>
    <row r="47638" spans="5:6" x14ac:dyDescent="0.25">
      <c r="E47638" s="103"/>
      <c r="F47638" s="104"/>
    </row>
    <row r="47639" spans="5:6" x14ac:dyDescent="0.25">
      <c r="E47639" s="103"/>
      <c r="F47639" s="104"/>
    </row>
    <row r="47640" spans="5:6" x14ac:dyDescent="0.25">
      <c r="E47640" s="103"/>
      <c r="F47640" s="104"/>
    </row>
    <row r="47641" spans="5:6" x14ac:dyDescent="0.25">
      <c r="E47641" s="103"/>
      <c r="F47641" s="104"/>
    </row>
    <row r="47642" spans="5:6" x14ac:dyDescent="0.25">
      <c r="E47642" s="103"/>
      <c r="F47642" s="104"/>
    </row>
    <row r="47643" spans="5:6" x14ac:dyDescent="0.25">
      <c r="E47643" s="103"/>
      <c r="F47643" s="104"/>
    </row>
    <row r="47644" spans="5:6" x14ac:dyDescent="0.25">
      <c r="E47644" s="103"/>
      <c r="F47644" s="104"/>
    </row>
    <row r="47645" spans="5:6" x14ac:dyDescent="0.25">
      <c r="E47645" s="103"/>
      <c r="F47645" s="104"/>
    </row>
    <row r="47646" spans="5:6" x14ac:dyDescent="0.25">
      <c r="E47646" s="103"/>
      <c r="F47646" s="104"/>
    </row>
    <row r="47647" spans="5:6" x14ac:dyDescent="0.25">
      <c r="E47647" s="103"/>
      <c r="F47647" s="104"/>
    </row>
    <row r="47648" spans="5:6" x14ac:dyDescent="0.25">
      <c r="E47648" s="103"/>
      <c r="F47648" s="104"/>
    </row>
    <row r="47649" spans="5:6" x14ac:dyDescent="0.25">
      <c r="E47649" s="103"/>
      <c r="F47649" s="104"/>
    </row>
    <row r="47650" spans="5:6" x14ac:dyDescent="0.25">
      <c r="E47650" s="103"/>
      <c r="F47650" s="104"/>
    </row>
    <row r="47651" spans="5:6" x14ac:dyDescent="0.25">
      <c r="E47651" s="103"/>
      <c r="F47651" s="104"/>
    </row>
    <row r="47652" spans="5:6" x14ac:dyDescent="0.25">
      <c r="E47652" s="103"/>
      <c r="F47652" s="104"/>
    </row>
    <row r="47653" spans="5:6" x14ac:dyDescent="0.25">
      <c r="E47653" s="103"/>
      <c r="F47653" s="104"/>
    </row>
    <row r="47654" spans="5:6" x14ac:dyDescent="0.25">
      <c r="E47654" s="103"/>
      <c r="F47654" s="104"/>
    </row>
    <row r="47655" spans="5:6" x14ac:dyDescent="0.25">
      <c r="E47655" s="103"/>
      <c r="F47655" s="104"/>
    </row>
    <row r="47656" spans="5:6" x14ac:dyDescent="0.25">
      <c r="E47656" s="103"/>
      <c r="F47656" s="104"/>
    </row>
    <row r="47657" spans="5:6" x14ac:dyDescent="0.25">
      <c r="E47657" s="103"/>
      <c r="F47657" s="104"/>
    </row>
    <row r="47658" spans="5:6" x14ac:dyDescent="0.25">
      <c r="E47658" s="103"/>
      <c r="F47658" s="104"/>
    </row>
    <row r="47659" spans="5:6" x14ac:dyDescent="0.25">
      <c r="E47659" s="103"/>
      <c r="F47659" s="104"/>
    </row>
    <row r="47660" spans="5:6" x14ac:dyDescent="0.25">
      <c r="E47660" s="103"/>
      <c r="F47660" s="104"/>
    </row>
    <row r="47661" spans="5:6" x14ac:dyDescent="0.25">
      <c r="E47661" s="103"/>
      <c r="F47661" s="104"/>
    </row>
    <row r="47662" spans="5:6" x14ac:dyDescent="0.25">
      <c r="E47662" s="103"/>
      <c r="F47662" s="104"/>
    </row>
    <row r="47663" spans="5:6" x14ac:dyDescent="0.25">
      <c r="E47663" s="103"/>
      <c r="F47663" s="104"/>
    </row>
    <row r="47664" spans="5:6" x14ac:dyDescent="0.25">
      <c r="E47664" s="103"/>
      <c r="F47664" s="104"/>
    </row>
    <row r="47665" spans="5:6" x14ac:dyDescent="0.25">
      <c r="E47665" s="103"/>
      <c r="F47665" s="104"/>
    </row>
    <row r="47666" spans="5:6" x14ac:dyDescent="0.25">
      <c r="E47666" s="103"/>
      <c r="F47666" s="104"/>
    </row>
    <row r="47667" spans="5:6" x14ac:dyDescent="0.25">
      <c r="E47667" s="103"/>
      <c r="F47667" s="104"/>
    </row>
    <row r="47668" spans="5:6" x14ac:dyDescent="0.25">
      <c r="E47668" s="103"/>
      <c r="F47668" s="104"/>
    </row>
    <row r="47669" spans="5:6" x14ac:dyDescent="0.25">
      <c r="E47669" s="103"/>
      <c r="F47669" s="104"/>
    </row>
    <row r="47670" spans="5:6" x14ac:dyDescent="0.25">
      <c r="E47670" s="103"/>
      <c r="F47670" s="104"/>
    </row>
    <row r="47671" spans="5:6" x14ac:dyDescent="0.25">
      <c r="E47671" s="103"/>
      <c r="F47671" s="104"/>
    </row>
    <row r="47672" spans="5:6" x14ac:dyDescent="0.25">
      <c r="E47672" s="103"/>
      <c r="F47672" s="104"/>
    </row>
    <row r="47673" spans="5:6" x14ac:dyDescent="0.25">
      <c r="E47673" s="103"/>
      <c r="F47673" s="104"/>
    </row>
    <row r="47674" spans="5:6" x14ac:dyDescent="0.25">
      <c r="E47674" s="103"/>
      <c r="F47674" s="104"/>
    </row>
    <row r="47675" spans="5:6" x14ac:dyDescent="0.25">
      <c r="E47675" s="103"/>
      <c r="F47675" s="104"/>
    </row>
    <row r="47676" spans="5:6" x14ac:dyDescent="0.25">
      <c r="E47676" s="103"/>
      <c r="F47676" s="104"/>
    </row>
    <row r="47677" spans="5:6" x14ac:dyDescent="0.25">
      <c r="E47677" s="103"/>
      <c r="F47677" s="104"/>
    </row>
    <row r="47678" spans="5:6" x14ac:dyDescent="0.25">
      <c r="E47678" s="103"/>
      <c r="F47678" s="104"/>
    </row>
    <row r="47679" spans="5:6" x14ac:dyDescent="0.25">
      <c r="E47679" s="103"/>
      <c r="F47679" s="104"/>
    </row>
    <row r="47680" spans="5:6" x14ac:dyDescent="0.25">
      <c r="E47680" s="103"/>
      <c r="F47680" s="104"/>
    </row>
    <row r="47681" spans="5:6" x14ac:dyDescent="0.25">
      <c r="E47681" s="103"/>
      <c r="F47681" s="104"/>
    </row>
    <row r="47682" spans="5:6" x14ac:dyDescent="0.25">
      <c r="E47682" s="103"/>
      <c r="F47682" s="104"/>
    </row>
    <row r="47683" spans="5:6" x14ac:dyDescent="0.25">
      <c r="E47683" s="103"/>
      <c r="F47683" s="104"/>
    </row>
    <row r="47684" spans="5:6" x14ac:dyDescent="0.25">
      <c r="E47684" s="103"/>
      <c r="F47684" s="104"/>
    </row>
    <row r="47685" spans="5:6" x14ac:dyDescent="0.25">
      <c r="E47685" s="103"/>
      <c r="F47685" s="104"/>
    </row>
    <row r="47686" spans="5:6" x14ac:dyDescent="0.25">
      <c r="E47686" s="103"/>
      <c r="F47686" s="104"/>
    </row>
    <row r="47687" spans="5:6" x14ac:dyDescent="0.25">
      <c r="E47687" s="103"/>
      <c r="F47687" s="104"/>
    </row>
    <row r="47688" spans="5:6" x14ac:dyDescent="0.25">
      <c r="E47688" s="103"/>
      <c r="F47688" s="104"/>
    </row>
    <row r="47689" spans="5:6" x14ac:dyDescent="0.25">
      <c r="E47689" s="103"/>
      <c r="F47689" s="104"/>
    </row>
    <row r="47690" spans="5:6" x14ac:dyDescent="0.25">
      <c r="E47690" s="103"/>
      <c r="F47690" s="104"/>
    </row>
    <row r="47691" spans="5:6" x14ac:dyDescent="0.25">
      <c r="E47691" s="103"/>
      <c r="F47691" s="104"/>
    </row>
    <row r="47692" spans="5:6" x14ac:dyDescent="0.25">
      <c r="E47692" s="103"/>
      <c r="F47692" s="104"/>
    </row>
    <row r="47693" spans="5:6" x14ac:dyDescent="0.25">
      <c r="E47693" s="103"/>
      <c r="F47693" s="104"/>
    </row>
    <row r="47694" spans="5:6" x14ac:dyDescent="0.25">
      <c r="E47694" s="103"/>
      <c r="F47694" s="104"/>
    </row>
    <row r="47695" spans="5:6" x14ac:dyDescent="0.25">
      <c r="E47695" s="103"/>
      <c r="F47695" s="104"/>
    </row>
    <row r="47696" spans="5:6" x14ac:dyDescent="0.25">
      <c r="E47696" s="103"/>
      <c r="F47696" s="104"/>
    </row>
    <row r="47697" spans="5:6" x14ac:dyDescent="0.25">
      <c r="E47697" s="103"/>
      <c r="F47697" s="104"/>
    </row>
    <row r="47698" spans="5:6" x14ac:dyDescent="0.25">
      <c r="E47698" s="103"/>
      <c r="F47698" s="104"/>
    </row>
    <row r="47699" spans="5:6" x14ac:dyDescent="0.25">
      <c r="E47699" s="103"/>
      <c r="F47699" s="104"/>
    </row>
    <row r="47700" spans="5:6" x14ac:dyDescent="0.25">
      <c r="E47700" s="103"/>
      <c r="F47700" s="104"/>
    </row>
    <row r="47701" spans="5:6" x14ac:dyDescent="0.25">
      <c r="E47701" s="103"/>
      <c r="F47701" s="104"/>
    </row>
    <row r="47702" spans="5:6" x14ac:dyDescent="0.25">
      <c r="E47702" s="103"/>
      <c r="F47702" s="104"/>
    </row>
    <row r="47703" spans="5:6" x14ac:dyDescent="0.25">
      <c r="E47703" s="103"/>
      <c r="F47703" s="104"/>
    </row>
    <row r="47704" spans="5:6" x14ac:dyDescent="0.25">
      <c r="E47704" s="103"/>
      <c r="F47704" s="104"/>
    </row>
    <row r="47705" spans="5:6" x14ac:dyDescent="0.25">
      <c r="E47705" s="103"/>
      <c r="F47705" s="104"/>
    </row>
    <row r="47706" spans="5:6" x14ac:dyDescent="0.25">
      <c r="E47706" s="103"/>
      <c r="F47706" s="104"/>
    </row>
    <row r="47707" spans="5:6" x14ac:dyDescent="0.25">
      <c r="E47707" s="103"/>
      <c r="F47707" s="104"/>
    </row>
    <row r="47708" spans="5:6" x14ac:dyDescent="0.25">
      <c r="E47708" s="103"/>
      <c r="F47708" s="104"/>
    </row>
    <row r="47709" spans="5:6" x14ac:dyDescent="0.25">
      <c r="E47709" s="103"/>
      <c r="F47709" s="104"/>
    </row>
    <row r="47710" spans="5:6" x14ac:dyDescent="0.25">
      <c r="E47710" s="103"/>
      <c r="F47710" s="104"/>
    </row>
    <row r="47711" spans="5:6" x14ac:dyDescent="0.25">
      <c r="E47711" s="103"/>
      <c r="F47711" s="104"/>
    </row>
    <row r="47712" spans="5:6" x14ac:dyDescent="0.25">
      <c r="E47712" s="103"/>
      <c r="F47712" s="104"/>
    </row>
    <row r="47713" spans="5:6" x14ac:dyDescent="0.25">
      <c r="E47713" s="103"/>
      <c r="F47713" s="104"/>
    </row>
    <row r="47714" spans="5:6" x14ac:dyDescent="0.25">
      <c r="E47714" s="103"/>
      <c r="F47714" s="104"/>
    </row>
    <row r="47715" spans="5:6" x14ac:dyDescent="0.25">
      <c r="E47715" s="103"/>
      <c r="F47715" s="104"/>
    </row>
    <row r="47716" spans="5:6" x14ac:dyDescent="0.25">
      <c r="E47716" s="103"/>
      <c r="F47716" s="104"/>
    </row>
    <row r="47717" spans="5:6" x14ac:dyDescent="0.25">
      <c r="E47717" s="103"/>
      <c r="F47717" s="104"/>
    </row>
    <row r="47718" spans="5:6" x14ac:dyDescent="0.25">
      <c r="E47718" s="103"/>
      <c r="F47718" s="104"/>
    </row>
    <row r="47719" spans="5:6" x14ac:dyDescent="0.25">
      <c r="E47719" s="103"/>
      <c r="F47719" s="104"/>
    </row>
    <row r="47720" spans="5:6" x14ac:dyDescent="0.25">
      <c r="E47720" s="103"/>
      <c r="F47720" s="104"/>
    </row>
    <row r="47721" spans="5:6" x14ac:dyDescent="0.25">
      <c r="E47721" s="103"/>
      <c r="F47721" s="104"/>
    </row>
    <row r="47722" spans="5:6" x14ac:dyDescent="0.25">
      <c r="E47722" s="103"/>
      <c r="F47722" s="104"/>
    </row>
    <row r="47723" spans="5:6" x14ac:dyDescent="0.25">
      <c r="E47723" s="103"/>
      <c r="F47723" s="104"/>
    </row>
    <row r="47724" spans="5:6" x14ac:dyDescent="0.25">
      <c r="E47724" s="103"/>
      <c r="F47724" s="104"/>
    </row>
    <row r="47725" spans="5:6" x14ac:dyDescent="0.25">
      <c r="E47725" s="103"/>
      <c r="F47725" s="104"/>
    </row>
    <row r="47726" spans="5:6" x14ac:dyDescent="0.25">
      <c r="E47726" s="103"/>
      <c r="F47726" s="104"/>
    </row>
    <row r="47727" spans="5:6" x14ac:dyDescent="0.25">
      <c r="E47727" s="103"/>
      <c r="F47727" s="104"/>
    </row>
    <row r="47728" spans="5:6" x14ac:dyDescent="0.25">
      <c r="E47728" s="103"/>
      <c r="F47728" s="104"/>
    </row>
    <row r="47729" spans="5:6" x14ac:dyDescent="0.25">
      <c r="E47729" s="103"/>
      <c r="F47729" s="104"/>
    </row>
    <row r="47730" spans="5:6" x14ac:dyDescent="0.25">
      <c r="E47730" s="103"/>
      <c r="F47730" s="104"/>
    </row>
    <row r="47731" spans="5:6" x14ac:dyDescent="0.25">
      <c r="E47731" s="103"/>
      <c r="F47731" s="104"/>
    </row>
    <row r="47732" spans="5:6" x14ac:dyDescent="0.25">
      <c r="E47732" s="103"/>
      <c r="F47732" s="104"/>
    </row>
    <row r="47733" spans="5:6" x14ac:dyDescent="0.25">
      <c r="E47733" s="103"/>
      <c r="F47733" s="104"/>
    </row>
    <row r="47734" spans="5:6" x14ac:dyDescent="0.25">
      <c r="E47734" s="103"/>
      <c r="F47734" s="104"/>
    </row>
    <row r="47735" spans="5:6" x14ac:dyDescent="0.25">
      <c r="E47735" s="103"/>
      <c r="F47735" s="104"/>
    </row>
    <row r="47736" spans="5:6" x14ac:dyDescent="0.25">
      <c r="E47736" s="103"/>
      <c r="F47736" s="104"/>
    </row>
    <row r="47737" spans="5:6" x14ac:dyDescent="0.25">
      <c r="E47737" s="103"/>
      <c r="F47737" s="104"/>
    </row>
    <row r="47738" spans="5:6" x14ac:dyDescent="0.25">
      <c r="E47738" s="103"/>
      <c r="F47738" s="104"/>
    </row>
    <row r="47739" spans="5:6" x14ac:dyDescent="0.25">
      <c r="E47739" s="103"/>
      <c r="F47739" s="104"/>
    </row>
    <row r="47740" spans="5:6" x14ac:dyDescent="0.25">
      <c r="E47740" s="103"/>
      <c r="F47740" s="104"/>
    </row>
    <row r="47741" spans="5:6" x14ac:dyDescent="0.25">
      <c r="E47741" s="103"/>
      <c r="F47741" s="104"/>
    </row>
    <row r="47742" spans="5:6" x14ac:dyDescent="0.25">
      <c r="E47742" s="103"/>
      <c r="F47742" s="104"/>
    </row>
    <row r="47743" spans="5:6" x14ac:dyDescent="0.25">
      <c r="E47743" s="103"/>
      <c r="F47743" s="104"/>
    </row>
    <row r="47744" spans="5:6" x14ac:dyDescent="0.25">
      <c r="E47744" s="103"/>
      <c r="F47744" s="104"/>
    </row>
    <row r="47745" spans="5:6" x14ac:dyDescent="0.25">
      <c r="E47745" s="103"/>
      <c r="F47745" s="104"/>
    </row>
    <row r="47746" spans="5:6" x14ac:dyDescent="0.25">
      <c r="E47746" s="103"/>
      <c r="F47746" s="104"/>
    </row>
    <row r="47747" spans="5:6" x14ac:dyDescent="0.25">
      <c r="E47747" s="103"/>
      <c r="F47747" s="104"/>
    </row>
    <row r="47748" spans="5:6" x14ac:dyDescent="0.25">
      <c r="E47748" s="103"/>
      <c r="F47748" s="104"/>
    </row>
    <row r="47749" spans="5:6" x14ac:dyDescent="0.25">
      <c r="E47749" s="103"/>
      <c r="F47749" s="104"/>
    </row>
    <row r="47750" spans="5:6" x14ac:dyDescent="0.25">
      <c r="E47750" s="103"/>
      <c r="F47750" s="104"/>
    </row>
    <row r="47751" spans="5:6" x14ac:dyDescent="0.25">
      <c r="E47751" s="103"/>
      <c r="F47751" s="104"/>
    </row>
    <row r="47752" spans="5:6" x14ac:dyDescent="0.25">
      <c r="E47752" s="103"/>
      <c r="F47752" s="104"/>
    </row>
    <row r="47753" spans="5:6" x14ac:dyDescent="0.25">
      <c r="E47753" s="103"/>
      <c r="F47753" s="104"/>
    </row>
    <row r="47754" spans="5:6" x14ac:dyDescent="0.25">
      <c r="E47754" s="103"/>
      <c r="F47754" s="104"/>
    </row>
    <row r="47755" spans="5:6" x14ac:dyDescent="0.25">
      <c r="E47755" s="103"/>
    </row>
    <row r="47756" spans="5:6" x14ac:dyDescent="0.25">
      <c r="E47756" s="103"/>
      <c r="F47756" s="104"/>
    </row>
    <row r="47757" spans="5:6" x14ac:dyDescent="0.25">
      <c r="E47757" s="103"/>
      <c r="F47757" s="104"/>
    </row>
    <row r="47758" spans="5:6" x14ac:dyDescent="0.25">
      <c r="E47758" s="103"/>
      <c r="F47758" s="104"/>
    </row>
    <row r="47759" spans="5:6" x14ac:dyDescent="0.25">
      <c r="E47759" s="103"/>
      <c r="F47759" s="104"/>
    </row>
    <row r="47760" spans="5:6" x14ac:dyDescent="0.25">
      <c r="E47760" s="103"/>
      <c r="F47760" s="104"/>
    </row>
    <row r="47761" spans="5:6" x14ac:dyDescent="0.25">
      <c r="E47761" s="103"/>
      <c r="F47761" s="104"/>
    </row>
    <row r="47762" spans="5:6" x14ac:dyDescent="0.25">
      <c r="E47762" s="103"/>
      <c r="F47762" s="104"/>
    </row>
    <row r="47763" spans="5:6" x14ac:dyDescent="0.25">
      <c r="E47763" s="103"/>
      <c r="F47763" s="104"/>
    </row>
    <row r="47764" spans="5:6" x14ac:dyDescent="0.25">
      <c r="E47764" s="103"/>
      <c r="F47764" s="104"/>
    </row>
    <row r="47765" spans="5:6" x14ac:dyDescent="0.25">
      <c r="E47765" s="103"/>
      <c r="F47765" s="104"/>
    </row>
    <row r="47766" spans="5:6" x14ac:dyDescent="0.25">
      <c r="E47766" s="103"/>
      <c r="F47766" s="104"/>
    </row>
    <row r="47767" spans="5:6" x14ac:dyDescent="0.25">
      <c r="E47767" s="103"/>
      <c r="F47767" s="104"/>
    </row>
    <row r="47768" spans="5:6" x14ac:dyDescent="0.25">
      <c r="E47768" s="103"/>
      <c r="F47768" s="104"/>
    </row>
    <row r="47769" spans="5:6" x14ac:dyDescent="0.25">
      <c r="E47769" s="103"/>
      <c r="F47769" s="104"/>
    </row>
    <row r="47770" spans="5:6" x14ac:dyDescent="0.25">
      <c r="E47770" s="103"/>
      <c r="F47770" s="104"/>
    </row>
    <row r="47771" spans="5:6" x14ac:dyDescent="0.25">
      <c r="E47771" s="103"/>
      <c r="F47771" s="104"/>
    </row>
    <row r="47772" spans="5:6" x14ac:dyDescent="0.25">
      <c r="E47772" s="103"/>
      <c r="F47772" s="104"/>
    </row>
    <row r="47773" spans="5:6" x14ac:dyDescent="0.25">
      <c r="E47773" s="103"/>
      <c r="F47773" s="104"/>
    </row>
    <row r="47774" spans="5:6" x14ac:dyDescent="0.25">
      <c r="E47774" s="103"/>
      <c r="F47774" s="104"/>
    </row>
    <row r="47775" spans="5:6" x14ac:dyDescent="0.25">
      <c r="E47775" s="103"/>
      <c r="F47775" s="104"/>
    </row>
    <row r="47776" spans="5:6" x14ac:dyDescent="0.25">
      <c r="E47776" s="103"/>
      <c r="F47776" s="104"/>
    </row>
    <row r="47777" spans="5:6" x14ac:dyDescent="0.25">
      <c r="E47777" s="103"/>
      <c r="F47777" s="104"/>
    </row>
    <row r="47778" spans="5:6" x14ac:dyDescent="0.25">
      <c r="E47778" s="103"/>
      <c r="F47778" s="104"/>
    </row>
    <row r="47779" spans="5:6" x14ac:dyDescent="0.25">
      <c r="E47779" s="103"/>
      <c r="F47779" s="104"/>
    </row>
    <row r="47780" spans="5:6" x14ac:dyDescent="0.25">
      <c r="E47780" s="103"/>
      <c r="F47780" s="104"/>
    </row>
    <row r="47781" spans="5:6" x14ac:dyDescent="0.25">
      <c r="E47781" s="103"/>
      <c r="F47781" s="104"/>
    </row>
    <row r="47782" spans="5:6" x14ac:dyDescent="0.25">
      <c r="E47782" s="103"/>
      <c r="F47782" s="104"/>
    </row>
    <row r="47783" spans="5:6" x14ac:dyDescent="0.25">
      <c r="E47783" s="103"/>
      <c r="F47783" s="104"/>
    </row>
    <row r="47784" spans="5:6" x14ac:dyDescent="0.25">
      <c r="E47784" s="103"/>
      <c r="F47784" s="104"/>
    </row>
    <row r="47785" spans="5:6" x14ac:dyDescent="0.25">
      <c r="E47785" s="103"/>
      <c r="F47785" s="104"/>
    </row>
    <row r="47786" spans="5:6" x14ac:dyDescent="0.25">
      <c r="E47786" s="103"/>
      <c r="F47786" s="104"/>
    </row>
    <row r="47787" spans="5:6" x14ac:dyDescent="0.25">
      <c r="E47787" s="103"/>
      <c r="F47787" s="104"/>
    </row>
    <row r="47788" spans="5:6" x14ac:dyDescent="0.25">
      <c r="E47788" s="103"/>
      <c r="F47788" s="104"/>
    </row>
    <row r="47789" spans="5:6" x14ac:dyDescent="0.25">
      <c r="E47789" s="103"/>
      <c r="F47789" s="104"/>
    </row>
    <row r="47790" spans="5:6" x14ac:dyDescent="0.25">
      <c r="E47790" s="103"/>
      <c r="F47790" s="104"/>
    </row>
    <row r="47791" spans="5:6" x14ac:dyDescent="0.25">
      <c r="E47791" s="103"/>
      <c r="F47791" s="104"/>
    </row>
    <row r="47792" spans="5:6" x14ac:dyDescent="0.25">
      <c r="E47792" s="103"/>
      <c r="F47792" s="104"/>
    </row>
    <row r="47793" spans="5:6" x14ac:dyDescent="0.25">
      <c r="E47793" s="103"/>
      <c r="F47793" s="104"/>
    </row>
    <row r="47794" spans="5:6" x14ac:dyDescent="0.25">
      <c r="E47794" s="103"/>
      <c r="F47794" s="104"/>
    </row>
    <row r="47795" spans="5:6" x14ac:dyDescent="0.25">
      <c r="E47795" s="103"/>
      <c r="F47795" s="104"/>
    </row>
    <row r="47796" spans="5:6" x14ac:dyDescent="0.25">
      <c r="E47796" s="103"/>
      <c r="F47796" s="104"/>
    </row>
    <row r="47797" spans="5:6" x14ac:dyDescent="0.25">
      <c r="E47797" s="103"/>
      <c r="F47797" s="104"/>
    </row>
    <row r="47798" spans="5:6" x14ac:dyDescent="0.25">
      <c r="E47798" s="103"/>
      <c r="F47798" s="104"/>
    </row>
    <row r="47799" spans="5:6" x14ac:dyDescent="0.25">
      <c r="E47799" s="103"/>
      <c r="F47799" s="104"/>
    </row>
    <row r="47800" spans="5:6" x14ac:dyDescent="0.25">
      <c r="E47800" s="103"/>
      <c r="F47800" s="104"/>
    </row>
    <row r="47801" spans="5:6" x14ac:dyDescent="0.25">
      <c r="E47801" s="103"/>
      <c r="F47801" s="104"/>
    </row>
    <row r="47802" spans="5:6" x14ac:dyDescent="0.25">
      <c r="E47802" s="103"/>
      <c r="F47802" s="104"/>
    </row>
    <row r="47803" spans="5:6" x14ac:dyDescent="0.25">
      <c r="E47803" s="103"/>
      <c r="F47803" s="104"/>
    </row>
    <row r="47804" spans="5:6" x14ac:dyDescent="0.25">
      <c r="E47804" s="103"/>
      <c r="F47804" s="104"/>
    </row>
    <row r="47805" spans="5:6" x14ac:dyDescent="0.25">
      <c r="E47805" s="103"/>
      <c r="F47805" s="104"/>
    </row>
    <row r="47806" spans="5:6" x14ac:dyDescent="0.25">
      <c r="E47806" s="103"/>
      <c r="F47806" s="104"/>
    </row>
    <row r="47807" spans="5:6" x14ac:dyDescent="0.25">
      <c r="E47807" s="103"/>
      <c r="F47807" s="104"/>
    </row>
    <row r="47808" spans="5:6" x14ac:dyDescent="0.25">
      <c r="E47808" s="103"/>
      <c r="F47808" s="104"/>
    </row>
    <row r="47809" spans="5:6" x14ac:dyDescent="0.25">
      <c r="E47809" s="103"/>
      <c r="F47809" s="104"/>
    </row>
    <row r="47810" spans="5:6" x14ac:dyDescent="0.25">
      <c r="E47810" s="103"/>
      <c r="F47810" s="104"/>
    </row>
    <row r="47811" spans="5:6" x14ac:dyDescent="0.25">
      <c r="E47811" s="103"/>
      <c r="F47811" s="104"/>
    </row>
    <row r="47812" spans="5:6" x14ac:dyDescent="0.25">
      <c r="E47812" s="103"/>
      <c r="F47812" s="104"/>
    </row>
    <row r="47813" spans="5:6" x14ac:dyDescent="0.25">
      <c r="E47813" s="103"/>
      <c r="F47813" s="104"/>
    </row>
    <row r="47814" spans="5:6" x14ac:dyDescent="0.25">
      <c r="E47814" s="103"/>
      <c r="F47814" s="104"/>
    </row>
    <row r="47815" spans="5:6" x14ac:dyDescent="0.25">
      <c r="E47815" s="103"/>
      <c r="F47815" s="104"/>
    </row>
    <row r="47816" spans="5:6" x14ac:dyDescent="0.25">
      <c r="E47816" s="103"/>
      <c r="F47816" s="104"/>
    </row>
    <row r="47817" spans="5:6" x14ac:dyDescent="0.25">
      <c r="E47817" s="103"/>
      <c r="F47817" s="104"/>
    </row>
    <row r="47818" spans="5:6" x14ac:dyDescent="0.25">
      <c r="E47818" s="103"/>
      <c r="F47818" s="104"/>
    </row>
    <row r="47819" spans="5:6" x14ac:dyDescent="0.25">
      <c r="E47819" s="103"/>
      <c r="F47819" s="104"/>
    </row>
    <row r="47820" spans="5:6" x14ac:dyDescent="0.25">
      <c r="E47820" s="103"/>
      <c r="F47820" s="104"/>
    </row>
    <row r="47821" spans="5:6" x14ac:dyDescent="0.25">
      <c r="E47821" s="103"/>
      <c r="F47821" s="104"/>
    </row>
    <row r="47822" spans="5:6" x14ac:dyDescent="0.25">
      <c r="E47822" s="103"/>
      <c r="F47822" s="104"/>
    </row>
    <row r="47823" spans="5:6" x14ac:dyDescent="0.25">
      <c r="E47823" s="103"/>
      <c r="F47823" s="104"/>
    </row>
    <row r="47824" spans="5:6" x14ac:dyDescent="0.25">
      <c r="E47824" s="103"/>
      <c r="F47824" s="104"/>
    </row>
    <row r="47825" spans="5:6" x14ac:dyDescent="0.25">
      <c r="E47825" s="103"/>
      <c r="F47825" s="104"/>
    </row>
    <row r="47826" spans="5:6" x14ac:dyDescent="0.25">
      <c r="E47826" s="103"/>
      <c r="F47826" s="104"/>
    </row>
    <row r="47827" spans="5:6" x14ac:dyDescent="0.25">
      <c r="E47827" s="103"/>
      <c r="F47827" s="104"/>
    </row>
    <row r="47828" spans="5:6" x14ac:dyDescent="0.25">
      <c r="E47828" s="103"/>
      <c r="F47828" s="104"/>
    </row>
    <row r="47829" spans="5:6" x14ac:dyDescent="0.25">
      <c r="E47829" s="103"/>
      <c r="F47829" s="104"/>
    </row>
    <row r="47830" spans="5:6" x14ac:dyDescent="0.25">
      <c r="E47830" s="103"/>
      <c r="F47830" s="104"/>
    </row>
    <row r="47831" spans="5:6" x14ac:dyDescent="0.25">
      <c r="E47831" s="103"/>
      <c r="F47831" s="104"/>
    </row>
    <row r="47832" spans="5:6" x14ac:dyDescent="0.25">
      <c r="E47832" s="103"/>
      <c r="F47832" s="104"/>
    </row>
    <row r="47833" spans="5:6" x14ac:dyDescent="0.25">
      <c r="E47833" s="103"/>
      <c r="F47833" s="104"/>
    </row>
    <row r="47834" spans="5:6" x14ac:dyDescent="0.25">
      <c r="E47834" s="103"/>
      <c r="F47834" s="104"/>
    </row>
    <row r="47835" spans="5:6" x14ac:dyDescent="0.25">
      <c r="E47835" s="103"/>
      <c r="F47835" s="104"/>
    </row>
    <row r="47836" spans="5:6" x14ac:dyDescent="0.25">
      <c r="E47836" s="103"/>
      <c r="F47836" s="104"/>
    </row>
    <row r="47837" spans="5:6" x14ac:dyDescent="0.25">
      <c r="E47837" s="103"/>
      <c r="F47837" s="104"/>
    </row>
    <row r="47838" spans="5:6" x14ac:dyDescent="0.25">
      <c r="E47838" s="103"/>
      <c r="F47838" s="104"/>
    </row>
    <row r="47839" spans="5:6" x14ac:dyDescent="0.25">
      <c r="E47839" s="103"/>
      <c r="F47839" s="104"/>
    </row>
    <row r="47840" spans="5:6" x14ac:dyDescent="0.25">
      <c r="E47840" s="103"/>
      <c r="F47840" s="104"/>
    </row>
    <row r="47841" spans="5:6" x14ac:dyDescent="0.25">
      <c r="E47841" s="103"/>
      <c r="F47841" s="104"/>
    </row>
    <row r="47842" spans="5:6" x14ac:dyDescent="0.25">
      <c r="E47842" s="103"/>
      <c r="F47842" s="104"/>
    </row>
    <row r="47843" spans="5:6" x14ac:dyDescent="0.25">
      <c r="E47843" s="103"/>
      <c r="F47843" s="104"/>
    </row>
    <row r="47844" spans="5:6" x14ac:dyDescent="0.25">
      <c r="E47844" s="103"/>
      <c r="F47844" s="104"/>
    </row>
    <row r="47845" spans="5:6" x14ac:dyDescent="0.25">
      <c r="E47845" s="103"/>
      <c r="F47845" s="104"/>
    </row>
    <row r="47846" spans="5:6" x14ac:dyDescent="0.25">
      <c r="E47846" s="103"/>
      <c r="F47846" s="104"/>
    </row>
    <row r="47847" spans="5:6" x14ac:dyDescent="0.25">
      <c r="E47847" s="103"/>
      <c r="F47847" s="104"/>
    </row>
    <row r="47848" spans="5:6" x14ac:dyDescent="0.25">
      <c r="E47848" s="103"/>
      <c r="F47848" s="104"/>
    </row>
    <row r="47849" spans="5:6" x14ac:dyDescent="0.25">
      <c r="E47849" s="103"/>
      <c r="F47849" s="104"/>
    </row>
    <row r="47850" spans="5:6" x14ac:dyDescent="0.25">
      <c r="E47850" s="103"/>
      <c r="F47850" s="104"/>
    </row>
    <row r="47851" spans="5:6" x14ac:dyDescent="0.25">
      <c r="E47851" s="103"/>
      <c r="F47851" s="104"/>
    </row>
    <row r="47852" spans="5:6" x14ac:dyDescent="0.25">
      <c r="E47852" s="103"/>
      <c r="F47852" s="104"/>
    </row>
    <row r="47853" spans="5:6" x14ac:dyDescent="0.25">
      <c r="E47853" s="103"/>
      <c r="F47853" s="104"/>
    </row>
    <row r="47854" spans="5:6" x14ac:dyDescent="0.25">
      <c r="E47854" s="103"/>
      <c r="F47854" s="104"/>
    </row>
    <row r="47855" spans="5:6" x14ac:dyDescent="0.25">
      <c r="E47855" s="103"/>
      <c r="F47855" s="104"/>
    </row>
    <row r="47856" spans="5:6" x14ac:dyDescent="0.25">
      <c r="E47856" s="103"/>
      <c r="F47856" s="104"/>
    </row>
    <row r="47857" spans="5:6" x14ac:dyDescent="0.25">
      <c r="E47857" s="103"/>
      <c r="F47857" s="104"/>
    </row>
    <row r="47858" spans="5:6" x14ac:dyDescent="0.25">
      <c r="E47858" s="103"/>
      <c r="F47858" s="104"/>
    </row>
    <row r="47859" spans="5:6" x14ac:dyDescent="0.25">
      <c r="E47859" s="103"/>
      <c r="F47859" s="104"/>
    </row>
    <row r="47860" spans="5:6" x14ac:dyDescent="0.25">
      <c r="E47860" s="103"/>
      <c r="F47860" s="104"/>
    </row>
    <row r="47861" spans="5:6" x14ac:dyDescent="0.25">
      <c r="E47861" s="103"/>
      <c r="F47861" s="104"/>
    </row>
    <row r="47862" spans="5:6" x14ac:dyDescent="0.25">
      <c r="E47862" s="103"/>
      <c r="F47862" s="104"/>
    </row>
    <row r="47863" spans="5:6" x14ac:dyDescent="0.25">
      <c r="E47863" s="103"/>
      <c r="F47863" s="104"/>
    </row>
    <row r="47864" spans="5:6" x14ac:dyDescent="0.25">
      <c r="E47864" s="103"/>
      <c r="F47864" s="104"/>
    </row>
    <row r="47865" spans="5:6" x14ac:dyDescent="0.25">
      <c r="E47865" s="103"/>
      <c r="F47865" s="104"/>
    </row>
    <row r="47866" spans="5:6" x14ac:dyDescent="0.25">
      <c r="E47866" s="103"/>
      <c r="F47866" s="104"/>
    </row>
    <row r="47867" spans="5:6" x14ac:dyDescent="0.25">
      <c r="E47867" s="103"/>
      <c r="F47867" s="104"/>
    </row>
    <row r="47868" spans="5:6" x14ac:dyDescent="0.25">
      <c r="E47868" s="103"/>
      <c r="F47868" s="104"/>
    </row>
    <row r="47869" spans="5:6" x14ac:dyDescent="0.25">
      <c r="E47869" s="103"/>
      <c r="F47869" s="104"/>
    </row>
    <row r="47870" spans="5:6" x14ac:dyDescent="0.25">
      <c r="E47870" s="103"/>
      <c r="F47870" s="104"/>
    </row>
    <row r="47871" spans="5:6" x14ac:dyDescent="0.25">
      <c r="E47871" s="103"/>
      <c r="F47871" s="104"/>
    </row>
    <row r="47872" spans="5:6" x14ac:dyDescent="0.25">
      <c r="E47872" s="103"/>
      <c r="F47872" s="104"/>
    </row>
    <row r="47873" spans="5:6" x14ac:dyDescent="0.25">
      <c r="E47873" s="103"/>
      <c r="F47873" s="104"/>
    </row>
    <row r="47874" spans="5:6" x14ac:dyDescent="0.25">
      <c r="E47874" s="103"/>
      <c r="F47874" s="104"/>
    </row>
    <row r="47875" spans="5:6" x14ac:dyDescent="0.25">
      <c r="E47875" s="103"/>
      <c r="F47875" s="104"/>
    </row>
    <row r="47876" spans="5:6" x14ac:dyDescent="0.25">
      <c r="E47876" s="103"/>
      <c r="F47876" s="104"/>
    </row>
    <row r="47877" spans="5:6" x14ac:dyDescent="0.25">
      <c r="E47877" s="103"/>
      <c r="F47877" s="104"/>
    </row>
    <row r="47878" spans="5:6" x14ac:dyDescent="0.25">
      <c r="E47878" s="103"/>
      <c r="F47878" s="104"/>
    </row>
    <row r="47879" spans="5:6" x14ac:dyDescent="0.25">
      <c r="E47879" s="103"/>
      <c r="F47879" s="104"/>
    </row>
    <row r="47880" spans="5:6" x14ac:dyDescent="0.25">
      <c r="E47880" s="103"/>
      <c r="F47880" s="104"/>
    </row>
    <row r="47881" spans="5:6" x14ac:dyDescent="0.25">
      <c r="E47881" s="103"/>
      <c r="F47881" s="104"/>
    </row>
    <row r="47882" spans="5:6" x14ac:dyDescent="0.25">
      <c r="E47882" s="103"/>
      <c r="F47882" s="104"/>
    </row>
    <row r="47883" spans="5:6" x14ac:dyDescent="0.25">
      <c r="E47883" s="103"/>
      <c r="F47883" s="104"/>
    </row>
    <row r="47884" spans="5:6" x14ac:dyDescent="0.25">
      <c r="E47884" s="103"/>
      <c r="F47884" s="104"/>
    </row>
    <row r="47885" spans="5:6" x14ac:dyDescent="0.25">
      <c r="E47885" s="103"/>
      <c r="F47885" s="104"/>
    </row>
    <row r="47886" spans="5:6" x14ac:dyDescent="0.25">
      <c r="E47886" s="103"/>
      <c r="F47886" s="104"/>
    </row>
    <row r="47887" spans="5:6" x14ac:dyDescent="0.25">
      <c r="E47887" s="103"/>
      <c r="F47887" s="104"/>
    </row>
    <row r="47888" spans="5:6" x14ac:dyDescent="0.25">
      <c r="E47888" s="103"/>
      <c r="F47888" s="104"/>
    </row>
    <row r="47889" spans="5:6" x14ac:dyDescent="0.25">
      <c r="E47889" s="103"/>
      <c r="F47889" s="104"/>
    </row>
    <row r="47890" spans="5:6" x14ac:dyDescent="0.25">
      <c r="E47890" s="103"/>
      <c r="F47890" s="104"/>
    </row>
    <row r="47891" spans="5:6" x14ac:dyDescent="0.25">
      <c r="E47891" s="103"/>
      <c r="F47891" s="104"/>
    </row>
    <row r="47892" spans="5:6" x14ac:dyDescent="0.25">
      <c r="E47892" s="103"/>
      <c r="F47892" s="104"/>
    </row>
    <row r="47893" spans="5:6" x14ac:dyDescent="0.25">
      <c r="E47893" s="103"/>
      <c r="F47893" s="104"/>
    </row>
    <row r="47894" spans="5:6" x14ac:dyDescent="0.25">
      <c r="E47894" s="103"/>
      <c r="F47894" s="104"/>
    </row>
    <row r="47895" spans="5:6" x14ac:dyDescent="0.25">
      <c r="E47895" s="103"/>
      <c r="F47895" s="104"/>
    </row>
    <row r="47896" spans="5:6" x14ac:dyDescent="0.25">
      <c r="E47896" s="103"/>
      <c r="F47896" s="104"/>
    </row>
    <row r="47897" spans="5:6" x14ac:dyDescent="0.25">
      <c r="E47897" s="103"/>
      <c r="F47897" s="104"/>
    </row>
    <row r="47898" spans="5:6" x14ac:dyDescent="0.25">
      <c r="E47898" s="103"/>
      <c r="F47898" s="104"/>
    </row>
    <row r="47899" spans="5:6" x14ac:dyDescent="0.25">
      <c r="E47899" s="103"/>
      <c r="F47899" s="104"/>
    </row>
    <row r="47900" spans="5:6" x14ac:dyDescent="0.25">
      <c r="E47900" s="103"/>
      <c r="F47900" s="104"/>
    </row>
    <row r="47901" spans="5:6" x14ac:dyDescent="0.25">
      <c r="E47901" s="103"/>
      <c r="F47901" s="104"/>
    </row>
    <row r="47902" spans="5:6" x14ac:dyDescent="0.25">
      <c r="E47902" s="103"/>
      <c r="F47902" s="104"/>
    </row>
    <row r="47903" spans="5:6" x14ac:dyDescent="0.25">
      <c r="E47903" s="103"/>
      <c r="F47903" s="104"/>
    </row>
    <row r="47904" spans="5:6" x14ac:dyDescent="0.25">
      <c r="E47904" s="103"/>
      <c r="F47904" s="104"/>
    </row>
    <row r="47905" spans="5:6" x14ac:dyDescent="0.25">
      <c r="E47905" s="103"/>
      <c r="F47905" s="104"/>
    </row>
    <row r="47906" spans="5:6" x14ac:dyDescent="0.25">
      <c r="E47906" s="103"/>
      <c r="F47906" s="104"/>
    </row>
    <row r="47907" spans="5:6" x14ac:dyDescent="0.25">
      <c r="E47907" s="103"/>
      <c r="F47907" s="104"/>
    </row>
    <row r="47908" spans="5:6" x14ac:dyDescent="0.25">
      <c r="E47908" s="103"/>
      <c r="F47908" s="104"/>
    </row>
    <row r="47909" spans="5:6" x14ac:dyDescent="0.25">
      <c r="E47909" s="103"/>
      <c r="F47909" s="104"/>
    </row>
    <row r="47910" spans="5:6" x14ac:dyDescent="0.25">
      <c r="E47910" s="103"/>
      <c r="F47910" s="104"/>
    </row>
    <row r="47911" spans="5:6" x14ac:dyDescent="0.25">
      <c r="E47911" s="103"/>
      <c r="F47911" s="104"/>
    </row>
    <row r="47912" spans="5:6" x14ac:dyDescent="0.25">
      <c r="E47912" s="103"/>
      <c r="F47912" s="104"/>
    </row>
    <row r="47913" spans="5:6" x14ac:dyDescent="0.25">
      <c r="E47913" s="103"/>
      <c r="F47913" s="104"/>
    </row>
    <row r="47914" spans="5:6" x14ac:dyDescent="0.25">
      <c r="E47914" s="103"/>
      <c r="F47914" s="104"/>
    </row>
    <row r="47915" spans="5:6" x14ac:dyDescent="0.25">
      <c r="E47915" s="103"/>
      <c r="F47915" s="104"/>
    </row>
    <row r="47916" spans="5:6" x14ac:dyDescent="0.25">
      <c r="E47916" s="103"/>
      <c r="F47916" s="104"/>
    </row>
    <row r="47917" spans="5:6" x14ac:dyDescent="0.25">
      <c r="E47917" s="103"/>
      <c r="F47917" s="104"/>
    </row>
    <row r="47918" spans="5:6" x14ac:dyDescent="0.25">
      <c r="E47918" s="103"/>
      <c r="F47918" s="104"/>
    </row>
    <row r="47919" spans="5:6" x14ac:dyDescent="0.25">
      <c r="E47919" s="103"/>
      <c r="F47919" s="104"/>
    </row>
    <row r="47920" spans="5:6" x14ac:dyDescent="0.25">
      <c r="E47920" s="103"/>
      <c r="F47920" s="104"/>
    </row>
    <row r="47921" spans="5:6" x14ac:dyDescent="0.25">
      <c r="E47921" s="103"/>
      <c r="F47921" s="104"/>
    </row>
    <row r="47922" spans="5:6" x14ac:dyDescent="0.25">
      <c r="E47922" s="103"/>
      <c r="F47922" s="104"/>
    </row>
    <row r="47923" spans="5:6" x14ac:dyDescent="0.25">
      <c r="E47923" s="103"/>
      <c r="F47923" s="104"/>
    </row>
    <row r="47924" spans="5:6" x14ac:dyDescent="0.25">
      <c r="E47924" s="103"/>
      <c r="F47924" s="104"/>
    </row>
    <row r="47925" spans="5:6" x14ac:dyDescent="0.25">
      <c r="E47925" s="103"/>
      <c r="F47925" s="104"/>
    </row>
    <row r="47926" spans="5:6" x14ac:dyDescent="0.25">
      <c r="E47926" s="103"/>
      <c r="F47926" s="104"/>
    </row>
    <row r="47927" spans="5:6" x14ac:dyDescent="0.25">
      <c r="E47927" s="103"/>
      <c r="F47927" s="104"/>
    </row>
    <row r="47928" spans="5:6" x14ac:dyDescent="0.25">
      <c r="E47928" s="103"/>
      <c r="F47928" s="104"/>
    </row>
    <row r="47929" spans="5:6" x14ac:dyDescent="0.25">
      <c r="E47929" s="103"/>
      <c r="F47929" s="104"/>
    </row>
    <row r="47930" spans="5:6" x14ac:dyDescent="0.25">
      <c r="E47930" s="103"/>
      <c r="F47930" s="104"/>
    </row>
    <row r="47931" spans="5:6" x14ac:dyDescent="0.25">
      <c r="E47931" s="103"/>
      <c r="F47931" s="104"/>
    </row>
    <row r="47932" spans="5:6" x14ac:dyDescent="0.25">
      <c r="E47932" s="103"/>
      <c r="F47932" s="104"/>
    </row>
    <row r="47933" spans="5:6" x14ac:dyDescent="0.25">
      <c r="E47933" s="103"/>
      <c r="F47933" s="104"/>
    </row>
    <row r="47934" spans="5:6" x14ac:dyDescent="0.25">
      <c r="E47934" s="103"/>
      <c r="F47934" s="104"/>
    </row>
    <row r="47935" spans="5:6" x14ac:dyDescent="0.25">
      <c r="E47935" s="103"/>
      <c r="F47935" s="104"/>
    </row>
    <row r="47936" spans="5:6" x14ac:dyDescent="0.25">
      <c r="E47936" s="103"/>
      <c r="F47936" s="104"/>
    </row>
    <row r="47937" spans="5:6" x14ac:dyDescent="0.25">
      <c r="E47937" s="103"/>
      <c r="F47937" s="104"/>
    </row>
    <row r="47938" spans="5:6" x14ac:dyDescent="0.25">
      <c r="E47938" s="103"/>
      <c r="F47938" s="104"/>
    </row>
    <row r="47939" spans="5:6" x14ac:dyDescent="0.25">
      <c r="E47939" s="103"/>
      <c r="F47939" s="104"/>
    </row>
    <row r="47940" spans="5:6" x14ac:dyDescent="0.25">
      <c r="E47940" s="103"/>
      <c r="F47940" s="104"/>
    </row>
    <row r="47941" spans="5:6" x14ac:dyDescent="0.25">
      <c r="E47941" s="103"/>
      <c r="F47941" s="104"/>
    </row>
    <row r="47942" spans="5:6" x14ac:dyDescent="0.25">
      <c r="E47942" s="103"/>
      <c r="F47942" s="104"/>
    </row>
    <row r="47943" spans="5:6" x14ac:dyDescent="0.25">
      <c r="E47943" s="103"/>
      <c r="F47943" s="104"/>
    </row>
    <row r="47944" spans="5:6" x14ac:dyDescent="0.25">
      <c r="E47944" s="103"/>
      <c r="F47944" s="104"/>
    </row>
    <row r="47945" spans="5:6" x14ac:dyDescent="0.25">
      <c r="E47945" s="103"/>
      <c r="F47945" s="104"/>
    </row>
    <row r="47946" spans="5:6" x14ac:dyDescent="0.25">
      <c r="E47946" s="103"/>
      <c r="F47946" s="104"/>
    </row>
    <row r="47947" spans="5:6" x14ac:dyDescent="0.25">
      <c r="E47947" s="103"/>
      <c r="F47947" s="104"/>
    </row>
    <row r="47948" spans="5:6" x14ac:dyDescent="0.25">
      <c r="E47948" s="103"/>
      <c r="F47948" s="104"/>
    </row>
    <row r="47949" spans="5:6" x14ac:dyDescent="0.25">
      <c r="E47949" s="103"/>
      <c r="F47949" s="104"/>
    </row>
    <row r="47950" spans="5:6" x14ac:dyDescent="0.25">
      <c r="E47950" s="103"/>
      <c r="F47950" s="104"/>
    </row>
    <row r="47951" spans="5:6" x14ac:dyDescent="0.25">
      <c r="E47951" s="103"/>
      <c r="F47951" s="104"/>
    </row>
    <row r="47952" spans="5:6" x14ac:dyDescent="0.25">
      <c r="E47952" s="103"/>
      <c r="F47952" s="104"/>
    </row>
    <row r="47953" spans="5:6" x14ac:dyDescent="0.25">
      <c r="E47953" s="103"/>
      <c r="F47953" s="104"/>
    </row>
    <row r="47954" spans="5:6" x14ac:dyDescent="0.25">
      <c r="E47954" s="103"/>
      <c r="F47954" s="104"/>
    </row>
    <row r="47955" spans="5:6" x14ac:dyDescent="0.25">
      <c r="E47955" s="103"/>
      <c r="F47955" s="104"/>
    </row>
    <row r="47956" spans="5:6" x14ac:dyDescent="0.25">
      <c r="E47956" s="103"/>
      <c r="F47956" s="104"/>
    </row>
    <row r="47957" spans="5:6" x14ac:dyDescent="0.25">
      <c r="E47957" s="103"/>
      <c r="F47957" s="104"/>
    </row>
    <row r="47958" spans="5:6" x14ac:dyDescent="0.25">
      <c r="E47958" s="103"/>
      <c r="F47958" s="104"/>
    </row>
    <row r="47959" spans="5:6" x14ac:dyDescent="0.25">
      <c r="E47959" s="103"/>
      <c r="F47959" s="104"/>
    </row>
    <row r="47960" spans="5:6" x14ac:dyDescent="0.25">
      <c r="E47960" s="103"/>
      <c r="F47960" s="104"/>
    </row>
    <row r="47961" spans="5:6" x14ac:dyDescent="0.25">
      <c r="E47961" s="103"/>
      <c r="F47961" s="104"/>
    </row>
    <row r="47962" spans="5:6" x14ac:dyDescent="0.25">
      <c r="E47962" s="103"/>
      <c r="F47962" s="104"/>
    </row>
    <row r="47963" spans="5:6" x14ac:dyDescent="0.25">
      <c r="E47963" s="103"/>
      <c r="F47963" s="104"/>
    </row>
    <row r="47964" spans="5:6" x14ac:dyDescent="0.25">
      <c r="E47964" s="103"/>
      <c r="F47964" s="104"/>
    </row>
    <row r="47965" spans="5:6" x14ac:dyDescent="0.25">
      <c r="E47965" s="103"/>
      <c r="F47965" s="104"/>
    </row>
    <row r="47966" spans="5:6" x14ac:dyDescent="0.25">
      <c r="E47966" s="103"/>
      <c r="F47966" s="104"/>
    </row>
    <row r="47967" spans="5:6" x14ac:dyDescent="0.25">
      <c r="E47967" s="103"/>
      <c r="F47967" s="104"/>
    </row>
    <row r="47968" spans="5:6" x14ac:dyDescent="0.25">
      <c r="E47968" s="103"/>
      <c r="F47968" s="104"/>
    </row>
    <row r="47969" spans="5:6" x14ac:dyDescent="0.25">
      <c r="E47969" s="103"/>
      <c r="F47969" s="104"/>
    </row>
    <row r="47970" spans="5:6" x14ac:dyDescent="0.25">
      <c r="E47970" s="103"/>
      <c r="F47970" s="104"/>
    </row>
    <row r="47971" spans="5:6" x14ac:dyDescent="0.25">
      <c r="E47971" s="103"/>
      <c r="F47971" s="104"/>
    </row>
    <row r="47972" spans="5:6" x14ac:dyDescent="0.25">
      <c r="E47972" s="103"/>
      <c r="F47972" s="104"/>
    </row>
    <row r="47973" spans="5:6" x14ac:dyDescent="0.25">
      <c r="E47973" s="103"/>
      <c r="F47973" s="104"/>
    </row>
    <row r="47974" spans="5:6" x14ac:dyDescent="0.25">
      <c r="E47974" s="103"/>
      <c r="F47974" s="104"/>
    </row>
    <row r="47975" spans="5:6" x14ac:dyDescent="0.25">
      <c r="E47975" s="103"/>
      <c r="F47975" s="104"/>
    </row>
    <row r="47976" spans="5:6" x14ac:dyDescent="0.25">
      <c r="E47976" s="103"/>
      <c r="F47976" s="104"/>
    </row>
    <row r="47977" spans="5:6" x14ac:dyDescent="0.25">
      <c r="E47977" s="103"/>
      <c r="F47977" s="104"/>
    </row>
    <row r="47978" spans="5:6" x14ac:dyDescent="0.25">
      <c r="E47978" s="103"/>
      <c r="F47978" s="104"/>
    </row>
    <row r="47979" spans="5:6" x14ac:dyDescent="0.25">
      <c r="E47979" s="103"/>
      <c r="F47979" s="104"/>
    </row>
    <row r="47980" spans="5:6" x14ac:dyDescent="0.25">
      <c r="E47980" s="103"/>
      <c r="F47980" s="104"/>
    </row>
    <row r="47981" spans="5:6" x14ac:dyDescent="0.25">
      <c r="E47981" s="103"/>
      <c r="F47981" s="104"/>
    </row>
    <row r="47982" spans="5:6" x14ac:dyDescent="0.25">
      <c r="E47982" s="103"/>
      <c r="F47982" s="104"/>
    </row>
    <row r="47983" spans="5:6" x14ac:dyDescent="0.25">
      <c r="E47983" s="103"/>
      <c r="F47983" s="104"/>
    </row>
    <row r="47984" spans="5:6" x14ac:dyDescent="0.25">
      <c r="E47984" s="103"/>
      <c r="F47984" s="104"/>
    </row>
    <row r="47985" spans="5:6" x14ac:dyDescent="0.25">
      <c r="E47985" s="103"/>
      <c r="F47985" s="104"/>
    </row>
    <row r="47986" spans="5:6" x14ac:dyDescent="0.25">
      <c r="E47986" s="103"/>
      <c r="F47986" s="104"/>
    </row>
    <row r="47987" spans="5:6" x14ac:dyDescent="0.25">
      <c r="E47987" s="103"/>
      <c r="F47987" s="104"/>
    </row>
    <row r="47988" spans="5:6" x14ac:dyDescent="0.25">
      <c r="E47988" s="103"/>
      <c r="F47988" s="104"/>
    </row>
    <row r="47989" spans="5:6" x14ac:dyDescent="0.25">
      <c r="E47989" s="103"/>
      <c r="F47989" s="104"/>
    </row>
    <row r="47990" spans="5:6" x14ac:dyDescent="0.25">
      <c r="E47990" s="103"/>
      <c r="F47990" s="104"/>
    </row>
    <row r="47991" spans="5:6" x14ac:dyDescent="0.25">
      <c r="E47991" s="103"/>
      <c r="F47991" s="104"/>
    </row>
    <row r="47992" spans="5:6" x14ac:dyDescent="0.25">
      <c r="E47992" s="103"/>
      <c r="F47992" s="104"/>
    </row>
    <row r="47993" spans="5:6" x14ac:dyDescent="0.25">
      <c r="E47993" s="103"/>
      <c r="F47993" s="104"/>
    </row>
    <row r="47994" spans="5:6" x14ac:dyDescent="0.25">
      <c r="E47994" s="103"/>
      <c r="F47994" s="104"/>
    </row>
    <row r="47995" spans="5:6" x14ac:dyDescent="0.25">
      <c r="E47995" s="103"/>
      <c r="F47995" s="104"/>
    </row>
    <row r="47996" spans="5:6" x14ac:dyDescent="0.25">
      <c r="E47996" s="103"/>
      <c r="F47996" s="104"/>
    </row>
    <row r="47997" spans="5:6" x14ac:dyDescent="0.25">
      <c r="E47997" s="103"/>
      <c r="F47997" s="104"/>
    </row>
    <row r="47998" spans="5:6" x14ac:dyDescent="0.25">
      <c r="E47998" s="103"/>
      <c r="F47998" s="104"/>
    </row>
    <row r="47999" spans="5:6" x14ac:dyDescent="0.25">
      <c r="E47999" s="103"/>
      <c r="F47999" s="104"/>
    </row>
    <row r="48000" spans="5:6" x14ac:dyDescent="0.25">
      <c r="E48000" s="103"/>
      <c r="F48000" s="104"/>
    </row>
    <row r="48001" spans="5:6" x14ac:dyDescent="0.25">
      <c r="E48001" s="103"/>
      <c r="F48001" s="104"/>
    </row>
    <row r="48002" spans="5:6" x14ac:dyDescent="0.25">
      <c r="E48002" s="103"/>
      <c r="F48002" s="104"/>
    </row>
    <row r="48003" spans="5:6" x14ac:dyDescent="0.25">
      <c r="E48003" s="103"/>
      <c r="F48003" s="104"/>
    </row>
    <row r="48004" spans="5:6" x14ac:dyDescent="0.25">
      <c r="E48004" s="103"/>
      <c r="F48004" s="104"/>
    </row>
    <row r="48005" spans="5:6" x14ac:dyDescent="0.25">
      <c r="E48005" s="103"/>
      <c r="F48005" s="104"/>
    </row>
    <row r="48006" spans="5:6" x14ac:dyDescent="0.25">
      <c r="E48006" s="103"/>
      <c r="F48006" s="104"/>
    </row>
    <row r="48007" spans="5:6" x14ac:dyDescent="0.25">
      <c r="E48007" s="103"/>
      <c r="F48007" s="104"/>
    </row>
    <row r="48008" spans="5:6" x14ac:dyDescent="0.25">
      <c r="E48008" s="103"/>
      <c r="F48008" s="104"/>
    </row>
    <row r="48009" spans="5:6" x14ac:dyDescent="0.25">
      <c r="E48009" s="103"/>
      <c r="F48009" s="104"/>
    </row>
    <row r="48010" spans="5:6" x14ac:dyDescent="0.25">
      <c r="E48010" s="103"/>
      <c r="F48010" s="104"/>
    </row>
    <row r="48011" spans="5:6" x14ac:dyDescent="0.25">
      <c r="E48011" s="103"/>
      <c r="F48011" s="104"/>
    </row>
    <row r="48012" spans="5:6" x14ac:dyDescent="0.25">
      <c r="E48012" s="103"/>
      <c r="F48012" s="104"/>
    </row>
    <row r="48013" spans="5:6" x14ac:dyDescent="0.25">
      <c r="E48013" s="103"/>
      <c r="F48013" s="104"/>
    </row>
    <row r="48014" spans="5:6" x14ac:dyDescent="0.25">
      <c r="E48014" s="103"/>
      <c r="F48014" s="104"/>
    </row>
    <row r="48015" spans="5:6" x14ac:dyDescent="0.25">
      <c r="E48015" s="103"/>
      <c r="F48015" s="104"/>
    </row>
    <row r="48016" spans="5:6" x14ac:dyDescent="0.25">
      <c r="E48016" s="103"/>
      <c r="F48016" s="104"/>
    </row>
    <row r="48017" spans="5:6" x14ac:dyDescent="0.25">
      <c r="E48017" s="103"/>
      <c r="F48017" s="104"/>
    </row>
    <row r="48018" spans="5:6" x14ac:dyDescent="0.25">
      <c r="E48018" s="103"/>
      <c r="F48018" s="104"/>
    </row>
    <row r="48019" spans="5:6" x14ac:dyDescent="0.25">
      <c r="E48019" s="103"/>
      <c r="F48019" s="104"/>
    </row>
    <row r="48020" spans="5:6" x14ac:dyDescent="0.25">
      <c r="E48020" s="103"/>
      <c r="F48020" s="104"/>
    </row>
    <row r="48021" spans="5:6" x14ac:dyDescent="0.25">
      <c r="E48021" s="103"/>
      <c r="F48021" s="104"/>
    </row>
    <row r="48022" spans="5:6" x14ac:dyDescent="0.25">
      <c r="E48022" s="103"/>
      <c r="F48022" s="104"/>
    </row>
    <row r="48023" spans="5:6" x14ac:dyDescent="0.25">
      <c r="E48023" s="103"/>
      <c r="F48023" s="104"/>
    </row>
    <row r="48024" spans="5:6" x14ac:dyDescent="0.25">
      <c r="E48024" s="103"/>
      <c r="F48024" s="104"/>
    </row>
    <row r="48025" spans="5:6" x14ac:dyDescent="0.25">
      <c r="E48025" s="103"/>
      <c r="F48025" s="104"/>
    </row>
    <row r="48026" spans="5:6" x14ac:dyDescent="0.25">
      <c r="E48026" s="103"/>
      <c r="F48026" s="104"/>
    </row>
    <row r="48027" spans="5:6" x14ac:dyDescent="0.25">
      <c r="E48027" s="103"/>
      <c r="F48027" s="104"/>
    </row>
    <row r="48028" spans="5:6" x14ac:dyDescent="0.25">
      <c r="E48028" s="103"/>
      <c r="F48028" s="104"/>
    </row>
    <row r="48029" spans="5:6" x14ac:dyDescent="0.25">
      <c r="E48029" s="103"/>
      <c r="F48029" s="104"/>
    </row>
    <row r="48030" spans="5:6" x14ac:dyDescent="0.25">
      <c r="E48030" s="103"/>
      <c r="F48030" s="104"/>
    </row>
    <row r="48031" spans="5:6" x14ac:dyDescent="0.25">
      <c r="E48031" s="103"/>
      <c r="F48031" s="104"/>
    </row>
    <row r="48032" spans="5:6" x14ac:dyDescent="0.25">
      <c r="E48032" s="103"/>
      <c r="F48032" s="104"/>
    </row>
    <row r="48033" spans="5:6" x14ac:dyDescent="0.25">
      <c r="E48033" s="103"/>
      <c r="F48033" s="104"/>
    </row>
    <row r="48034" spans="5:6" x14ac:dyDescent="0.25">
      <c r="E48034" s="103"/>
      <c r="F48034" s="104"/>
    </row>
    <row r="48035" spans="5:6" x14ac:dyDescent="0.25">
      <c r="E48035" s="103"/>
      <c r="F48035" s="104"/>
    </row>
    <row r="48036" spans="5:6" x14ac:dyDescent="0.25">
      <c r="E48036" s="103"/>
      <c r="F48036" s="104"/>
    </row>
    <row r="48037" spans="5:6" x14ac:dyDescent="0.25">
      <c r="E48037" s="103"/>
      <c r="F48037" s="104"/>
    </row>
    <row r="48038" spans="5:6" x14ac:dyDescent="0.25">
      <c r="E48038" s="103"/>
      <c r="F48038" s="104"/>
    </row>
    <row r="48039" spans="5:6" x14ac:dyDescent="0.25">
      <c r="E48039" s="103"/>
      <c r="F48039" s="104"/>
    </row>
    <row r="48040" spans="5:6" x14ac:dyDescent="0.25">
      <c r="E48040" s="103"/>
      <c r="F48040" s="104"/>
    </row>
    <row r="48041" spans="5:6" x14ac:dyDescent="0.25">
      <c r="E48041" s="103"/>
      <c r="F48041" s="104"/>
    </row>
    <row r="48042" spans="5:6" x14ac:dyDescent="0.25">
      <c r="E48042" s="103"/>
      <c r="F48042" s="104"/>
    </row>
    <row r="48043" spans="5:6" x14ac:dyDescent="0.25">
      <c r="E48043" s="103"/>
      <c r="F48043" s="104"/>
    </row>
    <row r="48044" spans="5:6" x14ac:dyDescent="0.25">
      <c r="E48044" s="103"/>
      <c r="F48044" s="104"/>
    </row>
    <row r="48045" spans="5:6" x14ac:dyDescent="0.25">
      <c r="E48045" s="103"/>
      <c r="F48045" s="104"/>
    </row>
    <row r="48046" spans="5:6" x14ac:dyDescent="0.25">
      <c r="E48046" s="103"/>
      <c r="F48046" s="104"/>
    </row>
    <row r="48047" spans="5:6" x14ac:dyDescent="0.25">
      <c r="E48047" s="103"/>
      <c r="F48047" s="104"/>
    </row>
    <row r="48048" spans="5:6" x14ac:dyDescent="0.25">
      <c r="E48048" s="103"/>
      <c r="F48048" s="104"/>
    </row>
    <row r="48049" spans="5:6" x14ac:dyDescent="0.25">
      <c r="E48049" s="103"/>
      <c r="F48049" s="104"/>
    </row>
    <row r="48050" spans="5:6" x14ac:dyDescent="0.25">
      <c r="E48050" s="103"/>
      <c r="F48050" s="104"/>
    </row>
    <row r="48051" spans="5:6" x14ac:dyDescent="0.25">
      <c r="E48051" s="103"/>
      <c r="F48051" s="104"/>
    </row>
    <row r="48052" spans="5:6" x14ac:dyDescent="0.25">
      <c r="E48052" s="103"/>
      <c r="F48052" s="104"/>
    </row>
    <row r="48053" spans="5:6" x14ac:dyDescent="0.25">
      <c r="E48053" s="103"/>
      <c r="F48053" s="104"/>
    </row>
    <row r="48054" spans="5:6" x14ac:dyDescent="0.25">
      <c r="E48054" s="103"/>
      <c r="F48054" s="104"/>
    </row>
    <row r="48055" spans="5:6" x14ac:dyDescent="0.25">
      <c r="E48055" s="103"/>
      <c r="F48055" s="104"/>
    </row>
    <row r="48056" spans="5:6" x14ac:dyDescent="0.25">
      <c r="E48056" s="103"/>
      <c r="F48056" s="104"/>
    </row>
    <row r="48057" spans="5:6" x14ac:dyDescent="0.25">
      <c r="E48057" s="103"/>
      <c r="F48057" s="104"/>
    </row>
    <row r="48058" spans="5:6" x14ac:dyDescent="0.25">
      <c r="E48058" s="103"/>
      <c r="F48058" s="104"/>
    </row>
    <row r="48059" spans="5:6" x14ac:dyDescent="0.25">
      <c r="E48059" s="103"/>
      <c r="F48059" s="104"/>
    </row>
    <row r="48060" spans="5:6" x14ac:dyDescent="0.25">
      <c r="E48060" s="103"/>
      <c r="F48060" s="104"/>
    </row>
    <row r="48061" spans="5:6" x14ac:dyDescent="0.25">
      <c r="E48061" s="103"/>
      <c r="F48061" s="104"/>
    </row>
    <row r="48062" spans="5:6" x14ac:dyDescent="0.25">
      <c r="E48062" s="103"/>
      <c r="F48062" s="104"/>
    </row>
    <row r="48063" spans="5:6" x14ac:dyDescent="0.25">
      <c r="E48063" s="103"/>
      <c r="F48063" s="104"/>
    </row>
    <row r="48064" spans="5:6" x14ac:dyDescent="0.25">
      <c r="E48064" s="103"/>
      <c r="F48064" s="104"/>
    </row>
    <row r="48065" spans="5:6" x14ac:dyDescent="0.25">
      <c r="E48065" s="103"/>
      <c r="F48065" s="104"/>
    </row>
    <row r="48066" spans="5:6" x14ac:dyDescent="0.25">
      <c r="E48066" s="103"/>
      <c r="F48066" s="104"/>
    </row>
    <row r="48067" spans="5:6" x14ac:dyDescent="0.25">
      <c r="E48067" s="103"/>
      <c r="F48067" s="104"/>
    </row>
    <row r="48068" spans="5:6" x14ac:dyDescent="0.25">
      <c r="E48068" s="103"/>
      <c r="F48068" s="104"/>
    </row>
    <row r="48069" spans="5:6" x14ac:dyDescent="0.25">
      <c r="E48069" s="103"/>
      <c r="F48069" s="104"/>
    </row>
    <row r="48070" spans="5:6" x14ac:dyDescent="0.25">
      <c r="E48070" s="103"/>
      <c r="F48070" s="104"/>
    </row>
    <row r="48071" spans="5:6" x14ac:dyDescent="0.25">
      <c r="E48071" s="103"/>
      <c r="F48071" s="104"/>
    </row>
    <row r="48072" spans="5:6" x14ac:dyDescent="0.25">
      <c r="E48072" s="103"/>
      <c r="F48072" s="104"/>
    </row>
    <row r="48073" spans="5:6" x14ac:dyDescent="0.25">
      <c r="E48073" s="103"/>
      <c r="F48073" s="104"/>
    </row>
    <row r="48074" spans="5:6" x14ac:dyDescent="0.25">
      <c r="E48074" s="103"/>
      <c r="F48074" s="104"/>
    </row>
    <row r="48075" spans="5:6" x14ac:dyDescent="0.25">
      <c r="E48075" s="103"/>
      <c r="F48075" s="104"/>
    </row>
    <row r="48076" spans="5:6" x14ac:dyDescent="0.25">
      <c r="E48076" s="103"/>
      <c r="F48076" s="104"/>
    </row>
    <row r="48077" spans="5:6" x14ac:dyDescent="0.25">
      <c r="E48077" s="103"/>
      <c r="F48077" s="104"/>
    </row>
    <row r="48078" spans="5:6" x14ac:dyDescent="0.25">
      <c r="E48078" s="103"/>
      <c r="F48078" s="104"/>
    </row>
    <row r="48079" spans="5:6" x14ac:dyDescent="0.25">
      <c r="E48079" s="103"/>
      <c r="F48079" s="104"/>
    </row>
    <row r="48080" spans="5:6" x14ac:dyDescent="0.25">
      <c r="E48080" s="103"/>
      <c r="F48080" s="104"/>
    </row>
    <row r="48081" spans="5:6" x14ac:dyDescent="0.25">
      <c r="E48081" s="103"/>
      <c r="F48081" s="104"/>
    </row>
    <row r="48082" spans="5:6" x14ac:dyDescent="0.25">
      <c r="E48082" s="103"/>
      <c r="F48082" s="104"/>
    </row>
    <row r="48083" spans="5:6" x14ac:dyDescent="0.25">
      <c r="E48083" s="103"/>
      <c r="F48083" s="104"/>
    </row>
    <row r="48084" spans="5:6" x14ac:dyDescent="0.25">
      <c r="E48084" s="103"/>
      <c r="F48084" s="104"/>
    </row>
    <row r="48085" spans="5:6" x14ac:dyDescent="0.25">
      <c r="E48085" s="103"/>
      <c r="F48085" s="104"/>
    </row>
    <row r="48086" spans="5:6" x14ac:dyDescent="0.25">
      <c r="E48086" s="103"/>
      <c r="F48086" s="104"/>
    </row>
    <row r="48087" spans="5:6" x14ac:dyDescent="0.25">
      <c r="E48087" s="103"/>
      <c r="F48087" s="104"/>
    </row>
    <row r="48088" spans="5:6" x14ac:dyDescent="0.25">
      <c r="E48088" s="103"/>
      <c r="F48088" s="104"/>
    </row>
    <row r="48089" spans="5:6" x14ac:dyDescent="0.25">
      <c r="E48089" s="103"/>
      <c r="F48089" s="104"/>
    </row>
    <row r="48090" spans="5:6" x14ac:dyDescent="0.25">
      <c r="E48090" s="103"/>
      <c r="F48090" s="104"/>
    </row>
    <row r="48091" spans="5:6" x14ac:dyDescent="0.25">
      <c r="E48091" s="103"/>
      <c r="F48091" s="104"/>
    </row>
    <row r="48092" spans="5:6" x14ac:dyDescent="0.25">
      <c r="E48092" s="103"/>
      <c r="F48092" s="104"/>
    </row>
    <row r="48093" spans="5:6" x14ac:dyDescent="0.25">
      <c r="E48093" s="103"/>
      <c r="F48093" s="104"/>
    </row>
    <row r="48094" spans="5:6" x14ac:dyDescent="0.25">
      <c r="E48094" s="103"/>
      <c r="F48094" s="104"/>
    </row>
    <row r="48095" spans="5:6" x14ac:dyDescent="0.25">
      <c r="E48095" s="103"/>
      <c r="F48095" s="104"/>
    </row>
    <row r="48096" spans="5:6" x14ac:dyDescent="0.25">
      <c r="E48096" s="103"/>
      <c r="F48096" s="104"/>
    </row>
    <row r="48097" spans="5:6" x14ac:dyDescent="0.25">
      <c r="E48097" s="103"/>
      <c r="F48097" s="104"/>
    </row>
    <row r="48098" spans="5:6" x14ac:dyDescent="0.25">
      <c r="E48098" s="103"/>
      <c r="F48098" s="104"/>
    </row>
    <row r="48099" spans="5:6" x14ac:dyDescent="0.25">
      <c r="E48099" s="103"/>
      <c r="F48099" s="104"/>
    </row>
    <row r="48100" spans="5:6" x14ac:dyDescent="0.25">
      <c r="E48100" s="103"/>
      <c r="F48100" s="104"/>
    </row>
    <row r="48101" spans="5:6" x14ac:dyDescent="0.25">
      <c r="E48101" s="103"/>
      <c r="F48101" s="104"/>
    </row>
    <row r="48102" spans="5:6" x14ac:dyDescent="0.25">
      <c r="E48102" s="103"/>
      <c r="F48102" s="104"/>
    </row>
    <row r="48103" spans="5:6" x14ac:dyDescent="0.25">
      <c r="E48103" s="103"/>
      <c r="F48103" s="104"/>
    </row>
    <row r="48104" spans="5:6" x14ac:dyDescent="0.25">
      <c r="E48104" s="103"/>
      <c r="F48104" s="104"/>
    </row>
    <row r="48105" spans="5:6" x14ac:dyDescent="0.25">
      <c r="E48105" s="103"/>
      <c r="F48105" s="104"/>
    </row>
    <row r="48106" spans="5:6" x14ac:dyDescent="0.25">
      <c r="E48106" s="103"/>
      <c r="F48106" s="104"/>
    </row>
    <row r="48107" spans="5:6" x14ac:dyDescent="0.25">
      <c r="E48107" s="103"/>
      <c r="F48107" s="104"/>
    </row>
    <row r="48108" spans="5:6" x14ac:dyDescent="0.25">
      <c r="E48108" s="103"/>
      <c r="F48108" s="104"/>
    </row>
    <row r="48109" spans="5:6" x14ac:dyDescent="0.25">
      <c r="E48109" s="103"/>
      <c r="F48109" s="104"/>
    </row>
    <row r="48110" spans="5:6" x14ac:dyDescent="0.25">
      <c r="E48110" s="103"/>
      <c r="F48110" s="104"/>
    </row>
    <row r="48111" spans="5:6" x14ac:dyDescent="0.25">
      <c r="E48111" s="103"/>
      <c r="F48111" s="104"/>
    </row>
    <row r="48112" spans="5:6" x14ac:dyDescent="0.25">
      <c r="E48112" s="103"/>
      <c r="F48112" s="104"/>
    </row>
    <row r="48113" spans="5:6" x14ac:dyDescent="0.25">
      <c r="E48113" s="103"/>
      <c r="F48113" s="104"/>
    </row>
    <row r="48114" spans="5:6" x14ac:dyDescent="0.25">
      <c r="E48114" s="103"/>
      <c r="F48114" s="104"/>
    </row>
    <row r="48115" spans="5:6" x14ac:dyDescent="0.25">
      <c r="E48115" s="103"/>
      <c r="F48115" s="104"/>
    </row>
    <row r="48116" spans="5:6" x14ac:dyDescent="0.25">
      <c r="E48116" s="103"/>
      <c r="F48116" s="104"/>
    </row>
    <row r="48117" spans="5:6" x14ac:dyDescent="0.25">
      <c r="E48117" s="103"/>
      <c r="F48117" s="104"/>
    </row>
    <row r="48118" spans="5:6" x14ac:dyDescent="0.25">
      <c r="E48118" s="103"/>
      <c r="F48118" s="104"/>
    </row>
    <row r="48119" spans="5:6" x14ac:dyDescent="0.25">
      <c r="E48119" s="103"/>
      <c r="F48119" s="104"/>
    </row>
    <row r="48120" spans="5:6" x14ac:dyDescent="0.25">
      <c r="E48120" s="103"/>
      <c r="F48120" s="104"/>
    </row>
    <row r="48121" spans="5:6" x14ac:dyDescent="0.25">
      <c r="E48121" s="103"/>
      <c r="F48121" s="104"/>
    </row>
    <row r="48122" spans="5:6" x14ac:dyDescent="0.25">
      <c r="E48122" s="103"/>
      <c r="F48122" s="104"/>
    </row>
    <row r="48123" spans="5:6" x14ac:dyDescent="0.25">
      <c r="E48123" s="103"/>
      <c r="F48123" s="104"/>
    </row>
    <row r="48124" spans="5:6" x14ac:dyDescent="0.25">
      <c r="E48124" s="103"/>
      <c r="F48124" s="104"/>
    </row>
    <row r="48125" spans="5:6" x14ac:dyDescent="0.25">
      <c r="E48125" s="103"/>
      <c r="F48125" s="104"/>
    </row>
    <row r="48126" spans="5:6" x14ac:dyDescent="0.25">
      <c r="E48126" s="103"/>
      <c r="F48126" s="104"/>
    </row>
    <row r="48127" spans="5:6" x14ac:dyDescent="0.25">
      <c r="E48127" s="103"/>
      <c r="F48127" s="104"/>
    </row>
    <row r="48128" spans="5:6" x14ac:dyDescent="0.25">
      <c r="E48128" s="103"/>
      <c r="F48128" s="104"/>
    </row>
    <row r="48129" spans="5:6" x14ac:dyDescent="0.25">
      <c r="E48129" s="103"/>
      <c r="F48129" s="104"/>
    </row>
    <row r="48130" spans="5:6" x14ac:dyDescent="0.25">
      <c r="E48130" s="103"/>
      <c r="F48130" s="104"/>
    </row>
    <row r="48131" spans="5:6" x14ac:dyDescent="0.25">
      <c r="E48131" s="103"/>
      <c r="F48131" s="104"/>
    </row>
    <row r="48132" spans="5:6" x14ac:dyDescent="0.25">
      <c r="E48132" s="103"/>
      <c r="F48132" s="104"/>
    </row>
    <row r="48133" spans="5:6" x14ac:dyDescent="0.25">
      <c r="E48133" s="103"/>
      <c r="F48133" s="104"/>
    </row>
    <row r="48134" spans="5:6" x14ac:dyDescent="0.25">
      <c r="E48134" s="103"/>
      <c r="F48134" s="104"/>
    </row>
    <row r="48135" spans="5:6" x14ac:dyDescent="0.25">
      <c r="E48135" s="103"/>
      <c r="F48135" s="104"/>
    </row>
    <row r="48136" spans="5:6" x14ac:dyDescent="0.25">
      <c r="E48136" s="103"/>
      <c r="F48136" s="104"/>
    </row>
    <row r="48137" spans="5:6" x14ac:dyDescent="0.25">
      <c r="E48137" s="103"/>
      <c r="F48137" s="104"/>
    </row>
    <row r="48138" spans="5:6" x14ac:dyDescent="0.25">
      <c r="E48138" s="103"/>
      <c r="F48138" s="104"/>
    </row>
    <row r="48139" spans="5:6" x14ac:dyDescent="0.25">
      <c r="E48139" s="103"/>
      <c r="F48139" s="104"/>
    </row>
    <row r="48140" spans="5:6" x14ac:dyDescent="0.25">
      <c r="E48140" s="103"/>
      <c r="F48140" s="104"/>
    </row>
    <row r="48141" spans="5:6" x14ac:dyDescent="0.25">
      <c r="E48141" s="103"/>
      <c r="F48141" s="104"/>
    </row>
    <row r="48142" spans="5:6" x14ac:dyDescent="0.25">
      <c r="E48142" s="103"/>
      <c r="F48142" s="104"/>
    </row>
    <row r="48143" spans="5:6" x14ac:dyDescent="0.25">
      <c r="E48143" s="103"/>
      <c r="F48143" s="104"/>
    </row>
    <row r="48144" spans="5:6" x14ac:dyDescent="0.25">
      <c r="E48144" s="103"/>
      <c r="F48144" s="104"/>
    </row>
    <row r="48145" spans="5:6" x14ac:dyDescent="0.25">
      <c r="E48145" s="103"/>
      <c r="F48145" s="104"/>
    </row>
    <row r="48146" spans="5:6" x14ac:dyDescent="0.25">
      <c r="E48146" s="103"/>
      <c r="F48146" s="104"/>
    </row>
    <row r="48147" spans="5:6" x14ac:dyDescent="0.25">
      <c r="E48147" s="103"/>
      <c r="F48147" s="104"/>
    </row>
    <row r="48148" spans="5:6" x14ac:dyDescent="0.25">
      <c r="E48148" s="103"/>
      <c r="F48148" s="104"/>
    </row>
    <row r="48149" spans="5:6" x14ac:dyDescent="0.25">
      <c r="E48149" s="103"/>
      <c r="F48149" s="104"/>
    </row>
    <row r="48150" spans="5:6" x14ac:dyDescent="0.25">
      <c r="E48150" s="103"/>
      <c r="F48150" s="104"/>
    </row>
    <row r="48151" spans="5:6" x14ac:dyDescent="0.25">
      <c r="E48151" s="103"/>
      <c r="F48151" s="104"/>
    </row>
    <row r="48152" spans="5:6" x14ac:dyDescent="0.25">
      <c r="E48152" s="103"/>
      <c r="F48152" s="104"/>
    </row>
    <row r="48153" spans="5:6" x14ac:dyDescent="0.25">
      <c r="E48153" s="103"/>
      <c r="F48153" s="104"/>
    </row>
    <row r="48154" spans="5:6" x14ac:dyDescent="0.25">
      <c r="E48154" s="103"/>
      <c r="F48154" s="104"/>
    </row>
    <row r="48155" spans="5:6" x14ac:dyDescent="0.25">
      <c r="E48155" s="103"/>
      <c r="F48155" s="104"/>
    </row>
    <row r="48156" spans="5:6" x14ac:dyDescent="0.25">
      <c r="E48156" s="103"/>
      <c r="F48156" s="104"/>
    </row>
    <row r="48157" spans="5:6" x14ac:dyDescent="0.25">
      <c r="E48157" s="103"/>
      <c r="F48157" s="104"/>
    </row>
    <row r="48158" spans="5:6" x14ac:dyDescent="0.25">
      <c r="E48158" s="103"/>
      <c r="F48158" s="104"/>
    </row>
    <row r="48159" spans="5:6" x14ac:dyDescent="0.25">
      <c r="E48159" s="103"/>
      <c r="F48159" s="104"/>
    </row>
    <row r="48160" spans="5:6" x14ac:dyDescent="0.25">
      <c r="E48160" s="103"/>
      <c r="F48160" s="104"/>
    </row>
    <row r="48161" spans="5:6" x14ac:dyDescent="0.25">
      <c r="E48161" s="103"/>
      <c r="F48161" s="104"/>
    </row>
    <row r="48162" spans="5:6" x14ac:dyDescent="0.25">
      <c r="E48162" s="103"/>
      <c r="F48162" s="104"/>
    </row>
    <row r="48163" spans="5:6" x14ac:dyDescent="0.25">
      <c r="E48163" s="103"/>
      <c r="F48163" s="104"/>
    </row>
    <row r="48164" spans="5:6" x14ac:dyDescent="0.25">
      <c r="E48164" s="103"/>
      <c r="F48164" s="104"/>
    </row>
    <row r="48165" spans="5:6" x14ac:dyDescent="0.25">
      <c r="E48165" s="103"/>
      <c r="F48165" s="104"/>
    </row>
    <row r="48166" spans="5:6" x14ac:dyDescent="0.25">
      <c r="E48166" s="103"/>
      <c r="F48166" s="104"/>
    </row>
    <row r="48167" spans="5:6" x14ac:dyDescent="0.25">
      <c r="E48167" s="103"/>
      <c r="F48167" s="104"/>
    </row>
    <row r="48168" spans="5:6" x14ac:dyDescent="0.25">
      <c r="E48168" s="103"/>
      <c r="F48168" s="104"/>
    </row>
    <row r="48169" spans="5:6" x14ac:dyDescent="0.25">
      <c r="E48169" s="103"/>
      <c r="F48169" s="104"/>
    </row>
    <row r="48170" spans="5:6" x14ac:dyDescent="0.25">
      <c r="E48170" s="103"/>
      <c r="F48170" s="104"/>
    </row>
    <row r="48171" spans="5:6" x14ac:dyDescent="0.25">
      <c r="E48171" s="103"/>
      <c r="F48171" s="104"/>
    </row>
    <row r="48172" spans="5:6" x14ac:dyDescent="0.25">
      <c r="E48172" s="103"/>
      <c r="F48172" s="104"/>
    </row>
    <row r="48173" spans="5:6" x14ac:dyDescent="0.25">
      <c r="E48173" s="103"/>
      <c r="F48173" s="104"/>
    </row>
    <row r="48174" spans="5:6" x14ac:dyDescent="0.25">
      <c r="E48174" s="103"/>
      <c r="F48174" s="104"/>
    </row>
    <row r="48175" spans="5:6" x14ac:dyDescent="0.25">
      <c r="E48175" s="103"/>
      <c r="F48175" s="104"/>
    </row>
    <row r="48176" spans="5:6" x14ac:dyDescent="0.25">
      <c r="E48176" s="103"/>
      <c r="F48176" s="104"/>
    </row>
    <row r="48177" spans="5:6" x14ac:dyDescent="0.25">
      <c r="E48177" s="103"/>
      <c r="F48177" s="104"/>
    </row>
    <row r="48178" spans="5:6" x14ac:dyDescent="0.25">
      <c r="E48178" s="103"/>
      <c r="F48178" s="104"/>
    </row>
    <row r="48179" spans="5:6" x14ac:dyDescent="0.25">
      <c r="E48179" s="103"/>
      <c r="F48179" s="104"/>
    </row>
    <row r="48180" spans="5:6" x14ac:dyDescent="0.25">
      <c r="E48180" s="103"/>
      <c r="F48180" s="104"/>
    </row>
    <row r="48181" spans="5:6" x14ac:dyDescent="0.25">
      <c r="E48181" s="103"/>
      <c r="F48181" s="104"/>
    </row>
    <row r="48182" spans="5:6" x14ac:dyDescent="0.25">
      <c r="E48182" s="103"/>
      <c r="F48182" s="104"/>
    </row>
    <row r="48183" spans="5:6" x14ac:dyDescent="0.25">
      <c r="E48183" s="103"/>
      <c r="F48183" s="104"/>
    </row>
    <row r="48184" spans="5:6" x14ac:dyDescent="0.25">
      <c r="E48184" s="103"/>
      <c r="F48184" s="104"/>
    </row>
    <row r="48185" spans="5:6" x14ac:dyDescent="0.25">
      <c r="E48185" s="103"/>
      <c r="F48185" s="104"/>
    </row>
    <row r="48186" spans="5:6" x14ac:dyDescent="0.25">
      <c r="E48186" s="103"/>
      <c r="F48186" s="104"/>
    </row>
    <row r="48187" spans="5:6" x14ac:dyDescent="0.25">
      <c r="E48187" s="103"/>
      <c r="F48187" s="104"/>
    </row>
    <row r="48188" spans="5:6" x14ac:dyDescent="0.25">
      <c r="E48188" s="103"/>
      <c r="F48188" s="104"/>
    </row>
    <row r="48189" spans="5:6" x14ac:dyDescent="0.25">
      <c r="E48189" s="103"/>
      <c r="F48189" s="104"/>
    </row>
    <row r="48190" spans="5:6" x14ac:dyDescent="0.25">
      <c r="E48190" s="103"/>
      <c r="F48190" s="104"/>
    </row>
    <row r="48191" spans="5:6" x14ac:dyDescent="0.25">
      <c r="E48191" s="103"/>
      <c r="F48191" s="104"/>
    </row>
    <row r="48192" spans="5:6" x14ac:dyDescent="0.25">
      <c r="E48192" s="103"/>
      <c r="F48192" s="104"/>
    </row>
    <row r="48193" spans="5:6" x14ac:dyDescent="0.25">
      <c r="E48193" s="103"/>
      <c r="F48193" s="104"/>
    </row>
    <row r="48194" spans="5:6" x14ac:dyDescent="0.25">
      <c r="E48194" s="103"/>
      <c r="F48194" s="104"/>
    </row>
    <row r="48195" spans="5:6" x14ac:dyDescent="0.25">
      <c r="E48195" s="103"/>
      <c r="F48195" s="104"/>
    </row>
    <row r="48196" spans="5:6" x14ac:dyDescent="0.25">
      <c r="E48196" s="103"/>
      <c r="F48196" s="104"/>
    </row>
    <row r="48197" spans="5:6" x14ac:dyDescent="0.25">
      <c r="E48197" s="103"/>
      <c r="F48197" s="104"/>
    </row>
    <row r="48198" spans="5:6" x14ac:dyDescent="0.25">
      <c r="E48198" s="103"/>
      <c r="F48198" s="104"/>
    </row>
    <row r="48199" spans="5:6" x14ac:dyDescent="0.25">
      <c r="E48199" s="103"/>
      <c r="F48199" s="104"/>
    </row>
    <row r="48200" spans="5:6" x14ac:dyDescent="0.25">
      <c r="E48200" s="103"/>
      <c r="F48200" s="104"/>
    </row>
    <row r="48201" spans="5:6" x14ac:dyDescent="0.25">
      <c r="E48201" s="103"/>
      <c r="F48201" s="104"/>
    </row>
    <row r="48202" spans="5:6" x14ac:dyDescent="0.25">
      <c r="E48202" s="103"/>
      <c r="F48202" s="104"/>
    </row>
    <row r="48203" spans="5:6" x14ac:dyDescent="0.25">
      <c r="E48203" s="103"/>
      <c r="F48203" s="104"/>
    </row>
    <row r="48204" spans="5:6" x14ac:dyDescent="0.25">
      <c r="E48204" s="103"/>
      <c r="F48204" s="104"/>
    </row>
    <row r="48205" spans="5:6" x14ac:dyDescent="0.25">
      <c r="E48205" s="103"/>
      <c r="F48205" s="104"/>
    </row>
    <row r="48206" spans="5:6" x14ac:dyDescent="0.25">
      <c r="E48206" s="103"/>
      <c r="F48206" s="104"/>
    </row>
    <row r="48207" spans="5:6" x14ac:dyDescent="0.25">
      <c r="E48207" s="103"/>
      <c r="F48207" s="104"/>
    </row>
    <row r="48208" spans="5:6" x14ac:dyDescent="0.25">
      <c r="E48208" s="103"/>
      <c r="F48208" s="104"/>
    </row>
    <row r="48209" spans="5:6" x14ac:dyDescent="0.25">
      <c r="E48209" s="103"/>
      <c r="F48209" s="104"/>
    </row>
    <row r="48210" spans="5:6" x14ac:dyDescent="0.25">
      <c r="E48210" s="103"/>
      <c r="F48210" s="104"/>
    </row>
    <row r="48211" spans="5:6" x14ac:dyDescent="0.25">
      <c r="E48211" s="103"/>
      <c r="F48211" s="104"/>
    </row>
    <row r="48212" spans="5:6" x14ac:dyDescent="0.25">
      <c r="E48212" s="103"/>
      <c r="F48212" s="104"/>
    </row>
    <row r="48213" spans="5:6" x14ac:dyDescent="0.25">
      <c r="E48213" s="103"/>
      <c r="F48213" s="104"/>
    </row>
    <row r="48214" spans="5:6" x14ac:dyDescent="0.25">
      <c r="E48214" s="103"/>
      <c r="F48214" s="104"/>
    </row>
    <row r="48215" spans="5:6" x14ac:dyDescent="0.25">
      <c r="E48215" s="103"/>
      <c r="F48215" s="104"/>
    </row>
    <row r="48216" spans="5:6" x14ac:dyDescent="0.25">
      <c r="E48216" s="103"/>
      <c r="F48216" s="104"/>
    </row>
    <row r="48217" spans="5:6" x14ac:dyDescent="0.25">
      <c r="E48217" s="103"/>
      <c r="F48217" s="104"/>
    </row>
    <row r="48218" spans="5:6" x14ac:dyDescent="0.25">
      <c r="E48218" s="103"/>
      <c r="F48218" s="104"/>
    </row>
    <row r="48219" spans="5:6" x14ac:dyDescent="0.25">
      <c r="E48219" s="103"/>
      <c r="F48219" s="104"/>
    </row>
    <row r="48220" spans="5:6" x14ac:dyDescent="0.25">
      <c r="E48220" s="103"/>
      <c r="F48220" s="104"/>
    </row>
    <row r="48221" spans="5:6" x14ac:dyDescent="0.25">
      <c r="E48221" s="103"/>
      <c r="F48221" s="104"/>
    </row>
    <row r="48222" spans="5:6" x14ac:dyDescent="0.25">
      <c r="E48222" s="103"/>
      <c r="F48222" s="104"/>
    </row>
    <row r="48223" spans="5:6" x14ac:dyDescent="0.25">
      <c r="E48223" s="103"/>
      <c r="F48223" s="104"/>
    </row>
    <row r="48224" spans="5:6" x14ac:dyDescent="0.25">
      <c r="E48224" s="103"/>
      <c r="F48224" s="104"/>
    </row>
    <row r="48225" spans="5:6" x14ac:dyDescent="0.25">
      <c r="E48225" s="103"/>
      <c r="F48225" s="104"/>
    </row>
    <row r="48226" spans="5:6" x14ac:dyDescent="0.25">
      <c r="E48226" s="103"/>
      <c r="F48226" s="104"/>
    </row>
    <row r="48227" spans="5:6" x14ac:dyDescent="0.25">
      <c r="E48227" s="103"/>
      <c r="F48227" s="104"/>
    </row>
    <row r="48228" spans="5:6" x14ac:dyDescent="0.25">
      <c r="E48228" s="103"/>
      <c r="F48228" s="104"/>
    </row>
    <row r="48229" spans="5:6" x14ac:dyDescent="0.25">
      <c r="E48229" s="103"/>
      <c r="F48229" s="104"/>
    </row>
    <row r="48230" spans="5:6" x14ac:dyDescent="0.25">
      <c r="E48230" s="103"/>
      <c r="F48230" s="104"/>
    </row>
    <row r="48231" spans="5:6" x14ac:dyDescent="0.25">
      <c r="E48231" s="103"/>
      <c r="F48231" s="104"/>
    </row>
    <row r="48232" spans="5:6" x14ac:dyDescent="0.25">
      <c r="E48232" s="103"/>
      <c r="F48232" s="104"/>
    </row>
    <row r="48233" spans="5:6" x14ac:dyDescent="0.25">
      <c r="E48233" s="103"/>
      <c r="F48233" s="104"/>
    </row>
    <row r="48234" spans="5:6" x14ac:dyDescent="0.25">
      <c r="E48234" s="103"/>
      <c r="F48234" s="104"/>
    </row>
    <row r="48235" spans="5:6" x14ac:dyDescent="0.25">
      <c r="E48235" s="103"/>
      <c r="F48235" s="104"/>
    </row>
    <row r="48236" spans="5:6" x14ac:dyDescent="0.25">
      <c r="E48236" s="103"/>
      <c r="F48236" s="104"/>
    </row>
    <row r="48237" spans="5:6" x14ac:dyDescent="0.25">
      <c r="E48237" s="103"/>
      <c r="F48237" s="104"/>
    </row>
    <row r="48238" spans="5:6" x14ac:dyDescent="0.25">
      <c r="E48238" s="103"/>
      <c r="F48238" s="104"/>
    </row>
    <row r="48239" spans="5:6" x14ac:dyDescent="0.25">
      <c r="E48239" s="103"/>
      <c r="F48239" s="104"/>
    </row>
    <row r="48240" spans="5:6" x14ac:dyDescent="0.25">
      <c r="E48240" s="103"/>
      <c r="F48240" s="104"/>
    </row>
    <row r="48241" spans="5:6" x14ac:dyDescent="0.25">
      <c r="E48241" s="103"/>
      <c r="F48241" s="104"/>
    </row>
    <row r="48242" spans="5:6" x14ac:dyDescent="0.25">
      <c r="E48242" s="103"/>
      <c r="F48242" s="104"/>
    </row>
    <row r="48243" spans="5:6" x14ac:dyDescent="0.25">
      <c r="E48243" s="103"/>
      <c r="F48243" s="104"/>
    </row>
    <row r="48244" spans="5:6" x14ac:dyDescent="0.25">
      <c r="E48244" s="103"/>
      <c r="F48244" s="104"/>
    </row>
    <row r="48245" spans="5:6" x14ac:dyDescent="0.25">
      <c r="E48245" s="103"/>
      <c r="F48245" s="104"/>
    </row>
    <row r="48246" spans="5:6" x14ac:dyDescent="0.25">
      <c r="E48246" s="103"/>
      <c r="F48246" s="104"/>
    </row>
    <row r="48247" spans="5:6" x14ac:dyDescent="0.25">
      <c r="E48247" s="103"/>
      <c r="F48247" s="104"/>
    </row>
    <row r="48248" spans="5:6" x14ac:dyDescent="0.25">
      <c r="E48248" s="103"/>
      <c r="F48248" s="104"/>
    </row>
    <row r="48249" spans="5:6" x14ac:dyDescent="0.25">
      <c r="E48249" s="103"/>
      <c r="F48249" s="104"/>
    </row>
    <row r="48250" spans="5:6" x14ac:dyDescent="0.25">
      <c r="E48250" s="103"/>
      <c r="F48250" s="104"/>
    </row>
    <row r="48251" spans="5:6" x14ac:dyDescent="0.25">
      <c r="E48251" s="103"/>
      <c r="F48251" s="104"/>
    </row>
    <row r="48252" spans="5:6" x14ac:dyDescent="0.25">
      <c r="E48252" s="103"/>
      <c r="F48252" s="104"/>
    </row>
    <row r="48253" spans="5:6" x14ac:dyDescent="0.25">
      <c r="E48253" s="103"/>
      <c r="F48253" s="104"/>
    </row>
    <row r="48254" spans="5:6" x14ac:dyDescent="0.25">
      <c r="E48254" s="103"/>
      <c r="F48254" s="104"/>
    </row>
    <row r="48255" spans="5:6" x14ac:dyDescent="0.25">
      <c r="E48255" s="103"/>
      <c r="F48255" s="104"/>
    </row>
    <row r="48256" spans="5:6" x14ac:dyDescent="0.25">
      <c r="E48256" s="103"/>
      <c r="F48256" s="104"/>
    </row>
    <row r="48257" spans="5:6" x14ac:dyDescent="0.25">
      <c r="E48257" s="103"/>
      <c r="F48257" s="104"/>
    </row>
    <row r="48258" spans="5:6" x14ac:dyDescent="0.25">
      <c r="E48258" s="103"/>
      <c r="F48258" s="104"/>
    </row>
    <row r="48259" spans="5:6" x14ac:dyDescent="0.25">
      <c r="E48259" s="103"/>
      <c r="F48259" s="104"/>
    </row>
    <row r="48260" spans="5:6" x14ac:dyDescent="0.25">
      <c r="E48260" s="103"/>
      <c r="F48260" s="104"/>
    </row>
    <row r="48261" spans="5:6" x14ac:dyDescent="0.25">
      <c r="E48261" s="103"/>
      <c r="F48261" s="104"/>
    </row>
    <row r="48262" spans="5:6" x14ac:dyDescent="0.25">
      <c r="E48262" s="103"/>
      <c r="F48262" s="104"/>
    </row>
    <row r="48263" spans="5:6" x14ac:dyDescent="0.25">
      <c r="E48263" s="103"/>
      <c r="F48263" s="104"/>
    </row>
    <row r="48264" spans="5:6" x14ac:dyDescent="0.25">
      <c r="E48264" s="103"/>
      <c r="F48264" s="104"/>
    </row>
    <row r="48265" spans="5:6" x14ac:dyDescent="0.25">
      <c r="E48265" s="103"/>
      <c r="F48265" s="104"/>
    </row>
    <row r="48266" spans="5:6" x14ac:dyDescent="0.25">
      <c r="E48266" s="103"/>
      <c r="F48266" s="104"/>
    </row>
    <row r="48267" spans="5:6" x14ac:dyDescent="0.25">
      <c r="E48267" s="103"/>
      <c r="F48267" s="104"/>
    </row>
    <row r="48268" spans="5:6" x14ac:dyDescent="0.25">
      <c r="E48268" s="103"/>
      <c r="F48268" s="104"/>
    </row>
    <row r="48269" spans="5:6" x14ac:dyDescent="0.25">
      <c r="E48269" s="103"/>
      <c r="F48269" s="104"/>
    </row>
    <row r="48270" spans="5:6" x14ac:dyDescent="0.25">
      <c r="E48270" s="103"/>
      <c r="F48270" s="104"/>
    </row>
    <row r="48271" spans="5:6" x14ac:dyDescent="0.25">
      <c r="E48271" s="103"/>
      <c r="F48271" s="104"/>
    </row>
    <row r="48272" spans="5:6" x14ac:dyDescent="0.25">
      <c r="E48272" s="103"/>
      <c r="F48272" s="104"/>
    </row>
    <row r="48273" spans="5:6" x14ac:dyDescent="0.25">
      <c r="E48273" s="103"/>
      <c r="F48273" s="104"/>
    </row>
    <row r="48274" spans="5:6" x14ac:dyDescent="0.25">
      <c r="E48274" s="103"/>
      <c r="F48274" s="104"/>
    </row>
    <row r="48275" spans="5:6" x14ac:dyDescent="0.25">
      <c r="E48275" s="103"/>
      <c r="F48275" s="104"/>
    </row>
    <row r="48276" spans="5:6" x14ac:dyDescent="0.25">
      <c r="E48276" s="103"/>
      <c r="F48276" s="104"/>
    </row>
    <row r="48277" spans="5:6" x14ac:dyDescent="0.25">
      <c r="E48277" s="103"/>
      <c r="F48277" s="104"/>
    </row>
    <row r="48278" spans="5:6" x14ac:dyDescent="0.25">
      <c r="E48278" s="103"/>
      <c r="F48278" s="104"/>
    </row>
    <row r="48279" spans="5:6" x14ac:dyDescent="0.25">
      <c r="E48279" s="103"/>
      <c r="F48279" s="104"/>
    </row>
    <row r="48280" spans="5:6" x14ac:dyDescent="0.25">
      <c r="E48280" s="103"/>
      <c r="F48280" s="104"/>
    </row>
    <row r="48281" spans="5:6" x14ac:dyDescent="0.25">
      <c r="E48281" s="103"/>
      <c r="F48281" s="104"/>
    </row>
    <row r="48282" spans="5:6" x14ac:dyDescent="0.25">
      <c r="E48282" s="103"/>
      <c r="F48282" s="104"/>
    </row>
    <row r="48283" spans="5:6" x14ac:dyDescent="0.25">
      <c r="E48283" s="103"/>
    </row>
    <row r="48284" spans="5:6" x14ac:dyDescent="0.25">
      <c r="E48284" s="103"/>
      <c r="F48284" s="104"/>
    </row>
    <row r="48285" spans="5:6" x14ac:dyDescent="0.25">
      <c r="E48285" s="103"/>
      <c r="F48285" s="104"/>
    </row>
    <row r="48286" spans="5:6" x14ac:dyDescent="0.25">
      <c r="E48286" s="103"/>
      <c r="F48286" s="104"/>
    </row>
    <row r="48287" spans="5:6" x14ac:dyDescent="0.25">
      <c r="E48287" s="103"/>
      <c r="F48287" s="104"/>
    </row>
    <row r="48288" spans="5:6" x14ac:dyDescent="0.25">
      <c r="E48288" s="103"/>
      <c r="F48288" s="104"/>
    </row>
    <row r="48289" spans="5:6" x14ac:dyDescent="0.25">
      <c r="E48289" s="103"/>
      <c r="F48289" s="104"/>
    </row>
    <row r="48290" spans="5:6" x14ac:dyDescent="0.25">
      <c r="E48290" s="103"/>
      <c r="F48290" s="104"/>
    </row>
    <row r="48291" spans="5:6" x14ac:dyDescent="0.25">
      <c r="E48291" s="103"/>
      <c r="F48291" s="104"/>
    </row>
    <row r="48292" spans="5:6" x14ac:dyDescent="0.25">
      <c r="E48292" s="103"/>
      <c r="F48292" s="104"/>
    </row>
    <row r="48293" spans="5:6" x14ac:dyDescent="0.25">
      <c r="E48293" s="103"/>
      <c r="F48293" s="104"/>
    </row>
    <row r="48294" spans="5:6" x14ac:dyDescent="0.25">
      <c r="E48294" s="103"/>
      <c r="F48294" s="104"/>
    </row>
    <row r="48295" spans="5:6" x14ac:dyDescent="0.25">
      <c r="E48295" s="103"/>
      <c r="F48295" s="104"/>
    </row>
    <row r="48296" spans="5:6" x14ac:dyDescent="0.25">
      <c r="E48296" s="103"/>
      <c r="F48296" s="104"/>
    </row>
    <row r="48297" spans="5:6" x14ac:dyDescent="0.25">
      <c r="E48297" s="103"/>
      <c r="F48297" s="104"/>
    </row>
    <row r="48298" spans="5:6" x14ac:dyDescent="0.25">
      <c r="E48298" s="103"/>
      <c r="F48298" s="104"/>
    </row>
    <row r="48299" spans="5:6" x14ac:dyDescent="0.25">
      <c r="E48299" s="103"/>
      <c r="F48299" s="104"/>
    </row>
    <row r="48300" spans="5:6" x14ac:dyDescent="0.25">
      <c r="E48300" s="103"/>
      <c r="F48300" s="104"/>
    </row>
    <row r="48301" spans="5:6" x14ac:dyDescent="0.25">
      <c r="E48301" s="103"/>
      <c r="F48301" s="104"/>
    </row>
    <row r="48302" spans="5:6" x14ac:dyDescent="0.25">
      <c r="E48302" s="103"/>
      <c r="F48302" s="104"/>
    </row>
    <row r="48303" spans="5:6" x14ac:dyDescent="0.25">
      <c r="E48303" s="103"/>
      <c r="F48303" s="104"/>
    </row>
    <row r="48304" spans="5:6" x14ac:dyDescent="0.25">
      <c r="E48304" s="103"/>
      <c r="F48304" s="104"/>
    </row>
    <row r="48305" spans="5:6" x14ac:dyDescent="0.25">
      <c r="E48305" s="103"/>
      <c r="F48305" s="104"/>
    </row>
    <row r="48306" spans="5:6" x14ac:dyDescent="0.25">
      <c r="E48306" s="103"/>
      <c r="F48306" s="104"/>
    </row>
    <row r="48307" spans="5:6" x14ac:dyDescent="0.25">
      <c r="E48307" s="103"/>
      <c r="F48307" s="104"/>
    </row>
    <row r="48308" spans="5:6" x14ac:dyDescent="0.25">
      <c r="E48308" s="103"/>
      <c r="F48308" s="104"/>
    </row>
    <row r="48309" spans="5:6" x14ac:dyDescent="0.25">
      <c r="E48309" s="103"/>
      <c r="F48309" s="104"/>
    </row>
    <row r="48310" spans="5:6" x14ac:dyDescent="0.25">
      <c r="E48310" s="103"/>
      <c r="F48310" s="104"/>
    </row>
    <row r="48311" spans="5:6" x14ac:dyDescent="0.25">
      <c r="E48311" s="103"/>
      <c r="F48311" s="104"/>
    </row>
    <row r="48312" spans="5:6" x14ac:dyDescent="0.25">
      <c r="E48312" s="103"/>
      <c r="F48312" s="104"/>
    </row>
    <row r="48313" spans="5:6" x14ac:dyDescent="0.25">
      <c r="E48313" s="103"/>
      <c r="F48313" s="104"/>
    </row>
    <row r="48314" spans="5:6" x14ac:dyDescent="0.25">
      <c r="E48314" s="103"/>
      <c r="F48314" s="104"/>
    </row>
    <row r="48315" spans="5:6" x14ac:dyDescent="0.25">
      <c r="E48315" s="103"/>
      <c r="F48315" s="104"/>
    </row>
    <row r="48316" spans="5:6" x14ac:dyDescent="0.25">
      <c r="E48316" s="103"/>
      <c r="F48316" s="104"/>
    </row>
    <row r="48317" spans="5:6" x14ac:dyDescent="0.25">
      <c r="E48317" s="103"/>
      <c r="F48317" s="104"/>
    </row>
    <row r="48318" spans="5:6" x14ac:dyDescent="0.25">
      <c r="E48318" s="103"/>
      <c r="F48318" s="104"/>
    </row>
    <row r="48319" spans="5:6" x14ac:dyDescent="0.25">
      <c r="E48319" s="103"/>
      <c r="F48319" s="104"/>
    </row>
    <row r="48320" spans="5:6" x14ac:dyDescent="0.25">
      <c r="E48320" s="103"/>
      <c r="F48320" s="104"/>
    </row>
    <row r="48321" spans="5:6" x14ac:dyDescent="0.25">
      <c r="E48321" s="103"/>
      <c r="F48321" s="104"/>
    </row>
    <row r="48322" spans="5:6" x14ac:dyDescent="0.25">
      <c r="E48322" s="103"/>
      <c r="F48322" s="104"/>
    </row>
    <row r="48323" spans="5:6" x14ac:dyDescent="0.25">
      <c r="E48323" s="103"/>
      <c r="F48323" s="104"/>
    </row>
    <row r="48324" spans="5:6" x14ac:dyDescent="0.25">
      <c r="E48324" s="103"/>
      <c r="F48324" s="104"/>
    </row>
    <row r="48325" spans="5:6" x14ac:dyDescent="0.25">
      <c r="E48325" s="103"/>
      <c r="F48325" s="104"/>
    </row>
    <row r="48326" spans="5:6" x14ac:dyDescent="0.25">
      <c r="E48326" s="103"/>
      <c r="F48326" s="104"/>
    </row>
    <row r="48327" spans="5:6" x14ac:dyDescent="0.25">
      <c r="E48327" s="103"/>
      <c r="F48327" s="104"/>
    </row>
    <row r="48328" spans="5:6" x14ac:dyDescent="0.25">
      <c r="E48328" s="103"/>
      <c r="F48328" s="104"/>
    </row>
    <row r="48329" spans="5:6" x14ac:dyDescent="0.25">
      <c r="E48329" s="103"/>
      <c r="F48329" s="104"/>
    </row>
    <row r="48330" spans="5:6" x14ac:dyDescent="0.25">
      <c r="E48330" s="103"/>
      <c r="F48330" s="104"/>
    </row>
    <row r="48331" spans="5:6" x14ac:dyDescent="0.25">
      <c r="E48331" s="103"/>
      <c r="F48331" s="104"/>
    </row>
    <row r="48332" spans="5:6" x14ac:dyDescent="0.25">
      <c r="E48332" s="103"/>
      <c r="F48332" s="104"/>
    </row>
    <row r="48333" spans="5:6" x14ac:dyDescent="0.25">
      <c r="E48333" s="103"/>
      <c r="F48333" s="104"/>
    </row>
    <row r="48334" spans="5:6" x14ac:dyDescent="0.25">
      <c r="E48334" s="103"/>
      <c r="F48334" s="104"/>
    </row>
    <row r="48335" spans="5:6" x14ac:dyDescent="0.25">
      <c r="E48335" s="103"/>
      <c r="F48335" s="104"/>
    </row>
    <row r="48336" spans="5:6" x14ac:dyDescent="0.25">
      <c r="E48336" s="103"/>
      <c r="F48336" s="104"/>
    </row>
    <row r="48337" spans="5:6" x14ac:dyDescent="0.25">
      <c r="E48337" s="103"/>
      <c r="F48337" s="104"/>
    </row>
    <row r="48338" spans="5:6" x14ac:dyDescent="0.25">
      <c r="E48338" s="103"/>
      <c r="F48338" s="104"/>
    </row>
    <row r="48339" spans="5:6" x14ac:dyDescent="0.25">
      <c r="E48339" s="103"/>
      <c r="F48339" s="104"/>
    </row>
    <row r="48340" spans="5:6" x14ac:dyDescent="0.25">
      <c r="E48340" s="103"/>
      <c r="F48340" s="104"/>
    </row>
    <row r="48341" spans="5:6" x14ac:dyDescent="0.25">
      <c r="E48341" s="103"/>
      <c r="F48341" s="104"/>
    </row>
    <row r="48342" spans="5:6" x14ac:dyDescent="0.25">
      <c r="E48342" s="103"/>
      <c r="F48342" s="104"/>
    </row>
    <row r="48343" spans="5:6" x14ac:dyDescent="0.25">
      <c r="E48343" s="103"/>
      <c r="F48343" s="104"/>
    </row>
    <row r="48344" spans="5:6" x14ac:dyDescent="0.25">
      <c r="E48344" s="103"/>
      <c r="F48344" s="104"/>
    </row>
    <row r="48345" spans="5:6" x14ac:dyDescent="0.25">
      <c r="E48345" s="103"/>
      <c r="F48345" s="104"/>
    </row>
    <row r="48346" spans="5:6" x14ac:dyDescent="0.25">
      <c r="E48346" s="103"/>
      <c r="F48346" s="104"/>
    </row>
    <row r="48347" spans="5:6" x14ac:dyDescent="0.25">
      <c r="E48347" s="103"/>
      <c r="F48347" s="104"/>
    </row>
    <row r="48348" spans="5:6" x14ac:dyDescent="0.25">
      <c r="E48348" s="103"/>
    </row>
    <row r="48349" spans="5:6" x14ac:dyDescent="0.25">
      <c r="E48349" s="103"/>
      <c r="F48349" s="104"/>
    </row>
    <row r="48350" spans="5:6" x14ac:dyDescent="0.25">
      <c r="E48350" s="103"/>
      <c r="F48350" s="104"/>
    </row>
    <row r="48351" spans="5:6" x14ac:dyDescent="0.25">
      <c r="E48351" s="103"/>
      <c r="F48351" s="104"/>
    </row>
    <row r="48352" spans="5:6" x14ac:dyDescent="0.25">
      <c r="E48352" s="103"/>
      <c r="F48352" s="104"/>
    </row>
    <row r="48353" spans="5:6" x14ac:dyDescent="0.25">
      <c r="E48353" s="103"/>
      <c r="F48353" s="104"/>
    </row>
    <row r="48354" spans="5:6" x14ac:dyDescent="0.25">
      <c r="E48354" s="103"/>
      <c r="F48354" s="104"/>
    </row>
    <row r="48355" spans="5:6" x14ac:dyDescent="0.25">
      <c r="E48355" s="103"/>
      <c r="F48355" s="104"/>
    </row>
    <row r="48356" spans="5:6" x14ac:dyDescent="0.25">
      <c r="E48356" s="103"/>
      <c r="F48356" s="104"/>
    </row>
    <row r="48357" spans="5:6" x14ac:dyDescent="0.25">
      <c r="E48357" s="103"/>
      <c r="F48357" s="104"/>
    </row>
    <row r="48358" spans="5:6" x14ac:dyDescent="0.25">
      <c r="E48358" s="103"/>
      <c r="F48358" s="104"/>
    </row>
    <row r="48359" spans="5:6" x14ac:dyDescent="0.25">
      <c r="E48359" s="103"/>
      <c r="F48359" s="104"/>
    </row>
    <row r="48360" spans="5:6" x14ac:dyDescent="0.25">
      <c r="E48360" s="103"/>
      <c r="F48360" s="104"/>
    </row>
    <row r="48361" spans="5:6" x14ac:dyDescent="0.25">
      <c r="E48361" s="103"/>
      <c r="F48361" s="104"/>
    </row>
    <row r="48362" spans="5:6" x14ac:dyDescent="0.25">
      <c r="E48362" s="103"/>
      <c r="F48362" s="104"/>
    </row>
    <row r="48363" spans="5:6" x14ac:dyDescent="0.25">
      <c r="E48363" s="103"/>
      <c r="F48363" s="104"/>
    </row>
    <row r="48364" spans="5:6" x14ac:dyDescent="0.25">
      <c r="E48364" s="103"/>
      <c r="F48364" s="104"/>
    </row>
    <row r="48365" spans="5:6" x14ac:dyDescent="0.25">
      <c r="E48365" s="103"/>
      <c r="F48365" s="104"/>
    </row>
    <row r="48366" spans="5:6" x14ac:dyDescent="0.25">
      <c r="E48366" s="103"/>
      <c r="F48366" s="104"/>
    </row>
    <row r="48367" spans="5:6" x14ac:dyDescent="0.25">
      <c r="E48367" s="103"/>
      <c r="F48367" s="104"/>
    </row>
    <row r="48368" spans="5:6" x14ac:dyDescent="0.25">
      <c r="E48368" s="103"/>
      <c r="F48368" s="104"/>
    </row>
    <row r="48369" spans="5:6" x14ac:dyDescent="0.25">
      <c r="E48369" s="103"/>
      <c r="F48369" s="104"/>
    </row>
    <row r="48370" spans="5:6" x14ac:dyDescent="0.25">
      <c r="E48370" s="103"/>
      <c r="F48370" s="104"/>
    </row>
    <row r="48371" spans="5:6" x14ac:dyDescent="0.25">
      <c r="E48371" s="103"/>
      <c r="F48371" s="104"/>
    </row>
    <row r="48372" spans="5:6" x14ac:dyDescent="0.25">
      <c r="E48372" s="103"/>
      <c r="F48372" s="104"/>
    </row>
    <row r="48373" spans="5:6" x14ac:dyDescent="0.25">
      <c r="E48373" s="103"/>
      <c r="F48373" s="104"/>
    </row>
    <row r="48374" spans="5:6" x14ac:dyDescent="0.25">
      <c r="E48374" s="103"/>
      <c r="F48374" s="104"/>
    </row>
    <row r="48375" spans="5:6" x14ac:dyDescent="0.25">
      <c r="E48375" s="103"/>
      <c r="F48375" s="104"/>
    </row>
    <row r="48376" spans="5:6" x14ac:dyDescent="0.25">
      <c r="E48376" s="103"/>
      <c r="F48376" s="104"/>
    </row>
    <row r="48377" spans="5:6" x14ac:dyDescent="0.25">
      <c r="E48377" s="103"/>
      <c r="F48377" s="104"/>
    </row>
    <row r="48378" spans="5:6" x14ac:dyDescent="0.25">
      <c r="E48378" s="103"/>
      <c r="F48378" s="104"/>
    </row>
    <row r="48379" spans="5:6" x14ac:dyDescent="0.25">
      <c r="E48379" s="103"/>
      <c r="F48379" s="104"/>
    </row>
    <row r="48380" spans="5:6" x14ac:dyDescent="0.25">
      <c r="E48380" s="103"/>
      <c r="F48380" s="104"/>
    </row>
    <row r="48381" spans="5:6" x14ac:dyDescent="0.25">
      <c r="E48381" s="103"/>
      <c r="F48381" s="104"/>
    </row>
    <row r="48382" spans="5:6" x14ac:dyDescent="0.25">
      <c r="E48382" s="103"/>
      <c r="F48382" s="104"/>
    </row>
    <row r="48383" spans="5:6" x14ac:dyDescent="0.25">
      <c r="E48383" s="103"/>
      <c r="F48383" s="104"/>
    </row>
    <row r="48384" spans="5:6" x14ac:dyDescent="0.25">
      <c r="E48384" s="103"/>
      <c r="F48384" s="104"/>
    </row>
    <row r="48385" spans="5:6" x14ac:dyDescent="0.25">
      <c r="E48385" s="103"/>
      <c r="F48385" s="104"/>
    </row>
    <row r="48386" spans="5:6" x14ac:dyDescent="0.25">
      <c r="E48386" s="103"/>
      <c r="F48386" s="104"/>
    </row>
    <row r="48387" spans="5:6" x14ac:dyDescent="0.25">
      <c r="E48387" s="103"/>
      <c r="F48387" s="104"/>
    </row>
    <row r="48388" spans="5:6" x14ac:dyDescent="0.25">
      <c r="E48388" s="103"/>
      <c r="F48388" s="104"/>
    </row>
    <row r="48389" spans="5:6" x14ac:dyDescent="0.25">
      <c r="E48389" s="103"/>
      <c r="F48389" s="104"/>
    </row>
    <row r="48390" spans="5:6" x14ac:dyDescent="0.25">
      <c r="E48390" s="103"/>
      <c r="F48390" s="104"/>
    </row>
    <row r="48391" spans="5:6" x14ac:dyDescent="0.25">
      <c r="E48391" s="103"/>
      <c r="F48391" s="104"/>
    </row>
    <row r="48392" spans="5:6" x14ac:dyDescent="0.25">
      <c r="E48392" s="103"/>
      <c r="F48392" s="104"/>
    </row>
    <row r="48393" spans="5:6" x14ac:dyDescent="0.25">
      <c r="E48393" s="103"/>
      <c r="F48393" s="104"/>
    </row>
    <row r="48394" spans="5:6" x14ac:dyDescent="0.25">
      <c r="E48394" s="103"/>
      <c r="F48394" s="104"/>
    </row>
    <row r="48395" spans="5:6" x14ac:dyDescent="0.25">
      <c r="E48395" s="103"/>
      <c r="F48395" s="104"/>
    </row>
    <row r="48396" spans="5:6" x14ac:dyDescent="0.25">
      <c r="E48396" s="103"/>
      <c r="F48396" s="104"/>
    </row>
    <row r="48397" spans="5:6" x14ac:dyDescent="0.25">
      <c r="E48397" s="103"/>
      <c r="F48397" s="104"/>
    </row>
    <row r="48398" spans="5:6" x14ac:dyDescent="0.25">
      <c r="E48398" s="103"/>
      <c r="F48398" s="104"/>
    </row>
    <row r="48399" spans="5:6" x14ac:dyDescent="0.25">
      <c r="E48399" s="103"/>
      <c r="F48399" s="104"/>
    </row>
    <row r="48400" spans="5:6" x14ac:dyDescent="0.25">
      <c r="E48400" s="103"/>
      <c r="F48400" s="104"/>
    </row>
    <row r="48401" spans="5:6" x14ac:dyDescent="0.25">
      <c r="E48401" s="103"/>
      <c r="F48401" s="104"/>
    </row>
    <row r="48402" spans="5:6" x14ac:dyDescent="0.25">
      <c r="E48402" s="103"/>
      <c r="F48402" s="104"/>
    </row>
    <row r="48403" spans="5:6" x14ac:dyDescent="0.25">
      <c r="E48403" s="103"/>
      <c r="F48403" s="104"/>
    </row>
    <row r="48404" spans="5:6" x14ac:dyDescent="0.25">
      <c r="E48404" s="103"/>
      <c r="F48404" s="104"/>
    </row>
    <row r="48405" spans="5:6" x14ac:dyDescent="0.25">
      <c r="E48405" s="103"/>
      <c r="F48405" s="104"/>
    </row>
    <row r="48406" spans="5:6" x14ac:dyDescent="0.25">
      <c r="E48406" s="103"/>
      <c r="F48406" s="104"/>
    </row>
    <row r="48407" spans="5:6" x14ac:dyDescent="0.25">
      <c r="E48407" s="103"/>
      <c r="F48407" s="104"/>
    </row>
    <row r="48408" spans="5:6" x14ac:dyDescent="0.25">
      <c r="E48408" s="103"/>
      <c r="F48408" s="104"/>
    </row>
    <row r="48409" spans="5:6" x14ac:dyDescent="0.25">
      <c r="E48409" s="103"/>
      <c r="F48409" s="104"/>
    </row>
    <row r="48410" spans="5:6" x14ac:dyDescent="0.25">
      <c r="E48410" s="103"/>
      <c r="F48410" s="104"/>
    </row>
    <row r="48411" spans="5:6" x14ac:dyDescent="0.25">
      <c r="E48411" s="103"/>
      <c r="F48411" s="104"/>
    </row>
    <row r="48412" spans="5:6" x14ac:dyDescent="0.25">
      <c r="E48412" s="103"/>
      <c r="F48412" s="104"/>
    </row>
    <row r="48413" spans="5:6" x14ac:dyDescent="0.25">
      <c r="E48413" s="103"/>
      <c r="F48413" s="104"/>
    </row>
    <row r="48414" spans="5:6" x14ac:dyDescent="0.25">
      <c r="E48414" s="103"/>
      <c r="F48414" s="104"/>
    </row>
    <row r="48415" spans="5:6" x14ac:dyDescent="0.25">
      <c r="E48415" s="103"/>
      <c r="F48415" s="104"/>
    </row>
    <row r="48416" spans="5:6" x14ac:dyDescent="0.25">
      <c r="E48416" s="103"/>
      <c r="F48416" s="104"/>
    </row>
    <row r="48417" spans="5:6" x14ac:dyDescent="0.25">
      <c r="E48417" s="103"/>
      <c r="F48417" s="104"/>
    </row>
    <row r="48418" spans="5:6" x14ac:dyDescent="0.25">
      <c r="E48418" s="103"/>
      <c r="F48418" s="104"/>
    </row>
    <row r="48419" spans="5:6" x14ac:dyDescent="0.25">
      <c r="E48419" s="103"/>
      <c r="F48419" s="104"/>
    </row>
    <row r="48420" spans="5:6" x14ac:dyDescent="0.25">
      <c r="E48420" s="103"/>
      <c r="F48420" s="104"/>
    </row>
    <row r="48421" spans="5:6" x14ac:dyDescent="0.25">
      <c r="E48421" s="103"/>
      <c r="F48421" s="104"/>
    </row>
    <row r="48422" spans="5:6" x14ac:dyDescent="0.25">
      <c r="E48422" s="103"/>
      <c r="F48422" s="104"/>
    </row>
    <row r="48423" spans="5:6" x14ac:dyDescent="0.25">
      <c r="E48423" s="103"/>
      <c r="F48423" s="104"/>
    </row>
    <row r="48424" spans="5:6" x14ac:dyDescent="0.25">
      <c r="E48424" s="103"/>
      <c r="F48424" s="104"/>
    </row>
    <row r="48425" spans="5:6" x14ac:dyDescent="0.25">
      <c r="E48425" s="103"/>
      <c r="F48425" s="104"/>
    </row>
    <row r="48426" spans="5:6" x14ac:dyDescent="0.25">
      <c r="E48426" s="103"/>
      <c r="F48426" s="104"/>
    </row>
    <row r="48427" spans="5:6" x14ac:dyDescent="0.25">
      <c r="E48427" s="103"/>
      <c r="F48427" s="104"/>
    </row>
    <row r="48428" spans="5:6" x14ac:dyDescent="0.25">
      <c r="E48428" s="103"/>
      <c r="F48428" s="104"/>
    </row>
    <row r="48429" spans="5:6" x14ac:dyDescent="0.25">
      <c r="E48429" s="103"/>
      <c r="F48429" s="104"/>
    </row>
    <row r="48430" spans="5:6" x14ac:dyDescent="0.25">
      <c r="E48430" s="103"/>
      <c r="F48430" s="104"/>
    </row>
    <row r="48431" spans="5:6" x14ac:dyDescent="0.25">
      <c r="E48431" s="103"/>
      <c r="F48431" s="104"/>
    </row>
    <row r="48432" spans="5:6" x14ac:dyDescent="0.25">
      <c r="E48432" s="103"/>
      <c r="F48432" s="104"/>
    </row>
    <row r="48433" spans="5:6" x14ac:dyDescent="0.25">
      <c r="E48433" s="103"/>
      <c r="F48433" s="104"/>
    </row>
    <row r="48434" spans="5:6" x14ac:dyDescent="0.25">
      <c r="E48434" s="103"/>
      <c r="F48434" s="104"/>
    </row>
    <row r="48435" spans="5:6" x14ac:dyDescent="0.25">
      <c r="E48435" s="103"/>
      <c r="F48435" s="104"/>
    </row>
    <row r="48436" spans="5:6" x14ac:dyDescent="0.25">
      <c r="E48436" s="103"/>
      <c r="F48436" s="104"/>
    </row>
    <row r="48437" spans="5:6" x14ac:dyDescent="0.25">
      <c r="E48437" s="103"/>
      <c r="F48437" s="104"/>
    </row>
    <row r="48438" spans="5:6" x14ac:dyDescent="0.25">
      <c r="E48438" s="103"/>
      <c r="F48438" s="104"/>
    </row>
    <row r="48439" spans="5:6" x14ac:dyDescent="0.25">
      <c r="E48439" s="103"/>
      <c r="F48439" s="104"/>
    </row>
    <row r="48440" spans="5:6" x14ac:dyDescent="0.25">
      <c r="E48440" s="103"/>
      <c r="F48440" s="104"/>
    </row>
    <row r="48441" spans="5:6" x14ac:dyDescent="0.25">
      <c r="E48441" s="103"/>
      <c r="F48441" s="104"/>
    </row>
    <row r="48442" spans="5:6" x14ac:dyDescent="0.25">
      <c r="E48442" s="103"/>
      <c r="F48442" s="104"/>
    </row>
    <row r="48443" spans="5:6" x14ac:dyDescent="0.25">
      <c r="E48443" s="103"/>
      <c r="F48443" s="104"/>
    </row>
    <row r="48444" spans="5:6" x14ac:dyDescent="0.25">
      <c r="E48444" s="103"/>
      <c r="F48444" s="104"/>
    </row>
    <row r="48445" spans="5:6" x14ac:dyDescent="0.25">
      <c r="E48445" s="103"/>
      <c r="F48445" s="104"/>
    </row>
    <row r="48446" spans="5:6" x14ac:dyDescent="0.25">
      <c r="E48446" s="103"/>
      <c r="F48446" s="104"/>
    </row>
    <row r="48447" spans="5:6" x14ac:dyDescent="0.25">
      <c r="E48447" s="103"/>
      <c r="F48447" s="104"/>
    </row>
    <row r="48448" spans="5:6" x14ac:dyDescent="0.25">
      <c r="E48448" s="103"/>
      <c r="F48448" s="104"/>
    </row>
    <row r="48449" spans="5:6" x14ac:dyDescent="0.25">
      <c r="E48449" s="103"/>
      <c r="F48449" s="104"/>
    </row>
    <row r="48450" spans="5:6" x14ac:dyDescent="0.25">
      <c r="E48450" s="103"/>
      <c r="F48450" s="104"/>
    </row>
    <row r="48451" spans="5:6" x14ac:dyDescent="0.25">
      <c r="E48451" s="103"/>
      <c r="F48451" s="104"/>
    </row>
    <row r="48452" spans="5:6" x14ac:dyDescent="0.25">
      <c r="E48452" s="103"/>
      <c r="F48452" s="104"/>
    </row>
    <row r="48453" spans="5:6" x14ac:dyDescent="0.25">
      <c r="E48453" s="103"/>
      <c r="F48453" s="104"/>
    </row>
    <row r="48454" spans="5:6" x14ac:dyDescent="0.25">
      <c r="E48454" s="103"/>
      <c r="F48454" s="104"/>
    </row>
    <row r="48455" spans="5:6" x14ac:dyDescent="0.25">
      <c r="E48455" s="103"/>
      <c r="F48455" s="104"/>
    </row>
    <row r="48456" spans="5:6" x14ac:dyDescent="0.25">
      <c r="E48456" s="103"/>
      <c r="F48456" s="104"/>
    </row>
    <row r="48457" spans="5:6" x14ac:dyDescent="0.25">
      <c r="E48457" s="103"/>
      <c r="F48457" s="104"/>
    </row>
    <row r="48458" spans="5:6" x14ac:dyDescent="0.25">
      <c r="E48458" s="103"/>
      <c r="F48458" s="104"/>
    </row>
    <row r="48459" spans="5:6" x14ac:dyDescent="0.25">
      <c r="E48459" s="103"/>
      <c r="F48459" s="104"/>
    </row>
    <row r="48460" spans="5:6" x14ac:dyDescent="0.25">
      <c r="E48460" s="103"/>
      <c r="F48460" s="104"/>
    </row>
    <row r="48461" spans="5:6" x14ac:dyDescent="0.25">
      <c r="E48461" s="103"/>
      <c r="F48461" s="104"/>
    </row>
    <row r="48462" spans="5:6" x14ac:dyDescent="0.25">
      <c r="E48462" s="103"/>
      <c r="F48462" s="104"/>
    </row>
    <row r="48463" spans="5:6" x14ac:dyDescent="0.25">
      <c r="E48463" s="103"/>
      <c r="F48463" s="104"/>
    </row>
    <row r="48464" spans="5:6" x14ac:dyDescent="0.25">
      <c r="E48464" s="103"/>
      <c r="F48464" s="104"/>
    </row>
    <row r="48465" spans="5:6" x14ac:dyDescent="0.25">
      <c r="E48465" s="103"/>
      <c r="F48465" s="104"/>
    </row>
    <row r="48466" spans="5:6" x14ac:dyDescent="0.25">
      <c r="E48466" s="103"/>
      <c r="F48466" s="104"/>
    </row>
    <row r="48467" spans="5:6" x14ac:dyDescent="0.25">
      <c r="E48467" s="103"/>
      <c r="F48467" s="104"/>
    </row>
    <row r="48468" spans="5:6" x14ac:dyDescent="0.25">
      <c r="E48468" s="103"/>
      <c r="F48468" s="104"/>
    </row>
    <row r="48469" spans="5:6" x14ac:dyDescent="0.25">
      <c r="E48469" s="103"/>
      <c r="F48469" s="104"/>
    </row>
    <row r="48470" spans="5:6" x14ac:dyDescent="0.25">
      <c r="E48470" s="103"/>
      <c r="F48470" s="104"/>
    </row>
    <row r="48471" spans="5:6" x14ac:dyDescent="0.25">
      <c r="E48471" s="103"/>
      <c r="F48471" s="104"/>
    </row>
    <row r="48472" spans="5:6" x14ac:dyDescent="0.25">
      <c r="E48472" s="103"/>
      <c r="F48472" s="104"/>
    </row>
    <row r="48473" spans="5:6" x14ac:dyDescent="0.25">
      <c r="E48473" s="103"/>
      <c r="F48473" s="104"/>
    </row>
    <row r="48474" spans="5:6" x14ac:dyDescent="0.25">
      <c r="E48474" s="103"/>
      <c r="F48474" s="104"/>
    </row>
    <row r="48475" spans="5:6" x14ac:dyDescent="0.25">
      <c r="E48475" s="103"/>
      <c r="F48475" s="104"/>
    </row>
    <row r="48476" spans="5:6" x14ac:dyDescent="0.25">
      <c r="E48476" s="103"/>
      <c r="F48476" s="104"/>
    </row>
    <row r="48477" spans="5:6" x14ac:dyDescent="0.25">
      <c r="E48477" s="103"/>
      <c r="F48477" s="104"/>
    </row>
    <row r="48478" spans="5:6" x14ac:dyDescent="0.25">
      <c r="E48478" s="103"/>
      <c r="F48478" s="104"/>
    </row>
    <row r="48479" spans="5:6" x14ac:dyDescent="0.25">
      <c r="E48479" s="103"/>
      <c r="F48479" s="104"/>
    </row>
    <row r="48480" spans="5:6" x14ac:dyDescent="0.25">
      <c r="E48480" s="103"/>
      <c r="F48480" s="104"/>
    </row>
    <row r="48481" spans="5:6" x14ac:dyDescent="0.25">
      <c r="E48481" s="103"/>
      <c r="F48481" s="104"/>
    </row>
    <row r="48482" spans="5:6" x14ac:dyDescent="0.25">
      <c r="E48482" s="103"/>
      <c r="F48482" s="104"/>
    </row>
    <row r="48483" spans="5:6" x14ac:dyDescent="0.25">
      <c r="E48483" s="103"/>
      <c r="F48483" s="104"/>
    </row>
    <row r="48484" spans="5:6" x14ac:dyDescent="0.25">
      <c r="E48484" s="103"/>
      <c r="F48484" s="104"/>
    </row>
    <row r="48485" spans="5:6" x14ac:dyDescent="0.25">
      <c r="E48485" s="103"/>
      <c r="F48485" s="104"/>
    </row>
    <row r="48486" spans="5:6" x14ac:dyDescent="0.25">
      <c r="E48486" s="103"/>
      <c r="F48486" s="104"/>
    </row>
    <row r="48487" spans="5:6" x14ac:dyDescent="0.25">
      <c r="E48487" s="103"/>
      <c r="F48487" s="104"/>
    </row>
    <row r="48488" spans="5:6" x14ac:dyDescent="0.25">
      <c r="E48488" s="103"/>
      <c r="F48488" s="104"/>
    </row>
    <row r="48489" spans="5:6" x14ac:dyDescent="0.25">
      <c r="E48489" s="103"/>
      <c r="F48489" s="104"/>
    </row>
    <row r="48490" spans="5:6" x14ac:dyDescent="0.25">
      <c r="E48490" s="103"/>
      <c r="F48490" s="104"/>
    </row>
    <row r="48491" spans="5:6" x14ac:dyDescent="0.25">
      <c r="E48491" s="103"/>
      <c r="F48491" s="104"/>
    </row>
    <row r="48492" spans="5:6" x14ac:dyDescent="0.25">
      <c r="E48492" s="103"/>
      <c r="F48492" s="104"/>
    </row>
    <row r="48493" spans="5:6" x14ac:dyDescent="0.25">
      <c r="E48493" s="103"/>
      <c r="F48493" s="104"/>
    </row>
    <row r="48494" spans="5:6" x14ac:dyDescent="0.25">
      <c r="E48494" s="103"/>
      <c r="F48494" s="104"/>
    </row>
    <row r="48495" spans="5:6" x14ac:dyDescent="0.25">
      <c r="E48495" s="103"/>
      <c r="F48495" s="104"/>
    </row>
    <row r="48496" spans="5:6" x14ac:dyDescent="0.25">
      <c r="E48496" s="103"/>
      <c r="F48496" s="104"/>
    </row>
    <row r="48497" spans="5:6" x14ac:dyDescent="0.25">
      <c r="E48497" s="103"/>
      <c r="F48497" s="104"/>
    </row>
    <row r="48498" spans="5:6" x14ac:dyDescent="0.25">
      <c r="E48498" s="103"/>
      <c r="F48498" s="104"/>
    </row>
    <row r="48499" spans="5:6" x14ac:dyDescent="0.25">
      <c r="E48499" s="103"/>
      <c r="F48499" s="104"/>
    </row>
    <row r="48500" spans="5:6" x14ac:dyDescent="0.25">
      <c r="E48500" s="103"/>
      <c r="F48500" s="104"/>
    </row>
    <row r="48501" spans="5:6" x14ac:dyDescent="0.25">
      <c r="E48501" s="103"/>
      <c r="F48501" s="104"/>
    </row>
    <row r="48502" spans="5:6" x14ac:dyDescent="0.25">
      <c r="E48502" s="103"/>
      <c r="F48502" s="104"/>
    </row>
    <row r="48503" spans="5:6" x14ac:dyDescent="0.25">
      <c r="E48503" s="103"/>
      <c r="F48503" s="104"/>
    </row>
    <row r="48504" spans="5:6" x14ac:dyDescent="0.25">
      <c r="E48504" s="103"/>
      <c r="F48504" s="104"/>
    </row>
    <row r="48505" spans="5:6" x14ac:dyDescent="0.25">
      <c r="E48505" s="103"/>
      <c r="F48505" s="104"/>
    </row>
    <row r="48506" spans="5:6" x14ac:dyDescent="0.25">
      <c r="E48506" s="103"/>
      <c r="F48506" s="104"/>
    </row>
    <row r="48507" spans="5:6" x14ac:dyDescent="0.25">
      <c r="E48507" s="103"/>
      <c r="F48507" s="104"/>
    </row>
    <row r="48508" spans="5:6" x14ac:dyDescent="0.25">
      <c r="E48508" s="103"/>
      <c r="F48508" s="104"/>
    </row>
    <row r="48509" spans="5:6" x14ac:dyDescent="0.25">
      <c r="E48509" s="103"/>
      <c r="F48509" s="104"/>
    </row>
    <row r="48510" spans="5:6" x14ac:dyDescent="0.25">
      <c r="E48510" s="103"/>
      <c r="F48510" s="104"/>
    </row>
    <row r="48511" spans="5:6" x14ac:dyDescent="0.25">
      <c r="E48511" s="103"/>
      <c r="F48511" s="104"/>
    </row>
    <row r="48512" spans="5:6" x14ac:dyDescent="0.25">
      <c r="E48512" s="103"/>
      <c r="F48512" s="104"/>
    </row>
    <row r="48513" spans="5:6" x14ac:dyDescent="0.25">
      <c r="E48513" s="103"/>
      <c r="F48513" s="104"/>
    </row>
    <row r="48514" spans="5:6" x14ac:dyDescent="0.25">
      <c r="E48514" s="103"/>
      <c r="F48514" s="104"/>
    </row>
    <row r="48515" spans="5:6" x14ac:dyDescent="0.25">
      <c r="E48515" s="103"/>
      <c r="F48515" s="104"/>
    </row>
    <row r="48516" spans="5:6" x14ac:dyDescent="0.25">
      <c r="E48516" s="103"/>
      <c r="F48516" s="104"/>
    </row>
    <row r="48517" spans="5:6" x14ac:dyDescent="0.25">
      <c r="E48517" s="103"/>
      <c r="F48517" s="104"/>
    </row>
    <row r="48518" spans="5:6" x14ac:dyDescent="0.25">
      <c r="E48518" s="103"/>
      <c r="F48518" s="104"/>
    </row>
    <row r="48519" spans="5:6" x14ac:dyDescent="0.25">
      <c r="E48519" s="103"/>
      <c r="F48519" s="104"/>
    </row>
    <row r="48520" spans="5:6" x14ac:dyDescent="0.25">
      <c r="E48520" s="103"/>
      <c r="F48520" s="104"/>
    </row>
    <row r="48521" spans="5:6" x14ac:dyDescent="0.25">
      <c r="E48521" s="103"/>
      <c r="F48521" s="104"/>
    </row>
    <row r="48522" spans="5:6" x14ac:dyDescent="0.25">
      <c r="E48522" s="103"/>
      <c r="F48522" s="104"/>
    </row>
    <row r="48523" spans="5:6" x14ac:dyDescent="0.25">
      <c r="E48523" s="103"/>
      <c r="F48523" s="104"/>
    </row>
    <row r="48524" spans="5:6" x14ac:dyDescent="0.25">
      <c r="E48524" s="103"/>
      <c r="F48524" s="104"/>
    </row>
    <row r="48525" spans="5:6" x14ac:dyDescent="0.25">
      <c r="E48525" s="103"/>
      <c r="F48525" s="104"/>
    </row>
    <row r="48526" spans="5:6" x14ac:dyDescent="0.25">
      <c r="E48526" s="103"/>
      <c r="F48526" s="104"/>
    </row>
    <row r="48527" spans="5:6" x14ac:dyDescent="0.25">
      <c r="E48527" s="103"/>
      <c r="F48527" s="104"/>
    </row>
    <row r="48528" spans="5:6" x14ac:dyDescent="0.25">
      <c r="E48528" s="103"/>
      <c r="F48528" s="104"/>
    </row>
    <row r="48529" spans="5:6" x14ac:dyDescent="0.25">
      <c r="E48529" s="103"/>
      <c r="F48529" s="104"/>
    </row>
    <row r="48530" spans="5:6" x14ac:dyDescent="0.25">
      <c r="E48530" s="103"/>
      <c r="F48530" s="104"/>
    </row>
    <row r="48531" spans="5:6" x14ac:dyDescent="0.25">
      <c r="E48531" s="103"/>
      <c r="F48531" s="104"/>
    </row>
    <row r="48532" spans="5:6" x14ac:dyDescent="0.25">
      <c r="E48532" s="103"/>
      <c r="F48532" s="104"/>
    </row>
    <row r="48533" spans="5:6" x14ac:dyDescent="0.25">
      <c r="E48533" s="103"/>
      <c r="F48533" s="104"/>
    </row>
    <row r="48534" spans="5:6" x14ac:dyDescent="0.25">
      <c r="E48534" s="103"/>
      <c r="F48534" s="104"/>
    </row>
    <row r="48535" spans="5:6" x14ac:dyDescent="0.25">
      <c r="E48535" s="103"/>
      <c r="F48535" s="104"/>
    </row>
    <row r="48536" spans="5:6" x14ac:dyDescent="0.25">
      <c r="E48536" s="103"/>
      <c r="F48536" s="104"/>
    </row>
    <row r="48537" spans="5:6" x14ac:dyDescent="0.25">
      <c r="E48537" s="103"/>
      <c r="F48537" s="104"/>
    </row>
    <row r="48538" spans="5:6" x14ac:dyDescent="0.25">
      <c r="E48538" s="103"/>
      <c r="F48538" s="104"/>
    </row>
    <row r="48539" spans="5:6" x14ac:dyDescent="0.25">
      <c r="E48539" s="103"/>
    </row>
    <row r="48540" spans="5:6" x14ac:dyDescent="0.25">
      <c r="E48540" s="103"/>
      <c r="F48540" s="104"/>
    </row>
    <row r="48541" spans="5:6" x14ac:dyDescent="0.25">
      <c r="E48541" s="103"/>
      <c r="F48541" s="104"/>
    </row>
    <row r="48542" spans="5:6" x14ac:dyDescent="0.25">
      <c r="E48542" s="103"/>
      <c r="F48542" s="104"/>
    </row>
    <row r="48543" spans="5:6" x14ac:dyDescent="0.25">
      <c r="E48543" s="103"/>
      <c r="F48543" s="104"/>
    </row>
    <row r="48544" spans="5:6" x14ac:dyDescent="0.25">
      <c r="E48544" s="103"/>
      <c r="F48544" s="104"/>
    </row>
    <row r="48545" spans="5:6" x14ac:dyDescent="0.25">
      <c r="E48545" s="103"/>
      <c r="F48545" s="104"/>
    </row>
    <row r="48546" spans="5:6" x14ac:dyDescent="0.25">
      <c r="E48546" s="103"/>
      <c r="F48546" s="104"/>
    </row>
    <row r="48547" spans="5:6" x14ac:dyDescent="0.25">
      <c r="E48547" s="103"/>
      <c r="F48547" s="104"/>
    </row>
    <row r="48548" spans="5:6" x14ac:dyDescent="0.25">
      <c r="E48548" s="103"/>
      <c r="F48548" s="104"/>
    </row>
    <row r="48549" spans="5:6" x14ac:dyDescent="0.25">
      <c r="E48549" s="103"/>
      <c r="F48549" s="104"/>
    </row>
    <row r="48550" spans="5:6" x14ac:dyDescent="0.25">
      <c r="E48550" s="103"/>
      <c r="F48550" s="104"/>
    </row>
    <row r="48551" spans="5:6" x14ac:dyDescent="0.25">
      <c r="E48551" s="103"/>
      <c r="F48551" s="104"/>
    </row>
    <row r="48552" spans="5:6" x14ac:dyDescent="0.25">
      <c r="E48552" s="103"/>
      <c r="F48552" s="104"/>
    </row>
    <row r="48553" spans="5:6" x14ac:dyDescent="0.25">
      <c r="E48553" s="103"/>
      <c r="F48553" s="104"/>
    </row>
    <row r="48554" spans="5:6" x14ac:dyDescent="0.25">
      <c r="E48554" s="103"/>
      <c r="F48554" s="104"/>
    </row>
    <row r="48555" spans="5:6" x14ac:dyDescent="0.25">
      <c r="E48555" s="103"/>
      <c r="F48555" s="104"/>
    </row>
    <row r="48556" spans="5:6" x14ac:dyDescent="0.25">
      <c r="E48556" s="103"/>
      <c r="F48556" s="104"/>
    </row>
    <row r="48557" spans="5:6" x14ac:dyDescent="0.25">
      <c r="E48557" s="103"/>
      <c r="F48557" s="104"/>
    </row>
    <row r="48558" spans="5:6" x14ac:dyDescent="0.25">
      <c r="E48558" s="103"/>
      <c r="F48558" s="104"/>
    </row>
    <row r="48559" spans="5:6" x14ac:dyDescent="0.25">
      <c r="E48559" s="103"/>
      <c r="F48559" s="104"/>
    </row>
    <row r="48560" spans="5:6" x14ac:dyDescent="0.25">
      <c r="E48560" s="103"/>
      <c r="F48560" s="104"/>
    </row>
    <row r="48561" spans="5:6" x14ac:dyDescent="0.25">
      <c r="E48561" s="103"/>
      <c r="F48561" s="104"/>
    </row>
    <row r="48562" spans="5:6" x14ac:dyDescent="0.25">
      <c r="E48562" s="103"/>
      <c r="F48562" s="104"/>
    </row>
    <row r="48563" spans="5:6" x14ac:dyDescent="0.25">
      <c r="E48563" s="103"/>
      <c r="F48563" s="104"/>
    </row>
    <row r="48564" spans="5:6" x14ac:dyDescent="0.25">
      <c r="E48564" s="103"/>
      <c r="F48564" s="104"/>
    </row>
    <row r="48565" spans="5:6" x14ac:dyDescent="0.25">
      <c r="E48565" s="103"/>
      <c r="F48565" s="104"/>
    </row>
    <row r="48566" spans="5:6" x14ac:dyDescent="0.25">
      <c r="E48566" s="103"/>
      <c r="F48566" s="104"/>
    </row>
    <row r="48567" spans="5:6" x14ac:dyDescent="0.25">
      <c r="E48567" s="103"/>
      <c r="F48567" s="104"/>
    </row>
    <row r="48568" spans="5:6" x14ac:dyDescent="0.25">
      <c r="E48568" s="103"/>
      <c r="F48568" s="104"/>
    </row>
    <row r="48569" spans="5:6" x14ac:dyDescent="0.25">
      <c r="E48569" s="103"/>
      <c r="F48569" s="104"/>
    </row>
    <row r="48570" spans="5:6" x14ac:dyDescent="0.25">
      <c r="E48570" s="103"/>
      <c r="F48570" s="104"/>
    </row>
    <row r="48571" spans="5:6" x14ac:dyDescent="0.25">
      <c r="E48571" s="103"/>
      <c r="F48571" s="104"/>
    </row>
    <row r="48572" spans="5:6" x14ac:dyDescent="0.25">
      <c r="E48572" s="103"/>
      <c r="F48572" s="104"/>
    </row>
    <row r="48573" spans="5:6" x14ac:dyDescent="0.25">
      <c r="E48573" s="103"/>
      <c r="F48573" s="104"/>
    </row>
    <row r="48574" spans="5:6" x14ac:dyDescent="0.25">
      <c r="E48574" s="103"/>
      <c r="F48574" s="104"/>
    </row>
    <row r="48575" spans="5:6" x14ac:dyDescent="0.25">
      <c r="E48575" s="103"/>
      <c r="F48575" s="104"/>
    </row>
    <row r="48576" spans="5:6" x14ac:dyDescent="0.25">
      <c r="E48576" s="103"/>
      <c r="F48576" s="104"/>
    </row>
    <row r="48577" spans="5:6" x14ac:dyDescent="0.25">
      <c r="E48577" s="103"/>
      <c r="F48577" s="104"/>
    </row>
    <row r="48578" spans="5:6" x14ac:dyDescent="0.25">
      <c r="E48578" s="103"/>
      <c r="F48578" s="104"/>
    </row>
    <row r="48579" spans="5:6" x14ac:dyDescent="0.25">
      <c r="E48579" s="103"/>
      <c r="F48579" s="104"/>
    </row>
    <row r="48580" spans="5:6" x14ac:dyDescent="0.25">
      <c r="E48580" s="103"/>
      <c r="F48580" s="104"/>
    </row>
    <row r="48581" spans="5:6" x14ac:dyDescent="0.25">
      <c r="E48581" s="103"/>
      <c r="F48581" s="104"/>
    </row>
    <row r="48582" spans="5:6" x14ac:dyDescent="0.25">
      <c r="E48582" s="103"/>
      <c r="F48582" s="104"/>
    </row>
    <row r="48583" spans="5:6" x14ac:dyDescent="0.25">
      <c r="E48583" s="103"/>
      <c r="F48583" s="104"/>
    </row>
    <row r="48584" spans="5:6" x14ac:dyDescent="0.25">
      <c r="E48584" s="103"/>
      <c r="F48584" s="104"/>
    </row>
    <row r="48585" spans="5:6" x14ac:dyDescent="0.25">
      <c r="E48585" s="103"/>
      <c r="F48585" s="104"/>
    </row>
    <row r="48586" spans="5:6" x14ac:dyDescent="0.25">
      <c r="E48586" s="103"/>
      <c r="F48586" s="104"/>
    </row>
    <row r="48587" spans="5:6" x14ac:dyDescent="0.25">
      <c r="E48587" s="103"/>
      <c r="F48587" s="104"/>
    </row>
    <row r="48588" spans="5:6" x14ac:dyDescent="0.25">
      <c r="E48588" s="103"/>
      <c r="F48588" s="104"/>
    </row>
    <row r="48589" spans="5:6" x14ac:dyDescent="0.25">
      <c r="E48589" s="103"/>
      <c r="F48589" s="104"/>
    </row>
    <row r="48590" spans="5:6" x14ac:dyDescent="0.25">
      <c r="E48590" s="103"/>
      <c r="F48590" s="104"/>
    </row>
    <row r="48591" spans="5:6" x14ac:dyDescent="0.25">
      <c r="E48591" s="103"/>
      <c r="F48591" s="104"/>
    </row>
    <row r="48592" spans="5:6" x14ac:dyDescent="0.25">
      <c r="E48592" s="103"/>
      <c r="F48592" s="104"/>
    </row>
    <row r="48593" spans="5:6" x14ac:dyDescent="0.25">
      <c r="E48593" s="103"/>
      <c r="F48593" s="104"/>
    </row>
    <row r="48594" spans="5:6" x14ac:dyDescent="0.25">
      <c r="E48594" s="103"/>
      <c r="F48594" s="104"/>
    </row>
    <row r="48595" spans="5:6" x14ac:dyDescent="0.25">
      <c r="E48595" s="103"/>
      <c r="F48595" s="104"/>
    </row>
    <row r="48596" spans="5:6" x14ac:dyDescent="0.25">
      <c r="E48596" s="103"/>
      <c r="F48596" s="104"/>
    </row>
    <row r="48597" spans="5:6" x14ac:dyDescent="0.25">
      <c r="E48597" s="103"/>
      <c r="F48597" s="104"/>
    </row>
    <row r="48598" spans="5:6" x14ac:dyDescent="0.25">
      <c r="E48598" s="103"/>
      <c r="F48598" s="104"/>
    </row>
    <row r="48599" spans="5:6" x14ac:dyDescent="0.25">
      <c r="E48599" s="103"/>
      <c r="F48599" s="104"/>
    </row>
    <row r="48600" spans="5:6" x14ac:dyDescent="0.25">
      <c r="E48600" s="103"/>
      <c r="F48600" s="104"/>
    </row>
    <row r="48601" spans="5:6" x14ac:dyDescent="0.25">
      <c r="E48601" s="103"/>
      <c r="F48601" s="104"/>
    </row>
    <row r="48602" spans="5:6" x14ac:dyDescent="0.25">
      <c r="E48602" s="103"/>
      <c r="F48602" s="104"/>
    </row>
    <row r="48603" spans="5:6" x14ac:dyDescent="0.25">
      <c r="E48603" s="103"/>
      <c r="F48603" s="104"/>
    </row>
    <row r="48604" spans="5:6" x14ac:dyDescent="0.25">
      <c r="E48604" s="103"/>
      <c r="F48604" s="104"/>
    </row>
    <row r="48605" spans="5:6" x14ac:dyDescent="0.25">
      <c r="E48605" s="103"/>
      <c r="F48605" s="104"/>
    </row>
    <row r="48606" spans="5:6" x14ac:dyDescent="0.25">
      <c r="E48606" s="103"/>
      <c r="F48606" s="104"/>
    </row>
    <row r="48607" spans="5:6" x14ac:dyDescent="0.25">
      <c r="E48607" s="103"/>
      <c r="F48607" s="104"/>
    </row>
    <row r="48608" spans="5:6" x14ac:dyDescent="0.25">
      <c r="E48608" s="103"/>
      <c r="F48608" s="104"/>
    </row>
    <row r="48609" spans="5:6" x14ac:dyDescent="0.25">
      <c r="E48609" s="103"/>
      <c r="F48609" s="104"/>
    </row>
    <row r="48610" spans="5:6" x14ac:dyDescent="0.25">
      <c r="E48610" s="103"/>
      <c r="F48610" s="104"/>
    </row>
    <row r="48611" spans="5:6" x14ac:dyDescent="0.25">
      <c r="E48611" s="103"/>
      <c r="F48611" s="104"/>
    </row>
    <row r="48612" spans="5:6" x14ac:dyDescent="0.25">
      <c r="E48612" s="103"/>
      <c r="F48612" s="104"/>
    </row>
    <row r="48613" spans="5:6" x14ac:dyDescent="0.25">
      <c r="E48613" s="103"/>
      <c r="F48613" s="104"/>
    </row>
    <row r="48614" spans="5:6" x14ac:dyDescent="0.25">
      <c r="E48614" s="103"/>
      <c r="F48614" s="104"/>
    </row>
    <row r="48615" spans="5:6" x14ac:dyDescent="0.25">
      <c r="E48615" s="103"/>
      <c r="F48615" s="104"/>
    </row>
    <row r="48616" spans="5:6" x14ac:dyDescent="0.25">
      <c r="E48616" s="103"/>
      <c r="F48616" s="104"/>
    </row>
    <row r="48617" spans="5:6" x14ac:dyDescent="0.25">
      <c r="E48617" s="103"/>
      <c r="F48617" s="104"/>
    </row>
    <row r="48618" spans="5:6" x14ac:dyDescent="0.25">
      <c r="E48618" s="103"/>
      <c r="F48618" s="104"/>
    </row>
    <row r="48619" spans="5:6" x14ac:dyDescent="0.25">
      <c r="E48619" s="103"/>
    </row>
    <row r="48620" spans="5:6" x14ac:dyDescent="0.25">
      <c r="E48620" s="103"/>
    </row>
    <row r="48621" spans="5:6" x14ac:dyDescent="0.25">
      <c r="E48621" s="103"/>
      <c r="F48621" s="104"/>
    </row>
    <row r="48622" spans="5:6" x14ac:dyDescent="0.25">
      <c r="E48622" s="103"/>
      <c r="F48622" s="104"/>
    </row>
    <row r="48623" spans="5:6" x14ac:dyDescent="0.25">
      <c r="E48623" s="103"/>
      <c r="F48623" s="104"/>
    </row>
    <row r="48624" spans="5:6" x14ac:dyDescent="0.25">
      <c r="E48624" s="103"/>
      <c r="F48624" s="104"/>
    </row>
    <row r="48625" spans="5:6" x14ac:dyDescent="0.25">
      <c r="E48625" s="103"/>
      <c r="F48625" s="104"/>
    </row>
    <row r="48626" spans="5:6" x14ac:dyDescent="0.25">
      <c r="E48626" s="103"/>
      <c r="F48626" s="104"/>
    </row>
    <row r="48627" spans="5:6" x14ac:dyDescent="0.25">
      <c r="E48627" s="103"/>
      <c r="F48627" s="104"/>
    </row>
    <row r="48628" spans="5:6" x14ac:dyDescent="0.25">
      <c r="E48628" s="103"/>
      <c r="F48628" s="104"/>
    </row>
    <row r="48629" spans="5:6" x14ac:dyDescent="0.25">
      <c r="E48629" s="103"/>
      <c r="F48629" s="104"/>
    </row>
    <row r="48630" spans="5:6" x14ac:dyDescent="0.25">
      <c r="E48630" s="103"/>
      <c r="F48630" s="104"/>
    </row>
    <row r="48631" spans="5:6" x14ac:dyDescent="0.25">
      <c r="E48631" s="103"/>
      <c r="F48631" s="104"/>
    </row>
    <row r="48632" spans="5:6" x14ac:dyDescent="0.25">
      <c r="E48632" s="103"/>
      <c r="F48632" s="104"/>
    </row>
    <row r="48633" spans="5:6" x14ac:dyDescent="0.25">
      <c r="E48633" s="103"/>
      <c r="F48633" s="104"/>
    </row>
    <row r="48634" spans="5:6" x14ac:dyDescent="0.25">
      <c r="E48634" s="103"/>
      <c r="F48634" s="104"/>
    </row>
    <row r="48635" spans="5:6" x14ac:dyDescent="0.25">
      <c r="E48635" s="103"/>
      <c r="F48635" s="104"/>
    </row>
    <row r="48636" spans="5:6" x14ac:dyDescent="0.25">
      <c r="E48636" s="103"/>
      <c r="F48636" s="104"/>
    </row>
    <row r="48637" spans="5:6" x14ac:dyDescent="0.25">
      <c r="E48637" s="103"/>
      <c r="F48637" s="104"/>
    </row>
    <row r="48638" spans="5:6" x14ac:dyDescent="0.25">
      <c r="E48638" s="103"/>
      <c r="F48638" s="104"/>
    </row>
    <row r="48639" spans="5:6" x14ac:dyDescent="0.25">
      <c r="E48639" s="103"/>
      <c r="F48639" s="104"/>
    </row>
    <row r="48640" spans="5:6" x14ac:dyDescent="0.25">
      <c r="E48640" s="103"/>
      <c r="F48640" s="104"/>
    </row>
    <row r="48641" spans="5:6" x14ac:dyDescent="0.25">
      <c r="E48641" s="103"/>
      <c r="F48641" s="104"/>
    </row>
    <row r="48642" spans="5:6" x14ac:dyDescent="0.25">
      <c r="E48642" s="103"/>
      <c r="F48642" s="104"/>
    </row>
    <row r="48643" spans="5:6" x14ac:dyDescent="0.25">
      <c r="E48643" s="103"/>
      <c r="F48643" s="104"/>
    </row>
    <row r="48644" spans="5:6" x14ac:dyDescent="0.25">
      <c r="E48644" s="103"/>
      <c r="F48644" s="104"/>
    </row>
    <row r="48645" spans="5:6" x14ac:dyDescent="0.25">
      <c r="E48645" s="103"/>
      <c r="F48645" s="104"/>
    </row>
    <row r="48646" spans="5:6" x14ac:dyDescent="0.25">
      <c r="E48646" s="103"/>
      <c r="F48646" s="104"/>
    </row>
    <row r="48647" spans="5:6" x14ac:dyDescent="0.25">
      <c r="E48647" s="103"/>
      <c r="F48647" s="104"/>
    </row>
    <row r="48648" spans="5:6" x14ac:dyDescent="0.25">
      <c r="E48648" s="103"/>
      <c r="F48648" s="104"/>
    </row>
    <row r="48649" spans="5:6" x14ac:dyDescent="0.25">
      <c r="E48649" s="103"/>
      <c r="F48649" s="104"/>
    </row>
    <row r="48650" spans="5:6" x14ac:dyDescent="0.25">
      <c r="E48650" s="103"/>
      <c r="F48650" s="104"/>
    </row>
    <row r="48651" spans="5:6" x14ac:dyDescent="0.25">
      <c r="E48651" s="103"/>
      <c r="F48651" s="104"/>
    </row>
    <row r="48652" spans="5:6" x14ac:dyDescent="0.25">
      <c r="E48652" s="103"/>
      <c r="F48652" s="104"/>
    </row>
    <row r="48653" spans="5:6" x14ac:dyDescent="0.25">
      <c r="E48653" s="103"/>
      <c r="F48653" s="104"/>
    </row>
    <row r="48654" spans="5:6" x14ac:dyDescent="0.25">
      <c r="E48654" s="103"/>
      <c r="F48654" s="104"/>
    </row>
    <row r="48655" spans="5:6" x14ac:dyDescent="0.25">
      <c r="E48655" s="103"/>
      <c r="F48655" s="104"/>
    </row>
    <row r="48656" spans="5:6" x14ac:dyDescent="0.25">
      <c r="E48656" s="103"/>
      <c r="F48656" s="104"/>
    </row>
    <row r="48657" spans="5:6" x14ac:dyDescent="0.25">
      <c r="E48657" s="103"/>
      <c r="F48657" s="104"/>
    </row>
    <row r="48658" spans="5:6" x14ac:dyDescent="0.25">
      <c r="E48658" s="103"/>
      <c r="F48658" s="104"/>
    </row>
    <row r="48659" spans="5:6" x14ac:dyDescent="0.25">
      <c r="E48659" s="103"/>
      <c r="F48659" s="104"/>
    </row>
    <row r="48660" spans="5:6" x14ac:dyDescent="0.25">
      <c r="E48660" s="103"/>
      <c r="F48660" s="104"/>
    </row>
    <row r="48661" spans="5:6" x14ac:dyDescent="0.25">
      <c r="E48661" s="103"/>
      <c r="F48661" s="104"/>
    </row>
    <row r="48662" spans="5:6" x14ac:dyDescent="0.25">
      <c r="E48662" s="103"/>
      <c r="F48662" s="104"/>
    </row>
    <row r="48663" spans="5:6" x14ac:dyDescent="0.25">
      <c r="E48663" s="103"/>
      <c r="F48663" s="104"/>
    </row>
    <row r="48664" spans="5:6" x14ac:dyDescent="0.25">
      <c r="E48664" s="103"/>
      <c r="F48664" s="104"/>
    </row>
    <row r="48665" spans="5:6" x14ac:dyDescent="0.25">
      <c r="E48665" s="103"/>
      <c r="F48665" s="104"/>
    </row>
    <row r="48666" spans="5:6" x14ac:dyDescent="0.25">
      <c r="E48666" s="103"/>
      <c r="F48666" s="104"/>
    </row>
    <row r="48667" spans="5:6" x14ac:dyDescent="0.25">
      <c r="E48667" s="103"/>
      <c r="F48667" s="104"/>
    </row>
    <row r="48668" spans="5:6" x14ac:dyDescent="0.25">
      <c r="E48668" s="103"/>
      <c r="F48668" s="104"/>
    </row>
    <row r="48669" spans="5:6" x14ac:dyDescent="0.25">
      <c r="E48669" s="103"/>
      <c r="F48669" s="104"/>
    </row>
    <row r="48670" spans="5:6" x14ac:dyDescent="0.25">
      <c r="E48670" s="103"/>
      <c r="F48670" s="104"/>
    </row>
    <row r="48671" spans="5:6" x14ac:dyDescent="0.25">
      <c r="E48671" s="103"/>
      <c r="F48671" s="104"/>
    </row>
    <row r="48672" spans="5:6" x14ac:dyDescent="0.25">
      <c r="E48672" s="103"/>
      <c r="F48672" s="104"/>
    </row>
    <row r="48673" spans="5:6" x14ac:dyDescent="0.25">
      <c r="E48673" s="103"/>
      <c r="F48673" s="104"/>
    </row>
    <row r="48674" spans="5:6" x14ac:dyDescent="0.25">
      <c r="E48674" s="103"/>
      <c r="F48674" s="104"/>
    </row>
    <row r="48675" spans="5:6" x14ac:dyDescent="0.25">
      <c r="E48675" s="103"/>
      <c r="F48675" s="104"/>
    </row>
    <row r="48676" spans="5:6" x14ac:dyDescent="0.25">
      <c r="E48676" s="103"/>
      <c r="F48676" s="104"/>
    </row>
    <row r="48677" spans="5:6" x14ac:dyDescent="0.25">
      <c r="E48677" s="103"/>
      <c r="F48677" s="104"/>
    </row>
    <row r="48678" spans="5:6" x14ac:dyDescent="0.25">
      <c r="E48678" s="103"/>
      <c r="F48678" s="104"/>
    </row>
    <row r="48679" spans="5:6" x14ac:dyDescent="0.25">
      <c r="E48679" s="103"/>
      <c r="F48679" s="104"/>
    </row>
    <row r="48680" spans="5:6" x14ac:dyDescent="0.25">
      <c r="E48680" s="103"/>
      <c r="F48680" s="104"/>
    </row>
    <row r="48681" spans="5:6" x14ac:dyDescent="0.25">
      <c r="E48681" s="103"/>
      <c r="F48681" s="104"/>
    </row>
    <row r="48682" spans="5:6" x14ac:dyDescent="0.25">
      <c r="E48682" s="103"/>
      <c r="F48682" s="104"/>
    </row>
    <row r="48683" spans="5:6" x14ac:dyDescent="0.25">
      <c r="E48683" s="103"/>
      <c r="F48683" s="104"/>
    </row>
    <row r="48684" spans="5:6" x14ac:dyDescent="0.25">
      <c r="E48684" s="103"/>
      <c r="F48684" s="104"/>
    </row>
    <row r="48685" spans="5:6" x14ac:dyDescent="0.25">
      <c r="E48685" s="103"/>
      <c r="F48685" s="104"/>
    </row>
    <row r="48686" spans="5:6" x14ac:dyDescent="0.25">
      <c r="E48686" s="103"/>
      <c r="F48686" s="104"/>
    </row>
    <row r="48687" spans="5:6" x14ac:dyDescent="0.25">
      <c r="E48687" s="103"/>
      <c r="F48687" s="104"/>
    </row>
    <row r="48688" spans="5:6" x14ac:dyDescent="0.25">
      <c r="E48688" s="103"/>
      <c r="F48688" s="104"/>
    </row>
    <row r="48689" spans="5:6" x14ac:dyDescent="0.25">
      <c r="E48689" s="103"/>
      <c r="F48689" s="104"/>
    </row>
    <row r="48690" spans="5:6" x14ac:dyDescent="0.25">
      <c r="E48690" s="103"/>
      <c r="F48690" s="104"/>
    </row>
    <row r="48691" spans="5:6" x14ac:dyDescent="0.25">
      <c r="E48691" s="103"/>
      <c r="F48691" s="104"/>
    </row>
    <row r="48692" spans="5:6" x14ac:dyDescent="0.25">
      <c r="E48692" s="103"/>
      <c r="F48692" s="104"/>
    </row>
    <row r="48693" spans="5:6" x14ac:dyDescent="0.25">
      <c r="E48693" s="103"/>
      <c r="F48693" s="104"/>
    </row>
    <row r="48694" spans="5:6" x14ac:dyDescent="0.25">
      <c r="E48694" s="103"/>
      <c r="F48694" s="104"/>
    </row>
    <row r="48695" spans="5:6" x14ac:dyDescent="0.25">
      <c r="E48695" s="103"/>
      <c r="F48695" s="104"/>
    </row>
    <row r="48696" spans="5:6" x14ac:dyDescent="0.25">
      <c r="E48696" s="103"/>
      <c r="F48696" s="104"/>
    </row>
    <row r="48697" spans="5:6" x14ac:dyDescent="0.25">
      <c r="E48697" s="103"/>
      <c r="F48697" s="104"/>
    </row>
    <row r="48698" spans="5:6" x14ac:dyDescent="0.25">
      <c r="E48698" s="103"/>
      <c r="F48698" s="104"/>
    </row>
    <row r="48699" spans="5:6" x14ac:dyDescent="0.25">
      <c r="E48699" s="103"/>
      <c r="F48699" s="104"/>
    </row>
    <row r="48700" spans="5:6" x14ac:dyDescent="0.25">
      <c r="E48700" s="103"/>
      <c r="F48700" s="104"/>
    </row>
    <row r="48701" spans="5:6" x14ac:dyDescent="0.25">
      <c r="E48701" s="103"/>
      <c r="F48701" s="104"/>
    </row>
    <row r="48702" spans="5:6" x14ac:dyDescent="0.25">
      <c r="E48702" s="103"/>
      <c r="F48702" s="104"/>
    </row>
    <row r="48703" spans="5:6" x14ac:dyDescent="0.25">
      <c r="E48703" s="103"/>
      <c r="F48703" s="104"/>
    </row>
    <row r="48704" spans="5:6" x14ac:dyDescent="0.25">
      <c r="E48704" s="103"/>
      <c r="F48704" s="104"/>
    </row>
    <row r="48705" spans="5:6" x14ac:dyDescent="0.25">
      <c r="E48705" s="103"/>
      <c r="F48705" s="104"/>
    </row>
    <row r="48706" spans="5:6" x14ac:dyDescent="0.25">
      <c r="E48706" s="103"/>
      <c r="F48706" s="104"/>
    </row>
    <row r="48707" spans="5:6" x14ac:dyDescent="0.25">
      <c r="E48707" s="103"/>
      <c r="F48707" s="104"/>
    </row>
    <row r="48708" spans="5:6" x14ac:dyDescent="0.25">
      <c r="E48708" s="103"/>
      <c r="F48708" s="104"/>
    </row>
    <row r="48709" spans="5:6" x14ac:dyDescent="0.25">
      <c r="E48709" s="103"/>
      <c r="F48709" s="104"/>
    </row>
    <row r="48710" spans="5:6" x14ac:dyDescent="0.25">
      <c r="E48710" s="103"/>
      <c r="F48710" s="104"/>
    </row>
    <row r="48711" spans="5:6" x14ac:dyDescent="0.25">
      <c r="E48711" s="103"/>
      <c r="F48711" s="104"/>
    </row>
    <row r="48712" spans="5:6" x14ac:dyDescent="0.25">
      <c r="E48712" s="103"/>
      <c r="F48712" s="104"/>
    </row>
    <row r="48713" spans="5:6" x14ac:dyDescent="0.25">
      <c r="E48713" s="103"/>
      <c r="F48713" s="104"/>
    </row>
    <row r="48714" spans="5:6" x14ac:dyDescent="0.25">
      <c r="E48714" s="103"/>
      <c r="F48714" s="104"/>
    </row>
    <row r="48715" spans="5:6" x14ac:dyDescent="0.25">
      <c r="E48715" s="103"/>
      <c r="F48715" s="104"/>
    </row>
    <row r="48716" spans="5:6" x14ac:dyDescent="0.25">
      <c r="E48716" s="103"/>
      <c r="F48716" s="104"/>
    </row>
    <row r="48717" spans="5:6" x14ac:dyDescent="0.25">
      <c r="E48717" s="103"/>
      <c r="F48717" s="104"/>
    </row>
    <row r="48718" spans="5:6" x14ac:dyDescent="0.25">
      <c r="E48718" s="103"/>
      <c r="F48718" s="104"/>
    </row>
    <row r="48719" spans="5:6" x14ac:dyDescent="0.25">
      <c r="E48719" s="103"/>
      <c r="F48719" s="104"/>
    </row>
    <row r="48720" spans="5:6" x14ac:dyDescent="0.25">
      <c r="E48720" s="103"/>
      <c r="F48720" s="104"/>
    </row>
    <row r="48721" spans="5:6" x14ac:dyDescent="0.25">
      <c r="E48721" s="103"/>
      <c r="F48721" s="104"/>
    </row>
    <row r="48722" spans="5:6" x14ac:dyDescent="0.25">
      <c r="E48722" s="103"/>
      <c r="F48722" s="104"/>
    </row>
    <row r="48723" spans="5:6" x14ac:dyDescent="0.25">
      <c r="E48723" s="103"/>
      <c r="F48723" s="104"/>
    </row>
    <row r="48724" spans="5:6" x14ac:dyDescent="0.25">
      <c r="E48724" s="103"/>
      <c r="F48724" s="104"/>
    </row>
    <row r="48725" spans="5:6" x14ac:dyDescent="0.25">
      <c r="E48725" s="103"/>
      <c r="F48725" s="104"/>
    </row>
    <row r="48726" spans="5:6" x14ac:dyDescent="0.25">
      <c r="E48726" s="103"/>
      <c r="F48726" s="104"/>
    </row>
    <row r="48727" spans="5:6" x14ac:dyDescent="0.25">
      <c r="E48727" s="103"/>
      <c r="F48727" s="104"/>
    </row>
    <row r="48728" spans="5:6" x14ac:dyDescent="0.25">
      <c r="E48728" s="103"/>
      <c r="F48728" s="104"/>
    </row>
    <row r="48729" spans="5:6" x14ac:dyDescent="0.25">
      <c r="E48729" s="103"/>
      <c r="F48729" s="104"/>
    </row>
    <row r="48730" spans="5:6" x14ac:dyDescent="0.25">
      <c r="E48730" s="103"/>
      <c r="F48730" s="104"/>
    </row>
    <row r="48731" spans="5:6" x14ac:dyDescent="0.25">
      <c r="E48731" s="103"/>
      <c r="F48731" s="104"/>
    </row>
    <row r="48732" spans="5:6" x14ac:dyDescent="0.25">
      <c r="E48732" s="103"/>
      <c r="F48732" s="104"/>
    </row>
    <row r="48733" spans="5:6" x14ac:dyDescent="0.25">
      <c r="E48733" s="103"/>
      <c r="F48733" s="104"/>
    </row>
    <row r="48734" spans="5:6" x14ac:dyDescent="0.25">
      <c r="E48734" s="103"/>
      <c r="F48734" s="104"/>
    </row>
    <row r="48735" spans="5:6" x14ac:dyDescent="0.25">
      <c r="E48735" s="103"/>
      <c r="F48735" s="104"/>
    </row>
    <row r="48736" spans="5:6" x14ac:dyDescent="0.25">
      <c r="E48736" s="103"/>
      <c r="F48736" s="104"/>
    </row>
    <row r="48737" spans="5:6" x14ac:dyDescent="0.25">
      <c r="E48737" s="103"/>
      <c r="F48737" s="104"/>
    </row>
    <row r="48738" spans="5:6" x14ac:dyDescent="0.25">
      <c r="E48738" s="103"/>
      <c r="F48738" s="104"/>
    </row>
    <row r="48739" spans="5:6" x14ac:dyDescent="0.25">
      <c r="E48739" s="103"/>
      <c r="F48739" s="104"/>
    </row>
    <row r="48740" spans="5:6" x14ac:dyDescent="0.25">
      <c r="E48740" s="103"/>
      <c r="F48740" s="104"/>
    </row>
    <row r="48741" spans="5:6" x14ac:dyDescent="0.25">
      <c r="E48741" s="103"/>
      <c r="F48741" s="104"/>
    </row>
    <row r="48742" spans="5:6" x14ac:dyDescent="0.25">
      <c r="E48742" s="103"/>
      <c r="F48742" s="104"/>
    </row>
    <row r="48743" spans="5:6" x14ac:dyDescent="0.25">
      <c r="E48743" s="103"/>
      <c r="F48743" s="104"/>
    </row>
    <row r="48744" spans="5:6" x14ac:dyDescent="0.25">
      <c r="E48744" s="103"/>
      <c r="F48744" s="104"/>
    </row>
    <row r="48745" spans="5:6" x14ac:dyDescent="0.25">
      <c r="E48745" s="103"/>
      <c r="F48745" s="104"/>
    </row>
    <row r="48746" spans="5:6" x14ac:dyDescent="0.25">
      <c r="E48746" s="103"/>
      <c r="F48746" s="104"/>
    </row>
    <row r="48747" spans="5:6" x14ac:dyDescent="0.25">
      <c r="E48747" s="103"/>
      <c r="F48747" s="104"/>
    </row>
    <row r="48748" spans="5:6" x14ac:dyDescent="0.25">
      <c r="E48748" s="103"/>
      <c r="F48748" s="104"/>
    </row>
    <row r="48749" spans="5:6" x14ac:dyDescent="0.25">
      <c r="E48749" s="103"/>
      <c r="F48749" s="104"/>
    </row>
    <row r="48750" spans="5:6" x14ac:dyDescent="0.25">
      <c r="E48750" s="103"/>
      <c r="F48750" s="104"/>
    </row>
    <row r="48751" spans="5:6" x14ac:dyDescent="0.25">
      <c r="E48751" s="103"/>
      <c r="F48751" s="104"/>
    </row>
    <row r="48752" spans="5:6" x14ac:dyDescent="0.25">
      <c r="E48752" s="103"/>
      <c r="F48752" s="104"/>
    </row>
    <row r="48753" spans="5:6" x14ac:dyDescent="0.25">
      <c r="E48753" s="103"/>
      <c r="F48753" s="104"/>
    </row>
    <row r="48754" spans="5:6" x14ac:dyDescent="0.25">
      <c r="E48754" s="103"/>
      <c r="F48754" s="104"/>
    </row>
    <row r="48755" spans="5:6" x14ac:dyDescent="0.25">
      <c r="E48755" s="103"/>
      <c r="F48755" s="104"/>
    </row>
    <row r="48756" spans="5:6" x14ac:dyDescent="0.25">
      <c r="E48756" s="103"/>
      <c r="F48756" s="104"/>
    </row>
    <row r="48757" spans="5:6" x14ac:dyDescent="0.25">
      <c r="E48757" s="103"/>
      <c r="F48757" s="104"/>
    </row>
    <row r="48758" spans="5:6" x14ac:dyDescent="0.25">
      <c r="E48758" s="103"/>
      <c r="F48758" s="104"/>
    </row>
    <row r="48759" spans="5:6" x14ac:dyDescent="0.25">
      <c r="E48759" s="103"/>
      <c r="F48759" s="104"/>
    </row>
    <row r="48760" spans="5:6" x14ac:dyDescent="0.25">
      <c r="E48760" s="103"/>
      <c r="F48760" s="104"/>
    </row>
    <row r="48761" spans="5:6" x14ac:dyDescent="0.25">
      <c r="E48761" s="103"/>
      <c r="F48761" s="104"/>
    </row>
    <row r="48762" spans="5:6" x14ac:dyDescent="0.25">
      <c r="E48762" s="103"/>
      <c r="F48762" s="104"/>
    </row>
    <row r="48763" spans="5:6" x14ac:dyDescent="0.25">
      <c r="E48763" s="103"/>
      <c r="F48763" s="104"/>
    </row>
    <row r="48764" spans="5:6" x14ac:dyDescent="0.25">
      <c r="E48764" s="103"/>
      <c r="F48764" s="104"/>
    </row>
    <row r="48765" spans="5:6" x14ac:dyDescent="0.25">
      <c r="E48765" s="103"/>
      <c r="F48765" s="104"/>
    </row>
    <row r="48766" spans="5:6" x14ac:dyDescent="0.25">
      <c r="E48766" s="103"/>
      <c r="F48766" s="104"/>
    </row>
    <row r="48767" spans="5:6" x14ac:dyDescent="0.25">
      <c r="E48767" s="103"/>
      <c r="F48767" s="104"/>
    </row>
    <row r="48768" spans="5:6" x14ac:dyDescent="0.25">
      <c r="E48768" s="103"/>
      <c r="F48768" s="104"/>
    </row>
    <row r="48769" spans="5:6" x14ac:dyDescent="0.25">
      <c r="E48769" s="103"/>
      <c r="F48769" s="104"/>
    </row>
    <row r="48770" spans="5:6" x14ac:dyDescent="0.25">
      <c r="E48770" s="103"/>
      <c r="F48770" s="104"/>
    </row>
    <row r="48771" spans="5:6" x14ac:dyDescent="0.25">
      <c r="E48771" s="103"/>
      <c r="F48771" s="104"/>
    </row>
    <row r="48772" spans="5:6" x14ac:dyDescent="0.25">
      <c r="E48772" s="103"/>
      <c r="F48772" s="104"/>
    </row>
    <row r="48773" spans="5:6" x14ac:dyDescent="0.25">
      <c r="E48773" s="103"/>
      <c r="F48773" s="104"/>
    </row>
    <row r="48774" spans="5:6" x14ac:dyDescent="0.25">
      <c r="E48774" s="103"/>
      <c r="F48774" s="104"/>
    </row>
    <row r="48775" spans="5:6" x14ac:dyDescent="0.25">
      <c r="E48775" s="103"/>
      <c r="F48775" s="104"/>
    </row>
    <row r="48776" spans="5:6" x14ac:dyDescent="0.25">
      <c r="E48776" s="103"/>
      <c r="F48776" s="104"/>
    </row>
    <row r="48777" spans="5:6" x14ac:dyDescent="0.25">
      <c r="E48777" s="103"/>
      <c r="F48777" s="104"/>
    </row>
    <row r="48778" spans="5:6" x14ac:dyDescent="0.25">
      <c r="E48778" s="103"/>
      <c r="F48778" s="104"/>
    </row>
    <row r="48779" spans="5:6" x14ac:dyDescent="0.25">
      <c r="E48779" s="103"/>
      <c r="F48779" s="104"/>
    </row>
    <row r="48780" spans="5:6" x14ac:dyDescent="0.25">
      <c r="E48780" s="103"/>
      <c r="F48780" s="104"/>
    </row>
    <row r="48781" spans="5:6" x14ac:dyDescent="0.25">
      <c r="E48781" s="103"/>
      <c r="F48781" s="104"/>
    </row>
    <row r="48782" spans="5:6" x14ac:dyDescent="0.25">
      <c r="E48782" s="103"/>
      <c r="F48782" s="104"/>
    </row>
    <row r="48783" spans="5:6" x14ac:dyDescent="0.25">
      <c r="E48783" s="103"/>
      <c r="F48783" s="104"/>
    </row>
    <row r="48784" spans="5:6" x14ac:dyDescent="0.25">
      <c r="E48784" s="103"/>
      <c r="F48784" s="104"/>
    </row>
    <row r="48785" spans="5:6" x14ac:dyDescent="0.25">
      <c r="E48785" s="103"/>
      <c r="F48785" s="104"/>
    </row>
    <row r="48786" spans="5:6" x14ac:dyDescent="0.25">
      <c r="E48786" s="103"/>
      <c r="F48786" s="104"/>
    </row>
    <row r="48787" spans="5:6" x14ac:dyDescent="0.25">
      <c r="E48787" s="103"/>
      <c r="F48787" s="104"/>
    </row>
    <row r="48788" spans="5:6" x14ac:dyDescent="0.25">
      <c r="E48788" s="103"/>
      <c r="F48788" s="104"/>
    </row>
    <row r="48789" spans="5:6" x14ac:dyDescent="0.25">
      <c r="E48789" s="103"/>
      <c r="F48789" s="104"/>
    </row>
    <row r="48790" spans="5:6" x14ac:dyDescent="0.25">
      <c r="E48790" s="103"/>
      <c r="F48790" s="104"/>
    </row>
    <row r="48791" spans="5:6" x14ac:dyDescent="0.25">
      <c r="E48791" s="103"/>
      <c r="F48791" s="104"/>
    </row>
    <row r="48792" spans="5:6" x14ac:dyDescent="0.25">
      <c r="E48792" s="103"/>
      <c r="F48792" s="104"/>
    </row>
    <row r="48793" spans="5:6" x14ac:dyDescent="0.25">
      <c r="E48793" s="103"/>
      <c r="F48793" s="104"/>
    </row>
    <row r="48794" spans="5:6" x14ac:dyDescent="0.25">
      <c r="E48794" s="103"/>
      <c r="F48794" s="104"/>
    </row>
    <row r="48795" spans="5:6" x14ac:dyDescent="0.25">
      <c r="E48795" s="103"/>
      <c r="F48795" s="104"/>
    </row>
    <row r="48796" spans="5:6" x14ac:dyDescent="0.25">
      <c r="E48796" s="103"/>
      <c r="F48796" s="104"/>
    </row>
    <row r="48797" spans="5:6" x14ac:dyDescent="0.25">
      <c r="E48797" s="103"/>
      <c r="F48797" s="104"/>
    </row>
    <row r="48798" spans="5:6" x14ac:dyDescent="0.25">
      <c r="E48798" s="103"/>
      <c r="F48798" s="104"/>
    </row>
    <row r="48799" spans="5:6" x14ac:dyDescent="0.25">
      <c r="E48799" s="103"/>
      <c r="F48799" s="104"/>
    </row>
    <row r="48800" spans="5:6" x14ac:dyDescent="0.25">
      <c r="E48800" s="103"/>
      <c r="F48800" s="104"/>
    </row>
    <row r="48801" spans="5:6" x14ac:dyDescent="0.25">
      <c r="E48801" s="103"/>
      <c r="F48801" s="104"/>
    </row>
    <row r="48802" spans="5:6" x14ac:dyDescent="0.25">
      <c r="E48802" s="103"/>
      <c r="F48802" s="104"/>
    </row>
    <row r="48803" spans="5:6" x14ac:dyDescent="0.25">
      <c r="E48803" s="103"/>
      <c r="F48803" s="104"/>
    </row>
    <row r="48804" spans="5:6" x14ac:dyDescent="0.25">
      <c r="E48804" s="103"/>
      <c r="F48804" s="104"/>
    </row>
    <row r="48805" spans="5:6" x14ac:dyDescent="0.25">
      <c r="E48805" s="103"/>
      <c r="F48805" s="104"/>
    </row>
    <row r="48806" spans="5:6" x14ac:dyDescent="0.25">
      <c r="E48806" s="103"/>
      <c r="F48806" s="104"/>
    </row>
    <row r="48807" spans="5:6" x14ac:dyDescent="0.25">
      <c r="E48807" s="103"/>
      <c r="F48807" s="104"/>
    </row>
    <row r="48808" spans="5:6" x14ac:dyDescent="0.25">
      <c r="E48808" s="103"/>
      <c r="F48808" s="104"/>
    </row>
    <row r="48809" spans="5:6" x14ac:dyDescent="0.25">
      <c r="E48809" s="103"/>
      <c r="F48809" s="104"/>
    </row>
    <row r="48810" spans="5:6" x14ac:dyDescent="0.25">
      <c r="E48810" s="103"/>
      <c r="F48810" s="104"/>
    </row>
    <row r="48811" spans="5:6" x14ac:dyDescent="0.25">
      <c r="E48811" s="103"/>
      <c r="F48811" s="104"/>
    </row>
    <row r="48812" spans="5:6" x14ac:dyDescent="0.25">
      <c r="E48812" s="103"/>
      <c r="F48812" s="104"/>
    </row>
    <row r="48813" spans="5:6" x14ac:dyDescent="0.25">
      <c r="E48813" s="103"/>
      <c r="F48813" s="104"/>
    </row>
    <row r="48814" spans="5:6" x14ac:dyDescent="0.25">
      <c r="E48814" s="103"/>
      <c r="F48814" s="104"/>
    </row>
    <row r="48815" spans="5:6" x14ac:dyDescent="0.25">
      <c r="E48815" s="103"/>
      <c r="F48815" s="104"/>
    </row>
    <row r="48816" spans="5:6" x14ac:dyDescent="0.25">
      <c r="E48816" s="103"/>
      <c r="F48816" s="104"/>
    </row>
    <row r="48817" spans="5:6" x14ac:dyDescent="0.25">
      <c r="E48817" s="103"/>
      <c r="F48817" s="104"/>
    </row>
    <row r="48818" spans="5:6" x14ac:dyDescent="0.25">
      <c r="E48818" s="103"/>
      <c r="F48818" s="104"/>
    </row>
    <row r="48819" spans="5:6" x14ac:dyDescent="0.25">
      <c r="E48819" s="103"/>
      <c r="F48819" s="104"/>
    </row>
    <row r="48820" spans="5:6" x14ac:dyDescent="0.25">
      <c r="E48820" s="103"/>
      <c r="F48820" s="104"/>
    </row>
    <row r="48821" spans="5:6" x14ac:dyDescent="0.25">
      <c r="E48821" s="103"/>
      <c r="F48821" s="104"/>
    </row>
    <row r="48822" spans="5:6" x14ac:dyDescent="0.25">
      <c r="E48822" s="103"/>
      <c r="F48822" s="104"/>
    </row>
    <row r="48823" spans="5:6" x14ac:dyDescent="0.25">
      <c r="E48823" s="103"/>
      <c r="F48823" s="104"/>
    </row>
    <row r="48824" spans="5:6" x14ac:dyDescent="0.25">
      <c r="E48824" s="103"/>
      <c r="F48824" s="104"/>
    </row>
    <row r="48825" spans="5:6" x14ac:dyDescent="0.25">
      <c r="E48825" s="103"/>
      <c r="F48825" s="104"/>
    </row>
    <row r="48826" spans="5:6" x14ac:dyDescent="0.25">
      <c r="E48826" s="103"/>
      <c r="F48826" s="104"/>
    </row>
    <row r="48827" spans="5:6" x14ac:dyDescent="0.25">
      <c r="E48827" s="103"/>
      <c r="F48827" s="104"/>
    </row>
    <row r="48828" spans="5:6" x14ac:dyDescent="0.25">
      <c r="E48828" s="103"/>
      <c r="F48828" s="104"/>
    </row>
    <row r="48829" spans="5:6" x14ac:dyDescent="0.25">
      <c r="E48829" s="103"/>
      <c r="F48829" s="104"/>
    </row>
    <row r="48830" spans="5:6" x14ac:dyDescent="0.25">
      <c r="E48830" s="103"/>
      <c r="F48830" s="104"/>
    </row>
    <row r="48831" spans="5:6" x14ac:dyDescent="0.25">
      <c r="E48831" s="103"/>
      <c r="F48831" s="104"/>
    </row>
    <row r="48832" spans="5:6" x14ac:dyDescent="0.25">
      <c r="E48832" s="103"/>
      <c r="F48832" s="104"/>
    </row>
    <row r="48833" spans="5:6" x14ac:dyDescent="0.25">
      <c r="E48833" s="103"/>
      <c r="F48833" s="104"/>
    </row>
    <row r="48834" spans="5:6" x14ac:dyDescent="0.25">
      <c r="E48834" s="103"/>
      <c r="F48834" s="104"/>
    </row>
    <row r="48835" spans="5:6" x14ac:dyDescent="0.25">
      <c r="E48835" s="103"/>
      <c r="F48835" s="104"/>
    </row>
    <row r="48836" spans="5:6" x14ac:dyDescent="0.25">
      <c r="E48836" s="103"/>
      <c r="F48836" s="104"/>
    </row>
    <row r="48837" spans="5:6" x14ac:dyDescent="0.25">
      <c r="E48837" s="103"/>
      <c r="F48837" s="104"/>
    </row>
    <row r="48838" spans="5:6" x14ac:dyDescent="0.25">
      <c r="E48838" s="103"/>
      <c r="F48838" s="104"/>
    </row>
    <row r="48839" spans="5:6" x14ac:dyDescent="0.25">
      <c r="E48839" s="103"/>
      <c r="F48839" s="104"/>
    </row>
    <row r="48840" spans="5:6" x14ac:dyDescent="0.25">
      <c r="E48840" s="103"/>
      <c r="F48840" s="104"/>
    </row>
    <row r="48841" spans="5:6" x14ac:dyDescent="0.25">
      <c r="E48841" s="103"/>
      <c r="F48841" s="104"/>
    </row>
    <row r="48842" spans="5:6" x14ac:dyDescent="0.25">
      <c r="E48842" s="103"/>
      <c r="F48842" s="104"/>
    </row>
    <row r="48843" spans="5:6" x14ac:dyDescent="0.25">
      <c r="E48843" s="103"/>
      <c r="F48843" s="104"/>
    </row>
    <row r="48844" spans="5:6" x14ac:dyDescent="0.25">
      <c r="E48844" s="103"/>
      <c r="F48844" s="104"/>
    </row>
    <row r="48845" spans="5:6" x14ac:dyDescent="0.25">
      <c r="E48845" s="103"/>
      <c r="F48845" s="104"/>
    </row>
    <row r="48846" spans="5:6" x14ac:dyDescent="0.25">
      <c r="E48846" s="103"/>
      <c r="F48846" s="104"/>
    </row>
    <row r="48847" spans="5:6" x14ac:dyDescent="0.25">
      <c r="E48847" s="103"/>
      <c r="F48847" s="104"/>
    </row>
    <row r="48848" spans="5:6" x14ac:dyDescent="0.25">
      <c r="E48848" s="103"/>
      <c r="F48848" s="104"/>
    </row>
    <row r="48849" spans="5:6" x14ac:dyDescent="0.25">
      <c r="E48849" s="103"/>
      <c r="F48849" s="104"/>
    </row>
    <row r="48850" spans="5:6" x14ac:dyDescent="0.25">
      <c r="E48850" s="103"/>
      <c r="F48850" s="104"/>
    </row>
    <row r="48851" spans="5:6" x14ac:dyDescent="0.25">
      <c r="E48851" s="103"/>
      <c r="F48851" s="104"/>
    </row>
    <row r="48852" spans="5:6" x14ac:dyDescent="0.25">
      <c r="E48852" s="103"/>
      <c r="F48852" s="104"/>
    </row>
    <row r="48853" spans="5:6" x14ac:dyDescent="0.25">
      <c r="E48853" s="103"/>
      <c r="F48853" s="104"/>
    </row>
    <row r="48854" spans="5:6" x14ac:dyDescent="0.25">
      <c r="E48854" s="103"/>
      <c r="F48854" s="104"/>
    </row>
    <row r="48855" spans="5:6" x14ac:dyDescent="0.25">
      <c r="E48855" s="103"/>
      <c r="F48855" s="104"/>
    </row>
    <row r="48856" spans="5:6" x14ac:dyDescent="0.25">
      <c r="E48856" s="103"/>
      <c r="F48856" s="104"/>
    </row>
    <row r="48857" spans="5:6" x14ac:dyDescent="0.25">
      <c r="E48857" s="103"/>
      <c r="F48857" s="104"/>
    </row>
    <row r="48858" spans="5:6" x14ac:dyDescent="0.25">
      <c r="E48858" s="103"/>
      <c r="F48858" s="104"/>
    </row>
    <row r="48859" spans="5:6" x14ac:dyDescent="0.25">
      <c r="E48859" s="103"/>
      <c r="F48859" s="104"/>
    </row>
    <row r="48860" spans="5:6" x14ac:dyDescent="0.25">
      <c r="E48860" s="103"/>
      <c r="F48860" s="104"/>
    </row>
    <row r="48861" spans="5:6" x14ac:dyDescent="0.25">
      <c r="E48861" s="103"/>
      <c r="F48861" s="104"/>
    </row>
    <row r="48862" spans="5:6" x14ac:dyDescent="0.25">
      <c r="E48862" s="103"/>
      <c r="F48862" s="104"/>
    </row>
    <row r="48863" spans="5:6" x14ac:dyDescent="0.25">
      <c r="E48863" s="103"/>
      <c r="F48863" s="104"/>
    </row>
    <row r="48864" spans="5:6" x14ac:dyDescent="0.25">
      <c r="E48864" s="103"/>
      <c r="F48864" s="104"/>
    </row>
    <row r="48865" spans="5:6" x14ac:dyDescent="0.25">
      <c r="E48865" s="103"/>
      <c r="F48865" s="104"/>
    </row>
    <row r="48866" spans="5:6" x14ac:dyDescent="0.25">
      <c r="E48866" s="103"/>
      <c r="F48866" s="104"/>
    </row>
    <row r="48867" spans="5:6" x14ac:dyDescent="0.25">
      <c r="E48867" s="103"/>
      <c r="F48867" s="104"/>
    </row>
    <row r="48868" spans="5:6" x14ac:dyDescent="0.25">
      <c r="E48868" s="103"/>
      <c r="F48868" s="104"/>
    </row>
    <row r="48869" spans="5:6" x14ac:dyDescent="0.25">
      <c r="E48869" s="103"/>
      <c r="F48869" s="104"/>
    </row>
    <row r="48870" spans="5:6" x14ac:dyDescent="0.25">
      <c r="E48870" s="103"/>
      <c r="F48870" s="104"/>
    </row>
    <row r="48871" spans="5:6" x14ac:dyDescent="0.25">
      <c r="E48871" s="103"/>
      <c r="F48871" s="104"/>
    </row>
    <row r="48872" spans="5:6" x14ac:dyDescent="0.25">
      <c r="E48872" s="103"/>
      <c r="F48872" s="104"/>
    </row>
    <row r="48873" spans="5:6" x14ac:dyDescent="0.25">
      <c r="E48873" s="103"/>
      <c r="F48873" s="104"/>
    </row>
    <row r="48874" spans="5:6" x14ac:dyDescent="0.25">
      <c r="E48874" s="103"/>
      <c r="F48874" s="104"/>
    </row>
    <row r="48875" spans="5:6" x14ac:dyDescent="0.25">
      <c r="E48875" s="103"/>
      <c r="F48875" s="104"/>
    </row>
    <row r="48876" spans="5:6" x14ac:dyDescent="0.25">
      <c r="E48876" s="103"/>
      <c r="F48876" s="104"/>
    </row>
    <row r="48877" spans="5:6" x14ac:dyDescent="0.25">
      <c r="E48877" s="103"/>
      <c r="F48877" s="104"/>
    </row>
    <row r="48878" spans="5:6" x14ac:dyDescent="0.25">
      <c r="E48878" s="103"/>
      <c r="F48878" s="104"/>
    </row>
    <row r="48879" spans="5:6" x14ac:dyDescent="0.25">
      <c r="E48879" s="103"/>
      <c r="F48879" s="104"/>
    </row>
    <row r="48880" spans="5:6" x14ac:dyDescent="0.25">
      <c r="E48880" s="103"/>
      <c r="F48880" s="104"/>
    </row>
    <row r="48881" spans="5:6" x14ac:dyDescent="0.25">
      <c r="E48881" s="103"/>
      <c r="F48881" s="104"/>
    </row>
    <row r="48882" spans="5:6" x14ac:dyDescent="0.25">
      <c r="E48882" s="103"/>
      <c r="F48882" s="104"/>
    </row>
    <row r="48883" spans="5:6" x14ac:dyDescent="0.25">
      <c r="E48883" s="103"/>
      <c r="F48883" s="104"/>
    </row>
    <row r="48884" spans="5:6" x14ac:dyDescent="0.25">
      <c r="E48884" s="103"/>
      <c r="F48884" s="104"/>
    </row>
    <row r="48885" spans="5:6" x14ac:dyDescent="0.25">
      <c r="E48885" s="103"/>
      <c r="F48885" s="104"/>
    </row>
    <row r="48886" spans="5:6" x14ac:dyDescent="0.25">
      <c r="E48886" s="103"/>
      <c r="F48886" s="104"/>
    </row>
    <row r="48887" spans="5:6" x14ac:dyDescent="0.25">
      <c r="E48887" s="103"/>
      <c r="F48887" s="104"/>
    </row>
    <row r="48888" spans="5:6" x14ac:dyDescent="0.25">
      <c r="E48888" s="103"/>
      <c r="F48888" s="104"/>
    </row>
    <row r="48889" spans="5:6" x14ac:dyDescent="0.25">
      <c r="E48889" s="103"/>
      <c r="F48889" s="104"/>
    </row>
    <row r="48890" spans="5:6" x14ac:dyDescent="0.25">
      <c r="E48890" s="103"/>
      <c r="F48890" s="104"/>
    </row>
    <row r="48891" spans="5:6" x14ac:dyDescent="0.25">
      <c r="E48891" s="103"/>
      <c r="F48891" s="104"/>
    </row>
    <row r="48892" spans="5:6" x14ac:dyDescent="0.25">
      <c r="E48892" s="103"/>
      <c r="F48892" s="104"/>
    </row>
    <row r="48893" spans="5:6" x14ac:dyDescent="0.25">
      <c r="E48893" s="103"/>
      <c r="F48893" s="104"/>
    </row>
    <row r="48894" spans="5:6" x14ac:dyDescent="0.25">
      <c r="E48894" s="103"/>
      <c r="F48894" s="104"/>
    </row>
    <row r="48895" spans="5:6" x14ac:dyDescent="0.25">
      <c r="E48895" s="103"/>
      <c r="F48895" s="104"/>
    </row>
    <row r="48896" spans="5:6" x14ac:dyDescent="0.25">
      <c r="E48896" s="103"/>
      <c r="F48896" s="104"/>
    </row>
    <row r="48897" spans="5:6" x14ac:dyDescent="0.25">
      <c r="E48897" s="103"/>
      <c r="F48897" s="104"/>
    </row>
    <row r="48898" spans="5:6" x14ac:dyDescent="0.25">
      <c r="E48898" s="103"/>
      <c r="F48898" s="104"/>
    </row>
    <row r="48899" spans="5:6" x14ac:dyDescent="0.25">
      <c r="E48899" s="103"/>
      <c r="F48899" s="104"/>
    </row>
    <row r="48900" spans="5:6" x14ac:dyDescent="0.25">
      <c r="E48900" s="103"/>
      <c r="F48900" s="104"/>
    </row>
    <row r="48901" spans="5:6" x14ac:dyDescent="0.25">
      <c r="E48901" s="103"/>
      <c r="F48901" s="104"/>
    </row>
    <row r="48902" spans="5:6" x14ac:dyDescent="0.25">
      <c r="E48902" s="103"/>
      <c r="F48902" s="104"/>
    </row>
    <row r="48903" spans="5:6" x14ac:dyDescent="0.25">
      <c r="E48903" s="103"/>
      <c r="F48903" s="104"/>
    </row>
    <row r="48904" spans="5:6" x14ac:dyDescent="0.25">
      <c r="E48904" s="103"/>
      <c r="F48904" s="104"/>
    </row>
    <row r="48905" spans="5:6" x14ac:dyDescent="0.25">
      <c r="E48905" s="103"/>
      <c r="F48905" s="104"/>
    </row>
    <row r="48906" spans="5:6" x14ac:dyDescent="0.25">
      <c r="E48906" s="103"/>
      <c r="F48906" s="104"/>
    </row>
    <row r="48907" spans="5:6" x14ac:dyDescent="0.25">
      <c r="E48907" s="103"/>
      <c r="F48907" s="104"/>
    </row>
    <row r="48908" spans="5:6" x14ac:dyDescent="0.25">
      <c r="E48908" s="103"/>
      <c r="F48908" s="104"/>
    </row>
    <row r="48909" spans="5:6" x14ac:dyDescent="0.25">
      <c r="E48909" s="103"/>
      <c r="F48909" s="104"/>
    </row>
    <row r="48910" spans="5:6" x14ac:dyDescent="0.25">
      <c r="E48910" s="103"/>
      <c r="F48910" s="104"/>
    </row>
    <row r="48911" spans="5:6" x14ac:dyDescent="0.25">
      <c r="E48911" s="103"/>
      <c r="F48911" s="104"/>
    </row>
    <row r="48912" spans="5:6" x14ac:dyDescent="0.25">
      <c r="E48912" s="103"/>
      <c r="F48912" s="104"/>
    </row>
    <row r="48913" spans="5:6" x14ac:dyDescent="0.25">
      <c r="E48913" s="103"/>
      <c r="F48913" s="104"/>
    </row>
    <row r="48914" spans="5:6" x14ac:dyDescent="0.25">
      <c r="E48914" s="103"/>
      <c r="F48914" s="104"/>
    </row>
    <row r="48915" spans="5:6" x14ac:dyDescent="0.25">
      <c r="E48915" s="103"/>
      <c r="F48915" s="104"/>
    </row>
    <row r="48916" spans="5:6" x14ac:dyDescent="0.25">
      <c r="E48916" s="103"/>
      <c r="F48916" s="104"/>
    </row>
    <row r="48917" spans="5:6" x14ac:dyDescent="0.25">
      <c r="E48917" s="103"/>
      <c r="F48917" s="104"/>
    </row>
    <row r="48918" spans="5:6" x14ac:dyDescent="0.25">
      <c r="E48918" s="103"/>
      <c r="F48918" s="104"/>
    </row>
    <row r="48919" spans="5:6" x14ac:dyDescent="0.25">
      <c r="E48919" s="103"/>
      <c r="F48919" s="104"/>
    </row>
    <row r="48920" spans="5:6" x14ac:dyDescent="0.25">
      <c r="E48920" s="103"/>
      <c r="F48920" s="104"/>
    </row>
    <row r="48921" spans="5:6" x14ac:dyDescent="0.25">
      <c r="E48921" s="103"/>
      <c r="F48921" s="104"/>
    </row>
    <row r="48922" spans="5:6" x14ac:dyDescent="0.25">
      <c r="E48922" s="103"/>
      <c r="F48922" s="104"/>
    </row>
    <row r="48923" spans="5:6" x14ac:dyDescent="0.25">
      <c r="E48923" s="103"/>
      <c r="F48923" s="104"/>
    </row>
    <row r="48924" spans="5:6" x14ac:dyDescent="0.25">
      <c r="E48924" s="103"/>
      <c r="F48924" s="104"/>
    </row>
    <row r="48925" spans="5:6" x14ac:dyDescent="0.25">
      <c r="E48925" s="103"/>
      <c r="F48925" s="104"/>
    </row>
    <row r="48926" spans="5:6" x14ac:dyDescent="0.25">
      <c r="E48926" s="103"/>
      <c r="F48926" s="104"/>
    </row>
    <row r="48927" spans="5:6" x14ac:dyDescent="0.25">
      <c r="E48927" s="103"/>
      <c r="F48927" s="104"/>
    </row>
    <row r="48928" spans="5:6" x14ac:dyDescent="0.25">
      <c r="E48928" s="103"/>
      <c r="F48928" s="104"/>
    </row>
    <row r="48929" spans="5:6" x14ac:dyDescent="0.25">
      <c r="E48929" s="103"/>
      <c r="F48929" s="104"/>
    </row>
    <row r="48930" spans="5:6" x14ac:dyDescent="0.25">
      <c r="E48930" s="103"/>
      <c r="F48930" s="104"/>
    </row>
    <row r="48931" spans="5:6" x14ac:dyDescent="0.25">
      <c r="E48931" s="103"/>
      <c r="F48931" s="104"/>
    </row>
    <row r="48932" spans="5:6" x14ac:dyDescent="0.25">
      <c r="E48932" s="103"/>
      <c r="F48932" s="104"/>
    </row>
    <row r="48933" spans="5:6" x14ac:dyDescent="0.25">
      <c r="E48933" s="103"/>
      <c r="F48933" s="104"/>
    </row>
    <row r="48934" spans="5:6" x14ac:dyDescent="0.25">
      <c r="E48934" s="103"/>
      <c r="F48934" s="104"/>
    </row>
    <row r="48935" spans="5:6" x14ac:dyDescent="0.25">
      <c r="E48935" s="103"/>
      <c r="F48935" s="104"/>
    </row>
    <row r="48936" spans="5:6" x14ac:dyDescent="0.25">
      <c r="E48936" s="103"/>
      <c r="F48936" s="104"/>
    </row>
    <row r="48937" spans="5:6" x14ac:dyDescent="0.25">
      <c r="E48937" s="103"/>
      <c r="F48937" s="104"/>
    </row>
    <row r="48938" spans="5:6" x14ac:dyDescent="0.25">
      <c r="E48938" s="103"/>
      <c r="F48938" s="104"/>
    </row>
    <row r="48939" spans="5:6" x14ac:dyDescent="0.25">
      <c r="E48939" s="103"/>
      <c r="F48939" s="104"/>
    </row>
    <row r="48940" spans="5:6" x14ac:dyDescent="0.25">
      <c r="E48940" s="103"/>
      <c r="F48940" s="104"/>
    </row>
    <row r="48941" spans="5:6" x14ac:dyDescent="0.25">
      <c r="E48941" s="103"/>
      <c r="F48941" s="104"/>
    </row>
    <row r="48942" spans="5:6" x14ac:dyDescent="0.25">
      <c r="E48942" s="103"/>
      <c r="F48942" s="104"/>
    </row>
    <row r="48943" spans="5:6" x14ac:dyDescent="0.25">
      <c r="E48943" s="103"/>
      <c r="F48943" s="104"/>
    </row>
    <row r="48944" spans="5:6" x14ac:dyDescent="0.25">
      <c r="E48944" s="103"/>
      <c r="F48944" s="104"/>
    </row>
    <row r="48945" spans="5:6" x14ac:dyDescent="0.25">
      <c r="E48945" s="103"/>
      <c r="F48945" s="104"/>
    </row>
    <row r="48946" spans="5:6" x14ac:dyDescent="0.25">
      <c r="E48946" s="103"/>
      <c r="F48946" s="104"/>
    </row>
    <row r="48947" spans="5:6" x14ac:dyDescent="0.25">
      <c r="E48947" s="103"/>
      <c r="F48947" s="104"/>
    </row>
    <row r="48948" spans="5:6" x14ac:dyDescent="0.25">
      <c r="E48948" s="103"/>
      <c r="F48948" s="104"/>
    </row>
    <row r="48949" spans="5:6" x14ac:dyDescent="0.25">
      <c r="E48949" s="103"/>
      <c r="F48949" s="104"/>
    </row>
    <row r="48950" spans="5:6" x14ac:dyDescent="0.25">
      <c r="E48950" s="103"/>
      <c r="F48950" s="104"/>
    </row>
    <row r="48951" spans="5:6" x14ac:dyDescent="0.25">
      <c r="E48951" s="103"/>
      <c r="F48951" s="104"/>
    </row>
    <row r="48952" spans="5:6" x14ac:dyDescent="0.25">
      <c r="E48952" s="103"/>
      <c r="F48952" s="104"/>
    </row>
    <row r="48953" spans="5:6" x14ac:dyDescent="0.25">
      <c r="E48953" s="103"/>
      <c r="F48953" s="104"/>
    </row>
    <row r="48954" spans="5:6" x14ac:dyDescent="0.25">
      <c r="E48954" s="103"/>
      <c r="F48954" s="104"/>
    </row>
    <row r="48955" spans="5:6" x14ac:dyDescent="0.25">
      <c r="E48955" s="103"/>
      <c r="F48955" s="104"/>
    </row>
    <row r="48956" spans="5:6" x14ac:dyDescent="0.25">
      <c r="E48956" s="103"/>
      <c r="F48956" s="104"/>
    </row>
    <row r="48957" spans="5:6" x14ac:dyDescent="0.25">
      <c r="E48957" s="103"/>
      <c r="F48957" s="104"/>
    </row>
    <row r="48958" spans="5:6" x14ac:dyDescent="0.25">
      <c r="E48958" s="103"/>
      <c r="F48958" s="104"/>
    </row>
    <row r="48959" spans="5:6" x14ac:dyDescent="0.25">
      <c r="E48959" s="103"/>
      <c r="F48959" s="104"/>
    </row>
    <row r="48960" spans="5:6" x14ac:dyDescent="0.25">
      <c r="E48960" s="103"/>
      <c r="F48960" s="104"/>
    </row>
    <row r="48961" spans="5:6" x14ac:dyDescent="0.25">
      <c r="E48961" s="103"/>
      <c r="F48961" s="104"/>
    </row>
    <row r="48962" spans="5:6" x14ac:dyDescent="0.25">
      <c r="E48962" s="103"/>
      <c r="F48962" s="104"/>
    </row>
    <row r="48963" spans="5:6" x14ac:dyDescent="0.25">
      <c r="E48963" s="103"/>
      <c r="F48963" s="104"/>
    </row>
    <row r="48964" spans="5:6" x14ac:dyDescent="0.25">
      <c r="E48964" s="103"/>
      <c r="F48964" s="104"/>
    </row>
    <row r="48965" spans="5:6" x14ac:dyDescent="0.25">
      <c r="E48965" s="103"/>
      <c r="F48965" s="104"/>
    </row>
    <row r="48966" spans="5:6" x14ac:dyDescent="0.25">
      <c r="E48966" s="103"/>
      <c r="F48966" s="104"/>
    </row>
    <row r="48967" spans="5:6" x14ac:dyDescent="0.25">
      <c r="E48967" s="103"/>
      <c r="F48967" s="104"/>
    </row>
    <row r="48968" spans="5:6" x14ac:dyDescent="0.25">
      <c r="E48968" s="103"/>
      <c r="F48968" s="104"/>
    </row>
    <row r="48969" spans="5:6" x14ac:dyDescent="0.25">
      <c r="E48969" s="103"/>
      <c r="F48969" s="104"/>
    </row>
    <row r="48970" spans="5:6" x14ac:dyDescent="0.25">
      <c r="E48970" s="103"/>
      <c r="F48970" s="104"/>
    </row>
    <row r="48971" spans="5:6" x14ac:dyDescent="0.25">
      <c r="E48971" s="103"/>
      <c r="F48971" s="104"/>
    </row>
    <row r="48972" spans="5:6" x14ac:dyDescent="0.25">
      <c r="E48972" s="103"/>
      <c r="F48972" s="104"/>
    </row>
    <row r="48973" spans="5:6" x14ac:dyDescent="0.25">
      <c r="E48973" s="103"/>
      <c r="F48973" s="104"/>
    </row>
    <row r="48974" spans="5:6" x14ac:dyDescent="0.25">
      <c r="E48974" s="103"/>
      <c r="F48974" s="104"/>
    </row>
    <row r="48975" spans="5:6" x14ac:dyDescent="0.25">
      <c r="E48975" s="103"/>
      <c r="F48975" s="104"/>
    </row>
    <row r="48976" spans="5:6" x14ac:dyDescent="0.25">
      <c r="E48976" s="103"/>
      <c r="F48976" s="104"/>
    </row>
    <row r="48977" spans="5:6" x14ac:dyDescent="0.25">
      <c r="E48977" s="103"/>
      <c r="F48977" s="104"/>
    </row>
    <row r="48978" spans="5:6" x14ac:dyDescent="0.25">
      <c r="E48978" s="103"/>
      <c r="F48978" s="104"/>
    </row>
    <row r="48979" spans="5:6" x14ac:dyDescent="0.25">
      <c r="E48979" s="103"/>
      <c r="F48979" s="104"/>
    </row>
    <row r="48980" spans="5:6" x14ac:dyDescent="0.25">
      <c r="E48980" s="103"/>
      <c r="F48980" s="104"/>
    </row>
    <row r="48981" spans="5:6" x14ac:dyDescent="0.25">
      <c r="E48981" s="103"/>
      <c r="F48981" s="104"/>
    </row>
    <row r="48982" spans="5:6" x14ac:dyDescent="0.25">
      <c r="E48982" s="103"/>
      <c r="F48982" s="104"/>
    </row>
    <row r="48983" spans="5:6" x14ac:dyDescent="0.25">
      <c r="E48983" s="103"/>
      <c r="F48983" s="104"/>
    </row>
    <row r="48984" spans="5:6" x14ac:dyDescent="0.25">
      <c r="E48984" s="103"/>
      <c r="F48984" s="104"/>
    </row>
    <row r="48985" spans="5:6" x14ac:dyDescent="0.25">
      <c r="E48985" s="103"/>
      <c r="F48985" s="104"/>
    </row>
    <row r="48986" spans="5:6" x14ac:dyDescent="0.25">
      <c r="E48986" s="103"/>
      <c r="F48986" s="104"/>
    </row>
    <row r="48987" spans="5:6" x14ac:dyDescent="0.25">
      <c r="E48987" s="103"/>
      <c r="F48987" s="104"/>
    </row>
    <row r="48988" spans="5:6" x14ac:dyDescent="0.25">
      <c r="E48988" s="103"/>
      <c r="F48988" s="104"/>
    </row>
    <row r="48989" spans="5:6" x14ac:dyDescent="0.25">
      <c r="E48989" s="103"/>
      <c r="F48989" s="104"/>
    </row>
    <row r="48990" spans="5:6" x14ac:dyDescent="0.25">
      <c r="E48990" s="103"/>
      <c r="F48990" s="104"/>
    </row>
    <row r="48991" spans="5:6" x14ac:dyDescent="0.25">
      <c r="E48991" s="103"/>
      <c r="F48991" s="104"/>
    </row>
    <row r="48992" spans="5:6" x14ac:dyDescent="0.25">
      <c r="E48992" s="103"/>
      <c r="F48992" s="104"/>
    </row>
    <row r="48993" spans="5:6" x14ac:dyDescent="0.25">
      <c r="E48993" s="103"/>
      <c r="F48993" s="104"/>
    </row>
    <row r="48994" spans="5:6" x14ac:dyDescent="0.25">
      <c r="E48994" s="103"/>
      <c r="F48994" s="104"/>
    </row>
    <row r="48995" spans="5:6" x14ac:dyDescent="0.25">
      <c r="E48995" s="103"/>
      <c r="F48995" s="104"/>
    </row>
    <row r="48996" spans="5:6" x14ac:dyDescent="0.25">
      <c r="E48996" s="103"/>
      <c r="F48996" s="104"/>
    </row>
    <row r="48997" spans="5:6" x14ac:dyDescent="0.25">
      <c r="E48997" s="103"/>
      <c r="F48997" s="104"/>
    </row>
    <row r="48998" spans="5:6" x14ac:dyDescent="0.25">
      <c r="E48998" s="103"/>
      <c r="F48998" s="104"/>
    </row>
    <row r="48999" spans="5:6" x14ac:dyDescent="0.25">
      <c r="E48999" s="103"/>
      <c r="F48999" s="104"/>
    </row>
    <row r="49000" spans="5:6" x14ac:dyDescent="0.25">
      <c r="E49000" s="103"/>
      <c r="F49000" s="104"/>
    </row>
    <row r="49001" spans="5:6" x14ac:dyDescent="0.25">
      <c r="E49001" s="103"/>
      <c r="F49001" s="104"/>
    </row>
    <row r="49002" spans="5:6" x14ac:dyDescent="0.25">
      <c r="E49002" s="103"/>
      <c r="F49002" s="104"/>
    </row>
    <row r="49003" spans="5:6" x14ac:dyDescent="0.25">
      <c r="E49003" s="103"/>
      <c r="F49003" s="104"/>
    </row>
    <row r="49004" spans="5:6" x14ac:dyDescent="0.25">
      <c r="E49004" s="103"/>
      <c r="F49004" s="104"/>
    </row>
    <row r="49005" spans="5:6" x14ac:dyDescent="0.25">
      <c r="E49005" s="103"/>
      <c r="F49005" s="104"/>
    </row>
    <row r="49006" spans="5:6" x14ac:dyDescent="0.25">
      <c r="E49006" s="103"/>
      <c r="F49006" s="104"/>
    </row>
    <row r="49007" spans="5:6" x14ac:dyDescent="0.25">
      <c r="E49007" s="103"/>
      <c r="F49007" s="104"/>
    </row>
    <row r="49008" spans="5:6" x14ac:dyDescent="0.25">
      <c r="E49008" s="103"/>
      <c r="F49008" s="104"/>
    </row>
    <row r="49009" spans="5:6" x14ac:dyDescent="0.25">
      <c r="E49009" s="103"/>
      <c r="F49009" s="104"/>
    </row>
    <row r="49010" spans="5:6" x14ac:dyDescent="0.25">
      <c r="E49010" s="103"/>
      <c r="F49010" s="104"/>
    </row>
    <row r="49011" spans="5:6" x14ac:dyDescent="0.25">
      <c r="E49011" s="103"/>
      <c r="F49011" s="104"/>
    </row>
    <row r="49012" spans="5:6" x14ac:dyDescent="0.25">
      <c r="E49012" s="103"/>
      <c r="F49012" s="104"/>
    </row>
    <row r="49013" spans="5:6" x14ac:dyDescent="0.25">
      <c r="E49013" s="103"/>
      <c r="F49013" s="104"/>
    </row>
    <row r="49014" spans="5:6" x14ac:dyDescent="0.25">
      <c r="E49014" s="103"/>
      <c r="F49014" s="104"/>
    </row>
    <row r="49015" spans="5:6" x14ac:dyDescent="0.25">
      <c r="E49015" s="103"/>
      <c r="F49015" s="104"/>
    </row>
    <row r="49016" spans="5:6" x14ac:dyDescent="0.25">
      <c r="E49016" s="103"/>
      <c r="F49016" s="104"/>
    </row>
    <row r="49017" spans="5:6" x14ac:dyDescent="0.25">
      <c r="E49017" s="103"/>
      <c r="F49017" s="104"/>
    </row>
    <row r="49018" spans="5:6" x14ac:dyDescent="0.25">
      <c r="E49018" s="103"/>
      <c r="F49018" s="104"/>
    </row>
    <row r="49019" spans="5:6" x14ac:dyDescent="0.25">
      <c r="E49019" s="103"/>
      <c r="F49019" s="104"/>
    </row>
    <row r="49020" spans="5:6" x14ac:dyDescent="0.25">
      <c r="E49020" s="103"/>
      <c r="F49020" s="104"/>
    </row>
    <row r="49021" spans="5:6" x14ac:dyDescent="0.25">
      <c r="E49021" s="103"/>
      <c r="F49021" s="104"/>
    </row>
    <row r="49022" spans="5:6" x14ac:dyDescent="0.25">
      <c r="E49022" s="103"/>
      <c r="F49022" s="104"/>
    </row>
    <row r="49023" spans="5:6" x14ac:dyDescent="0.25">
      <c r="E49023" s="103"/>
      <c r="F49023" s="104"/>
    </row>
    <row r="49024" spans="5:6" x14ac:dyDescent="0.25">
      <c r="E49024" s="103"/>
      <c r="F49024" s="104"/>
    </row>
    <row r="49025" spans="5:6" x14ac:dyDescent="0.25">
      <c r="E49025" s="103"/>
      <c r="F49025" s="104"/>
    </row>
    <row r="49026" spans="5:6" x14ac:dyDescent="0.25">
      <c r="E49026" s="103"/>
      <c r="F49026" s="104"/>
    </row>
    <row r="49027" spans="5:6" x14ac:dyDescent="0.25">
      <c r="E49027" s="103"/>
      <c r="F49027" s="104"/>
    </row>
    <row r="49028" spans="5:6" x14ac:dyDescent="0.25">
      <c r="E49028" s="103"/>
      <c r="F49028" s="104"/>
    </row>
    <row r="49029" spans="5:6" x14ac:dyDescent="0.25">
      <c r="E49029" s="103"/>
      <c r="F49029" s="104"/>
    </row>
    <row r="49030" spans="5:6" x14ac:dyDescent="0.25">
      <c r="E49030" s="103"/>
      <c r="F49030" s="104"/>
    </row>
    <row r="49031" spans="5:6" x14ac:dyDescent="0.25">
      <c r="E49031" s="103"/>
      <c r="F49031" s="104"/>
    </row>
    <row r="49032" spans="5:6" x14ac:dyDescent="0.25">
      <c r="E49032" s="103"/>
      <c r="F49032" s="104"/>
    </row>
    <row r="49033" spans="5:6" x14ac:dyDescent="0.25">
      <c r="E49033" s="103"/>
      <c r="F49033" s="104"/>
    </row>
    <row r="49034" spans="5:6" x14ac:dyDescent="0.25">
      <c r="E49034" s="103"/>
      <c r="F49034" s="104"/>
    </row>
    <row r="49035" spans="5:6" x14ac:dyDescent="0.25">
      <c r="E49035" s="103"/>
      <c r="F49035" s="104"/>
    </row>
    <row r="49036" spans="5:6" x14ac:dyDescent="0.25">
      <c r="E49036" s="103"/>
      <c r="F49036" s="104"/>
    </row>
    <row r="49037" spans="5:6" x14ac:dyDescent="0.25">
      <c r="E49037" s="103"/>
      <c r="F49037" s="104"/>
    </row>
    <row r="49038" spans="5:6" x14ac:dyDescent="0.25">
      <c r="E49038" s="103"/>
      <c r="F49038" s="104"/>
    </row>
    <row r="49039" spans="5:6" x14ac:dyDescent="0.25">
      <c r="E49039" s="103"/>
      <c r="F49039" s="104"/>
    </row>
    <row r="49040" spans="5:6" x14ac:dyDescent="0.25">
      <c r="E49040" s="103"/>
      <c r="F49040" s="104"/>
    </row>
    <row r="49041" spans="5:6" x14ac:dyDescent="0.25">
      <c r="E49041" s="103"/>
      <c r="F49041" s="104"/>
    </row>
    <row r="49042" spans="5:6" x14ac:dyDescent="0.25">
      <c r="E49042" s="103"/>
      <c r="F49042" s="104"/>
    </row>
    <row r="49043" spans="5:6" x14ac:dyDescent="0.25">
      <c r="E49043" s="103"/>
      <c r="F49043" s="104"/>
    </row>
    <row r="49044" spans="5:6" x14ac:dyDescent="0.25">
      <c r="E49044" s="103"/>
      <c r="F49044" s="104"/>
    </row>
    <row r="49045" spans="5:6" x14ac:dyDescent="0.25">
      <c r="E49045" s="103"/>
      <c r="F49045" s="104"/>
    </row>
    <row r="49046" spans="5:6" x14ac:dyDescent="0.25">
      <c r="E49046" s="103"/>
      <c r="F49046" s="104"/>
    </row>
    <row r="49047" spans="5:6" x14ac:dyDescent="0.25">
      <c r="E49047" s="103"/>
      <c r="F49047" s="104"/>
    </row>
    <row r="49048" spans="5:6" x14ac:dyDescent="0.25">
      <c r="E49048" s="103"/>
      <c r="F49048" s="104"/>
    </row>
    <row r="49049" spans="5:6" x14ac:dyDescent="0.25">
      <c r="E49049" s="103"/>
      <c r="F49049" s="104"/>
    </row>
    <row r="49050" spans="5:6" x14ac:dyDescent="0.25">
      <c r="E49050" s="103"/>
      <c r="F49050" s="104"/>
    </row>
    <row r="49051" spans="5:6" x14ac:dyDescent="0.25">
      <c r="E49051" s="103"/>
      <c r="F49051" s="104"/>
    </row>
    <row r="49052" spans="5:6" x14ac:dyDescent="0.25">
      <c r="E49052" s="103"/>
      <c r="F49052" s="104"/>
    </row>
    <row r="49053" spans="5:6" x14ac:dyDescent="0.25">
      <c r="E49053" s="103"/>
      <c r="F49053" s="104"/>
    </row>
    <row r="49054" spans="5:6" x14ac:dyDescent="0.25">
      <c r="E49054" s="103"/>
      <c r="F49054" s="104"/>
    </row>
    <row r="49055" spans="5:6" x14ac:dyDescent="0.25">
      <c r="E49055" s="103"/>
      <c r="F49055" s="104"/>
    </row>
    <row r="49056" spans="5:6" x14ac:dyDescent="0.25">
      <c r="E49056" s="103"/>
      <c r="F49056" s="104"/>
    </row>
    <row r="49057" spans="5:6" x14ac:dyDescent="0.25">
      <c r="E49057" s="103"/>
      <c r="F49057" s="104"/>
    </row>
    <row r="49058" spans="5:6" x14ac:dyDescent="0.25">
      <c r="E49058" s="103"/>
      <c r="F49058" s="104"/>
    </row>
    <row r="49059" spans="5:6" x14ac:dyDescent="0.25">
      <c r="E49059" s="103"/>
      <c r="F49059" s="104"/>
    </row>
    <row r="49060" spans="5:6" x14ac:dyDescent="0.25">
      <c r="E49060" s="103"/>
      <c r="F49060" s="104"/>
    </row>
    <row r="49061" spans="5:6" x14ac:dyDescent="0.25">
      <c r="E49061" s="103"/>
      <c r="F49061" s="104"/>
    </row>
    <row r="49062" spans="5:6" x14ac:dyDescent="0.25">
      <c r="E49062" s="103"/>
      <c r="F49062" s="104"/>
    </row>
    <row r="49063" spans="5:6" x14ac:dyDescent="0.25">
      <c r="E49063" s="103"/>
      <c r="F49063" s="104"/>
    </row>
    <row r="49064" spans="5:6" x14ac:dyDescent="0.25">
      <c r="E49064" s="103"/>
      <c r="F49064" s="104"/>
    </row>
    <row r="49065" spans="5:6" x14ac:dyDescent="0.25">
      <c r="E49065" s="103"/>
      <c r="F49065" s="104"/>
    </row>
    <row r="49066" spans="5:6" x14ac:dyDescent="0.25">
      <c r="E49066" s="103"/>
      <c r="F49066" s="104"/>
    </row>
    <row r="49067" spans="5:6" x14ac:dyDescent="0.25">
      <c r="E49067" s="103"/>
      <c r="F49067" s="104"/>
    </row>
    <row r="49068" spans="5:6" x14ac:dyDescent="0.25">
      <c r="E49068" s="103"/>
      <c r="F49068" s="104"/>
    </row>
    <row r="49069" spans="5:6" x14ac:dyDescent="0.25">
      <c r="E49069" s="103"/>
      <c r="F49069" s="104"/>
    </row>
    <row r="49070" spans="5:6" x14ac:dyDescent="0.25">
      <c r="E49070" s="103"/>
      <c r="F49070" s="104"/>
    </row>
    <row r="49071" spans="5:6" x14ac:dyDescent="0.25">
      <c r="E49071" s="103"/>
      <c r="F49071" s="104"/>
    </row>
    <row r="49072" spans="5:6" x14ac:dyDescent="0.25">
      <c r="E49072" s="103"/>
      <c r="F49072" s="104"/>
    </row>
    <row r="49073" spans="5:6" x14ac:dyDescent="0.25">
      <c r="E49073" s="103"/>
      <c r="F49073" s="104"/>
    </row>
    <row r="49074" spans="5:6" x14ac:dyDescent="0.25">
      <c r="E49074" s="103"/>
      <c r="F49074" s="104"/>
    </row>
    <row r="49075" spans="5:6" x14ac:dyDescent="0.25">
      <c r="E49075" s="103"/>
      <c r="F49075" s="104"/>
    </row>
    <row r="49076" spans="5:6" x14ac:dyDescent="0.25">
      <c r="E49076" s="103"/>
      <c r="F49076" s="104"/>
    </row>
    <row r="49077" spans="5:6" x14ac:dyDescent="0.25">
      <c r="E49077" s="103"/>
      <c r="F49077" s="104"/>
    </row>
    <row r="49078" spans="5:6" x14ac:dyDescent="0.25">
      <c r="E49078" s="103"/>
      <c r="F49078" s="104"/>
    </row>
    <row r="49079" spans="5:6" x14ac:dyDescent="0.25">
      <c r="E49079" s="103"/>
      <c r="F49079" s="104"/>
    </row>
    <row r="49080" spans="5:6" x14ac:dyDescent="0.25">
      <c r="E49080" s="103"/>
      <c r="F49080" s="104"/>
    </row>
    <row r="49081" spans="5:6" x14ac:dyDescent="0.25">
      <c r="E49081" s="103"/>
      <c r="F49081" s="104"/>
    </row>
    <row r="49082" spans="5:6" x14ac:dyDescent="0.25">
      <c r="E49082" s="103"/>
      <c r="F49082" s="104"/>
    </row>
    <row r="49083" spans="5:6" x14ac:dyDescent="0.25">
      <c r="E49083" s="103"/>
      <c r="F49083" s="104"/>
    </row>
    <row r="49084" spans="5:6" x14ac:dyDescent="0.25">
      <c r="E49084" s="103"/>
      <c r="F49084" s="104"/>
    </row>
    <row r="49085" spans="5:6" x14ac:dyDescent="0.25">
      <c r="E49085" s="103"/>
      <c r="F49085" s="104"/>
    </row>
    <row r="49086" spans="5:6" x14ac:dyDescent="0.25">
      <c r="E49086" s="103"/>
      <c r="F49086" s="104"/>
    </row>
    <row r="49087" spans="5:6" x14ac:dyDescent="0.25">
      <c r="E49087" s="103"/>
      <c r="F49087" s="104"/>
    </row>
    <row r="49088" spans="5:6" x14ac:dyDescent="0.25">
      <c r="E49088" s="103"/>
      <c r="F49088" s="104"/>
    </row>
    <row r="49089" spans="5:6" x14ac:dyDescent="0.25">
      <c r="E49089" s="103"/>
      <c r="F49089" s="104"/>
    </row>
    <row r="49090" spans="5:6" x14ac:dyDescent="0.25">
      <c r="E49090" s="103"/>
      <c r="F49090" s="104"/>
    </row>
    <row r="49091" spans="5:6" x14ac:dyDescent="0.25">
      <c r="E49091" s="103"/>
      <c r="F49091" s="104"/>
    </row>
    <row r="49092" spans="5:6" x14ac:dyDescent="0.25">
      <c r="E49092" s="103"/>
      <c r="F49092" s="104"/>
    </row>
    <row r="49093" spans="5:6" x14ac:dyDescent="0.25">
      <c r="E49093" s="103"/>
      <c r="F49093" s="104"/>
    </row>
    <row r="49094" spans="5:6" x14ac:dyDescent="0.25">
      <c r="E49094" s="103"/>
      <c r="F49094" s="104"/>
    </row>
    <row r="49095" spans="5:6" x14ac:dyDescent="0.25">
      <c r="E49095" s="103"/>
      <c r="F49095" s="104"/>
    </row>
    <row r="49096" spans="5:6" x14ac:dyDescent="0.25">
      <c r="E49096" s="103"/>
      <c r="F49096" s="104"/>
    </row>
    <row r="49097" spans="5:6" x14ac:dyDescent="0.25">
      <c r="E49097" s="103"/>
      <c r="F49097" s="104"/>
    </row>
    <row r="49098" spans="5:6" x14ac:dyDescent="0.25">
      <c r="E49098" s="103"/>
      <c r="F49098" s="104"/>
    </row>
    <row r="49099" spans="5:6" x14ac:dyDescent="0.25">
      <c r="E49099" s="103"/>
      <c r="F49099" s="104"/>
    </row>
    <row r="49100" spans="5:6" x14ac:dyDescent="0.25">
      <c r="E49100" s="103"/>
      <c r="F49100" s="104"/>
    </row>
    <row r="49101" spans="5:6" x14ac:dyDescent="0.25">
      <c r="E49101" s="103"/>
      <c r="F49101" s="104"/>
    </row>
    <row r="49102" spans="5:6" x14ac:dyDescent="0.25">
      <c r="E49102" s="103"/>
      <c r="F49102" s="104"/>
    </row>
    <row r="49103" spans="5:6" x14ac:dyDescent="0.25">
      <c r="E49103" s="103"/>
      <c r="F49103" s="104"/>
    </row>
    <row r="49104" spans="5:6" x14ac:dyDescent="0.25">
      <c r="E49104" s="103"/>
      <c r="F49104" s="104"/>
    </row>
    <row r="49105" spans="5:6" x14ac:dyDescent="0.25">
      <c r="E49105" s="103"/>
      <c r="F49105" s="104"/>
    </row>
    <row r="49106" spans="5:6" x14ac:dyDescent="0.25">
      <c r="E49106" s="103"/>
      <c r="F49106" s="104"/>
    </row>
    <row r="49107" spans="5:6" x14ac:dyDescent="0.25">
      <c r="E49107" s="103"/>
      <c r="F49107" s="104"/>
    </row>
    <row r="49108" spans="5:6" x14ac:dyDescent="0.25">
      <c r="E49108" s="103"/>
      <c r="F49108" s="104"/>
    </row>
    <row r="49109" spans="5:6" x14ac:dyDescent="0.25">
      <c r="E49109" s="103"/>
      <c r="F49109" s="104"/>
    </row>
    <row r="49110" spans="5:6" x14ac:dyDescent="0.25">
      <c r="E49110" s="103"/>
      <c r="F49110" s="104"/>
    </row>
    <row r="49111" spans="5:6" x14ac:dyDescent="0.25">
      <c r="E49111" s="103"/>
      <c r="F49111" s="104"/>
    </row>
    <row r="49112" spans="5:6" x14ac:dyDescent="0.25">
      <c r="E49112" s="103"/>
      <c r="F49112" s="104"/>
    </row>
    <row r="49113" spans="5:6" x14ac:dyDescent="0.25">
      <c r="E49113" s="103"/>
      <c r="F49113" s="104"/>
    </row>
    <row r="49114" spans="5:6" x14ac:dyDescent="0.25">
      <c r="E49114" s="103"/>
      <c r="F49114" s="104"/>
    </row>
    <row r="49115" spans="5:6" x14ac:dyDescent="0.25">
      <c r="E49115" s="103"/>
      <c r="F49115" s="104"/>
    </row>
    <row r="49116" spans="5:6" x14ac:dyDescent="0.25">
      <c r="E49116" s="103"/>
      <c r="F49116" s="104"/>
    </row>
    <row r="49117" spans="5:6" x14ac:dyDescent="0.25">
      <c r="E49117" s="103"/>
      <c r="F49117" s="104"/>
    </row>
    <row r="49118" spans="5:6" x14ac:dyDescent="0.25">
      <c r="E49118" s="103"/>
      <c r="F49118" s="104"/>
    </row>
    <row r="49119" spans="5:6" x14ac:dyDescent="0.25">
      <c r="E49119" s="103"/>
      <c r="F49119" s="104"/>
    </row>
    <row r="49120" spans="5:6" x14ac:dyDescent="0.25">
      <c r="E49120" s="103"/>
      <c r="F49120" s="104"/>
    </row>
    <row r="49121" spans="5:6" x14ac:dyDescent="0.25">
      <c r="E49121" s="103"/>
      <c r="F49121" s="104"/>
    </row>
    <row r="49122" spans="5:6" x14ac:dyDescent="0.25">
      <c r="E49122" s="103"/>
      <c r="F49122" s="104"/>
    </row>
    <row r="49123" spans="5:6" x14ac:dyDescent="0.25">
      <c r="E49123" s="103"/>
      <c r="F49123" s="104"/>
    </row>
    <row r="49124" spans="5:6" x14ac:dyDescent="0.25">
      <c r="E49124" s="103"/>
    </row>
    <row r="49125" spans="5:6" x14ac:dyDescent="0.25">
      <c r="E49125" s="103"/>
      <c r="F49125" s="104"/>
    </row>
    <row r="49126" spans="5:6" x14ac:dyDescent="0.25">
      <c r="E49126" s="103"/>
      <c r="F49126" s="104"/>
    </row>
    <row r="49127" spans="5:6" x14ac:dyDescent="0.25">
      <c r="E49127" s="103"/>
      <c r="F49127" s="104"/>
    </row>
    <row r="49128" spans="5:6" x14ac:dyDescent="0.25">
      <c r="E49128" s="103"/>
      <c r="F49128" s="104"/>
    </row>
    <row r="49129" spans="5:6" x14ac:dyDescent="0.25">
      <c r="E49129" s="103"/>
      <c r="F49129" s="104"/>
    </row>
    <row r="49130" spans="5:6" x14ac:dyDescent="0.25">
      <c r="E49130" s="103"/>
      <c r="F49130" s="104"/>
    </row>
    <row r="49131" spans="5:6" x14ac:dyDescent="0.25">
      <c r="E49131" s="103"/>
      <c r="F49131" s="104"/>
    </row>
    <row r="49132" spans="5:6" x14ac:dyDescent="0.25">
      <c r="E49132" s="103"/>
      <c r="F49132" s="104"/>
    </row>
    <row r="49133" spans="5:6" x14ac:dyDescent="0.25">
      <c r="E49133" s="103"/>
      <c r="F49133" s="104"/>
    </row>
    <row r="49134" spans="5:6" x14ac:dyDescent="0.25">
      <c r="E49134" s="103"/>
      <c r="F49134" s="104"/>
    </row>
    <row r="49135" spans="5:6" x14ac:dyDescent="0.25">
      <c r="E49135" s="103"/>
      <c r="F49135" s="104"/>
    </row>
    <row r="49136" spans="5:6" x14ac:dyDescent="0.25">
      <c r="E49136" s="103"/>
      <c r="F49136" s="104"/>
    </row>
    <row r="49137" spans="5:6" x14ac:dyDescent="0.25">
      <c r="E49137" s="103"/>
      <c r="F49137" s="104"/>
    </row>
    <row r="49138" spans="5:6" x14ac:dyDescent="0.25">
      <c r="E49138" s="103"/>
      <c r="F49138" s="104"/>
    </row>
    <row r="49139" spans="5:6" x14ac:dyDescent="0.25">
      <c r="E49139" s="103"/>
      <c r="F49139" s="104"/>
    </row>
    <row r="49140" spans="5:6" x14ac:dyDescent="0.25">
      <c r="E49140" s="103"/>
      <c r="F49140" s="104"/>
    </row>
    <row r="49141" spans="5:6" x14ac:dyDescent="0.25">
      <c r="E49141" s="103"/>
      <c r="F49141" s="104"/>
    </row>
    <row r="49142" spans="5:6" x14ac:dyDescent="0.25">
      <c r="E49142" s="103"/>
      <c r="F49142" s="104"/>
    </row>
    <row r="49143" spans="5:6" x14ac:dyDescent="0.25">
      <c r="E49143" s="103"/>
      <c r="F49143" s="104"/>
    </row>
    <row r="49144" spans="5:6" x14ac:dyDescent="0.25">
      <c r="E49144" s="103"/>
      <c r="F49144" s="104"/>
    </row>
    <row r="49145" spans="5:6" x14ac:dyDescent="0.25">
      <c r="E49145" s="103"/>
      <c r="F49145" s="104"/>
    </row>
    <row r="49146" spans="5:6" x14ac:dyDescent="0.25">
      <c r="E49146" s="103"/>
      <c r="F49146" s="104"/>
    </row>
    <row r="49147" spans="5:6" x14ac:dyDescent="0.25">
      <c r="E49147" s="103"/>
      <c r="F49147" s="104"/>
    </row>
    <row r="49148" spans="5:6" x14ac:dyDescent="0.25">
      <c r="E49148" s="103"/>
      <c r="F49148" s="104"/>
    </row>
    <row r="49149" spans="5:6" x14ac:dyDescent="0.25">
      <c r="E49149" s="103"/>
      <c r="F49149" s="104"/>
    </row>
    <row r="49150" spans="5:6" x14ac:dyDescent="0.25">
      <c r="E49150" s="103"/>
      <c r="F49150" s="104"/>
    </row>
    <row r="49151" spans="5:6" x14ac:dyDescent="0.25">
      <c r="E49151" s="103"/>
      <c r="F49151" s="104"/>
    </row>
    <row r="49152" spans="5:6" x14ac:dyDescent="0.25">
      <c r="E49152" s="103"/>
      <c r="F49152" s="104"/>
    </row>
    <row r="49153" spans="5:6" x14ac:dyDescent="0.25">
      <c r="E49153" s="103"/>
      <c r="F49153" s="104"/>
    </row>
    <row r="49154" spans="5:6" x14ac:dyDescent="0.25">
      <c r="E49154" s="103"/>
      <c r="F49154" s="104"/>
    </row>
    <row r="49155" spans="5:6" x14ac:dyDescent="0.25">
      <c r="E49155" s="103"/>
      <c r="F49155" s="104"/>
    </row>
    <row r="49156" spans="5:6" x14ac:dyDescent="0.25">
      <c r="E49156" s="103"/>
      <c r="F49156" s="104"/>
    </row>
    <row r="49157" spans="5:6" x14ac:dyDescent="0.25">
      <c r="E49157" s="103"/>
      <c r="F49157" s="104"/>
    </row>
    <row r="49158" spans="5:6" x14ac:dyDescent="0.25">
      <c r="E49158" s="103"/>
      <c r="F49158" s="104"/>
    </row>
    <row r="49159" spans="5:6" x14ac:dyDescent="0.25">
      <c r="E49159" s="103"/>
      <c r="F49159" s="104"/>
    </row>
    <row r="49160" spans="5:6" x14ac:dyDescent="0.25">
      <c r="E49160" s="103"/>
      <c r="F49160" s="104"/>
    </row>
    <row r="49161" spans="5:6" x14ac:dyDescent="0.25">
      <c r="E49161" s="103"/>
      <c r="F49161" s="104"/>
    </row>
    <row r="49162" spans="5:6" x14ac:dyDescent="0.25">
      <c r="E49162" s="103"/>
      <c r="F49162" s="104"/>
    </row>
    <row r="49163" spans="5:6" x14ac:dyDescent="0.25">
      <c r="E49163" s="103"/>
      <c r="F49163" s="104"/>
    </row>
    <row r="49164" spans="5:6" x14ac:dyDescent="0.25">
      <c r="E49164" s="103"/>
      <c r="F49164" s="104"/>
    </row>
    <row r="49165" spans="5:6" x14ac:dyDescent="0.25">
      <c r="E49165" s="103"/>
      <c r="F49165" s="104"/>
    </row>
    <row r="49166" spans="5:6" x14ac:dyDescent="0.25">
      <c r="E49166" s="103"/>
      <c r="F49166" s="104"/>
    </row>
    <row r="49167" spans="5:6" x14ac:dyDescent="0.25">
      <c r="E49167" s="103"/>
      <c r="F49167" s="104"/>
    </row>
    <row r="49168" spans="5:6" x14ac:dyDescent="0.25">
      <c r="E49168" s="103"/>
      <c r="F49168" s="104"/>
    </row>
    <row r="49169" spans="5:6" x14ac:dyDescent="0.25">
      <c r="E49169" s="103"/>
      <c r="F49169" s="104"/>
    </row>
    <row r="49170" spans="5:6" x14ac:dyDescent="0.25">
      <c r="E49170" s="103"/>
      <c r="F49170" s="104"/>
    </row>
    <row r="49171" spans="5:6" x14ac:dyDescent="0.25">
      <c r="E49171" s="103"/>
      <c r="F49171" s="104"/>
    </row>
    <row r="49172" spans="5:6" x14ac:dyDescent="0.25">
      <c r="E49172" s="103"/>
      <c r="F49172" s="104"/>
    </row>
    <row r="49173" spans="5:6" x14ac:dyDescent="0.25">
      <c r="E49173" s="103"/>
      <c r="F49173" s="104"/>
    </row>
    <row r="49174" spans="5:6" x14ac:dyDescent="0.25">
      <c r="E49174" s="103"/>
    </row>
    <row r="49175" spans="5:6" x14ac:dyDescent="0.25">
      <c r="E49175" s="103"/>
      <c r="F49175" s="104"/>
    </row>
    <row r="49176" spans="5:6" x14ac:dyDescent="0.25">
      <c r="E49176" s="103"/>
      <c r="F49176" s="104"/>
    </row>
    <row r="49177" spans="5:6" x14ac:dyDescent="0.25">
      <c r="E49177" s="103"/>
      <c r="F49177" s="104"/>
    </row>
    <row r="49178" spans="5:6" x14ac:dyDescent="0.25">
      <c r="E49178" s="103"/>
      <c r="F49178" s="104"/>
    </row>
    <row r="49179" spans="5:6" x14ac:dyDescent="0.25">
      <c r="E49179" s="103"/>
      <c r="F49179" s="104"/>
    </row>
    <row r="49180" spans="5:6" x14ac:dyDescent="0.25">
      <c r="E49180" s="103"/>
      <c r="F49180" s="104"/>
    </row>
    <row r="49181" spans="5:6" x14ac:dyDescent="0.25">
      <c r="E49181" s="103"/>
      <c r="F49181" s="104"/>
    </row>
    <row r="49182" spans="5:6" x14ac:dyDescent="0.25">
      <c r="E49182" s="103"/>
      <c r="F49182" s="104"/>
    </row>
    <row r="49183" spans="5:6" x14ac:dyDescent="0.25">
      <c r="E49183" s="103"/>
      <c r="F49183" s="104"/>
    </row>
    <row r="49184" spans="5:6" x14ac:dyDescent="0.25">
      <c r="E49184" s="103"/>
      <c r="F49184" s="104"/>
    </row>
    <row r="49185" spans="5:6" x14ac:dyDescent="0.25">
      <c r="E49185" s="103"/>
      <c r="F49185" s="104"/>
    </row>
    <row r="49186" spans="5:6" x14ac:dyDescent="0.25">
      <c r="E49186" s="103"/>
      <c r="F49186" s="104"/>
    </row>
    <row r="49187" spans="5:6" x14ac:dyDescent="0.25">
      <c r="E49187" s="103"/>
      <c r="F49187" s="104"/>
    </row>
    <row r="49188" spans="5:6" x14ac:dyDescent="0.25">
      <c r="E49188" s="103"/>
      <c r="F49188" s="104"/>
    </row>
    <row r="49189" spans="5:6" x14ac:dyDescent="0.25">
      <c r="E49189" s="103"/>
      <c r="F49189" s="104"/>
    </row>
    <row r="49190" spans="5:6" x14ac:dyDescent="0.25">
      <c r="E49190" s="103"/>
      <c r="F49190" s="104"/>
    </row>
    <row r="49191" spans="5:6" x14ac:dyDescent="0.25">
      <c r="E49191" s="103"/>
      <c r="F49191" s="104"/>
    </row>
    <row r="49192" spans="5:6" x14ac:dyDescent="0.25">
      <c r="E49192" s="103"/>
      <c r="F49192" s="104"/>
    </row>
    <row r="49193" spans="5:6" x14ac:dyDescent="0.25">
      <c r="E49193" s="103"/>
      <c r="F49193" s="104"/>
    </row>
    <row r="49194" spans="5:6" x14ac:dyDescent="0.25">
      <c r="E49194" s="103"/>
      <c r="F49194" s="104"/>
    </row>
    <row r="49195" spans="5:6" x14ac:dyDescent="0.25">
      <c r="E49195" s="103"/>
      <c r="F49195" s="104"/>
    </row>
    <row r="49196" spans="5:6" x14ac:dyDescent="0.25">
      <c r="E49196" s="103"/>
      <c r="F49196" s="104"/>
    </row>
    <row r="49197" spans="5:6" x14ac:dyDescent="0.25">
      <c r="E49197" s="103"/>
      <c r="F49197" s="104"/>
    </row>
    <row r="49198" spans="5:6" x14ac:dyDescent="0.25">
      <c r="E49198" s="103"/>
      <c r="F49198" s="104"/>
    </row>
    <row r="49199" spans="5:6" x14ac:dyDescent="0.25">
      <c r="E49199" s="103"/>
      <c r="F49199" s="104"/>
    </row>
    <row r="49200" spans="5:6" x14ac:dyDescent="0.25">
      <c r="E49200" s="103"/>
      <c r="F49200" s="104"/>
    </row>
    <row r="49201" spans="5:6" x14ac:dyDescent="0.25">
      <c r="E49201" s="103"/>
      <c r="F49201" s="104"/>
    </row>
    <row r="49202" spans="5:6" x14ac:dyDescent="0.25">
      <c r="E49202" s="103"/>
      <c r="F49202" s="104"/>
    </row>
    <row r="49203" spans="5:6" x14ac:dyDescent="0.25">
      <c r="E49203" s="103"/>
      <c r="F49203" s="104"/>
    </row>
    <row r="49204" spans="5:6" x14ac:dyDescent="0.25">
      <c r="E49204" s="103"/>
      <c r="F49204" s="104"/>
    </row>
    <row r="49205" spans="5:6" x14ac:dyDescent="0.25">
      <c r="E49205" s="103"/>
      <c r="F49205" s="104"/>
    </row>
    <row r="49206" spans="5:6" x14ac:dyDescent="0.25">
      <c r="E49206" s="103"/>
      <c r="F49206" s="104"/>
    </row>
    <row r="49207" spans="5:6" x14ac:dyDescent="0.25">
      <c r="E49207" s="103"/>
      <c r="F49207" s="104"/>
    </row>
    <row r="49208" spans="5:6" x14ac:dyDescent="0.25">
      <c r="E49208" s="103"/>
      <c r="F49208" s="104"/>
    </row>
    <row r="49209" spans="5:6" x14ac:dyDescent="0.25">
      <c r="E49209" s="103"/>
      <c r="F49209" s="104"/>
    </row>
    <row r="49210" spans="5:6" x14ac:dyDescent="0.25">
      <c r="E49210" s="103"/>
      <c r="F49210" s="104"/>
    </row>
    <row r="49211" spans="5:6" x14ac:dyDescent="0.25">
      <c r="E49211" s="103"/>
      <c r="F49211" s="104"/>
    </row>
    <row r="49212" spans="5:6" x14ac:dyDescent="0.25">
      <c r="E49212" s="103"/>
      <c r="F49212" s="104"/>
    </row>
    <row r="49213" spans="5:6" x14ac:dyDescent="0.25">
      <c r="E49213" s="103"/>
      <c r="F49213" s="104"/>
    </row>
    <row r="49214" spans="5:6" x14ac:dyDescent="0.25">
      <c r="E49214" s="103"/>
      <c r="F49214" s="104"/>
    </row>
    <row r="49215" spans="5:6" x14ac:dyDescent="0.25">
      <c r="E49215" s="103"/>
      <c r="F49215" s="104"/>
    </row>
    <row r="49216" spans="5:6" x14ac:dyDescent="0.25">
      <c r="E49216" s="103"/>
      <c r="F49216" s="104"/>
    </row>
    <row r="49217" spans="5:6" x14ac:dyDescent="0.25">
      <c r="E49217" s="103"/>
      <c r="F49217" s="104"/>
    </row>
    <row r="49218" spans="5:6" x14ac:dyDescent="0.25">
      <c r="E49218" s="103"/>
      <c r="F49218" s="104"/>
    </row>
    <row r="49219" spans="5:6" x14ac:dyDescent="0.25">
      <c r="E49219" s="103"/>
      <c r="F49219" s="104"/>
    </row>
    <row r="49220" spans="5:6" x14ac:dyDescent="0.25">
      <c r="E49220" s="103"/>
      <c r="F49220" s="104"/>
    </row>
    <row r="49221" spans="5:6" x14ac:dyDescent="0.25">
      <c r="E49221" s="103"/>
      <c r="F49221" s="104"/>
    </row>
    <row r="49222" spans="5:6" x14ac:dyDescent="0.25">
      <c r="E49222" s="103"/>
      <c r="F49222" s="104"/>
    </row>
    <row r="49223" spans="5:6" x14ac:dyDescent="0.25">
      <c r="E49223" s="103"/>
      <c r="F49223" s="104"/>
    </row>
    <row r="49224" spans="5:6" x14ac:dyDescent="0.25">
      <c r="E49224" s="103"/>
      <c r="F49224" s="104"/>
    </row>
    <row r="49225" spans="5:6" x14ac:dyDescent="0.25">
      <c r="E49225" s="103"/>
      <c r="F49225" s="104"/>
    </row>
    <row r="49226" spans="5:6" x14ac:dyDescent="0.25">
      <c r="E49226" s="103"/>
      <c r="F49226" s="104"/>
    </row>
    <row r="49227" spans="5:6" x14ac:dyDescent="0.25">
      <c r="E49227" s="103"/>
      <c r="F49227" s="104"/>
    </row>
    <row r="49228" spans="5:6" x14ac:dyDescent="0.25">
      <c r="E49228" s="103"/>
      <c r="F49228" s="104"/>
    </row>
    <row r="49229" spans="5:6" x14ac:dyDescent="0.25">
      <c r="E49229" s="103"/>
      <c r="F49229" s="104"/>
    </row>
    <row r="49230" spans="5:6" x14ac:dyDescent="0.25">
      <c r="E49230" s="103"/>
      <c r="F49230" s="104"/>
    </row>
    <row r="49231" spans="5:6" x14ac:dyDescent="0.25">
      <c r="E49231" s="103"/>
      <c r="F49231" s="104"/>
    </row>
    <row r="49232" spans="5:6" x14ac:dyDescent="0.25">
      <c r="E49232" s="103"/>
      <c r="F49232" s="104"/>
    </row>
    <row r="49233" spans="5:6" x14ac:dyDescent="0.25">
      <c r="E49233" s="103"/>
      <c r="F49233" s="104"/>
    </row>
    <row r="49234" spans="5:6" x14ac:dyDescent="0.25">
      <c r="E49234" s="103"/>
      <c r="F49234" s="104"/>
    </row>
    <row r="49235" spans="5:6" x14ac:dyDescent="0.25">
      <c r="E49235" s="103"/>
      <c r="F49235" s="104"/>
    </row>
    <row r="49236" spans="5:6" x14ac:dyDescent="0.25">
      <c r="E49236" s="103"/>
      <c r="F49236" s="104"/>
    </row>
    <row r="49237" spans="5:6" x14ac:dyDescent="0.25">
      <c r="E49237" s="103"/>
      <c r="F49237" s="104"/>
    </row>
    <row r="49238" spans="5:6" x14ac:dyDescent="0.25">
      <c r="E49238" s="103"/>
      <c r="F49238" s="104"/>
    </row>
    <row r="49239" spans="5:6" x14ac:dyDescent="0.25">
      <c r="E49239" s="103"/>
      <c r="F49239" s="104"/>
    </row>
    <row r="49240" spans="5:6" x14ac:dyDescent="0.25">
      <c r="E49240" s="103"/>
      <c r="F49240" s="104"/>
    </row>
    <row r="49241" spans="5:6" x14ac:dyDescent="0.25">
      <c r="E49241" s="103"/>
      <c r="F49241" s="104"/>
    </row>
    <row r="49242" spans="5:6" x14ac:dyDescent="0.25">
      <c r="E49242" s="103"/>
      <c r="F49242" s="104"/>
    </row>
    <row r="49243" spans="5:6" x14ac:dyDescent="0.25">
      <c r="E49243" s="103"/>
      <c r="F49243" s="104"/>
    </row>
    <row r="49244" spans="5:6" x14ac:dyDescent="0.25">
      <c r="E49244" s="103"/>
      <c r="F49244" s="104"/>
    </row>
    <row r="49245" spans="5:6" x14ac:dyDescent="0.25">
      <c r="E49245" s="103"/>
      <c r="F49245" s="104"/>
    </row>
    <row r="49246" spans="5:6" x14ac:dyDescent="0.25">
      <c r="E49246" s="103"/>
      <c r="F49246" s="104"/>
    </row>
    <row r="49247" spans="5:6" x14ac:dyDescent="0.25">
      <c r="E49247" s="103"/>
      <c r="F49247" s="104"/>
    </row>
    <row r="49248" spans="5:6" x14ac:dyDescent="0.25">
      <c r="E49248" s="103"/>
      <c r="F49248" s="104"/>
    </row>
    <row r="49249" spans="5:6" x14ac:dyDescent="0.25">
      <c r="E49249" s="103"/>
      <c r="F49249" s="104"/>
    </row>
    <row r="49250" spans="5:6" x14ac:dyDescent="0.25">
      <c r="E49250" s="103"/>
      <c r="F49250" s="104"/>
    </row>
    <row r="49251" spans="5:6" x14ac:dyDescent="0.25">
      <c r="E49251" s="103"/>
      <c r="F49251" s="104"/>
    </row>
    <row r="49252" spans="5:6" x14ac:dyDescent="0.25">
      <c r="E49252" s="103"/>
      <c r="F49252" s="104"/>
    </row>
    <row r="49253" spans="5:6" x14ac:dyDescent="0.25">
      <c r="E49253" s="103"/>
      <c r="F49253" s="104"/>
    </row>
    <row r="49254" spans="5:6" x14ac:dyDescent="0.25">
      <c r="E49254" s="103"/>
      <c r="F49254" s="104"/>
    </row>
    <row r="49255" spans="5:6" x14ac:dyDescent="0.25">
      <c r="E49255" s="103"/>
      <c r="F49255" s="104"/>
    </row>
    <row r="49256" spans="5:6" x14ac:dyDescent="0.25">
      <c r="E49256" s="103"/>
      <c r="F49256" s="104"/>
    </row>
    <row r="49257" spans="5:6" x14ac:dyDescent="0.25">
      <c r="E49257" s="103"/>
      <c r="F49257" s="104"/>
    </row>
    <row r="49258" spans="5:6" x14ac:dyDescent="0.25">
      <c r="E49258" s="103"/>
      <c r="F49258" s="104"/>
    </row>
    <row r="49259" spans="5:6" x14ac:dyDescent="0.25">
      <c r="E49259" s="103"/>
      <c r="F49259" s="104"/>
    </row>
    <row r="49260" spans="5:6" x14ac:dyDescent="0.25">
      <c r="E49260" s="103"/>
      <c r="F49260" s="104"/>
    </row>
    <row r="49261" spans="5:6" x14ac:dyDescent="0.25">
      <c r="E49261" s="103"/>
      <c r="F49261" s="104"/>
    </row>
    <row r="49262" spans="5:6" x14ac:dyDescent="0.25">
      <c r="E49262" s="103"/>
      <c r="F49262" s="104"/>
    </row>
    <row r="49263" spans="5:6" x14ac:dyDescent="0.25">
      <c r="E49263" s="103"/>
      <c r="F49263" s="104"/>
    </row>
    <row r="49264" spans="5:6" x14ac:dyDescent="0.25">
      <c r="E49264" s="103"/>
      <c r="F49264" s="104"/>
    </row>
    <row r="49265" spans="5:6" x14ac:dyDescent="0.25">
      <c r="E49265" s="103"/>
      <c r="F49265" s="104"/>
    </row>
    <row r="49266" spans="5:6" x14ac:dyDescent="0.25">
      <c r="E49266" s="103"/>
      <c r="F49266" s="104"/>
    </row>
    <row r="49267" spans="5:6" x14ac:dyDescent="0.25">
      <c r="E49267" s="103"/>
      <c r="F49267" s="104"/>
    </row>
    <row r="49268" spans="5:6" x14ac:dyDescent="0.25">
      <c r="E49268" s="103"/>
      <c r="F49268" s="104"/>
    </row>
    <row r="49269" spans="5:6" x14ac:dyDescent="0.25">
      <c r="E49269" s="103"/>
      <c r="F49269" s="104"/>
    </row>
    <row r="49270" spans="5:6" x14ac:dyDescent="0.25">
      <c r="E49270" s="103"/>
      <c r="F49270" s="104"/>
    </row>
    <row r="49271" spans="5:6" x14ac:dyDescent="0.25">
      <c r="E49271" s="103"/>
      <c r="F49271" s="104"/>
    </row>
    <row r="49272" spans="5:6" x14ac:dyDescent="0.25">
      <c r="E49272" s="103"/>
      <c r="F49272" s="104"/>
    </row>
    <row r="49273" spans="5:6" x14ac:dyDescent="0.25">
      <c r="E49273" s="103"/>
      <c r="F49273" s="104"/>
    </row>
    <row r="49274" spans="5:6" x14ac:dyDescent="0.25">
      <c r="E49274" s="103"/>
      <c r="F49274" s="104"/>
    </row>
    <row r="49275" spans="5:6" x14ac:dyDescent="0.25">
      <c r="E49275" s="103"/>
      <c r="F49275" s="104"/>
    </row>
    <row r="49276" spans="5:6" x14ac:dyDescent="0.25">
      <c r="E49276" s="103"/>
      <c r="F49276" s="104"/>
    </row>
    <row r="49277" spans="5:6" x14ac:dyDescent="0.25">
      <c r="E49277" s="103"/>
      <c r="F49277" s="104"/>
    </row>
    <row r="49278" spans="5:6" x14ac:dyDescent="0.25">
      <c r="E49278" s="103"/>
      <c r="F49278" s="104"/>
    </row>
    <row r="49279" spans="5:6" x14ac:dyDescent="0.25">
      <c r="E49279" s="103"/>
      <c r="F49279" s="104"/>
    </row>
    <row r="49280" spans="5:6" x14ac:dyDescent="0.25">
      <c r="E49280" s="103"/>
      <c r="F49280" s="104"/>
    </row>
    <row r="49281" spans="5:6" x14ac:dyDescent="0.25">
      <c r="E49281" s="103"/>
      <c r="F49281" s="104"/>
    </row>
    <row r="49282" spans="5:6" x14ac:dyDescent="0.25">
      <c r="E49282" s="103"/>
      <c r="F49282" s="104"/>
    </row>
    <row r="49283" spans="5:6" x14ac:dyDescent="0.25">
      <c r="E49283" s="103"/>
      <c r="F49283" s="104"/>
    </row>
    <row r="49284" spans="5:6" x14ac:dyDescent="0.25">
      <c r="E49284" s="103"/>
      <c r="F49284" s="104"/>
    </row>
    <row r="49285" spans="5:6" x14ac:dyDescent="0.25">
      <c r="E49285" s="103"/>
      <c r="F49285" s="104"/>
    </row>
    <row r="49286" spans="5:6" x14ac:dyDescent="0.25">
      <c r="E49286" s="103"/>
      <c r="F49286" s="104"/>
    </row>
    <row r="49287" spans="5:6" x14ac:dyDescent="0.25">
      <c r="E49287" s="103"/>
      <c r="F49287" s="104"/>
    </row>
    <row r="49288" spans="5:6" x14ac:dyDescent="0.25">
      <c r="E49288" s="103"/>
      <c r="F49288" s="104"/>
    </row>
    <row r="49289" spans="5:6" x14ac:dyDescent="0.25">
      <c r="E49289" s="103"/>
      <c r="F49289" s="104"/>
    </row>
    <row r="49290" spans="5:6" x14ac:dyDescent="0.25">
      <c r="E49290" s="103"/>
      <c r="F49290" s="104"/>
    </row>
    <row r="49291" spans="5:6" x14ac:dyDescent="0.25">
      <c r="E49291" s="103"/>
      <c r="F49291" s="104"/>
    </row>
    <row r="49292" spans="5:6" x14ac:dyDescent="0.25">
      <c r="E49292" s="103"/>
      <c r="F49292" s="104"/>
    </row>
    <row r="49293" spans="5:6" x14ac:dyDescent="0.25">
      <c r="E49293" s="103"/>
      <c r="F49293" s="104"/>
    </row>
    <row r="49294" spans="5:6" x14ac:dyDescent="0.25">
      <c r="E49294" s="103"/>
      <c r="F49294" s="104"/>
    </row>
    <row r="49295" spans="5:6" x14ac:dyDescent="0.25">
      <c r="E49295" s="103"/>
      <c r="F49295" s="104"/>
    </row>
    <row r="49296" spans="5:6" x14ac:dyDescent="0.25">
      <c r="E49296" s="103"/>
      <c r="F49296" s="104"/>
    </row>
    <row r="49297" spans="5:6" x14ac:dyDescent="0.25">
      <c r="E49297" s="103"/>
      <c r="F49297" s="104"/>
    </row>
    <row r="49298" spans="5:6" x14ac:dyDescent="0.25">
      <c r="E49298" s="103"/>
      <c r="F49298" s="104"/>
    </row>
    <row r="49299" spans="5:6" x14ac:dyDescent="0.25">
      <c r="E49299" s="103"/>
      <c r="F49299" s="104"/>
    </row>
    <row r="49300" spans="5:6" x14ac:dyDescent="0.25">
      <c r="E49300" s="103"/>
      <c r="F49300" s="104"/>
    </row>
    <row r="49301" spans="5:6" x14ac:dyDescent="0.25">
      <c r="E49301" s="103"/>
      <c r="F49301" s="104"/>
    </row>
    <row r="49302" spans="5:6" x14ac:dyDescent="0.25">
      <c r="E49302" s="103"/>
      <c r="F49302" s="104"/>
    </row>
    <row r="49303" spans="5:6" x14ac:dyDescent="0.25">
      <c r="E49303" s="103"/>
      <c r="F49303" s="104"/>
    </row>
    <row r="49304" spans="5:6" x14ac:dyDescent="0.25">
      <c r="E49304" s="103"/>
      <c r="F49304" s="104"/>
    </row>
    <row r="49305" spans="5:6" x14ac:dyDescent="0.25">
      <c r="E49305" s="103"/>
      <c r="F49305" s="104"/>
    </row>
    <row r="49306" spans="5:6" x14ac:dyDescent="0.25">
      <c r="E49306" s="103"/>
      <c r="F49306" s="104"/>
    </row>
    <row r="49307" spans="5:6" x14ac:dyDescent="0.25">
      <c r="E49307" s="103"/>
      <c r="F49307" s="104"/>
    </row>
    <row r="49308" spans="5:6" x14ac:dyDescent="0.25">
      <c r="E49308" s="103"/>
      <c r="F49308" s="104"/>
    </row>
    <row r="49309" spans="5:6" x14ac:dyDescent="0.25">
      <c r="E49309" s="103"/>
      <c r="F49309" s="104"/>
    </row>
    <row r="49310" spans="5:6" x14ac:dyDescent="0.25">
      <c r="E49310" s="103"/>
      <c r="F49310" s="104"/>
    </row>
    <row r="49311" spans="5:6" x14ac:dyDescent="0.25">
      <c r="E49311" s="103"/>
      <c r="F49311" s="104"/>
    </row>
    <row r="49312" spans="5:6" x14ac:dyDescent="0.25">
      <c r="E49312" s="103"/>
      <c r="F49312" s="104"/>
    </row>
    <row r="49313" spans="5:6" x14ac:dyDescent="0.25">
      <c r="E49313" s="103"/>
      <c r="F49313" s="104"/>
    </row>
    <row r="49314" spans="5:6" x14ac:dyDescent="0.25">
      <c r="E49314" s="103"/>
      <c r="F49314" s="104"/>
    </row>
    <row r="49315" spans="5:6" x14ac:dyDescent="0.25">
      <c r="E49315" s="103"/>
      <c r="F49315" s="104"/>
    </row>
    <row r="49316" spans="5:6" x14ac:dyDescent="0.25">
      <c r="E49316" s="103"/>
      <c r="F49316" s="104"/>
    </row>
    <row r="49317" spans="5:6" x14ac:dyDescent="0.25">
      <c r="E49317" s="103"/>
      <c r="F49317" s="104"/>
    </row>
    <row r="49318" spans="5:6" x14ac:dyDescent="0.25">
      <c r="E49318" s="103"/>
      <c r="F49318" s="104"/>
    </row>
    <row r="49319" spans="5:6" x14ac:dyDescent="0.25">
      <c r="E49319" s="103"/>
      <c r="F49319" s="104"/>
    </row>
    <row r="49320" spans="5:6" x14ac:dyDescent="0.25">
      <c r="E49320" s="103"/>
      <c r="F49320" s="104"/>
    </row>
    <row r="49321" spans="5:6" x14ac:dyDescent="0.25">
      <c r="E49321" s="103"/>
      <c r="F49321" s="104"/>
    </row>
    <row r="49322" spans="5:6" x14ac:dyDescent="0.25">
      <c r="E49322" s="103"/>
      <c r="F49322" s="104"/>
    </row>
    <row r="49323" spans="5:6" x14ac:dyDescent="0.25">
      <c r="E49323" s="103"/>
      <c r="F49323" s="104"/>
    </row>
    <row r="49324" spans="5:6" x14ac:dyDescent="0.25">
      <c r="E49324" s="103"/>
      <c r="F49324" s="104"/>
    </row>
    <row r="49325" spans="5:6" x14ac:dyDescent="0.25">
      <c r="E49325" s="103"/>
      <c r="F49325" s="104"/>
    </row>
    <row r="49326" spans="5:6" x14ac:dyDescent="0.25">
      <c r="E49326" s="103"/>
      <c r="F49326" s="104"/>
    </row>
    <row r="49327" spans="5:6" x14ac:dyDescent="0.25">
      <c r="E49327" s="103"/>
      <c r="F49327" s="104"/>
    </row>
    <row r="49328" spans="5:6" x14ac:dyDescent="0.25">
      <c r="E49328" s="103"/>
      <c r="F49328" s="104"/>
    </row>
    <row r="49329" spans="5:6" x14ac:dyDescent="0.25">
      <c r="E49329" s="103"/>
      <c r="F49329" s="104"/>
    </row>
    <row r="49330" spans="5:6" x14ac:dyDescent="0.25">
      <c r="E49330" s="103"/>
      <c r="F49330" s="104"/>
    </row>
    <row r="49331" spans="5:6" x14ac:dyDescent="0.25">
      <c r="E49331" s="103"/>
      <c r="F49331" s="104"/>
    </row>
    <row r="49332" spans="5:6" x14ac:dyDescent="0.25">
      <c r="E49332" s="103"/>
      <c r="F49332" s="104"/>
    </row>
    <row r="49333" spans="5:6" x14ac:dyDescent="0.25">
      <c r="E49333" s="103"/>
      <c r="F49333" s="104"/>
    </row>
    <row r="49334" spans="5:6" x14ac:dyDescent="0.25">
      <c r="E49334" s="103"/>
      <c r="F49334" s="104"/>
    </row>
    <row r="49335" spans="5:6" x14ac:dyDescent="0.25">
      <c r="E49335" s="103"/>
      <c r="F49335" s="104"/>
    </row>
    <row r="49336" spans="5:6" x14ac:dyDescent="0.25">
      <c r="E49336" s="103"/>
      <c r="F49336" s="104"/>
    </row>
    <row r="49337" spans="5:6" x14ac:dyDescent="0.25">
      <c r="E49337" s="103"/>
      <c r="F49337" s="104"/>
    </row>
    <row r="49338" spans="5:6" x14ac:dyDescent="0.25">
      <c r="E49338" s="103"/>
      <c r="F49338" s="104"/>
    </row>
    <row r="49339" spans="5:6" x14ac:dyDescent="0.25">
      <c r="E49339" s="103"/>
      <c r="F49339" s="104"/>
    </row>
    <row r="49340" spans="5:6" x14ac:dyDescent="0.25">
      <c r="E49340" s="103"/>
      <c r="F49340" s="104"/>
    </row>
    <row r="49341" spans="5:6" x14ac:dyDescent="0.25">
      <c r="E49341" s="103"/>
      <c r="F49341" s="104"/>
    </row>
    <row r="49342" spans="5:6" x14ac:dyDescent="0.25">
      <c r="E49342" s="103"/>
      <c r="F49342" s="104"/>
    </row>
    <row r="49343" spans="5:6" x14ac:dyDescent="0.25">
      <c r="E49343" s="103"/>
      <c r="F49343" s="104"/>
    </row>
    <row r="49344" spans="5:6" x14ac:dyDescent="0.25">
      <c r="E49344" s="103"/>
      <c r="F49344" s="104"/>
    </row>
    <row r="49345" spans="5:6" x14ac:dyDescent="0.25">
      <c r="E49345" s="103"/>
      <c r="F49345" s="104"/>
    </row>
    <row r="49346" spans="5:6" x14ac:dyDescent="0.25">
      <c r="E49346" s="103"/>
      <c r="F49346" s="104"/>
    </row>
    <row r="49347" spans="5:6" x14ac:dyDescent="0.25">
      <c r="E49347" s="103"/>
      <c r="F49347" s="104"/>
    </row>
    <row r="49348" spans="5:6" x14ac:dyDescent="0.25">
      <c r="E49348" s="103"/>
      <c r="F49348" s="104"/>
    </row>
    <row r="49349" spans="5:6" x14ac:dyDescent="0.25">
      <c r="E49349" s="103"/>
      <c r="F49349" s="104"/>
    </row>
    <row r="49350" spans="5:6" x14ac:dyDescent="0.25">
      <c r="E49350" s="103"/>
      <c r="F49350" s="104"/>
    </row>
    <row r="49351" spans="5:6" x14ac:dyDescent="0.25">
      <c r="E49351" s="103"/>
      <c r="F49351" s="104"/>
    </row>
    <row r="49352" spans="5:6" x14ac:dyDescent="0.25">
      <c r="E49352" s="103"/>
      <c r="F49352" s="104"/>
    </row>
    <row r="49353" spans="5:6" x14ac:dyDescent="0.25">
      <c r="E49353" s="103"/>
      <c r="F49353" s="104"/>
    </row>
    <row r="49354" spans="5:6" x14ac:dyDescent="0.25">
      <c r="E49354" s="103"/>
      <c r="F49354" s="104"/>
    </row>
    <row r="49355" spans="5:6" x14ac:dyDescent="0.25">
      <c r="E49355" s="103"/>
      <c r="F49355" s="104"/>
    </row>
    <row r="49356" spans="5:6" x14ac:dyDescent="0.25">
      <c r="E49356" s="103"/>
      <c r="F49356" s="104"/>
    </row>
    <row r="49357" spans="5:6" x14ac:dyDescent="0.25">
      <c r="E49357" s="103"/>
      <c r="F49357" s="104"/>
    </row>
    <row r="49358" spans="5:6" x14ac:dyDescent="0.25">
      <c r="E49358" s="103"/>
      <c r="F49358" s="104"/>
    </row>
    <row r="49359" spans="5:6" x14ac:dyDescent="0.25">
      <c r="E49359" s="103"/>
      <c r="F49359" s="104"/>
    </row>
    <row r="49360" spans="5:6" x14ac:dyDescent="0.25">
      <c r="E49360" s="103"/>
      <c r="F49360" s="104"/>
    </row>
    <row r="49361" spans="5:6" x14ac:dyDescent="0.25">
      <c r="E49361" s="103"/>
      <c r="F49361" s="104"/>
    </row>
    <row r="49362" spans="5:6" x14ac:dyDescent="0.25">
      <c r="E49362" s="103"/>
      <c r="F49362" s="104"/>
    </row>
    <row r="49363" spans="5:6" x14ac:dyDescent="0.25">
      <c r="E49363" s="103"/>
      <c r="F49363" s="104"/>
    </row>
    <row r="49364" spans="5:6" x14ac:dyDescent="0.25">
      <c r="E49364" s="103"/>
      <c r="F49364" s="104"/>
    </row>
    <row r="49365" spans="5:6" x14ac:dyDescent="0.25">
      <c r="E49365" s="103"/>
      <c r="F49365" s="104"/>
    </row>
    <row r="49366" spans="5:6" x14ac:dyDescent="0.25">
      <c r="E49366" s="103"/>
      <c r="F49366" s="104"/>
    </row>
    <row r="49367" spans="5:6" x14ac:dyDescent="0.25">
      <c r="E49367" s="103"/>
      <c r="F49367" s="104"/>
    </row>
    <row r="49368" spans="5:6" x14ac:dyDescent="0.25">
      <c r="E49368" s="103"/>
      <c r="F49368" s="104"/>
    </row>
    <row r="49369" spans="5:6" x14ac:dyDescent="0.25">
      <c r="E49369" s="103"/>
      <c r="F49369" s="104"/>
    </row>
    <row r="49370" spans="5:6" x14ac:dyDescent="0.25">
      <c r="E49370" s="103"/>
      <c r="F49370" s="104"/>
    </row>
    <row r="49371" spans="5:6" x14ac:dyDescent="0.25">
      <c r="E49371" s="103"/>
      <c r="F49371" s="104"/>
    </row>
    <row r="49372" spans="5:6" x14ac:dyDescent="0.25">
      <c r="E49372" s="103"/>
      <c r="F49372" s="104"/>
    </row>
    <row r="49373" spans="5:6" x14ac:dyDescent="0.25">
      <c r="E49373" s="103"/>
      <c r="F49373" s="104"/>
    </row>
    <row r="49374" spans="5:6" x14ac:dyDescent="0.25">
      <c r="E49374" s="103"/>
      <c r="F49374" s="104"/>
    </row>
    <row r="49375" spans="5:6" x14ac:dyDescent="0.25">
      <c r="E49375" s="103"/>
      <c r="F49375" s="104"/>
    </row>
    <row r="49376" spans="5:6" x14ac:dyDescent="0.25">
      <c r="E49376" s="103"/>
      <c r="F49376" s="104"/>
    </row>
    <row r="49377" spans="5:6" x14ac:dyDescent="0.25">
      <c r="E49377" s="103"/>
      <c r="F49377" s="104"/>
    </row>
    <row r="49378" spans="5:6" x14ac:dyDescent="0.25">
      <c r="E49378" s="103"/>
      <c r="F49378" s="104"/>
    </row>
    <row r="49379" spans="5:6" x14ac:dyDescent="0.25">
      <c r="E49379" s="103"/>
      <c r="F49379" s="104"/>
    </row>
    <row r="49380" spans="5:6" x14ac:dyDescent="0.25">
      <c r="E49380" s="103"/>
      <c r="F49380" s="104"/>
    </row>
    <row r="49381" spans="5:6" x14ac:dyDescent="0.25">
      <c r="E49381" s="103"/>
      <c r="F49381" s="104"/>
    </row>
    <row r="49382" spans="5:6" x14ac:dyDescent="0.25">
      <c r="E49382" s="103"/>
      <c r="F49382" s="104"/>
    </row>
    <row r="49383" spans="5:6" x14ac:dyDescent="0.25">
      <c r="E49383" s="103"/>
      <c r="F49383" s="104"/>
    </row>
    <row r="49384" spans="5:6" x14ac:dyDescent="0.25">
      <c r="E49384" s="103"/>
      <c r="F49384" s="104"/>
    </row>
    <row r="49385" spans="5:6" x14ac:dyDescent="0.25">
      <c r="E49385" s="103"/>
      <c r="F49385" s="104"/>
    </row>
    <row r="49386" spans="5:6" x14ac:dyDescent="0.25">
      <c r="E49386" s="103"/>
      <c r="F49386" s="104"/>
    </row>
    <row r="49387" spans="5:6" x14ac:dyDescent="0.25">
      <c r="E49387" s="103"/>
      <c r="F49387" s="104"/>
    </row>
    <row r="49388" spans="5:6" x14ac:dyDescent="0.25">
      <c r="E49388" s="103"/>
      <c r="F49388" s="104"/>
    </row>
    <row r="49389" spans="5:6" x14ac:dyDescent="0.25">
      <c r="E49389" s="103"/>
      <c r="F49389" s="104"/>
    </row>
    <row r="49390" spans="5:6" x14ac:dyDescent="0.25">
      <c r="E49390" s="103"/>
      <c r="F49390" s="104"/>
    </row>
    <row r="49391" spans="5:6" x14ac:dyDescent="0.25">
      <c r="E49391" s="103"/>
      <c r="F49391" s="104"/>
    </row>
    <row r="49392" spans="5:6" x14ac:dyDescent="0.25">
      <c r="E49392" s="103"/>
      <c r="F49392" s="104"/>
    </row>
    <row r="49393" spans="5:6" x14ac:dyDescent="0.25">
      <c r="E49393" s="103"/>
      <c r="F49393" s="104"/>
    </row>
    <row r="49394" spans="5:6" x14ac:dyDescent="0.25">
      <c r="E49394" s="103"/>
      <c r="F49394" s="104"/>
    </row>
    <row r="49395" spans="5:6" x14ac:dyDescent="0.25">
      <c r="E49395" s="103"/>
      <c r="F49395" s="104"/>
    </row>
    <row r="49396" spans="5:6" x14ac:dyDescent="0.25">
      <c r="E49396" s="103"/>
      <c r="F49396" s="104"/>
    </row>
    <row r="49397" spans="5:6" x14ac:dyDescent="0.25">
      <c r="E49397" s="103"/>
      <c r="F49397" s="104"/>
    </row>
    <row r="49398" spans="5:6" x14ac:dyDescent="0.25">
      <c r="E49398" s="103"/>
      <c r="F49398" s="104"/>
    </row>
    <row r="49399" spans="5:6" x14ac:dyDescent="0.25">
      <c r="E49399" s="103"/>
      <c r="F49399" s="104"/>
    </row>
    <row r="49400" spans="5:6" x14ac:dyDescent="0.25">
      <c r="E49400" s="103"/>
      <c r="F49400" s="104"/>
    </row>
    <row r="49401" spans="5:6" x14ac:dyDescent="0.25">
      <c r="E49401" s="103"/>
      <c r="F49401" s="104"/>
    </row>
    <row r="49402" spans="5:6" x14ac:dyDescent="0.25">
      <c r="E49402" s="103"/>
      <c r="F49402" s="104"/>
    </row>
    <row r="49403" spans="5:6" x14ac:dyDescent="0.25">
      <c r="E49403" s="103"/>
      <c r="F49403" s="104"/>
    </row>
    <row r="49404" spans="5:6" x14ac:dyDescent="0.25">
      <c r="E49404" s="103"/>
      <c r="F49404" s="104"/>
    </row>
    <row r="49405" spans="5:6" x14ac:dyDescent="0.25">
      <c r="E49405" s="103"/>
      <c r="F49405" s="104"/>
    </row>
    <row r="49406" spans="5:6" x14ac:dyDescent="0.25">
      <c r="E49406" s="103"/>
      <c r="F49406" s="104"/>
    </row>
    <row r="49407" spans="5:6" x14ac:dyDescent="0.25">
      <c r="E49407" s="103"/>
      <c r="F49407" s="104"/>
    </row>
    <row r="49408" spans="5:6" x14ac:dyDescent="0.25">
      <c r="E49408" s="103"/>
      <c r="F49408" s="104"/>
    </row>
    <row r="49409" spans="5:6" x14ac:dyDescent="0.25">
      <c r="E49409" s="103"/>
      <c r="F49409" s="104"/>
    </row>
    <row r="49410" spans="5:6" x14ac:dyDescent="0.25">
      <c r="E49410" s="103"/>
      <c r="F49410" s="104"/>
    </row>
    <row r="49411" spans="5:6" x14ac:dyDescent="0.25">
      <c r="E49411" s="103"/>
      <c r="F49411" s="104"/>
    </row>
    <row r="49412" spans="5:6" x14ac:dyDescent="0.25">
      <c r="E49412" s="103"/>
      <c r="F49412" s="104"/>
    </row>
    <row r="49413" spans="5:6" x14ac:dyDescent="0.25">
      <c r="E49413" s="103"/>
      <c r="F49413" s="104"/>
    </row>
    <row r="49414" spans="5:6" x14ac:dyDescent="0.25">
      <c r="E49414" s="103"/>
      <c r="F49414" s="104"/>
    </row>
    <row r="49415" spans="5:6" x14ac:dyDescent="0.25">
      <c r="E49415" s="103"/>
      <c r="F49415" s="104"/>
    </row>
    <row r="49416" spans="5:6" x14ac:dyDescent="0.25">
      <c r="E49416" s="103"/>
      <c r="F49416" s="104"/>
    </row>
    <row r="49417" spans="5:6" x14ac:dyDescent="0.25">
      <c r="E49417" s="103"/>
      <c r="F49417" s="104"/>
    </row>
    <row r="49418" spans="5:6" x14ac:dyDescent="0.25">
      <c r="E49418" s="103"/>
      <c r="F49418" s="104"/>
    </row>
    <row r="49419" spans="5:6" x14ac:dyDescent="0.25">
      <c r="E49419" s="103"/>
      <c r="F49419" s="104"/>
    </row>
    <row r="49420" spans="5:6" x14ac:dyDescent="0.25">
      <c r="E49420" s="103"/>
      <c r="F49420" s="104"/>
    </row>
    <row r="49421" spans="5:6" x14ac:dyDescent="0.25">
      <c r="E49421" s="103"/>
      <c r="F49421" s="104"/>
    </row>
    <row r="49422" spans="5:6" x14ac:dyDescent="0.25">
      <c r="E49422" s="103"/>
      <c r="F49422" s="104"/>
    </row>
    <row r="49423" spans="5:6" x14ac:dyDescent="0.25">
      <c r="E49423" s="103"/>
      <c r="F49423" s="104"/>
    </row>
    <row r="49424" spans="5:6" x14ac:dyDescent="0.25">
      <c r="E49424" s="103"/>
      <c r="F49424" s="104"/>
    </row>
    <row r="49425" spans="5:6" x14ac:dyDescent="0.25">
      <c r="E49425" s="103"/>
      <c r="F49425" s="104"/>
    </row>
    <row r="49426" spans="5:6" x14ac:dyDescent="0.25">
      <c r="E49426" s="103"/>
      <c r="F49426" s="104"/>
    </row>
    <row r="49427" spans="5:6" x14ac:dyDescent="0.25">
      <c r="E49427" s="103"/>
      <c r="F49427" s="104"/>
    </row>
    <row r="49428" spans="5:6" x14ac:dyDescent="0.25">
      <c r="E49428" s="103"/>
      <c r="F49428" s="104"/>
    </row>
    <row r="49429" spans="5:6" x14ac:dyDescent="0.25">
      <c r="E49429" s="103"/>
      <c r="F49429" s="104"/>
    </row>
    <row r="49430" spans="5:6" x14ac:dyDescent="0.25">
      <c r="E49430" s="103"/>
      <c r="F49430" s="104"/>
    </row>
    <row r="49431" spans="5:6" x14ac:dyDescent="0.25">
      <c r="E49431" s="103"/>
      <c r="F49431" s="104"/>
    </row>
    <row r="49432" spans="5:6" x14ac:dyDescent="0.25">
      <c r="E49432" s="103"/>
      <c r="F49432" s="104"/>
    </row>
    <row r="49433" spans="5:6" x14ac:dyDescent="0.25">
      <c r="E49433" s="103"/>
      <c r="F49433" s="104"/>
    </row>
    <row r="49434" spans="5:6" x14ac:dyDescent="0.25">
      <c r="E49434" s="103"/>
      <c r="F49434" s="104"/>
    </row>
    <row r="49435" spans="5:6" x14ac:dyDescent="0.25">
      <c r="E49435" s="103"/>
      <c r="F49435" s="104"/>
    </row>
    <row r="49436" spans="5:6" x14ac:dyDescent="0.25">
      <c r="E49436" s="103"/>
      <c r="F49436" s="104"/>
    </row>
    <row r="49437" spans="5:6" x14ac:dyDescent="0.25">
      <c r="E49437" s="103"/>
      <c r="F49437" s="104"/>
    </row>
    <row r="49438" spans="5:6" x14ac:dyDescent="0.25">
      <c r="E49438" s="103"/>
      <c r="F49438" s="104"/>
    </row>
    <row r="49439" spans="5:6" x14ac:dyDescent="0.25">
      <c r="E49439" s="103"/>
      <c r="F49439" s="104"/>
    </row>
    <row r="49440" spans="5:6" x14ac:dyDescent="0.25">
      <c r="E49440" s="103"/>
      <c r="F49440" s="104"/>
    </row>
    <row r="49441" spans="5:6" x14ac:dyDescent="0.25">
      <c r="E49441" s="103"/>
      <c r="F49441" s="104"/>
    </row>
    <row r="49442" spans="5:6" x14ac:dyDescent="0.25">
      <c r="E49442" s="103"/>
      <c r="F49442" s="104"/>
    </row>
    <row r="49443" spans="5:6" x14ac:dyDescent="0.25">
      <c r="E49443" s="103"/>
      <c r="F49443" s="104"/>
    </row>
    <row r="49444" spans="5:6" x14ac:dyDescent="0.25">
      <c r="E49444" s="103"/>
      <c r="F49444" s="104"/>
    </row>
    <row r="49445" spans="5:6" x14ac:dyDescent="0.25">
      <c r="E49445" s="103"/>
      <c r="F49445" s="104"/>
    </row>
    <row r="49446" spans="5:6" x14ac:dyDescent="0.25">
      <c r="E49446" s="103"/>
      <c r="F49446" s="104"/>
    </row>
    <row r="49447" spans="5:6" x14ac:dyDescent="0.25">
      <c r="E49447" s="103"/>
      <c r="F49447" s="104"/>
    </row>
    <row r="49448" spans="5:6" x14ac:dyDescent="0.25">
      <c r="E49448" s="103"/>
      <c r="F49448" s="104"/>
    </row>
    <row r="49449" spans="5:6" x14ac:dyDescent="0.25">
      <c r="E49449" s="103"/>
      <c r="F49449" s="104"/>
    </row>
    <row r="49450" spans="5:6" x14ac:dyDescent="0.25">
      <c r="E49450" s="103"/>
      <c r="F49450" s="104"/>
    </row>
    <row r="49451" spans="5:6" x14ac:dyDescent="0.25">
      <c r="E49451" s="103"/>
      <c r="F49451" s="104"/>
    </row>
    <row r="49452" spans="5:6" x14ac:dyDescent="0.25">
      <c r="E49452" s="103"/>
      <c r="F49452" s="104"/>
    </row>
    <row r="49453" spans="5:6" x14ac:dyDescent="0.25">
      <c r="E49453" s="103"/>
      <c r="F49453" s="104"/>
    </row>
    <row r="49454" spans="5:6" x14ac:dyDescent="0.25">
      <c r="E49454" s="103"/>
      <c r="F49454" s="104"/>
    </row>
    <row r="49455" spans="5:6" x14ac:dyDescent="0.25">
      <c r="E49455" s="103"/>
      <c r="F49455" s="104"/>
    </row>
    <row r="49456" spans="5:6" x14ac:dyDescent="0.25">
      <c r="E49456" s="103"/>
      <c r="F49456" s="104"/>
    </row>
    <row r="49457" spans="5:6" x14ac:dyDescent="0.25">
      <c r="E49457" s="103"/>
      <c r="F49457" s="104"/>
    </row>
    <row r="49458" spans="5:6" x14ac:dyDescent="0.25">
      <c r="E49458" s="103"/>
      <c r="F49458" s="104"/>
    </row>
    <row r="49459" spans="5:6" x14ac:dyDescent="0.25">
      <c r="E49459" s="103"/>
      <c r="F49459" s="104"/>
    </row>
    <row r="49460" spans="5:6" x14ac:dyDescent="0.25">
      <c r="E49460" s="103"/>
      <c r="F49460" s="104"/>
    </row>
    <row r="49461" spans="5:6" x14ac:dyDescent="0.25">
      <c r="E49461" s="103"/>
      <c r="F49461" s="104"/>
    </row>
    <row r="49462" spans="5:6" x14ac:dyDescent="0.25">
      <c r="E49462" s="103"/>
      <c r="F49462" s="104"/>
    </row>
    <row r="49463" spans="5:6" x14ac:dyDescent="0.25">
      <c r="E49463" s="103"/>
      <c r="F49463" s="104"/>
    </row>
    <row r="49464" spans="5:6" x14ac:dyDescent="0.25">
      <c r="E49464" s="103"/>
      <c r="F49464" s="104"/>
    </row>
    <row r="49465" spans="5:6" x14ac:dyDescent="0.25">
      <c r="E49465" s="103"/>
      <c r="F49465" s="104"/>
    </row>
    <row r="49466" spans="5:6" x14ac:dyDescent="0.25">
      <c r="E49466" s="103"/>
      <c r="F49466" s="104"/>
    </row>
    <row r="49467" spans="5:6" x14ac:dyDescent="0.25">
      <c r="E49467" s="103"/>
      <c r="F49467" s="104"/>
    </row>
    <row r="49468" spans="5:6" x14ac:dyDescent="0.25">
      <c r="E49468" s="103"/>
      <c r="F49468" s="104"/>
    </row>
    <row r="49469" spans="5:6" x14ac:dyDescent="0.25">
      <c r="E49469" s="103"/>
      <c r="F49469" s="104"/>
    </row>
    <row r="49470" spans="5:6" x14ac:dyDescent="0.25">
      <c r="E49470" s="103"/>
      <c r="F49470" s="104"/>
    </row>
    <row r="49471" spans="5:6" x14ac:dyDescent="0.25">
      <c r="E49471" s="103"/>
      <c r="F49471" s="104"/>
    </row>
    <row r="49472" spans="5:6" x14ac:dyDescent="0.25">
      <c r="E49472" s="103"/>
      <c r="F49472" s="104"/>
    </row>
    <row r="49473" spans="5:6" x14ac:dyDescent="0.25">
      <c r="E49473" s="103"/>
      <c r="F49473" s="104"/>
    </row>
    <row r="49474" spans="5:6" x14ac:dyDescent="0.25">
      <c r="E49474" s="103"/>
      <c r="F49474" s="104"/>
    </row>
    <row r="49475" spans="5:6" x14ac:dyDescent="0.25">
      <c r="E49475" s="103"/>
      <c r="F49475" s="104"/>
    </row>
    <row r="49476" spans="5:6" x14ac:dyDescent="0.25">
      <c r="E49476" s="103"/>
      <c r="F49476" s="104"/>
    </row>
    <row r="49477" spans="5:6" x14ac:dyDescent="0.25">
      <c r="E49477" s="103"/>
      <c r="F49477" s="104"/>
    </row>
    <row r="49478" spans="5:6" x14ac:dyDescent="0.25">
      <c r="E49478" s="103"/>
      <c r="F49478" s="104"/>
    </row>
    <row r="49479" spans="5:6" x14ac:dyDescent="0.25">
      <c r="E49479" s="103"/>
      <c r="F49479" s="104"/>
    </row>
    <row r="49480" spans="5:6" x14ac:dyDescent="0.25">
      <c r="E49480" s="103"/>
      <c r="F49480" s="104"/>
    </row>
    <row r="49481" spans="5:6" x14ac:dyDescent="0.25">
      <c r="E49481" s="103"/>
      <c r="F49481" s="104"/>
    </row>
    <row r="49482" spans="5:6" x14ac:dyDescent="0.25">
      <c r="E49482" s="103"/>
      <c r="F49482" s="104"/>
    </row>
    <row r="49483" spans="5:6" x14ac:dyDescent="0.25">
      <c r="E49483" s="103"/>
      <c r="F49483" s="104"/>
    </row>
    <row r="49484" spans="5:6" x14ac:dyDescent="0.25">
      <c r="E49484" s="103"/>
      <c r="F49484" s="104"/>
    </row>
    <row r="49485" spans="5:6" x14ac:dyDescent="0.25">
      <c r="E49485" s="103"/>
      <c r="F49485" s="104"/>
    </row>
    <row r="49486" spans="5:6" x14ac:dyDescent="0.25">
      <c r="E49486" s="103"/>
      <c r="F49486" s="104"/>
    </row>
    <row r="49487" spans="5:6" x14ac:dyDescent="0.25">
      <c r="E49487" s="103"/>
      <c r="F49487" s="104"/>
    </row>
    <row r="49488" spans="5:6" x14ac:dyDescent="0.25">
      <c r="E49488" s="103"/>
      <c r="F49488" s="104"/>
    </row>
    <row r="49489" spans="5:6" x14ac:dyDescent="0.25">
      <c r="E49489" s="103"/>
      <c r="F49489" s="104"/>
    </row>
    <row r="49490" spans="5:6" x14ac:dyDescent="0.25">
      <c r="E49490" s="103"/>
      <c r="F49490" s="104"/>
    </row>
    <row r="49491" spans="5:6" x14ac:dyDescent="0.25">
      <c r="E49491" s="103"/>
      <c r="F49491" s="104"/>
    </row>
    <row r="49492" spans="5:6" x14ac:dyDescent="0.25">
      <c r="E49492" s="103"/>
      <c r="F49492" s="104"/>
    </row>
    <row r="49493" spans="5:6" x14ac:dyDescent="0.25">
      <c r="E49493" s="103"/>
      <c r="F49493" s="104"/>
    </row>
    <row r="49494" spans="5:6" x14ac:dyDescent="0.25">
      <c r="E49494" s="103"/>
      <c r="F49494" s="104"/>
    </row>
    <row r="49495" spans="5:6" x14ac:dyDescent="0.25">
      <c r="E49495" s="103"/>
      <c r="F49495" s="104"/>
    </row>
    <row r="49496" spans="5:6" x14ac:dyDescent="0.25">
      <c r="E49496" s="103"/>
      <c r="F49496" s="104"/>
    </row>
    <row r="49497" spans="5:6" x14ac:dyDescent="0.25">
      <c r="E49497" s="103"/>
      <c r="F49497" s="104"/>
    </row>
    <row r="49498" spans="5:6" x14ac:dyDescent="0.25">
      <c r="E49498" s="103"/>
      <c r="F49498" s="104"/>
    </row>
    <row r="49499" spans="5:6" x14ac:dyDescent="0.25">
      <c r="E49499" s="103"/>
      <c r="F49499" s="104"/>
    </row>
    <row r="49500" spans="5:6" x14ac:dyDescent="0.25">
      <c r="E49500" s="103"/>
      <c r="F49500" s="104"/>
    </row>
    <row r="49501" spans="5:6" x14ac:dyDescent="0.25">
      <c r="E49501" s="103"/>
      <c r="F49501" s="104"/>
    </row>
    <row r="49502" spans="5:6" x14ac:dyDescent="0.25">
      <c r="E49502" s="103"/>
      <c r="F49502" s="104"/>
    </row>
    <row r="49503" spans="5:6" x14ac:dyDescent="0.25">
      <c r="E49503" s="103"/>
      <c r="F49503" s="104"/>
    </row>
    <row r="49504" spans="5:6" x14ac:dyDescent="0.25">
      <c r="E49504" s="103"/>
      <c r="F49504" s="104"/>
    </row>
    <row r="49505" spans="5:6" x14ac:dyDescent="0.25">
      <c r="E49505" s="103"/>
      <c r="F49505" s="104"/>
    </row>
    <row r="49506" spans="5:6" x14ac:dyDescent="0.25">
      <c r="E49506" s="103"/>
      <c r="F49506" s="104"/>
    </row>
    <row r="49507" spans="5:6" x14ac:dyDescent="0.25">
      <c r="E49507" s="103"/>
      <c r="F49507" s="104"/>
    </row>
    <row r="49508" spans="5:6" x14ac:dyDescent="0.25">
      <c r="E49508" s="103"/>
      <c r="F49508" s="104"/>
    </row>
    <row r="49509" spans="5:6" x14ac:dyDescent="0.25">
      <c r="E49509" s="103"/>
      <c r="F49509" s="104"/>
    </row>
    <row r="49510" spans="5:6" x14ac:dyDescent="0.25">
      <c r="E49510" s="103"/>
      <c r="F49510" s="104"/>
    </row>
    <row r="49511" spans="5:6" x14ac:dyDescent="0.25">
      <c r="E49511" s="103"/>
      <c r="F49511" s="104"/>
    </row>
    <row r="49512" spans="5:6" x14ac:dyDescent="0.25">
      <c r="E49512" s="103"/>
      <c r="F49512" s="104"/>
    </row>
    <row r="49513" spans="5:6" x14ac:dyDescent="0.25">
      <c r="E49513" s="103"/>
      <c r="F49513" s="104"/>
    </row>
    <row r="49514" spans="5:6" x14ac:dyDescent="0.25">
      <c r="E49514" s="103"/>
      <c r="F49514" s="104"/>
    </row>
    <row r="49515" spans="5:6" x14ac:dyDescent="0.25">
      <c r="E49515" s="103"/>
      <c r="F49515" s="104"/>
    </row>
    <row r="49516" spans="5:6" x14ac:dyDescent="0.25">
      <c r="E49516" s="103"/>
      <c r="F49516" s="104"/>
    </row>
    <row r="49517" spans="5:6" x14ac:dyDescent="0.25">
      <c r="E49517" s="103"/>
    </row>
    <row r="49518" spans="5:6" x14ac:dyDescent="0.25">
      <c r="E49518" s="103"/>
      <c r="F49518" s="104"/>
    </row>
    <row r="49519" spans="5:6" x14ac:dyDescent="0.25">
      <c r="E49519" s="103"/>
      <c r="F49519" s="104"/>
    </row>
    <row r="49520" spans="5:6" x14ac:dyDescent="0.25">
      <c r="E49520" s="103"/>
      <c r="F49520" s="104"/>
    </row>
    <row r="49521" spans="5:6" x14ac:dyDescent="0.25">
      <c r="E49521" s="103"/>
      <c r="F49521" s="104"/>
    </row>
    <row r="49522" spans="5:6" x14ac:dyDescent="0.25">
      <c r="E49522" s="103"/>
      <c r="F49522" s="104"/>
    </row>
    <row r="49523" spans="5:6" x14ac:dyDescent="0.25">
      <c r="E49523" s="103"/>
      <c r="F49523" s="104"/>
    </row>
    <row r="49524" spans="5:6" x14ac:dyDescent="0.25">
      <c r="E49524" s="103"/>
      <c r="F49524" s="104"/>
    </row>
    <row r="49525" spans="5:6" x14ac:dyDescent="0.25">
      <c r="E49525" s="103"/>
      <c r="F49525" s="104"/>
    </row>
    <row r="49526" spans="5:6" x14ac:dyDescent="0.25">
      <c r="E49526" s="103"/>
      <c r="F49526" s="104"/>
    </row>
    <row r="49527" spans="5:6" x14ac:dyDescent="0.25">
      <c r="E49527" s="103"/>
      <c r="F49527" s="104"/>
    </row>
    <row r="49528" spans="5:6" x14ac:dyDescent="0.25">
      <c r="E49528" s="103"/>
      <c r="F49528" s="104"/>
    </row>
    <row r="49529" spans="5:6" x14ac:dyDescent="0.25">
      <c r="E49529" s="103"/>
      <c r="F49529" s="104"/>
    </row>
    <row r="49530" spans="5:6" x14ac:dyDescent="0.25">
      <c r="E49530" s="103"/>
      <c r="F49530" s="104"/>
    </row>
    <row r="49531" spans="5:6" x14ac:dyDescent="0.25">
      <c r="E49531" s="103"/>
      <c r="F49531" s="104"/>
    </row>
    <row r="49532" spans="5:6" x14ac:dyDescent="0.25">
      <c r="E49532" s="103"/>
      <c r="F49532" s="104"/>
    </row>
    <row r="49533" spans="5:6" x14ac:dyDescent="0.25">
      <c r="E49533" s="103"/>
      <c r="F49533" s="104"/>
    </row>
    <row r="49534" spans="5:6" x14ac:dyDescent="0.25">
      <c r="E49534" s="103"/>
      <c r="F49534" s="104"/>
    </row>
    <row r="49535" spans="5:6" x14ac:dyDescent="0.25">
      <c r="E49535" s="103"/>
      <c r="F49535" s="104"/>
    </row>
    <row r="49536" spans="5:6" x14ac:dyDescent="0.25">
      <c r="E49536" s="103"/>
      <c r="F49536" s="104"/>
    </row>
    <row r="49537" spans="5:6" x14ac:dyDescent="0.25">
      <c r="E49537" s="103"/>
      <c r="F49537" s="104"/>
    </row>
    <row r="49538" spans="5:6" x14ac:dyDescent="0.25">
      <c r="E49538" s="103"/>
      <c r="F49538" s="104"/>
    </row>
    <row r="49539" spans="5:6" x14ac:dyDescent="0.25">
      <c r="E49539" s="103"/>
      <c r="F49539" s="104"/>
    </row>
    <row r="49540" spans="5:6" x14ac:dyDescent="0.25">
      <c r="E49540" s="103"/>
      <c r="F49540" s="104"/>
    </row>
    <row r="49541" spans="5:6" x14ac:dyDescent="0.25">
      <c r="E49541" s="103"/>
      <c r="F49541" s="104"/>
    </row>
    <row r="49542" spans="5:6" x14ac:dyDescent="0.25">
      <c r="E49542" s="103"/>
      <c r="F49542" s="104"/>
    </row>
    <row r="49543" spans="5:6" x14ac:dyDescent="0.25">
      <c r="E49543" s="103"/>
      <c r="F49543" s="104"/>
    </row>
    <row r="49544" spans="5:6" x14ac:dyDescent="0.25">
      <c r="E49544" s="103"/>
      <c r="F49544" s="104"/>
    </row>
    <row r="49545" spans="5:6" x14ac:dyDescent="0.25">
      <c r="E49545" s="103"/>
      <c r="F49545" s="104"/>
    </row>
    <row r="49546" spans="5:6" x14ac:dyDescent="0.25">
      <c r="E49546" s="103"/>
      <c r="F49546" s="104"/>
    </row>
    <row r="49547" spans="5:6" x14ac:dyDescent="0.25">
      <c r="E49547" s="103"/>
      <c r="F49547" s="104"/>
    </row>
    <row r="49548" spans="5:6" x14ac:dyDescent="0.25">
      <c r="E49548" s="103"/>
      <c r="F49548" s="104"/>
    </row>
    <row r="49549" spans="5:6" x14ac:dyDescent="0.25">
      <c r="E49549" s="103"/>
      <c r="F49549" s="104"/>
    </row>
    <row r="49550" spans="5:6" x14ac:dyDescent="0.25">
      <c r="E49550" s="103"/>
      <c r="F49550" s="104"/>
    </row>
    <row r="49551" spans="5:6" x14ac:dyDescent="0.25">
      <c r="E49551" s="103"/>
      <c r="F49551" s="104"/>
    </row>
    <row r="49552" spans="5:6" x14ac:dyDescent="0.25">
      <c r="E49552" s="103"/>
      <c r="F49552" s="104"/>
    </row>
    <row r="49553" spans="5:6" x14ac:dyDescent="0.25">
      <c r="E49553" s="103"/>
      <c r="F49553" s="104"/>
    </row>
    <row r="49554" spans="5:6" x14ac:dyDescent="0.25">
      <c r="E49554" s="103"/>
      <c r="F49554" s="104"/>
    </row>
    <row r="49555" spans="5:6" x14ac:dyDescent="0.25">
      <c r="E49555" s="103"/>
      <c r="F49555" s="104"/>
    </row>
    <row r="49556" spans="5:6" x14ac:dyDescent="0.25">
      <c r="E49556" s="103"/>
      <c r="F49556" s="104"/>
    </row>
    <row r="49557" spans="5:6" x14ac:dyDescent="0.25">
      <c r="E49557" s="103"/>
      <c r="F49557" s="104"/>
    </row>
    <row r="49558" spans="5:6" x14ac:dyDescent="0.25">
      <c r="E49558" s="103"/>
      <c r="F49558" s="104"/>
    </row>
    <row r="49559" spans="5:6" x14ac:dyDescent="0.25">
      <c r="E49559" s="103"/>
      <c r="F49559" s="104"/>
    </row>
    <row r="49560" spans="5:6" x14ac:dyDescent="0.25">
      <c r="E49560" s="103"/>
      <c r="F49560" s="104"/>
    </row>
    <row r="49561" spans="5:6" x14ac:dyDescent="0.25">
      <c r="E49561" s="103"/>
      <c r="F49561" s="104"/>
    </row>
    <row r="49562" spans="5:6" x14ac:dyDescent="0.25">
      <c r="E49562" s="103"/>
      <c r="F49562" s="104"/>
    </row>
    <row r="49563" spans="5:6" x14ac:dyDescent="0.25">
      <c r="E49563" s="103"/>
      <c r="F49563" s="104"/>
    </row>
    <row r="49564" spans="5:6" x14ac:dyDescent="0.25">
      <c r="E49564" s="103"/>
      <c r="F49564" s="104"/>
    </row>
    <row r="49565" spans="5:6" x14ac:dyDescent="0.25">
      <c r="E49565" s="103"/>
      <c r="F49565" s="104"/>
    </row>
    <row r="49566" spans="5:6" x14ac:dyDescent="0.25">
      <c r="E49566" s="103"/>
      <c r="F49566" s="104"/>
    </row>
    <row r="49567" spans="5:6" x14ac:dyDescent="0.25">
      <c r="E49567" s="103"/>
      <c r="F49567" s="104"/>
    </row>
    <row r="49568" spans="5:6" x14ac:dyDescent="0.25">
      <c r="E49568" s="103"/>
      <c r="F49568" s="104"/>
    </row>
    <row r="49569" spans="5:6" x14ac:dyDescent="0.25">
      <c r="E49569" s="103"/>
      <c r="F49569" s="104"/>
    </row>
    <row r="49570" spans="5:6" x14ac:dyDescent="0.25">
      <c r="E49570" s="103"/>
      <c r="F49570" s="104"/>
    </row>
    <row r="49571" spans="5:6" x14ac:dyDescent="0.25">
      <c r="E49571" s="103"/>
      <c r="F49571" s="104"/>
    </row>
    <row r="49572" spans="5:6" x14ac:dyDescent="0.25">
      <c r="E49572" s="103"/>
      <c r="F49572" s="104"/>
    </row>
    <row r="49573" spans="5:6" x14ac:dyDescent="0.25">
      <c r="E49573" s="103"/>
      <c r="F49573" s="104"/>
    </row>
    <row r="49574" spans="5:6" x14ac:dyDescent="0.25">
      <c r="E49574" s="103"/>
      <c r="F49574" s="104"/>
    </row>
    <row r="49575" spans="5:6" x14ac:dyDescent="0.25">
      <c r="E49575" s="103"/>
      <c r="F49575" s="104"/>
    </row>
    <row r="49576" spans="5:6" x14ac:dyDescent="0.25">
      <c r="E49576" s="103"/>
      <c r="F49576" s="104"/>
    </row>
    <row r="49577" spans="5:6" x14ac:dyDescent="0.25">
      <c r="E49577" s="103"/>
      <c r="F49577" s="104"/>
    </row>
    <row r="49578" spans="5:6" x14ac:dyDescent="0.25">
      <c r="E49578" s="103"/>
      <c r="F49578" s="104"/>
    </row>
    <row r="49579" spans="5:6" x14ac:dyDescent="0.25">
      <c r="E49579" s="103"/>
      <c r="F49579" s="104"/>
    </row>
    <row r="49580" spans="5:6" x14ac:dyDescent="0.25">
      <c r="E49580" s="103"/>
      <c r="F49580" s="104"/>
    </row>
    <row r="49581" spans="5:6" x14ac:dyDescent="0.25">
      <c r="E49581" s="103"/>
      <c r="F49581" s="104"/>
    </row>
    <row r="49582" spans="5:6" x14ac:dyDescent="0.25">
      <c r="E49582" s="103"/>
      <c r="F49582" s="104"/>
    </row>
    <row r="49583" spans="5:6" x14ac:dyDescent="0.25">
      <c r="E49583" s="103"/>
      <c r="F49583" s="104"/>
    </row>
    <row r="49584" spans="5:6" x14ac:dyDescent="0.25">
      <c r="E49584" s="103"/>
      <c r="F49584" s="104"/>
    </row>
    <row r="49585" spans="5:6" x14ac:dyDescent="0.25">
      <c r="E49585" s="103"/>
      <c r="F49585" s="104"/>
    </row>
    <row r="49586" spans="5:6" x14ac:dyDescent="0.25">
      <c r="E49586" s="103"/>
      <c r="F49586" s="104"/>
    </row>
    <row r="49587" spans="5:6" x14ac:dyDescent="0.25">
      <c r="E49587" s="103"/>
      <c r="F49587" s="104"/>
    </row>
    <row r="49588" spans="5:6" x14ac:dyDescent="0.25">
      <c r="E49588" s="103"/>
      <c r="F49588" s="104"/>
    </row>
    <row r="49589" spans="5:6" x14ac:dyDescent="0.25">
      <c r="E49589" s="103"/>
      <c r="F49589" s="104"/>
    </row>
    <row r="49590" spans="5:6" x14ac:dyDescent="0.25">
      <c r="E49590" s="103"/>
      <c r="F49590" s="104"/>
    </row>
    <row r="49591" spans="5:6" x14ac:dyDescent="0.25">
      <c r="E49591" s="103"/>
      <c r="F49591" s="104"/>
    </row>
    <row r="49592" spans="5:6" x14ac:dyDescent="0.25">
      <c r="E49592" s="103"/>
      <c r="F49592" s="104"/>
    </row>
    <row r="49593" spans="5:6" x14ac:dyDescent="0.25">
      <c r="E49593" s="103"/>
      <c r="F49593" s="104"/>
    </row>
    <row r="49594" spans="5:6" x14ac:dyDescent="0.25">
      <c r="E49594" s="103"/>
      <c r="F49594" s="104"/>
    </row>
    <row r="49595" spans="5:6" x14ac:dyDescent="0.25">
      <c r="E49595" s="103"/>
      <c r="F49595" s="104"/>
    </row>
    <row r="49596" spans="5:6" x14ac:dyDescent="0.25">
      <c r="E49596" s="103"/>
      <c r="F49596" s="104"/>
    </row>
    <row r="49597" spans="5:6" x14ac:dyDescent="0.25">
      <c r="E49597" s="103"/>
      <c r="F49597" s="104"/>
    </row>
    <row r="49598" spans="5:6" x14ac:dyDescent="0.25">
      <c r="E49598" s="103"/>
      <c r="F49598" s="104"/>
    </row>
    <row r="49599" spans="5:6" x14ac:dyDescent="0.25">
      <c r="E49599" s="103"/>
      <c r="F49599" s="104"/>
    </row>
    <row r="49600" spans="5:6" x14ac:dyDescent="0.25">
      <c r="E49600" s="103"/>
      <c r="F49600" s="104"/>
    </row>
    <row r="49601" spans="5:6" x14ac:dyDescent="0.25">
      <c r="E49601" s="103"/>
      <c r="F49601" s="104"/>
    </row>
    <row r="49602" spans="5:6" x14ac:dyDescent="0.25">
      <c r="E49602" s="103"/>
      <c r="F49602" s="104"/>
    </row>
    <row r="49603" spans="5:6" x14ac:dyDescent="0.25">
      <c r="E49603" s="103"/>
      <c r="F49603" s="104"/>
    </row>
    <row r="49604" spans="5:6" x14ac:dyDescent="0.25">
      <c r="E49604" s="103"/>
      <c r="F49604" s="104"/>
    </row>
    <row r="49605" spans="5:6" x14ac:dyDescent="0.25">
      <c r="E49605" s="103"/>
      <c r="F49605" s="104"/>
    </row>
    <row r="49606" spans="5:6" x14ac:dyDescent="0.25">
      <c r="E49606" s="103"/>
      <c r="F49606" s="104"/>
    </row>
    <row r="49607" spans="5:6" x14ac:dyDescent="0.25">
      <c r="E49607" s="103"/>
      <c r="F49607" s="104"/>
    </row>
    <row r="49608" spans="5:6" x14ac:dyDescent="0.25">
      <c r="E49608" s="103"/>
      <c r="F49608" s="104"/>
    </row>
    <row r="49609" spans="5:6" x14ac:dyDescent="0.25">
      <c r="E49609" s="103"/>
      <c r="F49609" s="104"/>
    </row>
    <row r="49610" spans="5:6" x14ac:dyDescent="0.25">
      <c r="E49610" s="103"/>
      <c r="F49610" s="104"/>
    </row>
    <row r="49611" spans="5:6" x14ac:dyDescent="0.25">
      <c r="E49611" s="103"/>
      <c r="F49611" s="104"/>
    </row>
    <row r="49612" spans="5:6" x14ac:dyDescent="0.25">
      <c r="E49612" s="103"/>
      <c r="F49612" s="104"/>
    </row>
    <row r="49613" spans="5:6" x14ac:dyDescent="0.25">
      <c r="E49613" s="103"/>
      <c r="F49613" s="104"/>
    </row>
    <row r="49614" spans="5:6" x14ac:dyDescent="0.25">
      <c r="E49614" s="103"/>
      <c r="F49614" s="104"/>
    </row>
    <row r="49615" spans="5:6" x14ac:dyDescent="0.25">
      <c r="E49615" s="103"/>
      <c r="F49615" s="104"/>
    </row>
    <row r="49616" spans="5:6" x14ac:dyDescent="0.25">
      <c r="E49616" s="103"/>
      <c r="F49616" s="104"/>
    </row>
    <row r="49617" spans="5:6" x14ac:dyDescent="0.25">
      <c r="E49617" s="103"/>
      <c r="F49617" s="104"/>
    </row>
    <row r="49618" spans="5:6" x14ac:dyDescent="0.25">
      <c r="E49618" s="103"/>
      <c r="F49618" s="104"/>
    </row>
    <row r="49619" spans="5:6" x14ac:dyDescent="0.25">
      <c r="E49619" s="103"/>
      <c r="F49619" s="104"/>
    </row>
    <row r="49620" spans="5:6" x14ac:dyDescent="0.25">
      <c r="E49620" s="103"/>
      <c r="F49620" s="104"/>
    </row>
    <row r="49621" spans="5:6" x14ac:dyDescent="0.25">
      <c r="E49621" s="103"/>
      <c r="F49621" s="104"/>
    </row>
    <row r="49622" spans="5:6" x14ac:dyDescent="0.25">
      <c r="E49622" s="103"/>
      <c r="F49622" s="104"/>
    </row>
    <row r="49623" spans="5:6" x14ac:dyDescent="0.25">
      <c r="E49623" s="103"/>
      <c r="F49623" s="104"/>
    </row>
    <row r="49624" spans="5:6" x14ac:dyDescent="0.25">
      <c r="E49624" s="103"/>
      <c r="F49624" s="104"/>
    </row>
    <row r="49625" spans="5:6" x14ac:dyDescent="0.25">
      <c r="E49625" s="103"/>
      <c r="F49625" s="104"/>
    </row>
    <row r="49626" spans="5:6" x14ac:dyDescent="0.25">
      <c r="E49626" s="103"/>
      <c r="F49626" s="104"/>
    </row>
    <row r="49627" spans="5:6" x14ac:dyDescent="0.25">
      <c r="E49627" s="103"/>
      <c r="F49627" s="104"/>
    </row>
    <row r="49628" spans="5:6" x14ac:dyDescent="0.25">
      <c r="E49628" s="103"/>
      <c r="F49628" s="104"/>
    </row>
    <row r="49629" spans="5:6" x14ac:dyDescent="0.25">
      <c r="E49629" s="103"/>
      <c r="F49629" s="104"/>
    </row>
    <row r="49630" spans="5:6" x14ac:dyDescent="0.25">
      <c r="E49630" s="103"/>
      <c r="F49630" s="104"/>
    </row>
    <row r="49631" spans="5:6" x14ac:dyDescent="0.25">
      <c r="E49631" s="103"/>
      <c r="F49631" s="104"/>
    </row>
    <row r="49632" spans="5:6" x14ac:dyDescent="0.25">
      <c r="E49632" s="103"/>
      <c r="F49632" s="104"/>
    </row>
    <row r="49633" spans="5:6" x14ac:dyDescent="0.25">
      <c r="E49633" s="103"/>
      <c r="F49633" s="104"/>
    </row>
    <row r="49634" spans="5:6" x14ac:dyDescent="0.25">
      <c r="E49634" s="103"/>
      <c r="F49634" s="104"/>
    </row>
    <row r="49635" spans="5:6" x14ac:dyDescent="0.25">
      <c r="E49635" s="103"/>
      <c r="F49635" s="104"/>
    </row>
    <row r="49636" spans="5:6" x14ac:dyDescent="0.25">
      <c r="E49636" s="103"/>
      <c r="F49636" s="104"/>
    </row>
    <row r="49637" spans="5:6" x14ac:dyDescent="0.25">
      <c r="E49637" s="103"/>
      <c r="F49637" s="104"/>
    </row>
    <row r="49638" spans="5:6" x14ac:dyDescent="0.25">
      <c r="E49638" s="103"/>
      <c r="F49638" s="104"/>
    </row>
    <row r="49639" spans="5:6" x14ac:dyDescent="0.25">
      <c r="E49639" s="103"/>
      <c r="F49639" s="104"/>
    </row>
    <row r="49640" spans="5:6" x14ac:dyDescent="0.25">
      <c r="E49640" s="103"/>
      <c r="F49640" s="104"/>
    </row>
    <row r="49641" spans="5:6" x14ac:dyDescent="0.25">
      <c r="E49641" s="103"/>
      <c r="F49641" s="104"/>
    </row>
    <row r="49642" spans="5:6" x14ac:dyDescent="0.25">
      <c r="E49642" s="103"/>
      <c r="F49642" s="104"/>
    </row>
    <row r="49643" spans="5:6" x14ac:dyDescent="0.25">
      <c r="E49643" s="103"/>
      <c r="F49643" s="104"/>
    </row>
    <row r="49644" spans="5:6" x14ac:dyDescent="0.25">
      <c r="E49644" s="103"/>
      <c r="F49644" s="104"/>
    </row>
    <row r="49645" spans="5:6" x14ac:dyDescent="0.25">
      <c r="E49645" s="103"/>
      <c r="F49645" s="104"/>
    </row>
    <row r="49646" spans="5:6" x14ac:dyDescent="0.25">
      <c r="E49646" s="103"/>
      <c r="F49646" s="104"/>
    </row>
    <row r="49647" spans="5:6" x14ac:dyDescent="0.25">
      <c r="E49647" s="103"/>
      <c r="F49647" s="104"/>
    </row>
    <row r="49648" spans="5:6" x14ac:dyDescent="0.25">
      <c r="E49648" s="103"/>
      <c r="F49648" s="104"/>
    </row>
    <row r="49649" spans="5:6" x14ac:dyDescent="0.25">
      <c r="E49649" s="103"/>
      <c r="F49649" s="104"/>
    </row>
    <row r="49650" spans="5:6" x14ac:dyDescent="0.25">
      <c r="E49650" s="103"/>
      <c r="F49650" s="104"/>
    </row>
    <row r="49651" spans="5:6" x14ac:dyDescent="0.25">
      <c r="E49651" s="103"/>
      <c r="F49651" s="104"/>
    </row>
    <row r="49652" spans="5:6" x14ac:dyDescent="0.25">
      <c r="E49652" s="103"/>
      <c r="F49652" s="104"/>
    </row>
    <row r="49653" spans="5:6" x14ac:dyDescent="0.25">
      <c r="E49653" s="103"/>
      <c r="F49653" s="104"/>
    </row>
    <row r="49654" spans="5:6" x14ac:dyDescent="0.25">
      <c r="E49654" s="103"/>
      <c r="F49654" s="104"/>
    </row>
    <row r="49655" spans="5:6" x14ac:dyDescent="0.25">
      <c r="E49655" s="103"/>
      <c r="F49655" s="104"/>
    </row>
    <row r="49656" spans="5:6" x14ac:dyDescent="0.25">
      <c r="E49656" s="103"/>
      <c r="F49656" s="104"/>
    </row>
    <row r="49657" spans="5:6" x14ac:dyDescent="0.25">
      <c r="E49657" s="103"/>
      <c r="F49657" s="104"/>
    </row>
    <row r="49658" spans="5:6" x14ac:dyDescent="0.25">
      <c r="E49658" s="103"/>
      <c r="F49658" s="104"/>
    </row>
    <row r="49659" spans="5:6" x14ac:dyDescent="0.25">
      <c r="E49659" s="103"/>
      <c r="F49659" s="104"/>
    </row>
    <row r="49660" spans="5:6" x14ac:dyDescent="0.25">
      <c r="E49660" s="103"/>
      <c r="F49660" s="104"/>
    </row>
    <row r="49661" spans="5:6" x14ac:dyDescent="0.25">
      <c r="E49661" s="103"/>
      <c r="F49661" s="104"/>
    </row>
    <row r="49662" spans="5:6" x14ac:dyDescent="0.25">
      <c r="E49662" s="103"/>
      <c r="F49662" s="104"/>
    </row>
    <row r="49663" spans="5:6" x14ac:dyDescent="0.25">
      <c r="E49663" s="103"/>
      <c r="F49663" s="104"/>
    </row>
    <row r="49664" spans="5:6" x14ac:dyDescent="0.25">
      <c r="E49664" s="103"/>
      <c r="F49664" s="104"/>
    </row>
    <row r="49665" spans="5:6" x14ac:dyDescent="0.25">
      <c r="E49665" s="103"/>
      <c r="F49665" s="104"/>
    </row>
    <row r="49666" spans="5:6" x14ac:dyDescent="0.25">
      <c r="E49666" s="103"/>
      <c r="F49666" s="104"/>
    </row>
    <row r="49667" spans="5:6" x14ac:dyDescent="0.25">
      <c r="E49667" s="103"/>
      <c r="F49667" s="104"/>
    </row>
    <row r="49668" spans="5:6" x14ac:dyDescent="0.25">
      <c r="E49668" s="103"/>
      <c r="F49668" s="104"/>
    </row>
    <row r="49669" spans="5:6" x14ac:dyDescent="0.25">
      <c r="E49669" s="103"/>
      <c r="F49669" s="104"/>
    </row>
    <row r="49670" spans="5:6" x14ac:dyDescent="0.25">
      <c r="E49670" s="103"/>
      <c r="F49670" s="104"/>
    </row>
    <row r="49671" spans="5:6" x14ac:dyDescent="0.25">
      <c r="E49671" s="103"/>
      <c r="F49671" s="104"/>
    </row>
    <row r="49672" spans="5:6" x14ac:dyDescent="0.25">
      <c r="E49672" s="103"/>
      <c r="F49672" s="104"/>
    </row>
    <row r="49673" spans="5:6" x14ac:dyDescent="0.25">
      <c r="E49673" s="103"/>
      <c r="F49673" s="104"/>
    </row>
    <row r="49674" spans="5:6" x14ac:dyDescent="0.25">
      <c r="E49674" s="103"/>
      <c r="F49674" s="104"/>
    </row>
    <row r="49675" spans="5:6" x14ac:dyDescent="0.25">
      <c r="E49675" s="103"/>
      <c r="F49675" s="104"/>
    </row>
    <row r="49676" spans="5:6" x14ac:dyDescent="0.25">
      <c r="E49676" s="103"/>
      <c r="F49676" s="104"/>
    </row>
    <row r="49677" spans="5:6" x14ac:dyDescent="0.25">
      <c r="E49677" s="103"/>
    </row>
    <row r="49678" spans="5:6" x14ac:dyDescent="0.25">
      <c r="E49678" s="103"/>
    </row>
    <row r="49679" spans="5:6" x14ac:dyDescent="0.25">
      <c r="E49679" s="103"/>
    </row>
    <row r="49680" spans="5:6" x14ac:dyDescent="0.25">
      <c r="E49680" s="103"/>
      <c r="F49680" s="104"/>
    </row>
    <row r="49681" spans="5:6" x14ac:dyDescent="0.25">
      <c r="E49681" s="103"/>
      <c r="F49681" s="104"/>
    </row>
    <row r="49682" spans="5:6" x14ac:dyDescent="0.25">
      <c r="E49682" s="103"/>
      <c r="F49682" s="104"/>
    </row>
    <row r="49683" spans="5:6" x14ac:dyDescent="0.25">
      <c r="E49683" s="103"/>
      <c r="F49683" s="104"/>
    </row>
    <row r="49684" spans="5:6" x14ac:dyDescent="0.25">
      <c r="E49684" s="103"/>
      <c r="F49684" s="104"/>
    </row>
    <row r="49685" spans="5:6" x14ac:dyDescent="0.25">
      <c r="E49685" s="103"/>
      <c r="F49685" s="104"/>
    </row>
    <row r="49686" spans="5:6" x14ac:dyDescent="0.25">
      <c r="E49686" s="103"/>
      <c r="F49686" s="104"/>
    </row>
    <row r="49687" spans="5:6" x14ac:dyDescent="0.25">
      <c r="E49687" s="103"/>
      <c r="F49687" s="104"/>
    </row>
    <row r="49688" spans="5:6" x14ac:dyDescent="0.25">
      <c r="E49688" s="103"/>
      <c r="F49688" s="104"/>
    </row>
    <row r="49689" spans="5:6" x14ac:dyDescent="0.25">
      <c r="E49689" s="103"/>
      <c r="F49689" s="104"/>
    </row>
    <row r="49690" spans="5:6" x14ac:dyDescent="0.25">
      <c r="E49690" s="103"/>
      <c r="F49690" s="104"/>
    </row>
    <row r="49691" spans="5:6" x14ac:dyDescent="0.25">
      <c r="E49691" s="103"/>
      <c r="F49691" s="104"/>
    </row>
    <row r="49692" spans="5:6" x14ac:dyDescent="0.25">
      <c r="E49692" s="103"/>
      <c r="F49692" s="104"/>
    </row>
    <row r="49693" spans="5:6" x14ac:dyDescent="0.25">
      <c r="E49693" s="103"/>
      <c r="F49693" s="104"/>
    </row>
    <row r="49694" spans="5:6" x14ac:dyDescent="0.25">
      <c r="E49694" s="103"/>
      <c r="F49694" s="104"/>
    </row>
    <row r="49695" spans="5:6" x14ac:dyDescent="0.25">
      <c r="E49695" s="103"/>
      <c r="F49695" s="104"/>
    </row>
    <row r="49696" spans="5:6" x14ac:dyDescent="0.25">
      <c r="E49696" s="103"/>
      <c r="F49696" s="104"/>
    </row>
    <row r="49697" spans="5:6" x14ac:dyDescent="0.25">
      <c r="E49697" s="103"/>
      <c r="F49697" s="104"/>
    </row>
    <row r="49698" spans="5:6" x14ac:dyDescent="0.25">
      <c r="E49698" s="103"/>
      <c r="F49698" s="104"/>
    </row>
    <row r="49699" spans="5:6" x14ac:dyDescent="0.25">
      <c r="E49699" s="103"/>
      <c r="F49699" s="104"/>
    </row>
    <row r="49700" spans="5:6" x14ac:dyDescent="0.25">
      <c r="E49700" s="103"/>
      <c r="F49700" s="104"/>
    </row>
    <row r="49701" spans="5:6" x14ac:dyDescent="0.25">
      <c r="E49701" s="103"/>
      <c r="F49701" s="104"/>
    </row>
    <row r="49702" spans="5:6" x14ac:dyDescent="0.25">
      <c r="E49702" s="103"/>
      <c r="F49702" s="104"/>
    </row>
    <row r="49703" spans="5:6" x14ac:dyDescent="0.25">
      <c r="E49703" s="103"/>
      <c r="F49703" s="104"/>
    </row>
    <row r="49704" spans="5:6" x14ac:dyDescent="0.25">
      <c r="E49704" s="103"/>
      <c r="F49704" s="104"/>
    </row>
    <row r="49705" spans="5:6" x14ac:dyDescent="0.25">
      <c r="E49705" s="103"/>
      <c r="F49705" s="104"/>
    </row>
    <row r="49706" spans="5:6" x14ac:dyDescent="0.25">
      <c r="E49706" s="103"/>
      <c r="F49706" s="104"/>
    </row>
    <row r="49707" spans="5:6" x14ac:dyDescent="0.25">
      <c r="E49707" s="103"/>
      <c r="F49707" s="104"/>
    </row>
    <row r="49708" spans="5:6" x14ac:dyDescent="0.25">
      <c r="E49708" s="103"/>
      <c r="F49708" s="104"/>
    </row>
    <row r="49709" spans="5:6" x14ac:dyDescent="0.25">
      <c r="E49709" s="103"/>
      <c r="F49709" s="104"/>
    </row>
    <row r="49710" spans="5:6" x14ac:dyDescent="0.25">
      <c r="E49710" s="103"/>
      <c r="F49710" s="104"/>
    </row>
    <row r="49711" spans="5:6" x14ac:dyDescent="0.25">
      <c r="E49711" s="103"/>
      <c r="F49711" s="104"/>
    </row>
    <row r="49712" spans="5:6" x14ac:dyDescent="0.25">
      <c r="E49712" s="103"/>
      <c r="F49712" s="104"/>
    </row>
    <row r="49713" spans="5:6" x14ac:dyDescent="0.25">
      <c r="E49713" s="103"/>
      <c r="F49713" s="104"/>
    </row>
    <row r="49714" spans="5:6" x14ac:dyDescent="0.25">
      <c r="E49714" s="103"/>
      <c r="F49714" s="104"/>
    </row>
    <row r="49715" spans="5:6" x14ac:dyDescent="0.25">
      <c r="E49715" s="103"/>
      <c r="F49715" s="104"/>
    </row>
    <row r="49716" spans="5:6" x14ac:dyDescent="0.25">
      <c r="E49716" s="103"/>
      <c r="F49716" s="104"/>
    </row>
    <row r="49717" spans="5:6" x14ac:dyDescent="0.25">
      <c r="E49717" s="103"/>
      <c r="F49717" s="104"/>
    </row>
    <row r="49718" spans="5:6" x14ac:dyDescent="0.25">
      <c r="E49718" s="103"/>
      <c r="F49718" s="104"/>
    </row>
    <row r="49719" spans="5:6" x14ac:dyDescent="0.25">
      <c r="E49719" s="103"/>
      <c r="F49719" s="104"/>
    </row>
    <row r="49720" spans="5:6" x14ac:dyDescent="0.25">
      <c r="E49720" s="103"/>
      <c r="F49720" s="104"/>
    </row>
    <row r="49721" spans="5:6" x14ac:dyDescent="0.25">
      <c r="E49721" s="103"/>
      <c r="F49721" s="104"/>
    </row>
    <row r="49722" spans="5:6" x14ac:dyDescent="0.25">
      <c r="E49722" s="103"/>
      <c r="F49722" s="104"/>
    </row>
    <row r="49723" spans="5:6" x14ac:dyDescent="0.25">
      <c r="E49723" s="103"/>
      <c r="F49723" s="104"/>
    </row>
    <row r="49724" spans="5:6" x14ac:dyDescent="0.25">
      <c r="E49724" s="103"/>
      <c r="F49724" s="104"/>
    </row>
    <row r="49725" spans="5:6" x14ac:dyDescent="0.25">
      <c r="E49725" s="103"/>
      <c r="F49725" s="104"/>
    </row>
    <row r="49726" spans="5:6" x14ac:dyDescent="0.25">
      <c r="E49726" s="103"/>
      <c r="F49726" s="104"/>
    </row>
    <row r="49727" spans="5:6" x14ac:dyDescent="0.25">
      <c r="E49727" s="103"/>
      <c r="F49727" s="104"/>
    </row>
    <row r="49728" spans="5:6" x14ac:dyDescent="0.25">
      <c r="E49728" s="103"/>
      <c r="F49728" s="104"/>
    </row>
    <row r="49729" spans="5:6" x14ac:dyDescent="0.25">
      <c r="E49729" s="103"/>
      <c r="F49729" s="104"/>
    </row>
    <row r="49730" spans="5:6" x14ac:dyDescent="0.25">
      <c r="E49730" s="103"/>
      <c r="F49730" s="104"/>
    </row>
    <row r="49731" spans="5:6" x14ac:dyDescent="0.25">
      <c r="E49731" s="103"/>
      <c r="F49731" s="104"/>
    </row>
    <row r="49732" spans="5:6" x14ac:dyDescent="0.25">
      <c r="E49732" s="103"/>
      <c r="F49732" s="104"/>
    </row>
    <row r="49733" spans="5:6" x14ac:dyDescent="0.25">
      <c r="E49733" s="103"/>
      <c r="F49733" s="104"/>
    </row>
    <row r="49734" spans="5:6" x14ac:dyDescent="0.25">
      <c r="E49734" s="103"/>
      <c r="F49734" s="104"/>
    </row>
    <row r="49735" spans="5:6" x14ac:dyDescent="0.25">
      <c r="E49735" s="103"/>
      <c r="F49735" s="104"/>
    </row>
    <row r="49736" spans="5:6" x14ac:dyDescent="0.25">
      <c r="E49736" s="103"/>
      <c r="F49736" s="104"/>
    </row>
    <row r="49737" spans="5:6" x14ac:dyDescent="0.25">
      <c r="E49737" s="103"/>
      <c r="F49737" s="104"/>
    </row>
    <row r="49738" spans="5:6" x14ac:dyDescent="0.25">
      <c r="E49738" s="103"/>
      <c r="F49738" s="104"/>
    </row>
    <row r="49739" spans="5:6" x14ac:dyDescent="0.25">
      <c r="E49739" s="103"/>
      <c r="F49739" s="104"/>
    </row>
    <row r="49740" spans="5:6" x14ac:dyDescent="0.25">
      <c r="E49740" s="103"/>
    </row>
    <row r="49741" spans="5:6" x14ac:dyDescent="0.25">
      <c r="E49741" s="103"/>
      <c r="F49741" s="104"/>
    </row>
    <row r="49742" spans="5:6" x14ac:dyDescent="0.25">
      <c r="E49742" s="103"/>
      <c r="F49742" s="104"/>
    </row>
    <row r="49743" spans="5:6" x14ac:dyDescent="0.25">
      <c r="E49743" s="103"/>
      <c r="F49743" s="104"/>
    </row>
    <row r="49744" spans="5:6" x14ac:dyDescent="0.25">
      <c r="E49744" s="103"/>
      <c r="F49744" s="104"/>
    </row>
    <row r="49745" spans="5:6" x14ac:dyDescent="0.25">
      <c r="E49745" s="103"/>
      <c r="F49745" s="104"/>
    </row>
    <row r="49746" spans="5:6" x14ac:dyDescent="0.25">
      <c r="E49746" s="103"/>
      <c r="F49746" s="104"/>
    </row>
    <row r="49747" spans="5:6" x14ac:dyDescent="0.25">
      <c r="E49747" s="103"/>
      <c r="F49747" s="104"/>
    </row>
    <row r="49748" spans="5:6" x14ac:dyDescent="0.25">
      <c r="E49748" s="103"/>
      <c r="F49748" s="104"/>
    </row>
    <row r="49749" spans="5:6" x14ac:dyDescent="0.25">
      <c r="E49749" s="103"/>
      <c r="F49749" s="104"/>
    </row>
    <row r="49750" spans="5:6" x14ac:dyDescent="0.25">
      <c r="E49750" s="103"/>
      <c r="F49750" s="104"/>
    </row>
    <row r="49751" spans="5:6" x14ac:dyDescent="0.25">
      <c r="E49751" s="103"/>
      <c r="F49751" s="104"/>
    </row>
    <row r="49752" spans="5:6" x14ac:dyDescent="0.25">
      <c r="E49752" s="103"/>
      <c r="F49752" s="104"/>
    </row>
    <row r="49753" spans="5:6" x14ac:dyDescent="0.25">
      <c r="E49753" s="103"/>
      <c r="F49753" s="104"/>
    </row>
    <row r="49754" spans="5:6" x14ac:dyDescent="0.25">
      <c r="E49754" s="103"/>
      <c r="F49754" s="104"/>
    </row>
    <row r="49755" spans="5:6" x14ac:dyDescent="0.25">
      <c r="E49755" s="103"/>
      <c r="F49755" s="104"/>
    </row>
    <row r="49756" spans="5:6" x14ac:dyDescent="0.25">
      <c r="E49756" s="103"/>
      <c r="F49756" s="104"/>
    </row>
    <row r="49757" spans="5:6" x14ac:dyDescent="0.25">
      <c r="E49757" s="103"/>
      <c r="F49757" s="104"/>
    </row>
    <row r="49758" spans="5:6" x14ac:dyDescent="0.25">
      <c r="E49758" s="103"/>
      <c r="F49758" s="104"/>
    </row>
    <row r="49759" spans="5:6" x14ac:dyDescent="0.25">
      <c r="E49759" s="103"/>
      <c r="F49759" s="104"/>
    </row>
    <row r="49760" spans="5:6" x14ac:dyDescent="0.25">
      <c r="E49760" s="103"/>
      <c r="F49760" s="104"/>
    </row>
    <row r="49761" spans="5:6" x14ac:dyDescent="0.25">
      <c r="E49761" s="103"/>
      <c r="F49761" s="104"/>
    </row>
    <row r="49762" spans="5:6" x14ac:dyDescent="0.25">
      <c r="E49762" s="103"/>
      <c r="F49762" s="104"/>
    </row>
    <row r="49763" spans="5:6" x14ac:dyDescent="0.25">
      <c r="E49763" s="103"/>
      <c r="F49763" s="104"/>
    </row>
    <row r="49764" spans="5:6" x14ac:dyDescent="0.25">
      <c r="E49764" s="103"/>
      <c r="F49764" s="104"/>
    </row>
    <row r="49765" spans="5:6" x14ac:dyDescent="0.25">
      <c r="E49765" s="103"/>
      <c r="F49765" s="104"/>
    </row>
    <row r="49766" spans="5:6" x14ac:dyDescent="0.25">
      <c r="E49766" s="103"/>
      <c r="F49766" s="104"/>
    </row>
    <row r="49767" spans="5:6" x14ac:dyDescent="0.25">
      <c r="E49767" s="103"/>
      <c r="F49767" s="104"/>
    </row>
    <row r="49768" spans="5:6" x14ac:dyDescent="0.25">
      <c r="E49768" s="103"/>
      <c r="F49768" s="104"/>
    </row>
    <row r="49769" spans="5:6" x14ac:dyDescent="0.25">
      <c r="E49769" s="103"/>
      <c r="F49769" s="104"/>
    </row>
    <row r="49770" spans="5:6" x14ac:dyDescent="0.25">
      <c r="E49770" s="103"/>
      <c r="F49770" s="104"/>
    </row>
    <row r="49771" spans="5:6" x14ac:dyDescent="0.25">
      <c r="E49771" s="103"/>
      <c r="F49771" s="104"/>
    </row>
    <row r="49772" spans="5:6" x14ac:dyDescent="0.25">
      <c r="E49772" s="103"/>
      <c r="F49772" s="104"/>
    </row>
    <row r="49773" spans="5:6" x14ac:dyDescent="0.25">
      <c r="E49773" s="103"/>
      <c r="F49773" s="104"/>
    </row>
    <row r="49774" spans="5:6" x14ac:dyDescent="0.25">
      <c r="E49774" s="103"/>
      <c r="F49774" s="104"/>
    </row>
    <row r="49775" spans="5:6" x14ac:dyDescent="0.25">
      <c r="E49775" s="103"/>
      <c r="F49775" s="104"/>
    </row>
    <row r="49776" spans="5:6" x14ac:dyDescent="0.25">
      <c r="E49776" s="103"/>
      <c r="F49776" s="104"/>
    </row>
    <row r="49777" spans="5:6" x14ac:dyDescent="0.25">
      <c r="E49777" s="103"/>
      <c r="F49777" s="104"/>
    </row>
    <row r="49778" spans="5:6" x14ac:dyDescent="0.25">
      <c r="E49778" s="103"/>
    </row>
  </sheetData>
  <pageMargins left="0.7" right="0.7" top="0.75" bottom="0.75" header="0.3" footer="0.3"/>
  <pageSetup paperSize="3" scale="1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01F7A-B5EC-48E0-8525-8EE34126A0BE}">
  <sheetPr codeName="Sheet11"/>
  <dimension ref="A1:P254"/>
  <sheetViews>
    <sheetView workbookViewId="0">
      <selection activeCell="C12" sqref="C12:D35"/>
    </sheetView>
  </sheetViews>
  <sheetFormatPr defaultRowHeight="15" x14ac:dyDescent="0.25"/>
  <cols>
    <col min="1" max="1" width="22.42578125" bestFit="1" customWidth="1"/>
    <col min="2" max="2" width="15.140625" bestFit="1" customWidth="1"/>
    <col min="3" max="3" width="14.85546875" bestFit="1" customWidth="1"/>
    <col min="4" max="4" width="28.85546875" bestFit="1" customWidth="1"/>
    <col min="5" max="5" width="17.5703125" bestFit="1" customWidth="1"/>
    <col min="6" max="6" width="24.140625" bestFit="1" customWidth="1"/>
    <col min="7" max="7" width="40.28515625" bestFit="1" customWidth="1"/>
    <col min="8" max="8" width="25" bestFit="1" customWidth="1"/>
    <col min="9" max="9" width="21" bestFit="1" customWidth="1"/>
    <col min="10" max="10" width="22.85546875" bestFit="1" customWidth="1"/>
    <col min="11" max="11" width="22" bestFit="1" customWidth="1"/>
    <col min="12" max="12" width="19.140625" bestFit="1" customWidth="1"/>
    <col min="13" max="13" width="11.42578125" bestFit="1" customWidth="1"/>
    <col min="14" max="14" width="7.140625" bestFit="1" customWidth="1"/>
    <col min="15" max="15" width="12.140625" bestFit="1" customWidth="1"/>
    <col min="16" max="16" width="5.28515625" bestFit="1" customWidth="1"/>
  </cols>
  <sheetData>
    <row r="1" spans="1:16" x14ac:dyDescent="0.25">
      <c r="A1" t="s">
        <v>76</v>
      </c>
      <c r="B1" t="s">
        <v>362</v>
      </c>
      <c r="C1" t="s">
        <v>363</v>
      </c>
      <c r="D1" t="s">
        <v>364</v>
      </c>
      <c r="E1" t="s">
        <v>365</v>
      </c>
      <c r="F1" t="s">
        <v>366</v>
      </c>
      <c r="G1" t="s">
        <v>367</v>
      </c>
      <c r="H1" t="s">
        <v>368</v>
      </c>
      <c r="I1" t="s">
        <v>369</v>
      </c>
      <c r="J1" t="s">
        <v>370</v>
      </c>
      <c r="K1" t="s">
        <v>371</v>
      </c>
      <c r="L1" t="s">
        <v>372</v>
      </c>
      <c r="M1" t="s">
        <v>373</v>
      </c>
      <c r="N1" t="s">
        <v>374</v>
      </c>
      <c r="O1" t="s">
        <v>375</v>
      </c>
      <c r="P1" t="s">
        <v>376</v>
      </c>
    </row>
    <row r="2" spans="1:16" x14ac:dyDescent="0.25">
      <c r="A2" t="s">
        <v>377</v>
      </c>
      <c r="B2" t="s">
        <v>378</v>
      </c>
      <c r="C2" t="s">
        <v>378</v>
      </c>
      <c r="D2" t="s">
        <v>379</v>
      </c>
      <c r="E2" t="s">
        <v>380</v>
      </c>
      <c r="F2" t="s">
        <v>381</v>
      </c>
      <c r="G2" t="s">
        <v>382</v>
      </c>
      <c r="H2" t="s">
        <v>139</v>
      </c>
      <c r="L2" t="s">
        <v>272</v>
      </c>
      <c r="P2">
        <v>2022</v>
      </c>
    </row>
    <row r="3" spans="1:16" x14ac:dyDescent="0.25">
      <c r="A3" t="s">
        <v>377</v>
      </c>
      <c r="B3" t="s">
        <v>378</v>
      </c>
      <c r="C3" t="s">
        <v>383</v>
      </c>
      <c r="D3" t="s">
        <v>384</v>
      </c>
      <c r="P3">
        <v>2022</v>
      </c>
    </row>
    <row r="4" spans="1:16" x14ac:dyDescent="0.25">
      <c r="A4" t="s">
        <v>377</v>
      </c>
      <c r="B4" t="s">
        <v>378</v>
      </c>
      <c r="C4" t="s">
        <v>385</v>
      </c>
      <c r="D4" t="s">
        <v>386</v>
      </c>
      <c r="P4">
        <v>2022</v>
      </c>
    </row>
    <row r="5" spans="1:16" x14ac:dyDescent="0.25">
      <c r="A5" t="s">
        <v>387</v>
      </c>
      <c r="B5" t="s">
        <v>378</v>
      </c>
      <c r="C5" t="s">
        <v>378</v>
      </c>
      <c r="D5" t="s">
        <v>379</v>
      </c>
      <c r="E5" t="s">
        <v>380</v>
      </c>
      <c r="F5" t="s">
        <v>381</v>
      </c>
      <c r="G5" t="s">
        <v>388</v>
      </c>
      <c r="H5" t="s">
        <v>389</v>
      </c>
      <c r="L5" t="s">
        <v>272</v>
      </c>
      <c r="P5">
        <v>2022</v>
      </c>
    </row>
    <row r="6" spans="1:16" x14ac:dyDescent="0.25">
      <c r="A6" t="s">
        <v>387</v>
      </c>
      <c r="B6" t="s">
        <v>378</v>
      </c>
      <c r="C6" t="s">
        <v>383</v>
      </c>
      <c r="D6" t="s">
        <v>384</v>
      </c>
      <c r="P6">
        <v>2022</v>
      </c>
    </row>
    <row r="7" spans="1:16" x14ac:dyDescent="0.25">
      <c r="A7" t="s">
        <v>387</v>
      </c>
      <c r="B7" t="s">
        <v>378</v>
      </c>
      <c r="C7" t="s">
        <v>385</v>
      </c>
      <c r="D7" t="s">
        <v>386</v>
      </c>
      <c r="P7">
        <v>2022</v>
      </c>
    </row>
    <row r="8" spans="1:16" x14ac:dyDescent="0.25">
      <c r="A8" t="s">
        <v>390</v>
      </c>
      <c r="B8" t="s">
        <v>378</v>
      </c>
      <c r="C8" t="s">
        <v>378</v>
      </c>
      <c r="D8" t="s">
        <v>379</v>
      </c>
      <c r="E8" t="s">
        <v>380</v>
      </c>
      <c r="F8" t="s">
        <v>381</v>
      </c>
      <c r="G8" t="s">
        <v>391</v>
      </c>
      <c r="H8" t="s">
        <v>139</v>
      </c>
      <c r="L8" t="s">
        <v>272</v>
      </c>
      <c r="P8">
        <v>2022</v>
      </c>
    </row>
    <row r="9" spans="1:16" x14ac:dyDescent="0.25">
      <c r="A9" t="s">
        <v>390</v>
      </c>
      <c r="B9" t="s">
        <v>378</v>
      </c>
      <c r="C9" t="s">
        <v>383</v>
      </c>
      <c r="D9" t="s">
        <v>384</v>
      </c>
      <c r="P9">
        <v>2022</v>
      </c>
    </row>
    <row r="10" spans="1:16" x14ac:dyDescent="0.25">
      <c r="A10" t="s">
        <v>390</v>
      </c>
      <c r="B10" t="s">
        <v>378</v>
      </c>
      <c r="C10" t="s">
        <v>385</v>
      </c>
      <c r="D10" t="s">
        <v>386</v>
      </c>
      <c r="P10">
        <v>2022</v>
      </c>
    </row>
    <row r="11" spans="1:16" x14ac:dyDescent="0.25">
      <c r="A11" t="s">
        <v>392</v>
      </c>
      <c r="B11" t="s">
        <v>378</v>
      </c>
      <c r="C11" t="s">
        <v>378</v>
      </c>
      <c r="D11" t="s">
        <v>379</v>
      </c>
      <c r="E11" t="s">
        <v>380</v>
      </c>
      <c r="F11" t="s">
        <v>381</v>
      </c>
      <c r="G11" t="s">
        <v>391</v>
      </c>
      <c r="L11" t="s">
        <v>272</v>
      </c>
      <c r="P11">
        <v>2022</v>
      </c>
    </row>
    <row r="12" spans="1:16" x14ac:dyDescent="0.25">
      <c r="A12" t="s">
        <v>392</v>
      </c>
      <c r="B12" t="s">
        <v>378</v>
      </c>
      <c r="C12" t="s">
        <v>383</v>
      </c>
      <c r="D12" t="s">
        <v>384</v>
      </c>
      <c r="P12">
        <v>2022</v>
      </c>
    </row>
    <row r="13" spans="1:16" x14ac:dyDescent="0.25">
      <c r="A13" t="s">
        <v>392</v>
      </c>
      <c r="B13" t="s">
        <v>378</v>
      </c>
      <c r="C13" t="s">
        <v>385</v>
      </c>
      <c r="D13" t="s">
        <v>386</v>
      </c>
      <c r="P13">
        <v>2022</v>
      </c>
    </row>
    <row r="14" spans="1:16" x14ac:dyDescent="0.25">
      <c r="A14" t="s">
        <v>393</v>
      </c>
      <c r="B14" t="s">
        <v>378</v>
      </c>
      <c r="C14" t="s">
        <v>378</v>
      </c>
      <c r="D14" t="s">
        <v>379</v>
      </c>
      <c r="E14" t="s">
        <v>380</v>
      </c>
      <c r="F14" t="s">
        <v>381</v>
      </c>
      <c r="G14" t="s">
        <v>391</v>
      </c>
      <c r="H14" t="s">
        <v>139</v>
      </c>
      <c r="L14" t="s">
        <v>272</v>
      </c>
      <c r="P14">
        <v>2022</v>
      </c>
    </row>
    <row r="15" spans="1:16" x14ac:dyDescent="0.25">
      <c r="A15" t="s">
        <v>393</v>
      </c>
      <c r="B15" t="s">
        <v>378</v>
      </c>
      <c r="C15" t="s">
        <v>383</v>
      </c>
      <c r="D15" t="s">
        <v>384</v>
      </c>
      <c r="P15">
        <v>2022</v>
      </c>
    </row>
    <row r="16" spans="1:16" x14ac:dyDescent="0.25">
      <c r="A16" t="s">
        <v>393</v>
      </c>
      <c r="B16" t="s">
        <v>378</v>
      </c>
      <c r="C16" t="s">
        <v>385</v>
      </c>
      <c r="D16" t="s">
        <v>386</v>
      </c>
      <c r="P16">
        <v>2022</v>
      </c>
    </row>
    <row r="17" spans="1:16" x14ac:dyDescent="0.25">
      <c r="A17" t="s">
        <v>393</v>
      </c>
      <c r="B17" t="s">
        <v>383</v>
      </c>
      <c r="C17" t="s">
        <v>378</v>
      </c>
      <c r="D17" t="s">
        <v>379</v>
      </c>
      <c r="E17" t="s">
        <v>380</v>
      </c>
      <c r="F17" t="s">
        <v>381</v>
      </c>
      <c r="G17" t="s">
        <v>391</v>
      </c>
      <c r="H17" t="s">
        <v>139</v>
      </c>
      <c r="L17" t="s">
        <v>272</v>
      </c>
      <c r="P17">
        <v>2022</v>
      </c>
    </row>
    <row r="18" spans="1:16" x14ac:dyDescent="0.25">
      <c r="A18" t="s">
        <v>393</v>
      </c>
      <c r="B18" t="s">
        <v>383</v>
      </c>
      <c r="C18" t="s">
        <v>383</v>
      </c>
      <c r="D18" t="s">
        <v>384</v>
      </c>
      <c r="P18">
        <v>2022</v>
      </c>
    </row>
    <row r="19" spans="1:16" x14ac:dyDescent="0.25">
      <c r="A19" t="s">
        <v>393</v>
      </c>
      <c r="B19" t="s">
        <v>383</v>
      </c>
      <c r="C19" t="s">
        <v>385</v>
      </c>
      <c r="D19" t="s">
        <v>386</v>
      </c>
      <c r="P19">
        <v>2022</v>
      </c>
    </row>
    <row r="20" spans="1:16" x14ac:dyDescent="0.25">
      <c r="A20" t="s">
        <v>394</v>
      </c>
      <c r="B20" t="s">
        <v>378</v>
      </c>
      <c r="C20" t="s">
        <v>378</v>
      </c>
      <c r="D20" t="s">
        <v>379</v>
      </c>
      <c r="E20" t="s">
        <v>380</v>
      </c>
      <c r="F20" t="s">
        <v>381</v>
      </c>
      <c r="G20" t="s">
        <v>388</v>
      </c>
      <c r="H20" t="s">
        <v>389</v>
      </c>
      <c r="L20" t="s">
        <v>272</v>
      </c>
      <c r="P20">
        <v>2022</v>
      </c>
    </row>
    <row r="21" spans="1:16" x14ac:dyDescent="0.25">
      <c r="A21" t="s">
        <v>394</v>
      </c>
      <c r="B21" t="s">
        <v>378</v>
      </c>
      <c r="C21" t="s">
        <v>383</v>
      </c>
      <c r="D21" t="s">
        <v>384</v>
      </c>
      <c r="P21">
        <v>2022</v>
      </c>
    </row>
    <row r="22" spans="1:16" x14ac:dyDescent="0.25">
      <c r="A22" t="s">
        <v>394</v>
      </c>
      <c r="B22" t="s">
        <v>378</v>
      </c>
      <c r="C22" t="s">
        <v>385</v>
      </c>
      <c r="D22" t="s">
        <v>386</v>
      </c>
      <c r="P22">
        <v>2022</v>
      </c>
    </row>
    <row r="23" spans="1:16" x14ac:dyDescent="0.25">
      <c r="A23" t="s">
        <v>394</v>
      </c>
      <c r="B23" t="s">
        <v>383</v>
      </c>
      <c r="C23" t="s">
        <v>378</v>
      </c>
      <c r="D23" t="s">
        <v>379</v>
      </c>
      <c r="P23">
        <v>2022</v>
      </c>
    </row>
    <row r="24" spans="1:16" x14ac:dyDescent="0.25">
      <c r="A24" t="s">
        <v>394</v>
      </c>
      <c r="B24" t="s">
        <v>383</v>
      </c>
      <c r="C24" t="s">
        <v>383</v>
      </c>
      <c r="D24" t="s">
        <v>384</v>
      </c>
      <c r="P24">
        <v>2022</v>
      </c>
    </row>
    <row r="25" spans="1:16" x14ac:dyDescent="0.25">
      <c r="A25" t="s">
        <v>394</v>
      </c>
      <c r="B25" t="s">
        <v>383</v>
      </c>
      <c r="C25" t="s">
        <v>385</v>
      </c>
      <c r="D25" t="s">
        <v>386</v>
      </c>
      <c r="P25">
        <v>2022</v>
      </c>
    </row>
    <row r="26" spans="1:16" x14ac:dyDescent="0.25">
      <c r="A26" t="s">
        <v>395</v>
      </c>
      <c r="B26" t="s">
        <v>378</v>
      </c>
      <c r="C26" t="s">
        <v>378</v>
      </c>
      <c r="D26" t="s">
        <v>379</v>
      </c>
      <c r="E26" t="s">
        <v>380</v>
      </c>
      <c r="F26" t="s">
        <v>381</v>
      </c>
      <c r="G26" t="s">
        <v>396</v>
      </c>
      <c r="H26" t="s">
        <v>139</v>
      </c>
      <c r="I26" t="s">
        <v>397</v>
      </c>
      <c r="J26" t="s">
        <v>398</v>
      </c>
      <c r="K26" t="s">
        <v>399</v>
      </c>
      <c r="L26" t="s">
        <v>272</v>
      </c>
      <c r="P26">
        <v>2022</v>
      </c>
    </row>
    <row r="27" spans="1:16" x14ac:dyDescent="0.25">
      <c r="A27" t="s">
        <v>395</v>
      </c>
      <c r="B27" t="s">
        <v>378</v>
      </c>
      <c r="C27" t="s">
        <v>383</v>
      </c>
      <c r="D27" t="s">
        <v>384</v>
      </c>
      <c r="P27">
        <v>2022</v>
      </c>
    </row>
    <row r="28" spans="1:16" x14ac:dyDescent="0.25">
      <c r="A28" t="s">
        <v>395</v>
      </c>
      <c r="B28" t="s">
        <v>378</v>
      </c>
      <c r="C28" t="s">
        <v>385</v>
      </c>
      <c r="D28" t="s">
        <v>386</v>
      </c>
      <c r="P28">
        <v>2022</v>
      </c>
    </row>
    <row r="29" spans="1:16" x14ac:dyDescent="0.25">
      <c r="A29" t="s">
        <v>400</v>
      </c>
      <c r="B29" t="s">
        <v>378</v>
      </c>
      <c r="C29" t="s">
        <v>378</v>
      </c>
      <c r="D29" t="s">
        <v>379</v>
      </c>
      <c r="E29" t="s">
        <v>380</v>
      </c>
      <c r="F29" t="s">
        <v>381</v>
      </c>
      <c r="G29" t="s">
        <v>401</v>
      </c>
      <c r="H29" t="s">
        <v>139</v>
      </c>
      <c r="L29" t="s">
        <v>272</v>
      </c>
      <c r="P29">
        <v>2022</v>
      </c>
    </row>
    <row r="30" spans="1:16" x14ac:dyDescent="0.25">
      <c r="A30" t="s">
        <v>400</v>
      </c>
      <c r="B30" t="s">
        <v>378</v>
      </c>
      <c r="C30" t="s">
        <v>383</v>
      </c>
      <c r="D30" t="s">
        <v>384</v>
      </c>
      <c r="P30">
        <v>2022</v>
      </c>
    </row>
    <row r="31" spans="1:16" x14ac:dyDescent="0.25">
      <c r="A31" t="s">
        <v>400</v>
      </c>
      <c r="B31" t="s">
        <v>378</v>
      </c>
      <c r="C31" t="s">
        <v>385</v>
      </c>
      <c r="D31" t="s">
        <v>386</v>
      </c>
      <c r="P31">
        <v>2022</v>
      </c>
    </row>
    <row r="32" spans="1:16" x14ac:dyDescent="0.25">
      <c r="A32" t="s">
        <v>402</v>
      </c>
      <c r="B32" t="s">
        <v>378</v>
      </c>
      <c r="C32" t="s">
        <v>378</v>
      </c>
      <c r="D32" t="s">
        <v>379</v>
      </c>
      <c r="E32" t="s">
        <v>380</v>
      </c>
      <c r="F32" t="s">
        <v>381</v>
      </c>
      <c r="G32" t="s">
        <v>388</v>
      </c>
      <c r="H32" t="s">
        <v>389</v>
      </c>
      <c r="L32" t="s">
        <v>272</v>
      </c>
      <c r="P32">
        <v>2022</v>
      </c>
    </row>
    <row r="33" spans="1:16" x14ac:dyDescent="0.25">
      <c r="A33" t="s">
        <v>402</v>
      </c>
      <c r="B33" t="s">
        <v>378</v>
      </c>
      <c r="C33" t="s">
        <v>383</v>
      </c>
      <c r="D33" t="s">
        <v>384</v>
      </c>
      <c r="P33">
        <v>2022</v>
      </c>
    </row>
    <row r="34" spans="1:16" x14ac:dyDescent="0.25">
      <c r="A34" t="s">
        <v>402</v>
      </c>
      <c r="B34" t="s">
        <v>378</v>
      </c>
      <c r="C34" t="s">
        <v>385</v>
      </c>
      <c r="D34" t="s">
        <v>386</v>
      </c>
      <c r="P34">
        <v>2022</v>
      </c>
    </row>
    <row r="35" spans="1:16" x14ac:dyDescent="0.25">
      <c r="A35" t="s">
        <v>402</v>
      </c>
      <c r="B35" t="s">
        <v>383</v>
      </c>
      <c r="C35" t="s">
        <v>378</v>
      </c>
      <c r="D35" t="s">
        <v>379</v>
      </c>
      <c r="E35" t="s">
        <v>380</v>
      </c>
      <c r="F35" t="s">
        <v>381</v>
      </c>
      <c r="G35" t="s">
        <v>403</v>
      </c>
      <c r="H35" t="s">
        <v>139</v>
      </c>
      <c r="L35" t="s">
        <v>272</v>
      </c>
      <c r="P35">
        <v>2022</v>
      </c>
    </row>
    <row r="36" spans="1:16" x14ac:dyDescent="0.25">
      <c r="A36" t="s">
        <v>402</v>
      </c>
      <c r="B36" t="s">
        <v>383</v>
      </c>
      <c r="C36" t="s">
        <v>383</v>
      </c>
      <c r="D36" t="s">
        <v>384</v>
      </c>
      <c r="P36">
        <v>2022</v>
      </c>
    </row>
    <row r="37" spans="1:16" x14ac:dyDescent="0.25">
      <c r="A37" t="s">
        <v>402</v>
      </c>
      <c r="B37" t="s">
        <v>383</v>
      </c>
      <c r="C37" t="s">
        <v>385</v>
      </c>
      <c r="D37" t="s">
        <v>386</v>
      </c>
      <c r="P37">
        <v>2022</v>
      </c>
    </row>
    <row r="38" spans="1:16" x14ac:dyDescent="0.25">
      <c r="A38" t="s">
        <v>404</v>
      </c>
      <c r="B38" t="s">
        <v>378</v>
      </c>
      <c r="C38" t="s">
        <v>378</v>
      </c>
      <c r="D38" t="s">
        <v>379</v>
      </c>
      <c r="E38" t="s">
        <v>380</v>
      </c>
      <c r="F38" t="s">
        <v>405</v>
      </c>
      <c r="G38" t="s">
        <v>396</v>
      </c>
      <c r="H38" t="s">
        <v>139</v>
      </c>
      <c r="I38" t="s">
        <v>406</v>
      </c>
      <c r="J38" t="s">
        <v>407</v>
      </c>
      <c r="K38" t="s">
        <v>408</v>
      </c>
      <c r="L38" t="s">
        <v>272</v>
      </c>
      <c r="O38" t="s">
        <v>409</v>
      </c>
      <c r="P38">
        <v>2022</v>
      </c>
    </row>
    <row r="39" spans="1:16" x14ac:dyDescent="0.25">
      <c r="A39" t="s">
        <v>404</v>
      </c>
      <c r="B39" t="s">
        <v>378</v>
      </c>
      <c r="C39" t="s">
        <v>383</v>
      </c>
      <c r="D39" t="s">
        <v>384</v>
      </c>
      <c r="P39">
        <v>2022</v>
      </c>
    </row>
    <row r="40" spans="1:16" x14ac:dyDescent="0.25">
      <c r="A40" t="s">
        <v>404</v>
      </c>
      <c r="B40" t="s">
        <v>378</v>
      </c>
      <c r="C40" t="s">
        <v>385</v>
      </c>
      <c r="D40" t="s">
        <v>386</v>
      </c>
      <c r="P40">
        <v>2022</v>
      </c>
    </row>
    <row r="41" spans="1:16" x14ac:dyDescent="0.25">
      <c r="A41" t="s">
        <v>410</v>
      </c>
      <c r="B41" t="s">
        <v>378</v>
      </c>
      <c r="C41" t="s">
        <v>378</v>
      </c>
      <c r="D41" t="s">
        <v>379</v>
      </c>
      <c r="E41" t="s">
        <v>380</v>
      </c>
      <c r="F41" t="s">
        <v>381</v>
      </c>
      <c r="G41" t="s">
        <v>391</v>
      </c>
      <c r="H41" t="s">
        <v>139</v>
      </c>
      <c r="L41" t="s">
        <v>272</v>
      </c>
      <c r="P41">
        <v>2022</v>
      </c>
    </row>
    <row r="42" spans="1:16" x14ac:dyDescent="0.25">
      <c r="A42" t="s">
        <v>410</v>
      </c>
      <c r="B42" t="s">
        <v>378</v>
      </c>
      <c r="C42" t="s">
        <v>383</v>
      </c>
      <c r="D42" t="s">
        <v>384</v>
      </c>
      <c r="P42">
        <v>2022</v>
      </c>
    </row>
    <row r="43" spans="1:16" x14ac:dyDescent="0.25">
      <c r="A43" t="s">
        <v>410</v>
      </c>
      <c r="B43" t="s">
        <v>378</v>
      </c>
      <c r="C43" t="s">
        <v>385</v>
      </c>
      <c r="D43" t="s">
        <v>386</v>
      </c>
      <c r="P43">
        <v>2022</v>
      </c>
    </row>
    <row r="44" spans="1:16" x14ac:dyDescent="0.25">
      <c r="A44" t="s">
        <v>410</v>
      </c>
      <c r="B44" t="s">
        <v>383</v>
      </c>
      <c r="C44" t="s">
        <v>378</v>
      </c>
      <c r="D44" t="s">
        <v>379</v>
      </c>
      <c r="E44" t="s">
        <v>380</v>
      </c>
      <c r="P44">
        <v>2022</v>
      </c>
    </row>
    <row r="45" spans="1:16" x14ac:dyDescent="0.25">
      <c r="A45" t="s">
        <v>410</v>
      </c>
      <c r="B45" t="s">
        <v>383</v>
      </c>
      <c r="C45" t="s">
        <v>383</v>
      </c>
      <c r="D45" t="s">
        <v>384</v>
      </c>
      <c r="P45">
        <v>2022</v>
      </c>
    </row>
    <row r="46" spans="1:16" x14ac:dyDescent="0.25">
      <c r="A46" t="s">
        <v>410</v>
      </c>
      <c r="B46" t="s">
        <v>383</v>
      </c>
      <c r="C46" t="s">
        <v>385</v>
      </c>
      <c r="D46" t="s">
        <v>386</v>
      </c>
      <c r="P46">
        <v>2022</v>
      </c>
    </row>
    <row r="47" spans="1:16" x14ac:dyDescent="0.25">
      <c r="A47" t="s">
        <v>411</v>
      </c>
      <c r="B47" t="s">
        <v>378</v>
      </c>
      <c r="C47" t="s">
        <v>378</v>
      </c>
      <c r="D47" t="s">
        <v>379</v>
      </c>
      <c r="E47" t="s">
        <v>380</v>
      </c>
      <c r="F47" t="s">
        <v>381</v>
      </c>
      <c r="G47" t="s">
        <v>391</v>
      </c>
      <c r="H47" t="s">
        <v>139</v>
      </c>
      <c r="L47" t="s">
        <v>272</v>
      </c>
      <c r="P47">
        <v>2022</v>
      </c>
    </row>
    <row r="48" spans="1:16" x14ac:dyDescent="0.25">
      <c r="A48" t="s">
        <v>411</v>
      </c>
      <c r="B48" t="s">
        <v>378</v>
      </c>
      <c r="C48" t="s">
        <v>383</v>
      </c>
      <c r="D48" t="s">
        <v>384</v>
      </c>
      <c r="P48">
        <v>2022</v>
      </c>
    </row>
    <row r="49" spans="1:16" x14ac:dyDescent="0.25">
      <c r="A49" t="s">
        <v>411</v>
      </c>
      <c r="B49" t="s">
        <v>378</v>
      </c>
      <c r="C49" t="s">
        <v>385</v>
      </c>
      <c r="D49" t="s">
        <v>386</v>
      </c>
      <c r="P49">
        <v>2022</v>
      </c>
    </row>
    <row r="50" spans="1:16" x14ac:dyDescent="0.25">
      <c r="A50" t="s">
        <v>411</v>
      </c>
      <c r="B50" t="s">
        <v>383</v>
      </c>
      <c r="C50" t="s">
        <v>378</v>
      </c>
      <c r="D50" t="s">
        <v>379</v>
      </c>
      <c r="E50" t="s">
        <v>380</v>
      </c>
      <c r="F50" t="s">
        <v>381</v>
      </c>
      <c r="G50" t="s">
        <v>391</v>
      </c>
      <c r="H50" t="s">
        <v>139</v>
      </c>
      <c r="L50" t="s">
        <v>272</v>
      </c>
      <c r="P50">
        <v>2022</v>
      </c>
    </row>
    <row r="51" spans="1:16" x14ac:dyDescent="0.25">
      <c r="A51" t="s">
        <v>411</v>
      </c>
      <c r="B51" t="s">
        <v>383</v>
      </c>
      <c r="C51" t="s">
        <v>383</v>
      </c>
      <c r="D51" t="s">
        <v>384</v>
      </c>
      <c r="P51">
        <v>2022</v>
      </c>
    </row>
    <row r="52" spans="1:16" x14ac:dyDescent="0.25">
      <c r="A52" t="s">
        <v>411</v>
      </c>
      <c r="B52" t="s">
        <v>383</v>
      </c>
      <c r="C52" t="s">
        <v>385</v>
      </c>
      <c r="D52" t="s">
        <v>386</v>
      </c>
      <c r="P52">
        <v>2022</v>
      </c>
    </row>
    <row r="53" spans="1:16" x14ac:dyDescent="0.25">
      <c r="A53" t="s">
        <v>412</v>
      </c>
      <c r="B53" t="s">
        <v>378</v>
      </c>
      <c r="C53" t="s">
        <v>378</v>
      </c>
      <c r="D53" t="s">
        <v>379</v>
      </c>
      <c r="E53" t="s">
        <v>380</v>
      </c>
      <c r="F53" t="s">
        <v>381</v>
      </c>
      <c r="G53" t="s">
        <v>272</v>
      </c>
      <c r="H53" t="s">
        <v>139</v>
      </c>
      <c r="L53" t="s">
        <v>272</v>
      </c>
      <c r="P53">
        <v>2022</v>
      </c>
    </row>
    <row r="54" spans="1:16" x14ac:dyDescent="0.25">
      <c r="A54" t="s">
        <v>412</v>
      </c>
      <c r="B54" t="s">
        <v>378</v>
      </c>
      <c r="C54" t="s">
        <v>383</v>
      </c>
      <c r="D54" t="s">
        <v>384</v>
      </c>
      <c r="P54">
        <v>2022</v>
      </c>
    </row>
    <row r="55" spans="1:16" x14ac:dyDescent="0.25">
      <c r="A55" t="s">
        <v>412</v>
      </c>
      <c r="B55" t="s">
        <v>378</v>
      </c>
      <c r="C55" t="s">
        <v>385</v>
      </c>
      <c r="D55" t="s">
        <v>386</v>
      </c>
      <c r="P55">
        <v>2022</v>
      </c>
    </row>
    <row r="56" spans="1:16" x14ac:dyDescent="0.25">
      <c r="A56" t="s">
        <v>413</v>
      </c>
      <c r="B56" t="s">
        <v>378</v>
      </c>
      <c r="C56" t="s">
        <v>378</v>
      </c>
      <c r="D56" t="s">
        <v>379</v>
      </c>
      <c r="E56" t="s">
        <v>380</v>
      </c>
      <c r="F56" t="s">
        <v>381</v>
      </c>
      <c r="G56" t="s">
        <v>401</v>
      </c>
      <c r="H56" t="s">
        <v>139</v>
      </c>
      <c r="I56" t="s">
        <v>414</v>
      </c>
      <c r="J56" t="s">
        <v>415</v>
      </c>
      <c r="K56" t="s">
        <v>416</v>
      </c>
      <c r="L56" t="s">
        <v>272</v>
      </c>
      <c r="P56">
        <v>2022</v>
      </c>
    </row>
    <row r="57" spans="1:16" x14ac:dyDescent="0.25">
      <c r="A57" t="s">
        <v>413</v>
      </c>
      <c r="B57" t="s">
        <v>378</v>
      </c>
      <c r="C57" t="s">
        <v>383</v>
      </c>
      <c r="D57" t="s">
        <v>384</v>
      </c>
      <c r="P57">
        <v>2022</v>
      </c>
    </row>
    <row r="58" spans="1:16" x14ac:dyDescent="0.25">
      <c r="A58" t="s">
        <v>413</v>
      </c>
      <c r="B58" t="s">
        <v>378</v>
      </c>
      <c r="C58" t="s">
        <v>385</v>
      </c>
      <c r="D58" t="s">
        <v>386</v>
      </c>
      <c r="P58">
        <v>2022</v>
      </c>
    </row>
    <row r="59" spans="1:16" x14ac:dyDescent="0.25">
      <c r="A59" t="s">
        <v>417</v>
      </c>
      <c r="B59" t="s">
        <v>378</v>
      </c>
      <c r="C59" t="s">
        <v>378</v>
      </c>
      <c r="D59" t="s">
        <v>379</v>
      </c>
      <c r="E59" t="s">
        <v>380</v>
      </c>
      <c r="F59" t="s">
        <v>381</v>
      </c>
      <c r="G59" t="s">
        <v>388</v>
      </c>
      <c r="H59" t="s">
        <v>389</v>
      </c>
      <c r="L59" t="s">
        <v>272</v>
      </c>
      <c r="P59">
        <v>2022</v>
      </c>
    </row>
    <row r="60" spans="1:16" x14ac:dyDescent="0.25">
      <c r="A60" t="s">
        <v>417</v>
      </c>
      <c r="B60" t="s">
        <v>378</v>
      </c>
      <c r="C60" t="s">
        <v>383</v>
      </c>
      <c r="D60" t="s">
        <v>384</v>
      </c>
      <c r="P60">
        <v>2022</v>
      </c>
    </row>
    <row r="61" spans="1:16" x14ac:dyDescent="0.25">
      <c r="A61" t="s">
        <v>417</v>
      </c>
      <c r="B61" t="s">
        <v>378</v>
      </c>
      <c r="C61" t="s">
        <v>385</v>
      </c>
      <c r="D61" t="s">
        <v>386</v>
      </c>
      <c r="P61">
        <v>2022</v>
      </c>
    </row>
    <row r="62" spans="1:16" x14ac:dyDescent="0.25">
      <c r="A62" t="s">
        <v>418</v>
      </c>
      <c r="B62" t="s">
        <v>378</v>
      </c>
      <c r="C62" t="s">
        <v>378</v>
      </c>
      <c r="D62" t="s">
        <v>379</v>
      </c>
      <c r="E62" t="s">
        <v>380</v>
      </c>
      <c r="F62" t="s">
        <v>381</v>
      </c>
      <c r="G62" t="s">
        <v>403</v>
      </c>
      <c r="H62" t="s">
        <v>139</v>
      </c>
      <c r="L62" t="s">
        <v>272</v>
      </c>
      <c r="P62">
        <v>2022</v>
      </c>
    </row>
    <row r="63" spans="1:16" x14ac:dyDescent="0.25">
      <c r="A63" t="s">
        <v>418</v>
      </c>
      <c r="B63" t="s">
        <v>378</v>
      </c>
      <c r="C63" t="s">
        <v>383</v>
      </c>
      <c r="D63" t="s">
        <v>384</v>
      </c>
      <c r="P63">
        <v>2022</v>
      </c>
    </row>
    <row r="64" spans="1:16" x14ac:dyDescent="0.25">
      <c r="A64" t="s">
        <v>418</v>
      </c>
      <c r="B64" t="s">
        <v>378</v>
      </c>
      <c r="C64" t="s">
        <v>385</v>
      </c>
      <c r="D64" t="s">
        <v>386</v>
      </c>
      <c r="P64">
        <v>2022</v>
      </c>
    </row>
    <row r="65" spans="1:16" x14ac:dyDescent="0.25">
      <c r="A65" t="s">
        <v>418</v>
      </c>
      <c r="B65" t="s">
        <v>383</v>
      </c>
      <c r="C65" t="s">
        <v>378</v>
      </c>
      <c r="D65" t="s">
        <v>379</v>
      </c>
      <c r="E65" t="s">
        <v>380</v>
      </c>
      <c r="F65" t="s">
        <v>381</v>
      </c>
      <c r="G65" t="s">
        <v>403</v>
      </c>
      <c r="H65" t="s">
        <v>139</v>
      </c>
      <c r="L65" t="s">
        <v>272</v>
      </c>
      <c r="P65">
        <v>2022</v>
      </c>
    </row>
    <row r="66" spans="1:16" x14ac:dyDescent="0.25">
      <c r="A66" t="s">
        <v>418</v>
      </c>
      <c r="B66" t="s">
        <v>383</v>
      </c>
      <c r="C66" t="s">
        <v>383</v>
      </c>
      <c r="D66" t="s">
        <v>384</v>
      </c>
      <c r="P66">
        <v>2022</v>
      </c>
    </row>
    <row r="67" spans="1:16" x14ac:dyDescent="0.25">
      <c r="A67" t="s">
        <v>418</v>
      </c>
      <c r="B67" t="s">
        <v>383</v>
      </c>
      <c r="C67" t="s">
        <v>385</v>
      </c>
      <c r="D67" t="s">
        <v>386</v>
      </c>
      <c r="P67">
        <v>2022</v>
      </c>
    </row>
    <row r="68" spans="1:16" x14ac:dyDescent="0.25">
      <c r="A68" t="s">
        <v>419</v>
      </c>
      <c r="B68" t="s">
        <v>378</v>
      </c>
      <c r="C68" t="s">
        <v>378</v>
      </c>
      <c r="D68" t="s">
        <v>379</v>
      </c>
      <c r="E68" t="s">
        <v>380</v>
      </c>
      <c r="F68" t="s">
        <v>381</v>
      </c>
      <c r="G68" t="s">
        <v>388</v>
      </c>
      <c r="H68" t="s">
        <v>139</v>
      </c>
      <c r="L68" t="s">
        <v>272</v>
      </c>
      <c r="P68">
        <v>2022</v>
      </c>
    </row>
    <row r="69" spans="1:16" x14ac:dyDescent="0.25">
      <c r="A69" t="s">
        <v>419</v>
      </c>
      <c r="B69" t="s">
        <v>378</v>
      </c>
      <c r="C69" t="s">
        <v>383</v>
      </c>
      <c r="D69" t="s">
        <v>384</v>
      </c>
      <c r="P69">
        <v>2022</v>
      </c>
    </row>
    <row r="70" spans="1:16" x14ac:dyDescent="0.25">
      <c r="A70" t="s">
        <v>419</v>
      </c>
      <c r="B70" t="s">
        <v>378</v>
      </c>
      <c r="C70" t="s">
        <v>385</v>
      </c>
      <c r="D70" t="s">
        <v>386</v>
      </c>
      <c r="P70">
        <v>2022</v>
      </c>
    </row>
    <row r="71" spans="1:16" x14ac:dyDescent="0.25">
      <c r="A71" t="s">
        <v>420</v>
      </c>
      <c r="B71" t="s">
        <v>378</v>
      </c>
      <c r="C71" t="s">
        <v>378</v>
      </c>
      <c r="D71" t="s">
        <v>379</v>
      </c>
      <c r="E71" t="s">
        <v>380</v>
      </c>
      <c r="F71" t="s">
        <v>381</v>
      </c>
      <c r="G71" t="s">
        <v>391</v>
      </c>
      <c r="H71" t="s">
        <v>139</v>
      </c>
      <c r="L71" t="s">
        <v>272</v>
      </c>
      <c r="P71">
        <v>2022</v>
      </c>
    </row>
    <row r="72" spans="1:16" x14ac:dyDescent="0.25">
      <c r="A72" t="s">
        <v>420</v>
      </c>
      <c r="B72" t="s">
        <v>378</v>
      </c>
      <c r="C72" t="s">
        <v>383</v>
      </c>
      <c r="D72" t="s">
        <v>384</v>
      </c>
      <c r="P72">
        <v>2022</v>
      </c>
    </row>
    <row r="73" spans="1:16" x14ac:dyDescent="0.25">
      <c r="A73" t="s">
        <v>420</v>
      </c>
      <c r="B73" t="s">
        <v>378</v>
      </c>
      <c r="C73" t="s">
        <v>385</v>
      </c>
      <c r="D73" t="s">
        <v>386</v>
      </c>
      <c r="P73">
        <v>2022</v>
      </c>
    </row>
    <row r="74" spans="1:16" x14ac:dyDescent="0.25">
      <c r="A74" t="s">
        <v>420</v>
      </c>
      <c r="B74" t="s">
        <v>383</v>
      </c>
      <c r="C74" t="s">
        <v>378</v>
      </c>
      <c r="D74" t="s">
        <v>379</v>
      </c>
      <c r="E74" t="s">
        <v>380</v>
      </c>
      <c r="P74">
        <v>2022</v>
      </c>
    </row>
    <row r="75" spans="1:16" x14ac:dyDescent="0.25">
      <c r="A75" t="s">
        <v>420</v>
      </c>
      <c r="B75" t="s">
        <v>383</v>
      </c>
      <c r="C75" t="s">
        <v>383</v>
      </c>
      <c r="D75" t="s">
        <v>384</v>
      </c>
      <c r="P75">
        <v>2022</v>
      </c>
    </row>
    <row r="76" spans="1:16" x14ac:dyDescent="0.25">
      <c r="A76" t="s">
        <v>420</v>
      </c>
      <c r="B76" t="s">
        <v>383</v>
      </c>
      <c r="C76" t="s">
        <v>385</v>
      </c>
      <c r="D76" t="s">
        <v>386</v>
      </c>
      <c r="P76">
        <v>2022</v>
      </c>
    </row>
    <row r="77" spans="1:16" x14ac:dyDescent="0.25">
      <c r="A77" t="s">
        <v>421</v>
      </c>
      <c r="B77" t="s">
        <v>378</v>
      </c>
      <c r="C77" t="s">
        <v>378</v>
      </c>
      <c r="D77" t="s">
        <v>379</v>
      </c>
      <c r="E77" t="s">
        <v>380</v>
      </c>
      <c r="F77" t="s">
        <v>381</v>
      </c>
      <c r="G77" t="s">
        <v>388</v>
      </c>
      <c r="L77" t="s">
        <v>422</v>
      </c>
      <c r="P77">
        <v>2022</v>
      </c>
    </row>
    <row r="78" spans="1:16" x14ac:dyDescent="0.25">
      <c r="A78" t="s">
        <v>421</v>
      </c>
      <c r="B78" t="s">
        <v>378</v>
      </c>
      <c r="C78" t="s">
        <v>383</v>
      </c>
      <c r="D78" t="s">
        <v>384</v>
      </c>
      <c r="P78">
        <v>2022</v>
      </c>
    </row>
    <row r="79" spans="1:16" x14ac:dyDescent="0.25">
      <c r="A79" t="s">
        <v>423</v>
      </c>
      <c r="B79" t="s">
        <v>378</v>
      </c>
      <c r="C79" t="s">
        <v>378</v>
      </c>
      <c r="D79" t="s">
        <v>379</v>
      </c>
      <c r="E79" t="s">
        <v>380</v>
      </c>
      <c r="F79" t="s">
        <v>381</v>
      </c>
      <c r="G79" t="s">
        <v>391</v>
      </c>
      <c r="H79" t="s">
        <v>139</v>
      </c>
      <c r="L79" t="s">
        <v>272</v>
      </c>
      <c r="P79">
        <v>2023</v>
      </c>
    </row>
    <row r="80" spans="1:16" x14ac:dyDescent="0.25">
      <c r="A80" t="s">
        <v>423</v>
      </c>
      <c r="B80" t="s">
        <v>378</v>
      </c>
      <c r="C80" t="s">
        <v>383</v>
      </c>
      <c r="D80" t="s">
        <v>384</v>
      </c>
      <c r="P80">
        <v>2023</v>
      </c>
    </row>
    <row r="81" spans="1:16" x14ac:dyDescent="0.25">
      <c r="A81" t="s">
        <v>423</v>
      </c>
      <c r="B81" t="s">
        <v>378</v>
      </c>
      <c r="C81" t="s">
        <v>385</v>
      </c>
      <c r="D81" t="s">
        <v>386</v>
      </c>
      <c r="P81">
        <v>2023</v>
      </c>
    </row>
    <row r="82" spans="1:16" x14ac:dyDescent="0.25">
      <c r="A82" t="s">
        <v>424</v>
      </c>
      <c r="B82" t="s">
        <v>378</v>
      </c>
      <c r="C82" t="s">
        <v>378</v>
      </c>
      <c r="D82" t="s">
        <v>379</v>
      </c>
      <c r="E82" t="s">
        <v>380</v>
      </c>
      <c r="F82" t="s">
        <v>381</v>
      </c>
      <c r="G82" t="s">
        <v>382</v>
      </c>
      <c r="H82" t="s">
        <v>139</v>
      </c>
      <c r="L82" t="s">
        <v>272</v>
      </c>
      <c r="P82">
        <v>2023</v>
      </c>
    </row>
    <row r="83" spans="1:16" x14ac:dyDescent="0.25">
      <c r="A83" t="s">
        <v>424</v>
      </c>
      <c r="B83" t="s">
        <v>378</v>
      </c>
      <c r="C83" t="s">
        <v>383</v>
      </c>
      <c r="D83" t="s">
        <v>384</v>
      </c>
      <c r="P83">
        <v>2023</v>
      </c>
    </row>
    <row r="84" spans="1:16" x14ac:dyDescent="0.25">
      <c r="A84" t="s">
        <v>424</v>
      </c>
      <c r="B84" t="s">
        <v>378</v>
      </c>
      <c r="C84" t="s">
        <v>385</v>
      </c>
      <c r="D84" t="s">
        <v>386</v>
      </c>
      <c r="P84">
        <v>2023</v>
      </c>
    </row>
    <row r="85" spans="1:16" x14ac:dyDescent="0.25">
      <c r="A85" t="s">
        <v>424</v>
      </c>
      <c r="B85" t="s">
        <v>383</v>
      </c>
      <c r="C85" t="s">
        <v>378</v>
      </c>
      <c r="D85" t="s">
        <v>379</v>
      </c>
      <c r="E85" t="s">
        <v>380</v>
      </c>
      <c r="F85" t="s">
        <v>381</v>
      </c>
      <c r="G85" t="s">
        <v>382</v>
      </c>
      <c r="H85" t="s">
        <v>139</v>
      </c>
      <c r="L85" t="s">
        <v>272</v>
      </c>
      <c r="P85">
        <v>2023</v>
      </c>
    </row>
    <row r="86" spans="1:16" x14ac:dyDescent="0.25">
      <c r="A86" t="s">
        <v>424</v>
      </c>
      <c r="B86" t="s">
        <v>383</v>
      </c>
      <c r="C86" t="s">
        <v>383</v>
      </c>
      <c r="D86" t="s">
        <v>384</v>
      </c>
      <c r="P86">
        <v>2023</v>
      </c>
    </row>
    <row r="87" spans="1:16" x14ac:dyDescent="0.25">
      <c r="A87" t="s">
        <v>424</v>
      </c>
      <c r="B87" t="s">
        <v>383</v>
      </c>
      <c r="C87" t="s">
        <v>385</v>
      </c>
      <c r="D87" t="s">
        <v>386</v>
      </c>
      <c r="P87">
        <v>2023</v>
      </c>
    </row>
    <row r="88" spans="1:16" x14ac:dyDescent="0.25">
      <c r="A88" t="s">
        <v>425</v>
      </c>
      <c r="B88" t="s">
        <v>378</v>
      </c>
      <c r="C88" t="s">
        <v>378</v>
      </c>
      <c r="D88" t="s">
        <v>379</v>
      </c>
      <c r="E88" t="s">
        <v>380</v>
      </c>
      <c r="F88" t="s">
        <v>381</v>
      </c>
      <c r="G88" t="s">
        <v>391</v>
      </c>
      <c r="H88" t="s">
        <v>139</v>
      </c>
      <c r="L88" t="s">
        <v>272</v>
      </c>
      <c r="P88">
        <v>2023</v>
      </c>
    </row>
    <row r="89" spans="1:16" x14ac:dyDescent="0.25">
      <c r="A89" t="s">
        <v>425</v>
      </c>
      <c r="B89" t="s">
        <v>378</v>
      </c>
      <c r="C89" t="s">
        <v>383</v>
      </c>
      <c r="D89" t="s">
        <v>384</v>
      </c>
      <c r="P89">
        <v>2023</v>
      </c>
    </row>
    <row r="90" spans="1:16" x14ac:dyDescent="0.25">
      <c r="A90" t="s">
        <v>425</v>
      </c>
      <c r="B90" t="s">
        <v>378</v>
      </c>
      <c r="C90" t="s">
        <v>385</v>
      </c>
      <c r="D90" t="s">
        <v>386</v>
      </c>
      <c r="P90">
        <v>2023</v>
      </c>
    </row>
    <row r="91" spans="1:16" x14ac:dyDescent="0.25">
      <c r="A91" t="s">
        <v>426</v>
      </c>
      <c r="B91" t="s">
        <v>378</v>
      </c>
      <c r="C91" t="s">
        <v>378</v>
      </c>
      <c r="D91" t="s">
        <v>379</v>
      </c>
      <c r="E91" t="s">
        <v>380</v>
      </c>
      <c r="F91" t="s">
        <v>381</v>
      </c>
      <c r="G91" t="s">
        <v>391</v>
      </c>
      <c r="H91" t="s">
        <v>139</v>
      </c>
      <c r="L91" t="s">
        <v>272</v>
      </c>
      <c r="P91">
        <v>2023</v>
      </c>
    </row>
    <row r="92" spans="1:16" x14ac:dyDescent="0.25">
      <c r="A92" t="s">
        <v>426</v>
      </c>
      <c r="B92" t="s">
        <v>378</v>
      </c>
      <c r="C92" t="s">
        <v>383</v>
      </c>
      <c r="D92" t="s">
        <v>384</v>
      </c>
      <c r="P92">
        <v>2023</v>
      </c>
    </row>
    <row r="93" spans="1:16" x14ac:dyDescent="0.25">
      <c r="A93" t="s">
        <v>426</v>
      </c>
      <c r="B93" t="s">
        <v>378</v>
      </c>
      <c r="C93" t="s">
        <v>385</v>
      </c>
      <c r="D93" t="s">
        <v>386</v>
      </c>
      <c r="P93">
        <v>2023</v>
      </c>
    </row>
    <row r="94" spans="1:16" x14ac:dyDescent="0.25">
      <c r="A94" t="s">
        <v>427</v>
      </c>
      <c r="B94" t="s">
        <v>378</v>
      </c>
      <c r="C94" t="s">
        <v>378</v>
      </c>
      <c r="D94" t="s">
        <v>379</v>
      </c>
      <c r="E94" t="s">
        <v>380</v>
      </c>
      <c r="F94" t="s">
        <v>381</v>
      </c>
      <c r="G94" t="s">
        <v>391</v>
      </c>
      <c r="L94" t="s">
        <v>272</v>
      </c>
      <c r="P94">
        <v>2023</v>
      </c>
    </row>
    <row r="95" spans="1:16" x14ac:dyDescent="0.25">
      <c r="A95" t="s">
        <v>427</v>
      </c>
      <c r="B95" t="s">
        <v>378</v>
      </c>
      <c r="C95" t="s">
        <v>383</v>
      </c>
      <c r="D95" t="s">
        <v>384</v>
      </c>
      <c r="P95">
        <v>2023</v>
      </c>
    </row>
    <row r="96" spans="1:16" x14ac:dyDescent="0.25">
      <c r="A96" t="s">
        <v>427</v>
      </c>
      <c r="B96" t="s">
        <v>378</v>
      </c>
      <c r="C96" t="s">
        <v>385</v>
      </c>
      <c r="D96" t="s">
        <v>386</v>
      </c>
      <c r="P96">
        <v>2023</v>
      </c>
    </row>
    <row r="97" spans="1:16" x14ac:dyDescent="0.25">
      <c r="A97" t="s">
        <v>428</v>
      </c>
      <c r="B97" t="s">
        <v>378</v>
      </c>
      <c r="C97" t="s">
        <v>378</v>
      </c>
      <c r="D97" t="s">
        <v>379</v>
      </c>
      <c r="E97" t="s">
        <v>380</v>
      </c>
      <c r="F97" t="s">
        <v>381</v>
      </c>
      <c r="G97" t="s">
        <v>403</v>
      </c>
      <c r="H97" t="s">
        <v>139</v>
      </c>
      <c r="L97" t="s">
        <v>272</v>
      </c>
      <c r="P97">
        <v>2023</v>
      </c>
    </row>
    <row r="98" spans="1:16" x14ac:dyDescent="0.25">
      <c r="A98" t="s">
        <v>428</v>
      </c>
      <c r="B98" t="s">
        <v>378</v>
      </c>
      <c r="C98" t="s">
        <v>383</v>
      </c>
      <c r="D98" t="s">
        <v>384</v>
      </c>
      <c r="P98">
        <v>2023</v>
      </c>
    </row>
    <row r="99" spans="1:16" x14ac:dyDescent="0.25">
      <c r="A99" t="s">
        <v>428</v>
      </c>
      <c r="B99" t="s">
        <v>378</v>
      </c>
      <c r="C99" t="s">
        <v>385</v>
      </c>
      <c r="D99" t="s">
        <v>386</v>
      </c>
      <c r="P99">
        <v>2023</v>
      </c>
    </row>
    <row r="100" spans="1:16" x14ac:dyDescent="0.25">
      <c r="A100" t="s">
        <v>428</v>
      </c>
      <c r="B100" t="s">
        <v>383</v>
      </c>
      <c r="C100" t="s">
        <v>378</v>
      </c>
      <c r="D100" t="s">
        <v>379</v>
      </c>
      <c r="E100" t="s">
        <v>380</v>
      </c>
      <c r="F100" t="s">
        <v>381</v>
      </c>
      <c r="G100" t="s">
        <v>403</v>
      </c>
      <c r="H100" t="s">
        <v>139</v>
      </c>
      <c r="L100" t="s">
        <v>272</v>
      </c>
      <c r="P100">
        <v>2023</v>
      </c>
    </row>
    <row r="101" spans="1:16" x14ac:dyDescent="0.25">
      <c r="A101" t="s">
        <v>428</v>
      </c>
      <c r="B101" t="s">
        <v>383</v>
      </c>
      <c r="C101" t="s">
        <v>383</v>
      </c>
      <c r="D101" t="s">
        <v>384</v>
      </c>
      <c r="P101">
        <v>2023</v>
      </c>
    </row>
    <row r="102" spans="1:16" x14ac:dyDescent="0.25">
      <c r="A102" t="s">
        <v>428</v>
      </c>
      <c r="B102" t="s">
        <v>383</v>
      </c>
      <c r="C102" t="s">
        <v>385</v>
      </c>
      <c r="D102" t="s">
        <v>386</v>
      </c>
      <c r="P102">
        <v>2023</v>
      </c>
    </row>
    <row r="103" spans="1:16" x14ac:dyDescent="0.25">
      <c r="A103" t="s">
        <v>429</v>
      </c>
      <c r="B103" t="s">
        <v>378</v>
      </c>
      <c r="C103" t="s">
        <v>378</v>
      </c>
      <c r="D103" t="s">
        <v>379</v>
      </c>
      <c r="E103" t="s">
        <v>380</v>
      </c>
      <c r="F103" t="s">
        <v>381</v>
      </c>
      <c r="G103" t="s">
        <v>391</v>
      </c>
      <c r="H103" t="s">
        <v>139</v>
      </c>
      <c r="I103" t="s">
        <v>406</v>
      </c>
      <c r="J103" t="s">
        <v>430</v>
      </c>
      <c r="K103" t="s">
        <v>431</v>
      </c>
      <c r="L103" t="s">
        <v>272</v>
      </c>
      <c r="O103" t="s">
        <v>432</v>
      </c>
      <c r="P103">
        <v>2023</v>
      </c>
    </row>
    <row r="104" spans="1:16" x14ac:dyDescent="0.25">
      <c r="A104" t="s">
        <v>429</v>
      </c>
      <c r="B104" t="s">
        <v>378</v>
      </c>
      <c r="C104" t="s">
        <v>383</v>
      </c>
      <c r="D104" t="s">
        <v>384</v>
      </c>
      <c r="P104">
        <v>2023</v>
      </c>
    </row>
    <row r="105" spans="1:16" x14ac:dyDescent="0.25">
      <c r="A105" t="s">
        <v>429</v>
      </c>
      <c r="B105" t="s">
        <v>378</v>
      </c>
      <c r="C105" t="s">
        <v>385</v>
      </c>
      <c r="D105" t="s">
        <v>386</v>
      </c>
      <c r="P105">
        <v>2023</v>
      </c>
    </row>
    <row r="106" spans="1:16" x14ac:dyDescent="0.25">
      <c r="A106" t="s">
        <v>433</v>
      </c>
      <c r="B106" t="s">
        <v>378</v>
      </c>
      <c r="C106" t="s">
        <v>378</v>
      </c>
      <c r="D106" t="s">
        <v>379</v>
      </c>
      <c r="E106" t="s">
        <v>380</v>
      </c>
      <c r="F106" t="s">
        <v>381</v>
      </c>
      <c r="G106" t="s">
        <v>391</v>
      </c>
      <c r="H106" t="s">
        <v>139</v>
      </c>
      <c r="L106" t="s">
        <v>272</v>
      </c>
      <c r="P106">
        <v>2023</v>
      </c>
    </row>
    <row r="107" spans="1:16" x14ac:dyDescent="0.25">
      <c r="A107" t="s">
        <v>433</v>
      </c>
      <c r="B107" t="s">
        <v>378</v>
      </c>
      <c r="C107" t="s">
        <v>383</v>
      </c>
      <c r="D107" t="s">
        <v>384</v>
      </c>
      <c r="P107">
        <v>2023</v>
      </c>
    </row>
    <row r="108" spans="1:16" x14ac:dyDescent="0.25">
      <c r="A108" t="s">
        <v>433</v>
      </c>
      <c r="B108" t="s">
        <v>378</v>
      </c>
      <c r="C108" t="s">
        <v>385</v>
      </c>
      <c r="D108" t="s">
        <v>386</v>
      </c>
      <c r="P108">
        <v>2023</v>
      </c>
    </row>
    <row r="109" spans="1:16" x14ac:dyDescent="0.25">
      <c r="A109" t="s">
        <v>434</v>
      </c>
      <c r="B109" t="s">
        <v>378</v>
      </c>
      <c r="C109" t="s">
        <v>378</v>
      </c>
      <c r="D109" t="s">
        <v>379</v>
      </c>
      <c r="E109" t="s">
        <v>380</v>
      </c>
      <c r="F109" t="s">
        <v>381</v>
      </c>
      <c r="G109" t="s">
        <v>435</v>
      </c>
      <c r="H109" t="s">
        <v>139</v>
      </c>
      <c r="L109" t="s">
        <v>272</v>
      </c>
      <c r="P109">
        <v>2023</v>
      </c>
    </row>
    <row r="110" spans="1:16" x14ac:dyDescent="0.25">
      <c r="A110" t="s">
        <v>434</v>
      </c>
      <c r="B110" t="s">
        <v>378</v>
      </c>
      <c r="C110" t="s">
        <v>383</v>
      </c>
      <c r="D110" t="s">
        <v>384</v>
      </c>
      <c r="P110">
        <v>2023</v>
      </c>
    </row>
    <row r="111" spans="1:16" x14ac:dyDescent="0.25">
      <c r="A111" t="s">
        <v>434</v>
      </c>
      <c r="B111" t="s">
        <v>378</v>
      </c>
      <c r="C111" t="s">
        <v>385</v>
      </c>
      <c r="D111" t="s">
        <v>386</v>
      </c>
      <c r="P111">
        <v>2023</v>
      </c>
    </row>
    <row r="112" spans="1:16" x14ac:dyDescent="0.25">
      <c r="A112" t="s">
        <v>436</v>
      </c>
      <c r="B112" t="s">
        <v>378</v>
      </c>
      <c r="C112" t="s">
        <v>378</v>
      </c>
      <c r="D112" t="s">
        <v>379</v>
      </c>
      <c r="E112" t="s">
        <v>380</v>
      </c>
      <c r="F112" t="s">
        <v>381</v>
      </c>
      <c r="G112" t="s">
        <v>382</v>
      </c>
      <c r="H112" t="s">
        <v>139</v>
      </c>
      <c r="L112" t="s">
        <v>272</v>
      </c>
      <c r="P112">
        <v>2023</v>
      </c>
    </row>
    <row r="113" spans="1:16" x14ac:dyDescent="0.25">
      <c r="A113" t="s">
        <v>436</v>
      </c>
      <c r="B113" t="s">
        <v>378</v>
      </c>
      <c r="C113" t="s">
        <v>383</v>
      </c>
      <c r="D113" t="s">
        <v>384</v>
      </c>
      <c r="P113">
        <v>2023</v>
      </c>
    </row>
    <row r="114" spans="1:16" x14ac:dyDescent="0.25">
      <c r="A114" t="s">
        <v>436</v>
      </c>
      <c r="B114" t="s">
        <v>378</v>
      </c>
      <c r="C114" t="s">
        <v>385</v>
      </c>
      <c r="D114" t="s">
        <v>386</v>
      </c>
      <c r="P114">
        <v>2023</v>
      </c>
    </row>
    <row r="115" spans="1:16" x14ac:dyDescent="0.25">
      <c r="A115" t="s">
        <v>436</v>
      </c>
      <c r="B115" t="s">
        <v>383</v>
      </c>
      <c r="C115" t="s">
        <v>378</v>
      </c>
      <c r="D115" t="s">
        <v>379</v>
      </c>
      <c r="E115" t="s">
        <v>380</v>
      </c>
      <c r="F115" t="s">
        <v>381</v>
      </c>
      <c r="G115" t="s">
        <v>388</v>
      </c>
      <c r="H115" t="s">
        <v>389</v>
      </c>
      <c r="L115" t="s">
        <v>272</v>
      </c>
      <c r="P115">
        <v>2023</v>
      </c>
    </row>
    <row r="116" spans="1:16" x14ac:dyDescent="0.25">
      <c r="A116" t="s">
        <v>436</v>
      </c>
      <c r="B116" t="s">
        <v>383</v>
      </c>
      <c r="C116" t="s">
        <v>383</v>
      </c>
      <c r="D116" t="s">
        <v>384</v>
      </c>
      <c r="P116">
        <v>2023</v>
      </c>
    </row>
    <row r="117" spans="1:16" x14ac:dyDescent="0.25">
      <c r="A117" t="s">
        <v>436</v>
      </c>
      <c r="B117" t="s">
        <v>383</v>
      </c>
      <c r="C117" t="s">
        <v>385</v>
      </c>
      <c r="D117" t="s">
        <v>386</v>
      </c>
      <c r="P117">
        <v>2023</v>
      </c>
    </row>
    <row r="118" spans="1:16" x14ac:dyDescent="0.25">
      <c r="A118" t="s">
        <v>437</v>
      </c>
      <c r="B118" t="s">
        <v>378</v>
      </c>
      <c r="C118" t="s">
        <v>378</v>
      </c>
      <c r="D118" t="s">
        <v>379</v>
      </c>
      <c r="F118" t="s">
        <v>381</v>
      </c>
      <c r="G118" t="s">
        <v>272</v>
      </c>
      <c r="H118" t="s">
        <v>389</v>
      </c>
      <c r="L118" t="s">
        <v>422</v>
      </c>
      <c r="P118">
        <v>2023</v>
      </c>
    </row>
    <row r="119" spans="1:16" x14ac:dyDescent="0.25">
      <c r="A119" t="s">
        <v>437</v>
      </c>
      <c r="B119" t="s">
        <v>378</v>
      </c>
      <c r="C119" t="s">
        <v>383</v>
      </c>
      <c r="D119" t="s">
        <v>384</v>
      </c>
      <c r="P119">
        <v>2023</v>
      </c>
    </row>
    <row r="120" spans="1:16" x14ac:dyDescent="0.25">
      <c r="A120" t="s">
        <v>437</v>
      </c>
      <c r="B120" t="s">
        <v>378</v>
      </c>
      <c r="C120" t="s">
        <v>385</v>
      </c>
      <c r="D120" t="s">
        <v>386</v>
      </c>
      <c r="P120">
        <v>2023</v>
      </c>
    </row>
    <row r="121" spans="1:16" x14ac:dyDescent="0.25">
      <c r="A121" t="s">
        <v>437</v>
      </c>
      <c r="B121" t="s">
        <v>378</v>
      </c>
      <c r="C121" t="s">
        <v>438</v>
      </c>
      <c r="D121" t="s">
        <v>204</v>
      </c>
      <c r="F121" t="s">
        <v>439</v>
      </c>
      <c r="G121" t="s">
        <v>272</v>
      </c>
      <c r="H121" t="s">
        <v>389</v>
      </c>
      <c r="I121" t="s">
        <v>406</v>
      </c>
      <c r="J121" t="s">
        <v>415</v>
      </c>
      <c r="K121" t="s">
        <v>408</v>
      </c>
      <c r="O121" t="s">
        <v>440</v>
      </c>
      <c r="P121">
        <v>2023</v>
      </c>
    </row>
    <row r="122" spans="1:16" x14ac:dyDescent="0.25">
      <c r="A122" t="s">
        <v>437</v>
      </c>
      <c r="B122" t="s">
        <v>383</v>
      </c>
      <c r="C122" t="s">
        <v>378</v>
      </c>
      <c r="D122" t="s">
        <v>379</v>
      </c>
      <c r="E122" t="s">
        <v>380</v>
      </c>
      <c r="P122">
        <v>2023</v>
      </c>
    </row>
    <row r="123" spans="1:16" x14ac:dyDescent="0.25">
      <c r="A123" t="s">
        <v>437</v>
      </c>
      <c r="B123" t="s">
        <v>383</v>
      </c>
      <c r="C123" t="s">
        <v>383</v>
      </c>
      <c r="D123" t="s">
        <v>384</v>
      </c>
      <c r="P123">
        <v>2023</v>
      </c>
    </row>
    <row r="124" spans="1:16" x14ac:dyDescent="0.25">
      <c r="A124" t="s">
        <v>437</v>
      </c>
      <c r="B124" t="s">
        <v>383</v>
      </c>
      <c r="C124" t="s">
        <v>385</v>
      </c>
      <c r="D124" t="s">
        <v>386</v>
      </c>
      <c r="P124">
        <v>2023</v>
      </c>
    </row>
    <row r="125" spans="1:16" x14ac:dyDescent="0.25">
      <c r="A125" t="s">
        <v>441</v>
      </c>
      <c r="B125" t="s">
        <v>378</v>
      </c>
      <c r="C125" t="s">
        <v>378</v>
      </c>
      <c r="D125" t="s">
        <v>379</v>
      </c>
      <c r="E125" t="s">
        <v>380</v>
      </c>
      <c r="F125" t="s">
        <v>381</v>
      </c>
      <c r="G125" t="s">
        <v>388</v>
      </c>
      <c r="H125" t="s">
        <v>139</v>
      </c>
      <c r="L125" t="s">
        <v>272</v>
      </c>
      <c r="P125">
        <v>2023</v>
      </c>
    </row>
    <row r="126" spans="1:16" x14ac:dyDescent="0.25">
      <c r="A126" t="s">
        <v>441</v>
      </c>
      <c r="B126" t="s">
        <v>378</v>
      </c>
      <c r="C126" t="s">
        <v>383</v>
      </c>
      <c r="D126" t="s">
        <v>384</v>
      </c>
      <c r="P126">
        <v>2023</v>
      </c>
    </row>
    <row r="127" spans="1:16" x14ac:dyDescent="0.25">
      <c r="A127" t="s">
        <v>441</v>
      </c>
      <c r="B127" t="s">
        <v>378</v>
      </c>
      <c r="C127" t="s">
        <v>385</v>
      </c>
      <c r="D127" t="s">
        <v>386</v>
      </c>
      <c r="P127">
        <v>2023</v>
      </c>
    </row>
    <row r="128" spans="1:16" x14ac:dyDescent="0.25">
      <c r="A128" t="s">
        <v>442</v>
      </c>
      <c r="B128" t="s">
        <v>378</v>
      </c>
      <c r="C128" t="s">
        <v>378</v>
      </c>
      <c r="D128" t="s">
        <v>379</v>
      </c>
      <c r="E128" t="s">
        <v>380</v>
      </c>
      <c r="F128" t="s">
        <v>381</v>
      </c>
      <c r="G128" t="s">
        <v>391</v>
      </c>
      <c r="H128" t="s">
        <v>129</v>
      </c>
      <c r="L128" t="s">
        <v>272</v>
      </c>
      <c r="P128">
        <v>2023</v>
      </c>
    </row>
    <row r="129" spans="1:16" x14ac:dyDescent="0.25">
      <c r="A129" t="s">
        <v>442</v>
      </c>
      <c r="B129" t="s">
        <v>378</v>
      </c>
      <c r="C129" t="s">
        <v>383</v>
      </c>
      <c r="D129" t="s">
        <v>384</v>
      </c>
      <c r="P129">
        <v>2023</v>
      </c>
    </row>
    <row r="130" spans="1:16" x14ac:dyDescent="0.25">
      <c r="A130" t="s">
        <v>442</v>
      </c>
      <c r="B130" t="s">
        <v>378</v>
      </c>
      <c r="C130" t="s">
        <v>385</v>
      </c>
      <c r="D130" t="s">
        <v>386</v>
      </c>
      <c r="P130">
        <v>2023</v>
      </c>
    </row>
    <row r="131" spans="1:16" x14ac:dyDescent="0.25">
      <c r="A131" t="s">
        <v>443</v>
      </c>
      <c r="B131" t="s">
        <v>378</v>
      </c>
      <c r="C131" t="s">
        <v>378</v>
      </c>
      <c r="D131" t="s">
        <v>379</v>
      </c>
      <c r="E131" t="s">
        <v>380</v>
      </c>
      <c r="F131" t="s">
        <v>381</v>
      </c>
      <c r="G131" t="s">
        <v>391</v>
      </c>
      <c r="L131" t="s">
        <v>272</v>
      </c>
      <c r="P131">
        <v>2023</v>
      </c>
    </row>
    <row r="132" spans="1:16" x14ac:dyDescent="0.25">
      <c r="A132" t="s">
        <v>443</v>
      </c>
      <c r="B132" t="s">
        <v>378</v>
      </c>
      <c r="C132" t="s">
        <v>383</v>
      </c>
      <c r="D132" t="s">
        <v>384</v>
      </c>
      <c r="P132">
        <v>2023</v>
      </c>
    </row>
    <row r="133" spans="1:16" x14ac:dyDescent="0.25">
      <c r="A133" t="s">
        <v>443</v>
      </c>
      <c r="B133" t="s">
        <v>378</v>
      </c>
      <c r="C133" t="s">
        <v>385</v>
      </c>
      <c r="D133" t="s">
        <v>386</v>
      </c>
      <c r="P133">
        <v>2023</v>
      </c>
    </row>
    <row r="134" spans="1:16" x14ac:dyDescent="0.25">
      <c r="A134" t="s">
        <v>443</v>
      </c>
      <c r="B134" t="s">
        <v>383</v>
      </c>
      <c r="C134" t="s">
        <v>378</v>
      </c>
      <c r="D134" t="s">
        <v>379</v>
      </c>
      <c r="P134">
        <v>2023</v>
      </c>
    </row>
    <row r="135" spans="1:16" x14ac:dyDescent="0.25">
      <c r="A135" t="s">
        <v>443</v>
      </c>
      <c r="B135" t="s">
        <v>383</v>
      </c>
      <c r="C135" t="s">
        <v>383</v>
      </c>
      <c r="D135" t="s">
        <v>384</v>
      </c>
      <c r="P135">
        <v>2023</v>
      </c>
    </row>
    <row r="136" spans="1:16" x14ac:dyDescent="0.25">
      <c r="A136" t="s">
        <v>443</v>
      </c>
      <c r="B136" t="s">
        <v>383</v>
      </c>
      <c r="C136" t="s">
        <v>385</v>
      </c>
      <c r="D136" t="s">
        <v>386</v>
      </c>
      <c r="P136">
        <v>2023</v>
      </c>
    </row>
    <row r="137" spans="1:16" x14ac:dyDescent="0.25">
      <c r="A137" t="s">
        <v>444</v>
      </c>
      <c r="B137" t="s">
        <v>378</v>
      </c>
      <c r="C137" t="s">
        <v>378</v>
      </c>
      <c r="D137" t="s">
        <v>379</v>
      </c>
      <c r="E137" t="s">
        <v>380</v>
      </c>
      <c r="F137" t="s">
        <v>381</v>
      </c>
      <c r="G137" t="s">
        <v>382</v>
      </c>
      <c r="H137" t="s">
        <v>139</v>
      </c>
      <c r="L137" t="s">
        <v>272</v>
      </c>
      <c r="P137">
        <v>2023</v>
      </c>
    </row>
    <row r="138" spans="1:16" x14ac:dyDescent="0.25">
      <c r="A138" t="s">
        <v>444</v>
      </c>
      <c r="B138" t="s">
        <v>378</v>
      </c>
      <c r="C138" t="s">
        <v>383</v>
      </c>
      <c r="D138" t="s">
        <v>384</v>
      </c>
      <c r="P138">
        <v>2023</v>
      </c>
    </row>
    <row r="139" spans="1:16" x14ac:dyDescent="0.25">
      <c r="A139" t="s">
        <v>444</v>
      </c>
      <c r="B139" t="s">
        <v>378</v>
      </c>
      <c r="C139" t="s">
        <v>385</v>
      </c>
      <c r="D139" t="s">
        <v>386</v>
      </c>
      <c r="P139">
        <v>2023</v>
      </c>
    </row>
    <row r="140" spans="1:16" x14ac:dyDescent="0.25">
      <c r="A140" t="s">
        <v>444</v>
      </c>
      <c r="B140" t="s">
        <v>383</v>
      </c>
      <c r="C140" t="s">
        <v>378</v>
      </c>
      <c r="D140" t="s">
        <v>379</v>
      </c>
      <c r="E140" t="s">
        <v>380</v>
      </c>
      <c r="F140" t="s">
        <v>381</v>
      </c>
      <c r="G140" t="s">
        <v>382</v>
      </c>
      <c r="H140" t="s">
        <v>139</v>
      </c>
      <c r="L140" t="s">
        <v>272</v>
      </c>
      <c r="P140">
        <v>2023</v>
      </c>
    </row>
    <row r="141" spans="1:16" x14ac:dyDescent="0.25">
      <c r="A141" t="s">
        <v>444</v>
      </c>
      <c r="B141" t="s">
        <v>383</v>
      </c>
      <c r="C141" t="s">
        <v>383</v>
      </c>
      <c r="D141" t="s">
        <v>384</v>
      </c>
      <c r="P141">
        <v>2023</v>
      </c>
    </row>
    <row r="142" spans="1:16" x14ac:dyDescent="0.25">
      <c r="A142" t="s">
        <v>444</v>
      </c>
      <c r="B142" t="s">
        <v>383</v>
      </c>
      <c r="C142" t="s">
        <v>385</v>
      </c>
      <c r="D142" t="s">
        <v>386</v>
      </c>
      <c r="P142">
        <v>2023</v>
      </c>
    </row>
    <row r="143" spans="1:16" x14ac:dyDescent="0.25">
      <c r="A143" t="s">
        <v>445</v>
      </c>
      <c r="B143" t="s">
        <v>378</v>
      </c>
      <c r="C143" t="s">
        <v>378</v>
      </c>
      <c r="D143" t="s">
        <v>379</v>
      </c>
      <c r="E143" t="s">
        <v>380</v>
      </c>
      <c r="F143" t="s">
        <v>381</v>
      </c>
      <c r="H143" t="s">
        <v>139</v>
      </c>
      <c r="P143">
        <v>2023</v>
      </c>
    </row>
    <row r="144" spans="1:16" x14ac:dyDescent="0.25">
      <c r="A144" t="s">
        <v>445</v>
      </c>
      <c r="B144" t="s">
        <v>378</v>
      </c>
      <c r="C144" t="s">
        <v>383</v>
      </c>
      <c r="D144" t="s">
        <v>384</v>
      </c>
      <c r="P144">
        <v>2023</v>
      </c>
    </row>
    <row r="145" spans="1:16" x14ac:dyDescent="0.25">
      <c r="A145" t="s">
        <v>445</v>
      </c>
      <c r="B145" t="s">
        <v>383</v>
      </c>
      <c r="C145" t="s">
        <v>378</v>
      </c>
      <c r="D145" t="s">
        <v>379</v>
      </c>
      <c r="E145" t="s">
        <v>380</v>
      </c>
      <c r="F145" t="s">
        <v>381</v>
      </c>
      <c r="H145" t="s">
        <v>139</v>
      </c>
      <c r="P145">
        <v>2023</v>
      </c>
    </row>
    <row r="146" spans="1:16" x14ac:dyDescent="0.25">
      <c r="A146" t="s">
        <v>445</v>
      </c>
      <c r="B146" t="s">
        <v>383</v>
      </c>
      <c r="C146" t="s">
        <v>383</v>
      </c>
      <c r="D146" t="s">
        <v>384</v>
      </c>
      <c r="P146">
        <v>2023</v>
      </c>
    </row>
    <row r="147" spans="1:16" x14ac:dyDescent="0.25">
      <c r="A147" t="s">
        <v>446</v>
      </c>
      <c r="B147" t="s">
        <v>378</v>
      </c>
      <c r="C147" t="s">
        <v>378</v>
      </c>
      <c r="D147" t="s">
        <v>379</v>
      </c>
      <c r="E147" t="s">
        <v>380</v>
      </c>
      <c r="F147" t="s">
        <v>381</v>
      </c>
      <c r="G147" t="s">
        <v>391</v>
      </c>
      <c r="H147" t="s">
        <v>139</v>
      </c>
      <c r="L147" t="s">
        <v>272</v>
      </c>
      <c r="P147">
        <v>2023</v>
      </c>
    </row>
    <row r="148" spans="1:16" x14ac:dyDescent="0.25">
      <c r="A148" t="s">
        <v>446</v>
      </c>
      <c r="B148" t="s">
        <v>378</v>
      </c>
      <c r="C148" t="s">
        <v>383</v>
      </c>
      <c r="D148" t="s">
        <v>384</v>
      </c>
      <c r="P148">
        <v>2023</v>
      </c>
    </row>
    <row r="149" spans="1:16" x14ac:dyDescent="0.25">
      <c r="A149" t="s">
        <v>446</v>
      </c>
      <c r="B149" t="s">
        <v>378</v>
      </c>
      <c r="C149" t="s">
        <v>385</v>
      </c>
      <c r="D149" t="s">
        <v>386</v>
      </c>
      <c r="P149">
        <v>2023</v>
      </c>
    </row>
    <row r="150" spans="1:16" x14ac:dyDescent="0.25">
      <c r="A150" t="s">
        <v>447</v>
      </c>
      <c r="B150" t="s">
        <v>378</v>
      </c>
      <c r="C150" t="s">
        <v>378</v>
      </c>
      <c r="D150" t="s">
        <v>379</v>
      </c>
      <c r="E150" t="s">
        <v>380</v>
      </c>
      <c r="F150" t="s">
        <v>381</v>
      </c>
      <c r="G150" t="s">
        <v>401</v>
      </c>
      <c r="H150" t="s">
        <v>139</v>
      </c>
      <c r="L150" t="s">
        <v>272</v>
      </c>
      <c r="P150">
        <v>2023</v>
      </c>
    </row>
    <row r="151" spans="1:16" x14ac:dyDescent="0.25">
      <c r="A151" t="s">
        <v>447</v>
      </c>
      <c r="B151" t="s">
        <v>378</v>
      </c>
      <c r="C151" t="s">
        <v>383</v>
      </c>
      <c r="D151" t="s">
        <v>384</v>
      </c>
      <c r="P151">
        <v>2023</v>
      </c>
    </row>
    <row r="152" spans="1:16" x14ac:dyDescent="0.25">
      <c r="A152" t="s">
        <v>447</v>
      </c>
      <c r="B152" t="s">
        <v>378</v>
      </c>
      <c r="C152" t="s">
        <v>385</v>
      </c>
      <c r="D152" t="s">
        <v>386</v>
      </c>
      <c r="P152">
        <v>2023</v>
      </c>
    </row>
    <row r="153" spans="1:16" x14ac:dyDescent="0.25">
      <c r="A153" t="s">
        <v>448</v>
      </c>
      <c r="B153" t="s">
        <v>378</v>
      </c>
      <c r="C153" t="s">
        <v>378</v>
      </c>
      <c r="D153" t="s">
        <v>379</v>
      </c>
      <c r="E153" t="s">
        <v>380</v>
      </c>
      <c r="F153" t="s">
        <v>381</v>
      </c>
      <c r="G153" t="s">
        <v>435</v>
      </c>
      <c r="H153" t="s">
        <v>139</v>
      </c>
      <c r="L153" t="s">
        <v>272</v>
      </c>
      <c r="P153">
        <v>2023</v>
      </c>
    </row>
    <row r="154" spans="1:16" x14ac:dyDescent="0.25">
      <c r="A154" t="s">
        <v>448</v>
      </c>
      <c r="B154" t="s">
        <v>378</v>
      </c>
      <c r="C154" t="s">
        <v>383</v>
      </c>
      <c r="D154" t="s">
        <v>384</v>
      </c>
      <c r="P154">
        <v>2023</v>
      </c>
    </row>
    <row r="155" spans="1:16" x14ac:dyDescent="0.25">
      <c r="A155" t="s">
        <v>448</v>
      </c>
      <c r="B155" t="s">
        <v>378</v>
      </c>
      <c r="C155" t="s">
        <v>385</v>
      </c>
      <c r="D155" t="s">
        <v>386</v>
      </c>
      <c r="P155">
        <v>2023</v>
      </c>
    </row>
    <row r="156" spans="1:16" x14ac:dyDescent="0.25">
      <c r="A156" t="s">
        <v>449</v>
      </c>
      <c r="B156" t="s">
        <v>378</v>
      </c>
      <c r="C156" t="s">
        <v>378</v>
      </c>
      <c r="D156" t="s">
        <v>379</v>
      </c>
      <c r="E156" t="s">
        <v>380</v>
      </c>
      <c r="P156">
        <v>2023</v>
      </c>
    </row>
    <row r="157" spans="1:16" x14ac:dyDescent="0.25">
      <c r="A157" t="s">
        <v>449</v>
      </c>
      <c r="B157" t="s">
        <v>378</v>
      </c>
      <c r="C157" t="s">
        <v>383</v>
      </c>
      <c r="D157" t="s">
        <v>384</v>
      </c>
      <c r="P157">
        <v>2023</v>
      </c>
    </row>
    <row r="158" spans="1:16" x14ac:dyDescent="0.25">
      <c r="A158" t="s">
        <v>449</v>
      </c>
      <c r="B158" t="s">
        <v>378</v>
      </c>
      <c r="C158" t="s">
        <v>385</v>
      </c>
      <c r="D158" t="s">
        <v>386</v>
      </c>
      <c r="P158">
        <v>2023</v>
      </c>
    </row>
    <row r="159" spans="1:16" x14ac:dyDescent="0.25">
      <c r="A159" t="s">
        <v>449</v>
      </c>
      <c r="B159" t="s">
        <v>383</v>
      </c>
      <c r="C159" t="s">
        <v>378</v>
      </c>
      <c r="D159" t="s">
        <v>379</v>
      </c>
      <c r="P159">
        <v>2023</v>
      </c>
    </row>
    <row r="160" spans="1:16" x14ac:dyDescent="0.25">
      <c r="A160" t="s">
        <v>449</v>
      </c>
      <c r="B160" t="s">
        <v>383</v>
      </c>
      <c r="C160" t="s">
        <v>383</v>
      </c>
      <c r="D160" t="s">
        <v>384</v>
      </c>
      <c r="P160">
        <v>2023</v>
      </c>
    </row>
    <row r="161" spans="1:16" x14ac:dyDescent="0.25">
      <c r="A161" t="s">
        <v>449</v>
      </c>
      <c r="B161" t="s">
        <v>383</v>
      </c>
      <c r="C161" t="s">
        <v>385</v>
      </c>
      <c r="D161" t="s">
        <v>386</v>
      </c>
      <c r="P161">
        <v>2023</v>
      </c>
    </row>
    <row r="162" spans="1:16" x14ac:dyDescent="0.25">
      <c r="A162" t="s">
        <v>450</v>
      </c>
      <c r="B162" t="s">
        <v>378</v>
      </c>
      <c r="C162" t="s">
        <v>378</v>
      </c>
      <c r="D162" t="s">
        <v>379</v>
      </c>
      <c r="E162" t="s">
        <v>380</v>
      </c>
      <c r="F162" t="s">
        <v>381</v>
      </c>
      <c r="G162" t="s">
        <v>403</v>
      </c>
      <c r="H162" t="s">
        <v>139</v>
      </c>
      <c r="L162" t="s">
        <v>272</v>
      </c>
      <c r="P162">
        <v>2023</v>
      </c>
    </row>
    <row r="163" spans="1:16" x14ac:dyDescent="0.25">
      <c r="A163" t="s">
        <v>450</v>
      </c>
      <c r="B163" t="s">
        <v>378</v>
      </c>
      <c r="C163" t="s">
        <v>383</v>
      </c>
      <c r="D163" t="s">
        <v>384</v>
      </c>
      <c r="P163">
        <v>2023</v>
      </c>
    </row>
    <row r="164" spans="1:16" x14ac:dyDescent="0.25">
      <c r="A164" t="s">
        <v>450</v>
      </c>
      <c r="B164" t="s">
        <v>378</v>
      </c>
      <c r="C164" t="s">
        <v>385</v>
      </c>
      <c r="D164" t="s">
        <v>386</v>
      </c>
      <c r="P164">
        <v>2023</v>
      </c>
    </row>
    <row r="165" spans="1:16" x14ac:dyDescent="0.25">
      <c r="A165" t="s">
        <v>451</v>
      </c>
      <c r="B165" t="s">
        <v>378</v>
      </c>
      <c r="C165" t="s">
        <v>378</v>
      </c>
      <c r="D165" t="s">
        <v>379</v>
      </c>
      <c r="E165" t="s">
        <v>380</v>
      </c>
      <c r="F165" t="s">
        <v>381</v>
      </c>
      <c r="G165" t="s">
        <v>403</v>
      </c>
      <c r="H165" t="s">
        <v>139</v>
      </c>
      <c r="L165" t="s">
        <v>272</v>
      </c>
      <c r="P165">
        <v>2024</v>
      </c>
    </row>
    <row r="166" spans="1:16" x14ac:dyDescent="0.25">
      <c r="A166" t="s">
        <v>451</v>
      </c>
      <c r="B166" t="s">
        <v>378</v>
      </c>
      <c r="C166" t="s">
        <v>383</v>
      </c>
      <c r="D166" t="s">
        <v>384</v>
      </c>
      <c r="P166">
        <v>2024</v>
      </c>
    </row>
    <row r="167" spans="1:16" x14ac:dyDescent="0.25">
      <c r="A167" t="s">
        <v>451</v>
      </c>
      <c r="B167" t="s">
        <v>378</v>
      </c>
      <c r="C167" t="s">
        <v>385</v>
      </c>
      <c r="D167" t="s">
        <v>386</v>
      </c>
      <c r="P167">
        <v>2024</v>
      </c>
    </row>
    <row r="168" spans="1:16" x14ac:dyDescent="0.25">
      <c r="A168" t="s">
        <v>452</v>
      </c>
      <c r="B168" t="s">
        <v>378</v>
      </c>
      <c r="C168" t="s">
        <v>378</v>
      </c>
      <c r="D168" t="s">
        <v>379</v>
      </c>
      <c r="E168" t="s">
        <v>380</v>
      </c>
      <c r="F168" t="s">
        <v>381</v>
      </c>
      <c r="G168" t="s">
        <v>453</v>
      </c>
      <c r="H168" t="s">
        <v>139</v>
      </c>
      <c r="I168" t="s">
        <v>397</v>
      </c>
      <c r="J168" t="s">
        <v>407</v>
      </c>
      <c r="K168" t="s">
        <v>454</v>
      </c>
      <c r="L168" t="s">
        <v>455</v>
      </c>
      <c r="O168" t="s">
        <v>409</v>
      </c>
      <c r="P168">
        <v>2024</v>
      </c>
    </row>
    <row r="169" spans="1:16" x14ac:dyDescent="0.25">
      <c r="A169" t="s">
        <v>452</v>
      </c>
      <c r="B169" t="s">
        <v>378</v>
      </c>
      <c r="C169" t="s">
        <v>383</v>
      </c>
      <c r="D169" t="s">
        <v>384</v>
      </c>
      <c r="P169">
        <v>2024</v>
      </c>
    </row>
    <row r="170" spans="1:16" x14ac:dyDescent="0.25">
      <c r="A170" t="s">
        <v>452</v>
      </c>
      <c r="B170" t="s">
        <v>378</v>
      </c>
      <c r="C170" t="s">
        <v>385</v>
      </c>
      <c r="D170" t="s">
        <v>386</v>
      </c>
      <c r="P170">
        <v>2024</v>
      </c>
    </row>
    <row r="171" spans="1:16" x14ac:dyDescent="0.25">
      <c r="A171" t="s">
        <v>452</v>
      </c>
      <c r="B171" t="s">
        <v>378</v>
      </c>
      <c r="C171" t="s">
        <v>438</v>
      </c>
      <c r="D171" t="s">
        <v>204</v>
      </c>
      <c r="E171" t="s">
        <v>456</v>
      </c>
      <c r="F171" t="s">
        <v>381</v>
      </c>
      <c r="G171" t="s">
        <v>388</v>
      </c>
      <c r="H171" t="s">
        <v>389</v>
      </c>
      <c r="I171" t="s">
        <v>457</v>
      </c>
      <c r="J171" t="s">
        <v>458</v>
      </c>
      <c r="K171" t="s">
        <v>399</v>
      </c>
      <c r="O171" t="s">
        <v>440</v>
      </c>
      <c r="P171">
        <v>2024</v>
      </c>
    </row>
    <row r="172" spans="1:16" x14ac:dyDescent="0.25">
      <c r="A172" t="s">
        <v>452</v>
      </c>
      <c r="B172" t="s">
        <v>383</v>
      </c>
      <c r="C172" t="s">
        <v>378</v>
      </c>
      <c r="D172" t="s">
        <v>379</v>
      </c>
      <c r="E172" t="s">
        <v>380</v>
      </c>
      <c r="F172" t="s">
        <v>381</v>
      </c>
      <c r="G172" t="s">
        <v>459</v>
      </c>
      <c r="H172" t="s">
        <v>139</v>
      </c>
      <c r="I172" t="s">
        <v>397</v>
      </c>
      <c r="J172" t="s">
        <v>398</v>
      </c>
      <c r="K172" t="s">
        <v>460</v>
      </c>
      <c r="L172" t="s">
        <v>272</v>
      </c>
      <c r="O172" t="s">
        <v>409</v>
      </c>
      <c r="P172">
        <v>2024</v>
      </c>
    </row>
    <row r="173" spans="1:16" x14ac:dyDescent="0.25">
      <c r="A173" t="s">
        <v>452</v>
      </c>
      <c r="B173" t="s">
        <v>383</v>
      </c>
      <c r="C173" t="s">
        <v>383</v>
      </c>
      <c r="D173" t="s">
        <v>384</v>
      </c>
      <c r="P173">
        <v>2024</v>
      </c>
    </row>
    <row r="174" spans="1:16" x14ac:dyDescent="0.25">
      <c r="A174" t="s">
        <v>452</v>
      </c>
      <c r="B174" t="s">
        <v>383</v>
      </c>
      <c r="C174" t="s">
        <v>385</v>
      </c>
      <c r="D174" t="s">
        <v>386</v>
      </c>
      <c r="P174">
        <v>2024</v>
      </c>
    </row>
    <row r="175" spans="1:16" x14ac:dyDescent="0.25">
      <c r="A175" t="s">
        <v>452</v>
      </c>
      <c r="B175" t="s">
        <v>383</v>
      </c>
      <c r="C175" t="s">
        <v>438</v>
      </c>
      <c r="D175" t="s">
        <v>204</v>
      </c>
      <c r="E175" t="s">
        <v>456</v>
      </c>
      <c r="F175" t="s">
        <v>381</v>
      </c>
      <c r="G175" t="s">
        <v>401</v>
      </c>
      <c r="H175" t="s">
        <v>139</v>
      </c>
      <c r="I175" t="s">
        <v>397</v>
      </c>
      <c r="J175" t="s">
        <v>461</v>
      </c>
      <c r="K175" t="s">
        <v>462</v>
      </c>
      <c r="O175" t="s">
        <v>409</v>
      </c>
      <c r="P175">
        <v>2024</v>
      </c>
    </row>
    <row r="176" spans="1:16" x14ac:dyDescent="0.25">
      <c r="A176" t="s">
        <v>452</v>
      </c>
      <c r="B176" t="s">
        <v>383</v>
      </c>
      <c r="C176" t="s">
        <v>463</v>
      </c>
      <c r="D176" t="s">
        <v>204</v>
      </c>
      <c r="E176" t="s">
        <v>464</v>
      </c>
      <c r="F176" t="s">
        <v>381</v>
      </c>
      <c r="G176" t="s">
        <v>465</v>
      </c>
      <c r="H176" t="s">
        <v>139</v>
      </c>
      <c r="I176" t="s">
        <v>388</v>
      </c>
      <c r="J176" t="s">
        <v>398</v>
      </c>
      <c r="K176" t="s">
        <v>408</v>
      </c>
      <c r="O176" t="s">
        <v>409</v>
      </c>
      <c r="P176">
        <v>2024</v>
      </c>
    </row>
    <row r="177" spans="1:16" x14ac:dyDescent="0.25">
      <c r="A177" t="s">
        <v>466</v>
      </c>
      <c r="B177" t="s">
        <v>378</v>
      </c>
      <c r="C177" t="s">
        <v>378</v>
      </c>
      <c r="D177" t="s">
        <v>379</v>
      </c>
      <c r="E177" t="s">
        <v>380</v>
      </c>
      <c r="F177" t="s">
        <v>381</v>
      </c>
      <c r="G177" t="s">
        <v>391</v>
      </c>
      <c r="H177" t="s">
        <v>139</v>
      </c>
      <c r="L177" t="s">
        <v>272</v>
      </c>
      <c r="P177">
        <v>2024</v>
      </c>
    </row>
    <row r="178" spans="1:16" x14ac:dyDescent="0.25">
      <c r="A178" t="s">
        <v>466</v>
      </c>
      <c r="B178" t="s">
        <v>378</v>
      </c>
      <c r="C178" t="s">
        <v>383</v>
      </c>
      <c r="D178" t="s">
        <v>384</v>
      </c>
      <c r="P178">
        <v>2024</v>
      </c>
    </row>
    <row r="179" spans="1:16" x14ac:dyDescent="0.25">
      <c r="A179" t="s">
        <v>466</v>
      </c>
      <c r="B179" t="s">
        <v>378</v>
      </c>
      <c r="C179" t="s">
        <v>385</v>
      </c>
      <c r="D179" t="s">
        <v>386</v>
      </c>
      <c r="P179">
        <v>2024</v>
      </c>
    </row>
    <row r="180" spans="1:16" x14ac:dyDescent="0.25">
      <c r="A180" t="s">
        <v>467</v>
      </c>
      <c r="B180" t="s">
        <v>378</v>
      </c>
      <c r="C180" t="s">
        <v>378</v>
      </c>
      <c r="D180" t="s">
        <v>379</v>
      </c>
      <c r="E180" t="s">
        <v>380</v>
      </c>
      <c r="F180" t="s">
        <v>381</v>
      </c>
      <c r="G180" t="s">
        <v>388</v>
      </c>
      <c r="H180" t="s">
        <v>389</v>
      </c>
      <c r="L180" t="s">
        <v>272</v>
      </c>
      <c r="P180">
        <v>2024</v>
      </c>
    </row>
    <row r="181" spans="1:16" x14ac:dyDescent="0.25">
      <c r="A181" t="s">
        <v>467</v>
      </c>
      <c r="B181" t="s">
        <v>378</v>
      </c>
      <c r="C181" t="s">
        <v>383</v>
      </c>
      <c r="D181" t="s">
        <v>384</v>
      </c>
      <c r="P181">
        <v>2024</v>
      </c>
    </row>
    <row r="182" spans="1:16" x14ac:dyDescent="0.25">
      <c r="A182" t="s">
        <v>467</v>
      </c>
      <c r="B182" t="s">
        <v>378</v>
      </c>
      <c r="C182" t="s">
        <v>385</v>
      </c>
      <c r="D182" t="s">
        <v>386</v>
      </c>
      <c r="P182">
        <v>2024</v>
      </c>
    </row>
    <row r="183" spans="1:16" x14ac:dyDescent="0.25">
      <c r="A183" t="s">
        <v>467</v>
      </c>
      <c r="B183" t="s">
        <v>383</v>
      </c>
      <c r="C183" t="s">
        <v>378</v>
      </c>
      <c r="D183" t="s">
        <v>379</v>
      </c>
      <c r="E183" t="s">
        <v>380</v>
      </c>
      <c r="F183" t="s">
        <v>381</v>
      </c>
      <c r="G183" t="s">
        <v>388</v>
      </c>
      <c r="H183" t="s">
        <v>389</v>
      </c>
      <c r="L183" t="s">
        <v>272</v>
      </c>
      <c r="P183">
        <v>2024</v>
      </c>
    </row>
    <row r="184" spans="1:16" x14ac:dyDescent="0.25">
      <c r="A184" t="s">
        <v>467</v>
      </c>
      <c r="B184" t="s">
        <v>383</v>
      </c>
      <c r="C184" t="s">
        <v>383</v>
      </c>
      <c r="D184" t="s">
        <v>384</v>
      </c>
      <c r="P184">
        <v>2024</v>
      </c>
    </row>
    <row r="185" spans="1:16" x14ac:dyDescent="0.25">
      <c r="A185" t="s">
        <v>467</v>
      </c>
      <c r="B185" t="s">
        <v>383</v>
      </c>
      <c r="C185" t="s">
        <v>385</v>
      </c>
      <c r="D185" t="s">
        <v>386</v>
      </c>
      <c r="P185">
        <v>2024</v>
      </c>
    </row>
    <row r="186" spans="1:16" x14ac:dyDescent="0.25">
      <c r="A186" t="s">
        <v>468</v>
      </c>
      <c r="B186" t="s">
        <v>378</v>
      </c>
      <c r="C186" t="s">
        <v>378</v>
      </c>
      <c r="D186" t="s">
        <v>379</v>
      </c>
      <c r="E186" t="s">
        <v>380</v>
      </c>
      <c r="F186" t="s">
        <v>381</v>
      </c>
      <c r="G186" t="s">
        <v>388</v>
      </c>
      <c r="H186" t="s">
        <v>139</v>
      </c>
      <c r="L186" t="s">
        <v>272</v>
      </c>
      <c r="P186">
        <v>2024</v>
      </c>
    </row>
    <row r="187" spans="1:16" x14ac:dyDescent="0.25">
      <c r="A187" t="s">
        <v>468</v>
      </c>
      <c r="B187" t="s">
        <v>378</v>
      </c>
      <c r="C187" t="s">
        <v>383</v>
      </c>
      <c r="D187" t="s">
        <v>384</v>
      </c>
      <c r="P187">
        <v>2024</v>
      </c>
    </row>
    <row r="188" spans="1:16" x14ac:dyDescent="0.25">
      <c r="A188" t="s">
        <v>468</v>
      </c>
      <c r="B188" t="s">
        <v>378</v>
      </c>
      <c r="C188" t="s">
        <v>385</v>
      </c>
      <c r="D188" t="s">
        <v>386</v>
      </c>
      <c r="P188">
        <v>2024</v>
      </c>
    </row>
    <row r="189" spans="1:16" x14ac:dyDescent="0.25">
      <c r="A189" t="s">
        <v>469</v>
      </c>
      <c r="B189" t="s">
        <v>378</v>
      </c>
      <c r="C189" t="s">
        <v>378</v>
      </c>
      <c r="D189" t="s">
        <v>379</v>
      </c>
      <c r="E189" t="s">
        <v>380</v>
      </c>
      <c r="F189" t="s">
        <v>381</v>
      </c>
      <c r="G189" t="s">
        <v>382</v>
      </c>
      <c r="H189" t="s">
        <v>139</v>
      </c>
      <c r="L189" t="s">
        <v>272</v>
      </c>
      <c r="P189">
        <v>2024</v>
      </c>
    </row>
    <row r="190" spans="1:16" x14ac:dyDescent="0.25">
      <c r="A190" t="s">
        <v>469</v>
      </c>
      <c r="B190" t="s">
        <v>378</v>
      </c>
      <c r="C190" t="s">
        <v>383</v>
      </c>
      <c r="D190" t="s">
        <v>384</v>
      </c>
      <c r="P190">
        <v>2024</v>
      </c>
    </row>
    <row r="191" spans="1:16" x14ac:dyDescent="0.25">
      <c r="A191" t="s">
        <v>469</v>
      </c>
      <c r="B191" t="s">
        <v>378</v>
      </c>
      <c r="C191" t="s">
        <v>385</v>
      </c>
      <c r="D191" t="s">
        <v>386</v>
      </c>
      <c r="P191">
        <v>2024</v>
      </c>
    </row>
    <row r="192" spans="1:16" x14ac:dyDescent="0.25">
      <c r="A192" t="s">
        <v>470</v>
      </c>
      <c r="B192" t="s">
        <v>378</v>
      </c>
      <c r="C192" t="s">
        <v>378</v>
      </c>
      <c r="D192" t="s">
        <v>379</v>
      </c>
      <c r="E192" t="s">
        <v>380</v>
      </c>
      <c r="F192" t="s">
        <v>381</v>
      </c>
      <c r="G192" t="s">
        <v>391</v>
      </c>
      <c r="H192" t="s">
        <v>139</v>
      </c>
      <c r="L192" t="s">
        <v>272</v>
      </c>
      <c r="P192">
        <v>2024</v>
      </c>
    </row>
    <row r="193" spans="1:16" x14ac:dyDescent="0.25">
      <c r="A193" t="s">
        <v>470</v>
      </c>
      <c r="B193" t="s">
        <v>378</v>
      </c>
      <c r="C193" t="s">
        <v>383</v>
      </c>
      <c r="D193" t="s">
        <v>384</v>
      </c>
      <c r="P193">
        <v>2024</v>
      </c>
    </row>
    <row r="194" spans="1:16" x14ac:dyDescent="0.25">
      <c r="A194" t="s">
        <v>470</v>
      </c>
      <c r="B194" t="s">
        <v>378</v>
      </c>
      <c r="C194" t="s">
        <v>385</v>
      </c>
      <c r="D194" t="s">
        <v>386</v>
      </c>
      <c r="P194">
        <v>2024</v>
      </c>
    </row>
    <row r="195" spans="1:16" x14ac:dyDescent="0.25">
      <c r="A195" t="s">
        <v>471</v>
      </c>
      <c r="B195" t="s">
        <v>378</v>
      </c>
      <c r="C195" t="s">
        <v>378</v>
      </c>
      <c r="D195" t="s">
        <v>379</v>
      </c>
      <c r="E195" t="s">
        <v>380</v>
      </c>
      <c r="F195" t="s">
        <v>381</v>
      </c>
      <c r="G195" t="s">
        <v>388</v>
      </c>
      <c r="L195" t="s">
        <v>272</v>
      </c>
      <c r="P195">
        <v>2024</v>
      </c>
    </row>
    <row r="196" spans="1:16" x14ac:dyDescent="0.25">
      <c r="A196" t="s">
        <v>471</v>
      </c>
      <c r="B196" t="s">
        <v>378</v>
      </c>
      <c r="C196" t="s">
        <v>383</v>
      </c>
      <c r="D196" t="s">
        <v>384</v>
      </c>
      <c r="P196">
        <v>2024</v>
      </c>
    </row>
    <row r="197" spans="1:16" x14ac:dyDescent="0.25">
      <c r="A197" t="s">
        <v>471</v>
      </c>
      <c r="B197" t="s">
        <v>378</v>
      </c>
      <c r="C197" t="s">
        <v>385</v>
      </c>
      <c r="D197" t="s">
        <v>386</v>
      </c>
      <c r="P197">
        <v>2024</v>
      </c>
    </row>
    <row r="198" spans="1:16" x14ac:dyDescent="0.25">
      <c r="A198" t="s">
        <v>472</v>
      </c>
      <c r="B198" t="s">
        <v>378</v>
      </c>
      <c r="C198" t="s">
        <v>378</v>
      </c>
      <c r="D198" t="s">
        <v>379</v>
      </c>
      <c r="F198" t="s">
        <v>439</v>
      </c>
      <c r="G198" t="s">
        <v>272</v>
      </c>
      <c r="H198" t="s">
        <v>389</v>
      </c>
      <c r="I198" t="s">
        <v>406</v>
      </c>
      <c r="J198" t="s">
        <v>398</v>
      </c>
      <c r="K198" t="s">
        <v>408</v>
      </c>
      <c r="L198" t="s">
        <v>272</v>
      </c>
      <c r="O198" t="s">
        <v>409</v>
      </c>
      <c r="P198">
        <v>2024</v>
      </c>
    </row>
    <row r="199" spans="1:16" x14ac:dyDescent="0.25">
      <c r="A199" t="s">
        <v>472</v>
      </c>
      <c r="B199" t="s">
        <v>378</v>
      </c>
      <c r="C199" t="s">
        <v>383</v>
      </c>
      <c r="D199" t="s">
        <v>384</v>
      </c>
      <c r="P199">
        <v>2024</v>
      </c>
    </row>
    <row r="200" spans="1:16" x14ac:dyDescent="0.25">
      <c r="A200" t="s">
        <v>472</v>
      </c>
      <c r="B200" t="s">
        <v>378</v>
      </c>
      <c r="C200" t="s">
        <v>385</v>
      </c>
      <c r="D200" t="s">
        <v>386</v>
      </c>
      <c r="P200">
        <v>2024</v>
      </c>
    </row>
    <row r="201" spans="1:16" x14ac:dyDescent="0.25">
      <c r="A201" t="s">
        <v>473</v>
      </c>
      <c r="B201" t="s">
        <v>378</v>
      </c>
      <c r="C201" t="s">
        <v>378</v>
      </c>
      <c r="D201" t="s">
        <v>379</v>
      </c>
      <c r="E201" t="s">
        <v>380</v>
      </c>
      <c r="F201" t="s">
        <v>381</v>
      </c>
      <c r="G201" t="s">
        <v>391</v>
      </c>
      <c r="H201" t="s">
        <v>139</v>
      </c>
      <c r="L201" t="s">
        <v>422</v>
      </c>
      <c r="P201">
        <v>2024</v>
      </c>
    </row>
    <row r="202" spans="1:16" x14ac:dyDescent="0.25">
      <c r="A202" t="s">
        <v>473</v>
      </c>
      <c r="B202" t="s">
        <v>378</v>
      </c>
      <c r="C202" t="s">
        <v>383</v>
      </c>
      <c r="D202" t="s">
        <v>384</v>
      </c>
      <c r="P202">
        <v>2024</v>
      </c>
    </row>
    <row r="203" spans="1:16" x14ac:dyDescent="0.25">
      <c r="A203" t="s">
        <v>473</v>
      </c>
      <c r="B203" t="s">
        <v>378</v>
      </c>
      <c r="C203" t="s">
        <v>385</v>
      </c>
      <c r="D203" t="s">
        <v>386</v>
      </c>
      <c r="P203">
        <v>2024</v>
      </c>
    </row>
    <row r="204" spans="1:16" x14ac:dyDescent="0.25">
      <c r="A204" t="s">
        <v>474</v>
      </c>
      <c r="B204" t="s">
        <v>378</v>
      </c>
      <c r="C204" t="s">
        <v>378</v>
      </c>
      <c r="D204" t="s">
        <v>379</v>
      </c>
      <c r="E204" t="s">
        <v>380</v>
      </c>
      <c r="F204" t="s">
        <v>381</v>
      </c>
      <c r="G204" t="s">
        <v>388</v>
      </c>
      <c r="L204" t="s">
        <v>272</v>
      </c>
      <c r="P204">
        <v>2024</v>
      </c>
    </row>
    <row r="205" spans="1:16" x14ac:dyDescent="0.25">
      <c r="A205" t="s">
        <v>474</v>
      </c>
      <c r="B205" t="s">
        <v>378</v>
      </c>
      <c r="C205" t="s">
        <v>383</v>
      </c>
      <c r="D205" t="s">
        <v>384</v>
      </c>
      <c r="P205">
        <v>2024</v>
      </c>
    </row>
    <row r="206" spans="1:16" x14ac:dyDescent="0.25">
      <c r="A206" t="s">
        <v>474</v>
      </c>
      <c r="B206" t="s">
        <v>378</v>
      </c>
      <c r="C206" t="s">
        <v>385</v>
      </c>
      <c r="D206" t="s">
        <v>386</v>
      </c>
      <c r="P206">
        <v>2024</v>
      </c>
    </row>
    <row r="207" spans="1:16" x14ac:dyDescent="0.25">
      <c r="A207" t="s">
        <v>475</v>
      </c>
      <c r="B207" t="s">
        <v>378</v>
      </c>
      <c r="C207" t="s">
        <v>378</v>
      </c>
      <c r="D207" t="s">
        <v>379</v>
      </c>
      <c r="E207" t="s">
        <v>380</v>
      </c>
      <c r="F207" t="s">
        <v>381</v>
      </c>
      <c r="G207" t="s">
        <v>391</v>
      </c>
      <c r="H207" t="s">
        <v>139</v>
      </c>
      <c r="L207" t="s">
        <v>272</v>
      </c>
      <c r="P207">
        <v>2024</v>
      </c>
    </row>
    <row r="208" spans="1:16" x14ac:dyDescent="0.25">
      <c r="A208" t="s">
        <v>475</v>
      </c>
      <c r="B208" t="s">
        <v>378</v>
      </c>
      <c r="C208" t="s">
        <v>383</v>
      </c>
      <c r="D208" t="s">
        <v>384</v>
      </c>
      <c r="P208">
        <v>2024</v>
      </c>
    </row>
    <row r="209" spans="1:16" x14ac:dyDescent="0.25">
      <c r="A209" t="s">
        <v>475</v>
      </c>
      <c r="B209" t="s">
        <v>378</v>
      </c>
      <c r="C209" t="s">
        <v>385</v>
      </c>
      <c r="D209" t="s">
        <v>386</v>
      </c>
      <c r="P209">
        <v>2024</v>
      </c>
    </row>
    <row r="210" spans="1:16" x14ac:dyDescent="0.25">
      <c r="A210" t="s">
        <v>475</v>
      </c>
      <c r="B210" t="s">
        <v>383</v>
      </c>
      <c r="C210" t="s">
        <v>378</v>
      </c>
      <c r="D210" t="s">
        <v>379</v>
      </c>
      <c r="E210" t="s">
        <v>380</v>
      </c>
      <c r="F210" t="s">
        <v>381</v>
      </c>
      <c r="G210" t="s">
        <v>388</v>
      </c>
      <c r="L210" t="s">
        <v>272</v>
      </c>
      <c r="P210">
        <v>2024</v>
      </c>
    </row>
    <row r="211" spans="1:16" x14ac:dyDescent="0.25">
      <c r="A211" t="s">
        <v>475</v>
      </c>
      <c r="B211" t="s">
        <v>383</v>
      </c>
      <c r="C211" t="s">
        <v>383</v>
      </c>
      <c r="D211" t="s">
        <v>384</v>
      </c>
      <c r="P211">
        <v>2024</v>
      </c>
    </row>
    <row r="212" spans="1:16" x14ac:dyDescent="0.25">
      <c r="A212" t="s">
        <v>475</v>
      </c>
      <c r="B212" t="s">
        <v>383</v>
      </c>
      <c r="C212" t="s">
        <v>385</v>
      </c>
      <c r="D212" t="s">
        <v>386</v>
      </c>
      <c r="P212">
        <v>2024</v>
      </c>
    </row>
    <row r="213" spans="1:16" x14ac:dyDescent="0.25">
      <c r="A213" t="s">
        <v>476</v>
      </c>
      <c r="B213" t="s">
        <v>378</v>
      </c>
      <c r="C213" t="s">
        <v>378</v>
      </c>
      <c r="D213" t="s">
        <v>379</v>
      </c>
      <c r="E213" t="s">
        <v>380</v>
      </c>
      <c r="F213" t="s">
        <v>381</v>
      </c>
      <c r="G213" t="s">
        <v>396</v>
      </c>
      <c r="H213" t="s">
        <v>139</v>
      </c>
      <c r="L213" t="s">
        <v>272</v>
      </c>
      <c r="P213">
        <v>2024</v>
      </c>
    </row>
    <row r="214" spans="1:16" x14ac:dyDescent="0.25">
      <c r="A214" t="s">
        <v>476</v>
      </c>
      <c r="B214" t="s">
        <v>378</v>
      </c>
      <c r="C214" t="s">
        <v>383</v>
      </c>
      <c r="D214" t="s">
        <v>384</v>
      </c>
      <c r="P214">
        <v>2024</v>
      </c>
    </row>
    <row r="215" spans="1:16" x14ac:dyDescent="0.25">
      <c r="A215" t="s">
        <v>476</v>
      </c>
      <c r="B215" t="s">
        <v>378</v>
      </c>
      <c r="C215" t="s">
        <v>385</v>
      </c>
      <c r="D215" t="s">
        <v>386</v>
      </c>
      <c r="P215">
        <v>2024</v>
      </c>
    </row>
    <row r="216" spans="1:16" x14ac:dyDescent="0.25">
      <c r="A216" t="s">
        <v>477</v>
      </c>
      <c r="B216" t="s">
        <v>378</v>
      </c>
      <c r="C216" t="s">
        <v>378</v>
      </c>
      <c r="D216" t="s">
        <v>379</v>
      </c>
      <c r="F216" t="s">
        <v>439</v>
      </c>
      <c r="G216" t="s">
        <v>272</v>
      </c>
      <c r="H216" t="s">
        <v>389</v>
      </c>
      <c r="I216" t="s">
        <v>457</v>
      </c>
      <c r="J216" t="s">
        <v>407</v>
      </c>
      <c r="K216" t="s">
        <v>399</v>
      </c>
      <c r="L216" t="s">
        <v>272</v>
      </c>
      <c r="O216" t="s">
        <v>478</v>
      </c>
      <c r="P216">
        <v>2024</v>
      </c>
    </row>
    <row r="217" spans="1:16" x14ac:dyDescent="0.25">
      <c r="A217" t="s">
        <v>477</v>
      </c>
      <c r="B217" t="s">
        <v>378</v>
      </c>
      <c r="C217" t="s">
        <v>383</v>
      </c>
      <c r="D217" t="s">
        <v>384</v>
      </c>
      <c r="P217">
        <v>2024</v>
      </c>
    </row>
    <row r="218" spans="1:16" x14ac:dyDescent="0.25">
      <c r="A218" t="s">
        <v>477</v>
      </c>
      <c r="B218" t="s">
        <v>378</v>
      </c>
      <c r="C218" t="s">
        <v>385</v>
      </c>
      <c r="D218" t="s">
        <v>386</v>
      </c>
      <c r="P218">
        <v>2024</v>
      </c>
    </row>
    <row r="219" spans="1:16" x14ac:dyDescent="0.25">
      <c r="A219" t="s">
        <v>479</v>
      </c>
      <c r="B219" t="s">
        <v>378</v>
      </c>
      <c r="C219" t="s">
        <v>378</v>
      </c>
      <c r="D219" t="s">
        <v>379</v>
      </c>
      <c r="E219" t="s">
        <v>380</v>
      </c>
      <c r="F219" t="s">
        <v>381</v>
      </c>
      <c r="G219" t="s">
        <v>401</v>
      </c>
      <c r="H219" t="s">
        <v>139</v>
      </c>
      <c r="L219" t="s">
        <v>422</v>
      </c>
      <c r="P219">
        <v>2024</v>
      </c>
    </row>
    <row r="220" spans="1:16" x14ac:dyDescent="0.25">
      <c r="A220" t="s">
        <v>479</v>
      </c>
      <c r="B220" t="s">
        <v>378</v>
      </c>
      <c r="C220" t="s">
        <v>383</v>
      </c>
      <c r="D220" t="s">
        <v>384</v>
      </c>
      <c r="P220">
        <v>2024</v>
      </c>
    </row>
    <row r="221" spans="1:16" x14ac:dyDescent="0.25">
      <c r="A221" t="s">
        <v>479</v>
      </c>
      <c r="B221" t="s">
        <v>378</v>
      </c>
      <c r="C221" t="s">
        <v>385</v>
      </c>
      <c r="D221" t="s">
        <v>386</v>
      </c>
      <c r="P221">
        <v>2024</v>
      </c>
    </row>
    <row r="222" spans="1:16" x14ac:dyDescent="0.25">
      <c r="A222" t="s">
        <v>480</v>
      </c>
      <c r="B222" t="s">
        <v>378</v>
      </c>
      <c r="C222" t="s">
        <v>378</v>
      </c>
      <c r="D222" t="s">
        <v>379</v>
      </c>
      <c r="E222" t="s">
        <v>380</v>
      </c>
      <c r="F222" t="s">
        <v>381</v>
      </c>
      <c r="G222" t="s">
        <v>388</v>
      </c>
      <c r="L222" t="s">
        <v>272</v>
      </c>
      <c r="P222">
        <v>2024</v>
      </c>
    </row>
    <row r="223" spans="1:16" x14ac:dyDescent="0.25">
      <c r="A223" t="s">
        <v>480</v>
      </c>
      <c r="B223" t="s">
        <v>378</v>
      </c>
      <c r="C223" t="s">
        <v>383</v>
      </c>
      <c r="D223" t="s">
        <v>384</v>
      </c>
      <c r="P223">
        <v>2024</v>
      </c>
    </row>
    <row r="224" spans="1:16" x14ac:dyDescent="0.25">
      <c r="A224" t="s">
        <v>480</v>
      </c>
      <c r="B224" t="s">
        <v>378</v>
      </c>
      <c r="C224" t="s">
        <v>385</v>
      </c>
      <c r="D224" t="s">
        <v>386</v>
      </c>
      <c r="P224">
        <v>2024</v>
      </c>
    </row>
    <row r="225" spans="1:16" x14ac:dyDescent="0.25">
      <c r="A225" t="s">
        <v>480</v>
      </c>
      <c r="B225" t="s">
        <v>383</v>
      </c>
      <c r="C225" t="s">
        <v>378</v>
      </c>
      <c r="D225" t="s">
        <v>379</v>
      </c>
      <c r="E225" t="s">
        <v>380</v>
      </c>
      <c r="F225" t="s">
        <v>381</v>
      </c>
      <c r="G225" t="s">
        <v>388</v>
      </c>
      <c r="I225" t="s">
        <v>397</v>
      </c>
      <c r="J225" t="s">
        <v>458</v>
      </c>
      <c r="K225" t="s">
        <v>399</v>
      </c>
      <c r="L225" t="s">
        <v>272</v>
      </c>
      <c r="O225" t="s">
        <v>478</v>
      </c>
      <c r="P225">
        <v>2024</v>
      </c>
    </row>
    <row r="226" spans="1:16" x14ac:dyDescent="0.25">
      <c r="A226" t="s">
        <v>480</v>
      </c>
      <c r="B226" t="s">
        <v>383</v>
      </c>
      <c r="C226" t="s">
        <v>383</v>
      </c>
      <c r="D226" t="s">
        <v>384</v>
      </c>
      <c r="P226">
        <v>2024</v>
      </c>
    </row>
    <row r="227" spans="1:16" x14ac:dyDescent="0.25">
      <c r="A227" t="s">
        <v>480</v>
      </c>
      <c r="B227" t="s">
        <v>383</v>
      </c>
      <c r="C227" t="s">
        <v>385</v>
      </c>
      <c r="D227" t="s">
        <v>386</v>
      </c>
      <c r="P227">
        <v>2024</v>
      </c>
    </row>
    <row r="228" spans="1:16" x14ac:dyDescent="0.25">
      <c r="A228" t="s">
        <v>481</v>
      </c>
      <c r="B228" t="s">
        <v>378</v>
      </c>
      <c r="C228" t="s">
        <v>378</v>
      </c>
      <c r="D228" t="s">
        <v>379</v>
      </c>
      <c r="E228" t="s">
        <v>380</v>
      </c>
      <c r="F228" t="s">
        <v>381</v>
      </c>
      <c r="G228" t="s">
        <v>391</v>
      </c>
      <c r="H228" t="s">
        <v>139</v>
      </c>
      <c r="L228" t="s">
        <v>272</v>
      </c>
      <c r="P228">
        <v>2024</v>
      </c>
    </row>
    <row r="229" spans="1:16" x14ac:dyDescent="0.25">
      <c r="A229" t="s">
        <v>481</v>
      </c>
      <c r="B229" t="s">
        <v>378</v>
      </c>
      <c r="C229" t="s">
        <v>383</v>
      </c>
      <c r="D229" t="s">
        <v>384</v>
      </c>
      <c r="P229">
        <v>2024</v>
      </c>
    </row>
    <row r="230" spans="1:16" x14ac:dyDescent="0.25">
      <c r="A230" t="s">
        <v>481</v>
      </c>
      <c r="B230" t="s">
        <v>378</v>
      </c>
      <c r="C230" t="s">
        <v>385</v>
      </c>
      <c r="D230" t="s">
        <v>386</v>
      </c>
      <c r="P230">
        <v>2024</v>
      </c>
    </row>
    <row r="231" spans="1:16" x14ac:dyDescent="0.25">
      <c r="A231" t="s">
        <v>482</v>
      </c>
      <c r="B231" t="s">
        <v>378</v>
      </c>
      <c r="C231" t="s">
        <v>378</v>
      </c>
      <c r="D231" t="s">
        <v>379</v>
      </c>
      <c r="E231" t="s">
        <v>380</v>
      </c>
      <c r="F231" t="s">
        <v>381</v>
      </c>
      <c r="G231" t="s">
        <v>403</v>
      </c>
      <c r="H231" t="s">
        <v>139</v>
      </c>
      <c r="I231" t="s">
        <v>457</v>
      </c>
      <c r="J231" t="s">
        <v>398</v>
      </c>
      <c r="K231" t="s">
        <v>408</v>
      </c>
      <c r="L231" t="s">
        <v>272</v>
      </c>
      <c r="O231" t="s">
        <v>483</v>
      </c>
      <c r="P231">
        <v>2024</v>
      </c>
    </row>
    <row r="232" spans="1:16" x14ac:dyDescent="0.25">
      <c r="A232" t="s">
        <v>482</v>
      </c>
      <c r="B232" t="s">
        <v>378</v>
      </c>
      <c r="C232" t="s">
        <v>383</v>
      </c>
      <c r="D232" t="s">
        <v>384</v>
      </c>
      <c r="P232">
        <v>2024</v>
      </c>
    </row>
    <row r="233" spans="1:16" x14ac:dyDescent="0.25">
      <c r="A233" t="s">
        <v>482</v>
      </c>
      <c r="B233" t="s">
        <v>378</v>
      </c>
      <c r="C233" t="s">
        <v>385</v>
      </c>
      <c r="D233" t="s">
        <v>386</v>
      </c>
      <c r="P233">
        <v>2024</v>
      </c>
    </row>
    <row r="234" spans="1:16" x14ac:dyDescent="0.25">
      <c r="A234" t="s">
        <v>484</v>
      </c>
      <c r="B234" t="s">
        <v>378</v>
      </c>
      <c r="C234" t="s">
        <v>378</v>
      </c>
      <c r="D234" t="s">
        <v>379</v>
      </c>
      <c r="E234" t="s">
        <v>380</v>
      </c>
      <c r="F234" t="s">
        <v>381</v>
      </c>
      <c r="G234" t="s">
        <v>396</v>
      </c>
      <c r="H234" t="s">
        <v>139</v>
      </c>
      <c r="L234" t="s">
        <v>272</v>
      </c>
      <c r="P234">
        <v>2024</v>
      </c>
    </row>
    <row r="235" spans="1:16" x14ac:dyDescent="0.25">
      <c r="A235" t="s">
        <v>484</v>
      </c>
      <c r="B235" t="s">
        <v>378</v>
      </c>
      <c r="C235" t="s">
        <v>383</v>
      </c>
      <c r="D235" t="s">
        <v>384</v>
      </c>
      <c r="P235">
        <v>2024</v>
      </c>
    </row>
    <row r="236" spans="1:16" x14ac:dyDescent="0.25">
      <c r="A236" t="s">
        <v>484</v>
      </c>
      <c r="B236" t="s">
        <v>378</v>
      </c>
      <c r="C236" t="s">
        <v>385</v>
      </c>
      <c r="D236" t="s">
        <v>386</v>
      </c>
      <c r="P236">
        <v>2024</v>
      </c>
    </row>
    <row r="237" spans="1:16" x14ac:dyDescent="0.25">
      <c r="A237" t="s">
        <v>485</v>
      </c>
      <c r="B237" t="s">
        <v>378</v>
      </c>
      <c r="C237" t="s">
        <v>378</v>
      </c>
      <c r="D237" t="s">
        <v>379</v>
      </c>
      <c r="E237" t="s">
        <v>380</v>
      </c>
      <c r="F237" t="s">
        <v>381</v>
      </c>
      <c r="G237" t="s">
        <v>388</v>
      </c>
      <c r="H237" t="s">
        <v>389</v>
      </c>
      <c r="L237" t="s">
        <v>272</v>
      </c>
      <c r="P237">
        <v>2024</v>
      </c>
    </row>
    <row r="238" spans="1:16" x14ac:dyDescent="0.25">
      <c r="A238" t="s">
        <v>485</v>
      </c>
      <c r="B238" t="s">
        <v>378</v>
      </c>
      <c r="C238" t="s">
        <v>383</v>
      </c>
      <c r="D238" t="s">
        <v>384</v>
      </c>
      <c r="P238">
        <v>2024</v>
      </c>
    </row>
    <row r="239" spans="1:16" x14ac:dyDescent="0.25">
      <c r="A239" t="s">
        <v>485</v>
      </c>
      <c r="B239" t="s">
        <v>378</v>
      </c>
      <c r="C239" t="s">
        <v>385</v>
      </c>
      <c r="D239" t="s">
        <v>386</v>
      </c>
      <c r="P239">
        <v>2024</v>
      </c>
    </row>
    <row r="240" spans="1:16" x14ac:dyDescent="0.25">
      <c r="A240" t="s">
        <v>486</v>
      </c>
      <c r="B240" t="s">
        <v>378</v>
      </c>
      <c r="C240" t="s">
        <v>378</v>
      </c>
      <c r="D240" t="s">
        <v>379</v>
      </c>
      <c r="E240" t="s">
        <v>380</v>
      </c>
      <c r="F240" t="s">
        <v>381</v>
      </c>
      <c r="G240" t="s">
        <v>396</v>
      </c>
      <c r="H240" t="s">
        <v>139</v>
      </c>
      <c r="L240" t="s">
        <v>272</v>
      </c>
      <c r="P240">
        <v>2024</v>
      </c>
    </row>
    <row r="241" spans="1:16" x14ac:dyDescent="0.25">
      <c r="A241" t="s">
        <v>486</v>
      </c>
      <c r="B241" t="s">
        <v>378</v>
      </c>
      <c r="C241" t="s">
        <v>383</v>
      </c>
      <c r="D241" t="s">
        <v>384</v>
      </c>
      <c r="P241">
        <v>2024</v>
      </c>
    </row>
    <row r="242" spans="1:16" x14ac:dyDescent="0.25">
      <c r="A242" t="s">
        <v>486</v>
      </c>
      <c r="B242" t="s">
        <v>378</v>
      </c>
      <c r="C242" t="s">
        <v>385</v>
      </c>
      <c r="D242" t="s">
        <v>386</v>
      </c>
      <c r="P242">
        <v>2024</v>
      </c>
    </row>
    <row r="243" spans="1:16" x14ac:dyDescent="0.25">
      <c r="A243" t="s">
        <v>487</v>
      </c>
      <c r="B243" t="s">
        <v>378</v>
      </c>
      <c r="C243" t="s">
        <v>378</v>
      </c>
      <c r="D243" t="s">
        <v>379</v>
      </c>
      <c r="E243" t="s">
        <v>380</v>
      </c>
      <c r="F243" t="s">
        <v>381</v>
      </c>
      <c r="G243" t="s">
        <v>396</v>
      </c>
      <c r="H243" t="s">
        <v>139</v>
      </c>
      <c r="L243" t="s">
        <v>272</v>
      </c>
      <c r="P243">
        <v>2024</v>
      </c>
    </row>
    <row r="244" spans="1:16" x14ac:dyDescent="0.25">
      <c r="A244" t="s">
        <v>487</v>
      </c>
      <c r="B244" t="s">
        <v>378</v>
      </c>
      <c r="C244" t="s">
        <v>383</v>
      </c>
      <c r="D244" t="s">
        <v>384</v>
      </c>
      <c r="P244">
        <v>2024</v>
      </c>
    </row>
    <row r="245" spans="1:16" x14ac:dyDescent="0.25">
      <c r="A245" t="s">
        <v>487</v>
      </c>
      <c r="B245" t="s">
        <v>378</v>
      </c>
      <c r="C245" t="s">
        <v>385</v>
      </c>
      <c r="D245" t="s">
        <v>386</v>
      </c>
      <c r="P245">
        <v>2024</v>
      </c>
    </row>
    <row r="246" spans="1:16" x14ac:dyDescent="0.25">
      <c r="A246" t="s">
        <v>488</v>
      </c>
      <c r="B246" t="s">
        <v>378</v>
      </c>
      <c r="C246" t="s">
        <v>378</v>
      </c>
      <c r="D246" t="s">
        <v>379</v>
      </c>
      <c r="E246" t="s">
        <v>380</v>
      </c>
      <c r="F246" t="s">
        <v>381</v>
      </c>
      <c r="G246" t="s">
        <v>382</v>
      </c>
      <c r="L246" t="s">
        <v>272</v>
      </c>
      <c r="P246">
        <v>2024</v>
      </c>
    </row>
    <row r="247" spans="1:16" x14ac:dyDescent="0.25">
      <c r="A247" t="s">
        <v>488</v>
      </c>
      <c r="B247" t="s">
        <v>378</v>
      </c>
      <c r="C247" t="s">
        <v>383</v>
      </c>
      <c r="D247" t="s">
        <v>384</v>
      </c>
      <c r="P247">
        <v>2024</v>
      </c>
    </row>
    <row r="248" spans="1:16" x14ac:dyDescent="0.25">
      <c r="A248" t="s">
        <v>488</v>
      </c>
      <c r="B248" t="s">
        <v>378</v>
      </c>
      <c r="C248" t="s">
        <v>385</v>
      </c>
      <c r="D248" t="s">
        <v>386</v>
      </c>
      <c r="P248">
        <v>2024</v>
      </c>
    </row>
    <row r="249" spans="1:16" x14ac:dyDescent="0.25">
      <c r="A249" t="s">
        <v>489</v>
      </c>
      <c r="B249" t="s">
        <v>378</v>
      </c>
      <c r="C249" t="s">
        <v>378</v>
      </c>
      <c r="D249" t="s">
        <v>379</v>
      </c>
      <c r="E249" t="s">
        <v>380</v>
      </c>
      <c r="F249" t="s">
        <v>381</v>
      </c>
      <c r="G249" t="s">
        <v>382</v>
      </c>
      <c r="L249" t="s">
        <v>272</v>
      </c>
      <c r="P249">
        <v>2024</v>
      </c>
    </row>
    <row r="250" spans="1:16" x14ac:dyDescent="0.25">
      <c r="A250" t="s">
        <v>489</v>
      </c>
      <c r="B250" t="s">
        <v>378</v>
      </c>
      <c r="C250" t="s">
        <v>383</v>
      </c>
      <c r="D250" t="s">
        <v>384</v>
      </c>
      <c r="P250">
        <v>2024</v>
      </c>
    </row>
    <row r="251" spans="1:16" x14ac:dyDescent="0.25">
      <c r="A251" t="s">
        <v>489</v>
      </c>
      <c r="B251" t="s">
        <v>378</v>
      </c>
      <c r="C251" t="s">
        <v>385</v>
      </c>
      <c r="D251" t="s">
        <v>386</v>
      </c>
      <c r="P251">
        <v>2024</v>
      </c>
    </row>
    <row r="252" spans="1:16" x14ac:dyDescent="0.25">
      <c r="A252" t="s">
        <v>490</v>
      </c>
      <c r="B252" t="s">
        <v>378</v>
      </c>
      <c r="C252" t="s">
        <v>378</v>
      </c>
      <c r="D252" t="s">
        <v>379</v>
      </c>
      <c r="E252" t="s">
        <v>380</v>
      </c>
      <c r="F252" t="s">
        <v>381</v>
      </c>
      <c r="G252" t="s">
        <v>388</v>
      </c>
      <c r="H252" t="s">
        <v>389</v>
      </c>
      <c r="L252" t="s">
        <v>272</v>
      </c>
      <c r="P252">
        <v>2024</v>
      </c>
    </row>
    <row r="253" spans="1:16" x14ac:dyDescent="0.25">
      <c r="A253" t="s">
        <v>490</v>
      </c>
      <c r="B253" t="s">
        <v>378</v>
      </c>
      <c r="C253" t="s">
        <v>383</v>
      </c>
      <c r="D253" t="s">
        <v>384</v>
      </c>
      <c r="P253">
        <v>2024</v>
      </c>
    </row>
    <row r="254" spans="1:16" x14ac:dyDescent="0.25">
      <c r="A254" t="s">
        <v>490</v>
      </c>
      <c r="B254" t="s">
        <v>378</v>
      </c>
      <c r="C254" t="s">
        <v>385</v>
      </c>
      <c r="D254" t="s">
        <v>386</v>
      </c>
      <c r="P254">
        <v>2024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22B77-596C-4F77-A70B-5ECB866D698C}">
  <sheetPr codeName="Sheet2"/>
  <dimension ref="A1:BA49862"/>
  <sheetViews>
    <sheetView workbookViewId="0">
      <selection activeCell="C12" sqref="C12:D35"/>
    </sheetView>
  </sheetViews>
  <sheetFormatPr defaultColWidth="25.7109375" defaultRowHeight="15" x14ac:dyDescent="0.25"/>
  <cols>
    <col min="1" max="1" width="22.42578125" bestFit="1" customWidth="1"/>
    <col min="2" max="2" width="32.28515625" bestFit="1" customWidth="1"/>
    <col min="3" max="3" width="17.28515625" bestFit="1" customWidth="1"/>
    <col min="4" max="4" width="18.42578125" bestFit="1" customWidth="1"/>
    <col min="5" max="5" width="12.28515625" bestFit="1" customWidth="1"/>
    <col min="6" max="6" width="9.7109375" bestFit="1" customWidth="1"/>
    <col min="7" max="7" width="8" bestFit="1" customWidth="1"/>
    <col min="8" max="8" width="16.42578125" bestFit="1" customWidth="1"/>
    <col min="9" max="9" width="24.85546875" bestFit="1" customWidth="1"/>
    <col min="10" max="10" width="7.7109375" bestFit="1" customWidth="1"/>
    <col min="11" max="11" width="41.42578125" bestFit="1" customWidth="1"/>
    <col min="12" max="12" width="35.140625" bestFit="1" customWidth="1"/>
    <col min="13" max="13" width="16.42578125" bestFit="1" customWidth="1"/>
    <col min="14" max="14" width="24" bestFit="1" customWidth="1"/>
    <col min="15" max="15" width="10.28515625" bestFit="1" customWidth="1"/>
    <col min="16" max="16" width="13.7109375" bestFit="1" customWidth="1"/>
    <col min="17" max="17" width="12.140625" bestFit="1" customWidth="1"/>
    <col min="18" max="18" width="24.140625" bestFit="1" customWidth="1"/>
    <col min="19" max="19" width="12.5703125" bestFit="1" customWidth="1"/>
    <col min="20" max="20" width="15.5703125" bestFit="1" customWidth="1"/>
    <col min="21" max="21" width="12" bestFit="1" customWidth="1"/>
    <col min="22" max="22" width="12.7109375" bestFit="1" customWidth="1"/>
    <col min="23" max="23" width="15.42578125" bestFit="1" customWidth="1"/>
    <col min="24" max="24" width="13.7109375" bestFit="1" customWidth="1"/>
    <col min="25" max="25" width="13.140625" bestFit="1" customWidth="1"/>
    <col min="26" max="26" width="16" bestFit="1" customWidth="1"/>
    <col min="27" max="27" width="16.7109375" bestFit="1" customWidth="1"/>
    <col min="28" max="28" width="66.7109375" customWidth="1"/>
    <col min="29" max="29" width="69.140625" bestFit="1" customWidth="1"/>
    <col min="30" max="34" width="16.85546875" bestFit="1" customWidth="1"/>
    <col min="35" max="35" width="7.140625" bestFit="1" customWidth="1"/>
    <col min="36" max="36" width="19.85546875" bestFit="1" customWidth="1"/>
    <col min="37" max="37" width="12.140625" bestFit="1" customWidth="1"/>
    <col min="38" max="38" width="10.85546875" bestFit="1" customWidth="1"/>
    <col min="39" max="39" width="7.85546875" bestFit="1" customWidth="1"/>
    <col min="40" max="40" width="6" bestFit="1" customWidth="1"/>
    <col min="41" max="41" width="18.85546875" bestFit="1" customWidth="1"/>
    <col min="42" max="42" width="14.42578125" bestFit="1" customWidth="1"/>
    <col min="43" max="43" width="6.5703125" bestFit="1" customWidth="1"/>
    <col min="44" max="44" width="18.85546875" bestFit="1" customWidth="1"/>
    <col min="45" max="45" width="9.28515625" bestFit="1" customWidth="1"/>
    <col min="46" max="46" width="18.85546875" bestFit="1" customWidth="1"/>
    <col min="47" max="47" width="10.85546875" bestFit="1" customWidth="1"/>
    <col min="48" max="48" width="18.85546875" bestFit="1" customWidth="1"/>
    <col min="49" max="49" width="9.5703125" bestFit="1" customWidth="1"/>
    <col min="50" max="50" width="20.85546875" bestFit="1" customWidth="1"/>
    <col min="51" max="51" width="27.140625" bestFit="1" customWidth="1"/>
    <col min="52" max="52" width="13.5703125" bestFit="1" customWidth="1"/>
    <col min="53" max="53" width="11.7109375" bestFit="1" customWidth="1"/>
  </cols>
  <sheetData>
    <row r="1" spans="1:53" x14ac:dyDescent="0.25">
      <c r="A1" t="s">
        <v>76</v>
      </c>
      <c r="B1" t="s">
        <v>491</v>
      </c>
      <c r="C1" t="s">
        <v>492</v>
      </c>
      <c r="D1" t="s">
        <v>493</v>
      </c>
      <c r="E1" t="s">
        <v>494</v>
      </c>
      <c r="F1" t="s">
        <v>495</v>
      </c>
      <c r="G1" t="s">
        <v>77</v>
      </c>
      <c r="H1" t="s">
        <v>496</v>
      </c>
      <c r="I1" t="s">
        <v>497</v>
      </c>
      <c r="J1" t="s">
        <v>106</v>
      </c>
      <c r="K1" t="s">
        <v>498</v>
      </c>
      <c r="L1" t="s">
        <v>499</v>
      </c>
      <c r="M1" t="s">
        <v>500</v>
      </c>
      <c r="N1" t="s">
        <v>501</v>
      </c>
      <c r="O1" t="s">
        <v>502</v>
      </c>
      <c r="P1" t="s">
        <v>503</v>
      </c>
      <c r="Q1" t="s">
        <v>504</v>
      </c>
      <c r="R1" t="s">
        <v>505</v>
      </c>
      <c r="S1" t="s">
        <v>506</v>
      </c>
      <c r="T1" t="s">
        <v>507</v>
      </c>
      <c r="U1" t="s">
        <v>102</v>
      </c>
      <c r="V1" t="s">
        <v>103</v>
      </c>
      <c r="W1" t="s">
        <v>508</v>
      </c>
      <c r="X1" t="s">
        <v>509</v>
      </c>
      <c r="Y1" t="s">
        <v>510</v>
      </c>
      <c r="Z1" t="s">
        <v>511</v>
      </c>
      <c r="AA1" t="s">
        <v>512</v>
      </c>
      <c r="AB1" t="s">
        <v>513</v>
      </c>
      <c r="AC1" s="109" t="s">
        <v>514</v>
      </c>
      <c r="AD1" t="s">
        <v>515</v>
      </c>
      <c r="AE1" t="s">
        <v>516</v>
      </c>
      <c r="AF1" t="s">
        <v>517</v>
      </c>
      <c r="AG1" t="s">
        <v>518</v>
      </c>
      <c r="AH1" t="s">
        <v>519</v>
      </c>
      <c r="AI1" t="s">
        <v>520</v>
      </c>
      <c r="AJ1" t="s">
        <v>521</v>
      </c>
      <c r="AK1" t="s">
        <v>522</v>
      </c>
      <c r="AL1" t="s">
        <v>523</v>
      </c>
      <c r="AM1" t="s">
        <v>524</v>
      </c>
      <c r="AN1" t="s">
        <v>525</v>
      </c>
      <c r="AO1" t="s">
        <v>526</v>
      </c>
      <c r="AP1" t="s">
        <v>527</v>
      </c>
      <c r="AQ1" t="s">
        <v>528</v>
      </c>
      <c r="AR1" t="s">
        <v>529</v>
      </c>
      <c r="AS1" t="s">
        <v>530</v>
      </c>
      <c r="AT1" t="s">
        <v>531</v>
      </c>
      <c r="AU1" t="s">
        <v>532</v>
      </c>
      <c r="AV1" t="s">
        <v>533</v>
      </c>
      <c r="AW1" t="s">
        <v>534</v>
      </c>
      <c r="AX1" t="s">
        <v>535</v>
      </c>
      <c r="AY1" t="s">
        <v>536</v>
      </c>
      <c r="AZ1" t="s">
        <v>537</v>
      </c>
      <c r="BA1" t="s">
        <v>538</v>
      </c>
    </row>
    <row r="2" spans="1:53" x14ac:dyDescent="0.25">
      <c r="A2">
        <v>904206526</v>
      </c>
      <c r="B2" t="s">
        <v>144</v>
      </c>
      <c r="D2" t="s">
        <v>539</v>
      </c>
      <c r="E2" t="s">
        <v>129</v>
      </c>
      <c r="F2" t="s">
        <v>129</v>
      </c>
      <c r="G2" t="s">
        <v>126</v>
      </c>
      <c r="H2" t="s">
        <v>192</v>
      </c>
      <c r="I2" t="s">
        <v>65</v>
      </c>
      <c r="J2" t="s">
        <v>130</v>
      </c>
      <c r="K2" t="s">
        <v>136</v>
      </c>
      <c r="L2" t="s">
        <v>540</v>
      </c>
      <c r="M2" t="s">
        <v>146</v>
      </c>
      <c r="N2" t="s">
        <v>134</v>
      </c>
      <c r="O2" t="s">
        <v>135</v>
      </c>
      <c r="P2" t="s">
        <v>129</v>
      </c>
      <c r="Q2" t="s">
        <v>129</v>
      </c>
      <c r="R2" t="s">
        <v>541</v>
      </c>
      <c r="S2" t="s">
        <v>69</v>
      </c>
      <c r="T2" s="110">
        <v>44941.336805555555</v>
      </c>
      <c r="U2">
        <v>41.038990630000001</v>
      </c>
      <c r="V2">
        <v>-86.037130180000005</v>
      </c>
      <c r="W2">
        <v>0</v>
      </c>
      <c r="X2">
        <v>0</v>
      </c>
      <c r="Y2">
        <v>1</v>
      </c>
      <c r="Z2">
        <v>0</v>
      </c>
      <c r="AA2">
        <v>1</v>
      </c>
      <c r="AB2" t="s">
        <v>227</v>
      </c>
      <c r="AC2" t="s">
        <v>542</v>
      </c>
      <c r="AD2" t="s">
        <v>129</v>
      </c>
      <c r="AE2" t="s">
        <v>129</v>
      </c>
      <c r="AF2" t="s">
        <v>139</v>
      </c>
      <c r="AG2" t="s">
        <v>139</v>
      </c>
      <c r="AH2" t="s">
        <v>139</v>
      </c>
      <c r="AI2">
        <v>2000</v>
      </c>
      <c r="AJ2" s="111" t="s">
        <v>543</v>
      </c>
      <c r="AK2" t="s">
        <v>237</v>
      </c>
      <c r="AL2" t="s">
        <v>544</v>
      </c>
      <c r="AM2" t="s">
        <v>545</v>
      </c>
      <c r="AN2">
        <v>40250</v>
      </c>
      <c r="AO2" s="111" t="s">
        <v>546</v>
      </c>
      <c r="AP2">
        <v>99999</v>
      </c>
      <c r="AQ2">
        <v>0</v>
      </c>
      <c r="AR2">
        <v>99999</v>
      </c>
      <c r="AS2">
        <v>0</v>
      </c>
      <c r="AT2" s="111" t="s">
        <v>547</v>
      </c>
      <c r="AU2" t="s">
        <v>548</v>
      </c>
      <c r="AV2">
        <v>99999</v>
      </c>
      <c r="AY2" t="s">
        <v>549</v>
      </c>
      <c r="AZ2">
        <v>99999</v>
      </c>
      <c r="BA2">
        <v>0</v>
      </c>
    </row>
    <row r="3" spans="1:53" x14ac:dyDescent="0.25">
      <c r="A3">
        <v>904209741</v>
      </c>
      <c r="B3" t="s">
        <v>144</v>
      </c>
      <c r="D3" t="s">
        <v>539</v>
      </c>
      <c r="E3" t="s">
        <v>129</v>
      </c>
      <c r="F3" t="s">
        <v>129</v>
      </c>
      <c r="G3" t="s">
        <v>126</v>
      </c>
      <c r="H3" t="s">
        <v>137</v>
      </c>
      <c r="I3" t="s">
        <v>66</v>
      </c>
      <c r="J3" t="s">
        <v>130</v>
      </c>
      <c r="K3" t="s">
        <v>229</v>
      </c>
      <c r="L3" t="s">
        <v>44</v>
      </c>
      <c r="M3" t="s">
        <v>146</v>
      </c>
      <c r="N3" t="s">
        <v>228</v>
      </c>
      <c r="O3" t="s">
        <v>135</v>
      </c>
      <c r="P3" t="s">
        <v>129</v>
      </c>
      <c r="Q3" t="s">
        <v>129</v>
      </c>
      <c r="R3" t="s">
        <v>58</v>
      </c>
      <c r="S3" t="s">
        <v>72</v>
      </c>
      <c r="T3" s="110">
        <v>44946.444444444445</v>
      </c>
      <c r="U3">
        <v>41.038933989999997</v>
      </c>
      <c r="V3">
        <v>-86.075909559999999</v>
      </c>
      <c r="W3">
        <v>0</v>
      </c>
      <c r="X3">
        <v>0</v>
      </c>
      <c r="Y3">
        <v>0</v>
      </c>
      <c r="Z3">
        <v>0</v>
      </c>
      <c r="AA3">
        <v>2</v>
      </c>
      <c r="AB3" t="s">
        <v>230</v>
      </c>
      <c r="AC3" t="s">
        <v>550</v>
      </c>
      <c r="AD3" t="s">
        <v>129</v>
      </c>
      <c r="AE3" t="s">
        <v>129</v>
      </c>
      <c r="AF3" t="s">
        <v>139</v>
      </c>
      <c r="AG3" t="s">
        <v>139</v>
      </c>
      <c r="AH3" t="s">
        <v>139</v>
      </c>
      <c r="AI3">
        <v>2000</v>
      </c>
      <c r="AJ3" s="111" t="s">
        <v>551</v>
      </c>
      <c r="AK3" t="s">
        <v>237</v>
      </c>
      <c r="AL3" t="s">
        <v>544</v>
      </c>
      <c r="AM3" t="s">
        <v>545</v>
      </c>
      <c r="AN3">
        <v>40250</v>
      </c>
      <c r="AO3" s="111" t="s">
        <v>552</v>
      </c>
      <c r="AP3">
        <v>99999</v>
      </c>
      <c r="AQ3">
        <v>0</v>
      </c>
      <c r="AR3" s="111" t="s">
        <v>553</v>
      </c>
      <c r="AS3">
        <v>93004313</v>
      </c>
      <c r="AT3">
        <v>99999</v>
      </c>
      <c r="AU3">
        <v>0</v>
      </c>
      <c r="AV3" s="111" t="s">
        <v>554</v>
      </c>
      <c r="AW3" t="s">
        <v>555</v>
      </c>
      <c r="AX3" t="s">
        <v>556</v>
      </c>
      <c r="AY3" t="s">
        <v>557</v>
      </c>
      <c r="AZ3">
        <v>99999</v>
      </c>
      <c r="BA3">
        <v>0</v>
      </c>
    </row>
    <row r="4" spans="1:53" x14ac:dyDescent="0.25">
      <c r="A4">
        <v>904213223</v>
      </c>
      <c r="B4" t="s">
        <v>144</v>
      </c>
      <c r="D4" t="s">
        <v>539</v>
      </c>
      <c r="E4" t="s">
        <v>129</v>
      </c>
      <c r="F4" t="s">
        <v>129</v>
      </c>
      <c r="G4" t="s">
        <v>126</v>
      </c>
      <c r="H4" t="s">
        <v>137</v>
      </c>
      <c r="I4" t="s">
        <v>65</v>
      </c>
      <c r="J4" t="s">
        <v>130</v>
      </c>
      <c r="K4" t="s">
        <v>153</v>
      </c>
      <c r="L4" t="s">
        <v>43</v>
      </c>
      <c r="M4" t="s">
        <v>146</v>
      </c>
      <c r="N4" t="s">
        <v>134</v>
      </c>
      <c r="O4" t="s">
        <v>135</v>
      </c>
      <c r="P4" t="s">
        <v>129</v>
      </c>
      <c r="Q4" t="s">
        <v>129</v>
      </c>
      <c r="R4" t="s">
        <v>558</v>
      </c>
      <c r="S4" t="s">
        <v>72</v>
      </c>
      <c r="T4" s="110">
        <v>44949.3125</v>
      </c>
      <c r="U4">
        <v>41.047423590000001</v>
      </c>
      <c r="V4">
        <v>-86.102909490000002</v>
      </c>
      <c r="W4">
        <v>0</v>
      </c>
      <c r="X4">
        <v>0</v>
      </c>
      <c r="Y4">
        <v>0</v>
      </c>
      <c r="Z4">
        <v>0</v>
      </c>
      <c r="AA4">
        <v>1</v>
      </c>
      <c r="AB4" t="s">
        <v>233</v>
      </c>
      <c r="AC4" t="s">
        <v>559</v>
      </c>
      <c r="AD4" t="s">
        <v>129</v>
      </c>
      <c r="AE4" t="s">
        <v>129</v>
      </c>
      <c r="AF4" t="s">
        <v>139</v>
      </c>
      <c r="AG4" t="s">
        <v>139</v>
      </c>
      <c r="AH4" t="s">
        <v>139</v>
      </c>
      <c r="AI4">
        <v>2000</v>
      </c>
      <c r="AJ4" s="111" t="s">
        <v>560</v>
      </c>
      <c r="AK4" t="s">
        <v>237</v>
      </c>
      <c r="AL4" t="s">
        <v>544</v>
      </c>
      <c r="AM4" t="s">
        <v>545</v>
      </c>
      <c r="AN4">
        <v>40250</v>
      </c>
      <c r="AO4" s="111" t="s">
        <v>561</v>
      </c>
      <c r="AP4">
        <v>99999</v>
      </c>
      <c r="AQ4">
        <v>0</v>
      </c>
      <c r="AR4">
        <v>99999</v>
      </c>
      <c r="AS4">
        <v>0</v>
      </c>
      <c r="AT4">
        <v>99999</v>
      </c>
      <c r="AU4">
        <v>0</v>
      </c>
      <c r="AV4" s="111" t="s">
        <v>562</v>
      </c>
      <c r="AW4" t="s">
        <v>555</v>
      </c>
      <c r="AX4" t="s">
        <v>563</v>
      </c>
      <c r="AY4" t="s">
        <v>564</v>
      </c>
      <c r="AZ4">
        <v>99999</v>
      </c>
      <c r="BA4">
        <v>0</v>
      </c>
    </row>
    <row r="5" spans="1:53" x14ac:dyDescent="0.25">
      <c r="A5">
        <v>904211422</v>
      </c>
      <c r="B5" t="s">
        <v>144</v>
      </c>
      <c r="D5" t="s">
        <v>539</v>
      </c>
      <c r="E5" t="s">
        <v>129</v>
      </c>
      <c r="F5" t="s">
        <v>129</v>
      </c>
      <c r="G5" t="s">
        <v>126</v>
      </c>
      <c r="H5" t="s">
        <v>192</v>
      </c>
      <c r="I5" t="s">
        <v>66</v>
      </c>
      <c r="J5" t="s">
        <v>169</v>
      </c>
      <c r="K5" t="s">
        <v>153</v>
      </c>
      <c r="L5" t="s">
        <v>43</v>
      </c>
      <c r="M5" t="s">
        <v>146</v>
      </c>
      <c r="N5" t="s">
        <v>190</v>
      </c>
      <c r="O5" t="s">
        <v>135</v>
      </c>
      <c r="P5" t="s">
        <v>129</v>
      </c>
      <c r="Q5" t="s">
        <v>129</v>
      </c>
      <c r="R5" t="s">
        <v>558</v>
      </c>
      <c r="S5" t="s">
        <v>69</v>
      </c>
      <c r="T5" s="110">
        <v>44949.333333333336</v>
      </c>
      <c r="U5">
        <v>41.038703349999999</v>
      </c>
      <c r="V5">
        <v>-86.042650170000002</v>
      </c>
      <c r="W5">
        <v>0</v>
      </c>
      <c r="X5">
        <v>0</v>
      </c>
      <c r="Y5">
        <v>0</v>
      </c>
      <c r="Z5">
        <v>0</v>
      </c>
      <c r="AA5">
        <v>1</v>
      </c>
      <c r="AB5" t="s">
        <v>236</v>
      </c>
      <c r="AC5" t="s">
        <v>565</v>
      </c>
      <c r="AD5" t="s">
        <v>129</v>
      </c>
      <c r="AE5" t="s">
        <v>129</v>
      </c>
      <c r="AF5" t="s">
        <v>139</v>
      </c>
      <c r="AG5" t="s">
        <v>139</v>
      </c>
      <c r="AH5" t="s">
        <v>139</v>
      </c>
      <c r="AI5">
        <v>2000</v>
      </c>
      <c r="AJ5" s="111" t="s">
        <v>566</v>
      </c>
      <c r="AK5" t="s">
        <v>237</v>
      </c>
      <c r="AL5" t="s">
        <v>544</v>
      </c>
      <c r="AM5" t="s">
        <v>545</v>
      </c>
      <c r="AN5">
        <v>40250</v>
      </c>
      <c r="AO5" s="111" t="s">
        <v>567</v>
      </c>
      <c r="AP5">
        <v>99999</v>
      </c>
      <c r="AQ5">
        <v>0</v>
      </c>
      <c r="AR5">
        <v>99999</v>
      </c>
      <c r="AS5">
        <v>0</v>
      </c>
      <c r="AT5" s="111" t="s">
        <v>568</v>
      </c>
      <c r="AU5" t="s">
        <v>569</v>
      </c>
      <c r="AV5" s="111" t="s">
        <v>570</v>
      </c>
      <c r="AW5" t="s">
        <v>555</v>
      </c>
      <c r="AX5" t="s">
        <v>571</v>
      </c>
      <c r="AY5" t="s">
        <v>572</v>
      </c>
      <c r="AZ5">
        <v>99999</v>
      </c>
      <c r="BA5">
        <v>0</v>
      </c>
    </row>
    <row r="6" spans="1:53" x14ac:dyDescent="0.25">
      <c r="A6">
        <v>904221599</v>
      </c>
      <c r="B6" t="s">
        <v>237</v>
      </c>
      <c r="D6" t="s">
        <v>539</v>
      </c>
      <c r="E6" t="s">
        <v>129</v>
      </c>
      <c r="F6" t="s">
        <v>129</v>
      </c>
      <c r="G6" t="s">
        <v>126</v>
      </c>
      <c r="H6" t="s">
        <v>185</v>
      </c>
      <c r="I6" t="s">
        <v>64</v>
      </c>
      <c r="J6" t="s">
        <v>130</v>
      </c>
      <c r="K6" t="s">
        <v>136</v>
      </c>
      <c r="L6" t="s">
        <v>540</v>
      </c>
      <c r="N6" t="s">
        <v>134</v>
      </c>
      <c r="O6" t="s">
        <v>135</v>
      </c>
      <c r="P6" t="s">
        <v>129</v>
      </c>
      <c r="Q6" t="s">
        <v>129</v>
      </c>
      <c r="R6" t="s">
        <v>541</v>
      </c>
      <c r="S6" t="s">
        <v>68</v>
      </c>
      <c r="T6" s="110">
        <v>44960.817361111112</v>
      </c>
      <c r="U6">
        <v>41.056373260000001</v>
      </c>
      <c r="V6">
        <v>-86.161948870000003</v>
      </c>
      <c r="W6">
        <v>0</v>
      </c>
      <c r="X6">
        <v>0</v>
      </c>
      <c r="Y6">
        <v>1</v>
      </c>
      <c r="Z6">
        <v>0</v>
      </c>
      <c r="AA6">
        <v>1</v>
      </c>
      <c r="AB6" t="s">
        <v>240</v>
      </c>
      <c r="AC6" t="s">
        <v>573</v>
      </c>
      <c r="AD6" t="s">
        <v>129</v>
      </c>
      <c r="AE6" t="s">
        <v>139</v>
      </c>
      <c r="AF6" t="s">
        <v>139</v>
      </c>
      <c r="AG6" t="s">
        <v>139</v>
      </c>
      <c r="AH6" t="s">
        <v>129</v>
      </c>
      <c r="AI6">
        <v>2000</v>
      </c>
      <c r="AJ6" s="111" t="s">
        <v>574</v>
      </c>
      <c r="AK6" t="s">
        <v>237</v>
      </c>
      <c r="AL6" t="s">
        <v>544</v>
      </c>
      <c r="AM6" t="s">
        <v>545</v>
      </c>
      <c r="AN6">
        <v>40250</v>
      </c>
      <c r="AO6" s="111" t="s">
        <v>575</v>
      </c>
      <c r="AP6">
        <v>99999</v>
      </c>
      <c r="AQ6">
        <v>0</v>
      </c>
      <c r="AR6">
        <v>99999</v>
      </c>
      <c r="AS6">
        <v>0</v>
      </c>
      <c r="AT6">
        <v>99999</v>
      </c>
      <c r="AU6">
        <v>0</v>
      </c>
      <c r="AV6">
        <v>99999</v>
      </c>
      <c r="AY6" t="s">
        <v>549</v>
      </c>
      <c r="AZ6">
        <v>99999</v>
      </c>
      <c r="BA6">
        <v>0</v>
      </c>
    </row>
    <row r="7" spans="1:53" x14ac:dyDescent="0.25">
      <c r="A7">
        <v>904228947</v>
      </c>
      <c r="B7" t="s">
        <v>241</v>
      </c>
      <c r="D7" t="s">
        <v>539</v>
      </c>
      <c r="E7" t="s">
        <v>129</v>
      </c>
      <c r="F7" t="s">
        <v>139</v>
      </c>
      <c r="G7" t="s">
        <v>126</v>
      </c>
      <c r="H7" t="s">
        <v>192</v>
      </c>
      <c r="I7" t="s">
        <v>66</v>
      </c>
      <c r="J7" t="s">
        <v>169</v>
      </c>
      <c r="K7" t="s">
        <v>165</v>
      </c>
      <c r="L7" t="s">
        <v>37</v>
      </c>
      <c r="M7" t="s">
        <v>189</v>
      </c>
      <c r="N7" t="s">
        <v>190</v>
      </c>
      <c r="O7" t="s">
        <v>135</v>
      </c>
      <c r="P7" t="s">
        <v>129</v>
      </c>
      <c r="Q7" t="s">
        <v>129</v>
      </c>
      <c r="R7" t="s">
        <v>541</v>
      </c>
      <c r="S7" t="s">
        <v>68</v>
      </c>
      <c r="T7" s="110">
        <v>44974.331944444442</v>
      </c>
      <c r="U7">
        <v>41.057904399999998</v>
      </c>
      <c r="V7">
        <v>-86.168723670000006</v>
      </c>
      <c r="W7">
        <v>0</v>
      </c>
      <c r="X7">
        <v>0</v>
      </c>
      <c r="Y7">
        <v>0</v>
      </c>
      <c r="Z7">
        <v>0</v>
      </c>
      <c r="AA7">
        <v>2</v>
      </c>
      <c r="AB7" t="s">
        <v>244</v>
      </c>
      <c r="AC7" t="s">
        <v>576</v>
      </c>
      <c r="AD7" t="s">
        <v>129</v>
      </c>
      <c r="AE7" t="s">
        <v>129</v>
      </c>
      <c r="AF7" t="s">
        <v>139</v>
      </c>
      <c r="AG7" t="s">
        <v>139</v>
      </c>
      <c r="AH7" t="s">
        <v>129</v>
      </c>
      <c r="AI7">
        <v>2000</v>
      </c>
      <c r="AJ7" s="111" t="s">
        <v>577</v>
      </c>
      <c r="AK7" t="s">
        <v>237</v>
      </c>
      <c r="AL7" t="s">
        <v>544</v>
      </c>
      <c r="AM7" t="s">
        <v>545</v>
      </c>
      <c r="AN7">
        <v>40250</v>
      </c>
      <c r="AO7" s="111" t="s">
        <v>578</v>
      </c>
      <c r="AP7">
        <v>99999</v>
      </c>
      <c r="AQ7">
        <v>0</v>
      </c>
      <c r="AR7">
        <v>99999</v>
      </c>
      <c r="AS7">
        <v>0</v>
      </c>
      <c r="AT7" s="111" t="s">
        <v>579</v>
      </c>
      <c r="AU7" t="s">
        <v>580</v>
      </c>
      <c r="AV7" s="111" t="s">
        <v>581</v>
      </c>
      <c r="AW7" t="s">
        <v>555</v>
      </c>
      <c r="AX7" t="s">
        <v>582</v>
      </c>
      <c r="AY7" t="s">
        <v>583</v>
      </c>
      <c r="AZ7">
        <v>99999</v>
      </c>
      <c r="BA7">
        <v>0</v>
      </c>
    </row>
    <row r="8" spans="1:53" x14ac:dyDescent="0.25">
      <c r="A8">
        <v>904234750</v>
      </c>
      <c r="C8">
        <v>14</v>
      </c>
      <c r="D8" t="s">
        <v>584</v>
      </c>
      <c r="E8" t="s">
        <v>129</v>
      </c>
      <c r="F8" t="s">
        <v>129</v>
      </c>
      <c r="G8" t="s">
        <v>126</v>
      </c>
      <c r="H8" t="s">
        <v>185</v>
      </c>
      <c r="I8" t="s">
        <v>64</v>
      </c>
      <c r="J8" t="s">
        <v>130</v>
      </c>
      <c r="K8" t="s">
        <v>245</v>
      </c>
      <c r="L8" t="s">
        <v>43</v>
      </c>
      <c r="M8" t="s">
        <v>146</v>
      </c>
      <c r="N8" t="s">
        <v>134</v>
      </c>
      <c r="O8" t="s">
        <v>135</v>
      </c>
      <c r="P8" t="s">
        <v>129</v>
      </c>
      <c r="Q8" t="s">
        <v>129</v>
      </c>
      <c r="R8" t="s">
        <v>541</v>
      </c>
      <c r="S8" t="s">
        <v>68</v>
      </c>
      <c r="T8" s="110">
        <v>44985.880555555559</v>
      </c>
      <c r="U8">
        <v>41.046884259999999</v>
      </c>
      <c r="V8">
        <v>-86.095221460000005</v>
      </c>
      <c r="W8">
        <v>1</v>
      </c>
      <c r="X8">
        <v>0</v>
      </c>
      <c r="Y8">
        <v>0</v>
      </c>
      <c r="Z8">
        <v>0</v>
      </c>
      <c r="AA8">
        <v>1</v>
      </c>
      <c r="AB8" t="s">
        <v>246</v>
      </c>
      <c r="AC8" t="s">
        <v>585</v>
      </c>
      <c r="AD8" t="s">
        <v>139</v>
      </c>
      <c r="AE8" t="s">
        <v>129</v>
      </c>
      <c r="AF8" t="s">
        <v>139</v>
      </c>
      <c r="AG8" t="s">
        <v>139</v>
      </c>
      <c r="AH8" t="s">
        <v>139</v>
      </c>
      <c r="AI8">
        <v>2000</v>
      </c>
      <c r="AJ8" s="111" t="s">
        <v>586</v>
      </c>
      <c r="AK8" t="s">
        <v>237</v>
      </c>
      <c r="AL8" t="s">
        <v>544</v>
      </c>
      <c r="AM8" t="s">
        <v>545</v>
      </c>
      <c r="AN8">
        <v>40250</v>
      </c>
      <c r="AO8" s="111" t="s">
        <v>587</v>
      </c>
      <c r="AP8">
        <v>99999</v>
      </c>
      <c r="AQ8">
        <v>0</v>
      </c>
      <c r="AR8">
        <v>99999</v>
      </c>
      <c r="AS8">
        <v>0</v>
      </c>
      <c r="AT8">
        <v>99999</v>
      </c>
      <c r="AU8">
        <v>0</v>
      </c>
      <c r="AV8" s="111" t="s">
        <v>588</v>
      </c>
      <c r="AW8" t="s">
        <v>555</v>
      </c>
      <c r="AX8" t="s">
        <v>589</v>
      </c>
      <c r="AY8" t="s">
        <v>590</v>
      </c>
      <c r="AZ8">
        <v>99999</v>
      </c>
      <c r="BA8">
        <v>0</v>
      </c>
    </row>
    <row r="9" spans="1:53" x14ac:dyDescent="0.25">
      <c r="A9">
        <v>904234777</v>
      </c>
      <c r="B9" t="s">
        <v>247</v>
      </c>
      <c r="D9" t="s">
        <v>539</v>
      </c>
      <c r="E9" t="s">
        <v>129</v>
      </c>
      <c r="F9" t="s">
        <v>129</v>
      </c>
      <c r="G9" t="s">
        <v>126</v>
      </c>
      <c r="H9" t="s">
        <v>192</v>
      </c>
      <c r="I9" t="s">
        <v>66</v>
      </c>
      <c r="J9" t="s">
        <v>130</v>
      </c>
      <c r="K9" t="s">
        <v>153</v>
      </c>
      <c r="L9" t="s">
        <v>43</v>
      </c>
      <c r="M9" t="s">
        <v>146</v>
      </c>
      <c r="N9" t="s">
        <v>134</v>
      </c>
      <c r="O9" t="s">
        <v>135</v>
      </c>
      <c r="P9" t="s">
        <v>129</v>
      </c>
      <c r="Q9" t="s">
        <v>129</v>
      </c>
      <c r="R9" t="s">
        <v>558</v>
      </c>
      <c r="S9" t="s">
        <v>72</v>
      </c>
      <c r="T9" s="110">
        <v>44988.729861111111</v>
      </c>
      <c r="U9">
        <v>41.038585730000001</v>
      </c>
      <c r="V9">
        <v>-86.074113299999993</v>
      </c>
      <c r="W9">
        <v>0</v>
      </c>
      <c r="X9">
        <v>0</v>
      </c>
      <c r="Y9">
        <v>0</v>
      </c>
      <c r="Z9">
        <v>0</v>
      </c>
      <c r="AA9">
        <v>1</v>
      </c>
      <c r="AB9" t="s">
        <v>250</v>
      </c>
      <c r="AC9" t="s">
        <v>591</v>
      </c>
      <c r="AD9" t="s">
        <v>129</v>
      </c>
      <c r="AE9" t="s">
        <v>139</v>
      </c>
      <c r="AF9" t="s">
        <v>139</v>
      </c>
      <c r="AG9" t="s">
        <v>139</v>
      </c>
      <c r="AH9" t="s">
        <v>139</v>
      </c>
      <c r="AI9">
        <v>2000</v>
      </c>
      <c r="AJ9" s="111" t="s">
        <v>592</v>
      </c>
      <c r="AK9" t="s">
        <v>237</v>
      </c>
      <c r="AL9" t="s">
        <v>544</v>
      </c>
      <c r="AM9" t="s">
        <v>545</v>
      </c>
      <c r="AN9">
        <v>40250</v>
      </c>
      <c r="AO9" s="111" t="s">
        <v>593</v>
      </c>
      <c r="AP9">
        <v>99999</v>
      </c>
      <c r="AQ9">
        <v>0</v>
      </c>
      <c r="AR9" s="111" t="s">
        <v>594</v>
      </c>
      <c r="AS9">
        <v>93004313</v>
      </c>
      <c r="AT9">
        <v>99999</v>
      </c>
      <c r="AU9">
        <v>0</v>
      </c>
      <c r="AV9" s="111" t="s">
        <v>595</v>
      </c>
      <c r="AW9" t="s">
        <v>555</v>
      </c>
      <c r="AX9" t="s">
        <v>556</v>
      </c>
      <c r="AY9" t="s">
        <v>557</v>
      </c>
      <c r="AZ9">
        <v>99999</v>
      </c>
      <c r="BA9">
        <v>0</v>
      </c>
    </row>
    <row r="10" spans="1:53" x14ac:dyDescent="0.25">
      <c r="A10">
        <v>904285597</v>
      </c>
      <c r="C10">
        <v>14</v>
      </c>
      <c r="D10" t="s">
        <v>584</v>
      </c>
      <c r="E10" t="s">
        <v>129</v>
      </c>
      <c r="F10" t="s">
        <v>129</v>
      </c>
      <c r="G10" t="s">
        <v>126</v>
      </c>
      <c r="H10" t="s">
        <v>192</v>
      </c>
      <c r="I10" t="s">
        <v>64</v>
      </c>
      <c r="J10" t="s">
        <v>130</v>
      </c>
      <c r="K10" t="s">
        <v>223</v>
      </c>
      <c r="L10" t="s">
        <v>45</v>
      </c>
      <c r="M10" t="s">
        <v>146</v>
      </c>
      <c r="N10" t="s">
        <v>134</v>
      </c>
      <c r="O10" t="s">
        <v>135</v>
      </c>
      <c r="P10" t="s">
        <v>129</v>
      </c>
      <c r="Q10" t="s">
        <v>129</v>
      </c>
      <c r="R10" t="s">
        <v>541</v>
      </c>
      <c r="S10" t="s">
        <v>68</v>
      </c>
      <c r="T10" s="110">
        <v>45072.94027777778</v>
      </c>
      <c r="U10">
        <v>41.044484359999998</v>
      </c>
      <c r="V10">
        <v>-86.091034800000003</v>
      </c>
      <c r="W10">
        <v>1</v>
      </c>
      <c r="X10">
        <v>0</v>
      </c>
      <c r="Y10">
        <v>0</v>
      </c>
      <c r="Z10">
        <v>0</v>
      </c>
      <c r="AA10">
        <v>2</v>
      </c>
      <c r="AB10" t="s">
        <v>251</v>
      </c>
      <c r="AC10" t="s">
        <v>596</v>
      </c>
      <c r="AD10" t="s">
        <v>139</v>
      </c>
      <c r="AE10" t="s">
        <v>129</v>
      </c>
      <c r="AF10" t="s">
        <v>139</v>
      </c>
      <c r="AG10" t="s">
        <v>139</v>
      </c>
      <c r="AH10" t="s">
        <v>139</v>
      </c>
      <c r="AI10">
        <v>2000</v>
      </c>
      <c r="AJ10" s="111" t="s">
        <v>597</v>
      </c>
      <c r="AK10" t="s">
        <v>237</v>
      </c>
      <c r="AL10" t="s">
        <v>544</v>
      </c>
      <c r="AM10" t="s">
        <v>545</v>
      </c>
      <c r="AN10">
        <v>40250</v>
      </c>
      <c r="AO10">
        <v>12.258477224472699</v>
      </c>
      <c r="AP10">
        <v>99999</v>
      </c>
      <c r="AQ10">
        <v>0</v>
      </c>
      <c r="AR10">
        <v>99999</v>
      </c>
      <c r="AS10">
        <v>0</v>
      </c>
      <c r="AT10" s="111" t="s">
        <v>598</v>
      </c>
      <c r="AU10" t="s">
        <v>599</v>
      </c>
      <c r="AV10">
        <v>99999</v>
      </c>
      <c r="AY10" t="s">
        <v>549</v>
      </c>
      <c r="AZ10">
        <v>99999</v>
      </c>
      <c r="BA10">
        <v>0</v>
      </c>
    </row>
    <row r="11" spans="1:53" x14ac:dyDescent="0.25">
      <c r="A11">
        <v>904285593</v>
      </c>
      <c r="B11" t="s">
        <v>253</v>
      </c>
      <c r="D11" t="s">
        <v>539</v>
      </c>
      <c r="E11" t="s">
        <v>129</v>
      </c>
      <c r="F11" t="s">
        <v>139</v>
      </c>
      <c r="G11" t="s">
        <v>126</v>
      </c>
      <c r="H11" t="s">
        <v>192</v>
      </c>
      <c r="I11" t="s">
        <v>66</v>
      </c>
      <c r="J11" t="s">
        <v>169</v>
      </c>
      <c r="K11" t="s">
        <v>223</v>
      </c>
      <c r="L11" t="s">
        <v>42</v>
      </c>
      <c r="M11" t="s">
        <v>163</v>
      </c>
      <c r="N11" t="s">
        <v>134</v>
      </c>
      <c r="O11" t="s">
        <v>254</v>
      </c>
      <c r="P11" t="s">
        <v>129</v>
      </c>
      <c r="Q11" t="s">
        <v>129</v>
      </c>
      <c r="R11" t="s">
        <v>541</v>
      </c>
      <c r="S11" t="s">
        <v>68</v>
      </c>
      <c r="T11" s="110">
        <v>45073.499305555553</v>
      </c>
      <c r="U11">
        <v>41.038820680000001</v>
      </c>
      <c r="V11">
        <v>-86.029582790000006</v>
      </c>
      <c r="W11">
        <v>0</v>
      </c>
      <c r="X11">
        <v>0</v>
      </c>
      <c r="Y11">
        <v>0</v>
      </c>
      <c r="Z11">
        <v>0</v>
      </c>
      <c r="AA11">
        <v>2</v>
      </c>
      <c r="AB11" t="s">
        <v>256</v>
      </c>
      <c r="AC11" t="s">
        <v>600</v>
      </c>
      <c r="AD11" t="s">
        <v>129</v>
      </c>
      <c r="AE11" t="s">
        <v>129</v>
      </c>
      <c r="AF11" t="s">
        <v>139</v>
      </c>
      <c r="AG11" t="s">
        <v>129</v>
      </c>
      <c r="AH11" t="s">
        <v>129</v>
      </c>
      <c r="AI11">
        <v>2000</v>
      </c>
      <c r="AJ11" s="111" t="s">
        <v>601</v>
      </c>
      <c r="AK11" t="s">
        <v>237</v>
      </c>
      <c r="AL11" t="s">
        <v>544</v>
      </c>
      <c r="AM11" t="s">
        <v>545</v>
      </c>
      <c r="AN11">
        <v>40250</v>
      </c>
      <c r="AO11" s="111" t="s">
        <v>602</v>
      </c>
      <c r="AP11">
        <v>99999</v>
      </c>
      <c r="AQ11">
        <v>0</v>
      </c>
      <c r="AR11">
        <v>99999</v>
      </c>
      <c r="AS11">
        <v>0</v>
      </c>
      <c r="AT11">
        <v>99999</v>
      </c>
      <c r="AU11">
        <v>0</v>
      </c>
      <c r="AV11" s="111" t="s">
        <v>603</v>
      </c>
      <c r="AW11" t="s">
        <v>555</v>
      </c>
      <c r="AX11" t="s">
        <v>604</v>
      </c>
      <c r="AY11" t="s">
        <v>605</v>
      </c>
      <c r="AZ11">
        <v>99999</v>
      </c>
      <c r="BA11">
        <v>0</v>
      </c>
    </row>
    <row r="12" spans="1:53" x14ac:dyDescent="0.25">
      <c r="A12">
        <v>904285455</v>
      </c>
      <c r="C12">
        <v>14</v>
      </c>
      <c r="D12" t="s">
        <v>539</v>
      </c>
      <c r="E12" t="s">
        <v>129</v>
      </c>
      <c r="F12" t="s">
        <v>129</v>
      </c>
      <c r="G12" t="s">
        <v>126</v>
      </c>
      <c r="H12" t="s">
        <v>137</v>
      </c>
      <c r="I12" t="s">
        <v>64</v>
      </c>
      <c r="J12" t="s">
        <v>130</v>
      </c>
      <c r="K12" t="s">
        <v>136</v>
      </c>
      <c r="L12" t="s">
        <v>540</v>
      </c>
      <c r="M12" t="s">
        <v>146</v>
      </c>
      <c r="N12" t="s">
        <v>134</v>
      </c>
      <c r="O12" t="s">
        <v>135</v>
      </c>
      <c r="P12" t="s">
        <v>129</v>
      </c>
      <c r="Q12" t="s">
        <v>129</v>
      </c>
      <c r="R12" t="s">
        <v>541</v>
      </c>
      <c r="S12" t="s">
        <v>69</v>
      </c>
      <c r="T12" s="110">
        <v>45078.232638888891</v>
      </c>
      <c r="U12">
        <v>41.054269910000002</v>
      </c>
      <c r="V12">
        <v>-86.137495310000006</v>
      </c>
      <c r="W12">
        <v>0</v>
      </c>
      <c r="X12">
        <v>0</v>
      </c>
      <c r="Y12">
        <v>1</v>
      </c>
      <c r="Z12">
        <v>0</v>
      </c>
      <c r="AA12">
        <v>1</v>
      </c>
      <c r="AB12" t="s">
        <v>257</v>
      </c>
      <c r="AC12" t="s">
        <v>606</v>
      </c>
      <c r="AD12" t="s">
        <v>139</v>
      </c>
      <c r="AE12" t="s">
        <v>129</v>
      </c>
      <c r="AF12" t="s">
        <v>139</v>
      </c>
      <c r="AG12" t="s">
        <v>139</v>
      </c>
      <c r="AH12" t="s">
        <v>139</v>
      </c>
      <c r="AI12">
        <v>2000</v>
      </c>
      <c r="AJ12" s="111" t="s">
        <v>607</v>
      </c>
      <c r="AK12" t="s">
        <v>237</v>
      </c>
      <c r="AL12" t="s">
        <v>544</v>
      </c>
      <c r="AM12" t="s">
        <v>545</v>
      </c>
      <c r="AN12">
        <v>40250</v>
      </c>
      <c r="AO12" s="111" t="s">
        <v>608</v>
      </c>
      <c r="AP12">
        <v>99999</v>
      </c>
      <c r="AQ12">
        <v>0</v>
      </c>
      <c r="AR12">
        <v>99999</v>
      </c>
      <c r="AS12">
        <v>0</v>
      </c>
      <c r="AT12" s="111" t="s">
        <v>609</v>
      </c>
      <c r="AU12" t="s">
        <v>610</v>
      </c>
      <c r="AV12" s="111" t="s">
        <v>611</v>
      </c>
      <c r="AW12" t="s">
        <v>555</v>
      </c>
      <c r="AX12" t="s">
        <v>612</v>
      </c>
      <c r="AY12" t="s">
        <v>613</v>
      </c>
      <c r="AZ12">
        <v>99999</v>
      </c>
      <c r="BA12">
        <v>0</v>
      </c>
    </row>
    <row r="13" spans="1:53" x14ac:dyDescent="0.25">
      <c r="A13">
        <v>904296703</v>
      </c>
      <c r="B13" t="s">
        <v>237</v>
      </c>
      <c r="D13" t="s">
        <v>539</v>
      </c>
      <c r="E13" t="s">
        <v>129</v>
      </c>
      <c r="F13" t="s">
        <v>129</v>
      </c>
      <c r="G13" t="s">
        <v>126</v>
      </c>
      <c r="H13" t="s">
        <v>192</v>
      </c>
      <c r="I13" t="s">
        <v>64</v>
      </c>
      <c r="J13" t="s">
        <v>130</v>
      </c>
      <c r="K13" t="s">
        <v>136</v>
      </c>
      <c r="L13" t="s">
        <v>540</v>
      </c>
      <c r="M13" t="s">
        <v>146</v>
      </c>
      <c r="N13" t="s">
        <v>134</v>
      </c>
      <c r="O13" t="s">
        <v>135</v>
      </c>
      <c r="P13" t="s">
        <v>129</v>
      </c>
      <c r="Q13" t="s">
        <v>129</v>
      </c>
      <c r="R13" t="s">
        <v>541</v>
      </c>
      <c r="S13" t="s">
        <v>68</v>
      </c>
      <c r="T13" s="110">
        <v>45088.170138888891</v>
      </c>
      <c r="U13">
        <v>41.054193660000003</v>
      </c>
      <c r="V13">
        <v>-86.134965390000005</v>
      </c>
      <c r="W13">
        <v>0</v>
      </c>
      <c r="X13">
        <v>0</v>
      </c>
      <c r="Y13">
        <v>1</v>
      </c>
      <c r="Z13">
        <v>0</v>
      </c>
      <c r="AA13">
        <v>1</v>
      </c>
      <c r="AB13" t="s">
        <v>260</v>
      </c>
      <c r="AC13" t="s">
        <v>614</v>
      </c>
      <c r="AD13" t="s">
        <v>129</v>
      </c>
      <c r="AE13" t="s">
        <v>139</v>
      </c>
      <c r="AF13" t="s">
        <v>139</v>
      </c>
      <c r="AG13" t="s">
        <v>139</v>
      </c>
      <c r="AH13" t="s">
        <v>139</v>
      </c>
      <c r="AI13">
        <v>2000</v>
      </c>
      <c r="AJ13" s="111" t="s">
        <v>615</v>
      </c>
      <c r="AK13" t="s">
        <v>237</v>
      </c>
      <c r="AL13" t="s">
        <v>544</v>
      </c>
      <c r="AM13" t="s">
        <v>545</v>
      </c>
      <c r="AN13">
        <v>40250</v>
      </c>
      <c r="AO13" s="111" t="s">
        <v>616</v>
      </c>
      <c r="AP13">
        <v>99999</v>
      </c>
      <c r="AQ13">
        <v>0</v>
      </c>
      <c r="AR13">
        <v>99999</v>
      </c>
      <c r="AS13">
        <v>0</v>
      </c>
      <c r="AT13">
        <v>59.916758642695399</v>
      </c>
      <c r="AU13" t="s">
        <v>617</v>
      </c>
      <c r="AV13" s="111" t="s">
        <v>618</v>
      </c>
      <c r="AW13" t="s">
        <v>555</v>
      </c>
      <c r="AX13" t="s">
        <v>619</v>
      </c>
      <c r="AY13" t="s">
        <v>620</v>
      </c>
      <c r="AZ13">
        <v>99999</v>
      </c>
      <c r="BA13">
        <v>0</v>
      </c>
    </row>
    <row r="14" spans="1:53" x14ac:dyDescent="0.25">
      <c r="A14">
        <v>904296714</v>
      </c>
      <c r="B14" t="s">
        <v>242</v>
      </c>
      <c r="D14" t="s">
        <v>539</v>
      </c>
      <c r="E14" t="s">
        <v>129</v>
      </c>
      <c r="F14" t="s">
        <v>129</v>
      </c>
      <c r="G14" t="s">
        <v>126</v>
      </c>
      <c r="H14" t="s">
        <v>192</v>
      </c>
      <c r="I14" t="s">
        <v>66</v>
      </c>
      <c r="J14" t="s">
        <v>130</v>
      </c>
      <c r="K14" t="s">
        <v>178</v>
      </c>
      <c r="L14" t="s">
        <v>43</v>
      </c>
      <c r="M14" t="s">
        <v>146</v>
      </c>
      <c r="N14" t="s">
        <v>134</v>
      </c>
      <c r="O14" t="s">
        <v>135</v>
      </c>
      <c r="P14" t="s">
        <v>129</v>
      </c>
      <c r="Q14" t="s">
        <v>129</v>
      </c>
      <c r="R14" t="s">
        <v>541</v>
      </c>
      <c r="S14" t="s">
        <v>68</v>
      </c>
      <c r="T14" s="110">
        <v>45096.460416666669</v>
      </c>
      <c r="U14">
        <v>41.047451240000001</v>
      </c>
      <c r="V14">
        <v>-86.094812719999993</v>
      </c>
      <c r="W14">
        <v>0</v>
      </c>
      <c r="X14">
        <v>0</v>
      </c>
      <c r="Y14">
        <v>0</v>
      </c>
      <c r="Z14">
        <v>0</v>
      </c>
      <c r="AA14">
        <v>1</v>
      </c>
      <c r="AB14" t="s">
        <v>263</v>
      </c>
      <c r="AC14" t="s">
        <v>621</v>
      </c>
      <c r="AD14" t="s">
        <v>129</v>
      </c>
      <c r="AE14" t="s">
        <v>139</v>
      </c>
      <c r="AF14" t="s">
        <v>139</v>
      </c>
      <c r="AG14" t="s">
        <v>139</v>
      </c>
      <c r="AH14" t="s">
        <v>139</v>
      </c>
      <c r="AI14">
        <v>2000</v>
      </c>
      <c r="AJ14" s="111" t="s">
        <v>622</v>
      </c>
      <c r="AK14" t="s">
        <v>237</v>
      </c>
      <c r="AL14" t="s">
        <v>544</v>
      </c>
      <c r="AM14" t="s">
        <v>545</v>
      </c>
      <c r="AN14">
        <v>40250</v>
      </c>
      <c r="AO14" s="111" t="s">
        <v>623</v>
      </c>
      <c r="AP14">
        <v>99999</v>
      </c>
      <c r="AQ14">
        <v>0</v>
      </c>
      <c r="AR14">
        <v>99999</v>
      </c>
      <c r="AS14">
        <v>0</v>
      </c>
      <c r="AT14">
        <v>99999</v>
      </c>
      <c r="AU14">
        <v>0</v>
      </c>
      <c r="AV14" s="111" t="s">
        <v>624</v>
      </c>
      <c r="AW14" t="s">
        <v>555</v>
      </c>
      <c r="AX14" t="s">
        <v>589</v>
      </c>
      <c r="AY14" t="s">
        <v>590</v>
      </c>
      <c r="AZ14">
        <v>99999</v>
      </c>
      <c r="BA14">
        <v>0</v>
      </c>
    </row>
    <row r="15" spans="1:53" x14ac:dyDescent="0.25">
      <c r="A15">
        <v>904299524</v>
      </c>
      <c r="B15" t="s">
        <v>253</v>
      </c>
      <c r="D15" t="s">
        <v>539</v>
      </c>
      <c r="E15" t="s">
        <v>129</v>
      </c>
      <c r="F15" t="s">
        <v>139</v>
      </c>
      <c r="G15" t="s">
        <v>126</v>
      </c>
      <c r="H15" t="s">
        <v>137</v>
      </c>
      <c r="I15" t="s">
        <v>65</v>
      </c>
      <c r="J15" t="s">
        <v>169</v>
      </c>
      <c r="K15" t="s">
        <v>165</v>
      </c>
      <c r="L15" t="s">
        <v>37</v>
      </c>
      <c r="N15" t="s">
        <v>134</v>
      </c>
      <c r="O15" t="s">
        <v>135</v>
      </c>
      <c r="P15" t="s">
        <v>129</v>
      </c>
      <c r="Q15" t="s">
        <v>129</v>
      </c>
      <c r="R15" t="s">
        <v>541</v>
      </c>
      <c r="S15" t="s">
        <v>68</v>
      </c>
      <c r="T15" s="110">
        <v>45101.856944444444</v>
      </c>
      <c r="U15">
        <v>41.039047359999998</v>
      </c>
      <c r="V15">
        <v>-86.028816329999998</v>
      </c>
      <c r="W15">
        <v>0</v>
      </c>
      <c r="X15">
        <v>0</v>
      </c>
      <c r="Y15">
        <v>0</v>
      </c>
      <c r="Z15">
        <v>0</v>
      </c>
      <c r="AA15">
        <v>2</v>
      </c>
      <c r="AB15" t="s">
        <v>265</v>
      </c>
      <c r="AC15" t="s">
        <v>625</v>
      </c>
      <c r="AD15" t="s">
        <v>129</v>
      </c>
      <c r="AE15" t="s">
        <v>129</v>
      </c>
      <c r="AF15" t="s">
        <v>129</v>
      </c>
      <c r="AG15" t="s">
        <v>129</v>
      </c>
      <c r="AH15" t="s">
        <v>129</v>
      </c>
      <c r="AI15">
        <v>2000</v>
      </c>
      <c r="AJ15" s="111" t="s">
        <v>626</v>
      </c>
      <c r="AK15" t="s">
        <v>237</v>
      </c>
      <c r="AL15" t="s">
        <v>544</v>
      </c>
      <c r="AM15" t="s">
        <v>545</v>
      </c>
      <c r="AN15">
        <v>40250</v>
      </c>
      <c r="AO15" s="111" t="s">
        <v>627</v>
      </c>
      <c r="AP15">
        <v>99999</v>
      </c>
      <c r="AQ15">
        <v>0</v>
      </c>
      <c r="AR15">
        <v>99999</v>
      </c>
      <c r="AS15">
        <v>0</v>
      </c>
      <c r="AT15">
        <v>99999</v>
      </c>
      <c r="AU15">
        <v>0</v>
      </c>
      <c r="AV15" s="111" t="s">
        <v>628</v>
      </c>
      <c r="AW15" t="s">
        <v>555</v>
      </c>
      <c r="AX15" t="s">
        <v>604</v>
      </c>
      <c r="AY15" t="s">
        <v>605</v>
      </c>
      <c r="AZ15">
        <v>99999</v>
      </c>
      <c r="BA15">
        <v>0</v>
      </c>
    </row>
    <row r="16" spans="1:53" x14ac:dyDescent="0.25">
      <c r="A16">
        <v>904320174</v>
      </c>
      <c r="C16" t="s">
        <v>266</v>
      </c>
      <c r="D16" t="s">
        <v>539</v>
      </c>
      <c r="E16" t="s">
        <v>129</v>
      </c>
      <c r="F16" t="s">
        <v>139</v>
      </c>
      <c r="G16" t="s">
        <v>126</v>
      </c>
      <c r="H16" t="s">
        <v>192</v>
      </c>
      <c r="I16" t="s">
        <v>66</v>
      </c>
      <c r="J16" t="s">
        <v>169</v>
      </c>
      <c r="K16" t="s">
        <v>270</v>
      </c>
      <c r="L16" t="s">
        <v>45</v>
      </c>
      <c r="M16" t="s">
        <v>146</v>
      </c>
      <c r="N16" t="s">
        <v>134</v>
      </c>
      <c r="O16" t="s">
        <v>135</v>
      </c>
      <c r="P16" t="s">
        <v>129</v>
      </c>
      <c r="Q16" t="s">
        <v>129</v>
      </c>
      <c r="R16" t="s">
        <v>541</v>
      </c>
      <c r="S16" t="s">
        <v>68</v>
      </c>
      <c r="T16" s="110">
        <v>45127.493055555555</v>
      </c>
      <c r="U16">
        <v>41.038803639999998</v>
      </c>
      <c r="V16">
        <v>-86.028009690000005</v>
      </c>
      <c r="W16">
        <v>0</v>
      </c>
      <c r="X16">
        <v>0</v>
      </c>
      <c r="Y16">
        <v>0</v>
      </c>
      <c r="Z16">
        <v>0</v>
      </c>
      <c r="AA16">
        <v>2</v>
      </c>
      <c r="AB16" t="s">
        <v>273</v>
      </c>
      <c r="AC16" t="s">
        <v>629</v>
      </c>
      <c r="AD16" t="s">
        <v>129</v>
      </c>
      <c r="AE16" t="s">
        <v>129</v>
      </c>
      <c r="AF16" t="s">
        <v>139</v>
      </c>
      <c r="AG16" t="s">
        <v>129</v>
      </c>
      <c r="AH16" t="s">
        <v>139</v>
      </c>
      <c r="AI16">
        <v>2000</v>
      </c>
      <c r="AJ16" s="111" t="s">
        <v>630</v>
      </c>
      <c r="AK16" t="s">
        <v>237</v>
      </c>
      <c r="AL16" t="s">
        <v>544</v>
      </c>
      <c r="AM16" t="s">
        <v>545</v>
      </c>
      <c r="AN16">
        <v>40250</v>
      </c>
      <c r="AO16" s="111" t="s">
        <v>631</v>
      </c>
      <c r="AP16">
        <v>99999</v>
      </c>
      <c r="AQ16">
        <v>0</v>
      </c>
      <c r="AR16">
        <v>99999</v>
      </c>
      <c r="AS16">
        <v>0</v>
      </c>
      <c r="AT16">
        <v>99999</v>
      </c>
      <c r="AU16">
        <v>0</v>
      </c>
      <c r="AV16" s="111" t="s">
        <v>632</v>
      </c>
      <c r="AW16" t="s">
        <v>555</v>
      </c>
      <c r="AX16" t="s">
        <v>633</v>
      </c>
      <c r="AY16" t="s">
        <v>634</v>
      </c>
      <c r="AZ16">
        <v>99999</v>
      </c>
      <c r="BA16">
        <v>0</v>
      </c>
    </row>
    <row r="17" spans="1:53" x14ac:dyDescent="0.25">
      <c r="A17">
        <v>904314708</v>
      </c>
      <c r="C17">
        <v>14</v>
      </c>
      <c r="D17" t="s">
        <v>539</v>
      </c>
      <c r="E17" t="s">
        <v>129</v>
      </c>
      <c r="F17" t="s">
        <v>129</v>
      </c>
      <c r="G17" t="s">
        <v>126</v>
      </c>
      <c r="H17" t="s">
        <v>137</v>
      </c>
      <c r="I17" t="s">
        <v>66</v>
      </c>
      <c r="J17" t="s">
        <v>130</v>
      </c>
      <c r="K17" t="s">
        <v>229</v>
      </c>
      <c r="L17" t="s">
        <v>44</v>
      </c>
      <c r="M17" t="s">
        <v>146</v>
      </c>
      <c r="N17" t="s">
        <v>134</v>
      </c>
      <c r="O17" t="s">
        <v>135</v>
      </c>
      <c r="P17" t="s">
        <v>129</v>
      </c>
      <c r="Q17" t="s">
        <v>129</v>
      </c>
      <c r="R17" t="s">
        <v>541</v>
      </c>
      <c r="S17" t="s">
        <v>68</v>
      </c>
      <c r="T17" s="110">
        <v>45128.352777777778</v>
      </c>
      <c r="U17">
        <v>41.054560080000002</v>
      </c>
      <c r="V17">
        <v>-86.155308000000005</v>
      </c>
      <c r="W17">
        <v>0</v>
      </c>
      <c r="X17">
        <v>0</v>
      </c>
      <c r="Y17">
        <v>0</v>
      </c>
      <c r="Z17">
        <v>0</v>
      </c>
      <c r="AA17">
        <v>2</v>
      </c>
      <c r="AB17" t="s">
        <v>274</v>
      </c>
      <c r="AC17" t="s">
        <v>635</v>
      </c>
      <c r="AD17" t="s">
        <v>139</v>
      </c>
      <c r="AE17" t="s">
        <v>129</v>
      </c>
      <c r="AF17" t="s">
        <v>139</v>
      </c>
      <c r="AG17" t="s">
        <v>139</v>
      </c>
      <c r="AH17" t="s">
        <v>139</v>
      </c>
      <c r="AI17">
        <v>2000</v>
      </c>
      <c r="AJ17" s="111" t="s">
        <v>636</v>
      </c>
      <c r="AK17" t="s">
        <v>237</v>
      </c>
      <c r="AL17" t="s">
        <v>544</v>
      </c>
      <c r="AM17" t="s">
        <v>545</v>
      </c>
      <c r="AN17">
        <v>40250</v>
      </c>
      <c r="AO17">
        <v>-4.6501423532345099</v>
      </c>
      <c r="AP17">
        <v>99999</v>
      </c>
      <c r="AQ17">
        <v>0</v>
      </c>
      <c r="AR17">
        <v>99999</v>
      </c>
      <c r="AS17">
        <v>0</v>
      </c>
      <c r="AT17">
        <v>99999</v>
      </c>
      <c r="AU17">
        <v>0</v>
      </c>
      <c r="AV17">
        <v>99999</v>
      </c>
      <c r="AY17" t="s">
        <v>549</v>
      </c>
      <c r="AZ17">
        <v>99999</v>
      </c>
      <c r="BA17">
        <v>0</v>
      </c>
    </row>
    <row r="18" spans="1:53" x14ac:dyDescent="0.25">
      <c r="A18">
        <v>904363515</v>
      </c>
      <c r="B18" t="s">
        <v>237</v>
      </c>
      <c r="D18" t="s">
        <v>539</v>
      </c>
      <c r="E18" t="s">
        <v>129</v>
      </c>
      <c r="F18" t="s">
        <v>129</v>
      </c>
      <c r="G18" t="s">
        <v>126</v>
      </c>
      <c r="H18" t="s">
        <v>192</v>
      </c>
      <c r="I18" t="s">
        <v>64</v>
      </c>
      <c r="J18" t="s">
        <v>130</v>
      </c>
      <c r="K18" t="s">
        <v>136</v>
      </c>
      <c r="L18" t="s">
        <v>540</v>
      </c>
      <c r="M18" t="s">
        <v>146</v>
      </c>
      <c r="N18" t="s">
        <v>134</v>
      </c>
      <c r="O18" t="s">
        <v>135</v>
      </c>
      <c r="P18" t="s">
        <v>129</v>
      </c>
      <c r="Q18" t="s">
        <v>129</v>
      </c>
      <c r="R18" t="s">
        <v>541</v>
      </c>
      <c r="S18" t="s">
        <v>69</v>
      </c>
      <c r="T18" s="110">
        <v>45197.246527777781</v>
      </c>
      <c r="U18">
        <v>41.056755610000003</v>
      </c>
      <c r="V18">
        <v>-86.163825959999997</v>
      </c>
      <c r="W18">
        <v>0</v>
      </c>
      <c r="X18">
        <v>0</v>
      </c>
      <c r="Y18">
        <v>0</v>
      </c>
      <c r="Z18">
        <v>0</v>
      </c>
      <c r="AA18">
        <v>1</v>
      </c>
      <c r="AB18" t="s">
        <v>277</v>
      </c>
      <c r="AD18" t="s">
        <v>129</v>
      </c>
      <c r="AE18" t="s">
        <v>139</v>
      </c>
      <c r="AF18" t="s">
        <v>139</v>
      </c>
      <c r="AG18" t="s">
        <v>139</v>
      </c>
      <c r="AH18" t="s">
        <v>139</v>
      </c>
      <c r="AI18">
        <v>2000</v>
      </c>
      <c r="AJ18" s="111" t="s">
        <v>637</v>
      </c>
      <c r="AK18" t="s">
        <v>237</v>
      </c>
      <c r="AL18" t="s">
        <v>544</v>
      </c>
      <c r="AM18" t="s">
        <v>545</v>
      </c>
      <c r="AN18">
        <v>40250</v>
      </c>
      <c r="AO18" s="111" t="s">
        <v>638</v>
      </c>
      <c r="AP18">
        <v>99999</v>
      </c>
      <c r="AQ18">
        <v>0</v>
      </c>
      <c r="AR18">
        <v>99999</v>
      </c>
      <c r="AS18">
        <v>0</v>
      </c>
      <c r="AT18">
        <v>99999</v>
      </c>
      <c r="AU18">
        <v>0</v>
      </c>
      <c r="AV18">
        <v>99999</v>
      </c>
      <c r="AY18" t="s">
        <v>549</v>
      </c>
      <c r="AZ18">
        <v>99999</v>
      </c>
      <c r="BA18">
        <v>0</v>
      </c>
    </row>
    <row r="19" spans="1:53" x14ac:dyDescent="0.25">
      <c r="A19">
        <v>904372464</v>
      </c>
      <c r="B19" t="s">
        <v>237</v>
      </c>
      <c r="D19" t="s">
        <v>539</v>
      </c>
      <c r="E19" t="s">
        <v>129</v>
      </c>
      <c r="F19" t="s">
        <v>129</v>
      </c>
      <c r="G19" t="s">
        <v>126</v>
      </c>
      <c r="H19" t="s">
        <v>192</v>
      </c>
      <c r="I19" t="s">
        <v>64</v>
      </c>
      <c r="J19" t="s">
        <v>130</v>
      </c>
      <c r="K19" t="s">
        <v>136</v>
      </c>
      <c r="L19" t="s">
        <v>540</v>
      </c>
      <c r="M19" t="s">
        <v>146</v>
      </c>
      <c r="N19" t="s">
        <v>134</v>
      </c>
      <c r="O19" t="s">
        <v>135</v>
      </c>
      <c r="P19" t="s">
        <v>129</v>
      </c>
      <c r="Q19" t="s">
        <v>129</v>
      </c>
      <c r="R19" t="s">
        <v>541</v>
      </c>
      <c r="S19" t="s">
        <v>69</v>
      </c>
      <c r="T19" s="110">
        <v>45203.864583333336</v>
      </c>
      <c r="U19">
        <v>41.047443639999997</v>
      </c>
      <c r="V19">
        <v>-86.102297230000005</v>
      </c>
      <c r="W19">
        <v>0</v>
      </c>
      <c r="X19">
        <v>0</v>
      </c>
      <c r="Y19">
        <v>1</v>
      </c>
      <c r="Z19">
        <v>0</v>
      </c>
      <c r="AA19">
        <v>1</v>
      </c>
      <c r="AB19" t="s">
        <v>280</v>
      </c>
      <c r="AC19" t="s">
        <v>639</v>
      </c>
      <c r="AD19" t="s">
        <v>129</v>
      </c>
      <c r="AE19" t="s">
        <v>139</v>
      </c>
      <c r="AF19" t="s">
        <v>139</v>
      </c>
      <c r="AG19" t="s">
        <v>139</v>
      </c>
      <c r="AH19" t="s">
        <v>139</v>
      </c>
      <c r="AI19">
        <v>2000</v>
      </c>
      <c r="AJ19" s="111" t="s">
        <v>640</v>
      </c>
      <c r="AK19" t="s">
        <v>237</v>
      </c>
      <c r="AL19" t="s">
        <v>544</v>
      </c>
      <c r="AM19" t="s">
        <v>545</v>
      </c>
      <c r="AN19">
        <v>40250</v>
      </c>
      <c r="AO19" s="111" t="s">
        <v>641</v>
      </c>
      <c r="AP19">
        <v>99999</v>
      </c>
      <c r="AQ19">
        <v>0</v>
      </c>
      <c r="AR19">
        <v>99999</v>
      </c>
      <c r="AS19">
        <v>0</v>
      </c>
      <c r="AT19">
        <v>99999</v>
      </c>
      <c r="AU19">
        <v>0</v>
      </c>
      <c r="AV19" s="111" t="s">
        <v>642</v>
      </c>
      <c r="AW19" t="s">
        <v>555</v>
      </c>
      <c r="AX19" t="s">
        <v>563</v>
      </c>
      <c r="AY19" t="s">
        <v>564</v>
      </c>
      <c r="AZ19">
        <v>99999</v>
      </c>
      <c r="BA19">
        <v>0</v>
      </c>
    </row>
    <row r="20" spans="1:53" x14ac:dyDescent="0.25">
      <c r="A20">
        <v>904390601</v>
      </c>
      <c r="C20">
        <v>14</v>
      </c>
      <c r="D20" t="s">
        <v>539</v>
      </c>
      <c r="E20" t="s">
        <v>129</v>
      </c>
      <c r="F20" t="s">
        <v>129</v>
      </c>
      <c r="G20" t="s">
        <v>126</v>
      </c>
      <c r="H20" t="s">
        <v>137</v>
      </c>
      <c r="I20" t="s">
        <v>64</v>
      </c>
      <c r="J20" t="s">
        <v>130</v>
      </c>
      <c r="K20" t="s">
        <v>136</v>
      </c>
      <c r="L20" t="s">
        <v>540</v>
      </c>
      <c r="M20" t="s">
        <v>146</v>
      </c>
      <c r="N20" t="s">
        <v>134</v>
      </c>
      <c r="O20" t="s">
        <v>135</v>
      </c>
      <c r="P20" t="s">
        <v>129</v>
      </c>
      <c r="Q20" t="s">
        <v>129</v>
      </c>
      <c r="R20" t="s">
        <v>541</v>
      </c>
      <c r="S20" t="s">
        <v>68</v>
      </c>
      <c r="T20" s="110">
        <v>45240.277083333334</v>
      </c>
      <c r="U20">
        <v>41.03937097</v>
      </c>
      <c r="V20">
        <v>-86.051935970000002</v>
      </c>
      <c r="W20">
        <v>0</v>
      </c>
      <c r="X20">
        <v>0</v>
      </c>
      <c r="Y20">
        <v>1</v>
      </c>
      <c r="Z20">
        <v>0</v>
      </c>
      <c r="AA20">
        <v>1</v>
      </c>
      <c r="AB20" t="s">
        <v>281</v>
      </c>
      <c r="AC20" t="s">
        <v>643</v>
      </c>
      <c r="AD20" t="s">
        <v>139</v>
      </c>
      <c r="AE20" t="s">
        <v>129</v>
      </c>
      <c r="AF20" t="s">
        <v>139</v>
      </c>
      <c r="AG20" t="s">
        <v>139</v>
      </c>
      <c r="AH20" t="s">
        <v>139</v>
      </c>
      <c r="AI20">
        <v>2000</v>
      </c>
      <c r="AJ20" s="111" t="s">
        <v>644</v>
      </c>
      <c r="AK20" t="s">
        <v>237</v>
      </c>
      <c r="AL20" t="s">
        <v>544</v>
      </c>
      <c r="AM20" t="s">
        <v>545</v>
      </c>
      <c r="AN20">
        <v>40250</v>
      </c>
      <c r="AO20" s="111" t="s">
        <v>645</v>
      </c>
      <c r="AP20">
        <v>99999</v>
      </c>
      <c r="AQ20">
        <v>0</v>
      </c>
      <c r="AR20">
        <v>99999</v>
      </c>
      <c r="AS20">
        <v>0</v>
      </c>
      <c r="AT20">
        <v>99999</v>
      </c>
      <c r="AU20">
        <v>0</v>
      </c>
      <c r="AV20" s="111" t="s">
        <v>646</v>
      </c>
      <c r="AW20" t="s">
        <v>555</v>
      </c>
      <c r="AX20" t="s">
        <v>647</v>
      </c>
      <c r="AY20" t="s">
        <v>648</v>
      </c>
      <c r="AZ20">
        <v>99999</v>
      </c>
      <c r="BA20">
        <v>0</v>
      </c>
    </row>
    <row r="21" spans="1:53" x14ac:dyDescent="0.25">
      <c r="A21">
        <v>904409231</v>
      </c>
      <c r="B21" t="s">
        <v>282</v>
      </c>
      <c r="D21" t="s">
        <v>539</v>
      </c>
      <c r="E21" t="s">
        <v>129</v>
      </c>
      <c r="F21" t="s">
        <v>139</v>
      </c>
      <c r="G21" t="s">
        <v>126</v>
      </c>
      <c r="H21" t="s">
        <v>203</v>
      </c>
      <c r="I21" t="s">
        <v>66</v>
      </c>
      <c r="J21" t="s">
        <v>169</v>
      </c>
      <c r="K21" t="s">
        <v>283</v>
      </c>
      <c r="L21" t="s">
        <v>45</v>
      </c>
      <c r="M21" t="s">
        <v>146</v>
      </c>
      <c r="N21" t="s">
        <v>190</v>
      </c>
      <c r="O21" t="s">
        <v>135</v>
      </c>
      <c r="P21" t="s">
        <v>129</v>
      </c>
      <c r="Q21" t="s">
        <v>129</v>
      </c>
      <c r="R21" t="s">
        <v>541</v>
      </c>
      <c r="S21" t="s">
        <v>68</v>
      </c>
      <c r="T21" s="110">
        <v>45261.666666666664</v>
      </c>
      <c r="U21">
        <v>41.039075599999997</v>
      </c>
      <c r="V21">
        <v>-86.028337899999997</v>
      </c>
      <c r="W21">
        <v>0</v>
      </c>
      <c r="X21">
        <v>0</v>
      </c>
      <c r="Y21">
        <v>0</v>
      </c>
      <c r="Z21">
        <v>0</v>
      </c>
      <c r="AA21">
        <v>2</v>
      </c>
      <c r="AB21" t="s">
        <v>285</v>
      </c>
      <c r="AC21" t="s">
        <v>649</v>
      </c>
      <c r="AD21" t="s">
        <v>129</v>
      </c>
      <c r="AE21" t="s">
        <v>139</v>
      </c>
      <c r="AF21" t="s">
        <v>139</v>
      </c>
      <c r="AG21" t="s">
        <v>129</v>
      </c>
      <c r="AH21" t="s">
        <v>139</v>
      </c>
      <c r="AI21">
        <v>2000</v>
      </c>
      <c r="AJ21" s="111" t="s">
        <v>650</v>
      </c>
      <c r="AK21" t="s">
        <v>237</v>
      </c>
      <c r="AL21" t="s">
        <v>544</v>
      </c>
      <c r="AM21" t="s">
        <v>545</v>
      </c>
      <c r="AN21">
        <v>40250</v>
      </c>
      <c r="AO21">
        <v>74.206000935067095</v>
      </c>
      <c r="AP21">
        <v>99999</v>
      </c>
      <c r="AQ21">
        <v>0</v>
      </c>
      <c r="AR21">
        <v>99999</v>
      </c>
      <c r="AS21">
        <v>0</v>
      </c>
      <c r="AT21">
        <v>99999</v>
      </c>
      <c r="AU21">
        <v>0</v>
      </c>
      <c r="AV21" s="111" t="s">
        <v>651</v>
      </c>
      <c r="AW21" t="s">
        <v>652</v>
      </c>
      <c r="AX21" t="s">
        <v>653</v>
      </c>
      <c r="AY21" t="s">
        <v>654</v>
      </c>
      <c r="AZ21">
        <v>99999</v>
      </c>
      <c r="BA21">
        <v>0</v>
      </c>
    </row>
    <row r="22" spans="1:53" x14ac:dyDescent="0.25">
      <c r="A22">
        <v>904413316</v>
      </c>
      <c r="B22" t="s">
        <v>286</v>
      </c>
      <c r="D22" t="s">
        <v>539</v>
      </c>
      <c r="E22" t="s">
        <v>129</v>
      </c>
      <c r="F22" t="s">
        <v>139</v>
      </c>
      <c r="G22" t="s">
        <v>126</v>
      </c>
      <c r="H22" t="s">
        <v>192</v>
      </c>
      <c r="I22" t="s">
        <v>66</v>
      </c>
      <c r="J22" t="s">
        <v>169</v>
      </c>
      <c r="K22" t="s">
        <v>165</v>
      </c>
      <c r="L22" t="s">
        <v>37</v>
      </c>
      <c r="M22" t="s">
        <v>163</v>
      </c>
      <c r="N22" t="s">
        <v>134</v>
      </c>
      <c r="O22" t="s">
        <v>254</v>
      </c>
      <c r="P22" t="s">
        <v>129</v>
      </c>
      <c r="Q22" t="s">
        <v>129</v>
      </c>
      <c r="R22" t="s">
        <v>541</v>
      </c>
      <c r="S22" t="s">
        <v>68</v>
      </c>
      <c r="T22" s="110">
        <v>45272.46875</v>
      </c>
      <c r="U22">
        <v>41.038830079999997</v>
      </c>
      <c r="V22">
        <v>-86.029531039999995</v>
      </c>
      <c r="W22">
        <v>0</v>
      </c>
      <c r="X22">
        <v>0</v>
      </c>
      <c r="Y22">
        <v>0</v>
      </c>
      <c r="Z22">
        <v>0</v>
      </c>
      <c r="AA22">
        <v>1</v>
      </c>
      <c r="AB22" t="s">
        <v>289</v>
      </c>
      <c r="AC22" t="s">
        <v>655</v>
      </c>
      <c r="AD22" t="s">
        <v>129</v>
      </c>
      <c r="AE22" t="s">
        <v>129</v>
      </c>
      <c r="AF22" t="s">
        <v>139</v>
      </c>
      <c r="AG22" t="s">
        <v>129</v>
      </c>
      <c r="AH22" t="s">
        <v>129</v>
      </c>
      <c r="AI22">
        <v>2000</v>
      </c>
      <c r="AJ22">
        <v>63.286394249652297</v>
      </c>
      <c r="AK22" t="s">
        <v>237</v>
      </c>
      <c r="AL22" t="s">
        <v>544</v>
      </c>
      <c r="AM22" t="s">
        <v>545</v>
      </c>
      <c r="AN22">
        <v>40250</v>
      </c>
      <c r="AO22" s="111" t="s">
        <v>656</v>
      </c>
      <c r="AP22">
        <v>99999</v>
      </c>
      <c r="AQ22">
        <v>0</v>
      </c>
      <c r="AR22">
        <v>99999</v>
      </c>
      <c r="AS22">
        <v>0</v>
      </c>
      <c r="AT22">
        <v>99999</v>
      </c>
      <c r="AU22">
        <v>0</v>
      </c>
      <c r="AV22" s="111" t="s">
        <v>657</v>
      </c>
      <c r="AW22" t="s">
        <v>555</v>
      </c>
      <c r="AX22" t="s">
        <v>604</v>
      </c>
      <c r="AY22" t="s">
        <v>605</v>
      </c>
      <c r="AZ22">
        <v>99999</v>
      </c>
      <c r="BA22">
        <v>0</v>
      </c>
    </row>
    <row r="23" spans="1:53" x14ac:dyDescent="0.25">
      <c r="A23">
        <v>904452080</v>
      </c>
      <c r="B23" t="s">
        <v>242</v>
      </c>
      <c r="D23" t="s">
        <v>539</v>
      </c>
      <c r="E23" t="s">
        <v>129</v>
      </c>
      <c r="F23" t="s">
        <v>129</v>
      </c>
      <c r="G23" t="s">
        <v>126</v>
      </c>
      <c r="H23" t="s">
        <v>192</v>
      </c>
      <c r="I23" t="s">
        <v>64</v>
      </c>
      <c r="J23" t="s">
        <v>130</v>
      </c>
      <c r="K23" t="s">
        <v>136</v>
      </c>
      <c r="L23" t="s">
        <v>540</v>
      </c>
      <c r="M23" t="s">
        <v>146</v>
      </c>
      <c r="N23" t="s">
        <v>134</v>
      </c>
      <c r="O23" t="s">
        <v>135</v>
      </c>
      <c r="P23" t="s">
        <v>129</v>
      </c>
      <c r="Q23" t="s">
        <v>129</v>
      </c>
      <c r="R23" t="s">
        <v>541</v>
      </c>
      <c r="S23" t="s">
        <v>68</v>
      </c>
      <c r="T23" s="110">
        <v>45337.966666666667</v>
      </c>
      <c r="U23">
        <v>41.051712899999998</v>
      </c>
      <c r="V23">
        <v>-86.114363470000001</v>
      </c>
      <c r="W23">
        <v>0</v>
      </c>
      <c r="X23">
        <v>0</v>
      </c>
      <c r="Y23">
        <v>1</v>
      </c>
      <c r="Z23">
        <v>0</v>
      </c>
      <c r="AA23">
        <v>1</v>
      </c>
      <c r="AB23" t="s">
        <v>292</v>
      </c>
      <c r="AC23" s="109" t="s">
        <v>658</v>
      </c>
      <c r="AD23" t="s">
        <v>129</v>
      </c>
      <c r="AE23" t="s">
        <v>139</v>
      </c>
      <c r="AF23" t="s">
        <v>139</v>
      </c>
      <c r="AG23" t="s">
        <v>139</v>
      </c>
      <c r="AH23" t="s">
        <v>139</v>
      </c>
      <c r="AI23">
        <v>2000</v>
      </c>
      <c r="AJ23" s="111" t="s">
        <v>659</v>
      </c>
      <c r="AK23" t="s">
        <v>237</v>
      </c>
      <c r="AL23" t="s">
        <v>544</v>
      </c>
      <c r="AM23" t="s">
        <v>545</v>
      </c>
      <c r="AN23">
        <v>40250</v>
      </c>
      <c r="AO23">
        <v>5.3270908989999999</v>
      </c>
      <c r="AP23">
        <v>99999</v>
      </c>
      <c r="AQ23">
        <v>0</v>
      </c>
      <c r="AR23">
        <v>99999</v>
      </c>
      <c r="AS23">
        <v>0</v>
      </c>
      <c r="AT23" s="111" t="s">
        <v>660</v>
      </c>
      <c r="AU23" t="s">
        <v>661</v>
      </c>
      <c r="AV23" s="111" t="s">
        <v>662</v>
      </c>
      <c r="AW23" t="s">
        <v>237</v>
      </c>
      <c r="AX23" t="s">
        <v>663</v>
      </c>
      <c r="AY23" t="s">
        <v>664</v>
      </c>
      <c r="AZ23">
        <v>99999</v>
      </c>
      <c r="BA23">
        <v>0</v>
      </c>
    </row>
    <row r="24" spans="1:53" x14ac:dyDescent="0.25">
      <c r="A24">
        <v>904471741</v>
      </c>
      <c r="B24" t="s">
        <v>275</v>
      </c>
      <c r="D24" t="s">
        <v>539</v>
      </c>
      <c r="E24" t="s">
        <v>129</v>
      </c>
      <c r="F24" t="s">
        <v>139</v>
      </c>
      <c r="G24" t="s">
        <v>126</v>
      </c>
      <c r="H24" t="s">
        <v>137</v>
      </c>
      <c r="I24" t="s">
        <v>65</v>
      </c>
      <c r="J24" t="s">
        <v>169</v>
      </c>
      <c r="K24" t="s">
        <v>294</v>
      </c>
      <c r="L24" t="s">
        <v>41</v>
      </c>
      <c r="M24" t="s">
        <v>189</v>
      </c>
      <c r="N24" t="s">
        <v>190</v>
      </c>
      <c r="O24" t="s">
        <v>135</v>
      </c>
      <c r="P24" t="s">
        <v>129</v>
      </c>
      <c r="Q24" t="s">
        <v>129</v>
      </c>
      <c r="R24" t="s">
        <v>541</v>
      </c>
      <c r="S24" t="s">
        <v>68</v>
      </c>
      <c r="T24" s="110">
        <v>45348.277777777781</v>
      </c>
      <c r="U24">
        <v>41.057977209999997</v>
      </c>
      <c r="V24">
        <v>-86.168729040000002</v>
      </c>
      <c r="W24">
        <v>0</v>
      </c>
      <c r="X24">
        <v>0</v>
      </c>
      <c r="Y24">
        <v>0</v>
      </c>
      <c r="Z24">
        <v>0</v>
      </c>
      <c r="AA24">
        <v>2</v>
      </c>
      <c r="AB24" t="s">
        <v>297</v>
      </c>
      <c r="AC24" s="109" t="s">
        <v>665</v>
      </c>
      <c r="AD24" t="s">
        <v>129</v>
      </c>
      <c r="AE24" t="s">
        <v>129</v>
      </c>
      <c r="AF24" t="s">
        <v>139</v>
      </c>
      <c r="AG24" t="s">
        <v>129</v>
      </c>
      <c r="AH24" t="s">
        <v>129</v>
      </c>
      <c r="AI24">
        <v>2000</v>
      </c>
      <c r="AJ24" s="111" t="s">
        <v>666</v>
      </c>
      <c r="AK24" t="s">
        <v>237</v>
      </c>
      <c r="AL24" t="s">
        <v>544</v>
      </c>
      <c r="AM24" t="s">
        <v>545</v>
      </c>
      <c r="AN24">
        <v>40250</v>
      </c>
      <c r="AO24" s="111" t="s">
        <v>667</v>
      </c>
      <c r="AP24">
        <v>99999</v>
      </c>
      <c r="AQ24">
        <v>0</v>
      </c>
      <c r="AR24">
        <v>99999</v>
      </c>
      <c r="AS24">
        <v>0</v>
      </c>
      <c r="AT24" s="111" t="s">
        <v>668</v>
      </c>
      <c r="AU24" t="s">
        <v>580</v>
      </c>
      <c r="AV24" s="111" t="s">
        <v>669</v>
      </c>
      <c r="AW24" t="s">
        <v>237</v>
      </c>
      <c r="AX24" t="s">
        <v>275</v>
      </c>
      <c r="AY24" t="s">
        <v>583</v>
      </c>
      <c r="AZ24">
        <v>99999</v>
      </c>
      <c r="BA24">
        <v>0</v>
      </c>
    </row>
    <row r="25" spans="1:53" x14ac:dyDescent="0.25">
      <c r="A25">
        <v>904465446</v>
      </c>
      <c r="B25" t="s">
        <v>298</v>
      </c>
      <c r="D25" t="s">
        <v>670</v>
      </c>
      <c r="E25" t="s">
        <v>129</v>
      </c>
      <c r="F25" t="s">
        <v>129</v>
      </c>
      <c r="G25" t="s">
        <v>126</v>
      </c>
      <c r="H25" t="s">
        <v>300</v>
      </c>
      <c r="I25" t="s">
        <v>66</v>
      </c>
      <c r="J25" t="s">
        <v>130</v>
      </c>
      <c r="K25" t="s">
        <v>294</v>
      </c>
      <c r="L25" t="s">
        <v>42</v>
      </c>
      <c r="N25" t="s">
        <v>134</v>
      </c>
      <c r="O25" t="s">
        <v>135</v>
      </c>
      <c r="P25" t="s">
        <v>139</v>
      </c>
      <c r="Q25" t="s">
        <v>129</v>
      </c>
      <c r="R25" t="s">
        <v>541</v>
      </c>
      <c r="S25" t="s">
        <v>68</v>
      </c>
      <c r="T25" s="110">
        <v>45353.527777777781</v>
      </c>
      <c r="U25">
        <v>41.038914560000002</v>
      </c>
      <c r="V25">
        <v>-86.038560559999993</v>
      </c>
      <c r="W25">
        <v>5</v>
      </c>
      <c r="X25">
        <v>0</v>
      </c>
      <c r="Y25">
        <v>0</v>
      </c>
      <c r="Z25">
        <v>0</v>
      </c>
      <c r="AA25">
        <v>2</v>
      </c>
      <c r="AB25" t="s">
        <v>302</v>
      </c>
      <c r="AC25" s="109" t="s">
        <v>671</v>
      </c>
      <c r="AD25" t="s">
        <v>129</v>
      </c>
      <c r="AE25" t="s">
        <v>129</v>
      </c>
      <c r="AF25" t="s">
        <v>139</v>
      </c>
      <c r="AG25" t="s">
        <v>139</v>
      </c>
      <c r="AH25" t="s">
        <v>129</v>
      </c>
      <c r="AI25">
        <v>2000</v>
      </c>
      <c r="AJ25" s="111" t="s">
        <v>672</v>
      </c>
      <c r="AK25" t="s">
        <v>237</v>
      </c>
      <c r="AL25" t="s">
        <v>544</v>
      </c>
      <c r="AM25" t="s">
        <v>545</v>
      </c>
      <c r="AN25">
        <v>40250</v>
      </c>
      <c r="AO25" s="111" t="s">
        <v>673</v>
      </c>
      <c r="AP25">
        <v>99999</v>
      </c>
      <c r="AQ25">
        <v>0</v>
      </c>
      <c r="AR25">
        <v>99999</v>
      </c>
      <c r="AS25">
        <v>0</v>
      </c>
      <c r="AT25" s="111" t="s">
        <v>674</v>
      </c>
      <c r="AU25" t="s">
        <v>548</v>
      </c>
      <c r="AV25">
        <v>99999</v>
      </c>
      <c r="AW25" t="s">
        <v>549</v>
      </c>
      <c r="AX25" t="s">
        <v>549</v>
      </c>
      <c r="AY25" t="s">
        <v>549</v>
      </c>
      <c r="AZ25">
        <v>99999</v>
      </c>
      <c r="BA25">
        <v>0</v>
      </c>
    </row>
    <row r="26" spans="1:53" x14ac:dyDescent="0.25">
      <c r="A26">
        <v>904470385</v>
      </c>
      <c r="B26" t="s">
        <v>237</v>
      </c>
      <c r="D26" t="s">
        <v>539</v>
      </c>
      <c r="E26" t="s">
        <v>129</v>
      </c>
      <c r="F26" t="s">
        <v>129</v>
      </c>
      <c r="G26" t="s">
        <v>126</v>
      </c>
      <c r="H26" t="s">
        <v>192</v>
      </c>
      <c r="I26" t="s">
        <v>64</v>
      </c>
      <c r="J26" t="s">
        <v>130</v>
      </c>
      <c r="K26" t="s">
        <v>136</v>
      </c>
      <c r="L26" t="s">
        <v>540</v>
      </c>
      <c r="M26" t="s">
        <v>146</v>
      </c>
      <c r="N26" t="s">
        <v>134</v>
      </c>
      <c r="O26" t="s">
        <v>135</v>
      </c>
      <c r="P26" t="s">
        <v>129</v>
      </c>
      <c r="Q26" t="s">
        <v>129</v>
      </c>
      <c r="R26" t="s">
        <v>541</v>
      </c>
      <c r="S26" t="s">
        <v>69</v>
      </c>
      <c r="T26" s="110">
        <v>45353.84375</v>
      </c>
      <c r="U26">
        <v>41.039196990000001</v>
      </c>
      <c r="V26">
        <v>-86.077615440000002</v>
      </c>
      <c r="W26">
        <v>0</v>
      </c>
      <c r="X26">
        <v>0</v>
      </c>
      <c r="Y26">
        <v>1</v>
      </c>
      <c r="Z26">
        <v>0</v>
      </c>
      <c r="AA26">
        <v>1</v>
      </c>
      <c r="AB26" t="s">
        <v>305</v>
      </c>
      <c r="AC26" s="109" t="s">
        <v>675</v>
      </c>
      <c r="AD26" t="s">
        <v>129</v>
      </c>
      <c r="AE26" t="s">
        <v>139</v>
      </c>
      <c r="AF26" t="s">
        <v>139</v>
      </c>
      <c r="AG26" t="s">
        <v>139</v>
      </c>
      <c r="AH26" t="s">
        <v>139</v>
      </c>
      <c r="AI26">
        <v>2000</v>
      </c>
      <c r="AJ26" s="111" t="s">
        <v>676</v>
      </c>
      <c r="AK26" t="s">
        <v>237</v>
      </c>
      <c r="AL26" t="s">
        <v>544</v>
      </c>
      <c r="AM26" t="s">
        <v>545</v>
      </c>
      <c r="AN26">
        <v>40250</v>
      </c>
      <c r="AO26" s="111" t="s">
        <v>677</v>
      </c>
      <c r="AP26">
        <v>99999</v>
      </c>
      <c r="AQ26">
        <v>0</v>
      </c>
      <c r="AR26">
        <v>99999</v>
      </c>
      <c r="AS26">
        <v>0</v>
      </c>
      <c r="AT26">
        <v>99999</v>
      </c>
      <c r="AU26">
        <v>0</v>
      </c>
      <c r="AV26" s="111" t="s">
        <v>678</v>
      </c>
      <c r="AW26" t="s">
        <v>237</v>
      </c>
      <c r="AX26" t="s">
        <v>303</v>
      </c>
      <c r="AY26" t="s">
        <v>557</v>
      </c>
      <c r="AZ26">
        <v>99999</v>
      </c>
      <c r="BA26">
        <v>0</v>
      </c>
    </row>
    <row r="27" spans="1:53" x14ac:dyDescent="0.25">
      <c r="A27">
        <v>904472192</v>
      </c>
      <c r="B27" t="s">
        <v>237</v>
      </c>
      <c r="D27" t="s">
        <v>539</v>
      </c>
      <c r="E27" t="s">
        <v>129</v>
      </c>
      <c r="F27" t="s">
        <v>129</v>
      </c>
      <c r="G27" t="s">
        <v>126</v>
      </c>
      <c r="H27" t="s">
        <v>185</v>
      </c>
      <c r="I27" t="s">
        <v>66</v>
      </c>
      <c r="J27" t="s">
        <v>130</v>
      </c>
      <c r="K27" t="s">
        <v>306</v>
      </c>
      <c r="L27" t="s">
        <v>43</v>
      </c>
      <c r="M27" t="s">
        <v>146</v>
      </c>
      <c r="N27" t="s">
        <v>134</v>
      </c>
      <c r="O27" t="s">
        <v>135</v>
      </c>
      <c r="P27" t="s">
        <v>129</v>
      </c>
      <c r="Q27" t="s">
        <v>129</v>
      </c>
      <c r="R27" t="s">
        <v>541</v>
      </c>
      <c r="S27" t="s">
        <v>68</v>
      </c>
      <c r="T27" s="110">
        <v>45366.541666666664</v>
      </c>
      <c r="U27">
        <v>41.037830870000001</v>
      </c>
      <c r="V27">
        <v>-86.067019029999997</v>
      </c>
      <c r="W27">
        <v>0</v>
      </c>
      <c r="X27">
        <v>0</v>
      </c>
      <c r="Y27">
        <v>0</v>
      </c>
      <c r="Z27">
        <v>0</v>
      </c>
      <c r="AA27">
        <v>1</v>
      </c>
      <c r="AB27" t="s">
        <v>308</v>
      </c>
      <c r="AC27" s="109" t="s">
        <v>679</v>
      </c>
      <c r="AD27" t="s">
        <v>129</v>
      </c>
      <c r="AE27" t="s">
        <v>139</v>
      </c>
      <c r="AF27" t="s">
        <v>139</v>
      </c>
      <c r="AG27" t="s">
        <v>139</v>
      </c>
      <c r="AH27" t="s">
        <v>139</v>
      </c>
      <c r="AI27">
        <v>2000</v>
      </c>
      <c r="AJ27" s="111" t="s">
        <v>680</v>
      </c>
      <c r="AK27" t="s">
        <v>237</v>
      </c>
      <c r="AL27" t="s">
        <v>544</v>
      </c>
      <c r="AM27" t="s">
        <v>545</v>
      </c>
      <c r="AN27">
        <v>40250</v>
      </c>
      <c r="AO27" s="111" t="s">
        <v>681</v>
      </c>
      <c r="AP27">
        <v>99999</v>
      </c>
      <c r="AQ27">
        <v>0</v>
      </c>
      <c r="AR27">
        <v>99999</v>
      </c>
      <c r="AS27">
        <v>0</v>
      </c>
      <c r="AT27" s="111" t="s">
        <v>682</v>
      </c>
      <c r="AU27" t="s">
        <v>683</v>
      </c>
      <c r="AV27">
        <v>99999</v>
      </c>
      <c r="AW27" t="s">
        <v>549</v>
      </c>
      <c r="AX27" t="s">
        <v>549</v>
      </c>
      <c r="AY27" t="s">
        <v>549</v>
      </c>
      <c r="AZ27">
        <v>99999</v>
      </c>
      <c r="BA27">
        <v>0</v>
      </c>
    </row>
    <row r="28" spans="1:53" x14ac:dyDescent="0.25">
      <c r="A28">
        <v>904474994</v>
      </c>
      <c r="B28" t="s">
        <v>309</v>
      </c>
      <c r="D28" t="s">
        <v>539</v>
      </c>
      <c r="E28" t="s">
        <v>129</v>
      </c>
      <c r="F28" t="s">
        <v>129</v>
      </c>
      <c r="G28" t="s">
        <v>126</v>
      </c>
      <c r="H28" t="s">
        <v>300</v>
      </c>
      <c r="I28" t="s">
        <v>64</v>
      </c>
      <c r="J28" t="s">
        <v>130</v>
      </c>
      <c r="K28" t="s">
        <v>136</v>
      </c>
      <c r="L28" t="s">
        <v>540</v>
      </c>
      <c r="M28" t="s">
        <v>146</v>
      </c>
      <c r="N28" t="s">
        <v>134</v>
      </c>
      <c r="O28" t="s">
        <v>135</v>
      </c>
      <c r="P28" t="s">
        <v>139</v>
      </c>
      <c r="Q28" t="s">
        <v>129</v>
      </c>
      <c r="R28" t="s">
        <v>541</v>
      </c>
      <c r="S28" t="s">
        <v>68</v>
      </c>
      <c r="T28" s="110">
        <v>45372.059027777781</v>
      </c>
      <c r="U28">
        <v>41.047570319999998</v>
      </c>
      <c r="V28">
        <v>-86.098992350000003</v>
      </c>
      <c r="W28">
        <v>0</v>
      </c>
      <c r="X28">
        <v>0</v>
      </c>
      <c r="Y28">
        <v>4</v>
      </c>
      <c r="Z28">
        <v>0</v>
      </c>
      <c r="AA28">
        <v>1</v>
      </c>
      <c r="AB28" t="s">
        <v>312</v>
      </c>
      <c r="AC28" s="109" t="s">
        <v>684</v>
      </c>
      <c r="AD28" t="s">
        <v>129</v>
      </c>
      <c r="AE28" t="s">
        <v>139</v>
      </c>
      <c r="AF28" t="s">
        <v>139</v>
      </c>
      <c r="AG28" t="s">
        <v>139</v>
      </c>
      <c r="AH28" t="s">
        <v>139</v>
      </c>
      <c r="AI28">
        <v>2000</v>
      </c>
      <c r="AJ28" s="111" t="s">
        <v>685</v>
      </c>
      <c r="AK28" t="s">
        <v>237</v>
      </c>
      <c r="AL28" t="s">
        <v>544</v>
      </c>
      <c r="AM28" t="s">
        <v>545</v>
      </c>
      <c r="AN28">
        <v>40250</v>
      </c>
      <c r="AO28" s="111" t="s">
        <v>686</v>
      </c>
      <c r="AP28">
        <v>99999</v>
      </c>
      <c r="AQ28">
        <v>0</v>
      </c>
      <c r="AR28">
        <v>99999</v>
      </c>
      <c r="AS28">
        <v>0</v>
      </c>
      <c r="AT28" s="111" t="s">
        <v>687</v>
      </c>
      <c r="AU28" t="s">
        <v>688</v>
      </c>
      <c r="AV28">
        <v>99999</v>
      </c>
      <c r="AW28" t="s">
        <v>549</v>
      </c>
      <c r="AX28" t="s">
        <v>549</v>
      </c>
      <c r="AY28" t="s">
        <v>549</v>
      </c>
      <c r="AZ28">
        <v>99999</v>
      </c>
      <c r="BA28">
        <v>0</v>
      </c>
    </row>
    <row r="29" spans="1:53" x14ac:dyDescent="0.25">
      <c r="A29">
        <v>904487667</v>
      </c>
      <c r="B29" t="s">
        <v>313</v>
      </c>
      <c r="D29" t="s">
        <v>539</v>
      </c>
      <c r="E29" t="s">
        <v>129</v>
      </c>
      <c r="F29" t="s">
        <v>139</v>
      </c>
      <c r="G29" t="s">
        <v>126</v>
      </c>
      <c r="H29" t="s">
        <v>192</v>
      </c>
      <c r="I29" t="s">
        <v>66</v>
      </c>
      <c r="J29" t="s">
        <v>169</v>
      </c>
      <c r="K29" t="s">
        <v>136</v>
      </c>
      <c r="L29" t="s">
        <v>540</v>
      </c>
      <c r="M29" t="s">
        <v>146</v>
      </c>
      <c r="N29" t="s">
        <v>134</v>
      </c>
      <c r="O29" t="s">
        <v>135</v>
      </c>
      <c r="P29" t="s">
        <v>129</v>
      </c>
      <c r="Q29" t="s">
        <v>129</v>
      </c>
      <c r="R29" t="s">
        <v>541</v>
      </c>
      <c r="S29" t="s">
        <v>68</v>
      </c>
      <c r="T29" s="110">
        <v>45374.752083333333</v>
      </c>
      <c r="U29">
        <v>41.057247359999998</v>
      </c>
      <c r="V29">
        <v>-86.166274860000001</v>
      </c>
      <c r="W29">
        <v>0</v>
      </c>
      <c r="X29">
        <v>0</v>
      </c>
      <c r="Y29">
        <v>1</v>
      </c>
      <c r="Z29">
        <v>0</v>
      </c>
      <c r="AA29">
        <v>1</v>
      </c>
      <c r="AB29" t="s">
        <v>315</v>
      </c>
      <c r="AC29" s="109" t="s">
        <v>689</v>
      </c>
      <c r="AD29" t="s">
        <v>129</v>
      </c>
      <c r="AE29" t="s">
        <v>139</v>
      </c>
      <c r="AF29" t="s">
        <v>139</v>
      </c>
      <c r="AG29" t="s">
        <v>139</v>
      </c>
      <c r="AH29" t="s">
        <v>139</v>
      </c>
      <c r="AI29">
        <v>2000</v>
      </c>
      <c r="AJ29" s="111" t="s">
        <v>690</v>
      </c>
      <c r="AK29" t="s">
        <v>237</v>
      </c>
      <c r="AL29" t="s">
        <v>544</v>
      </c>
      <c r="AM29" t="s">
        <v>545</v>
      </c>
      <c r="AN29">
        <v>40250</v>
      </c>
      <c r="AO29" s="111" t="s">
        <v>691</v>
      </c>
      <c r="AP29">
        <v>99999</v>
      </c>
      <c r="AQ29">
        <v>0</v>
      </c>
      <c r="AR29">
        <v>99999</v>
      </c>
      <c r="AS29">
        <v>0</v>
      </c>
      <c r="AT29">
        <v>99999</v>
      </c>
      <c r="AU29">
        <v>0</v>
      </c>
      <c r="AV29" s="111" t="s">
        <v>692</v>
      </c>
      <c r="AW29" t="s">
        <v>237</v>
      </c>
      <c r="AX29" t="s">
        <v>693</v>
      </c>
      <c r="AY29" t="s">
        <v>694</v>
      </c>
      <c r="AZ29">
        <v>99999</v>
      </c>
      <c r="BA29">
        <v>0</v>
      </c>
    </row>
    <row r="30" spans="1:53" x14ac:dyDescent="0.25">
      <c r="A30">
        <v>904484433</v>
      </c>
      <c r="B30" t="s">
        <v>242</v>
      </c>
      <c r="D30" t="s">
        <v>539</v>
      </c>
      <c r="E30" t="s">
        <v>129</v>
      </c>
      <c r="F30" t="s">
        <v>129</v>
      </c>
      <c r="G30" t="s">
        <v>126</v>
      </c>
      <c r="H30" t="s">
        <v>185</v>
      </c>
      <c r="I30" t="s">
        <v>65</v>
      </c>
      <c r="J30" t="s">
        <v>130</v>
      </c>
      <c r="K30" t="s">
        <v>136</v>
      </c>
      <c r="L30" t="s">
        <v>540</v>
      </c>
      <c r="N30" t="s">
        <v>134</v>
      </c>
      <c r="O30" t="s">
        <v>135</v>
      </c>
      <c r="P30" t="s">
        <v>129</v>
      </c>
      <c r="Q30" t="s">
        <v>129</v>
      </c>
      <c r="R30" t="s">
        <v>541</v>
      </c>
      <c r="S30" t="s">
        <v>68</v>
      </c>
      <c r="T30" s="110">
        <v>45389.291666666664</v>
      </c>
      <c r="U30">
        <v>41.054413140000001</v>
      </c>
      <c r="V30">
        <v>-86.149664700000002</v>
      </c>
      <c r="W30">
        <v>0</v>
      </c>
      <c r="X30">
        <v>0</v>
      </c>
      <c r="Y30">
        <v>1</v>
      </c>
      <c r="Z30">
        <v>0</v>
      </c>
      <c r="AA30">
        <v>1</v>
      </c>
      <c r="AB30" t="s">
        <v>318</v>
      </c>
      <c r="AC30" s="109" t="s">
        <v>695</v>
      </c>
      <c r="AD30" t="s">
        <v>129</v>
      </c>
      <c r="AE30" t="s">
        <v>139</v>
      </c>
      <c r="AF30" t="s">
        <v>139</v>
      </c>
      <c r="AG30" t="s">
        <v>129</v>
      </c>
      <c r="AH30" t="s">
        <v>129</v>
      </c>
      <c r="AI30">
        <v>2000</v>
      </c>
      <c r="AJ30" s="111" t="s">
        <v>696</v>
      </c>
      <c r="AK30" t="s">
        <v>237</v>
      </c>
      <c r="AL30" t="s">
        <v>544</v>
      </c>
      <c r="AM30" t="s">
        <v>545</v>
      </c>
      <c r="AN30">
        <v>40250</v>
      </c>
      <c r="AO30" s="111" t="s">
        <v>697</v>
      </c>
      <c r="AP30">
        <v>99999</v>
      </c>
      <c r="AQ30">
        <v>0</v>
      </c>
      <c r="AR30">
        <v>99999</v>
      </c>
      <c r="AS30">
        <v>0</v>
      </c>
      <c r="AT30" s="111" t="s">
        <v>698</v>
      </c>
      <c r="AU30" t="s">
        <v>699</v>
      </c>
      <c r="AV30" s="111" t="s">
        <v>700</v>
      </c>
      <c r="AW30" t="s">
        <v>237</v>
      </c>
      <c r="AX30" t="s">
        <v>213</v>
      </c>
      <c r="AY30" t="s">
        <v>701</v>
      </c>
      <c r="AZ30">
        <v>99999</v>
      </c>
      <c r="BA30">
        <v>0</v>
      </c>
    </row>
    <row r="31" spans="1:53" x14ac:dyDescent="0.25">
      <c r="A31">
        <v>904499684</v>
      </c>
      <c r="C31">
        <v>14</v>
      </c>
      <c r="D31" t="s">
        <v>584</v>
      </c>
      <c r="E31" t="s">
        <v>129</v>
      </c>
      <c r="F31" t="s">
        <v>129</v>
      </c>
      <c r="G31" t="s">
        <v>126</v>
      </c>
      <c r="H31" t="s">
        <v>192</v>
      </c>
      <c r="I31" t="s">
        <v>64</v>
      </c>
      <c r="J31" t="s">
        <v>130</v>
      </c>
      <c r="K31" t="s">
        <v>136</v>
      </c>
      <c r="L31" t="s">
        <v>702</v>
      </c>
      <c r="M31" t="s">
        <v>146</v>
      </c>
      <c r="N31" t="s">
        <v>134</v>
      </c>
      <c r="O31" t="s">
        <v>135</v>
      </c>
      <c r="P31" t="s">
        <v>129</v>
      </c>
      <c r="Q31" t="s">
        <v>129</v>
      </c>
      <c r="R31" t="s">
        <v>541</v>
      </c>
      <c r="S31" t="s">
        <v>68</v>
      </c>
      <c r="T31" s="110">
        <v>45413.87222222222</v>
      </c>
      <c r="U31">
        <v>41.053535109999999</v>
      </c>
      <c r="V31">
        <v>-86.119782540000003</v>
      </c>
      <c r="W31">
        <v>1</v>
      </c>
      <c r="X31">
        <v>0</v>
      </c>
      <c r="Y31">
        <v>0</v>
      </c>
      <c r="Z31">
        <v>0</v>
      </c>
      <c r="AA31">
        <v>1</v>
      </c>
      <c r="AB31" t="s">
        <v>320</v>
      </c>
      <c r="AC31" s="109" t="s">
        <v>703</v>
      </c>
      <c r="AD31" t="s">
        <v>139</v>
      </c>
      <c r="AE31" t="s">
        <v>129</v>
      </c>
      <c r="AF31" t="s">
        <v>139</v>
      </c>
      <c r="AG31" t="s">
        <v>129</v>
      </c>
      <c r="AH31" t="s">
        <v>139</v>
      </c>
      <c r="AI31">
        <v>2000</v>
      </c>
      <c r="AJ31" s="111" t="s">
        <v>704</v>
      </c>
      <c r="AK31" t="s">
        <v>237</v>
      </c>
      <c r="AL31" t="s">
        <v>544</v>
      </c>
      <c r="AM31" t="s">
        <v>545</v>
      </c>
      <c r="AN31">
        <v>40250</v>
      </c>
      <c r="AO31" s="111" t="s">
        <v>705</v>
      </c>
      <c r="AP31">
        <v>99999</v>
      </c>
      <c r="AQ31">
        <v>0</v>
      </c>
      <c r="AR31">
        <v>99999</v>
      </c>
      <c r="AS31">
        <v>0</v>
      </c>
      <c r="AT31" s="111" t="s">
        <v>706</v>
      </c>
      <c r="AU31" t="s">
        <v>707</v>
      </c>
      <c r="AV31">
        <v>99999</v>
      </c>
      <c r="AW31" t="s">
        <v>549</v>
      </c>
      <c r="AX31" t="s">
        <v>549</v>
      </c>
      <c r="AY31" t="s">
        <v>549</v>
      </c>
      <c r="AZ31">
        <v>99999</v>
      </c>
      <c r="BA31">
        <v>0</v>
      </c>
    </row>
    <row r="32" spans="1:53" x14ac:dyDescent="0.25">
      <c r="A32">
        <v>904501078</v>
      </c>
      <c r="B32" t="s">
        <v>321</v>
      </c>
      <c r="D32" t="s">
        <v>539</v>
      </c>
      <c r="E32" t="s">
        <v>129</v>
      </c>
      <c r="F32" t="s">
        <v>129</v>
      </c>
      <c r="G32" t="s">
        <v>126</v>
      </c>
      <c r="H32" t="s">
        <v>192</v>
      </c>
      <c r="I32" t="s">
        <v>66</v>
      </c>
      <c r="J32" t="s">
        <v>130</v>
      </c>
      <c r="K32" t="s">
        <v>184</v>
      </c>
      <c r="L32" t="s">
        <v>43</v>
      </c>
      <c r="M32" t="s">
        <v>146</v>
      </c>
      <c r="N32" t="s">
        <v>134</v>
      </c>
      <c r="O32" t="s">
        <v>135</v>
      </c>
      <c r="P32" t="s">
        <v>129</v>
      </c>
      <c r="Q32" t="s">
        <v>129</v>
      </c>
      <c r="R32" t="s">
        <v>541</v>
      </c>
      <c r="S32" t="s">
        <v>68</v>
      </c>
      <c r="T32" s="110">
        <v>45416.844444444447</v>
      </c>
      <c r="U32">
        <v>41.054265010000002</v>
      </c>
      <c r="V32">
        <v>-86.130855019999998</v>
      </c>
      <c r="W32">
        <v>0</v>
      </c>
      <c r="X32">
        <v>0</v>
      </c>
      <c r="Y32">
        <v>0</v>
      </c>
      <c r="Z32">
        <v>0</v>
      </c>
      <c r="AA32">
        <v>1</v>
      </c>
      <c r="AB32" t="s">
        <v>323</v>
      </c>
      <c r="AC32" s="109" t="s">
        <v>708</v>
      </c>
      <c r="AD32" t="s">
        <v>129</v>
      </c>
      <c r="AE32" t="s">
        <v>139</v>
      </c>
      <c r="AF32" t="s">
        <v>129</v>
      </c>
      <c r="AG32" t="s">
        <v>139</v>
      </c>
      <c r="AH32" t="s">
        <v>139</v>
      </c>
      <c r="AI32">
        <v>2000</v>
      </c>
      <c r="AJ32" s="111" t="s">
        <v>709</v>
      </c>
      <c r="AK32" t="s">
        <v>237</v>
      </c>
      <c r="AL32" t="s">
        <v>544</v>
      </c>
      <c r="AM32" t="s">
        <v>545</v>
      </c>
      <c r="AN32">
        <v>40250</v>
      </c>
      <c r="AO32" s="111" t="s">
        <v>710</v>
      </c>
      <c r="AP32">
        <v>99999</v>
      </c>
      <c r="AQ32">
        <v>0</v>
      </c>
      <c r="AR32">
        <v>99999</v>
      </c>
      <c r="AS32">
        <v>0</v>
      </c>
      <c r="AT32" s="111" t="s">
        <v>711</v>
      </c>
      <c r="AU32" t="s">
        <v>712</v>
      </c>
      <c r="AV32">
        <v>99999</v>
      </c>
      <c r="AW32" t="s">
        <v>549</v>
      </c>
      <c r="AX32" t="s">
        <v>549</v>
      </c>
      <c r="AY32" t="s">
        <v>549</v>
      </c>
      <c r="AZ32">
        <v>99999</v>
      </c>
      <c r="BA32">
        <v>0</v>
      </c>
    </row>
    <row r="33" spans="1:53" x14ac:dyDescent="0.25">
      <c r="A33">
        <v>904524084</v>
      </c>
      <c r="B33" t="s">
        <v>313</v>
      </c>
      <c r="D33" t="s">
        <v>539</v>
      </c>
      <c r="E33" t="s">
        <v>129</v>
      </c>
      <c r="F33" t="s">
        <v>139</v>
      </c>
      <c r="G33" t="s">
        <v>126</v>
      </c>
      <c r="H33" t="s">
        <v>192</v>
      </c>
      <c r="I33" t="s">
        <v>64</v>
      </c>
      <c r="J33" t="s">
        <v>169</v>
      </c>
      <c r="K33" t="s">
        <v>136</v>
      </c>
      <c r="L33" t="s">
        <v>540</v>
      </c>
      <c r="M33" t="s">
        <v>146</v>
      </c>
      <c r="N33" t="s">
        <v>134</v>
      </c>
      <c r="O33" t="s">
        <v>135</v>
      </c>
      <c r="P33" t="s">
        <v>129</v>
      </c>
      <c r="Q33" t="s">
        <v>129</v>
      </c>
      <c r="R33" t="s">
        <v>541</v>
      </c>
      <c r="S33" t="s">
        <v>68</v>
      </c>
      <c r="T33" s="110">
        <v>45458.984027777777</v>
      </c>
      <c r="U33">
        <v>41.057459909999999</v>
      </c>
      <c r="V33">
        <v>-86.167303079999996</v>
      </c>
      <c r="W33">
        <v>0</v>
      </c>
      <c r="X33">
        <v>0</v>
      </c>
      <c r="Y33">
        <v>0</v>
      </c>
      <c r="Z33">
        <v>0</v>
      </c>
      <c r="AA33">
        <v>1</v>
      </c>
      <c r="AB33" t="s">
        <v>324</v>
      </c>
      <c r="AC33" s="109" t="s">
        <v>713</v>
      </c>
      <c r="AD33" t="s">
        <v>129</v>
      </c>
      <c r="AE33" t="s">
        <v>139</v>
      </c>
      <c r="AF33" t="s">
        <v>139</v>
      </c>
      <c r="AG33" t="s">
        <v>139</v>
      </c>
      <c r="AH33" t="s">
        <v>139</v>
      </c>
      <c r="AI33">
        <v>2000</v>
      </c>
      <c r="AJ33" s="111" t="s">
        <v>714</v>
      </c>
      <c r="AK33" t="s">
        <v>237</v>
      </c>
      <c r="AL33" t="s">
        <v>544</v>
      </c>
      <c r="AM33" t="s">
        <v>545</v>
      </c>
      <c r="AN33">
        <v>40250</v>
      </c>
      <c r="AO33" s="111" t="s">
        <v>715</v>
      </c>
      <c r="AP33">
        <v>99999</v>
      </c>
      <c r="AQ33">
        <v>0</v>
      </c>
      <c r="AR33">
        <v>99999</v>
      </c>
      <c r="AS33">
        <v>0</v>
      </c>
      <c r="AT33" s="111" t="s">
        <v>716</v>
      </c>
      <c r="AU33" t="s">
        <v>580</v>
      </c>
      <c r="AV33" s="111" t="s">
        <v>717</v>
      </c>
      <c r="AW33" t="s">
        <v>237</v>
      </c>
      <c r="AX33" t="s">
        <v>693</v>
      </c>
      <c r="AY33" t="s">
        <v>694</v>
      </c>
      <c r="AZ33">
        <v>99999</v>
      </c>
      <c r="BA33">
        <v>0</v>
      </c>
    </row>
    <row r="34" spans="1:53" x14ac:dyDescent="0.25">
      <c r="A34">
        <v>904540341</v>
      </c>
      <c r="B34" t="s">
        <v>253</v>
      </c>
      <c r="D34" t="s">
        <v>539</v>
      </c>
      <c r="E34" t="s">
        <v>129</v>
      </c>
      <c r="F34" t="s">
        <v>129</v>
      </c>
      <c r="G34" t="s">
        <v>126</v>
      </c>
      <c r="H34" t="s">
        <v>192</v>
      </c>
      <c r="I34" t="s">
        <v>66</v>
      </c>
      <c r="J34" t="s">
        <v>169</v>
      </c>
      <c r="K34" t="s">
        <v>165</v>
      </c>
      <c r="L34" t="s">
        <v>37</v>
      </c>
      <c r="N34" t="s">
        <v>134</v>
      </c>
      <c r="O34" t="s">
        <v>254</v>
      </c>
      <c r="P34" t="s">
        <v>129</v>
      </c>
      <c r="Q34" t="s">
        <v>129</v>
      </c>
      <c r="R34" t="s">
        <v>541</v>
      </c>
      <c r="S34" t="s">
        <v>68</v>
      </c>
      <c r="T34" s="110">
        <v>45486.421527777777</v>
      </c>
      <c r="U34">
        <v>41.039218130000002</v>
      </c>
      <c r="V34">
        <v>-86.031520580000006</v>
      </c>
      <c r="W34">
        <v>0</v>
      </c>
      <c r="X34">
        <v>0</v>
      </c>
      <c r="Y34">
        <v>0</v>
      </c>
      <c r="Z34">
        <v>0</v>
      </c>
      <c r="AA34">
        <v>2</v>
      </c>
      <c r="AB34" t="s">
        <v>326</v>
      </c>
      <c r="AC34" s="109" t="s">
        <v>718</v>
      </c>
      <c r="AD34" t="s">
        <v>129</v>
      </c>
      <c r="AE34" t="s">
        <v>129</v>
      </c>
      <c r="AF34" t="s">
        <v>129</v>
      </c>
      <c r="AG34" t="s">
        <v>129</v>
      </c>
      <c r="AH34" t="s">
        <v>129</v>
      </c>
      <c r="AI34">
        <v>2000</v>
      </c>
      <c r="AJ34" s="111" t="s">
        <v>719</v>
      </c>
      <c r="AK34" t="s">
        <v>237</v>
      </c>
      <c r="AL34" t="s">
        <v>544</v>
      </c>
      <c r="AM34" t="s">
        <v>545</v>
      </c>
      <c r="AN34">
        <v>40250</v>
      </c>
      <c r="AO34" s="111" t="s">
        <v>720</v>
      </c>
      <c r="AP34">
        <v>99999</v>
      </c>
      <c r="AQ34">
        <v>0</v>
      </c>
      <c r="AR34">
        <v>99999</v>
      </c>
      <c r="AS34">
        <v>0</v>
      </c>
      <c r="AT34">
        <v>99999</v>
      </c>
      <c r="AU34">
        <v>0</v>
      </c>
      <c r="AV34" s="111" t="s">
        <v>721</v>
      </c>
      <c r="AW34" t="s">
        <v>237</v>
      </c>
      <c r="AX34" t="s">
        <v>722</v>
      </c>
      <c r="AY34" t="s">
        <v>723</v>
      </c>
      <c r="AZ34">
        <v>99999</v>
      </c>
      <c r="BA34">
        <v>0</v>
      </c>
    </row>
    <row r="35" spans="1:53" x14ac:dyDescent="0.25">
      <c r="A35">
        <v>904547726</v>
      </c>
      <c r="B35" t="s">
        <v>242</v>
      </c>
      <c r="D35" t="s">
        <v>539</v>
      </c>
      <c r="E35" t="s">
        <v>129</v>
      </c>
      <c r="F35" t="s">
        <v>129</v>
      </c>
      <c r="G35" t="s">
        <v>126</v>
      </c>
      <c r="H35" t="s">
        <v>185</v>
      </c>
      <c r="I35" t="s">
        <v>65</v>
      </c>
      <c r="J35" t="s">
        <v>130</v>
      </c>
      <c r="K35" t="s">
        <v>136</v>
      </c>
      <c r="L35" t="s">
        <v>540</v>
      </c>
      <c r="M35" t="s">
        <v>146</v>
      </c>
      <c r="N35" t="s">
        <v>134</v>
      </c>
      <c r="O35" t="s">
        <v>135</v>
      </c>
      <c r="P35" t="s">
        <v>129</v>
      </c>
      <c r="Q35" t="s">
        <v>129</v>
      </c>
      <c r="R35" t="s">
        <v>541</v>
      </c>
      <c r="S35" t="s">
        <v>69</v>
      </c>
      <c r="T35" s="110">
        <v>45503.256944444445</v>
      </c>
      <c r="U35">
        <v>41.038955369999996</v>
      </c>
      <c r="V35">
        <v>-86.057149780000003</v>
      </c>
      <c r="W35">
        <v>0</v>
      </c>
      <c r="X35">
        <v>0</v>
      </c>
      <c r="Y35">
        <v>3</v>
      </c>
      <c r="Z35">
        <v>0</v>
      </c>
      <c r="AA35">
        <v>1</v>
      </c>
      <c r="AB35" t="s">
        <v>329</v>
      </c>
      <c r="AC35" s="109" t="s">
        <v>724</v>
      </c>
      <c r="AD35" t="s">
        <v>129</v>
      </c>
      <c r="AE35" t="s">
        <v>139</v>
      </c>
      <c r="AF35" t="s">
        <v>139</v>
      </c>
      <c r="AG35" t="s">
        <v>139</v>
      </c>
      <c r="AH35" t="s">
        <v>139</v>
      </c>
      <c r="AI35">
        <v>2000</v>
      </c>
      <c r="AJ35" s="111" t="s">
        <v>725</v>
      </c>
      <c r="AK35" t="s">
        <v>237</v>
      </c>
      <c r="AL35" t="s">
        <v>544</v>
      </c>
      <c r="AM35" t="s">
        <v>545</v>
      </c>
      <c r="AN35">
        <v>40250</v>
      </c>
      <c r="AO35" s="111" t="s">
        <v>726</v>
      </c>
      <c r="AP35">
        <v>99999</v>
      </c>
      <c r="AQ35">
        <v>0</v>
      </c>
      <c r="AR35">
        <v>99999</v>
      </c>
      <c r="AS35">
        <v>0</v>
      </c>
      <c r="AT35">
        <v>99999</v>
      </c>
      <c r="AU35">
        <v>0</v>
      </c>
      <c r="AV35" s="111" t="s">
        <v>727</v>
      </c>
      <c r="AW35" t="s">
        <v>237</v>
      </c>
      <c r="AX35" t="s">
        <v>728</v>
      </c>
      <c r="AY35" t="s">
        <v>729</v>
      </c>
      <c r="AZ35">
        <v>99999</v>
      </c>
      <c r="BA35">
        <v>0</v>
      </c>
    </row>
    <row r="36" spans="1:53" x14ac:dyDescent="0.25">
      <c r="A36">
        <v>904553140</v>
      </c>
      <c r="B36" t="s">
        <v>242</v>
      </c>
      <c r="D36" t="s">
        <v>730</v>
      </c>
      <c r="E36" t="s">
        <v>129</v>
      </c>
      <c r="F36" t="s">
        <v>129</v>
      </c>
      <c r="G36" t="s">
        <v>126</v>
      </c>
      <c r="H36" t="s">
        <v>137</v>
      </c>
      <c r="I36" t="s">
        <v>65</v>
      </c>
      <c r="J36" t="s">
        <v>130</v>
      </c>
      <c r="K36" t="s">
        <v>331</v>
      </c>
      <c r="L36" t="s">
        <v>46</v>
      </c>
      <c r="N36" t="s">
        <v>134</v>
      </c>
      <c r="O36" t="s">
        <v>135</v>
      </c>
      <c r="P36" t="s">
        <v>129</v>
      </c>
      <c r="Q36" t="s">
        <v>129</v>
      </c>
      <c r="R36" t="s">
        <v>541</v>
      </c>
      <c r="S36" t="s">
        <v>68</v>
      </c>
      <c r="T36" s="110">
        <v>45509.288888888892</v>
      </c>
      <c r="U36">
        <v>41.054263409999997</v>
      </c>
      <c r="V36">
        <v>-86.136121709999998</v>
      </c>
      <c r="W36">
        <v>1</v>
      </c>
      <c r="X36">
        <v>0</v>
      </c>
      <c r="Y36">
        <v>0</v>
      </c>
      <c r="Z36">
        <v>0</v>
      </c>
      <c r="AA36">
        <v>1</v>
      </c>
      <c r="AB36" t="s">
        <v>334</v>
      </c>
      <c r="AC36" s="109" t="s">
        <v>731</v>
      </c>
      <c r="AD36" t="s">
        <v>129</v>
      </c>
      <c r="AE36" t="s">
        <v>139</v>
      </c>
      <c r="AF36" t="s">
        <v>139</v>
      </c>
      <c r="AG36" t="s">
        <v>139</v>
      </c>
      <c r="AH36" t="s">
        <v>129</v>
      </c>
      <c r="AI36">
        <v>2000</v>
      </c>
      <c r="AJ36" s="111" t="s">
        <v>732</v>
      </c>
      <c r="AK36" t="s">
        <v>237</v>
      </c>
      <c r="AL36" t="s">
        <v>544</v>
      </c>
      <c r="AM36" t="s">
        <v>545</v>
      </c>
      <c r="AN36">
        <v>40250</v>
      </c>
      <c r="AO36" s="111" t="s">
        <v>733</v>
      </c>
      <c r="AP36">
        <v>99999</v>
      </c>
      <c r="AQ36">
        <v>0</v>
      </c>
      <c r="AR36">
        <v>99999</v>
      </c>
      <c r="AS36">
        <v>0</v>
      </c>
      <c r="AT36" s="111" t="s">
        <v>734</v>
      </c>
      <c r="AU36" t="s">
        <v>617</v>
      </c>
      <c r="AV36" s="111" t="s">
        <v>735</v>
      </c>
      <c r="AW36" t="s">
        <v>237</v>
      </c>
      <c r="AX36" t="s">
        <v>736</v>
      </c>
      <c r="AY36" t="s">
        <v>620</v>
      </c>
      <c r="AZ36">
        <v>99999</v>
      </c>
      <c r="BA36">
        <v>0</v>
      </c>
    </row>
    <row r="37" spans="1:53" x14ac:dyDescent="0.25">
      <c r="A37">
        <v>904584833</v>
      </c>
      <c r="B37" t="s">
        <v>335</v>
      </c>
      <c r="D37" t="s">
        <v>539</v>
      </c>
      <c r="E37" t="s">
        <v>129</v>
      </c>
      <c r="F37" t="s">
        <v>139</v>
      </c>
      <c r="G37" t="s">
        <v>126</v>
      </c>
      <c r="H37" t="s">
        <v>137</v>
      </c>
      <c r="I37" t="s">
        <v>64</v>
      </c>
      <c r="J37" t="s">
        <v>169</v>
      </c>
      <c r="K37" t="s">
        <v>270</v>
      </c>
      <c r="L37" t="s">
        <v>41</v>
      </c>
      <c r="M37" t="s">
        <v>189</v>
      </c>
      <c r="N37" t="s">
        <v>134</v>
      </c>
      <c r="O37" t="s">
        <v>135</v>
      </c>
      <c r="P37" t="s">
        <v>129</v>
      </c>
      <c r="Q37" t="s">
        <v>129</v>
      </c>
      <c r="R37" t="s">
        <v>541</v>
      </c>
      <c r="S37" t="s">
        <v>69</v>
      </c>
      <c r="T37" s="110">
        <v>45542.857638888891</v>
      </c>
      <c r="U37">
        <v>41.039149369999997</v>
      </c>
      <c r="V37">
        <v>-86.028896040000006</v>
      </c>
      <c r="W37">
        <v>0</v>
      </c>
      <c r="X37">
        <v>0</v>
      </c>
      <c r="Y37">
        <v>0</v>
      </c>
      <c r="Z37">
        <v>0</v>
      </c>
      <c r="AA37">
        <v>1</v>
      </c>
      <c r="AB37" t="s">
        <v>338</v>
      </c>
      <c r="AC37" s="109" t="s">
        <v>737</v>
      </c>
      <c r="AD37" t="s">
        <v>129</v>
      </c>
      <c r="AE37" t="s">
        <v>129</v>
      </c>
      <c r="AF37" t="s">
        <v>139</v>
      </c>
      <c r="AG37" t="s">
        <v>129</v>
      </c>
      <c r="AH37" t="s">
        <v>129</v>
      </c>
      <c r="AI37">
        <v>2000</v>
      </c>
      <c r="AJ37" s="111" t="s">
        <v>738</v>
      </c>
      <c r="AK37" t="s">
        <v>237</v>
      </c>
      <c r="AL37" t="s">
        <v>544</v>
      </c>
      <c r="AM37" t="s">
        <v>545</v>
      </c>
      <c r="AN37">
        <v>40250</v>
      </c>
      <c r="AO37" s="111" t="s">
        <v>739</v>
      </c>
      <c r="AP37">
        <v>99999</v>
      </c>
      <c r="AQ37">
        <v>0</v>
      </c>
      <c r="AR37">
        <v>99999</v>
      </c>
      <c r="AS37">
        <v>0</v>
      </c>
      <c r="AT37">
        <v>99999</v>
      </c>
      <c r="AU37">
        <v>0</v>
      </c>
      <c r="AV37" s="111" t="s">
        <v>740</v>
      </c>
      <c r="AW37" t="s">
        <v>237</v>
      </c>
      <c r="AX37" t="s">
        <v>741</v>
      </c>
      <c r="AY37" t="s">
        <v>605</v>
      </c>
      <c r="AZ37">
        <v>99999</v>
      </c>
      <c r="BA37">
        <v>0</v>
      </c>
    </row>
    <row r="38" spans="1:53" x14ac:dyDescent="0.25">
      <c r="A38">
        <v>904587726</v>
      </c>
      <c r="B38" t="s">
        <v>237</v>
      </c>
      <c r="D38" t="s">
        <v>670</v>
      </c>
      <c r="E38" t="s">
        <v>129</v>
      </c>
      <c r="F38" t="s">
        <v>129</v>
      </c>
      <c r="G38" t="s">
        <v>126</v>
      </c>
      <c r="H38" t="s">
        <v>185</v>
      </c>
      <c r="I38" t="s">
        <v>66</v>
      </c>
      <c r="J38" t="s">
        <v>130</v>
      </c>
      <c r="K38" t="s">
        <v>223</v>
      </c>
      <c r="L38" t="s">
        <v>44</v>
      </c>
      <c r="N38" t="s">
        <v>134</v>
      </c>
      <c r="O38" t="s">
        <v>135</v>
      </c>
      <c r="P38" t="s">
        <v>129</v>
      </c>
      <c r="Q38" t="s">
        <v>129</v>
      </c>
      <c r="R38" t="s">
        <v>541</v>
      </c>
      <c r="S38" t="s">
        <v>69</v>
      </c>
      <c r="T38" s="110">
        <v>45562.334027777775</v>
      </c>
      <c r="U38">
        <v>41.051721469999997</v>
      </c>
      <c r="V38">
        <v>-86.114393579999998</v>
      </c>
      <c r="W38">
        <v>1</v>
      </c>
      <c r="X38">
        <v>0</v>
      </c>
      <c r="Y38">
        <v>0</v>
      </c>
      <c r="Z38">
        <v>0</v>
      </c>
      <c r="AA38">
        <v>2</v>
      </c>
      <c r="AB38" t="s">
        <v>341</v>
      </c>
      <c r="AC38" s="109" t="s">
        <v>742</v>
      </c>
      <c r="AD38" t="s">
        <v>129</v>
      </c>
      <c r="AE38" t="s">
        <v>139</v>
      </c>
      <c r="AF38" t="s">
        <v>139</v>
      </c>
      <c r="AG38" t="s">
        <v>139</v>
      </c>
      <c r="AH38" t="s">
        <v>129</v>
      </c>
      <c r="AI38">
        <v>2000</v>
      </c>
      <c r="AJ38" s="111" t="s">
        <v>743</v>
      </c>
      <c r="AK38" t="s">
        <v>237</v>
      </c>
      <c r="AL38" t="s">
        <v>544</v>
      </c>
      <c r="AM38" t="s">
        <v>545</v>
      </c>
      <c r="AN38">
        <v>40250</v>
      </c>
      <c r="AO38" s="111" t="s">
        <v>744</v>
      </c>
      <c r="AP38">
        <v>99999</v>
      </c>
      <c r="AQ38">
        <v>0</v>
      </c>
      <c r="AR38">
        <v>99999</v>
      </c>
      <c r="AS38">
        <v>0</v>
      </c>
      <c r="AT38" s="111" t="s">
        <v>745</v>
      </c>
      <c r="AU38" t="s">
        <v>661</v>
      </c>
      <c r="AV38" s="111" t="s">
        <v>746</v>
      </c>
      <c r="AW38" t="s">
        <v>237</v>
      </c>
      <c r="AX38" t="s">
        <v>663</v>
      </c>
      <c r="AY38" t="s">
        <v>664</v>
      </c>
      <c r="AZ38">
        <v>99999</v>
      </c>
      <c r="BA38">
        <v>0</v>
      </c>
    </row>
    <row r="39" spans="1:53" x14ac:dyDescent="0.25">
      <c r="A39">
        <v>904644977</v>
      </c>
      <c r="B39" t="s">
        <v>237</v>
      </c>
      <c r="D39" t="s">
        <v>539</v>
      </c>
      <c r="E39" t="s">
        <v>129</v>
      </c>
      <c r="F39" t="s">
        <v>129</v>
      </c>
      <c r="G39" t="s">
        <v>126</v>
      </c>
      <c r="H39" t="s">
        <v>192</v>
      </c>
      <c r="I39" t="s">
        <v>64</v>
      </c>
      <c r="J39" t="s">
        <v>130</v>
      </c>
      <c r="K39" t="s">
        <v>136</v>
      </c>
      <c r="L39" t="s">
        <v>540</v>
      </c>
      <c r="M39" t="s">
        <v>146</v>
      </c>
      <c r="N39" t="s">
        <v>134</v>
      </c>
      <c r="O39" t="s">
        <v>135</v>
      </c>
      <c r="P39" t="s">
        <v>129</v>
      </c>
      <c r="Q39" t="s">
        <v>129</v>
      </c>
      <c r="R39" t="s">
        <v>541</v>
      </c>
      <c r="S39" t="s">
        <v>68</v>
      </c>
      <c r="T39" s="110">
        <v>45607.802083333336</v>
      </c>
      <c r="U39">
        <v>41.038995730000003</v>
      </c>
      <c r="V39">
        <v>-86.029509070000003</v>
      </c>
      <c r="W39">
        <v>0</v>
      </c>
      <c r="X39">
        <v>0</v>
      </c>
      <c r="Y39">
        <v>1</v>
      </c>
      <c r="Z39">
        <v>0</v>
      </c>
      <c r="AA39">
        <v>1</v>
      </c>
      <c r="AB39" t="s">
        <v>344</v>
      </c>
      <c r="AC39" s="109" t="s">
        <v>747</v>
      </c>
      <c r="AD39" t="s">
        <v>129</v>
      </c>
      <c r="AE39" t="s">
        <v>139</v>
      </c>
      <c r="AF39" t="s">
        <v>139</v>
      </c>
      <c r="AG39" t="s">
        <v>139</v>
      </c>
      <c r="AH39" t="s">
        <v>139</v>
      </c>
      <c r="AI39">
        <v>2000</v>
      </c>
      <c r="AJ39" s="111" t="s">
        <v>748</v>
      </c>
      <c r="AK39" t="s">
        <v>237</v>
      </c>
      <c r="AL39" t="s">
        <v>544</v>
      </c>
      <c r="AM39" t="s">
        <v>545</v>
      </c>
      <c r="AN39">
        <v>40250</v>
      </c>
      <c r="AO39" s="111" t="s">
        <v>749</v>
      </c>
      <c r="AP39">
        <v>99999</v>
      </c>
      <c r="AQ39">
        <v>0</v>
      </c>
      <c r="AR39">
        <v>99999</v>
      </c>
      <c r="AS39">
        <v>0</v>
      </c>
      <c r="AT39">
        <v>99999</v>
      </c>
      <c r="AU39">
        <v>0</v>
      </c>
      <c r="AV39" s="111" t="s">
        <v>750</v>
      </c>
      <c r="AW39" t="s">
        <v>237</v>
      </c>
      <c r="AX39" t="s">
        <v>741</v>
      </c>
      <c r="AY39" t="s">
        <v>605</v>
      </c>
      <c r="AZ39">
        <v>99999</v>
      </c>
      <c r="BA39">
        <v>0</v>
      </c>
    </row>
    <row r="40" spans="1:53" x14ac:dyDescent="0.25">
      <c r="A40">
        <v>904622795</v>
      </c>
      <c r="B40" t="s">
        <v>237</v>
      </c>
      <c r="D40" t="s">
        <v>730</v>
      </c>
      <c r="E40" t="s">
        <v>129</v>
      </c>
      <c r="F40" t="s">
        <v>129</v>
      </c>
      <c r="G40" t="s">
        <v>126</v>
      </c>
      <c r="H40" t="s">
        <v>137</v>
      </c>
      <c r="I40" t="s">
        <v>64</v>
      </c>
      <c r="J40" t="s">
        <v>130</v>
      </c>
      <c r="K40" t="s">
        <v>178</v>
      </c>
      <c r="L40" t="s">
        <v>43</v>
      </c>
      <c r="M40" t="s">
        <v>146</v>
      </c>
      <c r="N40" t="s">
        <v>134</v>
      </c>
      <c r="O40" t="s">
        <v>135</v>
      </c>
      <c r="P40" t="s">
        <v>129</v>
      </c>
      <c r="Q40" t="s">
        <v>129</v>
      </c>
      <c r="R40" t="s">
        <v>541</v>
      </c>
      <c r="S40" t="s">
        <v>68</v>
      </c>
      <c r="T40" s="110">
        <v>45616.743055555555</v>
      </c>
      <c r="U40">
        <v>41.054293909999998</v>
      </c>
      <c r="V40">
        <v>-86.141575329999995</v>
      </c>
      <c r="W40">
        <v>1</v>
      </c>
      <c r="X40">
        <v>0</v>
      </c>
      <c r="Y40">
        <v>0</v>
      </c>
      <c r="Z40">
        <v>0</v>
      </c>
      <c r="AA40">
        <v>1</v>
      </c>
      <c r="AB40" t="s">
        <v>345</v>
      </c>
      <c r="AC40" s="109" t="s">
        <v>751</v>
      </c>
      <c r="AD40" t="s">
        <v>129</v>
      </c>
      <c r="AE40" t="s">
        <v>139</v>
      </c>
      <c r="AF40" t="s">
        <v>139</v>
      </c>
      <c r="AG40" t="s">
        <v>139</v>
      </c>
      <c r="AH40" t="s">
        <v>139</v>
      </c>
      <c r="AI40">
        <v>2000</v>
      </c>
      <c r="AJ40" s="111" t="s">
        <v>752</v>
      </c>
      <c r="AK40" t="s">
        <v>237</v>
      </c>
      <c r="AL40" t="s">
        <v>544</v>
      </c>
      <c r="AM40" t="s">
        <v>545</v>
      </c>
      <c r="AN40">
        <v>40250</v>
      </c>
      <c r="AO40" s="111" t="s">
        <v>753</v>
      </c>
      <c r="AP40">
        <v>99999</v>
      </c>
      <c r="AQ40">
        <v>0</v>
      </c>
      <c r="AR40">
        <v>99999</v>
      </c>
      <c r="AS40">
        <v>0</v>
      </c>
      <c r="AT40">
        <v>99999</v>
      </c>
      <c r="AU40">
        <v>0</v>
      </c>
      <c r="AV40" s="111" t="s">
        <v>754</v>
      </c>
      <c r="AW40" t="s">
        <v>237</v>
      </c>
      <c r="AX40" t="s">
        <v>755</v>
      </c>
      <c r="AY40" t="s">
        <v>613</v>
      </c>
      <c r="AZ40">
        <v>99999</v>
      </c>
      <c r="BA40">
        <v>0</v>
      </c>
    </row>
    <row r="41" spans="1:53" x14ac:dyDescent="0.25">
      <c r="A41">
        <v>904622792</v>
      </c>
      <c r="B41" t="s">
        <v>242</v>
      </c>
      <c r="D41" t="s">
        <v>539</v>
      </c>
      <c r="E41" t="s">
        <v>129</v>
      </c>
      <c r="F41" t="s">
        <v>129</v>
      </c>
      <c r="G41" t="s">
        <v>126</v>
      </c>
      <c r="H41" t="s">
        <v>192</v>
      </c>
      <c r="I41" t="s">
        <v>64</v>
      </c>
      <c r="J41" t="s">
        <v>130</v>
      </c>
      <c r="K41" t="s">
        <v>136</v>
      </c>
      <c r="L41" t="s">
        <v>540</v>
      </c>
      <c r="M41" t="s">
        <v>146</v>
      </c>
      <c r="N41" t="s">
        <v>228</v>
      </c>
      <c r="O41" t="s">
        <v>135</v>
      </c>
      <c r="P41" t="s">
        <v>129</v>
      </c>
      <c r="Q41" t="s">
        <v>129</v>
      </c>
      <c r="R41" t="s">
        <v>541</v>
      </c>
      <c r="S41" t="s">
        <v>68</v>
      </c>
      <c r="T41" s="110">
        <v>45619.819444444445</v>
      </c>
      <c r="U41">
        <v>41.039566129999997</v>
      </c>
      <c r="V41">
        <v>-86.080928209999996</v>
      </c>
      <c r="W41">
        <v>0</v>
      </c>
      <c r="X41">
        <v>0</v>
      </c>
      <c r="Y41">
        <v>0</v>
      </c>
      <c r="Z41">
        <v>0</v>
      </c>
      <c r="AA41">
        <v>1</v>
      </c>
      <c r="AB41" t="s">
        <v>349</v>
      </c>
      <c r="AC41" s="109" t="s">
        <v>756</v>
      </c>
      <c r="AD41" t="s">
        <v>129</v>
      </c>
      <c r="AE41" t="s">
        <v>139</v>
      </c>
      <c r="AF41" t="s">
        <v>139</v>
      </c>
      <c r="AG41" t="s">
        <v>139</v>
      </c>
      <c r="AH41" t="s">
        <v>139</v>
      </c>
      <c r="AI41">
        <v>2000</v>
      </c>
      <c r="AJ41" s="111" t="s">
        <v>757</v>
      </c>
      <c r="AK41" t="s">
        <v>237</v>
      </c>
      <c r="AL41" t="s">
        <v>544</v>
      </c>
      <c r="AM41" t="s">
        <v>545</v>
      </c>
      <c r="AN41">
        <v>40250</v>
      </c>
      <c r="AO41" s="111" t="s">
        <v>758</v>
      </c>
      <c r="AP41">
        <v>99999</v>
      </c>
      <c r="AQ41">
        <v>0</v>
      </c>
      <c r="AR41">
        <v>99999</v>
      </c>
      <c r="AS41">
        <v>0</v>
      </c>
      <c r="AT41" s="111" t="s">
        <v>759</v>
      </c>
      <c r="AU41" t="s">
        <v>760</v>
      </c>
      <c r="AV41" s="111" t="s">
        <v>761</v>
      </c>
      <c r="AW41" t="s">
        <v>237</v>
      </c>
      <c r="AX41" t="s">
        <v>762</v>
      </c>
      <c r="AY41" t="s">
        <v>763</v>
      </c>
      <c r="AZ41">
        <v>99999</v>
      </c>
      <c r="BA41">
        <v>0</v>
      </c>
    </row>
    <row r="42" spans="1:53" x14ac:dyDescent="0.25">
      <c r="A42">
        <v>904622798</v>
      </c>
      <c r="B42" t="s">
        <v>242</v>
      </c>
      <c r="D42" t="s">
        <v>539</v>
      </c>
      <c r="E42" t="s">
        <v>129</v>
      </c>
      <c r="F42" t="s">
        <v>129</v>
      </c>
      <c r="G42" t="s">
        <v>126</v>
      </c>
      <c r="H42" t="s">
        <v>137</v>
      </c>
      <c r="I42" t="s">
        <v>64</v>
      </c>
      <c r="J42" t="s">
        <v>130</v>
      </c>
      <c r="K42" t="s">
        <v>184</v>
      </c>
      <c r="L42" t="s">
        <v>43</v>
      </c>
      <c r="M42" t="s">
        <v>146</v>
      </c>
      <c r="N42" t="s">
        <v>134</v>
      </c>
      <c r="O42" t="s">
        <v>135</v>
      </c>
      <c r="P42" t="s">
        <v>129</v>
      </c>
      <c r="Q42" t="s">
        <v>129</v>
      </c>
      <c r="R42" t="s">
        <v>541</v>
      </c>
      <c r="S42" t="s">
        <v>68</v>
      </c>
      <c r="T42" s="110">
        <v>45621.241666666669</v>
      </c>
      <c r="U42">
        <v>41.047247800000001</v>
      </c>
      <c r="V42">
        <v>-86.094293859999993</v>
      </c>
      <c r="W42">
        <v>0</v>
      </c>
      <c r="X42">
        <v>0</v>
      </c>
      <c r="Y42">
        <v>0</v>
      </c>
      <c r="Z42">
        <v>0</v>
      </c>
      <c r="AA42">
        <v>1</v>
      </c>
      <c r="AB42" t="s">
        <v>352</v>
      </c>
      <c r="AC42" s="109" t="s">
        <v>764</v>
      </c>
      <c r="AD42" t="s">
        <v>129</v>
      </c>
      <c r="AE42" t="s">
        <v>139</v>
      </c>
      <c r="AF42" t="s">
        <v>139</v>
      </c>
      <c r="AG42" t="s">
        <v>139</v>
      </c>
      <c r="AH42" t="s">
        <v>139</v>
      </c>
      <c r="AI42">
        <v>2000</v>
      </c>
      <c r="AJ42" s="111" t="s">
        <v>765</v>
      </c>
      <c r="AK42" t="s">
        <v>237</v>
      </c>
      <c r="AL42" t="s">
        <v>544</v>
      </c>
      <c r="AM42" t="s">
        <v>545</v>
      </c>
      <c r="AN42">
        <v>40250</v>
      </c>
      <c r="AO42" s="111" t="s">
        <v>766</v>
      </c>
      <c r="AP42">
        <v>99999</v>
      </c>
      <c r="AQ42">
        <v>0</v>
      </c>
      <c r="AR42">
        <v>99999</v>
      </c>
      <c r="AS42">
        <v>0</v>
      </c>
      <c r="AT42">
        <v>99999</v>
      </c>
      <c r="AU42">
        <v>0</v>
      </c>
      <c r="AV42">
        <v>283.00990890000003</v>
      </c>
      <c r="AW42" t="s">
        <v>237</v>
      </c>
      <c r="AX42" t="s">
        <v>231</v>
      </c>
      <c r="AY42" t="s">
        <v>590</v>
      </c>
      <c r="AZ42">
        <v>99999</v>
      </c>
      <c r="BA42">
        <v>0</v>
      </c>
    </row>
    <row r="43" spans="1:53" x14ac:dyDescent="0.25">
      <c r="A43">
        <v>904625122</v>
      </c>
      <c r="B43" t="s">
        <v>237</v>
      </c>
      <c r="D43" t="s">
        <v>539</v>
      </c>
      <c r="E43" t="s">
        <v>129</v>
      </c>
      <c r="F43" t="s">
        <v>129</v>
      </c>
      <c r="G43" t="s">
        <v>126</v>
      </c>
      <c r="H43" t="s">
        <v>192</v>
      </c>
      <c r="I43" t="s">
        <v>64</v>
      </c>
      <c r="J43" t="s">
        <v>130</v>
      </c>
      <c r="K43" t="s">
        <v>136</v>
      </c>
      <c r="L43" t="s">
        <v>540</v>
      </c>
      <c r="M43" t="s">
        <v>146</v>
      </c>
      <c r="N43" t="s">
        <v>134</v>
      </c>
      <c r="O43" t="s">
        <v>135</v>
      </c>
      <c r="P43" t="s">
        <v>129</v>
      </c>
      <c r="Q43" t="s">
        <v>129</v>
      </c>
      <c r="R43" t="s">
        <v>58</v>
      </c>
      <c r="S43" t="s">
        <v>71</v>
      </c>
      <c r="T43" s="110">
        <v>45621.734722222223</v>
      </c>
      <c r="U43">
        <v>41.053679129999999</v>
      </c>
      <c r="V43">
        <v>-86.120524979999999</v>
      </c>
      <c r="W43">
        <v>0</v>
      </c>
      <c r="X43">
        <v>0</v>
      </c>
      <c r="Y43">
        <v>1</v>
      </c>
      <c r="Z43">
        <v>0</v>
      </c>
      <c r="AA43">
        <v>1</v>
      </c>
      <c r="AB43" t="s">
        <v>353</v>
      </c>
      <c r="AC43" s="109" t="s">
        <v>767</v>
      </c>
      <c r="AD43" t="s">
        <v>129</v>
      </c>
      <c r="AE43" t="s">
        <v>139</v>
      </c>
      <c r="AF43" t="s">
        <v>139</v>
      </c>
      <c r="AG43" t="s">
        <v>139</v>
      </c>
      <c r="AH43" t="s">
        <v>139</v>
      </c>
      <c r="AI43">
        <v>2000</v>
      </c>
      <c r="AJ43" s="111" t="s">
        <v>768</v>
      </c>
      <c r="AK43" t="s">
        <v>237</v>
      </c>
      <c r="AL43" t="s">
        <v>544</v>
      </c>
      <c r="AM43" t="s">
        <v>545</v>
      </c>
      <c r="AN43">
        <v>40250</v>
      </c>
      <c r="AO43" s="111" t="s">
        <v>769</v>
      </c>
      <c r="AP43">
        <v>99999</v>
      </c>
      <c r="AQ43">
        <v>0</v>
      </c>
      <c r="AR43">
        <v>99999</v>
      </c>
      <c r="AS43">
        <v>0</v>
      </c>
      <c r="AT43" s="111" t="s">
        <v>770</v>
      </c>
      <c r="AU43" t="s">
        <v>707</v>
      </c>
      <c r="AV43">
        <v>99999</v>
      </c>
      <c r="AW43" t="s">
        <v>549</v>
      </c>
      <c r="AX43" t="s">
        <v>549</v>
      </c>
      <c r="AY43" t="s">
        <v>549</v>
      </c>
      <c r="AZ43">
        <v>99999</v>
      </c>
      <c r="BA43">
        <v>0</v>
      </c>
    </row>
    <row r="44" spans="1:53" x14ac:dyDescent="0.25">
      <c r="A44">
        <v>904629295</v>
      </c>
      <c r="B44" t="s">
        <v>237</v>
      </c>
      <c r="D44" t="s">
        <v>539</v>
      </c>
      <c r="E44" t="s">
        <v>129</v>
      </c>
      <c r="F44" t="s">
        <v>129</v>
      </c>
      <c r="G44" t="s">
        <v>126</v>
      </c>
      <c r="H44" t="s">
        <v>192</v>
      </c>
      <c r="I44" t="s">
        <v>64</v>
      </c>
      <c r="J44" t="s">
        <v>130</v>
      </c>
      <c r="K44" t="s">
        <v>136</v>
      </c>
      <c r="L44" t="s">
        <v>540</v>
      </c>
      <c r="M44" t="s">
        <v>146</v>
      </c>
      <c r="N44" t="s">
        <v>134</v>
      </c>
      <c r="O44" t="s">
        <v>135</v>
      </c>
      <c r="P44" t="s">
        <v>129</v>
      </c>
      <c r="Q44" t="s">
        <v>129</v>
      </c>
      <c r="R44" t="s">
        <v>541</v>
      </c>
      <c r="S44" t="s">
        <v>68</v>
      </c>
      <c r="T44" s="110">
        <v>45634.225694444445</v>
      </c>
      <c r="U44">
        <v>41.04846294</v>
      </c>
      <c r="V44">
        <v>-86.109338019999996</v>
      </c>
      <c r="W44">
        <v>0</v>
      </c>
      <c r="X44">
        <v>0</v>
      </c>
      <c r="Y44">
        <v>1</v>
      </c>
      <c r="Z44">
        <v>0</v>
      </c>
      <c r="AA44">
        <v>1</v>
      </c>
      <c r="AB44" t="s">
        <v>356</v>
      </c>
      <c r="AC44" s="109" t="s">
        <v>771</v>
      </c>
      <c r="AD44" t="s">
        <v>129</v>
      </c>
      <c r="AE44" t="s">
        <v>139</v>
      </c>
      <c r="AF44" t="s">
        <v>139</v>
      </c>
      <c r="AG44" t="s">
        <v>139</v>
      </c>
      <c r="AH44" t="s">
        <v>139</v>
      </c>
      <c r="AI44">
        <v>2000</v>
      </c>
      <c r="AJ44">
        <v>6.5287784789999996</v>
      </c>
      <c r="AK44" t="s">
        <v>237</v>
      </c>
      <c r="AL44" t="s">
        <v>544</v>
      </c>
      <c r="AM44" t="s">
        <v>545</v>
      </c>
      <c r="AN44">
        <v>40250</v>
      </c>
      <c r="AO44" s="111" t="s">
        <v>772</v>
      </c>
      <c r="AP44">
        <v>99999</v>
      </c>
      <c r="AQ44">
        <v>0</v>
      </c>
      <c r="AR44">
        <v>99999</v>
      </c>
      <c r="AS44">
        <v>0</v>
      </c>
      <c r="AT44">
        <v>99999</v>
      </c>
      <c r="AU44">
        <v>0</v>
      </c>
      <c r="AV44">
        <v>99999</v>
      </c>
      <c r="AW44" t="s">
        <v>549</v>
      </c>
      <c r="AX44" t="s">
        <v>549</v>
      </c>
      <c r="AY44" t="s">
        <v>549</v>
      </c>
      <c r="AZ44">
        <v>99999</v>
      </c>
      <c r="BA44">
        <v>0</v>
      </c>
    </row>
    <row r="45" spans="1:53" x14ac:dyDescent="0.25">
      <c r="A45">
        <v>904644988</v>
      </c>
      <c r="B45" t="s">
        <v>237</v>
      </c>
      <c r="D45" t="s">
        <v>539</v>
      </c>
      <c r="E45" t="s">
        <v>129</v>
      </c>
      <c r="F45" t="s">
        <v>129</v>
      </c>
      <c r="G45" t="s">
        <v>126</v>
      </c>
      <c r="H45" t="s">
        <v>192</v>
      </c>
      <c r="I45" t="s">
        <v>64</v>
      </c>
      <c r="J45" t="s">
        <v>130</v>
      </c>
      <c r="K45" t="s">
        <v>136</v>
      </c>
      <c r="L45" t="s">
        <v>540</v>
      </c>
      <c r="M45" t="s">
        <v>146</v>
      </c>
      <c r="N45" t="s">
        <v>134</v>
      </c>
      <c r="O45" t="s">
        <v>135</v>
      </c>
      <c r="P45" t="s">
        <v>129</v>
      </c>
      <c r="Q45" t="s">
        <v>129</v>
      </c>
      <c r="R45" t="s">
        <v>541</v>
      </c>
      <c r="S45" t="s">
        <v>68</v>
      </c>
      <c r="T45" s="110">
        <v>45634.784722222219</v>
      </c>
      <c r="U45">
        <v>41.054358200000003</v>
      </c>
      <c r="V45">
        <v>-86.147027570000006</v>
      </c>
      <c r="W45">
        <v>0</v>
      </c>
      <c r="X45">
        <v>0</v>
      </c>
      <c r="Y45">
        <v>1</v>
      </c>
      <c r="Z45">
        <v>0</v>
      </c>
      <c r="AA45">
        <v>1</v>
      </c>
      <c r="AB45" t="s">
        <v>358</v>
      </c>
      <c r="AC45" s="109" t="s">
        <v>773</v>
      </c>
      <c r="AD45" t="s">
        <v>129</v>
      </c>
      <c r="AE45" t="s">
        <v>139</v>
      </c>
      <c r="AF45" t="s">
        <v>139</v>
      </c>
      <c r="AG45" t="s">
        <v>139</v>
      </c>
      <c r="AH45" t="s">
        <v>139</v>
      </c>
      <c r="AI45">
        <v>2000</v>
      </c>
      <c r="AJ45" s="111" t="s">
        <v>774</v>
      </c>
      <c r="AK45" t="s">
        <v>237</v>
      </c>
      <c r="AL45" t="s">
        <v>544</v>
      </c>
      <c r="AM45" t="s">
        <v>545</v>
      </c>
      <c r="AN45">
        <v>40250</v>
      </c>
      <c r="AO45" s="111" t="s">
        <v>775</v>
      </c>
      <c r="AP45">
        <v>99999</v>
      </c>
      <c r="AQ45">
        <v>0</v>
      </c>
      <c r="AR45">
        <v>99999</v>
      </c>
      <c r="AS45">
        <v>0</v>
      </c>
      <c r="AT45" s="111" t="s">
        <v>776</v>
      </c>
      <c r="AU45" t="s">
        <v>777</v>
      </c>
      <c r="AV45" s="111" t="s">
        <v>778</v>
      </c>
      <c r="AW45" t="s">
        <v>237</v>
      </c>
      <c r="AX45" t="s">
        <v>213</v>
      </c>
      <c r="AY45" t="s">
        <v>701</v>
      </c>
      <c r="AZ45">
        <v>99999</v>
      </c>
      <c r="BA45">
        <v>0</v>
      </c>
    </row>
    <row r="46" spans="1:53" x14ac:dyDescent="0.25">
      <c r="A46">
        <v>904644989</v>
      </c>
      <c r="B46" t="s">
        <v>237</v>
      </c>
      <c r="D46" t="s">
        <v>539</v>
      </c>
      <c r="E46" t="s">
        <v>129</v>
      </c>
      <c r="F46" t="s">
        <v>129</v>
      </c>
      <c r="G46" t="s">
        <v>126</v>
      </c>
      <c r="H46" t="s">
        <v>203</v>
      </c>
      <c r="I46" t="s">
        <v>65</v>
      </c>
      <c r="J46" t="s">
        <v>130</v>
      </c>
      <c r="K46" t="s">
        <v>136</v>
      </c>
      <c r="L46" t="s">
        <v>540</v>
      </c>
      <c r="M46" t="s">
        <v>146</v>
      </c>
      <c r="N46" t="s">
        <v>134</v>
      </c>
      <c r="O46" t="s">
        <v>135</v>
      </c>
      <c r="P46" t="s">
        <v>129</v>
      </c>
      <c r="Q46" t="s">
        <v>129</v>
      </c>
      <c r="R46" t="s">
        <v>541</v>
      </c>
      <c r="S46" t="s">
        <v>68</v>
      </c>
      <c r="T46" s="110">
        <v>45635.73333333333</v>
      </c>
      <c r="U46">
        <v>41.049347009999998</v>
      </c>
      <c r="V46">
        <v>-86.110672269999995</v>
      </c>
      <c r="W46">
        <v>0</v>
      </c>
      <c r="X46">
        <v>0</v>
      </c>
      <c r="Y46">
        <v>1</v>
      </c>
      <c r="Z46">
        <v>0</v>
      </c>
      <c r="AA46">
        <v>1</v>
      </c>
      <c r="AB46" t="s">
        <v>359</v>
      </c>
      <c r="AC46" s="109" t="s">
        <v>779</v>
      </c>
      <c r="AD46" t="s">
        <v>129</v>
      </c>
      <c r="AE46" t="s">
        <v>139</v>
      </c>
      <c r="AF46" t="s">
        <v>139</v>
      </c>
      <c r="AG46" t="s">
        <v>139</v>
      </c>
      <c r="AH46" t="s">
        <v>139</v>
      </c>
      <c r="AI46">
        <v>2000</v>
      </c>
      <c r="AJ46" s="111" t="s">
        <v>780</v>
      </c>
      <c r="AK46" t="s">
        <v>237</v>
      </c>
      <c r="AL46" t="s">
        <v>544</v>
      </c>
      <c r="AM46" t="s">
        <v>545</v>
      </c>
      <c r="AN46">
        <v>40250</v>
      </c>
      <c r="AO46">
        <v>8.541337231</v>
      </c>
      <c r="AP46">
        <v>99999</v>
      </c>
      <c r="AQ46">
        <v>0</v>
      </c>
      <c r="AR46">
        <v>99999</v>
      </c>
      <c r="AS46">
        <v>0</v>
      </c>
      <c r="AT46">
        <v>99999</v>
      </c>
      <c r="AU46">
        <v>0</v>
      </c>
      <c r="AV46">
        <v>99999</v>
      </c>
      <c r="AW46" t="s">
        <v>549</v>
      </c>
      <c r="AX46" t="s">
        <v>549</v>
      </c>
      <c r="AY46" t="s">
        <v>549</v>
      </c>
      <c r="AZ46">
        <v>99999</v>
      </c>
      <c r="BA46">
        <v>0</v>
      </c>
    </row>
    <row r="47" spans="1:53" x14ac:dyDescent="0.25">
      <c r="A47">
        <v>904639598</v>
      </c>
      <c r="B47" t="s">
        <v>307</v>
      </c>
      <c r="D47" t="s">
        <v>539</v>
      </c>
      <c r="E47" t="s">
        <v>129</v>
      </c>
      <c r="F47" t="s">
        <v>129</v>
      </c>
      <c r="G47" t="s">
        <v>126</v>
      </c>
      <c r="H47" t="s">
        <v>137</v>
      </c>
      <c r="I47" t="s">
        <v>64</v>
      </c>
      <c r="J47" t="s">
        <v>130</v>
      </c>
      <c r="K47" t="s">
        <v>136</v>
      </c>
      <c r="L47" t="s">
        <v>540</v>
      </c>
      <c r="M47" t="s">
        <v>146</v>
      </c>
      <c r="N47" t="s">
        <v>134</v>
      </c>
      <c r="O47" t="s">
        <v>135</v>
      </c>
      <c r="P47" t="s">
        <v>129</v>
      </c>
      <c r="Q47" t="s">
        <v>129</v>
      </c>
      <c r="R47" t="s">
        <v>541</v>
      </c>
      <c r="S47" t="s">
        <v>68</v>
      </c>
      <c r="T47" s="110">
        <v>45647.763194444444</v>
      </c>
      <c r="U47">
        <v>41.047564059999999</v>
      </c>
      <c r="V47">
        <v>-86.098416220000004</v>
      </c>
      <c r="W47">
        <v>0</v>
      </c>
      <c r="X47">
        <v>0</v>
      </c>
      <c r="Y47">
        <v>1</v>
      </c>
      <c r="Z47">
        <v>0</v>
      </c>
      <c r="AA47">
        <v>1</v>
      </c>
      <c r="AB47" t="s">
        <v>361</v>
      </c>
      <c r="AC47" s="109" t="s">
        <v>781</v>
      </c>
      <c r="AD47" t="s">
        <v>129</v>
      </c>
      <c r="AE47" t="s">
        <v>139</v>
      </c>
      <c r="AF47" t="s">
        <v>139</v>
      </c>
      <c r="AG47" t="s">
        <v>139</v>
      </c>
      <c r="AH47" t="s">
        <v>139</v>
      </c>
      <c r="AI47">
        <v>2000</v>
      </c>
      <c r="AJ47" s="111" t="s">
        <v>782</v>
      </c>
      <c r="AK47" t="s">
        <v>237</v>
      </c>
      <c r="AL47" t="s">
        <v>544</v>
      </c>
      <c r="AM47" t="s">
        <v>545</v>
      </c>
      <c r="AN47">
        <v>40250</v>
      </c>
      <c r="AO47" s="111" t="s">
        <v>783</v>
      </c>
      <c r="AP47">
        <v>99999</v>
      </c>
      <c r="AQ47">
        <v>0</v>
      </c>
      <c r="AR47">
        <v>99999</v>
      </c>
      <c r="AS47">
        <v>0</v>
      </c>
      <c r="AT47" s="111" t="s">
        <v>784</v>
      </c>
      <c r="AU47" t="s">
        <v>688</v>
      </c>
      <c r="AV47">
        <v>99999</v>
      </c>
      <c r="AW47" t="s">
        <v>549</v>
      </c>
      <c r="AX47" t="s">
        <v>549</v>
      </c>
      <c r="AY47" t="s">
        <v>549</v>
      </c>
      <c r="AZ47">
        <v>99999</v>
      </c>
      <c r="BA47">
        <v>0</v>
      </c>
    </row>
    <row r="48" spans="1:53" x14ac:dyDescent="0.25">
      <c r="A48">
        <v>903960115</v>
      </c>
      <c r="B48" t="s">
        <v>128</v>
      </c>
      <c r="D48" t="s">
        <v>539</v>
      </c>
      <c r="E48" t="s">
        <v>129</v>
      </c>
      <c r="F48" t="s">
        <v>129</v>
      </c>
      <c r="G48" t="s">
        <v>126</v>
      </c>
      <c r="H48" t="s">
        <v>137</v>
      </c>
      <c r="I48" t="s">
        <v>64</v>
      </c>
      <c r="J48" t="s">
        <v>130</v>
      </c>
      <c r="K48" t="s">
        <v>136</v>
      </c>
      <c r="L48" t="s">
        <v>41</v>
      </c>
      <c r="N48" t="s">
        <v>134</v>
      </c>
      <c r="O48" t="s">
        <v>135</v>
      </c>
      <c r="P48" t="s">
        <v>129</v>
      </c>
      <c r="Q48" t="s">
        <v>129</v>
      </c>
      <c r="R48" t="s">
        <v>541</v>
      </c>
      <c r="S48" t="s">
        <v>69</v>
      </c>
      <c r="T48" s="110">
        <v>44575.305555555555</v>
      </c>
      <c r="U48">
        <v>41.054296139999998</v>
      </c>
      <c r="V48">
        <v>-86.131993499999993</v>
      </c>
      <c r="W48">
        <v>0</v>
      </c>
      <c r="X48">
        <v>0</v>
      </c>
      <c r="Y48">
        <v>1</v>
      </c>
      <c r="Z48">
        <v>0</v>
      </c>
      <c r="AA48">
        <v>1</v>
      </c>
      <c r="AB48" t="s">
        <v>141</v>
      </c>
      <c r="AC48" t="s">
        <v>785</v>
      </c>
      <c r="AD48" t="s">
        <v>129</v>
      </c>
      <c r="AE48" t="s">
        <v>129</v>
      </c>
      <c r="AF48" t="s">
        <v>139</v>
      </c>
      <c r="AG48" t="s">
        <v>139</v>
      </c>
      <c r="AH48" t="s">
        <v>129</v>
      </c>
      <c r="AI48">
        <v>2000</v>
      </c>
      <c r="AJ48" s="111" t="s">
        <v>786</v>
      </c>
      <c r="AK48" t="s">
        <v>237</v>
      </c>
      <c r="AL48" t="s">
        <v>544</v>
      </c>
      <c r="AM48" t="s">
        <v>545</v>
      </c>
      <c r="AN48">
        <v>40250</v>
      </c>
      <c r="AO48" s="111" t="s">
        <v>787</v>
      </c>
      <c r="AP48">
        <v>99999</v>
      </c>
      <c r="AQ48">
        <v>0</v>
      </c>
      <c r="AR48">
        <v>99999</v>
      </c>
      <c r="AS48">
        <v>0</v>
      </c>
      <c r="AT48" s="111" t="s">
        <v>788</v>
      </c>
      <c r="AU48" t="s">
        <v>712</v>
      </c>
      <c r="AV48">
        <v>99999</v>
      </c>
      <c r="AY48" t="s">
        <v>549</v>
      </c>
      <c r="AZ48">
        <v>99999</v>
      </c>
      <c r="BA48">
        <v>0</v>
      </c>
    </row>
    <row r="49" spans="1:53" x14ac:dyDescent="0.25">
      <c r="A49">
        <v>903960099</v>
      </c>
      <c r="B49" t="s">
        <v>144</v>
      </c>
      <c r="D49" t="s">
        <v>539</v>
      </c>
      <c r="E49" t="s">
        <v>129</v>
      </c>
      <c r="F49" t="s">
        <v>129</v>
      </c>
      <c r="G49" t="s">
        <v>126</v>
      </c>
      <c r="H49" t="s">
        <v>137</v>
      </c>
      <c r="I49" t="s">
        <v>64</v>
      </c>
      <c r="J49" t="s">
        <v>130</v>
      </c>
      <c r="K49" t="s">
        <v>136</v>
      </c>
      <c r="L49" t="s">
        <v>540</v>
      </c>
      <c r="M49" t="s">
        <v>146</v>
      </c>
      <c r="N49" t="s">
        <v>134</v>
      </c>
      <c r="O49" t="s">
        <v>135</v>
      </c>
      <c r="P49" t="s">
        <v>129</v>
      </c>
      <c r="Q49" t="s">
        <v>129</v>
      </c>
      <c r="R49" t="s">
        <v>541</v>
      </c>
      <c r="S49" t="s">
        <v>69</v>
      </c>
      <c r="T49" s="110">
        <v>44578.241666666669</v>
      </c>
      <c r="U49">
        <v>41.039318369999997</v>
      </c>
      <c r="V49">
        <v>-86.078613230000002</v>
      </c>
      <c r="W49">
        <v>0</v>
      </c>
      <c r="X49">
        <v>0</v>
      </c>
      <c r="Y49">
        <v>1</v>
      </c>
      <c r="Z49">
        <v>0</v>
      </c>
      <c r="AA49">
        <v>1</v>
      </c>
      <c r="AB49" t="s">
        <v>149</v>
      </c>
      <c r="AC49" t="s">
        <v>789</v>
      </c>
      <c r="AD49" t="s">
        <v>129</v>
      </c>
      <c r="AE49" t="s">
        <v>129</v>
      </c>
      <c r="AF49" t="s">
        <v>139</v>
      </c>
      <c r="AG49" t="s">
        <v>139</v>
      </c>
      <c r="AH49" t="s">
        <v>139</v>
      </c>
      <c r="AI49">
        <v>2000</v>
      </c>
      <c r="AJ49" s="111" t="s">
        <v>790</v>
      </c>
      <c r="AK49" t="s">
        <v>237</v>
      </c>
      <c r="AL49" t="s">
        <v>544</v>
      </c>
      <c r="AM49" t="s">
        <v>545</v>
      </c>
      <c r="AN49">
        <v>40250</v>
      </c>
      <c r="AO49" s="111" t="s">
        <v>791</v>
      </c>
      <c r="AP49">
        <v>99999</v>
      </c>
      <c r="AQ49">
        <v>0</v>
      </c>
      <c r="AR49">
        <v>99999</v>
      </c>
      <c r="AS49">
        <v>0</v>
      </c>
      <c r="AT49" s="111" t="s">
        <v>792</v>
      </c>
      <c r="AU49" t="s">
        <v>760</v>
      </c>
      <c r="AV49" s="111" t="s">
        <v>793</v>
      </c>
      <c r="AW49" t="s">
        <v>555</v>
      </c>
      <c r="AX49" t="s">
        <v>556</v>
      </c>
      <c r="AY49" t="s">
        <v>557</v>
      </c>
      <c r="AZ49">
        <v>99999</v>
      </c>
      <c r="BA49">
        <v>0</v>
      </c>
    </row>
    <row r="50" spans="1:53" x14ac:dyDescent="0.25">
      <c r="A50">
        <v>904135408</v>
      </c>
      <c r="B50" t="s">
        <v>188</v>
      </c>
      <c r="D50" t="s">
        <v>539</v>
      </c>
      <c r="E50" t="s">
        <v>129</v>
      </c>
      <c r="F50" t="s">
        <v>139</v>
      </c>
      <c r="G50" t="s">
        <v>126</v>
      </c>
      <c r="H50" t="s">
        <v>192</v>
      </c>
      <c r="I50" t="s">
        <v>66</v>
      </c>
      <c r="J50" t="s">
        <v>169</v>
      </c>
      <c r="K50" t="s">
        <v>191</v>
      </c>
      <c r="L50" t="s">
        <v>44</v>
      </c>
      <c r="M50" t="s">
        <v>189</v>
      </c>
      <c r="N50" t="s">
        <v>190</v>
      </c>
      <c r="O50" t="s">
        <v>135</v>
      </c>
      <c r="P50" t="s">
        <v>129</v>
      </c>
      <c r="Q50" t="s">
        <v>129</v>
      </c>
      <c r="R50" t="s">
        <v>541</v>
      </c>
      <c r="S50" t="s">
        <v>69</v>
      </c>
      <c r="T50" s="110">
        <v>44847.62222222222</v>
      </c>
      <c r="U50">
        <v>41.038826759999999</v>
      </c>
      <c r="V50">
        <v>-86.02834326</v>
      </c>
      <c r="W50">
        <v>0</v>
      </c>
      <c r="X50">
        <v>0</v>
      </c>
      <c r="Y50">
        <v>0</v>
      </c>
      <c r="Z50">
        <v>0</v>
      </c>
      <c r="AA50">
        <v>2</v>
      </c>
      <c r="AB50" t="s">
        <v>194</v>
      </c>
      <c r="AC50" t="s">
        <v>794</v>
      </c>
      <c r="AD50" t="s">
        <v>129</v>
      </c>
      <c r="AE50" t="s">
        <v>129</v>
      </c>
      <c r="AF50" t="s">
        <v>129</v>
      </c>
      <c r="AG50" t="s">
        <v>129</v>
      </c>
      <c r="AH50" t="s">
        <v>129</v>
      </c>
      <c r="AI50">
        <v>2000</v>
      </c>
      <c r="AJ50" s="111" t="s">
        <v>795</v>
      </c>
      <c r="AK50" t="s">
        <v>237</v>
      </c>
      <c r="AL50" t="s">
        <v>544</v>
      </c>
      <c r="AM50" t="s">
        <v>545</v>
      </c>
      <c r="AN50">
        <v>40250</v>
      </c>
      <c r="AO50" s="111" t="s">
        <v>796</v>
      </c>
      <c r="AP50">
        <v>99999</v>
      </c>
      <c r="AQ50">
        <v>0</v>
      </c>
      <c r="AR50">
        <v>99999</v>
      </c>
      <c r="AS50">
        <v>0</v>
      </c>
      <c r="AT50">
        <v>99999</v>
      </c>
      <c r="AU50">
        <v>0</v>
      </c>
      <c r="AV50" s="111" t="s">
        <v>797</v>
      </c>
      <c r="AW50" t="s">
        <v>555</v>
      </c>
      <c r="AX50" t="s">
        <v>633</v>
      </c>
      <c r="AY50" t="s">
        <v>634</v>
      </c>
      <c r="AZ50">
        <v>99999</v>
      </c>
      <c r="BA50">
        <v>0</v>
      </c>
    </row>
    <row r="51" spans="1:53" x14ac:dyDescent="0.25">
      <c r="A51">
        <v>904137984</v>
      </c>
      <c r="B51" t="s">
        <v>144</v>
      </c>
      <c r="D51" t="s">
        <v>539</v>
      </c>
      <c r="E51" t="s">
        <v>129</v>
      </c>
      <c r="F51" t="s">
        <v>139</v>
      </c>
      <c r="G51" t="s">
        <v>126</v>
      </c>
      <c r="H51" t="s">
        <v>137</v>
      </c>
      <c r="I51" t="s">
        <v>66</v>
      </c>
      <c r="J51" t="s">
        <v>169</v>
      </c>
      <c r="K51" t="s">
        <v>196</v>
      </c>
      <c r="L51" t="s">
        <v>41</v>
      </c>
      <c r="M51" t="s">
        <v>146</v>
      </c>
      <c r="N51" t="s">
        <v>134</v>
      </c>
      <c r="O51" t="s">
        <v>135</v>
      </c>
      <c r="P51" t="s">
        <v>129</v>
      </c>
      <c r="Q51" t="s">
        <v>129</v>
      </c>
      <c r="R51" t="s">
        <v>541</v>
      </c>
      <c r="S51" t="s">
        <v>68</v>
      </c>
      <c r="T51" s="110">
        <v>44854.370138888888</v>
      </c>
      <c r="U51">
        <v>41.054312809999999</v>
      </c>
      <c r="V51">
        <v>-86.125155019999994</v>
      </c>
      <c r="W51">
        <v>0</v>
      </c>
      <c r="X51">
        <v>0</v>
      </c>
      <c r="Y51">
        <v>0</v>
      </c>
      <c r="Z51">
        <v>0</v>
      </c>
      <c r="AA51">
        <v>2</v>
      </c>
      <c r="AB51" t="s">
        <v>198</v>
      </c>
      <c r="AC51" t="s">
        <v>798</v>
      </c>
      <c r="AD51" t="s">
        <v>129</v>
      </c>
      <c r="AE51" t="s">
        <v>129</v>
      </c>
      <c r="AF51" t="s">
        <v>139</v>
      </c>
      <c r="AG51" t="s">
        <v>139</v>
      </c>
      <c r="AH51" t="s">
        <v>139</v>
      </c>
      <c r="AI51">
        <v>2000</v>
      </c>
      <c r="AJ51" s="111" t="s">
        <v>799</v>
      </c>
      <c r="AK51" t="s">
        <v>237</v>
      </c>
      <c r="AL51" t="s">
        <v>544</v>
      </c>
      <c r="AM51" t="s">
        <v>545</v>
      </c>
      <c r="AN51">
        <v>40250</v>
      </c>
      <c r="AO51" s="111" t="s">
        <v>800</v>
      </c>
      <c r="AP51">
        <v>99999</v>
      </c>
      <c r="AQ51">
        <v>0</v>
      </c>
      <c r="AR51">
        <v>99999</v>
      </c>
      <c r="AS51">
        <v>0</v>
      </c>
      <c r="AT51">
        <v>99999</v>
      </c>
      <c r="AU51">
        <v>0</v>
      </c>
      <c r="AV51" s="111" t="s">
        <v>801</v>
      </c>
      <c r="AW51" t="s">
        <v>555</v>
      </c>
      <c r="AX51" t="s">
        <v>802</v>
      </c>
      <c r="AY51" t="s">
        <v>803</v>
      </c>
      <c r="AZ51">
        <v>99999</v>
      </c>
      <c r="BA51">
        <v>0</v>
      </c>
    </row>
    <row r="52" spans="1:53" x14ac:dyDescent="0.25">
      <c r="A52">
        <v>904143902</v>
      </c>
      <c r="B52" t="s">
        <v>144</v>
      </c>
      <c r="D52" t="s">
        <v>539</v>
      </c>
      <c r="E52" t="s">
        <v>129</v>
      </c>
      <c r="F52" t="s">
        <v>129</v>
      </c>
      <c r="G52" t="s">
        <v>126</v>
      </c>
      <c r="H52" t="s">
        <v>192</v>
      </c>
      <c r="I52" t="s">
        <v>64</v>
      </c>
      <c r="J52" t="s">
        <v>130</v>
      </c>
      <c r="K52" t="s">
        <v>136</v>
      </c>
      <c r="L52" t="s">
        <v>540</v>
      </c>
      <c r="M52" t="s">
        <v>146</v>
      </c>
      <c r="N52" t="s">
        <v>134</v>
      </c>
      <c r="O52" t="s">
        <v>135</v>
      </c>
      <c r="P52" t="s">
        <v>129</v>
      </c>
      <c r="Q52" t="s">
        <v>129</v>
      </c>
      <c r="R52" t="s">
        <v>541</v>
      </c>
      <c r="S52" t="s">
        <v>68</v>
      </c>
      <c r="T52" s="110">
        <v>44860.568055555559</v>
      </c>
      <c r="U52">
        <v>41.038587360000001</v>
      </c>
      <c r="V52">
        <v>-86.060810509999996</v>
      </c>
      <c r="W52">
        <v>0</v>
      </c>
      <c r="X52">
        <v>0</v>
      </c>
      <c r="Y52">
        <v>1</v>
      </c>
      <c r="Z52">
        <v>0</v>
      </c>
      <c r="AA52">
        <v>1</v>
      </c>
      <c r="AB52" t="s">
        <v>199</v>
      </c>
      <c r="AC52" t="s">
        <v>804</v>
      </c>
      <c r="AD52" t="s">
        <v>129</v>
      </c>
      <c r="AE52" t="s">
        <v>129</v>
      </c>
      <c r="AF52" t="s">
        <v>139</v>
      </c>
      <c r="AG52" t="s">
        <v>139</v>
      </c>
      <c r="AH52" t="s">
        <v>139</v>
      </c>
      <c r="AI52">
        <v>2000</v>
      </c>
      <c r="AJ52" s="111" t="s">
        <v>805</v>
      </c>
      <c r="AK52" t="s">
        <v>237</v>
      </c>
      <c r="AL52" t="s">
        <v>544</v>
      </c>
      <c r="AM52" t="s">
        <v>545</v>
      </c>
      <c r="AN52">
        <v>40250</v>
      </c>
      <c r="AO52" s="111" t="s">
        <v>806</v>
      </c>
      <c r="AP52">
        <v>99999</v>
      </c>
      <c r="AQ52">
        <v>0</v>
      </c>
      <c r="AR52" s="111" t="s">
        <v>807</v>
      </c>
      <c r="AS52">
        <v>93004367</v>
      </c>
      <c r="AT52">
        <v>99999</v>
      </c>
      <c r="AU52">
        <v>0</v>
      </c>
      <c r="AV52" s="111" t="s">
        <v>808</v>
      </c>
      <c r="AW52" t="s">
        <v>555</v>
      </c>
      <c r="AX52" t="s">
        <v>809</v>
      </c>
      <c r="AY52" t="s">
        <v>810</v>
      </c>
      <c r="AZ52">
        <v>99999</v>
      </c>
      <c r="BA52">
        <v>0</v>
      </c>
    </row>
    <row r="53" spans="1:53" x14ac:dyDescent="0.25">
      <c r="A53">
        <v>904167434</v>
      </c>
      <c r="B53" t="s">
        <v>128</v>
      </c>
      <c r="D53" t="s">
        <v>539</v>
      </c>
      <c r="E53" t="s">
        <v>129</v>
      </c>
      <c r="F53" t="s">
        <v>129</v>
      </c>
      <c r="G53" t="s">
        <v>126</v>
      </c>
      <c r="H53" t="s">
        <v>203</v>
      </c>
      <c r="I53" t="s">
        <v>64</v>
      </c>
      <c r="J53" t="s">
        <v>130</v>
      </c>
      <c r="K53" t="s">
        <v>209</v>
      </c>
      <c r="L53" t="s">
        <v>45</v>
      </c>
      <c r="M53" t="s">
        <v>146</v>
      </c>
      <c r="N53" t="s">
        <v>134</v>
      </c>
      <c r="O53" t="s">
        <v>135</v>
      </c>
      <c r="P53" t="s">
        <v>129</v>
      </c>
      <c r="Q53" t="s">
        <v>129</v>
      </c>
      <c r="R53" t="s">
        <v>558</v>
      </c>
      <c r="S53" t="s">
        <v>72</v>
      </c>
      <c r="T53" s="110">
        <v>44881.976388888892</v>
      </c>
      <c r="U53">
        <v>41.055532360000001</v>
      </c>
      <c r="V53">
        <v>-86.158285590000006</v>
      </c>
      <c r="W53">
        <v>0</v>
      </c>
      <c r="X53">
        <v>0</v>
      </c>
      <c r="Y53">
        <v>0</v>
      </c>
      <c r="Z53">
        <v>0</v>
      </c>
      <c r="AA53">
        <v>2</v>
      </c>
      <c r="AB53" t="s">
        <v>212</v>
      </c>
      <c r="AC53" t="s">
        <v>811</v>
      </c>
      <c r="AD53" t="s">
        <v>129</v>
      </c>
      <c r="AE53" t="s">
        <v>129</v>
      </c>
      <c r="AF53" t="s">
        <v>139</v>
      </c>
      <c r="AG53" t="s">
        <v>139</v>
      </c>
      <c r="AH53" t="s">
        <v>139</v>
      </c>
      <c r="AI53">
        <v>2000</v>
      </c>
      <c r="AJ53" s="111" t="s">
        <v>812</v>
      </c>
      <c r="AK53" t="s">
        <v>237</v>
      </c>
      <c r="AL53" t="s">
        <v>544</v>
      </c>
      <c r="AM53" t="s">
        <v>545</v>
      </c>
      <c r="AN53">
        <v>40250</v>
      </c>
      <c r="AO53" s="111" t="s">
        <v>813</v>
      </c>
      <c r="AP53">
        <v>99999</v>
      </c>
      <c r="AQ53">
        <v>0</v>
      </c>
      <c r="AR53">
        <v>99999</v>
      </c>
      <c r="AS53">
        <v>0</v>
      </c>
      <c r="AT53" s="111" t="s">
        <v>814</v>
      </c>
      <c r="AU53" t="s">
        <v>815</v>
      </c>
      <c r="AV53">
        <v>99999</v>
      </c>
      <c r="AY53" t="s">
        <v>549</v>
      </c>
      <c r="AZ53">
        <v>99999</v>
      </c>
      <c r="BA53">
        <v>0</v>
      </c>
    </row>
    <row r="54" spans="1:53" x14ac:dyDescent="0.25">
      <c r="A54">
        <v>904167440</v>
      </c>
      <c r="B54" t="s">
        <v>128</v>
      </c>
      <c r="D54" t="s">
        <v>539</v>
      </c>
      <c r="E54" t="s">
        <v>129</v>
      </c>
      <c r="F54" t="s">
        <v>129</v>
      </c>
      <c r="G54" t="s">
        <v>126</v>
      </c>
      <c r="H54" t="s">
        <v>192</v>
      </c>
      <c r="I54" t="s">
        <v>64</v>
      </c>
      <c r="J54" t="s">
        <v>130</v>
      </c>
      <c r="K54" t="s">
        <v>136</v>
      </c>
      <c r="L54" t="s">
        <v>540</v>
      </c>
      <c r="M54" t="s">
        <v>146</v>
      </c>
      <c r="N54" t="s">
        <v>134</v>
      </c>
      <c r="O54" t="s">
        <v>135</v>
      </c>
      <c r="P54" t="s">
        <v>129</v>
      </c>
      <c r="Q54" t="s">
        <v>129</v>
      </c>
      <c r="R54" t="s">
        <v>541</v>
      </c>
      <c r="S54" t="s">
        <v>68</v>
      </c>
      <c r="T54" s="110">
        <v>44894.770833333336</v>
      </c>
      <c r="U54">
        <v>41.054374840000001</v>
      </c>
      <c r="V54">
        <v>-86.149716900000001</v>
      </c>
      <c r="W54">
        <v>0</v>
      </c>
      <c r="X54">
        <v>0</v>
      </c>
      <c r="Y54">
        <v>1</v>
      </c>
      <c r="Z54">
        <v>0</v>
      </c>
      <c r="AA54">
        <v>1</v>
      </c>
      <c r="AB54" t="s">
        <v>215</v>
      </c>
      <c r="AC54" t="s">
        <v>816</v>
      </c>
      <c r="AD54" t="s">
        <v>129</v>
      </c>
      <c r="AE54" t="s">
        <v>129</v>
      </c>
      <c r="AF54" t="s">
        <v>139</v>
      </c>
      <c r="AG54" t="s">
        <v>139</v>
      </c>
      <c r="AH54" t="s">
        <v>139</v>
      </c>
      <c r="AI54">
        <v>2000</v>
      </c>
      <c r="AJ54" s="111" t="s">
        <v>817</v>
      </c>
      <c r="AK54" t="s">
        <v>237</v>
      </c>
      <c r="AL54" t="s">
        <v>544</v>
      </c>
      <c r="AM54" t="s">
        <v>545</v>
      </c>
      <c r="AN54">
        <v>40250</v>
      </c>
      <c r="AO54">
        <v>8.40208305325109</v>
      </c>
      <c r="AP54">
        <v>99999</v>
      </c>
      <c r="AQ54">
        <v>0</v>
      </c>
      <c r="AR54">
        <v>99999</v>
      </c>
      <c r="AS54">
        <v>0</v>
      </c>
      <c r="AT54" s="111" t="s">
        <v>818</v>
      </c>
      <c r="AU54" t="s">
        <v>699</v>
      </c>
      <c r="AV54" s="111" t="s">
        <v>819</v>
      </c>
      <c r="AW54" t="s">
        <v>555</v>
      </c>
      <c r="AX54" t="s">
        <v>820</v>
      </c>
      <c r="AY54" t="s">
        <v>701</v>
      </c>
      <c r="AZ54">
        <v>99999</v>
      </c>
      <c r="BA54">
        <v>0</v>
      </c>
    </row>
    <row r="55" spans="1:53" x14ac:dyDescent="0.25">
      <c r="A55">
        <v>904150285</v>
      </c>
      <c r="C55">
        <v>14</v>
      </c>
      <c r="D55" t="s">
        <v>821</v>
      </c>
      <c r="E55" t="s">
        <v>129</v>
      </c>
      <c r="F55" t="s">
        <v>129</v>
      </c>
      <c r="G55" t="s">
        <v>126</v>
      </c>
      <c r="H55" t="s">
        <v>185</v>
      </c>
      <c r="I55" t="s">
        <v>66</v>
      </c>
      <c r="J55" t="s">
        <v>130</v>
      </c>
      <c r="K55" t="s">
        <v>184</v>
      </c>
      <c r="L55" t="s">
        <v>43</v>
      </c>
      <c r="M55" t="s">
        <v>146</v>
      </c>
      <c r="N55" t="s">
        <v>134</v>
      </c>
      <c r="O55" t="s">
        <v>135</v>
      </c>
      <c r="P55" t="s">
        <v>129</v>
      </c>
      <c r="Q55" t="s">
        <v>129</v>
      </c>
      <c r="R55" t="s">
        <v>541</v>
      </c>
      <c r="S55" t="s">
        <v>68</v>
      </c>
      <c r="T55" s="110">
        <v>44868.712500000001</v>
      </c>
      <c r="U55">
        <v>41.038355379999999</v>
      </c>
      <c r="V55">
        <v>-86.071482130000007</v>
      </c>
      <c r="W55">
        <v>1</v>
      </c>
      <c r="X55">
        <v>0</v>
      </c>
      <c r="Y55">
        <v>0</v>
      </c>
      <c r="Z55">
        <v>0</v>
      </c>
      <c r="AA55">
        <v>1</v>
      </c>
      <c r="AB55" t="s">
        <v>200</v>
      </c>
      <c r="AC55" t="s">
        <v>822</v>
      </c>
      <c r="AD55" t="s">
        <v>139</v>
      </c>
      <c r="AE55" t="s">
        <v>129</v>
      </c>
      <c r="AF55" t="s">
        <v>139</v>
      </c>
      <c r="AG55" t="s">
        <v>139</v>
      </c>
      <c r="AH55" t="s">
        <v>139</v>
      </c>
      <c r="AI55">
        <v>2000</v>
      </c>
      <c r="AJ55" s="111" t="s">
        <v>823</v>
      </c>
      <c r="AK55" t="s">
        <v>237</v>
      </c>
      <c r="AL55" t="s">
        <v>544</v>
      </c>
      <c r="AM55" t="s">
        <v>545</v>
      </c>
      <c r="AN55">
        <v>40250</v>
      </c>
      <c r="AO55" s="111" t="s">
        <v>824</v>
      </c>
      <c r="AP55">
        <v>99999</v>
      </c>
      <c r="AQ55">
        <v>0</v>
      </c>
      <c r="AR55">
        <v>99999</v>
      </c>
      <c r="AS55">
        <v>0</v>
      </c>
      <c r="AT55" s="111" t="s">
        <v>825</v>
      </c>
      <c r="AU55" t="s">
        <v>826</v>
      </c>
      <c r="AV55" s="111" t="s">
        <v>827</v>
      </c>
      <c r="AW55" t="s">
        <v>555</v>
      </c>
      <c r="AX55" t="s">
        <v>828</v>
      </c>
      <c r="AY55" t="s">
        <v>829</v>
      </c>
      <c r="AZ55">
        <v>99999</v>
      </c>
      <c r="BA55">
        <v>0</v>
      </c>
    </row>
    <row r="56" spans="1:53" x14ac:dyDescent="0.25">
      <c r="A56">
        <v>904157284</v>
      </c>
      <c r="B56" t="s">
        <v>201</v>
      </c>
      <c r="D56" t="s">
        <v>539</v>
      </c>
      <c r="E56" t="s">
        <v>129</v>
      </c>
      <c r="F56" t="s">
        <v>129</v>
      </c>
      <c r="G56" t="s">
        <v>126</v>
      </c>
      <c r="H56" t="s">
        <v>203</v>
      </c>
      <c r="I56" t="s">
        <v>66</v>
      </c>
      <c r="J56" t="s">
        <v>130</v>
      </c>
      <c r="K56" t="s">
        <v>202</v>
      </c>
      <c r="L56" t="s">
        <v>46</v>
      </c>
      <c r="M56" t="s">
        <v>146</v>
      </c>
      <c r="N56" t="s">
        <v>134</v>
      </c>
      <c r="O56" t="s">
        <v>135</v>
      </c>
      <c r="P56" t="s">
        <v>129</v>
      </c>
      <c r="Q56" t="s">
        <v>129</v>
      </c>
      <c r="R56" t="s">
        <v>541</v>
      </c>
      <c r="S56" t="s">
        <v>68</v>
      </c>
      <c r="T56" s="110">
        <v>44872.656944444447</v>
      </c>
      <c r="U56">
        <v>41.054216519999997</v>
      </c>
      <c r="V56">
        <v>-86.123300740000005</v>
      </c>
      <c r="W56">
        <v>0</v>
      </c>
      <c r="X56">
        <v>0</v>
      </c>
      <c r="Y56">
        <v>0</v>
      </c>
      <c r="Z56">
        <v>0</v>
      </c>
      <c r="AA56">
        <v>1</v>
      </c>
      <c r="AB56" t="s">
        <v>206</v>
      </c>
      <c r="AC56" t="s">
        <v>830</v>
      </c>
      <c r="AD56" t="s">
        <v>129</v>
      </c>
      <c r="AE56" t="s">
        <v>129</v>
      </c>
      <c r="AF56" t="s">
        <v>139</v>
      </c>
      <c r="AG56" t="s">
        <v>129</v>
      </c>
      <c r="AH56" t="s">
        <v>139</v>
      </c>
      <c r="AI56">
        <v>2000</v>
      </c>
      <c r="AJ56" s="111" t="s">
        <v>831</v>
      </c>
      <c r="AK56" t="s">
        <v>237</v>
      </c>
      <c r="AL56" t="s">
        <v>544</v>
      </c>
      <c r="AM56" t="s">
        <v>545</v>
      </c>
      <c r="AN56">
        <v>40250</v>
      </c>
      <c r="AO56" s="111" t="s">
        <v>832</v>
      </c>
      <c r="AP56">
        <v>99999</v>
      </c>
      <c r="AQ56">
        <v>0</v>
      </c>
      <c r="AR56">
        <v>99999</v>
      </c>
      <c r="AS56">
        <v>0</v>
      </c>
      <c r="AT56">
        <v>99999</v>
      </c>
      <c r="AU56">
        <v>0</v>
      </c>
      <c r="AV56" s="111" t="s">
        <v>833</v>
      </c>
      <c r="AW56" t="s">
        <v>555</v>
      </c>
      <c r="AX56" t="s">
        <v>802</v>
      </c>
      <c r="AY56" t="s">
        <v>803</v>
      </c>
      <c r="AZ56">
        <v>99999</v>
      </c>
      <c r="BA56">
        <v>0</v>
      </c>
    </row>
    <row r="57" spans="1:53" x14ac:dyDescent="0.25">
      <c r="A57">
        <v>904188370</v>
      </c>
      <c r="B57" t="s">
        <v>144</v>
      </c>
      <c r="D57" t="s">
        <v>539</v>
      </c>
      <c r="E57" t="s">
        <v>129</v>
      </c>
      <c r="F57" t="s">
        <v>129</v>
      </c>
      <c r="G57" t="s">
        <v>126</v>
      </c>
      <c r="H57" t="s">
        <v>217</v>
      </c>
      <c r="I57" t="s">
        <v>64</v>
      </c>
      <c r="J57" t="s">
        <v>130</v>
      </c>
      <c r="K57" t="s">
        <v>196</v>
      </c>
      <c r="L57" t="s">
        <v>42</v>
      </c>
      <c r="M57" t="s">
        <v>146</v>
      </c>
      <c r="N57" t="s">
        <v>134</v>
      </c>
      <c r="O57" t="s">
        <v>135</v>
      </c>
      <c r="P57" t="s">
        <v>129</v>
      </c>
      <c r="Q57" t="s">
        <v>129</v>
      </c>
      <c r="R57" t="s">
        <v>541</v>
      </c>
      <c r="S57" t="s">
        <v>68</v>
      </c>
      <c r="T57" s="110">
        <v>44915.850694444445</v>
      </c>
      <c r="U57">
        <v>41.038323009999999</v>
      </c>
      <c r="V57">
        <v>-86.071496429999996</v>
      </c>
      <c r="W57">
        <v>0</v>
      </c>
      <c r="X57">
        <v>0</v>
      </c>
      <c r="Y57">
        <v>0</v>
      </c>
      <c r="Z57">
        <v>0</v>
      </c>
      <c r="AA57">
        <v>2</v>
      </c>
      <c r="AB57" t="s">
        <v>220</v>
      </c>
      <c r="AC57" t="s">
        <v>834</v>
      </c>
      <c r="AD57" t="s">
        <v>129</v>
      </c>
      <c r="AE57" t="s">
        <v>129</v>
      </c>
      <c r="AF57" t="s">
        <v>139</v>
      </c>
      <c r="AG57" t="s">
        <v>139</v>
      </c>
      <c r="AH57" t="s">
        <v>139</v>
      </c>
      <c r="AI57">
        <v>2000</v>
      </c>
      <c r="AJ57">
        <v>11.724505424051699</v>
      </c>
      <c r="AK57" t="s">
        <v>237</v>
      </c>
      <c r="AL57" t="s">
        <v>544</v>
      </c>
      <c r="AM57" t="s">
        <v>545</v>
      </c>
      <c r="AN57">
        <v>40250</v>
      </c>
      <c r="AO57" s="111" t="s">
        <v>835</v>
      </c>
      <c r="AP57">
        <v>99999</v>
      </c>
      <c r="AQ57">
        <v>0</v>
      </c>
      <c r="AR57">
        <v>99999</v>
      </c>
      <c r="AS57">
        <v>0</v>
      </c>
      <c r="AT57" s="111" t="s">
        <v>836</v>
      </c>
      <c r="AU57" t="s">
        <v>826</v>
      </c>
      <c r="AV57" s="111" t="s">
        <v>837</v>
      </c>
      <c r="AW57" t="s">
        <v>555</v>
      </c>
      <c r="AX57" t="s">
        <v>828</v>
      </c>
      <c r="AY57" t="s">
        <v>829</v>
      </c>
      <c r="AZ57">
        <v>99999</v>
      </c>
      <c r="BA57">
        <v>0</v>
      </c>
    </row>
    <row r="58" spans="1:53" x14ac:dyDescent="0.25">
      <c r="A58">
        <v>904195376</v>
      </c>
      <c r="B58" t="s">
        <v>222</v>
      </c>
      <c r="D58" t="s">
        <v>539</v>
      </c>
      <c r="E58" t="s">
        <v>129</v>
      </c>
      <c r="F58" t="s">
        <v>129</v>
      </c>
      <c r="G58" t="s">
        <v>126</v>
      </c>
      <c r="H58" t="s">
        <v>192</v>
      </c>
      <c r="I58" t="s">
        <v>64</v>
      </c>
      <c r="J58" t="s">
        <v>130</v>
      </c>
      <c r="K58" t="s">
        <v>223</v>
      </c>
      <c r="L58" t="s">
        <v>43</v>
      </c>
      <c r="M58" t="s">
        <v>163</v>
      </c>
      <c r="N58" t="s">
        <v>134</v>
      </c>
      <c r="O58" t="s">
        <v>164</v>
      </c>
      <c r="P58" t="s">
        <v>129</v>
      </c>
      <c r="Q58" t="s">
        <v>129</v>
      </c>
      <c r="R58" t="s">
        <v>541</v>
      </c>
      <c r="S58" t="s">
        <v>68</v>
      </c>
      <c r="T58" s="110">
        <v>44916.299305555556</v>
      </c>
      <c r="U58">
        <v>41.047521860000003</v>
      </c>
      <c r="V58">
        <v>-86.095191420000006</v>
      </c>
      <c r="W58">
        <v>0</v>
      </c>
      <c r="X58">
        <v>0</v>
      </c>
      <c r="Y58">
        <v>0</v>
      </c>
      <c r="Z58">
        <v>0</v>
      </c>
      <c r="AA58">
        <v>1</v>
      </c>
      <c r="AB58" t="s">
        <v>225</v>
      </c>
      <c r="AC58" t="s">
        <v>838</v>
      </c>
      <c r="AD58" t="s">
        <v>129</v>
      </c>
      <c r="AE58" t="s">
        <v>129</v>
      </c>
      <c r="AF58" t="s">
        <v>139</v>
      </c>
      <c r="AG58" t="s">
        <v>129</v>
      </c>
      <c r="AH58" t="s">
        <v>129</v>
      </c>
      <c r="AI58">
        <v>2000</v>
      </c>
      <c r="AJ58" s="111" t="s">
        <v>839</v>
      </c>
      <c r="AK58" t="s">
        <v>237</v>
      </c>
      <c r="AL58" t="s">
        <v>544</v>
      </c>
      <c r="AM58" t="s">
        <v>545</v>
      </c>
      <c r="AN58">
        <v>40250</v>
      </c>
      <c r="AO58" s="111" t="s">
        <v>840</v>
      </c>
      <c r="AP58">
        <v>99999</v>
      </c>
      <c r="AQ58">
        <v>0</v>
      </c>
      <c r="AR58">
        <v>99999</v>
      </c>
      <c r="AS58">
        <v>0</v>
      </c>
      <c r="AT58">
        <v>99999</v>
      </c>
      <c r="AU58">
        <v>0</v>
      </c>
      <c r="AV58" s="111" t="s">
        <v>841</v>
      </c>
      <c r="AW58" t="s">
        <v>555</v>
      </c>
      <c r="AX58" t="s">
        <v>589</v>
      </c>
      <c r="AY58" t="s">
        <v>590</v>
      </c>
      <c r="AZ58">
        <v>99999</v>
      </c>
      <c r="BA58">
        <v>0</v>
      </c>
    </row>
    <row r="59" spans="1:53" x14ac:dyDescent="0.25">
      <c r="A59">
        <v>903980173</v>
      </c>
      <c r="B59" t="s">
        <v>128</v>
      </c>
      <c r="D59" t="s">
        <v>539</v>
      </c>
      <c r="E59" t="s">
        <v>129</v>
      </c>
      <c r="F59" t="s">
        <v>129</v>
      </c>
      <c r="G59" t="s">
        <v>126</v>
      </c>
      <c r="H59" t="s">
        <v>137</v>
      </c>
      <c r="I59" t="s">
        <v>66</v>
      </c>
      <c r="J59" t="s">
        <v>130</v>
      </c>
      <c r="K59" t="s">
        <v>153</v>
      </c>
      <c r="L59" t="s">
        <v>43</v>
      </c>
      <c r="M59" t="s">
        <v>146</v>
      </c>
      <c r="N59" t="s">
        <v>134</v>
      </c>
      <c r="O59" t="s">
        <v>135</v>
      </c>
      <c r="P59" t="s">
        <v>129</v>
      </c>
      <c r="Q59" t="s">
        <v>129</v>
      </c>
      <c r="R59" t="s">
        <v>558</v>
      </c>
      <c r="S59" t="s">
        <v>72</v>
      </c>
      <c r="T59" s="110">
        <v>44594.430555555555</v>
      </c>
      <c r="U59">
        <v>41.054375030000003</v>
      </c>
      <c r="V59">
        <v>-86.144637439999997</v>
      </c>
      <c r="W59">
        <v>0</v>
      </c>
      <c r="X59">
        <v>0</v>
      </c>
      <c r="Y59">
        <v>0</v>
      </c>
      <c r="Z59">
        <v>0</v>
      </c>
      <c r="AA59">
        <v>1</v>
      </c>
      <c r="AB59" t="s">
        <v>155</v>
      </c>
      <c r="AC59" t="s">
        <v>842</v>
      </c>
      <c r="AD59" t="s">
        <v>129</v>
      </c>
      <c r="AE59" t="s">
        <v>129</v>
      </c>
      <c r="AF59" t="s">
        <v>139</v>
      </c>
      <c r="AG59" t="s">
        <v>129</v>
      </c>
      <c r="AH59" t="s">
        <v>139</v>
      </c>
      <c r="AI59">
        <v>2000</v>
      </c>
      <c r="AJ59">
        <v>5.3484017126567096</v>
      </c>
      <c r="AK59" t="s">
        <v>237</v>
      </c>
      <c r="AL59" t="s">
        <v>544</v>
      </c>
      <c r="AM59" t="s">
        <v>545</v>
      </c>
      <c r="AN59">
        <v>40250</v>
      </c>
      <c r="AO59" s="111" t="s">
        <v>843</v>
      </c>
      <c r="AP59">
        <v>99999</v>
      </c>
      <c r="AQ59">
        <v>0</v>
      </c>
      <c r="AR59">
        <v>99999</v>
      </c>
      <c r="AS59">
        <v>0</v>
      </c>
      <c r="AT59">
        <v>99999</v>
      </c>
      <c r="AU59">
        <v>0</v>
      </c>
      <c r="AV59">
        <v>99999</v>
      </c>
      <c r="AY59" t="s">
        <v>549</v>
      </c>
      <c r="AZ59">
        <v>99999</v>
      </c>
      <c r="BA59">
        <v>0</v>
      </c>
    </row>
    <row r="60" spans="1:53" x14ac:dyDescent="0.25">
      <c r="A60">
        <v>904016240</v>
      </c>
      <c r="B60" t="s">
        <v>156</v>
      </c>
      <c r="D60" t="s">
        <v>539</v>
      </c>
      <c r="E60" t="s">
        <v>129</v>
      </c>
      <c r="F60" t="s">
        <v>129</v>
      </c>
      <c r="G60" t="s">
        <v>126</v>
      </c>
      <c r="H60" t="s">
        <v>137</v>
      </c>
      <c r="I60" t="s">
        <v>64</v>
      </c>
      <c r="J60" t="s">
        <v>130</v>
      </c>
      <c r="K60" t="s">
        <v>136</v>
      </c>
      <c r="L60" t="s">
        <v>540</v>
      </c>
      <c r="N60" t="s">
        <v>134</v>
      </c>
      <c r="O60" t="s">
        <v>135</v>
      </c>
      <c r="P60" t="s">
        <v>129</v>
      </c>
      <c r="Q60" t="s">
        <v>129</v>
      </c>
      <c r="R60" t="s">
        <v>541</v>
      </c>
      <c r="S60" t="s">
        <v>68</v>
      </c>
      <c r="T60" s="110">
        <v>44653.529861111114</v>
      </c>
      <c r="U60">
        <v>41.050371560000002</v>
      </c>
      <c r="V60">
        <v>-86.112287460000005</v>
      </c>
      <c r="W60">
        <v>0</v>
      </c>
      <c r="X60">
        <v>0</v>
      </c>
      <c r="Y60">
        <v>1</v>
      </c>
      <c r="Z60">
        <v>0</v>
      </c>
      <c r="AA60">
        <v>1</v>
      </c>
      <c r="AB60" t="s">
        <v>160</v>
      </c>
      <c r="AC60" t="s">
        <v>844</v>
      </c>
      <c r="AD60" t="s">
        <v>129</v>
      </c>
      <c r="AE60" t="s">
        <v>129</v>
      </c>
      <c r="AF60" t="s">
        <v>139</v>
      </c>
      <c r="AG60" t="s">
        <v>139</v>
      </c>
      <c r="AH60" t="s">
        <v>129</v>
      </c>
      <c r="AI60">
        <v>2000</v>
      </c>
      <c r="AJ60" s="111" t="s">
        <v>845</v>
      </c>
      <c r="AK60" t="s">
        <v>237</v>
      </c>
      <c r="AL60" t="s">
        <v>544</v>
      </c>
      <c r="AM60" t="s">
        <v>545</v>
      </c>
      <c r="AN60">
        <v>40250</v>
      </c>
      <c r="AO60" s="111" t="s">
        <v>846</v>
      </c>
      <c r="AP60">
        <v>99999</v>
      </c>
      <c r="AQ60">
        <v>0</v>
      </c>
      <c r="AR60">
        <v>99999</v>
      </c>
      <c r="AS60">
        <v>0</v>
      </c>
      <c r="AT60" s="111" t="s">
        <v>847</v>
      </c>
      <c r="AU60" t="s">
        <v>848</v>
      </c>
      <c r="AV60" s="111" t="s">
        <v>849</v>
      </c>
      <c r="AW60" t="s">
        <v>555</v>
      </c>
      <c r="AX60" t="s">
        <v>850</v>
      </c>
      <c r="AY60" t="s">
        <v>664</v>
      </c>
      <c r="AZ60">
        <v>99999</v>
      </c>
      <c r="BA60">
        <v>0</v>
      </c>
    </row>
    <row r="61" spans="1:53" x14ac:dyDescent="0.25">
      <c r="A61">
        <v>904030727</v>
      </c>
      <c r="B61" t="s">
        <v>128</v>
      </c>
      <c r="D61" t="s">
        <v>539</v>
      </c>
      <c r="E61" t="s">
        <v>129</v>
      </c>
      <c r="F61" t="s">
        <v>129</v>
      </c>
      <c r="G61" t="s">
        <v>126</v>
      </c>
      <c r="H61" t="s">
        <v>137</v>
      </c>
      <c r="I61" t="s">
        <v>64</v>
      </c>
      <c r="J61" t="s">
        <v>130</v>
      </c>
      <c r="K61" t="s">
        <v>165</v>
      </c>
      <c r="L61" t="s">
        <v>37</v>
      </c>
      <c r="M61" t="s">
        <v>163</v>
      </c>
      <c r="N61" t="s">
        <v>134</v>
      </c>
      <c r="O61" t="s">
        <v>164</v>
      </c>
      <c r="P61" t="s">
        <v>129</v>
      </c>
      <c r="Q61" t="s">
        <v>129</v>
      </c>
      <c r="R61" t="s">
        <v>541</v>
      </c>
      <c r="S61" t="s">
        <v>68</v>
      </c>
      <c r="T61" s="110">
        <v>44674.854166666664</v>
      </c>
      <c r="U61">
        <v>41.054263990000003</v>
      </c>
      <c r="V61">
        <v>-86.123983839999994</v>
      </c>
      <c r="W61">
        <v>0</v>
      </c>
      <c r="X61">
        <v>0</v>
      </c>
      <c r="Y61">
        <v>0</v>
      </c>
      <c r="Z61">
        <v>0</v>
      </c>
      <c r="AA61">
        <v>2</v>
      </c>
      <c r="AB61" t="s">
        <v>168</v>
      </c>
      <c r="AC61" t="s">
        <v>851</v>
      </c>
      <c r="AD61" t="s">
        <v>129</v>
      </c>
      <c r="AE61" t="s">
        <v>129</v>
      </c>
      <c r="AF61" t="s">
        <v>139</v>
      </c>
      <c r="AG61" t="s">
        <v>129</v>
      </c>
      <c r="AH61" t="s">
        <v>129</v>
      </c>
      <c r="AI61">
        <v>2000</v>
      </c>
      <c r="AJ61" s="111" t="s">
        <v>852</v>
      </c>
      <c r="AK61" t="s">
        <v>237</v>
      </c>
      <c r="AL61" t="s">
        <v>544</v>
      </c>
      <c r="AM61" t="s">
        <v>545</v>
      </c>
      <c r="AN61">
        <v>40250</v>
      </c>
      <c r="AO61" s="111" t="s">
        <v>853</v>
      </c>
      <c r="AP61">
        <v>99999</v>
      </c>
      <c r="AQ61">
        <v>0</v>
      </c>
      <c r="AR61">
        <v>99999</v>
      </c>
      <c r="AS61">
        <v>0</v>
      </c>
      <c r="AT61">
        <v>99999</v>
      </c>
      <c r="AU61">
        <v>0</v>
      </c>
      <c r="AV61" s="111" t="s">
        <v>854</v>
      </c>
      <c r="AW61" t="s">
        <v>555</v>
      </c>
      <c r="AX61" t="s">
        <v>802</v>
      </c>
      <c r="AY61" t="s">
        <v>803</v>
      </c>
      <c r="AZ61">
        <v>99999</v>
      </c>
      <c r="BA61">
        <v>0</v>
      </c>
    </row>
    <row r="62" spans="1:53" x14ac:dyDescent="0.25">
      <c r="A62">
        <v>904024718</v>
      </c>
      <c r="B62" t="s">
        <v>144</v>
      </c>
      <c r="D62" t="s">
        <v>539</v>
      </c>
      <c r="E62" t="s">
        <v>129</v>
      </c>
      <c r="F62" t="s">
        <v>129</v>
      </c>
      <c r="G62" t="s">
        <v>126</v>
      </c>
      <c r="H62" t="s">
        <v>137</v>
      </c>
      <c r="I62" t="s">
        <v>66</v>
      </c>
      <c r="J62" t="s">
        <v>169</v>
      </c>
      <c r="K62" t="s">
        <v>170</v>
      </c>
      <c r="L62" t="s">
        <v>44</v>
      </c>
      <c r="M62" t="s">
        <v>146</v>
      </c>
      <c r="N62" t="s">
        <v>134</v>
      </c>
      <c r="O62" t="s">
        <v>135</v>
      </c>
      <c r="P62" t="s">
        <v>129</v>
      </c>
      <c r="Q62" t="s">
        <v>129</v>
      </c>
      <c r="R62" t="s">
        <v>541</v>
      </c>
      <c r="S62" t="s">
        <v>68</v>
      </c>
      <c r="T62" s="110">
        <v>44675.506944444445</v>
      </c>
      <c r="U62">
        <v>41.039082239999999</v>
      </c>
      <c r="V62">
        <v>-86.035795870000001</v>
      </c>
      <c r="W62">
        <v>0</v>
      </c>
      <c r="X62">
        <v>0</v>
      </c>
      <c r="Y62">
        <v>0</v>
      </c>
      <c r="Z62">
        <v>0</v>
      </c>
      <c r="AA62">
        <v>2</v>
      </c>
      <c r="AB62" t="s">
        <v>173</v>
      </c>
      <c r="AC62" t="s">
        <v>855</v>
      </c>
      <c r="AD62" t="s">
        <v>129</v>
      </c>
      <c r="AE62" t="s">
        <v>129</v>
      </c>
      <c r="AF62" t="s">
        <v>139</v>
      </c>
      <c r="AG62" t="s">
        <v>139</v>
      </c>
      <c r="AH62" t="s">
        <v>139</v>
      </c>
      <c r="AI62">
        <v>2000</v>
      </c>
      <c r="AJ62" s="111" t="s">
        <v>856</v>
      </c>
      <c r="AK62" t="s">
        <v>237</v>
      </c>
      <c r="AL62" t="s">
        <v>544</v>
      </c>
      <c r="AM62" t="s">
        <v>545</v>
      </c>
      <c r="AN62">
        <v>40250</v>
      </c>
      <c r="AO62">
        <v>7.0708718604446403</v>
      </c>
      <c r="AP62">
        <v>99999</v>
      </c>
      <c r="AQ62">
        <v>0</v>
      </c>
      <c r="AR62">
        <v>99999</v>
      </c>
      <c r="AS62">
        <v>0</v>
      </c>
      <c r="AT62" s="111" t="s">
        <v>857</v>
      </c>
      <c r="AU62" t="s">
        <v>548</v>
      </c>
      <c r="AV62" s="111" t="s">
        <v>858</v>
      </c>
      <c r="AW62" t="s">
        <v>555</v>
      </c>
      <c r="AX62" t="s">
        <v>859</v>
      </c>
      <c r="AY62" t="s">
        <v>860</v>
      </c>
      <c r="AZ62">
        <v>99999</v>
      </c>
      <c r="BA62">
        <v>0</v>
      </c>
    </row>
    <row r="63" spans="1:53" x14ac:dyDescent="0.25">
      <c r="A63">
        <v>904051798</v>
      </c>
      <c r="B63" t="s">
        <v>144</v>
      </c>
      <c r="D63" t="s">
        <v>670</v>
      </c>
      <c r="E63" t="s">
        <v>129</v>
      </c>
      <c r="F63" t="s">
        <v>129</v>
      </c>
      <c r="G63" t="s">
        <v>126</v>
      </c>
      <c r="H63" t="s">
        <v>137</v>
      </c>
      <c r="I63" t="s">
        <v>64</v>
      </c>
      <c r="J63" t="s">
        <v>130</v>
      </c>
      <c r="K63" t="s">
        <v>136</v>
      </c>
      <c r="L63" t="s">
        <v>540</v>
      </c>
      <c r="M63" t="s">
        <v>146</v>
      </c>
      <c r="N63" t="s">
        <v>134</v>
      </c>
      <c r="O63" t="s">
        <v>135</v>
      </c>
      <c r="P63" t="s">
        <v>129</v>
      </c>
      <c r="Q63" t="s">
        <v>129</v>
      </c>
      <c r="R63" t="s">
        <v>541</v>
      </c>
      <c r="S63" t="s">
        <v>68</v>
      </c>
      <c r="T63" s="110">
        <v>44721.972222222219</v>
      </c>
      <c r="U63">
        <v>41.049178019999999</v>
      </c>
      <c r="V63">
        <v>-86.110438400000007</v>
      </c>
      <c r="W63">
        <v>1</v>
      </c>
      <c r="X63">
        <v>0</v>
      </c>
      <c r="Y63">
        <v>0</v>
      </c>
      <c r="Z63">
        <v>0</v>
      </c>
      <c r="AA63">
        <v>1</v>
      </c>
      <c r="AB63" t="s">
        <v>174</v>
      </c>
      <c r="AC63" t="s">
        <v>861</v>
      </c>
      <c r="AD63" t="s">
        <v>129</v>
      </c>
      <c r="AE63" t="s">
        <v>129</v>
      </c>
      <c r="AF63" t="s">
        <v>139</v>
      </c>
      <c r="AG63" t="s">
        <v>139</v>
      </c>
      <c r="AH63" t="s">
        <v>139</v>
      </c>
      <c r="AI63">
        <v>2000</v>
      </c>
      <c r="AJ63">
        <v>3.9369454785431799</v>
      </c>
      <c r="AK63" t="s">
        <v>237</v>
      </c>
      <c r="AL63" t="s">
        <v>544</v>
      </c>
      <c r="AM63" t="s">
        <v>545</v>
      </c>
      <c r="AN63">
        <v>40250</v>
      </c>
      <c r="AO63" s="111" t="s">
        <v>862</v>
      </c>
      <c r="AP63">
        <v>99999</v>
      </c>
      <c r="AQ63">
        <v>0</v>
      </c>
      <c r="AR63">
        <v>99999</v>
      </c>
      <c r="AS63">
        <v>0</v>
      </c>
      <c r="AT63">
        <v>99999</v>
      </c>
      <c r="AU63">
        <v>0</v>
      </c>
      <c r="AV63">
        <v>99999</v>
      </c>
      <c r="AY63" t="s">
        <v>549</v>
      </c>
      <c r="AZ63">
        <v>99999</v>
      </c>
      <c r="BA63">
        <v>0</v>
      </c>
    </row>
    <row r="64" spans="1:53" x14ac:dyDescent="0.25">
      <c r="A64">
        <v>904098101</v>
      </c>
      <c r="B64" t="s">
        <v>128</v>
      </c>
      <c r="D64" t="s">
        <v>539</v>
      </c>
      <c r="E64" t="s">
        <v>129</v>
      </c>
      <c r="F64" t="s">
        <v>129</v>
      </c>
      <c r="G64" t="s">
        <v>126</v>
      </c>
      <c r="H64" t="s">
        <v>137</v>
      </c>
      <c r="I64" t="s">
        <v>66</v>
      </c>
      <c r="J64" t="s">
        <v>130</v>
      </c>
      <c r="K64" t="s">
        <v>170</v>
      </c>
      <c r="L64" t="s">
        <v>41</v>
      </c>
      <c r="M64" t="s">
        <v>146</v>
      </c>
      <c r="N64" t="s">
        <v>134</v>
      </c>
      <c r="O64" t="s">
        <v>135</v>
      </c>
      <c r="P64" t="s">
        <v>129</v>
      </c>
      <c r="Q64" t="s">
        <v>129</v>
      </c>
      <c r="R64" t="s">
        <v>541</v>
      </c>
      <c r="S64" t="s">
        <v>68</v>
      </c>
      <c r="T64" s="110">
        <v>44783.620833333334</v>
      </c>
      <c r="U64">
        <v>41.054298250000002</v>
      </c>
      <c r="V64">
        <v>-86.124416870000005</v>
      </c>
      <c r="W64">
        <v>0</v>
      </c>
      <c r="X64">
        <v>0</v>
      </c>
      <c r="Y64">
        <v>0</v>
      </c>
      <c r="Z64">
        <v>0</v>
      </c>
      <c r="AA64">
        <v>2</v>
      </c>
      <c r="AB64" t="s">
        <v>182</v>
      </c>
      <c r="AC64" t="s">
        <v>863</v>
      </c>
      <c r="AD64" t="s">
        <v>129</v>
      </c>
      <c r="AE64" t="s">
        <v>129</v>
      </c>
      <c r="AF64" t="s">
        <v>129</v>
      </c>
      <c r="AG64" t="s">
        <v>139</v>
      </c>
      <c r="AH64" t="s">
        <v>139</v>
      </c>
      <c r="AI64">
        <v>2000</v>
      </c>
      <c r="AJ64">
        <v>5.3632982856443903</v>
      </c>
      <c r="AK64" t="s">
        <v>237</v>
      </c>
      <c r="AL64" t="s">
        <v>544</v>
      </c>
      <c r="AM64" t="s">
        <v>545</v>
      </c>
      <c r="AN64">
        <v>40250</v>
      </c>
      <c r="AO64" s="111" t="s">
        <v>864</v>
      </c>
      <c r="AP64">
        <v>99999</v>
      </c>
      <c r="AQ64">
        <v>0</v>
      </c>
      <c r="AR64">
        <v>99999</v>
      </c>
      <c r="AS64">
        <v>0</v>
      </c>
      <c r="AT64">
        <v>99999</v>
      </c>
      <c r="AU64">
        <v>0</v>
      </c>
      <c r="AV64" s="111" t="s">
        <v>865</v>
      </c>
      <c r="AW64" t="s">
        <v>555</v>
      </c>
      <c r="AX64" t="s">
        <v>802</v>
      </c>
      <c r="AY64" t="s">
        <v>803</v>
      </c>
      <c r="AZ64">
        <v>99999</v>
      </c>
      <c r="BA64">
        <v>0</v>
      </c>
    </row>
    <row r="65" spans="1:53" x14ac:dyDescent="0.25">
      <c r="A65">
        <v>904090957</v>
      </c>
      <c r="B65" t="s">
        <v>144</v>
      </c>
      <c r="D65" t="s">
        <v>539</v>
      </c>
      <c r="E65" t="s">
        <v>129</v>
      </c>
      <c r="F65" t="s">
        <v>129</v>
      </c>
      <c r="G65" t="s">
        <v>126</v>
      </c>
      <c r="H65" t="s">
        <v>137</v>
      </c>
      <c r="I65" t="s">
        <v>66</v>
      </c>
      <c r="J65" t="s">
        <v>130</v>
      </c>
      <c r="K65" t="s">
        <v>178</v>
      </c>
      <c r="L65" t="s">
        <v>43</v>
      </c>
      <c r="M65" t="s">
        <v>146</v>
      </c>
      <c r="N65" t="s">
        <v>134</v>
      </c>
      <c r="O65" t="s">
        <v>135</v>
      </c>
      <c r="P65" t="s">
        <v>129</v>
      </c>
      <c r="Q65" t="s">
        <v>129</v>
      </c>
      <c r="R65" t="s">
        <v>58</v>
      </c>
      <c r="S65" t="s">
        <v>71</v>
      </c>
      <c r="T65" s="110">
        <v>44781.833333333336</v>
      </c>
      <c r="U65">
        <v>41.038708970000002</v>
      </c>
      <c r="V65">
        <v>-86.059707110000005</v>
      </c>
      <c r="W65">
        <v>0</v>
      </c>
      <c r="X65">
        <v>0</v>
      </c>
      <c r="Y65">
        <v>0</v>
      </c>
      <c r="Z65">
        <v>0</v>
      </c>
      <c r="AA65">
        <v>1</v>
      </c>
      <c r="AB65" t="s">
        <v>180</v>
      </c>
      <c r="AC65" t="s">
        <v>866</v>
      </c>
      <c r="AD65" t="s">
        <v>129</v>
      </c>
      <c r="AE65" t="s">
        <v>129</v>
      </c>
      <c r="AF65" t="s">
        <v>139</v>
      </c>
      <c r="AG65" t="s">
        <v>139</v>
      </c>
      <c r="AH65" t="s">
        <v>139</v>
      </c>
      <c r="AI65">
        <v>2000</v>
      </c>
      <c r="AJ65">
        <v>10.3124570221932</v>
      </c>
      <c r="AK65" t="s">
        <v>237</v>
      </c>
      <c r="AL65" t="s">
        <v>544</v>
      </c>
      <c r="AM65" t="s">
        <v>545</v>
      </c>
      <c r="AN65">
        <v>40250</v>
      </c>
      <c r="AO65" s="111" t="s">
        <v>867</v>
      </c>
      <c r="AP65">
        <v>99999</v>
      </c>
      <c r="AQ65">
        <v>0</v>
      </c>
      <c r="AR65">
        <v>99999</v>
      </c>
      <c r="AS65">
        <v>0</v>
      </c>
      <c r="AT65">
        <v>99999</v>
      </c>
      <c r="AU65">
        <v>0</v>
      </c>
      <c r="AV65" s="111" t="s">
        <v>868</v>
      </c>
      <c r="AW65" t="s">
        <v>555</v>
      </c>
      <c r="AX65" t="s">
        <v>809</v>
      </c>
      <c r="AY65" t="s">
        <v>810</v>
      </c>
      <c r="AZ65">
        <v>99999</v>
      </c>
      <c r="BA65">
        <v>0</v>
      </c>
    </row>
    <row r="66" spans="1:53" x14ac:dyDescent="0.25">
      <c r="A66">
        <v>904118112</v>
      </c>
      <c r="B66" t="s">
        <v>128</v>
      </c>
      <c r="D66" t="s">
        <v>584</v>
      </c>
      <c r="E66" t="s">
        <v>129</v>
      </c>
      <c r="F66" t="s">
        <v>129</v>
      </c>
      <c r="G66" t="s">
        <v>126</v>
      </c>
      <c r="H66" t="s">
        <v>185</v>
      </c>
      <c r="I66" t="s">
        <v>66</v>
      </c>
      <c r="J66" t="s">
        <v>130</v>
      </c>
      <c r="K66" t="s">
        <v>184</v>
      </c>
      <c r="L66" t="s">
        <v>43</v>
      </c>
      <c r="M66" t="s">
        <v>146</v>
      </c>
      <c r="N66" t="s">
        <v>134</v>
      </c>
      <c r="O66" t="s">
        <v>135</v>
      </c>
      <c r="P66" t="s">
        <v>129</v>
      </c>
      <c r="Q66" t="s">
        <v>129</v>
      </c>
      <c r="R66" t="s">
        <v>541</v>
      </c>
      <c r="S66" t="s">
        <v>69</v>
      </c>
      <c r="T66" s="110">
        <v>44826.447916666664</v>
      </c>
      <c r="U66">
        <v>41.054816240000001</v>
      </c>
      <c r="V66">
        <v>-86.156326030000002</v>
      </c>
      <c r="W66">
        <v>1</v>
      </c>
      <c r="X66">
        <v>0</v>
      </c>
      <c r="Y66">
        <v>0</v>
      </c>
      <c r="Z66">
        <v>0</v>
      </c>
      <c r="AA66">
        <v>1</v>
      </c>
      <c r="AB66" t="s">
        <v>187</v>
      </c>
      <c r="AC66" t="s">
        <v>869</v>
      </c>
      <c r="AD66" t="s">
        <v>129</v>
      </c>
      <c r="AE66" t="s">
        <v>129</v>
      </c>
      <c r="AF66" t="s">
        <v>139</v>
      </c>
      <c r="AG66" t="s">
        <v>139</v>
      </c>
      <c r="AH66" t="s">
        <v>139</v>
      </c>
      <c r="AI66">
        <v>2000</v>
      </c>
      <c r="AJ66" s="111" t="s">
        <v>870</v>
      </c>
      <c r="AK66" t="s">
        <v>237</v>
      </c>
      <c r="AL66" t="s">
        <v>544</v>
      </c>
      <c r="AM66" t="s">
        <v>545</v>
      </c>
      <c r="AN66">
        <v>40250</v>
      </c>
      <c r="AO66" s="111" t="s">
        <v>871</v>
      </c>
      <c r="AP66">
        <v>99999</v>
      </c>
      <c r="AQ66">
        <v>0</v>
      </c>
      <c r="AR66">
        <v>99999</v>
      </c>
      <c r="AS66">
        <v>0</v>
      </c>
      <c r="AT66">
        <v>99999</v>
      </c>
      <c r="AU66">
        <v>0</v>
      </c>
      <c r="AV66">
        <v>99999</v>
      </c>
      <c r="AY66" t="s">
        <v>549</v>
      </c>
      <c r="AZ66">
        <v>99999</v>
      </c>
      <c r="BA66">
        <v>0</v>
      </c>
    </row>
    <row r="67" spans="1:53" x14ac:dyDescent="0.25">
      <c r="T67" s="110"/>
      <c r="AJ67" s="111"/>
      <c r="AO67" s="111"/>
      <c r="AP67" s="111"/>
      <c r="AV67" s="111"/>
      <c r="AZ67" s="111"/>
    </row>
    <row r="68" spans="1:53" x14ac:dyDescent="0.25">
      <c r="T68" s="110"/>
      <c r="AJ68" s="111"/>
      <c r="AO68" s="111"/>
      <c r="AV68" s="111"/>
    </row>
    <row r="69" spans="1:53" x14ac:dyDescent="0.25">
      <c r="T69" s="110"/>
      <c r="AO69" s="111"/>
      <c r="AP69" s="111"/>
      <c r="AV69" s="111"/>
      <c r="AZ69" s="111"/>
    </row>
    <row r="70" spans="1:53" x14ac:dyDescent="0.25">
      <c r="T70" s="110"/>
      <c r="AJ70" s="111"/>
      <c r="AO70" s="111"/>
      <c r="AP70" s="111"/>
      <c r="AV70" s="111"/>
      <c r="AZ70" s="111"/>
    </row>
    <row r="71" spans="1:53" x14ac:dyDescent="0.25">
      <c r="T71" s="110"/>
      <c r="AJ71" s="111"/>
      <c r="AO71" s="111"/>
      <c r="AP71" s="111"/>
      <c r="AV71" s="111"/>
    </row>
    <row r="72" spans="1:53" x14ac:dyDescent="0.25">
      <c r="T72" s="110"/>
      <c r="AJ72" s="111"/>
      <c r="AO72" s="111"/>
      <c r="AP72" s="111"/>
      <c r="AV72" s="111"/>
    </row>
    <row r="73" spans="1:53" x14ac:dyDescent="0.25">
      <c r="T73" s="110"/>
      <c r="AJ73" s="111"/>
      <c r="AO73" s="111"/>
      <c r="AP73" s="111"/>
      <c r="AR73" s="111"/>
      <c r="AT73" s="111"/>
      <c r="AV73" s="111"/>
    </row>
    <row r="74" spans="1:53" x14ac:dyDescent="0.25">
      <c r="T74" s="110"/>
      <c r="AJ74" s="111"/>
      <c r="AO74" s="111"/>
      <c r="AT74" s="111"/>
    </row>
    <row r="75" spans="1:53" x14ac:dyDescent="0.25">
      <c r="T75" s="110"/>
      <c r="AJ75" s="111"/>
      <c r="AO75" s="111"/>
      <c r="AP75" s="111"/>
      <c r="AT75" s="111"/>
    </row>
    <row r="76" spans="1:53" x14ac:dyDescent="0.25">
      <c r="T76" s="110"/>
      <c r="AJ76" s="111"/>
      <c r="AO76" s="111"/>
      <c r="AT76" s="111"/>
      <c r="AV76" s="111"/>
    </row>
    <row r="77" spans="1:53" x14ac:dyDescent="0.25">
      <c r="T77" s="110"/>
      <c r="AJ77" s="111"/>
      <c r="AO77" s="111"/>
      <c r="AT77" s="111"/>
      <c r="AV77" s="111"/>
    </row>
    <row r="78" spans="1:53" x14ac:dyDescent="0.25">
      <c r="T78" s="110"/>
      <c r="AJ78" s="111"/>
      <c r="AP78" s="111"/>
      <c r="AR78" s="111"/>
      <c r="AT78" s="111"/>
    </row>
    <row r="79" spans="1:53" x14ac:dyDescent="0.25">
      <c r="T79" s="110"/>
      <c r="AJ79" s="111"/>
      <c r="AO79" s="111"/>
      <c r="AP79" s="111"/>
      <c r="AT79" s="111"/>
      <c r="AV79" s="111"/>
    </row>
    <row r="80" spans="1:53" x14ac:dyDescent="0.25">
      <c r="T80" s="110"/>
      <c r="AJ80" s="111"/>
      <c r="AO80" s="111"/>
      <c r="AP80" s="111"/>
      <c r="AT80" s="111"/>
      <c r="AV80" s="111"/>
    </row>
    <row r="81" spans="20:52" x14ac:dyDescent="0.25">
      <c r="T81" s="110"/>
      <c r="AJ81" s="111"/>
      <c r="AO81" s="111"/>
      <c r="AT81" s="111"/>
    </row>
    <row r="82" spans="20:52" x14ac:dyDescent="0.25">
      <c r="T82" s="110"/>
      <c r="AO82" s="111"/>
      <c r="AP82" s="111"/>
      <c r="AT82" s="111"/>
      <c r="AV82" s="111"/>
    </row>
    <row r="83" spans="20:52" x14ac:dyDescent="0.25">
      <c r="T83" s="110"/>
      <c r="AJ83" s="111"/>
      <c r="AO83" s="111"/>
      <c r="AP83" s="111"/>
      <c r="AT83" s="111"/>
      <c r="AV83" s="111"/>
    </row>
    <row r="84" spans="20:52" x14ac:dyDescent="0.25">
      <c r="T84" s="110"/>
      <c r="AJ84" s="111"/>
      <c r="AO84" s="111"/>
      <c r="AP84" s="111"/>
      <c r="AV84" s="111"/>
      <c r="AZ84" s="111"/>
    </row>
    <row r="85" spans="20:52" x14ac:dyDescent="0.25">
      <c r="T85" s="110"/>
      <c r="AJ85" s="111"/>
      <c r="AO85" s="111"/>
      <c r="AP85" s="111"/>
      <c r="AT85" s="111"/>
      <c r="AV85" s="111"/>
    </row>
    <row r="86" spans="20:52" x14ac:dyDescent="0.25">
      <c r="T86" s="110"/>
      <c r="AJ86" s="111"/>
      <c r="AO86" s="111"/>
      <c r="AR86" s="111"/>
      <c r="AV86" s="111"/>
    </row>
    <row r="87" spans="20:52" x14ac:dyDescent="0.25">
      <c r="T87" s="110"/>
      <c r="AJ87" s="111"/>
      <c r="AO87" s="111"/>
      <c r="AT87" s="111"/>
      <c r="AV87" s="111"/>
    </row>
    <row r="88" spans="20:52" x14ac:dyDescent="0.25">
      <c r="T88" s="110"/>
      <c r="AJ88" s="111"/>
      <c r="AO88" s="111"/>
      <c r="AV88" s="111"/>
    </row>
    <row r="89" spans="20:52" x14ac:dyDescent="0.25">
      <c r="T89" s="110"/>
      <c r="AJ89" s="111"/>
      <c r="AO89" s="111"/>
      <c r="AP89" s="111"/>
      <c r="AT89" s="111"/>
      <c r="AV89" s="111"/>
    </row>
    <row r="90" spans="20:52" x14ac:dyDescent="0.25">
      <c r="T90" s="110"/>
      <c r="AJ90" s="111"/>
      <c r="AO90" s="111"/>
      <c r="AP90" s="111"/>
      <c r="AV90" s="111"/>
      <c r="AZ90" s="111"/>
    </row>
    <row r="91" spans="20:52" x14ac:dyDescent="0.25">
      <c r="T91" s="110"/>
      <c r="AJ91" s="111"/>
      <c r="AO91" s="111"/>
      <c r="AT91" s="111"/>
      <c r="AV91" s="111"/>
    </row>
    <row r="92" spans="20:52" x14ac:dyDescent="0.25">
      <c r="T92" s="110"/>
      <c r="AO92" s="111"/>
      <c r="AT92" s="111"/>
      <c r="AV92" s="111"/>
    </row>
    <row r="93" spans="20:52" x14ac:dyDescent="0.25">
      <c r="T93" s="110"/>
      <c r="AJ93" s="111"/>
      <c r="AO93" s="111"/>
      <c r="AT93" s="111"/>
      <c r="AV93" s="111"/>
    </row>
    <row r="94" spans="20:52" x14ac:dyDescent="0.25">
      <c r="T94" s="110"/>
      <c r="AJ94" s="111"/>
      <c r="AT94" s="111"/>
      <c r="AV94" s="111"/>
    </row>
    <row r="95" spans="20:52" x14ac:dyDescent="0.25">
      <c r="T95" s="110"/>
      <c r="AO95" s="111"/>
      <c r="AP95" s="111"/>
      <c r="AT95" s="111"/>
      <c r="AV95" s="111"/>
    </row>
    <row r="96" spans="20:52" x14ac:dyDescent="0.25">
      <c r="T96" s="110"/>
      <c r="AO96" s="111"/>
      <c r="AP96" s="111"/>
      <c r="AV96" s="111"/>
      <c r="AZ96" s="111"/>
    </row>
    <row r="97" spans="20:52" x14ac:dyDescent="0.25">
      <c r="T97" s="110"/>
      <c r="AJ97" s="111"/>
      <c r="AO97" s="111"/>
      <c r="AP97" s="111"/>
      <c r="AT97" s="111"/>
    </row>
    <row r="98" spans="20:52" x14ac:dyDescent="0.25">
      <c r="T98" s="110"/>
      <c r="AJ98" s="111"/>
      <c r="AO98" s="111"/>
      <c r="AP98" s="111"/>
      <c r="AV98" s="111"/>
      <c r="AZ98" s="111"/>
    </row>
    <row r="99" spans="20:52" x14ac:dyDescent="0.25">
      <c r="T99" s="110"/>
      <c r="AJ99" s="111"/>
      <c r="AO99" s="111"/>
      <c r="AP99" s="111"/>
      <c r="AV99" s="111"/>
    </row>
    <row r="100" spans="20:52" x14ac:dyDescent="0.25">
      <c r="T100" s="110"/>
      <c r="AJ100" s="111"/>
      <c r="AO100" s="111"/>
      <c r="AP100" s="111"/>
      <c r="AT100" s="111"/>
      <c r="AV100" s="111"/>
      <c r="AZ100" s="111"/>
    </row>
    <row r="101" spans="20:52" x14ac:dyDescent="0.25">
      <c r="T101" s="110"/>
      <c r="AJ101" s="111"/>
      <c r="AO101" s="111"/>
      <c r="AP101" s="111"/>
      <c r="AT101" s="111"/>
      <c r="AV101" s="111"/>
    </row>
    <row r="102" spans="20:52" x14ac:dyDescent="0.25">
      <c r="T102" s="110"/>
      <c r="AJ102" s="111"/>
      <c r="AO102" s="111"/>
      <c r="AP102" s="111"/>
      <c r="AV102" s="111"/>
      <c r="AZ102" s="111"/>
    </row>
    <row r="103" spans="20:52" x14ac:dyDescent="0.25">
      <c r="T103" s="110"/>
      <c r="AJ103" s="111"/>
      <c r="AO103" s="111"/>
    </row>
    <row r="104" spans="20:52" x14ac:dyDescent="0.25">
      <c r="T104" s="110"/>
      <c r="AJ104" s="111"/>
      <c r="AO104" s="111"/>
      <c r="AP104" s="111"/>
      <c r="AT104" s="111"/>
      <c r="AV104" s="111"/>
    </row>
    <row r="105" spans="20:52" x14ac:dyDescent="0.25">
      <c r="T105" s="110"/>
      <c r="AJ105" s="111"/>
      <c r="AO105" s="111"/>
      <c r="AP105" s="111"/>
      <c r="AT105" s="111"/>
      <c r="AV105" s="111"/>
    </row>
    <row r="106" spans="20:52" x14ac:dyDescent="0.25">
      <c r="T106" s="110"/>
      <c r="AJ106" s="111"/>
      <c r="AO106" s="111"/>
      <c r="AP106" s="111"/>
      <c r="AT106" s="111"/>
      <c r="AV106" s="111"/>
    </row>
    <row r="107" spans="20:52" x14ac:dyDescent="0.25">
      <c r="T107" s="110"/>
      <c r="AJ107" s="111"/>
      <c r="AO107" s="111"/>
      <c r="AP107" s="111"/>
    </row>
    <row r="108" spans="20:52" x14ac:dyDescent="0.25">
      <c r="T108" s="110"/>
      <c r="AO108" s="111"/>
    </row>
    <row r="109" spans="20:52" x14ac:dyDescent="0.25">
      <c r="T109" s="110"/>
      <c r="AJ109" s="111"/>
      <c r="AO109" s="111"/>
      <c r="AT109" s="111"/>
      <c r="AV109" s="111"/>
    </row>
    <row r="110" spans="20:52" x14ac:dyDescent="0.25">
      <c r="T110" s="110"/>
      <c r="AJ110" s="111"/>
      <c r="AO110" s="111"/>
      <c r="AP110" s="111"/>
      <c r="AT110" s="111"/>
      <c r="AV110" s="111"/>
    </row>
    <row r="111" spans="20:52" x14ac:dyDescent="0.25">
      <c r="T111" s="110"/>
      <c r="AJ111" s="111"/>
      <c r="AO111" s="111"/>
      <c r="AT111" s="111"/>
      <c r="AV111" s="111"/>
    </row>
    <row r="112" spans="20:52" x14ac:dyDescent="0.25">
      <c r="T112" s="110"/>
      <c r="AO112" s="111"/>
      <c r="AP112" s="111"/>
      <c r="AT112" s="111"/>
    </row>
    <row r="113" spans="20:52" x14ac:dyDescent="0.25">
      <c r="T113" s="110"/>
      <c r="AJ113" s="111"/>
      <c r="AP113" s="111"/>
      <c r="AT113" s="111"/>
      <c r="AV113" s="111"/>
    </row>
    <row r="114" spans="20:52" x14ac:dyDescent="0.25">
      <c r="T114" s="110"/>
      <c r="AJ114" s="111"/>
      <c r="AO114" s="111"/>
      <c r="AP114" s="111"/>
      <c r="AR114" s="111"/>
      <c r="AT114" s="111"/>
      <c r="AV114" s="111"/>
    </row>
    <row r="115" spans="20:52" x14ac:dyDescent="0.25">
      <c r="T115" s="110"/>
      <c r="AJ115" s="111"/>
      <c r="AO115" s="111"/>
      <c r="AP115" s="111"/>
      <c r="AT115" s="111"/>
    </row>
    <row r="116" spans="20:52" x14ac:dyDescent="0.25">
      <c r="T116" s="110"/>
      <c r="AJ116" s="111"/>
      <c r="AO116" s="111"/>
      <c r="AP116" s="111"/>
      <c r="AT116" s="111"/>
      <c r="AV116" s="111"/>
    </row>
    <row r="117" spans="20:52" x14ac:dyDescent="0.25">
      <c r="T117" s="110"/>
      <c r="AJ117" s="111"/>
      <c r="AO117" s="111"/>
    </row>
    <row r="118" spans="20:52" x14ac:dyDescent="0.25">
      <c r="T118" s="110"/>
      <c r="AJ118" s="111"/>
      <c r="AO118" s="111"/>
      <c r="AT118" s="111"/>
      <c r="AV118" s="111"/>
    </row>
    <row r="119" spans="20:52" x14ac:dyDescent="0.25">
      <c r="T119" s="110"/>
      <c r="AJ119" s="111"/>
      <c r="AP119" s="111"/>
      <c r="AT119" s="111"/>
      <c r="AV119" s="111"/>
    </row>
    <row r="120" spans="20:52" x14ac:dyDescent="0.25">
      <c r="T120" s="110"/>
      <c r="AJ120" s="111"/>
      <c r="AO120" s="111"/>
      <c r="AP120" s="111"/>
      <c r="AV120" s="111"/>
      <c r="AZ120" s="111"/>
    </row>
    <row r="121" spans="20:52" x14ac:dyDescent="0.25">
      <c r="T121" s="110"/>
      <c r="AJ121" s="111"/>
      <c r="AO121" s="111"/>
      <c r="AP121" s="111"/>
    </row>
    <row r="122" spans="20:52" x14ac:dyDescent="0.25">
      <c r="T122" s="110"/>
      <c r="AJ122" s="111"/>
      <c r="AO122" s="111"/>
      <c r="AP122" s="111"/>
      <c r="AV122" s="111"/>
      <c r="AZ122" s="111"/>
    </row>
    <row r="123" spans="20:52" x14ac:dyDescent="0.25">
      <c r="T123" s="110"/>
      <c r="AJ123" s="111"/>
      <c r="AO123" s="111"/>
      <c r="AP123" s="111"/>
      <c r="AT123" s="111"/>
      <c r="AV123" s="111"/>
    </row>
    <row r="124" spans="20:52" x14ac:dyDescent="0.25">
      <c r="T124" s="110"/>
      <c r="AJ124" s="111"/>
      <c r="AO124" s="111"/>
      <c r="AP124" s="111"/>
      <c r="AT124" s="111"/>
      <c r="AV124" s="111"/>
    </row>
    <row r="125" spans="20:52" x14ac:dyDescent="0.25">
      <c r="T125" s="110"/>
      <c r="AJ125" s="111"/>
      <c r="AO125" s="111"/>
    </row>
    <row r="126" spans="20:52" x14ac:dyDescent="0.25">
      <c r="T126" s="110"/>
      <c r="AC126" s="109"/>
      <c r="AJ126" s="111"/>
      <c r="AO126" s="111"/>
      <c r="AP126" s="111"/>
      <c r="AR126" s="111"/>
      <c r="AT126" s="111"/>
      <c r="AV126" s="111"/>
    </row>
    <row r="127" spans="20:52" x14ac:dyDescent="0.25">
      <c r="T127" s="110"/>
      <c r="AC127" s="109"/>
      <c r="AJ127" s="111"/>
      <c r="AO127" s="111"/>
      <c r="AT127" s="111"/>
      <c r="AV127" s="111"/>
    </row>
    <row r="128" spans="20:52" x14ac:dyDescent="0.25">
      <c r="T128" s="110"/>
      <c r="AC128" s="109"/>
      <c r="AJ128" s="111"/>
      <c r="AO128" s="111"/>
      <c r="AP128" s="111"/>
      <c r="AT128" s="111"/>
      <c r="AV128" s="111"/>
    </row>
    <row r="129" spans="20:52" x14ac:dyDescent="0.25">
      <c r="T129" s="110"/>
      <c r="AC129" s="109"/>
      <c r="AJ129" s="111"/>
      <c r="AO129" s="111"/>
      <c r="AP129" s="111"/>
      <c r="AT129" s="111"/>
      <c r="AV129" s="111"/>
    </row>
    <row r="130" spans="20:52" x14ac:dyDescent="0.25">
      <c r="T130" s="110"/>
      <c r="AC130" s="109"/>
      <c r="AJ130" s="111"/>
      <c r="AO130" s="111"/>
      <c r="AP130" s="111"/>
      <c r="AT130" s="111"/>
      <c r="AV130" s="111"/>
    </row>
    <row r="131" spans="20:52" x14ac:dyDescent="0.25">
      <c r="T131" s="110"/>
      <c r="AC131" s="109"/>
      <c r="AJ131" s="111"/>
      <c r="AO131" s="111"/>
      <c r="AP131" s="111"/>
      <c r="AV131" s="111"/>
    </row>
    <row r="132" spans="20:52" x14ac:dyDescent="0.25">
      <c r="T132" s="110"/>
      <c r="AC132" s="109"/>
      <c r="AJ132" s="111"/>
      <c r="AO132" s="111"/>
      <c r="AP132" s="111"/>
      <c r="AT132" s="111"/>
    </row>
    <row r="133" spans="20:52" x14ac:dyDescent="0.25">
      <c r="T133" s="110"/>
      <c r="AC133" s="109"/>
      <c r="AJ133" s="111"/>
      <c r="AO133" s="111"/>
      <c r="AT133" s="111"/>
    </row>
    <row r="134" spans="20:52" x14ac:dyDescent="0.25">
      <c r="T134" s="110"/>
      <c r="AC134" s="109"/>
      <c r="AJ134" s="111"/>
      <c r="AO134" s="111"/>
      <c r="AP134" s="111"/>
      <c r="AT134" s="111"/>
      <c r="AV134" s="111"/>
    </row>
    <row r="135" spans="20:52" x14ac:dyDescent="0.25">
      <c r="T135" s="110"/>
      <c r="AC135" s="109"/>
      <c r="AJ135" s="111"/>
      <c r="AO135" s="111"/>
      <c r="AT135" s="111"/>
    </row>
    <row r="136" spans="20:52" x14ac:dyDescent="0.25">
      <c r="T136" s="110"/>
      <c r="AC136" s="109"/>
      <c r="AJ136" s="111"/>
      <c r="AO136" s="111"/>
      <c r="AP136" s="111"/>
      <c r="AV136" s="111"/>
      <c r="AZ136" s="111"/>
    </row>
    <row r="137" spans="20:52" x14ac:dyDescent="0.25">
      <c r="T137" s="110"/>
      <c r="AC137" s="109"/>
      <c r="AO137" s="111"/>
      <c r="AP137" s="111"/>
      <c r="AT137" s="111"/>
      <c r="AV137" s="111"/>
    </row>
    <row r="138" spans="20:52" x14ac:dyDescent="0.25">
      <c r="T138" s="110"/>
      <c r="AC138" s="109"/>
      <c r="AJ138" s="111"/>
      <c r="AO138" s="111"/>
      <c r="AP138" s="111"/>
      <c r="AT138" s="111"/>
      <c r="AV138" s="111"/>
    </row>
    <row r="139" spans="20:52" x14ac:dyDescent="0.25">
      <c r="T139" s="110"/>
      <c r="AC139" s="109"/>
      <c r="AJ139" s="111"/>
      <c r="AO139" s="111"/>
      <c r="AT139" s="111"/>
    </row>
    <row r="140" spans="20:52" x14ac:dyDescent="0.25">
      <c r="T140" s="110"/>
      <c r="AC140" s="109"/>
      <c r="AO140" s="111"/>
      <c r="AP140" s="111"/>
      <c r="AT140" s="111"/>
      <c r="AV140" s="111"/>
    </row>
    <row r="141" spans="20:52" x14ac:dyDescent="0.25">
      <c r="T141" s="110"/>
      <c r="AC141" s="109"/>
      <c r="AJ141" s="111"/>
      <c r="AO141" s="111"/>
      <c r="AT141" s="111"/>
    </row>
    <row r="142" spans="20:52" x14ac:dyDescent="0.25">
      <c r="T142" s="110"/>
      <c r="AC142" s="109"/>
      <c r="AJ142" s="111"/>
      <c r="AO142" s="111"/>
      <c r="AP142" s="111"/>
      <c r="AT142" s="111"/>
      <c r="AV142" s="111"/>
    </row>
    <row r="143" spans="20:52" x14ac:dyDescent="0.25">
      <c r="T143" s="110"/>
      <c r="AC143" s="109"/>
      <c r="AO143" s="111"/>
      <c r="AP143" s="111"/>
      <c r="AT143" s="111"/>
      <c r="AV143" s="111"/>
    </row>
    <row r="144" spans="20:52" x14ac:dyDescent="0.25">
      <c r="T144" s="110"/>
      <c r="AC144" s="109"/>
      <c r="AJ144" s="111"/>
      <c r="AO144" s="111"/>
      <c r="AP144" s="111"/>
    </row>
    <row r="145" spans="20:52" x14ac:dyDescent="0.25">
      <c r="T145" s="110"/>
      <c r="AC145" s="109"/>
      <c r="AJ145" s="111"/>
      <c r="AO145" s="111"/>
      <c r="AP145" s="111"/>
      <c r="AT145" s="111"/>
      <c r="AV145" s="111"/>
    </row>
    <row r="146" spans="20:52" x14ac:dyDescent="0.25">
      <c r="T146" s="110"/>
      <c r="AC146" s="109"/>
      <c r="AJ146" s="111"/>
      <c r="AO146" s="111"/>
      <c r="AP146" s="111"/>
    </row>
    <row r="147" spans="20:52" x14ac:dyDescent="0.25">
      <c r="T147" s="110"/>
      <c r="AC147" s="109"/>
      <c r="AJ147" s="111"/>
      <c r="AO147" s="111"/>
      <c r="AP147" s="111"/>
      <c r="AT147" s="111"/>
      <c r="AV147" s="111"/>
    </row>
    <row r="148" spans="20:52" x14ac:dyDescent="0.25">
      <c r="T148" s="110"/>
      <c r="AC148" s="109"/>
      <c r="AO148" s="111"/>
      <c r="AP148" s="111"/>
      <c r="AT148" s="111"/>
      <c r="AV148" s="111"/>
      <c r="AZ148" s="111"/>
    </row>
    <row r="149" spans="20:52" x14ac:dyDescent="0.25">
      <c r="T149" s="110"/>
      <c r="AC149" s="109"/>
      <c r="AJ149" s="111"/>
      <c r="AO149" s="111"/>
      <c r="AP149" s="111"/>
      <c r="AV149" s="111"/>
    </row>
    <row r="150" spans="20:52" x14ac:dyDescent="0.25">
      <c r="T150" s="110"/>
      <c r="AC150" s="109"/>
      <c r="AJ150" s="111"/>
      <c r="AO150" s="111"/>
      <c r="AT150" s="111"/>
    </row>
    <row r="151" spans="20:52" x14ac:dyDescent="0.25">
      <c r="T151" s="110"/>
      <c r="AC151" s="109"/>
      <c r="AJ151" s="111"/>
      <c r="AO151" s="111"/>
      <c r="AR151" s="111"/>
      <c r="AT151" s="111"/>
      <c r="AV151" s="111"/>
    </row>
    <row r="152" spans="20:52" x14ac:dyDescent="0.25">
      <c r="T152" s="110"/>
      <c r="AC152" s="109"/>
      <c r="AJ152" s="111"/>
      <c r="AO152" s="111"/>
      <c r="AP152" s="111"/>
      <c r="AT152" s="111"/>
      <c r="AV152" s="111"/>
      <c r="AZ152" s="111"/>
    </row>
    <row r="153" spans="20:52" x14ac:dyDescent="0.25">
      <c r="T153" s="110"/>
      <c r="AC153" s="109"/>
      <c r="AJ153" s="111"/>
      <c r="AO153" s="111"/>
      <c r="AP153" s="111"/>
      <c r="AT153" s="111"/>
      <c r="AV153" s="111"/>
    </row>
    <row r="154" spans="20:52" x14ac:dyDescent="0.25">
      <c r="T154" s="110"/>
      <c r="AC154" s="109"/>
      <c r="AJ154" s="111"/>
      <c r="AO154" s="111"/>
      <c r="AP154" s="111"/>
      <c r="AV154" s="111"/>
    </row>
    <row r="155" spans="20:52" x14ac:dyDescent="0.25">
      <c r="T155" s="110"/>
      <c r="AC155" s="109"/>
      <c r="AJ155" s="111"/>
      <c r="AO155" s="111"/>
      <c r="AP155" s="111"/>
      <c r="AT155" s="111"/>
      <c r="AV155" s="111"/>
      <c r="AZ155" s="111"/>
    </row>
    <row r="156" spans="20:52" x14ac:dyDescent="0.25">
      <c r="T156" s="110"/>
      <c r="AC156" s="109"/>
      <c r="AJ156" s="111"/>
      <c r="AO156" s="111"/>
      <c r="AP156" s="111"/>
      <c r="AT156" s="111"/>
      <c r="AV156" s="111"/>
    </row>
    <row r="157" spans="20:52" x14ac:dyDescent="0.25">
      <c r="T157" s="110"/>
      <c r="AC157" s="109"/>
      <c r="AJ157" s="111"/>
      <c r="AO157" s="111"/>
      <c r="AP157" s="111"/>
      <c r="AR157" s="111"/>
      <c r="AT157" s="111"/>
      <c r="AV157" s="111"/>
    </row>
    <row r="158" spans="20:52" x14ac:dyDescent="0.25">
      <c r="T158" s="110"/>
      <c r="AC158" s="109"/>
      <c r="AJ158" s="111"/>
      <c r="AO158" s="111"/>
      <c r="AT158" s="111"/>
      <c r="AV158" s="111"/>
    </row>
    <row r="159" spans="20:52" x14ac:dyDescent="0.25">
      <c r="T159" s="110"/>
      <c r="AC159" s="109"/>
      <c r="AJ159" s="111"/>
      <c r="AT159" s="111"/>
      <c r="AV159" s="111"/>
    </row>
    <row r="160" spans="20:52" x14ac:dyDescent="0.25">
      <c r="T160" s="110"/>
      <c r="AC160" s="109"/>
      <c r="AJ160" s="111"/>
      <c r="AO160" s="111"/>
      <c r="AT160" s="111"/>
      <c r="AV160" s="111"/>
    </row>
    <row r="161" spans="20:52" x14ac:dyDescent="0.25">
      <c r="T161" s="110"/>
      <c r="AC161" s="109"/>
      <c r="AJ161" s="111"/>
      <c r="AO161" s="111"/>
      <c r="AT161" s="111"/>
    </row>
    <row r="162" spans="20:52" x14ac:dyDescent="0.25">
      <c r="T162" s="110"/>
      <c r="AC162" s="109"/>
      <c r="AJ162" s="111"/>
      <c r="AO162" s="111"/>
      <c r="AP162" s="111"/>
      <c r="AT162" s="111"/>
    </row>
    <row r="163" spans="20:52" x14ac:dyDescent="0.25">
      <c r="T163" s="110"/>
      <c r="AC163" s="109"/>
      <c r="AJ163" s="111"/>
      <c r="AT163" s="111"/>
    </row>
    <row r="164" spans="20:52" x14ac:dyDescent="0.25">
      <c r="T164" s="110"/>
      <c r="AC164" s="109"/>
      <c r="AJ164" s="111"/>
      <c r="AO164" s="111"/>
      <c r="AP164" s="111"/>
      <c r="AR164" s="111"/>
      <c r="AV164" s="111"/>
    </row>
    <row r="165" spans="20:52" x14ac:dyDescent="0.25">
      <c r="T165" s="110"/>
      <c r="AC165" s="109"/>
      <c r="AJ165" s="111"/>
      <c r="AO165" s="111"/>
      <c r="AP165" s="111"/>
      <c r="AT165" s="111"/>
      <c r="AV165" s="111"/>
    </row>
    <row r="166" spans="20:52" x14ac:dyDescent="0.25">
      <c r="T166" s="110"/>
      <c r="AC166" s="109"/>
      <c r="AJ166" s="111"/>
      <c r="AO166" s="111"/>
      <c r="AP166" s="111"/>
      <c r="AV166" s="111"/>
      <c r="AZ166" s="111"/>
    </row>
    <row r="167" spans="20:52" x14ac:dyDescent="0.25">
      <c r="T167" s="110"/>
      <c r="AC167" s="109"/>
      <c r="AJ167" s="111"/>
      <c r="AT167" s="111"/>
      <c r="AV167" s="111"/>
    </row>
    <row r="168" spans="20:52" x14ac:dyDescent="0.25">
      <c r="T168" s="110"/>
      <c r="AC168" s="109"/>
      <c r="AJ168" s="111"/>
      <c r="AO168" s="111"/>
      <c r="AR168" s="111"/>
      <c r="AT168" s="111"/>
      <c r="AV168" s="111"/>
    </row>
    <row r="169" spans="20:52" x14ac:dyDescent="0.25">
      <c r="T169" s="110"/>
      <c r="AC169" s="109"/>
      <c r="AJ169" s="111"/>
      <c r="AO169" s="111"/>
      <c r="AP169" s="111"/>
      <c r="AV169" s="111"/>
    </row>
    <row r="170" spans="20:52" x14ac:dyDescent="0.25">
      <c r="T170" s="110"/>
      <c r="AC170" s="109"/>
      <c r="AJ170" s="111"/>
      <c r="AO170" s="111"/>
    </row>
    <row r="171" spans="20:52" x14ac:dyDescent="0.25">
      <c r="T171" s="110"/>
      <c r="AC171" s="109"/>
      <c r="AJ171" s="111"/>
      <c r="AO171" s="111"/>
    </row>
    <row r="172" spans="20:52" x14ac:dyDescent="0.25">
      <c r="T172" s="110"/>
      <c r="AC172" s="109"/>
      <c r="AJ172" s="111"/>
      <c r="AO172" s="111"/>
      <c r="AP172" s="111"/>
      <c r="AT172" s="111"/>
      <c r="AV172" s="111"/>
    </row>
    <row r="173" spans="20:52" x14ac:dyDescent="0.25">
      <c r="T173" s="110"/>
      <c r="AC173" s="109"/>
      <c r="AJ173" s="111"/>
      <c r="AO173" s="111"/>
      <c r="AP173" s="111"/>
      <c r="AR173" s="111"/>
      <c r="AT173" s="111"/>
      <c r="AV173" s="111"/>
    </row>
    <row r="174" spans="20:52" x14ac:dyDescent="0.25">
      <c r="T174" s="110"/>
      <c r="AC174" s="109"/>
      <c r="AJ174" s="111"/>
      <c r="AP174" s="111"/>
      <c r="AT174" s="111"/>
      <c r="AV174" s="111"/>
    </row>
    <row r="175" spans="20:52" x14ac:dyDescent="0.25">
      <c r="T175" s="110"/>
      <c r="AC175" s="109"/>
      <c r="AJ175" s="111"/>
      <c r="AO175" s="111"/>
      <c r="AP175" s="111"/>
      <c r="AV175" s="111"/>
    </row>
    <row r="176" spans="20:52" x14ac:dyDescent="0.25">
      <c r="T176" s="110"/>
      <c r="AC176" s="109"/>
      <c r="AJ176" s="111"/>
      <c r="AO176" s="111"/>
      <c r="AT176" s="111"/>
      <c r="AV176" s="111"/>
    </row>
    <row r="177" spans="20:52" x14ac:dyDescent="0.25">
      <c r="T177" s="110"/>
      <c r="AC177" s="109"/>
      <c r="AJ177" s="111"/>
      <c r="AT177" s="111"/>
    </row>
    <row r="178" spans="20:52" x14ac:dyDescent="0.25">
      <c r="T178" s="110"/>
      <c r="AC178" s="109"/>
      <c r="AJ178" s="111"/>
      <c r="AO178" s="111"/>
      <c r="AP178" s="111"/>
      <c r="AT178" s="111"/>
    </row>
    <row r="179" spans="20:52" x14ac:dyDescent="0.25">
      <c r="T179" s="110"/>
      <c r="AC179" s="109"/>
      <c r="AJ179" s="111"/>
      <c r="AO179" s="111"/>
      <c r="AP179" s="111"/>
      <c r="AR179" s="111"/>
      <c r="AT179" s="111"/>
      <c r="AV179" s="111"/>
    </row>
    <row r="180" spans="20:52" x14ac:dyDescent="0.25">
      <c r="T180" s="110"/>
      <c r="AC180" s="109"/>
      <c r="AJ180" s="111"/>
      <c r="AO180" s="111"/>
      <c r="AT180" s="111"/>
    </row>
    <row r="181" spans="20:52" x14ac:dyDescent="0.25">
      <c r="T181" s="110"/>
      <c r="AC181" s="109"/>
      <c r="AJ181" s="111"/>
      <c r="AO181" s="111"/>
      <c r="AP181" s="111"/>
      <c r="AT181" s="111"/>
      <c r="AV181" s="111"/>
    </row>
    <row r="182" spans="20:52" x14ac:dyDescent="0.25">
      <c r="T182" s="110"/>
      <c r="AC182" s="109"/>
      <c r="AP182" s="111"/>
      <c r="AT182" s="111"/>
      <c r="AV182" s="111"/>
    </row>
    <row r="183" spans="20:52" x14ac:dyDescent="0.25">
      <c r="T183" s="110"/>
      <c r="AC183" s="109"/>
      <c r="AJ183" s="111"/>
      <c r="AO183" s="111"/>
      <c r="AP183" s="111"/>
      <c r="AT183" s="111"/>
      <c r="AV183" s="111"/>
    </row>
    <row r="184" spans="20:52" x14ac:dyDescent="0.25">
      <c r="T184" s="110"/>
      <c r="AC184" s="109"/>
      <c r="AJ184" s="111"/>
      <c r="AO184" s="111"/>
      <c r="AT184" s="111"/>
      <c r="AV184" s="111"/>
    </row>
    <row r="185" spans="20:52" x14ac:dyDescent="0.25">
      <c r="T185" s="110"/>
      <c r="AC185" s="109"/>
      <c r="AJ185" s="111"/>
      <c r="AO185" s="111"/>
      <c r="AP185" s="111"/>
      <c r="AT185" s="111"/>
      <c r="AV185" s="111"/>
    </row>
    <row r="186" spans="20:52" x14ac:dyDescent="0.25">
      <c r="T186" s="110"/>
      <c r="AC186" s="109"/>
      <c r="AJ186" s="111"/>
      <c r="AO186" s="111"/>
      <c r="AP186" s="111"/>
      <c r="AV186" s="111"/>
      <c r="AZ186" s="111"/>
    </row>
    <row r="187" spans="20:52" x14ac:dyDescent="0.25">
      <c r="T187" s="110"/>
      <c r="AC187" s="109"/>
      <c r="AJ187" s="111"/>
      <c r="AO187" s="111"/>
      <c r="AP187" s="111"/>
      <c r="AT187" s="111"/>
      <c r="AV187" s="111"/>
    </row>
    <row r="188" spans="20:52" x14ac:dyDescent="0.25">
      <c r="T188" s="110"/>
      <c r="AC188" s="109"/>
      <c r="AJ188" s="111"/>
      <c r="AO188" s="111"/>
      <c r="AT188" s="111"/>
    </row>
    <row r="189" spans="20:52" x14ac:dyDescent="0.25">
      <c r="T189" s="110"/>
      <c r="AC189" s="109"/>
      <c r="AJ189" s="111"/>
      <c r="AO189" s="111"/>
      <c r="AR189" s="111"/>
      <c r="AT189" s="111"/>
      <c r="AV189" s="111"/>
    </row>
    <row r="190" spans="20:52" x14ac:dyDescent="0.25">
      <c r="T190" s="110"/>
      <c r="AC190" s="109"/>
      <c r="AJ190" s="111"/>
      <c r="AO190" s="111"/>
      <c r="AT190" s="111"/>
      <c r="AV190" s="111"/>
    </row>
    <row r="191" spans="20:52" x14ac:dyDescent="0.25">
      <c r="T191" s="110"/>
      <c r="AC191" s="109"/>
      <c r="AJ191" s="111"/>
      <c r="AO191" s="111"/>
      <c r="AP191" s="111"/>
      <c r="AT191" s="111"/>
      <c r="AV191" s="111"/>
      <c r="AZ191" s="111"/>
    </row>
    <row r="192" spans="20:52" x14ac:dyDescent="0.25">
      <c r="T192" s="110"/>
      <c r="AC192" s="109"/>
      <c r="AJ192" s="111"/>
      <c r="AT192" s="111"/>
    </row>
    <row r="193" spans="20:52" x14ac:dyDescent="0.25">
      <c r="T193" s="110"/>
      <c r="AC193" s="109"/>
      <c r="AJ193" s="111"/>
      <c r="AO193" s="111"/>
    </row>
    <row r="194" spans="20:52" x14ac:dyDescent="0.25">
      <c r="T194" s="110"/>
      <c r="AC194" s="109"/>
      <c r="AJ194" s="111"/>
      <c r="AO194" s="111"/>
      <c r="AP194" s="111"/>
      <c r="AV194" s="111"/>
    </row>
    <row r="195" spans="20:52" x14ac:dyDescent="0.25">
      <c r="T195" s="110"/>
      <c r="AC195" s="109"/>
      <c r="AJ195" s="111"/>
      <c r="AO195" s="111"/>
      <c r="AP195" s="111"/>
      <c r="AT195" s="111"/>
    </row>
    <row r="196" spans="20:52" x14ac:dyDescent="0.25">
      <c r="T196" s="110"/>
      <c r="AC196" s="109"/>
      <c r="AJ196" s="111"/>
      <c r="AO196" s="111"/>
      <c r="AP196" s="111"/>
      <c r="AT196" s="111"/>
      <c r="AV196" s="111"/>
      <c r="AZ196" s="111"/>
    </row>
    <row r="197" spans="20:52" x14ac:dyDescent="0.25">
      <c r="T197" s="110"/>
      <c r="AC197" s="109"/>
      <c r="AJ197" s="111"/>
      <c r="AO197" s="111"/>
      <c r="AP197" s="111"/>
      <c r="AT197" s="111"/>
      <c r="AV197" s="111"/>
    </row>
    <row r="198" spans="20:52" x14ac:dyDescent="0.25">
      <c r="T198" s="110"/>
      <c r="AC198" s="109"/>
      <c r="AJ198" s="111"/>
      <c r="AO198" s="111"/>
      <c r="AR198" s="111"/>
      <c r="AT198" s="111"/>
      <c r="AV198" s="111"/>
    </row>
    <row r="199" spans="20:52" x14ac:dyDescent="0.25">
      <c r="T199" s="110"/>
      <c r="AC199" s="109"/>
      <c r="AJ199" s="111"/>
      <c r="AP199" s="111"/>
      <c r="AT199" s="111"/>
      <c r="AV199" s="111"/>
    </row>
    <row r="200" spans="20:52" x14ac:dyDescent="0.25">
      <c r="T200" s="110"/>
      <c r="AC200" s="109"/>
      <c r="AJ200" s="111"/>
      <c r="AO200" s="111"/>
      <c r="AP200" s="111"/>
      <c r="AT200" s="111"/>
      <c r="AV200" s="111"/>
    </row>
    <row r="201" spans="20:52" x14ac:dyDescent="0.25">
      <c r="T201" s="110"/>
      <c r="AC201" s="109"/>
      <c r="AJ201" s="111"/>
      <c r="AO201" s="111"/>
      <c r="AP201" s="111"/>
      <c r="AR201" s="111"/>
      <c r="AT201" s="111"/>
    </row>
    <row r="202" spans="20:52" x14ac:dyDescent="0.25">
      <c r="T202" s="110"/>
      <c r="AC202" s="109"/>
      <c r="AJ202" s="111"/>
      <c r="AO202" s="111"/>
      <c r="AR202" s="111"/>
      <c r="AV202" s="111"/>
    </row>
    <row r="203" spans="20:52" x14ac:dyDescent="0.25">
      <c r="T203" s="110"/>
      <c r="AC203" s="109"/>
      <c r="AJ203" s="111"/>
      <c r="AO203" s="111"/>
      <c r="AP203" s="111"/>
      <c r="AT203" s="111"/>
      <c r="AV203" s="111"/>
    </row>
    <row r="204" spans="20:52" x14ac:dyDescent="0.25">
      <c r="T204" s="110"/>
      <c r="AC204" s="109"/>
      <c r="AJ204" s="111"/>
      <c r="AO204" s="111"/>
      <c r="AP204" s="111"/>
      <c r="AT204" s="111"/>
      <c r="AV204" s="111"/>
    </row>
    <row r="205" spans="20:52" x14ac:dyDescent="0.25">
      <c r="T205" s="110"/>
      <c r="AC205" s="109"/>
      <c r="AJ205" s="111"/>
      <c r="AO205" s="111"/>
      <c r="AP205" s="111"/>
      <c r="AT205" s="111"/>
      <c r="AV205" s="111"/>
    </row>
    <row r="206" spans="20:52" x14ac:dyDescent="0.25">
      <c r="T206" s="110"/>
      <c r="AC206" s="109"/>
      <c r="AO206" s="111"/>
      <c r="AP206" s="111"/>
      <c r="AT206" s="111"/>
      <c r="AV206" s="111"/>
    </row>
    <row r="207" spans="20:52" x14ac:dyDescent="0.25">
      <c r="T207" s="110"/>
      <c r="AC207" s="109"/>
      <c r="AJ207" s="111"/>
      <c r="AO207" s="111"/>
      <c r="AR207" s="111"/>
      <c r="AT207" s="111"/>
      <c r="AV207" s="111"/>
    </row>
    <row r="208" spans="20:52" x14ac:dyDescent="0.25">
      <c r="T208" s="110"/>
      <c r="AC208" s="109"/>
      <c r="AJ208" s="111"/>
      <c r="AO208" s="111"/>
      <c r="AR208" s="111"/>
      <c r="AT208" s="111"/>
      <c r="AV208" s="111"/>
    </row>
    <row r="209" spans="20:48" x14ac:dyDescent="0.25">
      <c r="T209" s="110"/>
      <c r="AC209" s="109"/>
      <c r="AJ209" s="111"/>
      <c r="AO209" s="111"/>
      <c r="AT209" s="111"/>
      <c r="AV209" s="111"/>
    </row>
    <row r="210" spans="20:48" x14ac:dyDescent="0.25">
      <c r="T210" s="110"/>
      <c r="AC210" s="109"/>
      <c r="AJ210" s="111"/>
      <c r="AO210" s="111"/>
      <c r="AP210" s="111"/>
      <c r="AR210" s="111"/>
      <c r="AV210" s="111"/>
    </row>
    <row r="211" spans="20:48" x14ac:dyDescent="0.25">
      <c r="T211" s="110"/>
      <c r="AC211" s="109"/>
      <c r="AJ211" s="111"/>
      <c r="AO211" s="111"/>
    </row>
    <row r="212" spans="20:48" x14ac:dyDescent="0.25">
      <c r="T212" s="110"/>
      <c r="AC212" s="109"/>
      <c r="AJ212" s="111"/>
      <c r="AO212" s="111"/>
      <c r="AP212" s="111"/>
      <c r="AT212" s="111"/>
    </row>
    <row r="213" spans="20:48" x14ac:dyDescent="0.25">
      <c r="T213" s="110"/>
      <c r="AC213" s="109"/>
      <c r="AJ213" s="111"/>
      <c r="AO213" s="111"/>
      <c r="AT213" s="111"/>
      <c r="AV213" s="111"/>
    </row>
    <row r="214" spans="20:48" x14ac:dyDescent="0.25">
      <c r="T214" s="110"/>
      <c r="AC214" s="109"/>
      <c r="AJ214" s="111"/>
      <c r="AO214" s="111"/>
      <c r="AT214" s="111"/>
    </row>
    <row r="215" spans="20:48" x14ac:dyDescent="0.25">
      <c r="T215" s="110"/>
      <c r="AC215" s="109"/>
      <c r="AJ215" s="111"/>
      <c r="AO215" s="111"/>
      <c r="AT215" s="111"/>
    </row>
    <row r="216" spans="20:48" x14ac:dyDescent="0.25">
      <c r="T216" s="110"/>
      <c r="AC216" s="109"/>
      <c r="AJ216" s="111"/>
      <c r="AO216" s="111"/>
      <c r="AP216" s="111"/>
      <c r="AT216" s="111"/>
    </row>
    <row r="217" spans="20:48" x14ac:dyDescent="0.25">
      <c r="T217" s="110"/>
      <c r="AC217" s="109"/>
      <c r="AJ217" s="111"/>
      <c r="AO217" s="111"/>
      <c r="AT217" s="111"/>
    </row>
    <row r="218" spans="20:48" x14ac:dyDescent="0.25">
      <c r="T218" s="110"/>
      <c r="AC218" s="109"/>
      <c r="AJ218" s="111"/>
      <c r="AO218" s="111"/>
      <c r="AV218" s="111"/>
    </row>
    <row r="219" spans="20:48" x14ac:dyDescent="0.25">
      <c r="T219" s="110"/>
      <c r="AC219" s="109"/>
      <c r="AJ219" s="111"/>
      <c r="AO219" s="111"/>
      <c r="AP219" s="111"/>
      <c r="AT219" s="111"/>
      <c r="AV219" s="111"/>
    </row>
    <row r="220" spans="20:48" x14ac:dyDescent="0.25">
      <c r="T220" s="110"/>
      <c r="AC220" s="109"/>
      <c r="AJ220" s="111"/>
      <c r="AO220" s="111"/>
      <c r="AT220" s="111"/>
    </row>
    <row r="221" spans="20:48" x14ac:dyDescent="0.25">
      <c r="T221" s="110"/>
      <c r="AC221" s="109"/>
      <c r="AJ221" s="111"/>
      <c r="AO221" s="111"/>
      <c r="AP221" s="111"/>
      <c r="AT221" s="111"/>
      <c r="AV221" s="111"/>
    </row>
    <row r="222" spans="20:48" x14ac:dyDescent="0.25">
      <c r="T222" s="110"/>
      <c r="AC222" s="109"/>
      <c r="AJ222" s="111"/>
      <c r="AO222" s="111"/>
      <c r="AP222" s="111"/>
      <c r="AT222" s="111"/>
      <c r="AV222" s="111"/>
    </row>
    <row r="223" spans="20:48" x14ac:dyDescent="0.25">
      <c r="T223" s="110"/>
      <c r="AC223" s="109"/>
      <c r="AJ223" s="111"/>
      <c r="AO223" s="111"/>
      <c r="AP223" s="111"/>
      <c r="AR223" s="111"/>
      <c r="AV223" s="111"/>
    </row>
    <row r="224" spans="20:48" x14ac:dyDescent="0.25">
      <c r="T224" s="110"/>
      <c r="AC224" s="109"/>
      <c r="AO224" s="111"/>
      <c r="AP224" s="111"/>
      <c r="AT224" s="111"/>
      <c r="AV224" s="111"/>
    </row>
    <row r="225" spans="20:52" x14ac:dyDescent="0.25">
      <c r="T225" s="110"/>
      <c r="AC225" s="109"/>
      <c r="AO225" s="111"/>
      <c r="AP225" s="111"/>
      <c r="AR225" s="111"/>
      <c r="AT225" s="111"/>
      <c r="AV225" s="111"/>
    </row>
    <row r="226" spans="20:52" x14ac:dyDescent="0.25">
      <c r="T226" s="110"/>
      <c r="AC226" s="109"/>
      <c r="AJ226" s="111"/>
      <c r="AO226" s="111"/>
      <c r="AV226" s="111"/>
      <c r="AZ226" s="111"/>
    </row>
    <row r="227" spans="20:52" x14ac:dyDescent="0.25">
      <c r="T227" s="110"/>
      <c r="AC227" s="109"/>
      <c r="AJ227" s="111"/>
      <c r="AO227" s="111"/>
      <c r="AP227" s="111"/>
      <c r="AT227" s="111"/>
      <c r="AV227" s="111"/>
      <c r="AZ227" s="111"/>
    </row>
    <row r="228" spans="20:52" x14ac:dyDescent="0.25">
      <c r="T228" s="110"/>
      <c r="AC228" s="109"/>
      <c r="AO228" s="111"/>
      <c r="AP228" s="111"/>
      <c r="AT228" s="111"/>
    </row>
    <row r="229" spans="20:52" x14ac:dyDescent="0.25">
      <c r="T229" s="110"/>
      <c r="AC229" s="109"/>
      <c r="AO229" s="111"/>
    </row>
    <row r="230" spans="20:52" x14ac:dyDescent="0.25">
      <c r="T230" s="110"/>
      <c r="AC230" s="109"/>
      <c r="AJ230" s="111"/>
      <c r="AO230" s="111"/>
      <c r="AP230" s="111"/>
      <c r="AV230" s="111"/>
    </row>
    <row r="231" spans="20:52" x14ac:dyDescent="0.25">
      <c r="T231" s="110"/>
      <c r="AC231" s="109"/>
      <c r="AJ231" s="111"/>
      <c r="AO231" s="111"/>
      <c r="AP231" s="111"/>
      <c r="AT231" s="111"/>
      <c r="AV231" s="111"/>
    </row>
    <row r="232" spans="20:52" x14ac:dyDescent="0.25">
      <c r="T232" s="110"/>
      <c r="AC232" s="109"/>
      <c r="AJ232" s="111"/>
      <c r="AO232" s="111"/>
      <c r="AP232" s="111"/>
      <c r="AV232" s="111"/>
      <c r="AZ232" s="111"/>
    </row>
    <row r="233" spans="20:52" x14ac:dyDescent="0.25">
      <c r="T233" s="110"/>
      <c r="AC233" s="109"/>
      <c r="AJ233" s="111"/>
      <c r="AO233" s="111"/>
      <c r="AP233" s="111"/>
      <c r="AV233" s="111"/>
    </row>
    <row r="234" spans="20:52" x14ac:dyDescent="0.25">
      <c r="T234" s="110"/>
      <c r="AC234" s="109"/>
      <c r="AJ234" s="111"/>
      <c r="AT234" s="111"/>
      <c r="AV234" s="111"/>
    </row>
    <row r="235" spans="20:52" x14ac:dyDescent="0.25">
      <c r="T235" s="110"/>
      <c r="AC235" s="109"/>
      <c r="AJ235" s="111"/>
      <c r="AO235" s="111"/>
      <c r="AP235" s="111"/>
      <c r="AT235" s="111"/>
      <c r="AV235" s="111"/>
    </row>
    <row r="236" spans="20:52" x14ac:dyDescent="0.25">
      <c r="T236" s="110"/>
      <c r="AC236" s="109"/>
      <c r="AJ236" s="111"/>
      <c r="AO236" s="111"/>
      <c r="AP236" s="111"/>
      <c r="AT236" s="111"/>
    </row>
    <row r="237" spans="20:52" x14ac:dyDescent="0.25">
      <c r="T237" s="110"/>
      <c r="AC237" s="109"/>
      <c r="AO237" s="111"/>
      <c r="AT237" s="111"/>
    </row>
    <row r="238" spans="20:52" x14ac:dyDescent="0.25">
      <c r="T238" s="110"/>
      <c r="AC238" s="109"/>
      <c r="AJ238" s="111"/>
      <c r="AO238" s="111"/>
      <c r="AT238" s="111"/>
    </row>
    <row r="239" spans="20:52" x14ac:dyDescent="0.25">
      <c r="T239" s="110"/>
      <c r="AC239" s="109"/>
      <c r="AJ239" s="111"/>
      <c r="AO239" s="111"/>
      <c r="AT239" s="111"/>
      <c r="AV239" s="111"/>
    </row>
    <row r="240" spans="20:52" x14ac:dyDescent="0.25">
      <c r="T240" s="110"/>
      <c r="AJ240" s="111"/>
      <c r="AO240" s="111"/>
      <c r="AP240" s="111"/>
      <c r="AT240" s="111"/>
      <c r="AV240" s="111"/>
    </row>
    <row r="241" spans="20:52" x14ac:dyDescent="0.25">
      <c r="T241" s="110"/>
      <c r="AJ241" s="111"/>
      <c r="AO241" s="111"/>
      <c r="AT241" s="111"/>
      <c r="AV241" s="111"/>
    </row>
    <row r="242" spans="20:52" x14ac:dyDescent="0.25">
      <c r="T242" s="110"/>
      <c r="AJ242" s="111"/>
      <c r="AO242" s="111"/>
      <c r="AP242" s="111"/>
      <c r="AT242" s="111"/>
      <c r="AV242" s="111"/>
      <c r="AZ242" s="111"/>
    </row>
    <row r="243" spans="20:52" x14ac:dyDescent="0.25">
      <c r="T243" s="110"/>
      <c r="AJ243" s="111"/>
      <c r="AO243" s="111"/>
      <c r="AP243" s="111"/>
      <c r="AT243" s="111"/>
      <c r="AV243" s="111"/>
    </row>
    <row r="244" spans="20:52" x14ac:dyDescent="0.25">
      <c r="T244" s="110"/>
      <c r="AJ244" s="111"/>
      <c r="AO244" s="111"/>
      <c r="AR244" s="111"/>
      <c r="AT244" s="111"/>
      <c r="AV244" s="111"/>
    </row>
    <row r="245" spans="20:52" x14ac:dyDescent="0.25">
      <c r="T245" s="110"/>
      <c r="AJ245" s="111"/>
      <c r="AO245" s="111"/>
      <c r="AP245" s="111"/>
      <c r="AT245" s="111"/>
      <c r="AV245" s="111"/>
    </row>
    <row r="246" spans="20:52" x14ac:dyDescent="0.25">
      <c r="T246" s="110"/>
      <c r="AJ246" s="111"/>
      <c r="AO246" s="111"/>
      <c r="AP246" s="111"/>
      <c r="AT246" s="111"/>
      <c r="AV246" s="111"/>
    </row>
    <row r="247" spans="20:52" x14ac:dyDescent="0.25">
      <c r="T247" s="110"/>
      <c r="AJ247" s="111"/>
      <c r="AP247" s="111"/>
      <c r="AT247" s="111"/>
      <c r="AV247" s="111"/>
    </row>
    <row r="248" spans="20:52" x14ac:dyDescent="0.25">
      <c r="T248" s="110"/>
      <c r="AJ248" s="111"/>
      <c r="AO248" s="111"/>
      <c r="AP248" s="111"/>
      <c r="AT248" s="111"/>
      <c r="AV248" s="111"/>
    </row>
    <row r="249" spans="20:52" x14ac:dyDescent="0.25">
      <c r="T249" s="110"/>
      <c r="AJ249" s="111"/>
      <c r="AO249" s="111"/>
      <c r="AP249" s="111"/>
      <c r="AT249" s="111"/>
      <c r="AV249" s="111"/>
    </row>
    <row r="250" spans="20:52" x14ac:dyDescent="0.25">
      <c r="T250" s="110"/>
      <c r="AJ250" s="111"/>
      <c r="AO250" s="111"/>
      <c r="AP250" s="111"/>
      <c r="AT250" s="111"/>
    </row>
    <row r="251" spans="20:52" x14ac:dyDescent="0.25">
      <c r="T251" s="110"/>
      <c r="AJ251" s="111"/>
      <c r="AO251" s="111"/>
      <c r="AP251" s="111"/>
      <c r="AT251" s="111"/>
      <c r="AV251" s="111"/>
    </row>
    <row r="252" spans="20:52" x14ac:dyDescent="0.25">
      <c r="T252" s="110"/>
      <c r="AJ252" s="111"/>
      <c r="AO252" s="111"/>
      <c r="AP252" s="111"/>
      <c r="AT252" s="111"/>
      <c r="AV252" s="111"/>
    </row>
    <row r="253" spans="20:52" x14ac:dyDescent="0.25">
      <c r="T253" s="110"/>
      <c r="AJ253" s="111"/>
      <c r="AO253" s="111"/>
      <c r="AT253" s="111"/>
    </row>
    <row r="254" spans="20:52" x14ac:dyDescent="0.25">
      <c r="T254" s="110"/>
      <c r="AJ254" s="111"/>
      <c r="AO254" s="111"/>
      <c r="AT254" s="111"/>
      <c r="AV254" s="111"/>
    </row>
    <row r="255" spans="20:52" x14ac:dyDescent="0.25">
      <c r="T255" s="110"/>
      <c r="AJ255" s="111"/>
      <c r="AO255" s="111"/>
      <c r="AP255" s="111"/>
      <c r="AT255" s="111"/>
      <c r="AV255" s="111"/>
    </row>
    <row r="256" spans="20:52" x14ac:dyDescent="0.25">
      <c r="T256" s="110"/>
      <c r="AO256" s="111"/>
      <c r="AP256" s="111"/>
      <c r="AT256" s="111"/>
      <c r="AV256" s="111"/>
    </row>
    <row r="257" spans="20:52" x14ac:dyDescent="0.25">
      <c r="T257" s="110"/>
      <c r="AJ257" s="111"/>
      <c r="AO257" s="111"/>
      <c r="AP257" s="111"/>
      <c r="AT257" s="111"/>
    </row>
    <row r="258" spans="20:52" x14ac:dyDescent="0.25">
      <c r="T258" s="110"/>
      <c r="AJ258" s="111"/>
      <c r="AO258" s="111"/>
    </row>
    <row r="259" spans="20:52" x14ac:dyDescent="0.25">
      <c r="T259" s="110"/>
      <c r="AJ259" s="111"/>
      <c r="AO259" s="111"/>
      <c r="AP259" s="111"/>
      <c r="AR259" s="111"/>
      <c r="AV259" s="111"/>
    </row>
    <row r="260" spans="20:52" x14ac:dyDescent="0.25">
      <c r="T260" s="110"/>
      <c r="AJ260" s="111"/>
      <c r="AO260" s="111"/>
      <c r="AP260" s="111"/>
      <c r="AT260" s="111"/>
      <c r="AV260" s="111"/>
    </row>
    <row r="261" spans="20:52" x14ac:dyDescent="0.25">
      <c r="T261" s="110"/>
      <c r="AJ261" s="111"/>
      <c r="AO261" s="111"/>
      <c r="AT261" s="111"/>
      <c r="AV261" s="111"/>
      <c r="AZ261" s="111"/>
    </row>
    <row r="262" spans="20:52" x14ac:dyDescent="0.25">
      <c r="T262" s="110"/>
      <c r="AJ262" s="111"/>
      <c r="AO262" s="111"/>
      <c r="AP262" s="111"/>
      <c r="AT262" s="111"/>
      <c r="AV262" s="111"/>
    </row>
    <row r="263" spans="20:52" x14ac:dyDescent="0.25">
      <c r="T263" s="110"/>
      <c r="AJ263" s="111"/>
      <c r="AO263" s="111"/>
      <c r="AP263" s="111"/>
      <c r="AT263" s="111"/>
      <c r="AV263" s="111"/>
    </row>
    <row r="264" spans="20:52" x14ac:dyDescent="0.25">
      <c r="T264" s="110"/>
      <c r="AJ264" s="111"/>
      <c r="AO264" s="111"/>
      <c r="AT264" s="111"/>
    </row>
    <row r="265" spans="20:52" x14ac:dyDescent="0.25">
      <c r="T265" s="110"/>
      <c r="AJ265" s="111"/>
      <c r="AV265" s="111"/>
    </row>
    <row r="266" spans="20:52" x14ac:dyDescent="0.25">
      <c r="T266" s="110"/>
      <c r="AJ266" s="111"/>
      <c r="AT266" s="111"/>
      <c r="AV266" s="111"/>
    </row>
    <row r="267" spans="20:52" x14ac:dyDescent="0.25">
      <c r="T267" s="110"/>
      <c r="AJ267" s="111"/>
      <c r="AO267" s="111"/>
      <c r="AT267" s="111"/>
    </row>
    <row r="268" spans="20:52" x14ac:dyDescent="0.25">
      <c r="T268" s="110"/>
      <c r="AJ268" s="111"/>
      <c r="AO268" s="111"/>
      <c r="AP268" s="111"/>
      <c r="AT268" s="111"/>
      <c r="AV268" s="111"/>
    </row>
    <row r="269" spans="20:52" x14ac:dyDescent="0.25">
      <c r="T269" s="110"/>
      <c r="AJ269" s="111"/>
      <c r="AO269" s="111"/>
      <c r="AT269" s="111"/>
    </row>
    <row r="270" spans="20:52" x14ac:dyDescent="0.25">
      <c r="T270" s="110"/>
      <c r="AJ270" s="111"/>
      <c r="AO270" s="111"/>
      <c r="AP270" s="111"/>
      <c r="AV270" s="111"/>
    </row>
    <row r="271" spans="20:52" x14ac:dyDescent="0.25">
      <c r="T271" s="110"/>
      <c r="AJ271" s="111"/>
      <c r="AO271" s="111"/>
      <c r="AT271" s="111"/>
      <c r="AV271" s="111"/>
    </row>
    <row r="272" spans="20:52" x14ac:dyDescent="0.25">
      <c r="T272" s="110"/>
      <c r="AJ272" s="111"/>
      <c r="AP272" s="111"/>
      <c r="AT272" s="111"/>
      <c r="AV272" s="111"/>
    </row>
    <row r="273" spans="20:52" x14ac:dyDescent="0.25">
      <c r="T273" s="110"/>
      <c r="AJ273" s="111"/>
      <c r="AO273" s="111"/>
      <c r="AT273" s="111"/>
    </row>
    <row r="274" spans="20:52" x14ac:dyDescent="0.25">
      <c r="T274" s="110"/>
      <c r="AJ274" s="111"/>
      <c r="AO274" s="111"/>
      <c r="AT274" s="111"/>
      <c r="AV274" s="111"/>
    </row>
    <row r="275" spans="20:52" x14ac:dyDescent="0.25">
      <c r="T275" s="110"/>
      <c r="AJ275" s="111"/>
      <c r="AO275" s="111"/>
      <c r="AT275" s="111"/>
    </row>
    <row r="276" spans="20:52" x14ac:dyDescent="0.25">
      <c r="T276" s="110"/>
      <c r="AJ276" s="111"/>
      <c r="AO276" s="111"/>
      <c r="AP276" s="111"/>
      <c r="AT276" s="111"/>
      <c r="AV276" s="111"/>
    </row>
    <row r="277" spans="20:52" x14ac:dyDescent="0.25">
      <c r="T277" s="110"/>
      <c r="AJ277" s="111"/>
      <c r="AO277" s="111"/>
      <c r="AP277" s="111"/>
      <c r="AT277" s="111"/>
      <c r="AV277" s="111"/>
    </row>
    <row r="278" spans="20:52" x14ac:dyDescent="0.25">
      <c r="T278" s="110"/>
      <c r="AJ278" s="111"/>
      <c r="AO278" s="111"/>
      <c r="AT278" s="111"/>
      <c r="AV278" s="111"/>
    </row>
    <row r="279" spans="20:52" x14ac:dyDescent="0.25">
      <c r="T279" s="110"/>
      <c r="AJ279" s="111"/>
      <c r="AP279" s="111"/>
      <c r="AT279" s="111"/>
      <c r="AZ279" s="111"/>
    </row>
    <row r="280" spans="20:52" x14ac:dyDescent="0.25">
      <c r="T280" s="110"/>
      <c r="AJ280" s="111"/>
      <c r="AO280" s="111"/>
      <c r="AP280" s="111"/>
      <c r="AT280" s="111"/>
      <c r="AV280" s="111"/>
    </row>
    <row r="281" spans="20:52" x14ac:dyDescent="0.25">
      <c r="T281" s="110"/>
      <c r="AJ281" s="111"/>
      <c r="AO281" s="111"/>
      <c r="AP281" s="111"/>
      <c r="AR281" s="111"/>
      <c r="AT281" s="111"/>
      <c r="AV281" s="111"/>
    </row>
    <row r="282" spans="20:52" x14ac:dyDescent="0.25">
      <c r="T282" s="110"/>
      <c r="AO282" s="111"/>
      <c r="AP282" s="111"/>
      <c r="AT282" s="111"/>
      <c r="AV282" s="111"/>
      <c r="AZ282" s="111"/>
    </row>
    <row r="283" spans="20:52" x14ac:dyDescent="0.25">
      <c r="T283" s="110"/>
      <c r="AJ283" s="111"/>
      <c r="AO283" s="111"/>
      <c r="AP283" s="111"/>
      <c r="AT283" s="111"/>
      <c r="AV283" s="111"/>
    </row>
    <row r="284" spans="20:52" x14ac:dyDescent="0.25">
      <c r="T284" s="110"/>
      <c r="AJ284" s="111"/>
      <c r="AO284" s="111"/>
      <c r="AP284" s="111"/>
      <c r="AT284" s="111"/>
      <c r="AV284" s="111"/>
    </row>
    <row r="285" spans="20:52" x14ac:dyDescent="0.25">
      <c r="T285" s="110"/>
      <c r="AJ285" s="111"/>
      <c r="AO285" s="111"/>
      <c r="AP285" s="111"/>
    </row>
    <row r="286" spans="20:52" x14ac:dyDescent="0.25">
      <c r="T286" s="110"/>
      <c r="AJ286" s="111"/>
      <c r="AO286" s="111"/>
      <c r="AP286" s="111"/>
      <c r="AT286" s="111"/>
      <c r="AV286" s="111"/>
    </row>
    <row r="287" spans="20:52" x14ac:dyDescent="0.25">
      <c r="T287" s="110"/>
      <c r="AJ287" s="111"/>
      <c r="AO287" s="111"/>
      <c r="AT287" s="111"/>
      <c r="AV287" s="111"/>
    </row>
    <row r="288" spans="20:52" x14ac:dyDescent="0.25">
      <c r="T288" s="110"/>
      <c r="AJ288" s="111"/>
      <c r="AO288" s="111"/>
      <c r="AT288" s="111"/>
    </row>
    <row r="289" spans="20:52" x14ac:dyDescent="0.25">
      <c r="T289" s="110"/>
      <c r="AJ289" s="111"/>
      <c r="AO289" s="111"/>
      <c r="AP289" s="111"/>
      <c r="AT289" s="111"/>
      <c r="AV289" s="111"/>
    </row>
    <row r="290" spans="20:52" x14ac:dyDescent="0.25">
      <c r="T290" s="110"/>
      <c r="AJ290" s="111"/>
      <c r="AO290" s="111"/>
      <c r="AP290" s="111"/>
      <c r="AV290" s="111"/>
      <c r="AZ290" s="111"/>
    </row>
    <row r="291" spans="20:52" x14ac:dyDescent="0.25">
      <c r="T291" s="110"/>
      <c r="AJ291" s="111"/>
      <c r="AO291" s="111"/>
      <c r="AV291" s="111"/>
    </row>
    <row r="292" spans="20:52" x14ac:dyDescent="0.25">
      <c r="T292" s="110"/>
      <c r="AJ292" s="111"/>
      <c r="AO292" s="111"/>
      <c r="AP292" s="111"/>
      <c r="AT292" s="111"/>
    </row>
    <row r="293" spans="20:52" x14ac:dyDescent="0.25">
      <c r="T293" s="110"/>
      <c r="AJ293" s="111"/>
      <c r="AT293" s="111"/>
      <c r="AV293" s="111"/>
    </row>
    <row r="294" spans="20:52" x14ac:dyDescent="0.25">
      <c r="T294" s="110"/>
      <c r="AJ294" s="111"/>
      <c r="AO294" s="111"/>
      <c r="AP294" s="111"/>
    </row>
    <row r="295" spans="20:52" x14ac:dyDescent="0.25">
      <c r="T295" s="110"/>
      <c r="AJ295" s="111"/>
      <c r="AO295" s="111"/>
      <c r="AP295" s="111"/>
      <c r="AT295" s="111"/>
      <c r="AV295" s="111"/>
    </row>
    <row r="296" spans="20:52" x14ac:dyDescent="0.25">
      <c r="T296" s="110"/>
      <c r="AJ296" s="111"/>
      <c r="AO296" s="111"/>
      <c r="AP296" s="111"/>
      <c r="AT296" s="111"/>
      <c r="AV296" s="111"/>
    </row>
    <row r="297" spans="20:52" x14ac:dyDescent="0.25">
      <c r="T297" s="110"/>
      <c r="AJ297" s="111"/>
      <c r="AO297" s="111"/>
      <c r="AP297" s="111"/>
      <c r="AT297" s="111"/>
      <c r="AV297" s="111"/>
    </row>
    <row r="298" spans="20:52" x14ac:dyDescent="0.25">
      <c r="T298" s="110"/>
      <c r="AJ298" s="111"/>
      <c r="AO298" s="111"/>
      <c r="AR298" s="111"/>
      <c r="AT298" s="111"/>
      <c r="AV298" s="111"/>
    </row>
    <row r="299" spans="20:52" x14ac:dyDescent="0.25">
      <c r="T299" s="110"/>
      <c r="AJ299" s="111"/>
      <c r="AO299" s="111"/>
      <c r="AP299" s="111"/>
      <c r="AT299" s="111"/>
    </row>
    <row r="300" spans="20:52" x14ac:dyDescent="0.25">
      <c r="T300" s="110"/>
      <c r="AJ300" s="111"/>
      <c r="AO300" s="111"/>
      <c r="AT300" s="111"/>
      <c r="AV300" s="111"/>
    </row>
    <row r="301" spans="20:52" x14ac:dyDescent="0.25">
      <c r="T301" s="110"/>
      <c r="AJ301" s="111"/>
      <c r="AO301" s="111"/>
      <c r="AP301" s="111"/>
      <c r="AR301" s="111"/>
      <c r="AT301" s="111"/>
      <c r="AV301" s="111"/>
    </row>
    <row r="302" spans="20:52" x14ac:dyDescent="0.25">
      <c r="T302" s="110"/>
      <c r="AJ302" s="111"/>
      <c r="AO302" s="111"/>
      <c r="AT302" s="111"/>
      <c r="AV302" s="111"/>
    </row>
    <row r="303" spans="20:52" x14ac:dyDescent="0.25">
      <c r="T303" s="110"/>
      <c r="AJ303" s="111"/>
      <c r="AT303" s="111"/>
    </row>
    <row r="304" spans="20:52" x14ac:dyDescent="0.25">
      <c r="T304" s="110"/>
      <c r="AJ304" s="111"/>
      <c r="AO304" s="111"/>
      <c r="AT304" s="111"/>
      <c r="AV304" s="111"/>
    </row>
    <row r="305" spans="20:52" x14ac:dyDescent="0.25">
      <c r="T305" s="110"/>
      <c r="AJ305" s="111"/>
      <c r="AO305" s="111"/>
      <c r="AP305" s="111"/>
      <c r="AT305" s="111"/>
    </row>
    <row r="306" spans="20:52" x14ac:dyDescent="0.25">
      <c r="T306" s="110"/>
      <c r="AJ306" s="111"/>
      <c r="AO306" s="111"/>
      <c r="AP306" s="111"/>
      <c r="AV306" s="111"/>
      <c r="AZ306" s="111"/>
    </row>
    <row r="307" spans="20:52" x14ac:dyDescent="0.25">
      <c r="T307" s="110"/>
      <c r="AJ307" s="111"/>
      <c r="AO307" s="111"/>
      <c r="AT307" s="111"/>
      <c r="AV307" s="111"/>
    </row>
    <row r="308" spans="20:52" x14ac:dyDescent="0.25">
      <c r="T308" s="110"/>
      <c r="AO308" s="111"/>
      <c r="AT308" s="111"/>
      <c r="AV308" s="111"/>
    </row>
    <row r="309" spans="20:52" x14ac:dyDescent="0.25">
      <c r="T309" s="110"/>
      <c r="AJ309" s="111"/>
      <c r="AO309" s="111"/>
      <c r="AP309" s="111"/>
      <c r="AT309" s="111"/>
      <c r="AV309" s="111"/>
    </row>
    <row r="310" spans="20:52" x14ac:dyDescent="0.25">
      <c r="T310" s="110"/>
      <c r="AJ310" s="111"/>
      <c r="AO310" s="111"/>
      <c r="AT310" s="111"/>
      <c r="AV310" s="111"/>
    </row>
    <row r="311" spans="20:52" x14ac:dyDescent="0.25">
      <c r="T311" s="110"/>
      <c r="AO311" s="111"/>
      <c r="AP311" s="111"/>
      <c r="AR311" s="111"/>
      <c r="AV311" s="111"/>
    </row>
    <row r="312" spans="20:52" x14ac:dyDescent="0.25">
      <c r="T312" s="110"/>
      <c r="AJ312" s="111"/>
      <c r="AO312" s="111"/>
      <c r="AT312" s="111"/>
      <c r="AV312" s="111"/>
    </row>
    <row r="313" spans="20:52" x14ac:dyDescent="0.25">
      <c r="T313" s="110"/>
      <c r="AJ313" s="111"/>
      <c r="AO313" s="111"/>
      <c r="AT313" s="111"/>
      <c r="AV313" s="111"/>
    </row>
    <row r="314" spans="20:52" x14ac:dyDescent="0.25">
      <c r="T314" s="110"/>
      <c r="AJ314" s="111"/>
      <c r="AO314" s="111"/>
      <c r="AP314" s="111"/>
      <c r="AR314" s="111"/>
      <c r="AT314" s="111"/>
      <c r="AV314" s="111"/>
    </row>
    <row r="315" spans="20:52" x14ac:dyDescent="0.25">
      <c r="T315" s="110"/>
      <c r="AJ315" s="111"/>
      <c r="AO315" s="111"/>
      <c r="AT315" s="111"/>
      <c r="AV315" s="111"/>
    </row>
    <row r="316" spans="20:52" x14ac:dyDescent="0.25">
      <c r="T316" s="110"/>
      <c r="AJ316" s="111"/>
      <c r="AO316" s="111"/>
      <c r="AT316" s="111"/>
    </row>
    <row r="317" spans="20:52" x14ac:dyDescent="0.25">
      <c r="T317" s="110"/>
      <c r="AJ317" s="111"/>
      <c r="AO317" s="111"/>
      <c r="AT317" s="111"/>
    </row>
    <row r="318" spans="20:52" x14ac:dyDescent="0.25">
      <c r="T318" s="110"/>
      <c r="AJ318" s="111"/>
      <c r="AO318" s="111"/>
      <c r="AP318" s="111"/>
      <c r="AV318" s="111"/>
    </row>
    <row r="319" spans="20:52" x14ac:dyDescent="0.25">
      <c r="T319" s="110"/>
      <c r="AJ319" s="111"/>
      <c r="AO319" s="111"/>
      <c r="AT319" s="111"/>
    </row>
    <row r="320" spans="20:52" x14ac:dyDescent="0.25">
      <c r="T320" s="110"/>
      <c r="AJ320" s="111"/>
      <c r="AO320" s="111"/>
      <c r="AP320" s="111"/>
      <c r="AT320" s="111"/>
      <c r="AV320" s="111"/>
      <c r="AZ320" s="111"/>
    </row>
    <row r="321" spans="20:52" x14ac:dyDescent="0.25">
      <c r="T321" s="110"/>
      <c r="AJ321" s="111"/>
      <c r="AO321" s="111"/>
      <c r="AP321" s="111"/>
      <c r="AT321" s="111"/>
      <c r="AV321" s="111"/>
    </row>
    <row r="322" spans="20:52" x14ac:dyDescent="0.25">
      <c r="T322" s="110"/>
      <c r="AJ322" s="111"/>
      <c r="AO322" s="111"/>
      <c r="AP322" s="111"/>
      <c r="AR322" s="111"/>
      <c r="AV322" s="111"/>
    </row>
    <row r="323" spans="20:52" x14ac:dyDescent="0.25">
      <c r="T323" s="110"/>
      <c r="AJ323" s="111"/>
      <c r="AO323" s="111"/>
      <c r="AP323" s="111"/>
      <c r="AT323" s="111"/>
      <c r="AV323" s="111"/>
    </row>
    <row r="324" spans="20:52" x14ac:dyDescent="0.25">
      <c r="T324" s="110"/>
      <c r="AJ324" s="111"/>
      <c r="AO324" s="111"/>
      <c r="AP324" s="111"/>
      <c r="AR324" s="111"/>
      <c r="AT324" s="111"/>
      <c r="AV324" s="111"/>
    </row>
    <row r="325" spans="20:52" x14ac:dyDescent="0.25">
      <c r="T325" s="110"/>
      <c r="AJ325" s="111"/>
      <c r="AO325" s="111"/>
      <c r="AP325" s="111"/>
      <c r="AT325" s="111"/>
      <c r="AV325" s="111"/>
    </row>
    <row r="326" spans="20:52" x14ac:dyDescent="0.25">
      <c r="T326" s="110"/>
      <c r="AJ326" s="111"/>
      <c r="AO326" s="111"/>
      <c r="AP326" s="111"/>
    </row>
    <row r="327" spans="20:52" x14ac:dyDescent="0.25">
      <c r="T327" s="110"/>
      <c r="AJ327" s="111"/>
      <c r="AO327" s="111"/>
      <c r="AR327" s="111"/>
      <c r="AT327" s="111"/>
      <c r="AV327" s="111"/>
    </row>
    <row r="328" spans="20:52" x14ac:dyDescent="0.25">
      <c r="T328" s="110"/>
      <c r="AJ328" s="111"/>
      <c r="AO328" s="111"/>
      <c r="AR328" s="111"/>
      <c r="AT328" s="111"/>
      <c r="AV328" s="111"/>
    </row>
    <row r="329" spans="20:52" x14ac:dyDescent="0.25">
      <c r="T329" s="110"/>
      <c r="AJ329" s="111"/>
      <c r="AO329" s="111"/>
      <c r="AR329" s="111"/>
      <c r="AT329" s="111"/>
      <c r="AV329" s="111"/>
    </row>
    <row r="330" spans="20:52" x14ac:dyDescent="0.25">
      <c r="T330" s="110"/>
      <c r="AJ330" s="111"/>
      <c r="AO330" s="111"/>
      <c r="AP330" s="111"/>
      <c r="AR330" s="111"/>
      <c r="AT330" s="111"/>
      <c r="AV330" s="111"/>
    </row>
    <row r="331" spans="20:52" x14ac:dyDescent="0.25">
      <c r="T331" s="110"/>
      <c r="AJ331" s="111"/>
      <c r="AO331" s="111"/>
      <c r="AT331" s="111"/>
      <c r="AV331" s="111"/>
    </row>
    <row r="332" spans="20:52" x14ac:dyDescent="0.25">
      <c r="T332" s="110"/>
      <c r="AJ332" s="111"/>
      <c r="AO332" s="111"/>
      <c r="AT332" s="111"/>
      <c r="AV332" s="111"/>
    </row>
    <row r="333" spans="20:52" x14ac:dyDescent="0.25">
      <c r="T333" s="110"/>
      <c r="AJ333" s="111"/>
      <c r="AO333" s="111"/>
      <c r="AP333" s="111"/>
      <c r="AV333" s="111"/>
      <c r="AZ333" s="111"/>
    </row>
    <row r="334" spans="20:52" x14ac:dyDescent="0.25">
      <c r="T334" s="110"/>
      <c r="AJ334" s="111"/>
      <c r="AO334" s="111"/>
      <c r="AT334" s="111"/>
    </row>
    <row r="335" spans="20:52" x14ac:dyDescent="0.25">
      <c r="T335" s="110"/>
      <c r="AJ335" s="111"/>
      <c r="AT335" s="111"/>
      <c r="AV335" s="111"/>
    </row>
    <row r="336" spans="20:52" x14ac:dyDescent="0.25">
      <c r="T336" s="110"/>
      <c r="AJ336" s="111"/>
      <c r="AO336" s="111"/>
      <c r="AT336" s="111"/>
    </row>
    <row r="337" spans="20:52" x14ac:dyDescent="0.25">
      <c r="T337" s="110"/>
      <c r="AO337" s="111"/>
      <c r="AP337" s="111"/>
    </row>
    <row r="338" spans="20:52" x14ac:dyDescent="0.25">
      <c r="T338" s="110"/>
      <c r="AJ338" s="111"/>
      <c r="AP338" s="111"/>
      <c r="AR338" s="111"/>
      <c r="AT338" s="111"/>
      <c r="AV338" s="111"/>
    </row>
    <row r="339" spans="20:52" x14ac:dyDescent="0.25">
      <c r="T339" s="110"/>
      <c r="AJ339" s="111"/>
      <c r="AO339" s="111"/>
    </row>
    <row r="340" spans="20:52" x14ac:dyDescent="0.25">
      <c r="T340" s="110"/>
      <c r="AJ340" s="111"/>
      <c r="AO340" s="111"/>
      <c r="AP340" s="111"/>
      <c r="AT340" s="111"/>
      <c r="AV340" s="111"/>
    </row>
    <row r="341" spans="20:52" x14ac:dyDescent="0.25">
      <c r="T341" s="110"/>
      <c r="AJ341" s="111"/>
      <c r="AO341" s="111"/>
      <c r="AP341" s="111"/>
      <c r="AT341" s="111"/>
      <c r="AV341" s="111"/>
    </row>
    <row r="342" spans="20:52" x14ac:dyDescent="0.25">
      <c r="T342" s="110"/>
      <c r="AJ342" s="111"/>
      <c r="AO342" s="111"/>
      <c r="AP342" s="111"/>
      <c r="AV342" s="111"/>
      <c r="AZ342" s="111"/>
    </row>
    <row r="343" spans="20:52" x14ac:dyDescent="0.25">
      <c r="T343" s="110"/>
      <c r="AJ343" s="111"/>
      <c r="AO343" s="111"/>
      <c r="AP343" s="111"/>
      <c r="AT343" s="111"/>
      <c r="AV343" s="111"/>
    </row>
    <row r="344" spans="20:52" x14ac:dyDescent="0.25">
      <c r="T344" s="110"/>
      <c r="AJ344" s="111"/>
      <c r="AO344" s="111"/>
    </row>
    <row r="345" spans="20:52" x14ac:dyDescent="0.25">
      <c r="T345" s="110"/>
      <c r="AJ345" s="111"/>
      <c r="AO345" s="111"/>
      <c r="AT345" s="111"/>
      <c r="AV345" s="111"/>
    </row>
    <row r="346" spans="20:52" x14ac:dyDescent="0.25">
      <c r="T346" s="110"/>
      <c r="AJ346" s="111"/>
      <c r="AO346" s="111"/>
      <c r="AR346" s="111"/>
      <c r="AV346" s="111"/>
    </row>
    <row r="347" spans="20:52" x14ac:dyDescent="0.25">
      <c r="T347" s="110"/>
      <c r="AJ347" s="111"/>
      <c r="AO347" s="111"/>
      <c r="AP347" s="111"/>
      <c r="AT347" s="111"/>
      <c r="AV347" s="111"/>
    </row>
    <row r="348" spans="20:52" x14ac:dyDescent="0.25">
      <c r="T348" s="110"/>
      <c r="AJ348" s="111"/>
      <c r="AO348" s="111"/>
    </row>
    <row r="349" spans="20:52" x14ac:dyDescent="0.25">
      <c r="T349" s="110"/>
      <c r="AJ349" s="111"/>
      <c r="AO349" s="111"/>
      <c r="AP349" s="111"/>
      <c r="AR349" s="111"/>
      <c r="AV349" s="111"/>
    </row>
    <row r="350" spans="20:52" x14ac:dyDescent="0.25">
      <c r="T350" s="110"/>
      <c r="AJ350" s="111"/>
      <c r="AO350" s="111"/>
      <c r="AP350" s="111"/>
    </row>
    <row r="351" spans="20:52" x14ac:dyDescent="0.25">
      <c r="T351" s="110"/>
      <c r="AJ351" s="111"/>
      <c r="AO351" s="111"/>
      <c r="AP351" s="111"/>
      <c r="AV351" s="111"/>
      <c r="AZ351" s="111"/>
    </row>
    <row r="352" spans="20:52" x14ac:dyDescent="0.25">
      <c r="T352" s="110"/>
      <c r="AJ352" s="111"/>
      <c r="AO352" s="111"/>
      <c r="AP352" s="111"/>
      <c r="AT352" s="111"/>
      <c r="AV352" s="111"/>
    </row>
    <row r="353" spans="20:52" x14ac:dyDescent="0.25">
      <c r="T353" s="110"/>
      <c r="AJ353" s="111"/>
      <c r="AO353" s="111"/>
      <c r="AP353" s="111"/>
    </row>
    <row r="354" spans="20:52" x14ac:dyDescent="0.25">
      <c r="T354" s="110"/>
      <c r="AJ354" s="111"/>
      <c r="AO354" s="111"/>
      <c r="AP354" s="111"/>
      <c r="AT354" s="111"/>
      <c r="AV354" s="111"/>
    </row>
    <row r="355" spans="20:52" x14ac:dyDescent="0.25">
      <c r="T355" s="110"/>
      <c r="AJ355" s="111"/>
      <c r="AO355" s="111"/>
    </row>
    <row r="356" spans="20:52" x14ac:dyDescent="0.25">
      <c r="T356" s="110"/>
      <c r="AJ356" s="111"/>
      <c r="AO356" s="111"/>
      <c r="AT356" s="111"/>
      <c r="AV356" s="111"/>
    </row>
    <row r="357" spans="20:52" x14ac:dyDescent="0.25">
      <c r="T357" s="110"/>
      <c r="AJ357" s="111"/>
      <c r="AO357" s="111"/>
      <c r="AP357" s="111"/>
    </row>
    <row r="358" spans="20:52" x14ac:dyDescent="0.25">
      <c r="T358" s="110"/>
      <c r="AJ358" s="111"/>
      <c r="AO358" s="111"/>
      <c r="AT358" s="111"/>
      <c r="AV358" s="111"/>
    </row>
    <row r="359" spans="20:52" x14ac:dyDescent="0.25">
      <c r="T359" s="110"/>
      <c r="AJ359" s="111"/>
      <c r="AO359" s="111"/>
      <c r="AP359" s="111"/>
      <c r="AT359" s="111"/>
      <c r="AV359" s="111"/>
    </row>
    <row r="360" spans="20:52" x14ac:dyDescent="0.25">
      <c r="T360" s="110"/>
      <c r="AJ360" s="111"/>
      <c r="AO360" s="111"/>
      <c r="AT360" s="111"/>
      <c r="AV360" s="111"/>
    </row>
    <row r="361" spans="20:52" x14ac:dyDescent="0.25">
      <c r="T361" s="110"/>
      <c r="AJ361" s="111"/>
      <c r="AO361" s="111"/>
      <c r="AT361" s="111"/>
      <c r="AV361" s="111"/>
    </row>
    <row r="362" spans="20:52" x14ac:dyDescent="0.25">
      <c r="T362" s="110"/>
      <c r="AJ362" s="111"/>
      <c r="AO362" s="111"/>
      <c r="AP362" s="111"/>
      <c r="AT362" s="111"/>
      <c r="AV362" s="111"/>
    </row>
    <row r="363" spans="20:52" x14ac:dyDescent="0.25">
      <c r="T363" s="110"/>
      <c r="AJ363" s="111"/>
      <c r="AO363" s="111"/>
      <c r="AT363" s="111"/>
      <c r="AV363" s="111"/>
    </row>
    <row r="364" spans="20:52" x14ac:dyDescent="0.25">
      <c r="T364" s="110"/>
      <c r="AJ364" s="111"/>
      <c r="AO364" s="111"/>
      <c r="AP364" s="111"/>
      <c r="AT364" s="111"/>
      <c r="AV364" s="111"/>
      <c r="AZ364" s="111"/>
    </row>
    <row r="365" spans="20:52" x14ac:dyDescent="0.25">
      <c r="T365" s="110"/>
      <c r="AJ365" s="111"/>
      <c r="AO365" s="111"/>
      <c r="AT365" s="111"/>
      <c r="AV365" s="111"/>
    </row>
    <row r="366" spans="20:52" x14ac:dyDescent="0.25">
      <c r="T366" s="110"/>
      <c r="AJ366" s="111"/>
      <c r="AO366" s="111"/>
      <c r="AP366" s="111"/>
      <c r="AT366" s="111"/>
    </row>
    <row r="367" spans="20:52" x14ac:dyDescent="0.25">
      <c r="T367" s="110"/>
      <c r="AJ367" s="111"/>
      <c r="AO367" s="111"/>
      <c r="AP367" s="111"/>
      <c r="AT367" s="111"/>
      <c r="AV367" s="111"/>
    </row>
    <row r="368" spans="20:52" x14ac:dyDescent="0.25">
      <c r="T368" s="110"/>
      <c r="AJ368" s="111"/>
      <c r="AO368" s="111"/>
      <c r="AP368" s="111"/>
      <c r="AT368" s="111"/>
      <c r="AV368" s="111"/>
    </row>
    <row r="369" spans="20:52" x14ac:dyDescent="0.25">
      <c r="T369" s="110"/>
      <c r="AJ369" s="111"/>
      <c r="AO369" s="111"/>
      <c r="AP369" s="111"/>
      <c r="AT369" s="111"/>
      <c r="AV369" s="111"/>
    </row>
    <row r="370" spans="20:52" x14ac:dyDescent="0.25">
      <c r="T370" s="110"/>
      <c r="AJ370" s="111"/>
      <c r="AO370" s="111"/>
      <c r="AT370" s="111"/>
    </row>
    <row r="371" spans="20:52" x14ac:dyDescent="0.25">
      <c r="T371" s="110"/>
      <c r="AJ371" s="111"/>
      <c r="AO371" s="111"/>
      <c r="AT371" s="111"/>
      <c r="AV371" s="111"/>
    </row>
    <row r="372" spans="20:52" x14ac:dyDescent="0.25">
      <c r="T372" s="110"/>
      <c r="AJ372" s="111"/>
      <c r="AO372" s="111"/>
      <c r="AP372" s="111"/>
      <c r="AT372" s="111"/>
    </row>
    <row r="373" spans="20:52" x14ac:dyDescent="0.25">
      <c r="T373" s="110"/>
      <c r="AO373" s="111"/>
      <c r="AP373" s="111"/>
      <c r="AV373" s="111"/>
    </row>
    <row r="374" spans="20:52" x14ac:dyDescent="0.25">
      <c r="T374" s="110"/>
      <c r="AJ374" s="111"/>
      <c r="AO374" s="111"/>
      <c r="AT374" s="111"/>
      <c r="AV374" s="111"/>
    </row>
    <row r="375" spans="20:52" x14ac:dyDescent="0.25">
      <c r="T375" s="110"/>
      <c r="AJ375" s="111"/>
      <c r="AO375" s="111"/>
      <c r="AT375" s="111"/>
      <c r="AV375" s="111"/>
    </row>
    <row r="376" spans="20:52" x14ac:dyDescent="0.25">
      <c r="T376" s="110"/>
      <c r="AJ376" s="111"/>
      <c r="AO376" s="111"/>
      <c r="AT376" s="111"/>
      <c r="AV376" s="111"/>
    </row>
    <row r="377" spans="20:52" x14ac:dyDescent="0.25">
      <c r="T377" s="110"/>
      <c r="AZ377" s="111"/>
    </row>
    <row r="378" spans="20:52" x14ac:dyDescent="0.25">
      <c r="T378" s="110"/>
      <c r="AJ378" s="111"/>
      <c r="AO378" s="111"/>
    </row>
    <row r="379" spans="20:52" x14ac:dyDescent="0.25">
      <c r="T379" s="110"/>
      <c r="AJ379" s="111"/>
      <c r="AO379" s="111"/>
      <c r="AV379" s="111"/>
    </row>
    <row r="380" spans="20:52" x14ac:dyDescent="0.25">
      <c r="T380" s="110"/>
    </row>
    <row r="381" spans="20:52" x14ac:dyDescent="0.25">
      <c r="T381" s="110"/>
    </row>
    <row r="382" spans="20:52" x14ac:dyDescent="0.25">
      <c r="T382" s="110"/>
    </row>
    <row r="383" spans="20:52" x14ac:dyDescent="0.25">
      <c r="T383" s="110"/>
      <c r="AJ383" s="111"/>
      <c r="AO383" s="111"/>
      <c r="AP383" s="111"/>
      <c r="AV383" s="111"/>
      <c r="AZ383" s="111"/>
    </row>
    <row r="384" spans="20:52" x14ac:dyDescent="0.25">
      <c r="T384" s="110"/>
    </row>
    <row r="385" spans="20:52" x14ac:dyDescent="0.25">
      <c r="T385" s="110"/>
      <c r="AJ385" s="111"/>
      <c r="AO385" s="111"/>
      <c r="AP385" s="111"/>
      <c r="AT385" s="111"/>
      <c r="AV385" s="111"/>
    </row>
    <row r="386" spans="20:52" x14ac:dyDescent="0.25">
      <c r="T386" s="110"/>
      <c r="AJ386" s="111"/>
      <c r="AO386" s="111"/>
    </row>
    <row r="387" spans="20:52" x14ac:dyDescent="0.25">
      <c r="T387" s="110"/>
    </row>
    <row r="388" spans="20:52" x14ac:dyDescent="0.25">
      <c r="T388" s="110"/>
    </row>
    <row r="389" spans="20:52" x14ac:dyDescent="0.25">
      <c r="T389" s="110"/>
      <c r="AJ389" s="111"/>
      <c r="AO389" s="111"/>
      <c r="AV389" s="111"/>
      <c r="AZ389" s="111"/>
    </row>
    <row r="390" spans="20:52" x14ac:dyDescent="0.25">
      <c r="T390" s="110"/>
      <c r="AJ390" s="111"/>
      <c r="AO390" s="111"/>
    </row>
    <row r="391" spans="20:52" x14ac:dyDescent="0.25">
      <c r="T391" s="110"/>
      <c r="AJ391" s="111"/>
      <c r="AR391" s="111"/>
      <c r="AT391" s="111"/>
    </row>
    <row r="392" spans="20:52" x14ac:dyDescent="0.25">
      <c r="T392" s="110"/>
      <c r="AJ392" s="111"/>
      <c r="AO392" s="111"/>
      <c r="AV392" s="111"/>
    </row>
    <row r="393" spans="20:52" x14ac:dyDescent="0.25">
      <c r="T393" s="110"/>
    </row>
    <row r="394" spans="20:52" x14ac:dyDescent="0.25">
      <c r="T394" s="110"/>
    </row>
    <row r="395" spans="20:52" x14ac:dyDescent="0.25">
      <c r="T395" s="110"/>
    </row>
    <row r="396" spans="20:52" x14ac:dyDescent="0.25">
      <c r="T396" s="110"/>
      <c r="AJ396" s="111"/>
      <c r="AO396" s="111"/>
      <c r="AP396" s="111"/>
      <c r="AV396" s="111"/>
    </row>
    <row r="397" spans="20:52" x14ac:dyDescent="0.25">
      <c r="T397" s="110"/>
      <c r="AJ397" s="111"/>
      <c r="AO397" s="111"/>
      <c r="AT397" s="111"/>
    </row>
    <row r="398" spans="20:52" x14ac:dyDescent="0.25">
      <c r="T398" s="110"/>
    </row>
    <row r="399" spans="20:52" x14ac:dyDescent="0.25">
      <c r="T399" s="110"/>
    </row>
    <row r="400" spans="20:52" x14ac:dyDescent="0.25">
      <c r="T400" s="110"/>
    </row>
    <row r="401" spans="20:48" x14ac:dyDescent="0.25">
      <c r="T401" s="110"/>
      <c r="AJ401" s="111"/>
      <c r="AP401" s="111"/>
      <c r="AV401" s="111"/>
    </row>
    <row r="402" spans="20:48" x14ac:dyDescent="0.25">
      <c r="T402" s="110"/>
    </row>
    <row r="403" spans="20:48" x14ac:dyDescent="0.25">
      <c r="T403" s="110"/>
      <c r="AV403" s="111"/>
    </row>
    <row r="404" spans="20:48" x14ac:dyDescent="0.25">
      <c r="T404" s="110"/>
      <c r="AP404" s="111"/>
      <c r="AV404" s="111"/>
    </row>
    <row r="405" spans="20:48" x14ac:dyDescent="0.25">
      <c r="T405" s="110"/>
      <c r="AJ405" s="111"/>
      <c r="AO405" s="111"/>
    </row>
    <row r="406" spans="20:48" x14ac:dyDescent="0.25">
      <c r="T406" s="110"/>
      <c r="AJ406" s="111"/>
      <c r="AP406" s="111"/>
      <c r="AV406" s="111"/>
    </row>
    <row r="407" spans="20:48" x14ac:dyDescent="0.25">
      <c r="T407" s="110"/>
    </row>
    <row r="408" spans="20:48" x14ac:dyDescent="0.25">
      <c r="T408" s="110"/>
      <c r="AJ408" s="111"/>
      <c r="AO408" s="111"/>
      <c r="AV408" s="111"/>
    </row>
    <row r="409" spans="20:48" x14ac:dyDescent="0.25">
      <c r="T409" s="110"/>
    </row>
    <row r="410" spans="20:48" x14ac:dyDescent="0.25">
      <c r="T410" s="110"/>
    </row>
    <row r="411" spans="20:48" x14ac:dyDescent="0.25">
      <c r="T411" s="110"/>
      <c r="AJ411" s="111"/>
      <c r="AV411" s="111"/>
    </row>
    <row r="412" spans="20:48" x14ac:dyDescent="0.25">
      <c r="T412" s="110"/>
    </row>
    <row r="413" spans="20:48" x14ac:dyDescent="0.25">
      <c r="T413" s="110"/>
    </row>
    <row r="414" spans="20:48" x14ac:dyDescent="0.25">
      <c r="T414" s="110"/>
      <c r="AJ414" s="111"/>
      <c r="AO414" s="111"/>
      <c r="AT414" s="111"/>
      <c r="AV414" s="111"/>
    </row>
    <row r="415" spans="20:48" x14ac:dyDescent="0.25">
      <c r="T415" s="110"/>
    </row>
    <row r="416" spans="20:48" x14ac:dyDescent="0.25">
      <c r="T416" s="110"/>
      <c r="AV416" s="111"/>
    </row>
    <row r="417" spans="20:52" x14ac:dyDescent="0.25">
      <c r="T417" s="110"/>
      <c r="AJ417" s="111"/>
      <c r="AO417" s="111"/>
      <c r="AV417" s="111"/>
    </row>
    <row r="418" spans="20:52" x14ac:dyDescent="0.25">
      <c r="T418" s="110"/>
      <c r="AJ418" s="111"/>
      <c r="AO418" s="111"/>
    </row>
    <row r="419" spans="20:52" x14ac:dyDescent="0.25">
      <c r="T419" s="110"/>
    </row>
    <row r="420" spans="20:52" x14ac:dyDescent="0.25">
      <c r="T420" s="110"/>
      <c r="AJ420" s="111"/>
      <c r="AO420" s="111"/>
    </row>
    <row r="421" spans="20:52" x14ac:dyDescent="0.25">
      <c r="T421" s="110"/>
      <c r="AJ421" s="111"/>
      <c r="AP421" s="111"/>
      <c r="AV421" s="111"/>
      <c r="AZ421" s="111"/>
    </row>
    <row r="422" spans="20:52" x14ac:dyDescent="0.25">
      <c r="T422" s="110"/>
      <c r="AJ422" s="111"/>
    </row>
    <row r="423" spans="20:52" x14ac:dyDescent="0.25">
      <c r="T423" s="110"/>
      <c r="AP423" s="111"/>
      <c r="AV423" s="111"/>
    </row>
    <row r="424" spans="20:52" x14ac:dyDescent="0.25">
      <c r="T424" s="110"/>
      <c r="AV424" s="111"/>
    </row>
    <row r="425" spans="20:52" x14ac:dyDescent="0.25">
      <c r="T425" s="110"/>
      <c r="AJ425" s="111"/>
    </row>
    <row r="426" spans="20:52" x14ac:dyDescent="0.25">
      <c r="T426" s="110"/>
    </row>
    <row r="427" spans="20:52" x14ac:dyDescent="0.25">
      <c r="T427" s="110"/>
    </row>
    <row r="428" spans="20:52" x14ac:dyDescent="0.25">
      <c r="T428" s="110"/>
      <c r="AJ428" s="111"/>
      <c r="AP428" s="111"/>
    </row>
    <row r="429" spans="20:52" x14ac:dyDescent="0.25">
      <c r="T429" s="110"/>
      <c r="AJ429" s="111"/>
      <c r="AP429" s="111"/>
      <c r="AV429" s="111"/>
    </row>
    <row r="430" spans="20:52" x14ac:dyDescent="0.25">
      <c r="T430" s="110"/>
      <c r="AJ430" s="111"/>
      <c r="AO430" s="111"/>
      <c r="AT430" s="111"/>
      <c r="AV430" s="111"/>
      <c r="AZ430" s="111"/>
    </row>
    <row r="431" spans="20:52" x14ac:dyDescent="0.25">
      <c r="T431" s="110"/>
      <c r="AJ431" s="111"/>
      <c r="AP431" s="111"/>
      <c r="AV431" s="111"/>
      <c r="AZ431" s="111"/>
    </row>
    <row r="432" spans="20:52" x14ac:dyDescent="0.25">
      <c r="T432" s="110"/>
      <c r="AJ432" s="111"/>
      <c r="AO432" s="111"/>
      <c r="AP432" s="111"/>
      <c r="AV432" s="111"/>
      <c r="AZ432" s="111"/>
    </row>
    <row r="433" spans="20:52" x14ac:dyDescent="0.25">
      <c r="T433" s="110"/>
    </row>
    <row r="434" spans="20:52" x14ac:dyDescent="0.25">
      <c r="T434" s="110"/>
      <c r="AP434" s="111"/>
      <c r="AV434" s="111"/>
    </row>
    <row r="435" spans="20:52" x14ac:dyDescent="0.25">
      <c r="T435" s="110"/>
      <c r="AJ435" s="111"/>
      <c r="AP435" s="111"/>
      <c r="AV435" s="111"/>
    </row>
    <row r="436" spans="20:52" x14ac:dyDescent="0.25">
      <c r="T436" s="110"/>
    </row>
    <row r="437" spans="20:52" x14ac:dyDescent="0.25">
      <c r="T437" s="110"/>
    </row>
    <row r="438" spans="20:52" x14ac:dyDescent="0.25">
      <c r="T438" s="110"/>
      <c r="AJ438" s="111"/>
      <c r="AP438" s="111"/>
      <c r="AV438" s="111"/>
      <c r="AZ438" s="111"/>
    </row>
    <row r="439" spans="20:52" x14ac:dyDescent="0.25">
      <c r="T439" s="110"/>
      <c r="AJ439" s="111"/>
      <c r="AO439" s="111"/>
      <c r="AP439" s="111"/>
      <c r="AV439" s="111"/>
    </row>
    <row r="440" spans="20:52" x14ac:dyDescent="0.25">
      <c r="T440" s="110"/>
    </row>
    <row r="441" spans="20:52" x14ac:dyDescent="0.25">
      <c r="T441" s="110"/>
      <c r="AJ441" s="111"/>
      <c r="AP441" s="111"/>
      <c r="AT441" s="111"/>
      <c r="AV441" s="111"/>
    </row>
    <row r="442" spans="20:52" x14ac:dyDescent="0.25">
      <c r="T442" s="110"/>
      <c r="AZ442" s="111"/>
    </row>
    <row r="443" spans="20:52" x14ac:dyDescent="0.25">
      <c r="T443" s="110"/>
      <c r="AJ443" s="111"/>
      <c r="AO443" s="111"/>
      <c r="AV443" s="111"/>
    </row>
    <row r="444" spans="20:52" x14ac:dyDescent="0.25">
      <c r="T444" s="110"/>
    </row>
    <row r="445" spans="20:52" x14ac:dyDescent="0.25">
      <c r="T445" s="110"/>
      <c r="AJ445" s="111"/>
      <c r="AO445" s="111"/>
      <c r="AP445" s="111"/>
      <c r="AV445" s="111"/>
    </row>
    <row r="446" spans="20:52" x14ac:dyDescent="0.25">
      <c r="T446" s="110"/>
      <c r="AJ446" s="111"/>
      <c r="AO446" s="111"/>
      <c r="AV446" s="111"/>
    </row>
    <row r="447" spans="20:52" x14ac:dyDescent="0.25">
      <c r="T447" s="110"/>
      <c r="AJ447" s="111"/>
      <c r="AO447" s="111"/>
      <c r="AV447" s="111"/>
      <c r="AZ447" s="111"/>
    </row>
    <row r="448" spans="20:52" x14ac:dyDescent="0.25">
      <c r="T448" s="110"/>
      <c r="AJ448" s="111"/>
      <c r="AO448" s="111"/>
      <c r="AP448" s="111"/>
      <c r="AV448" s="111"/>
    </row>
    <row r="449" spans="20:52" x14ac:dyDescent="0.25">
      <c r="T449" s="110"/>
      <c r="AJ449" s="111"/>
      <c r="AO449" s="111"/>
      <c r="AV449" s="111"/>
    </row>
    <row r="450" spans="20:52" x14ac:dyDescent="0.25">
      <c r="T450" s="110"/>
      <c r="AJ450" s="111"/>
      <c r="AO450" s="111"/>
      <c r="AV450" s="111"/>
    </row>
    <row r="451" spans="20:52" x14ac:dyDescent="0.25">
      <c r="T451" s="110"/>
    </row>
    <row r="452" spans="20:52" x14ac:dyDescent="0.25">
      <c r="T452" s="110"/>
    </row>
    <row r="453" spans="20:52" x14ac:dyDescent="0.25">
      <c r="T453" s="110"/>
      <c r="AO453" s="111"/>
      <c r="AV453" s="111"/>
    </row>
    <row r="454" spans="20:52" x14ac:dyDescent="0.25">
      <c r="T454" s="110"/>
    </row>
    <row r="455" spans="20:52" x14ac:dyDescent="0.25">
      <c r="T455" s="110"/>
      <c r="AJ455" s="111"/>
      <c r="AO455" s="111"/>
      <c r="AP455" s="111"/>
    </row>
    <row r="456" spans="20:52" x14ac:dyDescent="0.25">
      <c r="T456" s="110"/>
    </row>
    <row r="457" spans="20:52" x14ac:dyDescent="0.25">
      <c r="T457" s="110"/>
      <c r="AJ457" s="111"/>
      <c r="AO457" s="111"/>
      <c r="AV457" s="111"/>
    </row>
    <row r="458" spans="20:52" x14ac:dyDescent="0.25">
      <c r="T458" s="110"/>
      <c r="AJ458" s="111"/>
      <c r="AO458" s="111"/>
    </row>
    <row r="459" spans="20:52" x14ac:dyDescent="0.25">
      <c r="T459" s="110"/>
      <c r="AJ459" s="111"/>
      <c r="AV459" s="111"/>
    </row>
    <row r="460" spans="20:52" x14ac:dyDescent="0.25">
      <c r="T460" s="110"/>
      <c r="AJ460" s="111"/>
      <c r="AO460" s="111"/>
      <c r="AV460" s="111"/>
      <c r="AZ460" s="111"/>
    </row>
    <row r="461" spans="20:52" x14ac:dyDescent="0.25">
      <c r="T461" s="110"/>
      <c r="AV461" s="111"/>
    </row>
    <row r="462" spans="20:52" x14ac:dyDescent="0.25">
      <c r="T462" s="110"/>
    </row>
    <row r="463" spans="20:52" x14ac:dyDescent="0.25">
      <c r="T463" s="110"/>
      <c r="AJ463" s="111"/>
      <c r="AO463" s="111"/>
      <c r="AR463" s="111"/>
      <c r="AV463" s="111"/>
    </row>
    <row r="464" spans="20:52" x14ac:dyDescent="0.25">
      <c r="T464" s="110"/>
      <c r="AJ464" s="111"/>
      <c r="AO464" s="111"/>
      <c r="AP464" s="111"/>
      <c r="AV464" s="111"/>
    </row>
    <row r="465" spans="20:52" x14ac:dyDescent="0.25">
      <c r="T465" s="110"/>
    </row>
    <row r="466" spans="20:52" x14ac:dyDescent="0.25">
      <c r="T466" s="110"/>
      <c r="AJ466" s="111"/>
      <c r="AV466" s="111"/>
    </row>
    <row r="467" spans="20:52" x14ac:dyDescent="0.25">
      <c r="T467" s="110"/>
      <c r="AJ467" s="111"/>
      <c r="AO467" s="111"/>
      <c r="AV467" s="111"/>
    </row>
    <row r="468" spans="20:52" x14ac:dyDescent="0.25">
      <c r="T468" s="110"/>
      <c r="AZ468" s="111"/>
    </row>
    <row r="469" spans="20:52" x14ac:dyDescent="0.25">
      <c r="T469" s="110"/>
      <c r="AJ469" s="111"/>
      <c r="AO469" s="111"/>
      <c r="AV469" s="111"/>
    </row>
    <row r="470" spans="20:52" x14ac:dyDescent="0.25">
      <c r="T470" s="110"/>
      <c r="AJ470" s="111"/>
      <c r="AO470" s="111"/>
      <c r="AP470" s="111"/>
      <c r="AV470" s="111"/>
    </row>
    <row r="471" spans="20:52" x14ac:dyDescent="0.25">
      <c r="T471" s="110"/>
    </row>
    <row r="472" spans="20:52" x14ac:dyDescent="0.25">
      <c r="T472" s="110"/>
      <c r="AZ472" s="111"/>
    </row>
    <row r="473" spans="20:52" x14ac:dyDescent="0.25">
      <c r="T473" s="110"/>
      <c r="AJ473" s="111"/>
      <c r="AO473" s="111"/>
      <c r="AV473" s="111"/>
      <c r="AZ473" s="111"/>
    </row>
    <row r="474" spans="20:52" x14ac:dyDescent="0.25">
      <c r="T474" s="110"/>
      <c r="AJ474" s="111"/>
      <c r="AO474" s="111"/>
      <c r="AV474" s="111"/>
    </row>
    <row r="475" spans="20:52" x14ac:dyDescent="0.25">
      <c r="T475" s="110"/>
      <c r="AV475" s="111"/>
    </row>
    <row r="476" spans="20:52" x14ac:dyDescent="0.25">
      <c r="T476" s="110"/>
      <c r="AZ476" s="111"/>
    </row>
    <row r="477" spans="20:52" x14ac:dyDescent="0.25">
      <c r="T477" s="110"/>
    </row>
    <row r="478" spans="20:52" x14ac:dyDescent="0.25">
      <c r="T478" s="110"/>
    </row>
    <row r="479" spans="20:52" x14ac:dyDescent="0.25">
      <c r="T479" s="110"/>
    </row>
    <row r="480" spans="20:52" x14ac:dyDescent="0.25">
      <c r="T480" s="110"/>
    </row>
    <row r="481" spans="20:48" x14ac:dyDescent="0.25">
      <c r="T481" s="110"/>
      <c r="AJ481" s="111"/>
      <c r="AO481" s="111"/>
      <c r="AV481" s="111"/>
    </row>
    <row r="482" spans="20:48" x14ac:dyDescent="0.25">
      <c r="T482" s="110"/>
    </row>
    <row r="483" spans="20:48" x14ac:dyDescent="0.25">
      <c r="T483" s="110"/>
    </row>
    <row r="484" spans="20:48" x14ac:dyDescent="0.25">
      <c r="T484" s="110"/>
      <c r="AV484" s="111"/>
    </row>
    <row r="485" spans="20:48" x14ac:dyDescent="0.25">
      <c r="T485" s="110"/>
    </row>
    <row r="486" spans="20:48" x14ac:dyDescent="0.25">
      <c r="T486" s="110"/>
      <c r="AP486" s="111"/>
    </row>
    <row r="487" spans="20:48" x14ac:dyDescent="0.25">
      <c r="T487" s="110"/>
    </row>
    <row r="488" spans="20:48" x14ac:dyDescent="0.25">
      <c r="T488" s="110"/>
    </row>
    <row r="489" spans="20:48" x14ac:dyDescent="0.25">
      <c r="T489" s="110"/>
      <c r="AJ489" s="111"/>
      <c r="AO489" s="111"/>
      <c r="AV489" s="111"/>
    </row>
    <row r="490" spans="20:48" x14ac:dyDescent="0.25">
      <c r="T490" s="110"/>
    </row>
    <row r="491" spans="20:48" x14ac:dyDescent="0.25">
      <c r="T491" s="110"/>
      <c r="AJ491" s="111"/>
      <c r="AO491" s="111"/>
      <c r="AP491" s="111"/>
      <c r="AV491" s="111"/>
    </row>
    <row r="492" spans="20:48" x14ac:dyDescent="0.25">
      <c r="T492" s="110"/>
    </row>
    <row r="493" spans="20:48" x14ac:dyDescent="0.25">
      <c r="T493" s="110"/>
    </row>
    <row r="494" spans="20:48" x14ac:dyDescent="0.25">
      <c r="T494" s="110"/>
    </row>
    <row r="495" spans="20:48" x14ac:dyDescent="0.25">
      <c r="T495" s="110"/>
      <c r="AO495" s="111"/>
      <c r="AV495" s="111"/>
    </row>
    <row r="496" spans="20:48" x14ac:dyDescent="0.25">
      <c r="T496" s="110"/>
      <c r="AJ496" s="111"/>
      <c r="AO496" s="111"/>
    </row>
    <row r="497" spans="20:52" x14ac:dyDescent="0.25">
      <c r="T497" s="110"/>
      <c r="AJ497" s="111"/>
      <c r="AO497" s="111"/>
    </row>
    <row r="498" spans="20:52" x14ac:dyDescent="0.25">
      <c r="T498" s="110"/>
      <c r="AJ498" s="111"/>
      <c r="AV498" s="111"/>
    </row>
    <row r="499" spans="20:52" x14ac:dyDescent="0.25">
      <c r="T499" s="110"/>
      <c r="AV499" s="111"/>
    </row>
    <row r="500" spans="20:52" x14ac:dyDescent="0.25">
      <c r="T500" s="110"/>
      <c r="AV500" s="111"/>
    </row>
    <row r="501" spans="20:52" x14ac:dyDescent="0.25">
      <c r="T501" s="110"/>
      <c r="AJ501" s="111"/>
      <c r="AO501" s="111"/>
      <c r="AP501" s="111"/>
      <c r="AT501" s="111"/>
      <c r="AV501" s="111"/>
    </row>
    <row r="502" spans="20:52" x14ac:dyDescent="0.25">
      <c r="T502" s="110"/>
    </row>
    <row r="503" spans="20:52" x14ac:dyDescent="0.25">
      <c r="T503" s="110"/>
      <c r="AJ503" s="111"/>
      <c r="AO503" s="111"/>
      <c r="AP503" s="111"/>
      <c r="AT503" s="111"/>
      <c r="AV503" s="111"/>
    </row>
    <row r="504" spans="20:52" x14ac:dyDescent="0.25">
      <c r="T504" s="110"/>
      <c r="AJ504" s="111"/>
      <c r="AO504" s="111"/>
      <c r="AT504" s="111"/>
      <c r="AV504" s="111"/>
    </row>
    <row r="505" spans="20:52" x14ac:dyDescent="0.25">
      <c r="T505" s="110"/>
    </row>
    <row r="506" spans="20:52" x14ac:dyDescent="0.25">
      <c r="T506" s="110"/>
    </row>
    <row r="507" spans="20:52" x14ac:dyDescent="0.25">
      <c r="T507" s="110"/>
      <c r="AJ507" s="111"/>
      <c r="AO507" s="111"/>
      <c r="AT507" s="111"/>
    </row>
    <row r="508" spans="20:52" x14ac:dyDescent="0.25">
      <c r="T508" s="110"/>
    </row>
    <row r="509" spans="20:52" x14ac:dyDescent="0.25">
      <c r="T509" s="110"/>
    </row>
    <row r="510" spans="20:52" x14ac:dyDescent="0.25">
      <c r="T510" s="110"/>
      <c r="AJ510" s="111"/>
      <c r="AP510" s="111"/>
      <c r="AV510" s="111"/>
    </row>
    <row r="511" spans="20:52" x14ac:dyDescent="0.25">
      <c r="T511" s="110"/>
      <c r="AJ511" s="111"/>
      <c r="AO511" s="111"/>
      <c r="AP511" s="111"/>
      <c r="AV511" s="111"/>
      <c r="AZ511" s="111"/>
    </row>
    <row r="512" spans="20:52" x14ac:dyDescent="0.25">
      <c r="T512" s="110"/>
      <c r="AJ512" s="111"/>
      <c r="AO512" s="111"/>
      <c r="AT512" s="111"/>
    </row>
    <row r="513" spans="20:52" x14ac:dyDescent="0.25">
      <c r="T513" s="110"/>
    </row>
    <row r="514" spans="20:52" x14ac:dyDescent="0.25">
      <c r="T514" s="110"/>
      <c r="AJ514" s="111"/>
      <c r="AO514" s="111"/>
      <c r="AR514" s="111"/>
      <c r="AT514" s="111"/>
    </row>
    <row r="515" spans="20:52" x14ac:dyDescent="0.25">
      <c r="T515" s="110"/>
      <c r="AV515" s="111"/>
    </row>
    <row r="516" spans="20:52" x14ac:dyDescent="0.25">
      <c r="T516" s="110"/>
      <c r="AJ516" s="111"/>
      <c r="AO516" s="111"/>
      <c r="AT516" s="111"/>
      <c r="AV516" s="111"/>
    </row>
    <row r="517" spans="20:52" x14ac:dyDescent="0.25">
      <c r="T517" s="110"/>
      <c r="AV517" s="111"/>
    </row>
    <row r="518" spans="20:52" x14ac:dyDescent="0.25">
      <c r="T518" s="110"/>
    </row>
    <row r="519" spans="20:52" x14ac:dyDescent="0.25">
      <c r="T519" s="110"/>
      <c r="AJ519" s="111"/>
      <c r="AO519" s="111"/>
    </row>
    <row r="520" spans="20:52" x14ac:dyDescent="0.25">
      <c r="T520" s="110"/>
      <c r="AJ520" s="111"/>
      <c r="AO520" s="111"/>
      <c r="AR520" s="111"/>
      <c r="AV520" s="111"/>
    </row>
    <row r="521" spans="20:52" x14ac:dyDescent="0.25">
      <c r="T521" s="110"/>
      <c r="AO521" s="111"/>
      <c r="AV521" s="111"/>
    </row>
    <row r="522" spans="20:52" x14ac:dyDescent="0.25">
      <c r="T522" s="110"/>
      <c r="AJ522" s="111"/>
      <c r="AO522" s="111"/>
      <c r="AV522" s="111"/>
    </row>
    <row r="523" spans="20:52" x14ac:dyDescent="0.25">
      <c r="T523" s="110"/>
      <c r="AJ523" s="111"/>
      <c r="AO523" s="111"/>
      <c r="AV523" s="111"/>
    </row>
    <row r="524" spans="20:52" x14ac:dyDescent="0.25">
      <c r="T524" s="110"/>
    </row>
    <row r="525" spans="20:52" x14ac:dyDescent="0.25">
      <c r="T525" s="110"/>
      <c r="AZ525" s="111"/>
    </row>
    <row r="526" spans="20:52" x14ac:dyDescent="0.25">
      <c r="T526" s="110"/>
      <c r="AJ526" s="111"/>
      <c r="AO526" s="111"/>
      <c r="AP526" s="111"/>
      <c r="AR526" s="111"/>
      <c r="AV526" s="111"/>
      <c r="AZ526" s="111"/>
    </row>
    <row r="527" spans="20:52" x14ac:dyDescent="0.25">
      <c r="T527" s="110"/>
    </row>
    <row r="528" spans="20:52" x14ac:dyDescent="0.25">
      <c r="T528" s="110"/>
    </row>
    <row r="529" spans="20:52" x14ac:dyDescent="0.25">
      <c r="T529" s="110"/>
      <c r="AJ529" s="111"/>
      <c r="AO529" s="111"/>
      <c r="AV529" s="111"/>
    </row>
    <row r="530" spans="20:52" x14ac:dyDescent="0.25">
      <c r="T530" s="110"/>
      <c r="AP530" s="111"/>
      <c r="AV530" s="111"/>
    </row>
    <row r="531" spans="20:52" x14ac:dyDescent="0.25">
      <c r="T531" s="110"/>
    </row>
    <row r="532" spans="20:52" x14ac:dyDescent="0.25">
      <c r="T532" s="110"/>
    </row>
    <row r="533" spans="20:52" x14ac:dyDescent="0.25">
      <c r="T533" s="110"/>
      <c r="AJ533" s="111"/>
      <c r="AO533" s="111"/>
      <c r="AV533" s="111"/>
    </row>
    <row r="534" spans="20:52" x14ac:dyDescent="0.25">
      <c r="T534" s="110"/>
      <c r="AJ534" s="111"/>
      <c r="AO534" s="111"/>
      <c r="AP534" s="111"/>
      <c r="AV534" s="111"/>
    </row>
    <row r="535" spans="20:52" x14ac:dyDescent="0.25">
      <c r="T535" s="110"/>
      <c r="AJ535" s="111"/>
      <c r="AP535" s="111"/>
      <c r="AV535" s="111"/>
      <c r="AZ535" s="111"/>
    </row>
    <row r="536" spans="20:52" x14ac:dyDescent="0.25">
      <c r="T536" s="110"/>
      <c r="AJ536" s="111"/>
      <c r="AO536" s="111"/>
      <c r="AP536" s="111"/>
      <c r="AT536" s="111"/>
    </row>
    <row r="537" spans="20:52" x14ac:dyDescent="0.25">
      <c r="T537" s="110"/>
      <c r="AV537" s="111"/>
      <c r="AZ537" s="111"/>
    </row>
    <row r="538" spans="20:52" x14ac:dyDescent="0.25">
      <c r="T538" s="110"/>
    </row>
    <row r="539" spans="20:52" x14ac:dyDescent="0.25">
      <c r="T539" s="110"/>
      <c r="AV539" s="111"/>
    </row>
    <row r="540" spans="20:52" x14ac:dyDescent="0.25">
      <c r="T540" s="110"/>
      <c r="AJ540" s="111"/>
      <c r="AO540" s="111"/>
      <c r="AP540" s="111"/>
      <c r="AT540" s="111"/>
      <c r="AV540" s="111"/>
    </row>
    <row r="541" spans="20:52" x14ac:dyDescent="0.25">
      <c r="T541" s="110"/>
      <c r="AJ541" s="111"/>
      <c r="AO541" s="111"/>
      <c r="AP541" s="111"/>
      <c r="AT541" s="111"/>
    </row>
    <row r="542" spans="20:52" x14ac:dyDescent="0.25">
      <c r="T542" s="110"/>
      <c r="AJ542" s="111"/>
      <c r="AO542" s="111"/>
      <c r="AP542" s="111"/>
      <c r="AV542" s="111"/>
    </row>
    <row r="543" spans="20:52" x14ac:dyDescent="0.25">
      <c r="T543" s="110"/>
    </row>
    <row r="544" spans="20:52" x14ac:dyDescent="0.25">
      <c r="T544" s="110"/>
    </row>
    <row r="545" spans="20:48" x14ac:dyDescent="0.25">
      <c r="T545" s="110"/>
      <c r="AJ545" s="111"/>
      <c r="AO545" s="111"/>
      <c r="AV545" s="111"/>
    </row>
    <row r="546" spans="20:48" x14ac:dyDescent="0.25">
      <c r="T546" s="110"/>
      <c r="AJ546" s="111"/>
      <c r="AO546" s="111"/>
      <c r="AP546" s="111"/>
    </row>
    <row r="547" spans="20:48" x14ac:dyDescent="0.25">
      <c r="T547" s="110"/>
    </row>
    <row r="548" spans="20:48" x14ac:dyDescent="0.25">
      <c r="T548" s="110"/>
      <c r="AJ548" s="111"/>
      <c r="AO548" s="111"/>
      <c r="AV548" s="111"/>
    </row>
    <row r="549" spans="20:48" x14ac:dyDescent="0.25">
      <c r="T549" s="110"/>
    </row>
    <row r="550" spans="20:48" x14ac:dyDescent="0.25">
      <c r="T550" s="110"/>
    </row>
    <row r="551" spans="20:48" x14ac:dyDescent="0.25">
      <c r="T551" s="110"/>
    </row>
    <row r="552" spans="20:48" x14ac:dyDescent="0.25">
      <c r="T552" s="110"/>
    </row>
    <row r="553" spans="20:48" x14ac:dyDescent="0.25">
      <c r="T553" s="110"/>
      <c r="AJ553" s="111"/>
      <c r="AO553" s="111"/>
      <c r="AV553" s="111"/>
    </row>
    <row r="554" spans="20:48" x14ac:dyDescent="0.25">
      <c r="T554" s="110"/>
      <c r="AV554" s="111"/>
    </row>
    <row r="555" spans="20:48" x14ac:dyDescent="0.25">
      <c r="T555" s="110"/>
    </row>
    <row r="556" spans="20:48" x14ac:dyDescent="0.25">
      <c r="T556" s="110"/>
    </row>
    <row r="557" spans="20:48" x14ac:dyDescent="0.25">
      <c r="T557" s="110"/>
      <c r="AV557" s="111"/>
    </row>
    <row r="558" spans="20:48" x14ac:dyDescent="0.25">
      <c r="T558" s="110"/>
      <c r="AP558" s="111"/>
      <c r="AV558" s="111"/>
    </row>
    <row r="559" spans="20:48" x14ac:dyDescent="0.25">
      <c r="T559" s="110"/>
    </row>
    <row r="560" spans="20:48" x14ac:dyDescent="0.25">
      <c r="T560" s="110"/>
    </row>
    <row r="561" spans="20:48" x14ac:dyDescent="0.25">
      <c r="T561" s="110"/>
    </row>
    <row r="562" spans="20:48" x14ac:dyDescent="0.25">
      <c r="T562" s="110"/>
    </row>
    <row r="563" spans="20:48" x14ac:dyDescent="0.25">
      <c r="T563" s="110"/>
    </row>
    <row r="564" spans="20:48" x14ac:dyDescent="0.25">
      <c r="T564" s="110"/>
      <c r="AJ564" s="111"/>
      <c r="AO564" s="111"/>
      <c r="AP564" s="111"/>
      <c r="AV564" s="111"/>
    </row>
    <row r="565" spans="20:48" x14ac:dyDescent="0.25">
      <c r="T565" s="110"/>
      <c r="AV565" s="111"/>
    </row>
    <row r="566" spans="20:48" x14ac:dyDescent="0.25">
      <c r="T566" s="110"/>
    </row>
    <row r="567" spans="20:48" x14ac:dyDescent="0.25">
      <c r="T567" s="110"/>
      <c r="AJ567" s="111"/>
      <c r="AO567" s="111"/>
      <c r="AV567" s="111"/>
    </row>
    <row r="568" spans="20:48" x14ac:dyDescent="0.25">
      <c r="T568" s="110"/>
      <c r="AV568" s="111"/>
    </row>
    <row r="569" spans="20:48" x14ac:dyDescent="0.25">
      <c r="T569" s="110"/>
    </row>
    <row r="570" spans="20:48" x14ac:dyDescent="0.25">
      <c r="T570" s="110"/>
    </row>
    <row r="571" spans="20:48" x14ac:dyDescent="0.25">
      <c r="T571" s="110"/>
    </row>
    <row r="572" spans="20:48" x14ac:dyDescent="0.25">
      <c r="T572" s="110"/>
    </row>
    <row r="573" spans="20:48" x14ac:dyDescent="0.25">
      <c r="T573" s="110"/>
      <c r="AP573" s="111"/>
      <c r="AV573" s="111"/>
    </row>
    <row r="574" spans="20:48" x14ac:dyDescent="0.25">
      <c r="T574" s="110"/>
      <c r="AJ574" s="111"/>
      <c r="AO574" s="111"/>
      <c r="AV574" s="111"/>
    </row>
    <row r="575" spans="20:48" x14ac:dyDescent="0.25">
      <c r="T575" s="110"/>
    </row>
    <row r="576" spans="20:48" x14ac:dyDescent="0.25">
      <c r="T576" s="110"/>
    </row>
    <row r="577" spans="20:48" x14ac:dyDescent="0.25">
      <c r="T577" s="110"/>
      <c r="AJ577" s="111"/>
      <c r="AO577" s="111"/>
      <c r="AP577" s="111"/>
      <c r="AT577" s="111"/>
      <c r="AV577" s="111"/>
    </row>
    <row r="578" spans="20:48" x14ac:dyDescent="0.25">
      <c r="T578" s="110"/>
    </row>
    <row r="579" spans="20:48" x14ac:dyDescent="0.25">
      <c r="T579" s="110"/>
    </row>
    <row r="580" spans="20:48" x14ac:dyDescent="0.25">
      <c r="T580" s="110"/>
      <c r="AP580" s="111"/>
      <c r="AV580" s="111"/>
    </row>
    <row r="581" spans="20:48" x14ac:dyDescent="0.25">
      <c r="T581" s="110"/>
      <c r="AV581" s="111"/>
    </row>
    <row r="582" spans="20:48" x14ac:dyDescent="0.25">
      <c r="T582" s="110"/>
      <c r="AJ582" s="111"/>
      <c r="AO582" s="111"/>
      <c r="AV582" s="111"/>
    </row>
    <row r="583" spans="20:48" x14ac:dyDescent="0.25">
      <c r="T583" s="110"/>
      <c r="AV583" s="111"/>
    </row>
    <row r="584" spans="20:48" x14ac:dyDescent="0.25">
      <c r="T584" s="110"/>
      <c r="AJ584" s="111"/>
      <c r="AO584" s="111"/>
      <c r="AV584" s="111"/>
    </row>
    <row r="585" spans="20:48" x14ac:dyDescent="0.25">
      <c r="T585" s="110"/>
      <c r="AJ585" s="111"/>
      <c r="AO585" s="111"/>
      <c r="AV585" s="111"/>
    </row>
    <row r="586" spans="20:48" x14ac:dyDescent="0.25">
      <c r="T586" s="110"/>
    </row>
    <row r="587" spans="20:48" x14ac:dyDescent="0.25">
      <c r="T587" s="110"/>
      <c r="AJ587" s="111"/>
      <c r="AO587" s="111"/>
      <c r="AT587" s="111"/>
      <c r="AV587" s="111"/>
    </row>
    <row r="588" spans="20:48" x14ac:dyDescent="0.25">
      <c r="T588" s="110"/>
      <c r="AJ588" s="111"/>
      <c r="AO588" s="111"/>
      <c r="AP588" s="111"/>
      <c r="AT588" s="111"/>
      <c r="AV588" s="111"/>
    </row>
    <row r="589" spans="20:48" x14ac:dyDescent="0.25">
      <c r="T589" s="110"/>
      <c r="AP589" s="111"/>
    </row>
    <row r="590" spans="20:48" x14ac:dyDescent="0.25">
      <c r="T590" s="110"/>
      <c r="AJ590" s="111"/>
      <c r="AO590" s="111"/>
      <c r="AV590" s="111"/>
    </row>
    <row r="591" spans="20:48" x14ac:dyDescent="0.25">
      <c r="T591" s="110"/>
    </row>
    <row r="592" spans="20:48" x14ac:dyDescent="0.25">
      <c r="T592" s="110"/>
    </row>
    <row r="593" spans="20:48" x14ac:dyDescent="0.25">
      <c r="T593" s="110"/>
      <c r="AP593" s="111"/>
    </row>
    <row r="594" spans="20:48" x14ac:dyDescent="0.25">
      <c r="T594" s="110"/>
      <c r="AJ594" s="111"/>
      <c r="AO594" s="111"/>
      <c r="AV594" s="111"/>
    </row>
    <row r="595" spans="20:48" x14ac:dyDescent="0.25">
      <c r="T595" s="110"/>
    </row>
    <row r="596" spans="20:48" x14ac:dyDescent="0.25">
      <c r="T596" s="110"/>
      <c r="AJ596" s="111"/>
      <c r="AO596" s="111"/>
      <c r="AV596" s="111"/>
    </row>
    <row r="597" spans="20:48" x14ac:dyDescent="0.25">
      <c r="T597" s="110"/>
      <c r="AJ597" s="111"/>
      <c r="AO597" s="111"/>
      <c r="AV597" s="111"/>
    </row>
    <row r="598" spans="20:48" x14ac:dyDescent="0.25">
      <c r="T598" s="110"/>
    </row>
    <row r="599" spans="20:48" x14ac:dyDescent="0.25">
      <c r="T599" s="110"/>
      <c r="AT599" s="111"/>
    </row>
    <row r="600" spans="20:48" x14ac:dyDescent="0.25">
      <c r="T600" s="110"/>
      <c r="AJ600" s="111"/>
      <c r="AT600" s="111"/>
    </row>
    <row r="601" spans="20:48" x14ac:dyDescent="0.25">
      <c r="T601" s="110"/>
      <c r="AV601" s="111"/>
    </row>
    <row r="602" spans="20:48" x14ac:dyDescent="0.25">
      <c r="T602" s="110"/>
      <c r="AJ602" s="111"/>
      <c r="AO602" s="111"/>
      <c r="AP602" s="111"/>
    </row>
    <row r="603" spans="20:48" x14ac:dyDescent="0.25">
      <c r="T603" s="110"/>
      <c r="AV603" s="111"/>
    </row>
    <row r="604" spans="20:48" x14ac:dyDescent="0.25">
      <c r="T604" s="110"/>
    </row>
    <row r="605" spans="20:48" x14ac:dyDescent="0.25">
      <c r="T605" s="110"/>
      <c r="AJ605" s="111"/>
      <c r="AO605" s="111"/>
      <c r="AT605" s="111"/>
    </row>
    <row r="606" spans="20:48" x14ac:dyDescent="0.25">
      <c r="T606" s="110"/>
      <c r="AJ606" s="111"/>
      <c r="AO606" s="111"/>
      <c r="AV606" s="111"/>
    </row>
    <row r="607" spans="20:48" x14ac:dyDescent="0.25">
      <c r="T607" s="110"/>
      <c r="AO607" s="111"/>
      <c r="AP607" s="111"/>
      <c r="AV607" s="111"/>
    </row>
    <row r="608" spans="20:48" x14ac:dyDescent="0.25">
      <c r="T608" s="110"/>
      <c r="AO608" s="111"/>
      <c r="AP608" s="111"/>
      <c r="AT608" s="111"/>
      <c r="AV608" s="111"/>
    </row>
    <row r="609" spans="20:52" x14ac:dyDescent="0.25">
      <c r="T609" s="110"/>
      <c r="AJ609" s="111"/>
      <c r="AO609" s="111"/>
      <c r="AR609" s="111"/>
    </row>
    <row r="610" spans="20:52" x14ac:dyDescent="0.25">
      <c r="T610" s="110"/>
    </row>
    <row r="611" spans="20:52" x14ac:dyDescent="0.25">
      <c r="T611" s="110"/>
      <c r="AJ611" s="111"/>
      <c r="AO611" s="111"/>
      <c r="AP611" s="111"/>
      <c r="AV611" s="111"/>
      <c r="AZ611" s="111"/>
    </row>
    <row r="612" spans="20:52" x14ac:dyDescent="0.25">
      <c r="T612" s="110"/>
      <c r="AJ612" s="111"/>
      <c r="AO612" s="111"/>
      <c r="AP612" s="111"/>
      <c r="AV612" s="111"/>
      <c r="AZ612" s="111"/>
    </row>
    <row r="613" spans="20:52" x14ac:dyDescent="0.25">
      <c r="T613" s="110"/>
      <c r="AJ613" s="111"/>
      <c r="AO613" s="111"/>
      <c r="AV613" s="111"/>
    </row>
    <row r="614" spans="20:52" x14ac:dyDescent="0.25">
      <c r="T614" s="110"/>
      <c r="AJ614" s="111"/>
      <c r="AO614" s="111"/>
      <c r="AR614" s="111"/>
      <c r="AT614" s="111"/>
    </row>
    <row r="615" spans="20:52" x14ac:dyDescent="0.25">
      <c r="T615" s="110"/>
    </row>
    <row r="616" spans="20:52" x14ac:dyDescent="0.25">
      <c r="T616" s="110"/>
      <c r="AJ616" s="111"/>
      <c r="AO616" s="111"/>
      <c r="AV616" s="111"/>
    </row>
    <row r="617" spans="20:52" x14ac:dyDescent="0.25">
      <c r="T617" s="110"/>
    </row>
    <row r="618" spans="20:52" x14ac:dyDescent="0.25">
      <c r="T618" s="110"/>
      <c r="AJ618" s="111"/>
      <c r="AO618" s="111"/>
      <c r="AV618" s="111"/>
    </row>
    <row r="619" spans="20:52" x14ac:dyDescent="0.25">
      <c r="T619" s="110"/>
      <c r="AJ619" s="111"/>
      <c r="AO619" s="111"/>
      <c r="AT619" s="111"/>
      <c r="AV619" s="111"/>
    </row>
    <row r="620" spans="20:52" x14ac:dyDescent="0.25">
      <c r="T620" s="110"/>
      <c r="AZ620" s="111"/>
    </row>
    <row r="621" spans="20:52" x14ac:dyDescent="0.25">
      <c r="T621" s="110"/>
      <c r="AP621" s="111"/>
    </row>
    <row r="622" spans="20:52" x14ac:dyDescent="0.25">
      <c r="T622" s="110"/>
    </row>
    <row r="623" spans="20:52" x14ac:dyDescent="0.25">
      <c r="T623" s="110"/>
    </row>
    <row r="624" spans="20:52" x14ac:dyDescent="0.25">
      <c r="T624" s="110"/>
    </row>
    <row r="625" spans="20:52" x14ac:dyDescent="0.25">
      <c r="T625" s="110"/>
    </row>
    <row r="626" spans="20:52" x14ac:dyDescent="0.25">
      <c r="T626" s="110"/>
      <c r="AJ626" s="111"/>
      <c r="AO626" s="111"/>
      <c r="AV626" s="111"/>
    </row>
    <row r="627" spans="20:52" x14ac:dyDescent="0.25">
      <c r="T627" s="110"/>
      <c r="AZ627" s="111"/>
    </row>
    <row r="628" spans="20:52" x14ac:dyDescent="0.25">
      <c r="T628" s="110"/>
    </row>
    <row r="629" spans="20:52" x14ac:dyDescent="0.25">
      <c r="T629" s="110"/>
      <c r="AJ629" s="111"/>
      <c r="AO629" s="111"/>
      <c r="AV629" s="111"/>
    </row>
    <row r="630" spans="20:52" x14ac:dyDescent="0.25">
      <c r="T630" s="110"/>
    </row>
    <row r="631" spans="20:52" x14ac:dyDescent="0.25">
      <c r="T631" s="110"/>
      <c r="AJ631" s="111"/>
      <c r="AV631" s="111"/>
    </row>
    <row r="632" spans="20:52" x14ac:dyDescent="0.25">
      <c r="T632" s="110"/>
      <c r="AJ632" s="111"/>
      <c r="AO632" s="111"/>
      <c r="AV632" s="111"/>
    </row>
    <row r="633" spans="20:52" x14ac:dyDescent="0.25">
      <c r="T633" s="110"/>
    </row>
    <row r="634" spans="20:52" x14ac:dyDescent="0.25">
      <c r="T634" s="110"/>
      <c r="AJ634" s="111"/>
      <c r="AO634" s="111"/>
      <c r="AT634" s="111"/>
      <c r="AV634" s="111"/>
    </row>
    <row r="635" spans="20:52" x14ac:dyDescent="0.25">
      <c r="T635" s="110"/>
    </row>
    <row r="636" spans="20:52" x14ac:dyDescent="0.25">
      <c r="T636" s="110"/>
      <c r="AV636" s="111"/>
    </row>
    <row r="637" spans="20:52" x14ac:dyDescent="0.25">
      <c r="T637" s="110"/>
      <c r="AJ637" s="111"/>
      <c r="AO637" s="111"/>
      <c r="AP637" s="111"/>
      <c r="AV637" s="111"/>
    </row>
    <row r="638" spans="20:52" x14ac:dyDescent="0.25">
      <c r="T638" s="110"/>
    </row>
    <row r="639" spans="20:52" x14ac:dyDescent="0.25">
      <c r="T639" s="110"/>
      <c r="AJ639" s="111"/>
      <c r="AO639" s="111"/>
      <c r="AP639" s="111"/>
      <c r="AR639" s="111"/>
    </row>
    <row r="640" spans="20:52" x14ac:dyDescent="0.25">
      <c r="T640" s="110"/>
    </row>
    <row r="641" spans="20:52" x14ac:dyDescent="0.25">
      <c r="T641" s="110"/>
      <c r="AJ641" s="111"/>
      <c r="AP641" s="111"/>
      <c r="AV641" s="111"/>
    </row>
    <row r="642" spans="20:52" x14ac:dyDescent="0.25">
      <c r="T642" s="110"/>
    </row>
    <row r="643" spans="20:52" x14ac:dyDescent="0.25">
      <c r="T643" s="110"/>
      <c r="AJ643" s="111"/>
      <c r="AO643" s="111"/>
      <c r="AT643" s="111"/>
      <c r="AV643" s="111"/>
    </row>
    <row r="644" spans="20:52" x14ac:dyDescent="0.25">
      <c r="T644" s="110"/>
      <c r="AO644" s="111"/>
      <c r="AV644" s="111"/>
    </row>
    <row r="645" spans="20:52" x14ac:dyDescent="0.25">
      <c r="T645" s="110"/>
      <c r="AJ645" s="111"/>
      <c r="AO645" s="111"/>
      <c r="AV645" s="111"/>
    </row>
    <row r="646" spans="20:52" x14ac:dyDescent="0.25">
      <c r="T646" s="110"/>
      <c r="AV646" s="111"/>
    </row>
    <row r="647" spans="20:52" x14ac:dyDescent="0.25">
      <c r="T647" s="110"/>
    </row>
    <row r="648" spans="20:52" x14ac:dyDescent="0.25">
      <c r="T648" s="110"/>
    </row>
    <row r="649" spans="20:52" x14ac:dyDescent="0.25">
      <c r="T649" s="110"/>
      <c r="AO649" s="111"/>
      <c r="AP649" s="111"/>
      <c r="AV649" s="111"/>
    </row>
    <row r="650" spans="20:52" x14ac:dyDescent="0.25">
      <c r="T650" s="110"/>
      <c r="AJ650" s="111"/>
      <c r="AO650" s="111"/>
      <c r="AV650" s="111"/>
    </row>
    <row r="651" spans="20:52" x14ac:dyDescent="0.25">
      <c r="T651" s="110"/>
      <c r="AZ651" s="111"/>
    </row>
    <row r="652" spans="20:52" x14ac:dyDescent="0.25">
      <c r="T652" s="110"/>
    </row>
    <row r="653" spans="20:52" x14ac:dyDescent="0.25">
      <c r="T653" s="110"/>
      <c r="AJ653" s="111"/>
      <c r="AO653" s="111"/>
    </row>
    <row r="654" spans="20:52" x14ac:dyDescent="0.25">
      <c r="T654" s="110"/>
    </row>
    <row r="655" spans="20:52" x14ac:dyDescent="0.25">
      <c r="T655" s="110"/>
      <c r="AJ655" s="111"/>
      <c r="AO655" s="111"/>
      <c r="AT655" s="111"/>
      <c r="AV655" s="111"/>
    </row>
    <row r="656" spans="20:52" x14ac:dyDescent="0.25">
      <c r="T656" s="110"/>
      <c r="AP656" s="111"/>
      <c r="AV656" s="111"/>
    </row>
    <row r="657" spans="20:52" x14ac:dyDescent="0.25">
      <c r="T657" s="110"/>
    </row>
    <row r="658" spans="20:52" x14ac:dyDescent="0.25">
      <c r="T658" s="110"/>
    </row>
    <row r="659" spans="20:52" x14ac:dyDescent="0.25">
      <c r="T659" s="110"/>
    </row>
    <row r="660" spans="20:52" x14ac:dyDescent="0.25">
      <c r="T660" s="110"/>
      <c r="AT660" s="111"/>
      <c r="AV660" s="111"/>
    </row>
    <row r="661" spans="20:52" x14ac:dyDescent="0.25">
      <c r="T661" s="110"/>
    </row>
    <row r="662" spans="20:52" x14ac:dyDescent="0.25">
      <c r="T662" s="110"/>
      <c r="AJ662" s="111"/>
      <c r="AO662" s="111"/>
      <c r="AP662" s="111"/>
      <c r="AT662" s="111"/>
      <c r="AV662" s="111"/>
    </row>
    <row r="663" spans="20:52" x14ac:dyDescent="0.25">
      <c r="T663" s="110"/>
      <c r="AJ663" s="111"/>
      <c r="AO663" s="111"/>
      <c r="AV663" s="111"/>
    </row>
    <row r="664" spans="20:52" x14ac:dyDescent="0.25">
      <c r="T664" s="110"/>
      <c r="AJ664" s="111"/>
      <c r="AO664" s="111"/>
      <c r="AT664" s="111"/>
      <c r="AV664" s="111"/>
    </row>
    <row r="665" spans="20:52" x14ac:dyDescent="0.25">
      <c r="T665" s="110"/>
    </row>
    <row r="666" spans="20:52" x14ac:dyDescent="0.25">
      <c r="T666" s="110"/>
    </row>
    <row r="667" spans="20:52" x14ac:dyDescent="0.25">
      <c r="T667" s="110"/>
      <c r="AR667" s="111"/>
      <c r="AV667" s="111"/>
    </row>
    <row r="668" spans="20:52" x14ac:dyDescent="0.25">
      <c r="T668" s="110"/>
      <c r="AZ668" s="111"/>
    </row>
    <row r="669" spans="20:52" x14ac:dyDescent="0.25">
      <c r="T669" s="110"/>
      <c r="AJ669" s="111"/>
      <c r="AO669" s="111"/>
      <c r="AV669" s="111"/>
    </row>
    <row r="670" spans="20:52" x14ac:dyDescent="0.25">
      <c r="T670" s="110"/>
      <c r="AJ670" s="111"/>
      <c r="AO670" s="111"/>
      <c r="AP670" s="111"/>
    </row>
    <row r="671" spans="20:52" x14ac:dyDescent="0.25">
      <c r="T671" s="110"/>
      <c r="AJ671" s="111"/>
      <c r="AO671" s="111"/>
      <c r="AP671" s="111"/>
      <c r="AV671" s="111"/>
    </row>
    <row r="672" spans="20:52" x14ac:dyDescent="0.25">
      <c r="T672" s="110"/>
    </row>
    <row r="673" spans="20:52" x14ac:dyDescent="0.25">
      <c r="T673" s="110"/>
    </row>
    <row r="674" spans="20:52" x14ac:dyDescent="0.25">
      <c r="T674" s="110"/>
    </row>
    <row r="675" spans="20:52" x14ac:dyDescent="0.25">
      <c r="T675" s="110"/>
    </row>
    <row r="676" spans="20:52" x14ac:dyDescent="0.25">
      <c r="T676" s="110"/>
    </row>
    <row r="677" spans="20:52" x14ac:dyDescent="0.25">
      <c r="T677" s="110"/>
    </row>
    <row r="678" spans="20:52" x14ac:dyDescent="0.25">
      <c r="T678" s="110"/>
    </row>
    <row r="679" spans="20:52" x14ac:dyDescent="0.25">
      <c r="T679" s="110"/>
      <c r="AJ679" s="111"/>
      <c r="AO679" s="111"/>
      <c r="AR679" s="111"/>
      <c r="AV679" s="111"/>
    </row>
    <row r="680" spans="20:52" x14ac:dyDescent="0.25">
      <c r="T680" s="110"/>
    </row>
    <row r="681" spans="20:52" x14ac:dyDescent="0.25">
      <c r="T681" s="110"/>
    </row>
    <row r="682" spans="20:52" x14ac:dyDescent="0.25">
      <c r="T682" s="110"/>
      <c r="AJ682" s="111"/>
      <c r="AO682" s="111"/>
    </row>
    <row r="683" spans="20:52" x14ac:dyDescent="0.25">
      <c r="T683" s="110"/>
      <c r="AJ683" s="111"/>
      <c r="AO683" s="111"/>
      <c r="AP683" s="111"/>
      <c r="AV683" s="111"/>
    </row>
    <row r="684" spans="20:52" x14ac:dyDescent="0.25">
      <c r="T684" s="110"/>
      <c r="AP684" s="111"/>
      <c r="AV684" s="111"/>
    </row>
    <row r="685" spans="20:52" x14ac:dyDescent="0.25">
      <c r="T685" s="110"/>
      <c r="AJ685" s="111"/>
      <c r="AO685" s="111"/>
      <c r="AP685" s="111"/>
      <c r="AV685" s="111"/>
      <c r="AZ685" s="111"/>
    </row>
    <row r="686" spans="20:52" x14ac:dyDescent="0.25">
      <c r="T686" s="110"/>
    </row>
    <row r="687" spans="20:52" x14ac:dyDescent="0.25">
      <c r="T687" s="110"/>
    </row>
    <row r="688" spans="20:52" x14ac:dyDescent="0.25">
      <c r="T688" s="110"/>
    </row>
    <row r="689" spans="20:48" x14ac:dyDescent="0.25">
      <c r="T689" s="110"/>
      <c r="AJ689" s="111"/>
      <c r="AO689" s="111"/>
      <c r="AV689" s="111"/>
    </row>
    <row r="690" spans="20:48" x14ac:dyDescent="0.25">
      <c r="T690" s="110"/>
      <c r="AJ690" s="111"/>
      <c r="AO690" s="111"/>
      <c r="AP690" s="111"/>
      <c r="AR690" s="111"/>
      <c r="AT690" s="111"/>
    </row>
    <row r="691" spans="20:48" x14ac:dyDescent="0.25">
      <c r="T691" s="110"/>
      <c r="AJ691" s="111"/>
      <c r="AO691" s="111"/>
      <c r="AV691" s="111"/>
    </row>
    <row r="692" spans="20:48" x14ac:dyDescent="0.25">
      <c r="T692" s="110"/>
      <c r="AJ692" s="111"/>
      <c r="AO692" s="111"/>
      <c r="AR692" s="111"/>
      <c r="AT692" s="111"/>
    </row>
    <row r="693" spans="20:48" x14ac:dyDescent="0.25">
      <c r="T693" s="110"/>
      <c r="AJ693" s="111"/>
      <c r="AP693" s="111"/>
      <c r="AV693" s="111"/>
    </row>
    <row r="694" spans="20:48" x14ac:dyDescent="0.25">
      <c r="T694" s="110"/>
      <c r="AJ694" s="111"/>
      <c r="AO694" s="111"/>
      <c r="AV694" s="111"/>
    </row>
    <row r="695" spans="20:48" x14ac:dyDescent="0.25">
      <c r="T695" s="110"/>
      <c r="AJ695" s="111"/>
      <c r="AO695" s="111"/>
      <c r="AV695" s="111"/>
    </row>
    <row r="696" spans="20:48" x14ac:dyDescent="0.25">
      <c r="T696" s="110"/>
      <c r="AJ696" s="111"/>
      <c r="AO696" s="111"/>
      <c r="AR696" s="111"/>
      <c r="AV696" s="111"/>
    </row>
    <row r="697" spans="20:48" x14ac:dyDescent="0.25">
      <c r="T697" s="110"/>
      <c r="AT697" s="111"/>
      <c r="AV697" s="111"/>
    </row>
    <row r="698" spans="20:48" x14ac:dyDescent="0.25">
      <c r="T698" s="110"/>
      <c r="AP698" s="111"/>
      <c r="AV698" s="111"/>
    </row>
    <row r="699" spans="20:48" x14ac:dyDescent="0.25">
      <c r="T699" s="110"/>
      <c r="AJ699" s="111"/>
      <c r="AO699" s="111"/>
      <c r="AT699" s="111"/>
      <c r="AV699" s="111"/>
    </row>
    <row r="700" spans="20:48" x14ac:dyDescent="0.25">
      <c r="T700" s="110"/>
      <c r="AO700" s="111"/>
      <c r="AV700" s="111"/>
    </row>
    <row r="701" spans="20:48" x14ac:dyDescent="0.25">
      <c r="T701" s="110"/>
    </row>
    <row r="702" spans="20:48" x14ac:dyDescent="0.25">
      <c r="T702" s="110"/>
    </row>
    <row r="703" spans="20:48" x14ac:dyDescent="0.25">
      <c r="T703" s="110"/>
    </row>
    <row r="704" spans="20:48" x14ac:dyDescent="0.25">
      <c r="T704" s="110"/>
      <c r="AJ704" s="111"/>
      <c r="AO704" s="111"/>
      <c r="AV704" s="111"/>
    </row>
    <row r="705" spans="20:52" x14ac:dyDescent="0.25">
      <c r="T705" s="110"/>
      <c r="AJ705" s="111"/>
      <c r="AO705" s="111"/>
      <c r="AP705" s="111"/>
      <c r="AT705" s="111"/>
    </row>
    <row r="706" spans="20:52" x14ac:dyDescent="0.25">
      <c r="T706" s="110"/>
      <c r="AJ706" s="111"/>
      <c r="AP706" s="111"/>
      <c r="AV706" s="111"/>
    </row>
    <row r="707" spans="20:52" x14ac:dyDescent="0.25">
      <c r="T707" s="110"/>
      <c r="AO707" s="111"/>
      <c r="AV707" s="111"/>
    </row>
    <row r="708" spans="20:52" x14ac:dyDescent="0.25">
      <c r="T708" s="110"/>
      <c r="AJ708" s="111"/>
      <c r="AO708" s="111"/>
      <c r="AT708" s="111"/>
    </row>
    <row r="709" spans="20:52" x14ac:dyDescent="0.25">
      <c r="T709" s="110"/>
      <c r="AJ709" s="111"/>
      <c r="AO709" s="111"/>
      <c r="AV709" s="111"/>
    </row>
    <row r="710" spans="20:52" x14ac:dyDescent="0.25">
      <c r="T710" s="110"/>
      <c r="AJ710" s="111"/>
      <c r="AO710" s="111"/>
      <c r="AT710" s="111"/>
    </row>
    <row r="711" spans="20:52" x14ac:dyDescent="0.25">
      <c r="T711" s="110"/>
      <c r="AJ711" s="111"/>
      <c r="AO711" s="111"/>
      <c r="AT711" s="111"/>
    </row>
    <row r="712" spans="20:52" x14ac:dyDescent="0.25">
      <c r="T712" s="110"/>
      <c r="AJ712" s="111"/>
      <c r="AO712" s="111"/>
      <c r="AP712" s="111"/>
      <c r="AR712" s="111"/>
      <c r="AT712" s="111"/>
      <c r="AV712" s="111"/>
      <c r="AZ712" s="111"/>
    </row>
    <row r="713" spans="20:52" x14ac:dyDescent="0.25">
      <c r="T713" s="110"/>
      <c r="AJ713" s="111"/>
    </row>
    <row r="714" spans="20:52" x14ac:dyDescent="0.25">
      <c r="T714" s="110"/>
      <c r="AJ714" s="111"/>
      <c r="AP714" s="111"/>
      <c r="AV714" s="111"/>
      <c r="AZ714" s="111"/>
    </row>
    <row r="715" spans="20:52" x14ac:dyDescent="0.25">
      <c r="T715" s="110"/>
      <c r="AJ715" s="111"/>
      <c r="AO715" s="111"/>
      <c r="AT715" s="111"/>
      <c r="AV715" s="111"/>
    </row>
    <row r="716" spans="20:52" x14ac:dyDescent="0.25">
      <c r="T716" s="110"/>
    </row>
    <row r="717" spans="20:52" x14ac:dyDescent="0.25">
      <c r="T717" s="110"/>
    </row>
    <row r="718" spans="20:52" x14ac:dyDescent="0.25">
      <c r="T718" s="110"/>
    </row>
    <row r="719" spans="20:52" x14ac:dyDescent="0.25">
      <c r="T719" s="110"/>
    </row>
    <row r="720" spans="20:52" x14ac:dyDescent="0.25">
      <c r="T720" s="110"/>
      <c r="AJ720" s="111"/>
      <c r="AO720" s="111"/>
      <c r="AR720" s="111"/>
      <c r="AT720" s="111"/>
    </row>
    <row r="721" spans="20:52" x14ac:dyDescent="0.25">
      <c r="T721" s="110"/>
      <c r="AJ721" s="111"/>
      <c r="AO721" s="111"/>
      <c r="AV721" s="111"/>
    </row>
    <row r="722" spans="20:52" x14ac:dyDescent="0.25">
      <c r="T722" s="110"/>
    </row>
    <row r="723" spans="20:52" x14ac:dyDescent="0.25">
      <c r="T723" s="110"/>
      <c r="AJ723" s="111"/>
      <c r="AO723" s="111"/>
      <c r="AV723" s="111"/>
      <c r="AZ723" s="111"/>
    </row>
    <row r="724" spans="20:52" x14ac:dyDescent="0.25">
      <c r="T724" s="110"/>
    </row>
    <row r="725" spans="20:52" x14ac:dyDescent="0.25">
      <c r="T725" s="110"/>
      <c r="AJ725" s="111"/>
      <c r="AO725" s="111"/>
      <c r="AV725" s="111"/>
    </row>
    <row r="726" spans="20:52" x14ac:dyDescent="0.25">
      <c r="T726" s="110"/>
      <c r="AJ726" s="111"/>
      <c r="AO726" s="111"/>
      <c r="AP726" s="111"/>
    </row>
    <row r="727" spans="20:52" x14ac:dyDescent="0.25">
      <c r="T727" s="110"/>
    </row>
    <row r="728" spans="20:52" x14ac:dyDescent="0.25">
      <c r="T728" s="110"/>
      <c r="AJ728" s="111"/>
      <c r="AO728" s="111"/>
      <c r="AV728" s="111"/>
    </row>
    <row r="729" spans="20:52" x14ac:dyDescent="0.25">
      <c r="T729" s="110"/>
    </row>
    <row r="730" spans="20:52" x14ac:dyDescent="0.25">
      <c r="T730" s="110"/>
      <c r="AJ730" s="111"/>
      <c r="AO730" s="111"/>
      <c r="AV730" s="111"/>
    </row>
    <row r="731" spans="20:52" x14ac:dyDescent="0.25">
      <c r="T731" s="110"/>
      <c r="AJ731" s="111"/>
      <c r="AO731" s="111"/>
      <c r="AP731" s="111"/>
      <c r="AV731" s="111"/>
    </row>
    <row r="732" spans="20:52" x14ac:dyDescent="0.25">
      <c r="T732" s="110"/>
    </row>
    <row r="733" spans="20:52" x14ac:dyDescent="0.25">
      <c r="T733" s="110"/>
      <c r="AJ733" s="111"/>
      <c r="AO733" s="111"/>
      <c r="AV733" s="111"/>
    </row>
    <row r="734" spans="20:52" x14ac:dyDescent="0.25">
      <c r="T734" s="110"/>
      <c r="AJ734" s="111"/>
      <c r="AO734" s="111"/>
      <c r="AP734" s="111"/>
      <c r="AV734" s="111"/>
    </row>
    <row r="735" spans="20:52" x14ac:dyDescent="0.25">
      <c r="T735" s="110"/>
    </row>
    <row r="736" spans="20:52" x14ac:dyDescent="0.25">
      <c r="T736" s="110"/>
    </row>
    <row r="737" spans="20:52" x14ac:dyDescent="0.25">
      <c r="T737" s="110"/>
      <c r="AJ737" s="111"/>
      <c r="AO737" s="111"/>
      <c r="AP737" s="111"/>
    </row>
    <row r="738" spans="20:52" x14ac:dyDescent="0.25">
      <c r="T738" s="110"/>
    </row>
    <row r="739" spans="20:52" x14ac:dyDescent="0.25">
      <c r="T739" s="110"/>
      <c r="AZ739" s="111"/>
    </row>
    <row r="740" spans="20:52" x14ac:dyDescent="0.25">
      <c r="T740" s="110"/>
      <c r="AJ740" s="111"/>
      <c r="AO740" s="111"/>
      <c r="AV740" s="111"/>
    </row>
    <row r="741" spans="20:52" x14ac:dyDescent="0.25">
      <c r="T741" s="110"/>
    </row>
    <row r="742" spans="20:52" x14ac:dyDescent="0.25">
      <c r="T742" s="110"/>
    </row>
    <row r="743" spans="20:52" x14ac:dyDescent="0.25">
      <c r="T743" s="110"/>
    </row>
    <row r="744" spans="20:52" x14ac:dyDescent="0.25">
      <c r="T744" s="110"/>
      <c r="AV744" s="111"/>
    </row>
    <row r="745" spans="20:52" x14ac:dyDescent="0.25">
      <c r="T745" s="110"/>
      <c r="AV745" s="111"/>
    </row>
    <row r="746" spans="20:52" x14ac:dyDescent="0.25">
      <c r="T746" s="110"/>
      <c r="AJ746" s="111"/>
      <c r="AT746" s="111"/>
    </row>
    <row r="747" spans="20:52" x14ac:dyDescent="0.25">
      <c r="T747" s="110"/>
      <c r="AV747" s="111"/>
    </row>
    <row r="748" spans="20:52" x14ac:dyDescent="0.25">
      <c r="T748" s="110"/>
      <c r="AJ748" s="111"/>
      <c r="AO748" s="111"/>
      <c r="AP748" s="111"/>
    </row>
    <row r="749" spans="20:52" x14ac:dyDescent="0.25">
      <c r="T749" s="110"/>
      <c r="AJ749" s="111"/>
      <c r="AR749" s="111"/>
      <c r="AT749" s="111"/>
      <c r="AV749" s="111"/>
    </row>
    <row r="750" spans="20:52" x14ac:dyDescent="0.25">
      <c r="T750" s="110"/>
      <c r="AJ750" s="111"/>
      <c r="AO750" s="111"/>
      <c r="AP750" s="111"/>
    </row>
    <row r="751" spans="20:52" x14ac:dyDescent="0.25">
      <c r="T751" s="110"/>
      <c r="AO751" s="111"/>
    </row>
    <row r="752" spans="20:52" x14ac:dyDescent="0.25">
      <c r="T752" s="110"/>
    </row>
    <row r="753" spans="20:52" x14ac:dyDescent="0.25">
      <c r="T753" s="110"/>
      <c r="AJ753" s="111"/>
      <c r="AP753" s="111"/>
    </row>
    <row r="754" spans="20:52" x14ac:dyDescent="0.25">
      <c r="T754" s="110"/>
    </row>
    <row r="755" spans="20:52" x14ac:dyDescent="0.25">
      <c r="T755" s="110"/>
      <c r="AT755" s="111"/>
      <c r="AV755" s="111"/>
    </row>
    <row r="756" spans="20:52" x14ac:dyDescent="0.25">
      <c r="T756" s="110"/>
    </row>
    <row r="757" spans="20:52" x14ac:dyDescent="0.25">
      <c r="T757" s="110"/>
    </row>
    <row r="758" spans="20:52" x14ac:dyDescent="0.25">
      <c r="T758" s="110"/>
    </row>
    <row r="759" spans="20:52" x14ac:dyDescent="0.25">
      <c r="T759" s="110"/>
      <c r="AJ759" s="111"/>
      <c r="AO759" s="111"/>
      <c r="AV759" s="111"/>
    </row>
    <row r="760" spans="20:52" x14ac:dyDescent="0.25">
      <c r="T760" s="110"/>
      <c r="AJ760" s="111"/>
      <c r="AO760" s="111"/>
      <c r="AP760" s="111"/>
    </row>
    <row r="761" spans="20:52" x14ac:dyDescent="0.25">
      <c r="T761" s="110"/>
      <c r="AP761" s="111"/>
    </row>
    <row r="762" spans="20:52" x14ac:dyDescent="0.25">
      <c r="T762" s="110"/>
      <c r="AJ762" s="111"/>
      <c r="AO762" s="111"/>
    </row>
    <row r="763" spans="20:52" x14ac:dyDescent="0.25">
      <c r="T763" s="110"/>
      <c r="AZ763" s="111"/>
    </row>
    <row r="764" spans="20:52" x14ac:dyDescent="0.25">
      <c r="T764" s="110"/>
      <c r="AJ764" s="111"/>
      <c r="AO764" s="111"/>
      <c r="AP764" s="111"/>
      <c r="AV764" s="111"/>
    </row>
    <row r="765" spans="20:52" x14ac:dyDescent="0.25">
      <c r="T765" s="110"/>
      <c r="AJ765" s="111"/>
      <c r="AO765" s="111"/>
      <c r="AV765" s="111"/>
    </row>
    <row r="766" spans="20:52" x14ac:dyDescent="0.25">
      <c r="T766" s="110"/>
      <c r="AJ766" s="111"/>
      <c r="AO766" s="111"/>
      <c r="AP766" s="111"/>
      <c r="AT766" s="111"/>
      <c r="AV766" s="111"/>
    </row>
    <row r="767" spans="20:52" x14ac:dyDescent="0.25">
      <c r="T767" s="110"/>
      <c r="AP767" s="111"/>
      <c r="AV767" s="111"/>
      <c r="AZ767" s="111"/>
    </row>
    <row r="768" spans="20:52" x14ac:dyDescent="0.25">
      <c r="T768" s="110"/>
      <c r="AJ768" s="111"/>
      <c r="AO768" s="111"/>
      <c r="AT768" s="111"/>
      <c r="AV768" s="111"/>
    </row>
    <row r="769" spans="20:48" x14ac:dyDescent="0.25">
      <c r="T769" s="110"/>
    </row>
    <row r="770" spans="20:48" x14ac:dyDescent="0.25">
      <c r="T770" s="110"/>
    </row>
    <row r="771" spans="20:48" x14ac:dyDescent="0.25">
      <c r="T771" s="110"/>
      <c r="AP771" s="111"/>
      <c r="AV771" s="111"/>
    </row>
    <row r="772" spans="20:48" x14ac:dyDescent="0.25">
      <c r="T772" s="110"/>
      <c r="AJ772" s="111"/>
      <c r="AO772" s="111"/>
      <c r="AP772" s="111"/>
      <c r="AT772" s="111"/>
      <c r="AV772" s="111"/>
    </row>
    <row r="773" spans="20:48" x14ac:dyDescent="0.25">
      <c r="T773" s="110"/>
      <c r="AJ773" s="111"/>
      <c r="AO773" s="111"/>
      <c r="AV773" s="111"/>
    </row>
    <row r="774" spans="20:48" x14ac:dyDescent="0.25">
      <c r="T774" s="110"/>
      <c r="AJ774" s="111"/>
      <c r="AT774" s="111"/>
      <c r="AV774" s="111"/>
    </row>
    <row r="775" spans="20:48" x14ac:dyDescent="0.25">
      <c r="T775" s="110"/>
    </row>
    <row r="776" spans="20:48" x14ac:dyDescent="0.25">
      <c r="T776" s="110"/>
      <c r="AV776" s="111"/>
    </row>
    <row r="777" spans="20:48" x14ac:dyDescent="0.25">
      <c r="T777" s="110"/>
    </row>
    <row r="778" spans="20:48" x14ac:dyDescent="0.25">
      <c r="T778" s="110"/>
    </row>
    <row r="779" spans="20:48" x14ac:dyDescent="0.25">
      <c r="T779" s="110"/>
      <c r="AJ779" s="111"/>
      <c r="AO779" s="111"/>
      <c r="AV779" s="111"/>
    </row>
    <row r="780" spans="20:48" x14ac:dyDescent="0.25">
      <c r="T780" s="110"/>
      <c r="AJ780" s="111"/>
      <c r="AO780" s="111"/>
      <c r="AP780" s="111"/>
      <c r="AV780" s="111"/>
    </row>
    <row r="781" spans="20:48" x14ac:dyDescent="0.25">
      <c r="T781" s="110"/>
      <c r="AJ781" s="111"/>
      <c r="AV781" s="111"/>
    </row>
    <row r="782" spans="20:48" x14ac:dyDescent="0.25">
      <c r="T782" s="110"/>
      <c r="AJ782" s="111"/>
      <c r="AO782" s="111"/>
      <c r="AV782" s="111"/>
    </row>
    <row r="783" spans="20:48" x14ac:dyDescent="0.25">
      <c r="T783" s="110"/>
      <c r="AJ783" s="111"/>
      <c r="AO783" s="111"/>
      <c r="AV783" s="111"/>
    </row>
    <row r="784" spans="20:48" x14ac:dyDescent="0.25">
      <c r="T784" s="110"/>
      <c r="AJ784" s="111"/>
      <c r="AO784" s="111"/>
      <c r="AV784" s="111"/>
    </row>
    <row r="785" spans="20:52" x14ac:dyDescent="0.25">
      <c r="T785" s="110"/>
      <c r="AJ785" s="111"/>
      <c r="AO785" s="111"/>
      <c r="AV785" s="111"/>
    </row>
    <row r="786" spans="20:52" x14ac:dyDescent="0.25">
      <c r="T786" s="110"/>
      <c r="AP786" s="111"/>
      <c r="AZ786" s="111"/>
    </row>
    <row r="787" spans="20:52" x14ac:dyDescent="0.25">
      <c r="T787" s="110"/>
    </row>
    <row r="788" spans="20:52" x14ac:dyDescent="0.25">
      <c r="T788" s="110"/>
      <c r="AJ788" s="111"/>
      <c r="AO788" s="111"/>
      <c r="AV788" s="111"/>
    </row>
    <row r="789" spans="20:52" x14ac:dyDescent="0.25">
      <c r="T789" s="110"/>
    </row>
    <row r="790" spans="20:52" x14ac:dyDescent="0.25">
      <c r="T790" s="110"/>
      <c r="AZ790" s="111"/>
    </row>
    <row r="791" spans="20:52" x14ac:dyDescent="0.25">
      <c r="T791" s="110"/>
      <c r="AO791" s="111"/>
      <c r="AV791" s="111"/>
    </row>
    <row r="792" spans="20:52" x14ac:dyDescent="0.25">
      <c r="T792" s="110"/>
    </row>
    <row r="793" spans="20:52" x14ac:dyDescent="0.25">
      <c r="T793" s="110"/>
      <c r="AJ793" s="111"/>
      <c r="AO793" s="111"/>
    </row>
    <row r="794" spans="20:52" x14ac:dyDescent="0.25">
      <c r="T794" s="110"/>
      <c r="AJ794" s="111"/>
      <c r="AO794" s="111"/>
      <c r="AP794" s="111"/>
      <c r="AV794" s="111"/>
    </row>
    <row r="795" spans="20:52" x14ac:dyDescent="0.25">
      <c r="T795" s="110"/>
      <c r="AJ795" s="111"/>
      <c r="AO795" s="111"/>
      <c r="AP795" s="111"/>
      <c r="AV795" s="111"/>
    </row>
    <row r="796" spans="20:52" x14ac:dyDescent="0.25">
      <c r="T796" s="110"/>
      <c r="AJ796" s="111"/>
      <c r="AO796" s="111"/>
      <c r="AP796" s="111"/>
      <c r="AV796" s="111"/>
    </row>
    <row r="797" spans="20:52" x14ac:dyDescent="0.25">
      <c r="T797" s="110"/>
      <c r="AJ797" s="111"/>
      <c r="AO797" s="111"/>
      <c r="AP797" s="111"/>
      <c r="AV797" s="111"/>
    </row>
    <row r="798" spans="20:52" x14ac:dyDescent="0.25">
      <c r="T798" s="110"/>
      <c r="AP798" s="111"/>
      <c r="AV798" s="111"/>
      <c r="AZ798" s="111"/>
    </row>
    <row r="799" spans="20:52" x14ac:dyDescent="0.25">
      <c r="T799" s="110"/>
      <c r="AJ799" s="111"/>
      <c r="AO799" s="111"/>
      <c r="AP799" s="111"/>
      <c r="AV799" s="111"/>
    </row>
    <row r="800" spans="20:52" x14ac:dyDescent="0.25">
      <c r="T800" s="110"/>
      <c r="AP800" s="111"/>
      <c r="AV800" s="111"/>
    </row>
    <row r="801" spans="20:48" x14ac:dyDescent="0.25">
      <c r="T801" s="110"/>
      <c r="AJ801" s="111"/>
      <c r="AO801" s="111"/>
      <c r="AV801" s="111"/>
    </row>
    <row r="802" spans="20:48" x14ac:dyDescent="0.25">
      <c r="T802" s="110"/>
      <c r="AJ802" s="111"/>
      <c r="AO802" s="111"/>
      <c r="AV802" s="111"/>
    </row>
    <row r="803" spans="20:48" x14ac:dyDescent="0.25">
      <c r="T803" s="110"/>
      <c r="AP803" s="111"/>
    </row>
    <row r="804" spans="20:48" x14ac:dyDescent="0.25">
      <c r="T804" s="110"/>
    </row>
    <row r="805" spans="20:48" x14ac:dyDescent="0.25">
      <c r="T805" s="110"/>
      <c r="AJ805" s="111"/>
      <c r="AO805" s="111"/>
      <c r="AT805" s="111"/>
      <c r="AV805" s="111"/>
    </row>
    <row r="806" spans="20:48" x14ac:dyDescent="0.25">
      <c r="T806" s="110"/>
    </row>
    <row r="807" spans="20:48" x14ac:dyDescent="0.25">
      <c r="T807" s="110"/>
    </row>
    <row r="808" spans="20:48" x14ac:dyDescent="0.25">
      <c r="T808" s="110"/>
      <c r="AJ808" s="111"/>
    </row>
    <row r="809" spans="20:48" x14ac:dyDescent="0.25">
      <c r="T809" s="110"/>
    </row>
    <row r="810" spans="20:48" x14ac:dyDescent="0.25">
      <c r="T810" s="110"/>
      <c r="AJ810" s="111"/>
      <c r="AO810" s="111"/>
      <c r="AP810" s="111"/>
      <c r="AT810" s="111"/>
      <c r="AV810" s="111"/>
    </row>
    <row r="811" spans="20:48" x14ac:dyDescent="0.25">
      <c r="T811" s="110"/>
    </row>
    <row r="812" spans="20:48" x14ac:dyDescent="0.25">
      <c r="T812" s="110"/>
    </row>
    <row r="813" spans="20:48" x14ac:dyDescent="0.25">
      <c r="T813" s="110"/>
    </row>
    <row r="814" spans="20:48" x14ac:dyDescent="0.25">
      <c r="T814" s="110"/>
      <c r="AJ814" s="111"/>
      <c r="AO814" s="111"/>
      <c r="AV814" s="111"/>
    </row>
    <row r="815" spans="20:48" x14ac:dyDescent="0.25">
      <c r="T815" s="110"/>
    </row>
    <row r="816" spans="20:48" x14ac:dyDescent="0.25">
      <c r="T816" s="110"/>
    </row>
    <row r="817" spans="20:52" x14ac:dyDescent="0.25">
      <c r="T817" s="110"/>
      <c r="AJ817" s="111"/>
      <c r="AV817" s="111"/>
    </row>
    <row r="818" spans="20:52" x14ac:dyDescent="0.25">
      <c r="T818" s="110"/>
      <c r="AZ818" s="111"/>
    </row>
    <row r="819" spans="20:52" x14ac:dyDescent="0.25">
      <c r="T819" s="110"/>
    </row>
    <row r="820" spans="20:52" x14ac:dyDescent="0.25">
      <c r="T820" s="110"/>
      <c r="AJ820" s="111"/>
      <c r="AO820" s="111"/>
      <c r="AT820" s="111"/>
      <c r="AV820" s="111"/>
    </row>
    <row r="821" spans="20:52" x14ac:dyDescent="0.25">
      <c r="T821" s="110"/>
      <c r="AV821" s="111"/>
    </row>
    <row r="822" spans="20:52" x14ac:dyDescent="0.25">
      <c r="T822" s="110"/>
    </row>
    <row r="823" spans="20:52" x14ac:dyDescent="0.25">
      <c r="T823" s="110"/>
    </row>
    <row r="824" spans="20:52" x14ac:dyDescent="0.25">
      <c r="T824" s="110"/>
    </row>
    <row r="825" spans="20:52" x14ac:dyDescent="0.25">
      <c r="T825" s="110"/>
    </row>
    <row r="826" spans="20:52" x14ac:dyDescent="0.25">
      <c r="T826" s="110"/>
      <c r="AV826" s="111"/>
    </row>
    <row r="827" spans="20:52" x14ac:dyDescent="0.25">
      <c r="T827" s="110"/>
      <c r="AP827" s="111"/>
      <c r="AV827" s="111"/>
    </row>
    <row r="828" spans="20:52" x14ac:dyDescent="0.25">
      <c r="T828" s="110"/>
      <c r="AJ828" s="111"/>
    </row>
    <row r="829" spans="20:52" x14ac:dyDescent="0.25">
      <c r="T829" s="110"/>
      <c r="AJ829" s="111"/>
      <c r="AO829" s="111"/>
      <c r="AV829" s="111"/>
      <c r="AZ829" s="111"/>
    </row>
    <row r="830" spans="20:52" x14ac:dyDescent="0.25">
      <c r="T830" s="110"/>
    </row>
    <row r="831" spans="20:52" x14ac:dyDescent="0.25">
      <c r="T831" s="110"/>
      <c r="AJ831" s="111"/>
      <c r="AO831" s="111"/>
    </row>
    <row r="832" spans="20:52" x14ac:dyDescent="0.25">
      <c r="T832" s="110"/>
      <c r="AV832" s="111"/>
    </row>
    <row r="833" spans="20:52" x14ac:dyDescent="0.25">
      <c r="T833" s="110"/>
    </row>
    <row r="834" spans="20:52" x14ac:dyDescent="0.25">
      <c r="T834" s="110"/>
    </row>
    <row r="835" spans="20:52" x14ac:dyDescent="0.25">
      <c r="T835" s="110"/>
    </row>
    <row r="836" spans="20:52" x14ac:dyDescent="0.25">
      <c r="T836" s="110"/>
    </row>
    <row r="837" spans="20:52" x14ac:dyDescent="0.25">
      <c r="T837" s="110"/>
    </row>
    <row r="838" spans="20:52" x14ac:dyDescent="0.25">
      <c r="T838" s="110"/>
      <c r="AJ838" s="111"/>
      <c r="AV838" s="111"/>
    </row>
    <row r="839" spans="20:52" x14ac:dyDescent="0.25">
      <c r="T839" s="110"/>
      <c r="AJ839" s="111"/>
      <c r="AO839" s="111"/>
      <c r="AV839" s="111"/>
    </row>
    <row r="840" spans="20:52" x14ac:dyDescent="0.25">
      <c r="T840" s="110"/>
    </row>
    <row r="841" spans="20:52" x14ac:dyDescent="0.25">
      <c r="T841" s="110"/>
      <c r="AJ841" s="111"/>
      <c r="AO841" s="111"/>
      <c r="AR841" s="111"/>
      <c r="AT841" s="111"/>
    </row>
    <row r="842" spans="20:52" x14ac:dyDescent="0.25">
      <c r="T842" s="110"/>
      <c r="AJ842" s="111"/>
      <c r="AO842" s="111"/>
      <c r="AP842" s="111"/>
      <c r="AT842" s="111"/>
      <c r="AV842" s="111"/>
    </row>
    <row r="843" spans="20:52" x14ac:dyDescent="0.25">
      <c r="T843" s="110"/>
      <c r="AV843" s="111"/>
      <c r="AZ843" s="111"/>
    </row>
    <row r="844" spans="20:52" x14ac:dyDescent="0.25">
      <c r="T844" s="110"/>
    </row>
    <row r="845" spans="20:52" x14ac:dyDescent="0.25">
      <c r="T845" s="110"/>
    </row>
    <row r="846" spans="20:52" x14ac:dyDescent="0.25">
      <c r="T846" s="110"/>
      <c r="AV846" s="111"/>
    </row>
    <row r="847" spans="20:52" x14ac:dyDescent="0.25">
      <c r="T847" s="110"/>
    </row>
    <row r="848" spans="20:52" x14ac:dyDescent="0.25">
      <c r="T848" s="110"/>
    </row>
    <row r="849" spans="20:48" x14ac:dyDescent="0.25">
      <c r="T849" s="110"/>
      <c r="AJ849" s="111"/>
      <c r="AO849" s="111"/>
      <c r="AT849" s="111"/>
      <c r="AV849" s="111"/>
    </row>
    <row r="850" spans="20:48" x14ac:dyDescent="0.25">
      <c r="T850" s="110"/>
    </row>
    <row r="851" spans="20:48" x14ac:dyDescent="0.25">
      <c r="T851" s="110"/>
      <c r="AJ851" s="111"/>
      <c r="AP851" s="111"/>
    </row>
    <row r="852" spans="20:48" x14ac:dyDescent="0.25">
      <c r="T852" s="110"/>
    </row>
    <row r="853" spans="20:48" x14ac:dyDescent="0.25">
      <c r="T853" s="110"/>
    </row>
    <row r="854" spans="20:48" x14ac:dyDescent="0.25">
      <c r="T854" s="110"/>
    </row>
    <row r="855" spans="20:48" x14ac:dyDescent="0.25">
      <c r="T855" s="110"/>
    </row>
    <row r="856" spans="20:48" x14ac:dyDescent="0.25">
      <c r="T856" s="110"/>
      <c r="AJ856" s="111"/>
      <c r="AO856" s="111"/>
      <c r="AP856" s="111"/>
      <c r="AV856" s="111"/>
    </row>
    <row r="857" spans="20:48" x14ac:dyDescent="0.25">
      <c r="T857" s="110"/>
    </row>
    <row r="858" spans="20:48" x14ac:dyDescent="0.25">
      <c r="T858" s="110"/>
      <c r="AR858" s="111"/>
      <c r="AT858" s="111"/>
      <c r="AV858" s="111"/>
    </row>
    <row r="859" spans="20:48" x14ac:dyDescent="0.25">
      <c r="T859" s="110"/>
    </row>
    <row r="860" spans="20:48" x14ac:dyDescent="0.25">
      <c r="T860" s="110"/>
      <c r="AJ860" s="111"/>
      <c r="AP860" s="111"/>
      <c r="AT860" s="111"/>
      <c r="AV860" s="111"/>
    </row>
    <row r="861" spans="20:48" x14ac:dyDescent="0.25">
      <c r="T861" s="110"/>
    </row>
    <row r="862" spans="20:48" x14ac:dyDescent="0.25">
      <c r="T862" s="110"/>
    </row>
    <row r="863" spans="20:48" x14ac:dyDescent="0.25">
      <c r="T863" s="110"/>
    </row>
    <row r="864" spans="20:48" x14ac:dyDescent="0.25">
      <c r="T864" s="110"/>
    </row>
    <row r="865" spans="20:52" x14ac:dyDescent="0.25">
      <c r="T865" s="110"/>
      <c r="AJ865" s="111"/>
      <c r="AO865" s="111"/>
      <c r="AV865" s="111"/>
    </row>
    <row r="866" spans="20:52" x14ac:dyDescent="0.25">
      <c r="T866" s="110"/>
    </row>
    <row r="867" spans="20:52" x14ac:dyDescent="0.25">
      <c r="T867" s="110"/>
      <c r="AJ867" s="111"/>
      <c r="AO867" s="111"/>
      <c r="AP867" s="111"/>
      <c r="AV867" s="111"/>
    </row>
    <row r="868" spans="20:52" x14ac:dyDescent="0.25">
      <c r="T868" s="110"/>
      <c r="AV868" s="111"/>
    </row>
    <row r="869" spans="20:52" x14ac:dyDescent="0.25">
      <c r="T869" s="110"/>
    </row>
    <row r="870" spans="20:52" x14ac:dyDescent="0.25">
      <c r="T870" s="110"/>
      <c r="AZ870" s="111"/>
    </row>
    <row r="871" spans="20:52" x14ac:dyDescent="0.25">
      <c r="T871" s="110"/>
    </row>
    <row r="872" spans="20:52" x14ac:dyDescent="0.25">
      <c r="T872" s="110"/>
    </row>
    <row r="873" spans="20:52" x14ac:dyDescent="0.25">
      <c r="T873" s="110"/>
      <c r="AJ873" s="111"/>
      <c r="AO873" s="111"/>
      <c r="AP873" s="111"/>
      <c r="AV873" s="111"/>
    </row>
    <row r="874" spans="20:52" x14ac:dyDescent="0.25">
      <c r="T874" s="110"/>
    </row>
    <row r="875" spans="20:52" x14ac:dyDescent="0.25">
      <c r="T875" s="110"/>
      <c r="AJ875" s="111"/>
      <c r="AO875" s="111"/>
      <c r="AP875" s="111"/>
      <c r="AV875" s="111"/>
    </row>
    <row r="876" spans="20:52" x14ac:dyDescent="0.25">
      <c r="T876" s="110"/>
    </row>
    <row r="877" spans="20:52" x14ac:dyDescent="0.25">
      <c r="T877" s="110"/>
    </row>
    <row r="878" spans="20:52" x14ac:dyDescent="0.25">
      <c r="T878" s="110"/>
    </row>
    <row r="879" spans="20:52" x14ac:dyDescent="0.25">
      <c r="T879" s="110"/>
    </row>
    <row r="880" spans="20:52" x14ac:dyDescent="0.25">
      <c r="T880" s="110"/>
      <c r="AV880" s="111"/>
    </row>
    <row r="881" spans="20:52" x14ac:dyDescent="0.25">
      <c r="T881" s="110"/>
    </row>
    <row r="882" spans="20:52" x14ac:dyDescent="0.25">
      <c r="T882" s="110"/>
    </row>
    <row r="883" spans="20:52" x14ac:dyDescent="0.25">
      <c r="T883" s="110"/>
    </row>
    <row r="884" spans="20:52" x14ac:dyDescent="0.25">
      <c r="T884" s="110"/>
    </row>
    <row r="885" spans="20:52" x14ac:dyDescent="0.25">
      <c r="T885" s="110"/>
    </row>
    <row r="886" spans="20:52" x14ac:dyDescent="0.25">
      <c r="T886" s="110"/>
      <c r="AV886" s="111"/>
      <c r="AZ886" s="111"/>
    </row>
    <row r="887" spans="20:52" x14ac:dyDescent="0.25">
      <c r="T887" s="110"/>
    </row>
    <row r="888" spans="20:52" x14ac:dyDescent="0.25">
      <c r="T888" s="110"/>
    </row>
    <row r="889" spans="20:52" x14ac:dyDescent="0.25">
      <c r="T889" s="110"/>
      <c r="AJ889" s="111"/>
      <c r="AO889" s="111"/>
      <c r="AV889" s="111"/>
    </row>
    <row r="890" spans="20:52" x14ac:dyDescent="0.25">
      <c r="T890" s="110"/>
    </row>
    <row r="891" spans="20:52" x14ac:dyDescent="0.25">
      <c r="T891" s="110"/>
    </row>
    <row r="892" spans="20:52" x14ac:dyDescent="0.25">
      <c r="T892" s="110"/>
      <c r="AJ892" s="111"/>
      <c r="AP892" s="111"/>
      <c r="AV892" s="111"/>
    </row>
    <row r="893" spans="20:52" x14ac:dyDescent="0.25">
      <c r="T893" s="110"/>
      <c r="AZ893" s="111"/>
    </row>
    <row r="894" spans="20:52" x14ac:dyDescent="0.25">
      <c r="T894" s="110"/>
    </row>
    <row r="895" spans="20:52" x14ac:dyDescent="0.25">
      <c r="T895" s="110"/>
    </row>
    <row r="896" spans="20:52" x14ac:dyDescent="0.25">
      <c r="T896" s="110"/>
    </row>
    <row r="897" spans="20:48" x14ac:dyDescent="0.25">
      <c r="T897" s="110"/>
    </row>
    <row r="898" spans="20:48" x14ac:dyDescent="0.25">
      <c r="T898" s="110"/>
      <c r="AJ898" s="111"/>
      <c r="AO898" s="111"/>
      <c r="AT898" s="111"/>
      <c r="AV898" s="111"/>
    </row>
    <row r="899" spans="20:48" x14ac:dyDescent="0.25">
      <c r="T899" s="110"/>
      <c r="AJ899" s="111"/>
      <c r="AO899" s="111"/>
      <c r="AV899" s="111"/>
    </row>
    <row r="900" spans="20:48" x14ac:dyDescent="0.25">
      <c r="T900" s="110"/>
      <c r="AJ900" s="111"/>
      <c r="AO900" s="111"/>
      <c r="AV900" s="111"/>
    </row>
    <row r="901" spans="20:48" x14ac:dyDescent="0.25">
      <c r="T901" s="110"/>
    </row>
    <row r="902" spans="20:48" x14ac:dyDescent="0.25">
      <c r="T902" s="110"/>
      <c r="AV902" s="111"/>
    </row>
    <row r="903" spans="20:48" x14ac:dyDescent="0.25">
      <c r="T903" s="110"/>
    </row>
    <row r="904" spans="20:48" x14ac:dyDescent="0.25">
      <c r="T904" s="110"/>
    </row>
    <row r="905" spans="20:48" x14ac:dyDescent="0.25">
      <c r="T905" s="110"/>
    </row>
    <row r="906" spans="20:48" x14ac:dyDescent="0.25">
      <c r="T906" s="110"/>
    </row>
    <row r="907" spans="20:48" x14ac:dyDescent="0.25">
      <c r="T907" s="110"/>
      <c r="AJ907" s="111"/>
      <c r="AO907" s="111"/>
      <c r="AT907" s="111"/>
      <c r="AV907" s="111"/>
    </row>
    <row r="908" spans="20:48" x14ac:dyDescent="0.25">
      <c r="T908" s="110"/>
      <c r="AJ908" s="111"/>
      <c r="AR908" s="111"/>
      <c r="AV908" s="111"/>
    </row>
    <row r="909" spans="20:48" x14ac:dyDescent="0.25">
      <c r="T909" s="110"/>
      <c r="AJ909" s="111"/>
      <c r="AO909" s="111"/>
      <c r="AP909" s="111"/>
    </row>
    <row r="910" spans="20:48" x14ac:dyDescent="0.25">
      <c r="T910" s="110"/>
    </row>
    <row r="911" spans="20:48" x14ac:dyDescent="0.25">
      <c r="T911" s="110"/>
    </row>
    <row r="912" spans="20:48" x14ac:dyDescent="0.25">
      <c r="T912" s="110"/>
    </row>
    <row r="913" spans="20:52" x14ac:dyDescent="0.25">
      <c r="T913" s="110"/>
      <c r="AJ913" s="111"/>
      <c r="AO913" s="111"/>
      <c r="AP913" s="111"/>
      <c r="AT913" s="111"/>
      <c r="AV913" s="111"/>
    </row>
    <row r="914" spans="20:52" x14ac:dyDescent="0.25">
      <c r="T914" s="110"/>
      <c r="AJ914" s="111"/>
      <c r="AO914" s="111"/>
      <c r="AV914" s="111"/>
    </row>
    <row r="915" spans="20:52" x14ac:dyDescent="0.25">
      <c r="T915" s="110"/>
    </row>
    <row r="916" spans="20:52" x14ac:dyDescent="0.25">
      <c r="T916" s="110"/>
    </row>
    <row r="917" spans="20:52" x14ac:dyDescent="0.25">
      <c r="T917" s="110"/>
      <c r="AP917" s="111"/>
      <c r="AV917" s="111"/>
    </row>
    <row r="918" spans="20:52" x14ac:dyDescent="0.25">
      <c r="T918" s="110"/>
    </row>
    <row r="919" spans="20:52" x14ac:dyDescent="0.25">
      <c r="T919" s="110"/>
    </row>
    <row r="920" spans="20:52" x14ac:dyDescent="0.25">
      <c r="T920" s="110"/>
    </row>
    <row r="921" spans="20:52" x14ac:dyDescent="0.25">
      <c r="T921" s="110"/>
      <c r="AZ921" s="111"/>
    </row>
    <row r="922" spans="20:52" x14ac:dyDescent="0.25">
      <c r="T922" s="110"/>
    </row>
    <row r="923" spans="20:52" x14ac:dyDescent="0.25">
      <c r="T923" s="110"/>
      <c r="AO923" s="111"/>
    </row>
    <row r="924" spans="20:52" x14ac:dyDescent="0.25">
      <c r="T924" s="110"/>
    </row>
    <row r="925" spans="20:52" x14ac:dyDescent="0.25">
      <c r="T925" s="110"/>
      <c r="AJ925" s="111"/>
      <c r="AO925" s="111"/>
      <c r="AT925" s="111"/>
      <c r="AV925" s="111"/>
    </row>
    <row r="926" spans="20:52" x14ac:dyDescent="0.25">
      <c r="T926" s="110"/>
      <c r="AJ926" s="111"/>
      <c r="AO926" s="111"/>
      <c r="AV926" s="111"/>
    </row>
    <row r="927" spans="20:52" x14ac:dyDescent="0.25">
      <c r="T927" s="110"/>
    </row>
    <row r="928" spans="20:52" x14ac:dyDescent="0.25">
      <c r="T928" s="110"/>
      <c r="AJ928" s="111"/>
      <c r="AO928" s="111"/>
      <c r="AR928" s="111"/>
      <c r="AV928" s="111"/>
    </row>
    <row r="929" spans="20:48" x14ac:dyDescent="0.25">
      <c r="T929" s="110"/>
      <c r="AJ929" s="111"/>
      <c r="AT929" s="111"/>
      <c r="AV929" s="111"/>
    </row>
    <row r="930" spans="20:48" x14ac:dyDescent="0.25">
      <c r="T930" s="110"/>
      <c r="AJ930" s="111"/>
      <c r="AO930" s="111"/>
      <c r="AR930" s="111"/>
      <c r="AV930" s="111"/>
    </row>
    <row r="931" spans="20:48" x14ac:dyDescent="0.25">
      <c r="T931" s="110"/>
    </row>
    <row r="932" spans="20:48" x14ac:dyDescent="0.25">
      <c r="T932" s="110"/>
    </row>
    <row r="933" spans="20:48" x14ac:dyDescent="0.25">
      <c r="T933" s="110"/>
      <c r="AJ933" s="111"/>
      <c r="AO933" s="111"/>
      <c r="AV933" s="111"/>
    </row>
    <row r="934" spans="20:48" x14ac:dyDescent="0.25">
      <c r="T934" s="110"/>
      <c r="AP934" s="111"/>
    </row>
    <row r="935" spans="20:48" x14ac:dyDescent="0.25">
      <c r="T935" s="110"/>
      <c r="AJ935" s="111"/>
      <c r="AO935" s="111"/>
      <c r="AR935" s="111"/>
      <c r="AT935" s="111"/>
    </row>
    <row r="936" spans="20:48" x14ac:dyDescent="0.25">
      <c r="T936" s="110"/>
      <c r="AJ936" s="111"/>
      <c r="AO936" s="111"/>
      <c r="AP936" s="111"/>
      <c r="AV936" s="111"/>
    </row>
    <row r="937" spans="20:48" x14ac:dyDescent="0.25">
      <c r="T937" s="110"/>
      <c r="AO937" s="111"/>
      <c r="AV937" s="111"/>
    </row>
    <row r="938" spans="20:48" x14ac:dyDescent="0.25">
      <c r="T938" s="110"/>
      <c r="AJ938" s="111"/>
      <c r="AO938" s="111"/>
      <c r="AV938" s="111"/>
    </row>
    <row r="939" spans="20:48" x14ac:dyDescent="0.25">
      <c r="T939" s="110"/>
    </row>
    <row r="940" spans="20:48" x14ac:dyDescent="0.25">
      <c r="T940" s="110"/>
      <c r="AJ940" s="111"/>
      <c r="AO940" s="111"/>
      <c r="AT940" s="111"/>
      <c r="AV940" s="111"/>
    </row>
    <row r="941" spans="20:48" x14ac:dyDescent="0.25">
      <c r="T941" s="110"/>
    </row>
    <row r="942" spans="20:48" x14ac:dyDescent="0.25">
      <c r="T942" s="110"/>
      <c r="AJ942" s="111"/>
      <c r="AO942" s="111"/>
      <c r="AV942" s="111"/>
    </row>
    <row r="943" spans="20:48" x14ac:dyDescent="0.25">
      <c r="T943" s="110"/>
    </row>
    <row r="944" spans="20:48" x14ac:dyDescent="0.25">
      <c r="T944" s="110"/>
      <c r="AV944" s="111"/>
    </row>
    <row r="945" spans="20:48" x14ac:dyDescent="0.25">
      <c r="T945" s="110"/>
      <c r="AJ945" s="111"/>
      <c r="AO945" s="111"/>
      <c r="AV945" s="111"/>
    </row>
    <row r="946" spans="20:48" x14ac:dyDescent="0.25">
      <c r="T946" s="110"/>
      <c r="AJ946" s="111"/>
      <c r="AO946" s="111"/>
      <c r="AV946" s="111"/>
    </row>
    <row r="947" spans="20:48" x14ac:dyDescent="0.25">
      <c r="T947" s="110"/>
    </row>
    <row r="948" spans="20:48" x14ac:dyDescent="0.25">
      <c r="T948" s="110"/>
      <c r="AJ948" s="111"/>
      <c r="AO948" s="111"/>
      <c r="AV948" s="111"/>
    </row>
    <row r="949" spans="20:48" x14ac:dyDescent="0.25">
      <c r="T949" s="110"/>
      <c r="AJ949" s="111"/>
      <c r="AO949" s="111"/>
      <c r="AV949" s="111"/>
    </row>
    <row r="950" spans="20:48" x14ac:dyDescent="0.25">
      <c r="T950" s="110"/>
      <c r="AJ950" s="111"/>
      <c r="AO950" s="111"/>
      <c r="AV950" s="111"/>
    </row>
    <row r="951" spans="20:48" x14ac:dyDescent="0.25">
      <c r="T951" s="110"/>
    </row>
    <row r="952" spans="20:48" x14ac:dyDescent="0.25">
      <c r="T952" s="110"/>
      <c r="AJ952" s="111"/>
      <c r="AO952" s="111"/>
      <c r="AP952" s="111"/>
      <c r="AT952" s="111"/>
    </row>
    <row r="953" spans="20:48" x14ac:dyDescent="0.25">
      <c r="T953" s="110"/>
      <c r="AV953" s="111"/>
    </row>
    <row r="954" spans="20:48" x14ac:dyDescent="0.25">
      <c r="T954" s="110"/>
      <c r="AP954" s="111"/>
    </row>
    <row r="955" spans="20:48" x14ac:dyDescent="0.25">
      <c r="T955" s="110"/>
      <c r="AJ955" s="111"/>
      <c r="AO955" s="111"/>
      <c r="AV955" s="111"/>
    </row>
    <row r="956" spans="20:48" x14ac:dyDescent="0.25">
      <c r="T956" s="110"/>
    </row>
    <row r="957" spans="20:48" x14ac:dyDescent="0.25">
      <c r="T957" s="110"/>
      <c r="AJ957" s="111"/>
      <c r="AO957" s="111"/>
      <c r="AV957" s="111"/>
    </row>
    <row r="958" spans="20:48" x14ac:dyDescent="0.25">
      <c r="T958" s="110"/>
      <c r="AJ958" s="111"/>
      <c r="AO958" s="111"/>
      <c r="AV958" s="111"/>
    </row>
    <row r="959" spans="20:48" x14ac:dyDescent="0.25">
      <c r="T959" s="110"/>
    </row>
    <row r="960" spans="20:48" x14ac:dyDescent="0.25">
      <c r="T960" s="110"/>
      <c r="AJ960" s="111"/>
      <c r="AO960" s="111"/>
      <c r="AV960" s="111"/>
    </row>
    <row r="961" spans="20:52" x14ac:dyDescent="0.25">
      <c r="T961" s="110"/>
      <c r="AJ961" s="111"/>
      <c r="AO961" s="111"/>
      <c r="AV961" s="111"/>
    </row>
    <row r="962" spans="20:52" x14ac:dyDescent="0.25">
      <c r="T962" s="110"/>
      <c r="AJ962" s="111"/>
      <c r="AO962" s="111"/>
    </row>
    <row r="963" spans="20:52" x14ac:dyDescent="0.25">
      <c r="T963" s="110"/>
      <c r="AV963" s="111"/>
    </row>
    <row r="964" spans="20:52" x14ac:dyDescent="0.25">
      <c r="T964" s="110"/>
      <c r="AZ964" s="111"/>
    </row>
    <row r="965" spans="20:52" x14ac:dyDescent="0.25">
      <c r="T965" s="110"/>
      <c r="AJ965" s="111"/>
      <c r="AO965" s="111"/>
    </row>
    <row r="966" spans="20:52" x14ac:dyDescent="0.25">
      <c r="T966" s="110"/>
    </row>
    <row r="967" spans="20:52" x14ac:dyDescent="0.25">
      <c r="T967" s="110"/>
      <c r="AJ967" s="111"/>
      <c r="AO967" s="111"/>
    </row>
    <row r="968" spans="20:52" x14ac:dyDescent="0.25">
      <c r="T968" s="110"/>
      <c r="AJ968" s="111"/>
      <c r="AO968" s="111"/>
      <c r="AP968" s="111"/>
      <c r="AV968" s="111"/>
    </row>
    <row r="969" spans="20:52" x14ac:dyDescent="0.25">
      <c r="T969" s="110"/>
      <c r="AJ969" s="111"/>
      <c r="AO969" s="111"/>
    </row>
    <row r="970" spans="20:52" x14ac:dyDescent="0.25">
      <c r="T970" s="110"/>
      <c r="AJ970" s="111"/>
      <c r="AO970" s="111"/>
      <c r="AV970" s="111"/>
      <c r="AZ970" s="111"/>
    </row>
    <row r="971" spans="20:52" x14ac:dyDescent="0.25">
      <c r="T971" s="110"/>
    </row>
    <row r="972" spans="20:52" x14ac:dyDescent="0.25">
      <c r="T972" s="110"/>
      <c r="AV972" s="111"/>
    </row>
    <row r="973" spans="20:52" x14ac:dyDescent="0.25">
      <c r="T973" s="110"/>
      <c r="AJ973" s="111"/>
      <c r="AO973" s="111"/>
      <c r="AP973" s="111"/>
      <c r="AV973" s="111"/>
      <c r="AZ973" s="111"/>
    </row>
    <row r="974" spans="20:52" x14ac:dyDescent="0.25">
      <c r="T974" s="110"/>
    </row>
    <row r="975" spans="20:52" x14ac:dyDescent="0.25">
      <c r="T975" s="110"/>
      <c r="AJ975" s="111"/>
    </row>
    <row r="976" spans="20:52" x14ac:dyDescent="0.25">
      <c r="T976" s="110"/>
    </row>
    <row r="977" spans="20:52" x14ac:dyDescent="0.25">
      <c r="T977" s="110"/>
    </row>
    <row r="978" spans="20:52" x14ac:dyDescent="0.25">
      <c r="T978" s="110"/>
      <c r="AJ978" s="111"/>
      <c r="AO978" s="111"/>
      <c r="AP978" s="111"/>
      <c r="AV978" s="111"/>
    </row>
    <row r="979" spans="20:52" x14ac:dyDescent="0.25">
      <c r="T979" s="110"/>
    </row>
    <row r="980" spans="20:52" x14ac:dyDescent="0.25">
      <c r="T980" s="110"/>
      <c r="AJ980" s="111"/>
      <c r="AO980" s="111"/>
      <c r="AP980" s="111"/>
      <c r="AV980" s="111"/>
    </row>
    <row r="981" spans="20:52" x14ac:dyDescent="0.25">
      <c r="T981" s="110"/>
      <c r="AV981" s="111"/>
    </row>
    <row r="982" spans="20:52" x14ac:dyDescent="0.25">
      <c r="T982" s="110"/>
      <c r="AV982" s="111"/>
    </row>
    <row r="983" spans="20:52" x14ac:dyDescent="0.25">
      <c r="T983" s="110"/>
    </row>
    <row r="984" spans="20:52" x14ac:dyDescent="0.25">
      <c r="T984" s="110"/>
      <c r="AJ984" s="111"/>
      <c r="AO984" s="111"/>
      <c r="AP984" s="111"/>
      <c r="AV984" s="111"/>
      <c r="AZ984" s="111"/>
    </row>
    <row r="985" spans="20:52" x14ac:dyDescent="0.25">
      <c r="T985" s="110"/>
    </row>
    <row r="986" spans="20:52" x14ac:dyDescent="0.25">
      <c r="T986" s="110"/>
      <c r="AV986" s="111"/>
    </row>
    <row r="987" spans="20:52" x14ac:dyDescent="0.25">
      <c r="T987" s="110"/>
      <c r="AJ987" s="111"/>
      <c r="AO987" s="111"/>
      <c r="AV987" s="111"/>
    </row>
    <row r="988" spans="20:52" x14ac:dyDescent="0.25">
      <c r="T988" s="110"/>
      <c r="AJ988" s="111"/>
      <c r="AO988" s="111"/>
      <c r="AP988" s="111"/>
      <c r="AV988" s="111"/>
    </row>
    <row r="989" spans="20:52" x14ac:dyDescent="0.25">
      <c r="T989" s="110"/>
    </row>
    <row r="990" spans="20:52" x14ac:dyDescent="0.25">
      <c r="T990" s="110"/>
      <c r="AO990" s="111"/>
      <c r="AP990" s="111"/>
      <c r="AT990" s="111"/>
      <c r="AV990" s="111"/>
    </row>
    <row r="991" spans="20:52" x14ac:dyDescent="0.25">
      <c r="T991" s="110"/>
    </row>
    <row r="992" spans="20:52" x14ac:dyDescent="0.25">
      <c r="T992" s="110"/>
    </row>
    <row r="993" spans="20:48" x14ac:dyDescent="0.25">
      <c r="T993" s="110"/>
      <c r="AJ993" s="111"/>
      <c r="AO993" s="111"/>
      <c r="AP993" s="111"/>
      <c r="AT993" s="111"/>
    </row>
    <row r="994" spans="20:48" x14ac:dyDescent="0.25">
      <c r="T994" s="110"/>
    </row>
    <row r="995" spans="20:48" x14ac:dyDescent="0.25">
      <c r="T995" s="110"/>
      <c r="AJ995" s="111"/>
      <c r="AO995" s="111"/>
      <c r="AV995" s="111"/>
    </row>
    <row r="996" spans="20:48" x14ac:dyDescent="0.25">
      <c r="T996" s="110"/>
    </row>
    <row r="997" spans="20:48" x14ac:dyDescent="0.25">
      <c r="T997" s="110"/>
      <c r="AJ997" s="111"/>
      <c r="AO997" s="111"/>
      <c r="AP997" s="111"/>
      <c r="AV997" s="111"/>
    </row>
    <row r="998" spans="20:48" x14ac:dyDescent="0.25">
      <c r="T998" s="110"/>
      <c r="AJ998" s="111"/>
      <c r="AO998" s="111"/>
      <c r="AV998" s="111"/>
    </row>
    <row r="999" spans="20:48" x14ac:dyDescent="0.25">
      <c r="T999" s="110"/>
      <c r="AV999" s="111"/>
    </row>
    <row r="1000" spans="20:48" x14ac:dyDescent="0.25">
      <c r="T1000" s="110"/>
    </row>
    <row r="1001" spans="20:48" x14ac:dyDescent="0.25">
      <c r="T1001" s="110"/>
      <c r="AJ1001" s="111"/>
      <c r="AO1001" s="111"/>
      <c r="AP1001" s="111"/>
      <c r="AV1001" s="111"/>
    </row>
    <row r="1002" spans="20:48" x14ac:dyDescent="0.25">
      <c r="T1002" s="110"/>
      <c r="AP1002" s="111"/>
      <c r="AV1002" s="111"/>
    </row>
    <row r="1003" spans="20:48" x14ac:dyDescent="0.25">
      <c r="T1003" s="110"/>
    </row>
    <row r="1004" spans="20:48" x14ac:dyDescent="0.25">
      <c r="T1004" s="110"/>
    </row>
    <row r="1005" spans="20:48" x14ac:dyDescent="0.25">
      <c r="T1005" s="110"/>
    </row>
    <row r="1006" spans="20:48" x14ac:dyDescent="0.25">
      <c r="T1006" s="110"/>
      <c r="AT1006" s="111"/>
    </row>
    <row r="1007" spans="20:48" x14ac:dyDescent="0.25">
      <c r="T1007" s="110"/>
    </row>
    <row r="1008" spans="20:48" x14ac:dyDescent="0.25">
      <c r="T1008" s="110"/>
    </row>
    <row r="1009" spans="20:52" x14ac:dyDescent="0.25">
      <c r="T1009" s="110"/>
      <c r="AJ1009" s="111"/>
      <c r="AO1009" s="111"/>
      <c r="AP1009" s="111"/>
      <c r="AT1009" s="111"/>
      <c r="AV1009" s="111"/>
    </row>
    <row r="1010" spans="20:52" x14ac:dyDescent="0.25">
      <c r="T1010" s="110"/>
    </row>
    <row r="1011" spans="20:52" x14ac:dyDescent="0.25">
      <c r="T1011" s="110"/>
    </row>
    <row r="1012" spans="20:52" x14ac:dyDescent="0.25">
      <c r="T1012" s="110"/>
      <c r="AJ1012" s="111"/>
      <c r="AO1012" s="111"/>
      <c r="AR1012" s="111"/>
      <c r="AT1012" s="111"/>
      <c r="AV1012" s="111"/>
    </row>
    <row r="1013" spans="20:52" x14ac:dyDescent="0.25">
      <c r="T1013" s="110"/>
      <c r="AJ1013" s="111"/>
      <c r="AP1013" s="111"/>
      <c r="AV1013" s="111"/>
    </row>
    <row r="1014" spans="20:52" x14ac:dyDescent="0.25">
      <c r="T1014" s="110"/>
      <c r="AJ1014" s="111"/>
      <c r="AO1014" s="111"/>
    </row>
    <row r="1015" spans="20:52" x14ac:dyDescent="0.25">
      <c r="T1015" s="110"/>
      <c r="AJ1015" s="111"/>
      <c r="AO1015" s="111"/>
      <c r="AP1015" s="111"/>
      <c r="AT1015" s="111"/>
      <c r="AV1015" s="111"/>
      <c r="AZ1015" s="111"/>
    </row>
    <row r="1016" spans="20:52" x14ac:dyDescent="0.25">
      <c r="T1016" s="110"/>
      <c r="AP1016" s="111"/>
      <c r="AZ1016" s="111"/>
    </row>
    <row r="1017" spans="20:52" x14ac:dyDescent="0.25">
      <c r="T1017" s="110"/>
      <c r="AJ1017" s="111"/>
      <c r="AP1017" s="111"/>
      <c r="AV1017" s="111"/>
    </row>
    <row r="1018" spans="20:52" x14ac:dyDescent="0.25">
      <c r="T1018" s="110"/>
      <c r="AJ1018" s="111"/>
      <c r="AO1018" s="111"/>
      <c r="AP1018" s="111"/>
      <c r="AT1018" s="111"/>
      <c r="AV1018" s="111"/>
    </row>
    <row r="1019" spans="20:52" x14ac:dyDescent="0.25">
      <c r="T1019" s="110"/>
      <c r="AJ1019" s="111"/>
      <c r="AO1019" s="111"/>
      <c r="AR1019" s="111"/>
      <c r="AV1019" s="111"/>
    </row>
    <row r="1020" spans="20:52" x14ac:dyDescent="0.25">
      <c r="T1020" s="110"/>
    </row>
    <row r="1021" spans="20:52" x14ac:dyDescent="0.25">
      <c r="T1021" s="110"/>
    </row>
    <row r="1022" spans="20:52" x14ac:dyDescent="0.25">
      <c r="T1022" s="110"/>
      <c r="AJ1022" s="111"/>
      <c r="AP1022" s="111"/>
      <c r="AV1022" s="111"/>
      <c r="AZ1022" s="111"/>
    </row>
    <row r="1023" spans="20:52" x14ac:dyDescent="0.25">
      <c r="T1023" s="110"/>
      <c r="AJ1023" s="111"/>
      <c r="AV1023" s="111"/>
    </row>
    <row r="1024" spans="20:52" x14ac:dyDescent="0.25">
      <c r="T1024" s="110"/>
      <c r="AJ1024" s="111"/>
      <c r="AO1024" s="111"/>
      <c r="AV1024" s="111"/>
    </row>
    <row r="1025" spans="20:48" x14ac:dyDescent="0.25">
      <c r="T1025" s="110"/>
      <c r="AJ1025" s="111"/>
      <c r="AO1025" s="111"/>
      <c r="AP1025" s="111"/>
      <c r="AV1025" s="111"/>
    </row>
    <row r="1026" spans="20:48" x14ac:dyDescent="0.25">
      <c r="T1026" s="110"/>
      <c r="AJ1026" s="111"/>
      <c r="AO1026" s="111"/>
      <c r="AP1026" s="111"/>
      <c r="AT1026" s="111"/>
      <c r="AV1026" s="111"/>
    </row>
    <row r="1027" spans="20:48" x14ac:dyDescent="0.25">
      <c r="T1027" s="110"/>
      <c r="AV1027" s="111"/>
    </row>
    <row r="1028" spans="20:48" x14ac:dyDescent="0.25">
      <c r="T1028" s="110"/>
      <c r="AJ1028" s="111"/>
      <c r="AO1028" s="111"/>
    </row>
    <row r="1029" spans="20:48" x14ac:dyDescent="0.25">
      <c r="T1029" s="110"/>
    </row>
    <row r="1030" spans="20:48" x14ac:dyDescent="0.25">
      <c r="T1030" s="110"/>
      <c r="AJ1030" s="111"/>
      <c r="AO1030" s="111"/>
      <c r="AV1030" s="111"/>
    </row>
    <row r="1031" spans="20:48" x14ac:dyDescent="0.25">
      <c r="T1031" s="110"/>
      <c r="AJ1031" s="111"/>
      <c r="AO1031" s="111"/>
      <c r="AP1031" s="111"/>
      <c r="AV1031" s="111"/>
    </row>
    <row r="1032" spans="20:48" x14ac:dyDescent="0.25">
      <c r="T1032" s="110"/>
    </row>
    <row r="1033" spans="20:48" x14ac:dyDescent="0.25">
      <c r="T1033" s="110"/>
      <c r="AP1033" s="111"/>
    </row>
    <row r="1034" spans="20:48" x14ac:dyDescent="0.25">
      <c r="T1034" s="110"/>
      <c r="AJ1034" s="111"/>
      <c r="AO1034" s="111"/>
      <c r="AV1034" s="111"/>
    </row>
    <row r="1035" spans="20:48" x14ac:dyDescent="0.25">
      <c r="T1035" s="110"/>
      <c r="AJ1035" s="111"/>
      <c r="AO1035" s="111"/>
      <c r="AP1035" s="111"/>
      <c r="AT1035" s="111"/>
      <c r="AV1035" s="111"/>
    </row>
    <row r="1036" spans="20:48" x14ac:dyDescent="0.25">
      <c r="T1036" s="110"/>
      <c r="AJ1036" s="111"/>
      <c r="AO1036" s="111"/>
      <c r="AP1036" s="111"/>
      <c r="AV1036" s="111"/>
    </row>
    <row r="1037" spans="20:48" x14ac:dyDescent="0.25">
      <c r="T1037" s="110"/>
      <c r="AV1037" s="111"/>
    </row>
    <row r="1038" spans="20:48" x14ac:dyDescent="0.25">
      <c r="T1038" s="110"/>
    </row>
    <row r="1039" spans="20:48" x14ac:dyDescent="0.25">
      <c r="T1039" s="110"/>
      <c r="AJ1039" s="111"/>
      <c r="AV1039" s="111"/>
    </row>
    <row r="1040" spans="20:48" x14ac:dyDescent="0.25">
      <c r="T1040" s="110"/>
      <c r="AV1040" s="111"/>
    </row>
    <row r="1041" spans="20:52" x14ac:dyDescent="0.25">
      <c r="T1041" s="110"/>
    </row>
    <row r="1042" spans="20:52" x14ac:dyDescent="0.25">
      <c r="T1042" s="110"/>
    </row>
    <row r="1043" spans="20:52" x14ac:dyDescent="0.25">
      <c r="T1043" s="110"/>
      <c r="AJ1043" s="111"/>
      <c r="AO1043" s="111"/>
      <c r="AV1043" s="111"/>
    </row>
    <row r="1044" spans="20:52" x14ac:dyDescent="0.25">
      <c r="T1044" s="110"/>
      <c r="AJ1044" s="111"/>
      <c r="AO1044" s="111"/>
      <c r="AP1044" s="111"/>
      <c r="AT1044" s="111"/>
      <c r="AV1044" s="111"/>
    </row>
    <row r="1045" spans="20:52" x14ac:dyDescent="0.25">
      <c r="T1045" s="110"/>
    </row>
    <row r="1046" spans="20:52" x14ac:dyDescent="0.25">
      <c r="T1046" s="110"/>
    </row>
    <row r="1047" spans="20:52" x14ac:dyDescent="0.25">
      <c r="T1047" s="110"/>
    </row>
    <row r="1048" spans="20:52" x14ac:dyDescent="0.25">
      <c r="T1048" s="110"/>
      <c r="AJ1048" s="111"/>
      <c r="AO1048" s="111"/>
      <c r="AP1048" s="111"/>
      <c r="AR1048" s="111"/>
      <c r="AV1048" s="111"/>
      <c r="AZ1048" s="111"/>
    </row>
    <row r="1049" spans="20:52" x14ac:dyDescent="0.25">
      <c r="T1049" s="110"/>
      <c r="AO1049" s="111"/>
      <c r="AV1049" s="111"/>
    </row>
    <row r="1050" spans="20:52" x14ac:dyDescent="0.25">
      <c r="T1050" s="110"/>
    </row>
    <row r="1051" spans="20:52" x14ac:dyDescent="0.25">
      <c r="T1051" s="110"/>
      <c r="AJ1051" s="111"/>
      <c r="AO1051" s="111"/>
      <c r="AP1051" s="111"/>
      <c r="AT1051" s="111"/>
      <c r="AV1051" s="111"/>
    </row>
    <row r="1052" spans="20:52" x14ac:dyDescent="0.25">
      <c r="T1052" s="110"/>
      <c r="AP1052" s="111"/>
      <c r="AV1052" s="111"/>
    </row>
    <row r="1053" spans="20:52" x14ac:dyDescent="0.25">
      <c r="T1053" s="110"/>
      <c r="AJ1053" s="111"/>
      <c r="AO1053" s="111"/>
      <c r="AP1053" s="111"/>
      <c r="AT1053" s="111"/>
      <c r="AV1053" s="111"/>
    </row>
    <row r="1054" spans="20:52" x14ac:dyDescent="0.25">
      <c r="T1054" s="110"/>
      <c r="AJ1054" s="111"/>
      <c r="AO1054" s="111"/>
      <c r="AV1054" s="111"/>
    </row>
    <row r="1055" spans="20:52" x14ac:dyDescent="0.25">
      <c r="T1055" s="110"/>
    </row>
    <row r="1056" spans="20:52" x14ac:dyDescent="0.25">
      <c r="T1056" s="110"/>
      <c r="AJ1056" s="111"/>
      <c r="AO1056" s="111"/>
      <c r="AV1056" s="111"/>
    </row>
    <row r="1057" spans="20:52" x14ac:dyDescent="0.25">
      <c r="T1057" s="110"/>
      <c r="AV1057" s="111"/>
    </row>
    <row r="1058" spans="20:52" x14ac:dyDescent="0.25">
      <c r="T1058" s="110"/>
      <c r="AV1058" s="111"/>
    </row>
    <row r="1059" spans="20:52" x14ac:dyDescent="0.25">
      <c r="T1059" s="110"/>
      <c r="AZ1059" s="111"/>
    </row>
    <row r="1060" spans="20:52" x14ac:dyDescent="0.25">
      <c r="T1060" s="110"/>
      <c r="AJ1060" s="111"/>
      <c r="AO1060" s="111"/>
      <c r="AV1060" s="111"/>
    </row>
    <row r="1061" spans="20:52" x14ac:dyDescent="0.25">
      <c r="T1061" s="110"/>
    </row>
    <row r="1062" spans="20:52" x14ac:dyDescent="0.25">
      <c r="T1062" s="110"/>
      <c r="AV1062" s="111"/>
      <c r="AZ1062" s="111"/>
    </row>
    <row r="1063" spans="20:52" x14ac:dyDescent="0.25">
      <c r="T1063" s="110"/>
    </row>
    <row r="1064" spans="20:52" x14ac:dyDescent="0.25">
      <c r="T1064" s="110"/>
    </row>
    <row r="1065" spans="20:52" x14ac:dyDescent="0.25">
      <c r="T1065" s="110"/>
    </row>
    <row r="1066" spans="20:52" x14ac:dyDescent="0.25">
      <c r="T1066" s="110"/>
    </row>
    <row r="1067" spans="20:52" x14ac:dyDescent="0.25">
      <c r="T1067" s="110"/>
      <c r="AZ1067" s="111"/>
    </row>
    <row r="1068" spans="20:52" x14ac:dyDescent="0.25">
      <c r="T1068" s="110"/>
      <c r="AJ1068" s="111"/>
      <c r="AO1068" s="111"/>
      <c r="AP1068" s="111"/>
      <c r="AT1068" s="111"/>
      <c r="AV1068" s="111"/>
    </row>
    <row r="1069" spans="20:52" x14ac:dyDescent="0.25">
      <c r="T1069" s="110"/>
      <c r="AT1069" s="111"/>
      <c r="AV1069" s="111"/>
    </row>
    <row r="1070" spans="20:52" x14ac:dyDescent="0.25">
      <c r="T1070" s="110"/>
      <c r="AJ1070" s="111"/>
      <c r="AO1070" s="111"/>
      <c r="AP1070" s="111"/>
      <c r="AV1070" s="111"/>
    </row>
    <row r="1071" spans="20:52" x14ac:dyDescent="0.25">
      <c r="T1071" s="110"/>
    </row>
    <row r="1072" spans="20:52" x14ac:dyDescent="0.25">
      <c r="T1072" s="110"/>
      <c r="AJ1072" s="111"/>
      <c r="AO1072" s="111"/>
      <c r="AP1072" s="111"/>
      <c r="AV1072" s="111"/>
    </row>
    <row r="1073" spans="20:52" x14ac:dyDescent="0.25">
      <c r="T1073" s="110"/>
      <c r="AJ1073" s="111"/>
      <c r="AO1073" s="111"/>
    </row>
    <row r="1074" spans="20:52" x14ac:dyDescent="0.25">
      <c r="T1074" s="110"/>
      <c r="AJ1074" s="111"/>
      <c r="AO1074" s="111"/>
      <c r="AV1074" s="111"/>
    </row>
    <row r="1075" spans="20:52" x14ac:dyDescent="0.25">
      <c r="T1075" s="110"/>
      <c r="AJ1075" s="111"/>
      <c r="AO1075" s="111"/>
      <c r="AP1075" s="111"/>
      <c r="AT1075" s="111"/>
      <c r="AV1075" s="111"/>
      <c r="AZ1075" s="111"/>
    </row>
    <row r="1076" spans="20:52" x14ac:dyDescent="0.25">
      <c r="T1076" s="110"/>
      <c r="AV1076" s="111"/>
      <c r="AZ1076" s="111"/>
    </row>
    <row r="1077" spans="20:52" x14ac:dyDescent="0.25">
      <c r="T1077" s="110"/>
    </row>
    <row r="1078" spans="20:52" x14ac:dyDescent="0.25">
      <c r="T1078" s="110"/>
    </row>
    <row r="1079" spans="20:52" x14ac:dyDescent="0.25">
      <c r="T1079" s="110"/>
    </row>
    <row r="1080" spans="20:52" x14ac:dyDescent="0.25">
      <c r="T1080" s="110"/>
    </row>
    <row r="1081" spans="20:52" x14ac:dyDescent="0.25">
      <c r="T1081" s="110"/>
    </row>
    <row r="1082" spans="20:52" x14ac:dyDescent="0.25">
      <c r="T1082" s="110"/>
      <c r="AJ1082" s="111"/>
      <c r="AO1082" s="111"/>
      <c r="AV1082" s="111"/>
    </row>
    <row r="1083" spans="20:52" x14ac:dyDescent="0.25">
      <c r="T1083" s="110"/>
      <c r="AJ1083" s="111"/>
      <c r="AO1083" s="111"/>
      <c r="AV1083" s="111"/>
    </row>
    <row r="1084" spans="20:52" x14ac:dyDescent="0.25">
      <c r="T1084" s="110"/>
      <c r="AJ1084" s="111"/>
      <c r="AO1084" s="111"/>
      <c r="AP1084" s="111"/>
      <c r="AV1084" s="111"/>
    </row>
    <row r="1085" spans="20:52" x14ac:dyDescent="0.25">
      <c r="T1085" s="110"/>
      <c r="AJ1085" s="111"/>
      <c r="AO1085" s="111"/>
      <c r="AT1085" s="111"/>
    </row>
    <row r="1086" spans="20:52" x14ac:dyDescent="0.25">
      <c r="T1086" s="110"/>
    </row>
    <row r="1087" spans="20:52" x14ac:dyDescent="0.25">
      <c r="T1087" s="110"/>
    </row>
    <row r="1088" spans="20:52" x14ac:dyDescent="0.25">
      <c r="T1088" s="110"/>
    </row>
    <row r="1089" spans="20:52" x14ac:dyDescent="0.25">
      <c r="T1089" s="110"/>
      <c r="AV1089" s="111"/>
      <c r="AZ1089" s="111"/>
    </row>
    <row r="1090" spans="20:52" x14ac:dyDescent="0.25">
      <c r="T1090" s="110"/>
    </row>
    <row r="1091" spans="20:52" x14ac:dyDescent="0.25">
      <c r="T1091" s="110"/>
      <c r="AP1091" s="111"/>
      <c r="AV1091" s="111"/>
    </row>
    <row r="1092" spans="20:52" x14ac:dyDescent="0.25">
      <c r="T1092" s="110"/>
    </row>
    <row r="1093" spans="20:52" x14ac:dyDescent="0.25">
      <c r="T1093" s="110"/>
      <c r="AJ1093" s="111"/>
      <c r="AO1093" s="111"/>
      <c r="AP1093" s="111"/>
      <c r="AT1093" s="111"/>
      <c r="AV1093" s="111"/>
    </row>
    <row r="1094" spans="20:52" x14ac:dyDescent="0.25">
      <c r="T1094" s="110"/>
      <c r="AO1094" s="111"/>
      <c r="AR1094" s="111"/>
      <c r="AT1094" s="111"/>
    </row>
    <row r="1095" spans="20:52" x14ac:dyDescent="0.25">
      <c r="T1095" s="110"/>
    </row>
    <row r="1096" spans="20:52" x14ac:dyDescent="0.25">
      <c r="T1096" s="110"/>
    </row>
    <row r="1097" spans="20:52" x14ac:dyDescent="0.25">
      <c r="T1097" s="110"/>
      <c r="AV1097" s="111"/>
      <c r="AZ1097" s="111"/>
    </row>
    <row r="1098" spans="20:52" x14ac:dyDescent="0.25">
      <c r="T1098" s="110"/>
    </row>
    <row r="1099" spans="20:52" x14ac:dyDescent="0.25">
      <c r="T1099" s="110"/>
    </row>
    <row r="1100" spans="20:52" x14ac:dyDescent="0.25">
      <c r="T1100" s="110"/>
      <c r="AJ1100" s="111"/>
      <c r="AO1100" s="111"/>
      <c r="AV1100" s="111"/>
    </row>
    <row r="1101" spans="20:52" x14ac:dyDescent="0.25">
      <c r="T1101" s="110"/>
      <c r="AJ1101" s="111"/>
      <c r="AO1101" s="111"/>
      <c r="AP1101" s="111"/>
      <c r="AT1101" s="111"/>
      <c r="AV1101" s="111"/>
    </row>
    <row r="1102" spans="20:52" x14ac:dyDescent="0.25">
      <c r="T1102" s="110"/>
      <c r="AJ1102" s="111"/>
      <c r="AO1102" s="111"/>
      <c r="AV1102" s="111"/>
    </row>
    <row r="1103" spans="20:52" x14ac:dyDescent="0.25">
      <c r="T1103" s="110"/>
      <c r="AJ1103" s="111"/>
      <c r="AO1103" s="111"/>
      <c r="AV1103" s="111"/>
      <c r="AZ1103" s="111"/>
    </row>
    <row r="1104" spans="20:52" x14ac:dyDescent="0.25">
      <c r="T1104" s="110"/>
    </row>
    <row r="1105" spans="20:52" x14ac:dyDescent="0.25">
      <c r="T1105" s="110"/>
      <c r="AJ1105" s="111"/>
      <c r="AO1105" s="111"/>
      <c r="AP1105" s="111"/>
      <c r="AV1105" s="111"/>
    </row>
    <row r="1106" spans="20:52" x14ac:dyDescent="0.25">
      <c r="T1106" s="110"/>
      <c r="AJ1106" s="111"/>
      <c r="AO1106" s="111"/>
      <c r="AP1106" s="111"/>
      <c r="AV1106" s="111"/>
    </row>
    <row r="1107" spans="20:52" x14ac:dyDescent="0.25">
      <c r="T1107" s="110"/>
    </row>
    <row r="1108" spans="20:52" x14ac:dyDescent="0.25">
      <c r="T1108" s="110"/>
      <c r="AZ1108" s="111"/>
    </row>
    <row r="1109" spans="20:52" x14ac:dyDescent="0.25">
      <c r="T1109" s="110"/>
      <c r="AJ1109" s="111"/>
      <c r="AO1109" s="111"/>
      <c r="AR1109" s="111"/>
      <c r="AV1109" s="111"/>
    </row>
    <row r="1110" spans="20:52" x14ac:dyDescent="0.25">
      <c r="T1110" s="110"/>
    </row>
    <row r="1111" spans="20:52" x14ac:dyDescent="0.25">
      <c r="T1111" s="110"/>
    </row>
    <row r="1112" spans="20:52" x14ac:dyDescent="0.25">
      <c r="T1112" s="110"/>
    </row>
    <row r="1113" spans="20:52" x14ac:dyDescent="0.25">
      <c r="T1113" s="110"/>
      <c r="AJ1113" s="111"/>
    </row>
    <row r="1114" spans="20:52" x14ac:dyDescent="0.25">
      <c r="T1114" s="110"/>
      <c r="AJ1114" s="111"/>
      <c r="AO1114" s="111"/>
      <c r="AT1114" s="111"/>
      <c r="AV1114" s="111"/>
    </row>
    <row r="1115" spans="20:52" x14ac:dyDescent="0.25">
      <c r="T1115" s="110"/>
      <c r="AV1115" s="111"/>
    </row>
    <row r="1116" spans="20:52" x14ac:dyDescent="0.25">
      <c r="T1116" s="110"/>
      <c r="AJ1116" s="111"/>
      <c r="AO1116" s="111"/>
      <c r="AP1116" s="111"/>
      <c r="AV1116" s="111"/>
    </row>
    <row r="1117" spans="20:52" x14ac:dyDescent="0.25">
      <c r="T1117" s="110"/>
      <c r="AJ1117" s="111"/>
      <c r="AO1117" s="111"/>
      <c r="AV1117" s="111"/>
    </row>
    <row r="1118" spans="20:52" x14ac:dyDescent="0.25">
      <c r="T1118" s="110"/>
      <c r="AJ1118" s="111"/>
      <c r="AO1118" s="111"/>
      <c r="AT1118" s="111"/>
    </row>
    <row r="1119" spans="20:52" x14ac:dyDescent="0.25">
      <c r="T1119" s="110"/>
      <c r="AO1119" s="111"/>
      <c r="AP1119" s="111"/>
      <c r="AR1119" s="111"/>
      <c r="AT1119" s="111"/>
      <c r="AV1119" s="111"/>
    </row>
    <row r="1120" spans="20:52" x14ac:dyDescent="0.25">
      <c r="T1120" s="110"/>
    </row>
    <row r="1121" spans="20:52" x14ac:dyDescent="0.25">
      <c r="T1121" s="110"/>
    </row>
    <row r="1122" spans="20:52" x14ac:dyDescent="0.25">
      <c r="T1122" s="110"/>
      <c r="AJ1122" s="111"/>
    </row>
    <row r="1123" spans="20:52" x14ac:dyDescent="0.25">
      <c r="T1123" s="110"/>
      <c r="AJ1123" s="111"/>
      <c r="AO1123" s="111"/>
      <c r="AP1123" s="111"/>
      <c r="AV1123" s="111"/>
    </row>
    <row r="1124" spans="20:52" x14ac:dyDescent="0.25">
      <c r="T1124" s="110"/>
    </row>
    <row r="1125" spans="20:52" x14ac:dyDescent="0.25">
      <c r="T1125" s="110"/>
      <c r="AJ1125" s="111"/>
      <c r="AO1125" s="111"/>
      <c r="AV1125" s="111"/>
    </row>
    <row r="1126" spans="20:52" x14ac:dyDescent="0.25">
      <c r="T1126" s="110"/>
      <c r="AV1126" s="111"/>
    </row>
    <row r="1127" spans="20:52" x14ac:dyDescent="0.25">
      <c r="T1127" s="110"/>
      <c r="AJ1127" s="111"/>
      <c r="AO1127" s="111"/>
      <c r="AV1127" s="111"/>
    </row>
    <row r="1128" spans="20:52" x14ac:dyDescent="0.25">
      <c r="T1128" s="110"/>
    </row>
    <row r="1129" spans="20:52" x14ac:dyDescent="0.25">
      <c r="T1129" s="110"/>
      <c r="AZ1129" s="111"/>
    </row>
    <row r="1130" spans="20:52" x14ac:dyDescent="0.25">
      <c r="T1130" s="110"/>
    </row>
    <row r="1131" spans="20:52" x14ac:dyDescent="0.25">
      <c r="T1131" s="110"/>
    </row>
    <row r="1132" spans="20:52" x14ac:dyDescent="0.25">
      <c r="T1132" s="110"/>
      <c r="AJ1132" s="111"/>
      <c r="AO1132" s="111"/>
      <c r="AV1132" s="111"/>
    </row>
    <row r="1133" spans="20:52" x14ac:dyDescent="0.25">
      <c r="T1133" s="110"/>
    </row>
    <row r="1134" spans="20:52" x14ac:dyDescent="0.25">
      <c r="T1134" s="110"/>
      <c r="AV1134" s="111"/>
    </row>
    <row r="1135" spans="20:52" x14ac:dyDescent="0.25">
      <c r="T1135" s="110"/>
      <c r="AV1135" s="111"/>
    </row>
    <row r="1136" spans="20:52" x14ac:dyDescent="0.25">
      <c r="T1136" s="110"/>
      <c r="AJ1136" s="111"/>
      <c r="AO1136" s="111"/>
      <c r="AV1136" s="111"/>
    </row>
    <row r="1137" spans="20:52" x14ac:dyDescent="0.25">
      <c r="T1137" s="110"/>
      <c r="AJ1137" s="111"/>
      <c r="AO1137" s="111"/>
      <c r="AP1137" s="111"/>
      <c r="AV1137" s="111"/>
    </row>
    <row r="1138" spans="20:52" x14ac:dyDescent="0.25">
      <c r="T1138" s="110"/>
      <c r="AV1138" s="111"/>
    </row>
    <row r="1139" spans="20:52" x14ac:dyDescent="0.25">
      <c r="T1139" s="110"/>
      <c r="AJ1139" s="111"/>
      <c r="AO1139" s="111"/>
    </row>
    <row r="1140" spans="20:52" x14ac:dyDescent="0.25">
      <c r="T1140" s="110"/>
      <c r="AP1140" s="111"/>
    </row>
    <row r="1141" spans="20:52" x14ac:dyDescent="0.25">
      <c r="T1141" s="110"/>
    </row>
    <row r="1142" spans="20:52" x14ac:dyDescent="0.25">
      <c r="T1142" s="110"/>
      <c r="AJ1142" s="111"/>
      <c r="AO1142" s="111"/>
      <c r="AV1142" s="111"/>
    </row>
    <row r="1143" spans="20:52" x14ac:dyDescent="0.25">
      <c r="T1143" s="110"/>
      <c r="AJ1143" s="111"/>
      <c r="AP1143" s="111"/>
      <c r="AV1143" s="111"/>
    </row>
    <row r="1144" spans="20:52" x14ac:dyDescent="0.25">
      <c r="T1144" s="110"/>
      <c r="AJ1144" s="111"/>
      <c r="AO1144" s="111"/>
      <c r="AV1144" s="111"/>
    </row>
    <row r="1145" spans="20:52" x14ac:dyDescent="0.25">
      <c r="T1145" s="110"/>
      <c r="AV1145" s="111"/>
    </row>
    <row r="1146" spans="20:52" x14ac:dyDescent="0.25">
      <c r="T1146" s="110"/>
    </row>
    <row r="1147" spans="20:52" x14ac:dyDescent="0.25">
      <c r="T1147" s="110"/>
      <c r="AJ1147" s="111"/>
      <c r="AO1147" s="111"/>
    </row>
    <row r="1148" spans="20:52" x14ac:dyDescent="0.25">
      <c r="T1148" s="110"/>
      <c r="AZ1148" s="111"/>
    </row>
    <row r="1149" spans="20:52" x14ac:dyDescent="0.25">
      <c r="T1149" s="110"/>
      <c r="AZ1149" s="111"/>
    </row>
    <row r="1150" spans="20:52" x14ac:dyDescent="0.25">
      <c r="T1150" s="110"/>
      <c r="AJ1150" s="111"/>
      <c r="AO1150" s="111"/>
      <c r="AV1150" s="111"/>
    </row>
    <row r="1151" spans="20:52" x14ac:dyDescent="0.25">
      <c r="T1151" s="110"/>
    </row>
    <row r="1152" spans="20:52" x14ac:dyDescent="0.25">
      <c r="T1152" s="110"/>
    </row>
    <row r="1153" spans="20:52" x14ac:dyDescent="0.25">
      <c r="T1153" s="110"/>
      <c r="AJ1153" s="111"/>
      <c r="AO1153" s="111"/>
      <c r="AT1153" s="111"/>
      <c r="AV1153" s="111"/>
    </row>
    <row r="1154" spans="20:52" x14ac:dyDescent="0.25">
      <c r="T1154" s="110"/>
      <c r="AJ1154" s="111"/>
      <c r="AO1154" s="111"/>
      <c r="AP1154" s="111"/>
      <c r="AT1154" s="111"/>
      <c r="AV1154" s="111"/>
    </row>
    <row r="1155" spans="20:52" x14ac:dyDescent="0.25">
      <c r="T1155" s="110"/>
      <c r="AV1155" s="111"/>
    </row>
    <row r="1156" spans="20:52" x14ac:dyDescent="0.25">
      <c r="T1156" s="110"/>
      <c r="AJ1156" s="111"/>
      <c r="AO1156" s="111"/>
      <c r="AR1156" s="111"/>
      <c r="AT1156" s="111"/>
      <c r="AV1156" s="111"/>
    </row>
    <row r="1157" spans="20:52" x14ac:dyDescent="0.25">
      <c r="T1157" s="110"/>
      <c r="AJ1157" s="111"/>
      <c r="AO1157" s="111"/>
    </row>
    <row r="1158" spans="20:52" x14ac:dyDescent="0.25">
      <c r="T1158" s="110"/>
    </row>
    <row r="1159" spans="20:52" x14ac:dyDescent="0.25">
      <c r="T1159" s="110"/>
    </row>
    <row r="1160" spans="20:52" x14ac:dyDescent="0.25">
      <c r="T1160" s="110"/>
      <c r="AJ1160" s="111"/>
      <c r="AO1160" s="111"/>
    </row>
    <row r="1161" spans="20:52" x14ac:dyDescent="0.25">
      <c r="T1161" s="110"/>
      <c r="AP1161" s="111"/>
      <c r="AZ1161" s="111"/>
    </row>
    <row r="1162" spans="20:52" x14ac:dyDescent="0.25">
      <c r="T1162" s="110"/>
    </row>
    <row r="1163" spans="20:52" x14ac:dyDescent="0.25">
      <c r="T1163" s="110"/>
      <c r="AP1163" s="111"/>
      <c r="AV1163" s="111"/>
      <c r="AZ1163" s="111"/>
    </row>
    <row r="1164" spans="20:52" x14ac:dyDescent="0.25">
      <c r="T1164" s="110"/>
    </row>
    <row r="1165" spans="20:52" x14ac:dyDescent="0.25">
      <c r="T1165" s="110"/>
      <c r="AZ1165" s="111"/>
    </row>
    <row r="1166" spans="20:52" x14ac:dyDescent="0.25">
      <c r="T1166" s="110"/>
      <c r="AO1166" s="111"/>
      <c r="AP1166" s="111"/>
      <c r="AT1166" s="111"/>
      <c r="AV1166" s="111"/>
    </row>
    <row r="1167" spans="20:52" x14ac:dyDescent="0.25">
      <c r="T1167" s="110"/>
      <c r="AZ1167" s="111"/>
    </row>
    <row r="1168" spans="20:52" x14ac:dyDescent="0.25">
      <c r="T1168" s="110"/>
      <c r="AP1168" s="111"/>
      <c r="AV1168" s="111"/>
      <c r="AZ1168" s="111"/>
    </row>
    <row r="1169" spans="20:48" x14ac:dyDescent="0.25">
      <c r="T1169" s="110"/>
      <c r="AJ1169" s="111"/>
      <c r="AO1169" s="111"/>
      <c r="AV1169" s="111"/>
    </row>
    <row r="1170" spans="20:48" x14ac:dyDescent="0.25">
      <c r="T1170" s="110"/>
      <c r="AJ1170" s="111"/>
      <c r="AO1170" s="111"/>
      <c r="AP1170" s="111"/>
      <c r="AV1170" s="111"/>
    </row>
    <row r="1171" spans="20:48" x14ac:dyDescent="0.25">
      <c r="T1171" s="110"/>
    </row>
    <row r="1172" spans="20:48" x14ac:dyDescent="0.25">
      <c r="T1172" s="110"/>
      <c r="AO1172" s="111"/>
      <c r="AV1172" s="111"/>
    </row>
    <row r="1173" spans="20:48" x14ac:dyDescent="0.25">
      <c r="T1173" s="110"/>
      <c r="AJ1173" s="111"/>
      <c r="AO1173" s="111"/>
      <c r="AP1173" s="111"/>
      <c r="AT1173" s="111"/>
      <c r="AV1173" s="111"/>
    </row>
    <row r="1174" spans="20:48" x14ac:dyDescent="0.25">
      <c r="T1174" s="110"/>
      <c r="AV1174" s="111"/>
    </row>
    <row r="1175" spans="20:48" x14ac:dyDescent="0.25">
      <c r="T1175" s="110"/>
    </row>
    <row r="1176" spans="20:48" x14ac:dyDescent="0.25">
      <c r="T1176" s="110"/>
    </row>
    <row r="1177" spans="20:48" x14ac:dyDescent="0.25">
      <c r="T1177" s="110"/>
      <c r="AJ1177" s="111"/>
      <c r="AO1177" s="111"/>
      <c r="AV1177" s="111"/>
    </row>
    <row r="1178" spans="20:48" x14ac:dyDescent="0.25">
      <c r="T1178" s="110"/>
    </row>
    <row r="1179" spans="20:48" x14ac:dyDescent="0.25">
      <c r="T1179" s="110"/>
      <c r="AJ1179" s="111"/>
      <c r="AO1179" s="111"/>
      <c r="AV1179" s="111"/>
    </row>
    <row r="1180" spans="20:48" x14ac:dyDescent="0.25">
      <c r="T1180" s="110"/>
    </row>
    <row r="1181" spans="20:48" x14ac:dyDescent="0.25">
      <c r="T1181" s="110"/>
      <c r="AV1181" s="111"/>
    </row>
    <row r="1182" spans="20:48" x14ac:dyDescent="0.25">
      <c r="T1182" s="110"/>
      <c r="AR1182" s="111"/>
      <c r="AT1182" s="111"/>
      <c r="AV1182" s="111"/>
    </row>
    <row r="1183" spans="20:48" x14ac:dyDescent="0.25">
      <c r="T1183" s="110"/>
    </row>
    <row r="1184" spans="20:48" x14ac:dyDescent="0.25">
      <c r="T1184" s="110"/>
      <c r="AJ1184" s="111"/>
      <c r="AO1184" s="111"/>
      <c r="AV1184" s="111"/>
    </row>
    <row r="1185" spans="20:52" x14ac:dyDescent="0.25">
      <c r="T1185" s="110"/>
      <c r="AJ1185" s="111"/>
      <c r="AO1185" s="111"/>
      <c r="AV1185" s="111"/>
    </row>
    <row r="1186" spans="20:52" x14ac:dyDescent="0.25">
      <c r="T1186" s="110"/>
    </row>
    <row r="1187" spans="20:52" x14ac:dyDescent="0.25">
      <c r="T1187" s="110"/>
    </row>
    <row r="1188" spans="20:52" x14ac:dyDescent="0.25">
      <c r="T1188" s="110"/>
      <c r="AJ1188" s="111"/>
      <c r="AO1188" s="111"/>
      <c r="AP1188" s="111"/>
      <c r="AV1188" s="111"/>
      <c r="AZ1188" s="111"/>
    </row>
    <row r="1189" spans="20:52" x14ac:dyDescent="0.25">
      <c r="T1189" s="110"/>
      <c r="AJ1189" s="111"/>
      <c r="AO1189" s="111"/>
      <c r="AV1189" s="111"/>
    </row>
    <row r="1190" spans="20:52" x14ac:dyDescent="0.25">
      <c r="T1190" s="110"/>
      <c r="AJ1190" s="111"/>
      <c r="AO1190" s="111"/>
      <c r="AP1190" s="111"/>
      <c r="AV1190" s="111"/>
    </row>
    <row r="1191" spans="20:52" x14ac:dyDescent="0.25">
      <c r="T1191" s="110"/>
    </row>
    <row r="1192" spans="20:52" x14ac:dyDescent="0.25">
      <c r="T1192" s="110"/>
    </row>
    <row r="1193" spans="20:52" x14ac:dyDescent="0.25">
      <c r="T1193" s="110"/>
    </row>
    <row r="1194" spans="20:52" x14ac:dyDescent="0.25">
      <c r="T1194" s="110"/>
      <c r="AJ1194" s="111"/>
      <c r="AO1194" s="111"/>
      <c r="AP1194" s="111"/>
    </row>
    <row r="1195" spans="20:52" x14ac:dyDescent="0.25">
      <c r="T1195" s="110"/>
      <c r="AV1195" s="111"/>
      <c r="AZ1195" s="111"/>
    </row>
    <row r="1196" spans="20:52" x14ac:dyDescent="0.25">
      <c r="T1196" s="110"/>
    </row>
    <row r="1197" spans="20:52" x14ac:dyDescent="0.25">
      <c r="T1197" s="110"/>
    </row>
    <row r="1198" spans="20:52" x14ac:dyDescent="0.25">
      <c r="T1198" s="110"/>
      <c r="AJ1198" s="111"/>
      <c r="AO1198" s="111"/>
      <c r="AV1198" s="111"/>
    </row>
    <row r="1199" spans="20:52" x14ac:dyDescent="0.25">
      <c r="T1199" s="110"/>
    </row>
    <row r="1200" spans="20:52" x14ac:dyDescent="0.25">
      <c r="T1200" s="110"/>
    </row>
    <row r="1201" spans="20:52" x14ac:dyDescent="0.25">
      <c r="T1201" s="110"/>
    </row>
    <row r="1202" spans="20:52" x14ac:dyDescent="0.25">
      <c r="T1202" s="110"/>
    </row>
    <row r="1203" spans="20:52" x14ac:dyDescent="0.25">
      <c r="T1203" s="110"/>
    </row>
    <row r="1204" spans="20:52" x14ac:dyDescent="0.25">
      <c r="T1204" s="110"/>
    </row>
    <row r="1205" spans="20:52" x14ac:dyDescent="0.25">
      <c r="T1205" s="110"/>
      <c r="AJ1205" s="111"/>
      <c r="AO1205" s="111"/>
      <c r="AP1205" s="111"/>
    </row>
    <row r="1206" spans="20:52" x14ac:dyDescent="0.25">
      <c r="T1206" s="110"/>
      <c r="AV1206" s="111"/>
    </row>
    <row r="1207" spans="20:52" x14ac:dyDescent="0.25">
      <c r="T1207" s="110"/>
      <c r="AO1207" s="111"/>
      <c r="AP1207" s="111"/>
      <c r="AV1207" s="111"/>
      <c r="AZ1207" s="111"/>
    </row>
    <row r="1208" spans="20:52" x14ac:dyDescent="0.25">
      <c r="T1208" s="110"/>
    </row>
    <row r="1209" spans="20:52" x14ac:dyDescent="0.25">
      <c r="T1209" s="110"/>
      <c r="AJ1209" s="111"/>
      <c r="AO1209" s="111"/>
      <c r="AT1209" s="111"/>
      <c r="AV1209" s="111"/>
    </row>
    <row r="1210" spans="20:52" x14ac:dyDescent="0.25">
      <c r="T1210" s="110"/>
    </row>
    <row r="1211" spans="20:52" x14ac:dyDescent="0.25">
      <c r="T1211" s="110"/>
      <c r="AO1211" s="111"/>
      <c r="AV1211" s="111"/>
    </row>
    <row r="1212" spans="20:52" x14ac:dyDescent="0.25">
      <c r="T1212" s="110"/>
      <c r="AP1212" s="111"/>
    </row>
    <row r="1213" spans="20:52" x14ac:dyDescent="0.25">
      <c r="T1213" s="110"/>
    </row>
    <row r="1214" spans="20:52" x14ac:dyDescent="0.25">
      <c r="T1214" s="110"/>
    </row>
    <row r="1215" spans="20:52" x14ac:dyDescent="0.25">
      <c r="T1215" s="110"/>
    </row>
    <row r="1216" spans="20:52" x14ac:dyDescent="0.25">
      <c r="T1216" s="110"/>
    </row>
    <row r="1217" spans="20:52" x14ac:dyDescent="0.25">
      <c r="T1217" s="110"/>
      <c r="AJ1217" s="111"/>
      <c r="AV1217" s="111"/>
    </row>
    <row r="1218" spans="20:52" x14ac:dyDescent="0.25">
      <c r="T1218" s="110"/>
    </row>
    <row r="1219" spans="20:52" x14ac:dyDescent="0.25">
      <c r="T1219" s="110"/>
      <c r="AO1219" s="111"/>
      <c r="AP1219" s="111"/>
      <c r="AT1219" s="111"/>
      <c r="AV1219" s="111"/>
      <c r="AZ1219" s="111"/>
    </row>
    <row r="1220" spans="20:52" x14ac:dyDescent="0.25">
      <c r="T1220" s="110"/>
    </row>
    <row r="1221" spans="20:52" x14ac:dyDescent="0.25">
      <c r="T1221" s="110"/>
    </row>
    <row r="1222" spans="20:52" x14ac:dyDescent="0.25">
      <c r="T1222" s="110"/>
      <c r="AJ1222" s="111"/>
      <c r="AO1222" s="111"/>
      <c r="AP1222" s="111"/>
      <c r="AT1222" s="111"/>
      <c r="AV1222" s="111"/>
      <c r="AZ1222" s="111"/>
    </row>
    <row r="1223" spans="20:52" x14ac:dyDescent="0.25">
      <c r="T1223" s="110"/>
      <c r="AJ1223" s="111"/>
      <c r="AO1223" s="111"/>
      <c r="AT1223" s="111"/>
      <c r="AV1223" s="111"/>
    </row>
    <row r="1224" spans="20:52" x14ac:dyDescent="0.25">
      <c r="T1224" s="110"/>
      <c r="AJ1224" s="111"/>
      <c r="AO1224" s="111"/>
      <c r="AP1224" s="111"/>
      <c r="AR1224" s="111"/>
      <c r="AV1224" s="111"/>
      <c r="AZ1224" s="111"/>
    </row>
    <row r="1225" spans="20:52" x14ac:dyDescent="0.25">
      <c r="T1225" s="110"/>
      <c r="AZ1225" s="111"/>
    </row>
    <row r="1226" spans="20:52" x14ac:dyDescent="0.25">
      <c r="T1226" s="110"/>
      <c r="AV1226" s="111"/>
    </row>
    <row r="1227" spans="20:52" x14ac:dyDescent="0.25">
      <c r="T1227" s="110"/>
    </row>
    <row r="1228" spans="20:52" x14ac:dyDescent="0.25">
      <c r="T1228" s="110"/>
    </row>
    <row r="1229" spans="20:52" x14ac:dyDescent="0.25">
      <c r="T1229" s="110"/>
      <c r="AJ1229" s="111"/>
      <c r="AO1229" s="111"/>
      <c r="AV1229" s="111"/>
    </row>
    <row r="1230" spans="20:52" x14ac:dyDescent="0.25">
      <c r="T1230" s="110"/>
      <c r="AZ1230" s="111"/>
    </row>
    <row r="1231" spans="20:52" x14ac:dyDescent="0.25">
      <c r="T1231" s="110"/>
      <c r="AZ1231" s="111"/>
    </row>
    <row r="1232" spans="20:52" x14ac:dyDescent="0.25">
      <c r="T1232" s="110"/>
    </row>
    <row r="1233" spans="20:48" x14ac:dyDescent="0.25">
      <c r="T1233" s="110"/>
      <c r="AJ1233" s="111"/>
      <c r="AO1233" s="111"/>
      <c r="AP1233" s="111"/>
      <c r="AT1233" s="111"/>
      <c r="AV1233" s="111"/>
    </row>
    <row r="1234" spans="20:48" x14ac:dyDescent="0.25">
      <c r="T1234" s="110"/>
      <c r="AO1234" s="111"/>
      <c r="AV1234" s="111"/>
    </row>
    <row r="1235" spans="20:48" x14ac:dyDescent="0.25">
      <c r="T1235" s="110"/>
      <c r="AJ1235" s="111"/>
      <c r="AO1235" s="111"/>
      <c r="AV1235" s="111"/>
    </row>
    <row r="1236" spans="20:48" x14ac:dyDescent="0.25">
      <c r="T1236" s="110"/>
    </row>
    <row r="1237" spans="20:48" x14ac:dyDescent="0.25">
      <c r="T1237" s="110"/>
      <c r="AJ1237" s="111"/>
      <c r="AO1237" s="111"/>
    </row>
    <row r="1238" spans="20:48" x14ac:dyDescent="0.25">
      <c r="T1238" s="110"/>
    </row>
    <row r="1239" spans="20:48" x14ac:dyDescent="0.25">
      <c r="T1239" s="110"/>
      <c r="AP1239" s="111"/>
    </row>
    <row r="1240" spans="20:48" x14ac:dyDescent="0.25">
      <c r="T1240" s="110"/>
    </row>
    <row r="1241" spans="20:48" x14ac:dyDescent="0.25">
      <c r="T1241" s="110"/>
      <c r="AP1241" s="111"/>
    </row>
    <row r="1242" spans="20:48" x14ac:dyDescent="0.25">
      <c r="T1242" s="110"/>
      <c r="AJ1242" s="111"/>
      <c r="AO1242" s="111"/>
      <c r="AP1242" s="111"/>
      <c r="AV1242" s="111"/>
    </row>
    <row r="1243" spans="20:48" x14ac:dyDescent="0.25">
      <c r="T1243" s="110"/>
      <c r="AJ1243" s="111"/>
      <c r="AO1243" s="111"/>
      <c r="AV1243" s="111"/>
    </row>
    <row r="1244" spans="20:48" x14ac:dyDescent="0.25">
      <c r="T1244" s="110"/>
    </row>
    <row r="1245" spans="20:48" x14ac:dyDescent="0.25">
      <c r="T1245" s="110"/>
      <c r="AJ1245" s="111"/>
      <c r="AO1245" s="111"/>
      <c r="AV1245" s="111"/>
    </row>
    <row r="1246" spans="20:48" x14ac:dyDescent="0.25">
      <c r="T1246" s="110"/>
    </row>
    <row r="1247" spans="20:48" x14ac:dyDescent="0.25">
      <c r="T1247" s="110"/>
      <c r="AV1247" s="111"/>
    </row>
    <row r="1248" spans="20:48" x14ac:dyDescent="0.25">
      <c r="T1248" s="110"/>
    </row>
    <row r="1249" spans="20:52" x14ac:dyDescent="0.25">
      <c r="T1249" s="110"/>
      <c r="AT1249" s="111"/>
      <c r="AV1249" s="111"/>
    </row>
    <row r="1250" spans="20:52" x14ac:dyDescent="0.25">
      <c r="T1250" s="110"/>
      <c r="AJ1250" s="111"/>
      <c r="AO1250" s="111"/>
      <c r="AV1250" s="111"/>
    </row>
    <row r="1251" spans="20:52" x14ac:dyDescent="0.25">
      <c r="T1251" s="110"/>
      <c r="AJ1251" s="111"/>
      <c r="AO1251" s="111"/>
      <c r="AP1251" s="111"/>
      <c r="AV1251" s="111"/>
    </row>
    <row r="1252" spans="20:52" x14ac:dyDescent="0.25">
      <c r="T1252" s="110"/>
      <c r="AJ1252" s="111"/>
      <c r="AO1252" s="111"/>
      <c r="AV1252" s="111"/>
    </row>
    <row r="1253" spans="20:52" x14ac:dyDescent="0.25">
      <c r="T1253" s="110"/>
      <c r="AJ1253" s="111"/>
      <c r="AO1253" s="111"/>
      <c r="AP1253" s="111"/>
      <c r="AV1253" s="111"/>
    </row>
    <row r="1254" spans="20:52" x14ac:dyDescent="0.25">
      <c r="T1254" s="110"/>
    </row>
    <row r="1255" spans="20:52" x14ac:dyDescent="0.25">
      <c r="T1255" s="110"/>
      <c r="AJ1255" s="111"/>
      <c r="AP1255" s="111"/>
      <c r="AV1255" s="111"/>
    </row>
    <row r="1256" spans="20:52" x14ac:dyDescent="0.25">
      <c r="T1256" s="110"/>
    </row>
    <row r="1257" spans="20:52" x14ac:dyDescent="0.25">
      <c r="T1257" s="110"/>
    </row>
    <row r="1258" spans="20:52" x14ac:dyDescent="0.25">
      <c r="T1258" s="110"/>
      <c r="AV1258" s="111"/>
    </row>
    <row r="1259" spans="20:52" x14ac:dyDescent="0.25">
      <c r="T1259" s="110"/>
    </row>
    <row r="1260" spans="20:52" x14ac:dyDescent="0.25">
      <c r="T1260" s="110"/>
      <c r="AZ1260" s="111"/>
    </row>
    <row r="1261" spans="20:52" x14ac:dyDescent="0.25">
      <c r="T1261" s="110"/>
    </row>
    <row r="1262" spans="20:52" x14ac:dyDescent="0.25">
      <c r="T1262" s="110"/>
    </row>
    <row r="1263" spans="20:52" x14ac:dyDescent="0.25">
      <c r="T1263" s="110"/>
      <c r="AJ1263" s="111"/>
      <c r="AO1263" s="111"/>
      <c r="AV1263" s="111"/>
    </row>
    <row r="1264" spans="20:52" x14ac:dyDescent="0.25">
      <c r="T1264" s="110"/>
      <c r="AJ1264" s="111"/>
      <c r="AO1264" s="111"/>
      <c r="AP1264" s="111"/>
      <c r="AR1264" s="111"/>
      <c r="AT1264" s="111"/>
      <c r="AV1264" s="111"/>
    </row>
    <row r="1265" spans="20:52" x14ac:dyDescent="0.25">
      <c r="T1265" s="110"/>
    </row>
    <row r="1266" spans="20:52" x14ac:dyDescent="0.25">
      <c r="T1266" s="110"/>
      <c r="AJ1266" s="111"/>
      <c r="AO1266" s="111"/>
      <c r="AP1266" s="111"/>
      <c r="AV1266" s="111"/>
    </row>
    <row r="1267" spans="20:52" x14ac:dyDescent="0.25">
      <c r="T1267" s="110"/>
    </row>
    <row r="1268" spans="20:52" x14ac:dyDescent="0.25">
      <c r="T1268" s="110"/>
      <c r="AJ1268" s="111"/>
      <c r="AO1268" s="111"/>
      <c r="AP1268" s="111"/>
      <c r="AR1268" s="111"/>
      <c r="AV1268" s="111"/>
    </row>
    <row r="1269" spans="20:52" x14ac:dyDescent="0.25">
      <c r="T1269" s="110"/>
      <c r="AJ1269" s="111"/>
      <c r="AP1269" s="111"/>
      <c r="AV1269" s="111"/>
    </row>
    <row r="1270" spans="20:52" x14ac:dyDescent="0.25">
      <c r="T1270" s="110"/>
    </row>
    <row r="1271" spans="20:52" x14ac:dyDescent="0.25">
      <c r="T1271" s="110"/>
      <c r="AJ1271" s="111"/>
      <c r="AP1271" s="111"/>
    </row>
    <row r="1272" spans="20:52" x14ac:dyDescent="0.25">
      <c r="T1272" s="110"/>
    </row>
    <row r="1273" spans="20:52" x14ac:dyDescent="0.25">
      <c r="T1273" s="110"/>
      <c r="AO1273" s="111"/>
      <c r="AP1273" s="111"/>
      <c r="AT1273" s="111"/>
      <c r="AV1273" s="111"/>
    </row>
    <row r="1274" spans="20:52" x14ac:dyDescent="0.25">
      <c r="T1274" s="110"/>
      <c r="AJ1274" s="111"/>
      <c r="AO1274" s="111"/>
      <c r="AP1274" s="111"/>
      <c r="AR1274" s="111"/>
      <c r="AV1274" s="111"/>
      <c r="AZ1274" s="111"/>
    </row>
    <row r="1275" spans="20:52" x14ac:dyDescent="0.25">
      <c r="T1275" s="110"/>
      <c r="AP1275" s="111"/>
      <c r="AV1275" s="111"/>
    </row>
    <row r="1276" spans="20:52" x14ac:dyDescent="0.25">
      <c r="T1276" s="110"/>
      <c r="AP1276" s="111"/>
    </row>
    <row r="1277" spans="20:52" x14ac:dyDescent="0.25">
      <c r="T1277" s="110"/>
      <c r="AJ1277" s="111"/>
      <c r="AO1277" s="111"/>
      <c r="AP1277" s="111"/>
      <c r="AT1277" s="111"/>
      <c r="AV1277" s="111"/>
    </row>
    <row r="1278" spans="20:52" x14ac:dyDescent="0.25">
      <c r="T1278" s="110"/>
    </row>
    <row r="1279" spans="20:52" x14ac:dyDescent="0.25">
      <c r="T1279" s="110"/>
    </row>
    <row r="1280" spans="20:52" x14ac:dyDescent="0.25">
      <c r="T1280" s="110"/>
      <c r="AJ1280" s="111"/>
      <c r="AO1280" s="111"/>
      <c r="AT1280" s="111"/>
    </row>
    <row r="1281" spans="20:52" x14ac:dyDescent="0.25">
      <c r="T1281" s="110"/>
      <c r="AJ1281" s="111"/>
      <c r="AP1281" s="111"/>
      <c r="AV1281" s="111"/>
    </row>
    <row r="1282" spans="20:52" x14ac:dyDescent="0.25">
      <c r="T1282" s="110"/>
    </row>
    <row r="1283" spans="20:52" x14ac:dyDescent="0.25">
      <c r="T1283" s="110"/>
      <c r="AJ1283" s="111"/>
      <c r="AO1283" s="111"/>
      <c r="AV1283" s="111"/>
    </row>
    <row r="1284" spans="20:52" x14ac:dyDescent="0.25">
      <c r="T1284" s="110"/>
      <c r="AJ1284" s="111"/>
      <c r="AO1284" s="111"/>
      <c r="AT1284" s="111"/>
      <c r="AV1284" s="111"/>
    </row>
    <row r="1285" spans="20:52" x14ac:dyDescent="0.25">
      <c r="T1285" s="110"/>
      <c r="AJ1285" s="111"/>
      <c r="AO1285" s="111"/>
      <c r="AV1285" s="111"/>
    </row>
    <row r="1286" spans="20:52" x14ac:dyDescent="0.25">
      <c r="T1286" s="110"/>
      <c r="AP1286" s="111"/>
      <c r="AV1286" s="111"/>
    </row>
    <row r="1287" spans="20:52" x14ac:dyDescent="0.25">
      <c r="T1287" s="110"/>
    </row>
    <row r="1288" spans="20:52" x14ac:dyDescent="0.25">
      <c r="T1288" s="110"/>
      <c r="AZ1288" s="111"/>
    </row>
    <row r="1289" spans="20:52" x14ac:dyDescent="0.25">
      <c r="T1289" s="110"/>
      <c r="AJ1289" s="111"/>
      <c r="AO1289" s="111"/>
    </row>
    <row r="1290" spans="20:52" x14ac:dyDescent="0.25">
      <c r="T1290" s="110"/>
      <c r="AJ1290" s="111"/>
      <c r="AO1290" s="111"/>
      <c r="AP1290" s="111"/>
      <c r="AV1290" s="111"/>
    </row>
    <row r="1291" spans="20:52" x14ac:dyDescent="0.25">
      <c r="T1291" s="110"/>
    </row>
    <row r="1292" spans="20:52" x14ac:dyDescent="0.25">
      <c r="T1292" s="110"/>
      <c r="AZ1292" s="111"/>
    </row>
    <row r="1293" spans="20:52" x14ac:dyDescent="0.25">
      <c r="T1293" s="110"/>
      <c r="AJ1293" s="111"/>
      <c r="AO1293" s="111"/>
      <c r="AV1293" s="111"/>
    </row>
    <row r="1294" spans="20:52" x14ac:dyDescent="0.25">
      <c r="T1294" s="110"/>
    </row>
    <row r="1295" spans="20:52" x14ac:dyDescent="0.25">
      <c r="T1295" s="110"/>
    </row>
    <row r="1296" spans="20:52" x14ac:dyDescent="0.25">
      <c r="T1296" s="110"/>
      <c r="AJ1296" s="111"/>
      <c r="AO1296" s="111"/>
      <c r="AP1296" s="111"/>
      <c r="AT1296" s="111"/>
      <c r="AV1296" s="111"/>
    </row>
    <row r="1297" spans="20:52" x14ac:dyDescent="0.25">
      <c r="T1297" s="110"/>
      <c r="AZ1297" s="111"/>
    </row>
    <row r="1298" spans="20:52" x14ac:dyDescent="0.25">
      <c r="T1298" s="110"/>
      <c r="AJ1298" s="111"/>
      <c r="AO1298" s="111"/>
      <c r="AP1298" s="111"/>
      <c r="AT1298" s="111"/>
      <c r="AV1298" s="111"/>
    </row>
    <row r="1299" spans="20:52" x14ac:dyDescent="0.25">
      <c r="T1299" s="110"/>
      <c r="AP1299" s="111"/>
    </row>
    <row r="1300" spans="20:52" x14ac:dyDescent="0.25">
      <c r="T1300" s="110"/>
    </row>
    <row r="1301" spans="20:52" x14ac:dyDescent="0.25">
      <c r="T1301" s="110"/>
    </row>
    <row r="1302" spans="20:52" x14ac:dyDescent="0.25">
      <c r="T1302" s="110"/>
    </row>
    <row r="1303" spans="20:52" x14ac:dyDescent="0.25">
      <c r="T1303" s="110"/>
    </row>
    <row r="1304" spans="20:52" x14ac:dyDescent="0.25">
      <c r="T1304" s="110"/>
      <c r="AZ1304" s="111"/>
    </row>
    <row r="1305" spans="20:52" x14ac:dyDescent="0.25">
      <c r="T1305" s="110"/>
      <c r="AZ1305" s="111"/>
    </row>
    <row r="1306" spans="20:52" x14ac:dyDescent="0.25">
      <c r="T1306" s="110"/>
      <c r="AJ1306" s="111"/>
      <c r="AO1306" s="111"/>
      <c r="AP1306" s="111"/>
      <c r="AV1306" s="111"/>
      <c r="AZ1306" s="111"/>
    </row>
    <row r="1307" spans="20:52" x14ac:dyDescent="0.25">
      <c r="T1307" s="110"/>
      <c r="AJ1307" s="111"/>
      <c r="AO1307" s="111"/>
      <c r="AV1307" s="111"/>
    </row>
    <row r="1308" spans="20:52" x14ac:dyDescent="0.25">
      <c r="T1308" s="110"/>
      <c r="AJ1308" s="111"/>
      <c r="AO1308" s="111"/>
      <c r="AP1308" s="111"/>
      <c r="AV1308" s="111"/>
    </row>
    <row r="1309" spans="20:52" x14ac:dyDescent="0.25">
      <c r="T1309" s="110"/>
      <c r="AJ1309" s="111"/>
      <c r="AV1309" s="111"/>
    </row>
    <row r="1310" spans="20:52" x14ac:dyDescent="0.25">
      <c r="T1310" s="110"/>
      <c r="AZ1310" s="111"/>
    </row>
    <row r="1311" spans="20:52" x14ac:dyDescent="0.25">
      <c r="T1311" s="110"/>
      <c r="AJ1311" s="111"/>
      <c r="AO1311" s="111"/>
      <c r="AP1311" s="111"/>
      <c r="AV1311" s="111"/>
      <c r="AZ1311" s="111"/>
    </row>
    <row r="1312" spans="20:52" x14ac:dyDescent="0.25">
      <c r="T1312" s="110"/>
      <c r="AJ1312" s="111"/>
      <c r="AO1312" s="111"/>
      <c r="AP1312" s="111"/>
      <c r="AV1312" s="111"/>
    </row>
    <row r="1313" spans="20:52" x14ac:dyDescent="0.25">
      <c r="T1313" s="110"/>
    </row>
    <row r="1314" spans="20:52" x14ac:dyDescent="0.25">
      <c r="T1314" s="110"/>
    </row>
    <row r="1315" spans="20:52" x14ac:dyDescent="0.25">
      <c r="T1315" s="110"/>
      <c r="AJ1315" s="111"/>
      <c r="AO1315" s="111"/>
      <c r="AP1315" s="111"/>
      <c r="AT1315" s="111"/>
      <c r="AV1315" s="111"/>
    </row>
    <row r="1316" spans="20:52" x14ac:dyDescent="0.25">
      <c r="T1316" s="110"/>
    </row>
    <row r="1317" spans="20:52" x14ac:dyDescent="0.25">
      <c r="T1317" s="110"/>
      <c r="AJ1317" s="111"/>
      <c r="AO1317" s="111"/>
      <c r="AV1317" s="111"/>
    </row>
    <row r="1318" spans="20:52" x14ac:dyDescent="0.25">
      <c r="T1318" s="110"/>
    </row>
    <row r="1319" spans="20:52" x14ac:dyDescent="0.25">
      <c r="T1319" s="110"/>
      <c r="AJ1319" s="111"/>
      <c r="AO1319" s="111"/>
      <c r="AV1319" s="111"/>
    </row>
    <row r="1320" spans="20:52" x14ac:dyDescent="0.25">
      <c r="T1320" s="110"/>
      <c r="AJ1320" s="111"/>
      <c r="AO1320" s="111"/>
      <c r="AP1320" s="111"/>
      <c r="AV1320" s="111"/>
      <c r="AZ1320" s="111"/>
    </row>
    <row r="1321" spans="20:52" x14ac:dyDescent="0.25">
      <c r="T1321" s="110"/>
      <c r="AJ1321" s="111"/>
      <c r="AO1321" s="111"/>
      <c r="AV1321" s="111"/>
    </row>
    <row r="1322" spans="20:52" x14ac:dyDescent="0.25">
      <c r="T1322" s="110"/>
    </row>
    <row r="1323" spans="20:52" x14ac:dyDescent="0.25">
      <c r="T1323" s="110"/>
      <c r="AJ1323" s="111"/>
      <c r="AO1323" s="111"/>
      <c r="AV1323" s="111"/>
    </row>
    <row r="1324" spans="20:52" x14ac:dyDescent="0.25">
      <c r="T1324" s="110"/>
      <c r="AJ1324" s="111"/>
      <c r="AO1324" s="111"/>
      <c r="AP1324" s="111"/>
      <c r="AV1324" s="111"/>
    </row>
    <row r="1325" spans="20:52" x14ac:dyDescent="0.25">
      <c r="T1325" s="110"/>
      <c r="AJ1325" s="111"/>
      <c r="AO1325" s="111"/>
      <c r="AP1325" s="111"/>
      <c r="AV1325" s="111"/>
    </row>
    <row r="1326" spans="20:52" x14ac:dyDescent="0.25">
      <c r="T1326" s="110"/>
      <c r="AJ1326" s="111"/>
      <c r="AO1326" s="111"/>
      <c r="AP1326" s="111"/>
      <c r="AV1326" s="111"/>
    </row>
    <row r="1327" spans="20:52" x14ac:dyDescent="0.25">
      <c r="T1327" s="110"/>
      <c r="AJ1327" s="111"/>
      <c r="AP1327" s="111"/>
      <c r="AV1327" s="111"/>
      <c r="AZ1327" s="111"/>
    </row>
    <row r="1328" spans="20:52" x14ac:dyDescent="0.25">
      <c r="T1328" s="110"/>
      <c r="AJ1328" s="111"/>
      <c r="AO1328" s="111"/>
      <c r="AP1328" s="111"/>
      <c r="AR1328" s="111"/>
      <c r="AV1328" s="111"/>
    </row>
    <row r="1329" spans="20:52" x14ac:dyDescent="0.25">
      <c r="T1329" s="110"/>
    </row>
    <row r="1330" spans="20:52" x14ac:dyDescent="0.25">
      <c r="T1330" s="110"/>
    </row>
    <row r="1331" spans="20:52" x14ac:dyDescent="0.25">
      <c r="T1331" s="110"/>
      <c r="AV1331" s="111"/>
    </row>
    <row r="1332" spans="20:52" x14ac:dyDescent="0.25">
      <c r="T1332" s="110"/>
      <c r="AJ1332" s="111"/>
      <c r="AO1332" s="111"/>
      <c r="AV1332" s="111"/>
      <c r="AZ1332" s="111"/>
    </row>
    <row r="1333" spans="20:52" x14ac:dyDescent="0.25">
      <c r="T1333" s="110"/>
    </row>
    <row r="1334" spans="20:52" x14ac:dyDescent="0.25">
      <c r="T1334" s="110"/>
      <c r="AO1334" s="111"/>
      <c r="AP1334" s="111"/>
      <c r="AT1334" s="111"/>
      <c r="AV1334" s="111"/>
    </row>
    <row r="1335" spans="20:52" x14ac:dyDescent="0.25">
      <c r="T1335" s="110"/>
      <c r="AJ1335" s="111"/>
      <c r="AO1335" s="111"/>
      <c r="AP1335" s="111"/>
      <c r="AT1335" s="111"/>
    </row>
    <row r="1336" spans="20:52" x14ac:dyDescent="0.25">
      <c r="T1336" s="110"/>
      <c r="AV1336" s="111"/>
    </row>
    <row r="1337" spans="20:52" x14ac:dyDescent="0.25">
      <c r="T1337" s="110"/>
      <c r="AV1337" s="111"/>
    </row>
    <row r="1338" spans="20:52" x14ac:dyDescent="0.25">
      <c r="T1338" s="110"/>
    </row>
    <row r="1339" spans="20:52" x14ac:dyDescent="0.25">
      <c r="T1339" s="110"/>
    </row>
    <row r="1340" spans="20:52" x14ac:dyDescent="0.25">
      <c r="T1340" s="110"/>
      <c r="AP1340" s="111"/>
      <c r="AV1340" s="111"/>
      <c r="AZ1340" s="111"/>
    </row>
    <row r="1341" spans="20:52" x14ac:dyDescent="0.25">
      <c r="T1341" s="110"/>
    </row>
    <row r="1342" spans="20:52" x14ac:dyDescent="0.25">
      <c r="T1342" s="110"/>
    </row>
    <row r="1343" spans="20:52" x14ac:dyDescent="0.25">
      <c r="T1343" s="110"/>
      <c r="AJ1343" s="111"/>
      <c r="AT1343" s="111"/>
    </row>
    <row r="1344" spans="20:52" x14ac:dyDescent="0.25">
      <c r="T1344" s="110"/>
      <c r="AJ1344" s="111"/>
      <c r="AO1344" s="111"/>
      <c r="AV1344" s="111"/>
    </row>
    <row r="1345" spans="20:52" x14ac:dyDescent="0.25">
      <c r="T1345" s="110"/>
      <c r="AJ1345" s="111"/>
      <c r="AO1345" s="111"/>
      <c r="AZ1345" s="111"/>
    </row>
    <row r="1346" spans="20:52" x14ac:dyDescent="0.25">
      <c r="T1346" s="110"/>
      <c r="AP1346" s="111"/>
      <c r="AV1346" s="111"/>
    </row>
    <row r="1347" spans="20:52" x14ac:dyDescent="0.25">
      <c r="T1347" s="110"/>
      <c r="AP1347" s="111"/>
      <c r="AV1347" s="111"/>
    </row>
    <row r="1348" spans="20:52" x14ac:dyDescent="0.25">
      <c r="T1348" s="110"/>
      <c r="AJ1348" s="111"/>
      <c r="AO1348" s="111"/>
      <c r="AV1348" s="111"/>
    </row>
    <row r="1349" spans="20:52" x14ac:dyDescent="0.25">
      <c r="T1349" s="110"/>
    </row>
    <row r="1350" spans="20:52" x14ac:dyDescent="0.25">
      <c r="T1350" s="110"/>
      <c r="AV1350" s="111"/>
    </row>
    <row r="1351" spans="20:52" x14ac:dyDescent="0.25">
      <c r="T1351" s="110"/>
    </row>
    <row r="1352" spans="20:52" x14ac:dyDescent="0.25">
      <c r="T1352" s="110"/>
    </row>
    <row r="1353" spans="20:52" x14ac:dyDescent="0.25">
      <c r="T1353" s="110"/>
      <c r="AV1353" s="111"/>
    </row>
    <row r="1354" spans="20:52" x14ac:dyDescent="0.25">
      <c r="T1354" s="110"/>
    </row>
    <row r="1355" spans="20:52" x14ac:dyDescent="0.25">
      <c r="T1355" s="110"/>
      <c r="AJ1355" s="111"/>
      <c r="AP1355" s="111"/>
      <c r="AT1355" s="111"/>
      <c r="AV1355" s="111"/>
    </row>
    <row r="1356" spans="20:52" x14ac:dyDescent="0.25">
      <c r="T1356" s="110"/>
      <c r="AV1356" s="111"/>
    </row>
    <row r="1357" spans="20:52" x14ac:dyDescent="0.25">
      <c r="T1357" s="110"/>
      <c r="AJ1357" s="111"/>
      <c r="AO1357" s="111"/>
      <c r="AV1357" s="111"/>
    </row>
    <row r="1358" spans="20:52" x14ac:dyDescent="0.25">
      <c r="T1358" s="110"/>
      <c r="AV1358" s="111"/>
    </row>
    <row r="1359" spans="20:52" x14ac:dyDescent="0.25">
      <c r="T1359" s="110"/>
      <c r="AJ1359" s="111"/>
      <c r="AO1359" s="111"/>
      <c r="AP1359" s="111"/>
      <c r="AV1359" s="111"/>
    </row>
    <row r="1360" spans="20:52" x14ac:dyDescent="0.25">
      <c r="T1360" s="110"/>
      <c r="AO1360" s="111"/>
      <c r="AV1360" s="111"/>
    </row>
    <row r="1361" spans="20:52" x14ac:dyDescent="0.25">
      <c r="T1361" s="110"/>
    </row>
    <row r="1362" spans="20:52" x14ac:dyDescent="0.25">
      <c r="T1362" s="110"/>
      <c r="AJ1362" s="111"/>
      <c r="AO1362" s="111"/>
      <c r="AV1362" s="111"/>
    </row>
    <row r="1363" spans="20:52" x14ac:dyDescent="0.25">
      <c r="T1363" s="110"/>
      <c r="AZ1363" s="111"/>
    </row>
    <row r="1364" spans="20:52" x14ac:dyDescent="0.25">
      <c r="T1364" s="110"/>
    </row>
    <row r="1365" spans="20:52" x14ac:dyDescent="0.25">
      <c r="T1365" s="110"/>
      <c r="AJ1365" s="111"/>
      <c r="AO1365" s="111"/>
    </row>
    <row r="1366" spans="20:52" x14ac:dyDescent="0.25">
      <c r="T1366" s="110"/>
      <c r="AJ1366" s="111"/>
      <c r="AO1366" s="111"/>
      <c r="AV1366" s="111"/>
    </row>
    <row r="1367" spans="20:52" x14ac:dyDescent="0.25">
      <c r="T1367" s="110"/>
      <c r="AJ1367" s="111"/>
      <c r="AO1367" s="111"/>
      <c r="AV1367" s="111"/>
    </row>
    <row r="1368" spans="20:52" x14ac:dyDescent="0.25">
      <c r="T1368" s="110"/>
      <c r="AV1368" s="111"/>
    </row>
    <row r="1369" spans="20:52" x14ac:dyDescent="0.25">
      <c r="T1369" s="110"/>
      <c r="AV1369" s="111"/>
      <c r="AZ1369" s="111"/>
    </row>
    <row r="1370" spans="20:52" x14ac:dyDescent="0.25">
      <c r="T1370" s="110"/>
    </row>
    <row r="1371" spans="20:52" x14ac:dyDescent="0.25">
      <c r="T1371" s="110"/>
      <c r="AJ1371" s="111"/>
      <c r="AO1371" s="111"/>
      <c r="AT1371" s="111"/>
    </row>
    <row r="1372" spans="20:52" x14ac:dyDescent="0.25">
      <c r="T1372" s="110"/>
    </row>
    <row r="1373" spans="20:52" x14ac:dyDescent="0.25">
      <c r="T1373" s="110"/>
      <c r="AJ1373" s="111"/>
      <c r="AO1373" s="111"/>
      <c r="AV1373" s="111"/>
    </row>
    <row r="1374" spans="20:52" x14ac:dyDescent="0.25">
      <c r="T1374" s="110"/>
    </row>
    <row r="1375" spans="20:52" x14ac:dyDescent="0.25">
      <c r="T1375" s="110"/>
      <c r="AJ1375" s="111"/>
      <c r="AO1375" s="111"/>
      <c r="AT1375" s="111"/>
      <c r="AV1375" s="111"/>
    </row>
    <row r="1376" spans="20:52" x14ac:dyDescent="0.25">
      <c r="T1376" s="110"/>
      <c r="AJ1376" s="111"/>
      <c r="AO1376" s="111"/>
      <c r="AP1376" s="111"/>
      <c r="AT1376" s="111"/>
    </row>
    <row r="1377" spans="20:48" x14ac:dyDescent="0.25">
      <c r="T1377" s="110"/>
    </row>
    <row r="1378" spans="20:48" x14ac:dyDescent="0.25">
      <c r="T1378" s="110"/>
      <c r="AJ1378" s="111"/>
      <c r="AO1378" s="111"/>
      <c r="AV1378" s="111"/>
    </row>
    <row r="1379" spans="20:48" x14ac:dyDescent="0.25">
      <c r="T1379" s="110"/>
    </row>
    <row r="1380" spans="20:48" x14ac:dyDescent="0.25">
      <c r="T1380" s="110"/>
    </row>
    <row r="1381" spans="20:48" x14ac:dyDescent="0.25">
      <c r="T1381" s="110"/>
    </row>
    <row r="1382" spans="20:48" x14ac:dyDescent="0.25">
      <c r="T1382" s="110"/>
      <c r="AJ1382" s="111"/>
      <c r="AO1382" s="111"/>
      <c r="AV1382" s="111"/>
    </row>
    <row r="1383" spans="20:48" x14ac:dyDescent="0.25">
      <c r="T1383" s="110"/>
      <c r="AJ1383" s="111"/>
      <c r="AO1383" s="111"/>
      <c r="AV1383" s="111"/>
    </row>
    <row r="1384" spans="20:48" x14ac:dyDescent="0.25">
      <c r="T1384" s="110"/>
    </row>
    <row r="1385" spans="20:48" x14ac:dyDescent="0.25">
      <c r="T1385" s="110"/>
      <c r="AV1385" s="111"/>
    </row>
    <row r="1386" spans="20:48" x14ac:dyDescent="0.25">
      <c r="T1386" s="110"/>
      <c r="AJ1386" s="111"/>
      <c r="AO1386" s="111"/>
      <c r="AV1386" s="111"/>
    </row>
    <row r="1387" spans="20:48" x14ac:dyDescent="0.25">
      <c r="T1387" s="110"/>
      <c r="AJ1387" s="111"/>
      <c r="AO1387" s="111"/>
      <c r="AR1387" s="111"/>
      <c r="AT1387" s="111"/>
      <c r="AV1387" s="111"/>
    </row>
    <row r="1388" spans="20:48" x14ac:dyDescent="0.25">
      <c r="T1388" s="110"/>
    </row>
    <row r="1389" spans="20:48" x14ac:dyDescent="0.25">
      <c r="T1389" s="110"/>
      <c r="AJ1389" s="111"/>
      <c r="AO1389" s="111"/>
      <c r="AV1389" s="111"/>
    </row>
    <row r="1390" spans="20:48" x14ac:dyDescent="0.25">
      <c r="T1390" s="110"/>
    </row>
    <row r="1391" spans="20:48" x14ac:dyDescent="0.25">
      <c r="T1391" s="110"/>
      <c r="AP1391" s="111"/>
      <c r="AV1391" s="111"/>
    </row>
    <row r="1392" spans="20:48" x14ac:dyDescent="0.25">
      <c r="T1392" s="110"/>
      <c r="AV1392" s="111"/>
    </row>
    <row r="1393" spans="20:52" x14ac:dyDescent="0.25">
      <c r="T1393" s="110"/>
      <c r="AP1393" s="111"/>
      <c r="AV1393" s="111"/>
      <c r="AZ1393" s="111"/>
    </row>
    <row r="1394" spans="20:52" x14ac:dyDescent="0.25">
      <c r="T1394" s="110"/>
    </row>
    <row r="1395" spans="20:52" x14ac:dyDescent="0.25">
      <c r="T1395" s="110"/>
    </row>
    <row r="1396" spans="20:52" x14ac:dyDescent="0.25">
      <c r="T1396" s="110"/>
      <c r="AJ1396" s="111"/>
      <c r="AO1396" s="111"/>
      <c r="AV1396" s="111"/>
      <c r="AZ1396" s="111"/>
    </row>
    <row r="1397" spans="20:52" x14ac:dyDescent="0.25">
      <c r="T1397" s="110"/>
      <c r="AJ1397" s="111"/>
      <c r="AP1397" s="111"/>
    </row>
    <row r="1398" spans="20:52" x14ac:dyDescent="0.25">
      <c r="T1398" s="110"/>
      <c r="AJ1398" s="111"/>
      <c r="AO1398" s="111"/>
      <c r="AP1398" s="111"/>
      <c r="AV1398" s="111"/>
    </row>
    <row r="1399" spans="20:52" x14ac:dyDescent="0.25">
      <c r="T1399" s="110"/>
    </row>
    <row r="1400" spans="20:52" x14ac:dyDescent="0.25">
      <c r="T1400" s="110"/>
      <c r="AJ1400" s="111"/>
      <c r="AO1400" s="111"/>
      <c r="AV1400" s="111"/>
    </row>
    <row r="1401" spans="20:52" x14ac:dyDescent="0.25">
      <c r="T1401" s="110"/>
      <c r="AZ1401" s="111"/>
    </row>
    <row r="1402" spans="20:52" x14ac:dyDescent="0.25">
      <c r="T1402" s="110"/>
    </row>
    <row r="1403" spans="20:52" x14ac:dyDescent="0.25">
      <c r="T1403" s="110"/>
    </row>
    <row r="1404" spans="20:52" x14ac:dyDescent="0.25">
      <c r="T1404" s="110"/>
      <c r="AJ1404" s="111"/>
      <c r="AO1404" s="111"/>
      <c r="AV1404" s="111"/>
    </row>
    <row r="1405" spans="20:52" x14ac:dyDescent="0.25">
      <c r="T1405" s="110"/>
    </row>
    <row r="1406" spans="20:52" x14ac:dyDescent="0.25">
      <c r="T1406" s="110"/>
    </row>
    <row r="1407" spans="20:52" x14ac:dyDescent="0.25">
      <c r="T1407" s="110"/>
      <c r="AJ1407" s="111"/>
      <c r="AO1407" s="111"/>
      <c r="AP1407" s="111"/>
      <c r="AV1407" s="111"/>
    </row>
    <row r="1408" spans="20:52" x14ac:dyDescent="0.25">
      <c r="T1408" s="110"/>
    </row>
    <row r="1409" spans="20:52" x14ac:dyDescent="0.25">
      <c r="T1409" s="110"/>
    </row>
    <row r="1410" spans="20:52" x14ac:dyDescent="0.25">
      <c r="T1410" s="110"/>
      <c r="AJ1410" s="111"/>
      <c r="AO1410" s="111"/>
    </row>
    <row r="1411" spans="20:52" x14ac:dyDescent="0.25">
      <c r="T1411" s="110"/>
      <c r="AJ1411" s="111"/>
      <c r="AO1411" s="111"/>
      <c r="AV1411" s="111"/>
    </row>
    <row r="1412" spans="20:52" x14ac:dyDescent="0.25">
      <c r="T1412" s="110"/>
      <c r="AJ1412" s="111"/>
      <c r="AO1412" s="111"/>
      <c r="AV1412" s="111"/>
    </row>
    <row r="1413" spans="20:52" x14ac:dyDescent="0.25">
      <c r="T1413" s="110"/>
      <c r="AV1413" s="111"/>
    </row>
    <row r="1414" spans="20:52" x14ac:dyDescent="0.25">
      <c r="T1414" s="110"/>
      <c r="AJ1414" s="111"/>
      <c r="AO1414" s="111"/>
      <c r="AP1414" s="111"/>
      <c r="AT1414" s="111"/>
      <c r="AV1414" s="111"/>
      <c r="AZ1414" s="111"/>
    </row>
    <row r="1415" spans="20:52" x14ac:dyDescent="0.25">
      <c r="T1415" s="110"/>
      <c r="AJ1415" s="111"/>
      <c r="AO1415" s="111"/>
      <c r="AP1415" s="111"/>
      <c r="AT1415" s="111"/>
      <c r="AV1415" s="111"/>
    </row>
    <row r="1416" spans="20:52" x14ac:dyDescent="0.25">
      <c r="T1416" s="110"/>
    </row>
    <row r="1417" spans="20:52" x14ac:dyDescent="0.25">
      <c r="T1417" s="110"/>
    </row>
    <row r="1418" spans="20:52" x14ac:dyDescent="0.25">
      <c r="T1418" s="110"/>
    </row>
    <row r="1419" spans="20:52" x14ac:dyDescent="0.25">
      <c r="T1419" s="110"/>
    </row>
    <row r="1420" spans="20:52" x14ac:dyDescent="0.25">
      <c r="T1420" s="110"/>
      <c r="AP1420" s="111"/>
    </row>
    <row r="1421" spans="20:52" x14ac:dyDescent="0.25">
      <c r="T1421" s="110"/>
    </row>
    <row r="1422" spans="20:52" x14ac:dyDescent="0.25">
      <c r="T1422" s="110"/>
      <c r="AJ1422" s="111"/>
      <c r="AO1422" s="111"/>
      <c r="AR1422" s="111"/>
      <c r="AV1422" s="111"/>
    </row>
    <row r="1423" spans="20:52" x14ac:dyDescent="0.25">
      <c r="T1423" s="110"/>
      <c r="AJ1423" s="111"/>
      <c r="AO1423" s="111"/>
      <c r="AT1423" s="111"/>
      <c r="AV1423" s="111"/>
    </row>
    <row r="1424" spans="20:52" x14ac:dyDescent="0.25">
      <c r="T1424" s="110"/>
      <c r="AJ1424" s="111"/>
      <c r="AO1424" s="111"/>
      <c r="AT1424" s="111"/>
      <c r="AV1424" s="111"/>
    </row>
    <row r="1425" spans="20:52" x14ac:dyDescent="0.25">
      <c r="T1425" s="110"/>
      <c r="AJ1425" s="111"/>
      <c r="AO1425" s="111"/>
      <c r="AP1425" s="111"/>
      <c r="AT1425" s="111"/>
      <c r="AV1425" s="111"/>
    </row>
    <row r="1426" spans="20:52" x14ac:dyDescent="0.25">
      <c r="T1426" s="110"/>
      <c r="AJ1426" s="111"/>
      <c r="AO1426" s="111"/>
      <c r="AV1426" s="111"/>
      <c r="AZ1426" s="111"/>
    </row>
    <row r="1427" spans="20:52" x14ac:dyDescent="0.25">
      <c r="T1427" s="110"/>
      <c r="AJ1427" s="111"/>
      <c r="AO1427" s="111"/>
      <c r="AV1427" s="111"/>
      <c r="AZ1427" s="111"/>
    </row>
    <row r="1428" spans="20:52" x14ac:dyDescent="0.25">
      <c r="T1428" s="110"/>
      <c r="AJ1428" s="111"/>
      <c r="AO1428" s="111"/>
      <c r="AP1428" s="111"/>
      <c r="AV1428" s="111"/>
    </row>
    <row r="1429" spans="20:52" x14ac:dyDescent="0.25">
      <c r="T1429" s="110"/>
      <c r="AJ1429" s="111"/>
      <c r="AO1429" s="111"/>
      <c r="AV1429" s="111"/>
      <c r="AZ1429" s="111"/>
    </row>
    <row r="1430" spans="20:52" x14ac:dyDescent="0.25">
      <c r="T1430" s="110"/>
    </row>
    <row r="1431" spans="20:52" x14ac:dyDescent="0.25">
      <c r="T1431" s="110"/>
      <c r="AJ1431" s="111"/>
      <c r="AO1431" s="111"/>
    </row>
    <row r="1432" spans="20:52" x14ac:dyDescent="0.25">
      <c r="T1432" s="110"/>
      <c r="AJ1432" s="111"/>
      <c r="AO1432" s="111"/>
      <c r="AT1432" s="111"/>
      <c r="AV1432" s="111"/>
    </row>
    <row r="1433" spans="20:52" x14ac:dyDescent="0.25">
      <c r="T1433" s="110"/>
      <c r="AJ1433" s="111"/>
      <c r="AO1433" s="111"/>
      <c r="AT1433" s="111"/>
    </row>
    <row r="1434" spans="20:52" x14ac:dyDescent="0.25">
      <c r="T1434" s="110"/>
      <c r="AJ1434" s="111"/>
      <c r="AO1434" s="111"/>
      <c r="AT1434" s="111"/>
      <c r="AV1434" s="111"/>
    </row>
    <row r="1435" spans="20:52" x14ac:dyDescent="0.25">
      <c r="T1435" s="110"/>
      <c r="AJ1435" s="111"/>
    </row>
    <row r="1436" spans="20:52" x14ac:dyDescent="0.25">
      <c r="T1436" s="110"/>
    </row>
    <row r="1437" spans="20:52" x14ac:dyDescent="0.25">
      <c r="T1437" s="110"/>
      <c r="AJ1437" s="111"/>
      <c r="AO1437" s="111"/>
      <c r="AP1437" s="111"/>
      <c r="AV1437" s="111"/>
    </row>
    <row r="1438" spans="20:52" x14ac:dyDescent="0.25">
      <c r="T1438" s="110"/>
      <c r="AJ1438" s="111"/>
      <c r="AO1438" s="111"/>
      <c r="AP1438" s="111"/>
      <c r="AR1438" s="111"/>
      <c r="AV1438" s="111"/>
    </row>
    <row r="1439" spans="20:52" x14ac:dyDescent="0.25">
      <c r="T1439" s="110"/>
    </row>
    <row r="1440" spans="20:52" x14ac:dyDescent="0.25">
      <c r="T1440" s="110"/>
      <c r="AJ1440" s="111"/>
      <c r="AO1440" s="111"/>
      <c r="AV1440" s="111"/>
    </row>
    <row r="1441" spans="20:52" x14ac:dyDescent="0.25">
      <c r="T1441" s="110"/>
    </row>
    <row r="1442" spans="20:52" x14ac:dyDescent="0.25">
      <c r="T1442" s="110"/>
    </row>
    <row r="1443" spans="20:52" x14ac:dyDescent="0.25">
      <c r="T1443" s="110"/>
      <c r="AV1443" s="111"/>
    </row>
    <row r="1444" spans="20:52" x14ac:dyDescent="0.25">
      <c r="T1444" s="110"/>
      <c r="AJ1444" s="111"/>
      <c r="AO1444" s="111"/>
      <c r="AV1444" s="111"/>
    </row>
    <row r="1445" spans="20:52" x14ac:dyDescent="0.25">
      <c r="T1445" s="110"/>
      <c r="AJ1445" s="111"/>
      <c r="AO1445" s="111"/>
      <c r="AV1445" s="111"/>
    </row>
    <row r="1446" spans="20:52" x14ac:dyDescent="0.25">
      <c r="T1446" s="110"/>
      <c r="AV1446" s="111"/>
    </row>
    <row r="1447" spans="20:52" x14ac:dyDescent="0.25">
      <c r="T1447" s="110"/>
      <c r="AV1447" s="111"/>
    </row>
    <row r="1448" spans="20:52" x14ac:dyDescent="0.25">
      <c r="T1448" s="110"/>
      <c r="AJ1448" s="111"/>
      <c r="AO1448" s="111"/>
      <c r="AP1448" s="111"/>
    </row>
    <row r="1449" spans="20:52" x14ac:dyDescent="0.25">
      <c r="T1449" s="110"/>
      <c r="AJ1449" s="111"/>
      <c r="AO1449" s="111"/>
      <c r="AV1449" s="111"/>
    </row>
    <row r="1450" spans="20:52" x14ac:dyDescent="0.25">
      <c r="T1450" s="110"/>
      <c r="AJ1450" s="111"/>
      <c r="AO1450" s="111"/>
      <c r="AP1450" s="111"/>
      <c r="AV1450" s="111"/>
    </row>
    <row r="1451" spans="20:52" x14ac:dyDescent="0.25">
      <c r="T1451" s="110"/>
      <c r="AO1451" s="111"/>
      <c r="AT1451" s="111"/>
    </row>
    <row r="1452" spans="20:52" x14ac:dyDescent="0.25">
      <c r="T1452" s="110"/>
    </row>
    <row r="1453" spans="20:52" x14ac:dyDescent="0.25">
      <c r="T1453" s="110"/>
      <c r="AJ1453" s="111"/>
      <c r="AO1453" s="111"/>
      <c r="AP1453" s="111"/>
    </row>
    <row r="1454" spans="20:52" x14ac:dyDescent="0.25">
      <c r="T1454" s="110"/>
      <c r="AJ1454" s="111"/>
      <c r="AO1454" s="111"/>
      <c r="AV1454" s="111"/>
    </row>
    <row r="1455" spans="20:52" x14ac:dyDescent="0.25">
      <c r="T1455" s="110"/>
      <c r="AJ1455" s="111"/>
      <c r="AV1455" s="111"/>
    </row>
    <row r="1456" spans="20:52" x14ac:dyDescent="0.25">
      <c r="T1456" s="110"/>
      <c r="AZ1456" s="111"/>
    </row>
    <row r="1457" spans="20:52" x14ac:dyDescent="0.25">
      <c r="T1457" s="110"/>
      <c r="AJ1457" s="111"/>
      <c r="AO1457" s="111"/>
      <c r="AV1457" s="111"/>
    </row>
    <row r="1458" spans="20:52" x14ac:dyDescent="0.25">
      <c r="T1458" s="110"/>
      <c r="AJ1458" s="111"/>
      <c r="AO1458" s="111"/>
      <c r="AT1458" s="111"/>
      <c r="AV1458" s="111"/>
    </row>
    <row r="1459" spans="20:52" x14ac:dyDescent="0.25">
      <c r="T1459" s="110"/>
    </row>
    <row r="1460" spans="20:52" x14ac:dyDescent="0.25">
      <c r="T1460" s="110"/>
    </row>
    <row r="1461" spans="20:52" x14ac:dyDescent="0.25">
      <c r="T1461" s="110"/>
      <c r="AJ1461" s="111"/>
      <c r="AO1461" s="111"/>
      <c r="AV1461" s="111"/>
    </row>
    <row r="1462" spans="20:52" x14ac:dyDescent="0.25">
      <c r="T1462" s="110"/>
      <c r="AV1462" s="111"/>
    </row>
    <row r="1463" spans="20:52" x14ac:dyDescent="0.25">
      <c r="T1463" s="110"/>
      <c r="AO1463" s="111"/>
      <c r="AV1463" s="111"/>
    </row>
    <row r="1464" spans="20:52" x14ac:dyDescent="0.25">
      <c r="T1464" s="110"/>
      <c r="AV1464" s="111"/>
    </row>
    <row r="1465" spans="20:52" x14ac:dyDescent="0.25">
      <c r="T1465" s="110"/>
    </row>
    <row r="1466" spans="20:52" x14ac:dyDescent="0.25">
      <c r="T1466" s="110"/>
      <c r="AZ1466" s="111"/>
    </row>
    <row r="1467" spans="20:52" x14ac:dyDescent="0.25">
      <c r="T1467" s="110"/>
      <c r="AP1467" s="111"/>
    </row>
    <row r="1468" spans="20:52" x14ac:dyDescent="0.25">
      <c r="T1468" s="110"/>
      <c r="AJ1468" s="111"/>
      <c r="AO1468" s="111"/>
      <c r="AV1468" s="111"/>
    </row>
    <row r="1469" spans="20:52" x14ac:dyDescent="0.25">
      <c r="T1469" s="110"/>
      <c r="AP1469" s="111"/>
    </row>
    <row r="1470" spans="20:52" x14ac:dyDescent="0.25">
      <c r="T1470" s="110"/>
    </row>
    <row r="1471" spans="20:52" x14ac:dyDescent="0.25">
      <c r="T1471" s="110"/>
    </row>
    <row r="1472" spans="20:52" x14ac:dyDescent="0.25">
      <c r="T1472" s="110"/>
    </row>
    <row r="1473" spans="20:52" x14ac:dyDescent="0.25">
      <c r="T1473" s="110"/>
      <c r="AJ1473" s="111"/>
      <c r="AO1473" s="111"/>
      <c r="AT1473" s="111"/>
    </row>
    <row r="1474" spans="20:52" x14ac:dyDescent="0.25">
      <c r="T1474" s="110"/>
      <c r="AV1474" s="111"/>
    </row>
    <row r="1475" spans="20:52" x14ac:dyDescent="0.25">
      <c r="T1475" s="110"/>
    </row>
    <row r="1476" spans="20:52" x14ac:dyDescent="0.25">
      <c r="T1476" s="110"/>
    </row>
    <row r="1477" spans="20:52" x14ac:dyDescent="0.25">
      <c r="T1477" s="110"/>
      <c r="AJ1477" s="111"/>
      <c r="AO1477" s="111"/>
      <c r="AV1477" s="111"/>
    </row>
    <row r="1478" spans="20:52" x14ac:dyDescent="0.25">
      <c r="T1478" s="110"/>
    </row>
    <row r="1479" spans="20:52" x14ac:dyDescent="0.25">
      <c r="T1479" s="110"/>
      <c r="AJ1479" s="111"/>
      <c r="AO1479" s="111"/>
      <c r="AV1479" s="111"/>
    </row>
    <row r="1480" spans="20:52" x14ac:dyDescent="0.25">
      <c r="T1480" s="110"/>
    </row>
    <row r="1481" spans="20:52" x14ac:dyDescent="0.25">
      <c r="T1481" s="110"/>
    </row>
    <row r="1482" spans="20:52" x14ac:dyDescent="0.25">
      <c r="T1482" s="110"/>
    </row>
    <row r="1483" spans="20:52" x14ac:dyDescent="0.25">
      <c r="T1483" s="110"/>
    </row>
    <row r="1484" spans="20:52" x14ac:dyDescent="0.25">
      <c r="T1484" s="110"/>
      <c r="AJ1484" s="111"/>
      <c r="AO1484" s="111"/>
      <c r="AV1484" s="111"/>
    </row>
    <row r="1485" spans="20:52" x14ac:dyDescent="0.25">
      <c r="T1485" s="110"/>
    </row>
    <row r="1486" spans="20:52" x14ac:dyDescent="0.25">
      <c r="T1486" s="110"/>
      <c r="AZ1486" s="111"/>
    </row>
    <row r="1487" spans="20:52" x14ac:dyDescent="0.25">
      <c r="T1487" s="110"/>
      <c r="AZ1487" s="111"/>
    </row>
    <row r="1488" spans="20:52" x14ac:dyDescent="0.25">
      <c r="T1488" s="110"/>
      <c r="AV1488" s="111"/>
    </row>
    <row r="1489" spans="20:52" x14ac:dyDescent="0.25">
      <c r="T1489" s="110"/>
      <c r="AP1489" s="111"/>
      <c r="AV1489" s="111"/>
      <c r="AZ1489" s="111"/>
    </row>
    <row r="1490" spans="20:52" x14ac:dyDescent="0.25">
      <c r="T1490" s="110"/>
      <c r="AJ1490" s="111"/>
      <c r="AO1490" s="111"/>
      <c r="AV1490" s="111"/>
    </row>
    <row r="1491" spans="20:52" x14ac:dyDescent="0.25">
      <c r="T1491" s="110"/>
      <c r="AO1491" s="111"/>
      <c r="AV1491" s="111"/>
    </row>
    <row r="1492" spans="20:52" x14ac:dyDescent="0.25">
      <c r="T1492" s="110"/>
    </row>
    <row r="1493" spans="20:52" x14ac:dyDescent="0.25">
      <c r="T1493" s="110"/>
      <c r="AJ1493" s="111"/>
      <c r="AO1493" s="111"/>
      <c r="AP1493" s="111"/>
      <c r="AV1493" s="111"/>
      <c r="AZ1493" s="111"/>
    </row>
    <row r="1494" spans="20:52" x14ac:dyDescent="0.25">
      <c r="T1494" s="110"/>
      <c r="AJ1494" s="111"/>
      <c r="AT1494" s="111"/>
    </row>
    <row r="1495" spans="20:52" x14ac:dyDescent="0.25">
      <c r="T1495" s="110"/>
      <c r="AJ1495" s="111"/>
      <c r="AO1495" s="111"/>
      <c r="AV1495" s="111"/>
      <c r="AZ1495" s="111"/>
    </row>
    <row r="1496" spans="20:52" x14ac:dyDescent="0.25">
      <c r="T1496" s="110"/>
      <c r="AV1496" s="111"/>
      <c r="AZ1496" s="111"/>
    </row>
    <row r="1497" spans="20:52" x14ac:dyDescent="0.25">
      <c r="T1497" s="110"/>
      <c r="AZ1497" s="111"/>
    </row>
    <row r="1498" spans="20:52" x14ac:dyDescent="0.25">
      <c r="T1498" s="110"/>
      <c r="AJ1498" s="111"/>
      <c r="AO1498" s="111"/>
      <c r="AP1498" s="111"/>
      <c r="AV1498" s="111"/>
    </row>
    <row r="1499" spans="20:52" x14ac:dyDescent="0.25">
      <c r="T1499" s="110"/>
    </row>
    <row r="1500" spans="20:52" x14ac:dyDescent="0.25">
      <c r="T1500" s="110"/>
      <c r="AJ1500" s="111"/>
      <c r="AO1500" s="111"/>
    </row>
    <row r="1501" spans="20:52" x14ac:dyDescent="0.25">
      <c r="T1501" s="110"/>
      <c r="AV1501" s="111"/>
    </row>
    <row r="1502" spans="20:52" x14ac:dyDescent="0.25">
      <c r="T1502" s="110"/>
      <c r="AJ1502" s="111"/>
      <c r="AO1502" s="111"/>
      <c r="AV1502" s="111"/>
    </row>
    <row r="1503" spans="20:52" x14ac:dyDescent="0.25">
      <c r="T1503" s="110"/>
      <c r="AV1503" s="111"/>
    </row>
    <row r="1504" spans="20:52" x14ac:dyDescent="0.25">
      <c r="T1504" s="110"/>
    </row>
    <row r="1505" spans="20:52" x14ac:dyDescent="0.25">
      <c r="T1505" s="110"/>
      <c r="AJ1505" s="111"/>
      <c r="AT1505" s="111"/>
      <c r="AV1505" s="111"/>
    </row>
    <row r="1506" spans="20:52" x14ac:dyDescent="0.25">
      <c r="T1506" s="110"/>
      <c r="AV1506" s="111"/>
    </row>
    <row r="1507" spans="20:52" x14ac:dyDescent="0.25">
      <c r="T1507" s="110"/>
    </row>
    <row r="1508" spans="20:52" x14ac:dyDescent="0.25">
      <c r="T1508" s="110"/>
    </row>
    <row r="1509" spans="20:52" x14ac:dyDescent="0.25">
      <c r="T1509" s="110"/>
      <c r="AZ1509" s="111"/>
    </row>
    <row r="1510" spans="20:52" x14ac:dyDescent="0.25">
      <c r="T1510" s="110"/>
    </row>
    <row r="1511" spans="20:52" x14ac:dyDescent="0.25">
      <c r="T1511" s="110"/>
    </row>
    <row r="1512" spans="20:52" x14ac:dyDescent="0.25">
      <c r="T1512" s="110"/>
      <c r="AJ1512" s="111"/>
      <c r="AO1512" s="111"/>
    </row>
    <row r="1513" spans="20:52" x14ac:dyDescent="0.25">
      <c r="T1513" s="110"/>
    </row>
    <row r="1514" spans="20:52" x14ac:dyDescent="0.25">
      <c r="T1514" s="110"/>
    </row>
    <row r="1515" spans="20:52" x14ac:dyDescent="0.25">
      <c r="T1515" s="110"/>
    </row>
    <row r="1516" spans="20:52" x14ac:dyDescent="0.25">
      <c r="T1516" s="110"/>
      <c r="AJ1516" s="111"/>
      <c r="AO1516" s="111"/>
      <c r="AP1516" s="111"/>
    </row>
    <row r="1517" spans="20:52" x14ac:dyDescent="0.25">
      <c r="T1517" s="110"/>
    </row>
    <row r="1518" spans="20:52" x14ac:dyDescent="0.25">
      <c r="T1518" s="110"/>
    </row>
    <row r="1519" spans="20:52" x14ac:dyDescent="0.25">
      <c r="T1519" s="110"/>
      <c r="AJ1519" s="111"/>
      <c r="AO1519" s="111"/>
      <c r="AT1519" s="111"/>
      <c r="AV1519" s="111"/>
    </row>
    <row r="1520" spans="20:52" x14ac:dyDescent="0.25">
      <c r="T1520" s="110"/>
    </row>
    <row r="1521" spans="20:52" x14ac:dyDescent="0.25">
      <c r="T1521" s="110"/>
      <c r="AJ1521" s="111"/>
      <c r="AO1521" s="111"/>
      <c r="AV1521" s="111"/>
    </row>
    <row r="1522" spans="20:52" x14ac:dyDescent="0.25">
      <c r="T1522" s="110"/>
    </row>
    <row r="1523" spans="20:52" x14ac:dyDescent="0.25">
      <c r="T1523" s="110"/>
      <c r="AJ1523" s="111"/>
      <c r="AO1523" s="111"/>
      <c r="AR1523" s="111"/>
      <c r="AT1523" s="111"/>
      <c r="AV1523" s="111"/>
    </row>
    <row r="1524" spans="20:52" x14ac:dyDescent="0.25">
      <c r="T1524" s="110"/>
      <c r="AZ1524" s="111"/>
    </row>
    <row r="1525" spans="20:52" x14ac:dyDescent="0.25">
      <c r="T1525" s="110"/>
      <c r="AJ1525" s="111"/>
      <c r="AO1525" s="111"/>
      <c r="AP1525" s="111"/>
      <c r="AT1525" s="111"/>
      <c r="AV1525" s="111"/>
    </row>
    <row r="1526" spans="20:52" x14ac:dyDescent="0.25">
      <c r="T1526" s="110"/>
    </row>
    <row r="1527" spans="20:52" x14ac:dyDescent="0.25">
      <c r="T1527" s="110"/>
      <c r="AJ1527" s="111"/>
      <c r="AO1527" s="111"/>
      <c r="AP1527" s="111"/>
      <c r="AT1527" s="111"/>
      <c r="AV1527" s="111"/>
    </row>
    <row r="1528" spans="20:52" x14ac:dyDescent="0.25">
      <c r="T1528" s="110"/>
      <c r="AP1528" s="111"/>
    </row>
    <row r="1529" spans="20:52" x14ac:dyDescent="0.25">
      <c r="T1529" s="110"/>
      <c r="AJ1529" s="111"/>
      <c r="AO1529" s="111"/>
      <c r="AP1529" s="111"/>
      <c r="AV1529" s="111"/>
    </row>
    <row r="1530" spans="20:52" x14ac:dyDescent="0.25">
      <c r="T1530" s="110"/>
    </row>
    <row r="1531" spans="20:52" x14ac:dyDescent="0.25">
      <c r="T1531" s="110"/>
      <c r="AJ1531" s="111"/>
      <c r="AO1531" s="111"/>
      <c r="AV1531" s="111"/>
    </row>
    <row r="1532" spans="20:52" x14ac:dyDescent="0.25">
      <c r="T1532" s="110"/>
      <c r="AJ1532" s="111"/>
      <c r="AO1532" s="111"/>
      <c r="AV1532" s="111"/>
      <c r="AZ1532" s="111"/>
    </row>
    <row r="1533" spans="20:52" x14ac:dyDescent="0.25">
      <c r="T1533" s="110"/>
      <c r="AV1533" s="111"/>
    </row>
    <row r="1534" spans="20:52" x14ac:dyDescent="0.25">
      <c r="T1534" s="110"/>
      <c r="AJ1534" s="111"/>
      <c r="AO1534" s="111"/>
      <c r="AP1534" s="111"/>
      <c r="AV1534" s="111"/>
      <c r="AZ1534" s="111"/>
    </row>
    <row r="1535" spans="20:52" x14ac:dyDescent="0.25">
      <c r="T1535" s="110"/>
      <c r="AJ1535" s="111"/>
      <c r="AO1535" s="111"/>
      <c r="AT1535" s="111"/>
      <c r="AV1535" s="111"/>
    </row>
    <row r="1536" spans="20:52" x14ac:dyDescent="0.25">
      <c r="T1536" s="110"/>
      <c r="AJ1536" s="111"/>
      <c r="AO1536" s="111"/>
    </row>
    <row r="1537" spans="20:48" x14ac:dyDescent="0.25">
      <c r="T1537" s="110"/>
      <c r="AJ1537" s="111"/>
      <c r="AO1537" s="111"/>
      <c r="AT1537" s="111"/>
      <c r="AV1537" s="111"/>
    </row>
    <row r="1538" spans="20:48" x14ac:dyDescent="0.25">
      <c r="T1538" s="110"/>
    </row>
    <row r="1539" spans="20:48" x14ac:dyDescent="0.25">
      <c r="T1539" s="110"/>
      <c r="AJ1539" s="111"/>
      <c r="AO1539" s="111"/>
      <c r="AT1539" s="111"/>
      <c r="AV1539" s="111"/>
    </row>
    <row r="1540" spans="20:48" x14ac:dyDescent="0.25">
      <c r="T1540" s="110"/>
    </row>
    <row r="1541" spans="20:48" x14ac:dyDescent="0.25">
      <c r="T1541" s="110"/>
      <c r="AP1541" s="111"/>
    </row>
    <row r="1542" spans="20:48" x14ac:dyDescent="0.25">
      <c r="T1542" s="110"/>
      <c r="AJ1542" s="111"/>
      <c r="AO1542" s="111"/>
    </row>
    <row r="1543" spans="20:48" x14ac:dyDescent="0.25">
      <c r="T1543" s="110"/>
      <c r="AJ1543" s="111"/>
      <c r="AO1543" s="111"/>
      <c r="AP1543" s="111"/>
      <c r="AV1543" s="111"/>
    </row>
    <row r="1544" spans="20:48" x14ac:dyDescent="0.25">
      <c r="T1544" s="110"/>
      <c r="AO1544" s="111"/>
      <c r="AP1544" s="111"/>
      <c r="AV1544" s="111"/>
    </row>
    <row r="1545" spans="20:48" x14ac:dyDescent="0.25">
      <c r="T1545" s="110"/>
      <c r="AJ1545" s="111"/>
      <c r="AO1545" s="111"/>
      <c r="AV1545" s="111"/>
    </row>
    <row r="1546" spans="20:48" x14ac:dyDescent="0.25">
      <c r="T1546" s="110"/>
    </row>
    <row r="1547" spans="20:48" x14ac:dyDescent="0.25">
      <c r="T1547" s="110"/>
      <c r="AJ1547" s="111"/>
      <c r="AO1547" s="111"/>
      <c r="AV1547" s="111"/>
    </row>
    <row r="1548" spans="20:48" x14ac:dyDescent="0.25">
      <c r="T1548" s="110"/>
    </row>
    <row r="1549" spans="20:48" x14ac:dyDescent="0.25">
      <c r="T1549" s="110"/>
      <c r="AJ1549" s="111"/>
      <c r="AO1549" s="111"/>
      <c r="AV1549" s="111"/>
    </row>
    <row r="1550" spans="20:48" x14ac:dyDescent="0.25">
      <c r="T1550" s="110"/>
    </row>
    <row r="1551" spans="20:48" x14ac:dyDescent="0.25">
      <c r="T1551" s="110"/>
      <c r="AJ1551" s="111"/>
      <c r="AO1551" s="111"/>
    </row>
    <row r="1552" spans="20:48" x14ac:dyDescent="0.25">
      <c r="T1552" s="110"/>
    </row>
    <row r="1553" spans="20:52" x14ac:dyDescent="0.25">
      <c r="T1553" s="110"/>
      <c r="AJ1553" s="111"/>
      <c r="AO1553" s="111"/>
      <c r="AP1553" s="111"/>
      <c r="AV1553" s="111"/>
    </row>
    <row r="1554" spans="20:52" x14ac:dyDescent="0.25">
      <c r="T1554" s="110"/>
    </row>
    <row r="1555" spans="20:52" x14ac:dyDescent="0.25">
      <c r="T1555" s="110"/>
      <c r="AJ1555" s="111"/>
      <c r="AO1555" s="111"/>
      <c r="AP1555" s="111"/>
    </row>
    <row r="1556" spans="20:52" x14ac:dyDescent="0.25">
      <c r="T1556" s="110"/>
      <c r="AJ1556" s="111"/>
      <c r="AO1556" s="111"/>
      <c r="AV1556" s="111"/>
    </row>
    <row r="1557" spans="20:52" x14ac:dyDescent="0.25">
      <c r="T1557" s="110"/>
      <c r="AJ1557" s="111"/>
      <c r="AO1557" s="111"/>
      <c r="AV1557" s="111"/>
    </row>
    <row r="1558" spans="20:52" x14ac:dyDescent="0.25">
      <c r="T1558" s="110"/>
      <c r="AJ1558" s="111"/>
      <c r="AP1558" s="111"/>
      <c r="AV1558" s="111"/>
    </row>
    <row r="1559" spans="20:52" x14ac:dyDescent="0.25">
      <c r="T1559" s="110"/>
      <c r="AP1559" s="111"/>
    </row>
    <row r="1560" spans="20:52" x14ac:dyDescent="0.25">
      <c r="T1560" s="110"/>
      <c r="AJ1560" s="111"/>
      <c r="AO1560" s="111"/>
      <c r="AV1560" s="111"/>
    </row>
    <row r="1561" spans="20:52" x14ac:dyDescent="0.25">
      <c r="T1561" s="110"/>
      <c r="AV1561" s="111"/>
    </row>
    <row r="1562" spans="20:52" x14ac:dyDescent="0.25">
      <c r="T1562" s="110"/>
      <c r="AJ1562" s="111"/>
      <c r="AO1562" s="111"/>
      <c r="AV1562" s="111"/>
      <c r="AZ1562" s="111"/>
    </row>
    <row r="1563" spans="20:52" x14ac:dyDescent="0.25">
      <c r="T1563" s="110"/>
      <c r="AJ1563" s="111"/>
      <c r="AT1563" s="111"/>
      <c r="AV1563" s="111"/>
    </row>
    <row r="1564" spans="20:52" x14ac:dyDescent="0.25">
      <c r="T1564" s="110"/>
      <c r="AV1564" s="111"/>
    </row>
    <row r="1565" spans="20:52" x14ac:dyDescent="0.25">
      <c r="T1565" s="110"/>
      <c r="AV1565" s="111"/>
    </row>
    <row r="1566" spans="20:52" x14ac:dyDescent="0.25">
      <c r="T1566" s="110"/>
    </row>
    <row r="1567" spans="20:52" x14ac:dyDescent="0.25">
      <c r="T1567" s="110"/>
      <c r="AP1567" s="111"/>
    </row>
    <row r="1568" spans="20:52" x14ac:dyDescent="0.25">
      <c r="T1568" s="110"/>
      <c r="AV1568" s="111"/>
    </row>
    <row r="1569" spans="20:52" x14ac:dyDescent="0.25">
      <c r="T1569" s="110"/>
    </row>
    <row r="1570" spans="20:52" x14ac:dyDescent="0.25">
      <c r="T1570" s="110"/>
    </row>
    <row r="1571" spans="20:52" x14ac:dyDescent="0.25">
      <c r="T1571" s="110"/>
      <c r="AJ1571" s="111"/>
      <c r="AO1571" s="111"/>
      <c r="AV1571" s="111"/>
    </row>
    <row r="1572" spans="20:52" x14ac:dyDescent="0.25">
      <c r="T1572" s="110"/>
    </row>
    <row r="1573" spans="20:52" x14ac:dyDescent="0.25">
      <c r="T1573" s="110"/>
      <c r="AJ1573" s="111"/>
      <c r="AO1573" s="111"/>
    </row>
    <row r="1574" spans="20:52" x14ac:dyDescent="0.25">
      <c r="T1574" s="110"/>
      <c r="AJ1574" s="111"/>
      <c r="AO1574" s="111"/>
      <c r="AP1574" s="111"/>
      <c r="AV1574" s="111"/>
    </row>
    <row r="1575" spans="20:52" x14ac:dyDescent="0.25">
      <c r="T1575" s="110"/>
      <c r="AZ1575" s="111"/>
    </row>
    <row r="1576" spans="20:52" x14ac:dyDescent="0.25">
      <c r="T1576" s="110"/>
    </row>
    <row r="1577" spans="20:52" x14ac:dyDescent="0.25">
      <c r="T1577" s="110"/>
      <c r="AJ1577" s="111"/>
      <c r="AO1577" s="111"/>
      <c r="AV1577" s="111"/>
    </row>
    <row r="1578" spans="20:52" x14ac:dyDescent="0.25">
      <c r="T1578" s="110"/>
      <c r="AJ1578" s="111"/>
      <c r="AO1578" s="111"/>
      <c r="AV1578" s="111"/>
    </row>
    <row r="1579" spans="20:52" x14ac:dyDescent="0.25">
      <c r="T1579" s="110"/>
      <c r="AP1579" s="111"/>
      <c r="AV1579" s="111"/>
    </row>
    <row r="1580" spans="20:52" x14ac:dyDescent="0.25">
      <c r="T1580" s="110"/>
      <c r="AJ1580" s="111"/>
      <c r="AO1580" s="111"/>
    </row>
    <row r="1581" spans="20:52" x14ac:dyDescent="0.25">
      <c r="T1581" s="110"/>
      <c r="AJ1581" s="111"/>
      <c r="AO1581" s="111"/>
    </row>
    <row r="1582" spans="20:52" x14ac:dyDescent="0.25">
      <c r="T1582" s="110"/>
    </row>
    <row r="1583" spans="20:52" x14ac:dyDescent="0.25">
      <c r="T1583" s="110"/>
      <c r="AJ1583" s="111"/>
      <c r="AV1583" s="111"/>
    </row>
    <row r="1584" spans="20:52" x14ac:dyDescent="0.25">
      <c r="T1584" s="110"/>
    </row>
    <row r="1585" spans="20:52" x14ac:dyDescent="0.25">
      <c r="T1585" s="110"/>
    </row>
    <row r="1586" spans="20:52" x14ac:dyDescent="0.25">
      <c r="T1586" s="110"/>
      <c r="AJ1586" s="111"/>
      <c r="AO1586" s="111"/>
    </row>
    <row r="1587" spans="20:52" x14ac:dyDescent="0.25">
      <c r="T1587" s="110"/>
      <c r="AJ1587" s="111"/>
      <c r="AP1587" s="111"/>
    </row>
    <row r="1588" spans="20:52" x14ac:dyDescent="0.25">
      <c r="T1588" s="110"/>
      <c r="AJ1588" s="111"/>
      <c r="AO1588" s="111"/>
      <c r="AV1588" s="111"/>
    </row>
    <row r="1589" spans="20:52" x14ac:dyDescent="0.25">
      <c r="T1589" s="110"/>
      <c r="AJ1589" s="111"/>
      <c r="AO1589" s="111"/>
    </row>
    <row r="1590" spans="20:52" x14ac:dyDescent="0.25">
      <c r="T1590" s="110"/>
      <c r="AJ1590" s="111"/>
      <c r="AO1590" s="111"/>
      <c r="AV1590" s="111"/>
    </row>
    <row r="1591" spans="20:52" x14ac:dyDescent="0.25">
      <c r="T1591" s="110"/>
      <c r="AV1591" s="111"/>
    </row>
    <row r="1592" spans="20:52" x14ac:dyDescent="0.25">
      <c r="T1592" s="110"/>
    </row>
    <row r="1593" spans="20:52" x14ac:dyDescent="0.25">
      <c r="T1593" s="110"/>
      <c r="AJ1593" s="111"/>
      <c r="AO1593" s="111"/>
      <c r="AV1593" s="111"/>
    </row>
    <row r="1594" spans="20:52" x14ac:dyDescent="0.25">
      <c r="T1594" s="110"/>
      <c r="AJ1594" s="111"/>
      <c r="AO1594" s="111"/>
      <c r="AP1594" s="111"/>
      <c r="AV1594" s="111"/>
      <c r="AZ1594" s="111"/>
    </row>
    <row r="1595" spans="20:52" x14ac:dyDescent="0.25">
      <c r="T1595" s="110"/>
    </row>
    <row r="1596" spans="20:52" x14ac:dyDescent="0.25">
      <c r="T1596" s="110"/>
      <c r="AO1596" s="111"/>
      <c r="AP1596" s="111"/>
      <c r="AR1596" s="111"/>
      <c r="AV1596" s="111"/>
    </row>
    <row r="1597" spans="20:52" x14ac:dyDescent="0.25">
      <c r="T1597" s="110"/>
    </row>
    <row r="1598" spans="20:52" x14ac:dyDescent="0.25">
      <c r="T1598" s="110"/>
      <c r="AJ1598" s="111"/>
      <c r="AO1598" s="111"/>
      <c r="AP1598" s="111"/>
    </row>
    <row r="1599" spans="20:52" x14ac:dyDescent="0.25">
      <c r="T1599" s="110"/>
      <c r="AP1599" s="111"/>
    </row>
    <row r="1600" spans="20:52" x14ac:dyDescent="0.25">
      <c r="T1600" s="110"/>
    </row>
    <row r="1601" spans="20:52" x14ac:dyDescent="0.25">
      <c r="T1601" s="110"/>
      <c r="AJ1601" s="111"/>
      <c r="AO1601" s="111"/>
      <c r="AV1601" s="111"/>
    </row>
    <row r="1602" spans="20:52" x14ac:dyDescent="0.25">
      <c r="T1602" s="110"/>
      <c r="AJ1602" s="111"/>
      <c r="AO1602" s="111"/>
      <c r="AP1602" s="111"/>
    </row>
    <row r="1603" spans="20:52" x14ac:dyDescent="0.25">
      <c r="T1603" s="110"/>
      <c r="AJ1603" s="111"/>
      <c r="AO1603" s="111"/>
      <c r="AP1603" s="111"/>
    </row>
    <row r="1604" spans="20:52" x14ac:dyDescent="0.25">
      <c r="T1604" s="110"/>
    </row>
    <row r="1605" spans="20:52" x14ac:dyDescent="0.25">
      <c r="T1605" s="110"/>
      <c r="AJ1605" s="111"/>
      <c r="AO1605" s="111"/>
      <c r="AV1605" s="111"/>
    </row>
    <row r="1606" spans="20:52" x14ac:dyDescent="0.25">
      <c r="T1606" s="110"/>
      <c r="AJ1606" s="111"/>
      <c r="AO1606" s="111"/>
      <c r="AP1606" s="111"/>
    </row>
    <row r="1607" spans="20:52" x14ac:dyDescent="0.25">
      <c r="T1607" s="110"/>
    </row>
    <row r="1608" spans="20:52" x14ac:dyDescent="0.25">
      <c r="T1608" s="110"/>
      <c r="AJ1608" s="111"/>
      <c r="AO1608" s="111"/>
      <c r="AP1608" s="111"/>
      <c r="AV1608" s="111"/>
    </row>
    <row r="1609" spans="20:52" x14ac:dyDescent="0.25">
      <c r="T1609" s="110"/>
      <c r="AJ1609" s="111"/>
      <c r="AO1609" s="111"/>
      <c r="AP1609" s="111"/>
      <c r="AR1609" s="111"/>
      <c r="AV1609" s="111"/>
    </row>
    <row r="1610" spans="20:52" x14ac:dyDescent="0.25">
      <c r="T1610" s="110"/>
      <c r="AJ1610" s="111"/>
      <c r="AO1610" s="111"/>
      <c r="AV1610" s="111"/>
    </row>
    <row r="1611" spans="20:52" x14ac:dyDescent="0.25">
      <c r="T1611" s="110"/>
      <c r="AJ1611" s="111"/>
      <c r="AO1611" s="111"/>
      <c r="AV1611" s="111"/>
      <c r="AZ1611" s="111"/>
    </row>
    <row r="1612" spans="20:52" x14ac:dyDescent="0.25">
      <c r="T1612" s="110"/>
    </row>
    <row r="1613" spans="20:52" x14ac:dyDescent="0.25">
      <c r="T1613" s="110"/>
      <c r="AJ1613" s="111"/>
      <c r="AO1613" s="111"/>
      <c r="AP1613" s="111"/>
    </row>
    <row r="1614" spans="20:52" x14ac:dyDescent="0.25">
      <c r="T1614" s="110"/>
      <c r="AR1614" s="111"/>
      <c r="AV1614" s="111"/>
    </row>
    <row r="1615" spans="20:52" x14ac:dyDescent="0.25">
      <c r="T1615" s="110"/>
      <c r="AJ1615" s="111"/>
      <c r="AO1615" s="111"/>
    </row>
    <row r="1616" spans="20:52" x14ac:dyDescent="0.25">
      <c r="T1616" s="110"/>
      <c r="AO1616" s="111"/>
      <c r="AT1616" s="111"/>
      <c r="AV1616" s="111"/>
    </row>
    <row r="1617" spans="20:52" x14ac:dyDescent="0.25">
      <c r="T1617" s="110"/>
    </row>
    <row r="1618" spans="20:52" x14ac:dyDescent="0.25">
      <c r="T1618" s="110"/>
      <c r="AJ1618" s="111"/>
      <c r="AO1618" s="111"/>
      <c r="AP1618" s="111"/>
      <c r="AV1618" s="111"/>
    </row>
    <row r="1619" spans="20:52" x14ac:dyDescent="0.25">
      <c r="T1619" s="110"/>
      <c r="AJ1619" s="111"/>
      <c r="AO1619" s="111"/>
      <c r="AP1619" s="111"/>
      <c r="AV1619" s="111"/>
    </row>
    <row r="1620" spans="20:52" x14ac:dyDescent="0.25">
      <c r="T1620" s="110"/>
    </row>
    <row r="1621" spans="20:52" x14ac:dyDescent="0.25">
      <c r="T1621" s="110"/>
      <c r="AJ1621" s="111"/>
      <c r="AO1621" s="111"/>
      <c r="AP1621" s="111"/>
      <c r="AV1621" s="111"/>
    </row>
    <row r="1622" spans="20:52" x14ac:dyDescent="0.25">
      <c r="T1622" s="110"/>
    </row>
    <row r="1623" spans="20:52" x14ac:dyDescent="0.25">
      <c r="T1623" s="110"/>
    </row>
    <row r="1624" spans="20:52" x14ac:dyDescent="0.25">
      <c r="T1624" s="110"/>
      <c r="AJ1624" s="111"/>
      <c r="AO1624" s="111"/>
      <c r="AR1624" s="111"/>
      <c r="AT1624" s="111"/>
    </row>
    <row r="1625" spans="20:52" x14ac:dyDescent="0.25">
      <c r="T1625" s="110"/>
      <c r="AJ1625" s="111"/>
      <c r="AO1625" s="111"/>
      <c r="AV1625" s="111"/>
      <c r="AZ1625" s="111"/>
    </row>
    <row r="1626" spans="20:52" x14ac:dyDescent="0.25">
      <c r="T1626" s="110"/>
      <c r="AZ1626" s="111"/>
    </row>
    <row r="1627" spans="20:52" x14ac:dyDescent="0.25">
      <c r="T1627" s="110"/>
    </row>
    <row r="1628" spans="20:52" x14ac:dyDescent="0.25">
      <c r="T1628" s="110"/>
      <c r="AV1628" s="111"/>
    </row>
    <row r="1629" spans="20:52" x14ac:dyDescent="0.25">
      <c r="T1629" s="110"/>
      <c r="AJ1629" s="111"/>
      <c r="AO1629" s="111"/>
      <c r="AV1629" s="111"/>
      <c r="AZ1629" s="111"/>
    </row>
    <row r="1630" spans="20:52" x14ac:dyDescent="0.25">
      <c r="T1630" s="110"/>
      <c r="AJ1630" s="111"/>
      <c r="AO1630" s="111"/>
      <c r="AP1630" s="111"/>
      <c r="AV1630" s="111"/>
    </row>
    <row r="1631" spans="20:52" x14ac:dyDescent="0.25">
      <c r="T1631" s="110"/>
      <c r="AJ1631" s="111"/>
      <c r="AO1631" s="111"/>
      <c r="AP1631" s="111"/>
      <c r="AT1631" s="111"/>
    </row>
    <row r="1632" spans="20:52" x14ac:dyDescent="0.25">
      <c r="T1632" s="110"/>
      <c r="AP1632" s="111"/>
      <c r="AV1632" s="111"/>
    </row>
    <row r="1633" spans="20:52" x14ac:dyDescent="0.25">
      <c r="T1633" s="110"/>
      <c r="AJ1633" s="111"/>
      <c r="AO1633" s="111"/>
      <c r="AP1633" s="111"/>
      <c r="AT1633" s="111"/>
      <c r="AV1633" s="111"/>
    </row>
    <row r="1634" spans="20:52" x14ac:dyDescent="0.25">
      <c r="T1634" s="110"/>
    </row>
    <row r="1635" spans="20:52" x14ac:dyDescent="0.25">
      <c r="T1635" s="110"/>
      <c r="AJ1635" s="111"/>
      <c r="AO1635" s="111"/>
      <c r="AP1635" s="111"/>
      <c r="AR1635" s="111"/>
      <c r="AT1635" s="111"/>
      <c r="AV1635" s="111"/>
    </row>
    <row r="1636" spans="20:52" x14ac:dyDescent="0.25">
      <c r="T1636" s="110"/>
      <c r="AJ1636" s="111"/>
      <c r="AO1636" s="111"/>
    </row>
    <row r="1637" spans="20:52" x14ac:dyDescent="0.25">
      <c r="T1637" s="110"/>
    </row>
    <row r="1638" spans="20:52" x14ac:dyDescent="0.25">
      <c r="T1638" s="110"/>
      <c r="AV1638" s="111"/>
    </row>
    <row r="1639" spans="20:52" x14ac:dyDescent="0.25">
      <c r="T1639" s="110"/>
    </row>
    <row r="1640" spans="20:52" x14ac:dyDescent="0.25">
      <c r="T1640" s="110"/>
      <c r="AV1640" s="111"/>
    </row>
    <row r="1641" spans="20:52" x14ac:dyDescent="0.25">
      <c r="T1641" s="110"/>
      <c r="AJ1641" s="111"/>
      <c r="AO1641" s="111"/>
      <c r="AP1641" s="111"/>
      <c r="AV1641" s="111"/>
    </row>
    <row r="1642" spans="20:52" x14ac:dyDescent="0.25">
      <c r="T1642" s="110"/>
      <c r="AJ1642" s="111"/>
      <c r="AO1642" s="111"/>
      <c r="AR1642" s="111"/>
      <c r="AV1642" s="111"/>
    </row>
    <row r="1643" spans="20:52" x14ac:dyDescent="0.25">
      <c r="T1643" s="110"/>
      <c r="AJ1643" s="111"/>
      <c r="AO1643" s="111"/>
      <c r="AV1643" s="111"/>
    </row>
    <row r="1644" spans="20:52" x14ac:dyDescent="0.25">
      <c r="T1644" s="110"/>
    </row>
    <row r="1645" spans="20:52" x14ac:dyDescent="0.25">
      <c r="T1645" s="110"/>
      <c r="AZ1645" s="111"/>
    </row>
    <row r="1646" spans="20:52" x14ac:dyDescent="0.25">
      <c r="T1646" s="110"/>
    </row>
    <row r="1647" spans="20:52" x14ac:dyDescent="0.25">
      <c r="T1647" s="110"/>
    </row>
    <row r="1648" spans="20:52" x14ac:dyDescent="0.25">
      <c r="T1648" s="110"/>
    </row>
    <row r="1649" spans="20:52" x14ac:dyDescent="0.25">
      <c r="T1649" s="110"/>
      <c r="AV1649" s="111"/>
    </row>
    <row r="1650" spans="20:52" x14ac:dyDescent="0.25">
      <c r="T1650" s="110"/>
      <c r="AJ1650" s="111"/>
      <c r="AO1650" s="111"/>
      <c r="AV1650" s="111"/>
    </row>
    <row r="1651" spans="20:52" x14ac:dyDescent="0.25">
      <c r="T1651" s="110"/>
      <c r="AJ1651" s="111"/>
      <c r="AP1651" s="111"/>
      <c r="AV1651" s="111"/>
      <c r="AZ1651" s="111"/>
    </row>
    <row r="1652" spans="20:52" x14ac:dyDescent="0.25">
      <c r="T1652" s="110"/>
      <c r="AJ1652" s="111"/>
      <c r="AO1652" s="111"/>
      <c r="AV1652" s="111"/>
    </row>
    <row r="1653" spans="20:52" x14ac:dyDescent="0.25">
      <c r="T1653" s="110"/>
    </row>
    <row r="1654" spans="20:52" x14ac:dyDescent="0.25">
      <c r="T1654" s="110"/>
      <c r="AV1654" s="111"/>
    </row>
    <row r="1655" spans="20:52" x14ac:dyDescent="0.25">
      <c r="T1655" s="110"/>
    </row>
    <row r="1656" spans="20:52" x14ac:dyDescent="0.25">
      <c r="T1656" s="110"/>
    </row>
    <row r="1657" spans="20:52" x14ac:dyDescent="0.25">
      <c r="T1657" s="110"/>
      <c r="AV1657" s="111"/>
    </row>
    <row r="1658" spans="20:52" x14ac:dyDescent="0.25">
      <c r="T1658" s="110"/>
    </row>
    <row r="1659" spans="20:52" x14ac:dyDescent="0.25">
      <c r="T1659" s="110"/>
    </row>
    <row r="1660" spans="20:52" x14ac:dyDescent="0.25">
      <c r="T1660" s="110"/>
    </row>
    <row r="1661" spans="20:52" x14ac:dyDescent="0.25">
      <c r="T1661" s="110"/>
      <c r="AV1661" s="111"/>
    </row>
    <row r="1662" spans="20:52" x14ac:dyDescent="0.25">
      <c r="T1662" s="110"/>
      <c r="AJ1662" s="111"/>
      <c r="AO1662" s="111"/>
      <c r="AV1662" s="111"/>
      <c r="AZ1662" s="111"/>
    </row>
    <row r="1663" spans="20:52" x14ac:dyDescent="0.25">
      <c r="T1663" s="110"/>
      <c r="AJ1663" s="111"/>
    </row>
    <row r="1664" spans="20:52" x14ac:dyDescent="0.25">
      <c r="T1664" s="110"/>
    </row>
    <row r="1665" spans="20:48" x14ac:dyDescent="0.25">
      <c r="T1665" s="110"/>
      <c r="AJ1665" s="111"/>
      <c r="AO1665" s="111"/>
    </row>
    <row r="1666" spans="20:48" x14ac:dyDescent="0.25">
      <c r="T1666" s="110"/>
      <c r="AV1666" s="111"/>
    </row>
    <row r="1667" spans="20:48" x14ac:dyDescent="0.25">
      <c r="T1667" s="110"/>
      <c r="AP1667" s="111"/>
    </row>
    <row r="1668" spans="20:48" x14ac:dyDescent="0.25">
      <c r="T1668" s="110"/>
    </row>
    <row r="1669" spans="20:48" x14ac:dyDescent="0.25">
      <c r="T1669" s="110"/>
      <c r="AJ1669" s="111"/>
      <c r="AO1669" s="111"/>
      <c r="AP1669" s="111"/>
      <c r="AV1669" s="111"/>
    </row>
    <row r="1670" spans="20:48" x14ac:dyDescent="0.25">
      <c r="T1670" s="110"/>
      <c r="AJ1670" s="111"/>
      <c r="AO1670" s="111"/>
      <c r="AV1670" s="111"/>
    </row>
    <row r="1671" spans="20:48" x14ac:dyDescent="0.25">
      <c r="T1671" s="110"/>
    </row>
    <row r="1672" spans="20:48" x14ac:dyDescent="0.25">
      <c r="T1672" s="110"/>
      <c r="AJ1672" s="111"/>
      <c r="AO1672" s="111"/>
      <c r="AP1672" s="111"/>
      <c r="AV1672" s="111"/>
    </row>
    <row r="1673" spans="20:48" x14ac:dyDescent="0.25">
      <c r="T1673" s="110"/>
      <c r="AJ1673" s="111"/>
      <c r="AP1673" s="111"/>
    </row>
    <row r="1674" spans="20:48" x14ac:dyDescent="0.25">
      <c r="T1674" s="110"/>
    </row>
    <row r="1675" spans="20:48" x14ac:dyDescent="0.25">
      <c r="T1675" s="110"/>
      <c r="AJ1675" s="111"/>
      <c r="AO1675" s="111"/>
      <c r="AP1675" s="111"/>
      <c r="AV1675" s="111"/>
    </row>
    <row r="1676" spans="20:48" x14ac:dyDescent="0.25">
      <c r="T1676" s="110"/>
      <c r="AJ1676" s="111"/>
      <c r="AO1676" s="111"/>
    </row>
    <row r="1677" spans="20:48" x14ac:dyDescent="0.25">
      <c r="T1677" s="110"/>
    </row>
    <row r="1678" spans="20:48" x14ac:dyDescent="0.25">
      <c r="T1678" s="110"/>
      <c r="AJ1678" s="111"/>
      <c r="AO1678" s="111"/>
      <c r="AV1678" s="111"/>
    </row>
    <row r="1679" spans="20:48" x14ac:dyDescent="0.25">
      <c r="T1679" s="110"/>
      <c r="AJ1679" s="111"/>
      <c r="AO1679" s="111"/>
      <c r="AT1679" s="111"/>
      <c r="AV1679" s="111"/>
    </row>
    <row r="1680" spans="20:48" x14ac:dyDescent="0.25">
      <c r="T1680" s="110"/>
      <c r="AJ1680" s="111"/>
      <c r="AO1680" s="111"/>
      <c r="AP1680" s="111"/>
      <c r="AV1680" s="111"/>
    </row>
    <row r="1681" spans="20:52" x14ac:dyDescent="0.25">
      <c r="T1681" s="110"/>
      <c r="AJ1681" s="111"/>
      <c r="AO1681" s="111"/>
      <c r="AV1681" s="111"/>
    </row>
    <row r="1682" spans="20:52" x14ac:dyDescent="0.25">
      <c r="T1682" s="110"/>
    </row>
    <row r="1683" spans="20:52" x14ac:dyDescent="0.25">
      <c r="T1683" s="110"/>
      <c r="AJ1683" s="111"/>
      <c r="AO1683" s="111"/>
    </row>
    <row r="1684" spans="20:52" x14ac:dyDescent="0.25">
      <c r="T1684" s="110"/>
      <c r="AJ1684" s="111"/>
      <c r="AO1684" s="111"/>
      <c r="AT1684" s="111"/>
    </row>
    <row r="1685" spans="20:52" x14ac:dyDescent="0.25">
      <c r="T1685" s="110"/>
      <c r="AO1685" s="111"/>
      <c r="AV1685" s="111"/>
    </row>
    <row r="1686" spans="20:52" x14ac:dyDescent="0.25">
      <c r="T1686" s="110"/>
      <c r="AJ1686" s="111"/>
      <c r="AO1686" s="111"/>
      <c r="AP1686" s="111"/>
      <c r="AV1686" s="111"/>
    </row>
    <row r="1687" spans="20:52" x14ac:dyDescent="0.25">
      <c r="T1687" s="110"/>
      <c r="AJ1687" s="111"/>
      <c r="AP1687" s="111"/>
    </row>
    <row r="1688" spans="20:52" x14ac:dyDescent="0.25">
      <c r="T1688" s="110"/>
      <c r="AJ1688" s="111"/>
      <c r="AO1688" s="111"/>
      <c r="AT1688" s="111"/>
    </row>
    <row r="1689" spans="20:52" x14ac:dyDescent="0.25">
      <c r="T1689" s="110"/>
      <c r="AJ1689" s="111"/>
      <c r="AO1689" s="111"/>
      <c r="AV1689" s="111"/>
    </row>
    <row r="1690" spans="20:52" x14ac:dyDescent="0.25">
      <c r="T1690" s="110"/>
      <c r="AJ1690" s="111"/>
      <c r="AO1690" s="111"/>
      <c r="AT1690" s="111"/>
      <c r="AV1690" s="111"/>
    </row>
    <row r="1691" spans="20:52" x14ac:dyDescent="0.25">
      <c r="T1691" s="110"/>
      <c r="AJ1691" s="111"/>
      <c r="AO1691" s="111"/>
    </row>
    <row r="1692" spans="20:52" x14ac:dyDescent="0.25">
      <c r="T1692" s="110"/>
      <c r="AJ1692" s="111"/>
      <c r="AO1692" s="111"/>
    </row>
    <row r="1693" spans="20:52" x14ac:dyDescent="0.25">
      <c r="T1693" s="110"/>
    </row>
    <row r="1694" spans="20:52" x14ac:dyDescent="0.25">
      <c r="T1694" s="110"/>
      <c r="AV1694" s="111"/>
    </row>
    <row r="1695" spans="20:52" x14ac:dyDescent="0.25">
      <c r="T1695" s="110"/>
      <c r="AJ1695" s="111"/>
      <c r="AO1695" s="111"/>
      <c r="AP1695" s="111"/>
      <c r="AV1695" s="111"/>
    </row>
    <row r="1696" spans="20:52" x14ac:dyDescent="0.25">
      <c r="T1696" s="110"/>
      <c r="AJ1696" s="111"/>
      <c r="AO1696" s="111"/>
      <c r="AP1696" s="111"/>
      <c r="AT1696" s="111"/>
      <c r="AV1696" s="111"/>
      <c r="AZ1696" s="111"/>
    </row>
    <row r="1697" spans="20:52" x14ac:dyDescent="0.25">
      <c r="T1697" s="110"/>
      <c r="AJ1697" s="111"/>
      <c r="AO1697" s="111"/>
      <c r="AT1697" s="111"/>
      <c r="AV1697" s="111"/>
    </row>
    <row r="1698" spans="20:52" x14ac:dyDescent="0.25">
      <c r="T1698" s="110"/>
      <c r="AJ1698" s="111"/>
      <c r="AO1698" s="111"/>
    </row>
    <row r="1699" spans="20:52" x14ac:dyDescent="0.25">
      <c r="T1699" s="110"/>
    </row>
    <row r="1700" spans="20:52" x14ac:dyDescent="0.25">
      <c r="T1700" s="110"/>
      <c r="AJ1700" s="111"/>
      <c r="AP1700" s="111"/>
      <c r="AV1700" s="111"/>
      <c r="AZ1700" s="111"/>
    </row>
    <row r="1701" spans="20:52" x14ac:dyDescent="0.25">
      <c r="T1701" s="110"/>
      <c r="AJ1701" s="111"/>
      <c r="AO1701" s="111"/>
      <c r="AV1701" s="111"/>
    </row>
    <row r="1702" spans="20:52" x14ac:dyDescent="0.25">
      <c r="T1702" s="110"/>
      <c r="AJ1702" s="111"/>
      <c r="AO1702" s="111"/>
      <c r="AP1702" s="111"/>
      <c r="AT1702" s="111"/>
      <c r="AV1702" s="111"/>
      <c r="AZ1702" s="111"/>
    </row>
    <row r="1703" spans="20:52" x14ac:dyDescent="0.25">
      <c r="T1703" s="110"/>
      <c r="AJ1703" s="111"/>
      <c r="AP1703" s="111"/>
      <c r="AV1703" s="111"/>
    </row>
    <row r="1704" spans="20:52" x14ac:dyDescent="0.25">
      <c r="T1704" s="110"/>
      <c r="AJ1704" s="111"/>
      <c r="AO1704" s="111"/>
      <c r="AP1704" s="111"/>
      <c r="AR1704" s="111"/>
      <c r="AT1704" s="111"/>
      <c r="AV1704" s="111"/>
      <c r="AZ1704" s="111"/>
    </row>
    <row r="1705" spans="20:52" x14ac:dyDescent="0.25">
      <c r="T1705" s="110"/>
      <c r="AJ1705" s="111"/>
      <c r="AO1705" s="111"/>
      <c r="AP1705" s="111"/>
      <c r="AT1705" s="111"/>
      <c r="AV1705" s="111"/>
    </row>
    <row r="1706" spans="20:52" x14ac:dyDescent="0.25">
      <c r="T1706" s="110"/>
    </row>
    <row r="1707" spans="20:52" x14ac:dyDescent="0.25">
      <c r="T1707" s="110"/>
    </row>
    <row r="1708" spans="20:52" x14ac:dyDescent="0.25">
      <c r="T1708" s="110"/>
      <c r="AJ1708" s="111"/>
      <c r="AO1708" s="111"/>
      <c r="AP1708" s="111"/>
      <c r="AV1708" s="111"/>
    </row>
    <row r="1709" spans="20:52" x14ac:dyDescent="0.25">
      <c r="T1709" s="110"/>
    </row>
    <row r="1710" spans="20:52" x14ac:dyDescent="0.25">
      <c r="T1710" s="110"/>
      <c r="AJ1710" s="111"/>
      <c r="AO1710" s="111"/>
      <c r="AP1710" s="111"/>
      <c r="AV1710" s="111"/>
    </row>
    <row r="1711" spans="20:52" x14ac:dyDescent="0.25">
      <c r="T1711" s="110"/>
    </row>
    <row r="1712" spans="20:52" x14ac:dyDescent="0.25">
      <c r="T1712" s="110"/>
    </row>
    <row r="1713" spans="20:52" x14ac:dyDescent="0.25">
      <c r="T1713" s="110"/>
      <c r="AJ1713" s="111"/>
      <c r="AO1713" s="111"/>
      <c r="AV1713" s="111"/>
    </row>
    <row r="1714" spans="20:52" x14ac:dyDescent="0.25">
      <c r="T1714" s="110"/>
      <c r="AJ1714" s="111"/>
      <c r="AO1714" s="111"/>
      <c r="AP1714" s="111"/>
      <c r="AT1714" s="111"/>
      <c r="AV1714" s="111"/>
      <c r="AZ1714" s="111"/>
    </row>
    <row r="1715" spans="20:52" x14ac:dyDescent="0.25">
      <c r="T1715" s="110"/>
    </row>
    <row r="1716" spans="20:52" x14ac:dyDescent="0.25">
      <c r="T1716" s="110"/>
      <c r="AV1716" s="111"/>
    </row>
    <row r="1717" spans="20:52" x14ac:dyDescent="0.25">
      <c r="T1717" s="110"/>
      <c r="AJ1717" s="111"/>
      <c r="AO1717" s="111"/>
    </row>
    <row r="1718" spans="20:52" x14ac:dyDescent="0.25">
      <c r="T1718" s="110"/>
    </row>
    <row r="1719" spans="20:52" x14ac:dyDescent="0.25">
      <c r="T1719" s="110"/>
      <c r="AO1719" s="111"/>
      <c r="AP1719" s="111"/>
      <c r="AV1719" s="111"/>
    </row>
    <row r="1720" spans="20:52" x14ac:dyDescent="0.25">
      <c r="T1720" s="110"/>
    </row>
    <row r="1721" spans="20:52" x14ac:dyDescent="0.25">
      <c r="T1721" s="110"/>
      <c r="AJ1721" s="111"/>
      <c r="AO1721" s="111"/>
      <c r="AT1721" s="111"/>
      <c r="AV1721" s="111"/>
    </row>
    <row r="1722" spans="20:52" x14ac:dyDescent="0.25">
      <c r="T1722" s="110"/>
    </row>
    <row r="1723" spans="20:52" x14ac:dyDescent="0.25">
      <c r="T1723" s="110"/>
      <c r="AJ1723" s="111"/>
      <c r="AO1723" s="111"/>
      <c r="AP1723" s="111"/>
    </row>
    <row r="1724" spans="20:52" x14ac:dyDescent="0.25">
      <c r="T1724" s="110"/>
      <c r="AJ1724" s="111"/>
      <c r="AO1724" s="111"/>
      <c r="AV1724" s="111"/>
      <c r="AZ1724" s="111"/>
    </row>
    <row r="1725" spans="20:52" x14ac:dyDescent="0.25">
      <c r="T1725" s="110"/>
    </row>
    <row r="1726" spans="20:52" x14ac:dyDescent="0.25">
      <c r="T1726" s="110"/>
      <c r="AJ1726" s="111"/>
      <c r="AO1726" s="111"/>
      <c r="AV1726" s="111"/>
    </row>
    <row r="1727" spans="20:52" x14ac:dyDescent="0.25">
      <c r="T1727" s="110"/>
    </row>
    <row r="1728" spans="20:52" x14ac:dyDescent="0.25">
      <c r="T1728" s="110"/>
    </row>
    <row r="1729" spans="20:52" x14ac:dyDescent="0.25">
      <c r="T1729" s="110"/>
      <c r="AJ1729" s="111"/>
      <c r="AO1729" s="111"/>
      <c r="AP1729" s="111"/>
      <c r="AV1729" s="111"/>
      <c r="AZ1729" s="111"/>
    </row>
    <row r="1730" spans="20:52" x14ac:dyDescent="0.25">
      <c r="T1730" s="110"/>
      <c r="AJ1730" s="111"/>
      <c r="AO1730" s="111"/>
    </row>
    <row r="1731" spans="20:52" x14ac:dyDescent="0.25">
      <c r="T1731" s="110"/>
      <c r="AJ1731" s="111"/>
      <c r="AO1731" s="111"/>
      <c r="AT1731" s="111"/>
    </row>
    <row r="1732" spans="20:52" x14ac:dyDescent="0.25">
      <c r="T1732" s="110"/>
      <c r="AJ1732" s="111"/>
      <c r="AP1732" s="111"/>
      <c r="AV1732" s="111"/>
    </row>
    <row r="1733" spans="20:52" x14ac:dyDescent="0.25">
      <c r="T1733" s="110"/>
      <c r="AJ1733" s="111"/>
      <c r="AO1733" s="111"/>
      <c r="AV1733" s="111"/>
    </row>
    <row r="1734" spans="20:52" x14ac:dyDescent="0.25">
      <c r="T1734" s="110"/>
      <c r="AJ1734" s="111"/>
      <c r="AO1734" s="111"/>
      <c r="AP1734" s="111"/>
      <c r="AV1734" s="111"/>
    </row>
    <row r="1735" spans="20:52" x14ac:dyDescent="0.25">
      <c r="T1735" s="110"/>
      <c r="AO1735" s="111"/>
      <c r="AP1735" s="111"/>
      <c r="AR1735" s="111"/>
      <c r="AV1735" s="111"/>
    </row>
    <row r="1736" spans="20:52" x14ac:dyDescent="0.25">
      <c r="T1736" s="110"/>
      <c r="AZ1736" s="111"/>
    </row>
    <row r="1737" spans="20:52" x14ac:dyDescent="0.25">
      <c r="T1737" s="110"/>
      <c r="AP1737" s="111"/>
    </row>
    <row r="1738" spans="20:52" x14ac:dyDescent="0.25">
      <c r="T1738" s="110"/>
      <c r="AO1738" s="111"/>
      <c r="AP1738" s="111"/>
      <c r="AT1738" s="111"/>
      <c r="AV1738" s="111"/>
    </row>
    <row r="1739" spans="20:52" x14ac:dyDescent="0.25">
      <c r="T1739" s="110"/>
    </row>
    <row r="1740" spans="20:52" x14ac:dyDescent="0.25">
      <c r="T1740" s="110"/>
      <c r="AJ1740" s="111"/>
    </row>
    <row r="1741" spans="20:52" x14ac:dyDescent="0.25">
      <c r="T1741" s="110"/>
    </row>
    <row r="1742" spans="20:52" x14ac:dyDescent="0.25">
      <c r="T1742" s="110"/>
      <c r="AO1742" s="111"/>
      <c r="AP1742" s="111"/>
      <c r="AV1742" s="111"/>
    </row>
    <row r="1743" spans="20:52" x14ac:dyDescent="0.25">
      <c r="T1743" s="110"/>
    </row>
    <row r="1744" spans="20:52" x14ac:dyDescent="0.25">
      <c r="T1744" s="110"/>
      <c r="AJ1744" s="111"/>
      <c r="AO1744" s="111"/>
      <c r="AP1744" s="111"/>
      <c r="AT1744" s="111"/>
      <c r="AV1744" s="111"/>
    </row>
    <row r="1745" spans="20:52" x14ac:dyDescent="0.25">
      <c r="T1745" s="110"/>
    </row>
    <row r="1746" spans="20:52" x14ac:dyDescent="0.25">
      <c r="T1746" s="110"/>
      <c r="AJ1746" s="111"/>
      <c r="AO1746" s="111"/>
      <c r="AP1746" s="111"/>
      <c r="AV1746" s="111"/>
    </row>
    <row r="1747" spans="20:52" x14ac:dyDescent="0.25">
      <c r="T1747" s="110"/>
      <c r="AJ1747" s="111"/>
      <c r="AO1747" s="111"/>
      <c r="AP1747" s="111"/>
      <c r="AT1747" s="111"/>
      <c r="AV1747" s="111"/>
    </row>
    <row r="1748" spans="20:52" x14ac:dyDescent="0.25">
      <c r="T1748" s="110"/>
      <c r="AO1748" s="111"/>
      <c r="AT1748" s="111"/>
      <c r="AV1748" s="111"/>
    </row>
    <row r="1749" spans="20:52" x14ac:dyDescent="0.25">
      <c r="T1749" s="110"/>
    </row>
    <row r="1750" spans="20:52" x14ac:dyDescent="0.25">
      <c r="T1750" s="110"/>
      <c r="AJ1750" s="111"/>
      <c r="AO1750" s="111"/>
      <c r="AP1750" s="111"/>
      <c r="AT1750" s="111"/>
      <c r="AV1750" s="111"/>
    </row>
    <row r="1751" spans="20:52" x14ac:dyDescent="0.25">
      <c r="T1751" s="110"/>
      <c r="AJ1751" s="111"/>
      <c r="AO1751" s="111"/>
      <c r="AV1751" s="111"/>
    </row>
    <row r="1752" spans="20:52" x14ac:dyDescent="0.25">
      <c r="T1752" s="110"/>
    </row>
    <row r="1753" spans="20:52" x14ac:dyDescent="0.25">
      <c r="T1753" s="110"/>
      <c r="AJ1753" s="111"/>
      <c r="AO1753" s="111"/>
      <c r="AP1753" s="111"/>
      <c r="AV1753" s="111"/>
    </row>
    <row r="1754" spans="20:52" x14ac:dyDescent="0.25">
      <c r="T1754" s="110"/>
      <c r="AO1754" s="111"/>
      <c r="AR1754" s="111"/>
      <c r="AV1754" s="111"/>
    </row>
    <row r="1755" spans="20:52" x14ac:dyDescent="0.25">
      <c r="T1755" s="110"/>
    </row>
    <row r="1756" spans="20:52" x14ac:dyDescent="0.25">
      <c r="T1756" s="110"/>
      <c r="AJ1756" s="111"/>
      <c r="AO1756" s="111"/>
      <c r="AP1756" s="111"/>
      <c r="AV1756" s="111"/>
    </row>
    <row r="1757" spans="20:52" x14ac:dyDescent="0.25">
      <c r="T1757" s="110"/>
      <c r="AJ1757" s="111"/>
      <c r="AO1757" s="111"/>
      <c r="AV1757" s="111"/>
    </row>
    <row r="1758" spans="20:52" x14ac:dyDescent="0.25">
      <c r="T1758" s="110"/>
      <c r="AO1758" s="111"/>
      <c r="AP1758" s="111"/>
      <c r="AV1758" s="111"/>
      <c r="AZ1758" s="111"/>
    </row>
    <row r="1759" spans="20:52" x14ac:dyDescent="0.25">
      <c r="T1759" s="110"/>
      <c r="AJ1759" s="111"/>
      <c r="AO1759" s="111"/>
      <c r="AV1759" s="111"/>
    </row>
    <row r="1760" spans="20:52" x14ac:dyDescent="0.25">
      <c r="T1760" s="110"/>
      <c r="AZ1760" s="111"/>
    </row>
    <row r="1761" spans="20:48" x14ac:dyDescent="0.25">
      <c r="T1761" s="110"/>
      <c r="AV1761" s="111"/>
    </row>
    <row r="1762" spans="20:48" x14ac:dyDescent="0.25">
      <c r="T1762" s="110"/>
      <c r="AO1762" s="111"/>
      <c r="AP1762" s="111"/>
      <c r="AT1762" s="111"/>
      <c r="AV1762" s="111"/>
    </row>
    <row r="1763" spans="20:48" x14ac:dyDescent="0.25">
      <c r="T1763" s="110"/>
      <c r="AJ1763" s="111"/>
      <c r="AO1763" s="111"/>
    </row>
    <row r="1764" spans="20:48" x14ac:dyDescent="0.25">
      <c r="T1764" s="110"/>
      <c r="AJ1764" s="111"/>
      <c r="AO1764" s="111"/>
      <c r="AV1764" s="111"/>
    </row>
    <row r="1765" spans="20:48" x14ac:dyDescent="0.25">
      <c r="T1765" s="110"/>
      <c r="AJ1765" s="111"/>
      <c r="AO1765" s="111"/>
      <c r="AV1765" s="111"/>
    </row>
    <row r="1766" spans="20:48" x14ac:dyDescent="0.25">
      <c r="T1766" s="110"/>
    </row>
    <row r="1767" spans="20:48" x14ac:dyDescent="0.25">
      <c r="T1767" s="110"/>
    </row>
    <row r="1768" spans="20:48" x14ac:dyDescent="0.25">
      <c r="T1768" s="110"/>
      <c r="AJ1768" s="111"/>
      <c r="AO1768" s="111"/>
      <c r="AP1768" s="111"/>
      <c r="AV1768" s="111"/>
    </row>
    <row r="1769" spans="20:48" x14ac:dyDescent="0.25">
      <c r="T1769" s="110"/>
    </row>
    <row r="1770" spans="20:48" x14ac:dyDescent="0.25">
      <c r="T1770" s="110"/>
    </row>
    <row r="1771" spans="20:48" x14ac:dyDescent="0.25">
      <c r="T1771" s="110"/>
    </row>
    <row r="1772" spans="20:48" x14ac:dyDescent="0.25">
      <c r="T1772" s="110"/>
      <c r="AJ1772" s="111"/>
      <c r="AO1772" s="111"/>
      <c r="AV1772" s="111"/>
    </row>
    <row r="1773" spans="20:48" x14ac:dyDescent="0.25">
      <c r="T1773" s="110"/>
      <c r="AJ1773" s="111"/>
      <c r="AP1773" s="111"/>
      <c r="AV1773" s="111"/>
    </row>
    <row r="1774" spans="20:48" x14ac:dyDescent="0.25">
      <c r="T1774" s="110"/>
      <c r="AV1774" s="111"/>
    </row>
    <row r="1775" spans="20:48" x14ac:dyDescent="0.25">
      <c r="T1775" s="110"/>
    </row>
    <row r="1776" spans="20:48" x14ac:dyDescent="0.25">
      <c r="T1776" s="110"/>
      <c r="AV1776" s="111"/>
    </row>
    <row r="1777" spans="20:52" x14ac:dyDescent="0.25">
      <c r="T1777" s="110"/>
      <c r="AJ1777" s="111"/>
      <c r="AO1777" s="111"/>
      <c r="AV1777" s="111"/>
    </row>
    <row r="1778" spans="20:52" x14ac:dyDescent="0.25">
      <c r="T1778" s="110"/>
      <c r="AJ1778" s="111"/>
      <c r="AO1778" s="111"/>
      <c r="AP1778" s="111"/>
    </row>
    <row r="1779" spans="20:52" x14ac:dyDescent="0.25">
      <c r="T1779" s="110"/>
    </row>
    <row r="1780" spans="20:52" x14ac:dyDescent="0.25">
      <c r="T1780" s="110"/>
    </row>
    <row r="1781" spans="20:52" x14ac:dyDescent="0.25">
      <c r="T1781" s="110"/>
      <c r="AJ1781" s="111"/>
      <c r="AO1781" s="111"/>
      <c r="AV1781" s="111"/>
    </row>
    <row r="1782" spans="20:52" x14ac:dyDescent="0.25">
      <c r="T1782" s="110"/>
      <c r="AV1782" s="111"/>
    </row>
    <row r="1783" spans="20:52" x14ac:dyDescent="0.25">
      <c r="T1783" s="110"/>
    </row>
    <row r="1784" spans="20:52" x14ac:dyDescent="0.25">
      <c r="T1784" s="110"/>
      <c r="AJ1784" s="111"/>
      <c r="AO1784" s="111"/>
      <c r="AV1784" s="111"/>
    </row>
    <row r="1785" spans="20:52" x14ac:dyDescent="0.25">
      <c r="T1785" s="110"/>
    </row>
    <row r="1786" spans="20:52" x14ac:dyDescent="0.25">
      <c r="T1786" s="110"/>
      <c r="AT1786" s="111"/>
      <c r="AV1786" s="111"/>
    </row>
    <row r="1787" spans="20:52" x14ac:dyDescent="0.25">
      <c r="T1787" s="110"/>
      <c r="AJ1787" s="111"/>
      <c r="AO1787" s="111"/>
      <c r="AP1787" s="111"/>
      <c r="AV1787" s="111"/>
    </row>
    <row r="1788" spans="20:52" x14ac:dyDescent="0.25">
      <c r="T1788" s="110"/>
    </row>
    <row r="1789" spans="20:52" x14ac:dyDescent="0.25">
      <c r="T1789" s="110"/>
    </row>
    <row r="1790" spans="20:52" x14ac:dyDescent="0.25">
      <c r="T1790" s="110"/>
      <c r="AZ1790" s="111"/>
    </row>
    <row r="1791" spans="20:52" x14ac:dyDescent="0.25">
      <c r="T1791" s="110"/>
      <c r="AJ1791" s="111"/>
      <c r="AO1791" s="111"/>
      <c r="AP1791" s="111"/>
      <c r="AV1791" s="111"/>
    </row>
    <row r="1792" spans="20:52" x14ac:dyDescent="0.25">
      <c r="T1792" s="110"/>
      <c r="AJ1792" s="111"/>
      <c r="AO1792" s="111"/>
      <c r="AP1792" s="111"/>
    </row>
    <row r="1793" spans="20:52" x14ac:dyDescent="0.25">
      <c r="T1793" s="110"/>
      <c r="AJ1793" s="111"/>
      <c r="AO1793" s="111"/>
      <c r="AV1793" s="111"/>
    </row>
    <row r="1794" spans="20:52" x14ac:dyDescent="0.25">
      <c r="T1794" s="110"/>
    </row>
    <row r="1795" spans="20:52" x14ac:dyDescent="0.25">
      <c r="T1795" s="110"/>
      <c r="AZ1795" s="111"/>
    </row>
    <row r="1796" spans="20:52" x14ac:dyDescent="0.25">
      <c r="T1796" s="110"/>
    </row>
    <row r="1797" spans="20:52" x14ac:dyDescent="0.25">
      <c r="T1797" s="110"/>
      <c r="AP1797" s="111"/>
      <c r="AV1797" s="111"/>
    </row>
    <row r="1798" spans="20:52" x14ac:dyDescent="0.25">
      <c r="T1798" s="110"/>
      <c r="AJ1798" s="111"/>
      <c r="AO1798" s="111"/>
      <c r="AV1798" s="111"/>
    </row>
    <row r="1799" spans="20:52" x14ac:dyDescent="0.25">
      <c r="T1799" s="110"/>
      <c r="AJ1799" s="111"/>
      <c r="AO1799" s="111"/>
      <c r="AV1799" s="111"/>
    </row>
    <row r="1800" spans="20:52" x14ac:dyDescent="0.25">
      <c r="T1800" s="110"/>
    </row>
    <row r="1801" spans="20:52" x14ac:dyDescent="0.25">
      <c r="T1801" s="110"/>
      <c r="AJ1801" s="111"/>
      <c r="AO1801" s="111"/>
      <c r="AV1801" s="111"/>
    </row>
    <row r="1802" spans="20:52" x14ac:dyDescent="0.25">
      <c r="T1802" s="110"/>
    </row>
    <row r="1803" spans="20:52" x14ac:dyDescent="0.25">
      <c r="T1803" s="110"/>
      <c r="AJ1803" s="111"/>
      <c r="AO1803" s="111"/>
      <c r="AP1803" s="111"/>
      <c r="AT1803" s="111"/>
    </row>
    <row r="1804" spans="20:52" x14ac:dyDescent="0.25">
      <c r="T1804" s="110"/>
    </row>
    <row r="1805" spans="20:52" x14ac:dyDescent="0.25">
      <c r="T1805" s="110"/>
    </row>
    <row r="1806" spans="20:52" x14ac:dyDescent="0.25">
      <c r="T1806" s="110"/>
    </row>
    <row r="1807" spans="20:52" x14ac:dyDescent="0.25">
      <c r="T1807" s="110"/>
      <c r="AJ1807" s="111"/>
      <c r="AO1807" s="111"/>
      <c r="AV1807" s="111"/>
    </row>
    <row r="1808" spans="20:52" x14ac:dyDescent="0.25">
      <c r="T1808" s="110"/>
    </row>
    <row r="1809" spans="20:48" x14ac:dyDescent="0.25">
      <c r="T1809" s="110"/>
    </row>
    <row r="1810" spans="20:48" x14ac:dyDescent="0.25">
      <c r="T1810" s="110"/>
    </row>
    <row r="1811" spans="20:48" x14ac:dyDescent="0.25">
      <c r="T1811" s="110"/>
    </row>
    <row r="1812" spans="20:48" x14ac:dyDescent="0.25">
      <c r="T1812" s="110"/>
    </row>
    <row r="1813" spans="20:48" x14ac:dyDescent="0.25">
      <c r="T1813" s="110"/>
      <c r="AJ1813" s="111"/>
      <c r="AO1813" s="111"/>
      <c r="AP1813" s="111"/>
    </row>
    <row r="1814" spans="20:48" x14ac:dyDescent="0.25">
      <c r="T1814" s="110"/>
      <c r="AV1814" s="111"/>
    </row>
    <row r="1815" spans="20:48" x14ac:dyDescent="0.25">
      <c r="T1815" s="110"/>
    </row>
    <row r="1816" spans="20:48" x14ac:dyDescent="0.25">
      <c r="T1816" s="110"/>
    </row>
    <row r="1817" spans="20:48" x14ac:dyDescent="0.25">
      <c r="T1817" s="110"/>
      <c r="AV1817" s="111"/>
    </row>
    <row r="1818" spans="20:48" x14ac:dyDescent="0.25">
      <c r="T1818" s="110"/>
      <c r="AJ1818" s="111"/>
      <c r="AO1818" s="111"/>
      <c r="AP1818" s="111"/>
      <c r="AV1818" s="111"/>
    </row>
    <row r="1819" spans="20:48" x14ac:dyDescent="0.25">
      <c r="T1819" s="110"/>
      <c r="AV1819" s="111"/>
    </row>
    <row r="1820" spans="20:48" x14ac:dyDescent="0.25">
      <c r="T1820" s="110"/>
    </row>
    <row r="1821" spans="20:48" x14ac:dyDescent="0.25">
      <c r="T1821" s="110"/>
      <c r="AJ1821" s="111"/>
      <c r="AO1821" s="111"/>
      <c r="AV1821" s="111"/>
    </row>
    <row r="1822" spans="20:48" x14ac:dyDescent="0.25">
      <c r="T1822" s="110"/>
      <c r="AJ1822" s="111"/>
      <c r="AO1822" s="111"/>
      <c r="AT1822" s="111"/>
      <c r="AV1822" s="111"/>
    </row>
    <row r="1823" spans="20:48" x14ac:dyDescent="0.25">
      <c r="T1823" s="110"/>
    </row>
    <row r="1824" spans="20:48" x14ac:dyDescent="0.25">
      <c r="T1824" s="110"/>
    </row>
    <row r="1825" spans="20:52" x14ac:dyDescent="0.25">
      <c r="T1825" s="110"/>
      <c r="AJ1825" s="111"/>
      <c r="AO1825" s="111"/>
      <c r="AT1825" s="111"/>
    </row>
    <row r="1826" spans="20:52" x14ac:dyDescent="0.25">
      <c r="T1826" s="110"/>
      <c r="AJ1826" s="111"/>
      <c r="AO1826" s="111"/>
      <c r="AP1826" s="111"/>
      <c r="AR1826" s="111"/>
      <c r="AV1826" s="111"/>
    </row>
    <row r="1827" spans="20:52" x14ac:dyDescent="0.25">
      <c r="T1827" s="110"/>
      <c r="AJ1827" s="111"/>
      <c r="AO1827" s="111"/>
      <c r="AP1827" s="111"/>
      <c r="AT1827" s="111"/>
      <c r="AV1827" s="111"/>
    </row>
    <row r="1828" spans="20:52" x14ac:dyDescent="0.25">
      <c r="T1828" s="110"/>
      <c r="AJ1828" s="111"/>
      <c r="AO1828" s="111"/>
      <c r="AV1828" s="111"/>
    </row>
    <row r="1829" spans="20:52" x14ac:dyDescent="0.25">
      <c r="T1829" s="110"/>
      <c r="AO1829" s="111"/>
      <c r="AT1829" s="111"/>
    </row>
    <row r="1830" spans="20:52" x14ac:dyDescent="0.25">
      <c r="T1830" s="110"/>
      <c r="AP1830" s="111"/>
      <c r="AV1830" s="111"/>
    </row>
    <row r="1831" spans="20:52" x14ac:dyDescent="0.25">
      <c r="T1831" s="110"/>
      <c r="AJ1831" s="111"/>
      <c r="AP1831" s="111"/>
      <c r="AZ1831" s="111"/>
    </row>
    <row r="1832" spans="20:52" x14ac:dyDescent="0.25">
      <c r="T1832" s="110"/>
      <c r="AV1832" s="111"/>
    </row>
    <row r="1833" spans="20:52" x14ac:dyDescent="0.25">
      <c r="T1833" s="110"/>
      <c r="AJ1833" s="111"/>
      <c r="AO1833" s="111"/>
      <c r="AV1833" s="111"/>
    </row>
    <row r="1834" spans="20:52" x14ac:dyDescent="0.25">
      <c r="T1834" s="110"/>
      <c r="AJ1834" s="111"/>
      <c r="AV1834" s="111"/>
      <c r="AZ1834" s="111"/>
    </row>
    <row r="1835" spans="20:52" x14ac:dyDescent="0.25">
      <c r="T1835" s="110"/>
      <c r="AJ1835" s="111"/>
      <c r="AO1835" s="111"/>
      <c r="AP1835" s="111"/>
      <c r="AV1835" s="111"/>
      <c r="AZ1835" s="111"/>
    </row>
    <row r="1836" spans="20:52" x14ac:dyDescent="0.25">
      <c r="T1836" s="110"/>
      <c r="AJ1836" s="111"/>
      <c r="AP1836" s="111"/>
      <c r="AV1836" s="111"/>
    </row>
    <row r="1837" spans="20:52" x14ac:dyDescent="0.25">
      <c r="T1837" s="110"/>
    </row>
    <row r="1838" spans="20:52" x14ac:dyDescent="0.25">
      <c r="T1838" s="110"/>
      <c r="AJ1838" s="111"/>
      <c r="AO1838" s="111"/>
      <c r="AP1838" s="111"/>
      <c r="AT1838" s="111"/>
      <c r="AV1838" s="111"/>
    </row>
    <row r="1839" spans="20:52" x14ac:dyDescent="0.25">
      <c r="T1839" s="110"/>
      <c r="AJ1839" s="111"/>
      <c r="AP1839" s="111"/>
      <c r="AV1839" s="111"/>
    </row>
    <row r="1840" spans="20:52" x14ac:dyDescent="0.25">
      <c r="T1840" s="110"/>
    </row>
    <row r="1841" spans="20:48" x14ac:dyDescent="0.25">
      <c r="T1841" s="110"/>
      <c r="AJ1841" s="111"/>
      <c r="AO1841" s="111"/>
    </row>
    <row r="1842" spans="20:48" x14ac:dyDescent="0.25">
      <c r="T1842" s="110"/>
      <c r="AJ1842" s="111"/>
      <c r="AO1842" s="111"/>
      <c r="AR1842" s="111"/>
      <c r="AV1842" s="111"/>
    </row>
    <row r="1843" spans="20:48" x14ac:dyDescent="0.25">
      <c r="T1843" s="110"/>
    </row>
    <row r="1844" spans="20:48" x14ac:dyDescent="0.25">
      <c r="T1844" s="110"/>
      <c r="AT1844" s="111"/>
      <c r="AV1844" s="111"/>
    </row>
    <row r="1845" spans="20:48" x14ac:dyDescent="0.25">
      <c r="T1845" s="110"/>
      <c r="AJ1845" s="111"/>
      <c r="AO1845" s="111"/>
      <c r="AP1845" s="111"/>
      <c r="AT1845" s="111"/>
    </row>
    <row r="1846" spans="20:48" x14ac:dyDescent="0.25">
      <c r="T1846" s="110"/>
    </row>
    <row r="1847" spans="20:48" x14ac:dyDescent="0.25">
      <c r="T1847" s="110"/>
    </row>
    <row r="1848" spans="20:48" x14ac:dyDescent="0.25">
      <c r="T1848" s="110"/>
    </row>
    <row r="1849" spans="20:48" x14ac:dyDescent="0.25">
      <c r="T1849" s="110"/>
    </row>
    <row r="1850" spans="20:48" x14ac:dyDescent="0.25">
      <c r="T1850" s="110"/>
    </row>
    <row r="1851" spans="20:48" x14ac:dyDescent="0.25">
      <c r="T1851" s="110"/>
      <c r="AJ1851" s="111"/>
      <c r="AO1851" s="111"/>
      <c r="AR1851" s="111"/>
      <c r="AV1851" s="111"/>
    </row>
    <row r="1852" spans="20:48" x14ac:dyDescent="0.25">
      <c r="T1852" s="110"/>
      <c r="AJ1852" s="111"/>
      <c r="AO1852" s="111"/>
      <c r="AP1852" s="111"/>
      <c r="AV1852" s="111"/>
    </row>
    <row r="1853" spans="20:48" x14ac:dyDescent="0.25">
      <c r="T1853" s="110"/>
      <c r="AT1853" s="111"/>
      <c r="AV1853" s="111"/>
    </row>
    <row r="1854" spans="20:48" x14ac:dyDescent="0.25">
      <c r="T1854" s="110"/>
      <c r="AJ1854" s="111"/>
      <c r="AO1854" s="111"/>
      <c r="AT1854" s="111"/>
      <c r="AV1854" s="111"/>
    </row>
    <row r="1855" spans="20:48" x14ac:dyDescent="0.25">
      <c r="T1855" s="110"/>
      <c r="AJ1855" s="111"/>
      <c r="AO1855" s="111"/>
      <c r="AP1855" s="111"/>
      <c r="AV1855" s="111"/>
    </row>
    <row r="1856" spans="20:48" x14ac:dyDescent="0.25">
      <c r="T1856" s="110"/>
      <c r="AJ1856" s="111"/>
      <c r="AV1856" s="111"/>
    </row>
    <row r="1857" spans="20:52" x14ac:dyDescent="0.25">
      <c r="T1857" s="110"/>
      <c r="AJ1857" s="111"/>
      <c r="AO1857" s="111"/>
      <c r="AT1857" s="111"/>
      <c r="AV1857" s="111"/>
    </row>
    <row r="1858" spans="20:52" x14ac:dyDescent="0.25">
      <c r="T1858" s="110"/>
      <c r="AJ1858" s="111"/>
      <c r="AO1858" s="111"/>
      <c r="AV1858" s="111"/>
      <c r="AZ1858" s="111"/>
    </row>
    <row r="1859" spans="20:52" x14ac:dyDescent="0.25">
      <c r="T1859" s="110"/>
    </row>
    <row r="1860" spans="20:52" x14ac:dyDescent="0.25">
      <c r="T1860" s="110"/>
      <c r="AV1860" s="111"/>
    </row>
    <row r="1861" spans="20:52" x14ac:dyDescent="0.25">
      <c r="T1861" s="110"/>
    </row>
    <row r="1862" spans="20:52" x14ac:dyDescent="0.25">
      <c r="T1862" s="110"/>
      <c r="AO1862" s="111"/>
      <c r="AP1862" s="111"/>
      <c r="AV1862" s="111"/>
    </row>
    <row r="1863" spans="20:52" x14ac:dyDescent="0.25">
      <c r="T1863" s="110"/>
      <c r="AJ1863" s="111"/>
      <c r="AP1863" s="111"/>
      <c r="AV1863" s="111"/>
    </row>
    <row r="1864" spans="20:52" x14ac:dyDescent="0.25">
      <c r="T1864" s="110"/>
      <c r="AV1864" s="111"/>
    </row>
    <row r="1865" spans="20:52" x14ac:dyDescent="0.25">
      <c r="T1865" s="110"/>
      <c r="AJ1865" s="111"/>
      <c r="AO1865" s="111"/>
      <c r="AP1865" s="111"/>
      <c r="AV1865" s="111"/>
    </row>
    <row r="1866" spans="20:52" x14ac:dyDescent="0.25">
      <c r="T1866" s="110"/>
      <c r="AZ1866" s="111"/>
    </row>
    <row r="1867" spans="20:52" x14ac:dyDescent="0.25">
      <c r="T1867" s="110"/>
    </row>
    <row r="1868" spans="20:52" x14ac:dyDescent="0.25">
      <c r="T1868" s="110"/>
      <c r="AT1868" s="111"/>
      <c r="AV1868" s="111"/>
    </row>
    <row r="1869" spans="20:52" x14ac:dyDescent="0.25">
      <c r="T1869" s="110"/>
      <c r="AJ1869" s="111"/>
      <c r="AO1869" s="111"/>
      <c r="AP1869" s="111"/>
      <c r="AV1869" s="111"/>
    </row>
    <row r="1870" spans="20:52" x14ac:dyDescent="0.25">
      <c r="T1870" s="110"/>
      <c r="AJ1870" s="111"/>
      <c r="AO1870" s="111"/>
      <c r="AV1870" s="111"/>
    </row>
    <row r="1871" spans="20:52" x14ac:dyDescent="0.25">
      <c r="T1871" s="110"/>
    </row>
    <row r="1872" spans="20:52" x14ac:dyDescent="0.25">
      <c r="T1872" s="110"/>
      <c r="AJ1872" s="111"/>
      <c r="AO1872" s="111"/>
      <c r="AT1872" s="111"/>
    </row>
    <row r="1873" spans="20:48" x14ac:dyDescent="0.25">
      <c r="T1873" s="110"/>
      <c r="AJ1873" s="111"/>
      <c r="AO1873" s="111"/>
      <c r="AR1873" s="111"/>
      <c r="AV1873" s="111"/>
    </row>
    <row r="1874" spans="20:48" x14ac:dyDescent="0.25">
      <c r="T1874" s="110"/>
      <c r="AJ1874" s="111"/>
      <c r="AO1874" s="111"/>
      <c r="AV1874" s="111"/>
    </row>
    <row r="1875" spans="20:48" x14ac:dyDescent="0.25">
      <c r="T1875" s="110"/>
      <c r="AJ1875" s="111"/>
      <c r="AO1875" s="111"/>
      <c r="AP1875" s="111"/>
      <c r="AT1875" s="111"/>
      <c r="AV1875" s="111"/>
    </row>
    <row r="1876" spans="20:48" x14ac:dyDescent="0.25">
      <c r="T1876" s="110"/>
      <c r="AJ1876" s="111"/>
      <c r="AO1876" s="111"/>
      <c r="AV1876" s="111"/>
    </row>
    <row r="1877" spans="20:48" x14ac:dyDescent="0.25">
      <c r="T1877" s="110"/>
      <c r="AJ1877" s="111"/>
      <c r="AO1877" s="111"/>
      <c r="AV1877" s="111"/>
    </row>
    <row r="1878" spans="20:48" x14ac:dyDescent="0.25">
      <c r="T1878" s="110"/>
      <c r="AO1878" s="111"/>
      <c r="AP1878" s="111"/>
    </row>
    <row r="1879" spans="20:48" x14ac:dyDescent="0.25">
      <c r="T1879" s="110"/>
      <c r="AJ1879" s="111"/>
      <c r="AO1879" s="111"/>
      <c r="AR1879" s="111"/>
      <c r="AV1879" s="111"/>
    </row>
    <row r="1880" spans="20:48" x14ac:dyDescent="0.25">
      <c r="T1880" s="110"/>
      <c r="AV1880" s="111"/>
    </row>
    <row r="1881" spans="20:48" x14ac:dyDescent="0.25">
      <c r="T1881" s="110"/>
      <c r="AJ1881" s="111"/>
      <c r="AP1881" s="111"/>
      <c r="AV1881" s="111"/>
    </row>
    <row r="1882" spans="20:48" x14ac:dyDescent="0.25">
      <c r="T1882" s="110"/>
    </row>
    <row r="1883" spans="20:48" x14ac:dyDescent="0.25">
      <c r="T1883" s="110"/>
      <c r="AJ1883" s="111"/>
      <c r="AO1883" s="111"/>
      <c r="AP1883" s="111"/>
    </row>
    <row r="1884" spans="20:48" x14ac:dyDescent="0.25">
      <c r="T1884" s="110"/>
    </row>
    <row r="1885" spans="20:48" x14ac:dyDescent="0.25">
      <c r="T1885" s="110"/>
    </row>
    <row r="1886" spans="20:48" x14ac:dyDescent="0.25">
      <c r="T1886" s="110"/>
    </row>
    <row r="1887" spans="20:48" x14ac:dyDescent="0.25">
      <c r="T1887" s="110"/>
    </row>
    <row r="1888" spans="20:48" x14ac:dyDescent="0.25">
      <c r="T1888" s="110"/>
      <c r="AJ1888" s="111"/>
      <c r="AO1888" s="111"/>
      <c r="AP1888" s="111"/>
      <c r="AV1888" s="111"/>
    </row>
    <row r="1889" spans="20:52" x14ac:dyDescent="0.25">
      <c r="T1889" s="110"/>
      <c r="AJ1889" s="111"/>
      <c r="AO1889" s="111"/>
      <c r="AV1889" s="111"/>
    </row>
    <row r="1890" spans="20:52" x14ac:dyDescent="0.25">
      <c r="T1890" s="110"/>
    </row>
    <row r="1891" spans="20:52" x14ac:dyDescent="0.25">
      <c r="T1891" s="110"/>
      <c r="AV1891" s="111"/>
    </row>
    <row r="1892" spans="20:52" x14ac:dyDescent="0.25">
      <c r="T1892" s="110"/>
      <c r="AJ1892" s="111"/>
      <c r="AO1892" s="111"/>
      <c r="AV1892" s="111"/>
    </row>
    <row r="1893" spans="20:52" x14ac:dyDescent="0.25">
      <c r="T1893" s="110"/>
      <c r="AJ1893" s="111"/>
      <c r="AO1893" s="111"/>
      <c r="AP1893" s="111"/>
      <c r="AV1893" s="111"/>
    </row>
    <row r="1894" spans="20:52" x14ac:dyDescent="0.25">
      <c r="T1894" s="110"/>
    </row>
    <row r="1895" spans="20:52" x14ac:dyDescent="0.25">
      <c r="T1895" s="110"/>
    </row>
    <row r="1896" spans="20:52" x14ac:dyDescent="0.25">
      <c r="T1896" s="110"/>
      <c r="AJ1896" s="111"/>
      <c r="AO1896" s="111"/>
      <c r="AV1896" s="111"/>
    </row>
    <row r="1897" spans="20:52" x14ac:dyDescent="0.25">
      <c r="T1897" s="110"/>
    </row>
    <row r="1898" spans="20:52" x14ac:dyDescent="0.25">
      <c r="T1898" s="110"/>
    </row>
    <row r="1899" spans="20:52" x14ac:dyDescent="0.25">
      <c r="T1899" s="110"/>
      <c r="AJ1899" s="111"/>
      <c r="AO1899" s="111"/>
      <c r="AP1899" s="111"/>
      <c r="AV1899" s="111"/>
      <c r="AZ1899" s="111"/>
    </row>
    <row r="1900" spans="20:52" x14ac:dyDescent="0.25">
      <c r="T1900" s="110"/>
      <c r="AJ1900" s="111"/>
      <c r="AO1900" s="111"/>
      <c r="AP1900" s="111"/>
      <c r="AV1900" s="111"/>
    </row>
    <row r="1901" spans="20:52" x14ac:dyDescent="0.25">
      <c r="T1901" s="110"/>
      <c r="AO1901" s="111"/>
      <c r="AV1901" s="111"/>
    </row>
    <row r="1902" spans="20:52" x14ac:dyDescent="0.25">
      <c r="T1902" s="110"/>
      <c r="AZ1902" s="111"/>
    </row>
    <row r="1903" spans="20:52" x14ac:dyDescent="0.25">
      <c r="T1903" s="110"/>
    </row>
    <row r="1904" spans="20:52" x14ac:dyDescent="0.25">
      <c r="T1904" s="110"/>
      <c r="AJ1904" s="111"/>
      <c r="AO1904" s="111"/>
      <c r="AP1904" s="111"/>
    </row>
    <row r="1905" spans="20:48" x14ac:dyDescent="0.25">
      <c r="T1905" s="110"/>
      <c r="AJ1905" s="111"/>
      <c r="AO1905" s="111"/>
      <c r="AV1905" s="111"/>
    </row>
    <row r="1906" spans="20:48" x14ac:dyDescent="0.25">
      <c r="T1906" s="110"/>
      <c r="AJ1906" s="111"/>
      <c r="AP1906" s="111"/>
      <c r="AV1906" s="111"/>
    </row>
    <row r="1907" spans="20:48" x14ac:dyDescent="0.25">
      <c r="T1907" s="110"/>
      <c r="AJ1907" s="111"/>
      <c r="AO1907" s="111"/>
      <c r="AT1907" s="111"/>
    </row>
    <row r="1908" spans="20:48" x14ac:dyDescent="0.25">
      <c r="T1908" s="110"/>
      <c r="AJ1908" s="111"/>
      <c r="AO1908" s="111"/>
      <c r="AP1908" s="111"/>
      <c r="AT1908" s="111"/>
    </row>
    <row r="1909" spans="20:48" x14ac:dyDescent="0.25">
      <c r="T1909" s="110"/>
      <c r="AJ1909" s="111"/>
      <c r="AO1909" s="111"/>
      <c r="AP1909" s="111"/>
      <c r="AT1909" s="111"/>
    </row>
    <row r="1910" spans="20:48" x14ac:dyDescent="0.25">
      <c r="T1910" s="110"/>
      <c r="AV1910" s="111"/>
    </row>
    <row r="1911" spans="20:48" x14ac:dyDescent="0.25">
      <c r="T1911" s="110"/>
      <c r="AJ1911" s="111"/>
      <c r="AO1911" s="111"/>
      <c r="AV1911" s="111"/>
    </row>
    <row r="1912" spans="20:48" x14ac:dyDescent="0.25">
      <c r="T1912" s="110"/>
      <c r="AO1912" s="111"/>
    </row>
    <row r="1913" spans="20:48" x14ac:dyDescent="0.25">
      <c r="T1913" s="110"/>
    </row>
    <row r="1914" spans="20:48" x14ac:dyDescent="0.25">
      <c r="T1914" s="110"/>
      <c r="AJ1914" s="111"/>
      <c r="AO1914" s="111"/>
      <c r="AT1914" s="111"/>
      <c r="AV1914" s="111"/>
    </row>
    <row r="1915" spans="20:48" x14ac:dyDescent="0.25">
      <c r="T1915" s="110"/>
      <c r="AP1915" s="111"/>
      <c r="AV1915" s="111"/>
    </row>
    <row r="1916" spans="20:48" x14ac:dyDescent="0.25">
      <c r="T1916" s="110"/>
    </row>
    <row r="1917" spans="20:48" x14ac:dyDescent="0.25">
      <c r="T1917" s="110"/>
    </row>
    <row r="1918" spans="20:48" x14ac:dyDescent="0.25">
      <c r="T1918" s="110"/>
    </row>
    <row r="1919" spans="20:48" x14ac:dyDescent="0.25">
      <c r="T1919" s="110"/>
      <c r="AJ1919" s="111"/>
      <c r="AO1919" s="111"/>
      <c r="AV1919" s="111"/>
    </row>
    <row r="1920" spans="20:48" x14ac:dyDescent="0.25">
      <c r="T1920" s="110"/>
    </row>
    <row r="1921" spans="20:52" x14ac:dyDescent="0.25">
      <c r="T1921" s="110"/>
    </row>
    <row r="1922" spans="20:52" x14ac:dyDescent="0.25">
      <c r="T1922" s="110"/>
      <c r="AJ1922" s="111"/>
      <c r="AO1922" s="111"/>
      <c r="AT1922" s="111"/>
    </row>
    <row r="1923" spans="20:52" x14ac:dyDescent="0.25">
      <c r="T1923" s="110"/>
      <c r="AJ1923" s="111"/>
      <c r="AO1923" s="111"/>
      <c r="AV1923" s="111"/>
    </row>
    <row r="1924" spans="20:52" x14ac:dyDescent="0.25">
      <c r="T1924" s="110"/>
      <c r="AJ1924" s="111"/>
      <c r="AO1924" s="111"/>
      <c r="AV1924" s="111"/>
    </row>
    <row r="1925" spans="20:52" x14ac:dyDescent="0.25">
      <c r="T1925" s="110"/>
      <c r="AJ1925" s="111"/>
      <c r="AO1925" s="111"/>
      <c r="AP1925" s="111"/>
      <c r="AV1925" s="111"/>
    </row>
    <row r="1926" spans="20:52" x14ac:dyDescent="0.25">
      <c r="T1926" s="110"/>
      <c r="AJ1926" s="111"/>
      <c r="AO1926" s="111"/>
      <c r="AP1926" s="111"/>
      <c r="AV1926" s="111"/>
    </row>
    <row r="1927" spans="20:52" x14ac:dyDescent="0.25">
      <c r="T1927" s="110"/>
      <c r="AJ1927" s="111"/>
    </row>
    <row r="1928" spans="20:52" x14ac:dyDescent="0.25">
      <c r="T1928" s="110"/>
      <c r="AJ1928" s="111"/>
      <c r="AP1928" s="111"/>
      <c r="AV1928" s="111"/>
    </row>
    <row r="1929" spans="20:52" x14ac:dyDescent="0.25">
      <c r="T1929" s="110"/>
      <c r="AJ1929" s="111"/>
      <c r="AP1929" s="111"/>
      <c r="AV1929" s="111"/>
      <c r="AZ1929" s="111"/>
    </row>
    <row r="1930" spans="20:52" x14ac:dyDescent="0.25">
      <c r="T1930" s="110"/>
      <c r="AJ1930" s="111"/>
      <c r="AO1930" s="111"/>
      <c r="AV1930" s="111"/>
    </row>
    <row r="1931" spans="20:52" x14ac:dyDescent="0.25">
      <c r="T1931" s="110"/>
      <c r="AJ1931" s="111"/>
      <c r="AV1931" s="111"/>
    </row>
    <row r="1932" spans="20:52" x14ac:dyDescent="0.25">
      <c r="T1932" s="110"/>
    </row>
    <row r="1933" spans="20:52" x14ac:dyDescent="0.25">
      <c r="T1933" s="110"/>
      <c r="AJ1933" s="111"/>
      <c r="AO1933" s="111"/>
      <c r="AP1933" s="111"/>
      <c r="AT1933" s="111"/>
      <c r="AV1933" s="111"/>
    </row>
    <row r="1934" spans="20:52" x14ac:dyDescent="0.25">
      <c r="T1934" s="110"/>
      <c r="AJ1934" s="111"/>
      <c r="AO1934" s="111"/>
      <c r="AP1934" s="111"/>
      <c r="AV1934" s="111"/>
      <c r="AZ1934" s="111"/>
    </row>
    <row r="1935" spans="20:52" x14ac:dyDescent="0.25">
      <c r="T1935" s="110"/>
      <c r="AO1935" s="111"/>
      <c r="AP1935" s="111"/>
      <c r="AT1935" s="111"/>
      <c r="AV1935" s="111"/>
    </row>
    <row r="1936" spans="20:52" x14ac:dyDescent="0.25">
      <c r="T1936" s="110"/>
    </row>
    <row r="1937" spans="20:52" x14ac:dyDescent="0.25">
      <c r="T1937" s="110"/>
      <c r="AJ1937" s="111"/>
      <c r="AO1937" s="111"/>
      <c r="AT1937" s="111"/>
      <c r="AV1937" s="111"/>
    </row>
    <row r="1938" spans="20:52" x14ac:dyDescent="0.25">
      <c r="T1938" s="110"/>
      <c r="AV1938" s="111"/>
    </row>
    <row r="1939" spans="20:52" x14ac:dyDescent="0.25">
      <c r="T1939" s="110"/>
    </row>
    <row r="1940" spans="20:52" x14ac:dyDescent="0.25">
      <c r="T1940" s="110"/>
    </row>
    <row r="1941" spans="20:52" x14ac:dyDescent="0.25">
      <c r="T1941" s="110"/>
      <c r="AJ1941" s="111"/>
      <c r="AO1941" s="111"/>
      <c r="AP1941" s="111"/>
      <c r="AV1941" s="111"/>
    </row>
    <row r="1942" spans="20:52" x14ac:dyDescent="0.25">
      <c r="T1942" s="110"/>
    </row>
    <row r="1943" spans="20:52" x14ac:dyDescent="0.25">
      <c r="T1943" s="110"/>
      <c r="AJ1943" s="111"/>
      <c r="AO1943" s="111"/>
      <c r="AP1943" s="111"/>
      <c r="AV1943" s="111"/>
    </row>
    <row r="1944" spans="20:52" x14ac:dyDescent="0.25">
      <c r="T1944" s="110"/>
      <c r="AJ1944" s="111"/>
      <c r="AO1944" s="111"/>
      <c r="AV1944" s="111"/>
    </row>
    <row r="1945" spans="20:52" x14ac:dyDescent="0.25">
      <c r="T1945" s="110"/>
    </row>
    <row r="1946" spans="20:52" x14ac:dyDescent="0.25">
      <c r="T1946" s="110"/>
      <c r="AZ1946" s="111"/>
    </row>
    <row r="1947" spans="20:52" x14ac:dyDescent="0.25">
      <c r="T1947" s="110"/>
    </row>
    <row r="1948" spans="20:52" x14ac:dyDescent="0.25">
      <c r="T1948" s="110"/>
      <c r="AJ1948" s="111"/>
      <c r="AO1948" s="111"/>
      <c r="AV1948" s="111"/>
      <c r="AZ1948" s="111"/>
    </row>
    <row r="1949" spans="20:52" x14ac:dyDescent="0.25">
      <c r="T1949" s="110"/>
    </row>
    <row r="1950" spans="20:52" x14ac:dyDescent="0.25">
      <c r="T1950" s="110"/>
    </row>
    <row r="1951" spans="20:52" x14ac:dyDescent="0.25">
      <c r="T1951" s="110"/>
      <c r="AO1951" s="111"/>
      <c r="AV1951" s="111"/>
    </row>
    <row r="1952" spans="20:52" x14ac:dyDescent="0.25">
      <c r="T1952" s="110"/>
    </row>
    <row r="1953" spans="20:52" x14ac:dyDescent="0.25">
      <c r="T1953" s="110"/>
    </row>
    <row r="1954" spans="20:52" x14ac:dyDescent="0.25">
      <c r="T1954" s="110"/>
      <c r="AZ1954" s="111"/>
    </row>
    <row r="1955" spans="20:52" x14ac:dyDescent="0.25">
      <c r="T1955" s="110"/>
      <c r="AJ1955" s="111"/>
      <c r="AO1955" s="111"/>
      <c r="AV1955" s="111"/>
    </row>
    <row r="1956" spans="20:52" x14ac:dyDescent="0.25">
      <c r="T1956" s="110"/>
      <c r="AJ1956" s="111"/>
      <c r="AO1956" s="111"/>
      <c r="AV1956" s="111"/>
    </row>
    <row r="1957" spans="20:52" x14ac:dyDescent="0.25">
      <c r="T1957" s="110"/>
    </row>
    <row r="1958" spans="20:52" x14ac:dyDescent="0.25">
      <c r="T1958" s="110"/>
      <c r="AV1958" s="111"/>
    </row>
    <row r="1959" spans="20:52" x14ac:dyDescent="0.25">
      <c r="T1959" s="110"/>
      <c r="AJ1959" s="111"/>
      <c r="AO1959" s="111"/>
      <c r="AV1959" s="111"/>
      <c r="AZ1959" s="111"/>
    </row>
    <row r="1960" spans="20:52" x14ac:dyDescent="0.25">
      <c r="T1960" s="110"/>
      <c r="AV1960" s="111"/>
    </row>
    <row r="1961" spans="20:52" x14ac:dyDescent="0.25">
      <c r="T1961" s="110"/>
      <c r="AV1961" s="111"/>
    </row>
    <row r="1962" spans="20:52" x14ac:dyDescent="0.25">
      <c r="T1962" s="110"/>
      <c r="AJ1962" s="111"/>
      <c r="AO1962" s="111"/>
      <c r="AV1962" s="111"/>
    </row>
    <row r="1963" spans="20:52" x14ac:dyDescent="0.25">
      <c r="T1963" s="110"/>
    </row>
    <row r="1964" spans="20:52" x14ac:dyDescent="0.25">
      <c r="T1964" s="110"/>
    </row>
    <row r="1965" spans="20:52" x14ac:dyDescent="0.25">
      <c r="T1965" s="110"/>
    </row>
    <row r="1966" spans="20:52" x14ac:dyDescent="0.25">
      <c r="T1966" s="110"/>
      <c r="AJ1966" s="111"/>
      <c r="AO1966" s="111"/>
      <c r="AP1966" s="111"/>
      <c r="AT1966" s="111"/>
      <c r="AV1966" s="111"/>
    </row>
    <row r="1967" spans="20:52" x14ac:dyDescent="0.25">
      <c r="T1967" s="110"/>
      <c r="AJ1967" s="111"/>
      <c r="AO1967" s="111"/>
      <c r="AP1967" s="111"/>
      <c r="AT1967" s="111"/>
      <c r="AV1967" s="111"/>
    </row>
    <row r="1968" spans="20:52" x14ac:dyDescent="0.25">
      <c r="T1968" s="110"/>
      <c r="AJ1968" s="111"/>
      <c r="AO1968" s="111"/>
      <c r="AP1968" s="111"/>
      <c r="AT1968" s="111"/>
      <c r="AV1968" s="111"/>
      <c r="AZ1968" s="111"/>
    </row>
    <row r="1969" spans="20:52" x14ac:dyDescent="0.25">
      <c r="T1969" s="110"/>
      <c r="AJ1969" s="111"/>
      <c r="AO1969" s="111"/>
      <c r="AP1969" s="111"/>
      <c r="AT1969" s="111"/>
    </row>
    <row r="1970" spans="20:52" x14ac:dyDescent="0.25">
      <c r="T1970" s="110"/>
      <c r="AJ1970" s="111"/>
      <c r="AO1970" s="111"/>
      <c r="AP1970" s="111"/>
      <c r="AR1970" s="111"/>
      <c r="AV1970" s="111"/>
    </row>
    <row r="1971" spans="20:52" x14ac:dyDescent="0.25">
      <c r="T1971" s="110"/>
      <c r="AJ1971" s="111"/>
      <c r="AO1971" s="111"/>
      <c r="AV1971" s="111"/>
    </row>
    <row r="1972" spans="20:52" x14ac:dyDescent="0.25">
      <c r="T1972" s="110"/>
    </row>
    <row r="1973" spans="20:52" x14ac:dyDescent="0.25">
      <c r="T1973" s="110"/>
      <c r="AJ1973" s="111"/>
      <c r="AO1973" s="111"/>
      <c r="AP1973" s="111"/>
      <c r="AT1973" s="111"/>
      <c r="AV1973" s="111"/>
    </row>
    <row r="1974" spans="20:52" x14ac:dyDescent="0.25">
      <c r="T1974" s="110"/>
      <c r="AJ1974" s="111"/>
      <c r="AO1974" s="111"/>
      <c r="AV1974" s="111"/>
    </row>
    <row r="1975" spans="20:52" x14ac:dyDescent="0.25">
      <c r="T1975" s="110"/>
      <c r="AJ1975" s="111"/>
      <c r="AO1975" s="111"/>
      <c r="AP1975" s="111"/>
      <c r="AT1975" s="111"/>
      <c r="AV1975" s="111"/>
    </row>
    <row r="1976" spans="20:52" x14ac:dyDescent="0.25">
      <c r="T1976" s="110"/>
      <c r="AJ1976" s="111"/>
      <c r="AO1976" s="111"/>
      <c r="AV1976" s="111"/>
      <c r="AZ1976" s="111"/>
    </row>
    <row r="1977" spans="20:52" x14ac:dyDescent="0.25">
      <c r="T1977" s="110"/>
      <c r="AJ1977" s="111"/>
      <c r="AO1977" s="111"/>
    </row>
    <row r="1978" spans="20:52" x14ac:dyDescent="0.25">
      <c r="T1978" s="110"/>
      <c r="AV1978" s="111"/>
    </row>
    <row r="1979" spans="20:52" x14ac:dyDescent="0.25">
      <c r="T1979" s="110"/>
      <c r="AV1979" s="111"/>
    </row>
    <row r="1980" spans="20:52" x14ac:dyDescent="0.25">
      <c r="T1980" s="110"/>
    </row>
    <row r="1981" spans="20:52" x14ac:dyDescent="0.25">
      <c r="T1981" s="110"/>
    </row>
    <row r="1982" spans="20:52" x14ac:dyDescent="0.25">
      <c r="T1982" s="110"/>
      <c r="AJ1982" s="111"/>
      <c r="AO1982" s="111"/>
      <c r="AV1982" s="111"/>
    </row>
    <row r="1983" spans="20:52" x14ac:dyDescent="0.25">
      <c r="T1983" s="110"/>
      <c r="AJ1983" s="111"/>
      <c r="AP1983" s="111"/>
      <c r="AV1983" s="111"/>
      <c r="AZ1983" s="111"/>
    </row>
    <row r="1984" spans="20:52" x14ac:dyDescent="0.25">
      <c r="T1984" s="110"/>
    </row>
    <row r="1985" spans="20:52" x14ac:dyDescent="0.25">
      <c r="T1985" s="110"/>
      <c r="AJ1985" s="111"/>
      <c r="AO1985" s="111"/>
      <c r="AV1985" s="111"/>
    </row>
    <row r="1986" spans="20:52" x14ac:dyDescent="0.25">
      <c r="T1986" s="110"/>
      <c r="AJ1986" s="111"/>
      <c r="AO1986" s="111"/>
      <c r="AV1986" s="111"/>
    </row>
    <row r="1987" spans="20:52" x14ac:dyDescent="0.25">
      <c r="T1987" s="110"/>
      <c r="AJ1987" s="111"/>
      <c r="AT1987" s="111"/>
      <c r="AV1987" s="111"/>
    </row>
    <row r="1988" spans="20:52" x14ac:dyDescent="0.25">
      <c r="T1988" s="110"/>
      <c r="AV1988" s="111"/>
    </row>
    <row r="1989" spans="20:52" x14ac:dyDescent="0.25">
      <c r="T1989" s="110"/>
      <c r="AJ1989" s="111"/>
      <c r="AO1989" s="111"/>
      <c r="AV1989" s="111"/>
    </row>
    <row r="1990" spans="20:52" x14ac:dyDescent="0.25">
      <c r="T1990" s="110"/>
    </row>
    <row r="1991" spans="20:52" x14ac:dyDescent="0.25">
      <c r="T1991" s="110"/>
      <c r="AJ1991" s="111"/>
      <c r="AV1991" s="111"/>
    </row>
    <row r="1992" spans="20:52" x14ac:dyDescent="0.25">
      <c r="T1992" s="110"/>
      <c r="AJ1992" s="111"/>
      <c r="AO1992" s="111"/>
      <c r="AV1992" s="111"/>
    </row>
    <row r="1993" spans="20:52" x14ac:dyDescent="0.25">
      <c r="T1993" s="110"/>
      <c r="AV1993" s="111"/>
    </row>
    <row r="1994" spans="20:52" x14ac:dyDescent="0.25">
      <c r="T1994" s="110"/>
      <c r="AV1994" s="111"/>
    </row>
    <row r="1995" spans="20:52" x14ac:dyDescent="0.25">
      <c r="T1995" s="110"/>
      <c r="AJ1995" s="111"/>
      <c r="AO1995" s="111"/>
      <c r="AV1995" s="111"/>
    </row>
    <row r="1996" spans="20:52" x14ac:dyDescent="0.25">
      <c r="T1996" s="110"/>
      <c r="AZ1996" s="111"/>
    </row>
    <row r="1997" spans="20:52" x14ac:dyDescent="0.25">
      <c r="T1997" s="110"/>
      <c r="AJ1997" s="111"/>
      <c r="AO1997" s="111"/>
    </row>
    <row r="1998" spans="20:52" x14ac:dyDescent="0.25">
      <c r="T1998" s="110"/>
      <c r="AO1998" s="111"/>
      <c r="AV1998" s="111"/>
    </row>
    <row r="1999" spans="20:52" x14ac:dyDescent="0.25">
      <c r="T1999" s="110"/>
    </row>
    <row r="2000" spans="20:52" x14ac:dyDescent="0.25">
      <c r="T2000" s="110"/>
      <c r="AJ2000" s="111"/>
      <c r="AO2000" s="111"/>
      <c r="AP2000" s="111"/>
      <c r="AV2000" s="111"/>
    </row>
    <row r="2001" spans="20:52" x14ac:dyDescent="0.25">
      <c r="T2001" s="110"/>
      <c r="AJ2001" s="111"/>
      <c r="AO2001" s="111"/>
      <c r="AP2001" s="111"/>
      <c r="AV2001" s="111"/>
    </row>
    <row r="2002" spans="20:52" x14ac:dyDescent="0.25">
      <c r="T2002" s="110"/>
      <c r="AZ2002" s="111"/>
    </row>
    <row r="2003" spans="20:52" x14ac:dyDescent="0.25">
      <c r="T2003" s="110"/>
      <c r="AJ2003" s="111"/>
      <c r="AO2003" s="111"/>
      <c r="AV2003" s="111"/>
      <c r="AZ2003" s="111"/>
    </row>
    <row r="2004" spans="20:52" x14ac:dyDescent="0.25">
      <c r="T2004" s="110"/>
      <c r="AJ2004" s="111"/>
      <c r="AO2004" s="111"/>
      <c r="AP2004" s="111"/>
      <c r="AV2004" s="111"/>
      <c r="AZ2004" s="111"/>
    </row>
    <row r="2005" spans="20:52" x14ac:dyDescent="0.25">
      <c r="T2005" s="110"/>
    </row>
    <row r="2006" spans="20:52" x14ac:dyDescent="0.25">
      <c r="T2006" s="110"/>
      <c r="AJ2006" s="111"/>
      <c r="AV2006" s="111"/>
    </row>
    <row r="2007" spans="20:52" x14ac:dyDescent="0.25">
      <c r="T2007" s="110"/>
      <c r="AJ2007" s="111"/>
      <c r="AP2007" s="111"/>
      <c r="AV2007" s="111"/>
    </row>
    <row r="2008" spans="20:52" x14ac:dyDescent="0.25">
      <c r="T2008" s="110"/>
      <c r="AO2008" s="111"/>
      <c r="AP2008" s="111"/>
      <c r="AR2008" s="111"/>
    </row>
    <row r="2009" spans="20:52" x14ac:dyDescent="0.25">
      <c r="T2009" s="110"/>
      <c r="AJ2009" s="111"/>
      <c r="AP2009" s="111"/>
      <c r="AV2009" s="111"/>
    </row>
    <row r="2010" spans="20:52" x14ac:dyDescent="0.25">
      <c r="T2010" s="110"/>
      <c r="AJ2010" s="111"/>
      <c r="AO2010" s="111"/>
      <c r="AP2010" s="111"/>
      <c r="AV2010" s="111"/>
    </row>
    <row r="2011" spans="20:52" x14ac:dyDescent="0.25">
      <c r="T2011" s="110"/>
      <c r="AJ2011" s="111"/>
      <c r="AO2011" s="111"/>
      <c r="AP2011" s="111"/>
      <c r="AT2011" s="111"/>
    </row>
    <row r="2012" spans="20:52" x14ac:dyDescent="0.25">
      <c r="T2012" s="110"/>
      <c r="AJ2012" s="111"/>
      <c r="AO2012" s="111"/>
      <c r="AP2012" s="111"/>
      <c r="AV2012" s="111"/>
    </row>
    <row r="2013" spans="20:52" x14ac:dyDescent="0.25">
      <c r="T2013" s="110"/>
      <c r="AJ2013" s="111"/>
      <c r="AP2013" s="111"/>
      <c r="AT2013" s="111"/>
      <c r="AV2013" s="111"/>
    </row>
    <row r="2014" spans="20:52" x14ac:dyDescent="0.25">
      <c r="T2014" s="110"/>
      <c r="AJ2014" s="111"/>
      <c r="AO2014" s="111"/>
      <c r="AP2014" s="111"/>
      <c r="AZ2014" s="111"/>
    </row>
    <row r="2015" spans="20:52" x14ac:dyDescent="0.25">
      <c r="T2015" s="110"/>
      <c r="AJ2015" s="111"/>
      <c r="AO2015" s="111"/>
      <c r="AP2015" s="111"/>
      <c r="AV2015" s="111"/>
    </row>
    <row r="2016" spans="20:52" x14ac:dyDescent="0.25">
      <c r="T2016" s="110"/>
      <c r="AJ2016" s="111"/>
      <c r="AO2016" s="111"/>
    </row>
    <row r="2017" spans="20:52" x14ac:dyDescent="0.25">
      <c r="T2017" s="110"/>
      <c r="AJ2017" s="111"/>
      <c r="AO2017" s="111"/>
      <c r="AT2017" s="111"/>
      <c r="AV2017" s="111"/>
    </row>
    <row r="2018" spans="20:52" x14ac:dyDescent="0.25">
      <c r="T2018" s="110"/>
    </row>
    <row r="2019" spans="20:52" x14ac:dyDescent="0.25">
      <c r="T2019" s="110"/>
      <c r="AJ2019" s="111"/>
      <c r="AO2019" s="111"/>
      <c r="AP2019" s="111"/>
      <c r="AV2019" s="111"/>
      <c r="AZ2019" s="111"/>
    </row>
    <row r="2020" spans="20:52" x14ac:dyDescent="0.25">
      <c r="T2020" s="110"/>
      <c r="AJ2020" s="111"/>
      <c r="AO2020" s="111"/>
      <c r="AP2020" s="111"/>
      <c r="AT2020" s="111"/>
      <c r="AV2020" s="111"/>
    </row>
    <row r="2021" spans="20:52" x14ac:dyDescent="0.25">
      <c r="T2021" s="110"/>
      <c r="AJ2021" s="111"/>
      <c r="AO2021" s="111"/>
      <c r="AP2021" s="111"/>
      <c r="AT2021" s="111"/>
    </row>
    <row r="2022" spans="20:52" x14ac:dyDescent="0.25">
      <c r="T2022" s="110"/>
      <c r="AJ2022" s="111"/>
      <c r="AO2022" s="111"/>
      <c r="AV2022" s="111"/>
    </row>
    <row r="2023" spans="20:52" x14ac:dyDescent="0.25">
      <c r="T2023" s="110"/>
      <c r="AJ2023" s="111"/>
      <c r="AO2023" s="111"/>
      <c r="AP2023" s="111"/>
      <c r="AV2023" s="111"/>
    </row>
    <row r="2024" spans="20:52" x14ac:dyDescent="0.25">
      <c r="T2024" s="110"/>
      <c r="AJ2024" s="111"/>
      <c r="AO2024" s="111"/>
      <c r="AT2024" s="111"/>
      <c r="AV2024" s="111"/>
      <c r="AZ2024" s="111"/>
    </row>
    <row r="2025" spans="20:52" x14ac:dyDescent="0.25">
      <c r="T2025" s="110"/>
      <c r="AJ2025" s="111"/>
      <c r="AO2025" s="111"/>
    </row>
    <row r="2026" spans="20:52" x14ac:dyDescent="0.25">
      <c r="T2026" s="110"/>
      <c r="AO2026" s="111"/>
      <c r="AP2026" s="111"/>
      <c r="AR2026" s="111"/>
      <c r="AV2026" s="111"/>
    </row>
    <row r="2027" spans="20:52" x14ac:dyDescent="0.25">
      <c r="T2027" s="110"/>
      <c r="AJ2027" s="111"/>
      <c r="AO2027" s="111"/>
      <c r="AP2027" s="111"/>
      <c r="AR2027" s="111"/>
      <c r="AV2027" s="111"/>
    </row>
    <row r="2028" spans="20:52" x14ac:dyDescent="0.25">
      <c r="T2028" s="110"/>
      <c r="AJ2028" s="111"/>
      <c r="AO2028" s="111"/>
      <c r="AV2028" s="111"/>
      <c r="AZ2028" s="111"/>
    </row>
    <row r="2029" spans="20:52" x14ac:dyDescent="0.25">
      <c r="T2029" s="110"/>
      <c r="AJ2029" s="111"/>
      <c r="AO2029" s="111"/>
      <c r="AV2029" s="111"/>
    </row>
    <row r="2030" spans="20:52" x14ac:dyDescent="0.25">
      <c r="T2030" s="110"/>
      <c r="AJ2030" s="111"/>
      <c r="AP2030" s="111"/>
      <c r="AV2030" s="111"/>
      <c r="AZ2030" s="111"/>
    </row>
    <row r="2031" spans="20:52" x14ac:dyDescent="0.25">
      <c r="T2031" s="110"/>
      <c r="AJ2031" s="111"/>
      <c r="AO2031" s="111"/>
      <c r="AV2031" s="111"/>
    </row>
    <row r="2032" spans="20:52" x14ac:dyDescent="0.25">
      <c r="T2032" s="110"/>
      <c r="AJ2032" s="111"/>
      <c r="AO2032" s="111"/>
      <c r="AV2032" s="111"/>
    </row>
    <row r="2033" spans="3:52" x14ac:dyDescent="0.25">
      <c r="C2033" s="107"/>
      <c r="T2033" s="110"/>
      <c r="AJ2033" s="111"/>
      <c r="AO2033" s="111"/>
      <c r="AP2033" s="111"/>
      <c r="AV2033" s="111"/>
    </row>
    <row r="2034" spans="3:52" x14ac:dyDescent="0.25">
      <c r="T2034" s="110"/>
      <c r="AJ2034" s="111"/>
      <c r="AV2034" s="111"/>
    </row>
    <row r="2035" spans="3:52" x14ac:dyDescent="0.25">
      <c r="T2035" s="110"/>
    </row>
    <row r="2036" spans="3:52" x14ac:dyDescent="0.25">
      <c r="T2036" s="110"/>
    </row>
    <row r="2037" spans="3:52" x14ac:dyDescent="0.25">
      <c r="T2037" s="110"/>
      <c r="AO2037" s="111"/>
      <c r="AP2037" s="111"/>
      <c r="AV2037" s="111"/>
    </row>
    <row r="2038" spans="3:52" x14ac:dyDescent="0.25">
      <c r="T2038" s="110"/>
    </row>
    <row r="2039" spans="3:52" x14ac:dyDescent="0.25">
      <c r="T2039" s="110"/>
    </row>
    <row r="2040" spans="3:52" x14ac:dyDescent="0.25">
      <c r="T2040" s="110"/>
      <c r="AO2040" s="111"/>
      <c r="AP2040" s="111"/>
      <c r="AV2040" s="111"/>
    </row>
    <row r="2041" spans="3:52" x14ac:dyDescent="0.25">
      <c r="T2041" s="110"/>
    </row>
    <row r="2042" spans="3:52" x14ac:dyDescent="0.25">
      <c r="T2042" s="110"/>
      <c r="AZ2042" s="111"/>
    </row>
    <row r="2043" spans="3:52" x14ac:dyDescent="0.25">
      <c r="T2043" s="110"/>
      <c r="AJ2043" s="111"/>
      <c r="AO2043" s="111"/>
      <c r="AV2043" s="111"/>
    </row>
    <row r="2044" spans="3:52" x14ac:dyDescent="0.25">
      <c r="T2044" s="110"/>
      <c r="AJ2044" s="111"/>
      <c r="AO2044" s="111"/>
      <c r="AR2044" s="111"/>
      <c r="AV2044" s="111"/>
    </row>
    <row r="2045" spans="3:52" x14ac:dyDescent="0.25">
      <c r="T2045" s="110"/>
    </row>
    <row r="2046" spans="3:52" x14ac:dyDescent="0.25">
      <c r="T2046" s="110"/>
    </row>
    <row r="2047" spans="3:52" x14ac:dyDescent="0.25">
      <c r="T2047" s="110"/>
      <c r="AJ2047" s="111"/>
      <c r="AO2047" s="111"/>
      <c r="AP2047" s="111"/>
      <c r="AV2047" s="111"/>
    </row>
    <row r="2048" spans="3:52" x14ac:dyDescent="0.25">
      <c r="T2048" s="110"/>
      <c r="AJ2048" s="111"/>
      <c r="AO2048" s="111"/>
      <c r="AP2048" s="111"/>
      <c r="AR2048" s="111"/>
      <c r="AV2048" s="111"/>
    </row>
    <row r="2049" spans="20:52" x14ac:dyDescent="0.25">
      <c r="T2049" s="110"/>
    </row>
    <row r="2050" spans="20:52" x14ac:dyDescent="0.25">
      <c r="T2050" s="110"/>
      <c r="AO2050" s="111"/>
      <c r="AP2050" s="111"/>
      <c r="AV2050" s="111"/>
    </row>
    <row r="2051" spans="20:52" x14ac:dyDescent="0.25">
      <c r="T2051" s="110"/>
      <c r="AJ2051" s="111"/>
      <c r="AO2051" s="111"/>
    </row>
    <row r="2052" spans="20:52" x14ac:dyDescent="0.25">
      <c r="T2052" s="110"/>
      <c r="AJ2052" s="111"/>
      <c r="AO2052" s="111"/>
      <c r="AR2052" s="111"/>
    </row>
    <row r="2053" spans="20:52" x14ac:dyDescent="0.25">
      <c r="T2053" s="110"/>
      <c r="AJ2053" s="111"/>
      <c r="AO2053" s="111"/>
      <c r="AV2053" s="111"/>
    </row>
    <row r="2054" spans="20:52" x14ac:dyDescent="0.25">
      <c r="T2054" s="110"/>
    </row>
    <row r="2055" spans="20:52" x14ac:dyDescent="0.25">
      <c r="T2055" s="110"/>
      <c r="AJ2055" s="111"/>
      <c r="AV2055" s="111"/>
    </row>
    <row r="2056" spans="20:52" x14ac:dyDescent="0.25">
      <c r="T2056" s="110"/>
      <c r="AJ2056" s="111"/>
      <c r="AO2056" s="111"/>
      <c r="AP2056" s="111"/>
      <c r="AV2056" s="111"/>
    </row>
    <row r="2057" spans="20:52" x14ac:dyDescent="0.25">
      <c r="T2057" s="110"/>
      <c r="AJ2057" s="111"/>
      <c r="AO2057" s="111"/>
      <c r="AV2057" s="111"/>
    </row>
    <row r="2058" spans="20:52" x14ac:dyDescent="0.25">
      <c r="T2058" s="110"/>
    </row>
    <row r="2059" spans="20:52" x14ac:dyDescent="0.25">
      <c r="T2059" s="110"/>
      <c r="AZ2059" s="111"/>
    </row>
    <row r="2060" spans="20:52" x14ac:dyDescent="0.25">
      <c r="T2060" s="110"/>
    </row>
    <row r="2061" spans="20:52" x14ac:dyDescent="0.25">
      <c r="T2061" s="110"/>
    </row>
    <row r="2062" spans="20:52" x14ac:dyDescent="0.25">
      <c r="T2062" s="110"/>
    </row>
    <row r="2063" spans="20:52" x14ac:dyDescent="0.25">
      <c r="T2063" s="110"/>
      <c r="AJ2063" s="111"/>
      <c r="AO2063" s="111"/>
      <c r="AV2063" s="111"/>
    </row>
    <row r="2064" spans="20:52" x14ac:dyDescent="0.25">
      <c r="T2064" s="110"/>
      <c r="AZ2064" s="111"/>
    </row>
    <row r="2065" spans="20:52" x14ac:dyDescent="0.25">
      <c r="T2065" s="110"/>
    </row>
    <row r="2066" spans="20:52" x14ac:dyDescent="0.25">
      <c r="T2066" s="110"/>
    </row>
    <row r="2067" spans="20:52" x14ac:dyDescent="0.25">
      <c r="T2067" s="110"/>
      <c r="AJ2067" s="111"/>
      <c r="AO2067" s="111"/>
      <c r="AV2067" s="111"/>
    </row>
    <row r="2068" spans="20:52" x14ac:dyDescent="0.25">
      <c r="T2068" s="110"/>
      <c r="AJ2068" s="111"/>
      <c r="AO2068" s="111"/>
    </row>
    <row r="2069" spans="20:52" x14ac:dyDescent="0.25">
      <c r="T2069" s="110"/>
    </row>
    <row r="2070" spans="20:52" x14ac:dyDescent="0.25">
      <c r="T2070" s="110"/>
      <c r="AO2070" s="111"/>
      <c r="AP2070" s="111"/>
      <c r="AV2070" s="111"/>
    </row>
    <row r="2071" spans="20:52" x14ac:dyDescent="0.25">
      <c r="T2071" s="110"/>
      <c r="AJ2071" s="111"/>
      <c r="AO2071" s="111"/>
      <c r="AT2071" s="111"/>
    </row>
    <row r="2072" spans="20:52" x14ac:dyDescent="0.25">
      <c r="T2072" s="110"/>
      <c r="AJ2072" s="111"/>
      <c r="AO2072" s="111"/>
      <c r="AT2072" s="111"/>
      <c r="AV2072" s="111"/>
    </row>
    <row r="2073" spans="20:52" x14ac:dyDescent="0.25">
      <c r="T2073" s="110"/>
      <c r="AZ2073" s="111"/>
    </row>
    <row r="2074" spans="20:52" x14ac:dyDescent="0.25">
      <c r="T2074" s="110"/>
      <c r="AT2074" s="111"/>
      <c r="AV2074" s="111"/>
    </row>
    <row r="2075" spans="20:52" x14ac:dyDescent="0.25">
      <c r="T2075" s="110"/>
      <c r="AJ2075" s="111"/>
      <c r="AO2075" s="111"/>
      <c r="AT2075" s="111"/>
      <c r="AV2075" s="111"/>
    </row>
    <row r="2076" spans="20:52" x14ac:dyDescent="0.25">
      <c r="T2076" s="110"/>
      <c r="AJ2076" s="111"/>
      <c r="AO2076" s="111"/>
      <c r="AP2076" s="111"/>
    </row>
    <row r="2077" spans="20:52" x14ac:dyDescent="0.25">
      <c r="T2077" s="110"/>
      <c r="AV2077" s="111"/>
    </row>
    <row r="2078" spans="20:52" x14ac:dyDescent="0.25">
      <c r="T2078" s="110"/>
    </row>
    <row r="2079" spans="20:52" x14ac:dyDescent="0.25">
      <c r="T2079" s="110"/>
    </row>
    <row r="2080" spans="20:52" x14ac:dyDescent="0.25">
      <c r="T2080" s="110"/>
      <c r="AV2080" s="111"/>
    </row>
    <row r="2081" spans="20:48" x14ac:dyDescent="0.25">
      <c r="T2081" s="110"/>
      <c r="AJ2081" s="111"/>
      <c r="AO2081" s="111"/>
      <c r="AV2081" s="111"/>
    </row>
    <row r="2082" spans="20:48" x14ac:dyDescent="0.25">
      <c r="T2082" s="110"/>
    </row>
    <row r="2083" spans="20:48" x14ac:dyDescent="0.25">
      <c r="T2083" s="110"/>
      <c r="AJ2083" s="111"/>
      <c r="AO2083" s="111"/>
      <c r="AP2083" s="111"/>
      <c r="AV2083" s="111"/>
    </row>
    <row r="2084" spans="20:48" x14ac:dyDescent="0.25">
      <c r="T2084" s="110"/>
    </row>
    <row r="2085" spans="20:48" x14ac:dyDescent="0.25">
      <c r="T2085" s="110"/>
    </row>
    <row r="2086" spans="20:48" x14ac:dyDescent="0.25">
      <c r="T2086" s="110"/>
    </row>
    <row r="2087" spans="20:48" x14ac:dyDescent="0.25">
      <c r="T2087" s="110"/>
    </row>
    <row r="2088" spans="20:48" x14ac:dyDescent="0.25">
      <c r="T2088" s="110"/>
    </row>
    <row r="2089" spans="20:48" x14ac:dyDescent="0.25">
      <c r="T2089" s="110"/>
    </row>
    <row r="2090" spans="20:48" x14ac:dyDescent="0.25">
      <c r="T2090" s="110"/>
      <c r="AJ2090" s="111"/>
      <c r="AO2090" s="111"/>
      <c r="AV2090" s="111"/>
    </row>
    <row r="2091" spans="20:48" x14ac:dyDescent="0.25">
      <c r="T2091" s="110"/>
      <c r="AO2091" s="111"/>
      <c r="AP2091" s="111"/>
      <c r="AV2091" s="111"/>
    </row>
    <row r="2092" spans="20:48" x14ac:dyDescent="0.25">
      <c r="T2092" s="110"/>
    </row>
    <row r="2093" spans="20:48" x14ac:dyDescent="0.25">
      <c r="T2093" s="110"/>
    </row>
    <row r="2094" spans="20:48" x14ac:dyDescent="0.25">
      <c r="T2094" s="110"/>
    </row>
    <row r="2095" spans="20:48" x14ac:dyDescent="0.25">
      <c r="T2095" s="110"/>
    </row>
    <row r="2096" spans="20:48" x14ac:dyDescent="0.25">
      <c r="T2096" s="110"/>
      <c r="AJ2096" s="111"/>
      <c r="AO2096" s="111"/>
      <c r="AP2096" s="111"/>
      <c r="AT2096" s="111"/>
      <c r="AV2096" s="111"/>
    </row>
    <row r="2097" spans="20:48" x14ac:dyDescent="0.25">
      <c r="T2097" s="110"/>
      <c r="AJ2097" s="111"/>
      <c r="AO2097" s="111"/>
      <c r="AP2097" s="111"/>
      <c r="AV2097" s="111"/>
    </row>
    <row r="2098" spans="20:48" x14ac:dyDescent="0.25">
      <c r="T2098" s="110"/>
      <c r="AP2098" s="111"/>
    </row>
    <row r="2099" spans="20:48" x14ac:dyDescent="0.25">
      <c r="T2099" s="110"/>
    </row>
    <row r="2100" spans="20:48" x14ac:dyDescent="0.25">
      <c r="T2100" s="110"/>
    </row>
    <row r="2101" spans="20:48" x14ac:dyDescent="0.25">
      <c r="T2101" s="110"/>
      <c r="AJ2101" s="111"/>
      <c r="AO2101" s="111"/>
      <c r="AR2101" s="111"/>
      <c r="AT2101" s="111"/>
      <c r="AV2101" s="111"/>
    </row>
    <row r="2102" spans="20:48" x14ac:dyDescent="0.25">
      <c r="T2102" s="110"/>
      <c r="AJ2102" s="111"/>
      <c r="AO2102" s="111"/>
      <c r="AV2102" s="111"/>
    </row>
    <row r="2103" spans="20:48" x14ac:dyDescent="0.25">
      <c r="T2103" s="110"/>
    </row>
    <row r="2104" spans="20:48" x14ac:dyDescent="0.25">
      <c r="T2104" s="110"/>
    </row>
    <row r="2105" spans="20:48" x14ac:dyDescent="0.25">
      <c r="T2105" s="110"/>
    </row>
    <row r="2106" spans="20:48" x14ac:dyDescent="0.25">
      <c r="T2106" s="110"/>
      <c r="AJ2106" s="111"/>
      <c r="AO2106" s="111"/>
    </row>
    <row r="2107" spans="20:48" x14ac:dyDescent="0.25">
      <c r="T2107" s="110"/>
    </row>
    <row r="2108" spans="20:48" x14ac:dyDescent="0.25">
      <c r="T2108" s="110"/>
      <c r="AV2108" s="111"/>
    </row>
    <row r="2109" spans="20:48" x14ac:dyDescent="0.25">
      <c r="T2109" s="110"/>
    </row>
    <row r="2110" spans="20:48" x14ac:dyDescent="0.25">
      <c r="T2110" s="110"/>
    </row>
    <row r="2111" spans="20:48" x14ac:dyDescent="0.25">
      <c r="T2111" s="110"/>
      <c r="AO2111" s="111"/>
      <c r="AP2111" s="111"/>
      <c r="AR2111" s="111"/>
      <c r="AV2111" s="111"/>
    </row>
    <row r="2112" spans="20:48" x14ac:dyDescent="0.25">
      <c r="T2112" s="110"/>
      <c r="AJ2112" s="111"/>
    </row>
    <row r="2113" spans="20:52" x14ac:dyDescent="0.25">
      <c r="T2113" s="110"/>
      <c r="AJ2113" s="111"/>
      <c r="AO2113" s="111"/>
      <c r="AT2113" s="111"/>
    </row>
    <row r="2114" spans="20:52" x14ac:dyDescent="0.25">
      <c r="T2114" s="110"/>
      <c r="AJ2114" s="111"/>
      <c r="AO2114" s="111"/>
      <c r="AT2114" s="111"/>
    </row>
    <row r="2115" spans="20:52" x14ac:dyDescent="0.25">
      <c r="T2115" s="110"/>
      <c r="AJ2115" s="111"/>
      <c r="AO2115" s="111"/>
      <c r="AT2115" s="111"/>
    </row>
    <row r="2116" spans="20:52" x14ac:dyDescent="0.25">
      <c r="T2116" s="110"/>
      <c r="AJ2116" s="111"/>
      <c r="AO2116" s="111"/>
      <c r="AV2116" s="111"/>
    </row>
    <row r="2117" spans="20:52" x14ac:dyDescent="0.25">
      <c r="T2117" s="110"/>
      <c r="AJ2117" s="111"/>
      <c r="AO2117" s="111"/>
      <c r="AT2117" s="111"/>
    </row>
    <row r="2118" spans="20:52" x14ac:dyDescent="0.25">
      <c r="T2118" s="110"/>
      <c r="AJ2118" s="111"/>
      <c r="AP2118" s="111"/>
      <c r="AV2118" s="111"/>
    </row>
    <row r="2119" spans="20:52" x14ac:dyDescent="0.25">
      <c r="T2119" s="110"/>
      <c r="AJ2119" s="111"/>
    </row>
    <row r="2120" spans="20:52" x14ac:dyDescent="0.25">
      <c r="T2120" s="110"/>
    </row>
    <row r="2121" spans="20:52" x14ac:dyDescent="0.25">
      <c r="T2121" s="110"/>
      <c r="AZ2121" s="111"/>
    </row>
    <row r="2122" spans="20:52" x14ac:dyDescent="0.25">
      <c r="T2122" s="110"/>
    </row>
    <row r="2123" spans="20:52" x14ac:dyDescent="0.25">
      <c r="T2123" s="110"/>
    </row>
    <row r="2124" spans="20:52" x14ac:dyDescent="0.25">
      <c r="T2124" s="110"/>
      <c r="AJ2124" s="111"/>
      <c r="AO2124" s="111"/>
      <c r="AR2124" s="111"/>
    </row>
    <row r="2125" spans="20:52" x14ac:dyDescent="0.25">
      <c r="T2125" s="110"/>
      <c r="AJ2125" s="111"/>
      <c r="AO2125" s="111"/>
    </row>
    <row r="2126" spans="20:52" x14ac:dyDescent="0.25">
      <c r="T2126" s="110"/>
    </row>
    <row r="2127" spans="20:52" x14ac:dyDescent="0.25">
      <c r="T2127" s="110"/>
    </row>
    <row r="2128" spans="20:52" x14ac:dyDescent="0.25">
      <c r="T2128" s="110"/>
      <c r="AR2128" s="111"/>
      <c r="AV2128" s="111"/>
    </row>
    <row r="2129" spans="20:52" x14ac:dyDescent="0.25">
      <c r="T2129" s="110"/>
      <c r="AJ2129" s="111"/>
      <c r="AO2129" s="111"/>
      <c r="AV2129" s="111"/>
    </row>
    <row r="2130" spans="20:52" x14ac:dyDescent="0.25">
      <c r="T2130" s="110"/>
      <c r="AJ2130" s="111"/>
      <c r="AO2130" s="111"/>
      <c r="AP2130" s="111"/>
    </row>
    <row r="2131" spans="20:52" x14ac:dyDescent="0.25">
      <c r="T2131" s="110"/>
      <c r="AJ2131" s="111"/>
      <c r="AO2131" s="111"/>
      <c r="AT2131" s="111"/>
    </row>
    <row r="2132" spans="20:52" x14ac:dyDescent="0.25">
      <c r="T2132" s="110"/>
      <c r="AJ2132" s="111"/>
      <c r="AO2132" s="111"/>
      <c r="AT2132" s="111"/>
      <c r="AV2132" s="111"/>
    </row>
    <row r="2133" spans="20:52" x14ac:dyDescent="0.25">
      <c r="T2133" s="110"/>
    </row>
    <row r="2134" spans="20:52" x14ac:dyDescent="0.25">
      <c r="T2134" s="110"/>
      <c r="AJ2134" s="111"/>
      <c r="AO2134" s="111"/>
      <c r="AR2134" s="111"/>
      <c r="AT2134" s="111"/>
      <c r="AV2134" s="111"/>
    </row>
    <row r="2135" spans="20:52" x14ac:dyDescent="0.25">
      <c r="T2135" s="110"/>
      <c r="AJ2135" s="111"/>
      <c r="AO2135" s="111"/>
      <c r="AP2135" s="111"/>
      <c r="AT2135" s="111"/>
      <c r="AV2135" s="111"/>
    </row>
    <row r="2136" spans="20:52" x14ac:dyDescent="0.25">
      <c r="T2136" s="110"/>
      <c r="AO2136" s="111"/>
      <c r="AT2136" s="111"/>
    </row>
    <row r="2137" spans="20:52" x14ac:dyDescent="0.25">
      <c r="T2137" s="110"/>
    </row>
    <row r="2138" spans="20:52" x14ac:dyDescent="0.25">
      <c r="T2138" s="110"/>
      <c r="AJ2138" s="111"/>
      <c r="AO2138" s="111"/>
      <c r="AV2138" s="111"/>
    </row>
    <row r="2139" spans="20:52" x14ac:dyDescent="0.25">
      <c r="T2139" s="110"/>
      <c r="AJ2139" s="111"/>
      <c r="AO2139" s="111"/>
      <c r="AV2139" s="111"/>
    </row>
    <row r="2140" spans="20:52" x14ac:dyDescent="0.25">
      <c r="T2140" s="110"/>
      <c r="AZ2140" s="111"/>
    </row>
    <row r="2141" spans="20:52" x14ac:dyDescent="0.25">
      <c r="T2141" s="110"/>
    </row>
    <row r="2142" spans="20:52" x14ac:dyDescent="0.25">
      <c r="T2142" s="110"/>
    </row>
    <row r="2143" spans="20:52" x14ac:dyDescent="0.25">
      <c r="T2143" s="110"/>
    </row>
    <row r="2144" spans="20:52" x14ac:dyDescent="0.25">
      <c r="T2144" s="110"/>
      <c r="AJ2144" s="111"/>
      <c r="AO2144" s="111"/>
      <c r="AP2144" s="111"/>
      <c r="AT2144" s="111"/>
      <c r="AV2144" s="111"/>
    </row>
    <row r="2145" spans="20:52" x14ac:dyDescent="0.25">
      <c r="T2145" s="110"/>
      <c r="AJ2145" s="111"/>
      <c r="AO2145" s="111"/>
      <c r="AV2145" s="111"/>
      <c r="AZ2145" s="111"/>
    </row>
    <row r="2146" spans="20:52" x14ac:dyDescent="0.25">
      <c r="T2146" s="110"/>
    </row>
    <row r="2147" spans="20:52" x14ac:dyDescent="0.25">
      <c r="T2147" s="110"/>
    </row>
    <row r="2148" spans="20:52" x14ac:dyDescent="0.25">
      <c r="T2148" s="110"/>
      <c r="AV2148" s="111"/>
    </row>
    <row r="2149" spans="20:52" x14ac:dyDescent="0.25">
      <c r="T2149" s="110"/>
    </row>
    <row r="2150" spans="20:52" x14ac:dyDescent="0.25">
      <c r="T2150" s="110"/>
      <c r="AJ2150" s="111"/>
      <c r="AO2150" s="111"/>
      <c r="AT2150" s="111"/>
      <c r="AV2150" s="111"/>
    </row>
    <row r="2151" spans="20:52" x14ac:dyDescent="0.25">
      <c r="T2151" s="110"/>
      <c r="AZ2151" s="111"/>
    </row>
    <row r="2152" spans="20:52" x14ac:dyDescent="0.25">
      <c r="T2152" s="110"/>
      <c r="AJ2152" s="111"/>
      <c r="AO2152" s="111"/>
    </row>
    <row r="2153" spans="20:52" x14ac:dyDescent="0.25">
      <c r="T2153" s="110"/>
    </row>
    <row r="2154" spans="20:52" x14ac:dyDescent="0.25">
      <c r="T2154" s="110"/>
    </row>
    <row r="2155" spans="20:52" x14ac:dyDescent="0.25">
      <c r="T2155" s="110"/>
    </row>
    <row r="2156" spans="20:52" x14ac:dyDescent="0.25">
      <c r="T2156" s="110"/>
      <c r="AJ2156" s="111"/>
      <c r="AO2156" s="111"/>
      <c r="AV2156" s="111"/>
    </row>
    <row r="2157" spans="20:52" x14ac:dyDescent="0.25">
      <c r="T2157" s="110"/>
      <c r="AJ2157" s="111"/>
      <c r="AO2157" s="111"/>
      <c r="AP2157" s="111"/>
      <c r="AT2157" s="111"/>
      <c r="AV2157" s="111"/>
    </row>
    <row r="2158" spans="20:52" x14ac:dyDescent="0.25">
      <c r="T2158" s="110"/>
    </row>
    <row r="2159" spans="20:52" x14ac:dyDescent="0.25">
      <c r="T2159" s="110"/>
      <c r="AJ2159" s="111"/>
      <c r="AO2159" s="111"/>
      <c r="AP2159" s="111"/>
      <c r="AR2159" s="111"/>
      <c r="AV2159" s="111"/>
    </row>
    <row r="2160" spans="20:52" x14ac:dyDescent="0.25">
      <c r="T2160" s="110"/>
      <c r="AJ2160" s="111"/>
      <c r="AO2160" s="111"/>
      <c r="AV2160" s="111"/>
    </row>
    <row r="2161" spans="20:52" x14ac:dyDescent="0.25">
      <c r="T2161" s="110"/>
    </row>
    <row r="2162" spans="20:52" x14ac:dyDescent="0.25">
      <c r="T2162" s="110"/>
      <c r="AT2162" s="111"/>
      <c r="AV2162" s="111"/>
    </row>
    <row r="2163" spans="20:52" x14ac:dyDescent="0.25">
      <c r="T2163" s="110"/>
      <c r="AV2163" s="111"/>
    </row>
    <row r="2164" spans="20:52" x14ac:dyDescent="0.25">
      <c r="T2164" s="110"/>
    </row>
    <row r="2165" spans="20:52" x14ac:dyDescent="0.25">
      <c r="T2165" s="110"/>
    </row>
    <row r="2166" spans="20:52" x14ac:dyDescent="0.25">
      <c r="T2166" s="110"/>
      <c r="AJ2166" s="111"/>
      <c r="AO2166" s="111"/>
      <c r="AT2166" s="111"/>
      <c r="AV2166" s="111"/>
    </row>
    <row r="2167" spans="20:52" x14ac:dyDescent="0.25">
      <c r="T2167" s="110"/>
    </row>
    <row r="2168" spans="20:52" x14ac:dyDescent="0.25">
      <c r="T2168" s="110"/>
    </row>
    <row r="2169" spans="20:52" x14ac:dyDescent="0.25">
      <c r="T2169" s="110"/>
      <c r="AJ2169" s="111"/>
      <c r="AO2169" s="111"/>
      <c r="AP2169" s="111"/>
      <c r="AT2169" s="111"/>
      <c r="AV2169" s="111"/>
    </row>
    <row r="2170" spans="20:52" x14ac:dyDescent="0.25">
      <c r="T2170" s="110"/>
      <c r="AJ2170" s="111"/>
      <c r="AO2170" s="111"/>
      <c r="AV2170" s="111"/>
      <c r="AZ2170" s="111"/>
    </row>
    <row r="2171" spans="20:52" x14ac:dyDescent="0.25">
      <c r="T2171" s="110"/>
    </row>
    <row r="2172" spans="20:52" x14ac:dyDescent="0.25">
      <c r="T2172" s="110"/>
      <c r="AV2172" s="111"/>
    </row>
    <row r="2173" spans="20:52" x14ac:dyDescent="0.25">
      <c r="T2173" s="110"/>
    </row>
    <row r="2174" spans="20:52" x14ac:dyDescent="0.25">
      <c r="T2174" s="110"/>
      <c r="AJ2174" s="111"/>
      <c r="AO2174" s="111"/>
      <c r="AV2174" s="111"/>
    </row>
    <row r="2175" spans="20:52" x14ac:dyDescent="0.25">
      <c r="T2175" s="110"/>
      <c r="AJ2175" s="111"/>
      <c r="AO2175" s="111"/>
      <c r="AT2175" s="111"/>
      <c r="AV2175" s="111"/>
    </row>
    <row r="2176" spans="20:52" x14ac:dyDescent="0.25">
      <c r="T2176" s="110"/>
      <c r="AO2176" s="111"/>
      <c r="AP2176" s="111"/>
      <c r="AR2176" s="111"/>
      <c r="AV2176" s="111"/>
    </row>
    <row r="2177" spans="20:52" x14ac:dyDescent="0.25">
      <c r="T2177" s="110"/>
      <c r="AJ2177" s="111"/>
      <c r="AO2177" s="111"/>
      <c r="AV2177" s="111"/>
    </row>
    <row r="2178" spans="20:52" x14ac:dyDescent="0.25">
      <c r="T2178" s="110"/>
    </row>
    <row r="2179" spans="20:52" x14ac:dyDescent="0.25">
      <c r="T2179" s="110"/>
      <c r="AJ2179" s="111"/>
      <c r="AP2179" s="111"/>
      <c r="AV2179" s="111"/>
    </row>
    <row r="2180" spans="20:52" x14ac:dyDescent="0.25">
      <c r="T2180" s="110"/>
    </row>
    <row r="2181" spans="20:52" x14ac:dyDescent="0.25">
      <c r="T2181" s="110"/>
    </row>
    <row r="2182" spans="20:52" x14ac:dyDescent="0.25">
      <c r="T2182" s="110"/>
      <c r="AJ2182" s="111"/>
      <c r="AO2182" s="111"/>
      <c r="AV2182" s="111"/>
    </row>
    <row r="2183" spans="20:52" x14ac:dyDescent="0.25">
      <c r="T2183" s="110"/>
    </row>
    <row r="2184" spans="20:52" x14ac:dyDescent="0.25">
      <c r="T2184" s="110"/>
      <c r="AP2184" s="111"/>
      <c r="AV2184" s="111"/>
    </row>
    <row r="2185" spans="20:52" x14ac:dyDescent="0.25">
      <c r="T2185" s="110"/>
    </row>
    <row r="2186" spans="20:52" x14ac:dyDescent="0.25">
      <c r="T2186" s="110"/>
    </row>
    <row r="2187" spans="20:52" x14ac:dyDescent="0.25">
      <c r="T2187" s="110"/>
      <c r="AJ2187" s="111"/>
      <c r="AO2187" s="111"/>
    </row>
    <row r="2188" spans="20:52" x14ac:dyDescent="0.25">
      <c r="T2188" s="110"/>
      <c r="AJ2188" s="111"/>
      <c r="AO2188" s="111"/>
      <c r="AT2188" s="111"/>
      <c r="AV2188" s="111"/>
    </row>
    <row r="2189" spans="20:52" x14ac:dyDescent="0.25">
      <c r="T2189" s="110"/>
    </row>
    <row r="2190" spans="20:52" x14ac:dyDescent="0.25">
      <c r="T2190" s="110"/>
      <c r="AV2190" s="111"/>
      <c r="AZ2190" s="111"/>
    </row>
    <row r="2191" spans="20:52" x14ac:dyDescent="0.25">
      <c r="T2191" s="110"/>
    </row>
    <row r="2192" spans="20:52" x14ac:dyDescent="0.25">
      <c r="T2192" s="110"/>
      <c r="AV2192" s="111"/>
    </row>
    <row r="2193" spans="20:52" x14ac:dyDescent="0.25">
      <c r="T2193" s="110"/>
      <c r="AJ2193" s="111"/>
      <c r="AO2193" s="111"/>
      <c r="AP2193" s="111"/>
      <c r="AT2193" s="111"/>
    </row>
    <row r="2194" spans="20:52" x14ac:dyDescent="0.25">
      <c r="T2194" s="110"/>
      <c r="AO2194" s="111"/>
      <c r="AV2194" s="111"/>
      <c r="AZ2194" s="111"/>
    </row>
    <row r="2195" spans="20:52" x14ac:dyDescent="0.25">
      <c r="T2195" s="110"/>
      <c r="AJ2195" s="111"/>
      <c r="AO2195" s="111"/>
      <c r="AP2195" s="111"/>
      <c r="AT2195" s="111"/>
      <c r="AV2195" s="111"/>
    </row>
    <row r="2196" spans="20:52" x14ac:dyDescent="0.25">
      <c r="T2196" s="110"/>
    </row>
    <row r="2197" spans="20:52" x14ac:dyDescent="0.25">
      <c r="T2197" s="110"/>
      <c r="AJ2197" s="111"/>
      <c r="AO2197" s="111"/>
      <c r="AP2197" s="111"/>
      <c r="AV2197" s="111"/>
    </row>
    <row r="2198" spans="20:52" x14ac:dyDescent="0.25">
      <c r="T2198" s="110"/>
    </row>
    <row r="2199" spans="20:52" x14ac:dyDescent="0.25">
      <c r="T2199" s="110"/>
      <c r="AJ2199" s="111"/>
      <c r="AO2199" s="111"/>
      <c r="AP2199" s="111"/>
      <c r="AV2199" s="111"/>
    </row>
    <row r="2200" spans="20:52" x14ac:dyDescent="0.25">
      <c r="T2200" s="110"/>
      <c r="AZ2200" s="111"/>
    </row>
    <row r="2201" spans="20:52" x14ac:dyDescent="0.25">
      <c r="T2201" s="110"/>
    </row>
    <row r="2202" spans="20:52" x14ac:dyDescent="0.25">
      <c r="T2202" s="110"/>
      <c r="AJ2202" s="111"/>
      <c r="AO2202" s="111"/>
      <c r="AV2202" s="111"/>
    </row>
    <row r="2203" spans="20:52" x14ac:dyDescent="0.25">
      <c r="T2203" s="110"/>
    </row>
    <row r="2204" spans="20:52" x14ac:dyDescent="0.25">
      <c r="T2204" s="110"/>
      <c r="AJ2204" s="111"/>
      <c r="AO2204" s="111"/>
      <c r="AZ2204" s="111"/>
    </row>
    <row r="2205" spans="20:52" x14ac:dyDescent="0.25">
      <c r="T2205" s="110"/>
    </row>
    <row r="2206" spans="20:52" x14ac:dyDescent="0.25">
      <c r="T2206" s="110"/>
    </row>
    <row r="2207" spans="20:52" x14ac:dyDescent="0.25">
      <c r="T2207" s="110"/>
      <c r="AZ2207" s="111"/>
    </row>
    <row r="2208" spans="20:52" x14ac:dyDescent="0.25">
      <c r="T2208" s="110"/>
    </row>
    <row r="2209" spans="20:52" x14ac:dyDescent="0.25">
      <c r="T2209" s="110"/>
      <c r="AJ2209" s="111"/>
      <c r="AV2209" s="111"/>
      <c r="AZ2209" s="111"/>
    </row>
    <row r="2210" spans="20:52" x14ac:dyDescent="0.25">
      <c r="T2210" s="110"/>
    </row>
    <row r="2211" spans="20:52" x14ac:dyDescent="0.25">
      <c r="T2211" s="110"/>
    </row>
    <row r="2212" spans="20:52" x14ac:dyDescent="0.25">
      <c r="T2212" s="110"/>
      <c r="AJ2212" s="111"/>
      <c r="AO2212" s="111"/>
      <c r="AV2212" s="111"/>
    </row>
    <row r="2213" spans="20:52" x14ac:dyDescent="0.25">
      <c r="T2213" s="110"/>
    </row>
    <row r="2214" spans="20:52" x14ac:dyDescent="0.25">
      <c r="T2214" s="110"/>
      <c r="AJ2214" s="111"/>
      <c r="AO2214" s="111"/>
      <c r="AP2214" s="111"/>
      <c r="AV2214" s="111"/>
    </row>
    <row r="2215" spans="20:52" x14ac:dyDescent="0.25">
      <c r="T2215" s="110"/>
      <c r="AV2215" s="111"/>
    </row>
    <row r="2216" spans="20:52" x14ac:dyDescent="0.25">
      <c r="T2216" s="110"/>
      <c r="AJ2216" s="111"/>
      <c r="AO2216" s="111"/>
      <c r="AP2216" s="111"/>
      <c r="AT2216" s="111"/>
      <c r="AV2216" s="111"/>
    </row>
    <row r="2217" spans="20:52" x14ac:dyDescent="0.25">
      <c r="T2217" s="110"/>
      <c r="AP2217" s="111"/>
      <c r="AV2217" s="111"/>
      <c r="AZ2217" s="111"/>
    </row>
    <row r="2218" spans="20:52" x14ac:dyDescent="0.25">
      <c r="T2218" s="110"/>
    </row>
    <row r="2219" spans="20:52" x14ac:dyDescent="0.25">
      <c r="T2219" s="110"/>
      <c r="AJ2219" s="111"/>
      <c r="AO2219" s="111"/>
      <c r="AR2219" s="111"/>
      <c r="AV2219" s="111"/>
    </row>
    <row r="2220" spans="20:52" x14ac:dyDescent="0.25">
      <c r="T2220" s="110"/>
      <c r="AJ2220" s="111"/>
      <c r="AO2220" s="111"/>
      <c r="AP2220" s="111"/>
      <c r="AV2220" s="111"/>
      <c r="AZ2220" s="111"/>
    </row>
    <row r="2221" spans="20:52" x14ac:dyDescent="0.25">
      <c r="T2221" s="110"/>
      <c r="AJ2221" s="111"/>
      <c r="AO2221" s="111"/>
      <c r="AV2221" s="111"/>
    </row>
    <row r="2222" spans="20:52" x14ac:dyDescent="0.25">
      <c r="T2222" s="110"/>
      <c r="AJ2222" s="111"/>
      <c r="AO2222" s="111"/>
    </row>
    <row r="2223" spans="20:52" x14ac:dyDescent="0.25">
      <c r="T2223" s="110"/>
      <c r="AJ2223" s="111"/>
      <c r="AO2223" s="111"/>
      <c r="AT2223" s="111"/>
    </row>
    <row r="2224" spans="20:52" x14ac:dyDescent="0.25">
      <c r="T2224" s="110"/>
      <c r="AJ2224" s="111"/>
      <c r="AO2224" s="111"/>
    </row>
    <row r="2225" spans="20:52" x14ac:dyDescent="0.25">
      <c r="T2225" s="110"/>
      <c r="AO2225" s="111"/>
      <c r="AV2225" s="111"/>
    </row>
    <row r="2226" spans="20:52" x14ac:dyDescent="0.25">
      <c r="T2226" s="110"/>
      <c r="AJ2226" s="111"/>
      <c r="AV2226" s="111"/>
      <c r="AZ2226" s="111"/>
    </row>
    <row r="2227" spans="20:52" x14ac:dyDescent="0.25">
      <c r="T2227" s="110"/>
    </row>
    <row r="2228" spans="20:52" x14ac:dyDescent="0.25">
      <c r="T2228" s="110"/>
      <c r="AJ2228" s="111"/>
      <c r="AO2228" s="111"/>
      <c r="AV2228" s="111"/>
    </row>
    <row r="2229" spans="20:52" x14ac:dyDescent="0.25">
      <c r="T2229" s="110"/>
    </row>
    <row r="2230" spans="20:52" x14ac:dyDescent="0.25">
      <c r="T2230" s="110"/>
    </row>
    <row r="2231" spans="20:52" x14ac:dyDescent="0.25">
      <c r="T2231" s="110"/>
      <c r="AZ2231" s="111"/>
    </row>
    <row r="2232" spans="20:52" x14ac:dyDescent="0.25">
      <c r="T2232" s="110"/>
    </row>
    <row r="2233" spans="20:52" x14ac:dyDescent="0.25">
      <c r="T2233" s="110"/>
      <c r="AJ2233" s="111"/>
      <c r="AO2233" s="111"/>
      <c r="AP2233" s="111"/>
      <c r="AT2233" s="111"/>
      <c r="AV2233" s="111"/>
    </row>
    <row r="2234" spans="20:52" x14ac:dyDescent="0.25">
      <c r="T2234" s="110"/>
      <c r="AZ2234" s="111"/>
    </row>
    <row r="2235" spans="20:52" x14ac:dyDescent="0.25">
      <c r="T2235" s="110"/>
      <c r="AJ2235" s="111"/>
      <c r="AO2235" s="111"/>
      <c r="AV2235" s="111"/>
    </row>
    <row r="2236" spans="20:52" x14ac:dyDescent="0.25">
      <c r="T2236" s="110"/>
      <c r="AJ2236" s="111"/>
      <c r="AP2236" s="111"/>
      <c r="AV2236" s="111"/>
    </row>
    <row r="2237" spans="20:52" x14ac:dyDescent="0.25">
      <c r="T2237" s="110"/>
      <c r="AJ2237" s="111"/>
      <c r="AO2237" s="111"/>
      <c r="AP2237" s="111"/>
      <c r="AV2237" s="111"/>
    </row>
    <row r="2238" spans="20:52" x14ac:dyDescent="0.25">
      <c r="T2238" s="110"/>
      <c r="AJ2238" s="111"/>
      <c r="AO2238" s="111"/>
      <c r="AV2238" s="111"/>
    </row>
    <row r="2239" spans="20:52" x14ac:dyDescent="0.25">
      <c r="T2239" s="110"/>
    </row>
    <row r="2240" spans="20:52" x14ac:dyDescent="0.25">
      <c r="T2240" s="110"/>
    </row>
    <row r="2241" spans="20:52" x14ac:dyDescent="0.25">
      <c r="T2241" s="110"/>
      <c r="AJ2241" s="111"/>
      <c r="AO2241" s="111"/>
      <c r="AT2241" s="111"/>
      <c r="AV2241" s="111"/>
    </row>
    <row r="2242" spans="20:52" x14ac:dyDescent="0.25">
      <c r="T2242" s="110"/>
    </row>
    <row r="2243" spans="20:52" x14ac:dyDescent="0.25">
      <c r="T2243" s="110"/>
    </row>
    <row r="2244" spans="20:52" x14ac:dyDescent="0.25">
      <c r="T2244" s="110"/>
    </row>
    <row r="2245" spans="20:52" x14ac:dyDescent="0.25">
      <c r="T2245" s="110"/>
      <c r="AJ2245" s="111"/>
      <c r="AO2245" s="111"/>
      <c r="AR2245" s="111"/>
      <c r="AV2245" s="111"/>
    </row>
    <row r="2246" spans="20:52" x14ac:dyDescent="0.25">
      <c r="T2246" s="110"/>
    </row>
    <row r="2247" spans="20:52" x14ac:dyDescent="0.25">
      <c r="T2247" s="110"/>
      <c r="AJ2247" s="111"/>
      <c r="AO2247" s="111"/>
    </row>
    <row r="2248" spans="20:52" x14ac:dyDescent="0.25">
      <c r="T2248" s="110"/>
      <c r="AV2248" s="111"/>
    </row>
    <row r="2249" spans="20:52" x14ac:dyDescent="0.25">
      <c r="T2249" s="110"/>
    </row>
    <row r="2250" spans="20:52" x14ac:dyDescent="0.25">
      <c r="T2250" s="110"/>
      <c r="AV2250" s="111"/>
    </row>
    <row r="2251" spans="20:52" x14ac:dyDescent="0.25">
      <c r="T2251" s="110"/>
    </row>
    <row r="2252" spans="20:52" x14ac:dyDescent="0.25">
      <c r="T2252" s="110"/>
    </row>
    <row r="2253" spans="20:52" x14ac:dyDescent="0.25">
      <c r="T2253" s="110"/>
      <c r="AR2253" s="111"/>
    </row>
    <row r="2254" spans="20:52" x14ac:dyDescent="0.25">
      <c r="T2254" s="110"/>
      <c r="AZ2254" s="111"/>
    </row>
    <row r="2255" spans="20:52" x14ac:dyDescent="0.25">
      <c r="T2255" s="110"/>
      <c r="AZ2255" s="111"/>
    </row>
    <row r="2256" spans="20:52" x14ac:dyDescent="0.25">
      <c r="T2256" s="110"/>
    </row>
    <row r="2257" spans="20:48" x14ac:dyDescent="0.25">
      <c r="T2257" s="110"/>
    </row>
    <row r="2258" spans="20:48" x14ac:dyDescent="0.25">
      <c r="T2258" s="110"/>
      <c r="AJ2258" s="111"/>
      <c r="AO2258" s="111"/>
      <c r="AV2258" s="111"/>
    </row>
    <row r="2259" spans="20:48" x14ac:dyDescent="0.25">
      <c r="T2259" s="110"/>
      <c r="AJ2259" s="111"/>
      <c r="AO2259" s="111"/>
      <c r="AP2259" s="111"/>
      <c r="AV2259" s="111"/>
    </row>
    <row r="2260" spans="20:48" x14ac:dyDescent="0.25">
      <c r="T2260" s="110"/>
    </row>
    <row r="2261" spans="20:48" x14ac:dyDescent="0.25">
      <c r="T2261" s="110"/>
      <c r="AV2261" s="111"/>
    </row>
    <row r="2262" spans="20:48" x14ac:dyDescent="0.25">
      <c r="T2262" s="110"/>
      <c r="AJ2262" s="111"/>
      <c r="AO2262" s="111"/>
      <c r="AT2262" s="111"/>
    </row>
    <row r="2263" spans="20:48" x14ac:dyDescent="0.25">
      <c r="T2263" s="110"/>
    </row>
    <row r="2264" spans="20:48" x14ac:dyDescent="0.25">
      <c r="T2264" s="110"/>
    </row>
    <row r="2265" spans="20:48" x14ac:dyDescent="0.25">
      <c r="T2265" s="110"/>
      <c r="AJ2265" s="111"/>
      <c r="AO2265" s="111"/>
      <c r="AV2265" s="111"/>
    </row>
    <row r="2266" spans="20:48" x14ac:dyDescent="0.25">
      <c r="T2266" s="110"/>
      <c r="AV2266" s="111"/>
    </row>
    <row r="2267" spans="20:48" x14ac:dyDescent="0.25">
      <c r="T2267" s="110"/>
    </row>
    <row r="2268" spans="20:48" x14ac:dyDescent="0.25">
      <c r="T2268" s="110"/>
      <c r="AJ2268" s="111"/>
    </row>
    <row r="2269" spans="20:48" x14ac:dyDescent="0.25">
      <c r="T2269" s="110"/>
    </row>
    <row r="2270" spans="20:48" x14ac:dyDescent="0.25">
      <c r="T2270" s="110"/>
      <c r="AJ2270" s="111"/>
      <c r="AO2270" s="111"/>
      <c r="AP2270" s="111"/>
      <c r="AT2270" s="111"/>
    </row>
    <row r="2271" spans="20:48" x14ac:dyDescent="0.25">
      <c r="T2271" s="110"/>
      <c r="AJ2271" s="111"/>
      <c r="AO2271" s="111"/>
      <c r="AV2271" s="111"/>
    </row>
    <row r="2272" spans="20:48" x14ac:dyDescent="0.25">
      <c r="T2272" s="110"/>
      <c r="AJ2272" s="111"/>
      <c r="AO2272" s="111"/>
      <c r="AP2272" s="111"/>
      <c r="AV2272" s="111"/>
    </row>
    <row r="2273" spans="20:48" x14ac:dyDescent="0.25">
      <c r="T2273" s="110"/>
    </row>
    <row r="2274" spans="20:48" x14ac:dyDescent="0.25">
      <c r="T2274" s="110"/>
    </row>
    <row r="2275" spans="20:48" x14ac:dyDescent="0.25">
      <c r="T2275" s="110"/>
      <c r="AJ2275" s="111"/>
      <c r="AO2275" s="111"/>
      <c r="AR2275" s="111"/>
      <c r="AT2275" s="111"/>
      <c r="AV2275" s="111"/>
    </row>
    <row r="2276" spans="20:48" x14ac:dyDescent="0.25">
      <c r="T2276" s="110"/>
      <c r="AJ2276" s="111"/>
      <c r="AO2276" s="111"/>
      <c r="AV2276" s="111"/>
    </row>
    <row r="2277" spans="20:48" x14ac:dyDescent="0.25">
      <c r="T2277" s="110"/>
      <c r="AJ2277" s="111"/>
    </row>
    <row r="2278" spans="20:48" x14ac:dyDescent="0.25">
      <c r="T2278" s="110"/>
      <c r="AJ2278" s="111"/>
      <c r="AT2278" s="111"/>
    </row>
    <row r="2279" spans="20:48" x14ac:dyDescent="0.25">
      <c r="T2279" s="110"/>
      <c r="AJ2279" s="111"/>
      <c r="AO2279" s="111"/>
      <c r="AP2279" s="111"/>
      <c r="AV2279" s="111"/>
    </row>
    <row r="2280" spans="20:48" x14ac:dyDescent="0.25">
      <c r="T2280" s="110"/>
      <c r="AJ2280" s="111"/>
      <c r="AO2280" s="111"/>
    </row>
    <row r="2281" spans="20:48" x14ac:dyDescent="0.25">
      <c r="T2281" s="110"/>
    </row>
    <row r="2282" spans="20:48" x14ac:dyDescent="0.25">
      <c r="T2282" s="110"/>
      <c r="AJ2282" s="111"/>
      <c r="AO2282" s="111"/>
      <c r="AT2282" s="111"/>
    </row>
    <row r="2283" spans="20:48" x14ac:dyDescent="0.25">
      <c r="T2283" s="110"/>
      <c r="AJ2283" s="111"/>
      <c r="AV2283" s="111"/>
    </row>
    <row r="2284" spans="20:48" x14ac:dyDescent="0.25">
      <c r="T2284" s="110"/>
      <c r="AJ2284" s="111"/>
      <c r="AO2284" s="111"/>
      <c r="AT2284" s="111"/>
    </row>
    <row r="2285" spans="20:48" x14ac:dyDescent="0.25">
      <c r="T2285" s="110"/>
    </row>
    <row r="2286" spans="20:48" x14ac:dyDescent="0.25">
      <c r="T2286" s="110"/>
    </row>
    <row r="2287" spans="20:48" x14ac:dyDescent="0.25">
      <c r="T2287" s="110"/>
    </row>
    <row r="2288" spans="20:48" x14ac:dyDescent="0.25">
      <c r="T2288" s="110"/>
      <c r="AJ2288" s="111"/>
      <c r="AO2288" s="111"/>
      <c r="AP2288" s="111"/>
      <c r="AT2288" s="111"/>
      <c r="AV2288" s="111"/>
    </row>
    <row r="2289" spans="20:48" x14ac:dyDescent="0.25">
      <c r="T2289" s="110"/>
      <c r="AJ2289" s="111"/>
    </row>
    <row r="2290" spans="20:48" x14ac:dyDescent="0.25">
      <c r="T2290" s="110"/>
    </row>
    <row r="2291" spans="20:48" x14ac:dyDescent="0.25">
      <c r="T2291" s="110"/>
    </row>
    <row r="2292" spans="20:48" x14ac:dyDescent="0.25">
      <c r="T2292" s="110"/>
      <c r="AJ2292" s="111"/>
      <c r="AV2292" s="111"/>
    </row>
    <row r="2293" spans="20:48" x14ac:dyDescent="0.25">
      <c r="T2293" s="110"/>
      <c r="AJ2293" s="111"/>
      <c r="AO2293" s="111"/>
      <c r="AV2293" s="111"/>
    </row>
    <row r="2294" spans="20:48" x14ac:dyDescent="0.25">
      <c r="T2294" s="110"/>
      <c r="AJ2294" s="111"/>
      <c r="AO2294" s="111"/>
      <c r="AP2294" s="111"/>
      <c r="AT2294" s="111"/>
    </row>
    <row r="2295" spans="20:48" x14ac:dyDescent="0.25">
      <c r="T2295" s="110"/>
      <c r="AJ2295" s="111"/>
      <c r="AO2295" s="111"/>
      <c r="AV2295" s="111"/>
    </row>
    <row r="2296" spans="20:48" x14ac:dyDescent="0.25">
      <c r="T2296" s="110"/>
    </row>
    <row r="2297" spans="20:48" x14ac:dyDescent="0.25">
      <c r="T2297" s="110"/>
    </row>
    <row r="2298" spans="20:48" x14ac:dyDescent="0.25">
      <c r="T2298" s="110"/>
    </row>
    <row r="2299" spans="20:48" x14ac:dyDescent="0.25">
      <c r="T2299" s="110"/>
    </row>
    <row r="2300" spans="20:48" x14ac:dyDescent="0.25">
      <c r="T2300" s="110"/>
    </row>
    <row r="2301" spans="20:48" x14ac:dyDescent="0.25">
      <c r="T2301" s="110"/>
      <c r="AJ2301" s="111"/>
      <c r="AO2301" s="111"/>
      <c r="AV2301" s="111"/>
    </row>
    <row r="2302" spans="20:48" x14ac:dyDescent="0.25">
      <c r="T2302" s="110"/>
    </row>
    <row r="2303" spans="20:48" x14ac:dyDescent="0.25">
      <c r="T2303" s="110"/>
      <c r="AJ2303" s="111"/>
      <c r="AV2303" s="111"/>
    </row>
    <row r="2304" spans="20:48" x14ac:dyDescent="0.25">
      <c r="T2304" s="110"/>
    </row>
    <row r="2305" spans="20:52" x14ac:dyDescent="0.25">
      <c r="T2305" s="110"/>
      <c r="AJ2305" s="111"/>
      <c r="AO2305" s="111"/>
      <c r="AV2305" s="111"/>
    </row>
    <row r="2306" spans="20:52" x14ac:dyDescent="0.25">
      <c r="T2306" s="110"/>
    </row>
    <row r="2307" spans="20:52" x14ac:dyDescent="0.25">
      <c r="T2307" s="110"/>
    </row>
    <row r="2308" spans="20:52" x14ac:dyDescent="0.25">
      <c r="T2308" s="110"/>
    </row>
    <row r="2309" spans="20:52" x14ac:dyDescent="0.25">
      <c r="T2309" s="110"/>
    </row>
    <row r="2310" spans="20:52" x14ac:dyDescent="0.25">
      <c r="T2310" s="110"/>
      <c r="AJ2310" s="111"/>
      <c r="AO2310" s="111"/>
      <c r="AT2310" s="111"/>
      <c r="AV2310" s="111"/>
    </row>
    <row r="2311" spans="20:52" x14ac:dyDescent="0.25">
      <c r="T2311" s="110"/>
      <c r="AJ2311" s="111"/>
      <c r="AO2311" s="111"/>
      <c r="AV2311" s="111"/>
    </row>
    <row r="2312" spans="20:52" x14ac:dyDescent="0.25">
      <c r="T2312" s="110"/>
      <c r="AJ2312" s="111"/>
      <c r="AO2312" s="111"/>
      <c r="AV2312" s="111"/>
      <c r="AZ2312" s="111"/>
    </row>
    <row r="2313" spans="20:52" x14ac:dyDescent="0.25">
      <c r="T2313" s="110"/>
    </row>
    <row r="2314" spans="20:52" x14ac:dyDescent="0.25">
      <c r="T2314" s="110"/>
    </row>
    <row r="2315" spans="20:52" x14ac:dyDescent="0.25">
      <c r="T2315" s="110"/>
    </row>
    <row r="2316" spans="20:52" x14ac:dyDescent="0.25">
      <c r="T2316" s="110"/>
      <c r="AJ2316" s="111"/>
      <c r="AO2316" s="111"/>
      <c r="AV2316" s="111"/>
    </row>
    <row r="2317" spans="20:52" x14ac:dyDescent="0.25">
      <c r="T2317" s="110"/>
    </row>
    <row r="2318" spans="20:52" x14ac:dyDescent="0.25">
      <c r="T2318" s="110"/>
      <c r="AO2318" s="111"/>
      <c r="AT2318" s="111"/>
    </row>
    <row r="2319" spans="20:52" x14ac:dyDescent="0.25">
      <c r="T2319" s="110"/>
    </row>
    <row r="2320" spans="20:52" x14ac:dyDescent="0.25">
      <c r="T2320" s="110"/>
    </row>
    <row r="2321" spans="20:48" x14ac:dyDescent="0.25">
      <c r="T2321" s="110"/>
    </row>
    <row r="2322" spans="20:48" x14ac:dyDescent="0.25">
      <c r="T2322" s="110"/>
      <c r="AJ2322" s="111"/>
      <c r="AO2322" s="111"/>
      <c r="AV2322" s="111"/>
    </row>
    <row r="2323" spans="20:48" x14ac:dyDescent="0.25">
      <c r="T2323" s="110"/>
      <c r="AJ2323" s="111"/>
      <c r="AO2323" s="111"/>
      <c r="AT2323" s="111"/>
    </row>
    <row r="2324" spans="20:48" x14ac:dyDescent="0.25">
      <c r="T2324" s="110"/>
      <c r="AJ2324" s="111"/>
      <c r="AO2324" s="111"/>
      <c r="AT2324" s="111"/>
    </row>
    <row r="2325" spans="20:48" x14ac:dyDescent="0.25">
      <c r="T2325" s="110"/>
    </row>
    <row r="2326" spans="20:48" x14ac:dyDescent="0.25">
      <c r="T2326" s="110"/>
      <c r="AJ2326" s="111"/>
      <c r="AO2326" s="111"/>
      <c r="AP2326" s="111"/>
      <c r="AT2326" s="111"/>
      <c r="AV2326" s="111"/>
    </row>
    <row r="2327" spans="20:48" x14ac:dyDescent="0.25">
      <c r="T2327" s="110"/>
      <c r="AJ2327" s="111"/>
      <c r="AO2327" s="111"/>
      <c r="AT2327" s="111"/>
    </row>
    <row r="2328" spans="20:48" x14ac:dyDescent="0.25">
      <c r="T2328" s="110"/>
    </row>
    <row r="2329" spans="20:48" x14ac:dyDescent="0.25">
      <c r="T2329" s="110"/>
      <c r="AJ2329" s="111"/>
      <c r="AO2329" s="111"/>
      <c r="AV2329" s="111"/>
    </row>
    <row r="2330" spans="20:48" x14ac:dyDescent="0.25">
      <c r="T2330" s="110"/>
      <c r="AV2330" s="111"/>
    </row>
    <row r="2331" spans="20:48" x14ac:dyDescent="0.25">
      <c r="T2331" s="110"/>
    </row>
    <row r="2332" spans="20:48" x14ac:dyDescent="0.25">
      <c r="T2332" s="110"/>
    </row>
    <row r="2333" spans="20:48" x14ac:dyDescent="0.25">
      <c r="T2333" s="110"/>
      <c r="AV2333" s="111"/>
    </row>
    <row r="2334" spans="20:48" x14ac:dyDescent="0.25">
      <c r="T2334" s="110"/>
    </row>
    <row r="2335" spans="20:48" x14ac:dyDescent="0.25">
      <c r="T2335" s="110"/>
      <c r="AT2335" s="111"/>
      <c r="AV2335" s="111"/>
    </row>
    <row r="2336" spans="20:48" x14ac:dyDescent="0.25">
      <c r="T2336" s="110"/>
    </row>
    <row r="2337" spans="20:52" x14ac:dyDescent="0.25">
      <c r="T2337" s="110"/>
    </row>
    <row r="2338" spans="20:52" x14ac:dyDescent="0.25">
      <c r="T2338" s="110"/>
      <c r="AJ2338" s="111"/>
      <c r="AO2338" s="111"/>
      <c r="AV2338" s="111"/>
    </row>
    <row r="2339" spans="20:52" x14ac:dyDescent="0.25">
      <c r="T2339" s="110"/>
    </row>
    <row r="2340" spans="20:52" x14ac:dyDescent="0.25">
      <c r="T2340" s="110"/>
      <c r="AZ2340" s="111"/>
    </row>
    <row r="2341" spans="20:52" x14ac:dyDescent="0.25">
      <c r="T2341" s="110"/>
      <c r="AV2341" s="111"/>
    </row>
    <row r="2342" spans="20:52" x14ac:dyDescent="0.25">
      <c r="T2342" s="110"/>
      <c r="AJ2342" s="111"/>
      <c r="AO2342" s="111"/>
      <c r="AP2342" s="111"/>
      <c r="AT2342" s="111"/>
    </row>
    <row r="2343" spans="20:52" x14ac:dyDescent="0.25">
      <c r="T2343" s="110"/>
      <c r="AJ2343" s="111"/>
      <c r="AO2343" s="111"/>
      <c r="AP2343" s="111"/>
      <c r="AT2343" s="111"/>
    </row>
    <row r="2344" spans="20:52" x14ac:dyDescent="0.25">
      <c r="T2344" s="110"/>
      <c r="AJ2344" s="111"/>
      <c r="AO2344" s="111"/>
      <c r="AP2344" s="111"/>
      <c r="AV2344" s="111"/>
    </row>
    <row r="2345" spans="20:52" x14ac:dyDescent="0.25">
      <c r="T2345" s="110"/>
      <c r="AJ2345" s="111"/>
      <c r="AO2345" s="111"/>
      <c r="AP2345" s="111"/>
      <c r="AV2345" s="111"/>
    </row>
    <row r="2346" spans="20:52" x14ac:dyDescent="0.25">
      <c r="T2346" s="110"/>
      <c r="AO2346" s="111"/>
      <c r="AV2346" s="111"/>
    </row>
    <row r="2347" spans="20:52" x14ac:dyDescent="0.25">
      <c r="T2347" s="110"/>
      <c r="AJ2347" s="111"/>
      <c r="AO2347" s="111"/>
      <c r="AP2347" s="111"/>
      <c r="AV2347" s="111"/>
      <c r="AZ2347" s="111"/>
    </row>
    <row r="2348" spans="20:52" x14ac:dyDescent="0.25">
      <c r="T2348" s="110"/>
      <c r="AJ2348" s="111"/>
      <c r="AO2348" s="111"/>
      <c r="AT2348" s="111"/>
    </row>
    <row r="2349" spans="20:52" x14ac:dyDescent="0.25">
      <c r="T2349" s="110"/>
      <c r="AJ2349" s="111"/>
      <c r="AO2349" s="111"/>
      <c r="AP2349" s="111"/>
      <c r="AV2349" s="111"/>
    </row>
    <row r="2350" spans="20:52" x14ac:dyDescent="0.25">
      <c r="T2350" s="110"/>
      <c r="AJ2350" s="111"/>
      <c r="AO2350" s="111"/>
      <c r="AP2350" s="111"/>
      <c r="AV2350" s="111"/>
      <c r="AZ2350" s="111"/>
    </row>
    <row r="2351" spans="20:52" x14ac:dyDescent="0.25">
      <c r="T2351" s="110"/>
      <c r="AJ2351" s="111"/>
      <c r="AO2351" s="111"/>
      <c r="AP2351" s="111"/>
      <c r="AV2351" s="111"/>
    </row>
    <row r="2352" spans="20:52" x14ac:dyDescent="0.25">
      <c r="T2352" s="110"/>
      <c r="AJ2352" s="111"/>
      <c r="AO2352" s="111"/>
      <c r="AP2352" s="111"/>
      <c r="AV2352" s="111"/>
    </row>
    <row r="2353" spans="20:52" x14ac:dyDescent="0.25">
      <c r="T2353" s="110"/>
      <c r="AJ2353" s="111"/>
      <c r="AO2353" s="111"/>
      <c r="AP2353" s="111"/>
      <c r="AT2353" s="111"/>
      <c r="AV2353" s="111"/>
    </row>
    <row r="2354" spans="20:52" x14ac:dyDescent="0.25">
      <c r="T2354" s="110"/>
      <c r="AJ2354" s="111"/>
      <c r="AO2354" s="111"/>
      <c r="AP2354" s="111"/>
      <c r="AV2354" s="111"/>
    </row>
    <row r="2355" spans="20:52" x14ac:dyDescent="0.25">
      <c r="T2355" s="110"/>
      <c r="AJ2355" s="111"/>
      <c r="AO2355" s="111"/>
      <c r="AP2355" s="111"/>
      <c r="AV2355" s="111"/>
      <c r="AZ2355" s="111"/>
    </row>
    <row r="2356" spans="20:52" x14ac:dyDescent="0.25">
      <c r="T2356" s="110"/>
    </row>
    <row r="2357" spans="20:52" x14ac:dyDescent="0.25">
      <c r="T2357" s="110"/>
      <c r="AJ2357" s="111"/>
      <c r="AO2357" s="111"/>
      <c r="AP2357" s="111"/>
      <c r="AV2357" s="111"/>
      <c r="AZ2357" s="111"/>
    </row>
    <row r="2358" spans="20:52" x14ac:dyDescent="0.25">
      <c r="T2358" s="110"/>
      <c r="AP2358" s="111"/>
      <c r="AV2358" s="111"/>
    </row>
    <row r="2359" spans="20:52" x14ac:dyDescent="0.25">
      <c r="T2359" s="110"/>
      <c r="AJ2359" s="111"/>
      <c r="AP2359" s="111"/>
      <c r="AV2359" s="111"/>
      <c r="AZ2359" s="111"/>
    </row>
    <row r="2360" spans="20:52" x14ac:dyDescent="0.25">
      <c r="T2360" s="110"/>
      <c r="AJ2360" s="111"/>
      <c r="AO2360" s="111"/>
      <c r="AP2360" s="111"/>
      <c r="AZ2360" s="111"/>
    </row>
    <row r="2361" spans="20:52" x14ac:dyDescent="0.25">
      <c r="T2361" s="110"/>
      <c r="AJ2361" s="111"/>
      <c r="AO2361" s="111"/>
      <c r="AV2361" s="111"/>
    </row>
    <row r="2362" spans="20:52" x14ac:dyDescent="0.25">
      <c r="T2362" s="110"/>
      <c r="AJ2362" s="111"/>
      <c r="AP2362" s="111"/>
      <c r="AV2362" s="111"/>
    </row>
    <row r="2363" spans="20:52" x14ac:dyDescent="0.25">
      <c r="T2363" s="110"/>
      <c r="AJ2363" s="111"/>
      <c r="AO2363" s="111"/>
      <c r="AV2363" s="111"/>
    </row>
    <row r="2364" spans="20:52" x14ac:dyDescent="0.25">
      <c r="T2364" s="110"/>
      <c r="AP2364" s="111"/>
      <c r="AV2364" s="111"/>
      <c r="AZ2364" s="111"/>
    </row>
    <row r="2365" spans="20:52" x14ac:dyDescent="0.25">
      <c r="T2365" s="110"/>
    </row>
    <row r="2366" spans="20:52" x14ac:dyDescent="0.25">
      <c r="T2366" s="110"/>
      <c r="AJ2366" s="111"/>
      <c r="AO2366" s="111"/>
      <c r="AP2366" s="111"/>
      <c r="AV2366" s="111"/>
    </row>
    <row r="2367" spans="20:52" x14ac:dyDescent="0.25">
      <c r="T2367" s="110"/>
      <c r="AJ2367" s="111"/>
      <c r="AO2367" s="111"/>
      <c r="AV2367" s="111"/>
    </row>
    <row r="2368" spans="20:52" x14ac:dyDescent="0.25">
      <c r="T2368" s="110"/>
    </row>
    <row r="2369" spans="20:52" x14ac:dyDescent="0.25">
      <c r="T2369" s="110"/>
      <c r="AJ2369" s="111"/>
      <c r="AO2369" s="111"/>
      <c r="AP2369" s="111"/>
      <c r="AV2369" s="111"/>
    </row>
    <row r="2370" spans="20:52" x14ac:dyDescent="0.25">
      <c r="T2370" s="110"/>
      <c r="AV2370" s="111"/>
    </row>
    <row r="2371" spans="20:52" x14ac:dyDescent="0.25">
      <c r="T2371" s="110"/>
      <c r="AJ2371" s="111"/>
      <c r="AO2371" s="111"/>
      <c r="AP2371" s="111"/>
      <c r="AV2371" s="111"/>
    </row>
    <row r="2372" spans="20:52" x14ac:dyDescent="0.25">
      <c r="T2372" s="110"/>
      <c r="AZ2372" s="111"/>
    </row>
    <row r="2373" spans="20:52" x14ac:dyDescent="0.25">
      <c r="T2373" s="110"/>
      <c r="AJ2373" s="111"/>
      <c r="AO2373" s="111"/>
      <c r="AP2373" s="111"/>
      <c r="AT2373" s="111"/>
      <c r="AV2373" s="111"/>
      <c r="AZ2373" s="111"/>
    </row>
    <row r="2374" spans="20:52" x14ac:dyDescent="0.25">
      <c r="T2374" s="110"/>
      <c r="AJ2374" s="111"/>
      <c r="AO2374" s="111"/>
      <c r="AV2374" s="111"/>
    </row>
    <row r="2375" spans="20:52" x14ac:dyDescent="0.25">
      <c r="T2375" s="110"/>
      <c r="AJ2375" s="111"/>
      <c r="AO2375" s="111"/>
      <c r="AP2375" s="111"/>
      <c r="AT2375" s="111"/>
      <c r="AV2375" s="111"/>
    </row>
    <row r="2376" spans="20:52" x14ac:dyDescent="0.25">
      <c r="T2376" s="110"/>
      <c r="AV2376" s="111"/>
    </row>
    <row r="2377" spans="20:52" x14ac:dyDescent="0.25">
      <c r="T2377" s="110"/>
      <c r="AP2377" s="111"/>
      <c r="AR2377" s="111"/>
      <c r="AT2377" s="111"/>
    </row>
    <row r="2378" spans="20:52" x14ac:dyDescent="0.25">
      <c r="T2378" s="110"/>
      <c r="AJ2378" s="111"/>
      <c r="AO2378" s="111"/>
      <c r="AT2378" s="111"/>
      <c r="AV2378" s="111"/>
    </row>
    <row r="2379" spans="20:52" x14ac:dyDescent="0.25">
      <c r="T2379" s="110"/>
    </row>
    <row r="2380" spans="20:52" x14ac:dyDescent="0.25">
      <c r="T2380" s="110"/>
    </row>
    <row r="2381" spans="20:52" x14ac:dyDescent="0.25">
      <c r="T2381" s="110"/>
      <c r="AJ2381" s="111"/>
      <c r="AO2381" s="111"/>
      <c r="AV2381" s="111"/>
    </row>
    <row r="2382" spans="20:52" x14ac:dyDescent="0.25">
      <c r="T2382" s="110"/>
      <c r="AJ2382" s="111"/>
      <c r="AO2382" s="111"/>
    </row>
    <row r="2383" spans="20:52" x14ac:dyDescent="0.25">
      <c r="T2383" s="110"/>
      <c r="AO2383" s="111"/>
      <c r="AP2383" s="111"/>
      <c r="AV2383" s="111"/>
    </row>
    <row r="2384" spans="20:52" x14ac:dyDescent="0.25">
      <c r="T2384" s="110"/>
    </row>
    <row r="2385" spans="20:52" x14ac:dyDescent="0.25">
      <c r="T2385" s="110"/>
      <c r="AJ2385" s="111"/>
      <c r="AO2385" s="111"/>
      <c r="AP2385" s="111"/>
      <c r="AT2385" s="111"/>
      <c r="AV2385" s="111"/>
    </row>
    <row r="2386" spans="20:52" x14ac:dyDescent="0.25">
      <c r="T2386" s="110"/>
      <c r="AJ2386" s="111"/>
      <c r="AO2386" s="111"/>
      <c r="AV2386" s="111"/>
    </row>
    <row r="2387" spans="20:52" x14ac:dyDescent="0.25">
      <c r="T2387" s="110"/>
      <c r="AO2387" s="111"/>
      <c r="AV2387" s="111"/>
    </row>
    <row r="2388" spans="20:52" x14ac:dyDescent="0.25">
      <c r="T2388" s="110"/>
      <c r="AJ2388" s="111"/>
      <c r="AO2388" s="111"/>
      <c r="AP2388" s="111"/>
      <c r="AV2388" s="111"/>
    </row>
    <row r="2389" spans="20:52" x14ac:dyDescent="0.25">
      <c r="T2389" s="110"/>
    </row>
    <row r="2390" spans="20:52" x14ac:dyDescent="0.25">
      <c r="T2390" s="110"/>
    </row>
    <row r="2391" spans="20:52" x14ac:dyDescent="0.25">
      <c r="T2391" s="110"/>
      <c r="AJ2391" s="111"/>
      <c r="AO2391" s="111"/>
      <c r="AP2391" s="111"/>
      <c r="AV2391" s="111"/>
    </row>
    <row r="2392" spans="20:52" x14ac:dyDescent="0.25">
      <c r="T2392" s="110"/>
    </row>
    <row r="2393" spans="20:52" x14ac:dyDescent="0.25">
      <c r="T2393" s="110"/>
      <c r="AJ2393" s="111"/>
      <c r="AO2393" s="111"/>
    </row>
    <row r="2394" spans="20:52" x14ac:dyDescent="0.25">
      <c r="T2394" s="110"/>
    </row>
    <row r="2395" spans="20:52" x14ac:dyDescent="0.25">
      <c r="T2395" s="110"/>
    </row>
    <row r="2396" spans="20:52" x14ac:dyDescent="0.25">
      <c r="T2396" s="110"/>
    </row>
    <row r="2397" spans="20:52" x14ac:dyDescent="0.25">
      <c r="T2397" s="110"/>
      <c r="AV2397" s="111"/>
    </row>
    <row r="2398" spans="20:52" x14ac:dyDescent="0.25">
      <c r="T2398" s="110"/>
    </row>
    <row r="2399" spans="20:52" x14ac:dyDescent="0.25">
      <c r="T2399" s="110"/>
      <c r="AP2399" s="111"/>
      <c r="AV2399" s="111"/>
      <c r="AZ2399" s="111"/>
    </row>
    <row r="2400" spans="20:52" x14ac:dyDescent="0.25">
      <c r="T2400" s="110"/>
      <c r="AJ2400" s="111"/>
      <c r="AO2400" s="111"/>
    </row>
    <row r="2401" spans="20:52" x14ac:dyDescent="0.25">
      <c r="T2401" s="110"/>
      <c r="AJ2401" s="111"/>
      <c r="AO2401" s="111"/>
      <c r="AV2401" s="111"/>
    </row>
    <row r="2402" spans="20:52" x14ac:dyDescent="0.25">
      <c r="T2402" s="110"/>
      <c r="AV2402" s="111"/>
    </row>
    <row r="2403" spans="20:52" x14ac:dyDescent="0.25">
      <c r="T2403" s="110"/>
      <c r="AJ2403" s="111"/>
      <c r="AV2403" s="111"/>
    </row>
    <row r="2404" spans="20:52" x14ac:dyDescent="0.25">
      <c r="T2404" s="110"/>
      <c r="AJ2404" s="111"/>
      <c r="AO2404" s="111"/>
      <c r="AV2404" s="111"/>
    </row>
    <row r="2405" spans="20:52" x14ac:dyDescent="0.25">
      <c r="T2405" s="110"/>
      <c r="AJ2405" s="111"/>
      <c r="AO2405" s="111"/>
      <c r="AP2405" s="111"/>
      <c r="AT2405" s="111"/>
      <c r="AV2405" s="111"/>
    </row>
    <row r="2406" spans="20:52" x14ac:dyDescent="0.25">
      <c r="T2406" s="110"/>
    </row>
    <row r="2407" spans="20:52" x14ac:dyDescent="0.25">
      <c r="T2407" s="110"/>
      <c r="AJ2407" s="111"/>
      <c r="AP2407" s="111"/>
      <c r="AV2407" s="111"/>
    </row>
    <row r="2408" spans="20:52" x14ac:dyDescent="0.25">
      <c r="T2408" s="110"/>
      <c r="AP2408" s="111"/>
      <c r="AV2408" s="111"/>
      <c r="AZ2408" s="111"/>
    </row>
    <row r="2409" spans="20:52" x14ac:dyDescent="0.25">
      <c r="T2409" s="110"/>
    </row>
    <row r="2410" spans="20:52" x14ac:dyDescent="0.25">
      <c r="T2410" s="110"/>
      <c r="AZ2410" s="111"/>
    </row>
    <row r="2411" spans="20:52" x14ac:dyDescent="0.25">
      <c r="T2411" s="110"/>
      <c r="AJ2411" s="111"/>
      <c r="AO2411" s="111"/>
      <c r="AR2411" s="111"/>
      <c r="AV2411" s="111"/>
    </row>
    <row r="2412" spans="20:52" x14ac:dyDescent="0.25">
      <c r="T2412" s="110"/>
    </row>
    <row r="2413" spans="20:52" x14ac:dyDescent="0.25">
      <c r="T2413" s="110"/>
      <c r="AJ2413" s="111"/>
      <c r="AO2413" s="111"/>
      <c r="AV2413" s="111"/>
    </row>
    <row r="2414" spans="20:52" x14ac:dyDescent="0.25">
      <c r="T2414" s="110"/>
    </row>
    <row r="2415" spans="20:52" x14ac:dyDescent="0.25">
      <c r="T2415" s="110"/>
      <c r="AJ2415" s="111"/>
    </row>
    <row r="2416" spans="20:52" x14ac:dyDescent="0.25">
      <c r="T2416" s="110"/>
    </row>
    <row r="2417" spans="20:52" x14ac:dyDescent="0.25">
      <c r="T2417" s="110"/>
      <c r="AJ2417" s="111"/>
      <c r="AV2417" s="111"/>
    </row>
    <row r="2418" spans="20:52" x14ac:dyDescent="0.25">
      <c r="T2418" s="110"/>
      <c r="AJ2418" s="111"/>
      <c r="AO2418" s="111"/>
      <c r="AV2418" s="111"/>
    </row>
    <row r="2419" spans="20:52" x14ac:dyDescent="0.25">
      <c r="T2419" s="110"/>
    </row>
    <row r="2420" spans="20:52" x14ac:dyDescent="0.25">
      <c r="T2420" s="110"/>
    </row>
    <row r="2421" spans="20:52" x14ac:dyDescent="0.25">
      <c r="T2421" s="110"/>
    </row>
    <row r="2422" spans="20:52" x14ac:dyDescent="0.25">
      <c r="T2422" s="110"/>
      <c r="AJ2422" s="111"/>
      <c r="AO2422" s="111"/>
      <c r="AV2422" s="111"/>
    </row>
    <row r="2423" spans="20:52" x14ac:dyDescent="0.25">
      <c r="T2423" s="110"/>
      <c r="AJ2423" s="111"/>
      <c r="AO2423" s="111"/>
      <c r="AV2423" s="111"/>
    </row>
    <row r="2424" spans="20:52" x14ac:dyDescent="0.25">
      <c r="T2424" s="110"/>
    </row>
    <row r="2425" spans="20:52" x14ac:dyDescent="0.25">
      <c r="T2425" s="110"/>
      <c r="AZ2425" s="111"/>
    </row>
    <row r="2426" spans="20:52" x14ac:dyDescent="0.25">
      <c r="T2426" s="110"/>
      <c r="AZ2426" s="111"/>
    </row>
    <row r="2427" spans="20:52" x14ac:dyDescent="0.25">
      <c r="T2427" s="110"/>
      <c r="AZ2427" s="111"/>
    </row>
    <row r="2428" spans="20:52" x14ac:dyDescent="0.25">
      <c r="T2428" s="110"/>
      <c r="AZ2428" s="111"/>
    </row>
    <row r="2429" spans="20:52" x14ac:dyDescent="0.25">
      <c r="T2429" s="110"/>
    </row>
    <row r="2430" spans="20:52" x14ac:dyDescent="0.25">
      <c r="T2430" s="110"/>
      <c r="AJ2430" s="111"/>
      <c r="AO2430" s="111"/>
      <c r="AV2430" s="111"/>
    </row>
    <row r="2431" spans="20:52" x14ac:dyDescent="0.25">
      <c r="T2431" s="110"/>
    </row>
    <row r="2432" spans="20:52" x14ac:dyDescent="0.25">
      <c r="T2432" s="110"/>
    </row>
    <row r="2433" spans="20:52" x14ac:dyDescent="0.25">
      <c r="T2433" s="110"/>
      <c r="AJ2433" s="111"/>
      <c r="AO2433" s="111"/>
      <c r="AR2433" s="111"/>
      <c r="AV2433" s="111"/>
    </row>
    <row r="2434" spans="20:52" x14ac:dyDescent="0.25">
      <c r="T2434" s="110"/>
      <c r="AJ2434" s="111"/>
      <c r="AO2434" s="111"/>
      <c r="AP2434" s="111"/>
      <c r="AV2434" s="111"/>
    </row>
    <row r="2435" spans="20:52" x14ac:dyDescent="0.25">
      <c r="T2435" s="110"/>
    </row>
    <row r="2436" spans="20:52" x14ac:dyDescent="0.25">
      <c r="T2436" s="110"/>
      <c r="AP2436" s="111"/>
    </row>
    <row r="2437" spans="20:52" x14ac:dyDescent="0.25">
      <c r="T2437" s="110"/>
    </row>
    <row r="2438" spans="20:52" x14ac:dyDescent="0.25">
      <c r="T2438" s="110"/>
      <c r="AT2438" s="111"/>
    </row>
    <row r="2439" spans="20:52" x14ac:dyDescent="0.25">
      <c r="T2439" s="110"/>
      <c r="AJ2439" s="111"/>
      <c r="AO2439" s="111"/>
      <c r="AT2439" s="111"/>
    </row>
    <row r="2440" spans="20:52" x14ac:dyDescent="0.25">
      <c r="T2440" s="110"/>
      <c r="AJ2440" s="111"/>
      <c r="AO2440" s="111"/>
      <c r="AV2440" s="111"/>
    </row>
    <row r="2441" spans="20:52" x14ac:dyDescent="0.25">
      <c r="T2441" s="110"/>
      <c r="AP2441" s="111"/>
    </row>
    <row r="2442" spans="20:52" x14ac:dyDescent="0.25">
      <c r="T2442" s="110"/>
    </row>
    <row r="2443" spans="20:52" x14ac:dyDescent="0.25">
      <c r="T2443" s="110"/>
      <c r="AJ2443" s="111"/>
      <c r="AO2443" s="111"/>
      <c r="AV2443" s="111"/>
    </row>
    <row r="2444" spans="20:52" x14ac:dyDescent="0.25">
      <c r="T2444" s="110"/>
      <c r="AJ2444" s="111"/>
      <c r="AO2444" s="111"/>
      <c r="AV2444" s="111"/>
    </row>
    <row r="2445" spans="20:52" x14ac:dyDescent="0.25">
      <c r="T2445" s="110"/>
      <c r="AZ2445" s="111"/>
    </row>
    <row r="2446" spans="20:52" x14ac:dyDescent="0.25">
      <c r="T2446" s="110"/>
    </row>
    <row r="2447" spans="20:52" x14ac:dyDescent="0.25">
      <c r="T2447" s="110"/>
      <c r="AJ2447" s="111"/>
      <c r="AO2447" s="111"/>
      <c r="AV2447" s="111"/>
    </row>
    <row r="2448" spans="20:52" x14ac:dyDescent="0.25">
      <c r="T2448" s="110"/>
    </row>
    <row r="2449" spans="20:52" x14ac:dyDescent="0.25">
      <c r="T2449" s="110"/>
    </row>
    <row r="2450" spans="20:52" x14ac:dyDescent="0.25">
      <c r="T2450" s="110"/>
      <c r="AJ2450" s="111"/>
      <c r="AO2450" s="111"/>
      <c r="AV2450" s="111"/>
    </row>
    <row r="2451" spans="20:52" x14ac:dyDescent="0.25">
      <c r="T2451" s="110"/>
      <c r="AO2451" s="111"/>
      <c r="AV2451" s="111"/>
    </row>
    <row r="2452" spans="20:52" x14ac:dyDescent="0.25">
      <c r="T2452" s="110"/>
    </row>
    <row r="2453" spans="20:52" x14ac:dyDescent="0.25">
      <c r="T2453" s="110"/>
      <c r="AJ2453" s="111"/>
      <c r="AO2453" s="111"/>
      <c r="AV2453" s="111"/>
    </row>
    <row r="2454" spans="20:52" x14ac:dyDescent="0.25">
      <c r="T2454" s="110"/>
      <c r="AJ2454" s="111"/>
      <c r="AO2454" s="111"/>
      <c r="AP2454" s="111"/>
      <c r="AV2454" s="111"/>
      <c r="AZ2454" s="111"/>
    </row>
    <row r="2455" spans="20:52" x14ac:dyDescent="0.25">
      <c r="T2455" s="110"/>
      <c r="AJ2455" s="111"/>
      <c r="AO2455" s="111"/>
      <c r="AV2455" s="111"/>
    </row>
    <row r="2456" spans="20:52" x14ac:dyDescent="0.25">
      <c r="T2456" s="110"/>
      <c r="AJ2456" s="111"/>
      <c r="AO2456" s="111"/>
      <c r="AT2456" s="111"/>
    </row>
    <row r="2457" spans="20:52" x14ac:dyDescent="0.25">
      <c r="T2457" s="110"/>
      <c r="AJ2457" s="111"/>
      <c r="AP2457" s="111"/>
      <c r="AV2457" s="111"/>
    </row>
    <row r="2458" spans="20:52" x14ac:dyDescent="0.25">
      <c r="T2458" s="110"/>
    </row>
    <row r="2459" spans="20:52" x14ac:dyDescent="0.25">
      <c r="T2459" s="110"/>
      <c r="AP2459" s="111"/>
    </row>
    <row r="2460" spans="20:52" x14ac:dyDescent="0.25">
      <c r="T2460" s="110"/>
      <c r="AJ2460" s="111"/>
      <c r="AO2460" s="111"/>
      <c r="AP2460" s="111"/>
      <c r="AR2460" s="111"/>
      <c r="AV2460" s="111"/>
    </row>
    <row r="2461" spans="20:52" x14ac:dyDescent="0.25">
      <c r="T2461" s="110"/>
    </row>
    <row r="2462" spans="20:52" x14ac:dyDescent="0.25">
      <c r="T2462" s="110"/>
      <c r="AJ2462" s="111"/>
      <c r="AO2462" s="111"/>
      <c r="AV2462" s="111"/>
    </row>
    <row r="2463" spans="20:52" x14ac:dyDescent="0.25">
      <c r="T2463" s="110"/>
    </row>
    <row r="2464" spans="20:52" x14ac:dyDescent="0.25">
      <c r="T2464" s="110"/>
      <c r="AJ2464" s="111"/>
      <c r="AO2464" s="111"/>
      <c r="AP2464" s="111"/>
      <c r="AV2464" s="111"/>
    </row>
    <row r="2465" spans="20:52" x14ac:dyDescent="0.25">
      <c r="T2465" s="110"/>
      <c r="AJ2465" s="111"/>
      <c r="AO2465" s="111"/>
      <c r="AV2465" s="111"/>
    </row>
    <row r="2466" spans="20:52" x14ac:dyDescent="0.25">
      <c r="T2466" s="110"/>
      <c r="AV2466" s="111"/>
    </row>
    <row r="2467" spans="20:52" x14ac:dyDescent="0.25">
      <c r="T2467" s="110"/>
    </row>
    <row r="2468" spans="20:52" x14ac:dyDescent="0.25">
      <c r="T2468" s="110"/>
      <c r="AV2468" s="111"/>
    </row>
    <row r="2469" spans="20:52" x14ac:dyDescent="0.25">
      <c r="T2469" s="110"/>
      <c r="AJ2469" s="111"/>
      <c r="AO2469" s="111"/>
      <c r="AP2469" s="111"/>
      <c r="AV2469" s="111"/>
    </row>
    <row r="2470" spans="20:52" x14ac:dyDescent="0.25">
      <c r="T2470" s="110"/>
      <c r="AJ2470" s="111"/>
      <c r="AO2470" s="111"/>
      <c r="AZ2470" s="111"/>
    </row>
    <row r="2471" spans="20:52" x14ac:dyDescent="0.25">
      <c r="T2471" s="110"/>
      <c r="AJ2471" s="111"/>
      <c r="AP2471" s="111"/>
      <c r="AV2471" s="111"/>
    </row>
    <row r="2472" spans="20:52" x14ac:dyDescent="0.25">
      <c r="T2472" s="110"/>
      <c r="AJ2472" s="111"/>
      <c r="AO2472" s="111"/>
      <c r="AT2472" s="111"/>
    </row>
    <row r="2473" spans="20:52" x14ac:dyDescent="0.25">
      <c r="T2473" s="110"/>
    </row>
    <row r="2474" spans="20:52" x14ac:dyDescent="0.25">
      <c r="T2474" s="110"/>
      <c r="AT2474" s="111"/>
    </row>
    <row r="2475" spans="20:52" x14ac:dyDescent="0.25">
      <c r="T2475" s="110"/>
    </row>
    <row r="2476" spans="20:52" x14ac:dyDescent="0.25">
      <c r="T2476" s="110"/>
      <c r="AJ2476" s="111"/>
      <c r="AP2476" s="111"/>
      <c r="AV2476" s="111"/>
    </row>
    <row r="2477" spans="20:52" x14ac:dyDescent="0.25">
      <c r="T2477" s="110"/>
    </row>
    <row r="2478" spans="20:52" x14ac:dyDescent="0.25">
      <c r="T2478" s="110"/>
      <c r="AV2478" s="111"/>
    </row>
    <row r="2479" spans="20:52" x14ac:dyDescent="0.25">
      <c r="T2479" s="110"/>
      <c r="AV2479" s="111"/>
    </row>
    <row r="2480" spans="20:52" x14ac:dyDescent="0.25">
      <c r="T2480" s="110"/>
    </row>
    <row r="2481" spans="20:52" x14ac:dyDescent="0.25">
      <c r="T2481" s="110"/>
      <c r="AJ2481" s="111"/>
      <c r="AP2481" s="111"/>
      <c r="AV2481" s="111"/>
    </row>
    <row r="2482" spans="20:52" x14ac:dyDescent="0.25">
      <c r="T2482" s="110"/>
      <c r="AJ2482" s="111"/>
      <c r="AO2482" s="111"/>
      <c r="AP2482" s="111"/>
      <c r="AV2482" s="111"/>
    </row>
    <row r="2483" spans="20:52" x14ac:dyDescent="0.25">
      <c r="T2483" s="110"/>
    </row>
    <row r="2484" spans="20:52" x14ac:dyDescent="0.25">
      <c r="T2484" s="110"/>
      <c r="AJ2484" s="111"/>
      <c r="AO2484" s="111"/>
      <c r="AV2484" s="111"/>
    </row>
    <row r="2485" spans="20:52" x14ac:dyDescent="0.25">
      <c r="T2485" s="110"/>
      <c r="AZ2485" s="111"/>
    </row>
    <row r="2486" spans="20:52" x14ac:dyDescent="0.25">
      <c r="T2486" s="110"/>
      <c r="AJ2486" s="111"/>
    </row>
    <row r="2487" spans="20:52" x14ac:dyDescent="0.25">
      <c r="T2487" s="110"/>
      <c r="AJ2487" s="111"/>
      <c r="AO2487" s="111"/>
      <c r="AP2487" s="111"/>
      <c r="AV2487" s="111"/>
    </row>
    <row r="2488" spans="20:52" x14ac:dyDescent="0.25">
      <c r="T2488" s="110"/>
      <c r="AJ2488" s="111"/>
      <c r="AP2488" s="111"/>
      <c r="AV2488" s="111"/>
      <c r="AZ2488" s="111"/>
    </row>
    <row r="2489" spans="20:52" x14ac:dyDescent="0.25">
      <c r="T2489" s="110"/>
      <c r="AV2489" s="111"/>
    </row>
    <row r="2490" spans="20:52" x14ac:dyDescent="0.25">
      <c r="T2490" s="110"/>
      <c r="AJ2490" s="111"/>
      <c r="AO2490" s="111"/>
      <c r="AP2490" s="111"/>
      <c r="AV2490" s="111"/>
    </row>
    <row r="2491" spans="20:52" x14ac:dyDescent="0.25">
      <c r="T2491" s="110"/>
      <c r="AJ2491" s="111"/>
      <c r="AO2491" s="111"/>
      <c r="AV2491" s="111"/>
    </row>
    <row r="2492" spans="20:52" x14ac:dyDescent="0.25">
      <c r="T2492" s="110"/>
      <c r="AJ2492" s="111"/>
      <c r="AO2492" s="111"/>
    </row>
    <row r="2493" spans="20:52" x14ac:dyDescent="0.25">
      <c r="T2493" s="110"/>
      <c r="AJ2493" s="111"/>
      <c r="AO2493" s="111"/>
      <c r="AV2493" s="111"/>
    </row>
    <row r="2494" spans="20:52" x14ac:dyDescent="0.25">
      <c r="T2494" s="110"/>
    </row>
    <row r="2495" spans="20:52" x14ac:dyDescent="0.25">
      <c r="T2495" s="110"/>
      <c r="AJ2495" s="111"/>
      <c r="AO2495" s="111"/>
      <c r="AP2495" s="111"/>
    </row>
    <row r="2496" spans="20:52" x14ac:dyDescent="0.25">
      <c r="T2496" s="110"/>
    </row>
    <row r="2497" spans="20:52" x14ac:dyDescent="0.25">
      <c r="T2497" s="110"/>
    </row>
    <row r="2498" spans="20:52" x14ac:dyDescent="0.25">
      <c r="T2498" s="110"/>
      <c r="AJ2498" s="111"/>
      <c r="AO2498" s="111"/>
      <c r="AV2498" s="111"/>
    </row>
    <row r="2499" spans="20:52" x14ac:dyDescent="0.25">
      <c r="T2499" s="110"/>
      <c r="AJ2499" s="111"/>
      <c r="AO2499" s="111"/>
      <c r="AP2499" s="111"/>
      <c r="AT2499" s="111"/>
      <c r="AV2499" s="111"/>
    </row>
    <row r="2500" spans="20:52" x14ac:dyDescent="0.25">
      <c r="T2500" s="110"/>
      <c r="AJ2500" s="111"/>
      <c r="AO2500" s="111"/>
      <c r="AP2500" s="111"/>
      <c r="AV2500" s="111"/>
    </row>
    <row r="2501" spans="20:52" x14ac:dyDescent="0.25">
      <c r="T2501" s="110"/>
    </row>
    <row r="2502" spans="20:52" x14ac:dyDescent="0.25">
      <c r="T2502" s="110"/>
      <c r="AO2502" s="111"/>
      <c r="AP2502" s="111"/>
      <c r="AV2502" s="111"/>
      <c r="AZ2502" s="111"/>
    </row>
    <row r="2503" spans="20:52" x14ac:dyDescent="0.25">
      <c r="T2503" s="110"/>
    </row>
    <row r="2504" spans="20:52" x14ac:dyDescent="0.25">
      <c r="T2504" s="110"/>
      <c r="AJ2504" s="111"/>
      <c r="AO2504" s="111"/>
      <c r="AP2504" s="111"/>
      <c r="AV2504" s="111"/>
    </row>
    <row r="2505" spans="20:52" x14ac:dyDescent="0.25">
      <c r="T2505" s="110"/>
      <c r="AJ2505" s="111"/>
      <c r="AO2505" s="111"/>
      <c r="AP2505" s="111"/>
      <c r="AV2505" s="111"/>
    </row>
    <row r="2506" spans="20:52" x14ac:dyDescent="0.25">
      <c r="T2506" s="110"/>
      <c r="AJ2506" s="111"/>
      <c r="AO2506" s="111"/>
    </row>
    <row r="2507" spans="20:52" x14ac:dyDescent="0.25">
      <c r="T2507" s="110"/>
    </row>
    <row r="2508" spans="20:52" x14ac:dyDescent="0.25">
      <c r="T2508" s="110"/>
    </row>
    <row r="2509" spans="20:52" x14ac:dyDescent="0.25">
      <c r="T2509" s="110"/>
      <c r="AJ2509" s="111"/>
      <c r="AO2509" s="111"/>
      <c r="AP2509" s="111"/>
      <c r="AV2509" s="111"/>
    </row>
    <row r="2510" spans="20:52" x14ac:dyDescent="0.25">
      <c r="T2510" s="110"/>
      <c r="AJ2510" s="111"/>
      <c r="AO2510" s="111"/>
      <c r="AV2510" s="111"/>
    </row>
    <row r="2511" spans="20:52" x14ac:dyDescent="0.25">
      <c r="T2511" s="110"/>
      <c r="AJ2511" s="111"/>
      <c r="AO2511" s="111"/>
      <c r="AR2511" s="111"/>
      <c r="AV2511" s="111"/>
    </row>
    <row r="2512" spans="20:52" x14ac:dyDescent="0.25">
      <c r="T2512" s="110"/>
    </row>
    <row r="2513" spans="20:52" x14ac:dyDescent="0.25">
      <c r="T2513" s="110"/>
      <c r="AJ2513" s="111"/>
      <c r="AO2513" s="111"/>
      <c r="AP2513" s="111"/>
      <c r="AV2513" s="111"/>
    </row>
    <row r="2514" spans="20:52" x14ac:dyDescent="0.25">
      <c r="T2514" s="110"/>
    </row>
    <row r="2515" spans="20:52" x14ac:dyDescent="0.25">
      <c r="T2515" s="110"/>
      <c r="AJ2515" s="111"/>
      <c r="AO2515" s="111"/>
      <c r="AV2515" s="111"/>
    </row>
    <row r="2516" spans="20:52" x14ac:dyDescent="0.25">
      <c r="T2516" s="110"/>
      <c r="AJ2516" s="111"/>
      <c r="AO2516" s="111"/>
      <c r="AT2516" s="111"/>
      <c r="AV2516" s="111"/>
    </row>
    <row r="2517" spans="20:52" x14ac:dyDescent="0.25">
      <c r="T2517" s="110"/>
      <c r="AJ2517" s="111"/>
      <c r="AO2517" s="111"/>
      <c r="AP2517" s="111"/>
      <c r="AT2517" s="111"/>
    </row>
    <row r="2518" spans="20:52" x14ac:dyDescent="0.25">
      <c r="T2518" s="110"/>
      <c r="AJ2518" s="111"/>
      <c r="AO2518" s="111"/>
      <c r="AV2518" s="111"/>
    </row>
    <row r="2519" spans="20:52" x14ac:dyDescent="0.25">
      <c r="T2519" s="110"/>
    </row>
    <row r="2520" spans="20:52" x14ac:dyDescent="0.25">
      <c r="T2520" s="110"/>
      <c r="AJ2520" s="111"/>
      <c r="AO2520" s="111"/>
      <c r="AV2520" s="111"/>
    </row>
    <row r="2521" spans="20:52" x14ac:dyDescent="0.25">
      <c r="T2521" s="110"/>
      <c r="AJ2521" s="111"/>
      <c r="AO2521" s="111"/>
      <c r="AP2521" s="111"/>
    </row>
    <row r="2522" spans="20:52" x14ac:dyDescent="0.25">
      <c r="T2522" s="110"/>
      <c r="AJ2522" s="111"/>
      <c r="AO2522" s="111"/>
      <c r="AV2522" s="111"/>
    </row>
    <row r="2523" spans="20:52" x14ac:dyDescent="0.25">
      <c r="T2523" s="110"/>
      <c r="AO2523" s="111"/>
      <c r="AP2523" s="111"/>
      <c r="AT2523" s="111"/>
      <c r="AV2523" s="111"/>
    </row>
    <row r="2524" spans="20:52" x14ac:dyDescent="0.25">
      <c r="T2524" s="110"/>
    </row>
    <row r="2525" spans="20:52" x14ac:dyDescent="0.25">
      <c r="T2525" s="110"/>
    </row>
    <row r="2526" spans="20:52" x14ac:dyDescent="0.25">
      <c r="T2526" s="110"/>
    </row>
    <row r="2527" spans="20:52" x14ac:dyDescent="0.25">
      <c r="T2527" s="110"/>
      <c r="AZ2527" s="111"/>
    </row>
    <row r="2528" spans="20:52" x14ac:dyDescent="0.25">
      <c r="T2528" s="110"/>
    </row>
    <row r="2529" spans="20:52" x14ac:dyDescent="0.25">
      <c r="T2529" s="110"/>
      <c r="AJ2529" s="111"/>
      <c r="AO2529" s="111"/>
      <c r="AP2529" s="111"/>
      <c r="AT2529" s="111"/>
      <c r="AV2529" s="111"/>
      <c r="AZ2529" s="111"/>
    </row>
    <row r="2530" spans="20:52" x14ac:dyDescent="0.25">
      <c r="T2530" s="110"/>
      <c r="AJ2530" s="111"/>
      <c r="AP2530" s="111"/>
      <c r="AV2530" s="111"/>
    </row>
    <row r="2531" spans="20:52" x14ac:dyDescent="0.25">
      <c r="T2531" s="110"/>
    </row>
    <row r="2532" spans="20:52" x14ac:dyDescent="0.25">
      <c r="T2532" s="110"/>
      <c r="AJ2532" s="111"/>
      <c r="AO2532" s="111"/>
      <c r="AP2532" s="111"/>
      <c r="AV2532" s="111"/>
    </row>
    <row r="2533" spans="20:52" x14ac:dyDescent="0.25">
      <c r="T2533" s="110"/>
      <c r="AJ2533" s="111"/>
      <c r="AO2533" s="111"/>
      <c r="AV2533" s="111"/>
    </row>
    <row r="2534" spans="20:52" x14ac:dyDescent="0.25">
      <c r="T2534" s="110"/>
    </row>
    <row r="2535" spans="20:52" x14ac:dyDescent="0.25">
      <c r="T2535" s="110"/>
    </row>
    <row r="2536" spans="20:52" x14ac:dyDescent="0.25">
      <c r="T2536" s="110"/>
    </row>
    <row r="2537" spans="20:52" x14ac:dyDescent="0.25">
      <c r="T2537" s="110"/>
    </row>
    <row r="2538" spans="20:52" x14ac:dyDescent="0.25">
      <c r="T2538" s="110"/>
      <c r="AV2538" s="111"/>
    </row>
    <row r="2539" spans="20:52" x14ac:dyDescent="0.25">
      <c r="T2539" s="110"/>
      <c r="AJ2539" s="111"/>
      <c r="AO2539" s="111"/>
      <c r="AP2539" s="111"/>
      <c r="AV2539" s="111"/>
    </row>
    <row r="2540" spans="20:52" x14ac:dyDescent="0.25">
      <c r="T2540" s="110"/>
      <c r="AJ2540" s="111"/>
      <c r="AO2540" s="111"/>
      <c r="AV2540" s="111"/>
    </row>
    <row r="2541" spans="20:52" x14ac:dyDescent="0.25">
      <c r="T2541" s="110"/>
    </row>
    <row r="2542" spans="20:52" x14ac:dyDescent="0.25">
      <c r="T2542" s="110"/>
      <c r="AV2542" s="111"/>
    </row>
    <row r="2543" spans="20:52" x14ac:dyDescent="0.25">
      <c r="T2543" s="110"/>
    </row>
    <row r="2544" spans="20:52" x14ac:dyDescent="0.25">
      <c r="T2544" s="110"/>
      <c r="AJ2544" s="111"/>
      <c r="AO2544" s="111"/>
      <c r="AP2544" s="111"/>
      <c r="AV2544" s="111"/>
    </row>
    <row r="2545" spans="20:52" x14ac:dyDescent="0.25">
      <c r="T2545" s="110"/>
    </row>
    <row r="2546" spans="20:52" x14ac:dyDescent="0.25">
      <c r="T2546" s="110"/>
      <c r="AJ2546" s="111"/>
      <c r="AO2546" s="111"/>
      <c r="AV2546" s="111"/>
    </row>
    <row r="2547" spans="20:52" x14ac:dyDescent="0.25">
      <c r="T2547" s="110"/>
    </row>
    <row r="2548" spans="20:52" x14ac:dyDescent="0.25">
      <c r="T2548" s="110"/>
    </row>
    <row r="2549" spans="20:52" x14ac:dyDescent="0.25">
      <c r="T2549" s="110"/>
    </row>
    <row r="2550" spans="20:52" x14ac:dyDescent="0.25">
      <c r="T2550" s="110"/>
    </row>
    <row r="2551" spans="20:52" x14ac:dyDescent="0.25">
      <c r="T2551" s="110"/>
      <c r="AJ2551" s="111"/>
      <c r="AO2551" s="111"/>
      <c r="AV2551" s="111"/>
    </row>
    <row r="2552" spans="20:52" x14ac:dyDescent="0.25">
      <c r="T2552" s="110"/>
      <c r="AJ2552" s="111"/>
      <c r="AO2552" s="111"/>
      <c r="AP2552" s="111"/>
      <c r="AV2552" s="111"/>
    </row>
    <row r="2553" spans="20:52" x14ac:dyDescent="0.25">
      <c r="T2553" s="110"/>
      <c r="AJ2553" s="111"/>
      <c r="AO2553" s="111"/>
    </row>
    <row r="2554" spans="20:52" x14ac:dyDescent="0.25">
      <c r="T2554" s="110"/>
    </row>
    <row r="2555" spans="20:52" x14ac:dyDescent="0.25">
      <c r="T2555" s="110"/>
    </row>
    <row r="2556" spans="20:52" x14ac:dyDescent="0.25">
      <c r="T2556" s="110"/>
      <c r="AJ2556" s="111"/>
      <c r="AV2556" s="111"/>
      <c r="AZ2556" s="111"/>
    </row>
    <row r="2557" spans="20:52" x14ac:dyDescent="0.25">
      <c r="T2557" s="110"/>
      <c r="AJ2557" s="111"/>
      <c r="AO2557" s="111"/>
      <c r="AP2557" s="111"/>
      <c r="AV2557" s="111"/>
    </row>
    <row r="2558" spans="20:52" x14ac:dyDescent="0.25">
      <c r="T2558" s="110"/>
    </row>
    <row r="2559" spans="20:52" x14ac:dyDescent="0.25">
      <c r="T2559" s="110"/>
      <c r="AZ2559" s="111"/>
    </row>
    <row r="2560" spans="20:52" x14ac:dyDescent="0.25">
      <c r="T2560" s="110"/>
    </row>
    <row r="2561" spans="20:52" x14ac:dyDescent="0.25">
      <c r="T2561" s="110"/>
      <c r="AJ2561" s="111"/>
      <c r="AO2561" s="111"/>
      <c r="AP2561" s="111"/>
      <c r="AV2561" s="111"/>
    </row>
    <row r="2562" spans="20:52" x14ac:dyDescent="0.25">
      <c r="T2562" s="110"/>
      <c r="AJ2562" s="111"/>
      <c r="AO2562" s="111"/>
      <c r="AV2562" s="111"/>
    </row>
    <row r="2563" spans="20:52" x14ac:dyDescent="0.25">
      <c r="T2563" s="110"/>
      <c r="AJ2563" s="111"/>
      <c r="AO2563" s="111"/>
      <c r="AV2563" s="111"/>
      <c r="AZ2563" s="111"/>
    </row>
    <row r="2564" spans="20:52" x14ac:dyDescent="0.25">
      <c r="T2564" s="110"/>
    </row>
    <row r="2565" spans="20:52" x14ac:dyDescent="0.25">
      <c r="T2565" s="110"/>
      <c r="AJ2565" s="111"/>
      <c r="AO2565" s="111"/>
      <c r="AT2565" s="111"/>
    </row>
    <row r="2566" spans="20:52" x14ac:dyDescent="0.25">
      <c r="T2566" s="110"/>
    </row>
    <row r="2567" spans="20:52" x14ac:dyDescent="0.25">
      <c r="T2567" s="110"/>
      <c r="AO2567" s="111"/>
      <c r="AP2567" s="111"/>
      <c r="AT2567" s="111"/>
      <c r="AV2567" s="111"/>
    </row>
    <row r="2568" spans="20:52" x14ac:dyDescent="0.25">
      <c r="T2568" s="110"/>
      <c r="AJ2568" s="111"/>
      <c r="AO2568" s="111"/>
      <c r="AP2568" s="111"/>
      <c r="AT2568" s="111"/>
      <c r="AV2568" s="111"/>
    </row>
    <row r="2569" spans="20:52" x14ac:dyDescent="0.25">
      <c r="T2569" s="110"/>
    </row>
    <row r="2570" spans="20:52" x14ac:dyDescent="0.25">
      <c r="T2570" s="110"/>
    </row>
    <row r="2571" spans="20:52" x14ac:dyDescent="0.25">
      <c r="T2571" s="110"/>
      <c r="AP2571" s="111"/>
      <c r="AT2571" s="111"/>
    </row>
    <row r="2572" spans="20:52" x14ac:dyDescent="0.25">
      <c r="T2572" s="110"/>
    </row>
    <row r="2573" spans="20:52" x14ac:dyDescent="0.25">
      <c r="T2573" s="110"/>
    </row>
    <row r="2574" spans="20:52" x14ac:dyDescent="0.25">
      <c r="T2574" s="110"/>
      <c r="AJ2574" s="111"/>
      <c r="AP2574" s="111"/>
      <c r="AV2574" s="111"/>
    </row>
    <row r="2575" spans="20:52" x14ac:dyDescent="0.25">
      <c r="T2575" s="110"/>
    </row>
    <row r="2576" spans="20:52" x14ac:dyDescent="0.25">
      <c r="T2576" s="110"/>
      <c r="AJ2576" s="111"/>
      <c r="AO2576" s="111"/>
      <c r="AR2576" s="111"/>
      <c r="AV2576" s="111"/>
    </row>
    <row r="2577" spans="20:52" x14ac:dyDescent="0.25">
      <c r="T2577" s="110"/>
      <c r="AJ2577" s="111"/>
      <c r="AP2577" s="111"/>
      <c r="AV2577" s="111"/>
    </row>
    <row r="2578" spans="20:52" x14ac:dyDescent="0.25">
      <c r="T2578" s="110"/>
      <c r="AP2578" s="111"/>
      <c r="AV2578" s="111"/>
    </row>
    <row r="2579" spans="20:52" x14ac:dyDescent="0.25">
      <c r="T2579" s="110"/>
      <c r="AJ2579" s="111"/>
      <c r="AO2579" s="111"/>
      <c r="AP2579" s="111"/>
      <c r="AV2579" s="111"/>
    </row>
    <row r="2580" spans="20:52" x14ac:dyDescent="0.25">
      <c r="T2580" s="110"/>
      <c r="AJ2580" s="111"/>
      <c r="AO2580" s="111"/>
      <c r="AP2580" s="111"/>
      <c r="AV2580" s="111"/>
    </row>
    <row r="2581" spans="20:52" x14ac:dyDescent="0.25">
      <c r="T2581" s="110"/>
      <c r="AJ2581" s="111"/>
      <c r="AO2581" s="111"/>
      <c r="AV2581" s="111"/>
    </row>
    <row r="2582" spans="20:52" x14ac:dyDescent="0.25">
      <c r="T2582" s="110"/>
      <c r="AJ2582" s="111"/>
      <c r="AP2582" s="111"/>
      <c r="AT2582" s="111"/>
      <c r="AV2582" s="111"/>
    </row>
    <row r="2583" spans="20:52" x14ac:dyDescent="0.25">
      <c r="T2583" s="110"/>
      <c r="AJ2583" s="111"/>
      <c r="AO2583" s="111"/>
      <c r="AT2583" s="111"/>
      <c r="AV2583" s="111"/>
    </row>
    <row r="2584" spans="20:52" x14ac:dyDescent="0.25">
      <c r="T2584" s="110"/>
      <c r="AJ2584" s="111"/>
      <c r="AO2584" s="111"/>
      <c r="AV2584" s="111"/>
      <c r="AZ2584" s="111"/>
    </row>
    <row r="2585" spans="20:52" x14ac:dyDescent="0.25">
      <c r="T2585" s="110"/>
      <c r="AJ2585" s="111"/>
      <c r="AO2585" s="111"/>
      <c r="AV2585" s="111"/>
    </row>
    <row r="2586" spans="20:52" x14ac:dyDescent="0.25">
      <c r="T2586" s="110"/>
    </row>
    <row r="2587" spans="20:52" x14ac:dyDescent="0.25">
      <c r="T2587" s="110"/>
      <c r="AP2587" s="111"/>
      <c r="AT2587" s="111"/>
      <c r="AV2587" s="111"/>
    </row>
    <row r="2588" spans="20:52" x14ac:dyDescent="0.25">
      <c r="T2588" s="110"/>
    </row>
    <row r="2589" spans="20:52" x14ac:dyDescent="0.25">
      <c r="T2589" s="110"/>
      <c r="AO2589" s="111"/>
      <c r="AP2589" s="111"/>
    </row>
    <row r="2590" spans="20:52" x14ac:dyDescent="0.25">
      <c r="T2590" s="110"/>
    </row>
    <row r="2591" spans="20:52" x14ac:dyDescent="0.25">
      <c r="T2591" s="110"/>
    </row>
    <row r="2592" spans="20:52" x14ac:dyDescent="0.25">
      <c r="T2592" s="110"/>
      <c r="AP2592" s="111"/>
      <c r="AV2592" s="111"/>
    </row>
    <row r="2593" spans="20:52" x14ac:dyDescent="0.25">
      <c r="T2593" s="110"/>
      <c r="AJ2593" s="111"/>
      <c r="AO2593" s="111"/>
      <c r="AV2593" s="111"/>
      <c r="AZ2593" s="111"/>
    </row>
    <row r="2594" spans="20:52" x14ac:dyDescent="0.25">
      <c r="T2594" s="110"/>
      <c r="AJ2594" s="111"/>
      <c r="AO2594" s="111"/>
      <c r="AV2594" s="111"/>
    </row>
    <row r="2595" spans="20:52" x14ac:dyDescent="0.25">
      <c r="T2595" s="110"/>
    </row>
    <row r="2596" spans="20:52" x14ac:dyDescent="0.25">
      <c r="T2596" s="110"/>
    </row>
    <row r="2597" spans="20:52" x14ac:dyDescent="0.25">
      <c r="T2597" s="110"/>
      <c r="AZ2597" s="111"/>
    </row>
    <row r="2598" spans="20:52" x14ac:dyDescent="0.25">
      <c r="T2598" s="110"/>
    </row>
    <row r="2599" spans="20:52" x14ac:dyDescent="0.25">
      <c r="T2599" s="110"/>
      <c r="AJ2599" s="111"/>
      <c r="AP2599" s="111"/>
      <c r="AV2599" s="111"/>
    </row>
    <row r="2600" spans="20:52" x14ac:dyDescent="0.25">
      <c r="T2600" s="110"/>
      <c r="AV2600" s="111"/>
    </row>
    <row r="2601" spans="20:52" x14ac:dyDescent="0.25">
      <c r="T2601" s="110"/>
      <c r="AJ2601" s="111"/>
      <c r="AO2601" s="111"/>
      <c r="AV2601" s="111"/>
    </row>
    <row r="2602" spans="20:52" x14ac:dyDescent="0.25">
      <c r="T2602" s="110"/>
      <c r="AJ2602" s="111"/>
      <c r="AO2602" s="111"/>
      <c r="AP2602" s="111"/>
      <c r="AV2602" s="111"/>
    </row>
    <row r="2603" spans="20:52" x14ac:dyDescent="0.25">
      <c r="T2603" s="110"/>
      <c r="AJ2603" s="111"/>
      <c r="AO2603" s="111"/>
      <c r="AV2603" s="111"/>
    </row>
    <row r="2604" spans="20:52" x14ac:dyDescent="0.25">
      <c r="T2604" s="110"/>
      <c r="AJ2604" s="111"/>
      <c r="AO2604" s="111"/>
      <c r="AV2604" s="111"/>
    </row>
    <row r="2605" spans="20:52" x14ac:dyDescent="0.25">
      <c r="T2605" s="110"/>
      <c r="AJ2605" s="111"/>
      <c r="AO2605" s="111"/>
      <c r="AV2605" s="111"/>
      <c r="AZ2605" s="111"/>
    </row>
    <row r="2606" spans="20:52" x14ac:dyDescent="0.25">
      <c r="T2606" s="110"/>
    </row>
    <row r="2607" spans="20:52" x14ac:dyDescent="0.25">
      <c r="T2607" s="110"/>
    </row>
    <row r="2608" spans="20:52" x14ac:dyDescent="0.25">
      <c r="T2608" s="110"/>
    </row>
    <row r="2609" spans="20:52" x14ac:dyDescent="0.25">
      <c r="T2609" s="110"/>
      <c r="AJ2609" s="111"/>
      <c r="AO2609" s="111"/>
      <c r="AV2609" s="111"/>
    </row>
    <row r="2610" spans="20:52" x14ac:dyDescent="0.25">
      <c r="T2610" s="110"/>
      <c r="AZ2610" s="111"/>
    </row>
    <row r="2611" spans="20:52" x14ac:dyDescent="0.25">
      <c r="T2611" s="110"/>
      <c r="AZ2611" s="111"/>
    </row>
    <row r="2612" spans="20:52" x14ac:dyDescent="0.25">
      <c r="T2612" s="110"/>
      <c r="AJ2612" s="111"/>
      <c r="AO2612" s="111"/>
      <c r="AP2612" s="111"/>
      <c r="AT2612" s="111"/>
      <c r="AV2612" s="111"/>
    </row>
    <row r="2613" spans="20:52" x14ac:dyDescent="0.25">
      <c r="T2613" s="110"/>
    </row>
    <row r="2614" spans="20:52" x14ac:dyDescent="0.25">
      <c r="T2614" s="110"/>
      <c r="AJ2614" s="111"/>
      <c r="AO2614" s="111"/>
      <c r="AV2614" s="111"/>
    </row>
    <row r="2615" spans="20:52" x14ac:dyDescent="0.25">
      <c r="T2615" s="110"/>
    </row>
    <row r="2616" spans="20:52" x14ac:dyDescent="0.25">
      <c r="T2616" s="110"/>
      <c r="AJ2616" s="111"/>
      <c r="AO2616" s="111"/>
      <c r="AV2616" s="111"/>
    </row>
    <row r="2617" spans="20:52" x14ac:dyDescent="0.25">
      <c r="T2617" s="110"/>
    </row>
    <row r="2618" spans="20:52" x14ac:dyDescent="0.25">
      <c r="T2618" s="110"/>
    </row>
    <row r="2619" spans="20:52" x14ac:dyDescent="0.25">
      <c r="T2619" s="110"/>
    </row>
    <row r="2620" spans="20:52" x14ac:dyDescent="0.25">
      <c r="T2620" s="110"/>
      <c r="AJ2620" s="111"/>
      <c r="AO2620" s="111"/>
      <c r="AV2620" s="111"/>
    </row>
    <row r="2621" spans="20:52" x14ac:dyDescent="0.25">
      <c r="T2621" s="110"/>
    </row>
    <row r="2622" spans="20:52" x14ac:dyDescent="0.25">
      <c r="T2622" s="110"/>
    </row>
    <row r="2623" spans="20:52" x14ac:dyDescent="0.25">
      <c r="T2623" s="110"/>
      <c r="AR2623" s="111"/>
      <c r="AV2623" s="111"/>
    </row>
    <row r="2624" spans="20:52" x14ac:dyDescent="0.25">
      <c r="T2624" s="110"/>
      <c r="AJ2624" s="111"/>
      <c r="AO2624" s="111"/>
      <c r="AP2624" s="111"/>
      <c r="AV2624" s="111"/>
    </row>
    <row r="2625" spans="20:52" x14ac:dyDescent="0.25">
      <c r="T2625" s="110"/>
    </row>
    <row r="2626" spans="20:52" x14ac:dyDescent="0.25">
      <c r="T2626" s="110"/>
      <c r="AJ2626" s="111"/>
      <c r="AO2626" s="111"/>
    </row>
    <row r="2627" spans="20:52" x14ac:dyDescent="0.25">
      <c r="T2627" s="110"/>
      <c r="AJ2627" s="111"/>
      <c r="AO2627" s="111"/>
      <c r="AP2627" s="111"/>
      <c r="AT2627" s="111"/>
      <c r="AV2627" s="111"/>
    </row>
    <row r="2628" spans="20:52" x14ac:dyDescent="0.25">
      <c r="T2628" s="110"/>
    </row>
    <row r="2629" spans="20:52" x14ac:dyDescent="0.25">
      <c r="T2629" s="110"/>
      <c r="AJ2629" s="111"/>
      <c r="AO2629" s="111"/>
      <c r="AV2629" s="111"/>
    </row>
    <row r="2630" spans="20:52" x14ac:dyDescent="0.25">
      <c r="T2630" s="110"/>
    </row>
    <row r="2631" spans="20:52" x14ac:dyDescent="0.25">
      <c r="T2631" s="110"/>
      <c r="AJ2631" s="111"/>
      <c r="AO2631" s="111"/>
    </row>
    <row r="2632" spans="20:52" x14ac:dyDescent="0.25">
      <c r="T2632" s="110"/>
      <c r="AJ2632" s="111"/>
      <c r="AO2632" s="111"/>
      <c r="AV2632" s="111"/>
    </row>
    <row r="2633" spans="20:52" x14ac:dyDescent="0.25">
      <c r="T2633" s="110"/>
      <c r="AJ2633" s="111"/>
      <c r="AO2633" s="111"/>
      <c r="AP2633" s="111"/>
      <c r="AV2633" s="111"/>
      <c r="AZ2633" s="111"/>
    </row>
    <row r="2634" spans="20:52" x14ac:dyDescent="0.25">
      <c r="T2634" s="110"/>
    </row>
    <row r="2635" spans="20:52" x14ac:dyDescent="0.25">
      <c r="T2635" s="110"/>
    </row>
    <row r="2636" spans="20:52" x14ac:dyDescent="0.25">
      <c r="T2636" s="110"/>
      <c r="AJ2636" s="111"/>
      <c r="AO2636" s="111"/>
      <c r="AP2636" s="111"/>
      <c r="AT2636" s="111"/>
      <c r="AV2636" s="111"/>
    </row>
    <row r="2637" spans="20:52" x14ac:dyDescent="0.25">
      <c r="T2637" s="110"/>
    </row>
    <row r="2638" spans="20:52" x14ac:dyDescent="0.25">
      <c r="T2638" s="110"/>
      <c r="AJ2638" s="111"/>
      <c r="AO2638" s="111"/>
      <c r="AP2638" s="111"/>
    </row>
    <row r="2639" spans="20:52" x14ac:dyDescent="0.25">
      <c r="T2639" s="110"/>
      <c r="AJ2639" s="111"/>
      <c r="AO2639" s="111"/>
      <c r="AV2639" s="111"/>
    </row>
    <row r="2640" spans="20:52" x14ac:dyDescent="0.25">
      <c r="T2640" s="110"/>
    </row>
    <row r="2641" spans="20:52" x14ac:dyDescent="0.25">
      <c r="T2641" s="110"/>
      <c r="AJ2641" s="111"/>
      <c r="AO2641" s="111"/>
      <c r="AP2641" s="111"/>
      <c r="AV2641" s="111"/>
    </row>
    <row r="2642" spans="20:52" x14ac:dyDescent="0.25">
      <c r="T2642" s="110"/>
    </row>
    <row r="2643" spans="20:52" x14ac:dyDescent="0.25">
      <c r="T2643" s="110"/>
    </row>
    <row r="2644" spans="20:52" x14ac:dyDescent="0.25">
      <c r="T2644" s="110"/>
      <c r="AP2644" s="111"/>
      <c r="AV2644" s="111"/>
    </row>
    <row r="2645" spans="20:52" x14ac:dyDescent="0.25">
      <c r="T2645" s="110"/>
      <c r="AJ2645" s="111"/>
      <c r="AV2645" s="111"/>
    </row>
    <row r="2646" spans="20:52" x14ac:dyDescent="0.25">
      <c r="T2646" s="110"/>
      <c r="AJ2646" s="111"/>
      <c r="AO2646" s="111"/>
      <c r="AV2646" s="111"/>
    </row>
    <row r="2647" spans="20:52" x14ac:dyDescent="0.25">
      <c r="T2647" s="110"/>
      <c r="AJ2647" s="111"/>
      <c r="AO2647" s="111"/>
      <c r="AP2647" s="111"/>
    </row>
    <row r="2648" spans="20:52" x14ac:dyDescent="0.25">
      <c r="T2648" s="110"/>
    </row>
    <row r="2649" spans="20:52" x14ac:dyDescent="0.25">
      <c r="T2649" s="110"/>
      <c r="AZ2649" s="111"/>
    </row>
    <row r="2650" spans="20:52" x14ac:dyDescent="0.25">
      <c r="T2650" s="110"/>
    </row>
    <row r="2651" spans="20:52" x14ac:dyDescent="0.25">
      <c r="T2651" s="110"/>
    </row>
    <row r="2652" spans="20:52" x14ac:dyDescent="0.25">
      <c r="T2652" s="110"/>
    </row>
    <row r="2653" spans="20:52" x14ac:dyDescent="0.25">
      <c r="T2653" s="110"/>
      <c r="AV2653" s="111"/>
    </row>
    <row r="2654" spans="20:52" x14ac:dyDescent="0.25">
      <c r="T2654" s="110"/>
      <c r="AJ2654" s="111"/>
      <c r="AO2654" s="111"/>
      <c r="AP2654" s="111"/>
      <c r="AR2654" s="111"/>
      <c r="AT2654" s="111"/>
      <c r="AV2654" s="111"/>
      <c r="AZ2654" s="111"/>
    </row>
    <row r="2655" spans="20:52" x14ac:dyDescent="0.25">
      <c r="T2655" s="110"/>
    </row>
    <row r="2656" spans="20:52" x14ac:dyDescent="0.25">
      <c r="T2656" s="110"/>
      <c r="AJ2656" s="111"/>
      <c r="AO2656" s="111"/>
      <c r="AT2656" s="111"/>
      <c r="AV2656" s="111"/>
    </row>
    <row r="2657" spans="20:52" x14ac:dyDescent="0.25">
      <c r="T2657" s="110"/>
    </row>
    <row r="2658" spans="20:52" x14ac:dyDescent="0.25">
      <c r="T2658" s="110"/>
    </row>
    <row r="2659" spans="20:52" x14ac:dyDescent="0.25">
      <c r="T2659" s="110"/>
      <c r="AZ2659" s="111"/>
    </row>
    <row r="2660" spans="20:52" x14ac:dyDescent="0.25">
      <c r="T2660" s="110"/>
    </row>
    <row r="2661" spans="20:52" x14ac:dyDescent="0.25">
      <c r="T2661" s="110"/>
    </row>
    <row r="2662" spans="20:52" x14ac:dyDescent="0.25">
      <c r="T2662" s="110"/>
    </row>
    <row r="2663" spans="20:52" x14ac:dyDescent="0.25">
      <c r="T2663" s="110"/>
      <c r="AJ2663" s="111"/>
      <c r="AO2663" s="111"/>
      <c r="AR2663" s="111"/>
      <c r="AT2663" s="111"/>
      <c r="AV2663" s="111"/>
    </row>
    <row r="2664" spans="20:52" x14ac:dyDescent="0.25">
      <c r="T2664" s="110"/>
    </row>
    <row r="2665" spans="20:52" x14ac:dyDescent="0.25">
      <c r="T2665" s="110"/>
      <c r="AJ2665" s="111"/>
      <c r="AP2665" s="111"/>
      <c r="AV2665" s="111"/>
    </row>
    <row r="2666" spans="20:52" x14ac:dyDescent="0.25">
      <c r="T2666" s="110"/>
      <c r="AV2666" s="111"/>
    </row>
    <row r="2667" spans="20:52" x14ac:dyDescent="0.25">
      <c r="T2667" s="110"/>
      <c r="AJ2667" s="111"/>
      <c r="AV2667" s="111"/>
    </row>
    <row r="2668" spans="20:52" x14ac:dyDescent="0.25">
      <c r="T2668" s="110"/>
    </row>
    <row r="2669" spans="20:52" x14ac:dyDescent="0.25">
      <c r="T2669" s="110"/>
      <c r="AV2669" s="111"/>
    </row>
    <row r="2670" spans="20:52" x14ac:dyDescent="0.25">
      <c r="T2670" s="110"/>
      <c r="AJ2670" s="111"/>
      <c r="AO2670" s="111"/>
      <c r="AV2670" s="111"/>
      <c r="AZ2670" s="111"/>
    </row>
    <row r="2671" spans="20:52" x14ac:dyDescent="0.25">
      <c r="T2671" s="110"/>
      <c r="AJ2671" s="111"/>
      <c r="AO2671" s="111"/>
      <c r="AP2671" s="111"/>
      <c r="AV2671" s="111"/>
      <c r="AZ2671" s="111"/>
    </row>
    <row r="2672" spans="20:52" x14ac:dyDescent="0.25">
      <c r="T2672" s="110"/>
      <c r="AV2672" s="111"/>
    </row>
    <row r="2673" spans="20:52" x14ac:dyDescent="0.25">
      <c r="T2673" s="110"/>
      <c r="AJ2673" s="111"/>
      <c r="AO2673" s="111"/>
      <c r="AR2673" s="111"/>
      <c r="AV2673" s="111"/>
    </row>
    <row r="2674" spans="20:52" x14ac:dyDescent="0.25">
      <c r="T2674" s="110"/>
    </row>
    <row r="2675" spans="20:52" x14ac:dyDescent="0.25">
      <c r="T2675" s="110"/>
      <c r="AP2675" s="111"/>
      <c r="AV2675" s="111"/>
      <c r="AZ2675" s="111"/>
    </row>
    <row r="2676" spans="20:52" x14ac:dyDescent="0.25">
      <c r="T2676" s="110"/>
    </row>
    <row r="2677" spans="20:52" x14ac:dyDescent="0.25">
      <c r="T2677" s="110"/>
    </row>
    <row r="2678" spans="20:52" x14ac:dyDescent="0.25">
      <c r="T2678" s="110"/>
      <c r="AJ2678" s="111"/>
      <c r="AO2678" s="111"/>
      <c r="AT2678" s="111"/>
    </row>
    <row r="2679" spans="20:52" x14ac:dyDescent="0.25">
      <c r="T2679" s="110"/>
    </row>
    <row r="2680" spans="20:52" x14ac:dyDescent="0.25">
      <c r="T2680" s="110"/>
      <c r="AJ2680" s="111"/>
      <c r="AO2680" s="111"/>
      <c r="AV2680" s="111"/>
    </row>
    <row r="2681" spans="20:52" x14ac:dyDescent="0.25">
      <c r="T2681" s="110"/>
      <c r="AJ2681" s="111"/>
      <c r="AO2681" s="111"/>
      <c r="AV2681" s="111"/>
      <c r="AZ2681" s="111"/>
    </row>
    <row r="2682" spans="20:52" x14ac:dyDescent="0.25">
      <c r="T2682" s="110"/>
    </row>
    <row r="2683" spans="20:52" x14ac:dyDescent="0.25">
      <c r="T2683" s="110"/>
      <c r="AJ2683" s="111"/>
      <c r="AO2683" s="111"/>
      <c r="AV2683" s="111"/>
    </row>
    <row r="2684" spans="20:52" x14ac:dyDescent="0.25">
      <c r="T2684" s="110"/>
      <c r="AZ2684" s="111"/>
    </row>
    <row r="2685" spans="20:52" x14ac:dyDescent="0.25">
      <c r="T2685" s="110"/>
      <c r="AJ2685" s="111"/>
      <c r="AO2685" s="111"/>
      <c r="AT2685" s="111"/>
    </row>
    <row r="2686" spans="20:52" x14ac:dyDescent="0.25">
      <c r="T2686" s="110"/>
    </row>
    <row r="2687" spans="20:52" x14ac:dyDescent="0.25">
      <c r="T2687" s="110"/>
    </row>
    <row r="2688" spans="20:52" x14ac:dyDescent="0.25">
      <c r="T2688" s="110"/>
      <c r="AJ2688" s="111"/>
      <c r="AO2688" s="111"/>
      <c r="AV2688" s="111"/>
    </row>
    <row r="2689" spans="20:48" x14ac:dyDescent="0.25">
      <c r="T2689" s="110"/>
    </row>
    <row r="2690" spans="20:48" x14ac:dyDescent="0.25">
      <c r="T2690" s="110"/>
    </row>
    <row r="2691" spans="20:48" x14ac:dyDescent="0.25">
      <c r="T2691" s="110"/>
    </row>
    <row r="2692" spans="20:48" x14ac:dyDescent="0.25">
      <c r="T2692" s="110"/>
    </row>
    <row r="2693" spans="20:48" x14ac:dyDescent="0.25">
      <c r="T2693" s="110"/>
    </row>
    <row r="2694" spans="20:48" x14ac:dyDescent="0.25">
      <c r="T2694" s="110"/>
      <c r="AJ2694" s="111"/>
      <c r="AO2694" s="111"/>
    </row>
    <row r="2695" spans="20:48" x14ac:dyDescent="0.25">
      <c r="T2695" s="110"/>
      <c r="AJ2695" s="111"/>
      <c r="AO2695" s="111"/>
      <c r="AT2695" s="111"/>
      <c r="AV2695" s="111"/>
    </row>
    <row r="2696" spans="20:48" x14ac:dyDescent="0.25">
      <c r="T2696" s="110"/>
      <c r="AJ2696" s="111"/>
      <c r="AO2696" s="111"/>
      <c r="AP2696" s="111"/>
      <c r="AT2696" s="111"/>
      <c r="AV2696" s="111"/>
    </row>
    <row r="2697" spans="20:48" x14ac:dyDescent="0.25">
      <c r="T2697" s="110"/>
      <c r="AV2697" s="111"/>
    </row>
    <row r="2698" spans="20:48" x14ac:dyDescent="0.25">
      <c r="T2698" s="110"/>
      <c r="AJ2698" s="111"/>
    </row>
    <row r="2699" spans="20:48" x14ac:dyDescent="0.25">
      <c r="T2699" s="110"/>
    </row>
    <row r="2700" spans="20:48" x14ac:dyDescent="0.25">
      <c r="T2700" s="110"/>
      <c r="AJ2700" s="111"/>
      <c r="AO2700" s="111"/>
      <c r="AV2700" s="111"/>
    </row>
    <row r="2701" spans="20:48" x14ac:dyDescent="0.25">
      <c r="T2701" s="110"/>
    </row>
    <row r="2702" spans="20:48" x14ac:dyDescent="0.25">
      <c r="T2702" s="110"/>
      <c r="AJ2702" s="111"/>
      <c r="AO2702" s="111"/>
    </row>
    <row r="2703" spans="20:48" x14ac:dyDescent="0.25">
      <c r="T2703" s="110"/>
      <c r="AJ2703" s="111"/>
      <c r="AO2703" s="111"/>
    </row>
    <row r="2704" spans="20:48" x14ac:dyDescent="0.25">
      <c r="T2704" s="110"/>
      <c r="AJ2704" s="111"/>
      <c r="AP2704" s="111"/>
      <c r="AT2704" s="111"/>
      <c r="AV2704" s="111"/>
    </row>
    <row r="2705" spans="20:52" x14ac:dyDescent="0.25">
      <c r="T2705" s="110"/>
      <c r="AJ2705" s="111"/>
      <c r="AO2705" s="111"/>
      <c r="AV2705" s="111"/>
    </row>
    <row r="2706" spans="20:52" x14ac:dyDescent="0.25">
      <c r="T2706" s="110"/>
    </row>
    <row r="2707" spans="20:52" x14ac:dyDescent="0.25">
      <c r="T2707" s="110"/>
      <c r="AJ2707" s="111"/>
      <c r="AO2707" s="111"/>
      <c r="AP2707" s="111"/>
      <c r="AV2707" s="111"/>
    </row>
    <row r="2708" spans="20:52" x14ac:dyDescent="0.25">
      <c r="T2708" s="110"/>
      <c r="AJ2708" s="111"/>
      <c r="AO2708" s="111"/>
      <c r="AV2708" s="111"/>
    </row>
    <row r="2709" spans="20:52" x14ac:dyDescent="0.25">
      <c r="T2709" s="110"/>
    </row>
    <row r="2710" spans="20:52" x14ac:dyDescent="0.25">
      <c r="T2710" s="110"/>
      <c r="AJ2710" s="111"/>
      <c r="AO2710" s="111"/>
      <c r="AP2710" s="111"/>
      <c r="AT2710" s="111"/>
      <c r="AV2710" s="111"/>
    </row>
    <row r="2711" spans="20:52" x14ac:dyDescent="0.25">
      <c r="T2711" s="110"/>
      <c r="AJ2711" s="111"/>
      <c r="AO2711" s="111"/>
      <c r="AV2711" s="111"/>
    </row>
    <row r="2712" spans="20:52" x14ac:dyDescent="0.25">
      <c r="T2712" s="110"/>
      <c r="AV2712" s="111"/>
    </row>
    <row r="2713" spans="20:52" x14ac:dyDescent="0.25">
      <c r="T2713" s="110"/>
    </row>
    <row r="2714" spans="20:52" x14ac:dyDescent="0.25">
      <c r="T2714" s="110"/>
      <c r="AJ2714" s="111"/>
      <c r="AO2714" s="111"/>
      <c r="AP2714" s="111"/>
    </row>
    <row r="2715" spans="20:52" x14ac:dyDescent="0.25">
      <c r="T2715" s="110"/>
      <c r="AJ2715" s="111"/>
      <c r="AO2715" s="111"/>
    </row>
    <row r="2716" spans="20:52" x14ac:dyDescent="0.25">
      <c r="T2716" s="110"/>
      <c r="AT2716" s="111"/>
      <c r="AV2716" s="111"/>
    </row>
    <row r="2717" spans="20:52" x14ac:dyDescent="0.25">
      <c r="T2717" s="110"/>
      <c r="AJ2717" s="111"/>
      <c r="AO2717" s="111"/>
      <c r="AV2717" s="111"/>
    </row>
    <row r="2718" spans="20:52" x14ac:dyDescent="0.25">
      <c r="T2718" s="110"/>
      <c r="AJ2718" s="111"/>
      <c r="AO2718" s="111"/>
      <c r="AP2718" s="111"/>
      <c r="AV2718" s="111"/>
    </row>
    <row r="2719" spans="20:52" x14ac:dyDescent="0.25">
      <c r="T2719" s="110"/>
      <c r="AZ2719" s="111"/>
    </row>
    <row r="2720" spans="20:52" x14ac:dyDescent="0.25">
      <c r="T2720" s="110"/>
      <c r="AJ2720" s="111"/>
      <c r="AO2720" s="111"/>
      <c r="AP2720" s="111"/>
      <c r="AV2720" s="111"/>
    </row>
    <row r="2721" spans="20:52" x14ac:dyDescent="0.25">
      <c r="T2721" s="110"/>
      <c r="AJ2721" s="111"/>
      <c r="AO2721" s="111"/>
      <c r="AP2721" s="111"/>
      <c r="AT2721" s="111"/>
      <c r="AV2721" s="111"/>
      <c r="AZ2721" s="111"/>
    </row>
    <row r="2722" spans="20:52" x14ac:dyDescent="0.25">
      <c r="T2722" s="110"/>
      <c r="AJ2722" s="111"/>
      <c r="AO2722" s="111"/>
      <c r="AT2722" s="111"/>
    </row>
    <row r="2723" spans="20:52" x14ac:dyDescent="0.25">
      <c r="T2723" s="110"/>
      <c r="AZ2723" s="111"/>
    </row>
    <row r="2724" spans="20:52" x14ac:dyDescent="0.25">
      <c r="T2724" s="110"/>
    </row>
    <row r="2725" spans="20:52" x14ac:dyDescent="0.25">
      <c r="T2725" s="110"/>
      <c r="AJ2725" s="111"/>
      <c r="AO2725" s="111"/>
      <c r="AP2725" s="111"/>
      <c r="AV2725" s="111"/>
    </row>
    <row r="2726" spans="20:52" x14ac:dyDescent="0.25">
      <c r="T2726" s="110"/>
      <c r="AJ2726" s="111"/>
      <c r="AO2726" s="111"/>
      <c r="AT2726" s="111"/>
      <c r="AV2726" s="111"/>
    </row>
    <row r="2727" spans="20:52" x14ac:dyDescent="0.25">
      <c r="T2727" s="110"/>
    </row>
    <row r="2728" spans="20:52" x14ac:dyDescent="0.25">
      <c r="T2728" s="110"/>
    </row>
    <row r="2729" spans="20:52" x14ac:dyDescent="0.25">
      <c r="T2729" s="110"/>
      <c r="AJ2729" s="111"/>
      <c r="AT2729" s="111"/>
    </row>
    <row r="2730" spans="20:52" x14ac:dyDescent="0.25">
      <c r="T2730" s="110"/>
    </row>
    <row r="2731" spans="20:52" x14ac:dyDescent="0.25">
      <c r="T2731" s="110"/>
      <c r="AJ2731" s="111"/>
      <c r="AV2731" s="111"/>
    </row>
    <row r="2732" spans="20:52" x14ac:dyDescent="0.25">
      <c r="T2732" s="110"/>
      <c r="AJ2732" s="111"/>
      <c r="AO2732" s="111"/>
      <c r="AP2732" s="111"/>
      <c r="AV2732" s="111"/>
    </row>
    <row r="2733" spans="20:52" x14ac:dyDescent="0.25">
      <c r="T2733" s="110"/>
    </row>
    <row r="2734" spans="20:52" x14ac:dyDescent="0.25">
      <c r="T2734" s="110"/>
    </row>
    <row r="2735" spans="20:52" x14ac:dyDescent="0.25">
      <c r="T2735" s="110"/>
      <c r="AJ2735" s="111"/>
      <c r="AP2735" s="111"/>
      <c r="AR2735" s="111"/>
      <c r="AV2735" s="111"/>
    </row>
    <row r="2736" spans="20:52" x14ac:dyDescent="0.25">
      <c r="T2736" s="110"/>
      <c r="AJ2736" s="111"/>
      <c r="AO2736" s="111"/>
      <c r="AV2736" s="111"/>
    </row>
    <row r="2737" spans="20:52" x14ac:dyDescent="0.25">
      <c r="T2737" s="110"/>
    </row>
    <row r="2738" spans="20:52" x14ac:dyDescent="0.25">
      <c r="T2738" s="110"/>
      <c r="AZ2738" s="111"/>
    </row>
    <row r="2739" spans="20:52" x14ac:dyDescent="0.25">
      <c r="T2739" s="110"/>
      <c r="AJ2739" s="111"/>
      <c r="AO2739" s="111"/>
      <c r="AV2739" s="111"/>
    </row>
    <row r="2740" spans="20:52" x14ac:dyDescent="0.25">
      <c r="T2740" s="110"/>
      <c r="AZ2740" s="111"/>
    </row>
    <row r="2741" spans="20:52" x14ac:dyDescent="0.25">
      <c r="T2741" s="110"/>
    </row>
    <row r="2742" spans="20:52" x14ac:dyDescent="0.25">
      <c r="T2742" s="110"/>
      <c r="AJ2742" s="111"/>
      <c r="AO2742" s="111"/>
      <c r="AP2742" s="111"/>
      <c r="AV2742" s="111"/>
    </row>
    <row r="2743" spans="20:52" x14ac:dyDescent="0.25">
      <c r="T2743" s="110"/>
      <c r="AV2743" s="111"/>
    </row>
    <row r="2744" spans="20:52" x14ac:dyDescent="0.25">
      <c r="T2744" s="110"/>
    </row>
    <row r="2745" spans="20:52" x14ac:dyDescent="0.25">
      <c r="T2745" s="110"/>
      <c r="AJ2745" s="111"/>
      <c r="AP2745" s="111"/>
      <c r="AV2745" s="111"/>
    </row>
    <row r="2746" spans="20:52" x14ac:dyDescent="0.25">
      <c r="T2746" s="110"/>
    </row>
    <row r="2747" spans="20:52" x14ac:dyDescent="0.25">
      <c r="T2747" s="110"/>
      <c r="AJ2747" s="111"/>
      <c r="AO2747" s="111"/>
    </row>
    <row r="2748" spans="20:52" x14ac:dyDescent="0.25">
      <c r="T2748" s="110"/>
    </row>
    <row r="2749" spans="20:52" x14ac:dyDescent="0.25">
      <c r="T2749" s="110"/>
      <c r="AJ2749" s="111"/>
      <c r="AO2749" s="111"/>
      <c r="AV2749" s="111"/>
    </row>
    <row r="2750" spans="20:52" x14ac:dyDescent="0.25">
      <c r="T2750" s="110"/>
      <c r="AJ2750" s="111"/>
      <c r="AO2750" s="111"/>
      <c r="AP2750" s="111"/>
      <c r="AV2750" s="111"/>
    </row>
    <row r="2751" spans="20:52" x14ac:dyDescent="0.25">
      <c r="T2751" s="110"/>
    </row>
    <row r="2752" spans="20:52" x14ac:dyDescent="0.25">
      <c r="T2752" s="110"/>
      <c r="AJ2752" s="111"/>
      <c r="AO2752" s="111"/>
      <c r="AV2752" s="111"/>
    </row>
    <row r="2753" spans="20:52" x14ac:dyDescent="0.25">
      <c r="T2753" s="110"/>
    </row>
    <row r="2754" spans="20:52" x14ac:dyDescent="0.25">
      <c r="T2754" s="110"/>
    </row>
    <row r="2755" spans="20:52" x14ac:dyDescent="0.25">
      <c r="T2755" s="110"/>
    </row>
    <row r="2756" spans="20:52" x14ac:dyDescent="0.25">
      <c r="T2756" s="110"/>
      <c r="AJ2756" s="111"/>
      <c r="AO2756" s="111"/>
      <c r="AR2756" s="111"/>
      <c r="AV2756" s="111"/>
    </row>
    <row r="2757" spans="20:52" x14ac:dyDescent="0.25">
      <c r="T2757" s="110"/>
      <c r="AJ2757" s="111"/>
      <c r="AO2757" s="111"/>
      <c r="AP2757" s="111"/>
      <c r="AR2757" s="111"/>
      <c r="AV2757" s="111"/>
    </row>
    <row r="2758" spans="20:52" x14ac:dyDescent="0.25">
      <c r="T2758" s="110"/>
      <c r="AJ2758" s="111"/>
      <c r="AO2758" s="111"/>
      <c r="AV2758" s="111"/>
    </row>
    <row r="2759" spans="20:52" x14ac:dyDescent="0.25">
      <c r="T2759" s="110"/>
      <c r="AV2759" s="111"/>
    </row>
    <row r="2760" spans="20:52" x14ac:dyDescent="0.25">
      <c r="T2760" s="110"/>
      <c r="AP2760" s="111"/>
      <c r="AV2760" s="111"/>
    </row>
    <row r="2761" spans="20:52" x14ac:dyDescent="0.25">
      <c r="T2761" s="110"/>
      <c r="AJ2761" s="111"/>
      <c r="AO2761" s="111"/>
      <c r="AP2761" s="111"/>
      <c r="AV2761" s="111"/>
    </row>
    <row r="2762" spans="20:52" x14ac:dyDescent="0.25">
      <c r="T2762" s="110"/>
    </row>
    <row r="2763" spans="20:52" x14ac:dyDescent="0.25">
      <c r="T2763" s="110"/>
    </row>
    <row r="2764" spans="20:52" x14ac:dyDescent="0.25">
      <c r="T2764" s="110"/>
      <c r="AV2764" s="111"/>
    </row>
    <row r="2765" spans="20:52" x14ac:dyDescent="0.25">
      <c r="T2765" s="110"/>
      <c r="AV2765" s="111"/>
      <c r="AZ2765" s="111"/>
    </row>
    <row r="2766" spans="20:52" x14ac:dyDescent="0.25">
      <c r="T2766" s="110"/>
      <c r="AJ2766" s="111"/>
      <c r="AO2766" s="111"/>
      <c r="AP2766" s="111"/>
      <c r="AV2766" s="111"/>
      <c r="AZ2766" s="111"/>
    </row>
    <row r="2767" spans="20:52" x14ac:dyDescent="0.25">
      <c r="T2767" s="110"/>
    </row>
    <row r="2768" spans="20:52" x14ac:dyDescent="0.25">
      <c r="T2768" s="110"/>
      <c r="AJ2768" s="111"/>
      <c r="AO2768" s="111"/>
      <c r="AV2768" s="111"/>
    </row>
    <row r="2769" spans="20:52" x14ac:dyDescent="0.25">
      <c r="T2769" s="110"/>
      <c r="AJ2769" s="111"/>
      <c r="AO2769" s="111"/>
    </row>
    <row r="2770" spans="20:52" x14ac:dyDescent="0.25">
      <c r="T2770" s="110"/>
    </row>
    <row r="2771" spans="20:52" x14ac:dyDescent="0.25">
      <c r="T2771" s="110"/>
    </row>
    <row r="2772" spans="20:52" x14ac:dyDescent="0.25">
      <c r="T2772" s="110"/>
    </row>
    <row r="2773" spans="20:52" x14ac:dyDescent="0.25">
      <c r="T2773" s="110"/>
      <c r="AP2773" s="111"/>
      <c r="AV2773" s="111"/>
    </row>
    <row r="2774" spans="20:52" x14ac:dyDescent="0.25">
      <c r="T2774" s="110"/>
      <c r="AJ2774" s="111"/>
      <c r="AO2774" s="111"/>
      <c r="AP2774" s="111"/>
      <c r="AT2774" s="111"/>
      <c r="AV2774" s="111"/>
    </row>
    <row r="2775" spans="20:52" x14ac:dyDescent="0.25">
      <c r="T2775" s="110"/>
    </row>
    <row r="2776" spans="20:52" x14ac:dyDescent="0.25">
      <c r="T2776" s="110"/>
      <c r="AJ2776" s="111"/>
      <c r="AO2776" s="111"/>
      <c r="AV2776" s="111"/>
    </row>
    <row r="2777" spans="20:52" x14ac:dyDescent="0.25">
      <c r="T2777" s="110"/>
      <c r="AJ2777" s="111"/>
      <c r="AO2777" s="111"/>
      <c r="AV2777" s="111"/>
    </row>
    <row r="2778" spans="20:52" x14ac:dyDescent="0.25">
      <c r="T2778" s="110"/>
      <c r="AJ2778" s="111"/>
      <c r="AO2778" s="111"/>
      <c r="AP2778" s="111"/>
      <c r="AV2778" s="111"/>
      <c r="AZ2778" s="111"/>
    </row>
    <row r="2779" spans="20:52" x14ac:dyDescent="0.25">
      <c r="T2779" s="110"/>
      <c r="AV2779" s="111"/>
    </row>
    <row r="2780" spans="20:52" x14ac:dyDescent="0.25">
      <c r="T2780" s="110"/>
      <c r="AJ2780" s="111"/>
      <c r="AO2780" s="111"/>
      <c r="AV2780" s="111"/>
    </row>
    <row r="2781" spans="20:52" x14ac:dyDescent="0.25">
      <c r="T2781" s="110"/>
    </row>
    <row r="2782" spans="20:52" x14ac:dyDescent="0.25">
      <c r="T2782" s="110"/>
      <c r="AJ2782" s="111"/>
      <c r="AV2782" s="111"/>
    </row>
    <row r="2783" spans="20:52" x14ac:dyDescent="0.25">
      <c r="T2783" s="110"/>
      <c r="AJ2783" s="111"/>
      <c r="AO2783" s="111"/>
      <c r="AT2783" s="111"/>
    </row>
    <row r="2784" spans="20:52" x14ac:dyDescent="0.25">
      <c r="T2784" s="110"/>
      <c r="AJ2784" s="111"/>
      <c r="AO2784" s="111"/>
      <c r="AP2784" s="111"/>
    </row>
    <row r="2785" spans="20:48" x14ac:dyDescent="0.25">
      <c r="T2785" s="110"/>
      <c r="AJ2785" s="111"/>
      <c r="AO2785" s="111"/>
    </row>
    <row r="2786" spans="20:48" x14ac:dyDescent="0.25">
      <c r="T2786" s="110"/>
      <c r="AJ2786" s="111"/>
      <c r="AO2786" s="111"/>
      <c r="AP2786" s="111"/>
      <c r="AV2786" s="111"/>
    </row>
    <row r="2787" spans="20:48" x14ac:dyDescent="0.25">
      <c r="T2787" s="110"/>
      <c r="AJ2787" s="111"/>
      <c r="AO2787" s="111"/>
    </row>
    <row r="2788" spans="20:48" x14ac:dyDescent="0.25">
      <c r="T2788" s="110"/>
      <c r="AJ2788" s="111"/>
      <c r="AO2788" s="111"/>
      <c r="AP2788" s="111"/>
      <c r="AV2788" s="111"/>
    </row>
    <row r="2789" spans="20:48" x14ac:dyDescent="0.25">
      <c r="T2789" s="110"/>
    </row>
    <row r="2790" spans="20:48" x14ac:dyDescent="0.25">
      <c r="T2790" s="110"/>
    </row>
    <row r="2791" spans="20:48" x14ac:dyDescent="0.25">
      <c r="T2791" s="110"/>
      <c r="AO2791" s="111"/>
      <c r="AP2791" s="111"/>
    </row>
    <row r="2792" spans="20:48" x14ac:dyDescent="0.25">
      <c r="T2792" s="110"/>
      <c r="AJ2792" s="111"/>
      <c r="AO2792" s="111"/>
      <c r="AP2792" s="111"/>
      <c r="AV2792" s="111"/>
    </row>
    <row r="2793" spans="20:48" x14ac:dyDescent="0.25">
      <c r="T2793" s="110"/>
    </row>
    <row r="2794" spans="20:48" x14ac:dyDescent="0.25">
      <c r="T2794" s="110"/>
      <c r="AJ2794" s="111"/>
      <c r="AO2794" s="111"/>
      <c r="AP2794" s="111"/>
      <c r="AT2794" s="111"/>
      <c r="AV2794" s="111"/>
    </row>
    <row r="2795" spans="20:48" x14ac:dyDescent="0.25">
      <c r="T2795" s="110"/>
      <c r="AJ2795" s="111"/>
      <c r="AO2795" s="111"/>
      <c r="AV2795" s="111"/>
    </row>
    <row r="2796" spans="20:48" x14ac:dyDescent="0.25">
      <c r="T2796" s="110"/>
      <c r="AJ2796" s="111"/>
      <c r="AO2796" s="111"/>
      <c r="AV2796" s="111"/>
    </row>
    <row r="2797" spans="20:48" x14ac:dyDescent="0.25">
      <c r="T2797" s="110"/>
    </row>
    <row r="2798" spans="20:48" x14ac:dyDescent="0.25">
      <c r="T2798" s="110"/>
    </row>
    <row r="2799" spans="20:48" x14ac:dyDescent="0.25">
      <c r="T2799" s="110"/>
      <c r="AO2799" s="111"/>
      <c r="AV2799" s="111"/>
    </row>
    <row r="2800" spans="20:48" x14ac:dyDescent="0.25">
      <c r="T2800" s="110"/>
      <c r="AJ2800" s="111"/>
      <c r="AO2800" s="111"/>
      <c r="AP2800" s="111"/>
      <c r="AT2800" s="111"/>
      <c r="AV2800" s="111"/>
    </row>
    <row r="2801" spans="20:52" x14ac:dyDescent="0.25">
      <c r="T2801" s="110"/>
    </row>
    <row r="2802" spans="20:52" x14ac:dyDescent="0.25">
      <c r="T2802" s="110"/>
    </row>
    <row r="2803" spans="20:52" x14ac:dyDescent="0.25">
      <c r="T2803" s="110"/>
      <c r="AP2803" s="111"/>
      <c r="AZ2803" s="111"/>
    </row>
    <row r="2804" spans="20:52" x14ac:dyDescent="0.25">
      <c r="T2804" s="110"/>
      <c r="AV2804" s="111"/>
    </row>
    <row r="2805" spans="20:52" x14ac:dyDescent="0.25">
      <c r="T2805" s="110"/>
    </row>
    <row r="2806" spans="20:52" x14ac:dyDescent="0.25">
      <c r="T2806" s="110"/>
    </row>
    <row r="2807" spans="20:52" x14ac:dyDescent="0.25">
      <c r="T2807" s="110"/>
    </row>
    <row r="2808" spans="20:52" x14ac:dyDescent="0.25">
      <c r="T2808" s="110"/>
      <c r="AJ2808" s="111"/>
      <c r="AO2808" s="111"/>
      <c r="AP2808" s="111"/>
      <c r="AV2808" s="111"/>
    </row>
    <row r="2809" spans="20:52" x14ac:dyDescent="0.25">
      <c r="T2809" s="110"/>
    </row>
    <row r="2810" spans="20:52" x14ac:dyDescent="0.25">
      <c r="T2810" s="110"/>
      <c r="AZ2810" s="111"/>
    </row>
    <row r="2811" spans="20:52" x14ac:dyDescent="0.25">
      <c r="T2811" s="110"/>
    </row>
    <row r="2812" spans="20:52" x14ac:dyDescent="0.25">
      <c r="T2812" s="110"/>
    </row>
    <row r="2813" spans="20:52" x14ac:dyDescent="0.25">
      <c r="T2813" s="110"/>
    </row>
    <row r="2814" spans="20:52" x14ac:dyDescent="0.25">
      <c r="T2814" s="110"/>
      <c r="AJ2814" s="111"/>
      <c r="AO2814" s="111"/>
      <c r="AP2814" s="111"/>
      <c r="AV2814" s="111"/>
      <c r="AZ2814" s="111"/>
    </row>
    <row r="2815" spans="20:52" x14ac:dyDescent="0.25">
      <c r="T2815" s="110"/>
      <c r="AJ2815" s="111"/>
      <c r="AO2815" s="111"/>
      <c r="AT2815" s="111"/>
    </row>
    <row r="2816" spans="20:52" x14ac:dyDescent="0.25">
      <c r="T2816" s="110"/>
    </row>
    <row r="2817" spans="20:52" x14ac:dyDescent="0.25">
      <c r="T2817" s="110"/>
      <c r="AJ2817" s="111"/>
      <c r="AV2817" s="111"/>
    </row>
    <row r="2818" spans="20:52" x14ac:dyDescent="0.25">
      <c r="T2818" s="110"/>
      <c r="AO2818" s="111"/>
      <c r="AV2818" s="111"/>
    </row>
    <row r="2819" spans="20:52" x14ac:dyDescent="0.25">
      <c r="T2819" s="110"/>
      <c r="AJ2819" s="111"/>
      <c r="AO2819" s="111"/>
      <c r="AP2819" s="111"/>
      <c r="AT2819" s="111"/>
      <c r="AV2819" s="111"/>
    </row>
    <row r="2820" spans="20:52" x14ac:dyDescent="0.25">
      <c r="T2820" s="110"/>
    </row>
    <row r="2821" spans="20:52" x14ac:dyDescent="0.25">
      <c r="T2821" s="110"/>
    </row>
    <row r="2822" spans="20:52" x14ac:dyDescent="0.25">
      <c r="T2822" s="110"/>
      <c r="AJ2822" s="111"/>
      <c r="AP2822" s="111"/>
      <c r="AV2822" s="111"/>
    </row>
    <row r="2823" spans="20:52" x14ac:dyDescent="0.25">
      <c r="T2823" s="110"/>
    </row>
    <row r="2824" spans="20:52" x14ac:dyDescent="0.25">
      <c r="T2824" s="110"/>
      <c r="AZ2824" s="111"/>
    </row>
    <row r="2825" spans="20:52" x14ac:dyDescent="0.25">
      <c r="T2825" s="110"/>
      <c r="AJ2825" s="111"/>
      <c r="AO2825" s="111"/>
      <c r="AV2825" s="111"/>
    </row>
    <row r="2826" spans="20:52" x14ac:dyDescent="0.25">
      <c r="T2826" s="110"/>
      <c r="AJ2826" s="111"/>
      <c r="AO2826" s="111"/>
      <c r="AP2826" s="111"/>
    </row>
    <row r="2827" spans="20:52" x14ac:dyDescent="0.25">
      <c r="T2827" s="110"/>
      <c r="AJ2827" s="111"/>
      <c r="AO2827" s="111"/>
      <c r="AP2827" s="111"/>
    </row>
    <row r="2828" spans="20:52" x14ac:dyDescent="0.25">
      <c r="T2828" s="110"/>
      <c r="AJ2828" s="111"/>
      <c r="AO2828" s="111"/>
      <c r="AV2828" s="111"/>
    </row>
    <row r="2829" spans="20:52" x14ac:dyDescent="0.25">
      <c r="T2829" s="110"/>
      <c r="AJ2829" s="111"/>
      <c r="AO2829" s="111"/>
      <c r="AP2829" s="111"/>
      <c r="AT2829" s="111"/>
    </row>
    <row r="2830" spans="20:52" x14ac:dyDescent="0.25">
      <c r="T2830" s="110"/>
      <c r="AZ2830" s="111"/>
    </row>
    <row r="2831" spans="20:52" x14ac:dyDescent="0.25">
      <c r="T2831" s="110"/>
      <c r="AP2831" s="111"/>
      <c r="AV2831" s="111"/>
    </row>
    <row r="2832" spans="20:52" x14ac:dyDescent="0.25">
      <c r="T2832" s="110"/>
    </row>
    <row r="2833" spans="20:52" x14ac:dyDescent="0.25">
      <c r="T2833" s="110"/>
      <c r="AJ2833" s="111"/>
      <c r="AO2833" s="111"/>
      <c r="AV2833" s="111"/>
    </row>
    <row r="2834" spans="20:52" x14ac:dyDescent="0.25">
      <c r="T2834" s="110"/>
      <c r="AJ2834" s="111"/>
      <c r="AO2834" s="111"/>
      <c r="AP2834" s="111"/>
      <c r="AT2834" s="111"/>
      <c r="AV2834" s="111"/>
    </row>
    <row r="2835" spans="20:52" x14ac:dyDescent="0.25">
      <c r="T2835" s="110"/>
      <c r="AO2835" s="111"/>
      <c r="AV2835" s="111"/>
      <c r="AZ2835" s="111"/>
    </row>
    <row r="2836" spans="20:52" x14ac:dyDescent="0.25">
      <c r="T2836" s="110"/>
      <c r="AJ2836" s="111"/>
      <c r="AO2836" s="111"/>
      <c r="AT2836" s="111"/>
      <c r="AV2836" s="111"/>
    </row>
    <row r="2837" spans="20:52" x14ac:dyDescent="0.25">
      <c r="T2837" s="110"/>
      <c r="AZ2837" s="111"/>
    </row>
    <row r="2838" spans="20:52" x14ac:dyDescent="0.25">
      <c r="T2838" s="110"/>
      <c r="AJ2838" s="111"/>
      <c r="AO2838" s="111"/>
      <c r="AV2838" s="111"/>
    </row>
    <row r="2839" spans="20:52" x14ac:dyDescent="0.25">
      <c r="T2839" s="110"/>
    </row>
    <row r="2840" spans="20:52" x14ac:dyDescent="0.25">
      <c r="T2840" s="110"/>
    </row>
    <row r="2841" spans="20:52" x14ac:dyDescent="0.25">
      <c r="T2841" s="110"/>
    </row>
    <row r="2842" spans="20:52" x14ac:dyDescent="0.25">
      <c r="T2842" s="110"/>
    </row>
    <row r="2843" spans="20:52" x14ac:dyDescent="0.25">
      <c r="T2843" s="110"/>
      <c r="AJ2843" s="111"/>
      <c r="AO2843" s="111"/>
      <c r="AP2843" s="111"/>
      <c r="AT2843" s="111"/>
      <c r="AV2843" s="111"/>
    </row>
    <row r="2844" spans="20:52" x14ac:dyDescent="0.25">
      <c r="T2844" s="110"/>
    </row>
    <row r="2845" spans="20:52" x14ac:dyDescent="0.25">
      <c r="T2845" s="110"/>
      <c r="AJ2845" s="111"/>
      <c r="AO2845" s="111"/>
      <c r="AV2845" s="111"/>
    </row>
    <row r="2846" spans="20:52" x14ac:dyDescent="0.25">
      <c r="T2846" s="110"/>
      <c r="AO2846" s="111"/>
      <c r="AP2846" s="111"/>
      <c r="AV2846" s="111"/>
    </row>
    <row r="2847" spans="20:52" x14ac:dyDescent="0.25">
      <c r="T2847" s="110"/>
      <c r="AJ2847" s="111"/>
      <c r="AO2847" s="111"/>
      <c r="AP2847" s="111"/>
      <c r="AV2847" s="111"/>
    </row>
    <row r="2848" spans="20:52" x14ac:dyDescent="0.25">
      <c r="T2848" s="110"/>
    </row>
    <row r="2849" spans="20:52" x14ac:dyDescent="0.25">
      <c r="T2849" s="110"/>
    </row>
    <row r="2850" spans="20:52" x14ac:dyDescent="0.25">
      <c r="T2850" s="110"/>
    </row>
    <row r="2851" spans="20:52" x14ac:dyDescent="0.25">
      <c r="T2851" s="110"/>
      <c r="AV2851" s="111"/>
    </row>
    <row r="2852" spans="20:52" x14ac:dyDescent="0.25">
      <c r="T2852" s="110"/>
    </row>
    <row r="2853" spans="20:52" x14ac:dyDescent="0.25">
      <c r="T2853" s="110"/>
      <c r="AV2853" s="111"/>
      <c r="AZ2853" s="111"/>
    </row>
    <row r="2854" spans="20:52" x14ac:dyDescent="0.25">
      <c r="T2854" s="110"/>
    </row>
    <row r="2855" spans="20:52" x14ac:dyDescent="0.25">
      <c r="T2855" s="110"/>
      <c r="AV2855" s="111"/>
      <c r="AZ2855" s="111"/>
    </row>
    <row r="2856" spans="20:52" x14ac:dyDescent="0.25">
      <c r="T2856" s="110"/>
      <c r="AJ2856" s="111"/>
      <c r="AO2856" s="111"/>
      <c r="AV2856" s="111"/>
    </row>
    <row r="2857" spans="20:52" x14ac:dyDescent="0.25">
      <c r="T2857" s="110"/>
      <c r="AJ2857" s="111"/>
      <c r="AO2857" s="111"/>
      <c r="AV2857" s="111"/>
    </row>
    <row r="2858" spans="20:52" x14ac:dyDescent="0.25">
      <c r="T2858" s="110"/>
    </row>
    <row r="2859" spans="20:52" x14ac:dyDescent="0.25">
      <c r="T2859" s="110"/>
      <c r="AJ2859" s="111"/>
      <c r="AO2859" s="111"/>
      <c r="AT2859" s="111"/>
      <c r="AV2859" s="111"/>
    </row>
    <row r="2860" spans="20:52" x14ac:dyDescent="0.25">
      <c r="T2860" s="110"/>
    </row>
    <row r="2861" spans="20:52" x14ac:dyDescent="0.25">
      <c r="T2861" s="110"/>
      <c r="AJ2861" s="111"/>
      <c r="AO2861" s="111"/>
      <c r="AP2861" s="111"/>
      <c r="AV2861" s="111"/>
      <c r="AZ2861" s="111"/>
    </row>
    <row r="2862" spans="20:52" x14ac:dyDescent="0.25">
      <c r="T2862" s="110"/>
      <c r="AJ2862" s="111"/>
      <c r="AO2862" s="111"/>
      <c r="AV2862" s="111"/>
    </row>
    <row r="2863" spans="20:52" x14ac:dyDescent="0.25">
      <c r="T2863" s="110"/>
      <c r="AJ2863" s="111"/>
      <c r="AO2863" s="111"/>
    </row>
    <row r="2864" spans="20:52" x14ac:dyDescent="0.25">
      <c r="T2864" s="110"/>
      <c r="AJ2864" s="111"/>
      <c r="AO2864" s="111"/>
      <c r="AP2864" s="111"/>
      <c r="AV2864" s="111"/>
    </row>
    <row r="2865" spans="20:48" x14ac:dyDescent="0.25">
      <c r="T2865" s="110"/>
      <c r="AJ2865" s="111"/>
      <c r="AO2865" s="111"/>
    </row>
    <row r="2866" spans="20:48" x14ac:dyDescent="0.25">
      <c r="T2866" s="110"/>
      <c r="AJ2866" s="111"/>
      <c r="AO2866" s="111"/>
      <c r="AV2866" s="111"/>
    </row>
    <row r="2867" spans="20:48" x14ac:dyDescent="0.25">
      <c r="T2867" s="110"/>
    </row>
    <row r="2868" spans="20:48" x14ac:dyDescent="0.25">
      <c r="T2868" s="110"/>
    </row>
    <row r="2869" spans="20:48" x14ac:dyDescent="0.25">
      <c r="T2869" s="110"/>
    </row>
    <row r="2870" spans="20:48" x14ac:dyDescent="0.25">
      <c r="T2870" s="110"/>
    </row>
    <row r="2871" spans="20:48" x14ac:dyDescent="0.25">
      <c r="T2871" s="110"/>
    </row>
    <row r="2872" spans="20:48" x14ac:dyDescent="0.25">
      <c r="T2872" s="110"/>
      <c r="AJ2872" s="111"/>
      <c r="AO2872" s="111"/>
      <c r="AV2872" s="111"/>
    </row>
    <row r="2873" spans="20:48" x14ac:dyDescent="0.25">
      <c r="T2873" s="110"/>
      <c r="AJ2873" s="111"/>
      <c r="AO2873" s="111"/>
      <c r="AP2873" s="111"/>
      <c r="AT2873" s="111"/>
      <c r="AV2873" s="111"/>
    </row>
    <row r="2874" spans="20:48" x14ac:dyDescent="0.25">
      <c r="T2874" s="110"/>
      <c r="AJ2874" s="111"/>
      <c r="AO2874" s="111"/>
    </row>
    <row r="2875" spans="20:48" x14ac:dyDescent="0.25">
      <c r="T2875" s="110"/>
      <c r="AJ2875" s="111"/>
      <c r="AO2875" s="111"/>
    </row>
    <row r="2876" spans="20:48" x14ac:dyDescent="0.25">
      <c r="T2876" s="110"/>
    </row>
    <row r="2877" spans="20:48" x14ac:dyDescent="0.25">
      <c r="T2877" s="110"/>
      <c r="AO2877" s="111"/>
      <c r="AP2877" s="111"/>
    </row>
    <row r="2878" spans="20:48" x14ac:dyDescent="0.25">
      <c r="T2878" s="110"/>
      <c r="AJ2878" s="111"/>
      <c r="AO2878" s="111"/>
      <c r="AT2878" s="111"/>
    </row>
    <row r="2879" spans="20:48" x14ac:dyDescent="0.25">
      <c r="T2879" s="110"/>
    </row>
    <row r="2880" spans="20:48" x14ac:dyDescent="0.25">
      <c r="T2880" s="110"/>
      <c r="AJ2880" s="111"/>
      <c r="AO2880" s="111"/>
      <c r="AP2880" s="111"/>
      <c r="AR2880" s="111"/>
      <c r="AT2880" s="111"/>
      <c r="AV2880" s="111"/>
    </row>
    <row r="2881" spans="20:52" x14ac:dyDescent="0.25">
      <c r="T2881" s="110"/>
    </row>
    <row r="2882" spans="20:52" x14ac:dyDescent="0.25">
      <c r="T2882" s="110"/>
    </row>
    <row r="2883" spans="20:52" x14ac:dyDescent="0.25">
      <c r="T2883" s="110"/>
      <c r="AJ2883" s="111"/>
      <c r="AO2883" s="111"/>
      <c r="AP2883" s="111"/>
      <c r="AV2883" s="111"/>
    </row>
    <row r="2884" spans="20:52" x14ac:dyDescent="0.25">
      <c r="T2884" s="110"/>
    </row>
    <row r="2885" spans="20:52" x14ac:dyDescent="0.25">
      <c r="T2885" s="110"/>
    </row>
    <row r="2886" spans="20:52" x14ac:dyDescent="0.25">
      <c r="T2886" s="110"/>
      <c r="AJ2886" s="111"/>
      <c r="AO2886" s="111"/>
      <c r="AT2886" s="111"/>
      <c r="AV2886" s="111"/>
    </row>
    <row r="2887" spans="20:52" x14ac:dyDescent="0.25">
      <c r="T2887" s="110"/>
      <c r="AP2887" s="111"/>
    </row>
    <row r="2888" spans="20:52" x14ac:dyDescent="0.25">
      <c r="T2888" s="110"/>
      <c r="AV2888" s="111"/>
    </row>
    <row r="2889" spans="20:52" x14ac:dyDescent="0.25">
      <c r="T2889" s="110"/>
      <c r="AV2889" s="111"/>
    </row>
    <row r="2890" spans="20:52" x14ac:dyDescent="0.25">
      <c r="T2890" s="110"/>
    </row>
    <row r="2891" spans="20:52" x14ac:dyDescent="0.25">
      <c r="T2891" s="110"/>
      <c r="AJ2891" s="111"/>
      <c r="AO2891" s="111"/>
      <c r="AV2891" s="111"/>
      <c r="AZ2891" s="111"/>
    </row>
    <row r="2892" spans="20:52" x14ac:dyDescent="0.25">
      <c r="T2892" s="110"/>
    </row>
    <row r="2893" spans="20:52" x14ac:dyDescent="0.25">
      <c r="T2893" s="110"/>
      <c r="AV2893" s="111"/>
    </row>
    <row r="2894" spans="20:52" x14ac:dyDescent="0.25">
      <c r="T2894" s="110"/>
      <c r="AJ2894" s="111"/>
      <c r="AO2894" s="111"/>
      <c r="AP2894" s="111"/>
      <c r="AV2894" s="111"/>
      <c r="AZ2894" s="111"/>
    </row>
    <row r="2895" spans="20:52" x14ac:dyDescent="0.25">
      <c r="T2895" s="110"/>
    </row>
    <row r="2896" spans="20:52" x14ac:dyDescent="0.25">
      <c r="T2896" s="110"/>
      <c r="AO2896" s="111"/>
      <c r="AV2896" s="111"/>
    </row>
    <row r="2897" spans="20:48" x14ac:dyDescent="0.25">
      <c r="T2897" s="110"/>
      <c r="AT2897" s="111"/>
      <c r="AV2897" s="111"/>
    </row>
    <row r="2898" spans="20:48" x14ac:dyDescent="0.25">
      <c r="T2898" s="110"/>
    </row>
    <row r="2899" spans="20:48" x14ac:dyDescent="0.25">
      <c r="T2899" s="110"/>
    </row>
    <row r="2900" spans="20:48" x14ac:dyDescent="0.25">
      <c r="T2900" s="110"/>
      <c r="AJ2900" s="111"/>
      <c r="AO2900" s="111"/>
      <c r="AP2900" s="111"/>
      <c r="AT2900" s="111"/>
      <c r="AV2900" s="111"/>
    </row>
    <row r="2901" spans="20:48" x14ac:dyDescent="0.25">
      <c r="T2901" s="110"/>
    </row>
    <row r="2902" spans="20:48" x14ac:dyDescent="0.25">
      <c r="T2902" s="110"/>
    </row>
    <row r="2903" spans="20:48" x14ac:dyDescent="0.25">
      <c r="T2903" s="110"/>
    </row>
    <row r="2904" spans="20:48" x14ac:dyDescent="0.25">
      <c r="T2904" s="110"/>
      <c r="AJ2904" s="111"/>
      <c r="AO2904" s="111"/>
    </row>
    <row r="2905" spans="20:48" x14ac:dyDescent="0.25">
      <c r="T2905" s="110"/>
      <c r="AJ2905" s="111"/>
      <c r="AO2905" s="111"/>
      <c r="AP2905" s="111"/>
      <c r="AV2905" s="111"/>
    </row>
    <row r="2906" spans="20:48" x14ac:dyDescent="0.25">
      <c r="T2906" s="110"/>
      <c r="AJ2906" s="111"/>
      <c r="AO2906" s="111"/>
      <c r="AV2906" s="111"/>
    </row>
    <row r="2907" spans="20:48" x14ac:dyDescent="0.25">
      <c r="T2907" s="110"/>
      <c r="AJ2907" s="111"/>
      <c r="AO2907" s="111"/>
      <c r="AT2907" s="111"/>
      <c r="AV2907" s="111"/>
    </row>
    <row r="2908" spans="20:48" x14ac:dyDescent="0.25">
      <c r="T2908" s="110"/>
      <c r="AJ2908" s="111"/>
      <c r="AO2908" s="111"/>
      <c r="AP2908" s="111"/>
      <c r="AV2908" s="111"/>
    </row>
    <row r="2909" spans="20:48" x14ac:dyDescent="0.25">
      <c r="T2909" s="110"/>
    </row>
    <row r="2910" spans="20:48" x14ac:dyDescent="0.25">
      <c r="T2910" s="110"/>
      <c r="AV2910" s="111"/>
    </row>
    <row r="2911" spans="20:48" x14ac:dyDescent="0.25">
      <c r="T2911" s="110"/>
      <c r="AJ2911" s="111"/>
      <c r="AO2911" s="111"/>
      <c r="AV2911" s="111"/>
    </row>
    <row r="2912" spans="20:48" x14ac:dyDescent="0.25">
      <c r="T2912" s="110"/>
    </row>
    <row r="2913" spans="20:52" x14ac:dyDescent="0.25">
      <c r="T2913" s="110"/>
      <c r="AJ2913" s="111"/>
      <c r="AO2913" s="111"/>
      <c r="AP2913" s="111"/>
      <c r="AV2913" s="111"/>
    </row>
    <row r="2914" spans="20:52" x14ac:dyDescent="0.25">
      <c r="T2914" s="110"/>
    </row>
    <row r="2915" spans="20:52" x14ac:dyDescent="0.25">
      <c r="T2915" s="110"/>
      <c r="AJ2915" s="111"/>
      <c r="AO2915" s="111"/>
      <c r="AR2915" s="111"/>
      <c r="AV2915" s="111"/>
    </row>
    <row r="2916" spans="20:52" x14ac:dyDescent="0.25">
      <c r="T2916" s="110"/>
    </row>
    <row r="2917" spans="20:52" x14ac:dyDescent="0.25">
      <c r="T2917" s="110"/>
      <c r="AJ2917" s="111"/>
      <c r="AO2917" s="111"/>
      <c r="AP2917" s="111"/>
      <c r="AV2917" s="111"/>
    </row>
    <row r="2918" spans="20:52" x14ac:dyDescent="0.25">
      <c r="T2918" s="110"/>
      <c r="AZ2918" s="111"/>
    </row>
    <row r="2919" spans="20:52" x14ac:dyDescent="0.25">
      <c r="T2919" s="110"/>
      <c r="AJ2919" s="111"/>
      <c r="AO2919" s="111"/>
      <c r="AP2919" s="111"/>
    </row>
    <row r="2920" spans="20:52" x14ac:dyDescent="0.25">
      <c r="T2920" s="110"/>
    </row>
    <row r="2921" spans="20:52" x14ac:dyDescent="0.25">
      <c r="T2921" s="110"/>
      <c r="AZ2921" s="111"/>
    </row>
    <row r="2922" spans="20:52" x14ac:dyDescent="0.25">
      <c r="T2922" s="110"/>
    </row>
    <row r="2923" spans="20:52" x14ac:dyDescent="0.25">
      <c r="T2923" s="110"/>
      <c r="AJ2923" s="111"/>
      <c r="AO2923" s="111"/>
      <c r="AP2923" s="111"/>
      <c r="AV2923" s="111"/>
    </row>
    <row r="2924" spans="20:52" x14ac:dyDescent="0.25">
      <c r="T2924" s="110"/>
    </row>
    <row r="2925" spans="20:52" x14ac:dyDescent="0.25">
      <c r="T2925" s="110"/>
      <c r="AP2925" s="111"/>
    </row>
    <row r="2926" spans="20:52" x14ac:dyDescent="0.25">
      <c r="T2926" s="110"/>
    </row>
    <row r="2927" spans="20:52" x14ac:dyDescent="0.25">
      <c r="T2927" s="110"/>
    </row>
    <row r="2928" spans="20:52" x14ac:dyDescent="0.25">
      <c r="T2928" s="110"/>
      <c r="AV2928" s="111"/>
    </row>
    <row r="2929" spans="20:48" x14ac:dyDescent="0.25">
      <c r="T2929" s="110"/>
    </row>
    <row r="2930" spans="20:48" x14ac:dyDescent="0.25">
      <c r="T2930" s="110"/>
      <c r="AV2930" s="111"/>
    </row>
    <row r="2931" spans="20:48" x14ac:dyDescent="0.25">
      <c r="T2931" s="110"/>
      <c r="AP2931" s="111"/>
      <c r="AV2931" s="111"/>
    </row>
    <row r="2932" spans="20:48" x14ac:dyDescent="0.25">
      <c r="T2932" s="110"/>
    </row>
    <row r="2933" spans="20:48" x14ac:dyDescent="0.25">
      <c r="T2933" s="110"/>
      <c r="AJ2933" s="111"/>
      <c r="AO2933" s="111"/>
      <c r="AP2933" s="111"/>
      <c r="AR2933" s="111"/>
    </row>
    <row r="2934" spans="20:48" x14ac:dyDescent="0.25">
      <c r="T2934" s="110"/>
    </row>
    <row r="2935" spans="20:48" x14ac:dyDescent="0.25">
      <c r="T2935" s="110"/>
      <c r="AJ2935" s="111"/>
      <c r="AO2935" s="111"/>
      <c r="AV2935" s="111"/>
    </row>
    <row r="2936" spans="20:48" x14ac:dyDescent="0.25">
      <c r="T2936" s="110"/>
      <c r="AJ2936" s="111"/>
      <c r="AP2936" s="111"/>
      <c r="AT2936" s="111"/>
      <c r="AV2936" s="111"/>
    </row>
    <row r="2937" spans="20:48" x14ac:dyDescent="0.25">
      <c r="T2937" s="110"/>
      <c r="AO2937" s="111"/>
      <c r="AR2937" s="111"/>
      <c r="AV2937" s="111"/>
    </row>
    <row r="2938" spans="20:48" x14ac:dyDescent="0.25">
      <c r="T2938" s="110"/>
      <c r="AO2938" s="111"/>
      <c r="AT2938" s="111"/>
      <c r="AV2938" s="111"/>
    </row>
    <row r="2939" spans="20:48" x14ac:dyDescent="0.25">
      <c r="T2939" s="110"/>
      <c r="AJ2939" s="111"/>
      <c r="AO2939" s="111"/>
      <c r="AV2939" s="111"/>
    </row>
    <row r="2940" spans="20:48" x14ac:dyDescent="0.25">
      <c r="T2940" s="110"/>
    </row>
    <row r="2941" spans="20:48" x14ac:dyDescent="0.25">
      <c r="T2941" s="110"/>
    </row>
    <row r="2942" spans="20:48" x14ac:dyDescent="0.25">
      <c r="T2942" s="110"/>
      <c r="AJ2942" s="111"/>
      <c r="AO2942" s="111"/>
      <c r="AP2942" s="111"/>
      <c r="AR2942" s="111"/>
      <c r="AT2942" s="111"/>
      <c r="AV2942" s="111"/>
    </row>
    <row r="2943" spans="20:48" x14ac:dyDescent="0.25">
      <c r="T2943" s="110"/>
      <c r="AJ2943" s="111"/>
      <c r="AO2943" s="111"/>
      <c r="AP2943" s="111"/>
      <c r="AV2943" s="111"/>
    </row>
    <row r="2944" spans="20:48" x14ac:dyDescent="0.25">
      <c r="T2944" s="110"/>
      <c r="AJ2944" s="111"/>
      <c r="AO2944" s="111"/>
      <c r="AV2944" s="111"/>
    </row>
    <row r="2945" spans="20:52" x14ac:dyDescent="0.25">
      <c r="T2945" s="110"/>
    </row>
    <row r="2946" spans="20:52" x14ac:dyDescent="0.25">
      <c r="T2946" s="110"/>
      <c r="AV2946" s="111"/>
    </row>
    <row r="2947" spans="20:52" x14ac:dyDescent="0.25">
      <c r="T2947" s="110"/>
    </row>
    <row r="2948" spans="20:52" x14ac:dyDescent="0.25">
      <c r="T2948" s="110"/>
      <c r="AO2948" s="111"/>
      <c r="AP2948" s="111"/>
      <c r="AR2948" s="111"/>
      <c r="AV2948" s="111"/>
    </row>
    <row r="2949" spans="20:52" x14ac:dyDescent="0.25">
      <c r="T2949" s="110"/>
    </row>
    <row r="2950" spans="20:52" x14ac:dyDescent="0.25">
      <c r="T2950" s="110"/>
      <c r="AO2950" s="111"/>
      <c r="AV2950" s="111"/>
    </row>
    <row r="2951" spans="20:52" x14ac:dyDescent="0.25">
      <c r="T2951" s="110"/>
      <c r="AV2951" s="111"/>
    </row>
    <row r="2952" spans="20:52" x14ac:dyDescent="0.25">
      <c r="T2952" s="110"/>
    </row>
    <row r="2953" spans="20:52" x14ac:dyDescent="0.25">
      <c r="T2953" s="110"/>
    </row>
    <row r="2954" spans="20:52" x14ac:dyDescent="0.25">
      <c r="T2954" s="110"/>
      <c r="AJ2954" s="111"/>
      <c r="AO2954" s="111"/>
      <c r="AV2954" s="111"/>
    </row>
    <row r="2955" spans="20:52" x14ac:dyDescent="0.25">
      <c r="T2955" s="110"/>
    </row>
    <row r="2956" spans="20:52" x14ac:dyDescent="0.25">
      <c r="T2956" s="110"/>
    </row>
    <row r="2957" spans="20:52" x14ac:dyDescent="0.25">
      <c r="T2957" s="110"/>
      <c r="AV2957" s="111"/>
      <c r="AZ2957" s="111"/>
    </row>
    <row r="2958" spans="20:52" x14ac:dyDescent="0.25">
      <c r="T2958" s="110"/>
      <c r="AJ2958" s="111"/>
      <c r="AO2958" s="111"/>
      <c r="AT2958" s="111"/>
      <c r="AV2958" s="111"/>
    </row>
    <row r="2959" spans="20:52" x14ac:dyDescent="0.25">
      <c r="T2959" s="110"/>
    </row>
    <row r="2960" spans="20:52" x14ac:dyDescent="0.25">
      <c r="T2960" s="110"/>
    </row>
    <row r="2961" spans="20:52" x14ac:dyDescent="0.25">
      <c r="T2961" s="110"/>
      <c r="AJ2961" s="111"/>
      <c r="AO2961" s="111"/>
      <c r="AP2961" s="111"/>
      <c r="AT2961" s="111"/>
      <c r="AV2961" s="111"/>
    </row>
    <row r="2962" spans="20:52" x14ac:dyDescent="0.25">
      <c r="T2962" s="110"/>
      <c r="AJ2962" s="111"/>
      <c r="AO2962" s="111"/>
      <c r="AV2962" s="111"/>
    </row>
    <row r="2963" spans="20:52" x14ac:dyDescent="0.25">
      <c r="T2963" s="110"/>
      <c r="AP2963" s="111"/>
      <c r="AV2963" s="111"/>
    </row>
    <row r="2964" spans="20:52" x14ac:dyDescent="0.25">
      <c r="T2964" s="110"/>
      <c r="AJ2964" s="111"/>
      <c r="AO2964" s="111"/>
    </row>
    <row r="2965" spans="20:52" x14ac:dyDescent="0.25">
      <c r="T2965" s="110"/>
      <c r="AJ2965" s="111"/>
      <c r="AO2965" s="111"/>
      <c r="AV2965" s="111"/>
    </row>
    <row r="2966" spans="20:52" x14ac:dyDescent="0.25">
      <c r="T2966" s="110"/>
      <c r="AZ2966" s="111"/>
    </row>
    <row r="2967" spans="20:52" x14ac:dyDescent="0.25">
      <c r="T2967" s="110"/>
      <c r="AP2967" s="111"/>
      <c r="AV2967" s="111"/>
      <c r="AZ2967" s="111"/>
    </row>
    <row r="2968" spans="20:52" x14ac:dyDescent="0.25">
      <c r="T2968" s="110"/>
    </row>
    <row r="2969" spans="20:52" x14ac:dyDescent="0.25">
      <c r="T2969" s="110"/>
      <c r="AP2969" s="111"/>
      <c r="AV2969" s="111"/>
    </row>
    <row r="2970" spans="20:52" x14ac:dyDescent="0.25">
      <c r="T2970" s="110"/>
      <c r="AV2970" s="111"/>
    </row>
    <row r="2971" spans="20:52" x14ac:dyDescent="0.25">
      <c r="T2971" s="110"/>
      <c r="AJ2971" s="111"/>
      <c r="AO2971" s="111"/>
      <c r="AP2971" s="111"/>
      <c r="AV2971" s="111"/>
    </row>
    <row r="2972" spans="20:52" x14ac:dyDescent="0.25">
      <c r="T2972" s="110"/>
      <c r="AZ2972" s="111"/>
    </row>
    <row r="2973" spans="20:52" x14ac:dyDescent="0.25">
      <c r="T2973" s="110"/>
    </row>
    <row r="2974" spans="20:52" x14ac:dyDescent="0.25">
      <c r="T2974" s="110"/>
      <c r="AJ2974" s="111"/>
      <c r="AO2974" s="111"/>
      <c r="AV2974" s="111"/>
      <c r="AZ2974" s="111"/>
    </row>
    <row r="2975" spans="20:52" x14ac:dyDescent="0.25">
      <c r="T2975" s="110"/>
      <c r="AJ2975" s="111"/>
      <c r="AO2975" s="111"/>
      <c r="AP2975" s="111"/>
      <c r="AT2975" s="111"/>
      <c r="AV2975" s="111"/>
    </row>
    <row r="2976" spans="20:52" x14ac:dyDescent="0.25">
      <c r="T2976" s="110"/>
      <c r="AJ2976" s="111"/>
      <c r="AO2976" s="111"/>
      <c r="AV2976" s="111"/>
    </row>
    <row r="2977" spans="20:52" x14ac:dyDescent="0.25">
      <c r="T2977" s="110"/>
      <c r="AJ2977" s="111"/>
      <c r="AO2977" s="111"/>
      <c r="AV2977" s="111"/>
    </row>
    <row r="2978" spans="20:52" x14ac:dyDescent="0.25">
      <c r="T2978" s="110"/>
      <c r="AP2978" s="111"/>
      <c r="AV2978" s="111"/>
    </row>
    <row r="2979" spans="20:52" x14ac:dyDescent="0.25">
      <c r="T2979" s="110"/>
      <c r="AJ2979" s="111"/>
      <c r="AO2979" s="111"/>
      <c r="AV2979" s="111"/>
    </row>
    <row r="2980" spans="20:52" x14ac:dyDescent="0.25">
      <c r="T2980" s="110"/>
      <c r="AJ2980" s="111"/>
      <c r="AO2980" s="111"/>
      <c r="AV2980" s="111"/>
    </row>
    <row r="2981" spans="20:52" x14ac:dyDescent="0.25">
      <c r="T2981" s="110"/>
      <c r="AJ2981" s="111"/>
      <c r="AO2981" s="111"/>
      <c r="AP2981" s="111"/>
      <c r="AT2981" s="111"/>
      <c r="AV2981" s="111"/>
    </row>
    <row r="2982" spans="20:52" x14ac:dyDescent="0.25">
      <c r="T2982" s="110"/>
      <c r="AJ2982" s="111"/>
      <c r="AO2982" s="111"/>
      <c r="AV2982" s="111"/>
      <c r="AZ2982" s="111"/>
    </row>
    <row r="2983" spans="20:52" x14ac:dyDescent="0.25">
      <c r="T2983" s="110"/>
    </row>
    <row r="2984" spans="20:52" x14ac:dyDescent="0.25">
      <c r="T2984" s="110"/>
      <c r="AJ2984" s="111"/>
      <c r="AO2984" s="111"/>
      <c r="AT2984" s="111"/>
      <c r="AV2984" s="111"/>
    </row>
    <row r="2985" spans="20:52" x14ac:dyDescent="0.25">
      <c r="T2985" s="110"/>
      <c r="AJ2985" s="111"/>
      <c r="AO2985" s="111"/>
      <c r="AR2985" s="111"/>
      <c r="AT2985" s="111"/>
      <c r="AV2985" s="111"/>
    </row>
    <row r="2986" spans="20:52" x14ac:dyDescent="0.25">
      <c r="T2986" s="110"/>
      <c r="AV2986" s="111"/>
    </row>
    <row r="2987" spans="20:52" x14ac:dyDescent="0.25">
      <c r="T2987" s="110"/>
      <c r="AJ2987" s="111"/>
      <c r="AO2987" s="111"/>
      <c r="AV2987" s="111"/>
    </row>
    <row r="2988" spans="20:52" x14ac:dyDescent="0.25">
      <c r="T2988" s="110"/>
      <c r="AO2988" s="111"/>
      <c r="AP2988" s="111"/>
      <c r="AT2988" s="111"/>
      <c r="AV2988" s="111"/>
    </row>
    <row r="2989" spans="20:52" x14ac:dyDescent="0.25">
      <c r="T2989" s="110"/>
      <c r="AJ2989" s="111"/>
      <c r="AP2989" s="111"/>
      <c r="AT2989" s="111"/>
    </row>
    <row r="2990" spans="20:52" x14ac:dyDescent="0.25">
      <c r="T2990" s="110"/>
      <c r="AZ2990" s="111"/>
    </row>
    <row r="2991" spans="20:52" x14ac:dyDescent="0.25">
      <c r="T2991" s="110"/>
    </row>
    <row r="2992" spans="20:52" x14ac:dyDescent="0.25">
      <c r="T2992" s="110"/>
      <c r="AJ2992" s="111"/>
      <c r="AO2992" s="111"/>
      <c r="AV2992" s="111"/>
    </row>
    <row r="2993" spans="20:52" x14ac:dyDescent="0.25">
      <c r="T2993" s="110"/>
      <c r="AJ2993" s="111"/>
      <c r="AO2993" s="111"/>
      <c r="AV2993" s="111"/>
    </row>
    <row r="2994" spans="20:52" x14ac:dyDescent="0.25">
      <c r="T2994" s="110"/>
    </row>
    <row r="2995" spans="20:52" x14ac:dyDescent="0.25">
      <c r="T2995" s="110"/>
    </row>
    <row r="2996" spans="20:52" x14ac:dyDescent="0.25">
      <c r="T2996" s="110"/>
      <c r="AJ2996" s="111"/>
      <c r="AO2996" s="111"/>
      <c r="AV2996" s="111"/>
    </row>
    <row r="2997" spans="20:52" x14ac:dyDescent="0.25">
      <c r="T2997" s="110"/>
      <c r="AJ2997" s="111"/>
      <c r="AO2997" s="111"/>
      <c r="AP2997" s="111"/>
      <c r="AT2997" s="111"/>
    </row>
    <row r="2998" spans="20:52" x14ac:dyDescent="0.25">
      <c r="T2998" s="110"/>
      <c r="AJ2998" s="111"/>
      <c r="AP2998" s="111"/>
      <c r="AV2998" s="111"/>
    </row>
    <row r="2999" spans="20:52" x14ac:dyDescent="0.25">
      <c r="T2999" s="110"/>
      <c r="AJ2999" s="111"/>
      <c r="AO2999" s="111"/>
      <c r="AP2999" s="111"/>
      <c r="AT2999" s="111"/>
      <c r="AV2999" s="111"/>
    </row>
    <row r="3000" spans="20:52" x14ac:dyDescent="0.25">
      <c r="T3000" s="110"/>
    </row>
    <row r="3001" spans="20:52" x14ac:dyDescent="0.25">
      <c r="T3001" s="110"/>
      <c r="AJ3001" s="111"/>
      <c r="AO3001" s="111"/>
      <c r="AV3001" s="111"/>
    </row>
    <row r="3002" spans="20:52" x14ac:dyDescent="0.25">
      <c r="T3002" s="110"/>
      <c r="AP3002" s="111"/>
      <c r="AV3002" s="111"/>
    </row>
    <row r="3003" spans="20:52" x14ac:dyDescent="0.25">
      <c r="T3003" s="110"/>
    </row>
    <row r="3004" spans="20:52" x14ac:dyDescent="0.25">
      <c r="T3004" s="110"/>
    </row>
    <row r="3005" spans="20:52" x14ac:dyDescent="0.25">
      <c r="T3005" s="110"/>
      <c r="AJ3005" s="111"/>
      <c r="AO3005" s="111"/>
      <c r="AV3005" s="111"/>
    </row>
    <row r="3006" spans="20:52" x14ac:dyDescent="0.25">
      <c r="T3006" s="110"/>
      <c r="AZ3006" s="111"/>
    </row>
    <row r="3007" spans="20:52" x14ac:dyDescent="0.25">
      <c r="T3007" s="110"/>
    </row>
    <row r="3008" spans="20:52" x14ac:dyDescent="0.25">
      <c r="T3008" s="110"/>
    </row>
    <row r="3009" spans="20:52" x14ac:dyDescent="0.25">
      <c r="T3009" s="110"/>
      <c r="AP3009" s="111"/>
      <c r="AV3009" s="111"/>
    </row>
    <row r="3010" spans="20:52" x14ac:dyDescent="0.25">
      <c r="T3010" s="110"/>
      <c r="AZ3010" s="111"/>
    </row>
    <row r="3011" spans="20:52" x14ac:dyDescent="0.25">
      <c r="T3011" s="110"/>
    </row>
    <row r="3012" spans="20:52" x14ac:dyDescent="0.25">
      <c r="T3012" s="110"/>
      <c r="AJ3012" s="111"/>
      <c r="AO3012" s="111"/>
      <c r="AV3012" s="111"/>
    </row>
    <row r="3013" spans="20:52" x14ac:dyDescent="0.25">
      <c r="T3013" s="110"/>
    </row>
    <row r="3014" spans="20:52" x14ac:dyDescent="0.25">
      <c r="T3014" s="110"/>
      <c r="AZ3014" s="111"/>
    </row>
    <row r="3015" spans="20:52" x14ac:dyDescent="0.25">
      <c r="T3015" s="110"/>
    </row>
    <row r="3016" spans="20:52" x14ac:dyDescent="0.25">
      <c r="T3016" s="110"/>
      <c r="AJ3016" s="111"/>
      <c r="AO3016" s="111"/>
      <c r="AP3016" s="111"/>
      <c r="AV3016" s="111"/>
    </row>
    <row r="3017" spans="20:52" x14ac:dyDescent="0.25">
      <c r="T3017" s="110"/>
      <c r="AJ3017" s="111"/>
      <c r="AO3017" s="111"/>
      <c r="AV3017" s="111"/>
    </row>
    <row r="3018" spans="20:52" x14ac:dyDescent="0.25">
      <c r="T3018" s="110"/>
    </row>
    <row r="3019" spans="20:52" x14ac:dyDescent="0.25">
      <c r="T3019" s="110"/>
    </row>
    <row r="3020" spans="20:52" x14ac:dyDescent="0.25">
      <c r="T3020" s="110"/>
    </row>
    <row r="3021" spans="20:52" x14ac:dyDescent="0.25">
      <c r="T3021" s="110"/>
    </row>
    <row r="3022" spans="20:52" x14ac:dyDescent="0.25">
      <c r="T3022" s="110"/>
    </row>
    <row r="3023" spans="20:52" x14ac:dyDescent="0.25">
      <c r="T3023" s="110"/>
    </row>
    <row r="3024" spans="20:52" x14ac:dyDescent="0.25">
      <c r="T3024" s="110"/>
      <c r="AJ3024" s="111"/>
      <c r="AO3024" s="111"/>
    </row>
    <row r="3025" spans="20:52" x14ac:dyDescent="0.25">
      <c r="T3025" s="110"/>
      <c r="AJ3025" s="111"/>
      <c r="AO3025" s="111"/>
      <c r="AP3025" s="111"/>
      <c r="AT3025" s="111"/>
      <c r="AV3025" s="111"/>
    </row>
    <row r="3026" spans="20:52" x14ac:dyDescent="0.25">
      <c r="T3026" s="110"/>
    </row>
    <row r="3027" spans="20:52" x14ac:dyDescent="0.25">
      <c r="T3027" s="110"/>
      <c r="AJ3027" s="111"/>
      <c r="AO3027" s="111"/>
      <c r="AV3027" s="111"/>
    </row>
    <row r="3028" spans="20:52" x14ac:dyDescent="0.25">
      <c r="T3028" s="110"/>
    </row>
    <row r="3029" spans="20:52" x14ac:dyDescent="0.25">
      <c r="T3029" s="110"/>
      <c r="AO3029" s="111"/>
      <c r="AP3029" s="111"/>
      <c r="AR3029" s="111"/>
      <c r="AV3029" s="111"/>
    </row>
    <row r="3030" spans="20:52" x14ac:dyDescent="0.25">
      <c r="T3030" s="110"/>
      <c r="AJ3030" s="111"/>
      <c r="AO3030" s="111"/>
      <c r="AP3030" s="111"/>
      <c r="AV3030" s="111"/>
    </row>
    <row r="3031" spans="20:52" x14ac:dyDescent="0.25">
      <c r="T3031" s="110"/>
    </row>
    <row r="3032" spans="20:52" x14ac:dyDescent="0.25">
      <c r="T3032" s="110"/>
    </row>
    <row r="3033" spans="20:52" x14ac:dyDescent="0.25">
      <c r="T3033" s="110"/>
    </row>
    <row r="3034" spans="20:52" x14ac:dyDescent="0.25">
      <c r="T3034" s="110"/>
      <c r="AJ3034" s="111"/>
      <c r="AO3034" s="111"/>
      <c r="AV3034" s="111"/>
      <c r="AZ3034" s="111"/>
    </row>
    <row r="3035" spans="20:52" x14ac:dyDescent="0.25">
      <c r="T3035" s="110"/>
      <c r="AP3035" s="111"/>
    </row>
    <row r="3036" spans="20:52" x14ac:dyDescent="0.25">
      <c r="T3036" s="110"/>
    </row>
    <row r="3037" spans="20:52" x14ac:dyDescent="0.25">
      <c r="T3037" s="110"/>
      <c r="AZ3037" s="111"/>
    </row>
    <row r="3038" spans="20:52" x14ac:dyDescent="0.25">
      <c r="T3038" s="110"/>
      <c r="AJ3038" s="111"/>
      <c r="AO3038" s="111"/>
      <c r="AP3038" s="111"/>
      <c r="AT3038" s="111"/>
      <c r="AV3038" s="111"/>
    </row>
    <row r="3039" spans="20:52" x14ac:dyDescent="0.25">
      <c r="T3039" s="110"/>
      <c r="AT3039" s="111"/>
      <c r="AV3039" s="111"/>
    </row>
    <row r="3040" spans="20:52" x14ac:dyDescent="0.25">
      <c r="T3040" s="110"/>
      <c r="AJ3040" s="111"/>
      <c r="AV3040" s="111"/>
    </row>
    <row r="3041" spans="20:52" x14ac:dyDescent="0.25">
      <c r="T3041" s="110"/>
      <c r="AJ3041" s="111"/>
      <c r="AO3041" s="111"/>
      <c r="AV3041" s="111"/>
      <c r="AZ3041" s="111"/>
    </row>
    <row r="3042" spans="20:52" x14ac:dyDescent="0.25">
      <c r="T3042" s="110"/>
    </row>
    <row r="3043" spans="20:52" x14ac:dyDescent="0.25">
      <c r="T3043" s="110"/>
      <c r="AJ3043" s="111"/>
      <c r="AO3043" s="111"/>
    </row>
    <row r="3044" spans="20:52" x14ac:dyDescent="0.25">
      <c r="T3044" s="110"/>
    </row>
    <row r="3045" spans="20:52" x14ac:dyDescent="0.25">
      <c r="T3045" s="110"/>
      <c r="AJ3045" s="111"/>
      <c r="AO3045" s="111"/>
    </row>
    <row r="3046" spans="20:52" x14ac:dyDescent="0.25">
      <c r="T3046" s="110"/>
      <c r="AJ3046" s="111"/>
      <c r="AO3046" s="111"/>
      <c r="AV3046" s="111"/>
    </row>
    <row r="3047" spans="20:52" x14ac:dyDescent="0.25">
      <c r="T3047" s="110"/>
    </row>
    <row r="3048" spans="20:52" x14ac:dyDescent="0.25">
      <c r="T3048" s="110"/>
      <c r="AO3048" s="111"/>
      <c r="AP3048" s="111"/>
      <c r="AR3048" s="111"/>
      <c r="AV3048" s="111"/>
    </row>
    <row r="3049" spans="20:52" x14ac:dyDescent="0.25">
      <c r="T3049" s="110"/>
      <c r="AJ3049" s="111"/>
      <c r="AO3049" s="111"/>
      <c r="AV3049" s="111"/>
    </row>
    <row r="3050" spans="20:52" x14ac:dyDescent="0.25">
      <c r="T3050" s="110"/>
      <c r="AJ3050" s="111"/>
      <c r="AO3050" s="111"/>
      <c r="AP3050" s="111"/>
      <c r="AV3050" s="111"/>
    </row>
    <row r="3051" spans="20:52" x14ac:dyDescent="0.25">
      <c r="T3051" s="110"/>
    </row>
    <row r="3052" spans="20:52" x14ac:dyDescent="0.25">
      <c r="T3052" s="110"/>
    </row>
    <row r="3053" spans="20:52" x14ac:dyDescent="0.25">
      <c r="T3053" s="110"/>
    </row>
    <row r="3054" spans="20:52" x14ac:dyDescent="0.25">
      <c r="T3054" s="110"/>
      <c r="AJ3054" s="111"/>
      <c r="AO3054" s="111"/>
      <c r="AV3054" s="111"/>
      <c r="AZ3054" s="111"/>
    </row>
    <row r="3055" spans="20:52" x14ac:dyDescent="0.25">
      <c r="T3055" s="110"/>
      <c r="AJ3055" s="111"/>
      <c r="AO3055" s="111"/>
      <c r="AV3055" s="111"/>
      <c r="AZ3055" s="111"/>
    </row>
    <row r="3056" spans="20:52" x14ac:dyDescent="0.25">
      <c r="T3056" s="110"/>
      <c r="AJ3056" s="111"/>
      <c r="AO3056" s="111"/>
      <c r="AV3056" s="111"/>
    </row>
    <row r="3057" spans="20:48" x14ac:dyDescent="0.25">
      <c r="T3057" s="110"/>
      <c r="AJ3057" s="111"/>
      <c r="AO3057" s="111"/>
      <c r="AP3057" s="111"/>
      <c r="AV3057" s="111"/>
    </row>
    <row r="3058" spans="20:48" x14ac:dyDescent="0.25">
      <c r="T3058" s="110"/>
    </row>
    <row r="3059" spans="20:48" x14ac:dyDescent="0.25">
      <c r="T3059" s="110"/>
    </row>
    <row r="3060" spans="20:48" x14ac:dyDescent="0.25">
      <c r="T3060" s="110"/>
      <c r="AJ3060" s="111"/>
      <c r="AO3060" s="111"/>
      <c r="AP3060" s="111"/>
      <c r="AT3060" s="111"/>
      <c r="AV3060" s="111"/>
    </row>
    <row r="3061" spans="20:48" x14ac:dyDescent="0.25">
      <c r="T3061" s="110"/>
    </row>
    <row r="3062" spans="20:48" x14ac:dyDescent="0.25">
      <c r="T3062" s="110"/>
      <c r="AJ3062" s="111"/>
      <c r="AP3062" s="111"/>
      <c r="AV3062" s="111"/>
    </row>
    <row r="3063" spans="20:48" x14ac:dyDescent="0.25">
      <c r="T3063" s="110"/>
      <c r="AV3063" s="111"/>
    </row>
    <row r="3064" spans="20:48" x14ac:dyDescent="0.25">
      <c r="T3064" s="110"/>
      <c r="AJ3064" s="111"/>
      <c r="AO3064" s="111"/>
    </row>
    <row r="3065" spans="20:48" x14ac:dyDescent="0.25">
      <c r="T3065" s="110"/>
    </row>
    <row r="3066" spans="20:48" x14ac:dyDescent="0.25">
      <c r="T3066" s="110"/>
      <c r="AP3066" s="111"/>
    </row>
    <row r="3067" spans="20:48" x14ac:dyDescent="0.25">
      <c r="T3067" s="110"/>
    </row>
    <row r="3068" spans="20:48" x14ac:dyDescent="0.25">
      <c r="T3068" s="110"/>
    </row>
    <row r="3069" spans="20:48" x14ac:dyDescent="0.25">
      <c r="T3069" s="110"/>
      <c r="AJ3069" s="111"/>
      <c r="AO3069" s="111"/>
      <c r="AT3069" s="111"/>
    </row>
    <row r="3070" spans="20:48" x14ac:dyDescent="0.25">
      <c r="T3070" s="110"/>
    </row>
    <row r="3071" spans="20:48" x14ac:dyDescent="0.25">
      <c r="T3071" s="110"/>
      <c r="AJ3071" s="111"/>
      <c r="AO3071" s="111"/>
      <c r="AP3071" s="111"/>
      <c r="AV3071" s="111"/>
    </row>
    <row r="3072" spans="20:48" x14ac:dyDescent="0.25">
      <c r="T3072" s="110"/>
      <c r="AJ3072" s="111"/>
      <c r="AO3072" s="111"/>
      <c r="AP3072" s="111"/>
      <c r="AT3072" s="111"/>
      <c r="AV3072" s="111"/>
    </row>
    <row r="3073" spans="20:52" x14ac:dyDescent="0.25">
      <c r="T3073" s="110"/>
      <c r="AJ3073" s="111"/>
      <c r="AO3073" s="111"/>
      <c r="AP3073" s="111"/>
      <c r="AV3073" s="111"/>
    </row>
    <row r="3074" spans="20:52" x14ac:dyDescent="0.25">
      <c r="T3074" s="110"/>
      <c r="AJ3074" s="111"/>
      <c r="AO3074" s="111"/>
      <c r="AP3074" s="111"/>
      <c r="AV3074" s="111"/>
    </row>
    <row r="3075" spans="20:52" x14ac:dyDescent="0.25">
      <c r="T3075" s="110"/>
    </row>
    <row r="3076" spans="20:52" x14ac:dyDescent="0.25">
      <c r="T3076" s="110"/>
      <c r="AJ3076" s="111"/>
      <c r="AO3076" s="111"/>
      <c r="AP3076" s="111"/>
      <c r="AT3076" s="111"/>
      <c r="AV3076" s="111"/>
      <c r="AZ3076" s="111"/>
    </row>
    <row r="3077" spans="20:52" x14ac:dyDescent="0.25">
      <c r="T3077" s="110"/>
    </row>
    <row r="3078" spans="20:52" x14ac:dyDescent="0.25">
      <c r="T3078" s="110"/>
      <c r="AJ3078" s="111"/>
      <c r="AO3078" s="111"/>
      <c r="AV3078" s="111"/>
    </row>
    <row r="3079" spans="20:52" x14ac:dyDescent="0.25">
      <c r="T3079" s="110"/>
      <c r="AJ3079" s="111"/>
      <c r="AO3079" s="111"/>
      <c r="AV3079" s="111"/>
    </row>
    <row r="3080" spans="20:52" x14ac:dyDescent="0.25">
      <c r="T3080" s="110"/>
      <c r="AJ3080" s="111"/>
      <c r="AO3080" s="111"/>
      <c r="AP3080" s="111"/>
      <c r="AT3080" s="111"/>
      <c r="AV3080" s="111"/>
    </row>
    <row r="3081" spans="20:52" x14ac:dyDescent="0.25">
      <c r="T3081" s="110"/>
      <c r="AJ3081" s="111"/>
      <c r="AO3081" s="111"/>
      <c r="AV3081" s="111"/>
    </row>
    <row r="3082" spans="20:52" x14ac:dyDescent="0.25">
      <c r="T3082" s="110"/>
      <c r="AV3082" s="111"/>
    </row>
    <row r="3083" spans="20:52" x14ac:dyDescent="0.25">
      <c r="T3083" s="110"/>
      <c r="AP3083" s="111"/>
    </row>
    <row r="3084" spans="20:52" x14ac:dyDescent="0.25">
      <c r="T3084" s="110"/>
      <c r="AJ3084" s="111"/>
      <c r="AO3084" s="111"/>
      <c r="AP3084" s="111"/>
    </row>
    <row r="3085" spans="20:52" x14ac:dyDescent="0.25">
      <c r="T3085" s="110"/>
    </row>
    <row r="3086" spans="20:52" x14ac:dyDescent="0.25">
      <c r="T3086" s="110"/>
      <c r="AT3086" s="111"/>
      <c r="AV3086" s="111"/>
    </row>
    <row r="3087" spans="20:52" x14ac:dyDescent="0.25">
      <c r="T3087" s="110"/>
      <c r="AJ3087" s="111"/>
      <c r="AP3087" s="111"/>
      <c r="AV3087" s="111"/>
      <c r="AZ3087" s="111"/>
    </row>
    <row r="3088" spans="20:52" x14ac:dyDescent="0.25">
      <c r="T3088" s="110"/>
      <c r="AJ3088" s="111"/>
      <c r="AO3088" s="111"/>
      <c r="AT3088" s="111"/>
    </row>
    <row r="3089" spans="20:48" x14ac:dyDescent="0.25">
      <c r="T3089" s="110"/>
      <c r="AJ3089" s="111"/>
      <c r="AO3089" s="111"/>
      <c r="AP3089" s="111"/>
      <c r="AV3089" s="111"/>
    </row>
    <row r="3090" spans="20:48" x14ac:dyDescent="0.25">
      <c r="T3090" s="110"/>
    </row>
    <row r="3091" spans="20:48" x14ac:dyDescent="0.25">
      <c r="T3091" s="110"/>
    </row>
    <row r="3092" spans="20:48" x14ac:dyDescent="0.25">
      <c r="T3092" s="110"/>
      <c r="AV3092" s="111"/>
    </row>
    <row r="3093" spans="20:48" x14ac:dyDescent="0.25">
      <c r="T3093" s="110"/>
    </row>
    <row r="3094" spans="20:48" x14ac:dyDescent="0.25">
      <c r="T3094" s="110"/>
    </row>
    <row r="3095" spans="20:48" x14ac:dyDescent="0.25">
      <c r="T3095" s="110"/>
    </row>
    <row r="3096" spans="20:48" x14ac:dyDescent="0.25">
      <c r="T3096" s="110"/>
    </row>
    <row r="3097" spans="20:48" x14ac:dyDescent="0.25">
      <c r="T3097" s="110"/>
    </row>
    <row r="3098" spans="20:48" x14ac:dyDescent="0.25">
      <c r="T3098" s="110"/>
    </row>
    <row r="3099" spans="20:48" x14ac:dyDescent="0.25">
      <c r="T3099" s="110"/>
    </row>
    <row r="3100" spans="20:48" x14ac:dyDescent="0.25">
      <c r="T3100" s="110"/>
      <c r="AJ3100" s="111"/>
      <c r="AO3100" s="111"/>
      <c r="AV3100" s="111"/>
    </row>
    <row r="3101" spans="20:48" x14ac:dyDescent="0.25">
      <c r="T3101" s="110"/>
      <c r="AJ3101" s="111"/>
      <c r="AO3101" s="111"/>
      <c r="AV3101" s="111"/>
    </row>
    <row r="3102" spans="20:48" x14ac:dyDescent="0.25">
      <c r="T3102" s="110"/>
    </row>
    <row r="3103" spans="20:48" x14ac:dyDescent="0.25">
      <c r="T3103" s="110"/>
    </row>
    <row r="3104" spans="20:48" x14ac:dyDescent="0.25">
      <c r="T3104" s="110"/>
      <c r="AJ3104" s="111"/>
      <c r="AO3104" s="111"/>
      <c r="AR3104" s="111"/>
      <c r="AT3104" s="111"/>
    </row>
    <row r="3105" spans="20:52" x14ac:dyDescent="0.25">
      <c r="T3105" s="110"/>
      <c r="AJ3105" s="111"/>
      <c r="AO3105" s="111"/>
      <c r="AP3105" s="111"/>
      <c r="AV3105" s="111"/>
    </row>
    <row r="3106" spans="20:52" x14ac:dyDescent="0.25">
      <c r="T3106" s="110"/>
      <c r="AJ3106" s="111"/>
      <c r="AO3106" s="111"/>
      <c r="AP3106" s="111"/>
      <c r="AV3106" s="111"/>
    </row>
    <row r="3107" spans="20:52" x14ac:dyDescent="0.25">
      <c r="T3107" s="110"/>
      <c r="AJ3107" s="111"/>
      <c r="AO3107" s="111"/>
      <c r="AV3107" s="111"/>
    </row>
    <row r="3108" spans="20:52" x14ac:dyDescent="0.25">
      <c r="T3108" s="110"/>
      <c r="AJ3108" s="111"/>
      <c r="AO3108" s="111"/>
      <c r="AP3108" s="111"/>
      <c r="AV3108" s="111"/>
    </row>
    <row r="3109" spans="20:52" x14ac:dyDescent="0.25">
      <c r="T3109" s="110"/>
    </row>
    <row r="3110" spans="20:52" x14ac:dyDescent="0.25">
      <c r="T3110" s="110"/>
      <c r="AJ3110" s="111"/>
      <c r="AO3110" s="111"/>
      <c r="AP3110" s="111"/>
      <c r="AV3110" s="111"/>
      <c r="AZ3110" s="111"/>
    </row>
    <row r="3111" spans="20:52" x14ac:dyDescent="0.25">
      <c r="T3111" s="110"/>
      <c r="AJ3111" s="111"/>
      <c r="AO3111" s="111"/>
      <c r="AP3111" s="111"/>
      <c r="AV3111" s="111"/>
    </row>
    <row r="3112" spans="20:52" x14ac:dyDescent="0.25">
      <c r="T3112" s="110"/>
    </row>
    <row r="3113" spans="20:52" x14ac:dyDescent="0.25">
      <c r="T3113" s="110"/>
    </row>
    <row r="3114" spans="20:52" x14ac:dyDescent="0.25">
      <c r="T3114" s="110"/>
      <c r="AP3114" s="111"/>
      <c r="AV3114" s="111"/>
    </row>
    <row r="3115" spans="20:52" x14ac:dyDescent="0.25">
      <c r="T3115" s="110"/>
      <c r="AJ3115" s="111"/>
      <c r="AO3115" s="111"/>
      <c r="AV3115" s="111"/>
    </row>
    <row r="3116" spans="20:52" x14ac:dyDescent="0.25">
      <c r="T3116" s="110"/>
    </row>
    <row r="3117" spans="20:52" x14ac:dyDescent="0.25">
      <c r="T3117" s="110"/>
      <c r="AJ3117" s="111"/>
      <c r="AP3117" s="111"/>
      <c r="AV3117" s="111"/>
    </row>
    <row r="3118" spans="20:52" x14ac:dyDescent="0.25">
      <c r="T3118" s="110"/>
      <c r="AJ3118" s="111"/>
      <c r="AV3118" s="111"/>
      <c r="AZ3118" s="111"/>
    </row>
    <row r="3119" spans="20:52" x14ac:dyDescent="0.25">
      <c r="T3119" s="110"/>
    </row>
    <row r="3120" spans="20:52" x14ac:dyDescent="0.25">
      <c r="T3120" s="110"/>
      <c r="AV3120" s="111"/>
    </row>
    <row r="3121" spans="20:52" x14ac:dyDescent="0.25">
      <c r="T3121" s="110"/>
      <c r="AP3121" s="111"/>
      <c r="AV3121" s="111"/>
    </row>
    <row r="3122" spans="20:52" x14ac:dyDescent="0.25">
      <c r="T3122" s="110"/>
      <c r="AV3122" s="111"/>
    </row>
    <row r="3123" spans="20:52" x14ac:dyDescent="0.25">
      <c r="T3123" s="110"/>
    </row>
    <row r="3124" spans="20:52" x14ac:dyDescent="0.25">
      <c r="T3124" s="110"/>
    </row>
    <row r="3125" spans="20:52" x14ac:dyDescent="0.25">
      <c r="T3125" s="110"/>
      <c r="AJ3125" s="111"/>
      <c r="AO3125" s="111"/>
      <c r="AP3125" s="111"/>
      <c r="AV3125" s="111"/>
      <c r="AZ3125" s="111"/>
    </row>
    <row r="3126" spans="20:52" x14ac:dyDescent="0.25">
      <c r="T3126" s="110"/>
      <c r="AJ3126" s="111"/>
      <c r="AO3126" s="111"/>
      <c r="AT3126" s="111"/>
    </row>
    <row r="3127" spans="20:52" x14ac:dyDescent="0.25">
      <c r="T3127" s="110"/>
    </row>
    <row r="3128" spans="20:52" x14ac:dyDescent="0.25">
      <c r="T3128" s="110"/>
      <c r="AZ3128" s="111"/>
    </row>
    <row r="3129" spans="20:52" x14ac:dyDescent="0.25">
      <c r="T3129" s="110"/>
      <c r="AO3129" s="111"/>
    </row>
    <row r="3130" spans="20:52" x14ac:dyDescent="0.25">
      <c r="T3130" s="110"/>
      <c r="AJ3130" s="111"/>
      <c r="AO3130" s="111"/>
      <c r="AT3130" s="111"/>
    </row>
    <row r="3131" spans="20:52" x14ac:dyDescent="0.25">
      <c r="T3131" s="110"/>
    </row>
    <row r="3132" spans="20:52" x14ac:dyDescent="0.25">
      <c r="T3132" s="110"/>
    </row>
    <row r="3133" spans="20:52" x14ac:dyDescent="0.25">
      <c r="T3133" s="110"/>
      <c r="AJ3133" s="111"/>
      <c r="AP3133" s="111"/>
    </row>
    <row r="3134" spans="20:52" x14ac:dyDescent="0.25">
      <c r="T3134" s="110"/>
      <c r="AO3134" s="111"/>
      <c r="AP3134" s="111"/>
      <c r="AR3134" s="111"/>
      <c r="AV3134" s="111"/>
    </row>
    <row r="3135" spans="20:52" x14ac:dyDescent="0.25">
      <c r="T3135" s="110"/>
    </row>
    <row r="3136" spans="20:52" x14ac:dyDescent="0.25">
      <c r="T3136" s="110"/>
    </row>
    <row r="3137" spans="20:52" x14ac:dyDescent="0.25">
      <c r="T3137" s="110"/>
    </row>
    <row r="3138" spans="20:52" x14ac:dyDescent="0.25">
      <c r="T3138" s="110"/>
      <c r="AO3138" s="111"/>
      <c r="AT3138" s="111"/>
      <c r="AV3138" s="111"/>
    </row>
    <row r="3139" spans="20:52" x14ac:dyDescent="0.25">
      <c r="T3139" s="110"/>
      <c r="AJ3139" s="111"/>
      <c r="AO3139" s="111"/>
      <c r="AT3139" s="111"/>
    </row>
    <row r="3140" spans="20:52" x14ac:dyDescent="0.25">
      <c r="T3140" s="110"/>
      <c r="AO3140" s="111"/>
      <c r="AP3140" s="111"/>
      <c r="AV3140" s="111"/>
    </row>
    <row r="3141" spans="20:52" x14ac:dyDescent="0.25">
      <c r="T3141" s="110"/>
    </row>
    <row r="3142" spans="20:52" x14ac:dyDescent="0.25">
      <c r="T3142" s="110"/>
      <c r="AJ3142" s="111"/>
      <c r="AO3142" s="111"/>
      <c r="AP3142" s="111"/>
      <c r="AV3142" s="111"/>
    </row>
    <row r="3143" spans="20:52" x14ac:dyDescent="0.25">
      <c r="T3143" s="110"/>
    </row>
    <row r="3144" spans="20:52" x14ac:dyDescent="0.25">
      <c r="T3144" s="110"/>
      <c r="AJ3144" s="111"/>
      <c r="AO3144" s="111"/>
    </row>
    <row r="3145" spans="20:52" x14ac:dyDescent="0.25">
      <c r="T3145" s="110"/>
      <c r="AJ3145" s="111"/>
      <c r="AO3145" s="111"/>
      <c r="AP3145" s="111"/>
      <c r="AV3145" s="111"/>
    </row>
    <row r="3146" spans="20:52" x14ac:dyDescent="0.25">
      <c r="T3146" s="110"/>
    </row>
    <row r="3147" spans="20:52" x14ac:dyDescent="0.25">
      <c r="T3147" s="110"/>
      <c r="AP3147" s="111"/>
    </row>
    <row r="3148" spans="20:52" x14ac:dyDescent="0.25">
      <c r="T3148" s="110"/>
      <c r="AJ3148" s="111"/>
      <c r="AO3148" s="111"/>
      <c r="AR3148" s="111"/>
      <c r="AV3148" s="111"/>
    </row>
    <row r="3149" spans="20:52" x14ac:dyDescent="0.25">
      <c r="T3149" s="110"/>
      <c r="AJ3149" s="111"/>
      <c r="AV3149" s="111"/>
    </row>
    <row r="3150" spans="20:52" x14ac:dyDescent="0.25">
      <c r="T3150" s="110"/>
      <c r="AJ3150" s="111"/>
      <c r="AO3150" s="111"/>
      <c r="AV3150" s="111"/>
    </row>
    <row r="3151" spans="20:52" x14ac:dyDescent="0.25">
      <c r="T3151" s="110"/>
      <c r="AZ3151" s="111"/>
    </row>
    <row r="3152" spans="20:52" x14ac:dyDescent="0.25">
      <c r="T3152" s="110"/>
      <c r="AJ3152" s="111"/>
      <c r="AO3152" s="111"/>
      <c r="AV3152" s="111"/>
    </row>
    <row r="3153" spans="20:52" x14ac:dyDescent="0.25">
      <c r="T3153" s="110"/>
    </row>
    <row r="3154" spans="20:52" x14ac:dyDescent="0.25">
      <c r="T3154" s="110"/>
    </row>
    <row r="3155" spans="20:52" x14ac:dyDescent="0.25">
      <c r="T3155" s="110"/>
    </row>
    <row r="3156" spans="20:52" x14ac:dyDescent="0.25">
      <c r="T3156" s="110"/>
    </row>
    <row r="3157" spans="20:52" x14ac:dyDescent="0.25">
      <c r="T3157" s="110"/>
    </row>
    <row r="3158" spans="20:52" x14ac:dyDescent="0.25">
      <c r="T3158" s="110"/>
      <c r="AJ3158" s="111"/>
      <c r="AO3158" s="111"/>
      <c r="AV3158" s="111"/>
    </row>
    <row r="3159" spans="20:52" x14ac:dyDescent="0.25">
      <c r="T3159" s="110"/>
    </row>
    <row r="3160" spans="20:52" x14ac:dyDescent="0.25">
      <c r="T3160" s="110"/>
      <c r="AJ3160" s="111"/>
      <c r="AO3160" s="111"/>
    </row>
    <row r="3161" spans="20:52" x14ac:dyDescent="0.25">
      <c r="T3161" s="110"/>
    </row>
    <row r="3162" spans="20:52" x14ac:dyDescent="0.25">
      <c r="T3162" s="110"/>
    </row>
    <row r="3163" spans="20:52" x14ac:dyDescent="0.25">
      <c r="T3163" s="110"/>
      <c r="AJ3163" s="111"/>
      <c r="AO3163" s="111"/>
      <c r="AP3163" s="111"/>
      <c r="AT3163" s="111"/>
    </row>
    <row r="3164" spans="20:52" x14ac:dyDescent="0.25">
      <c r="T3164" s="110"/>
      <c r="AJ3164" s="111"/>
      <c r="AO3164" s="111"/>
      <c r="AV3164" s="111"/>
      <c r="AZ3164" s="111"/>
    </row>
    <row r="3165" spans="20:52" x14ac:dyDescent="0.25">
      <c r="T3165" s="110"/>
    </row>
    <row r="3166" spans="20:52" x14ac:dyDescent="0.25">
      <c r="T3166" s="110"/>
      <c r="AV3166" s="111"/>
    </row>
    <row r="3167" spans="20:52" x14ac:dyDescent="0.25">
      <c r="T3167" s="110"/>
      <c r="AJ3167" s="111"/>
      <c r="AO3167" s="111"/>
      <c r="AV3167" s="111"/>
    </row>
    <row r="3168" spans="20:52" x14ac:dyDescent="0.25">
      <c r="T3168" s="110"/>
      <c r="AV3168" s="111"/>
      <c r="AZ3168" s="111"/>
    </row>
    <row r="3169" spans="20:48" x14ac:dyDescent="0.25">
      <c r="T3169" s="110"/>
    </row>
    <row r="3170" spans="20:48" x14ac:dyDescent="0.25">
      <c r="T3170" s="110"/>
    </row>
    <row r="3171" spans="20:48" x14ac:dyDescent="0.25">
      <c r="T3171" s="110"/>
      <c r="AJ3171" s="111"/>
      <c r="AO3171" s="111"/>
      <c r="AV3171" s="111"/>
    </row>
    <row r="3172" spans="20:48" x14ac:dyDescent="0.25">
      <c r="T3172" s="110"/>
      <c r="AJ3172" s="111"/>
      <c r="AO3172" s="111"/>
      <c r="AR3172" s="111"/>
      <c r="AT3172" s="111"/>
      <c r="AV3172" s="111"/>
    </row>
    <row r="3173" spans="20:48" x14ac:dyDescent="0.25">
      <c r="T3173" s="110"/>
      <c r="AV3173" s="111"/>
    </row>
    <row r="3174" spans="20:48" x14ac:dyDescent="0.25">
      <c r="T3174" s="110"/>
    </row>
    <row r="3175" spans="20:48" x14ac:dyDescent="0.25">
      <c r="T3175" s="110"/>
    </row>
    <row r="3176" spans="20:48" x14ac:dyDescent="0.25">
      <c r="T3176" s="110"/>
    </row>
    <row r="3177" spans="20:48" x14ac:dyDescent="0.25">
      <c r="T3177" s="110"/>
      <c r="AJ3177" s="111"/>
      <c r="AP3177" s="111"/>
      <c r="AV3177" s="111"/>
    </row>
    <row r="3178" spans="20:48" x14ac:dyDescent="0.25">
      <c r="T3178" s="110"/>
      <c r="AJ3178" s="111"/>
      <c r="AR3178" s="111"/>
    </row>
    <row r="3179" spans="20:48" x14ac:dyDescent="0.25">
      <c r="T3179" s="110"/>
      <c r="AV3179" s="111"/>
    </row>
    <row r="3180" spans="20:48" x14ac:dyDescent="0.25">
      <c r="T3180" s="110"/>
      <c r="AV3180" s="111"/>
    </row>
    <row r="3181" spans="20:48" x14ac:dyDescent="0.25">
      <c r="T3181" s="110"/>
    </row>
    <row r="3182" spans="20:48" x14ac:dyDescent="0.25">
      <c r="T3182" s="110"/>
    </row>
    <row r="3183" spans="20:48" x14ac:dyDescent="0.25">
      <c r="T3183" s="110"/>
    </row>
    <row r="3184" spans="20:48" x14ac:dyDescent="0.25">
      <c r="T3184" s="110"/>
    </row>
    <row r="3185" spans="20:52" x14ac:dyDescent="0.25">
      <c r="T3185" s="110"/>
      <c r="AJ3185" s="111"/>
      <c r="AV3185" s="111"/>
    </row>
    <row r="3186" spans="20:52" x14ac:dyDescent="0.25">
      <c r="T3186" s="110"/>
      <c r="AJ3186" s="111"/>
      <c r="AO3186" s="111"/>
      <c r="AV3186" s="111"/>
      <c r="AZ3186" s="111"/>
    </row>
    <row r="3187" spans="20:52" x14ac:dyDescent="0.25">
      <c r="T3187" s="110"/>
      <c r="AJ3187" s="111"/>
      <c r="AO3187" s="111"/>
      <c r="AP3187" s="111"/>
      <c r="AV3187" s="111"/>
    </row>
    <row r="3188" spans="20:52" x14ac:dyDescent="0.25">
      <c r="T3188" s="110"/>
      <c r="AJ3188" s="111"/>
      <c r="AO3188" s="111"/>
      <c r="AP3188" s="111"/>
      <c r="AV3188" s="111"/>
    </row>
    <row r="3189" spans="20:52" x14ac:dyDescent="0.25">
      <c r="T3189" s="110"/>
      <c r="AJ3189" s="111"/>
      <c r="AO3189" s="111"/>
      <c r="AV3189" s="111"/>
      <c r="AZ3189" s="111"/>
    </row>
    <row r="3190" spans="20:52" x14ac:dyDescent="0.25">
      <c r="T3190" s="110"/>
    </row>
    <row r="3191" spans="20:52" x14ac:dyDescent="0.25">
      <c r="T3191" s="110"/>
    </row>
    <row r="3192" spans="20:52" x14ac:dyDescent="0.25">
      <c r="T3192" s="110"/>
      <c r="AJ3192" s="111"/>
      <c r="AV3192" s="111"/>
      <c r="AZ3192" s="111"/>
    </row>
    <row r="3193" spans="20:52" x14ac:dyDescent="0.25">
      <c r="T3193" s="110"/>
      <c r="AJ3193" s="111"/>
      <c r="AO3193" s="111"/>
      <c r="AV3193" s="111"/>
    </row>
    <row r="3194" spans="20:52" x14ac:dyDescent="0.25">
      <c r="T3194" s="110"/>
      <c r="AJ3194" s="111"/>
      <c r="AO3194" s="111"/>
      <c r="AP3194" s="111"/>
      <c r="AT3194" s="111"/>
      <c r="AV3194" s="111"/>
    </row>
    <row r="3195" spans="20:52" x14ac:dyDescent="0.25">
      <c r="T3195" s="110"/>
      <c r="AJ3195" s="111"/>
      <c r="AO3195" s="111"/>
      <c r="AP3195" s="111"/>
      <c r="AT3195" s="111"/>
    </row>
    <row r="3196" spans="20:52" x14ac:dyDescent="0.25">
      <c r="T3196" s="110"/>
    </row>
    <row r="3197" spans="20:52" x14ac:dyDescent="0.25">
      <c r="T3197" s="110"/>
    </row>
    <row r="3198" spans="20:52" x14ac:dyDescent="0.25">
      <c r="T3198" s="110"/>
      <c r="AJ3198" s="111"/>
      <c r="AO3198" s="111"/>
    </row>
    <row r="3199" spans="20:52" x14ac:dyDescent="0.25">
      <c r="T3199" s="110"/>
    </row>
    <row r="3200" spans="20:52" x14ac:dyDescent="0.25">
      <c r="T3200" s="110"/>
      <c r="AJ3200" s="111"/>
      <c r="AO3200" s="111"/>
      <c r="AP3200" s="111"/>
      <c r="AV3200" s="111"/>
    </row>
    <row r="3201" spans="20:52" x14ac:dyDescent="0.25">
      <c r="T3201" s="110"/>
      <c r="AJ3201" s="111"/>
      <c r="AO3201" s="111"/>
      <c r="AV3201" s="111"/>
    </row>
    <row r="3202" spans="20:52" x14ac:dyDescent="0.25">
      <c r="T3202" s="110"/>
    </row>
    <row r="3203" spans="20:52" x14ac:dyDescent="0.25">
      <c r="T3203" s="110"/>
      <c r="AJ3203" s="111"/>
      <c r="AO3203" s="111"/>
      <c r="AP3203" s="111"/>
      <c r="AV3203" s="111"/>
      <c r="AZ3203" s="111"/>
    </row>
    <row r="3204" spans="20:52" x14ac:dyDescent="0.25">
      <c r="T3204" s="110"/>
    </row>
    <row r="3205" spans="20:52" x14ac:dyDescent="0.25">
      <c r="T3205" s="110"/>
    </row>
    <row r="3206" spans="20:52" x14ac:dyDescent="0.25">
      <c r="T3206" s="110"/>
      <c r="AJ3206" s="111"/>
      <c r="AO3206" s="111"/>
      <c r="AV3206" s="111"/>
    </row>
    <row r="3207" spans="20:52" x14ac:dyDescent="0.25">
      <c r="T3207" s="110"/>
      <c r="AP3207" s="111"/>
    </row>
    <row r="3208" spans="20:52" x14ac:dyDescent="0.25">
      <c r="T3208" s="110"/>
      <c r="AJ3208" s="111"/>
      <c r="AO3208" s="111"/>
      <c r="AT3208" s="111"/>
      <c r="AV3208" s="111"/>
    </row>
    <row r="3209" spans="20:52" x14ac:dyDescent="0.25">
      <c r="T3209" s="110"/>
    </row>
    <row r="3210" spans="20:52" x14ac:dyDescent="0.25">
      <c r="T3210" s="110"/>
    </row>
    <row r="3211" spans="20:52" x14ac:dyDescent="0.25">
      <c r="T3211" s="110"/>
    </row>
    <row r="3212" spans="20:52" x14ac:dyDescent="0.25">
      <c r="T3212" s="110"/>
    </row>
    <row r="3213" spans="20:52" x14ac:dyDescent="0.25">
      <c r="T3213" s="110"/>
      <c r="AJ3213" s="111"/>
      <c r="AO3213" s="111"/>
    </row>
    <row r="3214" spans="20:52" x14ac:dyDescent="0.25">
      <c r="T3214" s="110"/>
      <c r="AJ3214" s="111"/>
      <c r="AO3214" s="111"/>
      <c r="AP3214" s="111"/>
      <c r="AT3214" s="111"/>
      <c r="AV3214" s="111"/>
    </row>
    <row r="3215" spans="20:52" x14ac:dyDescent="0.25">
      <c r="T3215" s="110"/>
      <c r="AJ3215" s="111"/>
      <c r="AO3215" s="111"/>
      <c r="AV3215" s="111"/>
    </row>
    <row r="3216" spans="20:52" x14ac:dyDescent="0.25">
      <c r="T3216" s="110"/>
      <c r="AJ3216" s="111"/>
      <c r="AO3216" s="111"/>
      <c r="AP3216" s="111"/>
      <c r="AV3216" s="111"/>
    </row>
    <row r="3217" spans="20:52" x14ac:dyDescent="0.25">
      <c r="T3217" s="110"/>
      <c r="AJ3217" s="111"/>
      <c r="AO3217" s="111"/>
      <c r="AP3217" s="111"/>
      <c r="AT3217" s="111"/>
      <c r="AV3217" s="111"/>
    </row>
    <row r="3218" spans="20:52" x14ac:dyDescent="0.25">
      <c r="T3218" s="110"/>
    </row>
    <row r="3219" spans="20:52" x14ac:dyDescent="0.25">
      <c r="T3219" s="110"/>
    </row>
    <row r="3220" spans="20:52" x14ac:dyDescent="0.25">
      <c r="T3220" s="110"/>
    </row>
    <row r="3221" spans="20:52" x14ac:dyDescent="0.25">
      <c r="T3221" s="110"/>
    </row>
    <row r="3222" spans="20:52" x14ac:dyDescent="0.25">
      <c r="T3222" s="110"/>
      <c r="AJ3222" s="111"/>
      <c r="AO3222" s="111"/>
      <c r="AV3222" s="111"/>
    </row>
    <row r="3223" spans="20:52" x14ac:dyDescent="0.25">
      <c r="T3223" s="110"/>
      <c r="AJ3223" s="111"/>
      <c r="AO3223" s="111"/>
      <c r="AP3223" s="111"/>
      <c r="AT3223" s="111"/>
      <c r="AV3223" s="111"/>
    </row>
    <row r="3224" spans="20:52" x14ac:dyDescent="0.25">
      <c r="T3224" s="110"/>
      <c r="AV3224" s="111"/>
    </row>
    <row r="3225" spans="20:52" x14ac:dyDescent="0.25">
      <c r="T3225" s="110"/>
      <c r="AZ3225" s="111"/>
    </row>
    <row r="3226" spans="20:52" x14ac:dyDescent="0.25">
      <c r="T3226" s="110"/>
      <c r="AJ3226" s="111"/>
      <c r="AP3226" s="111"/>
    </row>
    <row r="3227" spans="20:52" x14ac:dyDescent="0.25">
      <c r="T3227" s="110"/>
      <c r="AJ3227" s="111"/>
      <c r="AO3227" s="111"/>
      <c r="AP3227" s="111"/>
      <c r="AV3227" s="111"/>
    </row>
    <row r="3228" spans="20:52" x14ac:dyDescent="0.25">
      <c r="T3228" s="110"/>
      <c r="AV3228" s="111"/>
    </row>
    <row r="3229" spans="20:52" x14ac:dyDescent="0.25">
      <c r="T3229" s="110"/>
    </row>
    <row r="3230" spans="20:52" x14ac:dyDescent="0.25">
      <c r="T3230" s="110"/>
      <c r="AJ3230" s="111"/>
      <c r="AO3230" s="111"/>
      <c r="AP3230" s="111"/>
      <c r="AT3230" s="111"/>
      <c r="AV3230" s="111"/>
    </row>
    <row r="3231" spans="20:52" x14ac:dyDescent="0.25">
      <c r="T3231" s="110"/>
    </row>
    <row r="3232" spans="20:52" x14ac:dyDescent="0.25">
      <c r="T3232" s="110"/>
    </row>
    <row r="3233" spans="20:48" x14ac:dyDescent="0.25">
      <c r="T3233" s="110"/>
    </row>
    <row r="3234" spans="20:48" x14ac:dyDescent="0.25">
      <c r="T3234" s="110"/>
    </row>
    <row r="3235" spans="20:48" x14ac:dyDescent="0.25">
      <c r="T3235" s="110"/>
      <c r="AJ3235" s="111"/>
      <c r="AO3235" s="111"/>
      <c r="AP3235" s="111"/>
      <c r="AR3235" s="111"/>
      <c r="AV3235" s="111"/>
    </row>
    <row r="3236" spans="20:48" x14ac:dyDescent="0.25">
      <c r="T3236" s="110"/>
      <c r="AJ3236" s="111"/>
      <c r="AO3236" s="111"/>
      <c r="AP3236" s="111"/>
    </row>
    <row r="3237" spans="20:48" x14ac:dyDescent="0.25">
      <c r="T3237" s="110"/>
      <c r="AJ3237" s="111"/>
      <c r="AO3237" s="111"/>
      <c r="AP3237" s="111"/>
      <c r="AV3237" s="111"/>
    </row>
    <row r="3238" spans="20:48" x14ac:dyDescent="0.25">
      <c r="T3238" s="110"/>
      <c r="AJ3238" s="111"/>
      <c r="AO3238" s="111"/>
      <c r="AP3238" s="111"/>
    </row>
    <row r="3239" spans="20:48" x14ac:dyDescent="0.25">
      <c r="T3239" s="110"/>
      <c r="AJ3239" s="111"/>
      <c r="AO3239" s="111"/>
      <c r="AP3239" s="111"/>
      <c r="AV3239" s="111"/>
    </row>
    <row r="3240" spans="20:48" x14ac:dyDescent="0.25">
      <c r="T3240" s="110"/>
      <c r="AJ3240" s="111"/>
      <c r="AO3240" s="111"/>
      <c r="AT3240" s="111"/>
      <c r="AV3240" s="111"/>
    </row>
    <row r="3241" spans="20:48" x14ac:dyDescent="0.25">
      <c r="T3241" s="110"/>
      <c r="AJ3241" s="111"/>
      <c r="AO3241" s="111"/>
    </row>
    <row r="3242" spans="20:48" x14ac:dyDescent="0.25">
      <c r="T3242" s="110"/>
      <c r="AJ3242" s="111"/>
      <c r="AP3242" s="111"/>
      <c r="AV3242" s="111"/>
    </row>
    <row r="3243" spans="20:48" x14ac:dyDescent="0.25">
      <c r="T3243" s="110"/>
    </row>
    <row r="3244" spans="20:48" x14ac:dyDescent="0.25">
      <c r="T3244" s="110"/>
      <c r="AJ3244" s="111"/>
      <c r="AO3244" s="111"/>
      <c r="AP3244" s="111"/>
      <c r="AT3244" s="111"/>
      <c r="AV3244" s="111"/>
    </row>
    <row r="3245" spans="20:48" x14ac:dyDescent="0.25">
      <c r="T3245" s="110"/>
      <c r="AJ3245" s="111"/>
      <c r="AO3245" s="111"/>
      <c r="AP3245" s="111"/>
      <c r="AV3245" s="111"/>
    </row>
    <row r="3246" spans="20:48" x14ac:dyDescent="0.25">
      <c r="T3246" s="110"/>
    </row>
    <row r="3247" spans="20:48" x14ac:dyDescent="0.25">
      <c r="T3247" s="110"/>
      <c r="AJ3247" s="111"/>
      <c r="AO3247" s="111"/>
      <c r="AT3247" s="111"/>
      <c r="AV3247" s="111"/>
    </row>
    <row r="3248" spans="20:48" x14ac:dyDescent="0.25">
      <c r="T3248" s="110"/>
    </row>
    <row r="3249" spans="20:48" x14ac:dyDescent="0.25">
      <c r="T3249" s="110"/>
    </row>
    <row r="3250" spans="20:48" x14ac:dyDescent="0.25">
      <c r="T3250" s="110"/>
    </row>
    <row r="3251" spans="20:48" x14ac:dyDescent="0.25">
      <c r="T3251" s="110"/>
    </row>
    <row r="3252" spans="20:48" x14ac:dyDescent="0.25">
      <c r="T3252" s="110"/>
      <c r="AJ3252" s="111"/>
      <c r="AO3252" s="111"/>
      <c r="AT3252" s="111"/>
      <c r="AV3252" s="111"/>
    </row>
    <row r="3253" spans="20:48" x14ac:dyDescent="0.25">
      <c r="T3253" s="110"/>
      <c r="AJ3253" s="111"/>
      <c r="AO3253" s="111"/>
      <c r="AP3253" s="111"/>
      <c r="AR3253" s="111"/>
      <c r="AV3253" s="111"/>
    </row>
    <row r="3254" spans="20:48" x14ac:dyDescent="0.25">
      <c r="T3254" s="110"/>
      <c r="AJ3254" s="111"/>
      <c r="AO3254" s="111"/>
      <c r="AT3254" s="111"/>
      <c r="AV3254" s="111"/>
    </row>
    <row r="3255" spans="20:48" x14ac:dyDescent="0.25">
      <c r="T3255" s="110"/>
    </row>
    <row r="3256" spans="20:48" x14ac:dyDescent="0.25">
      <c r="T3256" s="110"/>
    </row>
    <row r="3257" spans="20:48" x14ac:dyDescent="0.25">
      <c r="T3257" s="110"/>
    </row>
    <row r="3258" spans="20:48" x14ac:dyDescent="0.25">
      <c r="T3258" s="110"/>
    </row>
    <row r="3259" spans="20:48" x14ac:dyDescent="0.25">
      <c r="T3259" s="110"/>
      <c r="AJ3259" s="111"/>
      <c r="AO3259" s="111"/>
    </row>
    <row r="3260" spans="20:48" x14ac:dyDescent="0.25">
      <c r="T3260" s="110"/>
      <c r="AJ3260" s="111"/>
      <c r="AO3260" s="111"/>
      <c r="AT3260" s="111"/>
    </row>
    <row r="3261" spans="20:48" x14ac:dyDescent="0.25">
      <c r="T3261" s="110"/>
    </row>
    <row r="3262" spans="20:48" x14ac:dyDescent="0.25">
      <c r="T3262" s="110"/>
    </row>
    <row r="3263" spans="20:48" x14ac:dyDescent="0.25">
      <c r="T3263" s="110"/>
    </row>
    <row r="3264" spans="20:48" x14ac:dyDescent="0.25">
      <c r="T3264" s="110"/>
      <c r="AJ3264" s="111"/>
      <c r="AO3264" s="111"/>
      <c r="AT3264" s="111"/>
    </row>
    <row r="3265" spans="20:48" x14ac:dyDescent="0.25">
      <c r="T3265" s="110"/>
      <c r="AJ3265" s="111"/>
      <c r="AO3265" s="111"/>
      <c r="AR3265" s="111"/>
      <c r="AV3265" s="111"/>
    </row>
    <row r="3266" spans="20:48" x14ac:dyDescent="0.25">
      <c r="T3266" s="110"/>
    </row>
    <row r="3267" spans="20:48" x14ac:dyDescent="0.25">
      <c r="T3267" s="110"/>
      <c r="AJ3267" s="111"/>
      <c r="AO3267" s="111"/>
      <c r="AV3267" s="111"/>
    </row>
    <row r="3268" spans="20:48" x14ac:dyDescent="0.25">
      <c r="T3268" s="110"/>
      <c r="AJ3268" s="111"/>
      <c r="AO3268" s="111"/>
      <c r="AT3268" s="111"/>
      <c r="AV3268" s="111"/>
    </row>
    <row r="3269" spans="20:48" x14ac:dyDescent="0.25">
      <c r="T3269" s="110"/>
      <c r="AO3269" s="111"/>
      <c r="AP3269" s="111"/>
      <c r="AV3269" s="111"/>
    </row>
    <row r="3270" spans="20:48" x14ac:dyDescent="0.25">
      <c r="T3270" s="110"/>
      <c r="AJ3270" s="111"/>
      <c r="AO3270" s="111"/>
    </row>
    <row r="3271" spans="20:48" x14ac:dyDescent="0.25">
      <c r="T3271" s="110"/>
    </row>
    <row r="3272" spans="20:48" x14ac:dyDescent="0.25">
      <c r="T3272" s="110"/>
      <c r="AJ3272" s="111"/>
      <c r="AO3272" s="111"/>
      <c r="AV3272" s="111"/>
    </row>
    <row r="3273" spans="20:48" x14ac:dyDescent="0.25">
      <c r="T3273" s="110"/>
      <c r="AJ3273" s="111"/>
      <c r="AO3273" s="111"/>
      <c r="AR3273" s="111"/>
      <c r="AV3273" s="111"/>
    </row>
    <row r="3274" spans="20:48" x14ac:dyDescent="0.25">
      <c r="T3274" s="110"/>
      <c r="AO3274" s="111"/>
    </row>
    <row r="3275" spans="20:48" x14ac:dyDescent="0.25">
      <c r="T3275" s="110"/>
    </row>
    <row r="3276" spans="20:48" x14ac:dyDescent="0.25">
      <c r="T3276" s="110"/>
      <c r="AJ3276" s="111"/>
      <c r="AP3276" s="111"/>
      <c r="AT3276" s="111"/>
      <c r="AV3276" s="111"/>
    </row>
    <row r="3277" spans="20:48" x14ac:dyDescent="0.25">
      <c r="T3277" s="110"/>
      <c r="AJ3277" s="111"/>
      <c r="AO3277" s="111"/>
      <c r="AP3277" s="111"/>
      <c r="AV3277" s="111"/>
    </row>
    <row r="3278" spans="20:48" x14ac:dyDescent="0.25">
      <c r="T3278" s="110"/>
    </row>
    <row r="3279" spans="20:48" x14ac:dyDescent="0.25">
      <c r="T3279" s="110"/>
      <c r="AJ3279" s="111"/>
      <c r="AO3279" s="111"/>
      <c r="AR3279" s="111"/>
      <c r="AV3279" s="111"/>
    </row>
    <row r="3280" spans="20:48" x14ac:dyDescent="0.25">
      <c r="T3280" s="110"/>
    </row>
    <row r="3281" spans="20:52" x14ac:dyDescent="0.25">
      <c r="T3281" s="110"/>
      <c r="AJ3281" s="111"/>
      <c r="AO3281" s="111"/>
      <c r="AT3281" s="111"/>
      <c r="AV3281" s="111"/>
    </row>
    <row r="3282" spans="20:52" x14ac:dyDescent="0.25">
      <c r="T3282" s="110"/>
    </row>
    <row r="3283" spans="20:52" x14ac:dyDescent="0.25">
      <c r="T3283" s="110"/>
    </row>
    <row r="3284" spans="20:52" x14ac:dyDescent="0.25">
      <c r="T3284" s="110"/>
      <c r="AP3284" s="111"/>
      <c r="AV3284" s="111"/>
    </row>
    <row r="3285" spans="20:52" x14ac:dyDescent="0.25">
      <c r="T3285" s="110"/>
    </row>
    <row r="3286" spans="20:52" x14ac:dyDescent="0.25">
      <c r="T3286" s="110"/>
      <c r="AJ3286" s="111"/>
      <c r="AO3286" s="111"/>
      <c r="AP3286" s="111"/>
      <c r="AV3286" s="111"/>
    </row>
    <row r="3287" spans="20:52" x14ac:dyDescent="0.25">
      <c r="T3287" s="110"/>
    </row>
    <row r="3288" spans="20:52" x14ac:dyDescent="0.25">
      <c r="T3288" s="110"/>
      <c r="AJ3288" s="111"/>
      <c r="AO3288" s="111"/>
      <c r="AP3288" s="111"/>
      <c r="AR3288" s="111"/>
      <c r="AT3288" s="111"/>
      <c r="AV3288" s="111"/>
      <c r="AZ3288" s="111"/>
    </row>
    <row r="3289" spans="20:52" x14ac:dyDescent="0.25">
      <c r="T3289" s="110"/>
      <c r="AO3289" s="111"/>
      <c r="AP3289" s="111"/>
      <c r="AT3289" s="111"/>
      <c r="AV3289" s="111"/>
    </row>
    <row r="3290" spans="20:52" x14ac:dyDescent="0.25">
      <c r="T3290" s="110"/>
      <c r="AJ3290" s="111"/>
      <c r="AV3290" s="111"/>
    </row>
    <row r="3291" spans="20:52" x14ac:dyDescent="0.25">
      <c r="T3291" s="110"/>
      <c r="AJ3291" s="111"/>
    </row>
    <row r="3292" spans="20:52" x14ac:dyDescent="0.25">
      <c r="T3292" s="110"/>
      <c r="AJ3292" s="111"/>
      <c r="AO3292" s="111"/>
      <c r="AP3292" s="111"/>
      <c r="AV3292" s="111"/>
    </row>
    <row r="3293" spans="20:52" x14ac:dyDescent="0.25">
      <c r="T3293" s="110"/>
      <c r="AV3293" s="111"/>
    </row>
    <row r="3294" spans="20:52" x14ac:dyDescent="0.25">
      <c r="T3294" s="110"/>
    </row>
    <row r="3295" spans="20:52" x14ac:dyDescent="0.25">
      <c r="T3295" s="110"/>
    </row>
    <row r="3296" spans="20:52" x14ac:dyDescent="0.25">
      <c r="T3296" s="110"/>
    </row>
    <row r="3297" spans="20:52" x14ac:dyDescent="0.25">
      <c r="T3297" s="110"/>
      <c r="AJ3297" s="111"/>
      <c r="AO3297" s="111"/>
      <c r="AT3297" s="111"/>
      <c r="AV3297" s="111"/>
    </row>
    <row r="3298" spans="20:52" x14ac:dyDescent="0.25">
      <c r="T3298" s="110"/>
      <c r="AP3298" s="111"/>
    </row>
    <row r="3299" spans="20:52" x14ac:dyDescent="0.25">
      <c r="T3299" s="110"/>
      <c r="AV3299" s="111"/>
    </row>
    <row r="3300" spans="20:52" x14ac:dyDescent="0.25">
      <c r="T3300" s="110"/>
      <c r="AJ3300" s="111"/>
      <c r="AO3300" s="111"/>
      <c r="AP3300" s="111"/>
      <c r="AR3300" s="111"/>
      <c r="AV3300" s="111"/>
    </row>
    <row r="3301" spans="20:52" x14ac:dyDescent="0.25">
      <c r="T3301" s="110"/>
    </row>
    <row r="3302" spans="20:52" x14ac:dyDescent="0.25">
      <c r="T3302" s="110"/>
      <c r="AJ3302" s="111"/>
      <c r="AO3302" s="111"/>
      <c r="AV3302" s="111"/>
    </row>
    <row r="3303" spans="20:52" x14ac:dyDescent="0.25">
      <c r="T3303" s="110"/>
    </row>
    <row r="3304" spans="20:52" x14ac:dyDescent="0.25">
      <c r="T3304" s="110"/>
    </row>
    <row r="3305" spans="20:52" x14ac:dyDescent="0.25">
      <c r="T3305" s="110"/>
    </row>
    <row r="3306" spans="20:52" x14ac:dyDescent="0.25">
      <c r="T3306" s="110"/>
      <c r="AZ3306" s="111"/>
    </row>
    <row r="3307" spans="20:52" x14ac:dyDescent="0.25">
      <c r="T3307" s="110"/>
      <c r="AJ3307" s="111"/>
      <c r="AP3307" s="111"/>
      <c r="AV3307" s="111"/>
    </row>
    <row r="3308" spans="20:52" x14ac:dyDescent="0.25">
      <c r="T3308" s="110"/>
    </row>
    <row r="3309" spans="20:52" x14ac:dyDescent="0.25">
      <c r="T3309" s="110"/>
      <c r="AJ3309" s="111"/>
      <c r="AO3309" s="111"/>
      <c r="AV3309" s="111"/>
    </row>
    <row r="3310" spans="20:52" x14ac:dyDescent="0.25">
      <c r="T3310" s="110"/>
      <c r="AJ3310" s="111"/>
      <c r="AO3310" s="111"/>
    </row>
    <row r="3311" spans="20:52" x14ac:dyDescent="0.25">
      <c r="T3311" s="110"/>
      <c r="AV3311" s="111"/>
    </row>
    <row r="3312" spans="20:52" x14ac:dyDescent="0.25">
      <c r="T3312" s="110"/>
      <c r="AV3312" s="111"/>
    </row>
    <row r="3313" spans="20:48" x14ac:dyDescent="0.25">
      <c r="T3313" s="110"/>
      <c r="AJ3313" s="111"/>
      <c r="AO3313" s="111"/>
      <c r="AV3313" s="111"/>
    </row>
    <row r="3314" spans="20:48" x14ac:dyDescent="0.25">
      <c r="T3314" s="110"/>
      <c r="AJ3314" s="111"/>
      <c r="AO3314" s="111"/>
      <c r="AP3314" s="111"/>
      <c r="AV3314" s="111"/>
    </row>
    <row r="3315" spans="20:48" x14ac:dyDescent="0.25">
      <c r="T3315" s="110"/>
    </row>
    <row r="3316" spans="20:48" x14ac:dyDescent="0.25">
      <c r="T3316" s="110"/>
    </row>
    <row r="3317" spans="20:48" x14ac:dyDescent="0.25">
      <c r="T3317" s="110"/>
    </row>
    <row r="3318" spans="20:48" x14ac:dyDescent="0.25">
      <c r="T3318" s="110"/>
      <c r="AV3318" s="111"/>
    </row>
    <row r="3319" spans="20:48" x14ac:dyDescent="0.25">
      <c r="T3319" s="110"/>
      <c r="AJ3319" s="111"/>
      <c r="AO3319" s="111"/>
      <c r="AR3319" s="111"/>
      <c r="AV3319" s="111"/>
    </row>
    <row r="3320" spans="20:48" x14ac:dyDescent="0.25">
      <c r="T3320" s="110"/>
      <c r="AJ3320" s="111"/>
      <c r="AO3320" s="111"/>
      <c r="AV3320" s="111"/>
    </row>
    <row r="3321" spans="20:48" x14ac:dyDescent="0.25">
      <c r="T3321" s="110"/>
      <c r="AO3321" s="111"/>
      <c r="AP3321" s="111"/>
      <c r="AV3321" s="111"/>
    </row>
    <row r="3322" spans="20:48" x14ac:dyDescent="0.25">
      <c r="T3322" s="110"/>
      <c r="AJ3322" s="111"/>
      <c r="AO3322" s="111"/>
      <c r="AP3322" s="111"/>
      <c r="AT3322" s="111"/>
      <c r="AV3322" s="111"/>
    </row>
    <row r="3323" spans="20:48" x14ac:dyDescent="0.25">
      <c r="T3323" s="110"/>
      <c r="AJ3323" s="111"/>
      <c r="AO3323" s="111"/>
    </row>
    <row r="3324" spans="20:48" x14ac:dyDescent="0.25">
      <c r="T3324" s="110"/>
      <c r="AJ3324" s="111"/>
      <c r="AO3324" s="111"/>
    </row>
    <row r="3325" spans="20:48" x14ac:dyDescent="0.25">
      <c r="T3325" s="110"/>
      <c r="AJ3325" s="111"/>
      <c r="AO3325" s="111"/>
      <c r="AT3325" s="111"/>
    </row>
    <row r="3326" spans="20:48" x14ac:dyDescent="0.25">
      <c r="T3326" s="110"/>
      <c r="AJ3326" s="111"/>
      <c r="AO3326" s="111"/>
      <c r="AP3326" s="111"/>
      <c r="AV3326" s="111"/>
    </row>
    <row r="3327" spans="20:48" x14ac:dyDescent="0.25">
      <c r="T3327" s="110"/>
    </row>
    <row r="3328" spans="20:48" x14ac:dyDescent="0.25">
      <c r="T3328" s="110"/>
      <c r="AV3328" s="111"/>
    </row>
    <row r="3329" spans="20:48" x14ac:dyDescent="0.25">
      <c r="T3329" s="110"/>
      <c r="AJ3329" s="111"/>
      <c r="AO3329" s="111"/>
      <c r="AV3329" s="111"/>
    </row>
    <row r="3330" spans="20:48" x14ac:dyDescent="0.25">
      <c r="T3330" s="110"/>
      <c r="AJ3330" s="111"/>
      <c r="AO3330" s="111"/>
      <c r="AT3330" s="111"/>
      <c r="AV3330" s="111"/>
    </row>
    <row r="3331" spans="20:48" x14ac:dyDescent="0.25">
      <c r="T3331" s="110"/>
      <c r="AJ3331" s="111"/>
      <c r="AO3331" s="111"/>
      <c r="AV3331" s="111"/>
    </row>
    <row r="3332" spans="20:48" x14ac:dyDescent="0.25">
      <c r="T3332" s="110"/>
      <c r="AJ3332" s="111"/>
      <c r="AO3332" s="111"/>
      <c r="AT3332" s="111"/>
      <c r="AV3332" s="111"/>
    </row>
    <row r="3333" spans="20:48" x14ac:dyDescent="0.25">
      <c r="T3333" s="110"/>
    </row>
    <row r="3334" spans="20:48" x14ac:dyDescent="0.25">
      <c r="T3334" s="110"/>
      <c r="AV3334" s="111"/>
    </row>
    <row r="3335" spans="20:48" x14ac:dyDescent="0.25">
      <c r="T3335" s="110"/>
      <c r="AJ3335" s="111"/>
      <c r="AO3335" s="111"/>
      <c r="AV3335" s="111"/>
    </row>
    <row r="3336" spans="20:48" x14ac:dyDescent="0.25">
      <c r="T3336" s="110"/>
      <c r="AJ3336" s="111"/>
      <c r="AO3336" s="111"/>
      <c r="AV3336" s="111"/>
    </row>
    <row r="3337" spans="20:48" x14ac:dyDescent="0.25">
      <c r="T3337" s="110"/>
    </row>
    <row r="3338" spans="20:48" x14ac:dyDescent="0.25">
      <c r="T3338" s="110"/>
      <c r="AJ3338" s="111"/>
      <c r="AO3338" s="111"/>
      <c r="AP3338" s="111"/>
      <c r="AV3338" s="111"/>
    </row>
    <row r="3339" spans="20:48" x14ac:dyDescent="0.25">
      <c r="T3339" s="110"/>
      <c r="AJ3339" s="111"/>
      <c r="AO3339" s="111"/>
      <c r="AT3339" s="111"/>
      <c r="AV3339" s="111"/>
    </row>
    <row r="3340" spans="20:48" x14ac:dyDescent="0.25">
      <c r="T3340" s="110"/>
    </row>
    <row r="3341" spans="20:48" x14ac:dyDescent="0.25">
      <c r="T3341" s="110"/>
      <c r="AJ3341" s="111"/>
      <c r="AO3341" s="111"/>
      <c r="AV3341" s="111"/>
    </row>
    <row r="3342" spans="20:48" x14ac:dyDescent="0.25">
      <c r="T3342" s="110"/>
      <c r="AJ3342" s="111"/>
      <c r="AO3342" s="111"/>
      <c r="AP3342" s="111"/>
      <c r="AV3342" s="111"/>
    </row>
    <row r="3343" spans="20:48" x14ac:dyDescent="0.25">
      <c r="T3343" s="110"/>
    </row>
    <row r="3344" spans="20:48" x14ac:dyDescent="0.25">
      <c r="T3344" s="110"/>
      <c r="AP3344" s="111"/>
      <c r="AV3344" s="111"/>
    </row>
    <row r="3345" spans="20:52" x14ac:dyDescent="0.25">
      <c r="T3345" s="110"/>
    </row>
    <row r="3346" spans="20:52" x14ac:dyDescent="0.25">
      <c r="T3346" s="110"/>
      <c r="AJ3346" s="111"/>
      <c r="AO3346" s="111"/>
      <c r="AP3346" s="111"/>
      <c r="AV3346" s="111"/>
    </row>
    <row r="3347" spans="20:52" x14ac:dyDescent="0.25">
      <c r="T3347" s="110"/>
    </row>
    <row r="3348" spans="20:52" x14ac:dyDescent="0.25">
      <c r="T3348" s="110"/>
    </row>
    <row r="3349" spans="20:52" x14ac:dyDescent="0.25">
      <c r="T3349" s="110"/>
    </row>
    <row r="3350" spans="20:52" x14ac:dyDescent="0.25">
      <c r="T3350" s="110"/>
      <c r="AJ3350" s="111"/>
      <c r="AO3350" s="111"/>
    </row>
    <row r="3351" spans="20:52" x14ac:dyDescent="0.25">
      <c r="T3351" s="110"/>
      <c r="AJ3351" s="111"/>
      <c r="AO3351" s="111"/>
      <c r="AV3351" s="111"/>
    </row>
    <row r="3352" spans="20:52" x14ac:dyDescent="0.25">
      <c r="T3352" s="110"/>
      <c r="AJ3352" s="111"/>
      <c r="AO3352" s="111"/>
      <c r="AP3352" s="111"/>
    </row>
    <row r="3353" spans="20:52" x14ac:dyDescent="0.25">
      <c r="T3353" s="110"/>
    </row>
    <row r="3354" spans="20:52" x14ac:dyDescent="0.25">
      <c r="T3354" s="110"/>
      <c r="AZ3354" s="111"/>
    </row>
    <row r="3355" spans="20:52" x14ac:dyDescent="0.25">
      <c r="T3355" s="110"/>
    </row>
    <row r="3356" spans="20:52" x14ac:dyDescent="0.25">
      <c r="T3356" s="110"/>
      <c r="AJ3356" s="111"/>
      <c r="AP3356" s="111"/>
      <c r="AV3356" s="111"/>
    </row>
    <row r="3357" spans="20:52" x14ac:dyDescent="0.25">
      <c r="T3357" s="110"/>
    </row>
    <row r="3358" spans="20:52" x14ac:dyDescent="0.25">
      <c r="T3358" s="110"/>
    </row>
    <row r="3359" spans="20:52" x14ac:dyDescent="0.25">
      <c r="T3359" s="110"/>
    </row>
    <row r="3360" spans="20:52" x14ac:dyDescent="0.25">
      <c r="T3360" s="110"/>
    </row>
    <row r="3361" spans="20:52" x14ac:dyDescent="0.25">
      <c r="T3361" s="110"/>
      <c r="AJ3361" s="111"/>
      <c r="AO3361" s="111"/>
      <c r="AP3361" s="111"/>
      <c r="AT3361" s="111"/>
      <c r="AV3361" s="111"/>
    </row>
    <row r="3362" spans="20:52" x14ac:dyDescent="0.25">
      <c r="T3362" s="110"/>
      <c r="AJ3362" s="111"/>
      <c r="AO3362" s="111"/>
      <c r="AP3362" s="111"/>
      <c r="AT3362" s="111"/>
      <c r="AV3362" s="111"/>
    </row>
    <row r="3363" spans="20:52" x14ac:dyDescent="0.25">
      <c r="T3363" s="110"/>
      <c r="AJ3363" s="111"/>
      <c r="AO3363" s="111"/>
      <c r="AP3363" s="111"/>
      <c r="AT3363" s="111"/>
      <c r="AV3363" s="111"/>
      <c r="AZ3363" s="111"/>
    </row>
    <row r="3364" spans="20:52" x14ac:dyDescent="0.25">
      <c r="T3364" s="110"/>
      <c r="AJ3364" s="111"/>
      <c r="AP3364" s="111"/>
      <c r="AZ3364" s="111"/>
    </row>
    <row r="3365" spans="20:52" x14ac:dyDescent="0.25">
      <c r="T3365" s="110"/>
      <c r="AJ3365" s="111"/>
      <c r="AO3365" s="111"/>
      <c r="AP3365" s="111"/>
      <c r="AV3365" s="111"/>
    </row>
    <row r="3366" spans="20:52" x14ac:dyDescent="0.25">
      <c r="T3366" s="110"/>
      <c r="AT3366" s="111"/>
      <c r="AV3366" s="111"/>
    </row>
    <row r="3367" spans="20:52" x14ac:dyDescent="0.25">
      <c r="T3367" s="110"/>
      <c r="AJ3367" s="111"/>
      <c r="AO3367" s="111"/>
      <c r="AV3367" s="111"/>
    </row>
    <row r="3368" spans="20:52" x14ac:dyDescent="0.25">
      <c r="T3368" s="110"/>
    </row>
    <row r="3369" spans="20:52" x14ac:dyDescent="0.25">
      <c r="T3369" s="110"/>
      <c r="AJ3369" s="111"/>
      <c r="AO3369" s="111"/>
      <c r="AV3369" s="111"/>
    </row>
    <row r="3370" spans="20:52" x14ac:dyDescent="0.25">
      <c r="T3370" s="110"/>
      <c r="AJ3370" s="111"/>
      <c r="AO3370" s="111"/>
      <c r="AP3370" s="111"/>
      <c r="AT3370" s="111"/>
      <c r="AV3370" s="111"/>
    </row>
    <row r="3371" spans="20:52" x14ac:dyDescent="0.25">
      <c r="T3371" s="110"/>
    </row>
    <row r="3372" spans="20:52" x14ac:dyDescent="0.25">
      <c r="T3372" s="110"/>
    </row>
    <row r="3373" spans="20:52" x14ac:dyDescent="0.25">
      <c r="T3373" s="110"/>
      <c r="AV3373" s="111"/>
    </row>
    <row r="3374" spans="20:52" x14ac:dyDescent="0.25">
      <c r="T3374" s="110"/>
    </row>
    <row r="3375" spans="20:52" x14ac:dyDescent="0.25">
      <c r="T3375" s="110"/>
    </row>
    <row r="3376" spans="20:52" x14ac:dyDescent="0.25">
      <c r="T3376" s="110"/>
      <c r="AJ3376" s="111"/>
      <c r="AV3376" s="111"/>
    </row>
    <row r="3377" spans="20:52" x14ac:dyDescent="0.25">
      <c r="T3377" s="110"/>
      <c r="AJ3377" s="111"/>
      <c r="AO3377" s="111"/>
      <c r="AT3377" s="111"/>
    </row>
    <row r="3378" spans="20:52" x14ac:dyDescent="0.25">
      <c r="T3378" s="110"/>
      <c r="AV3378" s="111"/>
    </row>
    <row r="3379" spans="20:52" x14ac:dyDescent="0.25">
      <c r="T3379" s="110"/>
    </row>
    <row r="3380" spans="20:52" x14ac:dyDescent="0.25">
      <c r="T3380" s="110"/>
      <c r="AJ3380" s="111"/>
      <c r="AO3380" s="111"/>
      <c r="AV3380" s="111"/>
    </row>
    <row r="3381" spans="20:52" x14ac:dyDescent="0.25">
      <c r="T3381" s="110"/>
      <c r="AV3381" s="111"/>
      <c r="AZ3381" s="111"/>
    </row>
    <row r="3382" spans="20:52" x14ac:dyDescent="0.25">
      <c r="T3382" s="110"/>
      <c r="AO3382" s="111"/>
      <c r="AV3382" s="111"/>
    </row>
    <row r="3383" spans="20:52" x14ac:dyDescent="0.25">
      <c r="T3383" s="110"/>
    </row>
    <row r="3384" spans="20:52" x14ac:dyDescent="0.25">
      <c r="T3384" s="110"/>
      <c r="AJ3384" s="111"/>
      <c r="AO3384" s="111"/>
      <c r="AR3384" s="111"/>
      <c r="AV3384" s="111"/>
    </row>
    <row r="3385" spans="20:52" x14ac:dyDescent="0.25">
      <c r="T3385" s="110"/>
    </row>
    <row r="3386" spans="20:52" x14ac:dyDescent="0.25">
      <c r="T3386" s="110"/>
      <c r="AV3386" s="111"/>
    </row>
    <row r="3387" spans="20:52" x14ac:dyDescent="0.25">
      <c r="T3387" s="110"/>
      <c r="AJ3387" s="111"/>
      <c r="AO3387" s="111"/>
      <c r="AV3387" s="111"/>
    </row>
    <row r="3388" spans="20:52" x14ac:dyDescent="0.25">
      <c r="T3388" s="110"/>
      <c r="AJ3388" s="111"/>
      <c r="AO3388" s="111"/>
      <c r="AV3388" s="111"/>
    </row>
    <row r="3389" spans="20:52" x14ac:dyDescent="0.25">
      <c r="T3389" s="110"/>
    </row>
    <row r="3390" spans="20:52" x14ac:dyDescent="0.25">
      <c r="T3390" s="110"/>
    </row>
    <row r="3391" spans="20:52" x14ac:dyDescent="0.25">
      <c r="T3391" s="110"/>
    </row>
    <row r="3392" spans="20:52" x14ac:dyDescent="0.25">
      <c r="T3392" s="110"/>
    </row>
    <row r="3393" spans="20:52" x14ac:dyDescent="0.25">
      <c r="T3393" s="110"/>
      <c r="AJ3393" s="111"/>
      <c r="AO3393" s="111"/>
      <c r="AV3393" s="111"/>
    </row>
    <row r="3394" spans="20:52" x14ac:dyDescent="0.25">
      <c r="T3394" s="110"/>
      <c r="AJ3394" s="111"/>
      <c r="AO3394" s="111"/>
      <c r="AR3394" s="111"/>
      <c r="AT3394" s="111"/>
    </row>
    <row r="3395" spans="20:52" x14ac:dyDescent="0.25">
      <c r="T3395" s="110"/>
      <c r="AJ3395" s="111"/>
      <c r="AO3395" s="111"/>
      <c r="AP3395" s="111"/>
      <c r="AR3395" s="111"/>
      <c r="AV3395" s="111"/>
    </row>
    <row r="3396" spans="20:52" x14ac:dyDescent="0.25">
      <c r="T3396" s="110"/>
      <c r="AJ3396" s="111"/>
      <c r="AR3396" s="111"/>
      <c r="AT3396" s="111"/>
    </row>
    <row r="3397" spans="20:52" x14ac:dyDescent="0.25">
      <c r="T3397" s="110"/>
      <c r="AJ3397" s="111"/>
      <c r="AO3397" s="111"/>
      <c r="AV3397" s="111"/>
    </row>
    <row r="3398" spans="20:52" x14ac:dyDescent="0.25">
      <c r="T3398" s="110"/>
      <c r="AV3398" s="111"/>
    </row>
    <row r="3399" spans="20:52" x14ac:dyDescent="0.25">
      <c r="T3399" s="110"/>
    </row>
    <row r="3400" spans="20:52" x14ac:dyDescent="0.25">
      <c r="T3400" s="110"/>
      <c r="AJ3400" s="111"/>
      <c r="AO3400" s="111"/>
      <c r="AP3400" s="111"/>
      <c r="AV3400" s="111"/>
    </row>
    <row r="3401" spans="20:52" x14ac:dyDescent="0.25">
      <c r="T3401" s="110"/>
      <c r="AJ3401" s="111"/>
      <c r="AV3401" s="111"/>
    </row>
    <row r="3402" spans="20:52" x14ac:dyDescent="0.25">
      <c r="T3402" s="110"/>
    </row>
    <row r="3403" spans="20:52" x14ac:dyDescent="0.25">
      <c r="T3403" s="110"/>
    </row>
    <row r="3404" spans="20:52" x14ac:dyDescent="0.25">
      <c r="T3404" s="110"/>
      <c r="AJ3404" s="111"/>
      <c r="AO3404" s="111"/>
      <c r="AP3404" s="111"/>
      <c r="AR3404" s="111"/>
    </row>
    <row r="3405" spans="20:52" x14ac:dyDescent="0.25">
      <c r="T3405" s="110"/>
      <c r="AO3405" s="111"/>
      <c r="AV3405" s="111"/>
    </row>
    <row r="3406" spans="20:52" x14ac:dyDescent="0.25">
      <c r="T3406" s="110"/>
      <c r="AJ3406" s="111"/>
      <c r="AO3406" s="111"/>
      <c r="AV3406" s="111"/>
    </row>
    <row r="3407" spans="20:52" x14ac:dyDescent="0.25">
      <c r="T3407" s="110"/>
      <c r="AV3407" s="111"/>
      <c r="AZ3407" s="111"/>
    </row>
    <row r="3408" spans="20:52" x14ac:dyDescent="0.25">
      <c r="T3408" s="110"/>
    </row>
    <row r="3409" spans="20:52" x14ac:dyDescent="0.25">
      <c r="T3409" s="110"/>
      <c r="AP3409" s="111"/>
      <c r="AV3409" s="111"/>
    </row>
    <row r="3410" spans="20:52" x14ac:dyDescent="0.25">
      <c r="T3410" s="110"/>
      <c r="AJ3410" s="111"/>
      <c r="AO3410" s="111"/>
      <c r="AP3410" s="111"/>
      <c r="AR3410" s="111"/>
      <c r="AT3410" s="111"/>
      <c r="AV3410" s="111"/>
      <c r="AZ3410" s="111"/>
    </row>
    <row r="3411" spans="20:52" x14ac:dyDescent="0.25">
      <c r="T3411" s="110"/>
    </row>
    <row r="3412" spans="20:52" x14ac:dyDescent="0.25">
      <c r="T3412" s="110"/>
    </row>
    <row r="3413" spans="20:52" x14ac:dyDescent="0.25">
      <c r="T3413" s="110"/>
      <c r="AV3413" s="111"/>
    </row>
    <row r="3414" spans="20:52" x14ac:dyDescent="0.25">
      <c r="T3414" s="110"/>
    </row>
    <row r="3415" spans="20:52" x14ac:dyDescent="0.25">
      <c r="T3415" s="110"/>
      <c r="AP3415" s="111"/>
      <c r="AZ3415" s="111"/>
    </row>
    <row r="3416" spans="20:52" x14ac:dyDescent="0.25">
      <c r="T3416" s="110"/>
    </row>
    <row r="3417" spans="20:52" x14ac:dyDescent="0.25">
      <c r="T3417" s="110"/>
      <c r="AJ3417" s="111"/>
      <c r="AO3417" s="111"/>
      <c r="AV3417" s="111"/>
      <c r="AZ3417" s="111"/>
    </row>
    <row r="3418" spans="20:52" x14ac:dyDescent="0.25">
      <c r="T3418" s="110"/>
      <c r="AJ3418" s="111"/>
      <c r="AO3418" s="111"/>
      <c r="AP3418" s="111"/>
      <c r="AV3418" s="111"/>
    </row>
    <row r="3419" spans="20:52" x14ac:dyDescent="0.25">
      <c r="T3419" s="110"/>
    </row>
    <row r="3420" spans="20:52" x14ac:dyDescent="0.25">
      <c r="T3420" s="110"/>
      <c r="AO3420" s="111"/>
      <c r="AP3420" s="111"/>
      <c r="AV3420" s="111"/>
    </row>
    <row r="3421" spans="20:52" x14ac:dyDescent="0.25">
      <c r="T3421" s="110"/>
    </row>
    <row r="3422" spans="20:52" x14ac:dyDescent="0.25">
      <c r="T3422" s="110"/>
    </row>
    <row r="3423" spans="20:52" x14ac:dyDescent="0.25">
      <c r="T3423" s="110"/>
      <c r="AV3423" s="111"/>
    </row>
    <row r="3424" spans="20:52" x14ac:dyDescent="0.25">
      <c r="T3424" s="110"/>
    </row>
    <row r="3425" spans="20:52" x14ac:dyDescent="0.25">
      <c r="T3425" s="110"/>
      <c r="AJ3425" s="111"/>
      <c r="AO3425" s="111"/>
      <c r="AP3425" s="111"/>
      <c r="AT3425" s="111"/>
    </row>
    <row r="3426" spans="20:52" x14ac:dyDescent="0.25">
      <c r="T3426" s="110"/>
      <c r="AZ3426" s="111"/>
    </row>
    <row r="3427" spans="20:52" x14ac:dyDescent="0.25">
      <c r="T3427" s="110"/>
      <c r="AJ3427" s="111"/>
      <c r="AO3427" s="111"/>
      <c r="AP3427" s="111"/>
      <c r="AV3427" s="111"/>
      <c r="AZ3427" s="111"/>
    </row>
    <row r="3428" spans="20:52" x14ac:dyDescent="0.25">
      <c r="T3428" s="110"/>
      <c r="AJ3428" s="111"/>
      <c r="AO3428" s="111"/>
      <c r="AV3428" s="111"/>
    </row>
    <row r="3429" spans="20:52" x14ac:dyDescent="0.25">
      <c r="T3429" s="110"/>
    </row>
    <row r="3430" spans="20:52" x14ac:dyDescent="0.25">
      <c r="T3430" s="110"/>
    </row>
    <row r="3431" spans="20:52" x14ac:dyDescent="0.25">
      <c r="T3431" s="110"/>
      <c r="AJ3431" s="111"/>
      <c r="AO3431" s="111"/>
    </row>
    <row r="3432" spans="20:52" x14ac:dyDescent="0.25">
      <c r="T3432" s="110"/>
      <c r="AJ3432" s="111"/>
      <c r="AO3432" s="111"/>
      <c r="AP3432" s="111"/>
      <c r="AV3432" s="111"/>
    </row>
    <row r="3433" spans="20:52" x14ac:dyDescent="0.25">
      <c r="T3433" s="110"/>
      <c r="AJ3433" s="111"/>
      <c r="AO3433" s="111"/>
    </row>
    <row r="3434" spans="20:52" x14ac:dyDescent="0.25">
      <c r="T3434" s="110"/>
      <c r="AJ3434" s="111"/>
      <c r="AO3434" s="111"/>
      <c r="AT3434" s="111"/>
      <c r="AV3434" s="111"/>
    </row>
    <row r="3435" spans="20:52" x14ac:dyDescent="0.25">
      <c r="T3435" s="110"/>
      <c r="AO3435" s="111"/>
      <c r="AV3435" s="111"/>
    </row>
    <row r="3436" spans="20:52" x14ac:dyDescent="0.25">
      <c r="T3436" s="110"/>
      <c r="AP3436" s="111"/>
      <c r="AV3436" s="111"/>
    </row>
    <row r="3437" spans="20:52" x14ac:dyDescent="0.25">
      <c r="T3437" s="110"/>
      <c r="AZ3437" s="111"/>
    </row>
    <row r="3438" spans="20:52" x14ac:dyDescent="0.25">
      <c r="T3438" s="110"/>
      <c r="AJ3438" s="111"/>
      <c r="AO3438" s="111"/>
      <c r="AV3438" s="111"/>
    </row>
    <row r="3439" spans="20:52" x14ac:dyDescent="0.25">
      <c r="T3439" s="110"/>
      <c r="AJ3439" s="111"/>
      <c r="AO3439" s="111"/>
      <c r="AV3439" s="111"/>
    </row>
    <row r="3440" spans="20:52" x14ac:dyDescent="0.25">
      <c r="T3440" s="110"/>
    </row>
    <row r="3441" spans="20:48" x14ac:dyDescent="0.25">
      <c r="T3441" s="110"/>
      <c r="AJ3441" s="111"/>
      <c r="AO3441" s="111"/>
      <c r="AT3441" s="111"/>
      <c r="AV3441" s="111"/>
    </row>
    <row r="3442" spans="20:48" x14ac:dyDescent="0.25">
      <c r="T3442" s="110"/>
      <c r="AO3442" s="111"/>
      <c r="AP3442" s="111"/>
      <c r="AT3442" s="111"/>
    </row>
    <row r="3443" spans="20:48" x14ac:dyDescent="0.25">
      <c r="T3443" s="110"/>
      <c r="AJ3443" s="111"/>
      <c r="AO3443" s="111"/>
      <c r="AP3443" s="111"/>
      <c r="AV3443" s="111"/>
    </row>
    <row r="3444" spans="20:48" x14ac:dyDescent="0.25">
      <c r="T3444" s="110"/>
      <c r="AJ3444" s="111"/>
      <c r="AO3444" s="111"/>
      <c r="AT3444" s="111"/>
      <c r="AV3444" s="111"/>
    </row>
    <row r="3445" spans="20:48" x14ac:dyDescent="0.25">
      <c r="T3445" s="110"/>
      <c r="AJ3445" s="111"/>
      <c r="AO3445" s="111"/>
    </row>
    <row r="3446" spans="20:48" x14ac:dyDescent="0.25">
      <c r="T3446" s="110"/>
      <c r="AO3446" s="111"/>
    </row>
    <row r="3447" spans="20:48" x14ac:dyDescent="0.25">
      <c r="T3447" s="110"/>
      <c r="AO3447" s="111"/>
      <c r="AP3447" s="111"/>
      <c r="AT3447" s="111"/>
      <c r="AV3447" s="111"/>
    </row>
    <row r="3448" spans="20:48" x14ac:dyDescent="0.25">
      <c r="T3448" s="110"/>
      <c r="AJ3448" s="111"/>
      <c r="AO3448" s="111"/>
      <c r="AP3448" s="111"/>
      <c r="AT3448" s="111"/>
      <c r="AV3448" s="111"/>
    </row>
    <row r="3449" spans="20:48" x14ac:dyDescent="0.25">
      <c r="T3449" s="110"/>
      <c r="AJ3449" s="111"/>
      <c r="AO3449" s="111"/>
      <c r="AV3449" s="111"/>
    </row>
    <row r="3450" spans="20:48" x14ac:dyDescent="0.25">
      <c r="T3450" s="110"/>
      <c r="AJ3450" s="111"/>
      <c r="AO3450" s="111"/>
      <c r="AV3450" s="111"/>
    </row>
    <row r="3451" spans="20:48" x14ac:dyDescent="0.25">
      <c r="T3451" s="110"/>
    </row>
    <row r="3452" spans="20:48" x14ac:dyDescent="0.25">
      <c r="T3452" s="110"/>
      <c r="AV3452" s="111"/>
    </row>
    <row r="3453" spans="20:48" x14ac:dyDescent="0.25">
      <c r="T3453" s="110"/>
    </row>
    <row r="3454" spans="20:48" x14ac:dyDescent="0.25">
      <c r="T3454" s="110"/>
      <c r="AJ3454" s="111"/>
      <c r="AO3454" s="111"/>
      <c r="AP3454" s="111"/>
      <c r="AV3454" s="111"/>
    </row>
    <row r="3455" spans="20:48" x14ac:dyDescent="0.25">
      <c r="T3455" s="110"/>
      <c r="AJ3455" s="111"/>
      <c r="AO3455" s="111"/>
      <c r="AP3455" s="111"/>
      <c r="AV3455" s="111"/>
    </row>
    <row r="3456" spans="20:48" x14ac:dyDescent="0.25">
      <c r="T3456" s="110"/>
      <c r="AJ3456" s="111"/>
      <c r="AO3456" s="111"/>
      <c r="AP3456" s="111"/>
      <c r="AV3456" s="111"/>
    </row>
    <row r="3457" spans="20:48" x14ac:dyDescent="0.25">
      <c r="T3457" s="110"/>
      <c r="AJ3457" s="111"/>
      <c r="AO3457" s="111"/>
      <c r="AP3457" s="111"/>
      <c r="AV3457" s="111"/>
    </row>
    <row r="3458" spans="20:48" x14ac:dyDescent="0.25">
      <c r="T3458" s="110"/>
      <c r="AJ3458" s="111"/>
      <c r="AP3458" s="111"/>
      <c r="AR3458" s="111"/>
      <c r="AV3458" s="111"/>
    </row>
    <row r="3459" spans="20:48" x14ac:dyDescent="0.25">
      <c r="T3459" s="110"/>
    </row>
    <row r="3460" spans="20:48" x14ac:dyDescent="0.25">
      <c r="T3460" s="110"/>
      <c r="AJ3460" s="111"/>
      <c r="AP3460" s="111"/>
      <c r="AT3460" s="111"/>
      <c r="AV3460" s="111"/>
    </row>
    <row r="3461" spans="20:48" x14ac:dyDescent="0.25">
      <c r="T3461" s="110"/>
      <c r="AV3461" s="111"/>
    </row>
    <row r="3462" spans="20:48" x14ac:dyDescent="0.25">
      <c r="T3462" s="110"/>
      <c r="AJ3462" s="111"/>
      <c r="AO3462" s="111"/>
      <c r="AV3462" s="111"/>
    </row>
    <row r="3463" spans="20:48" x14ac:dyDescent="0.25">
      <c r="T3463" s="110"/>
      <c r="AJ3463" s="111"/>
      <c r="AO3463" s="111"/>
    </row>
    <row r="3464" spans="20:48" x14ac:dyDescent="0.25">
      <c r="T3464" s="110"/>
      <c r="AJ3464" s="111"/>
      <c r="AO3464" s="111"/>
      <c r="AP3464" s="111"/>
      <c r="AV3464" s="111"/>
    </row>
    <row r="3465" spans="20:48" x14ac:dyDescent="0.25">
      <c r="T3465" s="110"/>
      <c r="AJ3465" s="111"/>
      <c r="AP3465" s="111"/>
    </row>
    <row r="3466" spans="20:48" x14ac:dyDescent="0.25">
      <c r="T3466" s="110"/>
    </row>
    <row r="3467" spans="20:48" x14ac:dyDescent="0.25">
      <c r="T3467" s="110"/>
      <c r="AJ3467" s="111"/>
      <c r="AO3467" s="111"/>
      <c r="AP3467" s="111"/>
      <c r="AV3467" s="111"/>
    </row>
    <row r="3468" spans="20:48" x14ac:dyDescent="0.25">
      <c r="T3468" s="110"/>
      <c r="AJ3468" s="111"/>
      <c r="AO3468" s="111"/>
      <c r="AV3468" s="111"/>
    </row>
    <row r="3469" spans="20:48" x14ac:dyDescent="0.25">
      <c r="T3469" s="110"/>
      <c r="AJ3469" s="111"/>
      <c r="AO3469" s="111"/>
      <c r="AV3469" s="111"/>
    </row>
    <row r="3470" spans="20:48" x14ac:dyDescent="0.25">
      <c r="T3470" s="110"/>
      <c r="AJ3470" s="111"/>
      <c r="AO3470" s="111"/>
      <c r="AV3470" s="111"/>
    </row>
    <row r="3471" spans="20:48" x14ac:dyDescent="0.25">
      <c r="T3471" s="110"/>
    </row>
    <row r="3472" spans="20:48" x14ac:dyDescent="0.25">
      <c r="T3472" s="110"/>
    </row>
    <row r="3473" spans="20:52" x14ac:dyDescent="0.25">
      <c r="T3473" s="110"/>
    </row>
    <row r="3474" spans="20:52" x14ac:dyDescent="0.25">
      <c r="T3474" s="110"/>
      <c r="AJ3474" s="111"/>
      <c r="AO3474" s="111"/>
      <c r="AP3474" s="111"/>
      <c r="AV3474" s="111"/>
    </row>
    <row r="3475" spans="20:52" x14ac:dyDescent="0.25">
      <c r="T3475" s="110"/>
      <c r="AJ3475" s="111"/>
      <c r="AO3475" s="111"/>
      <c r="AV3475" s="111"/>
    </row>
    <row r="3476" spans="20:52" x14ac:dyDescent="0.25">
      <c r="T3476" s="110"/>
      <c r="AJ3476" s="111"/>
      <c r="AO3476" s="111"/>
      <c r="AP3476" s="111"/>
      <c r="AV3476" s="111"/>
    </row>
    <row r="3477" spans="20:52" x14ac:dyDescent="0.25">
      <c r="T3477" s="110"/>
      <c r="AJ3477" s="111"/>
      <c r="AO3477" s="111"/>
      <c r="AT3477" s="111"/>
      <c r="AV3477" s="111"/>
    </row>
    <row r="3478" spans="20:52" x14ac:dyDescent="0.25">
      <c r="T3478" s="110"/>
      <c r="AJ3478" s="111"/>
      <c r="AO3478" s="111"/>
      <c r="AV3478" s="111"/>
    </row>
    <row r="3479" spans="20:52" x14ac:dyDescent="0.25">
      <c r="T3479" s="110"/>
      <c r="AJ3479" s="111"/>
      <c r="AO3479" s="111"/>
      <c r="AP3479" s="111"/>
      <c r="AV3479" s="111"/>
      <c r="AZ3479" s="111"/>
    </row>
    <row r="3480" spans="20:52" x14ac:dyDescent="0.25">
      <c r="T3480" s="110"/>
      <c r="AV3480" s="111"/>
    </row>
    <row r="3481" spans="20:52" x14ac:dyDescent="0.25">
      <c r="T3481" s="110"/>
      <c r="AJ3481" s="111"/>
      <c r="AO3481" s="111"/>
      <c r="AV3481" s="111"/>
    </row>
    <row r="3482" spans="20:52" x14ac:dyDescent="0.25">
      <c r="T3482" s="110"/>
    </row>
    <row r="3483" spans="20:52" x14ac:dyDescent="0.25">
      <c r="T3483" s="110"/>
      <c r="AJ3483" s="111"/>
      <c r="AO3483" s="111"/>
      <c r="AP3483" s="111"/>
      <c r="AV3483" s="111"/>
    </row>
    <row r="3484" spans="20:52" x14ac:dyDescent="0.25">
      <c r="T3484" s="110"/>
      <c r="AJ3484" s="111"/>
      <c r="AO3484" s="111"/>
      <c r="AP3484" s="111"/>
      <c r="AV3484" s="111"/>
    </row>
    <row r="3485" spans="20:52" x14ac:dyDescent="0.25">
      <c r="T3485" s="110"/>
    </row>
    <row r="3486" spans="20:52" x14ac:dyDescent="0.25">
      <c r="T3486" s="110"/>
      <c r="AO3486" s="111"/>
      <c r="AV3486" s="111"/>
    </row>
    <row r="3487" spans="20:52" x14ac:dyDescent="0.25">
      <c r="T3487" s="110"/>
      <c r="AT3487" s="111"/>
      <c r="AV3487" s="111"/>
    </row>
    <row r="3488" spans="20:52" x14ac:dyDescent="0.25">
      <c r="T3488" s="110"/>
    </row>
    <row r="3489" spans="20:48" x14ac:dyDescent="0.25">
      <c r="T3489" s="110"/>
    </row>
    <row r="3490" spans="20:48" x14ac:dyDescent="0.25">
      <c r="T3490" s="110"/>
    </row>
    <row r="3491" spans="20:48" x14ac:dyDescent="0.25">
      <c r="T3491" s="110"/>
      <c r="AO3491" s="111"/>
      <c r="AV3491" s="111"/>
    </row>
    <row r="3492" spans="20:48" x14ac:dyDescent="0.25">
      <c r="T3492" s="110"/>
      <c r="AJ3492" s="111"/>
      <c r="AO3492" s="111"/>
      <c r="AV3492" s="111"/>
    </row>
    <row r="3493" spans="20:48" x14ac:dyDescent="0.25">
      <c r="T3493" s="110"/>
      <c r="AJ3493" s="111"/>
      <c r="AO3493" s="111"/>
      <c r="AR3493" s="111"/>
      <c r="AV3493" s="111"/>
    </row>
    <row r="3494" spans="20:48" x14ac:dyDescent="0.25">
      <c r="T3494" s="110"/>
      <c r="AJ3494" s="111"/>
      <c r="AO3494" s="111"/>
      <c r="AV3494" s="111"/>
    </row>
    <row r="3495" spans="20:48" x14ac:dyDescent="0.25">
      <c r="T3495" s="110"/>
    </row>
    <row r="3496" spans="20:48" x14ac:dyDescent="0.25">
      <c r="T3496" s="110"/>
    </row>
    <row r="3497" spans="20:48" x14ac:dyDescent="0.25">
      <c r="T3497" s="110"/>
      <c r="AP3497" s="111"/>
      <c r="AV3497" s="111"/>
    </row>
    <row r="3498" spans="20:48" x14ac:dyDescent="0.25">
      <c r="T3498" s="110"/>
    </row>
    <row r="3499" spans="20:48" x14ac:dyDescent="0.25">
      <c r="T3499" s="110"/>
      <c r="AJ3499" s="111"/>
      <c r="AV3499" s="111"/>
    </row>
    <row r="3500" spans="20:48" x14ac:dyDescent="0.25">
      <c r="T3500" s="110"/>
      <c r="AJ3500" s="111"/>
      <c r="AO3500" s="111"/>
      <c r="AV3500" s="111"/>
    </row>
    <row r="3501" spans="20:48" x14ac:dyDescent="0.25">
      <c r="T3501" s="110"/>
    </row>
    <row r="3502" spans="20:48" x14ac:dyDescent="0.25">
      <c r="T3502" s="110"/>
    </row>
    <row r="3503" spans="20:48" x14ac:dyDescent="0.25">
      <c r="T3503" s="110"/>
    </row>
    <row r="3504" spans="20:48" x14ac:dyDescent="0.25">
      <c r="T3504" s="110"/>
      <c r="AP3504" s="111"/>
      <c r="AV3504" s="111"/>
    </row>
    <row r="3505" spans="20:48" x14ac:dyDescent="0.25">
      <c r="T3505" s="110"/>
      <c r="AJ3505" s="111"/>
    </row>
    <row r="3506" spans="20:48" x14ac:dyDescent="0.25">
      <c r="T3506" s="110"/>
      <c r="AJ3506" s="111"/>
      <c r="AO3506" s="111"/>
      <c r="AP3506" s="111"/>
      <c r="AV3506" s="111"/>
    </row>
    <row r="3507" spans="20:48" x14ac:dyDescent="0.25">
      <c r="T3507" s="110"/>
    </row>
    <row r="3508" spans="20:48" x14ac:dyDescent="0.25">
      <c r="T3508" s="110"/>
      <c r="AJ3508" s="111"/>
      <c r="AO3508" s="111"/>
    </row>
    <row r="3509" spans="20:48" x14ac:dyDescent="0.25">
      <c r="T3509" s="110"/>
      <c r="AV3509" s="111"/>
    </row>
    <row r="3510" spans="20:48" x14ac:dyDescent="0.25">
      <c r="T3510" s="110"/>
    </row>
    <row r="3511" spans="20:48" x14ac:dyDescent="0.25">
      <c r="T3511" s="110"/>
    </row>
    <row r="3512" spans="20:48" x14ac:dyDescent="0.25">
      <c r="T3512" s="110"/>
      <c r="AJ3512" s="111"/>
      <c r="AO3512" s="111"/>
      <c r="AP3512" s="111"/>
      <c r="AT3512" s="111"/>
    </row>
    <row r="3513" spans="20:48" x14ac:dyDescent="0.25">
      <c r="T3513" s="110"/>
    </row>
    <row r="3514" spans="20:48" x14ac:dyDescent="0.25">
      <c r="T3514" s="110"/>
    </row>
    <row r="3515" spans="20:48" x14ac:dyDescent="0.25">
      <c r="T3515" s="110"/>
      <c r="AJ3515" s="111"/>
      <c r="AO3515" s="111"/>
      <c r="AV3515" s="111"/>
    </row>
    <row r="3516" spans="20:48" x14ac:dyDescent="0.25">
      <c r="T3516" s="110"/>
      <c r="AJ3516" s="111"/>
      <c r="AO3516" s="111"/>
      <c r="AV3516" s="111"/>
    </row>
    <row r="3517" spans="20:48" x14ac:dyDescent="0.25">
      <c r="T3517" s="110"/>
      <c r="AJ3517" s="111"/>
      <c r="AO3517" s="111"/>
      <c r="AT3517" s="111"/>
    </row>
    <row r="3518" spans="20:48" x14ac:dyDescent="0.25">
      <c r="T3518" s="110"/>
    </row>
    <row r="3519" spans="20:48" x14ac:dyDescent="0.25">
      <c r="T3519" s="110"/>
    </row>
    <row r="3520" spans="20:48" x14ac:dyDescent="0.25">
      <c r="T3520" s="110"/>
      <c r="AO3520" s="111"/>
      <c r="AV3520" s="111"/>
    </row>
    <row r="3521" spans="20:52" x14ac:dyDescent="0.25">
      <c r="T3521" s="110"/>
      <c r="AJ3521" s="111"/>
      <c r="AO3521" s="111"/>
      <c r="AP3521" s="111"/>
      <c r="AZ3521" s="111"/>
    </row>
    <row r="3522" spans="20:52" x14ac:dyDescent="0.25">
      <c r="T3522" s="110"/>
      <c r="AJ3522" s="111"/>
      <c r="AO3522" s="111"/>
      <c r="AV3522" s="111"/>
    </row>
    <row r="3523" spans="20:52" x14ac:dyDescent="0.25">
      <c r="T3523" s="110"/>
      <c r="AJ3523" s="111"/>
      <c r="AO3523" s="111"/>
      <c r="AV3523" s="111"/>
    </row>
    <row r="3524" spans="20:52" x14ac:dyDescent="0.25">
      <c r="T3524" s="110"/>
      <c r="AJ3524" s="111"/>
      <c r="AO3524" s="111"/>
      <c r="AV3524" s="111"/>
    </row>
    <row r="3525" spans="20:52" x14ac:dyDescent="0.25">
      <c r="T3525" s="110"/>
    </row>
    <row r="3526" spans="20:52" x14ac:dyDescent="0.25">
      <c r="T3526" s="110"/>
      <c r="AJ3526" s="111"/>
      <c r="AO3526" s="111"/>
      <c r="AV3526" s="111"/>
    </row>
    <row r="3527" spans="20:52" x14ac:dyDescent="0.25">
      <c r="T3527" s="110"/>
      <c r="AZ3527" s="111"/>
    </row>
    <row r="3528" spans="20:52" x14ac:dyDescent="0.25">
      <c r="T3528" s="110"/>
      <c r="AV3528" s="111"/>
    </row>
    <row r="3529" spans="20:52" x14ac:dyDescent="0.25">
      <c r="T3529" s="110"/>
      <c r="AJ3529" s="111"/>
    </row>
    <row r="3530" spans="20:52" x14ac:dyDescent="0.25">
      <c r="T3530" s="110"/>
    </row>
    <row r="3531" spans="20:52" x14ac:dyDescent="0.25">
      <c r="T3531" s="110"/>
    </row>
    <row r="3532" spans="20:52" x14ac:dyDescent="0.25">
      <c r="T3532" s="110"/>
      <c r="AJ3532" s="111"/>
      <c r="AO3532" s="111"/>
      <c r="AP3532" s="111"/>
      <c r="AV3532" s="111"/>
    </row>
    <row r="3533" spans="20:52" x14ac:dyDescent="0.25">
      <c r="T3533" s="110"/>
      <c r="AV3533" s="111"/>
    </row>
    <row r="3534" spans="20:52" x14ac:dyDescent="0.25">
      <c r="T3534" s="110"/>
    </row>
    <row r="3535" spans="20:52" x14ac:dyDescent="0.25">
      <c r="T3535" s="110"/>
      <c r="AZ3535" s="111"/>
    </row>
    <row r="3536" spans="20:52" x14ac:dyDescent="0.25">
      <c r="T3536" s="110"/>
    </row>
    <row r="3537" spans="20:48" x14ac:dyDescent="0.25">
      <c r="T3537" s="110"/>
    </row>
    <row r="3538" spans="20:48" x14ac:dyDescent="0.25">
      <c r="T3538" s="110"/>
      <c r="AJ3538" s="111"/>
      <c r="AO3538" s="111"/>
      <c r="AR3538" s="111"/>
      <c r="AT3538" s="111"/>
    </row>
    <row r="3539" spans="20:48" x14ac:dyDescent="0.25">
      <c r="T3539" s="110"/>
      <c r="AJ3539" s="111"/>
      <c r="AO3539" s="111"/>
      <c r="AV3539" s="111"/>
    </row>
    <row r="3540" spans="20:48" x14ac:dyDescent="0.25">
      <c r="T3540" s="110"/>
    </row>
    <row r="3541" spans="20:48" x14ac:dyDescent="0.25">
      <c r="T3541" s="110"/>
    </row>
    <row r="3542" spans="20:48" x14ac:dyDescent="0.25">
      <c r="T3542" s="110"/>
      <c r="AP3542" s="111"/>
    </row>
    <row r="3543" spans="20:48" x14ac:dyDescent="0.25">
      <c r="T3543" s="110"/>
      <c r="AJ3543" s="111"/>
      <c r="AO3543" s="111"/>
      <c r="AV3543" s="111"/>
    </row>
    <row r="3544" spans="20:48" x14ac:dyDescent="0.25">
      <c r="T3544" s="110"/>
    </row>
    <row r="3545" spans="20:48" x14ac:dyDescent="0.25">
      <c r="T3545" s="110"/>
    </row>
    <row r="3546" spans="20:48" x14ac:dyDescent="0.25">
      <c r="T3546" s="110"/>
      <c r="AJ3546" s="111"/>
      <c r="AO3546" s="111"/>
      <c r="AP3546" s="111"/>
      <c r="AV3546" s="111"/>
    </row>
    <row r="3547" spans="20:48" x14ac:dyDescent="0.25">
      <c r="T3547" s="110"/>
    </row>
    <row r="3548" spans="20:48" x14ac:dyDescent="0.25">
      <c r="T3548" s="110"/>
      <c r="AJ3548" s="111"/>
      <c r="AO3548" s="111"/>
      <c r="AP3548" s="111"/>
      <c r="AV3548" s="111"/>
    </row>
    <row r="3549" spans="20:48" x14ac:dyDescent="0.25">
      <c r="T3549" s="110"/>
    </row>
    <row r="3550" spans="20:48" x14ac:dyDescent="0.25">
      <c r="T3550" s="110"/>
      <c r="AP3550" s="111"/>
      <c r="AV3550" s="111"/>
    </row>
    <row r="3551" spans="20:48" x14ac:dyDescent="0.25">
      <c r="T3551" s="110"/>
      <c r="AV3551" s="111"/>
    </row>
    <row r="3552" spans="20:48" x14ac:dyDescent="0.25">
      <c r="T3552" s="110"/>
    </row>
    <row r="3553" spans="20:52" x14ac:dyDescent="0.25">
      <c r="T3553" s="110"/>
      <c r="AJ3553" s="111"/>
      <c r="AO3553" s="111"/>
      <c r="AV3553" s="111"/>
    </row>
    <row r="3554" spans="20:52" x14ac:dyDescent="0.25">
      <c r="T3554" s="110"/>
    </row>
    <row r="3555" spans="20:52" x14ac:dyDescent="0.25">
      <c r="T3555" s="110"/>
      <c r="AO3555" s="111"/>
      <c r="AP3555" s="111"/>
      <c r="AT3555" s="111"/>
      <c r="AV3555" s="111"/>
    </row>
    <row r="3556" spans="20:52" x14ac:dyDescent="0.25">
      <c r="T3556" s="110"/>
      <c r="AO3556" s="111"/>
      <c r="AP3556" s="111"/>
      <c r="AT3556" s="111"/>
      <c r="AV3556" s="111"/>
    </row>
    <row r="3557" spans="20:52" x14ac:dyDescent="0.25">
      <c r="T3557" s="110"/>
    </row>
    <row r="3558" spans="20:52" x14ac:dyDescent="0.25">
      <c r="T3558" s="110"/>
      <c r="AJ3558" s="111"/>
      <c r="AO3558" s="111"/>
      <c r="AP3558" s="111"/>
      <c r="AT3558" s="111"/>
      <c r="AV3558" s="111"/>
    </row>
    <row r="3559" spans="20:52" x14ac:dyDescent="0.25">
      <c r="T3559" s="110"/>
      <c r="AJ3559" s="111"/>
      <c r="AO3559" s="111"/>
      <c r="AV3559" s="111"/>
    </row>
    <row r="3560" spans="20:52" x14ac:dyDescent="0.25">
      <c r="T3560" s="110"/>
      <c r="AZ3560" s="111"/>
    </row>
    <row r="3561" spans="20:52" x14ac:dyDescent="0.25">
      <c r="T3561" s="110"/>
    </row>
    <row r="3562" spans="20:52" x14ac:dyDescent="0.25">
      <c r="T3562" s="110"/>
    </row>
    <row r="3563" spans="20:52" x14ac:dyDescent="0.25">
      <c r="T3563" s="110"/>
    </row>
    <row r="3564" spans="20:52" x14ac:dyDescent="0.25">
      <c r="T3564" s="110"/>
      <c r="AJ3564" s="111"/>
      <c r="AO3564" s="111"/>
      <c r="AP3564" s="111"/>
      <c r="AV3564" s="111"/>
    </row>
    <row r="3565" spans="20:52" x14ac:dyDescent="0.25">
      <c r="T3565" s="110"/>
    </row>
    <row r="3566" spans="20:52" x14ac:dyDescent="0.25">
      <c r="T3566" s="110"/>
    </row>
    <row r="3567" spans="20:52" x14ac:dyDescent="0.25">
      <c r="T3567" s="110"/>
    </row>
    <row r="3568" spans="20:52" x14ac:dyDescent="0.25">
      <c r="T3568" s="110"/>
    </row>
    <row r="3569" spans="20:52" x14ac:dyDescent="0.25">
      <c r="T3569" s="110"/>
      <c r="AT3569" s="111"/>
      <c r="AV3569" s="111"/>
    </row>
    <row r="3570" spans="20:52" x14ac:dyDescent="0.25">
      <c r="T3570" s="110"/>
      <c r="AJ3570" s="111"/>
      <c r="AO3570" s="111"/>
      <c r="AT3570" s="111"/>
    </row>
    <row r="3571" spans="20:52" x14ac:dyDescent="0.25">
      <c r="T3571" s="110"/>
      <c r="AJ3571" s="111"/>
      <c r="AO3571" s="111"/>
      <c r="AP3571" s="111"/>
      <c r="AV3571" s="111"/>
    </row>
    <row r="3572" spans="20:52" x14ac:dyDescent="0.25">
      <c r="T3572" s="110"/>
    </row>
    <row r="3573" spans="20:52" x14ac:dyDescent="0.25">
      <c r="T3573" s="110"/>
    </row>
    <row r="3574" spans="20:52" x14ac:dyDescent="0.25">
      <c r="T3574" s="110"/>
      <c r="AV3574" s="111"/>
    </row>
    <row r="3575" spans="20:52" x14ac:dyDescent="0.25">
      <c r="T3575" s="110"/>
      <c r="AO3575" s="111"/>
      <c r="AP3575" s="111"/>
      <c r="AV3575" s="111"/>
    </row>
    <row r="3576" spans="20:52" x14ac:dyDescent="0.25">
      <c r="T3576" s="110"/>
    </row>
    <row r="3577" spans="20:52" x14ac:dyDescent="0.25">
      <c r="T3577" s="110"/>
      <c r="AJ3577" s="111"/>
      <c r="AO3577" s="111"/>
      <c r="AT3577" s="111"/>
    </row>
    <row r="3578" spans="20:52" x14ac:dyDescent="0.25">
      <c r="T3578" s="110"/>
      <c r="AP3578" s="111"/>
      <c r="AZ3578" s="111"/>
    </row>
    <row r="3579" spans="20:52" x14ac:dyDescent="0.25">
      <c r="T3579" s="110"/>
      <c r="AO3579" s="111"/>
      <c r="AP3579" s="111"/>
      <c r="AV3579" s="111"/>
      <c r="AZ3579" s="111"/>
    </row>
    <row r="3580" spans="20:52" x14ac:dyDescent="0.25">
      <c r="T3580" s="110"/>
      <c r="AJ3580" s="111"/>
      <c r="AO3580" s="111"/>
      <c r="AV3580" s="111"/>
    </row>
    <row r="3581" spans="20:52" x14ac:dyDescent="0.25">
      <c r="T3581" s="110"/>
      <c r="AJ3581" s="111"/>
      <c r="AO3581" s="111"/>
      <c r="AP3581" s="111"/>
    </row>
    <row r="3582" spans="20:52" x14ac:dyDescent="0.25">
      <c r="T3582" s="110"/>
    </row>
    <row r="3583" spans="20:52" x14ac:dyDescent="0.25">
      <c r="T3583" s="110"/>
      <c r="AJ3583" s="111"/>
      <c r="AO3583" s="111"/>
      <c r="AV3583" s="111"/>
    </row>
    <row r="3584" spans="20:52" x14ac:dyDescent="0.25">
      <c r="T3584" s="110"/>
    </row>
    <row r="3585" spans="20:52" x14ac:dyDescent="0.25">
      <c r="T3585" s="110"/>
      <c r="AV3585" s="111"/>
    </row>
    <row r="3586" spans="20:52" x14ac:dyDescent="0.25">
      <c r="T3586" s="110"/>
      <c r="AJ3586" s="111"/>
      <c r="AO3586" s="111"/>
      <c r="AP3586" s="111"/>
      <c r="AV3586" s="111"/>
    </row>
    <row r="3587" spans="20:52" x14ac:dyDescent="0.25">
      <c r="T3587" s="110"/>
      <c r="AJ3587" s="111"/>
      <c r="AO3587" s="111"/>
      <c r="AP3587" s="111"/>
      <c r="AV3587" s="111"/>
    </row>
    <row r="3588" spans="20:52" x14ac:dyDescent="0.25">
      <c r="T3588" s="110"/>
      <c r="AJ3588" s="111"/>
      <c r="AO3588" s="111"/>
      <c r="AV3588" s="111"/>
    </row>
    <row r="3589" spans="20:52" x14ac:dyDescent="0.25">
      <c r="T3589" s="110"/>
      <c r="AJ3589" s="111"/>
      <c r="AO3589" s="111"/>
      <c r="AP3589" s="111"/>
    </row>
    <row r="3590" spans="20:52" x14ac:dyDescent="0.25">
      <c r="T3590" s="110"/>
    </row>
    <row r="3591" spans="20:52" x14ac:dyDescent="0.25">
      <c r="T3591" s="110"/>
    </row>
    <row r="3592" spans="20:52" x14ac:dyDescent="0.25">
      <c r="T3592" s="110"/>
      <c r="AJ3592" s="111"/>
      <c r="AO3592" s="111"/>
      <c r="AV3592" s="111"/>
    </row>
    <row r="3593" spans="20:52" x14ac:dyDescent="0.25">
      <c r="T3593" s="110"/>
      <c r="AO3593" s="111"/>
      <c r="AP3593" s="111"/>
      <c r="AV3593" s="111"/>
    </row>
    <row r="3594" spans="20:52" x14ac:dyDescent="0.25">
      <c r="T3594" s="110"/>
      <c r="AJ3594" s="111"/>
      <c r="AO3594" s="111"/>
      <c r="AT3594" s="111"/>
    </row>
    <row r="3595" spans="20:52" x14ac:dyDescent="0.25">
      <c r="T3595" s="110"/>
      <c r="AJ3595" s="111"/>
      <c r="AO3595" s="111"/>
      <c r="AV3595" s="111"/>
    </row>
    <row r="3596" spans="20:52" x14ac:dyDescent="0.25">
      <c r="T3596" s="110"/>
    </row>
    <row r="3597" spans="20:52" x14ac:dyDescent="0.25">
      <c r="T3597" s="110"/>
      <c r="AR3597" s="111"/>
      <c r="AV3597" s="111"/>
    </row>
    <row r="3598" spans="20:52" x14ac:dyDescent="0.25">
      <c r="T3598" s="110"/>
      <c r="AO3598" s="111"/>
      <c r="AV3598" s="111"/>
    </row>
    <row r="3599" spans="20:52" x14ac:dyDescent="0.25">
      <c r="T3599" s="110"/>
      <c r="AJ3599" s="111"/>
      <c r="AO3599" s="111"/>
      <c r="AP3599" s="111"/>
    </row>
    <row r="3600" spans="20:52" x14ac:dyDescent="0.25">
      <c r="T3600" s="110"/>
      <c r="AJ3600" s="111"/>
      <c r="AO3600" s="111"/>
      <c r="AP3600" s="111"/>
      <c r="AV3600" s="111"/>
      <c r="AZ3600" s="111"/>
    </row>
    <row r="3601" spans="20:52" x14ac:dyDescent="0.25">
      <c r="T3601" s="110"/>
    </row>
    <row r="3602" spans="20:52" x14ac:dyDescent="0.25">
      <c r="T3602" s="110"/>
      <c r="AJ3602" s="111"/>
      <c r="AO3602" s="111"/>
      <c r="AP3602" s="111"/>
      <c r="AV3602" s="111"/>
    </row>
    <row r="3603" spans="20:52" x14ac:dyDescent="0.25">
      <c r="T3603" s="110"/>
      <c r="AV3603" s="111"/>
      <c r="AZ3603" s="111"/>
    </row>
    <row r="3604" spans="20:52" x14ac:dyDescent="0.25">
      <c r="T3604" s="110"/>
    </row>
    <row r="3605" spans="20:52" x14ac:dyDescent="0.25">
      <c r="T3605" s="110"/>
      <c r="AJ3605" s="111"/>
      <c r="AV3605" s="111"/>
    </row>
    <row r="3606" spans="20:52" x14ac:dyDescent="0.25">
      <c r="T3606" s="110"/>
    </row>
    <row r="3607" spans="20:52" x14ac:dyDescent="0.25">
      <c r="T3607" s="110"/>
      <c r="AV3607" s="111"/>
    </row>
    <row r="3608" spans="20:52" x14ac:dyDescent="0.25">
      <c r="T3608" s="110"/>
    </row>
    <row r="3609" spans="20:52" x14ac:dyDescent="0.25">
      <c r="T3609" s="110"/>
    </row>
    <row r="3610" spans="20:52" x14ac:dyDescent="0.25">
      <c r="T3610" s="110"/>
    </row>
    <row r="3611" spans="20:52" x14ac:dyDescent="0.25">
      <c r="T3611" s="110"/>
      <c r="AT3611" s="111"/>
      <c r="AV3611" s="111"/>
    </row>
    <row r="3612" spans="20:52" x14ac:dyDescent="0.25">
      <c r="T3612" s="110"/>
      <c r="AZ3612" s="111"/>
    </row>
    <row r="3613" spans="20:52" x14ac:dyDescent="0.25">
      <c r="T3613" s="110"/>
      <c r="AJ3613" s="111"/>
      <c r="AO3613" s="111"/>
      <c r="AV3613" s="111"/>
    </row>
    <row r="3614" spans="20:52" x14ac:dyDescent="0.25">
      <c r="T3614" s="110"/>
      <c r="AJ3614" s="111"/>
      <c r="AO3614" s="111"/>
      <c r="AT3614" s="111"/>
      <c r="AV3614" s="111"/>
    </row>
    <row r="3615" spans="20:52" x14ac:dyDescent="0.25">
      <c r="T3615" s="110"/>
      <c r="AJ3615" s="111"/>
      <c r="AO3615" s="111"/>
      <c r="AP3615" s="111"/>
      <c r="AT3615" s="111"/>
      <c r="AV3615" s="111"/>
    </row>
    <row r="3616" spans="20:52" x14ac:dyDescent="0.25">
      <c r="T3616" s="110"/>
      <c r="AJ3616" s="111"/>
      <c r="AO3616" s="111"/>
      <c r="AP3616" s="111"/>
      <c r="AR3616" s="111"/>
      <c r="AT3616" s="111"/>
      <c r="AV3616" s="111"/>
    </row>
    <row r="3617" spans="20:52" x14ac:dyDescent="0.25">
      <c r="T3617" s="110"/>
      <c r="AJ3617" s="111"/>
      <c r="AO3617" s="111"/>
      <c r="AR3617" s="111"/>
      <c r="AV3617" s="111"/>
    </row>
    <row r="3618" spans="20:52" x14ac:dyDescent="0.25">
      <c r="T3618" s="110"/>
      <c r="AJ3618" s="111"/>
      <c r="AO3618" s="111"/>
      <c r="AV3618" s="111"/>
    </row>
    <row r="3619" spans="20:52" x14ac:dyDescent="0.25">
      <c r="T3619" s="110"/>
      <c r="AJ3619" s="111"/>
      <c r="AP3619" s="111"/>
      <c r="AV3619" s="111"/>
    </row>
    <row r="3620" spans="20:52" x14ac:dyDescent="0.25">
      <c r="T3620" s="110"/>
    </row>
    <row r="3621" spans="20:52" x14ac:dyDescent="0.25">
      <c r="T3621" s="110"/>
    </row>
    <row r="3622" spans="20:52" x14ac:dyDescent="0.25">
      <c r="T3622" s="110"/>
      <c r="AJ3622" s="111"/>
      <c r="AP3622" s="111"/>
      <c r="AV3622" s="111"/>
    </row>
    <row r="3623" spans="20:52" x14ac:dyDescent="0.25">
      <c r="T3623" s="110"/>
    </row>
    <row r="3624" spans="20:52" x14ac:dyDescent="0.25">
      <c r="T3624" s="110"/>
    </row>
    <row r="3625" spans="20:52" x14ac:dyDescent="0.25">
      <c r="T3625" s="110"/>
      <c r="AJ3625" s="111"/>
      <c r="AO3625" s="111"/>
      <c r="AP3625" s="111"/>
      <c r="AV3625" s="111"/>
      <c r="AZ3625" s="111"/>
    </row>
    <row r="3626" spans="20:52" x14ac:dyDescent="0.25">
      <c r="T3626" s="110"/>
    </row>
    <row r="3627" spans="20:52" x14ac:dyDescent="0.25">
      <c r="T3627" s="110"/>
    </row>
    <row r="3628" spans="20:52" x14ac:dyDescent="0.25">
      <c r="T3628" s="110"/>
    </row>
    <row r="3629" spans="20:52" x14ac:dyDescent="0.25">
      <c r="T3629" s="110"/>
    </row>
    <row r="3630" spans="20:52" x14ac:dyDescent="0.25">
      <c r="T3630" s="110"/>
      <c r="AV3630" s="111"/>
    </row>
    <row r="3631" spans="20:52" x14ac:dyDescent="0.25">
      <c r="T3631" s="110"/>
    </row>
    <row r="3632" spans="20:52" x14ac:dyDescent="0.25">
      <c r="T3632" s="110"/>
    </row>
    <row r="3633" spans="20:52" x14ac:dyDescent="0.25">
      <c r="T3633" s="110"/>
      <c r="AV3633" s="111"/>
    </row>
    <row r="3634" spans="20:52" x14ac:dyDescent="0.25">
      <c r="T3634" s="110"/>
    </row>
    <row r="3635" spans="20:52" x14ac:dyDescent="0.25">
      <c r="T3635" s="110"/>
    </row>
    <row r="3636" spans="20:52" x14ac:dyDescent="0.25">
      <c r="T3636" s="110"/>
      <c r="AZ3636" s="111"/>
    </row>
    <row r="3637" spans="20:52" x14ac:dyDescent="0.25">
      <c r="T3637" s="110"/>
      <c r="AJ3637" s="111"/>
      <c r="AO3637" s="111"/>
      <c r="AT3637" s="111"/>
    </row>
    <row r="3638" spans="20:52" x14ac:dyDescent="0.25">
      <c r="T3638" s="110"/>
      <c r="AJ3638" s="111"/>
      <c r="AO3638" s="111"/>
      <c r="AV3638" s="111"/>
    </row>
    <row r="3639" spans="20:52" x14ac:dyDescent="0.25">
      <c r="T3639" s="110"/>
      <c r="AV3639" s="111"/>
    </row>
    <row r="3640" spans="20:52" x14ac:dyDescent="0.25">
      <c r="T3640" s="110"/>
    </row>
    <row r="3641" spans="20:52" x14ac:dyDescent="0.25">
      <c r="T3641" s="110"/>
      <c r="AP3641" s="111"/>
    </row>
    <row r="3642" spans="20:52" x14ac:dyDescent="0.25">
      <c r="T3642" s="110"/>
    </row>
    <row r="3643" spans="20:52" x14ac:dyDescent="0.25">
      <c r="T3643" s="110"/>
    </row>
    <row r="3644" spans="20:52" x14ac:dyDescent="0.25">
      <c r="T3644" s="110"/>
      <c r="AJ3644" s="111"/>
      <c r="AO3644" s="111"/>
      <c r="AT3644" s="111"/>
      <c r="AV3644" s="111"/>
    </row>
    <row r="3645" spans="20:52" x14ac:dyDescent="0.25">
      <c r="T3645" s="110"/>
      <c r="AO3645" s="111"/>
      <c r="AP3645" s="111"/>
    </row>
    <row r="3646" spans="20:52" x14ac:dyDescent="0.25">
      <c r="T3646" s="110"/>
    </row>
    <row r="3647" spans="20:52" x14ac:dyDescent="0.25">
      <c r="T3647" s="110"/>
      <c r="AV3647" s="111"/>
    </row>
    <row r="3648" spans="20:52" x14ac:dyDescent="0.25">
      <c r="T3648" s="110"/>
      <c r="AJ3648" s="111"/>
      <c r="AO3648" s="111"/>
    </row>
    <row r="3649" spans="20:52" x14ac:dyDescent="0.25">
      <c r="T3649" s="110"/>
      <c r="AJ3649" s="111"/>
      <c r="AO3649" s="111"/>
      <c r="AV3649" s="111"/>
    </row>
    <row r="3650" spans="20:52" x14ac:dyDescent="0.25">
      <c r="T3650" s="110"/>
      <c r="AJ3650" s="111"/>
      <c r="AO3650" s="111"/>
      <c r="AT3650" s="111"/>
    </row>
    <row r="3651" spans="20:52" x14ac:dyDescent="0.25">
      <c r="T3651" s="110"/>
      <c r="AJ3651" s="111"/>
      <c r="AO3651" s="111"/>
      <c r="AV3651" s="111"/>
    </row>
    <row r="3652" spans="20:52" x14ac:dyDescent="0.25">
      <c r="T3652" s="110"/>
    </row>
    <row r="3653" spans="20:52" x14ac:dyDescent="0.25">
      <c r="T3653" s="110"/>
      <c r="AV3653" s="111"/>
      <c r="AZ3653" s="111"/>
    </row>
    <row r="3654" spans="20:52" x14ac:dyDescent="0.25">
      <c r="T3654" s="110"/>
    </row>
    <row r="3655" spans="20:52" x14ac:dyDescent="0.25">
      <c r="T3655" s="110"/>
      <c r="AJ3655" s="111"/>
      <c r="AO3655" s="111"/>
      <c r="AV3655" s="111"/>
    </row>
    <row r="3656" spans="20:52" x14ac:dyDescent="0.25">
      <c r="T3656" s="110"/>
      <c r="AJ3656" s="111"/>
      <c r="AO3656" s="111"/>
      <c r="AP3656" s="111"/>
      <c r="AV3656" s="111"/>
    </row>
    <row r="3657" spans="20:52" x14ac:dyDescent="0.25">
      <c r="T3657" s="110"/>
    </row>
    <row r="3658" spans="20:52" x14ac:dyDescent="0.25">
      <c r="T3658" s="110"/>
      <c r="AJ3658" s="111"/>
      <c r="AO3658" s="111"/>
      <c r="AV3658" s="111"/>
    </row>
    <row r="3659" spans="20:52" x14ac:dyDescent="0.25">
      <c r="T3659" s="110"/>
    </row>
    <row r="3660" spans="20:52" x14ac:dyDescent="0.25">
      <c r="T3660" s="110"/>
      <c r="AP3660" s="111"/>
      <c r="AZ3660" s="111"/>
    </row>
    <row r="3661" spans="20:52" x14ac:dyDescent="0.25">
      <c r="T3661" s="110"/>
      <c r="AJ3661" s="111"/>
      <c r="AO3661" s="111"/>
      <c r="AV3661" s="111"/>
    </row>
    <row r="3662" spans="20:52" x14ac:dyDescent="0.25">
      <c r="T3662" s="110"/>
    </row>
    <row r="3663" spans="20:52" x14ac:dyDescent="0.25">
      <c r="T3663" s="110"/>
      <c r="AJ3663" s="111"/>
      <c r="AO3663" s="111"/>
      <c r="AV3663" s="111"/>
    </row>
    <row r="3664" spans="20:52" x14ac:dyDescent="0.25">
      <c r="T3664" s="110"/>
    </row>
    <row r="3665" spans="20:52" x14ac:dyDescent="0.25">
      <c r="T3665" s="110"/>
    </row>
    <row r="3666" spans="20:52" x14ac:dyDescent="0.25">
      <c r="T3666" s="110"/>
      <c r="AJ3666" s="111"/>
      <c r="AO3666" s="111"/>
      <c r="AV3666" s="111"/>
    </row>
    <row r="3667" spans="20:52" x14ac:dyDescent="0.25">
      <c r="T3667" s="110"/>
    </row>
    <row r="3668" spans="20:52" x14ac:dyDescent="0.25">
      <c r="T3668" s="110"/>
      <c r="AJ3668" s="111"/>
      <c r="AO3668" s="111"/>
      <c r="AP3668" s="111"/>
      <c r="AR3668" s="111"/>
      <c r="AV3668" s="111"/>
    </row>
    <row r="3669" spans="20:52" x14ac:dyDescent="0.25">
      <c r="T3669" s="110"/>
      <c r="AV3669" s="111"/>
    </row>
    <row r="3670" spans="20:52" x14ac:dyDescent="0.25">
      <c r="T3670" s="110"/>
      <c r="AJ3670" s="111"/>
      <c r="AO3670" s="111"/>
      <c r="AV3670" s="111"/>
    </row>
    <row r="3671" spans="20:52" x14ac:dyDescent="0.25">
      <c r="T3671" s="110"/>
      <c r="AV3671" s="111"/>
    </row>
    <row r="3672" spans="20:52" x14ac:dyDescent="0.25">
      <c r="T3672" s="110"/>
      <c r="AV3672" s="111"/>
    </row>
    <row r="3673" spans="20:52" x14ac:dyDescent="0.25">
      <c r="T3673" s="110"/>
    </row>
    <row r="3674" spans="20:52" x14ac:dyDescent="0.25">
      <c r="T3674" s="110"/>
      <c r="AV3674" s="111"/>
    </row>
    <row r="3675" spans="20:52" x14ac:dyDescent="0.25">
      <c r="T3675" s="110"/>
      <c r="AJ3675" s="111"/>
      <c r="AO3675" s="111"/>
      <c r="AV3675" s="111"/>
      <c r="AZ3675" s="111"/>
    </row>
    <row r="3676" spans="20:52" x14ac:dyDescent="0.25">
      <c r="T3676" s="110"/>
    </row>
    <row r="3677" spans="20:52" x14ac:dyDescent="0.25">
      <c r="T3677" s="110"/>
      <c r="AJ3677" s="111"/>
      <c r="AO3677" s="111"/>
      <c r="AV3677" s="111"/>
    </row>
    <row r="3678" spans="20:52" x14ac:dyDescent="0.25">
      <c r="T3678" s="110"/>
    </row>
    <row r="3679" spans="20:52" x14ac:dyDescent="0.25">
      <c r="T3679" s="110"/>
      <c r="AJ3679" s="111"/>
      <c r="AO3679" s="111"/>
      <c r="AV3679" s="111"/>
    </row>
    <row r="3680" spans="20:52" x14ac:dyDescent="0.25">
      <c r="T3680" s="110"/>
    </row>
    <row r="3681" spans="20:52" x14ac:dyDescent="0.25">
      <c r="T3681" s="110"/>
      <c r="AO3681" s="111"/>
      <c r="AP3681" s="111"/>
      <c r="AT3681" s="111"/>
      <c r="AV3681" s="111"/>
    </row>
    <row r="3682" spans="20:52" x14ac:dyDescent="0.25">
      <c r="T3682" s="110"/>
    </row>
    <row r="3683" spans="20:52" x14ac:dyDescent="0.25">
      <c r="T3683" s="110"/>
    </row>
    <row r="3684" spans="20:52" x14ac:dyDescent="0.25">
      <c r="T3684" s="110"/>
      <c r="AJ3684" s="111"/>
      <c r="AO3684" s="111"/>
      <c r="AV3684" s="111"/>
    </row>
    <row r="3685" spans="20:52" x14ac:dyDescent="0.25">
      <c r="T3685" s="110"/>
      <c r="AJ3685" s="111"/>
      <c r="AO3685" s="111"/>
      <c r="AP3685" s="111"/>
      <c r="AT3685" s="111"/>
      <c r="AV3685" s="111"/>
    </row>
    <row r="3686" spans="20:52" x14ac:dyDescent="0.25">
      <c r="T3686" s="110"/>
    </row>
    <row r="3687" spans="20:52" x14ac:dyDescent="0.25">
      <c r="T3687" s="110"/>
      <c r="AJ3687" s="111"/>
      <c r="AO3687" s="111"/>
      <c r="AP3687" s="111"/>
      <c r="AT3687" s="111"/>
      <c r="AV3687" s="111"/>
      <c r="AZ3687" s="111"/>
    </row>
    <row r="3688" spans="20:52" x14ac:dyDescent="0.25">
      <c r="T3688" s="110"/>
      <c r="AP3688" s="111"/>
      <c r="AV3688" s="111"/>
    </row>
    <row r="3689" spans="20:52" x14ac:dyDescent="0.25">
      <c r="T3689" s="110"/>
    </row>
    <row r="3690" spans="20:52" x14ac:dyDescent="0.25">
      <c r="T3690" s="110"/>
    </row>
    <row r="3691" spans="20:52" x14ac:dyDescent="0.25">
      <c r="T3691" s="110"/>
    </row>
    <row r="3692" spans="20:52" x14ac:dyDescent="0.25">
      <c r="T3692" s="110"/>
    </row>
    <row r="3693" spans="20:52" x14ac:dyDescent="0.25">
      <c r="T3693" s="110"/>
    </row>
    <row r="3694" spans="20:52" x14ac:dyDescent="0.25">
      <c r="T3694" s="110"/>
      <c r="AJ3694" s="111"/>
      <c r="AO3694" s="111"/>
      <c r="AV3694" s="111"/>
    </row>
    <row r="3695" spans="20:52" x14ac:dyDescent="0.25">
      <c r="T3695" s="110"/>
    </row>
    <row r="3696" spans="20:52" x14ac:dyDescent="0.25">
      <c r="T3696" s="110"/>
      <c r="AJ3696" s="111"/>
      <c r="AO3696" s="111"/>
      <c r="AV3696" s="111"/>
    </row>
    <row r="3697" spans="20:52" x14ac:dyDescent="0.25">
      <c r="T3697" s="110"/>
    </row>
    <row r="3698" spans="20:52" x14ac:dyDescent="0.25">
      <c r="T3698" s="110"/>
      <c r="AJ3698" s="111"/>
      <c r="AO3698" s="111"/>
    </row>
    <row r="3699" spans="20:52" x14ac:dyDescent="0.25">
      <c r="T3699" s="110"/>
      <c r="AZ3699" s="111"/>
    </row>
    <row r="3700" spans="20:52" x14ac:dyDescent="0.25">
      <c r="T3700" s="110"/>
      <c r="AJ3700" s="111"/>
      <c r="AO3700" s="111"/>
    </row>
    <row r="3701" spans="20:52" x14ac:dyDescent="0.25">
      <c r="T3701" s="110"/>
    </row>
    <row r="3702" spans="20:52" x14ac:dyDescent="0.25">
      <c r="T3702" s="110"/>
      <c r="AJ3702" s="111"/>
      <c r="AO3702" s="111"/>
      <c r="AV3702" s="111"/>
    </row>
    <row r="3703" spans="20:52" x14ac:dyDescent="0.25">
      <c r="T3703" s="110"/>
      <c r="AJ3703" s="111"/>
      <c r="AP3703" s="111"/>
      <c r="AR3703" s="111"/>
      <c r="AT3703" s="111"/>
      <c r="AV3703" s="111"/>
    </row>
    <row r="3704" spans="20:52" x14ac:dyDescent="0.25">
      <c r="T3704" s="110"/>
      <c r="AJ3704" s="111"/>
      <c r="AO3704" s="111"/>
      <c r="AV3704" s="111"/>
    </row>
    <row r="3705" spans="20:52" x14ac:dyDescent="0.25">
      <c r="T3705" s="110"/>
    </row>
    <row r="3706" spans="20:52" x14ac:dyDescent="0.25">
      <c r="T3706" s="110"/>
      <c r="AJ3706" s="111"/>
      <c r="AO3706" s="111"/>
      <c r="AV3706" s="111"/>
    </row>
    <row r="3707" spans="20:52" x14ac:dyDescent="0.25">
      <c r="T3707" s="110"/>
      <c r="AJ3707" s="111"/>
      <c r="AO3707" s="111"/>
      <c r="AP3707" s="111"/>
      <c r="AV3707" s="111"/>
    </row>
    <row r="3708" spans="20:52" x14ac:dyDescent="0.25">
      <c r="T3708" s="110"/>
    </row>
    <row r="3709" spans="20:52" x14ac:dyDescent="0.25">
      <c r="T3709" s="110"/>
    </row>
    <row r="3710" spans="20:52" x14ac:dyDescent="0.25">
      <c r="T3710" s="110"/>
      <c r="AZ3710" s="111"/>
    </row>
    <row r="3711" spans="20:52" x14ac:dyDescent="0.25">
      <c r="T3711" s="110"/>
      <c r="AJ3711" s="111"/>
      <c r="AO3711" s="111"/>
      <c r="AT3711" s="111"/>
    </row>
    <row r="3712" spans="20:52" x14ac:dyDescent="0.25">
      <c r="T3712" s="110"/>
    </row>
    <row r="3713" spans="20:52" x14ac:dyDescent="0.25">
      <c r="T3713" s="110"/>
      <c r="AJ3713" s="111"/>
      <c r="AO3713" s="111"/>
      <c r="AP3713" s="111"/>
    </row>
    <row r="3714" spans="20:52" x14ac:dyDescent="0.25">
      <c r="T3714" s="110"/>
    </row>
    <row r="3715" spans="20:52" x14ac:dyDescent="0.25">
      <c r="T3715" s="110"/>
      <c r="AJ3715" s="111"/>
      <c r="AO3715" s="111"/>
      <c r="AP3715" s="111"/>
      <c r="AV3715" s="111"/>
    </row>
    <row r="3716" spans="20:52" x14ac:dyDescent="0.25">
      <c r="T3716" s="110"/>
      <c r="AO3716" s="111"/>
      <c r="AV3716" s="111"/>
    </row>
    <row r="3717" spans="20:52" x14ac:dyDescent="0.25">
      <c r="T3717" s="110"/>
      <c r="AJ3717" s="111"/>
      <c r="AO3717" s="111"/>
      <c r="AT3717" s="111"/>
    </row>
    <row r="3718" spans="20:52" x14ac:dyDescent="0.25">
      <c r="T3718" s="110"/>
      <c r="AJ3718" s="111"/>
      <c r="AO3718" s="111"/>
      <c r="AV3718" s="111"/>
    </row>
    <row r="3719" spans="20:52" x14ac:dyDescent="0.25">
      <c r="T3719" s="110"/>
      <c r="AP3719" s="111"/>
      <c r="AV3719" s="111"/>
    </row>
    <row r="3720" spans="20:52" x14ac:dyDescent="0.25">
      <c r="T3720" s="110"/>
      <c r="AJ3720" s="111"/>
      <c r="AO3720" s="111"/>
      <c r="AP3720" s="111"/>
      <c r="AT3720" s="111"/>
      <c r="AV3720" s="111"/>
    </row>
    <row r="3721" spans="20:52" x14ac:dyDescent="0.25">
      <c r="T3721" s="110"/>
    </row>
    <row r="3722" spans="20:52" x14ac:dyDescent="0.25">
      <c r="T3722" s="110"/>
      <c r="AJ3722" s="111"/>
      <c r="AO3722" s="111"/>
      <c r="AP3722" s="111"/>
      <c r="AV3722" s="111"/>
    </row>
    <row r="3723" spans="20:52" x14ac:dyDescent="0.25">
      <c r="T3723" s="110"/>
      <c r="AV3723" s="111"/>
    </row>
    <row r="3724" spans="20:52" x14ac:dyDescent="0.25">
      <c r="T3724" s="110"/>
      <c r="AJ3724" s="111"/>
      <c r="AO3724" s="111"/>
      <c r="AT3724" s="111"/>
    </row>
    <row r="3725" spans="20:52" x14ac:dyDescent="0.25">
      <c r="T3725" s="110"/>
    </row>
    <row r="3726" spans="20:52" x14ac:dyDescent="0.25">
      <c r="T3726" s="110"/>
      <c r="AP3726" s="111"/>
      <c r="AV3726" s="111"/>
      <c r="AZ3726" s="111"/>
    </row>
    <row r="3727" spans="20:52" x14ac:dyDescent="0.25">
      <c r="T3727" s="110"/>
      <c r="AT3727" s="111"/>
      <c r="AV3727" s="111"/>
    </row>
    <row r="3728" spans="20:52" x14ac:dyDescent="0.25">
      <c r="T3728" s="110"/>
      <c r="AZ3728" s="111"/>
    </row>
    <row r="3729" spans="20:52" x14ac:dyDescent="0.25">
      <c r="T3729" s="110"/>
    </row>
    <row r="3730" spans="20:52" x14ac:dyDescent="0.25">
      <c r="T3730" s="110"/>
      <c r="AJ3730" s="111"/>
      <c r="AO3730" s="111"/>
      <c r="AP3730" s="111"/>
      <c r="AV3730" s="111"/>
    </row>
    <row r="3731" spans="20:52" x14ac:dyDescent="0.25">
      <c r="T3731" s="110"/>
      <c r="AJ3731" s="111"/>
      <c r="AO3731" s="111"/>
    </row>
    <row r="3732" spans="20:52" x14ac:dyDescent="0.25">
      <c r="T3732" s="110"/>
      <c r="AJ3732" s="111"/>
      <c r="AO3732" s="111"/>
    </row>
    <row r="3733" spans="20:52" x14ac:dyDescent="0.25">
      <c r="T3733" s="110"/>
    </row>
    <row r="3734" spans="20:52" x14ac:dyDescent="0.25">
      <c r="T3734" s="110"/>
    </row>
    <row r="3735" spans="20:52" x14ac:dyDescent="0.25">
      <c r="T3735" s="110"/>
      <c r="AJ3735" s="111"/>
      <c r="AO3735" s="111"/>
      <c r="AT3735" s="111"/>
    </row>
    <row r="3736" spans="20:52" x14ac:dyDescent="0.25">
      <c r="T3736" s="110"/>
      <c r="AJ3736" s="111"/>
      <c r="AO3736" s="111"/>
      <c r="AP3736" s="111"/>
      <c r="AV3736" s="111"/>
      <c r="AZ3736" s="111"/>
    </row>
    <row r="3737" spans="20:52" x14ac:dyDescent="0.25">
      <c r="T3737" s="110"/>
      <c r="AJ3737" s="111"/>
      <c r="AP3737" s="111"/>
      <c r="AV3737" s="111"/>
      <c r="AZ3737" s="111"/>
    </row>
    <row r="3738" spans="20:52" x14ac:dyDescent="0.25">
      <c r="T3738" s="110"/>
    </row>
    <row r="3739" spans="20:52" x14ac:dyDescent="0.25">
      <c r="T3739" s="110"/>
    </row>
    <row r="3740" spans="20:52" x14ac:dyDescent="0.25">
      <c r="T3740" s="110"/>
    </row>
    <row r="3741" spans="20:52" x14ac:dyDescent="0.25">
      <c r="T3741" s="110"/>
      <c r="AJ3741" s="111"/>
      <c r="AO3741" s="111"/>
      <c r="AT3741" s="111"/>
      <c r="AV3741" s="111"/>
    </row>
    <row r="3742" spans="20:52" x14ac:dyDescent="0.25">
      <c r="T3742" s="110"/>
      <c r="AJ3742" s="111"/>
      <c r="AO3742" s="111"/>
      <c r="AR3742" s="111"/>
    </row>
    <row r="3743" spans="20:52" x14ac:dyDescent="0.25">
      <c r="T3743" s="110"/>
    </row>
    <row r="3744" spans="20:52" x14ac:dyDescent="0.25">
      <c r="T3744" s="110"/>
    </row>
    <row r="3745" spans="20:52" x14ac:dyDescent="0.25">
      <c r="T3745" s="110"/>
    </row>
    <row r="3746" spans="20:52" x14ac:dyDescent="0.25">
      <c r="T3746" s="110"/>
      <c r="AV3746" s="111"/>
    </row>
    <row r="3747" spans="20:52" x14ac:dyDescent="0.25">
      <c r="T3747" s="110"/>
      <c r="AJ3747" s="111"/>
      <c r="AO3747" s="111"/>
      <c r="AP3747" s="111"/>
      <c r="AV3747" s="111"/>
    </row>
    <row r="3748" spans="20:52" x14ac:dyDescent="0.25">
      <c r="T3748" s="110"/>
      <c r="AO3748" s="111"/>
      <c r="AV3748" s="111"/>
    </row>
    <row r="3749" spans="20:52" x14ac:dyDescent="0.25">
      <c r="T3749" s="110"/>
    </row>
    <row r="3750" spans="20:52" x14ac:dyDescent="0.25">
      <c r="T3750" s="110"/>
      <c r="AJ3750" s="111"/>
      <c r="AO3750" s="111"/>
      <c r="AP3750" s="111"/>
      <c r="AT3750" s="111"/>
    </row>
    <row r="3751" spans="20:52" x14ac:dyDescent="0.25">
      <c r="T3751" s="110"/>
      <c r="AJ3751" s="111"/>
      <c r="AO3751" s="111"/>
      <c r="AV3751" s="111"/>
    </row>
    <row r="3752" spans="20:52" x14ac:dyDescent="0.25">
      <c r="T3752" s="110"/>
      <c r="AJ3752" s="111"/>
      <c r="AO3752" s="111"/>
    </row>
    <row r="3753" spans="20:52" x14ac:dyDescent="0.25">
      <c r="T3753" s="110"/>
    </row>
    <row r="3754" spans="20:52" x14ac:dyDescent="0.25">
      <c r="T3754" s="110"/>
    </row>
    <row r="3755" spans="20:52" x14ac:dyDescent="0.25">
      <c r="T3755" s="110"/>
    </row>
    <row r="3756" spans="20:52" x14ac:dyDescent="0.25">
      <c r="T3756" s="110"/>
      <c r="AJ3756" s="111"/>
      <c r="AP3756" s="111"/>
      <c r="AV3756" s="111"/>
    </row>
    <row r="3757" spans="20:52" x14ac:dyDescent="0.25">
      <c r="T3757" s="110"/>
    </row>
    <row r="3758" spans="20:52" x14ac:dyDescent="0.25">
      <c r="T3758" s="110"/>
      <c r="AJ3758" s="111"/>
      <c r="AO3758" s="111"/>
      <c r="AV3758" s="111"/>
    </row>
    <row r="3759" spans="20:52" x14ac:dyDescent="0.25">
      <c r="T3759" s="110"/>
      <c r="AZ3759" s="111"/>
    </row>
    <row r="3760" spans="20:52" x14ac:dyDescent="0.25">
      <c r="T3760" s="110"/>
      <c r="AJ3760" s="111"/>
      <c r="AO3760" s="111"/>
      <c r="AV3760" s="111"/>
    </row>
    <row r="3761" spans="20:52" x14ac:dyDescent="0.25">
      <c r="T3761" s="110"/>
    </row>
    <row r="3762" spans="20:52" x14ac:dyDescent="0.25">
      <c r="T3762" s="110"/>
      <c r="AJ3762" s="111"/>
      <c r="AO3762" s="111"/>
      <c r="AP3762" s="111"/>
      <c r="AV3762" s="111"/>
    </row>
    <row r="3763" spans="20:52" x14ac:dyDescent="0.25">
      <c r="T3763" s="110"/>
      <c r="AJ3763" s="111"/>
      <c r="AO3763" s="111"/>
      <c r="AV3763" s="111"/>
    </row>
    <row r="3764" spans="20:52" x14ac:dyDescent="0.25">
      <c r="T3764" s="110"/>
      <c r="AV3764" s="111"/>
    </row>
    <row r="3765" spans="20:52" x14ac:dyDescent="0.25">
      <c r="T3765" s="110"/>
      <c r="AJ3765" s="111"/>
      <c r="AO3765" s="111"/>
      <c r="AV3765" s="111"/>
    </row>
    <row r="3766" spans="20:52" x14ac:dyDescent="0.25">
      <c r="T3766" s="110"/>
    </row>
    <row r="3767" spans="20:52" x14ac:dyDescent="0.25">
      <c r="T3767" s="110"/>
    </row>
    <row r="3768" spans="20:52" x14ac:dyDescent="0.25">
      <c r="T3768" s="110"/>
    </row>
    <row r="3769" spans="20:52" x14ac:dyDescent="0.25">
      <c r="T3769" s="110"/>
      <c r="AJ3769" s="111"/>
      <c r="AO3769" s="111"/>
      <c r="AT3769" s="111"/>
      <c r="AV3769" s="111"/>
    </row>
    <row r="3770" spans="20:52" x14ac:dyDescent="0.25">
      <c r="T3770" s="110"/>
    </row>
    <row r="3771" spans="20:52" x14ac:dyDescent="0.25">
      <c r="T3771" s="110"/>
    </row>
    <row r="3772" spans="20:52" x14ac:dyDescent="0.25">
      <c r="T3772" s="110"/>
      <c r="AV3772" s="111"/>
    </row>
    <row r="3773" spans="20:52" x14ac:dyDescent="0.25">
      <c r="T3773" s="110"/>
      <c r="AP3773" s="111"/>
    </row>
    <row r="3774" spans="20:52" x14ac:dyDescent="0.25">
      <c r="T3774" s="110"/>
      <c r="AP3774" s="111"/>
      <c r="AR3774" s="111"/>
      <c r="AV3774" s="111"/>
    </row>
    <row r="3775" spans="20:52" x14ac:dyDescent="0.25">
      <c r="T3775" s="110"/>
      <c r="AJ3775" s="111"/>
      <c r="AO3775" s="111"/>
      <c r="AP3775" s="111"/>
      <c r="AV3775" s="111"/>
      <c r="AZ3775" s="111"/>
    </row>
    <row r="3776" spans="20:52" x14ac:dyDescent="0.25">
      <c r="T3776" s="110"/>
    </row>
    <row r="3777" spans="20:48" x14ac:dyDescent="0.25">
      <c r="T3777" s="110"/>
      <c r="AP3777" s="111"/>
    </row>
    <row r="3778" spans="20:48" x14ac:dyDescent="0.25">
      <c r="T3778" s="110"/>
      <c r="AV3778" s="111"/>
    </row>
    <row r="3779" spans="20:48" x14ac:dyDescent="0.25">
      <c r="T3779" s="110"/>
      <c r="AJ3779" s="111"/>
      <c r="AO3779" s="111"/>
      <c r="AP3779" s="111"/>
      <c r="AV3779" s="111"/>
    </row>
    <row r="3780" spans="20:48" x14ac:dyDescent="0.25">
      <c r="T3780" s="110"/>
      <c r="AV3780" s="111"/>
    </row>
    <row r="3781" spans="20:48" x14ac:dyDescent="0.25">
      <c r="T3781" s="110"/>
      <c r="AV3781" s="111"/>
    </row>
    <row r="3782" spans="20:48" x14ac:dyDescent="0.25">
      <c r="T3782" s="110"/>
      <c r="AP3782" s="111"/>
    </row>
    <row r="3783" spans="20:48" x14ac:dyDescent="0.25">
      <c r="T3783" s="110"/>
    </row>
    <row r="3784" spans="20:48" x14ac:dyDescent="0.25">
      <c r="T3784" s="110"/>
      <c r="AJ3784" s="111"/>
      <c r="AO3784" s="111"/>
      <c r="AV3784" s="111"/>
    </row>
    <row r="3785" spans="20:48" x14ac:dyDescent="0.25">
      <c r="T3785" s="110"/>
      <c r="AJ3785" s="111"/>
      <c r="AO3785" s="111"/>
      <c r="AV3785" s="111"/>
    </row>
    <row r="3786" spans="20:48" x14ac:dyDescent="0.25">
      <c r="T3786" s="110"/>
      <c r="AJ3786" s="111"/>
      <c r="AO3786" s="111"/>
      <c r="AP3786" s="111"/>
      <c r="AT3786" s="111"/>
      <c r="AV3786" s="111"/>
    </row>
    <row r="3787" spans="20:48" x14ac:dyDescent="0.25">
      <c r="T3787" s="110"/>
      <c r="AV3787" s="111"/>
    </row>
    <row r="3788" spans="20:48" x14ac:dyDescent="0.25">
      <c r="T3788" s="110"/>
    </row>
    <row r="3789" spans="20:48" x14ac:dyDescent="0.25">
      <c r="T3789" s="110"/>
      <c r="AV3789" s="111"/>
    </row>
    <row r="3790" spans="20:48" x14ac:dyDescent="0.25">
      <c r="T3790" s="110"/>
      <c r="AO3790" s="111"/>
      <c r="AP3790" s="111"/>
      <c r="AV3790" s="111"/>
    </row>
    <row r="3791" spans="20:48" x14ac:dyDescent="0.25">
      <c r="T3791" s="110"/>
    </row>
    <row r="3792" spans="20:48" x14ac:dyDescent="0.25">
      <c r="T3792" s="110"/>
      <c r="AR3792" s="111"/>
      <c r="AT3792" s="111"/>
      <c r="AV3792" s="111"/>
    </row>
    <row r="3793" spans="20:48" x14ac:dyDescent="0.25">
      <c r="T3793" s="110"/>
    </row>
    <row r="3794" spans="20:48" x14ac:dyDescent="0.25">
      <c r="T3794" s="110"/>
    </row>
    <row r="3795" spans="20:48" x14ac:dyDescent="0.25">
      <c r="T3795" s="110"/>
      <c r="AJ3795" s="111"/>
      <c r="AO3795" s="111"/>
      <c r="AT3795" s="111"/>
      <c r="AV3795" s="111"/>
    </row>
    <row r="3796" spans="20:48" x14ac:dyDescent="0.25">
      <c r="T3796" s="110"/>
    </row>
    <row r="3797" spans="20:48" x14ac:dyDescent="0.25">
      <c r="T3797" s="110"/>
    </row>
    <row r="3798" spans="20:48" x14ac:dyDescent="0.25">
      <c r="T3798" s="110"/>
      <c r="AJ3798" s="111"/>
      <c r="AO3798" s="111"/>
      <c r="AV3798" s="111"/>
    </row>
    <row r="3799" spans="20:48" x14ac:dyDescent="0.25">
      <c r="T3799" s="110"/>
      <c r="AJ3799" s="111"/>
      <c r="AO3799" s="111"/>
      <c r="AP3799" s="111"/>
      <c r="AV3799" s="111"/>
    </row>
    <row r="3800" spans="20:48" x14ac:dyDescent="0.25">
      <c r="T3800" s="110"/>
      <c r="AJ3800" s="111"/>
      <c r="AP3800" s="111"/>
      <c r="AV3800" s="111"/>
    </row>
    <row r="3801" spans="20:48" x14ac:dyDescent="0.25">
      <c r="T3801" s="110"/>
      <c r="AJ3801" s="111"/>
      <c r="AO3801" s="111"/>
    </row>
    <row r="3802" spans="20:48" x14ac:dyDescent="0.25">
      <c r="T3802" s="110"/>
    </row>
    <row r="3803" spans="20:48" x14ac:dyDescent="0.25">
      <c r="T3803" s="110"/>
    </row>
    <row r="3804" spans="20:48" x14ac:dyDescent="0.25">
      <c r="T3804" s="110"/>
      <c r="AJ3804" s="111"/>
      <c r="AO3804" s="111"/>
    </row>
    <row r="3805" spans="20:48" x14ac:dyDescent="0.25">
      <c r="T3805" s="110"/>
    </row>
    <row r="3806" spans="20:48" x14ac:dyDescent="0.25">
      <c r="T3806" s="110"/>
    </row>
    <row r="3807" spans="20:48" x14ac:dyDescent="0.25">
      <c r="T3807" s="110"/>
    </row>
    <row r="3808" spans="20:48" x14ac:dyDescent="0.25">
      <c r="T3808" s="110"/>
      <c r="AJ3808" s="111"/>
      <c r="AO3808" s="111"/>
      <c r="AP3808" s="111"/>
      <c r="AT3808" s="111"/>
      <c r="AV3808" s="111"/>
    </row>
    <row r="3809" spans="20:52" x14ac:dyDescent="0.25">
      <c r="T3809" s="110"/>
    </row>
    <row r="3810" spans="20:52" x14ac:dyDescent="0.25">
      <c r="T3810" s="110"/>
      <c r="AJ3810" s="111"/>
      <c r="AO3810" s="111"/>
      <c r="AV3810" s="111"/>
    </row>
    <row r="3811" spans="20:52" x14ac:dyDescent="0.25">
      <c r="T3811" s="110"/>
      <c r="AJ3811" s="111"/>
      <c r="AO3811" s="111"/>
    </row>
    <row r="3812" spans="20:52" x14ac:dyDescent="0.25">
      <c r="T3812" s="110"/>
    </row>
    <row r="3813" spans="20:52" x14ac:dyDescent="0.25">
      <c r="T3813" s="110"/>
    </row>
    <row r="3814" spans="20:52" x14ac:dyDescent="0.25">
      <c r="T3814" s="110"/>
      <c r="AJ3814" s="111"/>
      <c r="AO3814" s="111"/>
      <c r="AP3814" s="111"/>
      <c r="AT3814" s="111"/>
      <c r="AV3814" s="111"/>
    </row>
    <row r="3815" spans="20:52" x14ac:dyDescent="0.25">
      <c r="T3815" s="110"/>
    </row>
    <row r="3816" spans="20:52" x14ac:dyDescent="0.25">
      <c r="T3816" s="110"/>
    </row>
    <row r="3817" spans="20:52" x14ac:dyDescent="0.25">
      <c r="T3817" s="110"/>
      <c r="AV3817" s="111"/>
      <c r="AZ3817" s="111"/>
    </row>
    <row r="3818" spans="20:52" x14ac:dyDescent="0.25">
      <c r="T3818" s="110"/>
    </row>
    <row r="3819" spans="20:52" x14ac:dyDescent="0.25">
      <c r="T3819" s="110"/>
      <c r="AV3819" s="111"/>
    </row>
    <row r="3820" spans="20:52" x14ac:dyDescent="0.25">
      <c r="T3820" s="110"/>
    </row>
    <row r="3821" spans="20:52" x14ac:dyDescent="0.25">
      <c r="T3821" s="110"/>
    </row>
    <row r="3822" spans="20:52" x14ac:dyDescent="0.25">
      <c r="T3822" s="110"/>
    </row>
    <row r="3823" spans="20:52" x14ac:dyDescent="0.25">
      <c r="T3823" s="110"/>
    </row>
    <row r="3824" spans="20:52" x14ac:dyDescent="0.25">
      <c r="T3824" s="110"/>
    </row>
    <row r="3825" spans="20:52" x14ac:dyDescent="0.25">
      <c r="T3825" s="110"/>
      <c r="AJ3825" s="111"/>
      <c r="AO3825" s="111"/>
      <c r="AT3825" s="111"/>
    </row>
    <row r="3826" spans="20:52" x14ac:dyDescent="0.25">
      <c r="T3826" s="110"/>
      <c r="AZ3826" s="111"/>
    </row>
    <row r="3827" spans="20:52" x14ac:dyDescent="0.25">
      <c r="T3827" s="110"/>
      <c r="AJ3827" s="111"/>
      <c r="AO3827" s="111"/>
      <c r="AP3827" s="111"/>
      <c r="AT3827" s="111"/>
      <c r="AV3827" s="111"/>
    </row>
    <row r="3828" spans="20:52" x14ac:dyDescent="0.25">
      <c r="T3828" s="110"/>
      <c r="AJ3828" s="111"/>
      <c r="AR3828" s="111"/>
      <c r="AT3828" s="111"/>
    </row>
    <row r="3829" spans="20:52" x14ac:dyDescent="0.25">
      <c r="T3829" s="110"/>
      <c r="AO3829" s="111"/>
      <c r="AT3829" s="111"/>
      <c r="AV3829" s="111"/>
    </row>
    <row r="3830" spans="20:52" x14ac:dyDescent="0.25">
      <c r="T3830" s="110"/>
      <c r="AV3830" s="111"/>
    </row>
    <row r="3831" spans="20:52" x14ac:dyDescent="0.25">
      <c r="T3831" s="110"/>
      <c r="AJ3831" s="111"/>
      <c r="AO3831" s="111"/>
      <c r="AV3831" s="111"/>
    </row>
    <row r="3832" spans="20:52" x14ac:dyDescent="0.25">
      <c r="T3832" s="110"/>
    </row>
    <row r="3833" spans="20:52" x14ac:dyDescent="0.25">
      <c r="T3833" s="110"/>
      <c r="AJ3833" s="111"/>
      <c r="AO3833" s="111"/>
      <c r="AP3833" s="111"/>
      <c r="AV3833" s="111"/>
    </row>
    <row r="3834" spans="20:52" x14ac:dyDescent="0.25">
      <c r="T3834" s="110"/>
      <c r="AJ3834" s="111"/>
      <c r="AO3834" s="111"/>
      <c r="AV3834" s="111"/>
    </row>
    <row r="3835" spans="20:52" x14ac:dyDescent="0.25">
      <c r="T3835" s="110"/>
      <c r="AJ3835" s="111"/>
      <c r="AO3835" s="111"/>
      <c r="AV3835" s="111"/>
    </row>
    <row r="3836" spans="20:52" x14ac:dyDescent="0.25">
      <c r="T3836" s="110"/>
    </row>
    <row r="3837" spans="20:52" x14ac:dyDescent="0.25">
      <c r="T3837" s="110"/>
      <c r="AP3837" s="111"/>
    </row>
    <row r="3838" spans="20:52" x14ac:dyDescent="0.25">
      <c r="T3838" s="110"/>
    </row>
    <row r="3839" spans="20:52" x14ac:dyDescent="0.25">
      <c r="T3839" s="110"/>
      <c r="AJ3839" s="111"/>
      <c r="AO3839" s="111"/>
      <c r="AP3839" s="111"/>
      <c r="AV3839" s="111"/>
      <c r="AZ3839" s="111"/>
    </row>
    <row r="3840" spans="20:52" x14ac:dyDescent="0.25">
      <c r="T3840" s="110"/>
      <c r="AV3840" s="111"/>
    </row>
    <row r="3841" spans="20:52" x14ac:dyDescent="0.25">
      <c r="T3841" s="110"/>
    </row>
    <row r="3842" spans="20:52" x14ac:dyDescent="0.25">
      <c r="T3842" s="110"/>
      <c r="AV3842" s="111"/>
    </row>
    <row r="3843" spans="20:52" x14ac:dyDescent="0.25">
      <c r="T3843" s="110"/>
      <c r="AJ3843" s="111"/>
      <c r="AO3843" s="111"/>
      <c r="AV3843" s="111"/>
    </row>
    <row r="3844" spans="20:52" x14ac:dyDescent="0.25">
      <c r="T3844" s="110"/>
      <c r="AJ3844" s="111"/>
      <c r="AO3844" s="111"/>
      <c r="AV3844" s="111"/>
    </row>
    <row r="3845" spans="20:52" x14ac:dyDescent="0.25">
      <c r="T3845" s="110"/>
      <c r="AJ3845" s="111"/>
      <c r="AO3845" s="111"/>
      <c r="AV3845" s="111"/>
    </row>
    <row r="3846" spans="20:52" x14ac:dyDescent="0.25">
      <c r="T3846" s="110"/>
      <c r="AJ3846" s="111"/>
      <c r="AO3846" s="111"/>
      <c r="AV3846" s="111"/>
    </row>
    <row r="3847" spans="20:52" x14ac:dyDescent="0.25">
      <c r="T3847" s="110"/>
      <c r="AZ3847" s="111"/>
    </row>
    <row r="3848" spans="20:52" x14ac:dyDescent="0.25">
      <c r="T3848" s="110"/>
      <c r="AJ3848" s="111"/>
      <c r="AO3848" s="111"/>
      <c r="AV3848" s="111"/>
    </row>
    <row r="3849" spans="20:52" x14ac:dyDescent="0.25">
      <c r="T3849" s="110"/>
      <c r="AJ3849" s="111"/>
      <c r="AO3849" s="111"/>
      <c r="AT3849" s="111"/>
      <c r="AV3849" s="111"/>
    </row>
    <row r="3850" spans="20:52" x14ac:dyDescent="0.25">
      <c r="T3850" s="110"/>
      <c r="AJ3850" s="111"/>
      <c r="AO3850" s="111"/>
      <c r="AP3850" s="111"/>
      <c r="AT3850" s="111"/>
      <c r="AV3850" s="111"/>
    </row>
    <row r="3851" spans="20:52" x14ac:dyDescent="0.25">
      <c r="T3851" s="110"/>
      <c r="AZ3851" s="111"/>
    </row>
    <row r="3852" spans="20:52" x14ac:dyDescent="0.25">
      <c r="T3852" s="110"/>
      <c r="AJ3852" s="111"/>
      <c r="AO3852" s="111"/>
      <c r="AT3852" s="111"/>
      <c r="AV3852" s="111"/>
    </row>
    <row r="3853" spans="20:52" x14ac:dyDescent="0.25">
      <c r="T3853" s="110"/>
    </row>
    <row r="3854" spans="20:52" x14ac:dyDescent="0.25">
      <c r="T3854" s="110"/>
      <c r="AJ3854" s="111"/>
      <c r="AO3854" s="111"/>
      <c r="AV3854" s="111"/>
    </row>
    <row r="3855" spans="20:52" x14ac:dyDescent="0.25">
      <c r="T3855" s="110"/>
      <c r="AJ3855" s="111"/>
      <c r="AO3855" s="111"/>
      <c r="AR3855" s="111"/>
      <c r="AV3855" s="111"/>
      <c r="AZ3855" s="111"/>
    </row>
    <row r="3856" spans="20:52" x14ac:dyDescent="0.25">
      <c r="T3856" s="110"/>
    </row>
    <row r="3857" spans="20:52" x14ac:dyDescent="0.25">
      <c r="T3857" s="110"/>
      <c r="AJ3857" s="111"/>
      <c r="AO3857" s="111"/>
      <c r="AP3857" s="111"/>
      <c r="AV3857" s="111"/>
    </row>
    <row r="3858" spans="20:52" x14ac:dyDescent="0.25">
      <c r="T3858" s="110"/>
      <c r="AJ3858" s="111"/>
      <c r="AO3858" s="111"/>
      <c r="AV3858" s="111"/>
    </row>
    <row r="3859" spans="20:52" x14ac:dyDescent="0.25">
      <c r="T3859" s="110"/>
      <c r="AV3859" s="111"/>
    </row>
    <row r="3860" spans="20:52" x14ac:dyDescent="0.25">
      <c r="T3860" s="110"/>
    </row>
    <row r="3861" spans="20:52" x14ac:dyDescent="0.25">
      <c r="T3861" s="110"/>
      <c r="AV3861" s="111"/>
    </row>
    <row r="3862" spans="20:52" x14ac:dyDescent="0.25">
      <c r="T3862" s="110"/>
      <c r="AJ3862" s="111"/>
      <c r="AO3862" s="111"/>
      <c r="AP3862" s="111"/>
      <c r="AT3862" s="111"/>
      <c r="AV3862" s="111"/>
    </row>
    <row r="3863" spans="20:52" x14ac:dyDescent="0.25">
      <c r="T3863" s="110"/>
      <c r="AJ3863" s="111"/>
      <c r="AO3863" s="111"/>
      <c r="AT3863" s="111"/>
      <c r="AV3863" s="111"/>
    </row>
    <row r="3864" spans="20:52" x14ac:dyDescent="0.25">
      <c r="T3864" s="110"/>
      <c r="AJ3864" s="111"/>
      <c r="AO3864" s="111"/>
      <c r="AV3864" s="111"/>
    </row>
    <row r="3865" spans="20:52" x14ac:dyDescent="0.25">
      <c r="T3865" s="110"/>
      <c r="AJ3865" s="111"/>
      <c r="AO3865" s="111"/>
    </row>
    <row r="3866" spans="20:52" x14ac:dyDescent="0.25">
      <c r="T3866" s="110"/>
      <c r="AP3866" s="111"/>
      <c r="AT3866" s="111"/>
      <c r="AV3866" s="111"/>
    </row>
    <row r="3867" spans="20:52" x14ac:dyDescent="0.25">
      <c r="T3867" s="110"/>
      <c r="AZ3867" s="111"/>
    </row>
    <row r="3868" spans="20:52" x14ac:dyDescent="0.25">
      <c r="T3868" s="110"/>
      <c r="AJ3868" s="111"/>
    </row>
    <row r="3869" spans="20:52" x14ac:dyDescent="0.25">
      <c r="T3869" s="110"/>
      <c r="AJ3869" s="111"/>
      <c r="AO3869" s="111"/>
      <c r="AV3869" s="111"/>
    </row>
    <row r="3870" spans="20:52" x14ac:dyDescent="0.25">
      <c r="T3870" s="110"/>
    </row>
    <row r="3871" spans="20:52" x14ac:dyDescent="0.25">
      <c r="T3871" s="110"/>
      <c r="AP3871" s="111"/>
      <c r="AT3871" s="111"/>
      <c r="AV3871" s="111"/>
    </row>
    <row r="3872" spans="20:52" x14ac:dyDescent="0.25">
      <c r="T3872" s="110"/>
    </row>
    <row r="3873" spans="20:52" x14ac:dyDescent="0.25">
      <c r="T3873" s="110"/>
      <c r="AJ3873" s="111"/>
      <c r="AO3873" s="111"/>
      <c r="AP3873" s="111"/>
    </row>
    <row r="3874" spans="20:52" x14ac:dyDescent="0.25">
      <c r="T3874" s="110"/>
      <c r="AO3874" s="111"/>
      <c r="AP3874" s="111"/>
      <c r="AV3874" s="111"/>
    </row>
    <row r="3875" spans="20:52" x14ac:dyDescent="0.25">
      <c r="T3875" s="110"/>
    </row>
    <row r="3876" spans="20:52" x14ac:dyDescent="0.25">
      <c r="T3876" s="110"/>
      <c r="AJ3876" s="111"/>
      <c r="AO3876" s="111"/>
      <c r="AP3876" s="111"/>
      <c r="AV3876" s="111"/>
    </row>
    <row r="3877" spans="20:52" x14ac:dyDescent="0.25">
      <c r="T3877" s="110"/>
    </row>
    <row r="3878" spans="20:52" x14ac:dyDescent="0.25">
      <c r="T3878" s="110"/>
      <c r="AJ3878" s="111"/>
    </row>
    <row r="3879" spans="20:52" x14ac:dyDescent="0.25">
      <c r="T3879" s="110"/>
    </row>
    <row r="3880" spans="20:52" x14ac:dyDescent="0.25">
      <c r="T3880" s="110"/>
      <c r="AV3880" s="111"/>
    </row>
    <row r="3881" spans="20:52" x14ac:dyDescent="0.25">
      <c r="T3881" s="110"/>
    </row>
    <row r="3882" spans="20:52" x14ac:dyDescent="0.25">
      <c r="T3882" s="110"/>
    </row>
    <row r="3883" spans="20:52" x14ac:dyDescent="0.25">
      <c r="T3883" s="110"/>
      <c r="AJ3883" s="111"/>
      <c r="AO3883" s="111"/>
      <c r="AT3883" s="111"/>
      <c r="AV3883" s="111"/>
    </row>
    <row r="3884" spans="20:52" x14ac:dyDescent="0.25">
      <c r="T3884" s="110"/>
      <c r="AJ3884" s="111"/>
      <c r="AO3884" s="111"/>
      <c r="AP3884" s="111"/>
      <c r="AV3884" s="111"/>
      <c r="AZ3884" s="111"/>
    </row>
    <row r="3885" spans="20:52" x14ac:dyDescent="0.25">
      <c r="T3885" s="110"/>
      <c r="AJ3885" s="111"/>
      <c r="AO3885" s="111"/>
      <c r="AT3885" s="111"/>
    </row>
    <row r="3886" spans="20:52" x14ac:dyDescent="0.25">
      <c r="T3886" s="110"/>
      <c r="AV3886" s="111"/>
    </row>
    <row r="3887" spans="20:52" x14ac:dyDescent="0.25">
      <c r="T3887" s="110"/>
    </row>
    <row r="3888" spans="20:52" x14ac:dyDescent="0.25">
      <c r="T3888" s="110"/>
      <c r="AP3888" s="111"/>
    </row>
    <row r="3889" spans="20:52" x14ac:dyDescent="0.25">
      <c r="T3889" s="110"/>
      <c r="AV3889" s="111"/>
    </row>
    <row r="3890" spans="20:52" x14ac:dyDescent="0.25">
      <c r="T3890" s="110"/>
      <c r="AZ3890" s="111"/>
    </row>
    <row r="3891" spans="20:52" x14ac:dyDescent="0.25">
      <c r="T3891" s="110"/>
    </row>
    <row r="3892" spans="20:52" x14ac:dyDescent="0.25">
      <c r="T3892" s="110"/>
    </row>
    <row r="3893" spans="20:52" x14ac:dyDescent="0.25">
      <c r="T3893" s="110"/>
    </row>
    <row r="3894" spans="20:52" x14ac:dyDescent="0.25">
      <c r="T3894" s="110"/>
      <c r="AJ3894" s="111"/>
      <c r="AO3894" s="111"/>
    </row>
    <row r="3895" spans="20:52" x14ac:dyDescent="0.25">
      <c r="T3895" s="110"/>
      <c r="AJ3895" s="111"/>
      <c r="AO3895" s="111"/>
      <c r="AP3895" s="111"/>
      <c r="AV3895" s="111"/>
    </row>
    <row r="3896" spans="20:52" x14ac:dyDescent="0.25">
      <c r="T3896" s="110"/>
      <c r="AV3896" s="111"/>
    </row>
    <row r="3897" spans="20:52" x14ac:dyDescent="0.25">
      <c r="T3897" s="110"/>
    </row>
    <row r="3898" spans="20:52" x14ac:dyDescent="0.25">
      <c r="T3898" s="110"/>
      <c r="AJ3898" s="111"/>
      <c r="AO3898" s="111"/>
      <c r="AP3898" s="111"/>
      <c r="AV3898" s="111"/>
      <c r="AZ3898" s="111"/>
    </row>
    <row r="3899" spans="20:52" x14ac:dyDescent="0.25">
      <c r="T3899" s="110"/>
    </row>
    <row r="3900" spans="20:52" x14ac:dyDescent="0.25">
      <c r="T3900" s="110"/>
      <c r="AJ3900" s="111"/>
      <c r="AO3900" s="111"/>
      <c r="AV3900" s="111"/>
    </row>
    <row r="3901" spans="20:52" x14ac:dyDescent="0.25">
      <c r="T3901" s="110"/>
      <c r="AJ3901" s="111"/>
      <c r="AO3901" s="111"/>
    </row>
    <row r="3902" spans="20:52" x14ac:dyDescent="0.25">
      <c r="T3902" s="110"/>
      <c r="AJ3902" s="111"/>
      <c r="AO3902" s="111"/>
      <c r="AT3902" s="111"/>
    </row>
    <row r="3903" spans="20:52" x14ac:dyDescent="0.25">
      <c r="T3903" s="110"/>
      <c r="AJ3903" s="111"/>
      <c r="AO3903" s="111"/>
      <c r="AR3903" s="111"/>
      <c r="AV3903" s="111"/>
    </row>
    <row r="3904" spans="20:52" x14ac:dyDescent="0.25">
      <c r="T3904" s="110"/>
      <c r="AZ3904" s="111"/>
    </row>
    <row r="3905" spans="20:48" x14ac:dyDescent="0.25">
      <c r="T3905" s="110"/>
      <c r="AJ3905" s="111"/>
      <c r="AO3905" s="111"/>
      <c r="AP3905" s="111"/>
      <c r="AV3905" s="111"/>
    </row>
    <row r="3906" spans="20:48" x14ac:dyDescent="0.25">
      <c r="T3906" s="110"/>
      <c r="AJ3906" s="111"/>
      <c r="AO3906" s="111"/>
    </row>
    <row r="3907" spans="20:48" x14ac:dyDescent="0.25">
      <c r="T3907" s="110"/>
      <c r="AJ3907" s="111"/>
      <c r="AO3907" s="111"/>
      <c r="AV3907" s="111"/>
    </row>
    <row r="3908" spans="20:48" x14ac:dyDescent="0.25">
      <c r="T3908" s="110"/>
    </row>
    <row r="3909" spans="20:48" x14ac:dyDescent="0.25">
      <c r="T3909" s="110"/>
      <c r="AJ3909" s="111"/>
      <c r="AO3909" s="111"/>
      <c r="AV3909" s="111"/>
    </row>
    <row r="3910" spans="20:48" x14ac:dyDescent="0.25">
      <c r="T3910" s="110"/>
      <c r="AJ3910" s="111"/>
      <c r="AP3910" s="111"/>
      <c r="AV3910" s="111"/>
    </row>
    <row r="3911" spans="20:48" x14ac:dyDescent="0.25">
      <c r="T3911" s="110"/>
      <c r="AJ3911" s="111"/>
      <c r="AO3911" s="111"/>
      <c r="AT3911" s="111"/>
      <c r="AV3911" s="111"/>
    </row>
    <row r="3912" spans="20:48" x14ac:dyDescent="0.25">
      <c r="T3912" s="110"/>
      <c r="AV3912" s="111"/>
    </row>
    <row r="3913" spans="20:48" x14ac:dyDescent="0.25">
      <c r="T3913" s="110"/>
      <c r="AP3913" s="111"/>
    </row>
    <row r="3914" spans="20:48" x14ac:dyDescent="0.25">
      <c r="T3914" s="110"/>
      <c r="AV3914" s="111"/>
    </row>
    <row r="3915" spans="20:48" x14ac:dyDescent="0.25">
      <c r="T3915" s="110"/>
      <c r="AJ3915" s="111"/>
      <c r="AO3915" s="111"/>
      <c r="AP3915" s="111"/>
    </row>
    <row r="3916" spans="20:48" x14ac:dyDescent="0.25">
      <c r="T3916" s="110"/>
      <c r="AJ3916" s="111"/>
      <c r="AO3916" s="111"/>
    </row>
    <row r="3917" spans="20:48" x14ac:dyDescent="0.25">
      <c r="T3917" s="110"/>
      <c r="AV3917" s="111"/>
    </row>
    <row r="3918" spans="20:48" x14ac:dyDescent="0.25">
      <c r="T3918" s="110"/>
      <c r="AJ3918" s="111"/>
      <c r="AO3918" s="111"/>
      <c r="AP3918" s="111"/>
      <c r="AT3918" s="111"/>
      <c r="AV3918" s="111"/>
    </row>
    <row r="3919" spans="20:48" x14ac:dyDescent="0.25">
      <c r="T3919" s="110"/>
      <c r="AJ3919" s="111"/>
      <c r="AO3919" s="111"/>
      <c r="AV3919" s="111"/>
    </row>
    <row r="3920" spans="20:48" x14ac:dyDescent="0.25">
      <c r="T3920" s="110"/>
    </row>
    <row r="3921" spans="20:52" x14ac:dyDescent="0.25">
      <c r="T3921" s="110"/>
      <c r="AJ3921" s="111"/>
      <c r="AO3921" s="111"/>
    </row>
    <row r="3922" spans="20:52" x14ac:dyDescent="0.25">
      <c r="T3922" s="110"/>
      <c r="AJ3922" s="111"/>
      <c r="AO3922" s="111"/>
      <c r="AP3922" s="111"/>
      <c r="AT3922" s="111"/>
      <c r="AV3922" s="111"/>
      <c r="AZ3922" s="111"/>
    </row>
    <row r="3923" spans="20:52" x14ac:dyDescent="0.25">
      <c r="T3923" s="110"/>
    </row>
    <row r="3924" spans="20:52" x14ac:dyDescent="0.25">
      <c r="T3924" s="110"/>
      <c r="AJ3924" s="111"/>
      <c r="AO3924" s="111"/>
      <c r="AV3924" s="111"/>
    </row>
    <row r="3925" spans="20:52" x14ac:dyDescent="0.25">
      <c r="T3925" s="110"/>
    </row>
    <row r="3926" spans="20:52" x14ac:dyDescent="0.25">
      <c r="T3926" s="110"/>
      <c r="AJ3926" s="111"/>
      <c r="AO3926" s="111"/>
      <c r="AV3926" s="111"/>
    </row>
    <row r="3927" spans="20:52" x14ac:dyDescent="0.25">
      <c r="T3927" s="110"/>
      <c r="AV3927" s="111"/>
    </row>
    <row r="3928" spans="20:52" x14ac:dyDescent="0.25">
      <c r="T3928" s="110"/>
    </row>
    <row r="3929" spans="20:52" x14ac:dyDescent="0.25">
      <c r="T3929" s="110"/>
      <c r="AJ3929" s="111"/>
      <c r="AO3929" s="111"/>
      <c r="AP3929" s="111"/>
      <c r="AT3929" s="111"/>
      <c r="AV3929" s="111"/>
    </row>
    <row r="3930" spans="20:52" x14ac:dyDescent="0.25">
      <c r="T3930" s="110"/>
      <c r="AJ3930" s="111"/>
      <c r="AP3930" s="111"/>
      <c r="AV3930" s="111"/>
      <c r="AZ3930" s="111"/>
    </row>
    <row r="3931" spans="20:52" x14ac:dyDescent="0.25">
      <c r="T3931" s="110"/>
      <c r="AJ3931" s="111"/>
      <c r="AO3931" s="111"/>
      <c r="AV3931" s="111"/>
    </row>
    <row r="3932" spans="20:52" x14ac:dyDescent="0.25">
      <c r="T3932" s="110"/>
      <c r="AJ3932" s="111"/>
      <c r="AO3932" s="111"/>
      <c r="AV3932" s="111"/>
    </row>
    <row r="3933" spans="20:52" x14ac:dyDescent="0.25">
      <c r="T3933" s="110"/>
    </row>
    <row r="3934" spans="20:52" x14ac:dyDescent="0.25">
      <c r="T3934" s="110"/>
      <c r="AJ3934" s="111"/>
      <c r="AO3934" s="111"/>
      <c r="AV3934" s="111"/>
      <c r="AZ3934" s="111"/>
    </row>
    <row r="3935" spans="20:52" x14ac:dyDescent="0.25">
      <c r="T3935" s="110"/>
      <c r="AP3935" s="111"/>
      <c r="AV3935" s="111"/>
    </row>
    <row r="3936" spans="20:52" x14ac:dyDescent="0.25">
      <c r="T3936" s="110"/>
    </row>
    <row r="3937" spans="20:48" x14ac:dyDescent="0.25">
      <c r="T3937" s="110"/>
      <c r="AJ3937" s="111"/>
      <c r="AO3937" s="111"/>
      <c r="AP3937" s="111"/>
      <c r="AV3937" s="111"/>
    </row>
    <row r="3938" spans="20:48" x14ac:dyDescent="0.25">
      <c r="T3938" s="110"/>
    </row>
    <row r="3939" spans="20:48" x14ac:dyDescent="0.25">
      <c r="T3939" s="110"/>
      <c r="AJ3939" s="111"/>
      <c r="AO3939" s="111"/>
      <c r="AP3939" s="111"/>
      <c r="AT3939" s="111"/>
      <c r="AV3939" s="111"/>
    </row>
    <row r="3940" spans="20:48" x14ac:dyDescent="0.25">
      <c r="T3940" s="110"/>
      <c r="AP3940" s="111"/>
      <c r="AV3940" s="111"/>
    </row>
    <row r="3941" spans="20:48" x14ac:dyDescent="0.25">
      <c r="T3941" s="110"/>
    </row>
    <row r="3942" spans="20:48" x14ac:dyDescent="0.25">
      <c r="T3942" s="110"/>
      <c r="AV3942" s="111"/>
    </row>
    <row r="3943" spans="20:48" x14ac:dyDescent="0.25">
      <c r="T3943" s="110"/>
      <c r="AV3943" s="111"/>
    </row>
    <row r="3944" spans="20:48" x14ac:dyDescent="0.25">
      <c r="T3944" s="110"/>
    </row>
    <row r="3945" spans="20:48" x14ac:dyDescent="0.25">
      <c r="T3945" s="110"/>
    </row>
    <row r="3946" spans="20:48" x14ac:dyDescent="0.25">
      <c r="T3946" s="110"/>
      <c r="AV3946" s="111"/>
    </row>
    <row r="3947" spans="20:48" x14ac:dyDescent="0.25">
      <c r="T3947" s="110"/>
      <c r="AJ3947" s="111"/>
      <c r="AP3947" s="111"/>
      <c r="AT3947" s="111"/>
      <c r="AV3947" s="111"/>
    </row>
    <row r="3948" spans="20:48" x14ac:dyDescent="0.25">
      <c r="T3948" s="110"/>
    </row>
    <row r="3949" spans="20:48" x14ac:dyDescent="0.25">
      <c r="T3949" s="110"/>
      <c r="AJ3949" s="111"/>
      <c r="AO3949" s="111"/>
      <c r="AP3949" s="111"/>
      <c r="AV3949" s="111"/>
    </row>
    <row r="3950" spans="20:48" x14ac:dyDescent="0.25">
      <c r="T3950" s="110"/>
    </row>
    <row r="3951" spans="20:48" x14ac:dyDescent="0.25">
      <c r="T3951" s="110"/>
      <c r="AV3951" s="111"/>
    </row>
    <row r="3952" spans="20:48" x14ac:dyDescent="0.25">
      <c r="T3952" s="110"/>
    </row>
    <row r="3953" spans="20:52" x14ac:dyDescent="0.25">
      <c r="T3953" s="110"/>
    </row>
    <row r="3954" spans="20:52" x14ac:dyDescent="0.25">
      <c r="T3954" s="110"/>
      <c r="AP3954" s="111"/>
      <c r="AT3954" s="111"/>
      <c r="AV3954" s="111"/>
    </row>
    <row r="3955" spans="20:52" x14ac:dyDescent="0.25">
      <c r="T3955" s="110"/>
      <c r="AJ3955" s="111"/>
      <c r="AO3955" s="111"/>
      <c r="AV3955" s="111"/>
    </row>
    <row r="3956" spans="20:52" x14ac:dyDescent="0.25">
      <c r="T3956" s="110"/>
      <c r="AJ3956" s="111"/>
      <c r="AP3956" s="111"/>
      <c r="AV3956" s="111"/>
      <c r="AZ3956" s="111"/>
    </row>
    <row r="3957" spans="20:52" x14ac:dyDescent="0.25">
      <c r="T3957" s="110"/>
      <c r="AJ3957" s="111"/>
      <c r="AO3957" s="111"/>
      <c r="AV3957" s="111"/>
    </row>
    <row r="3958" spans="20:52" x14ac:dyDescent="0.25">
      <c r="T3958" s="110"/>
      <c r="AJ3958" s="111"/>
      <c r="AO3958" s="111"/>
      <c r="AT3958" s="111"/>
      <c r="AV3958" s="111"/>
    </row>
    <row r="3959" spans="20:52" x14ac:dyDescent="0.25">
      <c r="T3959" s="110"/>
      <c r="AV3959" s="111"/>
    </row>
    <row r="3960" spans="20:52" x14ac:dyDescent="0.25">
      <c r="T3960" s="110"/>
      <c r="AJ3960" s="111"/>
      <c r="AO3960" s="111"/>
      <c r="AT3960" s="111"/>
    </row>
    <row r="3961" spans="20:52" x14ac:dyDescent="0.25">
      <c r="T3961" s="110"/>
      <c r="AJ3961" s="111"/>
      <c r="AO3961" s="111"/>
      <c r="AP3961" s="111"/>
      <c r="AR3961" s="111"/>
      <c r="AT3961" s="111"/>
      <c r="AV3961" s="111"/>
      <c r="AZ3961" s="111"/>
    </row>
    <row r="3962" spans="20:52" x14ac:dyDescent="0.25">
      <c r="T3962" s="110"/>
      <c r="AJ3962" s="111"/>
      <c r="AO3962" s="111"/>
      <c r="AV3962" s="111"/>
    </row>
    <row r="3963" spans="20:52" x14ac:dyDescent="0.25">
      <c r="T3963" s="110"/>
    </row>
    <row r="3964" spans="20:52" x14ac:dyDescent="0.25">
      <c r="T3964" s="110"/>
    </row>
    <row r="3965" spans="20:52" x14ac:dyDescent="0.25">
      <c r="T3965" s="110"/>
      <c r="AJ3965" s="111"/>
      <c r="AO3965" s="111"/>
      <c r="AV3965" s="111"/>
    </row>
    <row r="3966" spans="20:52" x14ac:dyDescent="0.25">
      <c r="T3966" s="110"/>
      <c r="AJ3966" s="111"/>
      <c r="AO3966" s="111"/>
      <c r="AV3966" s="111"/>
    </row>
    <row r="3967" spans="20:52" x14ac:dyDescent="0.25">
      <c r="T3967" s="110"/>
    </row>
    <row r="3968" spans="20:52" x14ac:dyDescent="0.25">
      <c r="T3968" s="110"/>
      <c r="AZ3968" s="111"/>
    </row>
    <row r="3969" spans="20:52" x14ac:dyDescent="0.25">
      <c r="T3969" s="110"/>
      <c r="AZ3969" s="111"/>
    </row>
    <row r="3970" spans="20:52" x14ac:dyDescent="0.25">
      <c r="T3970" s="110"/>
      <c r="AV3970" s="111"/>
    </row>
    <row r="3971" spans="20:52" x14ac:dyDescent="0.25">
      <c r="T3971" s="110"/>
    </row>
    <row r="3972" spans="20:52" x14ac:dyDescent="0.25">
      <c r="T3972" s="110"/>
    </row>
    <row r="3973" spans="20:52" x14ac:dyDescent="0.25">
      <c r="T3973" s="110"/>
      <c r="AJ3973" s="111"/>
      <c r="AO3973" s="111"/>
      <c r="AP3973" s="111"/>
      <c r="AV3973" s="111"/>
    </row>
    <row r="3974" spans="20:52" x14ac:dyDescent="0.25">
      <c r="T3974" s="110"/>
    </row>
    <row r="3975" spans="20:52" x14ac:dyDescent="0.25">
      <c r="T3975" s="110"/>
      <c r="AJ3975" s="111"/>
      <c r="AP3975" s="111"/>
      <c r="AV3975" s="111"/>
    </row>
    <row r="3976" spans="20:52" x14ac:dyDescent="0.25">
      <c r="T3976" s="110"/>
      <c r="AJ3976" s="111"/>
      <c r="AO3976" s="111"/>
      <c r="AR3976" s="111"/>
      <c r="AV3976" s="111"/>
    </row>
    <row r="3977" spans="20:52" x14ac:dyDescent="0.25">
      <c r="T3977" s="110"/>
      <c r="AV3977" s="111"/>
    </row>
    <row r="3978" spans="20:52" x14ac:dyDescent="0.25">
      <c r="T3978" s="110"/>
      <c r="AP3978" s="111"/>
    </row>
    <row r="3979" spans="20:52" x14ac:dyDescent="0.25">
      <c r="T3979" s="110"/>
      <c r="AZ3979" s="111"/>
    </row>
    <row r="3980" spans="20:52" x14ac:dyDescent="0.25">
      <c r="T3980" s="110"/>
    </row>
    <row r="3981" spans="20:52" x14ac:dyDescent="0.25">
      <c r="T3981" s="110"/>
      <c r="AJ3981" s="111"/>
      <c r="AO3981" s="111"/>
      <c r="AP3981" s="111"/>
      <c r="AV3981" s="111"/>
    </row>
    <row r="3982" spans="20:52" x14ac:dyDescent="0.25">
      <c r="T3982" s="110"/>
      <c r="AJ3982" s="111"/>
      <c r="AO3982" s="111"/>
      <c r="AP3982" s="111"/>
      <c r="AT3982" s="111"/>
      <c r="AV3982" s="111"/>
    </row>
    <row r="3983" spans="20:52" x14ac:dyDescent="0.25">
      <c r="T3983" s="110"/>
    </row>
    <row r="3984" spans="20:52" x14ac:dyDescent="0.25">
      <c r="T3984" s="110"/>
    </row>
    <row r="3985" spans="20:52" x14ac:dyDescent="0.25">
      <c r="T3985" s="110"/>
      <c r="AJ3985" s="111"/>
      <c r="AO3985" s="111"/>
      <c r="AV3985" s="111"/>
    </row>
    <row r="3986" spans="20:52" x14ac:dyDescent="0.25">
      <c r="T3986" s="110"/>
      <c r="AJ3986" s="111"/>
      <c r="AO3986" s="111"/>
      <c r="AZ3986" s="111"/>
    </row>
    <row r="3987" spans="20:52" x14ac:dyDescent="0.25">
      <c r="T3987" s="110"/>
    </row>
    <row r="3988" spans="20:52" x14ac:dyDescent="0.25">
      <c r="T3988" s="110"/>
      <c r="AV3988" s="111"/>
    </row>
    <row r="3989" spans="20:52" x14ac:dyDescent="0.25">
      <c r="T3989" s="110"/>
    </row>
    <row r="3990" spans="20:52" x14ac:dyDescent="0.25">
      <c r="T3990" s="110"/>
      <c r="AV3990" s="111"/>
    </row>
    <row r="3991" spans="20:52" x14ac:dyDescent="0.25">
      <c r="T3991" s="110"/>
      <c r="AJ3991" s="111"/>
      <c r="AO3991" s="111"/>
    </row>
    <row r="3992" spans="20:52" x14ac:dyDescent="0.25">
      <c r="T3992" s="110"/>
    </row>
    <row r="3993" spans="20:52" x14ac:dyDescent="0.25">
      <c r="T3993" s="110"/>
      <c r="AZ3993" s="111"/>
    </row>
    <row r="3994" spans="20:52" x14ac:dyDescent="0.25">
      <c r="T3994" s="110"/>
      <c r="AV3994" s="111"/>
    </row>
    <row r="3995" spans="20:52" x14ac:dyDescent="0.25">
      <c r="T3995" s="110"/>
    </row>
    <row r="3996" spans="20:52" x14ac:dyDescent="0.25">
      <c r="T3996" s="110"/>
    </row>
    <row r="3997" spans="20:52" x14ac:dyDescent="0.25">
      <c r="T3997" s="110"/>
    </row>
    <row r="3998" spans="20:52" x14ac:dyDescent="0.25">
      <c r="T3998" s="110"/>
      <c r="AJ3998" s="111"/>
      <c r="AV3998" s="111"/>
    </row>
    <row r="3999" spans="20:52" x14ac:dyDescent="0.25">
      <c r="T3999" s="110"/>
      <c r="AJ3999" s="111"/>
      <c r="AO3999" s="111"/>
    </row>
    <row r="4000" spans="20:52" x14ac:dyDescent="0.25">
      <c r="T4000" s="110"/>
      <c r="AJ4000" s="111"/>
      <c r="AO4000" s="111"/>
      <c r="AP4000" s="111"/>
      <c r="AT4000" s="111"/>
      <c r="AV4000" s="111"/>
    </row>
    <row r="4001" spans="20:52" x14ac:dyDescent="0.25">
      <c r="T4001" s="110"/>
      <c r="AJ4001" s="111"/>
      <c r="AO4001" s="111"/>
      <c r="AP4001" s="111"/>
      <c r="AV4001" s="111"/>
      <c r="AZ4001" s="111"/>
    </row>
    <row r="4002" spans="20:52" x14ac:dyDescent="0.25">
      <c r="T4002" s="110"/>
    </row>
    <row r="4003" spans="20:52" x14ac:dyDescent="0.25">
      <c r="T4003" s="110"/>
      <c r="AV4003" s="111"/>
    </row>
    <row r="4004" spans="20:52" x14ac:dyDescent="0.25">
      <c r="T4004" s="110"/>
    </row>
    <row r="4005" spans="20:52" x14ac:dyDescent="0.25">
      <c r="T4005" s="110"/>
    </row>
    <row r="4006" spans="20:52" x14ac:dyDescent="0.25">
      <c r="T4006" s="110"/>
      <c r="AR4006" s="111"/>
      <c r="AV4006" s="111"/>
    </row>
    <row r="4007" spans="20:52" x14ac:dyDescent="0.25">
      <c r="T4007" s="110"/>
      <c r="AJ4007" s="111"/>
      <c r="AO4007" s="111"/>
      <c r="AP4007" s="111"/>
    </row>
    <row r="4008" spans="20:52" x14ac:dyDescent="0.25">
      <c r="T4008" s="110"/>
      <c r="AJ4008" s="111"/>
      <c r="AO4008" s="111"/>
    </row>
    <row r="4009" spans="20:52" x14ac:dyDescent="0.25">
      <c r="T4009" s="110"/>
      <c r="AJ4009" s="111"/>
      <c r="AO4009" s="111"/>
    </row>
    <row r="4010" spans="20:52" x14ac:dyDescent="0.25">
      <c r="T4010" s="110"/>
      <c r="AV4010" s="111"/>
    </row>
    <row r="4011" spans="20:52" x14ac:dyDescent="0.25">
      <c r="T4011" s="110"/>
      <c r="AJ4011" s="111"/>
      <c r="AO4011" s="111"/>
      <c r="AP4011" s="111"/>
      <c r="AT4011" s="111"/>
    </row>
    <row r="4012" spans="20:52" x14ac:dyDescent="0.25">
      <c r="T4012" s="110"/>
      <c r="AJ4012" s="111"/>
      <c r="AO4012" s="111"/>
      <c r="AV4012" s="111"/>
      <c r="AZ4012" s="111"/>
    </row>
    <row r="4013" spans="20:52" x14ac:dyDescent="0.25">
      <c r="T4013" s="110"/>
      <c r="AJ4013" s="111"/>
      <c r="AO4013" s="111"/>
    </row>
    <row r="4014" spans="20:52" x14ac:dyDescent="0.25">
      <c r="T4014" s="110"/>
      <c r="AJ4014" s="111"/>
      <c r="AO4014" s="111"/>
    </row>
    <row r="4015" spans="20:52" x14ac:dyDescent="0.25">
      <c r="T4015" s="110"/>
    </row>
    <row r="4016" spans="20:52" x14ac:dyDescent="0.25">
      <c r="T4016" s="110"/>
    </row>
    <row r="4017" spans="20:52" x14ac:dyDescent="0.25">
      <c r="T4017" s="110"/>
      <c r="AJ4017" s="111"/>
      <c r="AO4017" s="111"/>
    </row>
    <row r="4018" spans="20:52" x14ac:dyDescent="0.25">
      <c r="T4018" s="110"/>
    </row>
    <row r="4019" spans="20:52" x14ac:dyDescent="0.25">
      <c r="T4019" s="110"/>
      <c r="AJ4019" s="111"/>
      <c r="AO4019" s="111"/>
      <c r="AV4019" s="111"/>
    </row>
    <row r="4020" spans="20:52" x14ac:dyDescent="0.25">
      <c r="T4020" s="110"/>
      <c r="AJ4020" s="111"/>
      <c r="AO4020" s="111"/>
      <c r="AV4020" s="111"/>
      <c r="AZ4020" s="111"/>
    </row>
    <row r="4021" spans="20:52" x14ac:dyDescent="0.25">
      <c r="T4021" s="110"/>
    </row>
    <row r="4022" spans="20:52" x14ac:dyDescent="0.25">
      <c r="T4022" s="110"/>
      <c r="AJ4022" s="111"/>
      <c r="AO4022" s="111"/>
      <c r="AP4022" s="111"/>
      <c r="AZ4022" s="111"/>
    </row>
    <row r="4023" spans="20:52" x14ac:dyDescent="0.25">
      <c r="T4023" s="110"/>
      <c r="AJ4023" s="111"/>
      <c r="AO4023" s="111"/>
      <c r="AR4023" s="111"/>
      <c r="AV4023" s="111"/>
    </row>
    <row r="4024" spans="20:52" x14ac:dyDescent="0.25">
      <c r="T4024" s="110"/>
      <c r="AP4024" s="111"/>
    </row>
    <row r="4025" spans="20:52" x14ac:dyDescent="0.25">
      <c r="T4025" s="110"/>
      <c r="AZ4025" s="111"/>
    </row>
    <row r="4026" spans="20:52" x14ac:dyDescent="0.25">
      <c r="T4026" s="110"/>
    </row>
    <row r="4027" spans="20:52" x14ac:dyDescent="0.25">
      <c r="T4027" s="110"/>
    </row>
    <row r="4028" spans="20:52" x14ac:dyDescent="0.25">
      <c r="T4028" s="110"/>
      <c r="AV4028" s="111"/>
    </row>
    <row r="4029" spans="20:52" x14ac:dyDescent="0.25">
      <c r="T4029" s="110"/>
    </row>
    <row r="4030" spans="20:52" x14ac:dyDescent="0.25">
      <c r="T4030" s="110"/>
      <c r="AJ4030" s="111"/>
      <c r="AO4030" s="111"/>
      <c r="AR4030" s="111"/>
      <c r="AV4030" s="111"/>
    </row>
    <row r="4031" spans="20:52" x14ac:dyDescent="0.25">
      <c r="T4031" s="110"/>
      <c r="AJ4031" s="111"/>
      <c r="AO4031" s="111"/>
      <c r="AP4031" s="111"/>
      <c r="AT4031" s="111"/>
      <c r="AV4031" s="111"/>
    </row>
    <row r="4032" spans="20:52" x14ac:dyDescent="0.25">
      <c r="T4032" s="110"/>
      <c r="AJ4032" s="111"/>
      <c r="AO4032" s="111"/>
    </row>
    <row r="4033" spans="20:52" x14ac:dyDescent="0.25">
      <c r="T4033" s="110"/>
    </row>
    <row r="4034" spans="20:52" x14ac:dyDescent="0.25">
      <c r="T4034" s="110"/>
    </row>
    <row r="4035" spans="20:52" x14ac:dyDescent="0.25">
      <c r="T4035" s="110"/>
      <c r="AJ4035" s="111"/>
      <c r="AO4035" s="111"/>
      <c r="AV4035" s="111"/>
    </row>
    <row r="4036" spans="20:52" x14ac:dyDescent="0.25">
      <c r="T4036" s="110"/>
      <c r="AJ4036" s="111"/>
      <c r="AO4036" s="111"/>
      <c r="AP4036" s="111"/>
      <c r="AV4036" s="111"/>
    </row>
    <row r="4037" spans="20:52" x14ac:dyDescent="0.25">
      <c r="T4037" s="110"/>
    </row>
    <row r="4038" spans="20:52" x14ac:dyDescent="0.25">
      <c r="T4038" s="110"/>
    </row>
    <row r="4039" spans="20:52" x14ac:dyDescent="0.25">
      <c r="T4039" s="110"/>
      <c r="AJ4039" s="111"/>
      <c r="AO4039" s="111"/>
      <c r="AV4039" s="111"/>
    </row>
    <row r="4040" spans="20:52" x14ac:dyDescent="0.25">
      <c r="T4040" s="110"/>
      <c r="AJ4040" s="111"/>
      <c r="AO4040" s="111"/>
      <c r="AP4040" s="111"/>
      <c r="AV4040" s="111"/>
    </row>
    <row r="4041" spans="20:52" x14ac:dyDescent="0.25">
      <c r="T4041" s="110"/>
    </row>
    <row r="4042" spans="20:52" x14ac:dyDescent="0.25">
      <c r="T4042" s="110"/>
      <c r="AJ4042" s="111"/>
      <c r="AO4042" s="111"/>
      <c r="AV4042" s="111"/>
    </row>
    <row r="4043" spans="20:52" x14ac:dyDescent="0.25">
      <c r="T4043" s="110"/>
      <c r="AJ4043" s="111"/>
      <c r="AO4043" s="111"/>
      <c r="AV4043" s="111"/>
    </row>
    <row r="4044" spans="20:52" x14ac:dyDescent="0.25">
      <c r="T4044" s="110"/>
    </row>
    <row r="4045" spans="20:52" x14ac:dyDescent="0.25">
      <c r="T4045" s="110"/>
    </row>
    <row r="4046" spans="20:52" x14ac:dyDescent="0.25">
      <c r="T4046" s="110"/>
      <c r="AJ4046" s="111"/>
      <c r="AP4046" s="111"/>
      <c r="AV4046" s="111"/>
      <c r="AZ4046" s="111"/>
    </row>
    <row r="4047" spans="20:52" x14ac:dyDescent="0.25">
      <c r="T4047" s="110"/>
      <c r="AJ4047" s="111"/>
      <c r="AO4047" s="111"/>
      <c r="AV4047" s="111"/>
    </row>
    <row r="4048" spans="20:52" x14ac:dyDescent="0.25">
      <c r="T4048" s="110"/>
    </row>
    <row r="4049" spans="20:52" x14ac:dyDescent="0.25">
      <c r="T4049" s="110"/>
      <c r="AJ4049" s="111"/>
      <c r="AO4049" s="111"/>
      <c r="AP4049" s="111"/>
    </row>
    <row r="4050" spans="20:52" x14ac:dyDescent="0.25">
      <c r="T4050" s="110"/>
      <c r="AJ4050" s="111"/>
      <c r="AO4050" s="111"/>
      <c r="AV4050" s="111"/>
    </row>
    <row r="4051" spans="20:52" x14ac:dyDescent="0.25">
      <c r="T4051" s="110"/>
      <c r="AJ4051" s="111"/>
      <c r="AO4051" s="111"/>
      <c r="AP4051" s="111"/>
    </row>
    <row r="4052" spans="20:52" x14ac:dyDescent="0.25">
      <c r="T4052" s="110"/>
      <c r="AP4052" s="111"/>
    </row>
    <row r="4053" spans="20:52" x14ac:dyDescent="0.25">
      <c r="T4053" s="110"/>
      <c r="AJ4053" s="111"/>
      <c r="AO4053" s="111"/>
      <c r="AR4053" s="111"/>
      <c r="AV4053" s="111"/>
    </row>
    <row r="4054" spans="20:52" x14ac:dyDescent="0.25">
      <c r="T4054" s="110"/>
      <c r="AV4054" s="111"/>
      <c r="AZ4054" s="111"/>
    </row>
    <row r="4055" spans="20:52" x14ac:dyDescent="0.25">
      <c r="T4055" s="110"/>
      <c r="AJ4055" s="111"/>
      <c r="AO4055" s="111"/>
      <c r="AP4055" s="111"/>
      <c r="AT4055" s="111"/>
      <c r="AV4055" s="111"/>
      <c r="AZ4055" s="111"/>
    </row>
    <row r="4056" spans="20:52" x14ac:dyDescent="0.25">
      <c r="T4056" s="110"/>
      <c r="AO4056" s="111"/>
      <c r="AV4056" s="111"/>
    </row>
    <row r="4057" spans="20:52" x14ac:dyDescent="0.25">
      <c r="T4057" s="110"/>
    </row>
    <row r="4058" spans="20:52" x14ac:dyDescent="0.25">
      <c r="T4058" s="110"/>
      <c r="AV4058" s="111"/>
    </row>
    <row r="4059" spans="20:52" x14ac:dyDescent="0.25">
      <c r="T4059" s="110"/>
      <c r="AJ4059" s="111"/>
      <c r="AO4059" s="111"/>
      <c r="AV4059" s="111"/>
    </row>
    <row r="4060" spans="20:52" x14ac:dyDescent="0.25">
      <c r="T4060" s="110"/>
      <c r="AV4060" s="111"/>
    </row>
    <row r="4061" spans="20:52" x14ac:dyDescent="0.25">
      <c r="T4061" s="110"/>
      <c r="AJ4061" s="111"/>
      <c r="AO4061" s="111"/>
      <c r="AP4061" s="111"/>
      <c r="AV4061" s="111"/>
      <c r="AZ4061" s="111"/>
    </row>
    <row r="4062" spans="20:52" x14ac:dyDescent="0.25">
      <c r="T4062" s="110"/>
      <c r="AJ4062" s="111"/>
      <c r="AO4062" s="111"/>
      <c r="AR4062" s="111"/>
      <c r="AT4062" s="111"/>
      <c r="AV4062" s="111"/>
    </row>
    <row r="4063" spans="20:52" x14ac:dyDescent="0.25">
      <c r="T4063" s="110"/>
      <c r="AJ4063" s="111"/>
      <c r="AO4063" s="111"/>
      <c r="AV4063" s="111"/>
    </row>
    <row r="4064" spans="20:52" x14ac:dyDescent="0.25">
      <c r="T4064" s="110"/>
      <c r="AT4064" s="111"/>
      <c r="AV4064" s="111"/>
    </row>
    <row r="4065" spans="20:52" x14ac:dyDescent="0.25">
      <c r="T4065" s="110"/>
      <c r="AJ4065" s="111"/>
      <c r="AO4065" s="111"/>
      <c r="AP4065" s="111"/>
      <c r="AV4065" s="111"/>
    </row>
    <row r="4066" spans="20:52" x14ac:dyDescent="0.25">
      <c r="T4066" s="110"/>
    </row>
    <row r="4067" spans="20:52" x14ac:dyDescent="0.25">
      <c r="T4067" s="110"/>
      <c r="AZ4067" s="111"/>
    </row>
    <row r="4068" spans="20:52" x14ac:dyDescent="0.25">
      <c r="T4068" s="110"/>
      <c r="AJ4068" s="111"/>
      <c r="AO4068" s="111"/>
      <c r="AV4068" s="111"/>
    </row>
    <row r="4069" spans="20:52" x14ac:dyDescent="0.25">
      <c r="T4069" s="110"/>
      <c r="AJ4069" s="111"/>
      <c r="AO4069" s="111"/>
      <c r="AP4069" s="111"/>
      <c r="AV4069" s="111"/>
    </row>
    <row r="4070" spans="20:52" x14ac:dyDescent="0.25">
      <c r="T4070" s="110"/>
    </row>
    <row r="4071" spans="20:52" x14ac:dyDescent="0.25">
      <c r="T4071" s="110"/>
      <c r="AJ4071" s="111"/>
      <c r="AO4071" s="111"/>
      <c r="AT4071" s="111"/>
    </row>
    <row r="4072" spans="20:52" x14ac:dyDescent="0.25">
      <c r="T4072" s="110"/>
    </row>
    <row r="4073" spans="20:52" x14ac:dyDescent="0.25">
      <c r="T4073" s="110"/>
      <c r="AJ4073" s="111"/>
      <c r="AO4073" s="111"/>
      <c r="AP4073" s="111"/>
      <c r="AV4073" s="111"/>
    </row>
    <row r="4074" spans="20:52" x14ac:dyDescent="0.25">
      <c r="T4074" s="110"/>
      <c r="AJ4074" s="111"/>
      <c r="AT4074" s="111"/>
      <c r="AV4074" s="111"/>
    </row>
    <row r="4075" spans="20:52" x14ac:dyDescent="0.25">
      <c r="T4075" s="110"/>
      <c r="AV4075" s="111"/>
    </row>
    <row r="4076" spans="20:52" x14ac:dyDescent="0.25">
      <c r="T4076" s="110"/>
      <c r="AJ4076" s="111"/>
      <c r="AO4076" s="111"/>
      <c r="AP4076" s="111"/>
      <c r="AV4076" s="111"/>
    </row>
    <row r="4077" spans="20:52" x14ac:dyDescent="0.25">
      <c r="T4077" s="110"/>
    </row>
    <row r="4078" spans="20:52" x14ac:dyDescent="0.25">
      <c r="T4078" s="110"/>
    </row>
    <row r="4079" spans="20:52" x14ac:dyDescent="0.25">
      <c r="T4079" s="110"/>
      <c r="AP4079" s="111"/>
    </row>
    <row r="4080" spans="20:52" x14ac:dyDescent="0.25">
      <c r="T4080" s="110"/>
      <c r="AJ4080" s="111"/>
      <c r="AO4080" s="111"/>
      <c r="AV4080" s="111"/>
    </row>
    <row r="4081" spans="20:52" x14ac:dyDescent="0.25">
      <c r="T4081" s="110"/>
    </row>
    <row r="4082" spans="20:52" x14ac:dyDescent="0.25">
      <c r="T4082" s="110"/>
      <c r="AV4082" s="111"/>
    </row>
    <row r="4083" spans="20:52" x14ac:dyDescent="0.25">
      <c r="T4083" s="110"/>
      <c r="AJ4083" s="111"/>
      <c r="AO4083" s="111"/>
      <c r="AP4083" s="111"/>
      <c r="AV4083" s="111"/>
    </row>
    <row r="4084" spans="20:52" x14ac:dyDescent="0.25">
      <c r="T4084" s="110"/>
      <c r="AJ4084" s="111"/>
      <c r="AV4084" s="111"/>
    </row>
    <row r="4085" spans="20:52" x14ac:dyDescent="0.25">
      <c r="T4085" s="110"/>
      <c r="AJ4085" s="111"/>
      <c r="AT4085" s="111"/>
    </row>
    <row r="4086" spans="20:52" x14ac:dyDescent="0.25">
      <c r="T4086" s="110"/>
    </row>
    <row r="4087" spans="20:52" x14ac:dyDescent="0.25">
      <c r="T4087" s="110"/>
      <c r="AJ4087" s="111"/>
      <c r="AO4087" s="111"/>
      <c r="AT4087" s="111"/>
      <c r="AV4087" s="111"/>
    </row>
    <row r="4088" spans="20:52" x14ac:dyDescent="0.25">
      <c r="T4088" s="110"/>
      <c r="AJ4088" s="111"/>
      <c r="AO4088" s="111"/>
      <c r="AT4088" s="111"/>
    </row>
    <row r="4089" spans="20:52" x14ac:dyDescent="0.25">
      <c r="T4089" s="110"/>
      <c r="AJ4089" s="111"/>
      <c r="AO4089" s="111"/>
    </row>
    <row r="4090" spans="20:52" x14ac:dyDescent="0.25">
      <c r="T4090" s="110"/>
    </row>
    <row r="4091" spans="20:52" x14ac:dyDescent="0.25">
      <c r="T4091" s="110"/>
      <c r="AJ4091" s="111"/>
      <c r="AO4091" s="111"/>
      <c r="AV4091" s="111"/>
    </row>
    <row r="4092" spans="20:52" x14ac:dyDescent="0.25">
      <c r="T4092" s="110"/>
      <c r="AJ4092" s="111"/>
      <c r="AO4092" s="111"/>
      <c r="AP4092" s="111"/>
      <c r="AV4092" s="111"/>
      <c r="AZ4092" s="111"/>
    </row>
    <row r="4093" spans="20:52" x14ac:dyDescent="0.25">
      <c r="T4093" s="110"/>
      <c r="AO4093" s="111"/>
      <c r="AV4093" s="111"/>
    </row>
    <row r="4094" spans="20:52" x14ac:dyDescent="0.25">
      <c r="T4094" s="110"/>
      <c r="AJ4094" s="111"/>
      <c r="AO4094" s="111"/>
      <c r="AP4094" s="111"/>
      <c r="AV4094" s="111"/>
    </row>
    <row r="4095" spans="20:52" x14ac:dyDescent="0.25">
      <c r="T4095" s="110"/>
      <c r="AJ4095" s="111"/>
      <c r="AV4095" s="111"/>
    </row>
    <row r="4096" spans="20:52" x14ac:dyDescent="0.25">
      <c r="T4096" s="110"/>
    </row>
    <row r="4097" spans="20:52" x14ac:dyDescent="0.25">
      <c r="T4097" s="110"/>
      <c r="AJ4097" s="111"/>
      <c r="AO4097" s="111"/>
      <c r="AP4097" s="111"/>
      <c r="AV4097" s="111"/>
    </row>
    <row r="4098" spans="20:52" x14ac:dyDescent="0.25">
      <c r="T4098" s="110"/>
      <c r="AZ4098" s="111"/>
    </row>
    <row r="4099" spans="20:52" x14ac:dyDescent="0.25">
      <c r="T4099" s="110"/>
      <c r="AP4099" s="111"/>
      <c r="AR4099" s="111"/>
      <c r="AV4099" s="111"/>
    </row>
    <row r="4100" spans="20:52" x14ac:dyDescent="0.25">
      <c r="T4100" s="110"/>
      <c r="AJ4100" s="111"/>
      <c r="AO4100" s="111"/>
      <c r="AV4100" s="111"/>
    </row>
    <row r="4101" spans="20:52" x14ac:dyDescent="0.25">
      <c r="T4101" s="110"/>
    </row>
    <row r="4102" spans="20:52" x14ac:dyDescent="0.25">
      <c r="T4102" s="110"/>
      <c r="AZ4102" s="111"/>
    </row>
    <row r="4103" spans="20:52" x14ac:dyDescent="0.25">
      <c r="T4103" s="110"/>
      <c r="AJ4103" s="111"/>
      <c r="AO4103" s="111"/>
      <c r="AP4103" s="111"/>
    </row>
    <row r="4104" spans="20:52" x14ac:dyDescent="0.25">
      <c r="T4104" s="110"/>
    </row>
    <row r="4105" spans="20:52" x14ac:dyDescent="0.25">
      <c r="T4105" s="110"/>
      <c r="AJ4105" s="111"/>
      <c r="AO4105" s="111"/>
      <c r="AP4105" s="111"/>
      <c r="AT4105" s="111"/>
    </row>
    <row r="4106" spans="20:52" x14ac:dyDescent="0.25">
      <c r="T4106" s="110"/>
    </row>
    <row r="4107" spans="20:52" x14ac:dyDescent="0.25">
      <c r="T4107" s="110"/>
    </row>
    <row r="4108" spans="20:52" x14ac:dyDescent="0.25">
      <c r="T4108" s="110"/>
    </row>
    <row r="4109" spans="20:52" x14ac:dyDescent="0.25">
      <c r="T4109" s="110"/>
    </row>
    <row r="4110" spans="20:52" x14ac:dyDescent="0.25">
      <c r="T4110" s="110"/>
      <c r="AV4110" s="111"/>
      <c r="AZ4110" s="111"/>
    </row>
    <row r="4111" spans="20:52" x14ac:dyDescent="0.25">
      <c r="T4111" s="110"/>
      <c r="AP4111" s="111"/>
    </row>
    <row r="4112" spans="20:52" x14ac:dyDescent="0.25">
      <c r="T4112" s="110"/>
    </row>
    <row r="4113" spans="20:52" x14ac:dyDescent="0.25">
      <c r="T4113" s="110"/>
      <c r="AV4113" s="111"/>
      <c r="AZ4113" s="111"/>
    </row>
    <row r="4114" spans="20:52" x14ac:dyDescent="0.25">
      <c r="T4114" s="110"/>
    </row>
    <row r="4115" spans="20:52" x14ac:dyDescent="0.25">
      <c r="T4115" s="110"/>
    </row>
    <row r="4116" spans="20:52" x14ac:dyDescent="0.25">
      <c r="T4116" s="110"/>
      <c r="AJ4116" s="111"/>
      <c r="AO4116" s="111"/>
      <c r="AP4116" s="111"/>
      <c r="AV4116" s="111"/>
    </row>
    <row r="4117" spans="20:52" x14ac:dyDescent="0.25">
      <c r="T4117" s="110"/>
      <c r="AP4117" s="111"/>
      <c r="AT4117" s="111"/>
    </row>
    <row r="4118" spans="20:52" x14ac:dyDescent="0.25">
      <c r="T4118" s="110"/>
      <c r="AJ4118" s="111"/>
      <c r="AO4118" s="111"/>
      <c r="AV4118" s="111"/>
    </row>
    <row r="4119" spans="20:52" x14ac:dyDescent="0.25">
      <c r="T4119" s="110"/>
    </row>
    <row r="4120" spans="20:52" x14ac:dyDescent="0.25">
      <c r="T4120" s="110"/>
      <c r="AJ4120" s="111"/>
    </row>
    <row r="4121" spans="20:52" x14ac:dyDescent="0.25">
      <c r="T4121" s="110"/>
      <c r="AJ4121" s="111"/>
      <c r="AO4121" s="111"/>
      <c r="AT4121" s="111"/>
      <c r="AV4121" s="111"/>
    </row>
    <row r="4122" spans="20:52" x14ac:dyDescent="0.25">
      <c r="T4122" s="110"/>
    </row>
    <row r="4123" spans="20:52" x14ac:dyDescent="0.25">
      <c r="T4123" s="110"/>
    </row>
    <row r="4124" spans="20:52" x14ac:dyDescent="0.25">
      <c r="T4124" s="110"/>
      <c r="AJ4124" s="111"/>
      <c r="AO4124" s="111"/>
      <c r="AP4124" s="111"/>
      <c r="AV4124" s="111"/>
    </row>
    <row r="4125" spans="20:52" x14ac:dyDescent="0.25">
      <c r="T4125" s="110"/>
      <c r="AJ4125" s="111"/>
      <c r="AP4125" s="111"/>
      <c r="AV4125" s="111"/>
      <c r="AZ4125" s="111"/>
    </row>
    <row r="4126" spans="20:52" x14ac:dyDescent="0.25">
      <c r="T4126" s="110"/>
      <c r="AJ4126" s="111"/>
      <c r="AO4126" s="111"/>
      <c r="AP4126" s="111"/>
      <c r="AT4126" s="111"/>
      <c r="AV4126" s="111"/>
    </row>
    <row r="4127" spans="20:52" x14ac:dyDescent="0.25">
      <c r="T4127" s="110"/>
      <c r="AO4127" s="111"/>
      <c r="AV4127" s="111"/>
    </row>
    <row r="4128" spans="20:52" x14ac:dyDescent="0.25">
      <c r="T4128" s="110"/>
      <c r="AJ4128" s="111"/>
      <c r="AO4128" s="111"/>
      <c r="AV4128" s="111"/>
    </row>
    <row r="4129" spans="20:52" x14ac:dyDescent="0.25">
      <c r="T4129" s="110"/>
      <c r="AJ4129" s="111"/>
      <c r="AO4129" s="111"/>
      <c r="AP4129" s="111"/>
      <c r="AV4129" s="111"/>
    </row>
    <row r="4130" spans="20:52" x14ac:dyDescent="0.25">
      <c r="T4130" s="110"/>
      <c r="AJ4130" s="111"/>
      <c r="AO4130" s="111"/>
      <c r="AV4130" s="111"/>
    </row>
    <row r="4131" spans="20:52" x14ac:dyDescent="0.25">
      <c r="T4131" s="110"/>
    </row>
    <row r="4132" spans="20:52" x14ac:dyDescent="0.25">
      <c r="T4132" s="110"/>
    </row>
    <row r="4133" spans="20:52" x14ac:dyDescent="0.25">
      <c r="T4133" s="110"/>
      <c r="AP4133" s="111"/>
      <c r="AZ4133" s="111"/>
    </row>
    <row r="4134" spans="20:52" x14ac:dyDescent="0.25">
      <c r="T4134" s="110"/>
      <c r="AV4134" s="111"/>
    </row>
    <row r="4135" spans="20:52" x14ac:dyDescent="0.25">
      <c r="T4135" s="110"/>
      <c r="AJ4135" s="111"/>
      <c r="AO4135" s="111"/>
      <c r="AP4135" s="111"/>
      <c r="AV4135" s="111"/>
    </row>
    <row r="4136" spans="20:52" x14ac:dyDescent="0.25">
      <c r="T4136" s="110"/>
    </row>
    <row r="4137" spans="20:52" x14ac:dyDescent="0.25">
      <c r="T4137" s="110"/>
      <c r="AV4137" s="111"/>
    </row>
    <row r="4138" spans="20:52" x14ac:dyDescent="0.25">
      <c r="T4138" s="110"/>
    </row>
    <row r="4139" spans="20:52" x14ac:dyDescent="0.25">
      <c r="T4139" s="110"/>
    </row>
    <row r="4140" spans="20:52" x14ac:dyDescent="0.25">
      <c r="T4140" s="110"/>
    </row>
    <row r="4141" spans="20:52" x14ac:dyDescent="0.25">
      <c r="T4141" s="110"/>
    </row>
    <row r="4142" spans="20:52" x14ac:dyDescent="0.25">
      <c r="T4142" s="110"/>
      <c r="AJ4142" s="111"/>
      <c r="AO4142" s="111"/>
      <c r="AP4142" s="111"/>
      <c r="AV4142" s="111"/>
      <c r="AZ4142" s="111"/>
    </row>
    <row r="4143" spans="20:52" x14ac:dyDescent="0.25">
      <c r="T4143" s="110"/>
    </row>
    <row r="4144" spans="20:52" x14ac:dyDescent="0.25">
      <c r="T4144" s="110"/>
    </row>
    <row r="4145" spans="20:52" x14ac:dyDescent="0.25">
      <c r="T4145" s="110"/>
      <c r="AJ4145" s="111"/>
      <c r="AO4145" s="111"/>
      <c r="AV4145" s="111"/>
    </row>
    <row r="4146" spans="20:52" x14ac:dyDescent="0.25">
      <c r="T4146" s="110"/>
      <c r="AJ4146" s="111"/>
      <c r="AO4146" s="111"/>
      <c r="AT4146" s="111"/>
      <c r="AV4146" s="111"/>
    </row>
    <row r="4147" spans="20:52" x14ac:dyDescent="0.25">
      <c r="T4147" s="110"/>
    </row>
    <row r="4148" spans="20:52" x14ac:dyDescent="0.25">
      <c r="T4148" s="110"/>
      <c r="AJ4148" s="111"/>
      <c r="AO4148" s="111"/>
      <c r="AP4148" s="111"/>
      <c r="AT4148" s="111"/>
    </row>
    <row r="4149" spans="20:52" x14ac:dyDescent="0.25">
      <c r="T4149" s="110"/>
      <c r="AT4149" s="111"/>
      <c r="AV4149" s="111"/>
    </row>
    <row r="4150" spans="20:52" x14ac:dyDescent="0.25">
      <c r="T4150" s="110"/>
    </row>
    <row r="4151" spans="20:52" x14ac:dyDescent="0.25">
      <c r="T4151" s="110"/>
      <c r="AJ4151" s="111"/>
      <c r="AO4151" s="111"/>
      <c r="AV4151" s="111"/>
    </row>
    <row r="4152" spans="20:52" x14ac:dyDescent="0.25">
      <c r="T4152" s="110"/>
      <c r="AJ4152" s="111"/>
      <c r="AO4152" s="111"/>
      <c r="AV4152" s="111"/>
    </row>
    <row r="4153" spans="20:52" x14ac:dyDescent="0.25">
      <c r="T4153" s="110"/>
      <c r="AJ4153" s="111"/>
      <c r="AP4153" s="111"/>
      <c r="AV4153" s="111"/>
      <c r="AZ4153" s="111"/>
    </row>
    <row r="4154" spans="20:52" x14ac:dyDescent="0.25">
      <c r="T4154" s="110"/>
      <c r="AJ4154" s="111"/>
      <c r="AO4154" s="111"/>
      <c r="AV4154" s="111"/>
    </row>
    <row r="4155" spans="20:52" x14ac:dyDescent="0.25">
      <c r="T4155" s="110"/>
      <c r="AJ4155" s="111"/>
      <c r="AO4155" s="111"/>
      <c r="AP4155" s="111"/>
      <c r="AV4155" s="111"/>
    </row>
    <row r="4156" spans="20:52" x14ac:dyDescent="0.25">
      <c r="T4156" s="110"/>
    </row>
    <row r="4157" spans="20:52" x14ac:dyDescent="0.25">
      <c r="T4157" s="110"/>
      <c r="AJ4157" s="111"/>
      <c r="AO4157" s="111"/>
      <c r="AV4157" s="111"/>
    </row>
    <row r="4158" spans="20:52" x14ac:dyDescent="0.25">
      <c r="T4158" s="110"/>
      <c r="AJ4158" s="111"/>
      <c r="AO4158" s="111"/>
      <c r="AP4158" s="111"/>
      <c r="AV4158" s="111"/>
    </row>
    <row r="4159" spans="20:52" x14ac:dyDescent="0.25">
      <c r="T4159" s="110"/>
      <c r="AP4159" s="111"/>
      <c r="AV4159" s="111"/>
    </row>
    <row r="4160" spans="20:52" x14ac:dyDescent="0.25">
      <c r="T4160" s="110"/>
      <c r="AJ4160" s="111"/>
      <c r="AO4160" s="111"/>
      <c r="AR4160" s="111"/>
      <c r="AT4160" s="111"/>
      <c r="AV4160" s="111"/>
    </row>
    <row r="4161" spans="20:52" x14ac:dyDescent="0.25">
      <c r="T4161" s="110"/>
      <c r="AV4161" s="111"/>
      <c r="AZ4161" s="111"/>
    </row>
    <row r="4162" spans="20:52" x14ac:dyDescent="0.25">
      <c r="T4162" s="110"/>
      <c r="AJ4162" s="111"/>
      <c r="AO4162" s="111"/>
      <c r="AV4162" s="111"/>
      <c r="AZ4162" s="111"/>
    </row>
    <row r="4163" spans="20:52" x14ac:dyDescent="0.25">
      <c r="T4163" s="110"/>
    </row>
    <row r="4164" spans="20:52" x14ac:dyDescent="0.25">
      <c r="T4164" s="110"/>
    </row>
    <row r="4165" spans="20:52" x14ac:dyDescent="0.25">
      <c r="T4165" s="110"/>
      <c r="AZ4165" s="111"/>
    </row>
    <row r="4166" spans="20:52" x14ac:dyDescent="0.25">
      <c r="T4166" s="110"/>
      <c r="AV4166" s="111"/>
    </row>
    <row r="4167" spans="20:52" x14ac:dyDescent="0.25">
      <c r="T4167" s="110"/>
      <c r="AJ4167" s="111"/>
      <c r="AO4167" s="111"/>
      <c r="AP4167" s="111"/>
      <c r="AV4167" s="111"/>
    </row>
    <row r="4168" spans="20:52" x14ac:dyDescent="0.25">
      <c r="T4168" s="110"/>
      <c r="AJ4168" s="111"/>
      <c r="AO4168" s="111"/>
      <c r="AV4168" s="111"/>
    </row>
    <row r="4169" spans="20:52" x14ac:dyDescent="0.25">
      <c r="T4169" s="110"/>
      <c r="AJ4169" s="111"/>
      <c r="AO4169" s="111"/>
      <c r="AP4169" s="111"/>
      <c r="AV4169" s="111"/>
    </row>
    <row r="4170" spans="20:52" x14ac:dyDescent="0.25">
      <c r="T4170" s="110"/>
      <c r="AJ4170" s="111"/>
      <c r="AO4170" s="111"/>
      <c r="AT4170" s="111"/>
      <c r="AV4170" s="111"/>
    </row>
    <row r="4171" spans="20:52" x14ac:dyDescent="0.25">
      <c r="T4171" s="110"/>
      <c r="AJ4171" s="111"/>
      <c r="AO4171" s="111"/>
      <c r="AP4171" s="111"/>
      <c r="AV4171" s="111"/>
      <c r="AZ4171" s="111"/>
    </row>
    <row r="4172" spans="20:52" x14ac:dyDescent="0.25">
      <c r="T4172" s="110"/>
    </row>
    <row r="4173" spans="20:52" x14ac:dyDescent="0.25">
      <c r="T4173" s="110"/>
      <c r="AV4173" s="111"/>
    </row>
    <row r="4174" spans="20:52" x14ac:dyDescent="0.25">
      <c r="T4174" s="110"/>
    </row>
    <row r="4175" spans="20:52" x14ac:dyDescent="0.25">
      <c r="T4175" s="110"/>
    </row>
    <row r="4176" spans="20:52" x14ac:dyDescent="0.25">
      <c r="T4176" s="110"/>
    </row>
    <row r="4177" spans="20:52" x14ac:dyDescent="0.25">
      <c r="T4177" s="110"/>
      <c r="AZ4177" s="111"/>
    </row>
    <row r="4178" spans="20:52" x14ac:dyDescent="0.25">
      <c r="T4178" s="110"/>
      <c r="AJ4178" s="111"/>
      <c r="AO4178" s="111"/>
      <c r="AV4178" s="111"/>
    </row>
    <row r="4179" spans="20:52" x14ac:dyDescent="0.25">
      <c r="T4179" s="110"/>
    </row>
    <row r="4180" spans="20:52" x14ac:dyDescent="0.25">
      <c r="T4180" s="110"/>
      <c r="AJ4180" s="111"/>
      <c r="AO4180" s="111"/>
      <c r="AV4180" s="111"/>
    </row>
    <row r="4181" spans="20:52" x14ac:dyDescent="0.25">
      <c r="T4181" s="110"/>
    </row>
    <row r="4182" spans="20:52" x14ac:dyDescent="0.25">
      <c r="T4182" s="110"/>
      <c r="AJ4182" s="111"/>
      <c r="AO4182" s="111"/>
    </row>
    <row r="4183" spans="20:52" x14ac:dyDescent="0.25">
      <c r="T4183" s="110"/>
      <c r="AJ4183" s="111"/>
      <c r="AO4183" s="111"/>
      <c r="AP4183" s="111"/>
      <c r="AV4183" s="111"/>
    </row>
    <row r="4184" spans="20:52" x14ac:dyDescent="0.25">
      <c r="T4184" s="110"/>
      <c r="AJ4184" s="111"/>
      <c r="AO4184" s="111"/>
      <c r="AP4184" s="111"/>
      <c r="AT4184" s="111"/>
      <c r="AV4184" s="111"/>
    </row>
    <row r="4185" spans="20:52" x14ac:dyDescent="0.25">
      <c r="T4185" s="110"/>
      <c r="AJ4185" s="111"/>
      <c r="AO4185" s="111"/>
      <c r="AV4185" s="111"/>
    </row>
    <row r="4186" spans="20:52" x14ac:dyDescent="0.25">
      <c r="T4186" s="110"/>
    </row>
    <row r="4187" spans="20:52" x14ac:dyDescent="0.25">
      <c r="T4187" s="110"/>
    </row>
    <row r="4188" spans="20:52" x14ac:dyDescent="0.25">
      <c r="T4188" s="110"/>
    </row>
    <row r="4189" spans="20:52" x14ac:dyDescent="0.25">
      <c r="T4189" s="110"/>
    </row>
    <row r="4190" spans="20:52" x14ac:dyDescent="0.25">
      <c r="T4190" s="110"/>
      <c r="AJ4190" s="111"/>
      <c r="AO4190" s="111"/>
      <c r="AP4190" s="111"/>
      <c r="AV4190" s="111"/>
      <c r="AZ4190" s="111"/>
    </row>
    <row r="4191" spans="20:52" x14ac:dyDescent="0.25">
      <c r="T4191" s="110"/>
      <c r="AZ4191" s="111"/>
    </row>
    <row r="4192" spans="20:52" x14ac:dyDescent="0.25">
      <c r="T4192" s="110"/>
    </row>
    <row r="4193" spans="20:52" x14ac:dyDescent="0.25">
      <c r="T4193" s="110"/>
      <c r="AJ4193" s="111"/>
      <c r="AO4193" s="111"/>
      <c r="AV4193" s="111"/>
      <c r="AZ4193" s="111"/>
    </row>
    <row r="4194" spans="20:52" x14ac:dyDescent="0.25">
      <c r="T4194" s="110"/>
      <c r="AJ4194" s="111"/>
      <c r="AO4194" s="111"/>
      <c r="AP4194" s="111"/>
      <c r="AV4194" s="111"/>
      <c r="AZ4194" s="111"/>
    </row>
    <row r="4195" spans="20:52" x14ac:dyDescent="0.25">
      <c r="T4195" s="110"/>
      <c r="AO4195" s="111"/>
      <c r="AV4195" s="111"/>
    </row>
    <row r="4196" spans="20:52" x14ac:dyDescent="0.25">
      <c r="T4196" s="110"/>
      <c r="AJ4196" s="111"/>
      <c r="AO4196" s="111"/>
      <c r="AV4196" s="111"/>
    </row>
    <row r="4197" spans="20:52" x14ac:dyDescent="0.25">
      <c r="T4197" s="110"/>
      <c r="AT4197" s="111"/>
    </row>
    <row r="4198" spans="20:52" x14ac:dyDescent="0.25">
      <c r="T4198" s="110"/>
    </row>
    <row r="4199" spans="20:52" x14ac:dyDescent="0.25">
      <c r="T4199" s="110"/>
      <c r="AJ4199" s="111"/>
      <c r="AO4199" s="111"/>
      <c r="AV4199" s="111"/>
    </row>
    <row r="4200" spans="20:52" x14ac:dyDescent="0.25">
      <c r="T4200" s="110"/>
      <c r="AJ4200" s="111"/>
      <c r="AO4200" s="111"/>
      <c r="AR4200" s="111"/>
      <c r="AV4200" s="111"/>
    </row>
    <row r="4201" spans="20:52" x14ac:dyDescent="0.25">
      <c r="T4201" s="110"/>
    </row>
    <row r="4202" spans="20:52" x14ac:dyDescent="0.25">
      <c r="T4202" s="110"/>
      <c r="AJ4202" s="111"/>
      <c r="AO4202" s="111"/>
      <c r="AV4202" s="111"/>
    </row>
    <row r="4203" spans="20:52" x14ac:dyDescent="0.25">
      <c r="T4203" s="110"/>
    </row>
    <row r="4204" spans="20:52" x14ac:dyDescent="0.25">
      <c r="T4204" s="110"/>
      <c r="AJ4204" s="111"/>
      <c r="AO4204" s="111"/>
    </row>
    <row r="4205" spans="20:52" x14ac:dyDescent="0.25">
      <c r="T4205" s="110"/>
    </row>
    <row r="4206" spans="20:52" x14ac:dyDescent="0.25">
      <c r="T4206" s="110"/>
      <c r="AJ4206" s="111"/>
      <c r="AO4206" s="111"/>
      <c r="AV4206" s="111"/>
    </row>
    <row r="4207" spans="20:52" x14ac:dyDescent="0.25">
      <c r="T4207" s="110"/>
    </row>
    <row r="4208" spans="20:52" x14ac:dyDescent="0.25">
      <c r="T4208" s="110"/>
      <c r="AJ4208" s="111"/>
      <c r="AO4208" s="111"/>
      <c r="AV4208" s="111"/>
    </row>
    <row r="4209" spans="20:52" x14ac:dyDescent="0.25">
      <c r="T4209" s="110"/>
      <c r="AJ4209" s="111"/>
      <c r="AO4209" s="111"/>
      <c r="AV4209" s="111"/>
      <c r="AZ4209" s="111"/>
    </row>
    <row r="4210" spans="20:52" x14ac:dyDescent="0.25">
      <c r="T4210" s="110"/>
    </row>
    <row r="4211" spans="20:52" x14ac:dyDescent="0.25">
      <c r="T4211" s="110"/>
      <c r="AJ4211" s="111"/>
      <c r="AO4211" s="111"/>
      <c r="AR4211" s="111"/>
      <c r="AV4211" s="111"/>
    </row>
    <row r="4212" spans="20:52" x14ac:dyDescent="0.25">
      <c r="T4212" s="110"/>
    </row>
    <row r="4213" spans="20:52" x14ac:dyDescent="0.25">
      <c r="T4213" s="110"/>
    </row>
    <row r="4214" spans="20:52" x14ac:dyDescent="0.25">
      <c r="T4214" s="110"/>
      <c r="AJ4214" s="111"/>
      <c r="AO4214" s="111"/>
      <c r="AV4214" s="111"/>
    </row>
    <row r="4215" spans="20:52" x14ac:dyDescent="0.25">
      <c r="T4215" s="110"/>
      <c r="AJ4215" s="111"/>
      <c r="AO4215" s="111"/>
      <c r="AP4215" s="111"/>
      <c r="AV4215" s="111"/>
    </row>
    <row r="4216" spans="20:52" x14ac:dyDescent="0.25">
      <c r="T4216" s="110"/>
      <c r="AJ4216" s="111"/>
      <c r="AV4216" s="111"/>
      <c r="AZ4216" s="111"/>
    </row>
    <row r="4217" spans="20:52" x14ac:dyDescent="0.25">
      <c r="T4217" s="110"/>
      <c r="AJ4217" s="111"/>
      <c r="AO4217" s="111"/>
      <c r="AV4217" s="111"/>
    </row>
    <row r="4218" spans="20:52" x14ac:dyDescent="0.25">
      <c r="T4218" s="110"/>
      <c r="AJ4218" s="111"/>
      <c r="AO4218" s="111"/>
      <c r="AV4218" s="111"/>
    </row>
    <row r="4219" spans="20:52" x14ac:dyDescent="0.25">
      <c r="T4219" s="110"/>
      <c r="AJ4219" s="111"/>
      <c r="AO4219" s="111"/>
      <c r="AV4219" s="111"/>
      <c r="AZ4219" s="111"/>
    </row>
    <row r="4220" spans="20:52" x14ac:dyDescent="0.25">
      <c r="T4220" s="110"/>
      <c r="AJ4220" s="111"/>
      <c r="AO4220" s="111"/>
      <c r="AT4220" s="111"/>
      <c r="AV4220" s="111"/>
      <c r="AZ4220" s="111"/>
    </row>
    <row r="4221" spans="20:52" x14ac:dyDescent="0.25">
      <c r="T4221" s="110"/>
      <c r="AT4221" s="111"/>
      <c r="AV4221" s="111"/>
    </row>
    <row r="4222" spans="20:52" x14ac:dyDescent="0.25">
      <c r="T4222" s="110"/>
    </row>
    <row r="4223" spans="20:52" x14ac:dyDescent="0.25">
      <c r="T4223" s="110"/>
    </row>
    <row r="4224" spans="20:52" x14ac:dyDescent="0.25">
      <c r="T4224" s="110"/>
      <c r="AJ4224" s="111"/>
      <c r="AO4224" s="111"/>
    </row>
    <row r="4225" spans="20:52" x14ac:dyDescent="0.25">
      <c r="T4225" s="110"/>
      <c r="AJ4225" s="111"/>
      <c r="AO4225" s="111"/>
      <c r="AV4225" s="111"/>
    </row>
    <row r="4226" spans="20:52" x14ac:dyDescent="0.25">
      <c r="T4226" s="110"/>
      <c r="AO4226" s="111"/>
      <c r="AP4226" s="111"/>
      <c r="AT4226" s="111"/>
      <c r="AV4226" s="111"/>
    </row>
    <row r="4227" spans="20:52" x14ac:dyDescent="0.25">
      <c r="T4227" s="110"/>
    </row>
    <row r="4228" spans="20:52" x14ac:dyDescent="0.25">
      <c r="T4228" s="110"/>
      <c r="AJ4228" s="111"/>
      <c r="AO4228" s="111"/>
      <c r="AP4228" s="111"/>
      <c r="AV4228" s="111"/>
    </row>
    <row r="4229" spans="20:52" x14ac:dyDescent="0.25">
      <c r="T4229" s="110"/>
      <c r="AJ4229" s="111"/>
      <c r="AO4229" s="111"/>
    </row>
    <row r="4230" spans="20:52" x14ac:dyDescent="0.25">
      <c r="T4230" s="110"/>
    </row>
    <row r="4231" spans="20:52" x14ac:dyDescent="0.25">
      <c r="T4231" s="110"/>
      <c r="AJ4231" s="111"/>
      <c r="AO4231" s="111"/>
    </row>
    <row r="4232" spans="20:52" x14ac:dyDescent="0.25">
      <c r="T4232" s="110"/>
      <c r="AJ4232" s="111"/>
      <c r="AO4232" s="111"/>
      <c r="AP4232" s="111"/>
      <c r="AV4232" s="111"/>
    </row>
    <row r="4233" spans="20:52" x14ac:dyDescent="0.25">
      <c r="T4233" s="110"/>
      <c r="AJ4233" s="111"/>
      <c r="AO4233" s="111"/>
      <c r="AV4233" s="111"/>
      <c r="AZ4233" s="111"/>
    </row>
    <row r="4234" spans="20:52" x14ac:dyDescent="0.25">
      <c r="T4234" s="110"/>
      <c r="AJ4234" s="111"/>
      <c r="AO4234" s="111"/>
      <c r="AP4234" s="111"/>
    </row>
    <row r="4235" spans="20:52" x14ac:dyDescent="0.25">
      <c r="T4235" s="110"/>
      <c r="AJ4235" s="111"/>
      <c r="AO4235" s="111"/>
      <c r="AV4235" s="111"/>
    </row>
    <row r="4236" spans="20:52" x14ac:dyDescent="0.25">
      <c r="T4236" s="110"/>
      <c r="AZ4236" s="111"/>
    </row>
    <row r="4237" spans="20:52" x14ac:dyDescent="0.25">
      <c r="T4237" s="110"/>
      <c r="AJ4237" s="111"/>
      <c r="AO4237" s="111"/>
      <c r="AV4237" s="111"/>
    </row>
    <row r="4238" spans="20:52" x14ac:dyDescent="0.25">
      <c r="T4238" s="110"/>
      <c r="AJ4238" s="111"/>
      <c r="AO4238" s="111"/>
      <c r="AP4238" s="111"/>
    </row>
    <row r="4239" spans="20:52" x14ac:dyDescent="0.25">
      <c r="T4239" s="110"/>
    </row>
    <row r="4240" spans="20:52" x14ac:dyDescent="0.25">
      <c r="T4240" s="110"/>
      <c r="AJ4240" s="111"/>
      <c r="AO4240" s="111"/>
      <c r="AV4240" s="111"/>
    </row>
    <row r="4241" spans="20:48" x14ac:dyDescent="0.25">
      <c r="T4241" s="110"/>
      <c r="AJ4241" s="111"/>
      <c r="AO4241" s="111"/>
      <c r="AP4241" s="111"/>
    </row>
    <row r="4242" spans="20:48" x14ac:dyDescent="0.25">
      <c r="T4242" s="110"/>
      <c r="AJ4242" s="111"/>
      <c r="AO4242" s="111"/>
      <c r="AT4242" s="111"/>
      <c r="AV4242" s="111"/>
    </row>
    <row r="4243" spans="20:48" x14ac:dyDescent="0.25">
      <c r="T4243" s="110"/>
      <c r="AJ4243" s="111"/>
      <c r="AO4243" s="111"/>
      <c r="AV4243" s="111"/>
    </row>
    <row r="4244" spans="20:48" x14ac:dyDescent="0.25">
      <c r="T4244" s="110"/>
      <c r="AJ4244" s="111"/>
      <c r="AO4244" s="111"/>
      <c r="AV4244" s="111"/>
    </row>
    <row r="4245" spans="20:48" x14ac:dyDescent="0.25">
      <c r="T4245" s="110"/>
      <c r="AJ4245" s="111"/>
      <c r="AO4245" s="111"/>
    </row>
    <row r="4246" spans="20:48" x14ac:dyDescent="0.25">
      <c r="T4246" s="110"/>
      <c r="AJ4246" s="111"/>
      <c r="AO4246" s="111"/>
      <c r="AV4246" s="111"/>
    </row>
    <row r="4247" spans="20:48" x14ac:dyDescent="0.25">
      <c r="T4247" s="110"/>
      <c r="AO4247" s="111"/>
      <c r="AP4247" s="111"/>
      <c r="AV4247" s="111"/>
    </row>
    <row r="4248" spans="20:48" x14ac:dyDescent="0.25">
      <c r="T4248" s="110"/>
      <c r="AV4248" s="111"/>
    </row>
    <row r="4249" spans="20:48" x14ac:dyDescent="0.25">
      <c r="T4249" s="110"/>
      <c r="AJ4249" s="111"/>
      <c r="AO4249" s="111"/>
      <c r="AP4249" s="111"/>
      <c r="AV4249" s="111"/>
    </row>
    <row r="4250" spans="20:48" x14ac:dyDescent="0.25">
      <c r="T4250" s="110"/>
      <c r="AJ4250" s="111"/>
      <c r="AO4250" s="111"/>
      <c r="AP4250" s="111"/>
      <c r="AV4250" s="111"/>
    </row>
    <row r="4251" spans="20:48" x14ac:dyDescent="0.25">
      <c r="T4251" s="110"/>
    </row>
    <row r="4252" spans="20:48" x14ac:dyDescent="0.25">
      <c r="T4252" s="110"/>
      <c r="AJ4252" s="111"/>
      <c r="AO4252" s="111"/>
    </row>
    <row r="4253" spans="20:48" x14ac:dyDescent="0.25">
      <c r="T4253" s="110"/>
      <c r="AV4253" s="111"/>
    </row>
    <row r="4254" spans="20:48" x14ac:dyDescent="0.25">
      <c r="T4254" s="110"/>
      <c r="AJ4254" s="111"/>
      <c r="AR4254" s="111"/>
      <c r="AV4254" s="111"/>
    </row>
    <row r="4255" spans="20:48" x14ac:dyDescent="0.25">
      <c r="T4255" s="110"/>
      <c r="AJ4255" s="111"/>
      <c r="AO4255" s="111"/>
      <c r="AV4255" s="111"/>
    </row>
    <row r="4256" spans="20:48" x14ac:dyDescent="0.25">
      <c r="T4256" s="110"/>
      <c r="AJ4256" s="111"/>
      <c r="AO4256" s="111"/>
      <c r="AT4256" s="111"/>
      <c r="AV4256" s="111"/>
    </row>
    <row r="4257" spans="20:52" x14ac:dyDescent="0.25">
      <c r="T4257" s="110"/>
      <c r="AO4257" s="111"/>
      <c r="AP4257" s="111"/>
      <c r="AV4257" s="111"/>
    </row>
    <row r="4258" spans="20:52" x14ac:dyDescent="0.25">
      <c r="T4258" s="110"/>
    </row>
    <row r="4259" spans="20:52" x14ac:dyDescent="0.25">
      <c r="T4259" s="110"/>
      <c r="AV4259" s="111"/>
    </row>
    <row r="4260" spans="20:52" x14ac:dyDescent="0.25">
      <c r="T4260" s="110"/>
    </row>
    <row r="4261" spans="20:52" x14ac:dyDescent="0.25">
      <c r="T4261" s="110"/>
    </row>
    <row r="4262" spans="20:52" x14ac:dyDescent="0.25">
      <c r="T4262" s="110"/>
    </row>
    <row r="4263" spans="20:52" x14ac:dyDescent="0.25">
      <c r="T4263" s="110"/>
      <c r="AZ4263" s="111"/>
    </row>
    <row r="4264" spans="20:52" x14ac:dyDescent="0.25">
      <c r="T4264" s="110"/>
      <c r="AV4264" s="111"/>
    </row>
    <row r="4265" spans="20:52" x14ac:dyDescent="0.25">
      <c r="T4265" s="110"/>
    </row>
    <row r="4266" spans="20:52" x14ac:dyDescent="0.25">
      <c r="T4266" s="110"/>
    </row>
    <row r="4267" spans="20:52" x14ac:dyDescent="0.25">
      <c r="T4267" s="110"/>
    </row>
    <row r="4268" spans="20:52" x14ac:dyDescent="0.25">
      <c r="T4268" s="110"/>
      <c r="AJ4268" s="111"/>
      <c r="AO4268" s="111"/>
      <c r="AV4268" s="111"/>
    </row>
    <row r="4269" spans="20:52" x14ac:dyDescent="0.25">
      <c r="T4269" s="110"/>
      <c r="AV4269" s="111"/>
      <c r="AZ4269" s="111"/>
    </row>
    <row r="4270" spans="20:52" x14ac:dyDescent="0.25">
      <c r="T4270" s="110"/>
      <c r="AJ4270" s="111"/>
      <c r="AO4270" s="111"/>
      <c r="AP4270" s="111"/>
      <c r="AV4270" s="111"/>
    </row>
    <row r="4271" spans="20:52" x14ac:dyDescent="0.25">
      <c r="T4271" s="110"/>
    </row>
    <row r="4272" spans="20:52" x14ac:dyDescent="0.25">
      <c r="T4272" s="110"/>
      <c r="AJ4272" s="111"/>
      <c r="AO4272" s="111"/>
      <c r="AT4272" s="111"/>
      <c r="AV4272" s="111"/>
    </row>
    <row r="4273" spans="20:52" x14ac:dyDescent="0.25">
      <c r="T4273" s="110"/>
      <c r="AJ4273" s="111"/>
      <c r="AP4273" s="111"/>
      <c r="AV4273" s="111"/>
    </row>
    <row r="4274" spans="20:52" x14ac:dyDescent="0.25">
      <c r="T4274" s="110"/>
    </row>
    <row r="4275" spans="20:52" x14ac:dyDescent="0.25">
      <c r="T4275" s="110"/>
      <c r="AJ4275" s="111"/>
      <c r="AP4275" s="111"/>
      <c r="AV4275" s="111"/>
    </row>
    <row r="4276" spans="20:52" x14ac:dyDescent="0.25">
      <c r="T4276" s="110"/>
      <c r="AJ4276" s="111"/>
      <c r="AO4276" s="111"/>
      <c r="AV4276" s="111"/>
      <c r="AZ4276" s="111"/>
    </row>
    <row r="4277" spans="20:52" x14ac:dyDescent="0.25">
      <c r="T4277" s="110"/>
      <c r="AJ4277" s="111"/>
      <c r="AV4277" s="111"/>
    </row>
    <row r="4278" spans="20:52" x14ac:dyDescent="0.25">
      <c r="T4278" s="110"/>
      <c r="AJ4278" s="111"/>
      <c r="AO4278" s="111"/>
      <c r="AR4278" s="111"/>
      <c r="AT4278" s="111"/>
      <c r="AV4278" s="111"/>
    </row>
    <row r="4279" spans="20:52" x14ac:dyDescent="0.25">
      <c r="T4279" s="110"/>
      <c r="AJ4279" s="111"/>
      <c r="AP4279" s="111"/>
      <c r="AT4279" s="111"/>
      <c r="AV4279" s="111"/>
    </row>
    <row r="4280" spans="20:52" x14ac:dyDescent="0.25">
      <c r="T4280" s="110"/>
    </row>
    <row r="4281" spans="20:52" x14ac:dyDescent="0.25">
      <c r="T4281" s="110"/>
    </row>
    <row r="4282" spans="20:52" x14ac:dyDescent="0.25">
      <c r="T4282" s="110"/>
    </row>
    <row r="4283" spans="20:52" x14ac:dyDescent="0.25">
      <c r="T4283" s="110"/>
      <c r="AJ4283" s="111"/>
      <c r="AO4283" s="111"/>
      <c r="AV4283" s="111"/>
    </row>
    <row r="4284" spans="20:52" x14ac:dyDescent="0.25">
      <c r="T4284" s="110"/>
    </row>
    <row r="4285" spans="20:52" x14ac:dyDescent="0.25">
      <c r="T4285" s="110"/>
    </row>
    <row r="4286" spans="20:52" x14ac:dyDescent="0.25">
      <c r="T4286" s="110"/>
      <c r="AJ4286" s="111"/>
      <c r="AO4286" s="111"/>
      <c r="AT4286" s="111"/>
      <c r="AV4286" s="111"/>
    </row>
    <row r="4287" spans="20:52" x14ac:dyDescent="0.25">
      <c r="T4287" s="110"/>
      <c r="AJ4287" s="111"/>
      <c r="AO4287" s="111"/>
      <c r="AV4287" s="111"/>
    </row>
    <row r="4288" spans="20:52" x14ac:dyDescent="0.25">
      <c r="T4288" s="110"/>
      <c r="AV4288" s="111"/>
    </row>
    <row r="4289" spans="20:52" x14ac:dyDescent="0.25">
      <c r="T4289" s="110"/>
    </row>
    <row r="4290" spans="20:52" x14ac:dyDescent="0.25">
      <c r="T4290" s="110"/>
      <c r="AJ4290" s="111"/>
      <c r="AO4290" s="111"/>
      <c r="AV4290" s="111"/>
    </row>
    <row r="4291" spans="20:52" x14ac:dyDescent="0.25">
      <c r="T4291" s="110"/>
      <c r="AJ4291" s="111"/>
      <c r="AO4291" s="111"/>
      <c r="AP4291" s="111"/>
      <c r="AV4291" s="111"/>
    </row>
    <row r="4292" spans="20:52" x14ac:dyDescent="0.25">
      <c r="T4292" s="110"/>
      <c r="AV4292" s="111"/>
    </row>
    <row r="4293" spans="20:52" x14ac:dyDescent="0.25">
      <c r="T4293" s="110"/>
    </row>
    <row r="4294" spans="20:52" x14ac:dyDescent="0.25">
      <c r="T4294" s="110"/>
      <c r="AJ4294" s="111"/>
      <c r="AO4294" s="111"/>
      <c r="AV4294" s="111"/>
      <c r="AZ4294" s="111"/>
    </row>
    <row r="4295" spans="20:52" x14ac:dyDescent="0.25">
      <c r="T4295" s="110"/>
    </row>
    <row r="4296" spans="20:52" x14ac:dyDescent="0.25">
      <c r="T4296" s="110"/>
      <c r="AV4296" s="111"/>
    </row>
    <row r="4297" spans="20:52" x14ac:dyDescent="0.25">
      <c r="T4297" s="110"/>
      <c r="AZ4297" s="111"/>
    </row>
    <row r="4298" spans="20:52" x14ac:dyDescent="0.25">
      <c r="T4298" s="110"/>
      <c r="AV4298" s="111"/>
    </row>
    <row r="4299" spans="20:52" x14ac:dyDescent="0.25">
      <c r="T4299" s="110"/>
      <c r="AJ4299" s="111"/>
      <c r="AO4299" s="111"/>
      <c r="AV4299" s="111"/>
    </row>
    <row r="4300" spans="20:52" x14ac:dyDescent="0.25">
      <c r="T4300" s="110"/>
      <c r="AJ4300" s="111"/>
      <c r="AO4300" s="111"/>
      <c r="AP4300" s="111"/>
      <c r="AV4300" s="111"/>
    </row>
    <row r="4301" spans="20:52" x14ac:dyDescent="0.25">
      <c r="T4301" s="110"/>
    </row>
    <row r="4302" spans="20:52" x14ac:dyDescent="0.25">
      <c r="T4302" s="110"/>
      <c r="AV4302" s="111"/>
    </row>
    <row r="4303" spans="20:52" x14ac:dyDescent="0.25">
      <c r="T4303" s="110"/>
    </row>
    <row r="4304" spans="20:52" x14ac:dyDescent="0.25">
      <c r="T4304" s="110"/>
      <c r="AV4304" s="111"/>
    </row>
    <row r="4305" spans="20:52" x14ac:dyDescent="0.25">
      <c r="T4305" s="110"/>
    </row>
    <row r="4306" spans="20:52" x14ac:dyDescent="0.25">
      <c r="T4306" s="110"/>
    </row>
    <row r="4307" spans="20:52" x14ac:dyDescent="0.25">
      <c r="T4307" s="110"/>
      <c r="AJ4307" s="111"/>
      <c r="AO4307" s="111"/>
      <c r="AP4307" s="111"/>
      <c r="AR4307" s="111"/>
      <c r="AV4307" s="111"/>
    </row>
    <row r="4308" spans="20:52" x14ac:dyDescent="0.25">
      <c r="T4308" s="110"/>
    </row>
    <row r="4309" spans="20:52" x14ac:dyDescent="0.25">
      <c r="T4309" s="110"/>
    </row>
    <row r="4310" spans="20:52" x14ac:dyDescent="0.25">
      <c r="T4310" s="110"/>
      <c r="AJ4310" s="111"/>
      <c r="AO4310" s="111"/>
      <c r="AP4310" s="111"/>
      <c r="AT4310" s="111"/>
      <c r="AV4310" s="111"/>
    </row>
    <row r="4311" spans="20:52" x14ac:dyDescent="0.25">
      <c r="T4311" s="110"/>
      <c r="AZ4311" s="111"/>
    </row>
    <row r="4312" spans="20:52" x14ac:dyDescent="0.25">
      <c r="T4312" s="110"/>
      <c r="AJ4312" s="111"/>
      <c r="AO4312" s="111"/>
      <c r="AP4312" s="111"/>
      <c r="AR4312" s="111"/>
      <c r="AV4312" s="111"/>
    </row>
    <row r="4313" spans="20:52" x14ac:dyDescent="0.25">
      <c r="T4313" s="110"/>
    </row>
    <row r="4314" spans="20:52" x14ac:dyDescent="0.25">
      <c r="T4314" s="110"/>
    </row>
    <row r="4315" spans="20:52" x14ac:dyDescent="0.25">
      <c r="T4315" s="110"/>
      <c r="AJ4315" s="111"/>
      <c r="AO4315" s="111"/>
      <c r="AV4315" s="111"/>
    </row>
    <row r="4316" spans="20:52" x14ac:dyDescent="0.25">
      <c r="T4316" s="110"/>
      <c r="AV4316" s="111"/>
    </row>
    <row r="4317" spans="20:52" x14ac:dyDescent="0.25">
      <c r="T4317" s="110"/>
      <c r="AJ4317" s="111"/>
      <c r="AO4317" s="111"/>
      <c r="AR4317" s="111"/>
      <c r="AT4317" s="111"/>
    </row>
    <row r="4318" spans="20:52" x14ac:dyDescent="0.25">
      <c r="T4318" s="110"/>
    </row>
    <row r="4319" spans="20:52" x14ac:dyDescent="0.25">
      <c r="T4319" s="110"/>
      <c r="AJ4319" s="111"/>
      <c r="AO4319" s="111"/>
      <c r="AV4319" s="111"/>
    </row>
    <row r="4320" spans="20:52" x14ac:dyDescent="0.25">
      <c r="T4320" s="110"/>
      <c r="AJ4320" s="111"/>
      <c r="AO4320" s="111"/>
      <c r="AP4320" s="111"/>
    </row>
    <row r="4321" spans="20:52" x14ac:dyDescent="0.25">
      <c r="T4321" s="110"/>
      <c r="AJ4321" s="111"/>
      <c r="AV4321" s="111"/>
      <c r="AZ4321" s="111"/>
    </row>
    <row r="4322" spans="20:52" x14ac:dyDescent="0.25">
      <c r="T4322" s="110"/>
      <c r="AP4322" s="111"/>
      <c r="AV4322" s="111"/>
    </row>
    <row r="4323" spans="20:52" x14ac:dyDescent="0.25">
      <c r="T4323" s="110"/>
    </row>
    <row r="4324" spans="20:52" x14ac:dyDescent="0.25">
      <c r="T4324" s="110"/>
      <c r="AV4324" s="111"/>
    </row>
    <row r="4325" spans="20:52" x14ac:dyDescent="0.25">
      <c r="T4325" s="110"/>
    </row>
    <row r="4326" spans="20:52" x14ac:dyDescent="0.25">
      <c r="T4326" s="110"/>
    </row>
    <row r="4327" spans="20:52" x14ac:dyDescent="0.25">
      <c r="T4327" s="110"/>
      <c r="AJ4327" s="111"/>
      <c r="AO4327" s="111"/>
      <c r="AT4327" s="111"/>
    </row>
    <row r="4328" spans="20:52" x14ac:dyDescent="0.25">
      <c r="T4328" s="110"/>
    </row>
    <row r="4329" spans="20:52" x14ac:dyDescent="0.25">
      <c r="T4329" s="110"/>
      <c r="AJ4329" s="111"/>
      <c r="AO4329" s="111"/>
      <c r="AP4329" s="111"/>
      <c r="AT4329" s="111"/>
      <c r="AV4329" s="111"/>
    </row>
    <row r="4330" spans="20:52" x14ac:dyDescent="0.25">
      <c r="T4330" s="110"/>
      <c r="AV4330" s="111"/>
    </row>
    <row r="4331" spans="20:52" x14ac:dyDescent="0.25">
      <c r="T4331" s="110"/>
      <c r="AJ4331" s="111"/>
      <c r="AO4331" s="111"/>
      <c r="AV4331" s="111"/>
    </row>
    <row r="4332" spans="20:52" x14ac:dyDescent="0.25">
      <c r="T4332" s="110"/>
      <c r="AJ4332" s="111"/>
      <c r="AO4332" s="111"/>
      <c r="AT4332" s="111"/>
      <c r="AV4332" s="111"/>
    </row>
    <row r="4333" spans="20:52" x14ac:dyDescent="0.25">
      <c r="T4333" s="110"/>
    </row>
    <row r="4334" spans="20:52" x14ac:dyDescent="0.25">
      <c r="T4334" s="110"/>
      <c r="AJ4334" s="111"/>
      <c r="AO4334" s="111"/>
      <c r="AP4334" s="111"/>
      <c r="AV4334" s="111"/>
    </row>
    <row r="4335" spans="20:52" x14ac:dyDescent="0.25">
      <c r="T4335" s="110"/>
      <c r="AJ4335" s="111"/>
      <c r="AO4335" s="111"/>
      <c r="AV4335" s="111"/>
    </row>
    <row r="4336" spans="20:52" x14ac:dyDescent="0.25">
      <c r="T4336" s="110"/>
      <c r="AJ4336" s="111"/>
      <c r="AO4336" s="111"/>
    </row>
    <row r="4337" spans="20:52" x14ac:dyDescent="0.25">
      <c r="T4337" s="110"/>
      <c r="AJ4337" s="111"/>
      <c r="AP4337" s="111"/>
      <c r="AV4337" s="111"/>
    </row>
    <row r="4338" spans="20:52" x14ac:dyDescent="0.25">
      <c r="T4338" s="110"/>
      <c r="AJ4338" s="111"/>
      <c r="AO4338" s="111"/>
      <c r="AP4338" s="111"/>
      <c r="AV4338" s="111"/>
      <c r="AZ4338" s="111"/>
    </row>
    <row r="4339" spans="20:52" x14ac:dyDescent="0.25">
      <c r="T4339" s="110"/>
      <c r="AJ4339" s="111"/>
      <c r="AO4339" s="111"/>
      <c r="AV4339" s="111"/>
    </row>
    <row r="4340" spans="20:52" x14ac:dyDescent="0.25">
      <c r="T4340" s="110"/>
    </row>
    <row r="4341" spans="20:52" x14ac:dyDescent="0.25">
      <c r="T4341" s="110"/>
      <c r="AO4341" s="111"/>
      <c r="AP4341" s="111"/>
      <c r="AT4341" s="111"/>
      <c r="AV4341" s="111"/>
      <c r="AZ4341" s="111"/>
    </row>
    <row r="4342" spans="20:52" x14ac:dyDescent="0.25">
      <c r="T4342" s="110"/>
    </row>
    <row r="4343" spans="20:52" x14ac:dyDescent="0.25">
      <c r="T4343" s="110"/>
      <c r="AJ4343" s="111"/>
      <c r="AO4343" s="111"/>
      <c r="AV4343" s="111"/>
    </row>
    <row r="4344" spans="20:52" x14ac:dyDescent="0.25">
      <c r="T4344" s="110"/>
    </row>
    <row r="4345" spans="20:52" x14ac:dyDescent="0.25">
      <c r="T4345" s="110"/>
      <c r="AJ4345" s="111"/>
      <c r="AO4345" s="111"/>
      <c r="AV4345" s="111"/>
    </row>
    <row r="4346" spans="20:52" x14ac:dyDescent="0.25">
      <c r="T4346" s="110"/>
      <c r="AJ4346" s="111"/>
      <c r="AO4346" s="111"/>
      <c r="AV4346" s="111"/>
    </row>
    <row r="4347" spans="20:52" x14ac:dyDescent="0.25">
      <c r="T4347" s="110"/>
      <c r="AZ4347" s="111"/>
    </row>
    <row r="4348" spans="20:52" x14ac:dyDescent="0.25">
      <c r="T4348" s="110"/>
    </row>
    <row r="4349" spans="20:52" x14ac:dyDescent="0.25">
      <c r="T4349" s="110"/>
    </row>
    <row r="4350" spans="20:52" x14ac:dyDescent="0.25">
      <c r="T4350" s="110"/>
      <c r="AJ4350" s="111"/>
      <c r="AO4350" s="111"/>
      <c r="AP4350" s="111"/>
      <c r="AV4350" s="111"/>
    </row>
    <row r="4351" spans="20:52" x14ac:dyDescent="0.25">
      <c r="T4351" s="110"/>
      <c r="AJ4351" s="111"/>
      <c r="AO4351" s="111"/>
      <c r="AV4351" s="111"/>
    </row>
    <row r="4352" spans="20:52" x14ac:dyDescent="0.25">
      <c r="T4352" s="110"/>
      <c r="AZ4352" s="111"/>
    </row>
    <row r="4353" spans="20:52" x14ac:dyDescent="0.25">
      <c r="T4353" s="110"/>
      <c r="AV4353" s="111"/>
    </row>
    <row r="4354" spans="20:52" x14ac:dyDescent="0.25">
      <c r="T4354" s="110"/>
      <c r="AJ4354" s="111"/>
      <c r="AO4354" s="111"/>
      <c r="AV4354" s="111"/>
      <c r="AZ4354" s="111"/>
    </row>
    <row r="4355" spans="20:52" x14ac:dyDescent="0.25">
      <c r="T4355" s="110"/>
      <c r="AV4355" s="111"/>
    </row>
    <row r="4356" spans="20:52" x14ac:dyDescent="0.25">
      <c r="T4356" s="110"/>
      <c r="AJ4356" s="111"/>
      <c r="AO4356" s="111"/>
      <c r="AT4356" s="111"/>
      <c r="AV4356" s="111"/>
    </row>
    <row r="4357" spans="20:52" x14ac:dyDescent="0.25">
      <c r="T4357" s="110"/>
      <c r="AJ4357" s="111"/>
      <c r="AO4357" s="111"/>
      <c r="AV4357" s="111"/>
    </row>
    <row r="4358" spans="20:52" x14ac:dyDescent="0.25">
      <c r="T4358" s="110"/>
      <c r="AJ4358" s="111"/>
      <c r="AO4358" s="111"/>
      <c r="AP4358" s="111"/>
      <c r="AT4358" s="111"/>
      <c r="AV4358" s="111"/>
      <c r="AZ4358" s="111"/>
    </row>
    <row r="4359" spans="20:52" x14ac:dyDescent="0.25">
      <c r="T4359" s="110"/>
    </row>
    <row r="4360" spans="20:52" x14ac:dyDescent="0.25">
      <c r="T4360" s="110"/>
      <c r="AV4360" s="111"/>
    </row>
    <row r="4361" spans="20:52" x14ac:dyDescent="0.25">
      <c r="T4361" s="110"/>
      <c r="AJ4361" s="111"/>
      <c r="AO4361" s="111"/>
      <c r="AT4361" s="111"/>
    </row>
    <row r="4362" spans="20:52" x14ac:dyDescent="0.25">
      <c r="T4362" s="110"/>
    </row>
    <row r="4363" spans="20:52" x14ac:dyDescent="0.25">
      <c r="T4363" s="110"/>
      <c r="AJ4363" s="111"/>
      <c r="AO4363" s="111"/>
      <c r="AP4363" s="111"/>
      <c r="AT4363" s="111"/>
      <c r="AV4363" s="111"/>
    </row>
    <row r="4364" spans="20:52" x14ac:dyDescent="0.25">
      <c r="T4364" s="110"/>
    </row>
    <row r="4365" spans="20:52" x14ac:dyDescent="0.25">
      <c r="T4365" s="110"/>
      <c r="AJ4365" s="111"/>
      <c r="AO4365" s="111"/>
    </row>
    <row r="4366" spans="20:52" x14ac:dyDescent="0.25">
      <c r="T4366" s="110"/>
      <c r="AJ4366" s="111"/>
      <c r="AO4366" s="111"/>
      <c r="AZ4366" s="111"/>
    </row>
    <row r="4367" spans="20:52" x14ac:dyDescent="0.25">
      <c r="T4367" s="110"/>
      <c r="AP4367" s="111"/>
      <c r="AV4367" s="111"/>
      <c r="AZ4367" s="111"/>
    </row>
    <row r="4368" spans="20:52" x14ac:dyDescent="0.25">
      <c r="T4368" s="110"/>
      <c r="AJ4368" s="111"/>
      <c r="AO4368" s="111"/>
      <c r="AV4368" s="111"/>
    </row>
    <row r="4369" spans="20:52" x14ac:dyDescent="0.25">
      <c r="T4369" s="110"/>
      <c r="AJ4369" s="111"/>
      <c r="AO4369" s="111"/>
    </row>
    <row r="4370" spans="20:52" x14ac:dyDescent="0.25">
      <c r="T4370" s="110"/>
      <c r="AV4370" s="111"/>
    </row>
    <row r="4371" spans="20:52" x14ac:dyDescent="0.25">
      <c r="T4371" s="110"/>
      <c r="AJ4371" s="111"/>
      <c r="AO4371" s="111"/>
      <c r="AP4371" s="111"/>
      <c r="AV4371" s="111"/>
    </row>
    <row r="4372" spans="20:52" x14ac:dyDescent="0.25">
      <c r="T4372" s="110"/>
      <c r="AJ4372" s="111"/>
      <c r="AV4372" s="111"/>
    </row>
    <row r="4373" spans="20:52" x14ac:dyDescent="0.25">
      <c r="T4373" s="110"/>
      <c r="AJ4373" s="111"/>
      <c r="AP4373" s="111"/>
      <c r="AV4373" s="111"/>
    </row>
    <row r="4374" spans="20:52" x14ac:dyDescent="0.25">
      <c r="T4374" s="110"/>
      <c r="AZ4374" s="111"/>
    </row>
    <row r="4375" spans="20:52" x14ac:dyDescent="0.25">
      <c r="T4375" s="110"/>
    </row>
    <row r="4376" spans="20:52" x14ac:dyDescent="0.25">
      <c r="T4376" s="110"/>
      <c r="AO4376" s="111"/>
      <c r="AP4376" s="111"/>
      <c r="AT4376" s="111"/>
    </row>
    <row r="4377" spans="20:52" x14ac:dyDescent="0.25">
      <c r="T4377" s="110"/>
      <c r="AJ4377" s="111"/>
      <c r="AO4377" s="111"/>
      <c r="AP4377" s="111"/>
      <c r="AT4377" s="111"/>
    </row>
    <row r="4378" spans="20:52" x14ac:dyDescent="0.25">
      <c r="T4378" s="110"/>
    </row>
    <row r="4379" spans="20:52" x14ac:dyDescent="0.25">
      <c r="T4379" s="110"/>
      <c r="AJ4379" s="111"/>
      <c r="AO4379" s="111"/>
      <c r="AV4379" s="111"/>
    </row>
    <row r="4380" spans="20:52" x14ac:dyDescent="0.25">
      <c r="T4380" s="110"/>
      <c r="AV4380" s="111"/>
    </row>
    <row r="4381" spans="20:52" x14ac:dyDescent="0.25">
      <c r="T4381" s="110"/>
    </row>
    <row r="4382" spans="20:52" x14ac:dyDescent="0.25">
      <c r="T4382" s="110"/>
    </row>
    <row r="4383" spans="20:52" x14ac:dyDescent="0.25">
      <c r="T4383" s="110"/>
      <c r="AJ4383" s="111"/>
      <c r="AO4383" s="111"/>
      <c r="AT4383" s="111"/>
      <c r="AV4383" s="111"/>
    </row>
    <row r="4384" spans="20:52" x14ac:dyDescent="0.25">
      <c r="T4384" s="110"/>
      <c r="AJ4384" s="111"/>
      <c r="AO4384" s="111"/>
      <c r="AV4384" s="111"/>
    </row>
    <row r="4385" spans="20:52" x14ac:dyDescent="0.25">
      <c r="T4385" s="110"/>
      <c r="AV4385" s="111"/>
    </row>
    <row r="4386" spans="20:52" x14ac:dyDescent="0.25">
      <c r="T4386" s="110"/>
      <c r="AV4386" s="111"/>
      <c r="AZ4386" s="111"/>
    </row>
    <row r="4387" spans="20:52" x14ac:dyDescent="0.25">
      <c r="T4387" s="110"/>
    </row>
    <row r="4388" spans="20:52" x14ac:dyDescent="0.25">
      <c r="T4388" s="110"/>
    </row>
    <row r="4389" spans="20:52" x14ac:dyDescent="0.25">
      <c r="T4389" s="110"/>
      <c r="AJ4389" s="111"/>
      <c r="AO4389" s="111"/>
      <c r="AP4389" s="111"/>
      <c r="AV4389" s="111"/>
    </row>
    <row r="4390" spans="20:52" x14ac:dyDescent="0.25">
      <c r="T4390" s="110"/>
      <c r="AJ4390" s="111"/>
      <c r="AO4390" s="111"/>
      <c r="AP4390" s="111"/>
      <c r="AV4390" s="111"/>
    </row>
    <row r="4391" spans="20:52" x14ac:dyDescent="0.25">
      <c r="T4391" s="110"/>
      <c r="AJ4391" s="111"/>
      <c r="AO4391" s="111"/>
      <c r="AV4391" s="111"/>
    </row>
    <row r="4392" spans="20:52" x14ac:dyDescent="0.25">
      <c r="T4392" s="110"/>
    </row>
    <row r="4393" spans="20:52" x14ac:dyDescent="0.25">
      <c r="T4393" s="110"/>
      <c r="AJ4393" s="111"/>
      <c r="AO4393" s="111"/>
      <c r="AR4393" s="111"/>
      <c r="AT4393" s="111"/>
      <c r="AV4393" s="111"/>
    </row>
    <row r="4394" spans="20:52" x14ac:dyDescent="0.25">
      <c r="T4394" s="110"/>
      <c r="AJ4394" s="111"/>
      <c r="AO4394" s="111"/>
      <c r="AR4394" s="111"/>
      <c r="AT4394" s="111"/>
      <c r="AV4394" s="111"/>
    </row>
    <row r="4395" spans="20:52" x14ac:dyDescent="0.25">
      <c r="T4395" s="110"/>
    </row>
    <row r="4396" spans="20:52" x14ac:dyDescent="0.25">
      <c r="T4396" s="110"/>
      <c r="AJ4396" s="111"/>
      <c r="AO4396" s="111"/>
      <c r="AT4396" s="111"/>
    </row>
    <row r="4397" spans="20:52" x14ac:dyDescent="0.25">
      <c r="T4397" s="110"/>
      <c r="AO4397" s="111"/>
      <c r="AP4397" s="111"/>
      <c r="AT4397" s="111"/>
      <c r="AV4397" s="111"/>
    </row>
    <row r="4398" spans="20:52" x14ac:dyDescent="0.25">
      <c r="T4398" s="110"/>
      <c r="AV4398" s="111"/>
    </row>
    <row r="4399" spans="20:52" x14ac:dyDescent="0.25">
      <c r="T4399" s="110"/>
      <c r="AJ4399" s="111"/>
      <c r="AO4399" s="111"/>
      <c r="AV4399" s="111"/>
    </row>
    <row r="4400" spans="20:52" x14ac:dyDescent="0.25">
      <c r="T4400" s="110"/>
      <c r="AJ4400" s="111"/>
      <c r="AO4400" s="111"/>
      <c r="AV4400" s="111"/>
      <c r="AZ4400" s="111"/>
    </row>
    <row r="4401" spans="20:52" x14ac:dyDescent="0.25">
      <c r="T4401" s="110"/>
    </row>
    <row r="4402" spans="20:52" x14ac:dyDescent="0.25">
      <c r="T4402" s="110"/>
    </row>
    <row r="4403" spans="20:52" x14ac:dyDescent="0.25">
      <c r="T4403" s="110"/>
      <c r="AJ4403" s="111"/>
      <c r="AO4403" s="111"/>
      <c r="AP4403" s="111"/>
      <c r="AV4403" s="111"/>
    </row>
    <row r="4404" spans="20:52" x14ac:dyDescent="0.25">
      <c r="T4404" s="110"/>
      <c r="AZ4404" s="111"/>
    </row>
    <row r="4405" spans="20:52" x14ac:dyDescent="0.25">
      <c r="T4405" s="110"/>
      <c r="AO4405" s="111"/>
      <c r="AP4405" s="111"/>
      <c r="AV4405" s="111"/>
    </row>
    <row r="4406" spans="20:52" x14ac:dyDescent="0.25">
      <c r="T4406" s="110"/>
      <c r="AV4406" s="111"/>
    </row>
    <row r="4407" spans="20:52" x14ac:dyDescent="0.25">
      <c r="T4407" s="110"/>
      <c r="AJ4407" s="111"/>
      <c r="AP4407" s="111"/>
      <c r="AV4407" s="111"/>
    </row>
    <row r="4408" spans="20:52" x14ac:dyDescent="0.25">
      <c r="T4408" s="110"/>
      <c r="AJ4408" s="111"/>
      <c r="AO4408" s="111"/>
      <c r="AT4408" s="111"/>
      <c r="AV4408" s="111"/>
    </row>
    <row r="4409" spans="20:52" x14ac:dyDescent="0.25">
      <c r="T4409" s="110"/>
    </row>
    <row r="4410" spans="20:52" x14ac:dyDescent="0.25">
      <c r="T4410" s="110"/>
      <c r="AJ4410" s="111"/>
      <c r="AO4410" s="111"/>
      <c r="AV4410" s="111"/>
    </row>
    <row r="4411" spans="20:52" x14ac:dyDescent="0.25">
      <c r="T4411" s="110"/>
    </row>
    <row r="4412" spans="20:52" x14ac:dyDescent="0.25">
      <c r="T4412" s="110"/>
    </row>
    <row r="4413" spans="20:52" x14ac:dyDescent="0.25">
      <c r="T4413" s="110"/>
      <c r="AV4413" s="111"/>
    </row>
    <row r="4414" spans="20:52" x14ac:dyDescent="0.25">
      <c r="T4414" s="110"/>
      <c r="AJ4414" s="111"/>
      <c r="AO4414" s="111"/>
      <c r="AP4414" s="111"/>
      <c r="AR4414" s="111"/>
      <c r="AT4414" s="111"/>
      <c r="AV4414" s="111"/>
    </row>
    <row r="4415" spans="20:52" x14ac:dyDescent="0.25">
      <c r="T4415" s="110"/>
      <c r="AJ4415" s="111"/>
      <c r="AO4415" s="111"/>
      <c r="AV4415" s="111"/>
    </row>
    <row r="4416" spans="20:52" x14ac:dyDescent="0.25">
      <c r="T4416" s="110"/>
    </row>
    <row r="4417" spans="20:52" x14ac:dyDescent="0.25">
      <c r="T4417" s="110"/>
      <c r="AZ4417" s="111"/>
    </row>
    <row r="4418" spans="20:52" x14ac:dyDescent="0.25">
      <c r="T4418" s="110"/>
      <c r="AV4418" s="111"/>
    </row>
    <row r="4419" spans="20:52" x14ac:dyDescent="0.25">
      <c r="T4419" s="110"/>
      <c r="AJ4419" s="111"/>
      <c r="AO4419" s="111"/>
      <c r="AP4419" s="111"/>
      <c r="AV4419" s="111"/>
    </row>
    <row r="4420" spans="20:52" x14ac:dyDescent="0.25">
      <c r="T4420" s="110"/>
    </row>
    <row r="4421" spans="20:52" x14ac:dyDescent="0.25">
      <c r="T4421" s="110"/>
    </row>
    <row r="4422" spans="20:52" x14ac:dyDescent="0.25">
      <c r="T4422" s="110"/>
      <c r="AZ4422" s="111"/>
    </row>
    <row r="4423" spans="20:52" x14ac:dyDescent="0.25">
      <c r="T4423" s="110"/>
      <c r="AJ4423" s="111"/>
      <c r="AO4423" s="111"/>
      <c r="AP4423" s="111"/>
      <c r="AT4423" s="111"/>
      <c r="AV4423" s="111"/>
    </row>
    <row r="4424" spans="20:52" x14ac:dyDescent="0.25">
      <c r="T4424" s="110"/>
      <c r="AJ4424" s="111"/>
      <c r="AO4424" s="111"/>
      <c r="AV4424" s="111"/>
    </row>
    <row r="4425" spans="20:52" x14ac:dyDescent="0.25">
      <c r="T4425" s="110"/>
      <c r="AO4425" s="111"/>
      <c r="AV4425" s="111"/>
    </row>
    <row r="4426" spans="20:52" x14ac:dyDescent="0.25">
      <c r="T4426" s="110"/>
      <c r="AZ4426" s="111"/>
    </row>
    <row r="4427" spans="20:52" x14ac:dyDescent="0.25">
      <c r="T4427" s="110"/>
      <c r="AJ4427" s="111"/>
      <c r="AO4427" s="111"/>
      <c r="AV4427" s="111"/>
    </row>
    <row r="4428" spans="20:52" x14ac:dyDescent="0.25">
      <c r="T4428" s="110"/>
      <c r="AJ4428" s="111"/>
      <c r="AO4428" s="111"/>
      <c r="AT4428" s="111"/>
    </row>
    <row r="4429" spans="20:52" x14ac:dyDescent="0.25">
      <c r="T4429" s="110"/>
    </row>
    <row r="4430" spans="20:52" x14ac:dyDescent="0.25">
      <c r="T4430" s="110"/>
      <c r="AJ4430" s="111"/>
      <c r="AO4430" s="111"/>
    </row>
    <row r="4431" spans="20:52" x14ac:dyDescent="0.25">
      <c r="T4431" s="110"/>
      <c r="AJ4431" s="111"/>
      <c r="AV4431" s="111"/>
    </row>
    <row r="4432" spans="20:52" x14ac:dyDescent="0.25">
      <c r="T4432" s="110"/>
      <c r="AJ4432" s="111"/>
      <c r="AO4432" s="111"/>
      <c r="AP4432" s="111"/>
      <c r="AV4432" s="111"/>
    </row>
    <row r="4433" spans="20:48" x14ac:dyDescent="0.25">
      <c r="T4433" s="110"/>
    </row>
    <row r="4434" spans="20:48" x14ac:dyDescent="0.25">
      <c r="T4434" s="110"/>
      <c r="AJ4434" s="111"/>
      <c r="AO4434" s="111"/>
      <c r="AT4434" s="111"/>
      <c r="AV4434" s="111"/>
    </row>
    <row r="4435" spans="20:48" x14ac:dyDescent="0.25">
      <c r="T4435" s="110"/>
    </row>
    <row r="4436" spans="20:48" x14ac:dyDescent="0.25">
      <c r="T4436" s="110"/>
    </row>
    <row r="4437" spans="20:48" x14ac:dyDescent="0.25">
      <c r="T4437" s="110"/>
      <c r="AJ4437" s="111"/>
      <c r="AV4437" s="111"/>
    </row>
    <row r="4438" spans="20:48" x14ac:dyDescent="0.25">
      <c r="T4438" s="110"/>
      <c r="AJ4438" s="111"/>
    </row>
    <row r="4439" spans="20:48" x14ac:dyDescent="0.25">
      <c r="T4439" s="110"/>
    </row>
    <row r="4440" spans="20:48" x14ac:dyDescent="0.25">
      <c r="T4440" s="110"/>
      <c r="AJ4440" s="111"/>
      <c r="AO4440" s="111"/>
      <c r="AV4440" s="111"/>
    </row>
    <row r="4441" spans="20:48" x14ac:dyDescent="0.25">
      <c r="T4441" s="110"/>
      <c r="AJ4441" s="111"/>
      <c r="AO4441" s="111"/>
      <c r="AV4441" s="111"/>
    </row>
    <row r="4442" spans="20:48" x14ac:dyDescent="0.25">
      <c r="T4442" s="110"/>
      <c r="AJ4442" s="111"/>
      <c r="AO4442" s="111"/>
      <c r="AP4442" s="111"/>
      <c r="AT4442" s="111"/>
      <c r="AV4442" s="111"/>
    </row>
    <row r="4443" spans="20:48" x14ac:dyDescent="0.25">
      <c r="T4443" s="110"/>
    </row>
    <row r="4444" spans="20:48" x14ac:dyDescent="0.25">
      <c r="T4444" s="110"/>
      <c r="AJ4444" s="111"/>
      <c r="AO4444" s="111"/>
      <c r="AP4444" s="111"/>
      <c r="AV4444" s="111"/>
    </row>
    <row r="4445" spans="20:48" x14ac:dyDescent="0.25">
      <c r="T4445" s="110"/>
      <c r="AJ4445" s="111"/>
      <c r="AO4445" s="111"/>
      <c r="AP4445" s="111"/>
      <c r="AV4445" s="111"/>
    </row>
    <row r="4446" spans="20:48" x14ac:dyDescent="0.25">
      <c r="T4446" s="110"/>
    </row>
    <row r="4447" spans="20:48" x14ac:dyDescent="0.25">
      <c r="T4447" s="110"/>
    </row>
    <row r="4448" spans="20:48" x14ac:dyDescent="0.25">
      <c r="T4448" s="110"/>
      <c r="AJ4448" s="111"/>
      <c r="AO4448" s="111"/>
      <c r="AV4448" s="111"/>
    </row>
    <row r="4449" spans="20:52" x14ac:dyDescent="0.25">
      <c r="T4449" s="110"/>
      <c r="AP4449" s="111"/>
      <c r="AV4449" s="111"/>
    </row>
    <row r="4450" spans="20:52" x14ac:dyDescent="0.25">
      <c r="T4450" s="110"/>
    </row>
    <row r="4451" spans="20:52" x14ac:dyDescent="0.25">
      <c r="T4451" s="110"/>
    </row>
    <row r="4452" spans="20:52" x14ac:dyDescent="0.25">
      <c r="T4452" s="110"/>
      <c r="AJ4452" s="111"/>
      <c r="AO4452" s="111"/>
      <c r="AV4452" s="111"/>
    </row>
    <row r="4453" spans="20:52" x14ac:dyDescent="0.25">
      <c r="T4453" s="110"/>
    </row>
    <row r="4454" spans="20:52" x14ac:dyDescent="0.25">
      <c r="T4454" s="110"/>
      <c r="AJ4454" s="111"/>
      <c r="AO4454" s="111"/>
      <c r="AV4454" s="111"/>
    </row>
    <row r="4455" spans="20:52" x14ac:dyDescent="0.25">
      <c r="T4455" s="110"/>
      <c r="AJ4455" s="111"/>
      <c r="AO4455" s="111"/>
      <c r="AV4455" s="111"/>
      <c r="AZ4455" s="111"/>
    </row>
    <row r="4456" spans="20:52" x14ac:dyDescent="0.25">
      <c r="T4456" s="110"/>
    </row>
    <row r="4457" spans="20:52" x14ac:dyDescent="0.25">
      <c r="T4457" s="110"/>
    </row>
    <row r="4458" spans="20:52" x14ac:dyDescent="0.25">
      <c r="T4458" s="110"/>
    </row>
    <row r="4459" spans="20:52" x14ac:dyDescent="0.25">
      <c r="T4459" s="110"/>
      <c r="AJ4459" s="111"/>
      <c r="AO4459" s="111"/>
      <c r="AP4459" s="111"/>
      <c r="AT4459" s="111"/>
      <c r="AV4459" s="111"/>
    </row>
    <row r="4460" spans="20:52" x14ac:dyDescent="0.25">
      <c r="T4460" s="110"/>
      <c r="AJ4460" s="111"/>
      <c r="AO4460" s="111"/>
      <c r="AV4460" s="111"/>
    </row>
    <row r="4461" spans="20:52" x14ac:dyDescent="0.25">
      <c r="T4461" s="110"/>
    </row>
    <row r="4462" spans="20:52" x14ac:dyDescent="0.25">
      <c r="T4462" s="110"/>
    </row>
    <row r="4463" spans="20:52" x14ac:dyDescent="0.25">
      <c r="T4463" s="110"/>
      <c r="AJ4463" s="111"/>
      <c r="AO4463" s="111"/>
      <c r="AV4463" s="111"/>
    </row>
    <row r="4464" spans="20:52" x14ac:dyDescent="0.25">
      <c r="T4464" s="110"/>
    </row>
    <row r="4465" spans="20:52" x14ac:dyDescent="0.25">
      <c r="T4465" s="110"/>
      <c r="AJ4465" s="111"/>
      <c r="AO4465" s="111"/>
      <c r="AP4465" s="111"/>
      <c r="AV4465" s="111"/>
    </row>
    <row r="4466" spans="20:52" x14ac:dyDescent="0.25">
      <c r="T4466" s="110"/>
      <c r="AJ4466" s="111"/>
      <c r="AO4466" s="111"/>
      <c r="AT4466" s="111"/>
    </row>
    <row r="4467" spans="20:52" x14ac:dyDescent="0.25">
      <c r="T4467" s="110"/>
      <c r="AJ4467" s="111"/>
      <c r="AO4467" s="111"/>
      <c r="AV4467" s="111"/>
    </row>
    <row r="4468" spans="20:52" x14ac:dyDescent="0.25">
      <c r="T4468" s="110"/>
    </row>
    <row r="4469" spans="20:52" x14ac:dyDescent="0.25">
      <c r="T4469" s="110"/>
      <c r="AJ4469" s="111"/>
      <c r="AO4469" s="111"/>
      <c r="AP4469" s="111"/>
      <c r="AT4469" s="111"/>
      <c r="AV4469" s="111"/>
    </row>
    <row r="4470" spans="20:52" x14ac:dyDescent="0.25">
      <c r="T4470" s="110"/>
      <c r="AJ4470" s="111"/>
      <c r="AO4470" s="111"/>
      <c r="AP4470" s="111"/>
      <c r="AV4470" s="111"/>
      <c r="AZ4470" s="111"/>
    </row>
    <row r="4471" spans="20:52" x14ac:dyDescent="0.25">
      <c r="T4471" s="110"/>
      <c r="AJ4471" s="111"/>
    </row>
    <row r="4472" spans="20:52" x14ac:dyDescent="0.25">
      <c r="T4472" s="110"/>
    </row>
    <row r="4473" spans="20:52" x14ac:dyDescent="0.25">
      <c r="T4473" s="110"/>
    </row>
    <row r="4474" spans="20:52" x14ac:dyDescent="0.25">
      <c r="T4474" s="110"/>
    </row>
    <row r="4475" spans="20:52" x14ac:dyDescent="0.25">
      <c r="T4475" s="110"/>
    </row>
    <row r="4476" spans="20:52" x14ac:dyDescent="0.25">
      <c r="T4476" s="110"/>
      <c r="AJ4476" s="111"/>
      <c r="AO4476" s="111"/>
      <c r="AV4476" s="111"/>
    </row>
    <row r="4477" spans="20:52" x14ac:dyDescent="0.25">
      <c r="T4477" s="110"/>
      <c r="AJ4477" s="111"/>
      <c r="AO4477" s="111"/>
      <c r="AV4477" s="111"/>
    </row>
    <row r="4478" spans="20:52" x14ac:dyDescent="0.25">
      <c r="T4478" s="110"/>
    </row>
    <row r="4479" spans="20:52" x14ac:dyDescent="0.25">
      <c r="T4479" s="110"/>
      <c r="AJ4479" s="111"/>
      <c r="AO4479" s="111"/>
      <c r="AP4479" s="111"/>
      <c r="AV4479" s="111"/>
    </row>
    <row r="4480" spans="20:52" x14ac:dyDescent="0.25">
      <c r="T4480" s="110"/>
      <c r="AO4480" s="111"/>
      <c r="AT4480" s="111"/>
      <c r="AV4480" s="111"/>
    </row>
    <row r="4481" spans="20:52" x14ac:dyDescent="0.25">
      <c r="T4481" s="110"/>
    </row>
    <row r="4482" spans="20:52" x14ac:dyDescent="0.25">
      <c r="T4482" s="110"/>
    </row>
    <row r="4483" spans="20:52" x14ac:dyDescent="0.25">
      <c r="T4483" s="110"/>
    </row>
    <row r="4484" spans="20:52" x14ac:dyDescent="0.25">
      <c r="T4484" s="110"/>
    </row>
    <row r="4485" spans="20:52" x14ac:dyDescent="0.25">
      <c r="T4485" s="110"/>
      <c r="AJ4485" s="111"/>
      <c r="AO4485" s="111"/>
      <c r="AP4485" s="111"/>
      <c r="AV4485" s="111"/>
    </row>
    <row r="4486" spans="20:52" x14ac:dyDescent="0.25">
      <c r="T4486" s="110"/>
      <c r="AV4486" s="111"/>
    </row>
    <row r="4487" spans="20:52" x14ac:dyDescent="0.25">
      <c r="T4487" s="110"/>
      <c r="AJ4487" s="111"/>
      <c r="AO4487" s="111"/>
      <c r="AP4487" s="111"/>
    </row>
    <row r="4488" spans="20:52" x14ac:dyDescent="0.25">
      <c r="T4488" s="110"/>
    </row>
    <row r="4489" spans="20:52" x14ac:dyDescent="0.25">
      <c r="T4489" s="110"/>
    </row>
    <row r="4490" spans="20:52" x14ac:dyDescent="0.25">
      <c r="T4490" s="110"/>
    </row>
    <row r="4491" spans="20:52" x14ac:dyDescent="0.25">
      <c r="T4491" s="110"/>
    </row>
    <row r="4492" spans="20:52" x14ac:dyDescent="0.25">
      <c r="T4492" s="110"/>
      <c r="AJ4492" s="111"/>
      <c r="AO4492" s="111"/>
      <c r="AV4492" s="111"/>
    </row>
    <row r="4493" spans="20:52" x14ac:dyDescent="0.25">
      <c r="T4493" s="110"/>
      <c r="AJ4493" s="111"/>
      <c r="AO4493" s="111"/>
      <c r="AT4493" s="111"/>
    </row>
    <row r="4494" spans="20:52" x14ac:dyDescent="0.25">
      <c r="T4494" s="110"/>
      <c r="AP4494" s="111"/>
      <c r="AT4494" s="111"/>
    </row>
    <row r="4495" spans="20:52" x14ac:dyDescent="0.25">
      <c r="T4495" s="110"/>
      <c r="AZ4495" s="111"/>
    </row>
    <row r="4496" spans="20:52" x14ac:dyDescent="0.25">
      <c r="T4496" s="110"/>
      <c r="AJ4496" s="111"/>
      <c r="AO4496" s="111"/>
      <c r="AP4496" s="111"/>
      <c r="AV4496" s="111"/>
    </row>
    <row r="4497" spans="20:48" x14ac:dyDescent="0.25">
      <c r="T4497" s="110"/>
      <c r="AP4497" s="111"/>
    </row>
    <row r="4498" spans="20:48" x14ac:dyDescent="0.25">
      <c r="T4498" s="110"/>
      <c r="AJ4498" s="111"/>
      <c r="AO4498" s="111"/>
      <c r="AP4498" s="111"/>
      <c r="AV4498" s="111"/>
    </row>
    <row r="4499" spans="20:48" x14ac:dyDescent="0.25">
      <c r="T4499" s="110"/>
      <c r="AV4499" s="111"/>
    </row>
    <row r="4500" spans="20:48" x14ac:dyDescent="0.25">
      <c r="T4500" s="110"/>
      <c r="AJ4500" s="111"/>
      <c r="AO4500" s="111"/>
      <c r="AP4500" s="111"/>
      <c r="AV4500" s="111"/>
    </row>
    <row r="4501" spans="20:48" x14ac:dyDescent="0.25">
      <c r="T4501" s="110"/>
      <c r="AT4501" s="111"/>
      <c r="AV4501" s="111"/>
    </row>
    <row r="4502" spans="20:48" x14ac:dyDescent="0.25">
      <c r="T4502" s="110"/>
    </row>
    <row r="4503" spans="20:48" x14ac:dyDescent="0.25">
      <c r="T4503" s="110"/>
      <c r="AV4503" s="111"/>
    </row>
    <row r="4504" spans="20:48" x14ac:dyDescent="0.25">
      <c r="T4504" s="110"/>
    </row>
    <row r="4505" spans="20:48" x14ac:dyDescent="0.25">
      <c r="T4505" s="110"/>
      <c r="AV4505" s="111"/>
    </row>
    <row r="4506" spans="20:48" x14ac:dyDescent="0.25">
      <c r="T4506" s="110"/>
    </row>
    <row r="4507" spans="20:48" x14ac:dyDescent="0.25">
      <c r="T4507" s="110"/>
      <c r="AJ4507" s="111"/>
      <c r="AO4507" s="111"/>
      <c r="AP4507" s="111"/>
      <c r="AV4507" s="111"/>
    </row>
    <row r="4508" spans="20:48" x14ac:dyDescent="0.25">
      <c r="T4508" s="110"/>
    </row>
    <row r="4509" spans="20:48" x14ac:dyDescent="0.25">
      <c r="T4509" s="110"/>
      <c r="AV4509" s="111"/>
    </row>
    <row r="4510" spans="20:48" x14ac:dyDescent="0.25">
      <c r="T4510" s="110"/>
      <c r="AJ4510" s="111"/>
      <c r="AO4510" s="111"/>
      <c r="AV4510" s="111"/>
    </row>
    <row r="4511" spans="20:48" x14ac:dyDescent="0.25">
      <c r="T4511" s="110"/>
    </row>
    <row r="4512" spans="20:48" x14ac:dyDescent="0.25">
      <c r="T4512" s="110"/>
    </row>
    <row r="4513" spans="20:52" x14ac:dyDescent="0.25">
      <c r="T4513" s="110"/>
    </row>
    <row r="4514" spans="20:52" x14ac:dyDescent="0.25">
      <c r="T4514" s="110"/>
      <c r="AJ4514" s="111"/>
      <c r="AO4514" s="111"/>
      <c r="AP4514" s="111"/>
      <c r="AR4514" s="111"/>
      <c r="AT4514" s="111"/>
      <c r="AV4514" s="111"/>
      <c r="AZ4514" s="111"/>
    </row>
    <row r="4515" spans="20:52" x14ac:dyDescent="0.25">
      <c r="T4515" s="110"/>
      <c r="AO4515" s="111"/>
      <c r="AV4515" s="111"/>
    </row>
    <row r="4516" spans="20:52" x14ac:dyDescent="0.25">
      <c r="T4516" s="110"/>
    </row>
    <row r="4517" spans="20:52" x14ac:dyDescent="0.25">
      <c r="T4517" s="110"/>
    </row>
    <row r="4518" spans="20:52" x14ac:dyDescent="0.25">
      <c r="T4518" s="110"/>
      <c r="AJ4518" s="111"/>
      <c r="AO4518" s="111"/>
    </row>
    <row r="4519" spans="20:52" x14ac:dyDescent="0.25">
      <c r="T4519" s="110"/>
    </row>
    <row r="4520" spans="20:52" x14ac:dyDescent="0.25">
      <c r="T4520" s="110"/>
      <c r="AJ4520" s="111"/>
      <c r="AO4520" s="111"/>
      <c r="AV4520" s="111"/>
    </row>
    <row r="4521" spans="20:52" x14ac:dyDescent="0.25">
      <c r="T4521" s="110"/>
    </row>
    <row r="4522" spans="20:52" x14ac:dyDescent="0.25">
      <c r="T4522" s="110"/>
      <c r="AJ4522" s="111"/>
      <c r="AO4522" s="111"/>
      <c r="AP4522" s="111"/>
      <c r="AV4522" s="111"/>
    </row>
    <row r="4523" spans="20:52" x14ac:dyDescent="0.25">
      <c r="T4523" s="110"/>
      <c r="AP4523" s="111"/>
      <c r="AV4523" s="111"/>
      <c r="AZ4523" s="111"/>
    </row>
    <row r="4524" spans="20:52" x14ac:dyDescent="0.25">
      <c r="T4524" s="110"/>
    </row>
    <row r="4525" spans="20:52" x14ac:dyDescent="0.25">
      <c r="T4525" s="110"/>
    </row>
    <row r="4526" spans="20:52" x14ac:dyDescent="0.25">
      <c r="T4526" s="110"/>
      <c r="AR4526" s="111"/>
      <c r="AV4526" s="111"/>
    </row>
    <row r="4527" spans="20:52" x14ac:dyDescent="0.25">
      <c r="T4527" s="110"/>
    </row>
    <row r="4528" spans="20:52" x14ac:dyDescent="0.25">
      <c r="T4528" s="110"/>
      <c r="AV4528" s="111"/>
    </row>
    <row r="4529" spans="20:52" x14ac:dyDescent="0.25">
      <c r="T4529" s="110"/>
      <c r="AJ4529" s="111"/>
      <c r="AO4529" s="111"/>
      <c r="AR4529" s="111"/>
      <c r="AV4529" s="111"/>
    </row>
    <row r="4530" spans="20:52" x14ac:dyDescent="0.25">
      <c r="T4530" s="110"/>
    </row>
    <row r="4531" spans="20:52" x14ac:dyDescent="0.25">
      <c r="T4531" s="110"/>
    </row>
    <row r="4532" spans="20:52" x14ac:dyDescent="0.25">
      <c r="T4532" s="110"/>
    </row>
    <row r="4533" spans="20:52" x14ac:dyDescent="0.25">
      <c r="T4533" s="110"/>
    </row>
    <row r="4534" spans="20:52" x14ac:dyDescent="0.25">
      <c r="T4534" s="110"/>
      <c r="AJ4534" s="111"/>
      <c r="AO4534" s="111"/>
      <c r="AP4534" s="111"/>
      <c r="AV4534" s="111"/>
    </row>
    <row r="4535" spans="20:52" x14ac:dyDescent="0.25">
      <c r="T4535" s="110"/>
      <c r="AV4535" s="111"/>
      <c r="AZ4535" s="111"/>
    </row>
    <row r="4536" spans="20:52" x14ac:dyDescent="0.25">
      <c r="T4536" s="110"/>
      <c r="AV4536" s="111"/>
    </row>
    <row r="4537" spans="20:52" x14ac:dyDescent="0.25">
      <c r="T4537" s="110"/>
      <c r="AJ4537" s="111"/>
      <c r="AO4537" s="111"/>
      <c r="AT4537" s="111"/>
      <c r="AV4537" s="111"/>
    </row>
    <row r="4538" spans="20:52" x14ac:dyDescent="0.25">
      <c r="T4538" s="110"/>
    </row>
    <row r="4539" spans="20:52" x14ac:dyDescent="0.25">
      <c r="T4539" s="110"/>
      <c r="AJ4539" s="111"/>
      <c r="AO4539" s="111"/>
      <c r="AV4539" s="111"/>
    </row>
    <row r="4540" spans="20:52" x14ac:dyDescent="0.25">
      <c r="T4540" s="110"/>
      <c r="AO4540" s="111"/>
      <c r="AV4540" s="111"/>
    </row>
    <row r="4541" spans="20:52" x14ac:dyDescent="0.25">
      <c r="T4541" s="110"/>
      <c r="AJ4541" s="111"/>
      <c r="AO4541" s="111"/>
      <c r="AP4541" s="111"/>
      <c r="AV4541" s="111"/>
    </row>
    <row r="4542" spans="20:52" x14ac:dyDescent="0.25">
      <c r="T4542" s="110"/>
      <c r="AJ4542" s="111"/>
    </row>
    <row r="4543" spans="20:52" x14ac:dyDescent="0.25">
      <c r="T4543" s="110"/>
      <c r="AJ4543" s="111"/>
      <c r="AO4543" s="111"/>
      <c r="AP4543" s="111"/>
    </row>
    <row r="4544" spans="20:52" x14ac:dyDescent="0.25">
      <c r="T4544" s="110"/>
      <c r="AJ4544" s="111"/>
      <c r="AO4544" s="111"/>
      <c r="AP4544" s="111"/>
      <c r="AV4544" s="111"/>
    </row>
    <row r="4545" spans="20:52" x14ac:dyDescent="0.25">
      <c r="T4545" s="110"/>
      <c r="AO4545" s="111"/>
      <c r="AP4545" s="111"/>
      <c r="AV4545" s="111"/>
    </row>
    <row r="4546" spans="20:52" x14ac:dyDescent="0.25">
      <c r="T4546" s="110"/>
      <c r="AJ4546" s="111"/>
      <c r="AO4546" s="111"/>
      <c r="AP4546" s="111"/>
      <c r="AV4546" s="111"/>
    </row>
    <row r="4547" spans="20:52" x14ac:dyDescent="0.25">
      <c r="T4547" s="110"/>
    </row>
    <row r="4548" spans="20:52" x14ac:dyDescent="0.25">
      <c r="T4548" s="110"/>
      <c r="AJ4548" s="111"/>
      <c r="AO4548" s="111"/>
      <c r="AV4548" s="111"/>
    </row>
    <row r="4549" spans="20:52" x14ac:dyDescent="0.25">
      <c r="T4549" s="110"/>
      <c r="AJ4549" s="111"/>
      <c r="AO4549" s="111"/>
      <c r="AP4549" s="111"/>
      <c r="AV4549" s="111"/>
    </row>
    <row r="4550" spans="20:52" x14ac:dyDescent="0.25">
      <c r="T4550" s="110"/>
      <c r="AJ4550" s="111"/>
      <c r="AP4550" s="111"/>
      <c r="AV4550" s="111"/>
    </row>
    <row r="4551" spans="20:52" x14ac:dyDescent="0.25">
      <c r="T4551" s="110"/>
      <c r="AJ4551" s="111"/>
      <c r="AO4551" s="111"/>
      <c r="AV4551" s="111"/>
    </row>
    <row r="4552" spans="20:52" x14ac:dyDescent="0.25">
      <c r="T4552" s="110"/>
      <c r="AZ4552" s="111"/>
    </row>
    <row r="4553" spans="20:52" x14ac:dyDescent="0.25">
      <c r="T4553" s="110"/>
      <c r="AJ4553" s="111"/>
      <c r="AO4553" s="111"/>
      <c r="AV4553" s="111"/>
    </row>
    <row r="4554" spans="20:52" x14ac:dyDescent="0.25">
      <c r="T4554" s="110"/>
      <c r="AV4554" s="111"/>
    </row>
    <row r="4555" spans="20:52" x14ac:dyDescent="0.25">
      <c r="T4555" s="110"/>
      <c r="AJ4555" s="111"/>
      <c r="AO4555" s="111"/>
      <c r="AP4555" s="111"/>
      <c r="AV4555" s="111"/>
      <c r="AZ4555" s="111"/>
    </row>
    <row r="4556" spans="20:52" x14ac:dyDescent="0.25">
      <c r="T4556" s="110"/>
    </row>
    <row r="4557" spans="20:52" x14ac:dyDescent="0.25">
      <c r="T4557" s="110"/>
      <c r="AJ4557" s="111"/>
      <c r="AO4557" s="111"/>
      <c r="AP4557" s="111"/>
      <c r="AV4557" s="111"/>
    </row>
    <row r="4558" spans="20:52" x14ac:dyDescent="0.25">
      <c r="T4558" s="110"/>
    </row>
    <row r="4559" spans="20:52" x14ac:dyDescent="0.25">
      <c r="T4559" s="110"/>
    </row>
    <row r="4560" spans="20:52" x14ac:dyDescent="0.25">
      <c r="T4560" s="110"/>
      <c r="AJ4560" s="111"/>
    </row>
    <row r="4561" spans="20:52" x14ac:dyDescent="0.25">
      <c r="T4561" s="110"/>
    </row>
    <row r="4562" spans="20:52" x14ac:dyDescent="0.25">
      <c r="T4562" s="110"/>
      <c r="AJ4562" s="111"/>
      <c r="AO4562" s="111"/>
      <c r="AP4562" s="111"/>
      <c r="AV4562" s="111"/>
    </row>
    <row r="4563" spans="20:52" x14ac:dyDescent="0.25">
      <c r="T4563" s="110"/>
    </row>
    <row r="4564" spans="20:52" x14ac:dyDescent="0.25">
      <c r="T4564" s="110"/>
      <c r="AP4564" s="111"/>
      <c r="AV4564" s="111"/>
      <c r="AZ4564" s="111"/>
    </row>
    <row r="4565" spans="20:52" x14ac:dyDescent="0.25">
      <c r="T4565" s="110"/>
    </row>
    <row r="4566" spans="20:52" x14ac:dyDescent="0.25">
      <c r="T4566" s="110"/>
      <c r="AO4566" s="111"/>
      <c r="AV4566" s="111"/>
      <c r="AZ4566" s="111"/>
    </row>
    <row r="4567" spans="20:52" x14ac:dyDescent="0.25">
      <c r="T4567" s="110"/>
      <c r="AJ4567" s="111"/>
      <c r="AO4567" s="111"/>
      <c r="AP4567" s="111"/>
      <c r="AT4567" s="111"/>
      <c r="AV4567" s="111"/>
    </row>
    <row r="4568" spans="20:52" x14ac:dyDescent="0.25">
      <c r="T4568" s="110"/>
      <c r="AJ4568" s="111"/>
      <c r="AO4568" s="111"/>
      <c r="AP4568" s="111"/>
      <c r="AV4568" s="111"/>
    </row>
    <row r="4569" spans="20:52" x14ac:dyDescent="0.25">
      <c r="T4569" s="110"/>
    </row>
    <row r="4570" spans="20:52" x14ac:dyDescent="0.25">
      <c r="T4570" s="110"/>
    </row>
    <row r="4571" spans="20:52" x14ac:dyDescent="0.25">
      <c r="T4571" s="110"/>
      <c r="AJ4571" s="111"/>
      <c r="AO4571" s="111"/>
      <c r="AV4571" s="111"/>
    </row>
    <row r="4572" spans="20:52" x14ac:dyDescent="0.25">
      <c r="T4572" s="110"/>
      <c r="AJ4572" s="111"/>
      <c r="AO4572" s="111"/>
      <c r="AV4572" s="111"/>
    </row>
    <row r="4573" spans="20:52" x14ac:dyDescent="0.25">
      <c r="T4573" s="110"/>
      <c r="AJ4573" s="111"/>
      <c r="AO4573" s="111"/>
      <c r="AP4573" s="111"/>
      <c r="AV4573" s="111"/>
    </row>
    <row r="4574" spans="20:52" x14ac:dyDescent="0.25">
      <c r="T4574" s="110"/>
      <c r="AJ4574" s="111"/>
      <c r="AO4574" s="111"/>
      <c r="AP4574" s="111"/>
      <c r="AR4574" s="111"/>
      <c r="AT4574" s="111"/>
      <c r="AV4574" s="111"/>
    </row>
    <row r="4575" spans="20:52" x14ac:dyDescent="0.25">
      <c r="T4575" s="110"/>
    </row>
    <row r="4576" spans="20:52" x14ac:dyDescent="0.25">
      <c r="T4576" s="110"/>
    </row>
    <row r="4577" spans="20:52" x14ac:dyDescent="0.25">
      <c r="T4577" s="110"/>
    </row>
    <row r="4578" spans="20:52" x14ac:dyDescent="0.25">
      <c r="T4578" s="110"/>
    </row>
    <row r="4579" spans="20:52" x14ac:dyDescent="0.25">
      <c r="T4579" s="110"/>
      <c r="AJ4579" s="111"/>
      <c r="AO4579" s="111"/>
      <c r="AT4579" s="111"/>
      <c r="AV4579" s="111"/>
    </row>
    <row r="4580" spans="20:52" x14ac:dyDescent="0.25">
      <c r="T4580" s="110"/>
    </row>
    <row r="4581" spans="20:52" x14ac:dyDescent="0.25">
      <c r="T4581" s="110"/>
      <c r="AJ4581" s="111"/>
      <c r="AO4581" s="111"/>
      <c r="AP4581" s="111"/>
      <c r="AT4581" s="111"/>
      <c r="AV4581" s="111"/>
    </row>
    <row r="4582" spans="20:52" x14ac:dyDescent="0.25">
      <c r="T4582" s="110"/>
      <c r="AV4582" s="111"/>
    </row>
    <row r="4583" spans="20:52" x14ac:dyDescent="0.25">
      <c r="T4583" s="110"/>
      <c r="AJ4583" s="111"/>
      <c r="AO4583" s="111"/>
      <c r="AP4583" s="111"/>
      <c r="AT4583" s="111"/>
      <c r="AV4583" s="111"/>
    </row>
    <row r="4584" spans="20:52" x14ac:dyDescent="0.25">
      <c r="T4584" s="110"/>
    </row>
    <row r="4585" spans="20:52" x14ac:dyDescent="0.25">
      <c r="T4585" s="110"/>
      <c r="AJ4585" s="111"/>
      <c r="AO4585" s="111"/>
      <c r="AP4585" s="111"/>
      <c r="AV4585" s="111"/>
      <c r="AZ4585" s="111"/>
    </row>
    <row r="4586" spans="20:52" x14ac:dyDescent="0.25">
      <c r="T4586" s="110"/>
    </row>
    <row r="4587" spans="20:52" x14ac:dyDescent="0.25">
      <c r="T4587" s="110"/>
      <c r="AP4587" s="111"/>
      <c r="AV4587" s="111"/>
    </row>
    <row r="4588" spans="20:52" x14ac:dyDescent="0.25">
      <c r="T4588" s="110"/>
      <c r="AJ4588" s="111"/>
      <c r="AP4588" s="111"/>
      <c r="AV4588" s="111"/>
      <c r="AZ4588" s="111"/>
    </row>
    <row r="4589" spans="20:52" x14ac:dyDescent="0.25">
      <c r="T4589" s="110"/>
      <c r="AJ4589" s="111"/>
      <c r="AO4589" s="111"/>
      <c r="AP4589" s="111"/>
      <c r="AV4589" s="111"/>
    </row>
    <row r="4590" spans="20:52" x14ac:dyDescent="0.25">
      <c r="T4590" s="110"/>
      <c r="AJ4590" s="111"/>
      <c r="AO4590" s="111"/>
      <c r="AP4590" s="111"/>
      <c r="AV4590" s="111"/>
    </row>
    <row r="4591" spans="20:52" x14ac:dyDescent="0.25">
      <c r="T4591" s="110"/>
      <c r="AJ4591" s="111"/>
      <c r="AO4591" s="111"/>
      <c r="AP4591" s="111"/>
      <c r="AV4591" s="111"/>
    </row>
    <row r="4592" spans="20:52" x14ac:dyDescent="0.25">
      <c r="T4592" s="110"/>
      <c r="AJ4592" s="111"/>
      <c r="AO4592" s="111"/>
      <c r="AP4592" s="111"/>
    </row>
    <row r="4593" spans="20:52" x14ac:dyDescent="0.25">
      <c r="T4593" s="110"/>
      <c r="AO4593" s="111"/>
      <c r="AP4593" s="111"/>
      <c r="AV4593" s="111"/>
    </row>
    <row r="4594" spans="20:52" x14ac:dyDescent="0.25">
      <c r="T4594" s="110"/>
      <c r="AJ4594" s="111"/>
      <c r="AO4594" s="111"/>
    </row>
    <row r="4595" spans="20:52" x14ac:dyDescent="0.25">
      <c r="T4595" s="110"/>
      <c r="AJ4595" s="111"/>
      <c r="AO4595" s="111"/>
      <c r="AP4595" s="111"/>
      <c r="AV4595" s="111"/>
    </row>
    <row r="4596" spans="20:52" x14ac:dyDescent="0.25">
      <c r="T4596" s="110"/>
    </row>
    <row r="4597" spans="20:52" x14ac:dyDescent="0.25">
      <c r="T4597" s="110"/>
      <c r="AJ4597" s="111"/>
      <c r="AO4597" s="111"/>
      <c r="AP4597" s="111"/>
      <c r="AV4597" s="111"/>
    </row>
    <row r="4598" spans="20:52" x14ac:dyDescent="0.25">
      <c r="T4598" s="110"/>
    </row>
    <row r="4599" spans="20:52" x14ac:dyDescent="0.25">
      <c r="T4599" s="110"/>
      <c r="AJ4599" s="111"/>
      <c r="AO4599" s="111"/>
      <c r="AP4599" s="111"/>
      <c r="AV4599" s="111"/>
    </row>
    <row r="4600" spans="20:52" x14ac:dyDescent="0.25">
      <c r="T4600" s="110"/>
    </row>
    <row r="4601" spans="20:52" x14ac:dyDescent="0.25">
      <c r="T4601" s="110"/>
      <c r="AJ4601" s="111"/>
      <c r="AO4601" s="111"/>
      <c r="AV4601" s="111"/>
      <c r="AZ4601" s="111"/>
    </row>
    <row r="4602" spans="20:52" x14ac:dyDescent="0.25">
      <c r="T4602" s="110"/>
    </row>
    <row r="4603" spans="20:52" x14ac:dyDescent="0.25">
      <c r="T4603" s="110"/>
      <c r="AJ4603" s="111"/>
      <c r="AO4603" s="111"/>
      <c r="AP4603" s="111"/>
      <c r="AR4603" s="111"/>
      <c r="AT4603" s="111"/>
      <c r="AV4603" s="111"/>
      <c r="AZ4603" s="111"/>
    </row>
    <row r="4604" spans="20:52" x14ac:dyDescent="0.25">
      <c r="T4604" s="110"/>
    </row>
    <row r="4605" spans="20:52" x14ac:dyDescent="0.25">
      <c r="T4605" s="110"/>
      <c r="AJ4605" s="111"/>
      <c r="AO4605" s="111"/>
      <c r="AP4605" s="111"/>
      <c r="AV4605" s="111"/>
    </row>
    <row r="4606" spans="20:52" x14ac:dyDescent="0.25">
      <c r="T4606" s="110"/>
    </row>
    <row r="4607" spans="20:52" x14ac:dyDescent="0.25">
      <c r="T4607" s="110"/>
      <c r="AZ4607" s="111"/>
    </row>
    <row r="4608" spans="20:52" x14ac:dyDescent="0.25">
      <c r="T4608" s="110"/>
      <c r="AJ4608" s="111"/>
      <c r="AO4608" s="111"/>
      <c r="AV4608" s="111"/>
    </row>
    <row r="4609" spans="20:48" x14ac:dyDescent="0.25">
      <c r="T4609" s="110"/>
      <c r="AJ4609" s="111"/>
      <c r="AO4609" s="111"/>
    </row>
    <row r="4610" spans="20:48" x14ac:dyDescent="0.25">
      <c r="T4610" s="110"/>
    </row>
    <row r="4611" spans="20:48" x14ac:dyDescent="0.25">
      <c r="T4611" s="110"/>
      <c r="AJ4611" s="111"/>
      <c r="AO4611" s="111"/>
      <c r="AV4611" s="111"/>
    </row>
    <row r="4612" spans="20:48" x14ac:dyDescent="0.25">
      <c r="T4612" s="110"/>
    </row>
    <row r="4613" spans="20:48" x14ac:dyDescent="0.25">
      <c r="T4613" s="110"/>
      <c r="AO4613" s="111"/>
      <c r="AV4613" s="111"/>
    </row>
    <row r="4614" spans="20:48" x14ac:dyDescent="0.25">
      <c r="T4614" s="110"/>
      <c r="AJ4614" s="111"/>
      <c r="AV4614" s="111"/>
    </row>
    <row r="4615" spans="20:48" x14ac:dyDescent="0.25">
      <c r="T4615" s="110"/>
    </row>
    <row r="4616" spans="20:48" x14ac:dyDescent="0.25">
      <c r="T4616" s="110"/>
    </row>
    <row r="4617" spans="20:48" x14ac:dyDescent="0.25">
      <c r="T4617" s="110"/>
      <c r="AJ4617" s="111"/>
      <c r="AO4617" s="111"/>
      <c r="AP4617" s="111"/>
      <c r="AV4617" s="111"/>
    </row>
    <row r="4618" spans="20:48" x14ac:dyDescent="0.25">
      <c r="T4618" s="110"/>
    </row>
    <row r="4619" spans="20:48" x14ac:dyDescent="0.25">
      <c r="T4619" s="110"/>
      <c r="AJ4619" s="111"/>
      <c r="AV4619" s="111"/>
    </row>
    <row r="4620" spans="20:48" x14ac:dyDescent="0.25">
      <c r="T4620" s="110"/>
      <c r="AJ4620" s="111"/>
      <c r="AO4620" s="111"/>
      <c r="AV4620" s="111"/>
    </row>
    <row r="4621" spans="20:48" x14ac:dyDescent="0.25">
      <c r="T4621" s="110"/>
      <c r="AJ4621" s="111"/>
      <c r="AO4621" s="111"/>
      <c r="AP4621" s="111"/>
      <c r="AT4621" s="111"/>
      <c r="AV4621" s="111"/>
    </row>
    <row r="4622" spans="20:48" x14ac:dyDescent="0.25">
      <c r="T4622" s="110"/>
      <c r="AT4622" s="111"/>
      <c r="AV4622" s="111"/>
    </row>
    <row r="4623" spans="20:48" x14ac:dyDescent="0.25">
      <c r="T4623" s="110"/>
    </row>
    <row r="4624" spans="20:48" x14ac:dyDescent="0.25">
      <c r="T4624" s="110"/>
    </row>
    <row r="4625" spans="20:52" x14ac:dyDescent="0.25">
      <c r="T4625" s="110"/>
      <c r="AJ4625" s="111"/>
      <c r="AO4625" s="111"/>
      <c r="AV4625" s="111"/>
    </row>
    <row r="4626" spans="20:52" x14ac:dyDescent="0.25">
      <c r="T4626" s="110"/>
      <c r="AJ4626" s="111"/>
      <c r="AO4626" s="111"/>
    </row>
    <row r="4627" spans="20:52" x14ac:dyDescent="0.25">
      <c r="T4627" s="110"/>
    </row>
    <row r="4628" spans="20:52" x14ac:dyDescent="0.25">
      <c r="T4628" s="110"/>
    </row>
    <row r="4629" spans="20:52" x14ac:dyDescent="0.25">
      <c r="T4629" s="110"/>
      <c r="AJ4629" s="111"/>
      <c r="AO4629" s="111"/>
    </row>
    <row r="4630" spans="20:52" x14ac:dyDescent="0.25">
      <c r="T4630" s="110"/>
      <c r="AJ4630" s="111"/>
      <c r="AO4630" s="111"/>
      <c r="AV4630" s="111"/>
    </row>
    <row r="4631" spans="20:52" x14ac:dyDescent="0.25">
      <c r="T4631" s="110"/>
      <c r="AJ4631" s="111"/>
      <c r="AP4631" s="111"/>
      <c r="AV4631" s="111"/>
      <c r="AZ4631" s="111"/>
    </row>
    <row r="4632" spans="20:52" x14ac:dyDescent="0.25">
      <c r="T4632" s="110"/>
      <c r="AP4632" s="111"/>
      <c r="AZ4632" s="111"/>
    </row>
    <row r="4633" spans="20:52" x14ac:dyDescent="0.25">
      <c r="T4633" s="110"/>
    </row>
    <row r="4634" spans="20:52" x14ac:dyDescent="0.25">
      <c r="T4634" s="110"/>
      <c r="AJ4634" s="111"/>
      <c r="AO4634" s="111"/>
      <c r="AV4634" s="111"/>
    </row>
    <row r="4635" spans="20:52" x14ac:dyDescent="0.25">
      <c r="T4635" s="110"/>
      <c r="AV4635" s="111"/>
    </row>
    <row r="4636" spans="20:52" x14ac:dyDescent="0.25">
      <c r="T4636" s="110"/>
    </row>
    <row r="4637" spans="20:52" x14ac:dyDescent="0.25">
      <c r="T4637" s="110"/>
    </row>
    <row r="4638" spans="20:52" x14ac:dyDescent="0.25">
      <c r="T4638" s="110"/>
    </row>
    <row r="4639" spans="20:52" x14ac:dyDescent="0.25">
      <c r="T4639" s="110"/>
      <c r="AZ4639" s="111"/>
    </row>
    <row r="4640" spans="20:52" x14ac:dyDescent="0.25">
      <c r="T4640" s="110"/>
    </row>
    <row r="4641" spans="20:52" x14ac:dyDescent="0.25">
      <c r="T4641" s="110"/>
      <c r="AJ4641" s="111"/>
      <c r="AO4641" s="111"/>
      <c r="AP4641" s="111"/>
      <c r="AV4641" s="111"/>
    </row>
    <row r="4642" spans="20:52" x14ac:dyDescent="0.25">
      <c r="T4642" s="110"/>
    </row>
    <row r="4643" spans="20:52" x14ac:dyDescent="0.25">
      <c r="T4643" s="110"/>
      <c r="AV4643" s="111"/>
    </row>
    <row r="4644" spans="20:52" x14ac:dyDescent="0.25">
      <c r="T4644" s="110"/>
      <c r="AJ4644" s="111"/>
      <c r="AO4644" s="111"/>
      <c r="AV4644" s="111"/>
    </row>
    <row r="4645" spans="20:52" x14ac:dyDescent="0.25">
      <c r="T4645" s="110"/>
      <c r="AJ4645" s="111"/>
      <c r="AO4645" s="111"/>
      <c r="AP4645" s="111"/>
      <c r="AV4645" s="111"/>
    </row>
    <row r="4646" spans="20:52" x14ac:dyDescent="0.25">
      <c r="T4646" s="110"/>
      <c r="AZ4646" s="111"/>
    </row>
    <row r="4647" spans="20:52" x14ac:dyDescent="0.25">
      <c r="T4647" s="110"/>
      <c r="AV4647" s="111"/>
    </row>
    <row r="4648" spans="20:52" x14ac:dyDescent="0.25">
      <c r="T4648" s="110"/>
      <c r="AJ4648" s="111"/>
      <c r="AO4648" s="111"/>
    </row>
    <row r="4649" spans="20:52" x14ac:dyDescent="0.25">
      <c r="T4649" s="110"/>
    </row>
    <row r="4650" spans="20:52" x14ac:dyDescent="0.25">
      <c r="T4650" s="110"/>
      <c r="AJ4650" s="111"/>
      <c r="AO4650" s="111"/>
    </row>
    <row r="4651" spans="20:52" x14ac:dyDescent="0.25">
      <c r="T4651" s="110"/>
      <c r="AJ4651" s="111"/>
      <c r="AO4651" s="111"/>
      <c r="AP4651" s="111"/>
      <c r="AV4651" s="111"/>
    </row>
    <row r="4652" spans="20:52" x14ac:dyDescent="0.25">
      <c r="T4652" s="110"/>
    </row>
    <row r="4653" spans="20:52" x14ac:dyDescent="0.25">
      <c r="T4653" s="110"/>
      <c r="AJ4653" s="111"/>
      <c r="AO4653" s="111"/>
      <c r="AT4653" s="111"/>
      <c r="AV4653" s="111"/>
    </row>
    <row r="4654" spans="20:52" x14ac:dyDescent="0.25">
      <c r="T4654" s="110"/>
      <c r="AJ4654" s="111"/>
      <c r="AO4654" s="111"/>
      <c r="AP4654" s="111"/>
    </row>
    <row r="4655" spans="20:52" x14ac:dyDescent="0.25">
      <c r="T4655" s="110"/>
    </row>
    <row r="4656" spans="20:52" x14ac:dyDescent="0.25">
      <c r="T4656" s="110"/>
      <c r="AJ4656" s="111"/>
      <c r="AO4656" s="111"/>
      <c r="AV4656" s="111"/>
    </row>
    <row r="4657" spans="20:52" x14ac:dyDescent="0.25">
      <c r="T4657" s="110"/>
    </row>
    <row r="4658" spans="20:52" x14ac:dyDescent="0.25">
      <c r="T4658" s="110"/>
    </row>
    <row r="4659" spans="20:52" x14ac:dyDescent="0.25">
      <c r="T4659" s="110"/>
      <c r="AV4659" s="111"/>
      <c r="AZ4659" s="111"/>
    </row>
    <row r="4660" spans="20:52" x14ac:dyDescent="0.25">
      <c r="T4660" s="110"/>
      <c r="AJ4660" s="111"/>
      <c r="AO4660" s="111"/>
      <c r="AP4660" s="111"/>
      <c r="AT4660" s="111"/>
      <c r="AV4660" s="111"/>
    </row>
    <row r="4661" spans="20:52" x14ac:dyDescent="0.25">
      <c r="T4661" s="110"/>
      <c r="AJ4661" s="111"/>
      <c r="AO4661" s="111"/>
      <c r="AV4661" s="111"/>
    </row>
    <row r="4662" spans="20:52" x14ac:dyDescent="0.25">
      <c r="T4662" s="110"/>
      <c r="AO4662" s="111"/>
      <c r="AP4662" s="111"/>
      <c r="AV4662" s="111"/>
    </row>
    <row r="4663" spans="20:52" x14ac:dyDescent="0.25">
      <c r="T4663" s="110"/>
      <c r="AJ4663" s="111"/>
      <c r="AO4663" s="111"/>
      <c r="AP4663" s="111"/>
      <c r="AV4663" s="111"/>
    </row>
    <row r="4664" spans="20:52" x14ac:dyDescent="0.25">
      <c r="T4664" s="110"/>
      <c r="AJ4664" s="111"/>
      <c r="AO4664" s="111"/>
      <c r="AV4664" s="111"/>
    </row>
    <row r="4665" spans="20:52" x14ac:dyDescent="0.25">
      <c r="T4665" s="110"/>
    </row>
    <row r="4666" spans="20:52" x14ac:dyDescent="0.25">
      <c r="T4666" s="110"/>
      <c r="AJ4666" s="111"/>
      <c r="AO4666" s="111"/>
      <c r="AV4666" s="111"/>
    </row>
    <row r="4667" spans="20:52" x14ac:dyDescent="0.25">
      <c r="T4667" s="110"/>
      <c r="AJ4667" s="111"/>
      <c r="AP4667" s="111"/>
    </row>
    <row r="4668" spans="20:52" x14ac:dyDescent="0.25">
      <c r="T4668" s="110"/>
      <c r="AJ4668" s="111"/>
      <c r="AP4668" s="111"/>
      <c r="AT4668" s="111"/>
      <c r="AV4668" s="111"/>
    </row>
    <row r="4669" spans="20:52" x14ac:dyDescent="0.25">
      <c r="T4669" s="110"/>
      <c r="AJ4669" s="111"/>
      <c r="AO4669" s="111"/>
      <c r="AP4669" s="111"/>
      <c r="AT4669" s="111"/>
      <c r="AV4669" s="111"/>
    </row>
    <row r="4670" spans="20:52" x14ac:dyDescent="0.25">
      <c r="T4670" s="110"/>
    </row>
    <row r="4671" spans="20:52" x14ac:dyDescent="0.25">
      <c r="T4671" s="110"/>
      <c r="AJ4671" s="111"/>
      <c r="AO4671" s="111"/>
    </row>
    <row r="4672" spans="20:52" x14ac:dyDescent="0.25">
      <c r="T4672" s="110"/>
      <c r="AJ4672" s="111"/>
      <c r="AO4672" s="111"/>
      <c r="AV4672" s="111"/>
    </row>
    <row r="4673" spans="20:52" x14ac:dyDescent="0.25">
      <c r="T4673" s="110"/>
    </row>
    <row r="4674" spans="20:52" x14ac:dyDescent="0.25">
      <c r="T4674" s="110"/>
    </row>
    <row r="4675" spans="20:52" x14ac:dyDescent="0.25">
      <c r="T4675" s="110"/>
    </row>
    <row r="4676" spans="20:52" x14ac:dyDescent="0.25">
      <c r="T4676" s="110"/>
      <c r="AJ4676" s="111"/>
      <c r="AO4676" s="111"/>
    </row>
    <row r="4677" spans="20:52" x14ac:dyDescent="0.25">
      <c r="T4677" s="110"/>
    </row>
    <row r="4678" spans="20:52" x14ac:dyDescent="0.25">
      <c r="T4678" s="110"/>
      <c r="AZ4678" s="111"/>
    </row>
    <row r="4679" spans="20:52" x14ac:dyDescent="0.25">
      <c r="T4679" s="110"/>
      <c r="AT4679" s="111"/>
      <c r="AV4679" s="111"/>
    </row>
    <row r="4680" spans="20:52" x14ac:dyDescent="0.25">
      <c r="T4680" s="110"/>
      <c r="AJ4680" s="111"/>
      <c r="AO4680" s="111"/>
      <c r="AP4680" s="111"/>
      <c r="AV4680" s="111"/>
      <c r="AZ4680" s="111"/>
    </row>
    <row r="4681" spans="20:52" x14ac:dyDescent="0.25">
      <c r="T4681" s="110"/>
    </row>
    <row r="4682" spans="20:52" x14ac:dyDescent="0.25">
      <c r="T4682" s="110"/>
    </row>
    <row r="4683" spans="20:52" x14ac:dyDescent="0.25">
      <c r="T4683" s="110"/>
      <c r="AV4683" s="111"/>
    </row>
    <row r="4684" spans="20:52" x14ac:dyDescent="0.25">
      <c r="T4684" s="110"/>
      <c r="AV4684" s="111"/>
    </row>
    <row r="4685" spans="20:52" x14ac:dyDescent="0.25">
      <c r="T4685" s="110"/>
      <c r="AJ4685" s="111"/>
      <c r="AO4685" s="111"/>
      <c r="AV4685" s="111"/>
    </row>
    <row r="4686" spans="20:52" x14ac:dyDescent="0.25">
      <c r="T4686" s="110"/>
      <c r="AJ4686" s="111"/>
      <c r="AO4686" s="111"/>
      <c r="AV4686" s="111"/>
    </row>
    <row r="4687" spans="20:52" x14ac:dyDescent="0.25">
      <c r="T4687" s="110"/>
      <c r="AJ4687" s="111"/>
      <c r="AO4687" s="111"/>
      <c r="AT4687" s="111"/>
      <c r="AV4687" s="111"/>
    </row>
    <row r="4688" spans="20:52" x14ac:dyDescent="0.25">
      <c r="T4688" s="110"/>
    </row>
    <row r="4689" spans="20:52" x14ac:dyDescent="0.25">
      <c r="T4689" s="110"/>
      <c r="AJ4689" s="111"/>
      <c r="AO4689" s="111"/>
      <c r="AT4689" s="111"/>
      <c r="AV4689" s="111"/>
    </row>
    <row r="4690" spans="20:52" x14ac:dyDescent="0.25">
      <c r="T4690" s="110"/>
    </row>
    <row r="4691" spans="20:52" x14ac:dyDescent="0.25">
      <c r="T4691" s="110"/>
    </row>
    <row r="4692" spans="20:52" x14ac:dyDescent="0.25">
      <c r="T4692" s="110"/>
      <c r="AJ4692" s="111"/>
      <c r="AO4692" s="111"/>
      <c r="AP4692" s="111"/>
      <c r="AV4692" s="111"/>
    </row>
    <row r="4693" spans="20:52" x14ac:dyDescent="0.25">
      <c r="T4693" s="110"/>
      <c r="AJ4693" s="111"/>
      <c r="AO4693" s="111"/>
      <c r="AP4693" s="111"/>
      <c r="AV4693" s="111"/>
    </row>
    <row r="4694" spans="20:52" x14ac:dyDescent="0.25">
      <c r="T4694" s="110"/>
    </row>
    <row r="4695" spans="20:52" x14ac:dyDescent="0.25">
      <c r="T4695" s="110"/>
      <c r="AJ4695" s="111"/>
      <c r="AO4695" s="111"/>
      <c r="AV4695" s="111"/>
      <c r="AZ4695" s="111"/>
    </row>
    <row r="4696" spans="20:52" x14ac:dyDescent="0.25">
      <c r="T4696" s="110"/>
      <c r="AP4696" s="111"/>
      <c r="AV4696" s="111"/>
    </row>
    <row r="4697" spans="20:52" x14ac:dyDescent="0.25">
      <c r="T4697" s="110"/>
      <c r="AJ4697" s="111"/>
      <c r="AO4697" s="111"/>
      <c r="AV4697" s="111"/>
      <c r="AZ4697" s="111"/>
    </row>
    <row r="4698" spans="20:52" x14ac:dyDescent="0.25">
      <c r="T4698" s="110"/>
      <c r="AV4698" s="111"/>
    </row>
    <row r="4699" spans="20:52" x14ac:dyDescent="0.25">
      <c r="T4699" s="110"/>
    </row>
    <row r="4700" spans="20:52" x14ac:dyDescent="0.25">
      <c r="T4700" s="110"/>
    </row>
    <row r="4701" spans="20:52" x14ac:dyDescent="0.25">
      <c r="T4701" s="110"/>
    </row>
    <row r="4702" spans="20:52" x14ac:dyDescent="0.25">
      <c r="T4702" s="110"/>
    </row>
    <row r="4703" spans="20:52" x14ac:dyDescent="0.25">
      <c r="T4703" s="110"/>
      <c r="AJ4703" s="111"/>
      <c r="AO4703" s="111"/>
      <c r="AV4703" s="111"/>
    </row>
    <row r="4704" spans="20:52" x14ac:dyDescent="0.25">
      <c r="T4704" s="110"/>
    </row>
    <row r="4705" spans="20:52" x14ac:dyDescent="0.25">
      <c r="T4705" s="110"/>
      <c r="AV4705" s="111"/>
    </row>
    <row r="4706" spans="20:52" x14ac:dyDescent="0.25">
      <c r="T4706" s="110"/>
      <c r="AP4706" s="111"/>
      <c r="AZ4706" s="111"/>
    </row>
    <row r="4707" spans="20:52" x14ac:dyDescent="0.25">
      <c r="T4707" s="110"/>
    </row>
    <row r="4708" spans="20:52" x14ac:dyDescent="0.25">
      <c r="T4708" s="110"/>
      <c r="AP4708" s="111"/>
    </row>
    <row r="4709" spans="20:52" x14ac:dyDescent="0.25">
      <c r="T4709" s="110"/>
      <c r="AJ4709" s="111"/>
      <c r="AO4709" s="111"/>
      <c r="AP4709" s="111"/>
      <c r="AV4709" s="111"/>
    </row>
    <row r="4710" spans="20:52" x14ac:dyDescent="0.25">
      <c r="T4710" s="110"/>
    </row>
    <row r="4711" spans="20:52" x14ac:dyDescent="0.25">
      <c r="T4711" s="110"/>
      <c r="AZ4711" s="111"/>
    </row>
    <row r="4712" spans="20:52" x14ac:dyDescent="0.25">
      <c r="T4712" s="110"/>
      <c r="AO4712" s="111"/>
      <c r="AP4712" s="111"/>
      <c r="AV4712" s="111"/>
    </row>
    <row r="4713" spans="20:52" x14ac:dyDescent="0.25">
      <c r="T4713" s="110"/>
    </row>
    <row r="4714" spans="20:52" x14ac:dyDescent="0.25">
      <c r="T4714" s="110"/>
    </row>
    <row r="4715" spans="20:52" x14ac:dyDescent="0.25">
      <c r="T4715" s="110"/>
    </row>
    <row r="4716" spans="20:52" x14ac:dyDescent="0.25">
      <c r="T4716" s="110"/>
    </row>
    <row r="4717" spans="20:52" x14ac:dyDescent="0.25">
      <c r="T4717" s="110"/>
    </row>
    <row r="4718" spans="20:52" x14ac:dyDescent="0.25">
      <c r="T4718" s="110"/>
    </row>
    <row r="4719" spans="20:52" x14ac:dyDescent="0.25">
      <c r="T4719" s="110"/>
      <c r="AZ4719" s="111"/>
    </row>
    <row r="4720" spans="20:52" x14ac:dyDescent="0.25">
      <c r="T4720" s="110"/>
      <c r="AO4720" s="111"/>
      <c r="AP4720" s="111"/>
      <c r="AT4720" s="111"/>
      <c r="AV4720" s="111"/>
      <c r="AZ4720" s="111"/>
    </row>
    <row r="4721" spans="20:52" x14ac:dyDescent="0.25">
      <c r="T4721" s="110"/>
      <c r="AJ4721" s="111"/>
      <c r="AO4721" s="111"/>
      <c r="AP4721" s="111"/>
    </row>
    <row r="4722" spans="20:52" x14ac:dyDescent="0.25">
      <c r="T4722" s="110"/>
      <c r="AJ4722" s="111"/>
      <c r="AO4722" s="111"/>
      <c r="AP4722" s="111"/>
      <c r="AV4722" s="111"/>
    </row>
    <row r="4723" spans="20:52" x14ac:dyDescent="0.25">
      <c r="T4723" s="110"/>
    </row>
    <row r="4724" spans="20:52" x14ac:dyDescent="0.25">
      <c r="T4724" s="110"/>
      <c r="AJ4724" s="111"/>
      <c r="AO4724" s="111"/>
      <c r="AP4724" s="111"/>
      <c r="AV4724" s="111"/>
      <c r="AZ4724" s="111"/>
    </row>
    <row r="4725" spans="20:52" x14ac:dyDescent="0.25">
      <c r="T4725" s="110"/>
      <c r="AJ4725" s="111"/>
      <c r="AO4725" s="111"/>
      <c r="AP4725" s="111"/>
      <c r="AV4725" s="111"/>
    </row>
    <row r="4726" spans="20:52" x14ac:dyDescent="0.25">
      <c r="T4726" s="110"/>
      <c r="AJ4726" s="111"/>
      <c r="AO4726" s="111"/>
      <c r="AV4726" s="111"/>
    </row>
    <row r="4727" spans="20:52" x14ac:dyDescent="0.25">
      <c r="T4727" s="110"/>
      <c r="AJ4727" s="111"/>
      <c r="AO4727" s="111"/>
      <c r="AT4727" s="111"/>
    </row>
    <row r="4728" spans="20:52" x14ac:dyDescent="0.25">
      <c r="T4728" s="110"/>
      <c r="AP4728" s="111"/>
      <c r="AT4728" s="111"/>
      <c r="AV4728" s="111"/>
    </row>
    <row r="4729" spans="20:52" x14ac:dyDescent="0.25">
      <c r="T4729" s="110"/>
    </row>
    <row r="4730" spans="20:52" x14ac:dyDescent="0.25">
      <c r="T4730" s="110"/>
    </row>
    <row r="4731" spans="20:52" x14ac:dyDescent="0.25">
      <c r="T4731" s="110"/>
      <c r="AJ4731" s="111"/>
      <c r="AO4731" s="111"/>
      <c r="AP4731" s="111"/>
      <c r="AV4731" s="111"/>
    </row>
    <row r="4732" spans="20:52" x14ac:dyDescent="0.25">
      <c r="T4732" s="110"/>
    </row>
    <row r="4733" spans="20:52" x14ac:dyDescent="0.25">
      <c r="T4733" s="110"/>
      <c r="AJ4733" s="111"/>
      <c r="AO4733" s="111"/>
      <c r="AV4733" s="111"/>
    </row>
    <row r="4734" spans="20:52" x14ac:dyDescent="0.25">
      <c r="T4734" s="110"/>
    </row>
    <row r="4735" spans="20:52" x14ac:dyDescent="0.25">
      <c r="T4735" s="110"/>
      <c r="AJ4735" s="111"/>
      <c r="AO4735" s="111"/>
    </row>
    <row r="4736" spans="20:52" x14ac:dyDescent="0.25">
      <c r="T4736" s="110"/>
    </row>
    <row r="4737" spans="20:52" x14ac:dyDescent="0.25">
      <c r="T4737" s="110"/>
      <c r="AJ4737" s="111"/>
      <c r="AO4737" s="111"/>
      <c r="AV4737" s="111"/>
    </row>
    <row r="4738" spans="20:52" x14ac:dyDescent="0.25">
      <c r="T4738" s="110"/>
      <c r="AJ4738" s="111"/>
      <c r="AO4738" s="111"/>
      <c r="AT4738" s="111"/>
    </row>
    <row r="4739" spans="20:52" x14ac:dyDescent="0.25">
      <c r="T4739" s="110"/>
      <c r="AJ4739" s="111"/>
      <c r="AO4739" s="111"/>
      <c r="AT4739" s="111"/>
    </row>
    <row r="4740" spans="20:52" x14ac:dyDescent="0.25">
      <c r="T4740" s="110"/>
      <c r="AV4740" s="111"/>
    </row>
    <row r="4741" spans="20:52" x14ac:dyDescent="0.25">
      <c r="T4741" s="110"/>
    </row>
    <row r="4742" spans="20:52" x14ac:dyDescent="0.25">
      <c r="T4742" s="110"/>
      <c r="AO4742" s="111"/>
      <c r="AV4742" s="111"/>
      <c r="AZ4742" s="111"/>
    </row>
    <row r="4743" spans="20:52" x14ac:dyDescent="0.25">
      <c r="T4743" s="110"/>
      <c r="AZ4743" s="111"/>
    </row>
    <row r="4744" spans="20:52" x14ac:dyDescent="0.25">
      <c r="T4744" s="110"/>
      <c r="AO4744" s="111"/>
      <c r="AV4744" s="111"/>
    </row>
    <row r="4745" spans="20:52" x14ac:dyDescent="0.25">
      <c r="T4745" s="110"/>
      <c r="AJ4745" s="111"/>
      <c r="AO4745" s="111"/>
      <c r="AV4745" s="111"/>
    </row>
    <row r="4746" spans="20:52" x14ac:dyDescent="0.25">
      <c r="T4746" s="110"/>
      <c r="AP4746" s="111"/>
    </row>
    <row r="4747" spans="20:52" x14ac:dyDescent="0.25">
      <c r="T4747" s="110"/>
    </row>
    <row r="4748" spans="20:52" x14ac:dyDescent="0.25">
      <c r="T4748" s="110"/>
      <c r="AJ4748" s="111"/>
      <c r="AO4748" s="111"/>
      <c r="AP4748" s="111"/>
      <c r="AV4748" s="111"/>
    </row>
    <row r="4749" spans="20:52" x14ac:dyDescent="0.25">
      <c r="T4749" s="110"/>
      <c r="AJ4749" s="111"/>
      <c r="AO4749" s="111"/>
      <c r="AV4749" s="111"/>
    </row>
    <row r="4750" spans="20:52" x14ac:dyDescent="0.25">
      <c r="T4750" s="110"/>
      <c r="AO4750" s="111"/>
      <c r="AP4750" s="111"/>
      <c r="AV4750" s="111"/>
    </row>
    <row r="4751" spans="20:52" x14ac:dyDescent="0.25">
      <c r="T4751" s="110"/>
      <c r="AJ4751" s="111"/>
      <c r="AP4751" s="111"/>
      <c r="AT4751" s="111"/>
    </row>
    <row r="4752" spans="20:52" x14ac:dyDescent="0.25">
      <c r="T4752" s="110"/>
      <c r="AZ4752" s="111"/>
    </row>
    <row r="4753" spans="20:52" x14ac:dyDescent="0.25">
      <c r="T4753" s="110"/>
      <c r="AJ4753" s="111"/>
      <c r="AO4753" s="111"/>
      <c r="AP4753" s="111"/>
      <c r="AT4753" s="111"/>
      <c r="AV4753" s="111"/>
    </row>
    <row r="4754" spans="20:52" x14ac:dyDescent="0.25">
      <c r="T4754" s="110"/>
      <c r="AJ4754" s="111"/>
      <c r="AO4754" s="111"/>
      <c r="AP4754" s="111"/>
      <c r="AT4754" s="111"/>
      <c r="AV4754" s="111"/>
      <c r="AZ4754" s="111"/>
    </row>
    <row r="4755" spans="20:52" x14ac:dyDescent="0.25">
      <c r="T4755" s="110"/>
      <c r="AJ4755" s="111"/>
      <c r="AO4755" s="111"/>
      <c r="AP4755" s="111"/>
      <c r="AV4755" s="111"/>
    </row>
    <row r="4756" spans="20:52" x14ac:dyDescent="0.25">
      <c r="T4756" s="110"/>
      <c r="AJ4756" s="111"/>
      <c r="AO4756" s="111"/>
      <c r="AT4756" s="111"/>
      <c r="AV4756" s="111"/>
    </row>
    <row r="4757" spans="20:52" x14ac:dyDescent="0.25">
      <c r="T4757" s="110"/>
      <c r="AJ4757" s="111"/>
      <c r="AO4757" s="111"/>
      <c r="AV4757" s="111"/>
    </row>
    <row r="4758" spans="20:52" x14ac:dyDescent="0.25">
      <c r="T4758" s="110"/>
      <c r="AJ4758" s="111"/>
      <c r="AO4758" s="111"/>
      <c r="AP4758" s="111"/>
    </row>
    <row r="4759" spans="20:52" x14ac:dyDescent="0.25">
      <c r="T4759" s="110"/>
      <c r="AJ4759" s="111"/>
      <c r="AO4759" s="111"/>
      <c r="AP4759" s="111"/>
      <c r="AV4759" s="111"/>
    </row>
    <row r="4760" spans="20:52" x14ac:dyDescent="0.25">
      <c r="T4760" s="110"/>
      <c r="AP4760" s="111"/>
      <c r="AR4760" s="111"/>
      <c r="AT4760" s="111"/>
    </row>
    <row r="4761" spans="20:52" x14ac:dyDescent="0.25">
      <c r="T4761" s="110"/>
      <c r="AJ4761" s="111"/>
      <c r="AO4761" s="111"/>
      <c r="AV4761" s="111"/>
    </row>
    <row r="4762" spans="20:52" x14ac:dyDescent="0.25">
      <c r="T4762" s="110"/>
      <c r="AV4762" s="111"/>
    </row>
    <row r="4763" spans="20:52" x14ac:dyDescent="0.25">
      <c r="T4763" s="110"/>
      <c r="AJ4763" s="111"/>
      <c r="AO4763" s="111"/>
      <c r="AT4763" s="111"/>
    </row>
    <row r="4764" spans="20:52" x14ac:dyDescent="0.25">
      <c r="T4764" s="110"/>
      <c r="AZ4764" s="111"/>
    </row>
    <row r="4765" spans="20:52" x14ac:dyDescent="0.25">
      <c r="T4765" s="110"/>
      <c r="AO4765" s="111"/>
      <c r="AV4765" s="111"/>
    </row>
    <row r="4766" spans="20:52" x14ac:dyDescent="0.25">
      <c r="T4766" s="110"/>
      <c r="AJ4766" s="111"/>
      <c r="AO4766" s="111"/>
    </row>
    <row r="4767" spans="20:52" x14ac:dyDescent="0.25">
      <c r="T4767" s="110"/>
      <c r="AJ4767" s="111"/>
      <c r="AO4767" s="111"/>
      <c r="AP4767" s="111"/>
      <c r="AT4767" s="111"/>
      <c r="AV4767" s="111"/>
    </row>
    <row r="4768" spans="20:52" x14ac:dyDescent="0.25">
      <c r="T4768" s="110"/>
    </row>
    <row r="4769" spans="20:52" x14ac:dyDescent="0.25">
      <c r="T4769" s="110"/>
      <c r="AZ4769" s="111"/>
    </row>
    <row r="4770" spans="20:52" x14ac:dyDescent="0.25">
      <c r="T4770" s="110"/>
      <c r="AP4770" s="111"/>
      <c r="AV4770" s="111"/>
    </row>
    <row r="4771" spans="20:52" x14ac:dyDescent="0.25">
      <c r="T4771" s="110"/>
      <c r="AJ4771" s="111"/>
      <c r="AO4771" s="111"/>
      <c r="AP4771" s="111"/>
      <c r="AV4771" s="111"/>
    </row>
    <row r="4772" spans="20:52" x14ac:dyDescent="0.25">
      <c r="T4772" s="110"/>
      <c r="AJ4772" s="111"/>
      <c r="AO4772" s="111"/>
      <c r="AV4772" s="111"/>
    </row>
    <row r="4773" spans="20:52" x14ac:dyDescent="0.25">
      <c r="T4773" s="110"/>
      <c r="AJ4773" s="111"/>
      <c r="AO4773" s="111"/>
    </row>
    <row r="4774" spans="20:52" x14ac:dyDescent="0.25">
      <c r="T4774" s="110"/>
    </row>
    <row r="4775" spans="20:52" x14ac:dyDescent="0.25">
      <c r="T4775" s="110"/>
      <c r="AV4775" s="111"/>
    </row>
    <row r="4776" spans="20:52" x14ac:dyDescent="0.25">
      <c r="T4776" s="110"/>
      <c r="AJ4776" s="111"/>
      <c r="AO4776" s="111"/>
      <c r="AV4776" s="111"/>
    </row>
    <row r="4777" spans="20:52" x14ac:dyDescent="0.25">
      <c r="T4777" s="110"/>
      <c r="AJ4777" s="111"/>
      <c r="AO4777" s="111"/>
      <c r="AT4777" s="111"/>
      <c r="AV4777" s="111"/>
    </row>
    <row r="4778" spans="20:52" x14ac:dyDescent="0.25">
      <c r="T4778" s="110"/>
    </row>
    <row r="4779" spans="20:52" x14ac:dyDescent="0.25">
      <c r="T4779" s="110"/>
      <c r="AJ4779" s="111"/>
      <c r="AO4779" s="111"/>
    </row>
    <row r="4780" spans="20:52" x14ac:dyDescent="0.25">
      <c r="T4780" s="110"/>
      <c r="AJ4780" s="111"/>
      <c r="AO4780" s="111"/>
      <c r="AV4780" s="111"/>
    </row>
    <row r="4781" spans="20:52" x14ac:dyDescent="0.25">
      <c r="T4781" s="110"/>
    </row>
    <row r="4782" spans="20:52" x14ac:dyDescent="0.25">
      <c r="T4782" s="110"/>
      <c r="AZ4782" s="111"/>
    </row>
    <row r="4783" spans="20:52" x14ac:dyDescent="0.25">
      <c r="T4783" s="110"/>
      <c r="AJ4783" s="111"/>
      <c r="AO4783" s="111"/>
      <c r="AP4783" s="111"/>
      <c r="AT4783" s="111"/>
      <c r="AV4783" s="111"/>
    </row>
    <row r="4784" spans="20:52" x14ac:dyDescent="0.25">
      <c r="T4784" s="110"/>
      <c r="AJ4784" s="111"/>
      <c r="AO4784" s="111"/>
      <c r="AV4784" s="111"/>
    </row>
    <row r="4785" spans="20:48" x14ac:dyDescent="0.25">
      <c r="T4785" s="110"/>
      <c r="AJ4785" s="111"/>
      <c r="AO4785" s="111"/>
      <c r="AT4785" s="111"/>
      <c r="AV4785" s="111"/>
    </row>
    <row r="4786" spans="20:48" x14ac:dyDescent="0.25">
      <c r="T4786" s="110"/>
      <c r="AJ4786" s="111"/>
      <c r="AO4786" s="111"/>
      <c r="AV4786" s="111"/>
    </row>
    <row r="4787" spans="20:48" x14ac:dyDescent="0.25">
      <c r="T4787" s="110"/>
      <c r="AJ4787" s="111"/>
      <c r="AO4787" s="111"/>
      <c r="AV4787" s="111"/>
    </row>
    <row r="4788" spans="20:48" x14ac:dyDescent="0.25">
      <c r="T4788" s="110"/>
      <c r="AV4788" s="111"/>
    </row>
    <row r="4789" spans="20:48" x14ac:dyDescent="0.25">
      <c r="T4789" s="110"/>
      <c r="AJ4789" s="111"/>
      <c r="AO4789" s="111"/>
      <c r="AV4789" s="111"/>
    </row>
    <row r="4790" spans="20:48" x14ac:dyDescent="0.25">
      <c r="T4790" s="110"/>
    </row>
    <row r="4791" spans="20:48" x14ac:dyDescent="0.25">
      <c r="T4791" s="110"/>
    </row>
    <row r="4792" spans="20:48" x14ac:dyDescent="0.25">
      <c r="T4792" s="110"/>
    </row>
    <row r="4793" spans="20:48" x14ac:dyDescent="0.25">
      <c r="T4793" s="110"/>
      <c r="AJ4793" s="111"/>
      <c r="AO4793" s="111"/>
      <c r="AV4793" s="111"/>
    </row>
    <row r="4794" spans="20:48" x14ac:dyDescent="0.25">
      <c r="T4794" s="110"/>
    </row>
    <row r="4795" spans="20:48" x14ac:dyDescent="0.25">
      <c r="T4795" s="110"/>
    </row>
    <row r="4796" spans="20:48" x14ac:dyDescent="0.25">
      <c r="T4796" s="110"/>
      <c r="AJ4796" s="111"/>
      <c r="AO4796" s="111"/>
      <c r="AP4796" s="111"/>
      <c r="AV4796" s="111"/>
    </row>
    <row r="4797" spans="20:48" x14ac:dyDescent="0.25">
      <c r="T4797" s="110"/>
      <c r="AJ4797" s="111"/>
      <c r="AO4797" s="111"/>
      <c r="AV4797" s="111"/>
    </row>
    <row r="4798" spans="20:48" x14ac:dyDescent="0.25">
      <c r="T4798" s="110"/>
    </row>
    <row r="4799" spans="20:48" x14ac:dyDescent="0.25">
      <c r="T4799" s="110"/>
      <c r="AJ4799" s="111"/>
      <c r="AP4799" s="111"/>
      <c r="AR4799" s="111"/>
      <c r="AT4799" s="111"/>
      <c r="AV4799" s="111"/>
    </row>
    <row r="4800" spans="20:48" x14ac:dyDescent="0.25">
      <c r="T4800" s="110"/>
      <c r="AJ4800" s="111"/>
      <c r="AP4800" s="111"/>
      <c r="AV4800" s="111"/>
    </row>
    <row r="4801" spans="20:52" x14ac:dyDescent="0.25">
      <c r="T4801" s="110"/>
      <c r="AJ4801" s="111"/>
      <c r="AO4801" s="111"/>
      <c r="AP4801" s="111"/>
      <c r="AV4801" s="111"/>
    </row>
    <row r="4802" spans="20:52" x14ac:dyDescent="0.25">
      <c r="T4802" s="110"/>
    </row>
    <row r="4803" spans="20:52" x14ac:dyDescent="0.25">
      <c r="T4803" s="110"/>
      <c r="AJ4803" s="111"/>
      <c r="AO4803" s="111"/>
      <c r="AP4803" s="111"/>
      <c r="AV4803" s="111"/>
    </row>
    <row r="4804" spans="20:52" x14ac:dyDescent="0.25">
      <c r="T4804" s="110"/>
      <c r="AJ4804" s="111"/>
      <c r="AO4804" s="111"/>
      <c r="AP4804" s="111"/>
      <c r="AR4804" s="111"/>
      <c r="AV4804" s="111"/>
    </row>
    <row r="4805" spans="20:52" x14ac:dyDescent="0.25">
      <c r="T4805" s="110"/>
      <c r="AJ4805" s="111"/>
      <c r="AO4805" s="111"/>
      <c r="AV4805" s="111"/>
    </row>
    <row r="4806" spans="20:52" x14ac:dyDescent="0.25">
      <c r="T4806" s="110"/>
      <c r="AJ4806" s="111"/>
      <c r="AP4806" s="111"/>
      <c r="AV4806" s="111"/>
    </row>
    <row r="4807" spans="20:52" x14ac:dyDescent="0.25">
      <c r="T4807" s="110"/>
      <c r="AJ4807" s="111"/>
      <c r="AO4807" s="111"/>
      <c r="AV4807" s="111"/>
    </row>
    <row r="4808" spans="20:52" x14ac:dyDescent="0.25">
      <c r="T4808" s="110"/>
    </row>
    <row r="4809" spans="20:52" x14ac:dyDescent="0.25">
      <c r="T4809" s="110"/>
    </row>
    <row r="4810" spans="20:52" x14ac:dyDescent="0.25">
      <c r="T4810" s="110"/>
      <c r="AP4810" s="111"/>
      <c r="AZ4810" s="111"/>
    </row>
    <row r="4811" spans="20:52" x14ac:dyDescent="0.25">
      <c r="T4811" s="110"/>
    </row>
    <row r="4812" spans="20:52" x14ac:dyDescent="0.25">
      <c r="T4812" s="110"/>
    </row>
    <row r="4813" spans="20:52" x14ac:dyDescent="0.25">
      <c r="T4813" s="110"/>
    </row>
    <row r="4814" spans="20:52" x14ac:dyDescent="0.25">
      <c r="T4814" s="110"/>
    </row>
    <row r="4815" spans="20:52" x14ac:dyDescent="0.25">
      <c r="T4815" s="110"/>
    </row>
    <row r="4816" spans="20:52" x14ac:dyDescent="0.25">
      <c r="T4816" s="110"/>
      <c r="AJ4816" s="111"/>
      <c r="AO4816" s="111"/>
      <c r="AP4816" s="111"/>
      <c r="AV4816" s="111"/>
    </row>
    <row r="4817" spans="20:52" x14ac:dyDescent="0.25">
      <c r="T4817" s="110"/>
    </row>
    <row r="4818" spans="20:52" x14ac:dyDescent="0.25">
      <c r="T4818" s="110"/>
      <c r="AZ4818" s="111"/>
    </row>
    <row r="4819" spans="20:52" x14ac:dyDescent="0.25">
      <c r="T4819" s="110"/>
      <c r="AJ4819" s="111"/>
      <c r="AO4819" s="111"/>
      <c r="AV4819" s="111"/>
    </row>
    <row r="4820" spans="20:52" x14ac:dyDescent="0.25">
      <c r="T4820" s="110"/>
      <c r="AJ4820" s="111"/>
      <c r="AO4820" s="111"/>
      <c r="AV4820" s="111"/>
      <c r="AZ4820" s="111"/>
    </row>
    <row r="4821" spans="20:52" x14ac:dyDescent="0.25">
      <c r="T4821" s="110"/>
      <c r="AJ4821" s="111"/>
      <c r="AO4821" s="111"/>
      <c r="AV4821" s="111"/>
    </row>
    <row r="4822" spans="20:52" x14ac:dyDescent="0.25">
      <c r="T4822" s="110"/>
      <c r="AV4822" s="111"/>
    </row>
    <row r="4823" spans="20:52" x14ac:dyDescent="0.25">
      <c r="T4823" s="110"/>
      <c r="AP4823" s="111"/>
      <c r="AV4823" s="111"/>
    </row>
    <row r="4824" spans="20:52" x14ac:dyDescent="0.25">
      <c r="T4824" s="110"/>
    </row>
    <row r="4825" spans="20:52" x14ac:dyDescent="0.25">
      <c r="T4825" s="110"/>
      <c r="AO4825" s="111"/>
      <c r="AV4825" s="111"/>
    </row>
    <row r="4826" spans="20:52" x14ac:dyDescent="0.25">
      <c r="T4826" s="110"/>
      <c r="AJ4826" s="111"/>
      <c r="AO4826" s="111"/>
      <c r="AV4826" s="111"/>
    </row>
    <row r="4827" spans="20:52" x14ac:dyDescent="0.25">
      <c r="T4827" s="110"/>
      <c r="AJ4827" s="111"/>
      <c r="AO4827" s="111"/>
      <c r="AV4827" s="111"/>
    </row>
    <row r="4828" spans="20:52" x14ac:dyDescent="0.25">
      <c r="T4828" s="110"/>
    </row>
    <row r="4829" spans="20:52" x14ac:dyDescent="0.25">
      <c r="T4829" s="110"/>
      <c r="AP4829" s="111"/>
      <c r="AT4829" s="111"/>
      <c r="AV4829" s="111"/>
    </row>
    <row r="4830" spans="20:52" x14ac:dyDescent="0.25">
      <c r="T4830" s="110"/>
      <c r="AO4830" s="111"/>
      <c r="AP4830" s="111"/>
      <c r="AR4830" s="111"/>
      <c r="AV4830" s="111"/>
    </row>
    <row r="4831" spans="20:52" x14ac:dyDescent="0.25">
      <c r="T4831" s="110"/>
      <c r="AJ4831" s="111"/>
      <c r="AO4831" s="111"/>
      <c r="AP4831" s="111"/>
      <c r="AV4831" s="111"/>
    </row>
    <row r="4832" spans="20:52" x14ac:dyDescent="0.25">
      <c r="T4832" s="110"/>
    </row>
    <row r="4833" spans="20:52" x14ac:dyDescent="0.25">
      <c r="T4833" s="110"/>
      <c r="AJ4833" s="111"/>
      <c r="AO4833" s="111"/>
      <c r="AV4833" s="111"/>
    </row>
    <row r="4834" spans="20:52" x14ac:dyDescent="0.25">
      <c r="T4834" s="110"/>
      <c r="AJ4834" s="111"/>
      <c r="AO4834" s="111"/>
      <c r="AP4834" s="111"/>
    </row>
    <row r="4835" spans="20:52" x14ac:dyDescent="0.25">
      <c r="T4835" s="110"/>
      <c r="AJ4835" s="111"/>
      <c r="AO4835" s="111"/>
      <c r="AV4835" s="111"/>
    </row>
    <row r="4836" spans="20:52" x14ac:dyDescent="0.25">
      <c r="T4836" s="110"/>
      <c r="AV4836" s="111"/>
    </row>
    <row r="4837" spans="20:52" x14ac:dyDescent="0.25">
      <c r="T4837" s="110"/>
      <c r="AZ4837" s="111"/>
    </row>
    <row r="4838" spans="20:52" x14ac:dyDescent="0.25">
      <c r="T4838" s="110"/>
      <c r="AJ4838" s="111"/>
      <c r="AR4838" s="111"/>
      <c r="AV4838" s="111"/>
    </row>
    <row r="4839" spans="20:52" x14ac:dyDescent="0.25">
      <c r="T4839" s="110"/>
      <c r="AJ4839" s="111"/>
      <c r="AO4839" s="111"/>
      <c r="AV4839" s="111"/>
    </row>
    <row r="4840" spans="20:52" x14ac:dyDescent="0.25">
      <c r="T4840" s="110"/>
    </row>
    <row r="4841" spans="20:52" x14ac:dyDescent="0.25">
      <c r="T4841" s="110"/>
      <c r="AJ4841" s="111"/>
      <c r="AO4841" s="111"/>
      <c r="AV4841" s="111"/>
    </row>
    <row r="4842" spans="20:52" x14ac:dyDescent="0.25">
      <c r="T4842" s="110"/>
      <c r="AV4842" s="111"/>
    </row>
    <row r="4843" spans="20:52" x14ac:dyDescent="0.25">
      <c r="T4843" s="110"/>
    </row>
    <row r="4844" spans="20:52" x14ac:dyDescent="0.25">
      <c r="T4844" s="110"/>
      <c r="AV4844" s="111"/>
    </row>
    <row r="4845" spans="20:52" x14ac:dyDescent="0.25">
      <c r="T4845" s="110"/>
    </row>
    <row r="4846" spans="20:52" x14ac:dyDescent="0.25">
      <c r="T4846" s="110"/>
      <c r="AJ4846" s="111"/>
    </row>
    <row r="4847" spans="20:52" x14ac:dyDescent="0.25">
      <c r="T4847" s="110"/>
    </row>
    <row r="4848" spans="20:52" x14ac:dyDescent="0.25">
      <c r="T4848" s="110"/>
    </row>
    <row r="4849" spans="20:52" x14ac:dyDescent="0.25">
      <c r="T4849" s="110"/>
    </row>
    <row r="4850" spans="20:52" x14ac:dyDescent="0.25">
      <c r="T4850" s="110"/>
    </row>
    <row r="4851" spans="20:52" x14ac:dyDescent="0.25">
      <c r="T4851" s="110"/>
    </row>
    <row r="4852" spans="20:52" x14ac:dyDescent="0.25">
      <c r="T4852" s="110"/>
      <c r="AJ4852" s="111"/>
      <c r="AV4852" s="111"/>
    </row>
    <row r="4853" spans="20:52" x14ac:dyDescent="0.25">
      <c r="T4853" s="110"/>
    </row>
    <row r="4854" spans="20:52" x14ac:dyDescent="0.25">
      <c r="T4854" s="110"/>
    </row>
    <row r="4855" spans="20:52" x14ac:dyDescent="0.25">
      <c r="T4855" s="110"/>
      <c r="AV4855" s="111"/>
      <c r="AZ4855" s="111"/>
    </row>
    <row r="4856" spans="20:52" x14ac:dyDescent="0.25">
      <c r="T4856" s="110"/>
    </row>
    <row r="4857" spans="20:52" x14ac:dyDescent="0.25">
      <c r="T4857" s="110"/>
      <c r="AJ4857" s="111"/>
      <c r="AO4857" s="111"/>
      <c r="AP4857" s="111"/>
      <c r="AT4857" s="111"/>
      <c r="AV4857" s="111"/>
    </row>
    <row r="4858" spans="20:52" x14ac:dyDescent="0.25">
      <c r="T4858" s="110"/>
      <c r="AJ4858" s="111"/>
      <c r="AV4858" s="111"/>
    </row>
    <row r="4859" spans="20:52" x14ac:dyDescent="0.25">
      <c r="T4859" s="110"/>
      <c r="AJ4859" s="111"/>
      <c r="AO4859" s="111"/>
      <c r="AV4859" s="111"/>
    </row>
    <row r="4860" spans="20:52" x14ac:dyDescent="0.25">
      <c r="T4860" s="110"/>
    </row>
    <row r="4861" spans="20:52" x14ac:dyDescent="0.25">
      <c r="T4861" s="110"/>
      <c r="AP4861" s="111"/>
      <c r="AZ4861" s="111"/>
    </row>
    <row r="4862" spans="20:52" x14ac:dyDescent="0.25">
      <c r="T4862" s="110"/>
    </row>
    <row r="4863" spans="20:52" x14ac:dyDescent="0.25">
      <c r="T4863" s="110"/>
    </row>
    <row r="4864" spans="20:52" x14ac:dyDescent="0.25">
      <c r="T4864" s="110"/>
    </row>
    <row r="4865" spans="20:52" x14ac:dyDescent="0.25">
      <c r="T4865" s="110"/>
      <c r="AO4865" s="111"/>
    </row>
    <row r="4866" spans="20:52" x14ac:dyDescent="0.25">
      <c r="T4866" s="110"/>
      <c r="AJ4866" s="111"/>
      <c r="AO4866" s="111"/>
      <c r="AP4866" s="111"/>
      <c r="AR4866" s="111"/>
      <c r="AV4866" s="111"/>
    </row>
    <row r="4867" spans="20:52" x14ac:dyDescent="0.25">
      <c r="T4867" s="110"/>
    </row>
    <row r="4868" spans="20:52" x14ac:dyDescent="0.25">
      <c r="T4868" s="110"/>
    </row>
    <row r="4869" spans="20:52" x14ac:dyDescent="0.25">
      <c r="T4869" s="110"/>
      <c r="AV4869" s="111"/>
    </row>
    <row r="4870" spans="20:52" x14ac:dyDescent="0.25">
      <c r="T4870" s="110"/>
      <c r="AJ4870" s="111"/>
      <c r="AO4870" s="111"/>
      <c r="AV4870" s="111"/>
    </row>
    <row r="4871" spans="20:52" x14ac:dyDescent="0.25">
      <c r="T4871" s="110"/>
      <c r="AJ4871" s="111"/>
      <c r="AO4871" s="111"/>
    </row>
    <row r="4872" spans="20:52" x14ac:dyDescent="0.25">
      <c r="T4872" s="110"/>
      <c r="AJ4872" s="111"/>
      <c r="AO4872" s="111"/>
      <c r="AP4872" s="111"/>
      <c r="AV4872" s="111"/>
    </row>
    <row r="4873" spans="20:52" x14ac:dyDescent="0.25">
      <c r="T4873" s="110"/>
    </row>
    <row r="4874" spans="20:52" x14ac:dyDescent="0.25">
      <c r="T4874" s="110"/>
      <c r="AO4874" s="111"/>
      <c r="AV4874" s="111"/>
    </row>
    <row r="4875" spans="20:52" x14ac:dyDescent="0.25">
      <c r="T4875" s="110"/>
      <c r="AZ4875" s="111"/>
    </row>
    <row r="4876" spans="20:52" x14ac:dyDescent="0.25">
      <c r="T4876" s="110"/>
      <c r="AJ4876" s="111"/>
      <c r="AO4876" s="111"/>
      <c r="AP4876" s="111"/>
      <c r="AT4876" s="111"/>
      <c r="AV4876" s="111"/>
    </row>
    <row r="4877" spans="20:52" x14ac:dyDescent="0.25">
      <c r="T4877" s="110"/>
      <c r="AJ4877" s="111"/>
      <c r="AO4877" s="111"/>
      <c r="AT4877" s="111"/>
      <c r="AV4877" s="111"/>
    </row>
    <row r="4878" spans="20:52" x14ac:dyDescent="0.25">
      <c r="T4878" s="110"/>
    </row>
    <row r="4879" spans="20:52" x14ac:dyDescent="0.25">
      <c r="T4879" s="110"/>
      <c r="AJ4879" s="111"/>
      <c r="AO4879" s="111"/>
      <c r="AP4879" s="111"/>
      <c r="AV4879" s="111"/>
    </row>
    <row r="4880" spans="20:52" x14ac:dyDescent="0.25">
      <c r="T4880" s="110"/>
      <c r="AJ4880" s="111"/>
      <c r="AO4880" s="111"/>
      <c r="AV4880" s="111"/>
      <c r="AZ4880" s="111"/>
    </row>
    <row r="4881" spans="20:52" x14ac:dyDescent="0.25">
      <c r="T4881" s="110"/>
      <c r="AJ4881" s="111"/>
      <c r="AO4881" s="111"/>
      <c r="AR4881" s="111"/>
      <c r="AT4881" s="111"/>
    </row>
    <row r="4882" spans="20:52" x14ac:dyDescent="0.25">
      <c r="T4882" s="110"/>
      <c r="AJ4882" s="111"/>
      <c r="AO4882" s="111"/>
      <c r="AV4882" s="111"/>
      <c r="AZ4882" s="111"/>
    </row>
    <row r="4883" spans="20:52" x14ac:dyDescent="0.25">
      <c r="T4883" s="110"/>
      <c r="AJ4883" s="111"/>
      <c r="AO4883" s="111"/>
      <c r="AP4883" s="111"/>
      <c r="AV4883" s="111"/>
    </row>
    <row r="4884" spans="20:52" x14ac:dyDescent="0.25">
      <c r="T4884" s="110"/>
      <c r="AJ4884" s="111"/>
      <c r="AO4884" s="111"/>
      <c r="AP4884" s="111"/>
    </row>
    <row r="4885" spans="20:52" x14ac:dyDescent="0.25">
      <c r="T4885" s="110"/>
      <c r="AJ4885" s="111"/>
      <c r="AO4885" s="111"/>
      <c r="AV4885" s="111"/>
    </row>
    <row r="4886" spans="20:52" x14ac:dyDescent="0.25">
      <c r="T4886" s="110"/>
      <c r="AJ4886" s="111"/>
      <c r="AO4886" s="111"/>
      <c r="AT4886" s="111"/>
      <c r="AV4886" s="111"/>
    </row>
    <row r="4887" spans="20:52" x14ac:dyDescent="0.25">
      <c r="T4887" s="110"/>
      <c r="AJ4887" s="111"/>
      <c r="AO4887" s="111"/>
      <c r="AP4887" s="111"/>
      <c r="AV4887" s="111"/>
      <c r="AZ4887" s="111"/>
    </row>
    <row r="4888" spans="20:52" x14ac:dyDescent="0.25">
      <c r="T4888" s="110"/>
      <c r="AO4888" s="111"/>
      <c r="AP4888" s="111"/>
      <c r="AT4888" s="111"/>
      <c r="AV4888" s="111"/>
    </row>
    <row r="4889" spans="20:52" x14ac:dyDescent="0.25">
      <c r="T4889" s="110"/>
      <c r="AJ4889" s="111"/>
      <c r="AO4889" s="111"/>
      <c r="AV4889" s="111"/>
    </row>
    <row r="4890" spans="20:52" x14ac:dyDescent="0.25">
      <c r="T4890" s="110"/>
      <c r="AJ4890" s="111"/>
      <c r="AO4890" s="111"/>
    </row>
    <row r="4891" spans="20:52" x14ac:dyDescent="0.25">
      <c r="T4891" s="110"/>
      <c r="AZ4891" s="111"/>
    </row>
    <row r="4892" spans="20:52" x14ac:dyDescent="0.25">
      <c r="T4892" s="110"/>
      <c r="AJ4892" s="111"/>
      <c r="AP4892" s="111"/>
      <c r="AV4892" s="111"/>
    </row>
    <row r="4893" spans="20:52" x14ac:dyDescent="0.25">
      <c r="T4893" s="110"/>
      <c r="AJ4893" s="111"/>
      <c r="AO4893" s="111"/>
      <c r="AP4893" s="111"/>
      <c r="AR4893" s="111"/>
      <c r="AV4893" s="111"/>
    </row>
    <row r="4894" spans="20:52" x14ac:dyDescent="0.25">
      <c r="T4894" s="110"/>
      <c r="AJ4894" s="111"/>
      <c r="AO4894" s="111"/>
      <c r="AP4894" s="111"/>
      <c r="AV4894" s="111"/>
      <c r="AZ4894" s="111"/>
    </row>
    <row r="4895" spans="20:52" x14ac:dyDescent="0.25">
      <c r="T4895" s="110"/>
      <c r="AJ4895" s="111"/>
      <c r="AO4895" s="111"/>
      <c r="AP4895" s="111"/>
      <c r="AT4895" s="111"/>
      <c r="AV4895" s="111"/>
    </row>
    <row r="4896" spans="20:52" x14ac:dyDescent="0.25">
      <c r="T4896" s="110"/>
      <c r="AR4896" s="111"/>
      <c r="AV4896" s="111"/>
    </row>
    <row r="4897" spans="20:52" x14ac:dyDescent="0.25">
      <c r="T4897" s="110"/>
      <c r="AJ4897" s="111"/>
      <c r="AO4897" s="111"/>
      <c r="AT4897" s="111"/>
      <c r="AV4897" s="111"/>
    </row>
    <row r="4898" spans="20:52" x14ac:dyDescent="0.25">
      <c r="T4898" s="110"/>
      <c r="AJ4898" s="111"/>
      <c r="AO4898" s="111"/>
      <c r="AP4898" s="111"/>
      <c r="AT4898" s="111"/>
      <c r="AV4898" s="111"/>
    </row>
    <row r="4899" spans="20:52" x14ac:dyDescent="0.25">
      <c r="T4899" s="110"/>
      <c r="AJ4899" s="111"/>
      <c r="AO4899" s="111"/>
      <c r="AP4899" s="111"/>
      <c r="AR4899" s="111"/>
      <c r="AT4899" s="111"/>
      <c r="AV4899" s="111"/>
    </row>
    <row r="4900" spans="20:52" x14ac:dyDescent="0.25">
      <c r="T4900" s="110"/>
    </row>
    <row r="4901" spans="20:52" x14ac:dyDescent="0.25">
      <c r="T4901" s="110"/>
    </row>
    <row r="4902" spans="20:52" x14ac:dyDescent="0.25">
      <c r="T4902" s="110"/>
    </row>
    <row r="4903" spans="20:52" x14ac:dyDescent="0.25">
      <c r="T4903" s="110"/>
      <c r="AP4903" s="111"/>
      <c r="AZ4903" s="111"/>
    </row>
    <row r="4904" spans="20:52" x14ac:dyDescent="0.25">
      <c r="T4904" s="110"/>
      <c r="AJ4904" s="111"/>
      <c r="AO4904" s="111"/>
      <c r="AV4904" s="111"/>
      <c r="AZ4904" s="111"/>
    </row>
    <row r="4905" spans="20:52" x14ac:dyDescent="0.25">
      <c r="T4905" s="110"/>
    </row>
    <row r="4906" spans="20:52" x14ac:dyDescent="0.25">
      <c r="T4906" s="110"/>
    </row>
    <row r="4907" spans="20:52" x14ac:dyDescent="0.25">
      <c r="T4907" s="110"/>
    </row>
    <row r="4908" spans="20:52" x14ac:dyDescent="0.25">
      <c r="T4908" s="110"/>
      <c r="AJ4908" s="111"/>
      <c r="AO4908" s="111"/>
      <c r="AT4908" s="111"/>
    </row>
    <row r="4909" spans="20:52" x14ac:dyDescent="0.25">
      <c r="T4909" s="110"/>
    </row>
    <row r="4910" spans="20:52" x14ac:dyDescent="0.25">
      <c r="T4910" s="110"/>
      <c r="AJ4910" s="111"/>
      <c r="AO4910" s="111"/>
      <c r="AT4910" s="111"/>
      <c r="AV4910" s="111"/>
    </row>
    <row r="4911" spans="20:52" x14ac:dyDescent="0.25">
      <c r="T4911" s="110"/>
      <c r="AO4911" s="111"/>
      <c r="AV4911" s="111"/>
    </row>
    <row r="4912" spans="20:52" x14ac:dyDescent="0.25">
      <c r="T4912" s="110"/>
      <c r="AJ4912" s="111"/>
      <c r="AO4912" s="111"/>
      <c r="AT4912" s="111"/>
    </row>
    <row r="4913" spans="20:52" x14ac:dyDescent="0.25">
      <c r="T4913" s="110"/>
    </row>
    <row r="4914" spans="20:52" x14ac:dyDescent="0.25">
      <c r="T4914" s="110"/>
      <c r="AJ4914" s="111"/>
      <c r="AO4914" s="111"/>
      <c r="AT4914" s="111"/>
      <c r="AV4914" s="111"/>
    </row>
    <row r="4915" spans="20:52" x14ac:dyDescent="0.25">
      <c r="T4915" s="110"/>
      <c r="AJ4915" s="111"/>
      <c r="AO4915" s="111"/>
      <c r="AP4915" s="111"/>
      <c r="AT4915" s="111"/>
      <c r="AV4915" s="111"/>
    </row>
    <row r="4916" spans="20:52" x14ac:dyDescent="0.25">
      <c r="T4916" s="110"/>
      <c r="AP4916" s="111"/>
    </row>
    <row r="4917" spans="20:52" x14ac:dyDescent="0.25">
      <c r="T4917" s="110"/>
      <c r="AJ4917" s="111"/>
      <c r="AO4917" s="111"/>
      <c r="AV4917" s="111"/>
    </row>
    <row r="4918" spans="20:52" x14ac:dyDescent="0.25">
      <c r="T4918" s="110"/>
      <c r="AJ4918" s="111"/>
      <c r="AO4918" s="111"/>
      <c r="AV4918" s="111"/>
    </row>
    <row r="4919" spans="20:52" x14ac:dyDescent="0.25">
      <c r="T4919" s="110"/>
      <c r="AJ4919" s="111"/>
      <c r="AO4919" s="111"/>
      <c r="AP4919" s="111"/>
      <c r="AT4919" s="111"/>
      <c r="AV4919" s="111"/>
    </row>
    <row r="4920" spans="20:52" x14ac:dyDescent="0.25">
      <c r="T4920" s="110"/>
    </row>
    <row r="4921" spans="20:52" x14ac:dyDescent="0.25">
      <c r="T4921" s="110"/>
      <c r="AV4921" s="111"/>
    </row>
    <row r="4922" spans="20:52" x14ac:dyDescent="0.25">
      <c r="T4922" s="110"/>
    </row>
    <row r="4923" spans="20:52" x14ac:dyDescent="0.25">
      <c r="T4923" s="110"/>
      <c r="AZ4923" s="111"/>
    </row>
    <row r="4924" spans="20:52" x14ac:dyDescent="0.25">
      <c r="T4924" s="110"/>
      <c r="AZ4924" s="111"/>
    </row>
    <row r="4925" spans="20:52" x14ac:dyDescent="0.25">
      <c r="T4925" s="110"/>
      <c r="AJ4925" s="111"/>
      <c r="AO4925" s="111"/>
      <c r="AV4925" s="111"/>
    </row>
    <row r="4926" spans="20:52" x14ac:dyDescent="0.25">
      <c r="T4926" s="110"/>
      <c r="AJ4926" s="111"/>
      <c r="AO4926" s="111"/>
      <c r="AP4926" s="111"/>
      <c r="AV4926" s="111"/>
    </row>
    <row r="4927" spans="20:52" x14ac:dyDescent="0.25">
      <c r="T4927" s="110"/>
    </row>
    <row r="4928" spans="20:52" x14ac:dyDescent="0.25">
      <c r="T4928" s="110"/>
      <c r="AZ4928" s="111"/>
    </row>
    <row r="4929" spans="20:52" x14ac:dyDescent="0.25">
      <c r="T4929" s="110"/>
    </row>
    <row r="4930" spans="20:52" x14ac:dyDescent="0.25">
      <c r="T4930" s="110"/>
      <c r="AJ4930" s="111"/>
      <c r="AO4930" s="111"/>
      <c r="AV4930" s="111"/>
    </row>
    <row r="4931" spans="20:52" x14ac:dyDescent="0.25">
      <c r="T4931" s="110"/>
    </row>
    <row r="4932" spans="20:52" x14ac:dyDescent="0.25">
      <c r="T4932" s="110"/>
      <c r="AJ4932" s="111"/>
      <c r="AO4932" s="111"/>
      <c r="AP4932" s="111"/>
      <c r="AV4932" s="111"/>
    </row>
    <row r="4933" spans="20:52" x14ac:dyDescent="0.25">
      <c r="T4933" s="110"/>
      <c r="AJ4933" s="111"/>
      <c r="AO4933" s="111"/>
      <c r="AP4933" s="111"/>
      <c r="AV4933" s="111"/>
    </row>
    <row r="4934" spans="20:52" x14ac:dyDescent="0.25">
      <c r="T4934" s="110"/>
    </row>
    <row r="4935" spans="20:52" x14ac:dyDescent="0.25">
      <c r="T4935" s="110"/>
      <c r="AV4935" s="111"/>
    </row>
    <row r="4936" spans="20:52" x14ac:dyDescent="0.25">
      <c r="T4936" s="110"/>
      <c r="AV4936" s="111"/>
    </row>
    <row r="4937" spans="20:52" x14ac:dyDescent="0.25">
      <c r="T4937" s="110"/>
    </row>
    <row r="4938" spans="20:52" x14ac:dyDescent="0.25">
      <c r="T4938" s="110"/>
      <c r="AJ4938" s="111"/>
      <c r="AO4938" s="111"/>
      <c r="AP4938" s="111"/>
      <c r="AZ4938" s="111"/>
    </row>
    <row r="4939" spans="20:52" x14ac:dyDescent="0.25">
      <c r="T4939" s="110"/>
    </row>
    <row r="4940" spans="20:52" x14ac:dyDescent="0.25">
      <c r="T4940" s="110"/>
      <c r="AO4940" s="111"/>
      <c r="AT4940" s="111"/>
      <c r="AV4940" s="111"/>
    </row>
    <row r="4941" spans="20:52" x14ac:dyDescent="0.25">
      <c r="T4941" s="110"/>
      <c r="AJ4941" s="111"/>
    </row>
    <row r="4942" spans="20:52" x14ac:dyDescent="0.25">
      <c r="T4942" s="110"/>
    </row>
    <row r="4943" spans="20:52" x14ac:dyDescent="0.25">
      <c r="T4943" s="110"/>
    </row>
    <row r="4944" spans="20:52" x14ac:dyDescent="0.25">
      <c r="T4944" s="110"/>
      <c r="AO4944" s="111"/>
      <c r="AV4944" s="111"/>
    </row>
    <row r="4945" spans="20:48" x14ac:dyDescent="0.25">
      <c r="T4945" s="110"/>
      <c r="AV4945" s="111"/>
    </row>
    <row r="4946" spans="20:48" x14ac:dyDescent="0.25">
      <c r="T4946" s="110"/>
      <c r="AJ4946" s="111"/>
      <c r="AO4946" s="111"/>
      <c r="AV4946" s="111"/>
    </row>
    <row r="4947" spans="20:48" x14ac:dyDescent="0.25">
      <c r="T4947" s="110"/>
      <c r="AV4947" s="111"/>
    </row>
    <row r="4948" spans="20:48" x14ac:dyDescent="0.25">
      <c r="T4948" s="110"/>
      <c r="AJ4948" s="111"/>
      <c r="AO4948" s="111"/>
      <c r="AT4948" s="111"/>
      <c r="AV4948" s="111"/>
    </row>
    <row r="4949" spans="20:48" x14ac:dyDescent="0.25">
      <c r="T4949" s="110"/>
    </row>
    <row r="4950" spans="20:48" x14ac:dyDescent="0.25">
      <c r="T4950" s="110"/>
      <c r="AJ4950" s="111"/>
      <c r="AO4950" s="111"/>
      <c r="AP4950" s="111"/>
      <c r="AT4950" s="111"/>
      <c r="AV4950" s="111"/>
    </row>
    <row r="4951" spans="20:48" x14ac:dyDescent="0.25">
      <c r="T4951" s="110"/>
    </row>
    <row r="4952" spans="20:48" x14ac:dyDescent="0.25">
      <c r="T4952" s="110"/>
      <c r="AO4952" s="111"/>
      <c r="AP4952" s="111"/>
      <c r="AT4952" s="111"/>
      <c r="AV4952" s="111"/>
    </row>
    <row r="4953" spans="20:48" x14ac:dyDescent="0.25">
      <c r="T4953" s="110"/>
      <c r="AV4953" s="111"/>
    </row>
    <row r="4954" spans="20:48" x14ac:dyDescent="0.25">
      <c r="T4954" s="110"/>
      <c r="AJ4954" s="111"/>
      <c r="AO4954" s="111"/>
      <c r="AT4954" s="111"/>
      <c r="AV4954" s="111"/>
    </row>
    <row r="4955" spans="20:48" x14ac:dyDescent="0.25">
      <c r="T4955" s="110"/>
      <c r="AJ4955" s="111"/>
      <c r="AP4955" s="111"/>
      <c r="AV4955" s="111"/>
    </row>
    <row r="4956" spans="20:48" x14ac:dyDescent="0.25">
      <c r="T4956" s="110"/>
    </row>
    <row r="4957" spans="20:48" x14ac:dyDescent="0.25">
      <c r="T4957" s="110"/>
      <c r="AJ4957" s="111"/>
      <c r="AO4957" s="111"/>
      <c r="AV4957" s="111"/>
    </row>
    <row r="4958" spans="20:48" x14ac:dyDescent="0.25">
      <c r="T4958" s="110"/>
      <c r="AJ4958" s="111"/>
      <c r="AO4958" s="111"/>
      <c r="AP4958" s="111"/>
      <c r="AT4958" s="111"/>
      <c r="AV4958" s="111"/>
    </row>
    <row r="4959" spans="20:48" x14ac:dyDescent="0.25">
      <c r="T4959" s="110"/>
      <c r="AJ4959" s="111"/>
      <c r="AO4959" s="111"/>
      <c r="AP4959" s="111"/>
      <c r="AT4959" s="111"/>
      <c r="AV4959" s="111"/>
    </row>
    <row r="4960" spans="20:48" x14ac:dyDescent="0.25">
      <c r="T4960" s="110"/>
    </row>
    <row r="4961" spans="20:48" x14ac:dyDescent="0.25">
      <c r="T4961" s="110"/>
      <c r="AV4961" s="111"/>
    </row>
    <row r="4962" spans="20:48" x14ac:dyDescent="0.25">
      <c r="T4962" s="110"/>
      <c r="AJ4962" s="111"/>
      <c r="AR4962" s="111"/>
      <c r="AV4962" s="111"/>
    </row>
    <row r="4963" spans="20:48" x14ac:dyDescent="0.25">
      <c r="T4963" s="110"/>
      <c r="AJ4963" s="111"/>
      <c r="AO4963" s="111"/>
      <c r="AP4963" s="111"/>
      <c r="AV4963" s="111"/>
    </row>
    <row r="4964" spans="20:48" x14ac:dyDescent="0.25">
      <c r="T4964" s="110"/>
    </row>
    <row r="4965" spans="20:48" x14ac:dyDescent="0.25">
      <c r="T4965" s="110"/>
      <c r="AJ4965" s="111"/>
      <c r="AO4965" s="111"/>
      <c r="AV4965" s="111"/>
    </row>
    <row r="4966" spans="20:48" x14ac:dyDescent="0.25">
      <c r="T4966" s="110"/>
    </row>
    <row r="4967" spans="20:48" x14ac:dyDescent="0.25">
      <c r="T4967" s="110"/>
    </row>
    <row r="4968" spans="20:48" x14ac:dyDescent="0.25">
      <c r="T4968" s="110"/>
      <c r="AJ4968" s="111"/>
      <c r="AO4968" s="111"/>
      <c r="AP4968" s="111"/>
      <c r="AV4968" s="111"/>
    </row>
    <row r="4969" spans="20:48" x14ac:dyDescent="0.25">
      <c r="T4969" s="110"/>
      <c r="AJ4969" s="111"/>
      <c r="AO4969" s="111"/>
      <c r="AV4969" s="111"/>
    </row>
    <row r="4970" spans="20:48" x14ac:dyDescent="0.25">
      <c r="T4970" s="110"/>
      <c r="AJ4970" s="111"/>
      <c r="AO4970" s="111"/>
      <c r="AV4970" s="111"/>
    </row>
    <row r="4971" spans="20:48" x14ac:dyDescent="0.25">
      <c r="T4971" s="110"/>
    </row>
    <row r="4972" spans="20:48" x14ac:dyDescent="0.25">
      <c r="T4972" s="110"/>
      <c r="AJ4972" s="111"/>
      <c r="AO4972" s="111"/>
      <c r="AP4972" s="111"/>
      <c r="AV4972" s="111"/>
    </row>
    <row r="4973" spans="20:48" x14ac:dyDescent="0.25">
      <c r="T4973" s="110"/>
    </row>
    <row r="4974" spans="20:48" x14ac:dyDescent="0.25">
      <c r="T4974" s="110"/>
    </row>
    <row r="4975" spans="20:48" x14ac:dyDescent="0.25">
      <c r="T4975" s="110"/>
    </row>
    <row r="4976" spans="20:48" x14ac:dyDescent="0.25">
      <c r="T4976" s="110"/>
      <c r="AJ4976" s="111"/>
    </row>
    <row r="4977" spans="20:52" x14ac:dyDescent="0.25">
      <c r="T4977" s="110"/>
      <c r="AJ4977" s="111"/>
      <c r="AO4977" s="111"/>
      <c r="AP4977" s="111"/>
      <c r="AV4977" s="111"/>
    </row>
    <row r="4978" spans="20:52" x14ac:dyDescent="0.25">
      <c r="T4978" s="110"/>
    </row>
    <row r="4979" spans="20:52" x14ac:dyDescent="0.25">
      <c r="T4979" s="110"/>
      <c r="AJ4979" s="111"/>
      <c r="AO4979" s="111"/>
    </row>
    <row r="4980" spans="20:52" x14ac:dyDescent="0.25">
      <c r="T4980" s="110"/>
    </row>
    <row r="4981" spans="20:52" x14ac:dyDescent="0.25">
      <c r="T4981" s="110"/>
      <c r="AJ4981" s="111"/>
      <c r="AO4981" s="111"/>
      <c r="AV4981" s="111"/>
    </row>
    <row r="4982" spans="20:52" x14ac:dyDescent="0.25">
      <c r="T4982" s="110"/>
      <c r="AZ4982" s="111"/>
    </row>
    <row r="4983" spans="20:52" x14ac:dyDescent="0.25">
      <c r="T4983" s="110"/>
      <c r="AJ4983" s="111"/>
      <c r="AO4983" s="111"/>
      <c r="AV4983" s="111"/>
    </row>
    <row r="4984" spans="20:52" x14ac:dyDescent="0.25">
      <c r="T4984" s="110"/>
      <c r="AJ4984" s="111"/>
      <c r="AO4984" s="111"/>
      <c r="AV4984" s="111"/>
    </row>
    <row r="4985" spans="20:52" x14ac:dyDescent="0.25">
      <c r="T4985" s="110"/>
    </row>
    <row r="4986" spans="20:52" x14ac:dyDescent="0.25">
      <c r="T4986" s="110"/>
      <c r="AV4986" s="111"/>
    </row>
    <row r="4987" spans="20:52" x14ac:dyDescent="0.25">
      <c r="T4987" s="110"/>
      <c r="AZ4987" s="111"/>
    </row>
    <row r="4988" spans="20:52" x14ac:dyDescent="0.25">
      <c r="T4988" s="110"/>
      <c r="AJ4988" s="111"/>
      <c r="AO4988" s="111"/>
    </row>
    <row r="4989" spans="20:52" x14ac:dyDescent="0.25">
      <c r="T4989" s="110"/>
      <c r="AJ4989" s="111"/>
      <c r="AO4989" s="111"/>
      <c r="AV4989" s="111"/>
      <c r="AZ4989" s="111"/>
    </row>
    <row r="4990" spans="20:52" x14ac:dyDescent="0.25">
      <c r="T4990" s="110"/>
      <c r="AV4990" s="111"/>
    </row>
    <row r="4991" spans="20:52" x14ac:dyDescent="0.25">
      <c r="T4991" s="110"/>
      <c r="AJ4991" s="111"/>
      <c r="AO4991" s="111"/>
      <c r="AP4991" s="111"/>
      <c r="AV4991" s="111"/>
    </row>
    <row r="4992" spans="20:52" x14ac:dyDescent="0.25">
      <c r="T4992" s="110"/>
      <c r="AJ4992" s="111"/>
      <c r="AP4992" s="111"/>
      <c r="AT4992" s="111"/>
      <c r="AV4992" s="111"/>
    </row>
    <row r="4993" spans="20:52" x14ac:dyDescent="0.25">
      <c r="T4993" s="110"/>
    </row>
    <row r="4994" spans="20:52" x14ac:dyDescent="0.25">
      <c r="T4994" s="110"/>
      <c r="AJ4994" s="111"/>
      <c r="AO4994" s="111"/>
      <c r="AR4994" s="111"/>
    </row>
    <row r="4995" spans="20:52" x14ac:dyDescent="0.25">
      <c r="T4995" s="110"/>
      <c r="AJ4995" s="111"/>
      <c r="AP4995" s="111"/>
      <c r="AV4995" s="111"/>
      <c r="AZ4995" s="111"/>
    </row>
    <row r="4996" spans="20:52" x14ac:dyDescent="0.25">
      <c r="T4996" s="110"/>
      <c r="AJ4996" s="111"/>
      <c r="AO4996" s="111"/>
      <c r="AP4996" s="111"/>
      <c r="AV4996" s="111"/>
    </row>
    <row r="4997" spans="20:52" x14ac:dyDescent="0.25">
      <c r="T4997" s="110"/>
      <c r="AJ4997" s="111"/>
      <c r="AO4997" s="111"/>
    </row>
    <row r="4998" spans="20:52" x14ac:dyDescent="0.25">
      <c r="T4998" s="110"/>
    </row>
    <row r="4999" spans="20:52" x14ac:dyDescent="0.25">
      <c r="T4999" s="110"/>
    </row>
    <row r="5000" spans="20:52" x14ac:dyDescent="0.25">
      <c r="T5000" s="110"/>
    </row>
    <row r="5001" spans="20:52" x14ac:dyDescent="0.25">
      <c r="T5001" s="110"/>
    </row>
    <row r="5002" spans="20:52" x14ac:dyDescent="0.25">
      <c r="T5002" s="110"/>
      <c r="AJ5002" s="111"/>
      <c r="AO5002" s="111"/>
      <c r="AP5002" s="111"/>
      <c r="AV5002" s="111"/>
    </row>
    <row r="5003" spans="20:52" x14ac:dyDescent="0.25">
      <c r="T5003" s="110"/>
      <c r="AJ5003" s="111"/>
      <c r="AO5003" s="111"/>
      <c r="AV5003" s="111"/>
    </row>
    <row r="5004" spans="20:52" x14ac:dyDescent="0.25">
      <c r="T5004" s="110"/>
    </row>
    <row r="5005" spans="20:52" x14ac:dyDescent="0.25">
      <c r="T5005" s="110"/>
      <c r="AJ5005" s="111"/>
      <c r="AO5005" s="111"/>
      <c r="AV5005" s="111"/>
    </row>
    <row r="5006" spans="20:52" x14ac:dyDescent="0.25">
      <c r="T5006" s="110"/>
      <c r="AP5006" s="111"/>
      <c r="AV5006" s="111"/>
    </row>
    <row r="5007" spans="20:52" x14ac:dyDescent="0.25">
      <c r="T5007" s="110"/>
      <c r="AJ5007" s="111"/>
      <c r="AO5007" s="111"/>
      <c r="AV5007" s="111"/>
    </row>
    <row r="5008" spans="20:52" x14ac:dyDescent="0.25">
      <c r="T5008" s="110"/>
      <c r="AJ5008" s="111"/>
      <c r="AO5008" s="111"/>
      <c r="AV5008" s="111"/>
    </row>
    <row r="5009" spans="20:48" x14ac:dyDescent="0.25">
      <c r="T5009" s="110"/>
      <c r="AV5009" s="111"/>
    </row>
    <row r="5010" spans="20:48" x14ac:dyDescent="0.25">
      <c r="T5010" s="110"/>
      <c r="AJ5010" s="111"/>
      <c r="AO5010" s="111"/>
      <c r="AP5010" s="111"/>
      <c r="AV5010" s="111"/>
    </row>
    <row r="5011" spans="20:48" x14ac:dyDescent="0.25">
      <c r="T5011" s="110"/>
      <c r="AP5011" s="111"/>
    </row>
    <row r="5012" spans="20:48" x14ac:dyDescent="0.25">
      <c r="T5012" s="110"/>
      <c r="AJ5012" s="111"/>
      <c r="AO5012" s="111"/>
      <c r="AP5012" s="111"/>
      <c r="AV5012" s="111"/>
    </row>
    <row r="5013" spans="20:48" x14ac:dyDescent="0.25">
      <c r="T5013" s="110"/>
      <c r="AV5013" s="111"/>
    </row>
    <row r="5014" spans="20:48" x14ac:dyDescent="0.25">
      <c r="T5014" s="110"/>
      <c r="AV5014" s="111"/>
    </row>
    <row r="5015" spans="20:48" x14ac:dyDescent="0.25">
      <c r="T5015" s="110"/>
    </row>
    <row r="5016" spans="20:48" x14ac:dyDescent="0.25">
      <c r="T5016" s="110"/>
    </row>
    <row r="5017" spans="20:48" x14ac:dyDescent="0.25">
      <c r="T5017" s="110"/>
      <c r="AO5017" s="111"/>
      <c r="AP5017" s="111"/>
      <c r="AV5017" s="111"/>
    </row>
    <row r="5018" spans="20:48" x14ac:dyDescent="0.25">
      <c r="T5018" s="110"/>
      <c r="AJ5018" s="111"/>
      <c r="AO5018" s="111"/>
      <c r="AP5018" s="111"/>
    </row>
    <row r="5019" spans="20:48" x14ac:dyDescent="0.25">
      <c r="T5019" s="110"/>
      <c r="AJ5019" s="111"/>
      <c r="AO5019" s="111"/>
      <c r="AV5019" s="111"/>
    </row>
    <row r="5020" spans="20:48" x14ac:dyDescent="0.25">
      <c r="T5020" s="110"/>
      <c r="AJ5020" s="111"/>
      <c r="AV5020" s="111"/>
    </row>
    <row r="5021" spans="20:48" x14ac:dyDescent="0.25">
      <c r="T5021" s="110"/>
      <c r="AJ5021" s="111"/>
      <c r="AO5021" s="111"/>
      <c r="AV5021" s="111"/>
    </row>
    <row r="5022" spans="20:48" x14ac:dyDescent="0.25">
      <c r="T5022" s="110"/>
      <c r="AJ5022" s="111"/>
      <c r="AO5022" s="111"/>
      <c r="AP5022" s="111"/>
      <c r="AT5022" s="111"/>
      <c r="AV5022" s="111"/>
    </row>
    <row r="5023" spans="20:48" x14ac:dyDescent="0.25">
      <c r="T5023" s="110"/>
      <c r="AJ5023" s="111"/>
      <c r="AO5023" s="111"/>
      <c r="AP5023" s="111"/>
      <c r="AT5023" s="111"/>
    </row>
    <row r="5024" spans="20:48" x14ac:dyDescent="0.25">
      <c r="T5024" s="110"/>
      <c r="AJ5024" s="111"/>
      <c r="AO5024" s="111"/>
      <c r="AP5024" s="111"/>
      <c r="AV5024" s="111"/>
    </row>
    <row r="5025" spans="20:52" x14ac:dyDescent="0.25">
      <c r="T5025" s="110"/>
      <c r="AJ5025" s="111"/>
      <c r="AO5025" s="111"/>
      <c r="AT5025" s="111"/>
    </row>
    <row r="5026" spans="20:52" x14ac:dyDescent="0.25">
      <c r="T5026" s="110"/>
      <c r="AJ5026" s="111"/>
      <c r="AO5026" s="111"/>
      <c r="AP5026" s="111"/>
      <c r="AV5026" s="111"/>
    </row>
    <row r="5027" spans="20:52" x14ac:dyDescent="0.25">
      <c r="T5027" s="110"/>
    </row>
    <row r="5028" spans="20:52" x14ac:dyDescent="0.25">
      <c r="T5028" s="110"/>
      <c r="AJ5028" s="111"/>
      <c r="AO5028" s="111"/>
      <c r="AP5028" s="111"/>
      <c r="AV5028" s="111"/>
      <c r="AZ5028" s="111"/>
    </row>
    <row r="5029" spans="20:52" x14ac:dyDescent="0.25">
      <c r="T5029" s="110"/>
    </row>
    <row r="5030" spans="20:52" x14ac:dyDescent="0.25">
      <c r="T5030" s="110"/>
      <c r="AO5030" s="111"/>
    </row>
    <row r="5031" spans="20:52" x14ac:dyDescent="0.25">
      <c r="T5031" s="110"/>
    </row>
    <row r="5032" spans="20:52" x14ac:dyDescent="0.25">
      <c r="T5032" s="110"/>
      <c r="AJ5032" s="111"/>
      <c r="AO5032" s="111"/>
      <c r="AP5032" s="111"/>
      <c r="AV5032" s="111"/>
      <c r="AZ5032" s="111"/>
    </row>
    <row r="5033" spans="20:52" x14ac:dyDescent="0.25">
      <c r="T5033" s="110"/>
      <c r="AJ5033" s="111"/>
      <c r="AO5033" s="111"/>
      <c r="AP5033" s="111"/>
      <c r="AT5033" s="111"/>
      <c r="AV5033" s="111"/>
    </row>
    <row r="5034" spans="20:52" x14ac:dyDescent="0.25">
      <c r="T5034" s="110"/>
      <c r="AJ5034" s="111"/>
      <c r="AO5034" s="111"/>
      <c r="AP5034" s="111"/>
      <c r="AV5034" s="111"/>
    </row>
    <row r="5035" spans="20:52" x14ac:dyDescent="0.25">
      <c r="T5035" s="110"/>
      <c r="AV5035" s="111"/>
    </row>
    <row r="5036" spans="20:52" x14ac:dyDescent="0.25">
      <c r="T5036" s="110"/>
      <c r="AJ5036" s="111"/>
      <c r="AO5036" s="111"/>
      <c r="AP5036" s="111"/>
      <c r="AT5036" s="111"/>
      <c r="AV5036" s="111"/>
      <c r="AZ5036" s="111"/>
    </row>
    <row r="5037" spans="20:52" x14ac:dyDescent="0.25">
      <c r="T5037" s="110"/>
      <c r="AJ5037" s="111"/>
      <c r="AO5037" s="111"/>
      <c r="AV5037" s="111"/>
    </row>
    <row r="5038" spans="20:52" x14ac:dyDescent="0.25">
      <c r="T5038" s="110"/>
    </row>
    <row r="5039" spans="20:52" x14ac:dyDescent="0.25">
      <c r="T5039" s="110"/>
      <c r="AJ5039" s="111"/>
      <c r="AO5039" s="111"/>
      <c r="AT5039" s="111"/>
      <c r="AV5039" s="111"/>
    </row>
    <row r="5040" spans="20:52" x14ac:dyDescent="0.25">
      <c r="T5040" s="110"/>
      <c r="AJ5040" s="111"/>
      <c r="AP5040" s="111"/>
      <c r="AV5040" s="111"/>
    </row>
    <row r="5041" spans="20:52" x14ac:dyDescent="0.25">
      <c r="T5041" s="110"/>
    </row>
    <row r="5042" spans="20:52" x14ac:dyDescent="0.25">
      <c r="T5042" s="110"/>
      <c r="AJ5042" s="111"/>
      <c r="AO5042" s="111"/>
      <c r="AV5042" s="111"/>
    </row>
    <row r="5043" spans="20:52" x14ac:dyDescent="0.25">
      <c r="T5043" s="110"/>
      <c r="AJ5043" s="111"/>
      <c r="AO5043" s="111"/>
      <c r="AT5043" s="111"/>
    </row>
    <row r="5044" spans="20:52" x14ac:dyDescent="0.25">
      <c r="T5044" s="110"/>
      <c r="AJ5044" s="111"/>
      <c r="AO5044" s="111"/>
      <c r="AV5044" s="111"/>
    </row>
    <row r="5045" spans="20:52" x14ac:dyDescent="0.25">
      <c r="T5045" s="110"/>
      <c r="AV5045" s="111"/>
      <c r="AZ5045" s="111"/>
    </row>
    <row r="5046" spans="20:52" x14ac:dyDescent="0.25">
      <c r="T5046" s="110"/>
      <c r="AJ5046" s="111"/>
      <c r="AO5046" s="111"/>
      <c r="AP5046" s="111"/>
    </row>
    <row r="5047" spans="20:52" x14ac:dyDescent="0.25">
      <c r="T5047" s="110"/>
      <c r="AJ5047" s="111"/>
      <c r="AO5047" s="111"/>
      <c r="AT5047" s="111"/>
    </row>
    <row r="5048" spans="20:52" x14ac:dyDescent="0.25">
      <c r="T5048" s="110"/>
      <c r="AV5048" s="111"/>
    </row>
    <row r="5049" spans="20:52" x14ac:dyDescent="0.25">
      <c r="T5049" s="110"/>
      <c r="AJ5049" s="111"/>
      <c r="AO5049" s="111"/>
      <c r="AP5049" s="111"/>
      <c r="AT5049" s="111"/>
      <c r="AV5049" s="111"/>
    </row>
    <row r="5050" spans="20:52" x14ac:dyDescent="0.25">
      <c r="T5050" s="110"/>
      <c r="AJ5050" s="111"/>
      <c r="AO5050" s="111"/>
      <c r="AV5050" s="111"/>
    </row>
    <row r="5051" spans="20:52" x14ac:dyDescent="0.25">
      <c r="T5051" s="110"/>
    </row>
    <row r="5052" spans="20:52" x14ac:dyDescent="0.25">
      <c r="T5052" s="110"/>
    </row>
    <row r="5053" spans="20:52" x14ac:dyDescent="0.25">
      <c r="T5053" s="110"/>
    </row>
    <row r="5054" spans="20:52" x14ac:dyDescent="0.25">
      <c r="T5054" s="110"/>
      <c r="AJ5054" s="111"/>
      <c r="AO5054" s="111"/>
      <c r="AT5054" s="111"/>
    </row>
    <row r="5055" spans="20:52" x14ac:dyDescent="0.25">
      <c r="T5055" s="110"/>
      <c r="AJ5055" s="111"/>
      <c r="AV5055" s="111"/>
    </row>
    <row r="5056" spans="20:52" x14ac:dyDescent="0.25">
      <c r="T5056" s="110"/>
      <c r="AV5056" s="111"/>
      <c r="AZ5056" s="111"/>
    </row>
    <row r="5057" spans="20:52" x14ac:dyDescent="0.25">
      <c r="T5057" s="110"/>
      <c r="AJ5057" s="111"/>
      <c r="AO5057" s="111"/>
      <c r="AV5057" s="111"/>
    </row>
    <row r="5058" spans="20:52" x14ac:dyDescent="0.25">
      <c r="T5058" s="110"/>
    </row>
    <row r="5059" spans="20:52" x14ac:dyDescent="0.25">
      <c r="T5059" s="110"/>
    </row>
    <row r="5060" spans="20:52" x14ac:dyDescent="0.25">
      <c r="T5060" s="110"/>
    </row>
    <row r="5061" spans="20:52" x14ac:dyDescent="0.25">
      <c r="T5061" s="110"/>
      <c r="AJ5061" s="111"/>
      <c r="AO5061" s="111"/>
      <c r="AV5061" s="111"/>
    </row>
    <row r="5062" spans="20:52" x14ac:dyDescent="0.25">
      <c r="T5062" s="110"/>
    </row>
    <row r="5063" spans="20:52" x14ac:dyDescent="0.25">
      <c r="T5063" s="110"/>
    </row>
    <row r="5064" spans="20:52" x14ac:dyDescent="0.25">
      <c r="T5064" s="110"/>
      <c r="AJ5064" s="111"/>
      <c r="AO5064" s="111"/>
      <c r="AV5064" s="111"/>
    </row>
    <row r="5065" spans="20:52" x14ac:dyDescent="0.25">
      <c r="T5065" s="110"/>
    </row>
    <row r="5066" spans="20:52" x14ac:dyDescent="0.25">
      <c r="T5066" s="110"/>
      <c r="AJ5066" s="111"/>
      <c r="AO5066" s="111"/>
      <c r="AP5066" s="111"/>
      <c r="AV5066" s="111"/>
    </row>
    <row r="5067" spans="20:52" x14ac:dyDescent="0.25">
      <c r="T5067" s="110"/>
      <c r="AZ5067" s="111"/>
    </row>
    <row r="5068" spans="20:52" x14ac:dyDescent="0.25">
      <c r="T5068" s="110"/>
      <c r="AO5068" s="111"/>
      <c r="AP5068" s="111"/>
      <c r="AT5068" s="111"/>
      <c r="AV5068" s="111"/>
    </row>
    <row r="5069" spans="20:52" x14ac:dyDescent="0.25">
      <c r="T5069" s="110"/>
    </row>
    <row r="5070" spans="20:52" x14ac:dyDescent="0.25">
      <c r="T5070" s="110"/>
      <c r="AJ5070" s="111"/>
      <c r="AO5070" s="111"/>
      <c r="AZ5070" s="111"/>
    </row>
    <row r="5071" spans="20:52" x14ac:dyDescent="0.25">
      <c r="T5071" s="110"/>
    </row>
    <row r="5072" spans="20:52" x14ac:dyDescent="0.25">
      <c r="T5072" s="110"/>
    </row>
    <row r="5073" spans="20:48" x14ac:dyDescent="0.25">
      <c r="T5073" s="110"/>
      <c r="AJ5073" s="111"/>
      <c r="AR5073" s="111"/>
    </row>
    <row r="5074" spans="20:48" x14ac:dyDescent="0.25">
      <c r="T5074" s="110"/>
      <c r="AJ5074" s="111"/>
    </row>
    <row r="5075" spans="20:48" x14ac:dyDescent="0.25">
      <c r="T5075" s="110"/>
      <c r="AJ5075" s="111"/>
      <c r="AO5075" s="111"/>
      <c r="AP5075" s="111"/>
      <c r="AT5075" s="111"/>
      <c r="AV5075" s="111"/>
    </row>
    <row r="5076" spans="20:48" x14ac:dyDescent="0.25">
      <c r="T5076" s="110"/>
      <c r="AV5076" s="111"/>
    </row>
    <row r="5077" spans="20:48" x14ac:dyDescent="0.25">
      <c r="T5077" s="110"/>
      <c r="AJ5077" s="111"/>
      <c r="AO5077" s="111"/>
      <c r="AV5077" s="111"/>
    </row>
    <row r="5078" spans="20:48" x14ac:dyDescent="0.25">
      <c r="T5078" s="110"/>
      <c r="AJ5078" s="111"/>
      <c r="AO5078" s="111"/>
      <c r="AT5078" s="111"/>
    </row>
    <row r="5079" spans="20:48" x14ac:dyDescent="0.25">
      <c r="T5079" s="110"/>
      <c r="AJ5079" s="111"/>
      <c r="AO5079" s="111"/>
    </row>
    <row r="5080" spans="20:48" x14ac:dyDescent="0.25">
      <c r="T5080" s="110"/>
      <c r="AJ5080" s="111"/>
      <c r="AO5080" s="111"/>
      <c r="AV5080" s="111"/>
    </row>
    <row r="5081" spans="20:48" x14ac:dyDescent="0.25">
      <c r="T5081" s="110"/>
    </row>
    <row r="5082" spans="20:48" x14ac:dyDescent="0.25">
      <c r="T5082" s="110"/>
      <c r="AV5082" s="111"/>
    </row>
    <row r="5083" spans="20:48" x14ac:dyDescent="0.25">
      <c r="T5083" s="110"/>
    </row>
    <row r="5084" spans="20:48" x14ac:dyDescent="0.25">
      <c r="T5084" s="110"/>
    </row>
    <row r="5085" spans="20:48" x14ac:dyDescent="0.25">
      <c r="T5085" s="110"/>
      <c r="AV5085" s="111"/>
    </row>
    <row r="5086" spans="20:48" x14ac:dyDescent="0.25">
      <c r="T5086" s="110"/>
      <c r="AV5086" s="111"/>
    </row>
    <row r="5087" spans="20:48" x14ac:dyDescent="0.25">
      <c r="T5087" s="110"/>
      <c r="AJ5087" s="111"/>
      <c r="AO5087" s="111"/>
      <c r="AP5087" s="111"/>
      <c r="AV5087" s="111"/>
    </row>
    <row r="5088" spans="20:48" x14ac:dyDescent="0.25">
      <c r="T5088" s="110"/>
    </row>
    <row r="5089" spans="20:48" x14ac:dyDescent="0.25">
      <c r="T5089" s="110"/>
    </row>
    <row r="5090" spans="20:48" x14ac:dyDescent="0.25">
      <c r="T5090" s="110"/>
    </row>
    <row r="5091" spans="20:48" x14ac:dyDescent="0.25">
      <c r="T5091" s="110"/>
      <c r="AJ5091" s="111"/>
      <c r="AP5091" s="111"/>
      <c r="AT5091" s="111"/>
      <c r="AV5091" s="111"/>
    </row>
    <row r="5092" spans="20:48" x14ac:dyDescent="0.25">
      <c r="T5092" s="110"/>
    </row>
    <row r="5093" spans="20:48" x14ac:dyDescent="0.25">
      <c r="T5093" s="110"/>
      <c r="AJ5093" s="111"/>
      <c r="AO5093" s="111"/>
      <c r="AV5093" s="111"/>
    </row>
    <row r="5094" spans="20:48" x14ac:dyDescent="0.25">
      <c r="T5094" s="110"/>
      <c r="AO5094" s="111"/>
      <c r="AV5094" s="111"/>
    </row>
    <row r="5095" spans="20:48" x14ac:dyDescent="0.25">
      <c r="T5095" s="110"/>
      <c r="AP5095" s="111"/>
    </row>
    <row r="5096" spans="20:48" x14ac:dyDescent="0.25">
      <c r="T5096" s="110"/>
    </row>
    <row r="5097" spans="20:48" x14ac:dyDescent="0.25">
      <c r="T5097" s="110"/>
      <c r="AJ5097" s="111"/>
      <c r="AO5097" s="111"/>
    </row>
    <row r="5098" spans="20:48" x14ac:dyDescent="0.25">
      <c r="T5098" s="110"/>
      <c r="AJ5098" s="111"/>
      <c r="AO5098" s="111"/>
      <c r="AV5098" s="111"/>
    </row>
    <row r="5099" spans="20:48" x14ac:dyDescent="0.25">
      <c r="T5099" s="110"/>
    </row>
    <row r="5100" spans="20:48" x14ac:dyDescent="0.25">
      <c r="T5100" s="110"/>
      <c r="AT5100" s="111"/>
    </row>
    <row r="5101" spans="20:48" x14ac:dyDescent="0.25">
      <c r="T5101" s="110"/>
    </row>
    <row r="5102" spans="20:48" x14ac:dyDescent="0.25">
      <c r="T5102" s="110"/>
    </row>
    <row r="5103" spans="20:48" x14ac:dyDescent="0.25">
      <c r="T5103" s="110"/>
      <c r="AJ5103" s="111"/>
      <c r="AP5103" s="111"/>
      <c r="AT5103" s="111"/>
      <c r="AV5103" s="111"/>
    </row>
    <row r="5104" spans="20:48" x14ac:dyDescent="0.25">
      <c r="T5104" s="110"/>
      <c r="AJ5104" s="111"/>
      <c r="AO5104" s="111"/>
      <c r="AP5104" s="111"/>
      <c r="AV5104" s="111"/>
    </row>
    <row r="5105" spans="20:52" x14ac:dyDescent="0.25">
      <c r="T5105" s="110"/>
      <c r="AJ5105" s="111"/>
      <c r="AP5105" s="111"/>
      <c r="AV5105" s="111"/>
    </row>
    <row r="5106" spans="20:52" x14ac:dyDescent="0.25">
      <c r="T5106" s="110"/>
      <c r="AZ5106" s="111"/>
    </row>
    <row r="5107" spans="20:52" x14ac:dyDescent="0.25">
      <c r="T5107" s="110"/>
      <c r="AZ5107" s="111"/>
    </row>
    <row r="5108" spans="20:52" x14ac:dyDescent="0.25">
      <c r="T5108" s="110"/>
      <c r="AJ5108" s="111"/>
      <c r="AO5108" s="111"/>
      <c r="AV5108" s="111"/>
    </row>
    <row r="5109" spans="20:52" x14ac:dyDescent="0.25">
      <c r="T5109" s="110"/>
      <c r="AJ5109" s="111"/>
      <c r="AO5109" s="111"/>
      <c r="AP5109" s="111"/>
      <c r="AR5109" s="111"/>
      <c r="AT5109" s="111"/>
    </row>
    <row r="5110" spans="20:52" x14ac:dyDescent="0.25">
      <c r="T5110" s="110"/>
      <c r="AJ5110" s="111"/>
      <c r="AO5110" s="111"/>
      <c r="AV5110" s="111"/>
    </row>
    <row r="5111" spans="20:52" x14ac:dyDescent="0.25">
      <c r="T5111" s="110"/>
      <c r="AJ5111" s="111"/>
      <c r="AO5111" s="111"/>
      <c r="AV5111" s="111"/>
    </row>
    <row r="5112" spans="20:52" x14ac:dyDescent="0.25">
      <c r="T5112" s="110"/>
      <c r="AP5112" s="111"/>
      <c r="AV5112" s="111"/>
    </row>
    <row r="5113" spans="20:52" x14ac:dyDescent="0.25">
      <c r="T5113" s="110"/>
    </row>
    <row r="5114" spans="20:52" x14ac:dyDescent="0.25">
      <c r="T5114" s="110"/>
      <c r="AJ5114" s="111"/>
      <c r="AO5114" s="111"/>
      <c r="AV5114" s="111"/>
    </row>
    <row r="5115" spans="20:52" x14ac:dyDescent="0.25">
      <c r="T5115" s="110"/>
    </row>
    <row r="5116" spans="20:52" x14ac:dyDescent="0.25">
      <c r="T5116" s="110"/>
      <c r="AJ5116" s="111"/>
      <c r="AO5116" s="111"/>
      <c r="AP5116" s="111"/>
      <c r="AV5116" s="111"/>
    </row>
    <row r="5117" spans="20:52" x14ac:dyDescent="0.25">
      <c r="T5117" s="110"/>
      <c r="AJ5117" s="111"/>
      <c r="AO5117" s="111"/>
      <c r="AP5117" s="111"/>
      <c r="AV5117" s="111"/>
    </row>
    <row r="5118" spans="20:52" x14ac:dyDescent="0.25">
      <c r="T5118" s="110"/>
    </row>
    <row r="5119" spans="20:52" x14ac:dyDescent="0.25">
      <c r="T5119" s="110"/>
    </row>
    <row r="5120" spans="20:52" x14ac:dyDescent="0.25">
      <c r="T5120" s="110"/>
    </row>
    <row r="5121" spans="20:52" x14ac:dyDescent="0.25">
      <c r="T5121" s="110"/>
      <c r="AJ5121" s="111"/>
      <c r="AO5121" s="111"/>
      <c r="AV5121" s="111"/>
    </row>
    <row r="5122" spans="20:52" x14ac:dyDescent="0.25">
      <c r="T5122" s="110"/>
      <c r="AJ5122" s="111"/>
      <c r="AO5122" s="111"/>
      <c r="AP5122" s="111"/>
      <c r="AT5122" s="111"/>
      <c r="AV5122" s="111"/>
    </row>
    <row r="5123" spans="20:52" x14ac:dyDescent="0.25">
      <c r="T5123" s="110"/>
    </row>
    <row r="5124" spans="20:52" x14ac:dyDescent="0.25">
      <c r="T5124" s="110"/>
      <c r="AJ5124" s="111"/>
      <c r="AO5124" s="111"/>
      <c r="AP5124" s="111"/>
      <c r="AV5124" s="111"/>
      <c r="AZ5124" s="111"/>
    </row>
    <row r="5125" spans="20:52" x14ac:dyDescent="0.25">
      <c r="T5125" s="110"/>
    </row>
    <row r="5126" spans="20:52" x14ac:dyDescent="0.25">
      <c r="T5126" s="110"/>
      <c r="AP5126" s="111"/>
      <c r="AR5126" s="111"/>
      <c r="AT5126" s="111"/>
      <c r="AV5126" s="111"/>
    </row>
    <row r="5127" spans="20:52" x14ac:dyDescent="0.25">
      <c r="T5127" s="110"/>
      <c r="AO5127" s="111"/>
      <c r="AV5127" s="111"/>
    </row>
    <row r="5128" spans="20:52" x14ac:dyDescent="0.25">
      <c r="T5128" s="110"/>
    </row>
    <row r="5129" spans="20:52" x14ac:dyDescent="0.25">
      <c r="T5129" s="110"/>
    </row>
    <row r="5130" spans="20:52" x14ac:dyDescent="0.25">
      <c r="T5130" s="110"/>
    </row>
    <row r="5131" spans="20:52" x14ac:dyDescent="0.25">
      <c r="T5131" s="110"/>
      <c r="AJ5131" s="111"/>
      <c r="AP5131" s="111"/>
      <c r="AV5131" s="111"/>
    </row>
    <row r="5132" spans="20:52" x14ac:dyDescent="0.25">
      <c r="T5132" s="110"/>
      <c r="AJ5132" s="111"/>
      <c r="AO5132" s="111"/>
      <c r="AV5132" s="111"/>
      <c r="AZ5132" s="111"/>
    </row>
    <row r="5133" spans="20:52" x14ac:dyDescent="0.25">
      <c r="T5133" s="110"/>
    </row>
    <row r="5134" spans="20:52" x14ac:dyDescent="0.25">
      <c r="T5134" s="110"/>
    </row>
    <row r="5135" spans="20:52" x14ac:dyDescent="0.25">
      <c r="T5135" s="110"/>
      <c r="AJ5135" s="111"/>
      <c r="AO5135" s="111"/>
      <c r="AP5135" s="111"/>
    </row>
    <row r="5136" spans="20:52" x14ac:dyDescent="0.25">
      <c r="T5136" s="110"/>
      <c r="AV5136" s="111"/>
    </row>
    <row r="5137" spans="20:52" x14ac:dyDescent="0.25">
      <c r="T5137" s="110"/>
      <c r="AJ5137" s="111"/>
      <c r="AO5137" s="111"/>
      <c r="AV5137" s="111"/>
    </row>
    <row r="5138" spans="20:52" x14ac:dyDescent="0.25">
      <c r="T5138" s="110"/>
      <c r="AJ5138" s="111"/>
      <c r="AO5138" s="111"/>
      <c r="AV5138" s="111"/>
    </row>
    <row r="5139" spans="20:52" x14ac:dyDescent="0.25">
      <c r="T5139" s="110"/>
    </row>
    <row r="5140" spans="20:52" x14ac:dyDescent="0.25">
      <c r="T5140" s="110"/>
    </row>
    <row r="5141" spans="20:52" x14ac:dyDescent="0.25">
      <c r="T5141" s="110"/>
      <c r="AT5141" s="111"/>
      <c r="AV5141" s="111"/>
    </row>
    <row r="5142" spans="20:52" x14ac:dyDescent="0.25">
      <c r="T5142" s="110"/>
    </row>
    <row r="5143" spans="20:52" x14ac:dyDescent="0.25">
      <c r="T5143" s="110"/>
      <c r="AJ5143" s="111"/>
      <c r="AO5143" s="111"/>
      <c r="AV5143" s="111"/>
    </row>
    <row r="5144" spans="20:52" x14ac:dyDescent="0.25">
      <c r="T5144" s="110"/>
    </row>
    <row r="5145" spans="20:52" x14ac:dyDescent="0.25">
      <c r="T5145" s="110"/>
    </row>
    <row r="5146" spans="20:52" x14ac:dyDescent="0.25">
      <c r="T5146" s="110"/>
    </row>
    <row r="5147" spans="20:52" x14ac:dyDescent="0.25">
      <c r="T5147" s="110"/>
      <c r="AJ5147" s="111"/>
      <c r="AO5147" s="111"/>
      <c r="AV5147" s="111"/>
    </row>
    <row r="5148" spans="20:52" x14ac:dyDescent="0.25">
      <c r="T5148" s="110"/>
      <c r="AJ5148" s="111"/>
      <c r="AO5148" s="111"/>
      <c r="AV5148" s="111"/>
    </row>
    <row r="5149" spans="20:52" x14ac:dyDescent="0.25">
      <c r="T5149" s="110"/>
    </row>
    <row r="5150" spans="20:52" x14ac:dyDescent="0.25">
      <c r="T5150" s="110"/>
      <c r="AJ5150" s="111"/>
      <c r="AP5150" s="111"/>
      <c r="AV5150" s="111"/>
    </row>
    <row r="5151" spans="20:52" x14ac:dyDescent="0.25">
      <c r="T5151" s="110"/>
      <c r="AJ5151" s="111"/>
      <c r="AO5151" s="111"/>
      <c r="AV5151" s="111"/>
    </row>
    <row r="5152" spans="20:52" x14ac:dyDescent="0.25">
      <c r="T5152" s="110"/>
      <c r="AZ5152" s="111"/>
    </row>
    <row r="5153" spans="20:52" x14ac:dyDescent="0.25">
      <c r="T5153" s="110"/>
      <c r="AJ5153" s="111"/>
      <c r="AV5153" s="111"/>
    </row>
    <row r="5154" spans="20:52" x14ac:dyDescent="0.25">
      <c r="T5154" s="110"/>
    </row>
    <row r="5155" spans="20:52" x14ac:dyDescent="0.25">
      <c r="T5155" s="110"/>
      <c r="AJ5155" s="111"/>
      <c r="AO5155" s="111"/>
      <c r="AV5155" s="111"/>
    </row>
    <row r="5156" spans="20:52" x14ac:dyDescent="0.25">
      <c r="T5156" s="110"/>
    </row>
    <row r="5157" spans="20:52" x14ac:dyDescent="0.25">
      <c r="T5157" s="110"/>
    </row>
    <row r="5158" spans="20:52" x14ac:dyDescent="0.25">
      <c r="T5158" s="110"/>
      <c r="AV5158" s="111"/>
    </row>
    <row r="5159" spans="20:52" x14ac:dyDescent="0.25">
      <c r="T5159" s="110"/>
      <c r="AR5159" s="111"/>
      <c r="AV5159" s="111"/>
    </row>
    <row r="5160" spans="20:52" x14ac:dyDescent="0.25">
      <c r="T5160" s="110"/>
      <c r="AJ5160" s="111"/>
      <c r="AO5160" s="111"/>
      <c r="AP5160" s="111"/>
      <c r="AT5160" s="111"/>
      <c r="AV5160" s="111"/>
    </row>
    <row r="5161" spans="20:52" x14ac:dyDescent="0.25">
      <c r="T5161" s="110"/>
    </row>
    <row r="5162" spans="20:52" x14ac:dyDescent="0.25">
      <c r="T5162" s="110"/>
      <c r="AO5162" s="111"/>
      <c r="AV5162" s="111"/>
    </row>
    <row r="5163" spans="20:52" x14ac:dyDescent="0.25">
      <c r="T5163" s="110"/>
    </row>
    <row r="5164" spans="20:52" x14ac:dyDescent="0.25">
      <c r="T5164" s="110"/>
      <c r="AZ5164" s="111"/>
    </row>
    <row r="5165" spans="20:52" x14ac:dyDescent="0.25">
      <c r="T5165" s="110"/>
      <c r="AJ5165" s="111"/>
      <c r="AT5165" s="111"/>
    </row>
    <row r="5166" spans="20:52" x14ac:dyDescent="0.25">
      <c r="T5166" s="110"/>
    </row>
    <row r="5167" spans="20:52" x14ac:dyDescent="0.25">
      <c r="T5167" s="110"/>
    </row>
    <row r="5168" spans="20:52" x14ac:dyDescent="0.25">
      <c r="T5168" s="110"/>
      <c r="AJ5168" s="111"/>
      <c r="AO5168" s="111"/>
      <c r="AT5168" s="111"/>
      <c r="AV5168" s="111"/>
    </row>
    <row r="5169" spans="20:52" x14ac:dyDescent="0.25">
      <c r="T5169" s="110"/>
      <c r="AJ5169" s="111"/>
      <c r="AV5169" s="111"/>
      <c r="AZ5169" s="111"/>
    </row>
    <row r="5170" spans="20:52" x14ac:dyDescent="0.25">
      <c r="T5170" s="110"/>
    </row>
    <row r="5171" spans="20:52" x14ac:dyDescent="0.25">
      <c r="T5171" s="110"/>
      <c r="AJ5171" s="111"/>
      <c r="AO5171" s="111"/>
      <c r="AP5171" s="111"/>
      <c r="AV5171" s="111"/>
    </row>
    <row r="5172" spans="20:52" x14ac:dyDescent="0.25">
      <c r="T5172" s="110"/>
      <c r="AJ5172" s="111"/>
      <c r="AO5172" s="111"/>
    </row>
    <row r="5173" spans="20:52" x14ac:dyDescent="0.25">
      <c r="T5173" s="110"/>
      <c r="AJ5173" s="111"/>
      <c r="AO5173" s="111"/>
      <c r="AR5173" s="111"/>
      <c r="AT5173" s="111"/>
      <c r="AV5173" s="111"/>
    </row>
    <row r="5174" spans="20:52" x14ac:dyDescent="0.25">
      <c r="T5174" s="110"/>
      <c r="AJ5174" s="111"/>
      <c r="AO5174" s="111"/>
      <c r="AV5174" s="111"/>
      <c r="AZ5174" s="111"/>
    </row>
    <row r="5175" spans="20:52" x14ac:dyDescent="0.25">
      <c r="T5175" s="110"/>
    </row>
    <row r="5176" spans="20:52" x14ac:dyDescent="0.25">
      <c r="T5176" s="110"/>
      <c r="AJ5176" s="111"/>
      <c r="AO5176" s="111"/>
      <c r="AT5176" s="111"/>
      <c r="AV5176" s="111"/>
    </row>
    <row r="5177" spans="20:52" x14ac:dyDescent="0.25">
      <c r="T5177" s="110"/>
      <c r="AJ5177" s="111"/>
      <c r="AO5177" s="111"/>
      <c r="AV5177" s="111"/>
    </row>
    <row r="5178" spans="20:52" x14ac:dyDescent="0.25">
      <c r="T5178" s="110"/>
      <c r="AP5178" s="111"/>
      <c r="AR5178" s="111"/>
      <c r="AT5178" s="111"/>
    </row>
    <row r="5179" spans="20:52" x14ac:dyDescent="0.25">
      <c r="T5179" s="110"/>
      <c r="AJ5179" s="111"/>
      <c r="AO5179" s="111"/>
    </row>
    <row r="5180" spans="20:52" x14ac:dyDescent="0.25">
      <c r="T5180" s="110"/>
      <c r="AJ5180" s="111"/>
      <c r="AP5180" s="111"/>
      <c r="AV5180" s="111"/>
    </row>
    <row r="5181" spans="20:52" x14ac:dyDescent="0.25">
      <c r="T5181" s="110"/>
    </row>
    <row r="5182" spans="20:52" x14ac:dyDescent="0.25">
      <c r="T5182" s="110"/>
      <c r="AV5182" s="111"/>
    </row>
    <row r="5183" spans="20:52" x14ac:dyDescent="0.25">
      <c r="T5183" s="110"/>
      <c r="AJ5183" s="111"/>
      <c r="AO5183" s="111"/>
      <c r="AV5183" s="111"/>
    </row>
    <row r="5184" spans="20:52" x14ac:dyDescent="0.25">
      <c r="T5184" s="110"/>
    </row>
    <row r="5185" spans="20:52" x14ac:dyDescent="0.25">
      <c r="T5185" s="110"/>
      <c r="AJ5185" s="111"/>
      <c r="AO5185" s="111"/>
      <c r="AV5185" s="111"/>
    </row>
    <row r="5186" spans="20:52" x14ac:dyDescent="0.25">
      <c r="T5186" s="110"/>
      <c r="AR5186" s="111"/>
      <c r="AT5186" s="111"/>
    </row>
    <row r="5187" spans="20:52" x14ac:dyDescent="0.25">
      <c r="T5187" s="110"/>
      <c r="AJ5187" s="111"/>
      <c r="AO5187" s="111"/>
      <c r="AP5187" s="111"/>
      <c r="AR5187" s="111"/>
      <c r="AT5187" s="111"/>
      <c r="AV5187" s="111"/>
    </row>
    <row r="5188" spans="20:52" x14ac:dyDescent="0.25">
      <c r="T5188" s="110"/>
      <c r="AJ5188" s="111"/>
      <c r="AO5188" s="111"/>
      <c r="AP5188" s="111"/>
      <c r="AV5188" s="111"/>
    </row>
    <row r="5189" spans="20:52" x14ac:dyDescent="0.25">
      <c r="T5189" s="110"/>
      <c r="AV5189" s="111"/>
    </row>
    <row r="5190" spans="20:52" x14ac:dyDescent="0.25">
      <c r="T5190" s="110"/>
      <c r="AJ5190" s="111"/>
      <c r="AO5190" s="111"/>
      <c r="AV5190" s="111"/>
    </row>
    <row r="5191" spans="20:52" x14ac:dyDescent="0.25">
      <c r="T5191" s="110"/>
    </row>
    <row r="5192" spans="20:52" x14ac:dyDescent="0.25">
      <c r="T5192" s="110"/>
      <c r="AJ5192" s="111"/>
      <c r="AO5192" s="111"/>
      <c r="AV5192" s="111"/>
    </row>
    <row r="5193" spans="20:52" x14ac:dyDescent="0.25">
      <c r="T5193" s="110"/>
      <c r="AJ5193" s="111"/>
      <c r="AO5193" s="111"/>
      <c r="AV5193" s="111"/>
      <c r="AZ5193" s="111"/>
    </row>
    <row r="5194" spans="20:52" x14ac:dyDescent="0.25">
      <c r="T5194" s="110"/>
      <c r="AO5194" s="111"/>
      <c r="AT5194" s="111"/>
    </row>
    <row r="5195" spans="20:52" x14ac:dyDescent="0.25">
      <c r="T5195" s="110"/>
      <c r="AJ5195" s="111"/>
      <c r="AO5195" s="111"/>
      <c r="AP5195" s="111"/>
      <c r="AT5195" s="111"/>
    </row>
    <row r="5196" spans="20:52" x14ac:dyDescent="0.25">
      <c r="T5196" s="110"/>
      <c r="AJ5196" s="111"/>
      <c r="AO5196" s="111"/>
    </row>
    <row r="5197" spans="20:52" x14ac:dyDescent="0.25">
      <c r="T5197" s="110"/>
      <c r="AJ5197" s="111"/>
      <c r="AO5197" s="111"/>
      <c r="AV5197" s="111"/>
    </row>
    <row r="5198" spans="20:52" x14ac:dyDescent="0.25">
      <c r="T5198" s="110"/>
      <c r="AJ5198" s="111"/>
      <c r="AO5198" s="111"/>
    </row>
    <row r="5199" spans="20:52" x14ac:dyDescent="0.25">
      <c r="T5199" s="110"/>
      <c r="AJ5199" s="111"/>
      <c r="AP5199" s="111"/>
      <c r="AV5199" s="111"/>
      <c r="AZ5199" s="111"/>
    </row>
    <row r="5200" spans="20:52" x14ac:dyDescent="0.25">
      <c r="T5200" s="110"/>
    </row>
    <row r="5201" spans="20:52" x14ac:dyDescent="0.25">
      <c r="T5201" s="110"/>
      <c r="AV5201" s="111"/>
    </row>
    <row r="5202" spans="20:52" x14ac:dyDescent="0.25">
      <c r="T5202" s="110"/>
    </row>
    <row r="5203" spans="20:52" x14ac:dyDescent="0.25">
      <c r="T5203" s="110"/>
    </row>
    <row r="5204" spans="20:52" x14ac:dyDescent="0.25">
      <c r="T5204" s="110"/>
      <c r="AJ5204" s="111"/>
      <c r="AO5204" s="111"/>
      <c r="AV5204" s="111"/>
    </row>
    <row r="5205" spans="20:52" x14ac:dyDescent="0.25">
      <c r="T5205" s="110"/>
    </row>
    <row r="5206" spans="20:52" x14ac:dyDescent="0.25">
      <c r="T5206" s="110"/>
      <c r="AJ5206" s="111"/>
      <c r="AO5206" s="111"/>
      <c r="AT5206" s="111"/>
    </row>
    <row r="5207" spans="20:52" x14ac:dyDescent="0.25">
      <c r="T5207" s="110"/>
      <c r="AP5207" s="111"/>
      <c r="AR5207" s="111"/>
      <c r="AT5207" s="111"/>
      <c r="AV5207" s="111"/>
      <c r="AZ5207" s="111"/>
    </row>
    <row r="5208" spans="20:52" x14ac:dyDescent="0.25">
      <c r="T5208" s="110"/>
      <c r="AV5208" s="111"/>
    </row>
    <row r="5209" spans="20:52" x14ac:dyDescent="0.25">
      <c r="T5209" s="110"/>
      <c r="AJ5209" s="111"/>
      <c r="AO5209" s="111"/>
    </row>
    <row r="5210" spans="20:52" x14ac:dyDescent="0.25">
      <c r="T5210" s="110"/>
      <c r="AV5210" s="111"/>
    </row>
    <row r="5211" spans="20:52" x14ac:dyDescent="0.25">
      <c r="T5211" s="110"/>
      <c r="AJ5211" s="111"/>
      <c r="AO5211" s="111"/>
    </row>
    <row r="5212" spans="20:52" x14ac:dyDescent="0.25">
      <c r="T5212" s="110"/>
    </row>
    <row r="5213" spans="20:52" x14ac:dyDescent="0.25">
      <c r="T5213" s="110"/>
      <c r="AJ5213" s="111"/>
      <c r="AO5213" s="111"/>
      <c r="AV5213" s="111"/>
    </row>
    <row r="5214" spans="20:52" x14ac:dyDescent="0.25">
      <c r="T5214" s="110"/>
      <c r="AO5214" s="111"/>
    </row>
    <row r="5215" spans="20:52" x14ac:dyDescent="0.25">
      <c r="T5215" s="110"/>
    </row>
    <row r="5216" spans="20:52" x14ac:dyDescent="0.25">
      <c r="T5216" s="110"/>
    </row>
    <row r="5217" spans="20:52" x14ac:dyDescent="0.25">
      <c r="T5217" s="110"/>
      <c r="AJ5217" s="111"/>
      <c r="AO5217" s="111"/>
      <c r="AP5217" s="111"/>
      <c r="AV5217" s="111"/>
    </row>
    <row r="5218" spans="20:52" x14ac:dyDescent="0.25">
      <c r="T5218" s="110"/>
    </row>
    <row r="5219" spans="20:52" x14ac:dyDescent="0.25">
      <c r="T5219" s="110"/>
      <c r="AJ5219" s="111"/>
      <c r="AO5219" s="111"/>
      <c r="AP5219" s="111"/>
      <c r="AT5219" s="111"/>
      <c r="AV5219" s="111"/>
    </row>
    <row r="5220" spans="20:52" x14ac:dyDescent="0.25">
      <c r="T5220" s="110"/>
    </row>
    <row r="5221" spans="20:52" x14ac:dyDescent="0.25">
      <c r="T5221" s="110"/>
    </row>
    <row r="5222" spans="20:52" x14ac:dyDescent="0.25">
      <c r="T5222" s="110"/>
      <c r="AT5222" s="111"/>
      <c r="AV5222" s="111"/>
    </row>
    <row r="5223" spans="20:52" x14ac:dyDescent="0.25">
      <c r="T5223" s="110"/>
      <c r="AJ5223" s="111"/>
      <c r="AO5223" s="111"/>
      <c r="AP5223" s="111"/>
      <c r="AV5223" s="111"/>
    </row>
    <row r="5224" spans="20:52" x14ac:dyDescent="0.25">
      <c r="T5224" s="110"/>
    </row>
    <row r="5225" spans="20:52" x14ac:dyDescent="0.25">
      <c r="T5225" s="110"/>
      <c r="AJ5225" s="111"/>
      <c r="AO5225" s="111"/>
      <c r="AV5225" s="111"/>
    </row>
    <row r="5226" spans="20:52" x14ac:dyDescent="0.25">
      <c r="T5226" s="110"/>
    </row>
    <row r="5227" spans="20:52" x14ac:dyDescent="0.25">
      <c r="T5227" s="110"/>
    </row>
    <row r="5228" spans="20:52" x14ac:dyDescent="0.25">
      <c r="T5228" s="110"/>
      <c r="AJ5228" s="111"/>
      <c r="AO5228" s="111"/>
      <c r="AV5228" s="111"/>
      <c r="AZ5228" s="111"/>
    </row>
    <row r="5229" spans="20:52" x14ac:dyDescent="0.25">
      <c r="T5229" s="110"/>
      <c r="AT5229" s="111"/>
      <c r="AV5229" s="111"/>
    </row>
    <row r="5230" spans="20:52" x14ac:dyDescent="0.25">
      <c r="T5230" s="110"/>
    </row>
    <row r="5231" spans="20:52" x14ac:dyDescent="0.25">
      <c r="T5231" s="110"/>
    </row>
    <row r="5232" spans="20:52" x14ac:dyDescent="0.25">
      <c r="T5232" s="110"/>
      <c r="AP5232" s="111"/>
      <c r="AV5232" s="111"/>
    </row>
    <row r="5233" spans="20:52" x14ac:dyDescent="0.25">
      <c r="T5233" s="110"/>
      <c r="AJ5233" s="111"/>
      <c r="AO5233" s="111"/>
      <c r="AV5233" s="111"/>
    </row>
    <row r="5234" spans="20:52" x14ac:dyDescent="0.25">
      <c r="T5234" s="110"/>
      <c r="AJ5234" s="111"/>
      <c r="AO5234" s="111"/>
      <c r="AV5234" s="111"/>
    </row>
    <row r="5235" spans="20:52" x14ac:dyDescent="0.25">
      <c r="T5235" s="110"/>
      <c r="AV5235" s="111"/>
    </row>
    <row r="5236" spans="20:52" x14ac:dyDescent="0.25">
      <c r="T5236" s="110"/>
      <c r="AO5236" s="111"/>
      <c r="AT5236" s="111"/>
      <c r="AV5236" s="111"/>
    </row>
    <row r="5237" spans="20:52" x14ac:dyDescent="0.25">
      <c r="T5237" s="110"/>
      <c r="AJ5237" s="111"/>
      <c r="AT5237" s="111"/>
    </row>
    <row r="5238" spans="20:52" x14ac:dyDescent="0.25">
      <c r="T5238" s="110"/>
      <c r="AO5238" s="111"/>
      <c r="AP5238" s="111"/>
      <c r="AR5238" s="111"/>
      <c r="AT5238" s="111"/>
      <c r="AV5238" s="111"/>
      <c r="AZ5238" s="111"/>
    </row>
    <row r="5239" spans="20:52" x14ac:dyDescent="0.25">
      <c r="T5239" s="110"/>
      <c r="AJ5239" s="111"/>
      <c r="AO5239" s="111"/>
    </row>
    <row r="5240" spans="20:52" x14ac:dyDescent="0.25">
      <c r="T5240" s="110"/>
      <c r="AJ5240" s="111"/>
      <c r="AP5240" s="111"/>
      <c r="AV5240" s="111"/>
    </row>
    <row r="5241" spans="20:52" x14ac:dyDescent="0.25">
      <c r="T5241" s="110"/>
      <c r="AJ5241" s="111"/>
      <c r="AO5241" s="111"/>
      <c r="AP5241" s="111"/>
      <c r="AT5241" s="111"/>
      <c r="AV5241" s="111"/>
    </row>
    <row r="5242" spans="20:52" x14ac:dyDescent="0.25">
      <c r="T5242" s="110"/>
      <c r="AJ5242" s="111"/>
      <c r="AO5242" s="111"/>
      <c r="AP5242" s="111"/>
      <c r="AR5242" s="111"/>
      <c r="AV5242" s="111"/>
    </row>
    <row r="5243" spans="20:52" x14ac:dyDescent="0.25">
      <c r="T5243" s="110"/>
      <c r="AJ5243" s="111"/>
      <c r="AO5243" s="111"/>
      <c r="AP5243" s="111"/>
      <c r="AV5243" s="111"/>
    </row>
    <row r="5244" spans="20:52" x14ac:dyDescent="0.25">
      <c r="T5244" s="110"/>
      <c r="AJ5244" s="111"/>
      <c r="AO5244" s="111"/>
      <c r="AV5244" s="111"/>
    </row>
    <row r="5245" spans="20:52" x14ac:dyDescent="0.25">
      <c r="T5245" s="110"/>
      <c r="AJ5245" s="111"/>
      <c r="AO5245" s="111"/>
      <c r="AV5245" s="111"/>
    </row>
    <row r="5246" spans="20:52" x14ac:dyDescent="0.25">
      <c r="T5246" s="110"/>
      <c r="AO5246" s="111"/>
      <c r="AP5246" s="111"/>
    </row>
    <row r="5247" spans="20:52" x14ac:dyDescent="0.25">
      <c r="T5247" s="110"/>
      <c r="AJ5247" s="111"/>
      <c r="AO5247" s="111"/>
      <c r="AV5247" s="111"/>
    </row>
    <row r="5248" spans="20:52" x14ac:dyDescent="0.25">
      <c r="T5248" s="110"/>
      <c r="AJ5248" s="111"/>
      <c r="AO5248" s="111"/>
      <c r="AT5248" s="111"/>
      <c r="AV5248" s="111"/>
    </row>
    <row r="5249" spans="20:52" x14ac:dyDescent="0.25">
      <c r="T5249" s="110"/>
      <c r="AJ5249" s="111"/>
      <c r="AO5249" s="111"/>
      <c r="AR5249" s="111"/>
      <c r="AT5249" s="111"/>
      <c r="AV5249" s="111"/>
    </row>
    <row r="5250" spans="20:52" x14ac:dyDescent="0.25">
      <c r="T5250" s="110"/>
      <c r="AO5250" s="111"/>
      <c r="AP5250" s="111"/>
      <c r="AT5250" s="111"/>
      <c r="AV5250" s="111"/>
    </row>
    <row r="5251" spans="20:52" x14ac:dyDescent="0.25">
      <c r="T5251" s="110"/>
    </row>
    <row r="5252" spans="20:52" x14ac:dyDescent="0.25">
      <c r="T5252" s="110"/>
      <c r="AZ5252" s="111"/>
    </row>
    <row r="5253" spans="20:52" x14ac:dyDescent="0.25">
      <c r="T5253" s="110"/>
      <c r="AJ5253" s="111"/>
      <c r="AO5253" s="111"/>
      <c r="AV5253" s="111"/>
    </row>
    <row r="5254" spans="20:52" x14ac:dyDescent="0.25">
      <c r="T5254" s="110"/>
      <c r="AJ5254" s="111"/>
      <c r="AO5254" s="111"/>
      <c r="AV5254" s="111"/>
    </row>
    <row r="5255" spans="20:52" x14ac:dyDescent="0.25">
      <c r="T5255" s="110"/>
      <c r="AJ5255" s="111"/>
      <c r="AO5255" s="111"/>
      <c r="AP5255" s="111"/>
      <c r="AV5255" s="111"/>
    </row>
    <row r="5256" spans="20:52" x14ac:dyDescent="0.25">
      <c r="T5256" s="110"/>
      <c r="AJ5256" s="111"/>
      <c r="AO5256" s="111"/>
      <c r="AP5256" s="111"/>
      <c r="AT5256" s="111"/>
      <c r="AV5256" s="111"/>
    </row>
    <row r="5257" spans="20:52" x14ac:dyDescent="0.25">
      <c r="T5257" s="110"/>
      <c r="AJ5257" s="111"/>
      <c r="AO5257" s="111"/>
      <c r="AT5257" s="111"/>
      <c r="AV5257" s="111"/>
    </row>
    <row r="5258" spans="20:52" x14ac:dyDescent="0.25">
      <c r="T5258" s="110"/>
    </row>
    <row r="5259" spans="20:52" x14ac:dyDescent="0.25">
      <c r="T5259" s="110"/>
    </row>
    <row r="5260" spans="20:52" x14ac:dyDescent="0.25">
      <c r="T5260" s="110"/>
    </row>
    <row r="5261" spans="20:52" x14ac:dyDescent="0.25">
      <c r="T5261" s="110"/>
      <c r="AJ5261" s="111"/>
      <c r="AO5261" s="111"/>
      <c r="AP5261" s="111"/>
      <c r="AT5261" s="111"/>
      <c r="AV5261" s="111"/>
    </row>
    <row r="5262" spans="20:52" x14ac:dyDescent="0.25">
      <c r="T5262" s="110"/>
      <c r="AP5262" s="111"/>
    </row>
    <row r="5263" spans="20:52" x14ac:dyDescent="0.25">
      <c r="T5263" s="110"/>
      <c r="AJ5263" s="111"/>
      <c r="AO5263" s="111"/>
      <c r="AP5263" s="111"/>
      <c r="AV5263" s="111"/>
    </row>
    <row r="5264" spans="20:52" x14ac:dyDescent="0.25">
      <c r="T5264" s="110"/>
      <c r="AJ5264" s="111"/>
      <c r="AO5264" s="111"/>
      <c r="AR5264" s="111"/>
      <c r="AT5264" s="111"/>
      <c r="AV5264" s="111"/>
    </row>
    <row r="5265" spans="20:52" x14ac:dyDescent="0.25">
      <c r="T5265" s="110"/>
      <c r="AJ5265" s="111"/>
      <c r="AO5265" s="111"/>
      <c r="AT5265" s="111"/>
      <c r="AV5265" s="111"/>
    </row>
    <row r="5266" spans="20:52" x14ac:dyDescent="0.25">
      <c r="T5266" s="110"/>
      <c r="AO5266" s="111"/>
      <c r="AP5266" s="111"/>
      <c r="AR5266" s="111"/>
    </row>
    <row r="5267" spans="20:52" x14ac:dyDescent="0.25">
      <c r="T5267" s="110"/>
      <c r="AJ5267" s="111"/>
      <c r="AO5267" s="111"/>
      <c r="AT5267" s="111"/>
      <c r="AV5267" s="111"/>
    </row>
    <row r="5268" spans="20:52" x14ac:dyDescent="0.25">
      <c r="T5268" s="110"/>
      <c r="AJ5268" s="111"/>
      <c r="AO5268" s="111"/>
      <c r="AT5268" s="111"/>
      <c r="AV5268" s="111"/>
    </row>
    <row r="5269" spans="20:52" x14ac:dyDescent="0.25">
      <c r="T5269" s="110"/>
      <c r="AV5269" s="111"/>
    </row>
    <row r="5270" spans="20:52" x14ac:dyDescent="0.25">
      <c r="T5270" s="110"/>
      <c r="AO5270" s="111"/>
      <c r="AP5270" s="111"/>
      <c r="AV5270" s="111"/>
    </row>
    <row r="5271" spans="20:52" x14ac:dyDescent="0.25">
      <c r="T5271" s="110"/>
      <c r="AJ5271" s="111"/>
      <c r="AO5271" s="111"/>
      <c r="AP5271" s="111"/>
      <c r="AV5271" s="111"/>
    </row>
    <row r="5272" spans="20:52" x14ac:dyDescent="0.25">
      <c r="T5272" s="110"/>
      <c r="AJ5272" s="111"/>
      <c r="AO5272" s="111"/>
      <c r="AP5272" s="111"/>
      <c r="AV5272" s="111"/>
    </row>
    <row r="5273" spans="20:52" x14ac:dyDescent="0.25">
      <c r="T5273" s="110"/>
      <c r="AJ5273" s="111"/>
      <c r="AO5273" s="111"/>
      <c r="AP5273" s="111"/>
      <c r="AV5273" s="111"/>
    </row>
    <row r="5274" spans="20:52" x14ac:dyDescent="0.25">
      <c r="T5274" s="110"/>
    </row>
    <row r="5275" spans="20:52" x14ac:dyDescent="0.25">
      <c r="T5275" s="110"/>
      <c r="AZ5275" s="111"/>
    </row>
    <row r="5276" spans="20:52" x14ac:dyDescent="0.25">
      <c r="T5276" s="110"/>
    </row>
    <row r="5277" spans="20:52" x14ac:dyDescent="0.25">
      <c r="T5277" s="110"/>
    </row>
    <row r="5278" spans="20:52" x14ac:dyDescent="0.25">
      <c r="T5278" s="110"/>
      <c r="AJ5278" s="111"/>
      <c r="AO5278" s="111"/>
      <c r="AV5278" s="111"/>
    </row>
    <row r="5279" spans="20:52" x14ac:dyDescent="0.25">
      <c r="T5279" s="110"/>
      <c r="AJ5279" s="111"/>
      <c r="AP5279" s="111"/>
      <c r="AV5279" s="111"/>
    </row>
    <row r="5280" spans="20:52" x14ac:dyDescent="0.25">
      <c r="T5280" s="110"/>
      <c r="AJ5280" s="111"/>
      <c r="AO5280" s="111"/>
      <c r="AV5280" s="111"/>
    </row>
    <row r="5281" spans="20:48" x14ac:dyDescent="0.25">
      <c r="T5281" s="110"/>
      <c r="AJ5281" s="111"/>
      <c r="AV5281" s="111"/>
    </row>
    <row r="5282" spans="20:48" x14ac:dyDescent="0.25">
      <c r="T5282" s="110"/>
      <c r="AP5282" s="111"/>
      <c r="AV5282" s="111"/>
    </row>
    <row r="5283" spans="20:48" x14ac:dyDescent="0.25">
      <c r="T5283" s="110"/>
    </row>
    <row r="5284" spans="20:48" x14ac:dyDescent="0.25">
      <c r="T5284" s="110"/>
    </row>
    <row r="5285" spans="20:48" x14ac:dyDescent="0.25">
      <c r="T5285" s="110"/>
      <c r="AV5285" s="111"/>
    </row>
    <row r="5286" spans="20:48" x14ac:dyDescent="0.25">
      <c r="T5286" s="110"/>
      <c r="AT5286" s="111"/>
    </row>
    <row r="5287" spans="20:48" x14ac:dyDescent="0.25">
      <c r="T5287" s="110"/>
      <c r="AJ5287" s="111"/>
      <c r="AO5287" s="111"/>
      <c r="AV5287" s="111"/>
    </row>
    <row r="5288" spans="20:48" x14ac:dyDescent="0.25">
      <c r="T5288" s="110"/>
    </row>
    <row r="5289" spans="20:48" x14ac:dyDescent="0.25">
      <c r="T5289" s="110"/>
      <c r="AJ5289" s="111"/>
      <c r="AO5289" s="111"/>
      <c r="AV5289" s="111"/>
    </row>
    <row r="5290" spans="20:48" x14ac:dyDescent="0.25">
      <c r="T5290" s="110"/>
    </row>
    <row r="5291" spans="20:48" x14ac:dyDescent="0.25">
      <c r="T5291" s="110"/>
      <c r="AJ5291" s="111"/>
      <c r="AO5291" s="111"/>
      <c r="AV5291" s="111"/>
    </row>
    <row r="5292" spans="20:48" x14ac:dyDescent="0.25">
      <c r="T5292" s="110"/>
    </row>
    <row r="5293" spans="20:48" x14ac:dyDescent="0.25">
      <c r="T5293" s="110"/>
      <c r="AJ5293" s="111"/>
      <c r="AO5293" s="111"/>
      <c r="AV5293" s="111"/>
    </row>
    <row r="5294" spans="20:48" x14ac:dyDescent="0.25">
      <c r="T5294" s="110"/>
      <c r="AV5294" s="111"/>
    </row>
    <row r="5295" spans="20:48" x14ac:dyDescent="0.25">
      <c r="T5295" s="110"/>
    </row>
    <row r="5296" spans="20:48" x14ac:dyDescent="0.25">
      <c r="T5296" s="110"/>
      <c r="AV5296" s="111"/>
    </row>
    <row r="5297" spans="20:48" x14ac:dyDescent="0.25">
      <c r="T5297" s="110"/>
      <c r="AJ5297" s="111"/>
      <c r="AO5297" s="111"/>
      <c r="AV5297" s="111"/>
    </row>
    <row r="5298" spans="20:48" x14ac:dyDescent="0.25">
      <c r="T5298" s="110"/>
    </row>
    <row r="5299" spans="20:48" x14ac:dyDescent="0.25">
      <c r="T5299" s="110"/>
      <c r="AP5299" s="111"/>
      <c r="AV5299" s="111"/>
    </row>
    <row r="5300" spans="20:48" x14ac:dyDescent="0.25">
      <c r="T5300" s="110"/>
      <c r="AJ5300" s="111"/>
      <c r="AO5300" s="111"/>
      <c r="AT5300" s="111"/>
      <c r="AV5300" s="111"/>
    </row>
    <row r="5301" spans="20:48" x14ac:dyDescent="0.25">
      <c r="T5301" s="110"/>
      <c r="AJ5301" s="111"/>
      <c r="AO5301" s="111"/>
      <c r="AV5301" s="111"/>
    </row>
    <row r="5302" spans="20:48" x14ac:dyDescent="0.25">
      <c r="T5302" s="110"/>
      <c r="AV5302" s="111"/>
    </row>
    <row r="5303" spans="20:48" x14ac:dyDescent="0.25">
      <c r="T5303" s="110"/>
      <c r="AJ5303" s="111"/>
      <c r="AV5303" s="111"/>
    </row>
    <row r="5304" spans="20:48" x14ac:dyDescent="0.25">
      <c r="T5304" s="110"/>
    </row>
    <row r="5305" spans="20:48" x14ac:dyDescent="0.25">
      <c r="T5305" s="110"/>
      <c r="AO5305" s="111"/>
      <c r="AP5305" s="111"/>
    </row>
    <row r="5306" spans="20:48" x14ac:dyDescent="0.25">
      <c r="T5306" s="110"/>
    </row>
    <row r="5307" spans="20:48" x14ac:dyDescent="0.25">
      <c r="T5307" s="110"/>
    </row>
    <row r="5308" spans="20:48" x14ac:dyDescent="0.25">
      <c r="T5308" s="110"/>
    </row>
    <row r="5309" spans="20:48" x14ac:dyDescent="0.25">
      <c r="T5309" s="110"/>
      <c r="AP5309" s="111"/>
      <c r="AV5309" s="111"/>
    </row>
    <row r="5310" spans="20:48" x14ac:dyDescent="0.25">
      <c r="T5310" s="110"/>
      <c r="AJ5310" s="111"/>
      <c r="AO5310" s="111"/>
      <c r="AP5310" s="111"/>
      <c r="AV5310" s="111"/>
    </row>
    <row r="5311" spans="20:48" x14ac:dyDescent="0.25">
      <c r="T5311" s="110"/>
    </row>
    <row r="5312" spans="20:48" x14ac:dyDescent="0.25">
      <c r="T5312" s="110"/>
    </row>
    <row r="5313" spans="20:52" x14ac:dyDescent="0.25">
      <c r="T5313" s="110"/>
      <c r="AJ5313" s="111"/>
      <c r="AO5313" s="111"/>
      <c r="AV5313" s="111"/>
    </row>
    <row r="5314" spans="20:52" x14ac:dyDescent="0.25">
      <c r="T5314" s="110"/>
    </row>
    <row r="5315" spans="20:52" x14ac:dyDescent="0.25">
      <c r="T5315" s="110"/>
    </row>
    <row r="5316" spans="20:52" x14ac:dyDescent="0.25">
      <c r="T5316" s="110"/>
    </row>
    <row r="5317" spans="20:52" x14ac:dyDescent="0.25">
      <c r="T5317" s="110"/>
    </row>
    <row r="5318" spans="20:52" x14ac:dyDescent="0.25">
      <c r="T5318" s="110"/>
      <c r="AJ5318" s="111"/>
      <c r="AO5318" s="111"/>
      <c r="AT5318" s="111"/>
      <c r="AV5318" s="111"/>
    </row>
    <row r="5319" spans="20:52" x14ac:dyDescent="0.25">
      <c r="T5319" s="110"/>
      <c r="AJ5319" s="111"/>
      <c r="AO5319" s="111"/>
      <c r="AV5319" s="111"/>
    </row>
    <row r="5320" spans="20:52" x14ac:dyDescent="0.25">
      <c r="T5320" s="110"/>
      <c r="AJ5320" s="111"/>
      <c r="AO5320" s="111"/>
      <c r="AP5320" s="111"/>
      <c r="AT5320" s="111"/>
      <c r="AV5320" s="111"/>
    </row>
    <row r="5321" spans="20:52" x14ac:dyDescent="0.25">
      <c r="T5321" s="110"/>
    </row>
    <row r="5322" spans="20:52" x14ac:dyDescent="0.25">
      <c r="T5322" s="110"/>
    </row>
    <row r="5323" spans="20:52" x14ac:dyDescent="0.25">
      <c r="T5323" s="110"/>
    </row>
    <row r="5324" spans="20:52" x14ac:dyDescent="0.25">
      <c r="T5324" s="110"/>
      <c r="AJ5324" s="111"/>
      <c r="AO5324" s="111"/>
      <c r="AV5324" s="111"/>
      <c r="AZ5324" s="111"/>
    </row>
    <row r="5325" spans="20:52" x14ac:dyDescent="0.25">
      <c r="T5325" s="110"/>
    </row>
    <row r="5326" spans="20:52" x14ac:dyDescent="0.25">
      <c r="T5326" s="110"/>
      <c r="AJ5326" s="111"/>
      <c r="AO5326" s="111"/>
      <c r="AT5326" s="111"/>
    </row>
    <row r="5327" spans="20:52" x14ac:dyDescent="0.25">
      <c r="T5327" s="110"/>
      <c r="AJ5327" s="111"/>
      <c r="AO5327" s="111"/>
      <c r="AP5327" s="111"/>
      <c r="AR5327" s="111"/>
      <c r="AV5327" s="111"/>
    </row>
    <row r="5328" spans="20:52" x14ac:dyDescent="0.25">
      <c r="T5328" s="110"/>
      <c r="AJ5328" s="111"/>
      <c r="AT5328" s="111"/>
    </row>
    <row r="5329" spans="20:48" x14ac:dyDescent="0.25">
      <c r="T5329" s="110"/>
    </row>
    <row r="5330" spans="20:48" x14ac:dyDescent="0.25">
      <c r="T5330" s="110"/>
      <c r="AJ5330" s="111"/>
      <c r="AO5330" s="111"/>
      <c r="AV5330" s="111"/>
    </row>
    <row r="5331" spans="20:48" x14ac:dyDescent="0.25">
      <c r="T5331" s="110"/>
    </row>
    <row r="5332" spans="20:48" x14ac:dyDescent="0.25">
      <c r="T5332" s="110"/>
      <c r="AO5332" s="111"/>
      <c r="AP5332" s="111"/>
      <c r="AV5332" s="111"/>
    </row>
    <row r="5333" spans="20:48" x14ac:dyDescent="0.25">
      <c r="T5333" s="110"/>
      <c r="AV5333" s="111"/>
    </row>
    <row r="5334" spans="20:48" x14ac:dyDescent="0.25">
      <c r="T5334" s="110"/>
      <c r="AJ5334" s="111"/>
      <c r="AO5334" s="111"/>
      <c r="AV5334" s="111"/>
    </row>
    <row r="5335" spans="20:48" x14ac:dyDescent="0.25">
      <c r="T5335" s="110"/>
    </row>
    <row r="5336" spans="20:48" x14ac:dyDescent="0.25">
      <c r="T5336" s="110"/>
      <c r="AJ5336" s="111"/>
      <c r="AO5336" s="111"/>
      <c r="AV5336" s="111"/>
    </row>
    <row r="5337" spans="20:48" x14ac:dyDescent="0.25">
      <c r="T5337" s="110"/>
    </row>
    <row r="5338" spans="20:48" x14ac:dyDescent="0.25">
      <c r="T5338" s="110"/>
    </row>
    <row r="5339" spans="20:48" x14ac:dyDescent="0.25">
      <c r="T5339" s="110"/>
    </row>
    <row r="5340" spans="20:48" x14ac:dyDescent="0.25">
      <c r="T5340" s="110"/>
      <c r="AJ5340" s="111"/>
      <c r="AO5340" s="111"/>
      <c r="AT5340" s="111"/>
      <c r="AV5340" s="111"/>
    </row>
    <row r="5341" spans="20:48" x14ac:dyDescent="0.25">
      <c r="T5341" s="110"/>
    </row>
    <row r="5342" spans="20:48" x14ac:dyDescent="0.25">
      <c r="T5342" s="110"/>
      <c r="AJ5342" s="111"/>
      <c r="AO5342" s="111"/>
    </row>
    <row r="5343" spans="20:48" x14ac:dyDescent="0.25">
      <c r="T5343" s="110"/>
      <c r="AJ5343" s="111"/>
      <c r="AO5343" s="111"/>
      <c r="AP5343" s="111"/>
    </row>
    <row r="5344" spans="20:48" x14ac:dyDescent="0.25">
      <c r="T5344" s="110"/>
      <c r="AJ5344" s="111"/>
      <c r="AO5344" s="111"/>
      <c r="AP5344" s="111"/>
      <c r="AT5344" s="111"/>
      <c r="AV5344" s="111"/>
    </row>
    <row r="5345" spans="20:48" x14ac:dyDescent="0.25">
      <c r="T5345" s="110"/>
    </row>
    <row r="5346" spans="20:48" x14ac:dyDescent="0.25">
      <c r="T5346" s="110"/>
    </row>
    <row r="5347" spans="20:48" x14ac:dyDescent="0.25">
      <c r="T5347" s="110"/>
      <c r="AJ5347" s="111"/>
      <c r="AO5347" s="111"/>
      <c r="AP5347" s="111"/>
      <c r="AR5347" s="111"/>
      <c r="AV5347" s="111"/>
    </row>
    <row r="5348" spans="20:48" x14ac:dyDescent="0.25">
      <c r="T5348" s="110"/>
      <c r="AJ5348" s="111"/>
      <c r="AO5348" s="111"/>
      <c r="AV5348" s="111"/>
    </row>
    <row r="5349" spans="20:48" x14ac:dyDescent="0.25">
      <c r="T5349" s="110"/>
      <c r="AJ5349" s="111"/>
      <c r="AO5349" s="111"/>
      <c r="AR5349" s="111"/>
      <c r="AV5349" s="111"/>
    </row>
    <row r="5350" spans="20:48" x14ac:dyDescent="0.25">
      <c r="T5350" s="110"/>
      <c r="AV5350" s="111"/>
    </row>
    <row r="5351" spans="20:48" x14ac:dyDescent="0.25">
      <c r="T5351" s="110"/>
    </row>
    <row r="5352" spans="20:48" x14ac:dyDescent="0.25">
      <c r="T5352" s="110"/>
      <c r="AJ5352" s="111"/>
      <c r="AO5352" s="111"/>
      <c r="AP5352" s="111"/>
      <c r="AV5352" s="111"/>
    </row>
    <row r="5353" spans="20:48" x14ac:dyDescent="0.25">
      <c r="T5353" s="110"/>
      <c r="AJ5353" s="111"/>
      <c r="AO5353" s="111"/>
      <c r="AP5353" s="111"/>
      <c r="AV5353" s="111"/>
    </row>
    <row r="5354" spans="20:48" x14ac:dyDescent="0.25">
      <c r="T5354" s="110"/>
      <c r="AJ5354" s="111"/>
      <c r="AO5354" s="111"/>
      <c r="AV5354" s="111"/>
    </row>
    <row r="5355" spans="20:48" x14ac:dyDescent="0.25">
      <c r="T5355" s="110"/>
      <c r="AV5355" s="111"/>
    </row>
    <row r="5356" spans="20:48" x14ac:dyDescent="0.25">
      <c r="T5356" s="110"/>
      <c r="AJ5356" s="111"/>
      <c r="AO5356" s="111"/>
      <c r="AV5356" s="111"/>
    </row>
    <row r="5357" spans="20:48" x14ac:dyDescent="0.25">
      <c r="T5357" s="110"/>
    </row>
    <row r="5358" spans="20:48" x14ac:dyDescent="0.25">
      <c r="T5358" s="110"/>
      <c r="AJ5358" s="111"/>
      <c r="AO5358" s="111"/>
      <c r="AR5358" s="111"/>
      <c r="AT5358" s="111"/>
    </row>
    <row r="5359" spans="20:48" x14ac:dyDescent="0.25">
      <c r="T5359" s="110"/>
      <c r="AJ5359" s="111"/>
      <c r="AO5359" s="111"/>
      <c r="AP5359" s="111"/>
      <c r="AV5359" s="111"/>
    </row>
    <row r="5360" spans="20:48" x14ac:dyDescent="0.25">
      <c r="T5360" s="110"/>
      <c r="AV5360" s="111"/>
    </row>
    <row r="5361" spans="20:48" x14ac:dyDescent="0.25">
      <c r="T5361" s="110"/>
      <c r="AJ5361" s="111"/>
      <c r="AO5361" s="111"/>
      <c r="AP5361" s="111"/>
    </row>
    <row r="5362" spans="20:48" x14ac:dyDescent="0.25">
      <c r="T5362" s="110"/>
      <c r="AJ5362" s="111"/>
      <c r="AO5362" s="111"/>
      <c r="AV5362" s="111"/>
    </row>
    <row r="5363" spans="20:48" x14ac:dyDescent="0.25">
      <c r="T5363" s="110"/>
      <c r="AJ5363" s="111"/>
      <c r="AO5363" s="111"/>
      <c r="AP5363" s="111"/>
      <c r="AV5363" s="111"/>
    </row>
    <row r="5364" spans="20:48" x14ac:dyDescent="0.25">
      <c r="T5364" s="110"/>
      <c r="AJ5364" s="111"/>
      <c r="AO5364" s="111"/>
      <c r="AP5364" s="111"/>
      <c r="AR5364" s="111"/>
      <c r="AV5364" s="111"/>
    </row>
    <row r="5365" spans="20:48" x14ac:dyDescent="0.25">
      <c r="T5365" s="110"/>
      <c r="AJ5365" s="111"/>
    </row>
    <row r="5366" spans="20:48" x14ac:dyDescent="0.25">
      <c r="T5366" s="110"/>
      <c r="AJ5366" s="111"/>
      <c r="AO5366" s="111"/>
      <c r="AP5366" s="111"/>
    </row>
    <row r="5367" spans="20:48" x14ac:dyDescent="0.25">
      <c r="T5367" s="110"/>
      <c r="AO5367" s="111"/>
      <c r="AV5367" s="111"/>
    </row>
    <row r="5368" spans="20:48" x14ac:dyDescent="0.25">
      <c r="T5368" s="110"/>
    </row>
    <row r="5369" spans="20:48" x14ac:dyDescent="0.25">
      <c r="T5369" s="110"/>
      <c r="AJ5369" s="111"/>
      <c r="AO5369" s="111"/>
      <c r="AV5369" s="111"/>
    </row>
    <row r="5370" spans="20:48" x14ac:dyDescent="0.25">
      <c r="T5370" s="110"/>
    </row>
    <row r="5371" spans="20:48" x14ac:dyDescent="0.25">
      <c r="T5371" s="110"/>
      <c r="AJ5371" s="111"/>
      <c r="AO5371" s="111"/>
      <c r="AT5371" s="111"/>
    </row>
    <row r="5372" spans="20:48" x14ac:dyDescent="0.25">
      <c r="T5372" s="110"/>
      <c r="AJ5372" s="111"/>
      <c r="AO5372" s="111"/>
      <c r="AR5372" s="111"/>
      <c r="AV5372" s="111"/>
    </row>
    <row r="5373" spans="20:48" x14ac:dyDescent="0.25">
      <c r="T5373" s="110"/>
      <c r="AJ5373" s="111"/>
      <c r="AO5373" s="111"/>
      <c r="AV5373" s="111"/>
    </row>
    <row r="5374" spans="20:48" x14ac:dyDescent="0.25">
      <c r="T5374" s="110"/>
    </row>
    <row r="5375" spans="20:48" x14ac:dyDescent="0.25">
      <c r="T5375" s="110"/>
    </row>
    <row r="5376" spans="20:48" x14ac:dyDescent="0.25">
      <c r="T5376" s="110"/>
      <c r="AJ5376" s="111"/>
      <c r="AO5376" s="111"/>
      <c r="AP5376" s="111"/>
      <c r="AT5376" s="111"/>
    </row>
    <row r="5377" spans="20:48" x14ac:dyDescent="0.25">
      <c r="T5377" s="110"/>
      <c r="AJ5377" s="111"/>
      <c r="AO5377" s="111"/>
      <c r="AT5377" s="111"/>
      <c r="AV5377" s="111"/>
    </row>
    <row r="5378" spans="20:48" x14ac:dyDescent="0.25">
      <c r="T5378" s="110"/>
    </row>
    <row r="5379" spans="20:48" x14ac:dyDescent="0.25">
      <c r="T5379" s="110"/>
      <c r="AJ5379" s="111"/>
      <c r="AO5379" s="111"/>
      <c r="AV5379" s="111"/>
    </row>
    <row r="5380" spans="20:48" x14ac:dyDescent="0.25">
      <c r="T5380" s="110"/>
    </row>
    <row r="5381" spans="20:48" x14ac:dyDescent="0.25">
      <c r="T5381" s="110"/>
      <c r="AJ5381" s="111"/>
      <c r="AR5381" s="111"/>
      <c r="AV5381" s="111"/>
    </row>
    <row r="5382" spans="20:48" x14ac:dyDescent="0.25">
      <c r="T5382" s="110"/>
    </row>
    <row r="5383" spans="20:48" x14ac:dyDescent="0.25">
      <c r="T5383" s="110"/>
      <c r="AJ5383" s="111"/>
      <c r="AO5383" s="111"/>
      <c r="AR5383" s="111"/>
      <c r="AV5383" s="111"/>
    </row>
    <row r="5384" spans="20:48" x14ac:dyDescent="0.25">
      <c r="T5384" s="110"/>
      <c r="AP5384" s="111"/>
    </row>
    <row r="5385" spans="20:48" x14ac:dyDescent="0.25">
      <c r="T5385" s="110"/>
    </row>
    <row r="5386" spans="20:48" x14ac:dyDescent="0.25">
      <c r="T5386" s="110"/>
      <c r="AJ5386" s="111"/>
      <c r="AO5386" s="111"/>
      <c r="AV5386" s="111"/>
    </row>
    <row r="5387" spans="20:48" x14ac:dyDescent="0.25">
      <c r="T5387" s="110"/>
    </row>
    <row r="5388" spans="20:48" x14ac:dyDescent="0.25">
      <c r="T5388" s="110"/>
      <c r="AV5388" s="111"/>
    </row>
    <row r="5389" spans="20:48" x14ac:dyDescent="0.25">
      <c r="T5389" s="110"/>
    </row>
    <row r="5390" spans="20:48" x14ac:dyDescent="0.25">
      <c r="T5390" s="110"/>
      <c r="AV5390" s="111"/>
    </row>
    <row r="5391" spans="20:48" x14ac:dyDescent="0.25">
      <c r="T5391" s="110"/>
      <c r="AJ5391" s="111"/>
      <c r="AO5391" s="111"/>
      <c r="AV5391" s="111"/>
    </row>
    <row r="5392" spans="20:48" x14ac:dyDescent="0.25">
      <c r="T5392" s="110"/>
      <c r="AJ5392" s="111"/>
      <c r="AO5392" s="111"/>
      <c r="AV5392" s="111"/>
    </row>
    <row r="5393" spans="20:52" x14ac:dyDescent="0.25">
      <c r="T5393" s="110"/>
      <c r="AJ5393" s="111"/>
      <c r="AO5393" s="111"/>
    </row>
    <row r="5394" spans="20:52" x14ac:dyDescent="0.25">
      <c r="T5394" s="110"/>
      <c r="AJ5394" s="111"/>
      <c r="AO5394" s="111"/>
      <c r="AP5394" s="111"/>
      <c r="AT5394" s="111"/>
      <c r="AV5394" s="111"/>
    </row>
    <row r="5395" spans="20:52" x14ac:dyDescent="0.25">
      <c r="T5395" s="110"/>
      <c r="AJ5395" s="111"/>
      <c r="AO5395" s="111"/>
      <c r="AP5395" s="111"/>
      <c r="AT5395" s="111"/>
      <c r="AV5395" s="111"/>
    </row>
    <row r="5396" spans="20:52" x14ac:dyDescent="0.25">
      <c r="T5396" s="110"/>
      <c r="AJ5396" s="111"/>
      <c r="AO5396" s="111"/>
      <c r="AP5396" s="111"/>
      <c r="AV5396" s="111"/>
    </row>
    <row r="5397" spans="20:52" x14ac:dyDescent="0.25">
      <c r="T5397" s="110"/>
    </row>
    <row r="5398" spans="20:52" x14ac:dyDescent="0.25">
      <c r="T5398" s="110"/>
    </row>
    <row r="5399" spans="20:52" x14ac:dyDescent="0.25">
      <c r="T5399" s="110"/>
    </row>
    <row r="5400" spans="20:52" x14ac:dyDescent="0.25">
      <c r="T5400" s="110"/>
      <c r="AJ5400" s="111"/>
      <c r="AO5400" s="111"/>
      <c r="AV5400" s="111"/>
    </row>
    <row r="5401" spans="20:52" x14ac:dyDescent="0.25">
      <c r="T5401" s="110"/>
      <c r="AJ5401" s="111"/>
      <c r="AO5401" s="111"/>
      <c r="AP5401" s="111"/>
      <c r="AV5401" s="111"/>
    </row>
    <row r="5402" spans="20:52" x14ac:dyDescent="0.25">
      <c r="T5402" s="110"/>
      <c r="AJ5402" s="111"/>
      <c r="AO5402" s="111"/>
      <c r="AV5402" s="111"/>
      <c r="AZ5402" s="111"/>
    </row>
    <row r="5403" spans="20:52" x14ac:dyDescent="0.25">
      <c r="T5403" s="110"/>
    </row>
    <row r="5404" spans="20:52" x14ac:dyDescent="0.25">
      <c r="T5404" s="110"/>
    </row>
    <row r="5405" spans="20:52" x14ac:dyDescent="0.25">
      <c r="T5405" s="110"/>
      <c r="AO5405" s="111"/>
      <c r="AR5405" s="111"/>
      <c r="AT5405" s="111"/>
      <c r="AV5405" s="111"/>
    </row>
    <row r="5406" spans="20:52" x14ac:dyDescent="0.25">
      <c r="T5406" s="110"/>
      <c r="AJ5406" s="111"/>
      <c r="AO5406" s="111"/>
      <c r="AP5406" s="111"/>
    </row>
    <row r="5407" spans="20:52" x14ac:dyDescent="0.25">
      <c r="T5407" s="110"/>
    </row>
    <row r="5408" spans="20:52" x14ac:dyDescent="0.25">
      <c r="T5408" s="110"/>
    </row>
    <row r="5409" spans="20:48" x14ac:dyDescent="0.25">
      <c r="T5409" s="110"/>
      <c r="AJ5409" s="111"/>
    </row>
    <row r="5410" spans="20:48" x14ac:dyDescent="0.25">
      <c r="T5410" s="110"/>
      <c r="AJ5410" s="111"/>
      <c r="AO5410" s="111"/>
      <c r="AV5410" s="111"/>
    </row>
    <row r="5411" spans="20:48" x14ac:dyDescent="0.25">
      <c r="T5411" s="110"/>
    </row>
    <row r="5412" spans="20:48" x14ac:dyDescent="0.25">
      <c r="T5412" s="110"/>
      <c r="AJ5412" s="111"/>
      <c r="AO5412" s="111"/>
    </row>
    <row r="5413" spans="20:48" x14ac:dyDescent="0.25">
      <c r="T5413" s="110"/>
      <c r="AJ5413" s="111"/>
      <c r="AV5413" s="111"/>
    </row>
    <row r="5414" spans="20:48" x14ac:dyDescent="0.25">
      <c r="T5414" s="110"/>
    </row>
    <row r="5415" spans="20:48" x14ac:dyDescent="0.25">
      <c r="T5415" s="110"/>
      <c r="AJ5415" s="111"/>
      <c r="AO5415" s="111"/>
      <c r="AP5415" s="111"/>
      <c r="AV5415" s="111"/>
    </row>
    <row r="5416" spans="20:48" x14ac:dyDescent="0.25">
      <c r="T5416" s="110"/>
    </row>
    <row r="5417" spans="20:48" x14ac:dyDescent="0.25">
      <c r="T5417" s="110"/>
    </row>
    <row r="5418" spans="20:48" x14ac:dyDescent="0.25">
      <c r="T5418" s="110"/>
      <c r="AV5418" s="111"/>
    </row>
    <row r="5419" spans="20:48" x14ac:dyDescent="0.25">
      <c r="T5419" s="110"/>
      <c r="AJ5419" s="111"/>
      <c r="AO5419" s="111"/>
      <c r="AP5419" s="111"/>
      <c r="AV5419" s="111"/>
    </row>
    <row r="5420" spans="20:48" x14ac:dyDescent="0.25">
      <c r="T5420" s="110"/>
      <c r="AJ5420" s="111"/>
      <c r="AO5420" s="111"/>
      <c r="AT5420" s="111"/>
    </row>
    <row r="5421" spans="20:48" x14ac:dyDescent="0.25">
      <c r="T5421" s="110"/>
      <c r="AV5421" s="111"/>
    </row>
    <row r="5422" spans="20:48" x14ac:dyDescent="0.25">
      <c r="T5422" s="110"/>
      <c r="AJ5422" s="111"/>
      <c r="AO5422" s="111"/>
      <c r="AP5422" s="111"/>
      <c r="AV5422" s="111"/>
    </row>
    <row r="5423" spans="20:48" x14ac:dyDescent="0.25">
      <c r="T5423" s="110"/>
      <c r="AT5423" s="111"/>
      <c r="AV5423" s="111"/>
    </row>
    <row r="5424" spans="20:48" x14ac:dyDescent="0.25">
      <c r="T5424" s="110"/>
      <c r="AV5424" s="111"/>
    </row>
    <row r="5425" spans="20:52" x14ac:dyDescent="0.25">
      <c r="T5425" s="110"/>
      <c r="AJ5425" s="111"/>
      <c r="AO5425" s="111"/>
      <c r="AV5425" s="111"/>
    </row>
    <row r="5426" spans="20:52" x14ac:dyDescent="0.25">
      <c r="T5426" s="110"/>
    </row>
    <row r="5427" spans="20:52" x14ac:dyDescent="0.25">
      <c r="T5427" s="110"/>
      <c r="AJ5427" s="111"/>
      <c r="AO5427" s="111"/>
      <c r="AT5427" s="111"/>
      <c r="AV5427" s="111"/>
    </row>
    <row r="5428" spans="20:52" x14ac:dyDescent="0.25">
      <c r="T5428" s="110"/>
    </row>
    <row r="5429" spans="20:52" x14ac:dyDescent="0.25">
      <c r="T5429" s="110"/>
    </row>
    <row r="5430" spans="20:52" x14ac:dyDescent="0.25">
      <c r="T5430" s="110"/>
      <c r="AV5430" s="111"/>
    </row>
    <row r="5431" spans="20:52" x14ac:dyDescent="0.25">
      <c r="T5431" s="110"/>
    </row>
    <row r="5432" spans="20:52" x14ac:dyDescent="0.25">
      <c r="T5432" s="110"/>
      <c r="AJ5432" s="111"/>
      <c r="AO5432" s="111"/>
    </row>
    <row r="5433" spans="20:52" x14ac:dyDescent="0.25">
      <c r="T5433" s="110"/>
      <c r="AR5433" s="111"/>
      <c r="AT5433" s="111"/>
    </row>
    <row r="5434" spans="20:52" x14ac:dyDescent="0.25">
      <c r="T5434" s="110"/>
      <c r="AR5434" s="111"/>
      <c r="AV5434" s="111"/>
    </row>
    <row r="5435" spans="20:52" x14ac:dyDescent="0.25">
      <c r="T5435" s="110"/>
      <c r="AJ5435" s="111"/>
      <c r="AO5435" s="111"/>
      <c r="AV5435" s="111"/>
    </row>
    <row r="5436" spans="20:52" x14ac:dyDescent="0.25">
      <c r="T5436" s="110"/>
      <c r="AZ5436" s="111"/>
    </row>
    <row r="5437" spans="20:52" x14ac:dyDescent="0.25">
      <c r="T5437" s="110"/>
    </row>
    <row r="5438" spans="20:52" x14ac:dyDescent="0.25">
      <c r="T5438" s="110"/>
    </row>
    <row r="5439" spans="20:52" x14ac:dyDescent="0.25">
      <c r="T5439" s="110"/>
      <c r="AJ5439" s="111"/>
      <c r="AO5439" s="111"/>
      <c r="AV5439" s="111"/>
    </row>
    <row r="5440" spans="20:52" x14ac:dyDescent="0.25">
      <c r="T5440" s="110"/>
    </row>
    <row r="5441" spans="20:52" x14ac:dyDescent="0.25">
      <c r="T5441" s="110"/>
      <c r="AV5441" s="111"/>
    </row>
    <row r="5442" spans="20:52" x14ac:dyDescent="0.25">
      <c r="T5442" s="110"/>
    </row>
    <row r="5443" spans="20:52" x14ac:dyDescent="0.25">
      <c r="T5443" s="110"/>
    </row>
    <row r="5444" spans="20:52" x14ac:dyDescent="0.25">
      <c r="T5444" s="110"/>
      <c r="AJ5444" s="111"/>
      <c r="AO5444" s="111"/>
      <c r="AP5444" s="111"/>
      <c r="AV5444" s="111"/>
      <c r="AZ5444" s="111"/>
    </row>
    <row r="5445" spans="20:52" x14ac:dyDescent="0.25">
      <c r="T5445" s="110"/>
      <c r="AJ5445" s="111"/>
      <c r="AO5445" s="111"/>
      <c r="AV5445" s="111"/>
    </row>
    <row r="5446" spans="20:52" x14ac:dyDescent="0.25">
      <c r="T5446" s="110"/>
      <c r="AJ5446" s="111"/>
      <c r="AO5446" s="111"/>
      <c r="AP5446" s="111"/>
      <c r="AV5446" s="111"/>
    </row>
    <row r="5447" spans="20:52" x14ac:dyDescent="0.25">
      <c r="T5447" s="110"/>
      <c r="AJ5447" s="111"/>
      <c r="AO5447" s="111"/>
      <c r="AP5447" s="111"/>
      <c r="AT5447" s="111"/>
      <c r="AV5447" s="111"/>
    </row>
    <row r="5448" spans="20:52" x14ac:dyDescent="0.25">
      <c r="T5448" s="110"/>
      <c r="AJ5448" s="111"/>
      <c r="AO5448" s="111"/>
      <c r="AV5448" s="111"/>
    </row>
    <row r="5449" spans="20:52" x14ac:dyDescent="0.25">
      <c r="T5449" s="110"/>
      <c r="AJ5449" s="111"/>
      <c r="AO5449" s="111"/>
      <c r="AP5449" s="111"/>
    </row>
    <row r="5450" spans="20:52" x14ac:dyDescent="0.25">
      <c r="T5450" s="110"/>
      <c r="AJ5450" s="111"/>
      <c r="AO5450" s="111"/>
      <c r="AV5450" s="111"/>
    </row>
    <row r="5451" spans="20:52" x14ac:dyDescent="0.25">
      <c r="T5451" s="110"/>
    </row>
    <row r="5452" spans="20:52" x14ac:dyDescent="0.25">
      <c r="T5452" s="110"/>
      <c r="AJ5452" s="111"/>
      <c r="AO5452" s="111"/>
      <c r="AV5452" s="111"/>
      <c r="AZ5452" s="111"/>
    </row>
    <row r="5453" spans="20:52" x14ac:dyDescent="0.25">
      <c r="T5453" s="110"/>
      <c r="AV5453" s="111"/>
    </row>
    <row r="5454" spans="20:52" x14ac:dyDescent="0.25">
      <c r="T5454" s="110"/>
      <c r="AV5454" s="111"/>
    </row>
    <row r="5455" spans="20:52" x14ac:dyDescent="0.25">
      <c r="T5455" s="110"/>
      <c r="AZ5455" s="111"/>
    </row>
    <row r="5456" spans="20:52" x14ac:dyDescent="0.25">
      <c r="T5456" s="110"/>
      <c r="AZ5456" s="111"/>
    </row>
    <row r="5457" spans="20:52" x14ac:dyDescent="0.25">
      <c r="T5457" s="110"/>
      <c r="AJ5457" s="111"/>
      <c r="AO5457" s="111"/>
      <c r="AV5457" s="111"/>
    </row>
    <row r="5458" spans="20:52" x14ac:dyDescent="0.25">
      <c r="T5458" s="110"/>
    </row>
    <row r="5459" spans="20:52" x14ac:dyDescent="0.25">
      <c r="T5459" s="110"/>
      <c r="AJ5459" s="111"/>
      <c r="AO5459" s="111"/>
      <c r="AP5459" s="111"/>
      <c r="AT5459" s="111"/>
      <c r="AV5459" s="111"/>
    </row>
    <row r="5460" spans="20:52" x14ac:dyDescent="0.25">
      <c r="T5460" s="110"/>
      <c r="AO5460" s="111"/>
      <c r="AP5460" s="111"/>
      <c r="AT5460" s="111"/>
      <c r="AV5460" s="111"/>
      <c r="AZ5460" s="111"/>
    </row>
    <row r="5461" spans="20:52" x14ac:dyDescent="0.25">
      <c r="T5461" s="110"/>
      <c r="AJ5461" s="111"/>
      <c r="AO5461" s="111"/>
      <c r="AT5461" s="111"/>
    </row>
    <row r="5462" spans="20:52" x14ac:dyDescent="0.25">
      <c r="T5462" s="110"/>
      <c r="AJ5462" s="111"/>
      <c r="AO5462" s="111"/>
      <c r="AV5462" s="111"/>
    </row>
    <row r="5463" spans="20:52" x14ac:dyDescent="0.25">
      <c r="T5463" s="110"/>
      <c r="AJ5463" s="111"/>
      <c r="AO5463" s="111"/>
      <c r="AP5463" s="111"/>
      <c r="AV5463" s="111"/>
      <c r="AZ5463" s="111"/>
    </row>
    <row r="5464" spans="20:52" x14ac:dyDescent="0.25">
      <c r="T5464" s="110"/>
      <c r="AJ5464" s="111"/>
      <c r="AO5464" s="111"/>
      <c r="AV5464" s="111"/>
    </row>
    <row r="5465" spans="20:52" x14ac:dyDescent="0.25">
      <c r="T5465" s="110"/>
    </row>
    <row r="5466" spans="20:52" x14ac:dyDescent="0.25">
      <c r="T5466" s="110"/>
    </row>
    <row r="5467" spans="20:52" x14ac:dyDescent="0.25">
      <c r="T5467" s="110"/>
      <c r="AJ5467" s="111"/>
      <c r="AO5467" s="111"/>
      <c r="AV5467" s="111"/>
    </row>
    <row r="5468" spans="20:52" x14ac:dyDescent="0.25">
      <c r="T5468" s="110"/>
      <c r="AJ5468" s="111"/>
      <c r="AP5468" s="111"/>
      <c r="AT5468" s="111"/>
      <c r="AZ5468" s="111"/>
    </row>
    <row r="5469" spans="20:52" x14ac:dyDescent="0.25">
      <c r="T5469" s="110"/>
    </row>
    <row r="5470" spans="20:52" x14ac:dyDescent="0.25">
      <c r="T5470" s="110"/>
    </row>
    <row r="5471" spans="20:52" x14ac:dyDescent="0.25">
      <c r="T5471" s="110"/>
    </row>
    <row r="5472" spans="20:52" x14ac:dyDescent="0.25">
      <c r="T5472" s="110"/>
      <c r="AV5472" s="111"/>
    </row>
    <row r="5473" spans="20:52" x14ac:dyDescent="0.25">
      <c r="T5473" s="110"/>
      <c r="AZ5473" s="111"/>
    </row>
    <row r="5474" spans="20:52" x14ac:dyDescent="0.25">
      <c r="T5474" s="110"/>
      <c r="AJ5474" s="111"/>
      <c r="AO5474" s="111"/>
      <c r="AP5474" s="111"/>
    </row>
    <row r="5475" spans="20:52" x14ac:dyDescent="0.25">
      <c r="T5475" s="110"/>
      <c r="AJ5475" s="111"/>
      <c r="AO5475" s="111"/>
      <c r="AP5475" s="111"/>
      <c r="AV5475" s="111"/>
    </row>
    <row r="5476" spans="20:52" x14ac:dyDescent="0.25">
      <c r="T5476" s="110"/>
      <c r="AZ5476" s="111"/>
    </row>
    <row r="5477" spans="20:52" x14ac:dyDescent="0.25">
      <c r="T5477" s="110"/>
    </row>
    <row r="5478" spans="20:52" x14ac:dyDescent="0.25">
      <c r="T5478" s="110"/>
    </row>
    <row r="5479" spans="20:52" x14ac:dyDescent="0.25">
      <c r="T5479" s="110"/>
    </row>
    <row r="5480" spans="20:52" x14ac:dyDescent="0.25">
      <c r="T5480" s="110"/>
      <c r="AV5480" s="111"/>
    </row>
    <row r="5481" spans="20:52" x14ac:dyDescent="0.25">
      <c r="T5481" s="110"/>
      <c r="AJ5481" s="111"/>
      <c r="AO5481" s="111"/>
      <c r="AP5481" s="111"/>
      <c r="AV5481" s="111"/>
    </row>
    <row r="5482" spans="20:52" x14ac:dyDescent="0.25">
      <c r="T5482" s="110"/>
      <c r="AJ5482" s="111"/>
      <c r="AP5482" s="111"/>
      <c r="AV5482" s="111"/>
    </row>
    <row r="5483" spans="20:52" x14ac:dyDescent="0.25">
      <c r="T5483" s="110"/>
      <c r="AJ5483" s="111"/>
      <c r="AO5483" s="111"/>
      <c r="AP5483" s="111"/>
      <c r="AT5483" s="111"/>
      <c r="AV5483" s="111"/>
    </row>
    <row r="5484" spans="20:52" x14ac:dyDescent="0.25">
      <c r="T5484" s="110"/>
    </row>
    <row r="5485" spans="20:52" x14ac:dyDescent="0.25">
      <c r="T5485" s="110"/>
      <c r="AJ5485" s="111"/>
      <c r="AO5485" s="111"/>
      <c r="AP5485" s="111"/>
      <c r="AV5485" s="111"/>
    </row>
    <row r="5486" spans="20:52" x14ac:dyDescent="0.25">
      <c r="T5486" s="110"/>
    </row>
    <row r="5487" spans="20:52" x14ac:dyDescent="0.25">
      <c r="T5487" s="110"/>
    </row>
    <row r="5488" spans="20:52" x14ac:dyDescent="0.25">
      <c r="T5488" s="110"/>
    </row>
    <row r="5489" spans="20:52" x14ac:dyDescent="0.25">
      <c r="T5489" s="110"/>
      <c r="AJ5489" s="111"/>
      <c r="AO5489" s="111"/>
      <c r="AV5489" s="111"/>
    </row>
    <row r="5490" spans="20:52" x14ac:dyDescent="0.25">
      <c r="T5490" s="110"/>
      <c r="AJ5490" s="111"/>
      <c r="AO5490" s="111"/>
      <c r="AP5490" s="111"/>
      <c r="AT5490" s="111"/>
      <c r="AV5490" s="111"/>
    </row>
    <row r="5491" spans="20:52" x14ac:dyDescent="0.25">
      <c r="T5491" s="110"/>
    </row>
    <row r="5492" spans="20:52" x14ac:dyDescent="0.25">
      <c r="T5492" s="110"/>
      <c r="AJ5492" s="111"/>
      <c r="AO5492" s="111"/>
      <c r="AV5492" s="111"/>
    </row>
    <row r="5493" spans="20:52" x14ac:dyDescent="0.25">
      <c r="T5493" s="110"/>
      <c r="AJ5493" s="111"/>
      <c r="AO5493" s="111"/>
      <c r="AP5493" s="111"/>
      <c r="AT5493" s="111"/>
      <c r="AV5493" s="111"/>
    </row>
    <row r="5494" spans="20:52" x14ac:dyDescent="0.25">
      <c r="T5494" s="110"/>
      <c r="AJ5494" s="111"/>
      <c r="AO5494" s="111"/>
      <c r="AV5494" s="111"/>
    </row>
    <row r="5495" spans="20:52" x14ac:dyDescent="0.25">
      <c r="T5495" s="110"/>
      <c r="AJ5495" s="111"/>
      <c r="AO5495" s="111"/>
      <c r="AP5495" s="111"/>
      <c r="AT5495" s="111"/>
      <c r="AV5495" s="111"/>
    </row>
    <row r="5496" spans="20:52" x14ac:dyDescent="0.25">
      <c r="T5496" s="110"/>
      <c r="AJ5496" s="111"/>
      <c r="AO5496" s="111"/>
      <c r="AV5496" s="111"/>
    </row>
    <row r="5497" spans="20:52" x14ac:dyDescent="0.25">
      <c r="T5497" s="110"/>
      <c r="AJ5497" s="111"/>
      <c r="AO5497" s="111"/>
      <c r="AP5497" s="111"/>
      <c r="AV5497" s="111"/>
    </row>
    <row r="5498" spans="20:52" x14ac:dyDescent="0.25">
      <c r="T5498" s="110"/>
    </row>
    <row r="5499" spans="20:52" x14ac:dyDescent="0.25">
      <c r="T5499" s="110"/>
    </row>
    <row r="5500" spans="20:52" x14ac:dyDescent="0.25">
      <c r="T5500" s="110"/>
      <c r="AJ5500" s="111"/>
      <c r="AO5500" s="111"/>
      <c r="AV5500" s="111"/>
    </row>
    <row r="5501" spans="20:52" x14ac:dyDescent="0.25">
      <c r="T5501" s="110"/>
    </row>
    <row r="5502" spans="20:52" x14ac:dyDescent="0.25">
      <c r="T5502" s="110"/>
      <c r="AJ5502" s="111"/>
      <c r="AO5502" s="111"/>
      <c r="AP5502" s="111"/>
      <c r="AV5502" s="111"/>
    </row>
    <row r="5503" spans="20:52" x14ac:dyDescent="0.25">
      <c r="T5503" s="110"/>
      <c r="AJ5503" s="111"/>
      <c r="AO5503" s="111"/>
      <c r="AP5503" s="111"/>
      <c r="AV5503" s="111"/>
    </row>
    <row r="5504" spans="20:52" x14ac:dyDescent="0.25">
      <c r="T5504" s="110"/>
      <c r="AJ5504" s="111"/>
      <c r="AO5504" s="111"/>
      <c r="AV5504" s="111"/>
      <c r="AZ5504" s="111"/>
    </row>
    <row r="5505" spans="20:52" x14ac:dyDescent="0.25">
      <c r="T5505" s="110"/>
    </row>
    <row r="5506" spans="20:52" x14ac:dyDescent="0.25">
      <c r="T5506" s="110"/>
    </row>
    <row r="5507" spans="20:52" x14ac:dyDescent="0.25">
      <c r="T5507" s="110"/>
      <c r="AZ5507" s="111"/>
    </row>
    <row r="5508" spans="20:52" x14ac:dyDescent="0.25">
      <c r="T5508" s="110"/>
    </row>
    <row r="5509" spans="20:52" x14ac:dyDescent="0.25">
      <c r="T5509" s="110"/>
      <c r="AJ5509" s="111"/>
      <c r="AO5509" s="111"/>
      <c r="AV5509" s="111"/>
    </row>
    <row r="5510" spans="20:52" x14ac:dyDescent="0.25">
      <c r="T5510" s="110"/>
      <c r="AO5510" s="111"/>
      <c r="AV5510" s="111"/>
    </row>
    <row r="5511" spans="20:52" x14ac:dyDescent="0.25">
      <c r="T5511" s="110"/>
    </row>
    <row r="5512" spans="20:52" x14ac:dyDescent="0.25">
      <c r="T5512" s="110"/>
      <c r="AJ5512" s="111"/>
      <c r="AO5512" s="111"/>
      <c r="AT5512" s="111"/>
      <c r="AV5512" s="111"/>
    </row>
    <row r="5513" spans="20:52" x14ac:dyDescent="0.25">
      <c r="T5513" s="110"/>
      <c r="AJ5513" s="111"/>
      <c r="AO5513" s="111"/>
      <c r="AP5513" s="111"/>
      <c r="AV5513" s="111"/>
      <c r="AZ5513" s="111"/>
    </row>
    <row r="5514" spans="20:52" x14ac:dyDescent="0.25">
      <c r="T5514" s="110"/>
      <c r="AJ5514" s="111"/>
      <c r="AO5514" s="111"/>
      <c r="AR5514" s="111"/>
      <c r="AT5514" s="111"/>
    </row>
    <row r="5515" spans="20:52" x14ac:dyDescent="0.25">
      <c r="T5515" s="110"/>
      <c r="AO5515" s="111"/>
      <c r="AP5515" s="111"/>
      <c r="AV5515" s="111"/>
    </row>
    <row r="5516" spans="20:52" x14ac:dyDescent="0.25">
      <c r="T5516" s="110"/>
      <c r="AV5516" s="111"/>
    </row>
    <row r="5517" spans="20:52" x14ac:dyDescent="0.25">
      <c r="T5517" s="110"/>
    </row>
    <row r="5518" spans="20:52" x14ac:dyDescent="0.25">
      <c r="T5518" s="110"/>
      <c r="AO5518" s="111"/>
      <c r="AP5518" s="111"/>
      <c r="AV5518" s="111"/>
    </row>
    <row r="5519" spans="20:52" x14ac:dyDescent="0.25">
      <c r="T5519" s="110"/>
      <c r="AV5519" s="111"/>
    </row>
    <row r="5520" spans="20:52" x14ac:dyDescent="0.25">
      <c r="T5520" s="110"/>
      <c r="AV5520" s="111"/>
    </row>
    <row r="5521" spans="20:52" x14ac:dyDescent="0.25">
      <c r="T5521" s="110"/>
      <c r="AV5521" s="111"/>
    </row>
    <row r="5522" spans="20:52" x14ac:dyDescent="0.25">
      <c r="T5522" s="110"/>
    </row>
    <row r="5523" spans="20:52" x14ac:dyDescent="0.25">
      <c r="T5523" s="110"/>
    </row>
    <row r="5524" spans="20:52" x14ac:dyDescent="0.25">
      <c r="T5524" s="110"/>
      <c r="AJ5524" s="111"/>
      <c r="AO5524" s="111"/>
      <c r="AT5524" s="111"/>
      <c r="AV5524" s="111"/>
    </row>
    <row r="5525" spans="20:52" x14ac:dyDescent="0.25">
      <c r="T5525" s="110"/>
      <c r="AO5525" s="111"/>
      <c r="AV5525" s="111"/>
    </row>
    <row r="5526" spans="20:52" x14ac:dyDescent="0.25">
      <c r="T5526" s="110"/>
    </row>
    <row r="5527" spans="20:52" x14ac:dyDescent="0.25">
      <c r="T5527" s="110"/>
      <c r="AJ5527" s="111"/>
      <c r="AO5527" s="111"/>
      <c r="AT5527" s="111"/>
      <c r="AV5527" s="111"/>
    </row>
    <row r="5528" spans="20:52" x14ac:dyDescent="0.25">
      <c r="T5528" s="110"/>
    </row>
    <row r="5529" spans="20:52" x14ac:dyDescent="0.25">
      <c r="T5529" s="110"/>
    </row>
    <row r="5530" spans="20:52" x14ac:dyDescent="0.25">
      <c r="T5530" s="110"/>
      <c r="AJ5530" s="111"/>
      <c r="AO5530" s="111"/>
      <c r="AV5530" s="111"/>
      <c r="AZ5530" s="111"/>
    </row>
    <row r="5531" spans="20:52" x14ac:dyDescent="0.25">
      <c r="T5531" s="110"/>
    </row>
    <row r="5532" spans="20:52" x14ac:dyDescent="0.25">
      <c r="T5532" s="110"/>
    </row>
    <row r="5533" spans="20:52" x14ac:dyDescent="0.25">
      <c r="T5533" s="110"/>
      <c r="AJ5533" s="111"/>
      <c r="AO5533" s="111"/>
      <c r="AP5533" s="111"/>
      <c r="AV5533" s="111"/>
    </row>
    <row r="5534" spans="20:52" x14ac:dyDescent="0.25">
      <c r="T5534" s="110"/>
    </row>
    <row r="5535" spans="20:52" x14ac:dyDescent="0.25">
      <c r="T5535" s="110"/>
      <c r="AV5535" s="111"/>
    </row>
    <row r="5536" spans="20:52" x14ac:dyDescent="0.25">
      <c r="T5536" s="110"/>
      <c r="AJ5536" s="111"/>
      <c r="AO5536" s="111"/>
    </row>
    <row r="5537" spans="20:48" x14ac:dyDescent="0.25">
      <c r="T5537" s="110"/>
      <c r="AJ5537" s="111"/>
      <c r="AO5537" s="111"/>
      <c r="AP5537" s="111"/>
    </row>
    <row r="5538" spans="20:48" x14ac:dyDescent="0.25">
      <c r="T5538" s="110"/>
    </row>
    <row r="5539" spans="20:48" x14ac:dyDescent="0.25">
      <c r="T5539" s="110"/>
      <c r="AO5539" s="111"/>
      <c r="AP5539" s="111"/>
    </row>
    <row r="5540" spans="20:48" x14ac:dyDescent="0.25">
      <c r="T5540" s="110"/>
      <c r="AV5540" s="111"/>
    </row>
    <row r="5541" spans="20:48" x14ac:dyDescent="0.25">
      <c r="T5541" s="110"/>
      <c r="AJ5541" s="111"/>
      <c r="AO5541" s="111"/>
      <c r="AP5541" s="111"/>
      <c r="AV5541" s="111"/>
    </row>
    <row r="5542" spans="20:48" x14ac:dyDescent="0.25">
      <c r="T5542" s="110"/>
      <c r="AJ5542" s="111"/>
      <c r="AO5542" s="111"/>
      <c r="AV5542" s="111"/>
    </row>
    <row r="5543" spans="20:48" x14ac:dyDescent="0.25">
      <c r="T5543" s="110"/>
      <c r="AJ5543" s="111"/>
      <c r="AO5543" s="111"/>
      <c r="AT5543" s="111"/>
      <c r="AV5543" s="111"/>
    </row>
    <row r="5544" spans="20:48" x14ac:dyDescent="0.25">
      <c r="T5544" s="110"/>
      <c r="AJ5544" s="111"/>
      <c r="AP5544" s="111"/>
      <c r="AV5544" s="111"/>
    </row>
    <row r="5545" spans="20:48" x14ac:dyDescent="0.25">
      <c r="T5545" s="110"/>
      <c r="AO5545" s="111"/>
      <c r="AP5545" s="111"/>
      <c r="AT5545" s="111"/>
      <c r="AV5545" s="111"/>
    </row>
    <row r="5546" spans="20:48" x14ac:dyDescent="0.25">
      <c r="T5546" s="110"/>
    </row>
    <row r="5547" spans="20:48" x14ac:dyDescent="0.25">
      <c r="T5547" s="110"/>
      <c r="AJ5547" s="111"/>
      <c r="AO5547" s="111"/>
      <c r="AV5547" s="111"/>
    </row>
    <row r="5548" spans="20:48" x14ac:dyDescent="0.25">
      <c r="T5548" s="110"/>
    </row>
    <row r="5549" spans="20:48" x14ac:dyDescent="0.25">
      <c r="T5549" s="110"/>
    </row>
    <row r="5550" spans="20:48" x14ac:dyDescent="0.25">
      <c r="T5550" s="110"/>
    </row>
    <row r="5551" spans="20:48" x14ac:dyDescent="0.25">
      <c r="T5551" s="110"/>
      <c r="AJ5551" s="111"/>
      <c r="AO5551" s="111"/>
    </row>
    <row r="5552" spans="20:48" x14ac:dyDescent="0.25">
      <c r="T5552" s="110"/>
      <c r="AJ5552" s="111"/>
      <c r="AO5552" s="111"/>
      <c r="AR5552" s="111"/>
      <c r="AV5552" s="111"/>
    </row>
    <row r="5553" spans="20:52" x14ac:dyDescent="0.25">
      <c r="T5553" s="110"/>
    </row>
    <row r="5554" spans="20:52" x14ac:dyDescent="0.25">
      <c r="T5554" s="110"/>
    </row>
    <row r="5555" spans="20:52" x14ac:dyDescent="0.25">
      <c r="T5555" s="110"/>
      <c r="AJ5555" s="111"/>
      <c r="AO5555" s="111"/>
      <c r="AV5555" s="111"/>
    </row>
    <row r="5556" spans="20:52" x14ac:dyDescent="0.25">
      <c r="T5556" s="110"/>
      <c r="AV5556" s="111"/>
    </row>
    <row r="5557" spans="20:52" x14ac:dyDescent="0.25">
      <c r="T5557" s="110"/>
      <c r="AZ5557" s="111"/>
    </row>
    <row r="5558" spans="20:52" x14ac:dyDescent="0.25">
      <c r="T5558" s="110"/>
      <c r="AJ5558" s="111"/>
      <c r="AO5558" s="111"/>
      <c r="AP5558" s="111"/>
      <c r="AT5558" s="111"/>
      <c r="AV5558" s="111"/>
    </row>
    <row r="5559" spans="20:52" x14ac:dyDescent="0.25">
      <c r="T5559" s="110"/>
      <c r="AO5559" s="111"/>
      <c r="AP5559" s="111"/>
      <c r="AV5559" s="111"/>
    </row>
    <row r="5560" spans="20:52" x14ac:dyDescent="0.25">
      <c r="T5560" s="110"/>
      <c r="AJ5560" s="111"/>
      <c r="AO5560" s="111"/>
      <c r="AP5560" s="111"/>
    </row>
    <row r="5561" spans="20:52" x14ac:dyDescent="0.25">
      <c r="T5561" s="110"/>
    </row>
    <row r="5562" spans="20:52" x14ac:dyDescent="0.25">
      <c r="T5562" s="110"/>
    </row>
    <row r="5563" spans="20:52" x14ac:dyDescent="0.25">
      <c r="T5563" s="110"/>
    </row>
    <row r="5564" spans="20:52" x14ac:dyDescent="0.25">
      <c r="T5564" s="110"/>
      <c r="AO5564" s="111"/>
      <c r="AT5564" s="111"/>
      <c r="AV5564" s="111"/>
    </row>
    <row r="5565" spans="20:52" x14ac:dyDescent="0.25">
      <c r="T5565" s="110"/>
      <c r="AJ5565" s="111"/>
      <c r="AO5565" s="111"/>
      <c r="AV5565" s="111"/>
    </row>
    <row r="5566" spans="20:52" x14ac:dyDescent="0.25">
      <c r="T5566" s="110"/>
    </row>
    <row r="5567" spans="20:52" x14ac:dyDescent="0.25">
      <c r="T5567" s="110"/>
    </row>
    <row r="5568" spans="20:52" x14ac:dyDescent="0.25">
      <c r="T5568" s="110"/>
    </row>
    <row r="5569" spans="20:48" x14ac:dyDescent="0.25">
      <c r="T5569" s="110"/>
      <c r="AJ5569" s="111"/>
      <c r="AO5569" s="111"/>
      <c r="AV5569" s="111"/>
    </row>
    <row r="5570" spans="20:48" x14ac:dyDescent="0.25">
      <c r="T5570" s="110"/>
    </row>
    <row r="5571" spans="20:48" x14ac:dyDescent="0.25">
      <c r="T5571" s="110"/>
      <c r="AP5571" s="111"/>
    </row>
    <row r="5572" spans="20:48" x14ac:dyDescent="0.25">
      <c r="T5572" s="110"/>
      <c r="AJ5572" s="111"/>
      <c r="AO5572" s="111"/>
      <c r="AP5572" s="111"/>
      <c r="AV5572" s="111"/>
    </row>
    <row r="5573" spans="20:48" x14ac:dyDescent="0.25">
      <c r="T5573" s="110"/>
    </row>
    <row r="5574" spans="20:48" x14ac:dyDescent="0.25">
      <c r="T5574" s="110"/>
      <c r="AJ5574" s="111"/>
      <c r="AO5574" s="111"/>
      <c r="AT5574" s="111"/>
      <c r="AV5574" s="111"/>
    </row>
    <row r="5575" spans="20:48" x14ac:dyDescent="0.25">
      <c r="T5575" s="110"/>
    </row>
    <row r="5576" spans="20:48" x14ac:dyDescent="0.25">
      <c r="T5576" s="110"/>
      <c r="AV5576" s="111"/>
    </row>
    <row r="5577" spans="20:48" x14ac:dyDescent="0.25">
      <c r="T5577" s="110"/>
      <c r="AJ5577" s="111"/>
      <c r="AO5577" s="111"/>
      <c r="AV5577" s="111"/>
    </row>
    <row r="5578" spans="20:48" x14ac:dyDescent="0.25">
      <c r="T5578" s="110"/>
      <c r="AJ5578" s="111"/>
      <c r="AO5578" s="111"/>
      <c r="AP5578" s="111"/>
      <c r="AV5578" s="111"/>
    </row>
    <row r="5579" spans="20:48" x14ac:dyDescent="0.25">
      <c r="T5579" s="110"/>
    </row>
    <row r="5580" spans="20:48" x14ac:dyDescent="0.25">
      <c r="T5580" s="110"/>
    </row>
    <row r="5581" spans="20:48" x14ac:dyDescent="0.25">
      <c r="T5581" s="110"/>
    </row>
    <row r="5582" spans="20:48" x14ac:dyDescent="0.25">
      <c r="T5582" s="110"/>
    </row>
    <row r="5583" spans="20:48" x14ac:dyDescent="0.25">
      <c r="T5583" s="110"/>
      <c r="AJ5583" s="111"/>
      <c r="AV5583" s="111"/>
    </row>
    <row r="5584" spans="20:48" x14ac:dyDescent="0.25">
      <c r="T5584" s="110"/>
      <c r="AO5584" s="111"/>
      <c r="AV5584" s="111"/>
    </row>
    <row r="5585" spans="20:52" x14ac:dyDescent="0.25">
      <c r="T5585" s="110"/>
    </row>
    <row r="5586" spans="20:52" x14ac:dyDescent="0.25">
      <c r="T5586" s="110"/>
    </row>
    <row r="5587" spans="20:52" x14ac:dyDescent="0.25">
      <c r="T5587" s="110"/>
      <c r="AZ5587" s="111"/>
    </row>
    <row r="5588" spans="20:52" x14ac:dyDescent="0.25">
      <c r="T5588" s="110"/>
      <c r="AT5588" s="111"/>
      <c r="AV5588" s="111"/>
    </row>
    <row r="5589" spans="20:52" x14ac:dyDescent="0.25">
      <c r="T5589" s="110"/>
      <c r="AJ5589" s="111"/>
      <c r="AO5589" s="111"/>
      <c r="AV5589" s="111"/>
    </row>
    <row r="5590" spans="20:52" x14ac:dyDescent="0.25">
      <c r="T5590" s="110"/>
      <c r="AJ5590" s="111"/>
      <c r="AO5590" s="111"/>
      <c r="AP5590" s="111"/>
      <c r="AV5590" s="111"/>
    </row>
    <row r="5591" spans="20:52" x14ac:dyDescent="0.25">
      <c r="T5591" s="110"/>
      <c r="AJ5591" s="111"/>
      <c r="AO5591" s="111"/>
      <c r="AV5591" s="111"/>
    </row>
    <row r="5592" spans="20:52" x14ac:dyDescent="0.25">
      <c r="T5592" s="110"/>
      <c r="AP5592" s="111"/>
      <c r="AV5592" s="111"/>
    </row>
    <row r="5593" spans="20:52" x14ac:dyDescent="0.25">
      <c r="T5593" s="110"/>
      <c r="AJ5593" s="111"/>
      <c r="AP5593" s="111"/>
      <c r="AT5593" s="111"/>
    </row>
    <row r="5594" spans="20:52" x14ac:dyDescent="0.25">
      <c r="T5594" s="110"/>
      <c r="AJ5594" s="111"/>
      <c r="AO5594" s="111"/>
      <c r="AV5594" s="111"/>
    </row>
    <row r="5595" spans="20:52" x14ac:dyDescent="0.25">
      <c r="T5595" s="110"/>
    </row>
    <row r="5596" spans="20:52" x14ac:dyDescent="0.25">
      <c r="T5596" s="110"/>
      <c r="AJ5596" s="111"/>
      <c r="AO5596" s="111"/>
      <c r="AV5596" s="111"/>
    </row>
    <row r="5597" spans="20:52" x14ac:dyDescent="0.25">
      <c r="T5597" s="110"/>
      <c r="AV5597" s="111"/>
    </row>
    <row r="5598" spans="20:52" x14ac:dyDescent="0.25">
      <c r="T5598" s="110"/>
      <c r="AJ5598" s="111"/>
      <c r="AO5598" s="111"/>
      <c r="AV5598" s="111"/>
    </row>
    <row r="5599" spans="20:52" x14ac:dyDescent="0.25">
      <c r="T5599" s="110"/>
      <c r="AJ5599" s="111"/>
      <c r="AO5599" s="111"/>
      <c r="AP5599" s="111"/>
    </row>
    <row r="5600" spans="20:52" x14ac:dyDescent="0.25">
      <c r="T5600" s="110"/>
      <c r="AJ5600" s="111"/>
      <c r="AO5600" s="111"/>
      <c r="AV5600" s="111"/>
    </row>
    <row r="5601" spans="20:52" x14ac:dyDescent="0.25">
      <c r="T5601" s="110"/>
      <c r="AJ5601" s="111"/>
      <c r="AP5601" s="111"/>
      <c r="AV5601" s="111"/>
      <c r="AZ5601" s="111"/>
    </row>
    <row r="5602" spans="20:52" x14ac:dyDescent="0.25">
      <c r="T5602" s="110"/>
      <c r="AJ5602" s="111"/>
      <c r="AO5602" s="111"/>
      <c r="AP5602" s="111"/>
      <c r="AT5602" s="111"/>
    </row>
    <row r="5603" spans="20:52" x14ac:dyDescent="0.25">
      <c r="T5603" s="110"/>
      <c r="AJ5603" s="111"/>
      <c r="AO5603" s="111"/>
      <c r="AP5603" s="111"/>
      <c r="AT5603" s="111"/>
    </row>
    <row r="5604" spans="20:52" x14ac:dyDescent="0.25">
      <c r="T5604" s="110"/>
      <c r="AT5604" s="111"/>
    </row>
    <row r="5605" spans="20:52" x14ac:dyDescent="0.25">
      <c r="T5605" s="110"/>
      <c r="AJ5605" s="111"/>
      <c r="AO5605" s="111"/>
      <c r="AV5605" s="111"/>
    </row>
    <row r="5606" spans="20:52" x14ac:dyDescent="0.25">
      <c r="T5606" s="110"/>
      <c r="AJ5606" s="111"/>
      <c r="AO5606" s="111"/>
      <c r="AV5606" s="111"/>
      <c r="AZ5606" s="111"/>
    </row>
    <row r="5607" spans="20:52" x14ac:dyDescent="0.25">
      <c r="T5607" s="110"/>
    </row>
    <row r="5608" spans="20:52" x14ac:dyDescent="0.25">
      <c r="T5608" s="110"/>
    </row>
    <row r="5609" spans="20:52" x14ac:dyDescent="0.25">
      <c r="T5609" s="110"/>
      <c r="AJ5609" s="111"/>
      <c r="AO5609" s="111"/>
      <c r="AZ5609" s="111"/>
    </row>
    <row r="5610" spans="20:52" x14ac:dyDescent="0.25">
      <c r="T5610" s="110"/>
      <c r="AJ5610" s="111"/>
      <c r="AO5610" s="111"/>
      <c r="AT5610" s="111"/>
      <c r="AV5610" s="111"/>
    </row>
    <row r="5611" spans="20:52" x14ac:dyDescent="0.25">
      <c r="T5611" s="110"/>
      <c r="AJ5611" s="111"/>
      <c r="AO5611" s="111"/>
    </row>
    <row r="5612" spans="20:52" x14ac:dyDescent="0.25">
      <c r="T5612" s="110"/>
    </row>
    <row r="5613" spans="20:52" x14ac:dyDescent="0.25">
      <c r="T5613" s="110"/>
      <c r="AJ5613" s="111"/>
      <c r="AO5613" s="111"/>
      <c r="AV5613" s="111"/>
    </row>
    <row r="5614" spans="20:52" x14ac:dyDescent="0.25">
      <c r="T5614" s="110"/>
    </row>
    <row r="5615" spans="20:52" x14ac:dyDescent="0.25">
      <c r="T5615" s="110"/>
      <c r="AV5615" s="111"/>
    </row>
    <row r="5616" spans="20:52" x14ac:dyDescent="0.25">
      <c r="T5616" s="110"/>
      <c r="AO5616" s="111"/>
    </row>
    <row r="5617" spans="20:52" x14ac:dyDescent="0.25">
      <c r="T5617" s="110"/>
    </row>
    <row r="5618" spans="20:52" x14ac:dyDescent="0.25">
      <c r="T5618" s="110"/>
      <c r="AJ5618" s="111"/>
      <c r="AO5618" s="111"/>
      <c r="AV5618" s="111"/>
      <c r="AZ5618" s="111"/>
    </row>
    <row r="5619" spans="20:52" x14ac:dyDescent="0.25">
      <c r="T5619" s="110"/>
    </row>
    <row r="5620" spans="20:52" x14ac:dyDescent="0.25">
      <c r="T5620" s="110"/>
      <c r="AJ5620" s="111"/>
      <c r="AO5620" s="111"/>
      <c r="AP5620" s="111"/>
      <c r="AT5620" s="111"/>
      <c r="AV5620" s="111"/>
    </row>
    <row r="5621" spans="20:52" x14ac:dyDescent="0.25">
      <c r="T5621" s="110"/>
      <c r="AJ5621" s="111"/>
      <c r="AO5621" s="111"/>
      <c r="AP5621" s="111"/>
      <c r="AV5621" s="111"/>
    </row>
    <row r="5622" spans="20:52" x14ac:dyDescent="0.25">
      <c r="T5622" s="110"/>
      <c r="AJ5622" s="111"/>
      <c r="AO5622" s="111"/>
      <c r="AV5622" s="111"/>
    </row>
    <row r="5623" spans="20:52" x14ac:dyDescent="0.25">
      <c r="T5623" s="110"/>
      <c r="AJ5623" s="111"/>
      <c r="AO5623" s="111"/>
      <c r="AV5623" s="111"/>
    </row>
    <row r="5624" spans="20:52" x14ac:dyDescent="0.25">
      <c r="T5624" s="110"/>
    </row>
    <row r="5625" spans="20:52" x14ac:dyDescent="0.25">
      <c r="T5625" s="110"/>
    </row>
    <row r="5626" spans="20:52" x14ac:dyDescent="0.25">
      <c r="T5626" s="110"/>
      <c r="AZ5626" s="111"/>
    </row>
    <row r="5627" spans="20:52" x14ac:dyDescent="0.25">
      <c r="T5627" s="110"/>
    </row>
    <row r="5628" spans="20:52" x14ac:dyDescent="0.25">
      <c r="T5628" s="110"/>
      <c r="AJ5628" s="111"/>
      <c r="AO5628" s="111"/>
      <c r="AP5628" s="111"/>
    </row>
    <row r="5629" spans="20:52" x14ac:dyDescent="0.25">
      <c r="T5629" s="110"/>
      <c r="AJ5629" s="111"/>
      <c r="AO5629" s="111"/>
      <c r="AP5629" s="111"/>
      <c r="AV5629" s="111"/>
    </row>
    <row r="5630" spans="20:52" x14ac:dyDescent="0.25">
      <c r="T5630" s="110"/>
      <c r="AJ5630" s="111"/>
      <c r="AO5630" s="111"/>
      <c r="AV5630" s="111"/>
    </row>
    <row r="5631" spans="20:52" x14ac:dyDescent="0.25">
      <c r="T5631" s="110"/>
      <c r="AV5631" s="111"/>
      <c r="AZ5631" s="111"/>
    </row>
    <row r="5632" spans="20:52" x14ac:dyDescent="0.25">
      <c r="T5632" s="110"/>
    </row>
    <row r="5633" spans="20:52" x14ac:dyDescent="0.25">
      <c r="T5633" s="110"/>
    </row>
    <row r="5634" spans="20:52" x14ac:dyDescent="0.25">
      <c r="T5634" s="110"/>
    </row>
    <row r="5635" spans="20:52" x14ac:dyDescent="0.25">
      <c r="T5635" s="110"/>
    </row>
    <row r="5636" spans="20:52" x14ac:dyDescent="0.25">
      <c r="T5636" s="110"/>
      <c r="AJ5636" s="111"/>
      <c r="AO5636" s="111"/>
      <c r="AV5636" s="111"/>
    </row>
    <row r="5637" spans="20:52" x14ac:dyDescent="0.25">
      <c r="T5637" s="110"/>
      <c r="AV5637" s="111"/>
    </row>
    <row r="5638" spans="20:52" x14ac:dyDescent="0.25">
      <c r="T5638" s="110"/>
    </row>
    <row r="5639" spans="20:52" x14ac:dyDescent="0.25">
      <c r="T5639" s="110"/>
      <c r="AJ5639" s="111"/>
      <c r="AO5639" s="111"/>
      <c r="AR5639" s="111"/>
      <c r="AV5639" s="111"/>
    </row>
    <row r="5640" spans="20:52" x14ac:dyDescent="0.25">
      <c r="T5640" s="110"/>
      <c r="AJ5640" s="111"/>
      <c r="AO5640" s="111"/>
    </row>
    <row r="5641" spans="20:52" x14ac:dyDescent="0.25">
      <c r="T5641" s="110"/>
      <c r="AJ5641" s="111"/>
      <c r="AO5641" s="111"/>
    </row>
    <row r="5642" spans="20:52" x14ac:dyDescent="0.25">
      <c r="T5642" s="110"/>
      <c r="AZ5642" s="111"/>
    </row>
    <row r="5643" spans="20:52" x14ac:dyDescent="0.25">
      <c r="T5643" s="110"/>
      <c r="AJ5643" s="111"/>
      <c r="AO5643" s="111"/>
      <c r="AV5643" s="111"/>
    </row>
    <row r="5644" spans="20:52" x14ac:dyDescent="0.25">
      <c r="T5644" s="110"/>
      <c r="AJ5644" s="111"/>
      <c r="AO5644" s="111"/>
      <c r="AV5644" s="111"/>
    </row>
    <row r="5645" spans="20:52" x14ac:dyDescent="0.25">
      <c r="T5645" s="110"/>
    </row>
    <row r="5646" spans="20:52" x14ac:dyDescent="0.25">
      <c r="T5646" s="110"/>
      <c r="AJ5646" s="111"/>
      <c r="AO5646" s="111"/>
      <c r="AT5646" s="111"/>
      <c r="AV5646" s="111"/>
    </row>
    <row r="5647" spans="20:52" x14ac:dyDescent="0.25">
      <c r="T5647" s="110"/>
      <c r="AO5647" s="111"/>
      <c r="AP5647" s="111"/>
      <c r="AT5647" s="111"/>
      <c r="AV5647" s="111"/>
    </row>
    <row r="5648" spans="20:52" x14ac:dyDescent="0.25">
      <c r="T5648" s="110"/>
      <c r="AZ5648" s="111"/>
    </row>
    <row r="5649" spans="20:48" x14ac:dyDescent="0.25">
      <c r="T5649" s="110"/>
    </row>
    <row r="5650" spans="20:48" x14ac:dyDescent="0.25">
      <c r="T5650" s="110"/>
      <c r="AJ5650" s="111"/>
      <c r="AO5650" s="111"/>
      <c r="AP5650" s="111"/>
      <c r="AV5650" s="111"/>
    </row>
    <row r="5651" spans="20:48" x14ac:dyDescent="0.25">
      <c r="T5651" s="110"/>
      <c r="AV5651" s="111"/>
    </row>
    <row r="5652" spans="20:48" x14ac:dyDescent="0.25">
      <c r="T5652" s="110"/>
      <c r="AJ5652" s="111"/>
      <c r="AO5652" s="111"/>
      <c r="AV5652" s="111"/>
    </row>
    <row r="5653" spans="20:48" x14ac:dyDescent="0.25">
      <c r="T5653" s="110"/>
    </row>
    <row r="5654" spans="20:48" x14ac:dyDescent="0.25">
      <c r="T5654" s="110"/>
    </row>
    <row r="5655" spans="20:48" x14ac:dyDescent="0.25">
      <c r="T5655" s="110"/>
    </row>
    <row r="5656" spans="20:48" x14ac:dyDescent="0.25">
      <c r="T5656" s="110"/>
      <c r="AV5656" s="111"/>
    </row>
    <row r="5657" spans="20:48" x14ac:dyDescent="0.25">
      <c r="T5657" s="110"/>
      <c r="AJ5657" s="111"/>
      <c r="AO5657" s="111"/>
    </row>
    <row r="5658" spans="20:48" x14ac:dyDescent="0.25">
      <c r="T5658" s="110"/>
      <c r="AJ5658" s="111"/>
      <c r="AO5658" s="111"/>
      <c r="AV5658" s="111"/>
    </row>
    <row r="5659" spans="20:48" x14ac:dyDescent="0.25">
      <c r="T5659" s="110"/>
      <c r="AJ5659" s="111"/>
      <c r="AO5659" s="111"/>
      <c r="AV5659" s="111"/>
    </row>
    <row r="5660" spans="20:48" x14ac:dyDescent="0.25">
      <c r="T5660" s="110"/>
    </row>
    <row r="5661" spans="20:48" x14ac:dyDescent="0.25">
      <c r="T5661" s="110"/>
      <c r="AJ5661" s="111"/>
      <c r="AO5661" s="111"/>
      <c r="AP5661" s="111"/>
      <c r="AV5661" s="111"/>
    </row>
    <row r="5662" spans="20:48" x14ac:dyDescent="0.25">
      <c r="T5662" s="110"/>
    </row>
    <row r="5663" spans="20:48" x14ac:dyDescent="0.25">
      <c r="T5663" s="110"/>
      <c r="AJ5663" s="111"/>
      <c r="AO5663" s="111"/>
      <c r="AR5663" s="111"/>
      <c r="AT5663" s="111"/>
    </row>
    <row r="5664" spans="20:48" x14ac:dyDescent="0.25">
      <c r="T5664" s="110"/>
      <c r="AO5664" s="111"/>
      <c r="AR5664" s="111"/>
      <c r="AT5664" s="111"/>
    </row>
    <row r="5665" spans="20:48" x14ac:dyDescent="0.25">
      <c r="T5665" s="110"/>
      <c r="AP5665" s="111"/>
      <c r="AV5665" s="111"/>
    </row>
    <row r="5666" spans="20:48" x14ac:dyDescent="0.25">
      <c r="T5666" s="110"/>
      <c r="AV5666" s="111"/>
    </row>
    <row r="5667" spans="20:48" x14ac:dyDescent="0.25">
      <c r="T5667" s="110"/>
    </row>
    <row r="5668" spans="20:48" x14ac:dyDescent="0.25">
      <c r="T5668" s="110"/>
      <c r="AJ5668" s="111"/>
      <c r="AO5668" s="111"/>
      <c r="AP5668" s="111"/>
      <c r="AT5668" s="111"/>
      <c r="AV5668" s="111"/>
    </row>
    <row r="5669" spans="20:48" x14ac:dyDescent="0.25">
      <c r="T5669" s="110"/>
      <c r="AJ5669" s="111"/>
      <c r="AO5669" s="111"/>
      <c r="AP5669" s="111"/>
      <c r="AV5669" s="111"/>
    </row>
    <row r="5670" spans="20:48" x14ac:dyDescent="0.25">
      <c r="T5670" s="110"/>
    </row>
    <row r="5671" spans="20:48" x14ac:dyDescent="0.25">
      <c r="T5671" s="110"/>
    </row>
    <row r="5672" spans="20:48" x14ac:dyDescent="0.25">
      <c r="T5672" s="110"/>
      <c r="AJ5672" s="111"/>
      <c r="AO5672" s="111"/>
      <c r="AT5672" s="111"/>
      <c r="AV5672" s="111"/>
    </row>
    <row r="5673" spans="20:48" x14ac:dyDescent="0.25">
      <c r="T5673" s="110"/>
    </row>
    <row r="5674" spans="20:48" x14ac:dyDescent="0.25">
      <c r="T5674" s="110"/>
      <c r="AJ5674" s="111"/>
    </row>
    <row r="5675" spans="20:48" x14ac:dyDescent="0.25">
      <c r="T5675" s="110"/>
      <c r="AJ5675" s="111"/>
      <c r="AO5675" s="111"/>
      <c r="AV5675" s="111"/>
    </row>
    <row r="5676" spans="20:48" x14ac:dyDescent="0.25">
      <c r="T5676" s="110"/>
    </row>
    <row r="5677" spans="20:48" x14ac:dyDescent="0.25">
      <c r="T5677" s="110"/>
    </row>
    <row r="5678" spans="20:48" x14ac:dyDescent="0.25">
      <c r="T5678" s="110"/>
    </row>
    <row r="5679" spans="20:48" x14ac:dyDescent="0.25">
      <c r="T5679" s="110"/>
      <c r="AJ5679" s="111"/>
      <c r="AO5679" s="111"/>
      <c r="AT5679" s="111"/>
    </row>
    <row r="5680" spans="20:48" x14ac:dyDescent="0.25">
      <c r="T5680" s="110"/>
    </row>
    <row r="5681" spans="20:52" x14ac:dyDescent="0.25">
      <c r="T5681" s="110"/>
      <c r="AJ5681" s="111"/>
      <c r="AO5681" s="111"/>
      <c r="AP5681" s="111"/>
      <c r="AV5681" s="111"/>
    </row>
    <row r="5682" spans="20:52" x14ac:dyDescent="0.25">
      <c r="T5682" s="110"/>
      <c r="AJ5682" s="111"/>
      <c r="AO5682" s="111"/>
      <c r="AP5682" s="111"/>
      <c r="AT5682" s="111"/>
      <c r="AV5682" s="111"/>
    </row>
    <row r="5683" spans="20:52" x14ac:dyDescent="0.25">
      <c r="T5683" s="110"/>
    </row>
    <row r="5684" spans="20:52" x14ac:dyDescent="0.25">
      <c r="T5684" s="110"/>
      <c r="AJ5684" s="111"/>
      <c r="AO5684" s="111"/>
      <c r="AP5684" s="111"/>
      <c r="AV5684" s="111"/>
    </row>
    <row r="5685" spans="20:52" x14ac:dyDescent="0.25">
      <c r="T5685" s="110"/>
      <c r="AP5685" s="111"/>
      <c r="AZ5685" s="111"/>
    </row>
    <row r="5686" spans="20:52" x14ac:dyDescent="0.25">
      <c r="T5686" s="110"/>
    </row>
    <row r="5687" spans="20:52" x14ac:dyDescent="0.25">
      <c r="T5687" s="110"/>
      <c r="AJ5687" s="111"/>
      <c r="AO5687" s="111"/>
    </row>
    <row r="5688" spans="20:52" x14ac:dyDescent="0.25">
      <c r="T5688" s="110"/>
    </row>
    <row r="5689" spans="20:52" x14ac:dyDescent="0.25">
      <c r="T5689" s="110"/>
    </row>
    <row r="5690" spans="20:52" x14ac:dyDescent="0.25">
      <c r="T5690" s="110"/>
      <c r="AJ5690" s="111"/>
      <c r="AO5690" s="111"/>
      <c r="AV5690" s="111"/>
    </row>
    <row r="5691" spans="20:52" x14ac:dyDescent="0.25">
      <c r="T5691" s="110"/>
      <c r="AJ5691" s="111"/>
      <c r="AO5691" s="111"/>
      <c r="AT5691" s="111"/>
      <c r="AV5691" s="111"/>
    </row>
    <row r="5692" spans="20:52" x14ac:dyDescent="0.25">
      <c r="T5692" s="110"/>
    </row>
    <row r="5693" spans="20:52" x14ac:dyDescent="0.25">
      <c r="T5693" s="110"/>
    </row>
    <row r="5694" spans="20:52" x14ac:dyDescent="0.25">
      <c r="T5694" s="110"/>
      <c r="AJ5694" s="111"/>
      <c r="AO5694" s="111"/>
      <c r="AT5694" s="111"/>
      <c r="AV5694" s="111"/>
    </row>
    <row r="5695" spans="20:52" x14ac:dyDescent="0.25">
      <c r="T5695" s="110"/>
      <c r="AJ5695" s="111"/>
      <c r="AO5695" s="111"/>
      <c r="AV5695" s="111"/>
    </row>
    <row r="5696" spans="20:52" x14ac:dyDescent="0.25">
      <c r="T5696" s="110"/>
      <c r="AJ5696" s="111"/>
      <c r="AO5696" s="111"/>
      <c r="AP5696" s="111"/>
      <c r="AR5696" s="111"/>
      <c r="AT5696" s="111"/>
      <c r="AZ5696" s="111"/>
    </row>
    <row r="5697" spans="20:48" x14ac:dyDescent="0.25">
      <c r="T5697" s="110"/>
    </row>
    <row r="5698" spans="20:48" x14ac:dyDescent="0.25">
      <c r="T5698" s="110"/>
    </row>
    <row r="5699" spans="20:48" x14ac:dyDescent="0.25">
      <c r="T5699" s="110"/>
    </row>
    <row r="5700" spans="20:48" x14ac:dyDescent="0.25">
      <c r="T5700" s="110"/>
    </row>
    <row r="5701" spans="20:48" x14ac:dyDescent="0.25">
      <c r="T5701" s="110"/>
    </row>
    <row r="5702" spans="20:48" x14ac:dyDescent="0.25">
      <c r="T5702" s="110"/>
      <c r="AJ5702" s="111"/>
      <c r="AO5702" s="111"/>
      <c r="AP5702" s="111"/>
      <c r="AV5702" s="111"/>
    </row>
    <row r="5703" spans="20:48" x14ac:dyDescent="0.25">
      <c r="T5703" s="110"/>
      <c r="AJ5703" s="111"/>
      <c r="AO5703" s="111"/>
      <c r="AV5703" s="111"/>
    </row>
    <row r="5704" spans="20:48" x14ac:dyDescent="0.25">
      <c r="T5704" s="110"/>
      <c r="AJ5704" s="111"/>
      <c r="AO5704" s="111"/>
      <c r="AP5704" s="111"/>
      <c r="AV5704" s="111"/>
    </row>
    <row r="5705" spans="20:48" x14ac:dyDescent="0.25">
      <c r="T5705" s="110"/>
      <c r="AJ5705" s="111"/>
      <c r="AO5705" s="111"/>
      <c r="AP5705" s="111"/>
      <c r="AV5705" s="111"/>
    </row>
    <row r="5706" spans="20:48" x14ac:dyDescent="0.25">
      <c r="T5706" s="110"/>
      <c r="AJ5706" s="111"/>
      <c r="AO5706" s="111"/>
      <c r="AV5706" s="111"/>
    </row>
    <row r="5707" spans="20:48" x14ac:dyDescent="0.25">
      <c r="T5707" s="110"/>
      <c r="AJ5707" s="111"/>
      <c r="AO5707" s="111"/>
    </row>
    <row r="5708" spans="20:48" x14ac:dyDescent="0.25">
      <c r="T5708" s="110"/>
      <c r="AV5708" s="111"/>
    </row>
    <row r="5709" spans="20:48" x14ac:dyDescent="0.25">
      <c r="T5709" s="110"/>
    </row>
    <row r="5710" spans="20:48" x14ac:dyDescent="0.25">
      <c r="T5710" s="110"/>
    </row>
    <row r="5711" spans="20:48" x14ac:dyDescent="0.25">
      <c r="T5711" s="110"/>
      <c r="AJ5711" s="111"/>
      <c r="AP5711" s="111"/>
      <c r="AV5711" s="111"/>
    </row>
    <row r="5712" spans="20:48" x14ac:dyDescent="0.25">
      <c r="T5712" s="110"/>
      <c r="AJ5712" s="111"/>
      <c r="AO5712" s="111"/>
      <c r="AV5712" s="111"/>
    </row>
    <row r="5713" spans="20:52" x14ac:dyDescent="0.25">
      <c r="T5713" s="110"/>
    </row>
    <row r="5714" spans="20:52" x14ac:dyDescent="0.25">
      <c r="T5714" s="110"/>
      <c r="AJ5714" s="111"/>
      <c r="AO5714" s="111"/>
      <c r="AP5714" s="111"/>
      <c r="AT5714" s="111"/>
      <c r="AV5714" s="111"/>
    </row>
    <row r="5715" spans="20:52" x14ac:dyDescent="0.25">
      <c r="T5715" s="110"/>
      <c r="AV5715" s="111"/>
    </row>
    <row r="5716" spans="20:52" x14ac:dyDescent="0.25">
      <c r="T5716" s="110"/>
      <c r="AJ5716" s="111"/>
      <c r="AO5716" s="111"/>
      <c r="AV5716" s="111"/>
    </row>
    <row r="5717" spans="20:52" x14ac:dyDescent="0.25">
      <c r="T5717" s="110"/>
    </row>
    <row r="5718" spans="20:52" x14ac:dyDescent="0.25">
      <c r="T5718" s="110"/>
      <c r="AV5718" s="111"/>
      <c r="AZ5718" s="111"/>
    </row>
    <row r="5719" spans="20:52" x14ac:dyDescent="0.25">
      <c r="T5719" s="110"/>
      <c r="AJ5719" s="111"/>
      <c r="AO5719" s="111"/>
      <c r="AV5719" s="111"/>
    </row>
    <row r="5720" spans="20:52" x14ac:dyDescent="0.25">
      <c r="T5720" s="110"/>
    </row>
    <row r="5721" spans="20:52" x14ac:dyDescent="0.25">
      <c r="T5721" s="110"/>
      <c r="AJ5721" s="111"/>
      <c r="AO5721" s="111"/>
      <c r="AV5721" s="111"/>
    </row>
    <row r="5722" spans="20:52" x14ac:dyDescent="0.25">
      <c r="T5722" s="110"/>
      <c r="AJ5722" s="111"/>
      <c r="AO5722" s="111"/>
      <c r="AR5722" s="111"/>
      <c r="AV5722" s="111"/>
    </row>
    <row r="5723" spans="20:52" x14ac:dyDescent="0.25">
      <c r="T5723" s="110"/>
      <c r="AJ5723" s="111"/>
      <c r="AV5723" s="111"/>
    </row>
    <row r="5724" spans="20:52" x14ac:dyDescent="0.25">
      <c r="T5724" s="110"/>
    </row>
    <row r="5725" spans="20:52" x14ac:dyDescent="0.25">
      <c r="T5725" s="110"/>
      <c r="AV5725" s="111"/>
    </row>
    <row r="5726" spans="20:52" x14ac:dyDescent="0.25">
      <c r="T5726" s="110"/>
      <c r="AJ5726" s="111"/>
      <c r="AO5726" s="111"/>
    </row>
    <row r="5727" spans="20:52" x14ac:dyDescent="0.25">
      <c r="T5727" s="110"/>
      <c r="AJ5727" s="111"/>
      <c r="AO5727" s="111"/>
    </row>
    <row r="5728" spans="20:52" x14ac:dyDescent="0.25">
      <c r="T5728" s="110"/>
      <c r="AJ5728" s="111"/>
    </row>
    <row r="5729" spans="20:48" x14ac:dyDescent="0.25">
      <c r="T5729" s="110"/>
      <c r="AJ5729" s="111"/>
      <c r="AO5729" s="111"/>
    </row>
    <row r="5730" spans="20:48" x14ac:dyDescent="0.25">
      <c r="T5730" s="110"/>
    </row>
    <row r="5731" spans="20:48" x14ac:dyDescent="0.25">
      <c r="T5731" s="110"/>
      <c r="AJ5731" s="111"/>
      <c r="AO5731" s="111"/>
      <c r="AV5731" s="111"/>
    </row>
    <row r="5732" spans="20:48" x14ac:dyDescent="0.25">
      <c r="T5732" s="110"/>
      <c r="AJ5732" s="111"/>
      <c r="AP5732" s="111"/>
      <c r="AT5732" s="111"/>
      <c r="AV5732" s="111"/>
    </row>
    <row r="5733" spans="20:48" x14ac:dyDescent="0.25">
      <c r="T5733" s="110"/>
      <c r="AJ5733" s="111"/>
      <c r="AO5733" s="111"/>
      <c r="AR5733" s="111"/>
      <c r="AV5733" s="111"/>
    </row>
    <row r="5734" spans="20:48" x14ac:dyDescent="0.25">
      <c r="T5734" s="110"/>
      <c r="AV5734" s="111"/>
    </row>
    <row r="5735" spans="20:48" x14ac:dyDescent="0.25">
      <c r="T5735" s="110"/>
    </row>
    <row r="5736" spans="20:48" x14ac:dyDescent="0.25">
      <c r="T5736" s="110"/>
      <c r="AJ5736" s="111"/>
      <c r="AT5736" s="111"/>
    </row>
    <row r="5737" spans="20:48" x14ac:dyDescent="0.25">
      <c r="T5737" s="110"/>
      <c r="AJ5737" s="111"/>
      <c r="AO5737" s="111"/>
      <c r="AP5737" s="111"/>
      <c r="AV5737" s="111"/>
    </row>
    <row r="5738" spans="20:48" x14ac:dyDescent="0.25">
      <c r="T5738" s="110"/>
      <c r="AJ5738" s="111"/>
      <c r="AO5738" s="111"/>
      <c r="AR5738" s="111"/>
      <c r="AV5738" s="111"/>
    </row>
    <row r="5739" spans="20:48" x14ac:dyDescent="0.25">
      <c r="T5739" s="110"/>
    </row>
    <row r="5740" spans="20:48" x14ac:dyDescent="0.25">
      <c r="T5740" s="110"/>
      <c r="AP5740" s="111"/>
    </row>
    <row r="5741" spans="20:48" x14ac:dyDescent="0.25">
      <c r="T5741" s="110"/>
      <c r="AJ5741" s="111"/>
      <c r="AO5741" s="111"/>
      <c r="AV5741" s="111"/>
    </row>
    <row r="5742" spans="20:48" x14ac:dyDescent="0.25">
      <c r="T5742" s="110"/>
      <c r="AJ5742" s="111"/>
      <c r="AO5742" s="111"/>
      <c r="AV5742" s="111"/>
    </row>
    <row r="5743" spans="20:48" x14ac:dyDescent="0.25">
      <c r="T5743" s="110"/>
      <c r="AJ5743" s="111"/>
      <c r="AV5743" s="111"/>
    </row>
    <row r="5744" spans="20:48" x14ac:dyDescent="0.25">
      <c r="T5744" s="110"/>
    </row>
    <row r="5745" spans="20:48" x14ac:dyDescent="0.25">
      <c r="T5745" s="110"/>
      <c r="AJ5745" s="111"/>
      <c r="AP5745" s="111"/>
    </row>
    <row r="5746" spans="20:48" x14ac:dyDescent="0.25">
      <c r="T5746" s="110"/>
      <c r="AJ5746" s="111"/>
      <c r="AP5746" s="111"/>
      <c r="AT5746" s="111"/>
      <c r="AV5746" s="111"/>
    </row>
    <row r="5747" spans="20:48" x14ac:dyDescent="0.25">
      <c r="T5747" s="110"/>
      <c r="AO5747" s="111"/>
      <c r="AP5747" s="111"/>
    </row>
    <row r="5748" spans="20:48" x14ac:dyDescent="0.25">
      <c r="T5748" s="110"/>
      <c r="AV5748" s="111"/>
    </row>
    <row r="5749" spans="20:48" x14ac:dyDescent="0.25">
      <c r="T5749" s="110"/>
      <c r="AV5749" s="111"/>
    </row>
    <row r="5750" spans="20:48" x14ac:dyDescent="0.25">
      <c r="T5750" s="110"/>
    </row>
    <row r="5751" spans="20:48" x14ac:dyDescent="0.25">
      <c r="T5751" s="110"/>
      <c r="AV5751" s="111"/>
    </row>
    <row r="5752" spans="20:48" x14ac:dyDescent="0.25">
      <c r="T5752" s="110"/>
    </row>
    <row r="5753" spans="20:48" x14ac:dyDescent="0.25">
      <c r="T5753" s="110"/>
      <c r="AJ5753" s="111"/>
      <c r="AO5753" s="111"/>
      <c r="AP5753" s="111"/>
      <c r="AV5753" s="111"/>
    </row>
    <row r="5754" spans="20:48" x14ac:dyDescent="0.25">
      <c r="T5754" s="110"/>
      <c r="AO5754" s="111"/>
      <c r="AP5754" s="111"/>
      <c r="AT5754" s="111"/>
      <c r="AV5754" s="111"/>
    </row>
    <row r="5755" spans="20:48" x14ac:dyDescent="0.25">
      <c r="T5755" s="110"/>
    </row>
    <row r="5756" spans="20:48" x14ac:dyDescent="0.25">
      <c r="T5756" s="110"/>
      <c r="AJ5756" s="111"/>
      <c r="AO5756" s="111"/>
      <c r="AP5756" s="111"/>
      <c r="AV5756" s="111"/>
    </row>
    <row r="5757" spans="20:48" x14ac:dyDescent="0.25">
      <c r="T5757" s="110"/>
    </row>
    <row r="5758" spans="20:48" x14ac:dyDescent="0.25">
      <c r="T5758" s="110"/>
      <c r="AJ5758" s="111"/>
      <c r="AO5758" s="111"/>
      <c r="AP5758" s="111"/>
      <c r="AT5758" s="111"/>
      <c r="AV5758" s="111"/>
    </row>
    <row r="5759" spans="20:48" x14ac:dyDescent="0.25">
      <c r="T5759" s="110"/>
      <c r="AJ5759" s="111"/>
      <c r="AO5759" s="111"/>
      <c r="AP5759" s="111"/>
    </row>
    <row r="5760" spans="20:48" x14ac:dyDescent="0.25">
      <c r="T5760" s="110"/>
      <c r="AJ5760" s="111"/>
      <c r="AO5760" s="111"/>
      <c r="AV5760" s="111"/>
    </row>
    <row r="5761" spans="20:48" x14ac:dyDescent="0.25">
      <c r="T5761" s="110"/>
      <c r="AJ5761" s="111"/>
      <c r="AO5761" s="111"/>
      <c r="AV5761" s="111"/>
    </row>
    <row r="5762" spans="20:48" x14ac:dyDescent="0.25">
      <c r="T5762" s="110"/>
      <c r="AJ5762" s="111"/>
      <c r="AO5762" s="111"/>
      <c r="AR5762" s="111"/>
      <c r="AV5762" s="111"/>
    </row>
    <row r="5763" spans="20:48" x14ac:dyDescent="0.25">
      <c r="T5763" s="110"/>
      <c r="AJ5763" s="111"/>
      <c r="AO5763" s="111"/>
      <c r="AP5763" s="111"/>
    </row>
    <row r="5764" spans="20:48" x14ac:dyDescent="0.25">
      <c r="T5764" s="110"/>
      <c r="AP5764" s="111"/>
      <c r="AV5764" s="111"/>
    </row>
    <row r="5765" spans="20:48" x14ac:dyDescent="0.25">
      <c r="T5765" s="110"/>
      <c r="AJ5765" s="111"/>
      <c r="AO5765" s="111"/>
    </row>
    <row r="5766" spans="20:48" x14ac:dyDescent="0.25">
      <c r="T5766" s="110"/>
    </row>
    <row r="5767" spans="20:48" x14ac:dyDescent="0.25">
      <c r="T5767" s="110"/>
    </row>
    <row r="5768" spans="20:48" x14ac:dyDescent="0.25">
      <c r="T5768" s="110"/>
      <c r="AJ5768" s="111"/>
      <c r="AO5768" s="111"/>
      <c r="AV5768" s="111"/>
    </row>
    <row r="5769" spans="20:48" x14ac:dyDescent="0.25">
      <c r="T5769" s="110"/>
      <c r="AJ5769" s="111"/>
      <c r="AO5769" s="111"/>
      <c r="AV5769" s="111"/>
    </row>
    <row r="5770" spans="20:48" x14ac:dyDescent="0.25">
      <c r="T5770" s="110"/>
    </row>
    <row r="5771" spans="20:48" x14ac:dyDescent="0.25">
      <c r="T5771" s="110"/>
    </row>
    <row r="5772" spans="20:48" x14ac:dyDescent="0.25">
      <c r="T5772" s="110"/>
    </row>
    <row r="5773" spans="20:48" x14ac:dyDescent="0.25">
      <c r="T5773" s="110"/>
      <c r="AJ5773" s="111"/>
      <c r="AO5773" s="111"/>
      <c r="AV5773" s="111"/>
    </row>
    <row r="5774" spans="20:48" x14ac:dyDescent="0.25">
      <c r="T5774" s="110"/>
      <c r="AJ5774" s="111"/>
      <c r="AO5774" s="111"/>
      <c r="AV5774" s="111"/>
    </row>
    <row r="5775" spans="20:48" x14ac:dyDescent="0.25">
      <c r="T5775" s="110"/>
      <c r="AJ5775" s="111"/>
    </row>
    <row r="5776" spans="20:48" x14ac:dyDescent="0.25">
      <c r="T5776" s="110"/>
      <c r="AJ5776" s="111"/>
      <c r="AO5776" s="111"/>
      <c r="AV5776" s="111"/>
    </row>
    <row r="5777" spans="20:48" x14ac:dyDescent="0.25">
      <c r="T5777" s="110"/>
      <c r="AV5777" s="111"/>
    </row>
    <row r="5778" spans="20:48" x14ac:dyDescent="0.25">
      <c r="T5778" s="110"/>
    </row>
    <row r="5779" spans="20:48" x14ac:dyDescent="0.25">
      <c r="T5779" s="110"/>
      <c r="AV5779" s="111"/>
    </row>
    <row r="5780" spans="20:48" x14ac:dyDescent="0.25">
      <c r="T5780" s="110"/>
    </row>
    <row r="5781" spans="20:48" x14ac:dyDescent="0.25">
      <c r="T5781" s="110"/>
    </row>
    <row r="5782" spans="20:48" x14ac:dyDescent="0.25">
      <c r="T5782" s="110"/>
      <c r="AJ5782" s="111"/>
      <c r="AO5782" s="111"/>
      <c r="AV5782" s="111"/>
    </row>
    <row r="5783" spans="20:48" x14ac:dyDescent="0.25">
      <c r="T5783" s="110"/>
    </row>
    <row r="5784" spans="20:48" x14ac:dyDescent="0.25">
      <c r="T5784" s="110"/>
      <c r="AJ5784" s="111"/>
      <c r="AO5784" s="111"/>
      <c r="AP5784" s="111"/>
      <c r="AT5784" s="111"/>
      <c r="AV5784" s="111"/>
    </row>
    <row r="5785" spans="20:48" x14ac:dyDescent="0.25">
      <c r="T5785" s="110"/>
    </row>
    <row r="5786" spans="20:48" x14ac:dyDescent="0.25">
      <c r="T5786" s="110"/>
      <c r="AJ5786" s="111"/>
      <c r="AO5786" s="111"/>
      <c r="AP5786" s="111"/>
      <c r="AV5786" s="111"/>
    </row>
    <row r="5787" spans="20:48" x14ac:dyDescent="0.25">
      <c r="T5787" s="110"/>
    </row>
    <row r="5788" spans="20:48" x14ac:dyDescent="0.25">
      <c r="T5788" s="110"/>
      <c r="AJ5788" s="111"/>
      <c r="AP5788" s="111"/>
      <c r="AT5788" s="111"/>
    </row>
    <row r="5789" spans="20:48" x14ac:dyDescent="0.25">
      <c r="T5789" s="110"/>
    </row>
    <row r="5790" spans="20:48" x14ac:dyDescent="0.25">
      <c r="T5790" s="110"/>
    </row>
    <row r="5791" spans="20:48" x14ac:dyDescent="0.25">
      <c r="T5791" s="110"/>
      <c r="AJ5791" s="111"/>
      <c r="AO5791" s="111"/>
      <c r="AV5791" s="111"/>
    </row>
    <row r="5792" spans="20:48" x14ac:dyDescent="0.25">
      <c r="T5792" s="110"/>
      <c r="AJ5792" s="111"/>
      <c r="AO5792" s="111"/>
      <c r="AP5792" s="111"/>
    </row>
    <row r="5793" spans="20:52" x14ac:dyDescent="0.25">
      <c r="T5793" s="110"/>
      <c r="AJ5793" s="111"/>
      <c r="AO5793" s="111"/>
      <c r="AV5793" s="111"/>
    </row>
    <row r="5794" spans="20:52" x14ac:dyDescent="0.25">
      <c r="T5794" s="110"/>
      <c r="AJ5794" s="111"/>
      <c r="AO5794" s="111"/>
      <c r="AV5794" s="111"/>
      <c r="AZ5794" s="111"/>
    </row>
    <row r="5795" spans="20:52" x14ac:dyDescent="0.25">
      <c r="T5795" s="110"/>
    </row>
    <row r="5796" spans="20:52" x14ac:dyDescent="0.25">
      <c r="T5796" s="110"/>
    </row>
    <row r="5797" spans="20:52" x14ac:dyDescent="0.25">
      <c r="T5797" s="110"/>
    </row>
    <row r="5798" spans="20:52" x14ac:dyDescent="0.25">
      <c r="T5798" s="110"/>
      <c r="AJ5798" s="111"/>
      <c r="AO5798" s="111"/>
      <c r="AV5798" s="111"/>
      <c r="AZ5798" s="111"/>
    </row>
    <row r="5799" spans="20:52" x14ac:dyDescent="0.25">
      <c r="T5799" s="110"/>
    </row>
    <row r="5800" spans="20:52" x14ac:dyDescent="0.25">
      <c r="T5800" s="110"/>
    </row>
    <row r="5801" spans="20:52" x14ac:dyDescent="0.25">
      <c r="T5801" s="110"/>
    </row>
    <row r="5802" spans="20:52" x14ac:dyDescent="0.25">
      <c r="T5802" s="110"/>
    </row>
    <row r="5803" spans="20:52" x14ac:dyDescent="0.25">
      <c r="T5803" s="110"/>
    </row>
    <row r="5804" spans="20:52" x14ac:dyDescent="0.25">
      <c r="T5804" s="110"/>
      <c r="AJ5804" s="111"/>
      <c r="AP5804" s="111"/>
      <c r="AT5804" s="111"/>
      <c r="AV5804" s="111"/>
    </row>
    <row r="5805" spans="20:52" x14ac:dyDescent="0.25">
      <c r="T5805" s="110"/>
      <c r="AJ5805" s="111"/>
      <c r="AO5805" s="111"/>
      <c r="AV5805" s="111"/>
    </row>
    <row r="5806" spans="20:52" x14ac:dyDescent="0.25">
      <c r="T5806" s="110"/>
      <c r="AV5806" s="111"/>
    </row>
    <row r="5807" spans="20:52" x14ac:dyDescent="0.25">
      <c r="T5807" s="110"/>
      <c r="AO5807" s="111"/>
      <c r="AP5807" s="111"/>
      <c r="AT5807" s="111"/>
      <c r="AV5807" s="111"/>
    </row>
    <row r="5808" spans="20:52" x14ac:dyDescent="0.25">
      <c r="T5808" s="110"/>
    </row>
    <row r="5809" spans="20:48" x14ac:dyDescent="0.25">
      <c r="T5809" s="110"/>
    </row>
    <row r="5810" spans="20:48" x14ac:dyDescent="0.25">
      <c r="T5810" s="110"/>
    </row>
    <row r="5811" spans="20:48" x14ac:dyDescent="0.25">
      <c r="T5811" s="110"/>
    </row>
    <row r="5812" spans="20:48" x14ac:dyDescent="0.25">
      <c r="T5812" s="110"/>
    </row>
    <row r="5813" spans="20:48" x14ac:dyDescent="0.25">
      <c r="T5813" s="110"/>
    </row>
    <row r="5814" spans="20:48" x14ac:dyDescent="0.25">
      <c r="T5814" s="110"/>
    </row>
    <row r="5815" spans="20:48" x14ac:dyDescent="0.25">
      <c r="T5815" s="110"/>
      <c r="AJ5815" s="111"/>
      <c r="AO5815" s="111"/>
      <c r="AV5815" s="111"/>
    </row>
    <row r="5816" spans="20:48" x14ac:dyDescent="0.25">
      <c r="T5816" s="110"/>
      <c r="AJ5816" s="111"/>
      <c r="AO5816" s="111"/>
    </row>
    <row r="5817" spans="20:48" x14ac:dyDescent="0.25">
      <c r="T5817" s="110"/>
      <c r="AP5817" s="111"/>
    </row>
    <row r="5818" spans="20:48" x14ac:dyDescent="0.25">
      <c r="T5818" s="110"/>
      <c r="AJ5818" s="111"/>
      <c r="AO5818" s="111"/>
      <c r="AP5818" s="111"/>
      <c r="AT5818" s="111"/>
      <c r="AV5818" s="111"/>
    </row>
    <row r="5819" spans="20:48" x14ac:dyDescent="0.25">
      <c r="T5819" s="110"/>
    </row>
    <row r="5820" spans="20:48" x14ac:dyDescent="0.25">
      <c r="T5820" s="110"/>
    </row>
    <row r="5821" spans="20:48" x14ac:dyDescent="0.25">
      <c r="T5821" s="110"/>
      <c r="AJ5821" s="111"/>
      <c r="AO5821" s="111"/>
      <c r="AT5821" s="111"/>
      <c r="AV5821" s="111"/>
    </row>
    <row r="5822" spans="20:48" x14ac:dyDescent="0.25">
      <c r="T5822" s="110"/>
      <c r="AV5822" s="111"/>
    </row>
    <row r="5823" spans="20:48" x14ac:dyDescent="0.25">
      <c r="T5823" s="110"/>
    </row>
    <row r="5824" spans="20:48" x14ac:dyDescent="0.25">
      <c r="T5824" s="110"/>
    </row>
    <row r="5825" spans="20:48" x14ac:dyDescent="0.25">
      <c r="T5825" s="110"/>
      <c r="AJ5825" s="111"/>
      <c r="AO5825" s="111"/>
      <c r="AV5825" s="111"/>
    </row>
    <row r="5826" spans="20:48" x14ac:dyDescent="0.25">
      <c r="T5826" s="110"/>
      <c r="AJ5826" s="111"/>
      <c r="AO5826" s="111"/>
    </row>
    <row r="5827" spans="20:48" x14ac:dyDescent="0.25">
      <c r="T5827" s="110"/>
      <c r="AJ5827" s="111"/>
      <c r="AO5827" s="111"/>
      <c r="AV5827" s="111"/>
    </row>
    <row r="5828" spans="20:48" x14ac:dyDescent="0.25">
      <c r="T5828" s="110"/>
      <c r="AJ5828" s="111"/>
      <c r="AO5828" s="111"/>
      <c r="AP5828" s="111"/>
      <c r="AT5828" s="111"/>
      <c r="AV5828" s="111"/>
    </row>
    <row r="5829" spans="20:48" x14ac:dyDescent="0.25">
      <c r="T5829" s="110"/>
      <c r="AJ5829" s="111"/>
      <c r="AO5829" s="111"/>
      <c r="AV5829" s="111"/>
    </row>
    <row r="5830" spans="20:48" x14ac:dyDescent="0.25">
      <c r="T5830" s="110"/>
      <c r="AJ5830" s="111"/>
      <c r="AV5830" s="111"/>
    </row>
    <row r="5831" spans="20:48" x14ac:dyDescent="0.25">
      <c r="T5831" s="110"/>
      <c r="AJ5831" s="111"/>
      <c r="AO5831" s="111"/>
      <c r="AV5831" s="111"/>
    </row>
    <row r="5832" spans="20:48" x14ac:dyDescent="0.25">
      <c r="T5832" s="110"/>
      <c r="AV5832" s="111"/>
    </row>
    <row r="5833" spans="20:48" x14ac:dyDescent="0.25">
      <c r="T5833" s="110"/>
      <c r="AJ5833" s="111"/>
      <c r="AO5833" s="111"/>
      <c r="AP5833" s="111"/>
      <c r="AV5833" s="111"/>
    </row>
    <row r="5834" spans="20:48" x14ac:dyDescent="0.25">
      <c r="T5834" s="110"/>
    </row>
    <row r="5835" spans="20:48" x14ac:dyDescent="0.25">
      <c r="T5835" s="110"/>
      <c r="AJ5835" s="111"/>
      <c r="AO5835" s="111"/>
      <c r="AP5835" s="111"/>
      <c r="AV5835" s="111"/>
    </row>
    <row r="5836" spans="20:48" x14ac:dyDescent="0.25">
      <c r="T5836" s="110"/>
      <c r="AJ5836" s="111"/>
      <c r="AO5836" s="111"/>
      <c r="AV5836" s="111"/>
    </row>
    <row r="5837" spans="20:48" x14ac:dyDescent="0.25">
      <c r="T5837" s="110"/>
      <c r="AJ5837" s="111"/>
      <c r="AO5837" s="111"/>
      <c r="AP5837" s="111"/>
      <c r="AT5837" s="111"/>
      <c r="AV5837" s="111"/>
    </row>
    <row r="5838" spans="20:48" x14ac:dyDescent="0.25">
      <c r="T5838" s="110"/>
      <c r="AJ5838" s="111"/>
      <c r="AO5838" s="111"/>
      <c r="AP5838" s="111"/>
      <c r="AV5838" s="111"/>
    </row>
    <row r="5839" spans="20:48" x14ac:dyDescent="0.25">
      <c r="T5839" s="110"/>
    </row>
    <row r="5840" spans="20:48" x14ac:dyDescent="0.25">
      <c r="T5840" s="110"/>
      <c r="AJ5840" s="111"/>
      <c r="AO5840" s="111"/>
      <c r="AP5840" s="111"/>
      <c r="AV5840" s="111"/>
    </row>
    <row r="5841" spans="20:52" x14ac:dyDescent="0.25">
      <c r="T5841" s="110"/>
    </row>
    <row r="5842" spans="20:52" x14ac:dyDescent="0.25">
      <c r="T5842" s="110"/>
    </row>
    <row r="5843" spans="20:52" x14ac:dyDescent="0.25">
      <c r="T5843" s="110"/>
    </row>
    <row r="5844" spans="20:52" x14ac:dyDescent="0.25">
      <c r="T5844" s="110"/>
      <c r="AJ5844" s="111"/>
      <c r="AO5844" s="111"/>
      <c r="AV5844" s="111"/>
    </row>
    <row r="5845" spans="20:52" x14ac:dyDescent="0.25">
      <c r="T5845" s="110"/>
      <c r="AJ5845" s="111"/>
      <c r="AO5845" s="111"/>
      <c r="AP5845" s="111"/>
      <c r="AT5845" s="111"/>
    </row>
    <row r="5846" spans="20:52" x14ac:dyDescent="0.25">
      <c r="T5846" s="110"/>
      <c r="AJ5846" s="111"/>
      <c r="AO5846" s="111"/>
      <c r="AV5846" s="111"/>
      <c r="AZ5846" s="111"/>
    </row>
    <row r="5847" spans="20:52" x14ac:dyDescent="0.25">
      <c r="T5847" s="110"/>
    </row>
    <row r="5848" spans="20:52" x14ac:dyDescent="0.25">
      <c r="T5848" s="110"/>
      <c r="AJ5848" s="111"/>
      <c r="AO5848" s="111"/>
      <c r="AP5848" s="111"/>
    </row>
    <row r="5849" spans="20:52" x14ac:dyDescent="0.25">
      <c r="T5849" s="110"/>
      <c r="AJ5849" s="111"/>
      <c r="AO5849" s="111"/>
      <c r="AP5849" s="111"/>
      <c r="AV5849" s="111"/>
    </row>
    <row r="5850" spans="20:52" x14ac:dyDescent="0.25">
      <c r="T5850" s="110"/>
      <c r="AJ5850" s="111"/>
      <c r="AO5850" s="111"/>
      <c r="AV5850" s="111"/>
    </row>
    <row r="5851" spans="20:52" x14ac:dyDescent="0.25">
      <c r="T5851" s="110"/>
      <c r="AJ5851" s="111"/>
      <c r="AO5851" s="111"/>
      <c r="AP5851" s="111"/>
      <c r="AV5851" s="111"/>
    </row>
    <row r="5852" spans="20:52" x14ac:dyDescent="0.25">
      <c r="T5852" s="110"/>
    </row>
    <row r="5853" spans="20:52" x14ac:dyDescent="0.25">
      <c r="T5853" s="110"/>
    </row>
    <row r="5854" spans="20:52" x14ac:dyDescent="0.25">
      <c r="T5854" s="110"/>
    </row>
    <row r="5855" spans="20:52" x14ac:dyDescent="0.25">
      <c r="T5855" s="110"/>
    </row>
    <row r="5856" spans="20:52" x14ac:dyDescent="0.25">
      <c r="T5856" s="110"/>
      <c r="AJ5856" s="111"/>
      <c r="AO5856" s="111"/>
      <c r="AR5856" s="111"/>
      <c r="AT5856" s="111"/>
    </row>
    <row r="5857" spans="20:52" x14ac:dyDescent="0.25">
      <c r="T5857" s="110"/>
      <c r="AJ5857" s="111"/>
      <c r="AO5857" s="111"/>
      <c r="AV5857" s="111"/>
    </row>
    <row r="5858" spans="20:52" x14ac:dyDescent="0.25">
      <c r="T5858" s="110"/>
    </row>
    <row r="5859" spans="20:52" x14ac:dyDescent="0.25">
      <c r="T5859" s="110"/>
    </row>
    <row r="5860" spans="20:52" x14ac:dyDescent="0.25">
      <c r="T5860" s="110"/>
      <c r="AJ5860" s="111"/>
      <c r="AO5860" s="111"/>
      <c r="AR5860" s="111"/>
      <c r="AT5860" s="111"/>
      <c r="AV5860" s="111"/>
    </row>
    <row r="5861" spans="20:52" x14ac:dyDescent="0.25">
      <c r="T5861" s="110"/>
      <c r="AV5861" s="111"/>
    </row>
    <row r="5862" spans="20:52" x14ac:dyDescent="0.25">
      <c r="T5862" s="110"/>
      <c r="AJ5862" s="111"/>
      <c r="AO5862" s="111"/>
      <c r="AV5862" s="111"/>
    </row>
    <row r="5863" spans="20:52" x14ac:dyDescent="0.25">
      <c r="T5863" s="110"/>
      <c r="AJ5863" s="111"/>
      <c r="AO5863" s="111"/>
      <c r="AP5863" s="111"/>
      <c r="AT5863" s="111"/>
      <c r="AV5863" s="111"/>
    </row>
    <row r="5864" spans="20:52" x14ac:dyDescent="0.25">
      <c r="T5864" s="110"/>
    </row>
    <row r="5865" spans="20:52" x14ac:dyDescent="0.25">
      <c r="T5865" s="110"/>
    </row>
    <row r="5866" spans="20:52" x14ac:dyDescent="0.25">
      <c r="T5866" s="110"/>
    </row>
    <row r="5867" spans="20:52" x14ac:dyDescent="0.25">
      <c r="T5867" s="110"/>
      <c r="AJ5867" s="111"/>
      <c r="AV5867" s="111"/>
    </row>
    <row r="5868" spans="20:52" x14ac:dyDescent="0.25">
      <c r="T5868" s="110"/>
    </row>
    <row r="5869" spans="20:52" x14ac:dyDescent="0.25">
      <c r="T5869" s="110"/>
      <c r="AJ5869" s="111"/>
      <c r="AO5869" s="111"/>
      <c r="AV5869" s="111"/>
    </row>
    <row r="5870" spans="20:52" x14ac:dyDescent="0.25">
      <c r="T5870" s="110"/>
      <c r="AJ5870" s="111"/>
      <c r="AO5870" s="111"/>
      <c r="AV5870" s="111"/>
    </row>
    <row r="5871" spans="20:52" x14ac:dyDescent="0.25">
      <c r="T5871" s="110"/>
      <c r="AJ5871" s="111"/>
      <c r="AO5871" s="111"/>
      <c r="AV5871" s="111"/>
      <c r="AZ5871" s="111"/>
    </row>
    <row r="5872" spans="20:52" x14ac:dyDescent="0.25">
      <c r="T5872" s="110"/>
      <c r="AV5872" s="111"/>
    </row>
    <row r="5873" spans="20:52" x14ac:dyDescent="0.25">
      <c r="T5873" s="110"/>
      <c r="AZ5873" s="111"/>
    </row>
    <row r="5874" spans="20:52" x14ac:dyDescent="0.25">
      <c r="T5874" s="110"/>
      <c r="AZ5874" s="111"/>
    </row>
    <row r="5875" spans="20:52" x14ac:dyDescent="0.25">
      <c r="T5875" s="110"/>
      <c r="AJ5875" s="111"/>
      <c r="AO5875" s="111"/>
      <c r="AR5875" s="111"/>
      <c r="AV5875" s="111"/>
    </row>
    <row r="5876" spans="20:52" x14ac:dyDescent="0.25">
      <c r="T5876" s="110"/>
      <c r="AJ5876" s="111"/>
      <c r="AO5876" s="111"/>
      <c r="AP5876" s="111"/>
      <c r="AV5876" s="111"/>
    </row>
    <row r="5877" spans="20:52" x14ac:dyDescent="0.25">
      <c r="T5877" s="110"/>
    </row>
    <row r="5878" spans="20:52" x14ac:dyDescent="0.25">
      <c r="T5878" s="110"/>
      <c r="AJ5878" s="111"/>
      <c r="AO5878" s="111"/>
      <c r="AP5878" s="111"/>
      <c r="AV5878" s="111"/>
    </row>
    <row r="5879" spans="20:52" x14ac:dyDescent="0.25">
      <c r="T5879" s="110"/>
      <c r="AJ5879" s="111"/>
      <c r="AO5879" s="111"/>
      <c r="AP5879" s="111"/>
      <c r="AV5879" s="111"/>
    </row>
    <row r="5880" spans="20:52" x14ac:dyDescent="0.25">
      <c r="T5880" s="110"/>
      <c r="AV5880" s="111"/>
    </row>
    <row r="5881" spans="20:52" x14ac:dyDescent="0.25">
      <c r="T5881" s="110"/>
    </row>
    <row r="5882" spans="20:52" x14ac:dyDescent="0.25">
      <c r="T5882" s="110"/>
      <c r="AJ5882" s="111"/>
      <c r="AO5882" s="111"/>
      <c r="AP5882" s="111"/>
      <c r="AT5882" s="111"/>
      <c r="AV5882" s="111"/>
      <c r="AZ5882" s="111"/>
    </row>
    <row r="5883" spans="20:52" x14ac:dyDescent="0.25">
      <c r="T5883" s="110"/>
      <c r="AV5883" s="111"/>
    </row>
    <row r="5884" spans="20:52" x14ac:dyDescent="0.25">
      <c r="T5884" s="110"/>
    </row>
    <row r="5885" spans="20:52" x14ac:dyDescent="0.25">
      <c r="T5885" s="110"/>
      <c r="AV5885" s="111"/>
    </row>
    <row r="5886" spans="20:52" x14ac:dyDescent="0.25">
      <c r="T5886" s="110"/>
      <c r="AV5886" s="111"/>
    </row>
    <row r="5887" spans="20:52" x14ac:dyDescent="0.25">
      <c r="T5887" s="110"/>
    </row>
    <row r="5888" spans="20:52" x14ac:dyDescent="0.25">
      <c r="T5888" s="110"/>
      <c r="AJ5888" s="111"/>
      <c r="AO5888" s="111"/>
      <c r="AV5888" s="111"/>
      <c r="AZ5888" s="111"/>
    </row>
    <row r="5889" spans="20:52" x14ac:dyDescent="0.25">
      <c r="T5889" s="110"/>
      <c r="AJ5889" s="111"/>
      <c r="AO5889" s="111"/>
      <c r="AP5889" s="111"/>
      <c r="AT5889" s="111"/>
      <c r="AV5889" s="111"/>
    </row>
    <row r="5890" spans="20:52" x14ac:dyDescent="0.25">
      <c r="T5890" s="110"/>
    </row>
    <row r="5891" spans="20:52" x14ac:dyDescent="0.25">
      <c r="T5891" s="110"/>
      <c r="AJ5891" s="111"/>
      <c r="AO5891" s="111"/>
      <c r="AT5891" s="111"/>
      <c r="AV5891" s="111"/>
    </row>
    <row r="5892" spans="20:52" x14ac:dyDescent="0.25">
      <c r="T5892" s="110"/>
      <c r="AJ5892" s="111"/>
      <c r="AO5892" s="111"/>
      <c r="AT5892" s="111"/>
      <c r="AV5892" s="111"/>
    </row>
    <row r="5893" spans="20:52" x14ac:dyDescent="0.25">
      <c r="T5893" s="110"/>
      <c r="AJ5893" s="111"/>
      <c r="AO5893" s="111"/>
      <c r="AV5893" s="111"/>
    </row>
    <row r="5894" spans="20:52" x14ac:dyDescent="0.25">
      <c r="T5894" s="110"/>
      <c r="AJ5894" s="111"/>
      <c r="AP5894" s="111"/>
      <c r="AV5894" s="111"/>
    </row>
    <row r="5895" spans="20:52" x14ac:dyDescent="0.25">
      <c r="T5895" s="110"/>
      <c r="AJ5895" s="111"/>
      <c r="AO5895" s="111"/>
      <c r="AV5895" s="111"/>
    </row>
    <row r="5896" spans="20:52" x14ac:dyDescent="0.25">
      <c r="T5896" s="110"/>
    </row>
    <row r="5897" spans="20:52" x14ac:dyDescent="0.25">
      <c r="T5897" s="110"/>
    </row>
    <row r="5898" spans="20:52" x14ac:dyDescent="0.25">
      <c r="T5898" s="110"/>
    </row>
    <row r="5899" spans="20:52" x14ac:dyDescent="0.25">
      <c r="T5899" s="110"/>
      <c r="AJ5899" s="111"/>
      <c r="AP5899" s="111"/>
    </row>
    <row r="5900" spans="20:52" x14ac:dyDescent="0.25">
      <c r="T5900" s="110"/>
    </row>
    <row r="5901" spans="20:52" x14ac:dyDescent="0.25">
      <c r="T5901" s="110"/>
      <c r="AJ5901" s="111"/>
      <c r="AV5901" s="111"/>
      <c r="AZ5901" s="111"/>
    </row>
    <row r="5902" spans="20:52" x14ac:dyDescent="0.25">
      <c r="T5902" s="110"/>
      <c r="AJ5902" s="111"/>
      <c r="AP5902" s="111"/>
      <c r="AV5902" s="111"/>
    </row>
    <row r="5903" spans="20:52" x14ac:dyDescent="0.25">
      <c r="T5903" s="110"/>
      <c r="AJ5903" s="111"/>
      <c r="AO5903" s="111"/>
      <c r="AP5903" s="111"/>
      <c r="AT5903" s="111"/>
      <c r="AV5903" s="111"/>
    </row>
    <row r="5904" spans="20:52" x14ac:dyDescent="0.25">
      <c r="T5904" s="110"/>
    </row>
    <row r="5905" spans="20:48" x14ac:dyDescent="0.25">
      <c r="T5905" s="110"/>
    </row>
    <row r="5906" spans="20:48" x14ac:dyDescent="0.25">
      <c r="T5906" s="110"/>
    </row>
    <row r="5907" spans="20:48" x14ac:dyDescent="0.25">
      <c r="T5907" s="110"/>
    </row>
    <row r="5908" spans="20:48" x14ac:dyDescent="0.25">
      <c r="T5908" s="110"/>
      <c r="AJ5908" s="111"/>
      <c r="AO5908" s="111"/>
      <c r="AP5908" s="111"/>
      <c r="AT5908" s="111"/>
    </row>
    <row r="5909" spans="20:48" x14ac:dyDescent="0.25">
      <c r="T5909" s="110"/>
      <c r="AJ5909" s="111"/>
      <c r="AO5909" s="111"/>
      <c r="AP5909" s="111"/>
      <c r="AT5909" s="111"/>
      <c r="AV5909" s="111"/>
    </row>
    <row r="5910" spans="20:48" x14ac:dyDescent="0.25">
      <c r="T5910" s="110"/>
      <c r="AO5910" s="111"/>
      <c r="AP5910" s="111"/>
      <c r="AT5910" s="111"/>
    </row>
    <row r="5911" spans="20:48" x14ac:dyDescent="0.25">
      <c r="T5911" s="110"/>
      <c r="AJ5911" s="111"/>
      <c r="AO5911" s="111"/>
      <c r="AP5911" s="111"/>
      <c r="AR5911" s="111"/>
      <c r="AT5911" s="111"/>
      <c r="AV5911" s="111"/>
    </row>
    <row r="5912" spans="20:48" x14ac:dyDescent="0.25">
      <c r="T5912" s="110"/>
    </row>
    <row r="5913" spans="20:48" x14ac:dyDescent="0.25">
      <c r="T5913" s="110"/>
      <c r="AJ5913" s="111"/>
      <c r="AO5913" s="111"/>
      <c r="AP5913" s="111"/>
      <c r="AT5913" s="111"/>
    </row>
    <row r="5914" spans="20:48" x14ac:dyDescent="0.25">
      <c r="T5914" s="110"/>
    </row>
    <row r="5915" spans="20:48" x14ac:dyDescent="0.25">
      <c r="T5915" s="110"/>
    </row>
    <row r="5916" spans="20:48" x14ac:dyDescent="0.25">
      <c r="T5916" s="110"/>
    </row>
    <row r="5917" spans="20:48" x14ac:dyDescent="0.25">
      <c r="T5917" s="110"/>
    </row>
    <row r="5918" spans="20:48" x14ac:dyDescent="0.25">
      <c r="T5918" s="110"/>
    </row>
    <row r="5919" spans="20:48" x14ac:dyDescent="0.25">
      <c r="T5919" s="110"/>
    </row>
    <row r="5920" spans="20:48" x14ac:dyDescent="0.25">
      <c r="T5920" s="110"/>
    </row>
    <row r="5921" spans="20:52" x14ac:dyDescent="0.25">
      <c r="T5921" s="110"/>
      <c r="AJ5921" s="111"/>
      <c r="AO5921" s="111"/>
    </row>
    <row r="5922" spans="20:52" x14ac:dyDescent="0.25">
      <c r="T5922" s="110"/>
    </row>
    <row r="5923" spans="20:52" x14ac:dyDescent="0.25">
      <c r="T5923" s="110"/>
      <c r="AJ5923" s="111"/>
      <c r="AO5923" s="111"/>
      <c r="AV5923" s="111"/>
    </row>
    <row r="5924" spans="20:52" x14ac:dyDescent="0.25">
      <c r="T5924" s="110"/>
    </row>
    <row r="5925" spans="20:52" x14ac:dyDescent="0.25">
      <c r="T5925" s="110"/>
      <c r="AJ5925" s="111"/>
      <c r="AO5925" s="111"/>
      <c r="AT5925" s="111"/>
      <c r="AV5925" s="111"/>
    </row>
    <row r="5926" spans="20:52" x14ac:dyDescent="0.25">
      <c r="T5926" s="110"/>
      <c r="AJ5926" s="111"/>
      <c r="AO5926" s="111"/>
      <c r="AP5926" s="111"/>
      <c r="AV5926" s="111"/>
    </row>
    <row r="5927" spans="20:52" x14ac:dyDescent="0.25">
      <c r="T5927" s="110"/>
      <c r="AJ5927" s="111"/>
      <c r="AO5927" s="111"/>
      <c r="AP5927" s="111"/>
      <c r="AV5927" s="111"/>
    </row>
    <row r="5928" spans="20:52" x14ac:dyDescent="0.25">
      <c r="T5928" s="110"/>
      <c r="AJ5928" s="111"/>
      <c r="AO5928" s="111"/>
      <c r="AP5928" s="111"/>
      <c r="AR5928" s="111"/>
      <c r="AV5928" s="111"/>
      <c r="AZ5928" s="111"/>
    </row>
    <row r="5929" spans="20:52" x14ac:dyDescent="0.25">
      <c r="T5929" s="110"/>
      <c r="AJ5929" s="111"/>
      <c r="AO5929" s="111"/>
      <c r="AV5929" s="111"/>
    </row>
    <row r="5930" spans="20:52" x14ac:dyDescent="0.25">
      <c r="T5930" s="110"/>
    </row>
    <row r="5931" spans="20:52" x14ac:dyDescent="0.25">
      <c r="T5931" s="110"/>
    </row>
    <row r="5932" spans="20:52" x14ac:dyDescent="0.25">
      <c r="T5932" s="110"/>
    </row>
    <row r="5933" spans="20:52" x14ac:dyDescent="0.25">
      <c r="T5933" s="110"/>
      <c r="AO5933" s="111"/>
    </row>
    <row r="5934" spans="20:52" x14ac:dyDescent="0.25">
      <c r="T5934" s="110"/>
      <c r="AJ5934" s="111"/>
      <c r="AV5934" s="111"/>
    </row>
    <row r="5935" spans="20:52" x14ac:dyDescent="0.25">
      <c r="T5935" s="110"/>
    </row>
    <row r="5936" spans="20:52" x14ac:dyDescent="0.25">
      <c r="T5936" s="110"/>
      <c r="AJ5936" s="111"/>
      <c r="AO5936" s="111"/>
      <c r="AV5936" s="111"/>
    </row>
    <row r="5937" spans="20:52" x14ac:dyDescent="0.25">
      <c r="T5937" s="110"/>
      <c r="AJ5937" s="111"/>
      <c r="AO5937" s="111"/>
      <c r="AV5937" s="111"/>
    </row>
    <row r="5938" spans="20:52" x14ac:dyDescent="0.25">
      <c r="T5938" s="110"/>
      <c r="AJ5938" s="111"/>
      <c r="AO5938" s="111"/>
      <c r="AV5938" s="111"/>
      <c r="AZ5938" s="111"/>
    </row>
    <row r="5939" spans="20:52" x14ac:dyDescent="0.25">
      <c r="T5939" s="110"/>
      <c r="AJ5939" s="111"/>
      <c r="AV5939" s="111"/>
    </row>
    <row r="5940" spans="20:52" x14ac:dyDescent="0.25">
      <c r="T5940" s="110"/>
    </row>
    <row r="5941" spans="20:52" x14ac:dyDescent="0.25">
      <c r="T5941" s="110"/>
    </row>
    <row r="5942" spans="20:52" x14ac:dyDescent="0.25">
      <c r="T5942" s="110"/>
      <c r="AJ5942" s="111"/>
      <c r="AO5942" s="111"/>
      <c r="AP5942" s="111"/>
      <c r="AT5942" s="111"/>
    </row>
    <row r="5943" spans="20:52" x14ac:dyDescent="0.25">
      <c r="T5943" s="110"/>
      <c r="AJ5943" s="111"/>
      <c r="AO5943" s="111"/>
      <c r="AP5943" s="111"/>
      <c r="AT5943" s="111"/>
    </row>
    <row r="5944" spans="20:52" x14ac:dyDescent="0.25">
      <c r="T5944" s="110"/>
      <c r="AO5944" s="111"/>
    </row>
    <row r="5945" spans="20:52" x14ac:dyDescent="0.25">
      <c r="T5945" s="110"/>
      <c r="AO5945" s="111"/>
      <c r="AP5945" s="111"/>
    </row>
    <row r="5946" spans="20:52" x14ac:dyDescent="0.25">
      <c r="T5946" s="110"/>
      <c r="AJ5946" s="111"/>
      <c r="AO5946" s="111"/>
      <c r="AT5946" s="111"/>
      <c r="AV5946" s="111"/>
    </row>
    <row r="5947" spans="20:52" x14ac:dyDescent="0.25">
      <c r="T5947" s="110"/>
    </row>
    <row r="5948" spans="20:52" x14ac:dyDescent="0.25">
      <c r="T5948" s="110"/>
      <c r="AJ5948" s="111"/>
      <c r="AO5948" s="111"/>
      <c r="AV5948" s="111"/>
    </row>
    <row r="5949" spans="20:52" x14ac:dyDescent="0.25">
      <c r="T5949" s="110"/>
      <c r="AJ5949" s="111"/>
    </row>
    <row r="5950" spans="20:52" x14ac:dyDescent="0.25">
      <c r="T5950" s="110"/>
    </row>
    <row r="5951" spans="20:52" x14ac:dyDescent="0.25">
      <c r="T5951" s="110"/>
      <c r="AJ5951" s="111"/>
      <c r="AO5951" s="111"/>
      <c r="AV5951" s="111"/>
    </row>
    <row r="5952" spans="20:52" x14ac:dyDescent="0.25">
      <c r="T5952" s="110"/>
    </row>
    <row r="5953" spans="20:48" x14ac:dyDescent="0.25">
      <c r="T5953" s="110"/>
    </row>
    <row r="5954" spans="20:48" x14ac:dyDescent="0.25">
      <c r="T5954" s="110"/>
      <c r="AJ5954" s="111"/>
      <c r="AO5954" s="111"/>
      <c r="AV5954" s="111"/>
    </row>
    <row r="5955" spans="20:48" x14ac:dyDescent="0.25">
      <c r="T5955" s="110"/>
    </row>
    <row r="5956" spans="20:48" x14ac:dyDescent="0.25">
      <c r="T5956" s="110"/>
    </row>
    <row r="5957" spans="20:48" x14ac:dyDescent="0.25">
      <c r="T5957" s="110"/>
      <c r="AJ5957" s="111"/>
      <c r="AO5957" s="111"/>
      <c r="AP5957" s="111"/>
      <c r="AT5957" s="111"/>
    </row>
    <row r="5958" spans="20:48" x14ac:dyDescent="0.25">
      <c r="T5958" s="110"/>
      <c r="AJ5958" s="111"/>
      <c r="AO5958" s="111"/>
      <c r="AV5958" s="111"/>
    </row>
    <row r="5959" spans="20:48" x14ac:dyDescent="0.25">
      <c r="T5959" s="110"/>
      <c r="AJ5959" s="111"/>
      <c r="AO5959" s="111"/>
      <c r="AV5959" s="111"/>
    </row>
    <row r="5960" spans="20:48" x14ac:dyDescent="0.25">
      <c r="T5960" s="110"/>
      <c r="AO5960" s="111"/>
      <c r="AV5960" s="111"/>
    </row>
    <row r="5961" spans="20:48" x14ac:dyDescent="0.25">
      <c r="T5961" s="110"/>
    </row>
    <row r="5962" spans="20:48" x14ac:dyDescent="0.25">
      <c r="T5962" s="110"/>
    </row>
    <row r="5963" spans="20:48" x14ac:dyDescent="0.25">
      <c r="T5963" s="110"/>
    </row>
    <row r="5964" spans="20:48" x14ac:dyDescent="0.25">
      <c r="T5964" s="110"/>
    </row>
    <row r="5965" spans="20:48" x14ac:dyDescent="0.25">
      <c r="T5965" s="110"/>
    </row>
    <row r="5966" spans="20:48" x14ac:dyDescent="0.25">
      <c r="T5966" s="110"/>
      <c r="AJ5966" s="111"/>
      <c r="AO5966" s="111"/>
      <c r="AV5966" s="111"/>
    </row>
    <row r="5967" spans="20:48" x14ac:dyDescent="0.25">
      <c r="T5967" s="110"/>
      <c r="AR5967" s="111"/>
      <c r="AV5967" s="111"/>
    </row>
    <row r="5968" spans="20:48" x14ac:dyDescent="0.25">
      <c r="T5968" s="110"/>
      <c r="AJ5968" s="111"/>
      <c r="AO5968" s="111"/>
      <c r="AP5968" s="111"/>
      <c r="AT5968" s="111"/>
      <c r="AV5968" s="111"/>
    </row>
    <row r="5969" spans="20:52" x14ac:dyDescent="0.25">
      <c r="T5969" s="110"/>
      <c r="AJ5969" s="111"/>
      <c r="AO5969" s="111"/>
      <c r="AP5969" s="111"/>
      <c r="AT5969" s="111"/>
      <c r="AV5969" s="111"/>
    </row>
    <row r="5970" spans="20:52" x14ac:dyDescent="0.25">
      <c r="T5970" s="110"/>
    </row>
    <row r="5971" spans="20:52" x14ac:dyDescent="0.25">
      <c r="T5971" s="110"/>
    </row>
    <row r="5972" spans="20:52" x14ac:dyDescent="0.25">
      <c r="T5972" s="110"/>
    </row>
    <row r="5973" spans="20:52" x14ac:dyDescent="0.25">
      <c r="T5973" s="110"/>
      <c r="AJ5973" s="111"/>
      <c r="AO5973" s="111"/>
      <c r="AV5973" s="111"/>
    </row>
    <row r="5974" spans="20:52" x14ac:dyDescent="0.25">
      <c r="T5974" s="110"/>
    </row>
    <row r="5975" spans="20:52" x14ac:dyDescent="0.25">
      <c r="T5975" s="110"/>
    </row>
    <row r="5976" spans="20:52" x14ac:dyDescent="0.25">
      <c r="T5976" s="110"/>
      <c r="AJ5976" s="111"/>
      <c r="AO5976" s="111"/>
      <c r="AP5976" s="111"/>
      <c r="AV5976" s="111"/>
    </row>
    <row r="5977" spans="20:52" x14ac:dyDescent="0.25">
      <c r="T5977" s="110"/>
      <c r="AV5977" s="111"/>
    </row>
    <row r="5978" spans="20:52" x14ac:dyDescent="0.25">
      <c r="T5978" s="110"/>
    </row>
    <row r="5979" spans="20:52" x14ac:dyDescent="0.25">
      <c r="T5979" s="110"/>
    </row>
    <row r="5980" spans="20:52" x14ac:dyDescent="0.25">
      <c r="T5980" s="110"/>
      <c r="AJ5980" s="111"/>
      <c r="AO5980" s="111"/>
      <c r="AV5980" s="111"/>
    </row>
    <row r="5981" spans="20:52" x14ac:dyDescent="0.25">
      <c r="T5981" s="110"/>
      <c r="AJ5981" s="111"/>
      <c r="AO5981" s="111"/>
      <c r="AP5981" s="111"/>
      <c r="AV5981" s="111"/>
      <c r="AZ5981" s="111"/>
    </row>
    <row r="5982" spans="20:52" x14ac:dyDescent="0.25">
      <c r="T5982" s="110"/>
      <c r="AO5982" s="111"/>
      <c r="AP5982" s="111"/>
      <c r="AV5982" s="111"/>
      <c r="AZ5982" s="111"/>
    </row>
    <row r="5983" spans="20:52" x14ac:dyDescent="0.25">
      <c r="T5983" s="110"/>
      <c r="AJ5983" s="111"/>
      <c r="AO5983" s="111"/>
    </row>
    <row r="5984" spans="20:52" x14ac:dyDescent="0.25">
      <c r="T5984" s="110"/>
    </row>
    <row r="5985" spans="20:48" x14ac:dyDescent="0.25">
      <c r="T5985" s="110"/>
    </row>
    <row r="5986" spans="20:48" x14ac:dyDescent="0.25">
      <c r="T5986" s="110"/>
    </row>
    <row r="5987" spans="20:48" x14ac:dyDescent="0.25">
      <c r="T5987" s="110"/>
    </row>
    <row r="5988" spans="20:48" x14ac:dyDescent="0.25">
      <c r="T5988" s="110"/>
      <c r="AJ5988" s="111"/>
      <c r="AO5988" s="111"/>
      <c r="AV5988" s="111"/>
    </row>
    <row r="5989" spans="20:48" x14ac:dyDescent="0.25">
      <c r="T5989" s="110"/>
      <c r="AJ5989" s="111"/>
      <c r="AO5989" s="111"/>
      <c r="AV5989" s="111"/>
    </row>
    <row r="5990" spans="20:48" x14ac:dyDescent="0.25">
      <c r="T5990" s="110"/>
      <c r="AJ5990" s="111"/>
      <c r="AO5990" s="111"/>
      <c r="AT5990" s="111"/>
      <c r="AV5990" s="111"/>
    </row>
    <row r="5991" spans="20:48" x14ac:dyDescent="0.25">
      <c r="T5991" s="110"/>
    </row>
    <row r="5992" spans="20:48" x14ac:dyDescent="0.25">
      <c r="T5992" s="110"/>
    </row>
    <row r="5993" spans="20:48" x14ac:dyDescent="0.25">
      <c r="T5993" s="110"/>
    </row>
    <row r="5994" spans="20:48" x14ac:dyDescent="0.25">
      <c r="T5994" s="110"/>
      <c r="AJ5994" s="111"/>
      <c r="AO5994" s="111"/>
      <c r="AT5994" s="111"/>
    </row>
    <row r="5995" spans="20:48" x14ac:dyDescent="0.25">
      <c r="T5995" s="110"/>
    </row>
    <row r="5996" spans="20:48" x14ac:dyDescent="0.25">
      <c r="T5996" s="110"/>
      <c r="AO5996" s="111"/>
      <c r="AP5996" s="111"/>
      <c r="AV5996" s="111"/>
    </row>
    <row r="5997" spans="20:48" x14ac:dyDescent="0.25">
      <c r="T5997" s="110"/>
      <c r="AJ5997" s="111"/>
      <c r="AO5997" s="111"/>
      <c r="AV5997" s="111"/>
    </row>
    <row r="5998" spans="20:48" x14ac:dyDescent="0.25">
      <c r="T5998" s="110"/>
    </row>
    <row r="5999" spans="20:48" x14ac:dyDescent="0.25">
      <c r="T5999" s="110"/>
    </row>
    <row r="6000" spans="20:48" x14ac:dyDescent="0.25">
      <c r="T6000" s="110"/>
      <c r="AJ6000" s="111"/>
      <c r="AO6000" s="111"/>
      <c r="AP6000" s="111"/>
      <c r="AV6000" s="111"/>
    </row>
    <row r="6001" spans="20:52" x14ac:dyDescent="0.25">
      <c r="T6001" s="110"/>
      <c r="AJ6001" s="111"/>
      <c r="AP6001" s="111"/>
    </row>
    <row r="6002" spans="20:52" x14ac:dyDescent="0.25">
      <c r="T6002" s="110"/>
      <c r="AJ6002" s="111"/>
      <c r="AO6002" s="111"/>
      <c r="AP6002" s="111"/>
      <c r="AR6002" s="111"/>
      <c r="AT6002" s="111"/>
      <c r="AV6002" s="111"/>
    </row>
    <row r="6003" spans="20:52" x14ac:dyDescent="0.25">
      <c r="T6003" s="110"/>
      <c r="AJ6003" s="111"/>
      <c r="AO6003" s="111"/>
      <c r="AP6003" s="111"/>
    </row>
    <row r="6004" spans="20:52" x14ac:dyDescent="0.25">
      <c r="T6004" s="110"/>
      <c r="AV6004" s="111"/>
    </row>
    <row r="6005" spans="20:52" x14ac:dyDescent="0.25">
      <c r="T6005" s="110"/>
      <c r="AJ6005" s="111"/>
      <c r="AO6005" s="111"/>
      <c r="AV6005" s="111"/>
    </row>
    <row r="6006" spans="20:52" x14ac:dyDescent="0.25">
      <c r="T6006" s="110"/>
      <c r="AJ6006" s="111"/>
      <c r="AO6006" s="111"/>
      <c r="AP6006" s="111"/>
      <c r="AV6006" s="111"/>
    </row>
    <row r="6007" spans="20:52" x14ac:dyDescent="0.25">
      <c r="T6007" s="110"/>
      <c r="AJ6007" s="111"/>
      <c r="AO6007" s="111"/>
      <c r="AP6007" s="111"/>
      <c r="AV6007" s="111"/>
    </row>
    <row r="6008" spans="20:52" x14ac:dyDescent="0.25">
      <c r="T6008" s="110"/>
      <c r="AJ6008" s="111"/>
      <c r="AO6008" s="111"/>
      <c r="AP6008" s="111"/>
      <c r="AT6008" s="111"/>
      <c r="AV6008" s="111"/>
    </row>
    <row r="6009" spans="20:52" x14ac:dyDescent="0.25">
      <c r="T6009" s="110"/>
      <c r="AJ6009" s="111"/>
      <c r="AO6009" s="111"/>
      <c r="AV6009" s="111"/>
    </row>
    <row r="6010" spans="20:52" x14ac:dyDescent="0.25">
      <c r="T6010" s="110"/>
      <c r="AJ6010" s="111"/>
      <c r="AO6010" s="111"/>
      <c r="AP6010" s="111"/>
    </row>
    <row r="6011" spans="20:52" x14ac:dyDescent="0.25">
      <c r="T6011" s="110"/>
      <c r="AV6011" s="111"/>
    </row>
    <row r="6012" spans="20:52" x14ac:dyDescent="0.25">
      <c r="T6012" s="110"/>
      <c r="AP6012" s="111"/>
      <c r="AV6012" s="111"/>
      <c r="AZ6012" s="111"/>
    </row>
    <row r="6013" spans="20:52" x14ac:dyDescent="0.25">
      <c r="T6013" s="110"/>
      <c r="AP6013" s="111"/>
      <c r="AV6013" s="111"/>
      <c r="AZ6013" s="111"/>
    </row>
    <row r="6014" spans="20:52" x14ac:dyDescent="0.25">
      <c r="T6014" s="110"/>
      <c r="AV6014" s="111"/>
    </row>
    <row r="6015" spans="20:52" x14ac:dyDescent="0.25">
      <c r="T6015" s="110"/>
    </row>
    <row r="6016" spans="20:52" x14ac:dyDescent="0.25">
      <c r="T6016" s="110"/>
      <c r="AJ6016" s="111"/>
      <c r="AO6016" s="111"/>
      <c r="AP6016" s="111"/>
      <c r="AV6016" s="111"/>
    </row>
    <row r="6017" spans="20:52" x14ac:dyDescent="0.25">
      <c r="T6017" s="110"/>
      <c r="AV6017" s="111"/>
    </row>
    <row r="6018" spans="20:52" x14ac:dyDescent="0.25">
      <c r="T6018" s="110"/>
      <c r="AJ6018" s="111"/>
      <c r="AO6018" s="111"/>
      <c r="AV6018" s="111"/>
    </row>
    <row r="6019" spans="20:52" x14ac:dyDescent="0.25">
      <c r="T6019" s="110"/>
      <c r="AV6019" s="111"/>
    </row>
    <row r="6020" spans="20:52" x14ac:dyDescent="0.25">
      <c r="T6020" s="110"/>
      <c r="AJ6020" s="111"/>
      <c r="AO6020" s="111"/>
      <c r="AV6020" s="111"/>
    </row>
    <row r="6021" spans="20:52" x14ac:dyDescent="0.25">
      <c r="T6021" s="110"/>
      <c r="AO6021" s="111"/>
      <c r="AP6021" s="111"/>
      <c r="AV6021" s="111"/>
    </row>
    <row r="6022" spans="20:52" x14ac:dyDescent="0.25">
      <c r="T6022" s="110"/>
    </row>
    <row r="6023" spans="20:52" x14ac:dyDescent="0.25">
      <c r="T6023" s="110"/>
    </row>
    <row r="6024" spans="20:52" x14ac:dyDescent="0.25">
      <c r="T6024" s="110"/>
      <c r="AJ6024" s="111"/>
      <c r="AO6024" s="111"/>
      <c r="AP6024" s="111"/>
      <c r="AT6024" s="111"/>
      <c r="AV6024" s="111"/>
    </row>
    <row r="6025" spans="20:52" x14ac:dyDescent="0.25">
      <c r="T6025" s="110"/>
      <c r="AJ6025" s="111"/>
      <c r="AO6025" s="111"/>
      <c r="AV6025" s="111"/>
    </row>
    <row r="6026" spans="20:52" x14ac:dyDescent="0.25">
      <c r="T6026" s="110"/>
    </row>
    <row r="6027" spans="20:52" x14ac:dyDescent="0.25">
      <c r="T6027" s="110"/>
      <c r="AJ6027" s="111"/>
      <c r="AO6027" s="111"/>
      <c r="AP6027" s="111"/>
      <c r="AV6027" s="111"/>
    </row>
    <row r="6028" spans="20:52" x14ac:dyDescent="0.25">
      <c r="T6028" s="110"/>
      <c r="AP6028" s="111"/>
      <c r="AZ6028" s="111"/>
    </row>
    <row r="6029" spans="20:52" x14ac:dyDescent="0.25">
      <c r="T6029" s="110"/>
    </row>
    <row r="6030" spans="20:52" x14ac:dyDescent="0.25">
      <c r="T6030" s="110"/>
      <c r="AV6030" s="111"/>
    </row>
    <row r="6031" spans="20:52" x14ac:dyDescent="0.25">
      <c r="T6031" s="110"/>
    </row>
    <row r="6032" spans="20:52" x14ac:dyDescent="0.25">
      <c r="T6032" s="110"/>
      <c r="AP6032" s="111"/>
      <c r="AV6032" s="111"/>
    </row>
    <row r="6033" spans="20:48" x14ac:dyDescent="0.25">
      <c r="T6033" s="110"/>
      <c r="AJ6033" s="111"/>
      <c r="AP6033" s="111"/>
      <c r="AV6033" s="111"/>
    </row>
    <row r="6034" spans="20:48" x14ac:dyDescent="0.25">
      <c r="T6034" s="110"/>
      <c r="AJ6034" s="111"/>
      <c r="AO6034" s="111"/>
    </row>
    <row r="6035" spans="20:48" x14ac:dyDescent="0.25">
      <c r="T6035" s="110"/>
      <c r="AJ6035" s="111"/>
      <c r="AO6035" s="111"/>
      <c r="AV6035" s="111"/>
    </row>
    <row r="6036" spans="20:48" x14ac:dyDescent="0.25">
      <c r="T6036" s="110"/>
      <c r="AJ6036" s="111"/>
      <c r="AO6036" s="111"/>
      <c r="AV6036" s="111"/>
    </row>
    <row r="6037" spans="20:48" x14ac:dyDescent="0.25">
      <c r="T6037" s="110"/>
      <c r="AJ6037" s="111"/>
      <c r="AO6037" s="111"/>
      <c r="AV6037" s="111"/>
    </row>
    <row r="6038" spans="20:48" x14ac:dyDescent="0.25">
      <c r="T6038" s="110"/>
      <c r="AJ6038" s="111"/>
      <c r="AO6038" s="111"/>
    </row>
    <row r="6039" spans="20:48" x14ac:dyDescent="0.25">
      <c r="T6039" s="110"/>
      <c r="AJ6039" s="111"/>
      <c r="AO6039" s="111"/>
      <c r="AP6039" s="111"/>
      <c r="AV6039" s="111"/>
    </row>
    <row r="6040" spans="20:48" x14ac:dyDescent="0.25">
      <c r="T6040" s="110"/>
      <c r="AV6040" s="111"/>
    </row>
    <row r="6041" spans="20:48" x14ac:dyDescent="0.25">
      <c r="T6041" s="110"/>
      <c r="AV6041" s="111"/>
    </row>
    <row r="6042" spans="20:48" x14ac:dyDescent="0.25">
      <c r="T6042" s="110"/>
    </row>
    <row r="6043" spans="20:48" x14ac:dyDescent="0.25">
      <c r="T6043" s="110"/>
      <c r="AJ6043" s="111"/>
      <c r="AO6043" s="111"/>
      <c r="AV6043" s="111"/>
    </row>
    <row r="6044" spans="20:48" x14ac:dyDescent="0.25">
      <c r="T6044" s="110"/>
    </row>
    <row r="6045" spans="20:48" x14ac:dyDescent="0.25">
      <c r="T6045" s="110"/>
    </row>
    <row r="6046" spans="20:48" x14ac:dyDescent="0.25">
      <c r="T6046" s="110"/>
      <c r="AJ6046" s="111"/>
      <c r="AO6046" s="111"/>
      <c r="AT6046" s="111"/>
      <c r="AV6046" s="111"/>
    </row>
    <row r="6047" spans="20:48" x14ac:dyDescent="0.25">
      <c r="T6047" s="110"/>
    </row>
    <row r="6048" spans="20:48" x14ac:dyDescent="0.25">
      <c r="T6048" s="110"/>
      <c r="AJ6048" s="111"/>
      <c r="AO6048" s="111"/>
      <c r="AV6048" s="111"/>
    </row>
    <row r="6049" spans="20:52" x14ac:dyDescent="0.25">
      <c r="T6049" s="110"/>
      <c r="AZ6049" s="111"/>
    </row>
    <row r="6050" spans="20:52" x14ac:dyDescent="0.25">
      <c r="T6050" s="110"/>
    </row>
    <row r="6051" spans="20:52" x14ac:dyDescent="0.25">
      <c r="T6051" s="110"/>
      <c r="AJ6051" s="111"/>
      <c r="AO6051" s="111"/>
      <c r="AV6051" s="111"/>
    </row>
    <row r="6052" spans="20:52" x14ac:dyDescent="0.25">
      <c r="T6052" s="110"/>
      <c r="AJ6052" s="111"/>
      <c r="AO6052" s="111"/>
      <c r="AP6052" s="111"/>
      <c r="AV6052" s="111"/>
    </row>
    <row r="6053" spans="20:52" x14ac:dyDescent="0.25">
      <c r="T6053" s="110"/>
      <c r="AJ6053" s="111"/>
      <c r="AO6053" s="111"/>
      <c r="AP6053" s="111"/>
      <c r="AV6053" s="111"/>
      <c r="AZ6053" s="111"/>
    </row>
    <row r="6054" spans="20:52" x14ac:dyDescent="0.25">
      <c r="T6054" s="110"/>
      <c r="AO6054" s="111"/>
    </row>
    <row r="6055" spans="20:52" x14ac:dyDescent="0.25">
      <c r="T6055" s="110"/>
      <c r="AJ6055" s="111"/>
      <c r="AP6055" s="111"/>
    </row>
    <row r="6056" spans="20:52" x14ac:dyDescent="0.25">
      <c r="T6056" s="110"/>
      <c r="AJ6056" s="111"/>
      <c r="AP6056" s="111"/>
      <c r="AV6056" s="111"/>
    </row>
    <row r="6057" spans="20:52" x14ac:dyDescent="0.25">
      <c r="T6057" s="110"/>
    </row>
    <row r="6058" spans="20:52" x14ac:dyDescent="0.25">
      <c r="T6058" s="110"/>
      <c r="AJ6058" s="111"/>
      <c r="AR6058" s="111"/>
      <c r="AT6058" s="111"/>
      <c r="AV6058" s="111"/>
    </row>
    <row r="6059" spans="20:52" x14ac:dyDescent="0.25">
      <c r="T6059" s="110"/>
    </row>
    <row r="6060" spans="20:52" x14ac:dyDescent="0.25">
      <c r="T6060" s="110"/>
      <c r="AJ6060" s="111"/>
      <c r="AO6060" s="111"/>
      <c r="AP6060" s="111"/>
      <c r="AT6060" s="111"/>
      <c r="AV6060" s="111"/>
      <c r="AZ6060" s="111"/>
    </row>
    <row r="6061" spans="20:52" x14ac:dyDescent="0.25">
      <c r="T6061" s="110"/>
      <c r="AT6061" s="111"/>
      <c r="AV6061" s="111"/>
    </row>
    <row r="6062" spans="20:52" x14ac:dyDescent="0.25">
      <c r="T6062" s="110"/>
    </row>
    <row r="6063" spans="20:52" x14ac:dyDescent="0.25">
      <c r="T6063" s="110"/>
      <c r="AJ6063" s="111"/>
      <c r="AO6063" s="111"/>
      <c r="AP6063" s="111"/>
      <c r="AT6063" s="111"/>
      <c r="AV6063" s="111"/>
    </row>
    <row r="6064" spans="20:52" x14ac:dyDescent="0.25">
      <c r="T6064" s="110"/>
      <c r="AJ6064" s="111"/>
      <c r="AO6064" s="111"/>
      <c r="AP6064" s="111"/>
      <c r="AT6064" s="111"/>
    </row>
    <row r="6065" spans="20:48" x14ac:dyDescent="0.25">
      <c r="T6065" s="110"/>
    </row>
    <row r="6066" spans="20:48" x14ac:dyDescent="0.25">
      <c r="T6066" s="110"/>
    </row>
    <row r="6067" spans="20:48" x14ac:dyDescent="0.25">
      <c r="T6067" s="110"/>
      <c r="AJ6067" s="111"/>
      <c r="AP6067" s="111"/>
      <c r="AV6067" s="111"/>
    </row>
    <row r="6068" spans="20:48" x14ac:dyDescent="0.25">
      <c r="T6068" s="110"/>
      <c r="AJ6068" s="111"/>
      <c r="AO6068" s="111"/>
      <c r="AT6068" s="111"/>
      <c r="AV6068" s="111"/>
    </row>
    <row r="6069" spans="20:48" x14ac:dyDescent="0.25">
      <c r="T6069" s="110"/>
      <c r="AJ6069" s="111"/>
      <c r="AO6069" s="111"/>
      <c r="AV6069" s="111"/>
    </row>
    <row r="6070" spans="20:48" x14ac:dyDescent="0.25">
      <c r="T6070" s="110"/>
      <c r="AJ6070" s="111"/>
      <c r="AO6070" s="111"/>
      <c r="AP6070" s="111"/>
      <c r="AR6070" s="111"/>
      <c r="AT6070" s="111"/>
      <c r="AV6070" s="111"/>
    </row>
    <row r="6071" spans="20:48" x14ac:dyDescent="0.25">
      <c r="T6071" s="110"/>
      <c r="AV6071" s="111"/>
    </row>
    <row r="6072" spans="20:48" x14ac:dyDescent="0.25">
      <c r="T6072" s="110"/>
      <c r="AV6072" s="111"/>
    </row>
    <row r="6073" spans="20:48" x14ac:dyDescent="0.25">
      <c r="T6073" s="110"/>
    </row>
    <row r="6074" spans="20:48" x14ac:dyDescent="0.25">
      <c r="T6074" s="110"/>
      <c r="AJ6074" s="111"/>
      <c r="AO6074" s="111"/>
      <c r="AP6074" s="111"/>
      <c r="AT6074" s="111"/>
      <c r="AV6074" s="111"/>
    </row>
    <row r="6075" spans="20:48" x14ac:dyDescent="0.25">
      <c r="T6075" s="110"/>
      <c r="AJ6075" s="111"/>
      <c r="AO6075" s="111"/>
      <c r="AP6075" s="111"/>
      <c r="AR6075" s="111"/>
    </row>
    <row r="6076" spans="20:48" x14ac:dyDescent="0.25">
      <c r="T6076" s="110"/>
      <c r="AO6076" s="111"/>
      <c r="AP6076" s="111"/>
      <c r="AV6076" s="111"/>
    </row>
    <row r="6077" spans="20:48" x14ac:dyDescent="0.25">
      <c r="T6077" s="110"/>
      <c r="AP6077" s="111"/>
      <c r="AV6077" s="111"/>
    </row>
    <row r="6078" spans="20:48" x14ac:dyDescent="0.25">
      <c r="T6078" s="110"/>
    </row>
    <row r="6079" spans="20:48" x14ac:dyDescent="0.25">
      <c r="T6079" s="110"/>
    </row>
    <row r="6080" spans="20:48" x14ac:dyDescent="0.25">
      <c r="T6080" s="110"/>
    </row>
    <row r="6081" spans="20:48" x14ac:dyDescent="0.25">
      <c r="T6081" s="110"/>
      <c r="AJ6081" s="111"/>
      <c r="AP6081" s="111"/>
    </row>
    <row r="6082" spans="20:48" x14ac:dyDescent="0.25">
      <c r="T6082" s="110"/>
    </row>
    <row r="6083" spans="20:48" x14ac:dyDescent="0.25">
      <c r="T6083" s="110"/>
    </row>
    <row r="6084" spans="20:48" x14ac:dyDescent="0.25">
      <c r="T6084" s="110"/>
      <c r="AJ6084" s="111"/>
      <c r="AT6084" s="111"/>
      <c r="AV6084" s="111"/>
    </row>
    <row r="6085" spans="20:48" x14ac:dyDescent="0.25">
      <c r="T6085" s="110"/>
      <c r="AJ6085" s="111"/>
      <c r="AO6085" s="111"/>
      <c r="AP6085" s="111"/>
    </row>
    <row r="6086" spans="20:48" x14ac:dyDescent="0.25">
      <c r="T6086" s="110"/>
    </row>
    <row r="6087" spans="20:48" x14ac:dyDescent="0.25">
      <c r="T6087" s="110"/>
      <c r="AJ6087" s="111"/>
      <c r="AO6087" s="111"/>
      <c r="AP6087" s="111"/>
      <c r="AV6087" s="111"/>
    </row>
    <row r="6088" spans="20:48" x14ac:dyDescent="0.25">
      <c r="T6088" s="110"/>
      <c r="AJ6088" s="111"/>
      <c r="AO6088" s="111"/>
      <c r="AT6088" s="111"/>
      <c r="AV6088" s="111"/>
    </row>
    <row r="6089" spans="20:48" x14ac:dyDescent="0.25">
      <c r="T6089" s="110"/>
      <c r="AJ6089" s="111"/>
      <c r="AO6089" s="111"/>
      <c r="AP6089" s="111"/>
      <c r="AV6089" s="111"/>
    </row>
    <row r="6090" spans="20:48" x14ac:dyDescent="0.25">
      <c r="T6090" s="110"/>
    </row>
    <row r="6091" spans="20:48" x14ac:dyDescent="0.25">
      <c r="T6091" s="110"/>
      <c r="AJ6091" s="111"/>
      <c r="AO6091" s="111"/>
      <c r="AR6091" s="111"/>
      <c r="AT6091" s="111"/>
    </row>
    <row r="6092" spans="20:48" x14ac:dyDescent="0.25">
      <c r="T6092" s="110"/>
    </row>
    <row r="6093" spans="20:48" x14ac:dyDescent="0.25">
      <c r="T6093" s="110"/>
    </row>
    <row r="6094" spans="20:48" x14ac:dyDescent="0.25">
      <c r="T6094" s="110"/>
      <c r="AJ6094" s="111"/>
      <c r="AV6094" s="111"/>
    </row>
    <row r="6095" spans="20:48" x14ac:dyDescent="0.25">
      <c r="T6095" s="110"/>
      <c r="AJ6095" s="111"/>
      <c r="AO6095" s="111"/>
      <c r="AP6095" s="111"/>
      <c r="AT6095" s="111"/>
      <c r="AV6095" s="111"/>
    </row>
    <row r="6096" spans="20:48" x14ac:dyDescent="0.25">
      <c r="T6096" s="110"/>
    </row>
    <row r="6097" spans="20:52" x14ac:dyDescent="0.25">
      <c r="T6097" s="110"/>
      <c r="AJ6097" s="111"/>
      <c r="AO6097" s="111"/>
      <c r="AP6097" s="111"/>
      <c r="AV6097" s="111"/>
    </row>
    <row r="6098" spans="20:52" x14ac:dyDescent="0.25">
      <c r="T6098" s="110"/>
    </row>
    <row r="6099" spans="20:52" x14ac:dyDescent="0.25">
      <c r="T6099" s="110"/>
      <c r="AJ6099" s="111"/>
      <c r="AO6099" s="111"/>
      <c r="AP6099" s="111"/>
      <c r="AV6099" s="111"/>
    </row>
    <row r="6100" spans="20:52" x14ac:dyDescent="0.25">
      <c r="T6100" s="110"/>
    </row>
    <row r="6101" spans="20:52" x14ac:dyDescent="0.25">
      <c r="T6101" s="110"/>
      <c r="AJ6101" s="111"/>
      <c r="AO6101" s="111"/>
      <c r="AV6101" s="111"/>
    </row>
    <row r="6102" spans="20:52" x14ac:dyDescent="0.25">
      <c r="T6102" s="110"/>
      <c r="AO6102" s="111"/>
      <c r="AP6102" s="111"/>
      <c r="AT6102" s="111"/>
      <c r="AV6102" s="111"/>
      <c r="AZ6102" s="111"/>
    </row>
    <row r="6103" spans="20:52" x14ac:dyDescent="0.25">
      <c r="T6103" s="110"/>
    </row>
    <row r="6104" spans="20:52" x14ac:dyDescent="0.25">
      <c r="T6104" s="110"/>
      <c r="AJ6104" s="111"/>
      <c r="AO6104" s="111"/>
      <c r="AP6104" s="111"/>
      <c r="AV6104" s="111"/>
    </row>
    <row r="6105" spans="20:52" x14ac:dyDescent="0.25">
      <c r="T6105" s="110"/>
      <c r="AV6105" s="111"/>
    </row>
    <row r="6106" spans="20:52" x14ac:dyDescent="0.25">
      <c r="T6106" s="110"/>
      <c r="AV6106" s="111"/>
    </row>
    <row r="6107" spans="20:52" x14ac:dyDescent="0.25">
      <c r="T6107" s="110"/>
    </row>
    <row r="6108" spans="20:52" x14ac:dyDescent="0.25">
      <c r="T6108" s="110"/>
      <c r="AJ6108" s="111"/>
      <c r="AO6108" s="111"/>
      <c r="AP6108" s="111"/>
      <c r="AT6108" s="111"/>
      <c r="AV6108" s="111"/>
    </row>
    <row r="6109" spans="20:52" x14ac:dyDescent="0.25">
      <c r="T6109" s="110"/>
    </row>
    <row r="6110" spans="20:52" x14ac:dyDescent="0.25">
      <c r="T6110" s="110"/>
    </row>
    <row r="6111" spans="20:52" x14ac:dyDescent="0.25">
      <c r="T6111" s="110"/>
    </row>
    <row r="6112" spans="20:52" x14ac:dyDescent="0.25">
      <c r="T6112" s="110"/>
      <c r="AJ6112" s="111"/>
      <c r="AO6112" s="111"/>
      <c r="AP6112" s="111"/>
      <c r="AV6112" s="111"/>
      <c r="AZ6112" s="111"/>
    </row>
    <row r="6113" spans="20:48" x14ac:dyDescent="0.25">
      <c r="T6113" s="110"/>
      <c r="AJ6113" s="111"/>
      <c r="AO6113" s="111"/>
      <c r="AP6113" s="111"/>
      <c r="AV6113" s="111"/>
    </row>
    <row r="6114" spans="20:48" x14ac:dyDescent="0.25">
      <c r="T6114" s="110"/>
    </row>
    <row r="6115" spans="20:48" x14ac:dyDescent="0.25">
      <c r="T6115" s="110"/>
    </row>
    <row r="6116" spans="20:48" x14ac:dyDescent="0.25">
      <c r="T6116" s="110"/>
    </row>
    <row r="6117" spans="20:48" x14ac:dyDescent="0.25">
      <c r="T6117" s="110"/>
      <c r="AV6117" s="111"/>
    </row>
    <row r="6118" spans="20:48" x14ac:dyDescent="0.25">
      <c r="T6118" s="110"/>
      <c r="AJ6118" s="111"/>
      <c r="AO6118" s="111"/>
      <c r="AP6118" s="111"/>
      <c r="AR6118" s="111"/>
      <c r="AV6118" s="111"/>
    </row>
    <row r="6119" spans="20:48" x14ac:dyDescent="0.25">
      <c r="T6119" s="110"/>
      <c r="AV6119" s="111"/>
    </row>
    <row r="6120" spans="20:48" x14ac:dyDescent="0.25">
      <c r="T6120" s="110"/>
    </row>
    <row r="6121" spans="20:48" x14ac:dyDescent="0.25">
      <c r="T6121" s="110"/>
      <c r="AJ6121" s="111"/>
      <c r="AO6121" s="111"/>
      <c r="AP6121" s="111"/>
      <c r="AV6121" s="111"/>
    </row>
    <row r="6122" spans="20:48" x14ac:dyDescent="0.25">
      <c r="T6122" s="110"/>
      <c r="AV6122" s="111"/>
    </row>
    <row r="6123" spans="20:48" x14ac:dyDescent="0.25">
      <c r="T6123" s="110"/>
    </row>
    <row r="6124" spans="20:48" x14ac:dyDescent="0.25">
      <c r="T6124" s="110"/>
      <c r="AJ6124" s="111"/>
      <c r="AO6124" s="111"/>
      <c r="AP6124" s="111"/>
      <c r="AT6124" s="111"/>
      <c r="AV6124" s="111"/>
    </row>
    <row r="6125" spans="20:48" x14ac:dyDescent="0.25">
      <c r="T6125" s="110"/>
      <c r="AJ6125" s="111"/>
      <c r="AO6125" s="111"/>
    </row>
    <row r="6126" spans="20:48" x14ac:dyDescent="0.25">
      <c r="T6126" s="110"/>
    </row>
    <row r="6127" spans="20:48" x14ac:dyDescent="0.25">
      <c r="T6127" s="110"/>
      <c r="AJ6127" s="111"/>
      <c r="AO6127" s="111"/>
      <c r="AP6127" s="111"/>
      <c r="AT6127" s="111"/>
      <c r="AV6127" s="111"/>
    </row>
    <row r="6128" spans="20:48" x14ac:dyDescent="0.25">
      <c r="T6128" s="110"/>
    </row>
    <row r="6129" spans="20:52" x14ac:dyDescent="0.25">
      <c r="T6129" s="110"/>
      <c r="AJ6129" s="111"/>
      <c r="AO6129" s="111"/>
      <c r="AV6129" s="111"/>
    </row>
    <row r="6130" spans="20:52" x14ac:dyDescent="0.25">
      <c r="T6130" s="110"/>
      <c r="AJ6130" s="111"/>
      <c r="AO6130" s="111"/>
      <c r="AV6130" s="111"/>
    </row>
    <row r="6131" spans="20:52" x14ac:dyDescent="0.25">
      <c r="T6131" s="110"/>
    </row>
    <row r="6132" spans="20:52" x14ac:dyDescent="0.25">
      <c r="T6132" s="110"/>
    </row>
    <row r="6133" spans="20:52" x14ac:dyDescent="0.25">
      <c r="T6133" s="110"/>
      <c r="AJ6133" s="111"/>
      <c r="AO6133" s="111"/>
      <c r="AV6133" s="111"/>
    </row>
    <row r="6134" spans="20:52" x14ac:dyDescent="0.25">
      <c r="T6134" s="110"/>
    </row>
    <row r="6135" spans="20:52" x14ac:dyDescent="0.25">
      <c r="T6135" s="110"/>
      <c r="AJ6135" s="111"/>
      <c r="AO6135" s="111"/>
      <c r="AV6135" s="111"/>
    </row>
    <row r="6136" spans="20:52" x14ac:dyDescent="0.25">
      <c r="T6136" s="110"/>
      <c r="AJ6136" s="111"/>
      <c r="AO6136" s="111"/>
      <c r="AV6136" s="111"/>
    </row>
    <row r="6137" spans="20:52" x14ac:dyDescent="0.25">
      <c r="T6137" s="110"/>
      <c r="AJ6137" s="111"/>
      <c r="AO6137" s="111"/>
      <c r="AP6137" s="111"/>
      <c r="AT6137" s="111"/>
      <c r="AV6137" s="111"/>
      <c r="AZ6137" s="111"/>
    </row>
    <row r="6138" spans="20:52" x14ac:dyDescent="0.25">
      <c r="T6138" s="110"/>
      <c r="AJ6138" s="111"/>
      <c r="AO6138" s="111"/>
      <c r="AT6138" s="111"/>
    </row>
    <row r="6139" spans="20:52" x14ac:dyDescent="0.25">
      <c r="T6139" s="110"/>
      <c r="AO6139" s="111"/>
      <c r="AP6139" s="111"/>
      <c r="AT6139" s="111"/>
      <c r="AV6139" s="111"/>
    </row>
    <row r="6140" spans="20:52" x14ac:dyDescent="0.25">
      <c r="T6140" s="110"/>
      <c r="AJ6140" s="111"/>
      <c r="AO6140" s="111"/>
      <c r="AT6140" s="111"/>
    </row>
    <row r="6141" spans="20:52" x14ac:dyDescent="0.25">
      <c r="T6141" s="110"/>
      <c r="AV6141" s="111"/>
    </row>
    <row r="6142" spans="20:52" x14ac:dyDescent="0.25">
      <c r="T6142" s="110"/>
      <c r="AJ6142" s="111"/>
      <c r="AO6142" s="111"/>
      <c r="AV6142" s="111"/>
    </row>
    <row r="6143" spans="20:52" x14ac:dyDescent="0.25">
      <c r="T6143" s="110"/>
      <c r="AJ6143" s="111"/>
      <c r="AO6143" s="111"/>
      <c r="AV6143" s="111"/>
      <c r="AZ6143" s="111"/>
    </row>
    <row r="6144" spans="20:52" x14ac:dyDescent="0.25">
      <c r="T6144" s="110"/>
      <c r="AV6144" s="111"/>
    </row>
    <row r="6145" spans="20:52" x14ac:dyDescent="0.25">
      <c r="T6145" s="110"/>
      <c r="AV6145" s="111"/>
    </row>
    <row r="6146" spans="20:52" x14ac:dyDescent="0.25">
      <c r="T6146" s="110"/>
    </row>
    <row r="6147" spans="20:52" x14ac:dyDescent="0.25">
      <c r="T6147" s="110"/>
      <c r="AZ6147" s="111"/>
    </row>
    <row r="6148" spans="20:52" x14ac:dyDescent="0.25">
      <c r="T6148" s="110"/>
    </row>
    <row r="6149" spans="20:52" x14ac:dyDescent="0.25">
      <c r="T6149" s="110"/>
    </row>
    <row r="6150" spans="20:52" x14ac:dyDescent="0.25">
      <c r="T6150" s="110"/>
      <c r="AJ6150" s="111"/>
      <c r="AO6150" s="111"/>
      <c r="AV6150" s="111"/>
    </row>
    <row r="6151" spans="20:52" x14ac:dyDescent="0.25">
      <c r="T6151" s="110"/>
      <c r="AJ6151" s="111"/>
      <c r="AO6151" s="111"/>
      <c r="AV6151" s="111"/>
    </row>
    <row r="6152" spans="20:52" x14ac:dyDescent="0.25">
      <c r="T6152" s="110"/>
    </row>
    <row r="6153" spans="20:52" x14ac:dyDescent="0.25">
      <c r="T6153" s="110"/>
    </row>
    <row r="6154" spans="20:52" x14ac:dyDescent="0.25">
      <c r="T6154" s="110"/>
    </row>
    <row r="6155" spans="20:52" x14ac:dyDescent="0.25">
      <c r="T6155" s="110"/>
    </row>
    <row r="6156" spans="20:52" x14ac:dyDescent="0.25">
      <c r="T6156" s="110"/>
    </row>
    <row r="6157" spans="20:52" x14ac:dyDescent="0.25">
      <c r="T6157" s="110"/>
      <c r="AV6157" s="111"/>
    </row>
    <row r="6158" spans="20:52" x14ac:dyDescent="0.25">
      <c r="T6158" s="110"/>
    </row>
    <row r="6159" spans="20:52" x14ac:dyDescent="0.25">
      <c r="T6159" s="110"/>
      <c r="AJ6159" s="111"/>
      <c r="AO6159" s="111"/>
      <c r="AR6159" s="111"/>
      <c r="AT6159" s="111"/>
    </row>
    <row r="6160" spans="20:52" x14ac:dyDescent="0.25">
      <c r="T6160" s="110"/>
    </row>
    <row r="6161" spans="20:48" x14ac:dyDescent="0.25">
      <c r="T6161" s="110"/>
      <c r="AJ6161" s="111"/>
      <c r="AV6161" s="111"/>
    </row>
    <row r="6162" spans="20:48" x14ac:dyDescent="0.25">
      <c r="T6162" s="110"/>
      <c r="AJ6162" s="111"/>
      <c r="AO6162" s="111"/>
      <c r="AP6162" s="111"/>
      <c r="AV6162" s="111"/>
    </row>
    <row r="6163" spans="20:48" x14ac:dyDescent="0.25">
      <c r="T6163" s="110"/>
      <c r="AJ6163" s="111"/>
      <c r="AO6163" s="111"/>
      <c r="AR6163" s="111"/>
      <c r="AV6163" s="111"/>
    </row>
    <row r="6164" spans="20:48" x14ac:dyDescent="0.25">
      <c r="T6164" s="110"/>
    </row>
    <row r="6165" spans="20:48" x14ac:dyDescent="0.25">
      <c r="T6165" s="110"/>
      <c r="AJ6165" s="111"/>
      <c r="AO6165" s="111"/>
      <c r="AR6165" s="111"/>
      <c r="AV6165" s="111"/>
    </row>
    <row r="6166" spans="20:48" x14ac:dyDescent="0.25">
      <c r="T6166" s="110"/>
      <c r="AV6166" s="111"/>
    </row>
    <row r="6167" spans="20:48" x14ac:dyDescent="0.25">
      <c r="T6167" s="110"/>
      <c r="AJ6167" s="111"/>
      <c r="AO6167" s="111"/>
    </row>
    <row r="6168" spans="20:48" x14ac:dyDescent="0.25">
      <c r="T6168" s="110"/>
      <c r="AJ6168" s="111"/>
      <c r="AO6168" s="111"/>
      <c r="AP6168" s="111"/>
      <c r="AT6168" s="111"/>
    </row>
    <row r="6169" spans="20:48" x14ac:dyDescent="0.25">
      <c r="T6169" s="110"/>
    </row>
    <row r="6170" spans="20:48" x14ac:dyDescent="0.25">
      <c r="T6170" s="110"/>
    </row>
    <row r="6171" spans="20:48" x14ac:dyDescent="0.25">
      <c r="T6171" s="110"/>
      <c r="AJ6171" s="111"/>
      <c r="AO6171" s="111"/>
      <c r="AV6171" s="111"/>
    </row>
    <row r="6172" spans="20:48" x14ac:dyDescent="0.25">
      <c r="T6172" s="110"/>
      <c r="AV6172" s="111"/>
    </row>
    <row r="6173" spans="20:48" x14ac:dyDescent="0.25">
      <c r="T6173" s="110"/>
      <c r="AJ6173" s="111"/>
      <c r="AO6173" s="111"/>
      <c r="AP6173" s="111"/>
      <c r="AV6173" s="111"/>
    </row>
    <row r="6174" spans="20:48" x14ac:dyDescent="0.25">
      <c r="T6174" s="110"/>
      <c r="AV6174" s="111"/>
    </row>
    <row r="6175" spans="20:48" x14ac:dyDescent="0.25">
      <c r="T6175" s="110"/>
      <c r="AV6175" s="111"/>
    </row>
    <row r="6176" spans="20:48" x14ac:dyDescent="0.25">
      <c r="T6176" s="110"/>
    </row>
    <row r="6177" spans="20:52" x14ac:dyDescent="0.25">
      <c r="T6177" s="110"/>
      <c r="AJ6177" s="111"/>
      <c r="AO6177" s="111"/>
      <c r="AP6177" s="111"/>
      <c r="AV6177" s="111"/>
      <c r="AZ6177" s="111"/>
    </row>
    <row r="6178" spans="20:52" x14ac:dyDescent="0.25">
      <c r="T6178" s="110"/>
      <c r="AJ6178" s="111"/>
      <c r="AO6178" s="111"/>
      <c r="AT6178" s="111"/>
      <c r="AV6178" s="111"/>
    </row>
    <row r="6179" spans="20:52" x14ac:dyDescent="0.25">
      <c r="T6179" s="110"/>
      <c r="AJ6179" s="111"/>
      <c r="AO6179" s="111"/>
      <c r="AV6179" s="111"/>
    </row>
    <row r="6180" spans="20:52" x14ac:dyDescent="0.25">
      <c r="T6180" s="110"/>
    </row>
    <row r="6181" spans="20:52" x14ac:dyDescent="0.25">
      <c r="T6181" s="110"/>
      <c r="AV6181" s="111"/>
    </row>
    <row r="6182" spans="20:52" x14ac:dyDescent="0.25">
      <c r="T6182" s="110"/>
    </row>
    <row r="6183" spans="20:52" x14ac:dyDescent="0.25">
      <c r="T6183" s="110"/>
      <c r="AJ6183" s="111"/>
      <c r="AO6183" s="111"/>
      <c r="AP6183" s="111"/>
      <c r="AV6183" s="111"/>
      <c r="AZ6183" s="111"/>
    </row>
    <row r="6184" spans="20:52" x14ac:dyDescent="0.25">
      <c r="T6184" s="110"/>
      <c r="AJ6184" s="111"/>
      <c r="AO6184" s="111"/>
      <c r="AV6184" s="111"/>
    </row>
    <row r="6185" spans="20:52" x14ac:dyDescent="0.25">
      <c r="T6185" s="110"/>
      <c r="AJ6185" s="111"/>
      <c r="AO6185" s="111"/>
      <c r="AP6185" s="111"/>
    </row>
    <row r="6186" spans="20:52" x14ac:dyDescent="0.25">
      <c r="T6186" s="110"/>
      <c r="AJ6186" s="111"/>
      <c r="AO6186" s="111"/>
      <c r="AV6186" s="111"/>
    </row>
    <row r="6187" spans="20:52" x14ac:dyDescent="0.25">
      <c r="T6187" s="110"/>
    </row>
    <row r="6188" spans="20:52" x14ac:dyDescent="0.25">
      <c r="T6188" s="110"/>
    </row>
    <row r="6189" spans="20:52" x14ac:dyDescent="0.25">
      <c r="T6189" s="110"/>
    </row>
    <row r="6190" spans="20:52" x14ac:dyDescent="0.25">
      <c r="T6190" s="110"/>
      <c r="AJ6190" s="111"/>
      <c r="AV6190" s="111"/>
    </row>
    <row r="6191" spans="20:52" x14ac:dyDescent="0.25">
      <c r="T6191" s="110"/>
    </row>
    <row r="6192" spans="20:52" x14ac:dyDescent="0.25">
      <c r="T6192" s="110"/>
      <c r="AJ6192" s="111"/>
      <c r="AO6192" s="111"/>
      <c r="AP6192" s="111"/>
      <c r="AV6192" s="111"/>
    </row>
    <row r="6193" spans="20:52" x14ac:dyDescent="0.25">
      <c r="T6193" s="110"/>
      <c r="AJ6193" s="111"/>
      <c r="AO6193" s="111"/>
    </row>
    <row r="6194" spans="20:52" x14ac:dyDescent="0.25">
      <c r="T6194" s="110"/>
    </row>
    <row r="6195" spans="20:52" x14ac:dyDescent="0.25">
      <c r="T6195" s="110"/>
    </row>
    <row r="6196" spans="20:52" x14ac:dyDescent="0.25">
      <c r="T6196" s="110"/>
    </row>
    <row r="6197" spans="20:52" x14ac:dyDescent="0.25">
      <c r="T6197" s="110"/>
      <c r="AJ6197" s="111"/>
      <c r="AO6197" s="111"/>
      <c r="AV6197" s="111"/>
    </row>
    <row r="6198" spans="20:52" x14ac:dyDescent="0.25">
      <c r="T6198" s="110"/>
      <c r="AJ6198" s="111"/>
      <c r="AO6198" s="111"/>
      <c r="AV6198" s="111"/>
    </row>
    <row r="6199" spans="20:52" x14ac:dyDescent="0.25">
      <c r="T6199" s="110"/>
      <c r="AP6199" s="111"/>
      <c r="AV6199" s="111"/>
      <c r="AZ6199" s="111"/>
    </row>
    <row r="6200" spans="20:52" x14ac:dyDescent="0.25">
      <c r="T6200" s="110"/>
    </row>
    <row r="6201" spans="20:52" x14ac:dyDescent="0.25">
      <c r="T6201" s="110"/>
      <c r="AP6201" s="111"/>
    </row>
    <row r="6202" spans="20:52" x14ac:dyDescent="0.25">
      <c r="T6202" s="110"/>
      <c r="AJ6202" s="111"/>
      <c r="AO6202" s="111"/>
      <c r="AP6202" s="111"/>
    </row>
    <row r="6203" spans="20:52" x14ac:dyDescent="0.25">
      <c r="T6203" s="110"/>
      <c r="AJ6203" s="111"/>
      <c r="AV6203" s="111"/>
    </row>
    <row r="6204" spans="20:52" x14ac:dyDescent="0.25">
      <c r="T6204" s="110"/>
      <c r="AJ6204" s="111"/>
      <c r="AO6204" s="111"/>
      <c r="AV6204" s="111"/>
    </row>
    <row r="6205" spans="20:52" x14ac:dyDescent="0.25">
      <c r="T6205" s="110"/>
      <c r="AJ6205" s="111"/>
      <c r="AO6205" s="111"/>
      <c r="AV6205" s="111"/>
      <c r="AZ6205" s="111"/>
    </row>
    <row r="6206" spans="20:52" x14ac:dyDescent="0.25">
      <c r="T6206" s="110"/>
    </row>
    <row r="6207" spans="20:52" x14ac:dyDescent="0.25">
      <c r="T6207" s="110"/>
      <c r="AZ6207" s="111"/>
    </row>
    <row r="6208" spans="20:52" x14ac:dyDescent="0.25">
      <c r="T6208" s="110"/>
    </row>
    <row r="6209" spans="20:52" x14ac:dyDescent="0.25">
      <c r="T6209" s="110"/>
    </row>
    <row r="6210" spans="20:52" x14ac:dyDescent="0.25">
      <c r="T6210" s="110"/>
    </row>
    <row r="6211" spans="20:52" x14ac:dyDescent="0.25">
      <c r="T6211" s="110"/>
      <c r="AJ6211" s="111"/>
      <c r="AO6211" s="111"/>
    </row>
    <row r="6212" spans="20:52" x14ac:dyDescent="0.25">
      <c r="T6212" s="110"/>
    </row>
    <row r="6213" spans="20:52" x14ac:dyDescent="0.25">
      <c r="T6213" s="110"/>
      <c r="AJ6213" s="111"/>
      <c r="AO6213" s="111"/>
      <c r="AP6213" s="111"/>
      <c r="AV6213" s="111"/>
    </row>
    <row r="6214" spans="20:52" x14ac:dyDescent="0.25">
      <c r="T6214" s="110"/>
      <c r="AJ6214" s="111"/>
      <c r="AO6214" s="111"/>
    </row>
    <row r="6215" spans="20:52" x14ac:dyDescent="0.25">
      <c r="T6215" s="110"/>
      <c r="AJ6215" s="111"/>
      <c r="AO6215" s="111"/>
      <c r="AV6215" s="111"/>
    </row>
    <row r="6216" spans="20:52" x14ac:dyDescent="0.25">
      <c r="T6216" s="110"/>
      <c r="AJ6216" s="111"/>
      <c r="AO6216" s="111"/>
      <c r="AV6216" s="111"/>
    </row>
    <row r="6217" spans="20:52" x14ac:dyDescent="0.25">
      <c r="T6217" s="110"/>
    </row>
    <row r="6218" spans="20:52" x14ac:dyDescent="0.25">
      <c r="T6218" s="110"/>
      <c r="AV6218" s="111"/>
    </row>
    <row r="6219" spans="20:52" x14ac:dyDescent="0.25">
      <c r="T6219" s="110"/>
      <c r="AV6219" s="111"/>
      <c r="AZ6219" s="111"/>
    </row>
    <row r="6220" spans="20:52" x14ac:dyDescent="0.25">
      <c r="T6220" s="110"/>
      <c r="AO6220" s="111"/>
      <c r="AV6220" s="111"/>
      <c r="AZ6220" s="111"/>
    </row>
    <row r="6221" spans="20:52" x14ac:dyDescent="0.25">
      <c r="T6221" s="110"/>
    </row>
    <row r="6222" spans="20:52" x14ac:dyDescent="0.25">
      <c r="T6222" s="110"/>
    </row>
    <row r="6223" spans="20:52" x14ac:dyDescent="0.25">
      <c r="T6223" s="110"/>
      <c r="AJ6223" s="111"/>
      <c r="AO6223" s="111"/>
      <c r="AT6223" s="111"/>
      <c r="AV6223" s="111"/>
    </row>
    <row r="6224" spans="20:52" x14ac:dyDescent="0.25">
      <c r="T6224" s="110"/>
      <c r="AZ6224" s="111"/>
    </row>
    <row r="6225" spans="20:52" x14ac:dyDescent="0.25">
      <c r="T6225" s="110"/>
      <c r="AJ6225" s="111"/>
      <c r="AO6225" s="111"/>
      <c r="AV6225" s="111"/>
    </row>
    <row r="6226" spans="20:52" x14ac:dyDescent="0.25">
      <c r="T6226" s="110"/>
    </row>
    <row r="6227" spans="20:52" x14ac:dyDescent="0.25">
      <c r="T6227" s="110"/>
      <c r="AJ6227" s="111"/>
      <c r="AO6227" s="111"/>
      <c r="AP6227" s="111"/>
      <c r="AV6227" s="111"/>
    </row>
    <row r="6228" spans="20:52" x14ac:dyDescent="0.25">
      <c r="T6228" s="110"/>
      <c r="AJ6228" s="111"/>
      <c r="AO6228" s="111"/>
      <c r="AP6228" s="111"/>
      <c r="AV6228" s="111"/>
      <c r="AZ6228" s="111"/>
    </row>
    <row r="6229" spans="20:52" x14ac:dyDescent="0.25">
      <c r="T6229" s="110"/>
      <c r="AZ6229" s="111"/>
    </row>
    <row r="6230" spans="20:52" x14ac:dyDescent="0.25">
      <c r="T6230" s="110"/>
      <c r="AO6230" s="111"/>
      <c r="AP6230" s="111"/>
    </row>
    <row r="6231" spans="20:52" x14ac:dyDescent="0.25">
      <c r="T6231" s="110"/>
      <c r="AJ6231" s="111"/>
      <c r="AO6231" s="111"/>
      <c r="AP6231" s="111"/>
      <c r="AV6231" s="111"/>
    </row>
    <row r="6232" spans="20:52" x14ac:dyDescent="0.25">
      <c r="T6232" s="110"/>
      <c r="AO6232" s="111"/>
      <c r="AV6232" s="111"/>
    </row>
    <row r="6233" spans="20:52" x14ac:dyDescent="0.25">
      <c r="T6233" s="110"/>
    </row>
    <row r="6234" spans="20:52" x14ac:dyDescent="0.25">
      <c r="T6234" s="110"/>
      <c r="AJ6234" s="111"/>
      <c r="AO6234" s="111"/>
      <c r="AT6234" s="111"/>
      <c r="AV6234" s="111"/>
    </row>
    <row r="6235" spans="20:52" x14ac:dyDescent="0.25">
      <c r="T6235" s="110"/>
      <c r="AJ6235" s="111"/>
      <c r="AO6235" s="111"/>
      <c r="AV6235" s="111"/>
    </row>
    <row r="6236" spans="20:52" x14ac:dyDescent="0.25">
      <c r="T6236" s="110"/>
    </row>
    <row r="6237" spans="20:52" x14ac:dyDescent="0.25">
      <c r="T6237" s="110"/>
      <c r="AJ6237" s="111"/>
      <c r="AO6237" s="111"/>
      <c r="AR6237" s="111"/>
      <c r="AT6237" s="111"/>
    </row>
    <row r="6238" spans="20:52" x14ac:dyDescent="0.25">
      <c r="T6238" s="110"/>
      <c r="AJ6238" s="111"/>
      <c r="AO6238" s="111"/>
      <c r="AP6238" s="111"/>
      <c r="AV6238" s="111"/>
      <c r="AZ6238" s="111"/>
    </row>
    <row r="6239" spans="20:52" x14ac:dyDescent="0.25">
      <c r="T6239" s="110"/>
      <c r="AJ6239" s="111"/>
      <c r="AO6239" s="111"/>
      <c r="AV6239" s="111"/>
    </row>
    <row r="6240" spans="20:52" x14ac:dyDescent="0.25">
      <c r="T6240" s="110"/>
      <c r="AJ6240" s="111"/>
      <c r="AO6240" s="111"/>
      <c r="AV6240" s="111"/>
      <c r="AZ6240" s="111"/>
    </row>
    <row r="6241" spans="20:52" x14ac:dyDescent="0.25">
      <c r="T6241" s="110"/>
      <c r="AJ6241" s="111"/>
      <c r="AO6241" s="111"/>
      <c r="AV6241" s="111"/>
    </row>
    <row r="6242" spans="20:52" x14ac:dyDescent="0.25">
      <c r="T6242" s="110"/>
      <c r="AJ6242" s="111"/>
      <c r="AO6242" s="111"/>
      <c r="AV6242" s="111"/>
    </row>
    <row r="6243" spans="20:52" x14ac:dyDescent="0.25">
      <c r="T6243" s="110"/>
    </row>
    <row r="6244" spans="20:52" x14ac:dyDescent="0.25">
      <c r="T6244" s="110"/>
      <c r="AJ6244" s="111"/>
      <c r="AO6244" s="111"/>
      <c r="AR6244" s="111"/>
      <c r="AT6244" s="111"/>
    </row>
    <row r="6245" spans="20:52" x14ac:dyDescent="0.25">
      <c r="T6245" s="110"/>
      <c r="AJ6245" s="111"/>
      <c r="AO6245" s="111"/>
      <c r="AZ6245" s="111"/>
    </row>
    <row r="6246" spans="20:52" x14ac:dyDescent="0.25">
      <c r="T6246" s="110"/>
      <c r="AJ6246" s="111"/>
      <c r="AO6246" s="111"/>
      <c r="AV6246" s="111"/>
    </row>
    <row r="6247" spans="20:52" x14ac:dyDescent="0.25">
      <c r="T6247" s="110"/>
    </row>
    <row r="6248" spans="20:52" x14ac:dyDescent="0.25">
      <c r="T6248" s="110"/>
      <c r="AV6248" s="111"/>
    </row>
    <row r="6249" spans="20:52" x14ac:dyDescent="0.25">
      <c r="T6249" s="110"/>
    </row>
    <row r="6250" spans="20:52" x14ac:dyDescent="0.25">
      <c r="T6250" s="110"/>
    </row>
    <row r="6251" spans="20:52" x14ac:dyDescent="0.25">
      <c r="T6251" s="110"/>
    </row>
    <row r="6252" spans="20:52" x14ac:dyDescent="0.25">
      <c r="T6252" s="110"/>
    </row>
    <row r="6253" spans="20:52" x14ac:dyDescent="0.25">
      <c r="T6253" s="110"/>
      <c r="AZ6253" s="111"/>
    </row>
    <row r="6254" spans="20:52" x14ac:dyDescent="0.25">
      <c r="T6254" s="110"/>
      <c r="AJ6254" s="111"/>
      <c r="AO6254" s="111"/>
      <c r="AP6254" s="111"/>
      <c r="AR6254" s="111"/>
      <c r="AV6254" s="111"/>
    </row>
    <row r="6255" spans="20:52" x14ac:dyDescent="0.25">
      <c r="T6255" s="110"/>
      <c r="AJ6255" s="111"/>
      <c r="AO6255" s="111"/>
      <c r="AP6255" s="111"/>
      <c r="AV6255" s="111"/>
    </row>
    <row r="6256" spans="20:52" x14ac:dyDescent="0.25">
      <c r="T6256" s="110"/>
    </row>
    <row r="6257" spans="20:48" x14ac:dyDescent="0.25">
      <c r="T6257" s="110"/>
    </row>
    <row r="6258" spans="20:48" x14ac:dyDescent="0.25">
      <c r="T6258" s="110"/>
      <c r="AV6258" s="111"/>
    </row>
    <row r="6259" spans="20:48" x14ac:dyDescent="0.25">
      <c r="T6259" s="110"/>
      <c r="AJ6259" s="111"/>
      <c r="AO6259" s="111"/>
    </row>
    <row r="6260" spans="20:48" x14ac:dyDescent="0.25">
      <c r="T6260" s="110"/>
    </row>
    <row r="6261" spans="20:48" x14ac:dyDescent="0.25">
      <c r="T6261" s="110"/>
      <c r="AJ6261" s="111"/>
      <c r="AO6261" s="111"/>
      <c r="AV6261" s="111"/>
    </row>
    <row r="6262" spans="20:48" x14ac:dyDescent="0.25">
      <c r="T6262" s="110"/>
      <c r="AJ6262" s="111"/>
      <c r="AO6262" s="111"/>
      <c r="AP6262" s="111"/>
      <c r="AT6262" s="111"/>
      <c r="AV6262" s="111"/>
    </row>
    <row r="6263" spans="20:48" x14ac:dyDescent="0.25">
      <c r="T6263" s="110"/>
      <c r="AJ6263" s="111"/>
      <c r="AO6263" s="111"/>
      <c r="AV6263" s="111"/>
    </row>
    <row r="6264" spans="20:48" x14ac:dyDescent="0.25">
      <c r="T6264" s="110"/>
      <c r="AJ6264" s="111"/>
      <c r="AO6264" s="111"/>
      <c r="AT6264" s="111"/>
    </row>
    <row r="6265" spans="20:48" x14ac:dyDescent="0.25">
      <c r="T6265" s="110"/>
      <c r="AJ6265" s="111"/>
      <c r="AO6265" s="111"/>
      <c r="AV6265" s="111"/>
    </row>
    <row r="6266" spans="20:48" x14ac:dyDescent="0.25">
      <c r="T6266" s="110"/>
    </row>
    <row r="6267" spans="20:48" x14ac:dyDescent="0.25">
      <c r="T6267" s="110"/>
      <c r="AJ6267" s="111"/>
      <c r="AO6267" s="111"/>
      <c r="AV6267" s="111"/>
    </row>
    <row r="6268" spans="20:48" x14ac:dyDescent="0.25">
      <c r="T6268" s="110"/>
      <c r="AJ6268" s="111"/>
      <c r="AO6268" s="111"/>
      <c r="AV6268" s="111"/>
    </row>
    <row r="6269" spans="20:48" x14ac:dyDescent="0.25">
      <c r="T6269" s="110"/>
      <c r="AJ6269" s="111"/>
      <c r="AO6269" s="111"/>
      <c r="AV6269" s="111"/>
    </row>
    <row r="6270" spans="20:48" x14ac:dyDescent="0.25">
      <c r="T6270" s="110"/>
    </row>
    <row r="6271" spans="20:48" x14ac:dyDescent="0.25">
      <c r="T6271" s="110"/>
      <c r="AJ6271" s="111"/>
      <c r="AO6271" s="111"/>
      <c r="AP6271" s="111"/>
      <c r="AV6271" s="111"/>
    </row>
    <row r="6272" spans="20:48" x14ac:dyDescent="0.25">
      <c r="T6272" s="110"/>
      <c r="AP6272" s="111"/>
    </row>
    <row r="6273" spans="20:48" x14ac:dyDescent="0.25">
      <c r="T6273" s="110"/>
      <c r="AJ6273" s="111"/>
      <c r="AO6273" s="111"/>
      <c r="AP6273" s="111"/>
      <c r="AT6273" s="111"/>
      <c r="AV6273" s="111"/>
    </row>
    <row r="6274" spans="20:48" x14ac:dyDescent="0.25">
      <c r="T6274" s="110"/>
      <c r="AJ6274" s="111"/>
      <c r="AO6274" s="111"/>
      <c r="AT6274" s="111"/>
      <c r="AV6274" s="111"/>
    </row>
    <row r="6275" spans="20:48" x14ac:dyDescent="0.25">
      <c r="T6275" s="110"/>
    </row>
    <row r="6276" spans="20:48" x14ac:dyDescent="0.25">
      <c r="T6276" s="110"/>
    </row>
    <row r="6277" spans="20:48" x14ac:dyDescent="0.25">
      <c r="T6277" s="110"/>
      <c r="AV6277" s="111"/>
    </row>
    <row r="6278" spans="20:48" x14ac:dyDescent="0.25">
      <c r="T6278" s="110"/>
      <c r="AJ6278" s="111"/>
      <c r="AO6278" s="111"/>
      <c r="AV6278" s="111"/>
    </row>
    <row r="6279" spans="20:48" x14ac:dyDescent="0.25">
      <c r="T6279" s="110"/>
    </row>
    <row r="6280" spans="20:48" x14ac:dyDescent="0.25">
      <c r="T6280" s="110"/>
      <c r="AJ6280" s="111"/>
      <c r="AO6280" s="111"/>
      <c r="AV6280" s="111"/>
    </row>
    <row r="6281" spans="20:48" x14ac:dyDescent="0.25">
      <c r="T6281" s="110"/>
      <c r="AV6281" s="111"/>
    </row>
    <row r="6282" spans="20:48" x14ac:dyDescent="0.25">
      <c r="T6282" s="110"/>
      <c r="AV6282" s="111"/>
    </row>
    <row r="6283" spans="20:48" x14ac:dyDescent="0.25">
      <c r="T6283" s="110"/>
      <c r="AJ6283" s="111"/>
      <c r="AO6283" s="111"/>
      <c r="AR6283" s="111"/>
      <c r="AV6283" s="111"/>
    </row>
    <row r="6284" spans="20:48" x14ac:dyDescent="0.25">
      <c r="T6284" s="110"/>
      <c r="AV6284" s="111"/>
    </row>
    <row r="6285" spans="20:48" x14ac:dyDescent="0.25">
      <c r="T6285" s="110"/>
      <c r="AV6285" s="111"/>
    </row>
    <row r="6286" spans="20:48" x14ac:dyDescent="0.25">
      <c r="T6286" s="110"/>
    </row>
    <row r="6287" spans="20:48" x14ac:dyDescent="0.25">
      <c r="T6287" s="110"/>
    </row>
    <row r="6288" spans="20:48" x14ac:dyDescent="0.25">
      <c r="T6288" s="110"/>
      <c r="AJ6288" s="111"/>
      <c r="AP6288" s="111"/>
      <c r="AV6288" s="111"/>
    </row>
    <row r="6289" spans="20:52" x14ac:dyDescent="0.25">
      <c r="T6289" s="110"/>
      <c r="AJ6289" s="111"/>
      <c r="AO6289" s="111"/>
      <c r="AP6289" s="111"/>
      <c r="AV6289" s="111"/>
      <c r="AZ6289" s="111"/>
    </row>
    <row r="6290" spans="20:52" x14ac:dyDescent="0.25">
      <c r="T6290" s="110"/>
      <c r="AP6290" s="111"/>
    </row>
    <row r="6291" spans="20:52" x14ac:dyDescent="0.25">
      <c r="T6291" s="110"/>
      <c r="AJ6291" s="111"/>
      <c r="AO6291" s="111"/>
      <c r="AV6291" s="111"/>
    </row>
    <row r="6292" spans="20:52" x14ac:dyDescent="0.25">
      <c r="T6292" s="110"/>
      <c r="AJ6292" s="111"/>
      <c r="AO6292" s="111"/>
      <c r="AV6292" s="111"/>
    </row>
    <row r="6293" spans="20:52" x14ac:dyDescent="0.25">
      <c r="T6293" s="110"/>
      <c r="AJ6293" s="111"/>
      <c r="AO6293" s="111"/>
      <c r="AV6293" s="111"/>
    </row>
    <row r="6294" spans="20:52" x14ac:dyDescent="0.25">
      <c r="T6294" s="110"/>
    </row>
    <row r="6295" spans="20:52" x14ac:dyDescent="0.25">
      <c r="T6295" s="110"/>
      <c r="AJ6295" s="111"/>
      <c r="AO6295" s="111"/>
      <c r="AV6295" s="111"/>
    </row>
    <row r="6296" spans="20:52" x14ac:dyDescent="0.25">
      <c r="T6296" s="110"/>
      <c r="AJ6296" s="111"/>
      <c r="AO6296" s="111"/>
      <c r="AP6296" s="111"/>
      <c r="AV6296" s="111"/>
    </row>
    <row r="6297" spans="20:52" x14ac:dyDescent="0.25">
      <c r="T6297" s="110"/>
      <c r="AJ6297" s="111"/>
      <c r="AO6297" s="111"/>
      <c r="AV6297" s="111"/>
    </row>
    <row r="6298" spans="20:52" x14ac:dyDescent="0.25">
      <c r="T6298" s="110"/>
      <c r="AJ6298" s="111"/>
      <c r="AO6298" s="111"/>
      <c r="AT6298" s="111"/>
      <c r="AV6298" s="111"/>
    </row>
    <row r="6299" spans="20:52" x14ac:dyDescent="0.25">
      <c r="T6299" s="110"/>
      <c r="AJ6299" s="111"/>
      <c r="AO6299" s="111"/>
      <c r="AP6299" s="111"/>
      <c r="AV6299" s="111"/>
      <c r="AZ6299" s="111"/>
    </row>
    <row r="6300" spans="20:52" x14ac:dyDescent="0.25">
      <c r="T6300" s="110"/>
      <c r="AJ6300" s="111"/>
      <c r="AP6300" s="111"/>
      <c r="AV6300" s="111"/>
    </row>
    <row r="6301" spans="20:52" x14ac:dyDescent="0.25">
      <c r="T6301" s="110"/>
      <c r="AJ6301" s="111"/>
      <c r="AO6301" s="111"/>
      <c r="AP6301" s="111"/>
      <c r="AV6301" s="111"/>
    </row>
    <row r="6302" spans="20:52" x14ac:dyDescent="0.25">
      <c r="T6302" s="110"/>
      <c r="AO6302" s="111"/>
      <c r="AP6302" s="111"/>
      <c r="AR6302" s="111"/>
    </row>
    <row r="6303" spans="20:52" x14ac:dyDescent="0.25">
      <c r="T6303" s="110"/>
    </row>
    <row r="6304" spans="20:52" x14ac:dyDescent="0.25">
      <c r="T6304" s="110"/>
      <c r="AJ6304" s="111"/>
      <c r="AO6304" s="111"/>
      <c r="AV6304" s="111"/>
    </row>
    <row r="6305" spans="20:48" x14ac:dyDescent="0.25">
      <c r="T6305" s="110"/>
      <c r="AV6305" s="111"/>
    </row>
    <row r="6306" spans="20:48" x14ac:dyDescent="0.25">
      <c r="T6306" s="110"/>
      <c r="AJ6306" s="111"/>
      <c r="AO6306" s="111"/>
      <c r="AT6306" s="111"/>
      <c r="AV6306" s="111"/>
    </row>
    <row r="6307" spans="20:48" x14ac:dyDescent="0.25">
      <c r="T6307" s="110"/>
      <c r="AV6307" s="111"/>
    </row>
    <row r="6308" spans="20:48" x14ac:dyDescent="0.25">
      <c r="T6308" s="110"/>
      <c r="AJ6308" s="111"/>
      <c r="AO6308" s="111"/>
      <c r="AV6308" s="111"/>
    </row>
    <row r="6309" spans="20:48" x14ac:dyDescent="0.25">
      <c r="T6309" s="110"/>
      <c r="AJ6309" s="111"/>
      <c r="AO6309" s="111"/>
      <c r="AV6309" s="111"/>
    </row>
    <row r="6310" spans="20:48" x14ac:dyDescent="0.25">
      <c r="T6310" s="110"/>
      <c r="AP6310" s="111"/>
    </row>
    <row r="6311" spans="20:48" x14ac:dyDescent="0.25">
      <c r="T6311" s="110"/>
      <c r="AJ6311" s="111"/>
      <c r="AO6311" s="111"/>
      <c r="AP6311" s="111"/>
      <c r="AT6311" s="111"/>
      <c r="AV6311" s="111"/>
    </row>
    <row r="6312" spans="20:48" x14ac:dyDescent="0.25">
      <c r="T6312" s="110"/>
      <c r="AJ6312" s="111"/>
      <c r="AV6312" s="111"/>
    </row>
    <row r="6313" spans="20:48" x14ac:dyDescent="0.25">
      <c r="T6313" s="110"/>
      <c r="AJ6313" s="111"/>
      <c r="AO6313" s="111"/>
      <c r="AP6313" s="111"/>
      <c r="AV6313" s="111"/>
    </row>
    <row r="6314" spans="20:48" x14ac:dyDescent="0.25">
      <c r="T6314" s="110"/>
    </row>
    <row r="6315" spans="20:48" x14ac:dyDescent="0.25">
      <c r="T6315" s="110"/>
    </row>
    <row r="6316" spans="20:48" x14ac:dyDescent="0.25">
      <c r="T6316" s="110"/>
      <c r="AP6316" s="111"/>
      <c r="AV6316" s="111"/>
    </row>
    <row r="6317" spans="20:48" x14ac:dyDescent="0.25">
      <c r="T6317" s="110"/>
      <c r="AJ6317" s="111"/>
      <c r="AO6317" s="111"/>
      <c r="AV6317" s="111"/>
    </row>
    <row r="6318" spans="20:48" x14ac:dyDescent="0.25">
      <c r="T6318" s="110"/>
      <c r="AJ6318" s="111"/>
      <c r="AO6318" s="111"/>
      <c r="AT6318" s="111"/>
    </row>
    <row r="6319" spans="20:48" x14ac:dyDescent="0.25">
      <c r="T6319" s="110"/>
      <c r="AJ6319" s="111"/>
      <c r="AO6319" s="111"/>
      <c r="AP6319" s="111"/>
      <c r="AV6319" s="111"/>
    </row>
    <row r="6320" spans="20:48" x14ac:dyDescent="0.25">
      <c r="T6320" s="110"/>
    </row>
    <row r="6321" spans="20:52" x14ac:dyDescent="0.25">
      <c r="T6321" s="110"/>
    </row>
    <row r="6322" spans="20:52" x14ac:dyDescent="0.25">
      <c r="T6322" s="110"/>
      <c r="AJ6322" s="111"/>
      <c r="AO6322" s="111"/>
      <c r="AP6322" s="111"/>
      <c r="AV6322" s="111"/>
    </row>
    <row r="6323" spans="20:52" x14ac:dyDescent="0.25">
      <c r="T6323" s="110"/>
      <c r="AJ6323" s="111"/>
      <c r="AO6323" s="111"/>
      <c r="AV6323" s="111"/>
      <c r="AZ6323" s="111"/>
    </row>
    <row r="6324" spans="20:52" x14ac:dyDescent="0.25">
      <c r="T6324" s="110"/>
    </row>
    <row r="6325" spans="20:52" x14ac:dyDescent="0.25">
      <c r="T6325" s="110"/>
      <c r="AJ6325" s="111"/>
      <c r="AO6325" s="111"/>
      <c r="AV6325" s="111"/>
    </row>
    <row r="6326" spans="20:52" x14ac:dyDescent="0.25">
      <c r="T6326" s="110"/>
    </row>
    <row r="6327" spans="20:52" x14ac:dyDescent="0.25">
      <c r="T6327" s="110"/>
    </row>
    <row r="6328" spans="20:52" x14ac:dyDescent="0.25">
      <c r="T6328" s="110"/>
      <c r="AP6328" s="111"/>
      <c r="AZ6328" s="111"/>
    </row>
    <row r="6329" spans="20:52" x14ac:dyDescent="0.25">
      <c r="T6329" s="110"/>
      <c r="AV6329" s="111"/>
    </row>
    <row r="6330" spans="20:52" x14ac:dyDescent="0.25">
      <c r="T6330" s="110"/>
      <c r="AV6330" s="111"/>
    </row>
    <row r="6331" spans="20:52" x14ac:dyDescent="0.25">
      <c r="T6331" s="110"/>
      <c r="AJ6331" s="111"/>
      <c r="AO6331" s="111"/>
      <c r="AP6331" s="111"/>
    </row>
    <row r="6332" spans="20:52" x14ac:dyDescent="0.25">
      <c r="T6332" s="110"/>
    </row>
    <row r="6333" spans="20:52" x14ac:dyDescent="0.25">
      <c r="T6333" s="110"/>
    </row>
    <row r="6334" spans="20:52" x14ac:dyDescent="0.25">
      <c r="T6334" s="110"/>
      <c r="AJ6334" s="111"/>
      <c r="AO6334" s="111"/>
      <c r="AP6334" s="111"/>
      <c r="AV6334" s="111"/>
    </row>
    <row r="6335" spans="20:52" x14ac:dyDescent="0.25">
      <c r="T6335" s="110"/>
      <c r="AJ6335" s="111"/>
      <c r="AO6335" s="111"/>
      <c r="AP6335" s="111"/>
      <c r="AT6335" s="111"/>
      <c r="AV6335" s="111"/>
    </row>
    <row r="6336" spans="20:52" x14ac:dyDescent="0.25">
      <c r="T6336" s="110"/>
      <c r="AO6336" s="111"/>
    </row>
    <row r="6337" spans="20:52" x14ac:dyDescent="0.25">
      <c r="T6337" s="110"/>
      <c r="AJ6337" s="111"/>
      <c r="AP6337" s="111"/>
      <c r="AV6337" s="111"/>
      <c r="AZ6337" s="111"/>
    </row>
    <row r="6338" spans="20:52" x14ac:dyDescent="0.25">
      <c r="T6338" s="110"/>
    </row>
    <row r="6339" spans="20:52" x14ac:dyDescent="0.25">
      <c r="T6339" s="110"/>
      <c r="AJ6339" s="111"/>
      <c r="AO6339" s="111"/>
    </row>
    <row r="6340" spans="20:52" x14ac:dyDescent="0.25">
      <c r="T6340" s="110"/>
      <c r="AJ6340" s="111"/>
      <c r="AV6340" s="111"/>
    </row>
    <row r="6341" spans="20:52" x14ac:dyDescent="0.25">
      <c r="T6341" s="110"/>
      <c r="AJ6341" s="111"/>
      <c r="AO6341" s="111"/>
    </row>
    <row r="6342" spans="20:52" x14ac:dyDescent="0.25">
      <c r="T6342" s="110"/>
    </row>
    <row r="6343" spans="20:52" x14ac:dyDescent="0.25">
      <c r="T6343" s="110"/>
    </row>
    <row r="6344" spans="20:52" x14ac:dyDescent="0.25">
      <c r="T6344" s="110"/>
      <c r="AJ6344" s="111"/>
      <c r="AO6344" s="111"/>
      <c r="AV6344" s="111"/>
    </row>
    <row r="6345" spans="20:52" x14ac:dyDescent="0.25">
      <c r="T6345" s="110"/>
    </row>
    <row r="6346" spans="20:52" x14ac:dyDescent="0.25">
      <c r="T6346" s="110"/>
      <c r="AJ6346" s="111"/>
      <c r="AO6346" s="111"/>
      <c r="AV6346" s="111"/>
    </row>
    <row r="6347" spans="20:52" x14ac:dyDescent="0.25">
      <c r="T6347" s="110"/>
      <c r="AJ6347" s="111"/>
      <c r="AO6347" s="111"/>
      <c r="AT6347" s="111"/>
    </row>
    <row r="6348" spans="20:52" x14ac:dyDescent="0.25">
      <c r="T6348" s="110"/>
      <c r="AJ6348" s="111"/>
      <c r="AO6348" s="111"/>
      <c r="AV6348" s="111"/>
    </row>
    <row r="6349" spans="20:52" x14ac:dyDescent="0.25">
      <c r="T6349" s="110"/>
    </row>
    <row r="6350" spans="20:52" x14ac:dyDescent="0.25">
      <c r="T6350" s="110"/>
    </row>
    <row r="6351" spans="20:52" x14ac:dyDescent="0.25">
      <c r="T6351" s="110"/>
      <c r="AJ6351" s="111"/>
      <c r="AT6351" s="111"/>
      <c r="AV6351" s="111"/>
    </row>
    <row r="6352" spans="20:52" x14ac:dyDescent="0.25">
      <c r="T6352" s="110"/>
      <c r="AV6352" s="111"/>
    </row>
    <row r="6353" spans="20:52" x14ac:dyDescent="0.25">
      <c r="T6353" s="110"/>
    </row>
    <row r="6354" spans="20:52" x14ac:dyDescent="0.25">
      <c r="T6354" s="110"/>
      <c r="AV6354" s="111"/>
    </row>
    <row r="6355" spans="20:52" x14ac:dyDescent="0.25">
      <c r="T6355" s="110"/>
    </row>
    <row r="6356" spans="20:52" x14ac:dyDescent="0.25">
      <c r="T6356" s="110"/>
      <c r="AZ6356" s="111"/>
    </row>
    <row r="6357" spans="20:52" x14ac:dyDescent="0.25">
      <c r="T6357" s="110"/>
      <c r="AJ6357" s="111"/>
      <c r="AO6357" s="111"/>
      <c r="AP6357" s="111"/>
      <c r="AT6357" s="111"/>
      <c r="AV6357" s="111"/>
    </row>
    <row r="6358" spans="20:52" x14ac:dyDescent="0.25">
      <c r="T6358" s="110"/>
      <c r="AP6358" s="111"/>
    </row>
    <row r="6359" spans="20:52" x14ac:dyDescent="0.25">
      <c r="T6359" s="110"/>
      <c r="AJ6359" s="111"/>
      <c r="AO6359" s="111"/>
      <c r="AP6359" s="111"/>
      <c r="AT6359" s="111"/>
      <c r="AV6359" s="111"/>
    </row>
    <row r="6360" spans="20:52" x14ac:dyDescent="0.25">
      <c r="T6360" s="110"/>
      <c r="AZ6360" s="111"/>
    </row>
    <row r="6361" spans="20:52" x14ac:dyDescent="0.25">
      <c r="T6361" s="110"/>
      <c r="AZ6361" s="111"/>
    </row>
    <row r="6362" spans="20:52" x14ac:dyDescent="0.25">
      <c r="T6362" s="110"/>
      <c r="AJ6362" s="111"/>
      <c r="AO6362" s="111"/>
      <c r="AP6362" s="111"/>
      <c r="AV6362" s="111"/>
    </row>
    <row r="6363" spans="20:52" x14ac:dyDescent="0.25">
      <c r="T6363" s="110"/>
      <c r="AV6363" s="111"/>
    </row>
    <row r="6364" spans="20:52" x14ac:dyDescent="0.25">
      <c r="T6364" s="110"/>
    </row>
    <row r="6365" spans="20:52" x14ac:dyDescent="0.25">
      <c r="T6365" s="110"/>
      <c r="AJ6365" s="111"/>
      <c r="AO6365" s="111"/>
      <c r="AV6365" s="111"/>
    </row>
    <row r="6366" spans="20:52" x14ac:dyDescent="0.25">
      <c r="T6366" s="110"/>
    </row>
    <row r="6367" spans="20:52" x14ac:dyDescent="0.25">
      <c r="T6367" s="110"/>
    </row>
    <row r="6368" spans="20:52" x14ac:dyDescent="0.25">
      <c r="T6368" s="110"/>
    </row>
    <row r="6369" spans="20:52" x14ac:dyDescent="0.25">
      <c r="T6369" s="110"/>
    </row>
    <row r="6370" spans="20:52" x14ac:dyDescent="0.25">
      <c r="T6370" s="110"/>
      <c r="AJ6370" s="111"/>
      <c r="AO6370" s="111"/>
      <c r="AP6370" s="111"/>
    </row>
    <row r="6371" spans="20:52" x14ac:dyDescent="0.25">
      <c r="T6371" s="110"/>
      <c r="AJ6371" s="111"/>
      <c r="AO6371" s="111"/>
      <c r="AP6371" s="111"/>
      <c r="AV6371" s="111"/>
    </row>
    <row r="6372" spans="20:52" x14ac:dyDescent="0.25">
      <c r="T6372" s="110"/>
      <c r="AJ6372" s="111"/>
      <c r="AO6372" s="111"/>
      <c r="AV6372" s="111"/>
    </row>
    <row r="6373" spans="20:52" x14ac:dyDescent="0.25">
      <c r="T6373" s="110"/>
      <c r="AJ6373" s="111"/>
      <c r="AO6373" s="111"/>
      <c r="AP6373" s="111"/>
    </row>
    <row r="6374" spans="20:52" x14ac:dyDescent="0.25">
      <c r="T6374" s="110"/>
      <c r="AJ6374" s="111"/>
      <c r="AO6374" s="111"/>
      <c r="AZ6374" s="111"/>
    </row>
    <row r="6375" spans="20:52" x14ac:dyDescent="0.25">
      <c r="T6375" s="110"/>
      <c r="AV6375" s="111"/>
    </row>
    <row r="6376" spans="20:52" x14ac:dyDescent="0.25">
      <c r="T6376" s="110"/>
      <c r="AJ6376" s="111"/>
      <c r="AP6376" s="111"/>
      <c r="AV6376" s="111"/>
    </row>
    <row r="6377" spans="20:52" x14ac:dyDescent="0.25">
      <c r="T6377" s="110"/>
      <c r="AJ6377" s="111"/>
      <c r="AO6377" s="111"/>
      <c r="AP6377" s="111"/>
      <c r="AT6377" s="111"/>
      <c r="AV6377" s="111"/>
    </row>
    <row r="6378" spans="20:52" x14ac:dyDescent="0.25">
      <c r="T6378" s="110"/>
    </row>
    <row r="6379" spans="20:52" x14ac:dyDescent="0.25">
      <c r="T6379" s="110"/>
    </row>
    <row r="6380" spans="20:52" x14ac:dyDescent="0.25">
      <c r="T6380" s="110"/>
      <c r="AJ6380" s="111"/>
      <c r="AO6380" s="111"/>
      <c r="AV6380" s="111"/>
    </row>
    <row r="6381" spans="20:52" x14ac:dyDescent="0.25">
      <c r="T6381" s="110"/>
    </row>
    <row r="6382" spans="20:52" x14ac:dyDescent="0.25">
      <c r="T6382" s="110"/>
      <c r="AJ6382" s="111"/>
      <c r="AO6382" s="111"/>
      <c r="AP6382" s="111"/>
      <c r="AV6382" s="111"/>
    </row>
    <row r="6383" spans="20:52" x14ac:dyDescent="0.25">
      <c r="T6383" s="110"/>
    </row>
    <row r="6384" spans="20:52" x14ac:dyDescent="0.25">
      <c r="T6384" s="110"/>
    </row>
    <row r="6385" spans="20:52" x14ac:dyDescent="0.25">
      <c r="T6385" s="110"/>
      <c r="AJ6385" s="111"/>
      <c r="AO6385" s="111"/>
      <c r="AV6385" s="111"/>
    </row>
    <row r="6386" spans="20:52" x14ac:dyDescent="0.25">
      <c r="T6386" s="110"/>
    </row>
    <row r="6387" spans="20:52" x14ac:dyDescent="0.25">
      <c r="T6387" s="110"/>
      <c r="AJ6387" s="111"/>
      <c r="AO6387" s="111"/>
      <c r="AP6387" s="111"/>
      <c r="AV6387" s="111"/>
    </row>
    <row r="6388" spans="20:52" x14ac:dyDescent="0.25">
      <c r="T6388" s="110"/>
      <c r="AJ6388" s="111"/>
      <c r="AO6388" s="111"/>
      <c r="AV6388" s="111"/>
    </row>
    <row r="6389" spans="20:52" x14ac:dyDescent="0.25">
      <c r="T6389" s="110"/>
      <c r="AZ6389" s="111"/>
    </row>
    <row r="6390" spans="20:52" x14ac:dyDescent="0.25">
      <c r="T6390" s="110"/>
    </row>
    <row r="6391" spans="20:52" x14ac:dyDescent="0.25">
      <c r="T6391" s="110"/>
      <c r="AJ6391" s="111"/>
      <c r="AO6391" s="111"/>
      <c r="AR6391" s="111"/>
      <c r="AV6391" s="111"/>
    </row>
    <row r="6392" spans="20:52" x14ac:dyDescent="0.25">
      <c r="T6392" s="110"/>
      <c r="AJ6392" s="111"/>
      <c r="AO6392" s="111"/>
      <c r="AP6392" s="111"/>
      <c r="AV6392" s="111"/>
      <c r="AZ6392" s="111"/>
    </row>
    <row r="6393" spans="20:52" x14ac:dyDescent="0.25">
      <c r="T6393" s="110"/>
    </row>
    <row r="6394" spans="20:52" x14ac:dyDescent="0.25">
      <c r="T6394" s="110"/>
    </row>
    <row r="6395" spans="20:52" x14ac:dyDescent="0.25">
      <c r="T6395" s="110"/>
      <c r="AJ6395" s="111"/>
      <c r="AO6395" s="111"/>
      <c r="AR6395" s="111"/>
      <c r="AV6395" s="111"/>
    </row>
    <row r="6396" spans="20:52" x14ac:dyDescent="0.25">
      <c r="T6396" s="110"/>
    </row>
    <row r="6397" spans="20:52" x14ac:dyDescent="0.25">
      <c r="T6397" s="110"/>
      <c r="AJ6397" s="111"/>
      <c r="AO6397" s="111"/>
      <c r="AR6397" s="111"/>
      <c r="AT6397" s="111"/>
      <c r="AV6397" s="111"/>
    </row>
    <row r="6398" spans="20:52" x14ac:dyDescent="0.25">
      <c r="T6398" s="110"/>
      <c r="AJ6398" s="111"/>
      <c r="AO6398" s="111"/>
      <c r="AV6398" s="111"/>
    </row>
    <row r="6399" spans="20:52" x14ac:dyDescent="0.25">
      <c r="T6399" s="110"/>
      <c r="AJ6399" s="111"/>
      <c r="AO6399" s="111"/>
      <c r="AP6399" s="111"/>
      <c r="AT6399" s="111"/>
    </row>
    <row r="6400" spans="20:52" x14ac:dyDescent="0.25">
      <c r="T6400" s="110"/>
      <c r="AJ6400" s="111"/>
      <c r="AO6400" s="111"/>
      <c r="AV6400" s="111"/>
    </row>
    <row r="6401" spans="20:52" x14ac:dyDescent="0.25">
      <c r="T6401" s="110"/>
    </row>
    <row r="6402" spans="20:52" x14ac:dyDescent="0.25">
      <c r="T6402" s="110"/>
      <c r="AJ6402" s="111"/>
      <c r="AP6402" s="111"/>
      <c r="AV6402" s="111"/>
      <c r="AZ6402" s="111"/>
    </row>
    <row r="6403" spans="20:52" x14ac:dyDescent="0.25">
      <c r="T6403" s="110"/>
      <c r="AJ6403" s="111"/>
      <c r="AO6403" s="111"/>
      <c r="AP6403" s="111"/>
      <c r="AV6403" s="111"/>
      <c r="AZ6403" s="111"/>
    </row>
    <row r="6404" spans="20:52" x14ac:dyDescent="0.25">
      <c r="T6404" s="110"/>
      <c r="AJ6404" s="111"/>
      <c r="AO6404" s="111"/>
      <c r="AV6404" s="111"/>
      <c r="AZ6404" s="111"/>
    </row>
    <row r="6405" spans="20:52" x14ac:dyDescent="0.25">
      <c r="T6405" s="110"/>
      <c r="AJ6405" s="111"/>
      <c r="AO6405" s="111"/>
      <c r="AV6405" s="111"/>
    </row>
    <row r="6406" spans="20:52" x14ac:dyDescent="0.25">
      <c r="T6406" s="110"/>
      <c r="AJ6406" s="111"/>
      <c r="AP6406" s="111"/>
      <c r="AV6406" s="111"/>
    </row>
    <row r="6407" spans="20:52" x14ac:dyDescent="0.25">
      <c r="T6407" s="110"/>
      <c r="AO6407" s="111"/>
      <c r="AV6407" s="111"/>
    </row>
    <row r="6408" spans="20:52" x14ac:dyDescent="0.25">
      <c r="T6408" s="110"/>
      <c r="AJ6408" s="111"/>
      <c r="AO6408" s="111"/>
      <c r="AV6408" s="111"/>
    </row>
    <row r="6409" spans="20:52" x14ac:dyDescent="0.25">
      <c r="T6409" s="110"/>
      <c r="AJ6409" s="111"/>
      <c r="AO6409" s="111"/>
      <c r="AV6409" s="111"/>
    </row>
    <row r="6410" spans="20:52" x14ac:dyDescent="0.25">
      <c r="T6410" s="110"/>
      <c r="AJ6410" s="111"/>
      <c r="AO6410" s="111"/>
      <c r="AP6410" s="111"/>
    </row>
    <row r="6411" spans="20:52" x14ac:dyDescent="0.25">
      <c r="T6411" s="110"/>
      <c r="AJ6411" s="111"/>
      <c r="AO6411" s="111"/>
      <c r="AT6411" s="111"/>
      <c r="AV6411" s="111"/>
    </row>
    <row r="6412" spans="20:52" x14ac:dyDescent="0.25">
      <c r="T6412" s="110"/>
      <c r="AJ6412" s="111"/>
      <c r="AO6412" s="111"/>
      <c r="AV6412" s="111"/>
    </row>
    <row r="6413" spans="20:52" x14ac:dyDescent="0.25">
      <c r="T6413" s="110"/>
      <c r="AJ6413" s="111"/>
      <c r="AO6413" s="111"/>
    </row>
    <row r="6414" spans="20:52" x14ac:dyDescent="0.25">
      <c r="T6414" s="110"/>
    </row>
    <row r="6415" spans="20:52" x14ac:dyDescent="0.25">
      <c r="T6415" s="110"/>
      <c r="AJ6415" s="111"/>
      <c r="AO6415" s="111"/>
      <c r="AV6415" s="111"/>
    </row>
    <row r="6416" spans="20:52" x14ac:dyDescent="0.25">
      <c r="T6416" s="110"/>
      <c r="AJ6416" s="111"/>
      <c r="AO6416" s="111"/>
      <c r="AR6416" s="111"/>
      <c r="AV6416" s="111"/>
    </row>
    <row r="6417" spans="20:52" x14ac:dyDescent="0.25">
      <c r="T6417" s="110"/>
      <c r="AJ6417" s="111"/>
      <c r="AO6417" s="111"/>
      <c r="AP6417" s="111"/>
      <c r="AV6417" s="111"/>
    </row>
    <row r="6418" spans="20:52" x14ac:dyDescent="0.25">
      <c r="T6418" s="110"/>
    </row>
    <row r="6419" spans="20:52" x14ac:dyDescent="0.25">
      <c r="T6419" s="110"/>
      <c r="AJ6419" s="111"/>
      <c r="AO6419" s="111"/>
      <c r="AV6419" s="111"/>
    </row>
    <row r="6420" spans="20:52" x14ac:dyDescent="0.25">
      <c r="T6420" s="110"/>
      <c r="AZ6420" s="111"/>
    </row>
    <row r="6421" spans="20:52" x14ac:dyDescent="0.25">
      <c r="T6421" s="110"/>
    </row>
    <row r="6422" spans="20:52" x14ac:dyDescent="0.25">
      <c r="T6422" s="110"/>
      <c r="AJ6422" s="111"/>
      <c r="AO6422" s="111"/>
      <c r="AR6422" s="111"/>
      <c r="AT6422" s="111"/>
    </row>
    <row r="6423" spans="20:52" x14ac:dyDescent="0.25">
      <c r="T6423" s="110"/>
      <c r="AV6423" s="111"/>
    </row>
    <row r="6424" spans="20:52" x14ac:dyDescent="0.25">
      <c r="T6424" s="110"/>
    </row>
    <row r="6425" spans="20:52" x14ac:dyDescent="0.25">
      <c r="T6425" s="110"/>
      <c r="AV6425" s="111"/>
    </row>
    <row r="6426" spans="20:52" x14ac:dyDescent="0.25">
      <c r="T6426" s="110"/>
    </row>
    <row r="6427" spans="20:52" x14ac:dyDescent="0.25">
      <c r="T6427" s="110"/>
    </row>
    <row r="6428" spans="20:52" x14ac:dyDescent="0.25">
      <c r="T6428" s="110"/>
    </row>
    <row r="6429" spans="20:52" x14ac:dyDescent="0.25">
      <c r="T6429" s="110"/>
      <c r="AV6429" s="111"/>
      <c r="AZ6429" s="111"/>
    </row>
    <row r="6430" spans="20:52" x14ac:dyDescent="0.25">
      <c r="T6430" s="110"/>
      <c r="AJ6430" s="111"/>
      <c r="AV6430" s="111"/>
    </row>
    <row r="6431" spans="20:52" x14ac:dyDescent="0.25">
      <c r="T6431" s="110"/>
      <c r="AJ6431" s="111"/>
      <c r="AO6431" s="111"/>
      <c r="AT6431" s="111"/>
      <c r="AV6431" s="111"/>
    </row>
    <row r="6432" spans="20:52" x14ac:dyDescent="0.25">
      <c r="T6432" s="110"/>
      <c r="AJ6432" s="111"/>
      <c r="AO6432" s="111"/>
      <c r="AV6432" s="111"/>
    </row>
    <row r="6433" spans="20:52" x14ac:dyDescent="0.25">
      <c r="T6433" s="110"/>
      <c r="AJ6433" s="111"/>
      <c r="AO6433" s="111"/>
      <c r="AV6433" s="111"/>
    </row>
    <row r="6434" spans="20:52" x14ac:dyDescent="0.25">
      <c r="T6434" s="110"/>
      <c r="AJ6434" s="111"/>
      <c r="AP6434" s="111"/>
    </row>
    <row r="6435" spans="20:52" x14ac:dyDescent="0.25">
      <c r="T6435" s="110"/>
    </row>
    <row r="6436" spans="20:52" x14ac:dyDescent="0.25">
      <c r="T6436" s="110"/>
      <c r="AV6436" s="111"/>
    </row>
    <row r="6437" spans="20:52" x14ac:dyDescent="0.25">
      <c r="T6437" s="110"/>
      <c r="AJ6437" s="111"/>
      <c r="AO6437" s="111"/>
      <c r="AP6437" s="111"/>
      <c r="AR6437" s="111"/>
      <c r="AV6437" s="111"/>
    </row>
    <row r="6438" spans="20:52" x14ac:dyDescent="0.25">
      <c r="T6438" s="110"/>
      <c r="AJ6438" s="111"/>
      <c r="AO6438" s="111"/>
      <c r="AV6438" s="111"/>
    </row>
    <row r="6439" spans="20:52" x14ac:dyDescent="0.25">
      <c r="T6439" s="110"/>
    </row>
    <row r="6440" spans="20:52" x14ac:dyDescent="0.25">
      <c r="T6440" s="110"/>
    </row>
    <row r="6441" spans="20:52" x14ac:dyDescent="0.25">
      <c r="T6441" s="110"/>
      <c r="AJ6441" s="111"/>
      <c r="AO6441" s="111"/>
      <c r="AV6441" s="111"/>
    </row>
    <row r="6442" spans="20:52" x14ac:dyDescent="0.25">
      <c r="T6442" s="110"/>
    </row>
    <row r="6443" spans="20:52" x14ac:dyDescent="0.25">
      <c r="T6443" s="110"/>
      <c r="AJ6443" s="111"/>
      <c r="AO6443" s="111"/>
      <c r="AV6443" s="111"/>
    </row>
    <row r="6444" spans="20:52" x14ac:dyDescent="0.25">
      <c r="T6444" s="110"/>
      <c r="AZ6444" s="111"/>
    </row>
    <row r="6445" spans="20:52" x14ac:dyDescent="0.25">
      <c r="T6445" s="110"/>
    </row>
    <row r="6446" spans="20:52" x14ac:dyDescent="0.25">
      <c r="T6446" s="110"/>
      <c r="AJ6446" s="111"/>
      <c r="AO6446" s="111"/>
      <c r="AV6446" s="111"/>
    </row>
    <row r="6447" spans="20:52" x14ac:dyDescent="0.25">
      <c r="T6447" s="110"/>
      <c r="AJ6447" s="111"/>
      <c r="AO6447" s="111"/>
      <c r="AP6447" s="111"/>
      <c r="AV6447" s="111"/>
    </row>
    <row r="6448" spans="20:52" x14ac:dyDescent="0.25">
      <c r="T6448" s="110"/>
      <c r="AJ6448" s="111"/>
      <c r="AO6448" s="111"/>
      <c r="AV6448" s="111"/>
    </row>
    <row r="6449" spans="20:52" x14ac:dyDescent="0.25">
      <c r="T6449" s="110"/>
      <c r="AJ6449" s="111"/>
      <c r="AO6449" s="111"/>
      <c r="AV6449" s="111"/>
    </row>
    <row r="6450" spans="20:52" x14ac:dyDescent="0.25">
      <c r="T6450" s="110"/>
      <c r="AJ6450" s="111"/>
      <c r="AO6450" s="111"/>
      <c r="AT6450" s="111"/>
      <c r="AV6450" s="111"/>
    </row>
    <row r="6451" spans="20:52" x14ac:dyDescent="0.25">
      <c r="T6451" s="110"/>
      <c r="AJ6451" s="111"/>
      <c r="AO6451" s="111"/>
      <c r="AV6451" s="111"/>
    </row>
    <row r="6452" spans="20:52" x14ac:dyDescent="0.25">
      <c r="T6452" s="110"/>
      <c r="AJ6452" s="111"/>
      <c r="AO6452" s="111"/>
      <c r="AV6452" s="111"/>
    </row>
    <row r="6453" spans="20:52" x14ac:dyDescent="0.25">
      <c r="T6453" s="110"/>
      <c r="AJ6453" s="111"/>
      <c r="AO6453" s="111"/>
      <c r="AR6453" s="111"/>
      <c r="AV6453" s="111"/>
    </row>
    <row r="6454" spans="20:52" x14ac:dyDescent="0.25">
      <c r="T6454" s="110"/>
      <c r="AJ6454" s="111"/>
      <c r="AO6454" s="111"/>
      <c r="AP6454" s="111"/>
      <c r="AR6454" s="111"/>
      <c r="AV6454" s="111"/>
    </row>
    <row r="6455" spans="20:52" x14ac:dyDescent="0.25">
      <c r="T6455" s="110"/>
      <c r="AJ6455" s="111"/>
      <c r="AO6455" s="111"/>
      <c r="AV6455" s="111"/>
    </row>
    <row r="6456" spans="20:52" x14ac:dyDescent="0.25">
      <c r="T6456" s="110"/>
      <c r="AJ6456" s="111"/>
      <c r="AO6456" s="111"/>
      <c r="AV6456" s="111"/>
    </row>
    <row r="6457" spans="20:52" x14ac:dyDescent="0.25">
      <c r="T6457" s="110"/>
      <c r="AO6457" s="111"/>
      <c r="AP6457" s="111"/>
      <c r="AV6457" s="111"/>
    </row>
    <row r="6458" spans="20:52" x14ac:dyDescent="0.25">
      <c r="T6458" s="110"/>
    </row>
    <row r="6459" spans="20:52" x14ac:dyDescent="0.25">
      <c r="T6459" s="110"/>
      <c r="AJ6459" s="111"/>
      <c r="AO6459" s="111"/>
      <c r="AT6459" s="111"/>
      <c r="AZ6459" s="111"/>
    </row>
    <row r="6460" spans="20:52" x14ac:dyDescent="0.25">
      <c r="T6460" s="110"/>
      <c r="AJ6460" s="111"/>
      <c r="AO6460" s="111"/>
      <c r="AV6460" s="111"/>
    </row>
    <row r="6461" spans="20:52" x14ac:dyDescent="0.25">
      <c r="T6461" s="110"/>
      <c r="AO6461" s="111"/>
      <c r="AP6461" s="111"/>
      <c r="AV6461" s="111"/>
    </row>
    <row r="6462" spans="20:52" x14ac:dyDescent="0.25">
      <c r="T6462" s="110"/>
    </row>
    <row r="6463" spans="20:52" x14ac:dyDescent="0.25">
      <c r="T6463" s="110"/>
      <c r="AV6463" s="111"/>
    </row>
    <row r="6464" spans="20:52" x14ac:dyDescent="0.25">
      <c r="T6464" s="110"/>
    </row>
    <row r="6465" spans="20:48" x14ac:dyDescent="0.25">
      <c r="T6465" s="110"/>
      <c r="AJ6465" s="111"/>
      <c r="AO6465" s="111"/>
      <c r="AV6465" s="111"/>
    </row>
    <row r="6466" spans="20:48" x14ac:dyDescent="0.25">
      <c r="T6466" s="110"/>
      <c r="AV6466" s="111"/>
    </row>
    <row r="6467" spans="20:48" x14ac:dyDescent="0.25">
      <c r="T6467" s="110"/>
      <c r="AJ6467" s="111"/>
      <c r="AO6467" s="111"/>
      <c r="AP6467" s="111"/>
      <c r="AV6467" s="111"/>
    </row>
    <row r="6468" spans="20:48" x14ac:dyDescent="0.25">
      <c r="T6468" s="110"/>
      <c r="AJ6468" s="111"/>
      <c r="AO6468" s="111"/>
      <c r="AR6468" s="111"/>
      <c r="AT6468" s="111"/>
      <c r="AV6468" s="111"/>
    </row>
    <row r="6469" spans="20:48" x14ac:dyDescent="0.25">
      <c r="T6469" s="110"/>
      <c r="AJ6469" s="111"/>
      <c r="AO6469" s="111"/>
      <c r="AP6469" s="111"/>
      <c r="AT6469" s="111"/>
      <c r="AV6469" s="111"/>
    </row>
    <row r="6470" spans="20:48" x14ac:dyDescent="0.25">
      <c r="T6470" s="110"/>
      <c r="AJ6470" s="111"/>
      <c r="AO6470" s="111"/>
      <c r="AP6470" s="111"/>
      <c r="AT6470" s="111"/>
    </row>
    <row r="6471" spans="20:48" x14ac:dyDescent="0.25">
      <c r="T6471" s="110"/>
      <c r="AJ6471" s="111"/>
      <c r="AR6471" s="111"/>
      <c r="AV6471" s="111"/>
    </row>
    <row r="6472" spans="20:48" x14ac:dyDescent="0.25">
      <c r="T6472" s="110"/>
      <c r="AP6472" s="111"/>
    </row>
    <row r="6473" spans="20:48" x14ac:dyDescent="0.25">
      <c r="T6473" s="110"/>
    </row>
    <row r="6474" spans="20:48" x14ac:dyDescent="0.25">
      <c r="T6474" s="110"/>
    </row>
    <row r="6475" spans="20:48" x14ac:dyDescent="0.25">
      <c r="T6475" s="110"/>
      <c r="AJ6475" s="111"/>
      <c r="AO6475" s="111"/>
      <c r="AV6475" s="111"/>
    </row>
    <row r="6476" spans="20:48" x14ac:dyDescent="0.25">
      <c r="T6476" s="110"/>
      <c r="AJ6476" s="111"/>
      <c r="AO6476" s="111"/>
      <c r="AV6476" s="111"/>
    </row>
    <row r="6477" spans="20:48" x14ac:dyDescent="0.25">
      <c r="T6477" s="110"/>
    </row>
    <row r="6478" spans="20:48" x14ac:dyDescent="0.25">
      <c r="T6478" s="110"/>
      <c r="AV6478" s="111"/>
    </row>
    <row r="6479" spans="20:48" x14ac:dyDescent="0.25">
      <c r="T6479" s="110"/>
    </row>
    <row r="6480" spans="20:48" x14ac:dyDescent="0.25">
      <c r="T6480" s="110"/>
    </row>
    <row r="6481" spans="20:52" x14ac:dyDescent="0.25">
      <c r="T6481" s="110"/>
    </row>
    <row r="6482" spans="20:52" x14ac:dyDescent="0.25">
      <c r="T6482" s="110"/>
      <c r="AV6482" s="111"/>
    </row>
    <row r="6483" spans="20:52" x14ac:dyDescent="0.25">
      <c r="T6483" s="110"/>
      <c r="AO6483" s="111"/>
      <c r="AR6483" s="111"/>
      <c r="AV6483" s="111"/>
    </row>
    <row r="6484" spans="20:52" x14ac:dyDescent="0.25">
      <c r="T6484" s="110"/>
      <c r="AJ6484" s="111"/>
      <c r="AO6484" s="111"/>
      <c r="AV6484" s="111"/>
    </row>
    <row r="6485" spans="20:52" x14ac:dyDescent="0.25">
      <c r="T6485" s="110"/>
      <c r="AV6485" s="111"/>
    </row>
    <row r="6486" spans="20:52" x14ac:dyDescent="0.25">
      <c r="T6486" s="110"/>
      <c r="AO6486" s="111"/>
      <c r="AR6486" s="111"/>
      <c r="AT6486" s="111"/>
    </row>
    <row r="6487" spans="20:52" x14ac:dyDescent="0.25">
      <c r="T6487" s="110"/>
      <c r="AJ6487" s="111"/>
      <c r="AO6487" s="111"/>
      <c r="AV6487" s="111"/>
      <c r="AZ6487" s="111"/>
    </row>
    <row r="6488" spans="20:52" x14ac:dyDescent="0.25">
      <c r="T6488" s="110"/>
      <c r="AJ6488" s="111"/>
      <c r="AO6488" s="111"/>
      <c r="AP6488" s="111"/>
      <c r="AT6488" s="111"/>
      <c r="AV6488" s="111"/>
    </row>
    <row r="6489" spans="20:52" x14ac:dyDescent="0.25">
      <c r="T6489" s="110"/>
      <c r="AV6489" s="111"/>
      <c r="AZ6489" s="111"/>
    </row>
    <row r="6490" spans="20:52" x14ac:dyDescent="0.25">
      <c r="T6490" s="110"/>
      <c r="AJ6490" s="111"/>
      <c r="AO6490" s="111"/>
      <c r="AT6490" s="111"/>
      <c r="AV6490" s="111"/>
    </row>
    <row r="6491" spans="20:52" x14ac:dyDescent="0.25">
      <c r="T6491" s="110"/>
    </row>
    <row r="6492" spans="20:52" x14ac:dyDescent="0.25">
      <c r="T6492" s="110"/>
      <c r="AJ6492" s="111"/>
      <c r="AO6492" s="111"/>
      <c r="AP6492" s="111"/>
      <c r="AV6492" s="111"/>
    </row>
    <row r="6493" spans="20:52" x14ac:dyDescent="0.25">
      <c r="T6493" s="110"/>
      <c r="AJ6493" s="111"/>
      <c r="AO6493" s="111"/>
      <c r="AV6493" s="111"/>
    </row>
    <row r="6494" spans="20:52" x14ac:dyDescent="0.25">
      <c r="T6494" s="110"/>
      <c r="AO6494" s="111"/>
      <c r="AV6494" s="111"/>
    </row>
    <row r="6495" spans="20:52" x14ac:dyDescent="0.25">
      <c r="T6495" s="110"/>
      <c r="AJ6495" s="111"/>
      <c r="AO6495" s="111"/>
      <c r="AP6495" s="111"/>
      <c r="AV6495" s="111"/>
    </row>
    <row r="6496" spans="20:52" x14ac:dyDescent="0.25">
      <c r="T6496" s="110"/>
      <c r="AZ6496" s="111"/>
    </row>
    <row r="6497" spans="20:52" x14ac:dyDescent="0.25">
      <c r="T6497" s="110"/>
      <c r="AV6497" s="111"/>
    </row>
    <row r="6498" spans="20:52" x14ac:dyDescent="0.25">
      <c r="T6498" s="110"/>
      <c r="AJ6498" s="111"/>
      <c r="AO6498" s="111"/>
      <c r="AV6498" s="111"/>
    </row>
    <row r="6499" spans="20:52" x14ac:dyDescent="0.25">
      <c r="T6499" s="110"/>
    </row>
    <row r="6500" spans="20:52" x14ac:dyDescent="0.25">
      <c r="T6500" s="110"/>
    </row>
    <row r="6501" spans="20:52" x14ac:dyDescent="0.25">
      <c r="T6501" s="110"/>
      <c r="AJ6501" s="111"/>
      <c r="AO6501" s="111"/>
      <c r="AP6501" s="111"/>
      <c r="AV6501" s="111"/>
    </row>
    <row r="6502" spans="20:52" x14ac:dyDescent="0.25">
      <c r="T6502" s="110"/>
    </row>
    <row r="6503" spans="20:52" x14ac:dyDescent="0.25">
      <c r="T6503" s="110"/>
      <c r="AZ6503" s="111"/>
    </row>
    <row r="6504" spans="20:52" x14ac:dyDescent="0.25">
      <c r="T6504" s="110"/>
      <c r="AJ6504" s="111"/>
      <c r="AO6504" s="111"/>
    </row>
    <row r="6505" spans="20:52" x14ac:dyDescent="0.25">
      <c r="T6505" s="110"/>
    </row>
    <row r="6506" spans="20:52" x14ac:dyDescent="0.25">
      <c r="T6506" s="110"/>
    </row>
    <row r="6507" spans="20:52" x14ac:dyDescent="0.25">
      <c r="T6507" s="110"/>
      <c r="AT6507" s="111"/>
    </row>
    <row r="6508" spans="20:52" x14ac:dyDescent="0.25">
      <c r="T6508" s="110"/>
      <c r="AV6508" s="111"/>
    </row>
    <row r="6509" spans="20:52" x14ac:dyDescent="0.25">
      <c r="T6509" s="110"/>
    </row>
    <row r="6510" spans="20:52" x14ac:dyDescent="0.25">
      <c r="T6510" s="110"/>
    </row>
    <row r="6511" spans="20:52" x14ac:dyDescent="0.25">
      <c r="T6511" s="110"/>
      <c r="AJ6511" s="111"/>
      <c r="AO6511" s="111"/>
    </row>
    <row r="6512" spans="20:52" x14ac:dyDescent="0.25">
      <c r="T6512" s="110"/>
    </row>
    <row r="6513" spans="20:52" x14ac:dyDescent="0.25">
      <c r="T6513" s="110"/>
      <c r="AJ6513" s="111"/>
      <c r="AO6513" s="111"/>
      <c r="AV6513" s="111"/>
    </row>
    <row r="6514" spans="20:52" x14ac:dyDescent="0.25">
      <c r="T6514" s="110"/>
      <c r="AO6514" s="111"/>
      <c r="AP6514" s="111"/>
      <c r="AV6514" s="111"/>
    </row>
    <row r="6515" spans="20:52" x14ac:dyDescent="0.25">
      <c r="T6515" s="110"/>
      <c r="AJ6515" s="111"/>
      <c r="AO6515" s="111"/>
      <c r="AP6515" s="111"/>
      <c r="AV6515" s="111"/>
    </row>
    <row r="6516" spans="20:52" x14ac:dyDescent="0.25">
      <c r="T6516" s="110"/>
    </row>
    <row r="6517" spans="20:52" x14ac:dyDescent="0.25">
      <c r="T6517" s="110"/>
      <c r="AJ6517" s="111"/>
      <c r="AO6517" s="111"/>
      <c r="AR6517" s="111"/>
      <c r="AT6517" s="111"/>
      <c r="AV6517" s="111"/>
    </row>
    <row r="6518" spans="20:52" x14ac:dyDescent="0.25">
      <c r="T6518" s="110"/>
      <c r="AZ6518" s="111"/>
    </row>
    <row r="6519" spans="20:52" x14ac:dyDescent="0.25">
      <c r="T6519" s="110"/>
    </row>
    <row r="6520" spans="20:52" x14ac:dyDescent="0.25">
      <c r="T6520" s="110"/>
      <c r="AZ6520" s="111"/>
    </row>
    <row r="6521" spans="20:52" x14ac:dyDescent="0.25">
      <c r="T6521" s="110"/>
      <c r="AJ6521" s="111"/>
      <c r="AO6521" s="111"/>
      <c r="AP6521" s="111"/>
    </row>
    <row r="6522" spans="20:52" x14ac:dyDescent="0.25">
      <c r="T6522" s="110"/>
    </row>
    <row r="6523" spans="20:52" x14ac:dyDescent="0.25">
      <c r="T6523" s="110"/>
      <c r="AJ6523" s="111"/>
      <c r="AO6523" s="111"/>
      <c r="AP6523" s="111"/>
      <c r="AT6523" s="111"/>
      <c r="AV6523" s="111"/>
      <c r="AZ6523" s="111"/>
    </row>
    <row r="6524" spans="20:52" x14ac:dyDescent="0.25">
      <c r="T6524" s="110"/>
      <c r="AJ6524" s="111"/>
      <c r="AO6524" s="111"/>
      <c r="AP6524" s="111"/>
      <c r="AR6524" s="111"/>
      <c r="AV6524" s="111"/>
    </row>
    <row r="6525" spans="20:52" x14ac:dyDescent="0.25">
      <c r="T6525" s="110"/>
      <c r="AJ6525" s="111"/>
      <c r="AO6525" s="111"/>
      <c r="AV6525" s="111"/>
      <c r="AZ6525" s="111"/>
    </row>
    <row r="6526" spans="20:52" x14ac:dyDescent="0.25">
      <c r="T6526" s="110"/>
      <c r="AP6526" s="111"/>
    </row>
    <row r="6527" spans="20:52" x14ac:dyDescent="0.25">
      <c r="T6527" s="110"/>
      <c r="AJ6527" s="111"/>
      <c r="AO6527" s="111"/>
      <c r="AV6527" s="111"/>
    </row>
    <row r="6528" spans="20:52" x14ac:dyDescent="0.25">
      <c r="T6528" s="110"/>
      <c r="AJ6528" s="111"/>
      <c r="AO6528" s="111"/>
      <c r="AR6528" s="111"/>
      <c r="AV6528" s="111"/>
    </row>
    <row r="6529" spans="20:52" x14ac:dyDescent="0.25">
      <c r="T6529" s="110"/>
    </row>
    <row r="6530" spans="20:52" x14ac:dyDescent="0.25">
      <c r="T6530" s="110"/>
      <c r="AV6530" s="111"/>
    </row>
    <row r="6531" spans="20:52" x14ac:dyDescent="0.25">
      <c r="T6531" s="110"/>
      <c r="AJ6531" s="111"/>
      <c r="AO6531" s="111"/>
      <c r="AP6531" s="111"/>
      <c r="AT6531" s="111"/>
      <c r="AV6531" s="111"/>
    </row>
    <row r="6532" spans="20:52" x14ac:dyDescent="0.25">
      <c r="T6532" s="110"/>
      <c r="AJ6532" s="111"/>
      <c r="AP6532" s="111"/>
      <c r="AV6532" s="111"/>
    </row>
    <row r="6533" spans="20:52" x14ac:dyDescent="0.25">
      <c r="T6533" s="110"/>
    </row>
    <row r="6534" spans="20:52" x14ac:dyDescent="0.25">
      <c r="T6534" s="110"/>
    </row>
    <row r="6535" spans="20:52" x14ac:dyDescent="0.25">
      <c r="T6535" s="110"/>
    </row>
    <row r="6536" spans="20:52" x14ac:dyDescent="0.25">
      <c r="T6536" s="110"/>
    </row>
    <row r="6537" spans="20:52" x14ac:dyDescent="0.25">
      <c r="T6537" s="110"/>
      <c r="AJ6537" s="111"/>
      <c r="AO6537" s="111"/>
    </row>
    <row r="6538" spans="20:52" x14ac:dyDescent="0.25">
      <c r="T6538" s="110"/>
    </row>
    <row r="6539" spans="20:52" x14ac:dyDescent="0.25">
      <c r="T6539" s="110"/>
    </row>
    <row r="6540" spans="20:52" x14ac:dyDescent="0.25">
      <c r="T6540" s="110"/>
      <c r="AJ6540" s="111"/>
      <c r="AP6540" s="111"/>
      <c r="AV6540" s="111"/>
    </row>
    <row r="6541" spans="20:52" x14ac:dyDescent="0.25">
      <c r="T6541" s="110"/>
    </row>
    <row r="6542" spans="20:52" x14ac:dyDescent="0.25">
      <c r="T6542" s="110"/>
      <c r="AJ6542" s="111"/>
      <c r="AO6542" s="111"/>
      <c r="AV6542" s="111"/>
    </row>
    <row r="6543" spans="20:52" x14ac:dyDescent="0.25">
      <c r="T6543" s="110"/>
      <c r="AJ6543" s="111"/>
      <c r="AO6543" s="111"/>
      <c r="AV6543" s="111"/>
      <c r="AZ6543" s="111"/>
    </row>
    <row r="6544" spans="20:52" x14ac:dyDescent="0.25">
      <c r="T6544" s="110"/>
      <c r="AJ6544" s="111"/>
      <c r="AV6544" s="111"/>
      <c r="AZ6544" s="111"/>
    </row>
    <row r="6545" spans="20:48" x14ac:dyDescent="0.25">
      <c r="T6545" s="110"/>
      <c r="AJ6545" s="111"/>
      <c r="AO6545" s="111"/>
      <c r="AP6545" s="111"/>
      <c r="AV6545" s="111"/>
    </row>
    <row r="6546" spans="20:48" x14ac:dyDescent="0.25">
      <c r="T6546" s="110"/>
      <c r="AO6546" s="111"/>
      <c r="AP6546" s="111"/>
      <c r="AV6546" s="111"/>
    </row>
    <row r="6547" spans="20:48" x14ac:dyDescent="0.25">
      <c r="T6547" s="110"/>
      <c r="AJ6547" s="111"/>
      <c r="AO6547" s="111"/>
      <c r="AV6547" s="111"/>
    </row>
    <row r="6548" spans="20:48" x14ac:dyDescent="0.25">
      <c r="T6548" s="110"/>
      <c r="AJ6548" s="111"/>
      <c r="AO6548" s="111"/>
      <c r="AP6548" s="111"/>
      <c r="AV6548" s="111"/>
    </row>
    <row r="6549" spans="20:48" x14ac:dyDescent="0.25">
      <c r="T6549" s="110"/>
    </row>
    <row r="6550" spans="20:48" x14ac:dyDescent="0.25">
      <c r="T6550" s="110"/>
      <c r="AJ6550" s="111"/>
      <c r="AO6550" s="111"/>
      <c r="AP6550" s="111"/>
      <c r="AV6550" s="111"/>
    </row>
    <row r="6551" spans="20:48" x14ac:dyDescent="0.25">
      <c r="T6551" s="110"/>
    </row>
    <row r="6552" spans="20:48" x14ac:dyDescent="0.25">
      <c r="T6552" s="110"/>
      <c r="AJ6552" s="111"/>
      <c r="AO6552" s="111"/>
      <c r="AP6552" s="111"/>
      <c r="AV6552" s="111"/>
    </row>
    <row r="6553" spans="20:48" x14ac:dyDescent="0.25">
      <c r="T6553" s="110"/>
      <c r="AJ6553" s="111"/>
      <c r="AO6553" s="111"/>
      <c r="AV6553" s="111"/>
    </row>
    <row r="6554" spans="20:48" x14ac:dyDescent="0.25">
      <c r="T6554" s="110"/>
      <c r="AJ6554" s="111"/>
      <c r="AO6554" s="111"/>
      <c r="AV6554" s="111"/>
    </row>
    <row r="6555" spans="20:48" x14ac:dyDescent="0.25">
      <c r="T6555" s="110"/>
    </row>
    <row r="6556" spans="20:48" x14ac:dyDescent="0.25">
      <c r="T6556" s="110"/>
    </row>
    <row r="6557" spans="20:48" x14ac:dyDescent="0.25">
      <c r="T6557" s="110"/>
      <c r="AJ6557" s="111"/>
      <c r="AO6557" s="111"/>
      <c r="AP6557" s="111"/>
      <c r="AT6557" s="111"/>
      <c r="AV6557" s="111"/>
    </row>
    <row r="6558" spans="20:48" x14ac:dyDescent="0.25">
      <c r="T6558" s="110"/>
      <c r="AJ6558" s="111"/>
      <c r="AO6558" s="111"/>
      <c r="AV6558" s="111"/>
    </row>
    <row r="6559" spans="20:48" x14ac:dyDescent="0.25">
      <c r="T6559" s="110"/>
    </row>
    <row r="6560" spans="20:48" x14ac:dyDescent="0.25">
      <c r="T6560" s="110"/>
      <c r="AV6560" s="111"/>
    </row>
    <row r="6561" spans="20:48" x14ac:dyDescent="0.25">
      <c r="T6561" s="110"/>
    </row>
    <row r="6562" spans="20:48" x14ac:dyDescent="0.25">
      <c r="T6562" s="110"/>
      <c r="AJ6562" s="111"/>
      <c r="AO6562" s="111"/>
      <c r="AP6562" s="111"/>
      <c r="AV6562" s="111"/>
    </row>
    <row r="6563" spans="20:48" x14ac:dyDescent="0.25">
      <c r="T6563" s="110"/>
      <c r="AV6563" s="111"/>
    </row>
    <row r="6564" spans="20:48" x14ac:dyDescent="0.25">
      <c r="T6564" s="110"/>
    </row>
    <row r="6565" spans="20:48" x14ac:dyDescent="0.25">
      <c r="T6565" s="110"/>
    </row>
    <row r="6566" spans="20:48" x14ac:dyDescent="0.25">
      <c r="T6566" s="110"/>
    </row>
    <row r="6567" spans="20:48" x14ac:dyDescent="0.25">
      <c r="T6567" s="110"/>
    </row>
    <row r="6568" spans="20:48" x14ac:dyDescent="0.25">
      <c r="T6568" s="110"/>
    </row>
    <row r="6569" spans="20:48" x14ac:dyDescent="0.25">
      <c r="T6569" s="110"/>
    </row>
    <row r="6570" spans="20:48" x14ac:dyDescent="0.25">
      <c r="T6570" s="110"/>
      <c r="AJ6570" s="111"/>
      <c r="AP6570" s="111"/>
      <c r="AT6570" s="111"/>
      <c r="AV6570" s="111"/>
    </row>
    <row r="6571" spans="20:48" x14ac:dyDescent="0.25">
      <c r="T6571" s="110"/>
      <c r="AP6571" s="111"/>
    </row>
    <row r="6572" spans="20:48" x14ac:dyDescent="0.25">
      <c r="T6572" s="110"/>
      <c r="AJ6572" s="111"/>
      <c r="AO6572" s="111"/>
      <c r="AV6572" s="111"/>
    </row>
    <row r="6573" spans="20:48" x14ac:dyDescent="0.25">
      <c r="T6573" s="110"/>
      <c r="AJ6573" s="111"/>
      <c r="AP6573" s="111"/>
      <c r="AV6573" s="111"/>
    </row>
    <row r="6574" spans="20:48" x14ac:dyDescent="0.25">
      <c r="T6574" s="110"/>
      <c r="AJ6574" s="111"/>
      <c r="AV6574" s="111"/>
    </row>
    <row r="6575" spans="20:48" x14ac:dyDescent="0.25">
      <c r="T6575" s="110"/>
    </row>
    <row r="6576" spans="20:48" x14ac:dyDescent="0.25">
      <c r="T6576" s="110"/>
      <c r="AJ6576" s="111"/>
      <c r="AO6576" s="111"/>
      <c r="AP6576" s="111"/>
      <c r="AV6576" s="111"/>
    </row>
    <row r="6577" spans="20:52" x14ac:dyDescent="0.25">
      <c r="T6577" s="110"/>
    </row>
    <row r="6578" spans="20:52" x14ac:dyDescent="0.25">
      <c r="T6578" s="110"/>
      <c r="AJ6578" s="111"/>
      <c r="AO6578" s="111"/>
      <c r="AV6578" s="111"/>
    </row>
    <row r="6579" spans="20:52" x14ac:dyDescent="0.25">
      <c r="T6579" s="110"/>
      <c r="AJ6579" s="111"/>
      <c r="AP6579" s="111"/>
      <c r="AV6579" s="111"/>
    </row>
    <row r="6580" spans="20:52" x14ac:dyDescent="0.25">
      <c r="T6580" s="110"/>
      <c r="AJ6580" s="111"/>
      <c r="AO6580" s="111"/>
      <c r="AP6580" s="111"/>
      <c r="AV6580" s="111"/>
    </row>
    <row r="6581" spans="20:52" x14ac:dyDescent="0.25">
      <c r="T6581" s="110"/>
      <c r="AJ6581" s="111"/>
      <c r="AO6581" s="111"/>
      <c r="AV6581" s="111"/>
    </row>
    <row r="6582" spans="20:52" x14ac:dyDescent="0.25">
      <c r="T6582" s="110"/>
      <c r="AJ6582" s="111"/>
      <c r="AR6582" s="111"/>
      <c r="AV6582" s="111"/>
    </row>
    <row r="6583" spans="20:52" x14ac:dyDescent="0.25">
      <c r="T6583" s="110"/>
    </row>
    <row r="6584" spans="20:52" x14ac:dyDescent="0.25">
      <c r="T6584" s="110"/>
      <c r="AJ6584" s="111"/>
      <c r="AO6584" s="111"/>
      <c r="AP6584" s="111"/>
      <c r="AT6584" s="111"/>
      <c r="AV6584" s="111"/>
    </row>
    <row r="6585" spans="20:52" x14ac:dyDescent="0.25">
      <c r="T6585" s="110"/>
      <c r="AV6585" s="111"/>
    </row>
    <row r="6586" spans="20:52" x14ac:dyDescent="0.25">
      <c r="T6586" s="110"/>
      <c r="AT6586" s="111"/>
      <c r="AV6586" s="111"/>
    </row>
    <row r="6587" spans="20:52" x14ac:dyDescent="0.25">
      <c r="T6587" s="110"/>
      <c r="AJ6587" s="111"/>
      <c r="AO6587" s="111"/>
      <c r="AR6587" s="111"/>
    </row>
    <row r="6588" spans="20:52" x14ac:dyDescent="0.25">
      <c r="T6588" s="110"/>
      <c r="AO6588" s="111"/>
      <c r="AP6588" s="111"/>
      <c r="AV6588" s="111"/>
    </row>
    <row r="6589" spans="20:52" x14ac:dyDescent="0.25">
      <c r="T6589" s="110"/>
      <c r="AJ6589" s="111"/>
      <c r="AO6589" s="111"/>
      <c r="AV6589" s="111"/>
    </row>
    <row r="6590" spans="20:52" x14ac:dyDescent="0.25">
      <c r="T6590" s="110"/>
      <c r="AO6590" s="111"/>
      <c r="AP6590" s="111"/>
      <c r="AV6590" s="111"/>
    </row>
    <row r="6591" spans="20:52" x14ac:dyDescent="0.25">
      <c r="T6591" s="110"/>
      <c r="AZ6591" s="111"/>
    </row>
    <row r="6592" spans="20:52" x14ac:dyDescent="0.25">
      <c r="T6592" s="110"/>
    </row>
    <row r="6593" spans="20:48" x14ac:dyDescent="0.25">
      <c r="T6593" s="110"/>
      <c r="AJ6593" s="111"/>
      <c r="AO6593" s="111"/>
      <c r="AV6593" s="111"/>
    </row>
    <row r="6594" spans="20:48" x14ac:dyDescent="0.25">
      <c r="T6594" s="110"/>
      <c r="AJ6594" s="111"/>
      <c r="AO6594" s="111"/>
      <c r="AV6594" s="111"/>
    </row>
    <row r="6595" spans="20:48" x14ac:dyDescent="0.25">
      <c r="T6595" s="110"/>
      <c r="AO6595" s="111"/>
      <c r="AP6595" s="111"/>
      <c r="AT6595" s="111"/>
      <c r="AV6595" s="111"/>
    </row>
    <row r="6596" spans="20:48" x14ac:dyDescent="0.25">
      <c r="T6596" s="110"/>
    </row>
    <row r="6597" spans="20:48" x14ac:dyDescent="0.25">
      <c r="T6597" s="110"/>
    </row>
    <row r="6598" spans="20:48" x14ac:dyDescent="0.25">
      <c r="T6598" s="110"/>
      <c r="AJ6598" s="111"/>
      <c r="AO6598" s="111"/>
      <c r="AP6598" s="111"/>
      <c r="AT6598" s="111"/>
      <c r="AV6598" s="111"/>
    </row>
    <row r="6599" spans="20:48" x14ac:dyDescent="0.25">
      <c r="T6599" s="110"/>
      <c r="AJ6599" s="111"/>
      <c r="AO6599" s="111"/>
      <c r="AV6599" s="111"/>
    </row>
    <row r="6600" spans="20:48" x14ac:dyDescent="0.25">
      <c r="T6600" s="110"/>
    </row>
    <row r="6601" spans="20:48" x14ac:dyDescent="0.25">
      <c r="T6601" s="110"/>
      <c r="AJ6601" s="111"/>
      <c r="AO6601" s="111"/>
      <c r="AV6601" s="111"/>
    </row>
    <row r="6602" spans="20:48" x14ac:dyDescent="0.25">
      <c r="T6602" s="110"/>
      <c r="AJ6602" s="111"/>
      <c r="AO6602" s="111"/>
      <c r="AV6602" s="111"/>
    </row>
    <row r="6603" spans="20:48" x14ac:dyDescent="0.25">
      <c r="T6603" s="110"/>
      <c r="AJ6603" s="111"/>
      <c r="AO6603" s="111"/>
      <c r="AV6603" s="111"/>
    </row>
    <row r="6604" spans="20:48" x14ac:dyDescent="0.25">
      <c r="T6604" s="110"/>
    </row>
    <row r="6605" spans="20:48" x14ac:dyDescent="0.25">
      <c r="T6605" s="110"/>
    </row>
    <row r="6606" spans="20:48" x14ac:dyDescent="0.25">
      <c r="T6606" s="110"/>
      <c r="AP6606" s="111"/>
    </row>
    <row r="6607" spans="20:48" x14ac:dyDescent="0.25">
      <c r="T6607" s="110"/>
    </row>
    <row r="6608" spans="20:48" x14ac:dyDescent="0.25">
      <c r="T6608" s="110"/>
      <c r="AJ6608" s="111"/>
      <c r="AO6608" s="111"/>
    </row>
    <row r="6609" spans="20:52" x14ac:dyDescent="0.25">
      <c r="T6609" s="110"/>
      <c r="AJ6609" s="111"/>
      <c r="AO6609" s="111"/>
      <c r="AV6609" s="111"/>
    </row>
    <row r="6610" spans="20:52" x14ac:dyDescent="0.25">
      <c r="T6610" s="110"/>
      <c r="AZ6610" s="111"/>
    </row>
    <row r="6611" spans="20:52" x14ac:dyDescent="0.25">
      <c r="T6611" s="110"/>
      <c r="AV6611" s="111"/>
    </row>
    <row r="6612" spans="20:52" x14ac:dyDescent="0.25">
      <c r="T6612" s="110"/>
      <c r="AJ6612" s="111"/>
      <c r="AP6612" s="111"/>
      <c r="AV6612" s="111"/>
    </row>
    <row r="6613" spans="20:52" x14ac:dyDescent="0.25">
      <c r="T6613" s="110"/>
    </row>
    <row r="6614" spans="20:52" x14ac:dyDescent="0.25">
      <c r="T6614" s="110"/>
      <c r="AJ6614" s="111"/>
      <c r="AO6614" s="111"/>
    </row>
    <row r="6615" spans="20:52" x14ac:dyDescent="0.25">
      <c r="T6615" s="110"/>
    </row>
    <row r="6616" spans="20:52" x14ac:dyDescent="0.25">
      <c r="T6616" s="110"/>
      <c r="AJ6616" s="111"/>
      <c r="AP6616" s="111"/>
    </row>
    <row r="6617" spans="20:52" x14ac:dyDescent="0.25">
      <c r="T6617" s="110"/>
      <c r="AZ6617" s="111"/>
    </row>
    <row r="6618" spans="20:52" x14ac:dyDescent="0.25">
      <c r="T6618" s="110"/>
    </row>
    <row r="6619" spans="20:52" x14ac:dyDescent="0.25">
      <c r="T6619" s="110"/>
    </row>
    <row r="6620" spans="20:52" x14ac:dyDescent="0.25">
      <c r="T6620" s="110"/>
      <c r="AP6620" s="111"/>
      <c r="AV6620" s="111"/>
    </row>
    <row r="6621" spans="20:52" x14ac:dyDescent="0.25">
      <c r="T6621" s="110"/>
      <c r="AJ6621" s="111"/>
      <c r="AO6621" s="111"/>
      <c r="AP6621" s="111"/>
      <c r="AV6621" s="111"/>
      <c r="AZ6621" s="111"/>
    </row>
    <row r="6622" spans="20:52" x14ac:dyDescent="0.25">
      <c r="T6622" s="110"/>
      <c r="AJ6622" s="111"/>
      <c r="AO6622" s="111"/>
      <c r="AV6622" s="111"/>
    </row>
    <row r="6623" spans="20:52" x14ac:dyDescent="0.25">
      <c r="T6623" s="110"/>
    </row>
    <row r="6624" spans="20:52" x14ac:dyDescent="0.25">
      <c r="T6624" s="110"/>
    </row>
    <row r="6625" spans="20:52" x14ac:dyDescent="0.25">
      <c r="T6625" s="110"/>
      <c r="AJ6625" s="111"/>
      <c r="AO6625" s="111"/>
      <c r="AP6625" s="111"/>
      <c r="AV6625" s="111"/>
    </row>
    <row r="6626" spans="20:52" x14ac:dyDescent="0.25">
      <c r="T6626" s="110"/>
      <c r="AJ6626" s="111"/>
      <c r="AO6626" s="111"/>
      <c r="AV6626" s="111"/>
      <c r="AZ6626" s="111"/>
    </row>
    <row r="6627" spans="20:52" x14ac:dyDescent="0.25">
      <c r="T6627" s="110"/>
    </row>
    <row r="6628" spans="20:52" x14ac:dyDescent="0.25">
      <c r="T6628" s="110"/>
      <c r="AV6628" s="111"/>
    </row>
    <row r="6629" spans="20:52" x14ac:dyDescent="0.25">
      <c r="T6629" s="110"/>
      <c r="AJ6629" s="111"/>
      <c r="AO6629" s="111"/>
      <c r="AV6629" s="111"/>
    </row>
    <row r="6630" spans="20:52" x14ac:dyDescent="0.25">
      <c r="T6630" s="110"/>
      <c r="AJ6630" s="111"/>
      <c r="AO6630" s="111"/>
      <c r="AT6630" s="111"/>
      <c r="AV6630" s="111"/>
    </row>
    <row r="6631" spans="20:52" x14ac:dyDescent="0.25">
      <c r="T6631" s="110"/>
    </row>
    <row r="6632" spans="20:52" x14ac:dyDescent="0.25">
      <c r="T6632" s="110"/>
      <c r="AJ6632" s="111"/>
      <c r="AO6632" s="111"/>
      <c r="AP6632" s="111"/>
      <c r="AR6632" s="111"/>
      <c r="AV6632" s="111"/>
      <c r="AZ6632" s="111"/>
    </row>
    <row r="6633" spans="20:52" x14ac:dyDescent="0.25">
      <c r="T6633" s="110"/>
      <c r="AJ6633" s="111"/>
      <c r="AO6633" s="111"/>
      <c r="AV6633" s="111"/>
    </row>
    <row r="6634" spans="20:52" x14ac:dyDescent="0.25">
      <c r="T6634" s="110"/>
    </row>
    <row r="6635" spans="20:52" x14ac:dyDescent="0.25">
      <c r="T6635" s="110"/>
      <c r="AJ6635" s="111"/>
      <c r="AO6635" s="111"/>
      <c r="AV6635" s="111"/>
    </row>
    <row r="6636" spans="20:52" x14ac:dyDescent="0.25">
      <c r="T6636" s="110"/>
      <c r="AJ6636" s="111"/>
      <c r="AO6636" s="111"/>
      <c r="AV6636" s="111"/>
    </row>
    <row r="6637" spans="20:52" x14ac:dyDescent="0.25">
      <c r="T6637" s="110"/>
      <c r="AV6637" s="111"/>
    </row>
    <row r="6638" spans="20:52" x14ac:dyDescent="0.25">
      <c r="T6638" s="110"/>
      <c r="AJ6638" s="111"/>
      <c r="AO6638" s="111"/>
      <c r="AT6638" s="111"/>
    </row>
    <row r="6639" spans="20:52" x14ac:dyDescent="0.25">
      <c r="T6639" s="110"/>
    </row>
    <row r="6640" spans="20:52" x14ac:dyDescent="0.25">
      <c r="T6640" s="110"/>
    </row>
    <row r="6641" spans="20:52" x14ac:dyDescent="0.25">
      <c r="T6641" s="110"/>
      <c r="AJ6641" s="111"/>
      <c r="AO6641" s="111"/>
      <c r="AT6641" s="111"/>
    </row>
    <row r="6642" spans="20:52" x14ac:dyDescent="0.25">
      <c r="T6642" s="110"/>
      <c r="AJ6642" s="111"/>
      <c r="AO6642" s="111"/>
      <c r="AV6642" s="111"/>
    </row>
    <row r="6643" spans="20:52" x14ac:dyDescent="0.25">
      <c r="T6643" s="110"/>
    </row>
    <row r="6644" spans="20:52" x14ac:dyDescent="0.25">
      <c r="T6644" s="110"/>
      <c r="AV6644" s="111"/>
    </row>
    <row r="6645" spans="20:52" x14ac:dyDescent="0.25">
      <c r="T6645" s="110"/>
    </row>
    <row r="6646" spans="20:52" x14ac:dyDescent="0.25">
      <c r="T6646" s="110"/>
      <c r="AO6646" s="111"/>
      <c r="AR6646" s="111"/>
      <c r="AV6646" s="111"/>
    </row>
    <row r="6647" spans="20:52" x14ac:dyDescent="0.25">
      <c r="T6647" s="110"/>
      <c r="AJ6647" s="111"/>
      <c r="AO6647" s="111"/>
    </row>
    <row r="6648" spans="20:52" x14ac:dyDescent="0.25">
      <c r="T6648" s="110"/>
    </row>
    <row r="6649" spans="20:52" x14ac:dyDescent="0.25">
      <c r="T6649" s="110"/>
      <c r="AJ6649" s="111"/>
      <c r="AO6649" s="111"/>
      <c r="AV6649" s="111"/>
    </row>
    <row r="6650" spans="20:52" x14ac:dyDescent="0.25">
      <c r="T6650" s="110"/>
      <c r="AJ6650" s="111"/>
      <c r="AO6650" s="111"/>
      <c r="AP6650" s="111"/>
      <c r="AV6650" s="111"/>
    </row>
    <row r="6651" spans="20:52" x14ac:dyDescent="0.25">
      <c r="T6651" s="110"/>
      <c r="AJ6651" s="111"/>
      <c r="AV6651" s="111"/>
    </row>
    <row r="6652" spans="20:52" x14ac:dyDescent="0.25">
      <c r="T6652" s="110"/>
      <c r="AV6652" s="111"/>
    </row>
    <row r="6653" spans="20:52" x14ac:dyDescent="0.25">
      <c r="T6653" s="110"/>
      <c r="AO6653" s="111"/>
      <c r="AV6653" s="111"/>
    </row>
    <row r="6654" spans="20:52" x14ac:dyDescent="0.25">
      <c r="T6654" s="110"/>
      <c r="AV6654" s="111"/>
    </row>
    <row r="6655" spans="20:52" x14ac:dyDescent="0.25">
      <c r="T6655" s="110"/>
      <c r="AJ6655" s="111"/>
      <c r="AO6655" s="111"/>
      <c r="AP6655" s="111"/>
      <c r="AV6655" s="111"/>
      <c r="AZ6655" s="111"/>
    </row>
    <row r="6656" spans="20:52" x14ac:dyDescent="0.25">
      <c r="T6656" s="110"/>
    </row>
    <row r="6657" spans="20:52" x14ac:dyDescent="0.25">
      <c r="T6657" s="110"/>
    </row>
    <row r="6658" spans="20:52" x14ac:dyDescent="0.25">
      <c r="T6658" s="110"/>
      <c r="AJ6658" s="111"/>
      <c r="AO6658" s="111"/>
      <c r="AV6658" s="111"/>
    </row>
    <row r="6659" spans="20:52" x14ac:dyDescent="0.25">
      <c r="T6659" s="110"/>
      <c r="AJ6659" s="111"/>
      <c r="AO6659" s="111"/>
      <c r="AP6659" s="111"/>
      <c r="AV6659" s="111"/>
    </row>
    <row r="6660" spans="20:52" x14ac:dyDescent="0.25">
      <c r="T6660" s="110"/>
    </row>
    <row r="6661" spans="20:52" x14ac:dyDescent="0.25">
      <c r="T6661" s="110"/>
      <c r="AJ6661" s="111"/>
      <c r="AO6661" s="111"/>
      <c r="AP6661" s="111"/>
      <c r="AV6661" s="111"/>
      <c r="AZ6661" s="111"/>
    </row>
    <row r="6662" spans="20:52" x14ac:dyDescent="0.25">
      <c r="T6662" s="110"/>
      <c r="AP6662" s="111"/>
      <c r="AV6662" s="111"/>
    </row>
    <row r="6663" spans="20:52" x14ac:dyDescent="0.25">
      <c r="T6663" s="110"/>
      <c r="AJ6663" s="111"/>
      <c r="AO6663" s="111"/>
    </row>
    <row r="6664" spans="20:52" x14ac:dyDescent="0.25">
      <c r="T6664" s="110"/>
    </row>
    <row r="6665" spans="20:52" x14ac:dyDescent="0.25">
      <c r="T6665" s="110"/>
    </row>
    <row r="6666" spans="20:52" x14ac:dyDescent="0.25">
      <c r="T6666" s="110"/>
    </row>
    <row r="6667" spans="20:52" x14ac:dyDescent="0.25">
      <c r="T6667" s="110"/>
      <c r="AJ6667" s="111"/>
      <c r="AP6667" s="111"/>
      <c r="AV6667" s="111"/>
    </row>
    <row r="6668" spans="20:52" x14ac:dyDescent="0.25">
      <c r="T6668" s="110"/>
      <c r="AJ6668" s="111"/>
      <c r="AO6668" s="111"/>
      <c r="AP6668" s="111"/>
      <c r="AV6668" s="111"/>
    </row>
    <row r="6669" spans="20:52" x14ac:dyDescent="0.25">
      <c r="T6669" s="110"/>
      <c r="AJ6669" s="111"/>
      <c r="AP6669" s="111"/>
      <c r="AT6669" s="111"/>
      <c r="AV6669" s="111"/>
    </row>
    <row r="6670" spans="20:52" x14ac:dyDescent="0.25">
      <c r="T6670" s="110"/>
      <c r="AJ6670" s="111"/>
      <c r="AO6670" s="111"/>
      <c r="AP6670" s="111"/>
      <c r="AT6670" s="111"/>
      <c r="AV6670" s="111"/>
    </row>
    <row r="6671" spans="20:52" x14ac:dyDescent="0.25">
      <c r="T6671" s="110"/>
      <c r="AJ6671" s="111"/>
      <c r="AO6671" s="111"/>
      <c r="AV6671" s="111"/>
    </row>
    <row r="6672" spans="20:52" x14ac:dyDescent="0.25">
      <c r="T6672" s="110"/>
    </row>
    <row r="6673" spans="20:52" x14ac:dyDescent="0.25">
      <c r="T6673" s="110"/>
      <c r="AO6673" s="111"/>
      <c r="AP6673" s="111"/>
    </row>
    <row r="6674" spans="20:52" x14ac:dyDescent="0.25">
      <c r="T6674" s="110"/>
      <c r="AJ6674" s="111"/>
      <c r="AO6674" s="111"/>
      <c r="AP6674" s="111"/>
      <c r="AT6674" s="111"/>
      <c r="AV6674" s="111"/>
    </row>
    <row r="6675" spans="20:52" x14ac:dyDescent="0.25">
      <c r="T6675" s="110"/>
      <c r="AJ6675" s="111"/>
      <c r="AO6675" s="111"/>
      <c r="AV6675" s="111"/>
    </row>
    <row r="6676" spans="20:52" x14ac:dyDescent="0.25">
      <c r="T6676" s="110"/>
    </row>
    <row r="6677" spans="20:52" x14ac:dyDescent="0.25">
      <c r="T6677" s="110"/>
      <c r="AJ6677" s="111"/>
      <c r="AO6677" s="111"/>
      <c r="AV6677" s="111"/>
    </row>
    <row r="6678" spans="20:52" x14ac:dyDescent="0.25">
      <c r="T6678" s="110"/>
      <c r="AJ6678" s="111"/>
      <c r="AO6678" s="111"/>
      <c r="AP6678" s="111"/>
      <c r="AT6678" s="111"/>
      <c r="AV6678" s="111"/>
    </row>
    <row r="6679" spans="20:52" x14ac:dyDescent="0.25">
      <c r="T6679" s="110"/>
    </row>
    <row r="6680" spans="20:52" x14ac:dyDescent="0.25">
      <c r="T6680" s="110"/>
    </row>
    <row r="6681" spans="20:52" x14ac:dyDescent="0.25">
      <c r="T6681" s="110"/>
    </row>
    <row r="6682" spans="20:52" x14ac:dyDescent="0.25">
      <c r="T6682" s="110"/>
      <c r="AJ6682" s="111"/>
      <c r="AO6682" s="111"/>
      <c r="AT6682" s="111"/>
    </row>
    <row r="6683" spans="20:52" x14ac:dyDescent="0.25">
      <c r="T6683" s="110"/>
      <c r="AZ6683" s="111"/>
    </row>
    <row r="6684" spans="20:52" x14ac:dyDescent="0.25">
      <c r="T6684" s="110"/>
    </row>
    <row r="6685" spans="20:52" x14ac:dyDescent="0.25">
      <c r="T6685" s="110"/>
    </row>
    <row r="6686" spans="20:52" x14ac:dyDescent="0.25">
      <c r="T6686" s="110"/>
    </row>
    <row r="6687" spans="20:52" x14ac:dyDescent="0.25">
      <c r="T6687" s="110"/>
      <c r="AV6687" s="111"/>
    </row>
    <row r="6688" spans="20:52" x14ac:dyDescent="0.25">
      <c r="T6688" s="110"/>
      <c r="AJ6688" s="111"/>
      <c r="AO6688" s="111"/>
    </row>
    <row r="6689" spans="20:52" x14ac:dyDescent="0.25">
      <c r="T6689" s="110"/>
      <c r="AZ6689" s="111"/>
    </row>
    <row r="6690" spans="20:52" x14ac:dyDescent="0.25">
      <c r="T6690" s="110"/>
      <c r="AO6690" s="111"/>
      <c r="AP6690" s="111"/>
      <c r="AT6690" s="111"/>
      <c r="AV6690" s="111"/>
    </row>
    <row r="6691" spans="20:52" x14ac:dyDescent="0.25">
      <c r="T6691" s="110"/>
    </row>
    <row r="6692" spans="20:52" x14ac:dyDescent="0.25">
      <c r="T6692" s="110"/>
    </row>
    <row r="6693" spans="20:52" x14ac:dyDescent="0.25">
      <c r="T6693" s="110"/>
    </row>
    <row r="6694" spans="20:52" x14ac:dyDescent="0.25">
      <c r="T6694" s="110"/>
    </row>
    <row r="6695" spans="20:52" x14ac:dyDescent="0.25">
      <c r="T6695" s="110"/>
    </row>
    <row r="6696" spans="20:52" x14ac:dyDescent="0.25">
      <c r="T6696" s="110"/>
    </row>
    <row r="6697" spans="20:52" x14ac:dyDescent="0.25">
      <c r="T6697" s="110"/>
    </row>
    <row r="6698" spans="20:52" x14ac:dyDescent="0.25">
      <c r="T6698" s="110"/>
    </row>
    <row r="6699" spans="20:52" x14ac:dyDescent="0.25">
      <c r="T6699" s="110"/>
    </row>
    <row r="6700" spans="20:52" x14ac:dyDescent="0.25">
      <c r="T6700" s="110"/>
      <c r="AJ6700" s="111"/>
      <c r="AO6700" s="111"/>
      <c r="AP6700" s="111"/>
      <c r="AV6700" s="111"/>
    </row>
    <row r="6701" spans="20:52" x14ac:dyDescent="0.25">
      <c r="T6701" s="110"/>
      <c r="AJ6701" s="111"/>
      <c r="AO6701" s="111"/>
      <c r="AV6701" s="111"/>
    </row>
    <row r="6702" spans="20:52" x14ac:dyDescent="0.25">
      <c r="T6702" s="110"/>
      <c r="AJ6702" s="111"/>
      <c r="AO6702" s="111"/>
      <c r="AV6702" s="111"/>
    </row>
    <row r="6703" spans="20:52" x14ac:dyDescent="0.25">
      <c r="T6703" s="110"/>
      <c r="AJ6703" s="111"/>
      <c r="AO6703" s="111"/>
      <c r="AP6703" s="111"/>
      <c r="AT6703" s="111"/>
    </row>
    <row r="6704" spans="20:52" x14ac:dyDescent="0.25">
      <c r="T6704" s="110"/>
    </row>
    <row r="6705" spans="20:52" x14ac:dyDescent="0.25">
      <c r="T6705" s="110"/>
      <c r="AV6705" s="111"/>
    </row>
    <row r="6706" spans="20:52" x14ac:dyDescent="0.25">
      <c r="T6706" s="110"/>
      <c r="AJ6706" s="111"/>
      <c r="AO6706" s="111"/>
      <c r="AR6706" s="111"/>
      <c r="AV6706" s="111"/>
    </row>
    <row r="6707" spans="20:52" x14ac:dyDescent="0.25">
      <c r="T6707" s="110"/>
      <c r="AJ6707" s="111"/>
      <c r="AO6707" s="111"/>
      <c r="AP6707" s="111"/>
      <c r="AV6707" s="111"/>
    </row>
    <row r="6708" spans="20:52" x14ac:dyDescent="0.25">
      <c r="T6708" s="110"/>
    </row>
    <row r="6709" spans="20:52" x14ac:dyDescent="0.25">
      <c r="T6709" s="110"/>
    </row>
    <row r="6710" spans="20:52" x14ac:dyDescent="0.25">
      <c r="T6710" s="110"/>
      <c r="AJ6710" s="111"/>
      <c r="AP6710" s="111"/>
      <c r="AV6710" s="111"/>
      <c r="AZ6710" s="111"/>
    </row>
    <row r="6711" spans="20:52" x14ac:dyDescent="0.25">
      <c r="T6711" s="110"/>
      <c r="AJ6711" s="111"/>
      <c r="AO6711" s="111"/>
      <c r="AR6711" s="111"/>
      <c r="AV6711" s="111"/>
    </row>
    <row r="6712" spans="20:52" x14ac:dyDescent="0.25">
      <c r="T6712" s="110"/>
      <c r="AJ6712" s="111"/>
      <c r="AO6712" s="111"/>
      <c r="AV6712" s="111"/>
    </row>
    <row r="6713" spans="20:52" x14ac:dyDescent="0.25">
      <c r="T6713" s="110"/>
      <c r="AJ6713" s="111"/>
      <c r="AO6713" s="111"/>
    </row>
    <row r="6714" spans="20:52" x14ac:dyDescent="0.25">
      <c r="T6714" s="110"/>
      <c r="AO6714" s="111"/>
      <c r="AP6714" s="111"/>
      <c r="AV6714" s="111"/>
    </row>
    <row r="6715" spans="20:52" x14ac:dyDescent="0.25">
      <c r="T6715" s="110"/>
      <c r="AV6715" s="111"/>
    </row>
    <row r="6716" spans="20:52" x14ac:dyDescent="0.25">
      <c r="T6716" s="110"/>
    </row>
    <row r="6717" spans="20:52" x14ac:dyDescent="0.25">
      <c r="T6717" s="110"/>
    </row>
    <row r="6718" spans="20:52" x14ac:dyDescent="0.25">
      <c r="T6718" s="110"/>
      <c r="AJ6718" s="111"/>
      <c r="AO6718" s="111"/>
      <c r="AV6718" s="111"/>
    </row>
    <row r="6719" spans="20:52" x14ac:dyDescent="0.25">
      <c r="T6719" s="110"/>
      <c r="AJ6719" s="111"/>
      <c r="AO6719" s="111"/>
      <c r="AV6719" s="111"/>
    </row>
    <row r="6720" spans="20:52" x14ac:dyDescent="0.25">
      <c r="T6720" s="110"/>
      <c r="AJ6720" s="111"/>
      <c r="AO6720" s="111"/>
      <c r="AV6720" s="111"/>
    </row>
    <row r="6721" spans="20:52" x14ac:dyDescent="0.25">
      <c r="T6721" s="110"/>
      <c r="AJ6721" s="111"/>
      <c r="AO6721" s="111"/>
    </row>
    <row r="6722" spans="20:52" x14ac:dyDescent="0.25">
      <c r="T6722" s="110"/>
    </row>
    <row r="6723" spans="20:52" x14ac:dyDescent="0.25">
      <c r="T6723" s="110"/>
    </row>
    <row r="6724" spans="20:52" x14ac:dyDescent="0.25">
      <c r="T6724" s="110"/>
      <c r="AV6724" s="111"/>
    </row>
    <row r="6725" spans="20:52" x14ac:dyDescent="0.25">
      <c r="T6725" s="110"/>
    </row>
    <row r="6726" spans="20:52" x14ac:dyDescent="0.25">
      <c r="T6726" s="110"/>
    </row>
    <row r="6727" spans="20:52" x14ac:dyDescent="0.25">
      <c r="T6727" s="110"/>
      <c r="AO6727" s="111"/>
      <c r="AP6727" s="111"/>
    </row>
    <row r="6728" spans="20:52" x14ac:dyDescent="0.25">
      <c r="T6728" s="110"/>
    </row>
    <row r="6729" spans="20:52" x14ac:dyDescent="0.25">
      <c r="T6729" s="110"/>
    </row>
    <row r="6730" spans="20:52" x14ac:dyDescent="0.25">
      <c r="T6730" s="110"/>
      <c r="AT6730" s="111"/>
      <c r="AV6730" s="111"/>
    </row>
    <row r="6731" spans="20:52" x14ac:dyDescent="0.25">
      <c r="T6731" s="110"/>
    </row>
    <row r="6732" spans="20:52" x14ac:dyDescent="0.25">
      <c r="T6732" s="110"/>
    </row>
    <row r="6733" spans="20:52" x14ac:dyDescent="0.25">
      <c r="T6733" s="110"/>
    </row>
    <row r="6734" spans="20:52" x14ac:dyDescent="0.25">
      <c r="T6734" s="110"/>
      <c r="AZ6734" s="111"/>
    </row>
    <row r="6735" spans="20:52" x14ac:dyDescent="0.25">
      <c r="T6735" s="110"/>
      <c r="AJ6735" s="111"/>
      <c r="AO6735" s="111"/>
      <c r="AV6735" s="111"/>
    </row>
    <row r="6736" spans="20:52" x14ac:dyDescent="0.25">
      <c r="T6736" s="110"/>
      <c r="AJ6736" s="111"/>
    </row>
    <row r="6737" spans="20:52" x14ac:dyDescent="0.25">
      <c r="T6737" s="110"/>
      <c r="AZ6737" s="111"/>
    </row>
    <row r="6738" spans="20:52" x14ac:dyDescent="0.25">
      <c r="T6738" s="110"/>
      <c r="AJ6738" s="111"/>
      <c r="AO6738" s="111"/>
      <c r="AV6738" s="111"/>
    </row>
    <row r="6739" spans="20:52" x14ac:dyDescent="0.25">
      <c r="T6739" s="110"/>
    </row>
    <row r="6740" spans="20:52" x14ac:dyDescent="0.25">
      <c r="T6740" s="110"/>
    </row>
    <row r="6741" spans="20:52" x14ac:dyDescent="0.25">
      <c r="T6741" s="110"/>
      <c r="AJ6741" s="111"/>
      <c r="AV6741" s="111"/>
    </row>
    <row r="6742" spans="20:52" x14ac:dyDescent="0.25">
      <c r="T6742" s="110"/>
      <c r="AJ6742" s="111"/>
      <c r="AO6742" s="111"/>
    </row>
    <row r="6743" spans="20:52" x14ac:dyDescent="0.25">
      <c r="T6743" s="110"/>
      <c r="AJ6743" s="111"/>
      <c r="AO6743" s="111"/>
      <c r="AT6743" s="111"/>
    </row>
    <row r="6744" spans="20:52" x14ac:dyDescent="0.25">
      <c r="T6744" s="110"/>
      <c r="AJ6744" s="111"/>
    </row>
    <row r="6745" spans="20:52" x14ac:dyDescent="0.25">
      <c r="T6745" s="110"/>
    </row>
    <row r="6746" spans="20:52" x14ac:dyDescent="0.25">
      <c r="T6746" s="110"/>
      <c r="AJ6746" s="111"/>
      <c r="AO6746" s="111"/>
      <c r="AP6746" s="111"/>
    </row>
    <row r="6747" spans="20:52" x14ac:dyDescent="0.25">
      <c r="T6747" s="110"/>
      <c r="AJ6747" s="111"/>
      <c r="AO6747" s="111"/>
      <c r="AR6747" s="111"/>
      <c r="AT6747" s="111"/>
    </row>
    <row r="6748" spans="20:52" x14ac:dyDescent="0.25">
      <c r="T6748" s="110"/>
    </row>
    <row r="6749" spans="20:52" x14ac:dyDescent="0.25">
      <c r="T6749" s="110"/>
      <c r="AJ6749" s="111"/>
      <c r="AO6749" s="111"/>
      <c r="AP6749" s="111"/>
      <c r="AV6749" s="111"/>
    </row>
    <row r="6750" spans="20:52" x14ac:dyDescent="0.25">
      <c r="T6750" s="110"/>
      <c r="AJ6750" s="111"/>
      <c r="AV6750" s="111"/>
    </row>
    <row r="6751" spans="20:52" x14ac:dyDescent="0.25">
      <c r="T6751" s="110"/>
      <c r="AJ6751" s="111"/>
      <c r="AO6751" s="111"/>
      <c r="AV6751" s="111"/>
      <c r="AZ6751" s="111"/>
    </row>
    <row r="6752" spans="20:52" x14ac:dyDescent="0.25">
      <c r="T6752" s="110"/>
      <c r="AJ6752" s="111"/>
      <c r="AO6752" s="111"/>
      <c r="AP6752" s="111"/>
      <c r="AT6752" s="111"/>
      <c r="AV6752" s="111"/>
    </row>
    <row r="6753" spans="20:52" x14ac:dyDescent="0.25">
      <c r="T6753" s="110"/>
      <c r="AJ6753" s="111"/>
      <c r="AO6753" s="111"/>
      <c r="AV6753" s="111"/>
    </row>
    <row r="6754" spans="20:52" x14ac:dyDescent="0.25">
      <c r="T6754" s="110"/>
      <c r="AJ6754" s="111"/>
      <c r="AO6754" s="111"/>
      <c r="AV6754" s="111"/>
    </row>
    <row r="6755" spans="20:52" x14ac:dyDescent="0.25">
      <c r="T6755" s="110"/>
      <c r="AV6755" s="111"/>
    </row>
    <row r="6756" spans="20:52" x14ac:dyDescent="0.25">
      <c r="T6756" s="110"/>
      <c r="AJ6756" s="111"/>
      <c r="AO6756" s="111"/>
      <c r="AT6756" s="111"/>
    </row>
    <row r="6757" spans="20:52" x14ac:dyDescent="0.25">
      <c r="T6757" s="110"/>
      <c r="AJ6757" s="111"/>
      <c r="AO6757" s="111"/>
      <c r="AV6757" s="111"/>
    </row>
    <row r="6758" spans="20:52" x14ac:dyDescent="0.25">
      <c r="T6758" s="110"/>
    </row>
    <row r="6759" spans="20:52" x14ac:dyDescent="0.25">
      <c r="T6759" s="110"/>
      <c r="AJ6759" s="111"/>
      <c r="AO6759" s="111"/>
      <c r="AV6759" s="111"/>
    </row>
    <row r="6760" spans="20:52" x14ac:dyDescent="0.25">
      <c r="T6760" s="110"/>
      <c r="AJ6760" s="111"/>
      <c r="AO6760" s="111"/>
      <c r="AR6760" s="111"/>
      <c r="AT6760" s="111"/>
      <c r="AV6760" s="111"/>
    </row>
    <row r="6761" spans="20:52" x14ac:dyDescent="0.25">
      <c r="T6761" s="110"/>
      <c r="AV6761" s="111"/>
    </row>
    <row r="6762" spans="20:52" x14ac:dyDescent="0.25">
      <c r="T6762" s="110"/>
    </row>
    <row r="6763" spans="20:52" x14ac:dyDescent="0.25">
      <c r="T6763" s="110"/>
      <c r="AV6763" s="111"/>
    </row>
    <row r="6764" spans="20:52" x14ac:dyDescent="0.25">
      <c r="T6764" s="110"/>
    </row>
    <row r="6765" spans="20:52" x14ac:dyDescent="0.25">
      <c r="T6765" s="110"/>
      <c r="AJ6765" s="111"/>
      <c r="AO6765" s="111"/>
      <c r="AP6765" s="111"/>
      <c r="AT6765" s="111"/>
      <c r="AV6765" s="111"/>
    </row>
    <row r="6766" spans="20:52" x14ac:dyDescent="0.25">
      <c r="T6766" s="110"/>
      <c r="AO6766" s="111"/>
      <c r="AV6766" s="111"/>
    </row>
    <row r="6767" spans="20:52" x14ac:dyDescent="0.25">
      <c r="T6767" s="110"/>
      <c r="AP6767" s="111"/>
      <c r="AT6767" s="111"/>
      <c r="AV6767" s="111"/>
    </row>
    <row r="6768" spans="20:52" x14ac:dyDescent="0.25">
      <c r="T6768" s="110"/>
      <c r="AJ6768" s="111"/>
      <c r="AO6768" s="111"/>
      <c r="AP6768" s="111"/>
      <c r="AV6768" s="111"/>
      <c r="AZ6768" s="111"/>
    </row>
    <row r="6769" spans="20:52" x14ac:dyDescent="0.25">
      <c r="T6769" s="110"/>
      <c r="AJ6769" s="111"/>
      <c r="AO6769" s="111"/>
      <c r="AV6769" s="111"/>
    </row>
    <row r="6770" spans="20:52" x14ac:dyDescent="0.25">
      <c r="T6770" s="110"/>
      <c r="AZ6770" s="111"/>
    </row>
    <row r="6771" spans="20:52" x14ac:dyDescent="0.25">
      <c r="T6771" s="110"/>
      <c r="AO6771" s="111"/>
      <c r="AP6771" s="111"/>
      <c r="AV6771" s="111"/>
    </row>
    <row r="6772" spans="20:52" x14ac:dyDescent="0.25">
      <c r="T6772" s="110"/>
    </row>
    <row r="6773" spans="20:52" x14ac:dyDescent="0.25">
      <c r="T6773" s="110"/>
    </row>
    <row r="6774" spans="20:52" x14ac:dyDescent="0.25">
      <c r="T6774" s="110"/>
    </row>
    <row r="6775" spans="20:52" x14ac:dyDescent="0.25">
      <c r="T6775" s="110"/>
      <c r="AV6775" s="111"/>
    </row>
    <row r="6776" spans="20:52" x14ac:dyDescent="0.25">
      <c r="T6776" s="110"/>
      <c r="AJ6776" s="111"/>
      <c r="AO6776" s="111"/>
      <c r="AV6776" s="111"/>
    </row>
    <row r="6777" spans="20:52" x14ac:dyDescent="0.25">
      <c r="T6777" s="110"/>
      <c r="AV6777" s="111"/>
    </row>
    <row r="6778" spans="20:52" x14ac:dyDescent="0.25">
      <c r="T6778" s="110"/>
    </row>
    <row r="6779" spans="20:52" x14ac:dyDescent="0.25">
      <c r="T6779" s="110"/>
    </row>
    <row r="6780" spans="20:52" x14ac:dyDescent="0.25">
      <c r="T6780" s="110"/>
    </row>
    <row r="6781" spans="20:52" x14ac:dyDescent="0.25">
      <c r="T6781" s="110"/>
      <c r="AJ6781" s="111"/>
      <c r="AO6781" s="111"/>
    </row>
    <row r="6782" spans="20:52" x14ac:dyDescent="0.25">
      <c r="T6782" s="110"/>
      <c r="AJ6782" s="111"/>
      <c r="AO6782" s="111"/>
      <c r="AV6782" s="111"/>
      <c r="AZ6782" s="111"/>
    </row>
    <row r="6783" spans="20:52" x14ac:dyDescent="0.25">
      <c r="T6783" s="110"/>
    </row>
    <row r="6784" spans="20:52" x14ac:dyDescent="0.25">
      <c r="T6784" s="110"/>
      <c r="AJ6784" s="111"/>
      <c r="AO6784" s="111"/>
      <c r="AP6784" s="111"/>
      <c r="AV6784" s="111"/>
      <c r="AZ6784" s="111"/>
    </row>
    <row r="6785" spans="20:52" x14ac:dyDescent="0.25">
      <c r="T6785" s="110"/>
      <c r="AP6785" s="111"/>
    </row>
    <row r="6786" spans="20:52" x14ac:dyDescent="0.25">
      <c r="T6786" s="110"/>
      <c r="AJ6786" s="111"/>
      <c r="AO6786" s="111"/>
      <c r="AP6786" s="111"/>
      <c r="AR6786" s="111"/>
      <c r="AT6786" s="111"/>
      <c r="AV6786" s="111"/>
    </row>
    <row r="6787" spans="20:52" x14ac:dyDescent="0.25">
      <c r="T6787" s="110"/>
      <c r="AJ6787" s="111"/>
      <c r="AO6787" s="111"/>
      <c r="AP6787" s="111"/>
      <c r="AT6787" s="111"/>
      <c r="AV6787" s="111"/>
      <c r="AZ6787" s="111"/>
    </row>
    <row r="6788" spans="20:52" x14ac:dyDescent="0.25">
      <c r="T6788" s="110"/>
      <c r="AJ6788" s="111"/>
      <c r="AO6788" s="111"/>
      <c r="AP6788" s="111"/>
    </row>
    <row r="6789" spans="20:52" x14ac:dyDescent="0.25">
      <c r="T6789" s="110"/>
      <c r="AT6789" s="111"/>
      <c r="AV6789" s="111"/>
    </row>
    <row r="6790" spans="20:52" x14ac:dyDescent="0.25">
      <c r="T6790" s="110"/>
      <c r="AJ6790" s="111"/>
      <c r="AO6790" s="111"/>
      <c r="AP6790" s="111"/>
      <c r="AV6790" s="111"/>
    </row>
    <row r="6791" spans="20:52" x14ac:dyDescent="0.25">
      <c r="T6791" s="110"/>
      <c r="AJ6791" s="111"/>
      <c r="AO6791" s="111"/>
      <c r="AV6791" s="111"/>
    </row>
    <row r="6792" spans="20:52" x14ac:dyDescent="0.25">
      <c r="T6792" s="110"/>
      <c r="AJ6792" s="111"/>
      <c r="AO6792" s="111"/>
      <c r="AP6792" s="111"/>
      <c r="AR6792" s="111"/>
      <c r="AV6792" s="111"/>
    </row>
    <row r="6793" spans="20:52" x14ac:dyDescent="0.25">
      <c r="T6793" s="110"/>
    </row>
    <row r="6794" spans="20:52" x14ac:dyDescent="0.25">
      <c r="T6794" s="110"/>
    </row>
    <row r="6795" spans="20:52" x14ac:dyDescent="0.25">
      <c r="T6795" s="110"/>
      <c r="AJ6795" s="111"/>
      <c r="AO6795" s="111"/>
      <c r="AV6795" s="111"/>
    </row>
    <row r="6796" spans="20:52" x14ac:dyDescent="0.25">
      <c r="T6796" s="110"/>
      <c r="AJ6796" s="111"/>
      <c r="AO6796" s="111"/>
      <c r="AT6796" s="111"/>
      <c r="AV6796" s="111"/>
    </row>
    <row r="6797" spans="20:52" x14ac:dyDescent="0.25">
      <c r="T6797" s="110"/>
    </row>
    <row r="6798" spans="20:52" x14ac:dyDescent="0.25">
      <c r="T6798" s="110"/>
      <c r="AJ6798" s="111"/>
      <c r="AO6798" s="111"/>
      <c r="AV6798" s="111"/>
    </row>
    <row r="6799" spans="20:52" x14ac:dyDescent="0.25">
      <c r="T6799" s="110"/>
    </row>
    <row r="6800" spans="20:52" x14ac:dyDescent="0.25">
      <c r="T6800" s="110"/>
      <c r="AJ6800" s="111"/>
      <c r="AO6800" s="111"/>
      <c r="AV6800" s="111"/>
    </row>
    <row r="6801" spans="20:52" x14ac:dyDescent="0.25">
      <c r="T6801" s="110"/>
    </row>
    <row r="6802" spans="20:52" x14ac:dyDescent="0.25">
      <c r="T6802" s="110"/>
      <c r="AP6802" s="111"/>
      <c r="AZ6802" s="111"/>
    </row>
    <row r="6803" spans="20:52" x14ac:dyDescent="0.25">
      <c r="T6803" s="110"/>
    </row>
    <row r="6804" spans="20:52" x14ac:dyDescent="0.25">
      <c r="T6804" s="110"/>
    </row>
    <row r="6805" spans="20:52" x14ac:dyDescent="0.25">
      <c r="T6805" s="110"/>
      <c r="AJ6805" s="111"/>
      <c r="AO6805" s="111"/>
      <c r="AP6805" s="111"/>
      <c r="AV6805" s="111"/>
    </row>
    <row r="6806" spans="20:52" x14ac:dyDescent="0.25">
      <c r="T6806" s="110"/>
      <c r="AO6806" s="111"/>
      <c r="AV6806" s="111"/>
    </row>
    <row r="6807" spans="20:52" x14ac:dyDescent="0.25">
      <c r="T6807" s="110"/>
      <c r="AJ6807" s="111"/>
      <c r="AV6807" s="111"/>
      <c r="AZ6807" s="111"/>
    </row>
    <row r="6808" spans="20:52" x14ac:dyDescent="0.25">
      <c r="T6808" s="110"/>
      <c r="AO6808" s="111"/>
      <c r="AP6808" s="111"/>
      <c r="AT6808" s="111"/>
      <c r="AV6808" s="111"/>
    </row>
    <row r="6809" spans="20:52" x14ac:dyDescent="0.25">
      <c r="T6809" s="110"/>
      <c r="AJ6809" s="111"/>
      <c r="AO6809" s="111"/>
      <c r="AP6809" s="111"/>
      <c r="AV6809" s="111"/>
    </row>
    <row r="6810" spans="20:52" x14ac:dyDescent="0.25">
      <c r="T6810" s="110"/>
      <c r="AJ6810" s="111"/>
      <c r="AO6810" s="111"/>
      <c r="AP6810" s="111"/>
      <c r="AT6810" s="111"/>
      <c r="AV6810" s="111"/>
    </row>
    <row r="6811" spans="20:52" x14ac:dyDescent="0.25">
      <c r="T6811" s="110"/>
      <c r="AJ6811" s="111"/>
      <c r="AO6811" s="111"/>
    </row>
    <row r="6812" spans="20:52" x14ac:dyDescent="0.25">
      <c r="T6812" s="110"/>
    </row>
    <row r="6813" spans="20:52" x14ac:dyDescent="0.25">
      <c r="T6813" s="110"/>
    </row>
    <row r="6814" spans="20:52" x14ac:dyDescent="0.25">
      <c r="T6814" s="110"/>
      <c r="AJ6814" s="111"/>
      <c r="AO6814" s="111"/>
      <c r="AV6814" s="111"/>
    </row>
    <row r="6815" spans="20:52" x14ac:dyDescent="0.25">
      <c r="T6815" s="110"/>
      <c r="AJ6815" s="111"/>
      <c r="AO6815" s="111"/>
      <c r="AV6815" s="111"/>
    </row>
    <row r="6816" spans="20:52" x14ac:dyDescent="0.25">
      <c r="T6816" s="110"/>
      <c r="AV6816" s="111"/>
    </row>
    <row r="6817" spans="20:52" x14ac:dyDescent="0.25">
      <c r="T6817" s="110"/>
      <c r="AV6817" s="111"/>
    </row>
    <row r="6818" spans="20:52" x14ac:dyDescent="0.25">
      <c r="T6818" s="110"/>
    </row>
    <row r="6819" spans="20:52" x14ac:dyDescent="0.25">
      <c r="T6819" s="110"/>
      <c r="AT6819" s="111"/>
      <c r="AV6819" s="111"/>
      <c r="AZ6819" s="111"/>
    </row>
    <row r="6820" spans="20:52" x14ac:dyDescent="0.25">
      <c r="T6820" s="110"/>
      <c r="AZ6820" s="111"/>
    </row>
    <row r="6821" spans="20:52" x14ac:dyDescent="0.25">
      <c r="T6821" s="110"/>
      <c r="AJ6821" s="111"/>
      <c r="AO6821" s="111"/>
      <c r="AT6821" s="111"/>
    </row>
    <row r="6822" spans="20:52" x14ac:dyDescent="0.25">
      <c r="T6822" s="110"/>
      <c r="AJ6822" s="111"/>
      <c r="AO6822" s="111"/>
      <c r="AV6822" s="111"/>
    </row>
    <row r="6823" spans="20:52" x14ac:dyDescent="0.25">
      <c r="T6823" s="110"/>
      <c r="AJ6823" s="111"/>
      <c r="AP6823" s="111"/>
    </row>
    <row r="6824" spans="20:52" x14ac:dyDescent="0.25">
      <c r="T6824" s="110"/>
      <c r="AZ6824" s="111"/>
    </row>
    <row r="6825" spans="20:52" x14ac:dyDescent="0.25">
      <c r="T6825" s="110"/>
      <c r="AP6825" s="111"/>
    </row>
    <row r="6826" spans="20:52" x14ac:dyDescent="0.25">
      <c r="T6826" s="110"/>
    </row>
    <row r="6827" spans="20:52" x14ac:dyDescent="0.25">
      <c r="T6827" s="110"/>
      <c r="AJ6827" s="111"/>
    </row>
    <row r="6828" spans="20:52" x14ac:dyDescent="0.25">
      <c r="T6828" s="110"/>
    </row>
    <row r="6829" spans="20:52" x14ac:dyDescent="0.25">
      <c r="T6829" s="110"/>
    </row>
    <row r="6830" spans="20:52" x14ac:dyDescent="0.25">
      <c r="T6830" s="110"/>
      <c r="AJ6830" s="111"/>
      <c r="AO6830" s="111"/>
      <c r="AP6830" s="111"/>
      <c r="AV6830" s="111"/>
    </row>
    <row r="6831" spans="20:52" x14ac:dyDescent="0.25">
      <c r="T6831" s="110"/>
      <c r="AJ6831" s="111"/>
      <c r="AO6831" s="111"/>
      <c r="AP6831" s="111"/>
      <c r="AV6831" s="111"/>
    </row>
    <row r="6832" spans="20:52" x14ac:dyDescent="0.25">
      <c r="T6832" s="110"/>
      <c r="AJ6832" s="111"/>
      <c r="AO6832" s="111"/>
      <c r="AP6832" s="111"/>
      <c r="AV6832" s="111"/>
    </row>
    <row r="6833" spans="20:52" x14ac:dyDescent="0.25">
      <c r="T6833" s="110"/>
    </row>
    <row r="6834" spans="20:52" x14ac:dyDescent="0.25">
      <c r="T6834" s="110"/>
      <c r="AJ6834" s="111"/>
      <c r="AO6834" s="111"/>
      <c r="AV6834" s="111"/>
    </row>
    <row r="6835" spans="20:52" x14ac:dyDescent="0.25">
      <c r="T6835" s="110"/>
      <c r="AJ6835" s="111"/>
      <c r="AO6835" s="111"/>
      <c r="AP6835" s="111"/>
      <c r="AV6835" s="111"/>
    </row>
    <row r="6836" spans="20:52" x14ac:dyDescent="0.25">
      <c r="T6836" s="110"/>
      <c r="AV6836" s="111"/>
    </row>
    <row r="6837" spans="20:52" x14ac:dyDescent="0.25">
      <c r="T6837" s="110"/>
      <c r="AJ6837" s="111"/>
      <c r="AP6837" s="111"/>
      <c r="AV6837" s="111"/>
      <c r="AZ6837" s="111"/>
    </row>
    <row r="6838" spans="20:52" x14ac:dyDescent="0.25">
      <c r="T6838" s="110"/>
      <c r="AJ6838" s="111"/>
      <c r="AO6838" s="111"/>
      <c r="AP6838" s="111"/>
      <c r="AR6838" s="111"/>
      <c r="AT6838" s="111"/>
      <c r="AV6838" s="111"/>
    </row>
    <row r="6839" spans="20:52" x14ac:dyDescent="0.25">
      <c r="T6839" s="110"/>
    </row>
    <row r="6840" spans="20:52" x14ac:dyDescent="0.25">
      <c r="T6840" s="110"/>
      <c r="AJ6840" s="111"/>
      <c r="AO6840" s="111"/>
      <c r="AV6840" s="111"/>
    </row>
    <row r="6841" spans="20:52" x14ac:dyDescent="0.25">
      <c r="T6841" s="110"/>
      <c r="AJ6841" s="111"/>
      <c r="AO6841" s="111"/>
      <c r="AV6841" s="111"/>
      <c r="AZ6841" s="111"/>
    </row>
    <row r="6842" spans="20:52" x14ac:dyDescent="0.25">
      <c r="T6842" s="110"/>
    </row>
    <row r="6843" spans="20:52" x14ac:dyDescent="0.25">
      <c r="T6843" s="110"/>
      <c r="AV6843" s="111"/>
    </row>
    <row r="6844" spans="20:52" x14ac:dyDescent="0.25">
      <c r="T6844" s="110"/>
    </row>
    <row r="6845" spans="20:52" x14ac:dyDescent="0.25">
      <c r="T6845" s="110"/>
    </row>
    <row r="6846" spans="20:52" x14ac:dyDescent="0.25">
      <c r="T6846" s="110"/>
      <c r="AJ6846" s="111"/>
      <c r="AO6846" s="111"/>
      <c r="AP6846" s="111"/>
      <c r="AR6846" s="111"/>
      <c r="AV6846" s="111"/>
    </row>
    <row r="6847" spans="20:52" x14ac:dyDescent="0.25">
      <c r="T6847" s="110"/>
      <c r="AZ6847" s="111"/>
    </row>
    <row r="6848" spans="20:52" x14ac:dyDescent="0.25">
      <c r="T6848" s="110"/>
    </row>
    <row r="6849" spans="20:52" x14ac:dyDescent="0.25">
      <c r="T6849" s="110"/>
      <c r="AJ6849" s="111"/>
      <c r="AO6849" s="111"/>
      <c r="AT6849" s="111"/>
      <c r="AV6849" s="111"/>
    </row>
    <row r="6850" spans="20:52" x14ac:dyDescent="0.25">
      <c r="T6850" s="110"/>
    </row>
    <row r="6851" spans="20:52" x14ac:dyDescent="0.25">
      <c r="T6851" s="110"/>
    </row>
    <row r="6852" spans="20:52" x14ac:dyDescent="0.25">
      <c r="T6852" s="110"/>
      <c r="AJ6852" s="111"/>
      <c r="AO6852" s="111"/>
      <c r="AP6852" s="111"/>
      <c r="AV6852" s="111"/>
    </row>
    <row r="6853" spans="20:52" x14ac:dyDescent="0.25">
      <c r="T6853" s="110"/>
      <c r="AJ6853" s="111"/>
      <c r="AO6853" s="111"/>
      <c r="AP6853" s="111"/>
      <c r="AR6853" s="111"/>
      <c r="AT6853" s="111"/>
      <c r="AV6853" s="111"/>
    </row>
    <row r="6854" spans="20:52" x14ac:dyDescent="0.25">
      <c r="T6854" s="110"/>
    </row>
    <row r="6855" spans="20:52" x14ac:dyDescent="0.25">
      <c r="T6855" s="110"/>
    </row>
    <row r="6856" spans="20:52" x14ac:dyDescent="0.25">
      <c r="T6856" s="110"/>
      <c r="AJ6856" s="111"/>
      <c r="AO6856" s="111"/>
      <c r="AV6856" s="111"/>
      <c r="AZ6856" s="111"/>
    </row>
    <row r="6857" spans="20:52" x14ac:dyDescent="0.25">
      <c r="T6857" s="110"/>
      <c r="AJ6857" s="111"/>
      <c r="AO6857" s="111"/>
      <c r="AV6857" s="111"/>
    </row>
    <row r="6858" spans="20:52" x14ac:dyDescent="0.25">
      <c r="T6858" s="110"/>
      <c r="AJ6858" s="111"/>
      <c r="AO6858" s="111"/>
      <c r="AV6858" s="111"/>
    </row>
    <row r="6859" spans="20:52" x14ac:dyDescent="0.25">
      <c r="T6859" s="110"/>
    </row>
    <row r="6860" spans="20:52" x14ac:dyDescent="0.25">
      <c r="T6860" s="110"/>
      <c r="AJ6860" s="111"/>
    </row>
    <row r="6861" spans="20:52" x14ac:dyDescent="0.25">
      <c r="T6861" s="110"/>
      <c r="AZ6861" s="111"/>
    </row>
    <row r="6862" spans="20:52" x14ac:dyDescent="0.25">
      <c r="T6862" s="110"/>
      <c r="AJ6862" s="111"/>
      <c r="AO6862" s="111"/>
      <c r="AP6862" s="111"/>
      <c r="AV6862" s="111"/>
    </row>
    <row r="6863" spans="20:52" x14ac:dyDescent="0.25">
      <c r="T6863" s="110"/>
      <c r="AZ6863" s="111"/>
    </row>
    <row r="6864" spans="20:52" x14ac:dyDescent="0.25">
      <c r="T6864" s="110"/>
      <c r="AJ6864" s="111"/>
      <c r="AP6864" s="111"/>
      <c r="AV6864" s="111"/>
    </row>
    <row r="6865" spans="20:48" x14ac:dyDescent="0.25">
      <c r="T6865" s="110"/>
      <c r="AV6865" s="111"/>
    </row>
    <row r="6866" spans="20:48" x14ac:dyDescent="0.25">
      <c r="T6866" s="110"/>
      <c r="AJ6866" s="111"/>
      <c r="AO6866" s="111"/>
    </row>
    <row r="6867" spans="20:48" x14ac:dyDescent="0.25">
      <c r="T6867" s="110"/>
      <c r="AJ6867" s="111"/>
      <c r="AO6867" s="111"/>
      <c r="AV6867" s="111"/>
    </row>
    <row r="6868" spans="20:48" x14ac:dyDescent="0.25">
      <c r="T6868" s="110"/>
      <c r="AJ6868" s="111"/>
      <c r="AO6868" s="111"/>
      <c r="AV6868" s="111"/>
    </row>
    <row r="6869" spans="20:48" x14ac:dyDescent="0.25">
      <c r="T6869" s="110"/>
      <c r="AJ6869" s="111"/>
      <c r="AO6869" s="111"/>
      <c r="AP6869" s="111"/>
      <c r="AV6869" s="111"/>
    </row>
    <row r="6870" spans="20:48" x14ac:dyDescent="0.25">
      <c r="T6870" s="110"/>
      <c r="AJ6870" s="111"/>
      <c r="AO6870" s="111"/>
      <c r="AP6870" s="111"/>
      <c r="AV6870" s="111"/>
    </row>
    <row r="6871" spans="20:48" x14ac:dyDescent="0.25">
      <c r="T6871" s="110"/>
    </row>
    <row r="6872" spans="20:48" x14ac:dyDescent="0.25">
      <c r="T6872" s="110"/>
      <c r="AJ6872" s="111"/>
      <c r="AO6872" s="111"/>
      <c r="AP6872" s="111"/>
      <c r="AR6872" s="111"/>
      <c r="AV6872" s="111"/>
    </row>
    <row r="6873" spans="20:48" x14ac:dyDescent="0.25">
      <c r="T6873" s="110"/>
      <c r="AJ6873" s="111"/>
      <c r="AO6873" s="111"/>
      <c r="AV6873" s="111"/>
    </row>
    <row r="6874" spans="20:48" x14ac:dyDescent="0.25">
      <c r="T6874" s="110"/>
    </row>
    <row r="6875" spans="20:48" x14ac:dyDescent="0.25">
      <c r="T6875" s="110"/>
      <c r="AJ6875" s="111"/>
      <c r="AO6875" s="111"/>
      <c r="AV6875" s="111"/>
    </row>
    <row r="6876" spans="20:48" x14ac:dyDescent="0.25">
      <c r="T6876" s="110"/>
    </row>
    <row r="6877" spans="20:48" x14ac:dyDescent="0.25">
      <c r="T6877" s="110"/>
      <c r="AJ6877" s="111"/>
      <c r="AO6877" s="111"/>
      <c r="AT6877" s="111"/>
      <c r="AV6877" s="111"/>
    </row>
    <row r="6878" spans="20:48" x14ac:dyDescent="0.25">
      <c r="T6878" s="110"/>
    </row>
    <row r="6879" spans="20:48" x14ac:dyDescent="0.25">
      <c r="T6879" s="110"/>
      <c r="AJ6879" s="111"/>
      <c r="AO6879" s="111"/>
      <c r="AP6879" s="111"/>
      <c r="AV6879" s="111"/>
    </row>
    <row r="6880" spans="20:48" x14ac:dyDescent="0.25">
      <c r="T6880" s="110"/>
      <c r="AP6880" s="111"/>
    </row>
    <row r="6881" spans="20:52" x14ac:dyDescent="0.25">
      <c r="T6881" s="110"/>
    </row>
    <row r="6882" spans="20:52" x14ac:dyDescent="0.25">
      <c r="T6882" s="110"/>
      <c r="AJ6882" s="111"/>
      <c r="AO6882" s="111"/>
      <c r="AT6882" s="111"/>
    </row>
    <row r="6883" spans="20:52" x14ac:dyDescent="0.25">
      <c r="T6883" s="110"/>
    </row>
    <row r="6884" spans="20:52" x14ac:dyDescent="0.25">
      <c r="T6884" s="110"/>
    </row>
    <row r="6885" spans="20:52" x14ac:dyDescent="0.25">
      <c r="T6885" s="110"/>
      <c r="AJ6885" s="111"/>
      <c r="AO6885" s="111"/>
      <c r="AP6885" s="111"/>
      <c r="AT6885" s="111"/>
      <c r="AV6885" s="111"/>
    </row>
    <row r="6886" spans="20:52" x14ac:dyDescent="0.25">
      <c r="T6886" s="110"/>
      <c r="AJ6886" s="111"/>
      <c r="AO6886" s="111"/>
      <c r="AT6886" s="111"/>
      <c r="AV6886" s="111"/>
    </row>
    <row r="6887" spans="20:52" x14ac:dyDescent="0.25">
      <c r="T6887" s="110"/>
      <c r="AV6887" s="111"/>
    </row>
    <row r="6888" spans="20:52" x14ac:dyDescent="0.25">
      <c r="T6888" s="110"/>
    </row>
    <row r="6889" spans="20:52" x14ac:dyDescent="0.25">
      <c r="T6889" s="110"/>
      <c r="AJ6889" s="111"/>
      <c r="AO6889" s="111"/>
      <c r="AP6889" s="111"/>
      <c r="AV6889" s="111"/>
    </row>
    <row r="6890" spans="20:52" x14ac:dyDescent="0.25">
      <c r="T6890" s="110"/>
      <c r="AJ6890" s="111"/>
      <c r="AO6890" s="111"/>
      <c r="AV6890" s="111"/>
    </row>
    <row r="6891" spans="20:52" x14ac:dyDescent="0.25">
      <c r="T6891" s="110"/>
      <c r="AJ6891" s="111"/>
      <c r="AP6891" s="111"/>
      <c r="AR6891" s="111"/>
      <c r="AV6891" s="111"/>
      <c r="AZ6891" s="111"/>
    </row>
    <row r="6892" spans="20:52" x14ac:dyDescent="0.25">
      <c r="T6892" s="110"/>
      <c r="AP6892" s="111"/>
    </row>
    <row r="6893" spans="20:52" x14ac:dyDescent="0.25">
      <c r="T6893" s="110"/>
      <c r="AJ6893" s="111"/>
      <c r="AO6893" s="111"/>
      <c r="AV6893" s="111"/>
      <c r="AZ6893" s="111"/>
    </row>
    <row r="6894" spans="20:52" x14ac:dyDescent="0.25">
      <c r="T6894" s="110"/>
      <c r="AV6894" s="111"/>
    </row>
    <row r="6895" spans="20:52" x14ac:dyDescent="0.25">
      <c r="T6895" s="110"/>
      <c r="AJ6895" s="111"/>
      <c r="AO6895" s="111"/>
      <c r="AP6895" s="111"/>
      <c r="AV6895" s="111"/>
    </row>
    <row r="6896" spans="20:52" x14ac:dyDescent="0.25">
      <c r="T6896" s="110"/>
      <c r="AJ6896" s="111"/>
      <c r="AO6896" s="111"/>
      <c r="AV6896" s="111"/>
    </row>
    <row r="6897" spans="20:52" x14ac:dyDescent="0.25">
      <c r="T6897" s="110"/>
      <c r="AV6897" s="111"/>
    </row>
    <row r="6898" spans="20:52" x14ac:dyDescent="0.25">
      <c r="T6898" s="110"/>
      <c r="AJ6898" s="111"/>
      <c r="AO6898" s="111"/>
      <c r="AP6898" s="111"/>
      <c r="AV6898" s="111"/>
    </row>
    <row r="6899" spans="20:52" x14ac:dyDescent="0.25">
      <c r="T6899" s="110"/>
      <c r="AJ6899" s="111"/>
      <c r="AO6899" s="111"/>
      <c r="AV6899" s="111"/>
      <c r="AZ6899" s="111"/>
    </row>
    <row r="6900" spans="20:52" x14ac:dyDescent="0.25">
      <c r="T6900" s="110"/>
      <c r="AJ6900" s="111"/>
      <c r="AO6900" s="111"/>
      <c r="AP6900" s="111"/>
      <c r="AV6900" s="111"/>
    </row>
    <row r="6901" spans="20:52" x14ac:dyDescent="0.25">
      <c r="T6901" s="110"/>
      <c r="AJ6901" s="111"/>
      <c r="AO6901" s="111"/>
      <c r="AV6901" s="111"/>
    </row>
    <row r="6902" spans="20:52" x14ac:dyDescent="0.25">
      <c r="T6902" s="110"/>
      <c r="AP6902" s="111"/>
    </row>
    <row r="6903" spans="20:52" x14ac:dyDescent="0.25">
      <c r="T6903" s="110"/>
      <c r="AJ6903" s="111"/>
      <c r="AO6903" s="111"/>
      <c r="AP6903" s="111"/>
      <c r="AV6903" s="111"/>
    </row>
    <row r="6904" spans="20:52" x14ac:dyDescent="0.25">
      <c r="T6904" s="110"/>
      <c r="AJ6904" s="111"/>
      <c r="AO6904" s="111"/>
      <c r="AR6904" s="111"/>
      <c r="AT6904" s="111"/>
      <c r="AV6904" s="111"/>
    </row>
    <row r="6905" spans="20:52" x14ac:dyDescent="0.25">
      <c r="T6905" s="110"/>
    </row>
    <row r="6906" spans="20:52" x14ac:dyDescent="0.25">
      <c r="T6906" s="110"/>
      <c r="AO6906" s="111"/>
      <c r="AP6906" s="111"/>
      <c r="AT6906" s="111"/>
      <c r="AV6906" s="111"/>
    </row>
    <row r="6907" spans="20:52" x14ac:dyDescent="0.25">
      <c r="T6907" s="110"/>
      <c r="AJ6907" s="111"/>
      <c r="AO6907" s="111"/>
      <c r="AV6907" s="111"/>
    </row>
    <row r="6908" spans="20:52" x14ac:dyDescent="0.25">
      <c r="T6908" s="110"/>
    </row>
    <row r="6909" spans="20:52" x14ac:dyDescent="0.25">
      <c r="T6909" s="110"/>
      <c r="AJ6909" s="111"/>
      <c r="AO6909" s="111"/>
      <c r="AR6909" s="111"/>
      <c r="AV6909" s="111"/>
    </row>
    <row r="6910" spans="20:52" x14ac:dyDescent="0.25">
      <c r="T6910" s="110"/>
      <c r="AJ6910" s="111"/>
      <c r="AO6910" s="111"/>
      <c r="AP6910" s="111"/>
      <c r="AV6910" s="111"/>
    </row>
    <row r="6911" spans="20:52" x14ac:dyDescent="0.25">
      <c r="T6911" s="110"/>
      <c r="AJ6911" s="111"/>
      <c r="AO6911" s="111"/>
    </row>
    <row r="6912" spans="20:52" x14ac:dyDescent="0.25">
      <c r="T6912" s="110"/>
      <c r="AO6912" s="111"/>
      <c r="AV6912" s="111"/>
    </row>
    <row r="6913" spans="20:52" x14ac:dyDescent="0.25">
      <c r="T6913" s="110"/>
      <c r="AJ6913" s="111"/>
      <c r="AO6913" s="111"/>
      <c r="AP6913" s="111"/>
      <c r="AV6913" s="111"/>
    </row>
    <row r="6914" spans="20:52" x14ac:dyDescent="0.25">
      <c r="T6914" s="110"/>
    </row>
    <row r="6915" spans="20:52" x14ac:dyDescent="0.25">
      <c r="T6915" s="110"/>
      <c r="AZ6915" s="111"/>
    </row>
    <row r="6916" spans="20:52" x14ac:dyDescent="0.25">
      <c r="T6916" s="110"/>
    </row>
    <row r="6917" spans="20:52" x14ac:dyDescent="0.25">
      <c r="T6917" s="110"/>
      <c r="AO6917" s="111"/>
      <c r="AP6917" s="111"/>
      <c r="AT6917" s="111"/>
      <c r="AV6917" s="111"/>
    </row>
    <row r="6918" spans="20:52" x14ac:dyDescent="0.25">
      <c r="T6918" s="110"/>
    </row>
    <row r="6919" spans="20:52" x14ac:dyDescent="0.25">
      <c r="T6919" s="110"/>
      <c r="AZ6919" s="111"/>
    </row>
    <row r="6920" spans="20:52" x14ac:dyDescent="0.25">
      <c r="T6920" s="110"/>
    </row>
    <row r="6921" spans="20:52" x14ac:dyDescent="0.25">
      <c r="T6921" s="110"/>
    </row>
    <row r="6922" spans="20:52" x14ac:dyDescent="0.25">
      <c r="T6922" s="110"/>
      <c r="AZ6922" s="111"/>
    </row>
    <row r="6923" spans="20:52" x14ac:dyDescent="0.25">
      <c r="T6923" s="110"/>
      <c r="AJ6923" s="111"/>
      <c r="AO6923" s="111"/>
      <c r="AP6923" s="111"/>
      <c r="AR6923" s="111"/>
      <c r="AV6923" s="111"/>
    </row>
    <row r="6924" spans="20:52" x14ac:dyDescent="0.25">
      <c r="T6924" s="110"/>
    </row>
    <row r="6925" spans="20:52" x14ac:dyDescent="0.25">
      <c r="T6925" s="110"/>
    </row>
    <row r="6926" spans="20:52" x14ac:dyDescent="0.25">
      <c r="T6926" s="110"/>
    </row>
    <row r="6927" spans="20:52" x14ac:dyDescent="0.25">
      <c r="T6927" s="110"/>
      <c r="AJ6927" s="111"/>
      <c r="AO6927" s="111"/>
    </row>
    <row r="6928" spans="20:52" x14ac:dyDescent="0.25">
      <c r="T6928" s="110"/>
    </row>
    <row r="6929" spans="20:48" x14ac:dyDescent="0.25">
      <c r="T6929" s="110"/>
      <c r="AJ6929" s="111"/>
      <c r="AO6929" s="111"/>
      <c r="AV6929" s="111"/>
    </row>
    <row r="6930" spans="20:48" x14ac:dyDescent="0.25">
      <c r="T6930" s="110"/>
      <c r="AO6930" s="111"/>
      <c r="AV6930" s="111"/>
    </row>
    <row r="6931" spans="20:48" x14ac:dyDescent="0.25">
      <c r="T6931" s="110"/>
      <c r="AJ6931" s="111"/>
      <c r="AO6931" s="111"/>
      <c r="AP6931" s="111"/>
      <c r="AV6931" s="111"/>
    </row>
    <row r="6932" spans="20:48" x14ac:dyDescent="0.25">
      <c r="T6932" s="110"/>
      <c r="AJ6932" s="111"/>
      <c r="AO6932" s="111"/>
    </row>
    <row r="6933" spans="20:48" x14ac:dyDescent="0.25">
      <c r="T6933" s="110"/>
      <c r="AJ6933" s="111"/>
      <c r="AO6933" s="111"/>
      <c r="AV6933" s="111"/>
    </row>
    <row r="6934" spans="20:48" x14ac:dyDescent="0.25">
      <c r="T6934" s="110"/>
      <c r="AV6934" s="111"/>
    </row>
    <row r="6935" spans="20:48" x14ac:dyDescent="0.25">
      <c r="T6935" s="110"/>
      <c r="AJ6935" s="111"/>
      <c r="AO6935" s="111"/>
      <c r="AV6935" s="111"/>
    </row>
    <row r="6936" spans="20:48" x14ac:dyDescent="0.25">
      <c r="T6936" s="110"/>
      <c r="AJ6936" s="111"/>
      <c r="AO6936" s="111"/>
      <c r="AV6936" s="111"/>
    </row>
    <row r="6937" spans="20:48" x14ac:dyDescent="0.25">
      <c r="T6937" s="110"/>
      <c r="AJ6937" s="111"/>
      <c r="AO6937" s="111"/>
      <c r="AP6937" s="111"/>
      <c r="AT6937" s="111"/>
      <c r="AV6937" s="111"/>
    </row>
    <row r="6938" spans="20:48" x14ac:dyDescent="0.25">
      <c r="T6938" s="110"/>
    </row>
    <row r="6939" spans="20:48" x14ac:dyDescent="0.25">
      <c r="T6939" s="110"/>
    </row>
    <row r="6940" spans="20:48" x14ac:dyDescent="0.25">
      <c r="T6940" s="110"/>
    </row>
    <row r="6941" spans="20:48" x14ac:dyDescent="0.25">
      <c r="T6941" s="110"/>
      <c r="AO6941" s="111"/>
    </row>
    <row r="6942" spans="20:48" x14ac:dyDescent="0.25">
      <c r="T6942" s="110"/>
    </row>
    <row r="6943" spans="20:48" x14ac:dyDescent="0.25">
      <c r="T6943" s="110"/>
      <c r="AJ6943" s="111"/>
      <c r="AO6943" s="111"/>
      <c r="AP6943" s="111"/>
      <c r="AV6943" s="111"/>
    </row>
    <row r="6944" spans="20:48" x14ac:dyDescent="0.25">
      <c r="T6944" s="110"/>
      <c r="AO6944" s="111"/>
      <c r="AP6944" s="111"/>
      <c r="AV6944" s="111"/>
    </row>
    <row r="6945" spans="20:48" x14ac:dyDescent="0.25">
      <c r="T6945" s="110"/>
      <c r="AV6945" s="111"/>
    </row>
    <row r="6946" spans="20:48" x14ac:dyDescent="0.25">
      <c r="T6946" s="110"/>
      <c r="AJ6946" s="111"/>
      <c r="AO6946" s="111"/>
      <c r="AP6946" s="111"/>
      <c r="AV6946" s="111"/>
    </row>
    <row r="6947" spans="20:48" x14ac:dyDescent="0.25">
      <c r="T6947" s="110"/>
    </row>
    <row r="6948" spans="20:48" x14ac:dyDescent="0.25">
      <c r="T6948" s="110"/>
      <c r="AJ6948" s="111"/>
      <c r="AO6948" s="111"/>
      <c r="AV6948" s="111"/>
    </row>
    <row r="6949" spans="20:48" x14ac:dyDescent="0.25">
      <c r="T6949" s="110"/>
      <c r="AJ6949" s="111"/>
      <c r="AO6949" s="111"/>
      <c r="AV6949" s="111"/>
    </row>
    <row r="6950" spans="20:48" x14ac:dyDescent="0.25">
      <c r="T6950" s="110"/>
    </row>
    <row r="6951" spans="20:48" x14ac:dyDescent="0.25">
      <c r="T6951" s="110"/>
      <c r="AP6951" s="111"/>
    </row>
    <row r="6952" spans="20:48" x14ac:dyDescent="0.25">
      <c r="T6952" s="110"/>
      <c r="AJ6952" s="111"/>
      <c r="AO6952" s="111"/>
      <c r="AP6952" s="111"/>
      <c r="AV6952" s="111"/>
    </row>
    <row r="6953" spans="20:48" x14ac:dyDescent="0.25">
      <c r="T6953" s="110"/>
      <c r="AT6953" s="111"/>
    </row>
    <row r="6954" spans="20:48" x14ac:dyDescent="0.25">
      <c r="T6954" s="110"/>
    </row>
    <row r="6955" spans="20:48" x14ac:dyDescent="0.25">
      <c r="T6955" s="110"/>
    </row>
    <row r="6956" spans="20:48" x14ac:dyDescent="0.25">
      <c r="T6956" s="110"/>
      <c r="AJ6956" s="111"/>
      <c r="AO6956" s="111"/>
    </row>
    <row r="6957" spans="20:48" x14ac:dyDescent="0.25">
      <c r="T6957" s="110"/>
      <c r="AJ6957" s="111"/>
      <c r="AO6957" s="111"/>
      <c r="AP6957" s="111"/>
      <c r="AT6957" s="111"/>
      <c r="AV6957" s="111"/>
    </row>
    <row r="6958" spans="20:48" x14ac:dyDescent="0.25">
      <c r="T6958" s="110"/>
      <c r="AJ6958" s="111"/>
      <c r="AT6958" s="111"/>
    </row>
    <row r="6959" spans="20:48" x14ac:dyDescent="0.25">
      <c r="T6959" s="110"/>
      <c r="AJ6959" s="111"/>
      <c r="AO6959" s="111"/>
      <c r="AP6959" s="111"/>
      <c r="AR6959" s="111"/>
      <c r="AV6959" s="111"/>
    </row>
    <row r="6960" spans="20:48" x14ac:dyDescent="0.25">
      <c r="T6960" s="110"/>
    </row>
    <row r="6961" spans="20:52" x14ac:dyDescent="0.25">
      <c r="T6961" s="110"/>
      <c r="AJ6961" s="111"/>
      <c r="AO6961" s="111"/>
      <c r="AT6961" s="111"/>
    </row>
    <row r="6962" spans="20:52" x14ac:dyDescent="0.25">
      <c r="T6962" s="110"/>
      <c r="AV6962" s="111"/>
    </row>
    <row r="6963" spans="20:52" x14ac:dyDescent="0.25">
      <c r="T6963" s="110"/>
    </row>
    <row r="6964" spans="20:52" x14ac:dyDescent="0.25">
      <c r="T6964" s="110"/>
      <c r="AJ6964" s="111"/>
      <c r="AO6964" s="111"/>
      <c r="AP6964" s="111"/>
      <c r="AV6964" s="111"/>
    </row>
    <row r="6965" spans="20:52" x14ac:dyDescent="0.25">
      <c r="T6965" s="110"/>
      <c r="AJ6965" s="111"/>
      <c r="AO6965" s="111"/>
      <c r="AP6965" s="111"/>
      <c r="AV6965" s="111"/>
    </row>
    <row r="6966" spans="20:52" x14ac:dyDescent="0.25">
      <c r="T6966" s="110"/>
      <c r="AO6966" s="111"/>
      <c r="AP6966" s="111"/>
      <c r="AV6966" s="111"/>
      <c r="AZ6966" s="111"/>
    </row>
    <row r="6967" spans="20:52" x14ac:dyDescent="0.25">
      <c r="T6967" s="110"/>
    </row>
    <row r="6968" spans="20:52" x14ac:dyDescent="0.25">
      <c r="T6968" s="110"/>
    </row>
    <row r="6969" spans="20:52" x14ac:dyDescent="0.25">
      <c r="T6969" s="110"/>
      <c r="AO6969" s="111"/>
      <c r="AT6969" s="111"/>
    </row>
    <row r="6970" spans="20:52" x14ac:dyDescent="0.25">
      <c r="T6970" s="110"/>
      <c r="AJ6970" s="111"/>
      <c r="AO6970" s="111"/>
      <c r="AR6970" s="111"/>
      <c r="AV6970" s="111"/>
    </row>
    <row r="6971" spans="20:52" x14ac:dyDescent="0.25">
      <c r="T6971" s="110"/>
    </row>
    <row r="6972" spans="20:52" x14ac:dyDescent="0.25">
      <c r="T6972" s="110"/>
      <c r="AV6972" s="111"/>
      <c r="AZ6972" s="111"/>
    </row>
    <row r="6973" spans="20:52" x14ac:dyDescent="0.25">
      <c r="T6973" s="110"/>
      <c r="AJ6973" s="111"/>
      <c r="AO6973" s="111"/>
      <c r="AP6973" s="111"/>
      <c r="AV6973" s="111"/>
    </row>
    <row r="6974" spans="20:52" x14ac:dyDescent="0.25">
      <c r="T6974" s="110"/>
      <c r="AJ6974" s="111"/>
      <c r="AO6974" s="111"/>
      <c r="AV6974" s="111"/>
    </row>
    <row r="6975" spans="20:52" x14ac:dyDescent="0.25">
      <c r="T6975" s="110"/>
    </row>
    <row r="6976" spans="20:52" x14ac:dyDescent="0.25">
      <c r="T6976" s="110"/>
      <c r="AJ6976" s="111"/>
      <c r="AO6976" s="111"/>
      <c r="AV6976" s="111"/>
      <c r="AZ6976" s="111"/>
    </row>
    <row r="6977" spans="20:52" x14ac:dyDescent="0.25">
      <c r="T6977" s="110"/>
      <c r="AJ6977" s="111"/>
      <c r="AO6977" s="111"/>
    </row>
    <row r="6978" spans="20:52" x14ac:dyDescent="0.25">
      <c r="T6978" s="110"/>
    </row>
    <row r="6979" spans="20:52" x14ac:dyDescent="0.25">
      <c r="T6979" s="110"/>
    </row>
    <row r="6980" spans="20:52" x14ac:dyDescent="0.25">
      <c r="T6980" s="110"/>
      <c r="AP6980" s="111"/>
      <c r="AV6980" s="111"/>
    </row>
    <row r="6981" spans="20:52" x14ac:dyDescent="0.25">
      <c r="T6981" s="110"/>
      <c r="AJ6981" s="111"/>
      <c r="AO6981" s="111"/>
      <c r="AP6981" s="111"/>
      <c r="AV6981" s="111"/>
    </row>
    <row r="6982" spans="20:52" x14ac:dyDescent="0.25">
      <c r="T6982" s="110"/>
      <c r="AJ6982" s="111"/>
      <c r="AO6982" s="111"/>
      <c r="AP6982" s="111"/>
      <c r="AV6982" s="111"/>
      <c r="AZ6982" s="111"/>
    </row>
    <row r="6983" spans="20:52" x14ac:dyDescent="0.25">
      <c r="T6983" s="110"/>
      <c r="AV6983" s="111"/>
    </row>
    <row r="6984" spans="20:52" x14ac:dyDescent="0.25">
      <c r="T6984" s="110"/>
    </row>
    <row r="6985" spans="20:52" x14ac:dyDescent="0.25">
      <c r="T6985" s="110"/>
    </row>
    <row r="6986" spans="20:52" x14ac:dyDescent="0.25">
      <c r="T6986" s="110"/>
      <c r="AJ6986" s="111"/>
      <c r="AO6986" s="111"/>
      <c r="AP6986" s="111"/>
    </row>
    <row r="6987" spans="20:52" x14ac:dyDescent="0.25">
      <c r="T6987" s="110"/>
    </row>
    <row r="6988" spans="20:52" x14ac:dyDescent="0.25">
      <c r="T6988" s="110"/>
      <c r="AZ6988" s="111"/>
    </row>
    <row r="6989" spans="20:52" x14ac:dyDescent="0.25">
      <c r="T6989" s="110"/>
    </row>
    <row r="6990" spans="20:52" x14ac:dyDescent="0.25">
      <c r="T6990" s="110"/>
      <c r="AJ6990" s="111"/>
      <c r="AO6990" s="111"/>
      <c r="AP6990" s="111"/>
      <c r="AT6990" s="111"/>
    </row>
    <row r="6991" spans="20:52" x14ac:dyDescent="0.25">
      <c r="T6991" s="110"/>
    </row>
    <row r="6992" spans="20:52" x14ac:dyDescent="0.25">
      <c r="T6992" s="110"/>
    </row>
    <row r="6993" spans="20:52" x14ac:dyDescent="0.25">
      <c r="T6993" s="110"/>
    </row>
    <row r="6994" spans="20:52" x14ac:dyDescent="0.25">
      <c r="T6994" s="110"/>
    </row>
    <row r="6995" spans="20:52" x14ac:dyDescent="0.25">
      <c r="T6995" s="110"/>
    </row>
    <row r="6996" spans="20:52" x14ac:dyDescent="0.25">
      <c r="T6996" s="110"/>
      <c r="AJ6996" s="111"/>
      <c r="AO6996" s="111"/>
      <c r="AV6996" s="111"/>
      <c r="AZ6996" s="111"/>
    </row>
    <row r="6997" spans="20:52" x14ac:dyDescent="0.25">
      <c r="T6997" s="110"/>
    </row>
    <row r="6998" spans="20:52" x14ac:dyDescent="0.25">
      <c r="T6998" s="110"/>
    </row>
    <row r="6999" spans="20:52" x14ac:dyDescent="0.25">
      <c r="T6999" s="110"/>
      <c r="AJ6999" s="111"/>
      <c r="AO6999" s="111"/>
      <c r="AV6999" s="111"/>
    </row>
    <row r="7000" spans="20:52" x14ac:dyDescent="0.25">
      <c r="T7000" s="110"/>
      <c r="AJ7000" s="111"/>
      <c r="AO7000" s="111"/>
      <c r="AV7000" s="111"/>
    </row>
    <row r="7001" spans="20:52" x14ac:dyDescent="0.25">
      <c r="T7001" s="110"/>
      <c r="AJ7001" s="111"/>
      <c r="AO7001" s="111"/>
      <c r="AV7001" s="111"/>
    </row>
    <row r="7002" spans="20:52" x14ac:dyDescent="0.25">
      <c r="T7002" s="110"/>
      <c r="AJ7002" s="111"/>
      <c r="AO7002" s="111"/>
      <c r="AV7002" s="111"/>
    </row>
    <row r="7003" spans="20:52" x14ac:dyDescent="0.25">
      <c r="T7003" s="110"/>
    </row>
    <row r="7004" spans="20:52" x14ac:dyDescent="0.25">
      <c r="T7004" s="110"/>
    </row>
    <row r="7005" spans="20:52" x14ac:dyDescent="0.25">
      <c r="T7005" s="110"/>
    </row>
    <row r="7006" spans="20:52" x14ac:dyDescent="0.25">
      <c r="T7006" s="110"/>
      <c r="AJ7006" s="111"/>
      <c r="AO7006" s="111"/>
      <c r="AP7006" s="111"/>
      <c r="AV7006" s="111"/>
      <c r="AZ7006" s="111"/>
    </row>
    <row r="7007" spans="20:52" x14ac:dyDescent="0.25">
      <c r="T7007" s="110"/>
      <c r="AJ7007" s="111"/>
      <c r="AO7007" s="111"/>
      <c r="AV7007" s="111"/>
    </row>
    <row r="7008" spans="20:52" x14ac:dyDescent="0.25">
      <c r="T7008" s="110"/>
    </row>
    <row r="7009" spans="20:52" x14ac:dyDescent="0.25">
      <c r="T7009" s="110"/>
    </row>
    <row r="7010" spans="20:52" x14ac:dyDescent="0.25">
      <c r="T7010" s="110"/>
    </row>
    <row r="7011" spans="20:52" x14ac:dyDescent="0.25">
      <c r="T7011" s="110"/>
    </row>
    <row r="7012" spans="20:52" x14ac:dyDescent="0.25">
      <c r="T7012" s="110"/>
      <c r="AV7012" s="111"/>
      <c r="AZ7012" s="111"/>
    </row>
    <row r="7013" spans="20:52" x14ac:dyDescent="0.25">
      <c r="T7013" s="110"/>
      <c r="AJ7013" s="111"/>
      <c r="AP7013" s="111"/>
      <c r="AV7013" s="111"/>
      <c r="AZ7013" s="111"/>
    </row>
    <row r="7014" spans="20:52" x14ac:dyDescent="0.25">
      <c r="T7014" s="110"/>
      <c r="AJ7014" s="111"/>
      <c r="AO7014" s="111"/>
      <c r="AP7014" s="111"/>
      <c r="AR7014" s="111"/>
      <c r="AV7014" s="111"/>
    </row>
    <row r="7015" spans="20:52" x14ac:dyDescent="0.25">
      <c r="T7015" s="110"/>
    </row>
    <row r="7016" spans="20:52" x14ac:dyDescent="0.25">
      <c r="T7016" s="110"/>
    </row>
    <row r="7017" spans="20:52" x14ac:dyDescent="0.25">
      <c r="T7017" s="110"/>
      <c r="AJ7017" s="111"/>
      <c r="AT7017" s="111"/>
      <c r="AV7017" s="111"/>
    </row>
    <row r="7018" spans="20:52" x14ac:dyDescent="0.25">
      <c r="T7018" s="110"/>
    </row>
    <row r="7019" spans="20:52" x14ac:dyDescent="0.25">
      <c r="T7019" s="110"/>
    </row>
    <row r="7020" spans="20:52" x14ac:dyDescent="0.25">
      <c r="T7020" s="110"/>
    </row>
    <row r="7021" spans="20:52" x14ac:dyDescent="0.25">
      <c r="T7021" s="110"/>
      <c r="AO7021" s="111"/>
      <c r="AV7021" s="111"/>
    </row>
    <row r="7022" spans="20:52" x14ac:dyDescent="0.25">
      <c r="T7022" s="110"/>
    </row>
    <row r="7023" spans="20:52" x14ac:dyDescent="0.25">
      <c r="T7023" s="110"/>
      <c r="AJ7023" s="111"/>
      <c r="AO7023" s="111"/>
      <c r="AP7023" s="111"/>
      <c r="AT7023" s="111"/>
      <c r="AV7023" s="111"/>
      <c r="AZ7023" s="111"/>
    </row>
    <row r="7024" spans="20:52" x14ac:dyDescent="0.25">
      <c r="T7024" s="110"/>
      <c r="AP7024" s="111"/>
    </row>
    <row r="7025" spans="20:52" x14ac:dyDescent="0.25">
      <c r="T7025" s="110"/>
    </row>
    <row r="7026" spans="20:52" x14ac:dyDescent="0.25">
      <c r="T7026" s="110"/>
      <c r="AJ7026" s="111"/>
      <c r="AO7026" s="111"/>
      <c r="AT7026" s="111"/>
    </row>
    <row r="7027" spans="20:52" x14ac:dyDescent="0.25">
      <c r="T7027" s="110"/>
    </row>
    <row r="7028" spans="20:52" x14ac:dyDescent="0.25">
      <c r="T7028" s="110"/>
      <c r="AJ7028" s="111"/>
      <c r="AO7028" s="111"/>
      <c r="AP7028" s="111"/>
      <c r="AT7028" s="111"/>
      <c r="AV7028" s="111"/>
    </row>
    <row r="7029" spans="20:52" x14ac:dyDescent="0.25">
      <c r="T7029" s="110"/>
      <c r="AV7029" s="111"/>
    </row>
    <row r="7030" spans="20:52" x14ac:dyDescent="0.25">
      <c r="T7030" s="110"/>
      <c r="AJ7030" s="111"/>
      <c r="AO7030" s="111"/>
      <c r="AV7030" s="111"/>
    </row>
    <row r="7031" spans="20:52" x14ac:dyDescent="0.25">
      <c r="T7031" s="110"/>
    </row>
    <row r="7032" spans="20:52" x14ac:dyDescent="0.25">
      <c r="T7032" s="110"/>
    </row>
    <row r="7033" spans="20:52" x14ac:dyDescent="0.25">
      <c r="T7033" s="110"/>
      <c r="AO7033" s="111"/>
      <c r="AP7033" s="111"/>
      <c r="AT7033" s="111"/>
      <c r="AV7033" s="111"/>
    </row>
    <row r="7034" spans="20:52" x14ac:dyDescent="0.25">
      <c r="T7034" s="110"/>
      <c r="AJ7034" s="111"/>
      <c r="AO7034" s="111"/>
      <c r="AP7034" s="111"/>
      <c r="AR7034" s="111"/>
      <c r="AV7034" s="111"/>
      <c r="AZ7034" s="111"/>
    </row>
    <row r="7035" spans="20:52" x14ac:dyDescent="0.25">
      <c r="T7035" s="110"/>
      <c r="AJ7035" s="111"/>
      <c r="AO7035" s="111"/>
      <c r="AV7035" s="111"/>
    </row>
    <row r="7036" spans="20:52" x14ac:dyDescent="0.25">
      <c r="T7036" s="110"/>
    </row>
    <row r="7037" spans="20:52" x14ac:dyDescent="0.25">
      <c r="T7037" s="110"/>
    </row>
    <row r="7038" spans="20:52" x14ac:dyDescent="0.25">
      <c r="T7038" s="110"/>
    </row>
    <row r="7039" spans="20:52" x14ac:dyDescent="0.25">
      <c r="T7039" s="110"/>
      <c r="AR7039" s="111"/>
      <c r="AT7039" s="111"/>
    </row>
    <row r="7040" spans="20:52" x14ac:dyDescent="0.25">
      <c r="T7040" s="110"/>
    </row>
    <row r="7041" spans="20:52" x14ac:dyDescent="0.25">
      <c r="T7041" s="110"/>
    </row>
    <row r="7042" spans="20:52" x14ac:dyDescent="0.25">
      <c r="T7042" s="110"/>
      <c r="AJ7042" s="111"/>
      <c r="AO7042" s="111"/>
      <c r="AP7042" s="111"/>
      <c r="AV7042" s="111"/>
    </row>
    <row r="7043" spans="20:52" x14ac:dyDescent="0.25">
      <c r="T7043" s="110"/>
    </row>
    <row r="7044" spans="20:52" x14ac:dyDescent="0.25">
      <c r="T7044" s="110"/>
      <c r="AZ7044" s="111"/>
    </row>
    <row r="7045" spans="20:52" x14ac:dyDescent="0.25">
      <c r="T7045" s="110"/>
    </row>
    <row r="7046" spans="20:52" x14ac:dyDescent="0.25">
      <c r="T7046" s="110"/>
      <c r="AO7046" s="111"/>
      <c r="AT7046" s="111"/>
    </row>
    <row r="7047" spans="20:52" x14ac:dyDescent="0.25">
      <c r="T7047" s="110"/>
      <c r="AJ7047" s="111"/>
      <c r="AO7047" s="111"/>
      <c r="AV7047" s="111"/>
    </row>
    <row r="7048" spans="20:52" x14ac:dyDescent="0.25">
      <c r="T7048" s="110"/>
    </row>
    <row r="7049" spans="20:52" x14ac:dyDescent="0.25">
      <c r="T7049" s="110"/>
    </row>
    <row r="7050" spans="20:52" x14ac:dyDescent="0.25">
      <c r="T7050" s="110"/>
      <c r="AP7050" s="111"/>
      <c r="AV7050" s="111"/>
      <c r="AZ7050" s="111"/>
    </row>
    <row r="7051" spans="20:52" x14ac:dyDescent="0.25">
      <c r="T7051" s="110"/>
      <c r="AJ7051" s="111"/>
      <c r="AO7051" s="111"/>
      <c r="AP7051" s="111"/>
      <c r="AV7051" s="111"/>
    </row>
    <row r="7052" spans="20:52" x14ac:dyDescent="0.25">
      <c r="T7052" s="110"/>
    </row>
    <row r="7053" spans="20:52" x14ac:dyDescent="0.25">
      <c r="T7053" s="110"/>
      <c r="AV7053" s="111"/>
    </row>
    <row r="7054" spans="20:52" x14ac:dyDescent="0.25">
      <c r="T7054" s="110"/>
      <c r="AJ7054" s="111"/>
      <c r="AO7054" s="111"/>
      <c r="AT7054" s="111"/>
    </row>
    <row r="7055" spans="20:52" x14ac:dyDescent="0.25">
      <c r="T7055" s="110"/>
    </row>
    <row r="7056" spans="20:52" x14ac:dyDescent="0.25">
      <c r="T7056" s="110"/>
    </row>
    <row r="7057" spans="20:48" x14ac:dyDescent="0.25">
      <c r="T7057" s="110"/>
      <c r="AJ7057" s="111"/>
      <c r="AO7057" s="111"/>
      <c r="AT7057" s="111"/>
    </row>
    <row r="7058" spans="20:48" x14ac:dyDescent="0.25">
      <c r="T7058" s="110"/>
    </row>
    <row r="7059" spans="20:48" x14ac:dyDescent="0.25">
      <c r="T7059" s="110"/>
      <c r="AJ7059" s="111"/>
      <c r="AO7059" s="111"/>
      <c r="AP7059" s="111"/>
      <c r="AV7059" s="111"/>
    </row>
    <row r="7060" spans="20:48" x14ac:dyDescent="0.25">
      <c r="T7060" s="110"/>
      <c r="AJ7060" s="111"/>
      <c r="AO7060" s="111"/>
      <c r="AT7060" s="111"/>
    </row>
    <row r="7061" spans="20:48" x14ac:dyDescent="0.25">
      <c r="T7061" s="110"/>
      <c r="AJ7061" s="111"/>
      <c r="AO7061" s="111"/>
      <c r="AV7061" s="111"/>
    </row>
    <row r="7062" spans="20:48" x14ac:dyDescent="0.25">
      <c r="T7062" s="110"/>
    </row>
    <row r="7063" spans="20:48" x14ac:dyDescent="0.25">
      <c r="T7063" s="110"/>
      <c r="AP7063" s="111"/>
      <c r="AV7063" s="111"/>
    </row>
    <row r="7064" spans="20:48" x14ac:dyDescent="0.25">
      <c r="T7064" s="110"/>
      <c r="AO7064" s="111"/>
      <c r="AV7064" s="111"/>
    </row>
    <row r="7065" spans="20:48" x14ac:dyDescent="0.25">
      <c r="T7065" s="110"/>
      <c r="AV7065" s="111"/>
    </row>
    <row r="7066" spans="20:48" x14ac:dyDescent="0.25">
      <c r="T7066" s="110"/>
      <c r="AJ7066" s="111"/>
      <c r="AO7066" s="111"/>
      <c r="AP7066" s="111"/>
      <c r="AT7066" s="111"/>
      <c r="AV7066" s="111"/>
    </row>
    <row r="7067" spans="20:48" x14ac:dyDescent="0.25">
      <c r="T7067" s="110"/>
    </row>
    <row r="7068" spans="20:48" x14ac:dyDescent="0.25">
      <c r="T7068" s="110"/>
      <c r="AP7068" s="111"/>
      <c r="AV7068" s="111"/>
    </row>
    <row r="7069" spans="20:48" x14ac:dyDescent="0.25">
      <c r="T7069" s="110"/>
    </row>
    <row r="7070" spans="20:48" x14ac:dyDescent="0.25">
      <c r="T7070" s="110"/>
    </row>
    <row r="7071" spans="20:48" x14ac:dyDescent="0.25">
      <c r="T7071" s="110"/>
    </row>
    <row r="7072" spans="20:48" x14ac:dyDescent="0.25">
      <c r="T7072" s="110"/>
    </row>
    <row r="7073" spans="20:48" x14ac:dyDescent="0.25">
      <c r="T7073" s="110"/>
      <c r="AJ7073" s="111"/>
      <c r="AO7073" s="111"/>
      <c r="AV7073" s="111"/>
    </row>
    <row r="7074" spans="20:48" x14ac:dyDescent="0.25">
      <c r="T7074" s="110"/>
      <c r="AJ7074" s="111"/>
      <c r="AO7074" s="111"/>
      <c r="AP7074" s="111"/>
      <c r="AT7074" s="111"/>
      <c r="AV7074" s="111"/>
    </row>
    <row r="7075" spans="20:48" x14ac:dyDescent="0.25">
      <c r="T7075" s="110"/>
    </row>
    <row r="7076" spans="20:48" x14ac:dyDescent="0.25">
      <c r="T7076" s="110"/>
    </row>
    <row r="7077" spans="20:48" x14ac:dyDescent="0.25">
      <c r="T7077" s="110"/>
      <c r="AJ7077" s="111"/>
      <c r="AO7077" s="111"/>
      <c r="AP7077" s="111"/>
      <c r="AV7077" s="111"/>
    </row>
    <row r="7078" spans="20:48" x14ac:dyDescent="0.25">
      <c r="T7078" s="110"/>
    </row>
    <row r="7079" spans="20:48" x14ac:dyDescent="0.25">
      <c r="T7079" s="110"/>
    </row>
    <row r="7080" spans="20:48" x14ac:dyDescent="0.25">
      <c r="T7080" s="110"/>
      <c r="AJ7080" s="111"/>
      <c r="AO7080" s="111"/>
      <c r="AV7080" s="111"/>
    </row>
    <row r="7081" spans="20:48" x14ac:dyDescent="0.25">
      <c r="T7081" s="110"/>
      <c r="AJ7081" s="111"/>
      <c r="AO7081" s="111"/>
      <c r="AP7081" s="111"/>
      <c r="AT7081" s="111"/>
      <c r="AV7081" s="111"/>
    </row>
    <row r="7082" spans="20:48" x14ac:dyDescent="0.25">
      <c r="T7082" s="110"/>
      <c r="AV7082" s="111"/>
    </row>
    <row r="7083" spans="20:48" x14ac:dyDescent="0.25">
      <c r="T7083" s="110"/>
      <c r="AJ7083" s="111"/>
      <c r="AO7083" s="111"/>
      <c r="AT7083" s="111"/>
    </row>
    <row r="7084" spans="20:48" x14ac:dyDescent="0.25">
      <c r="T7084" s="110"/>
      <c r="AJ7084" s="111"/>
      <c r="AO7084" s="111"/>
      <c r="AV7084" s="111"/>
    </row>
    <row r="7085" spans="20:48" x14ac:dyDescent="0.25">
      <c r="T7085" s="110"/>
      <c r="AJ7085" s="111"/>
      <c r="AO7085" s="111"/>
      <c r="AP7085" s="111"/>
      <c r="AV7085" s="111"/>
    </row>
    <row r="7086" spans="20:48" x14ac:dyDescent="0.25">
      <c r="T7086" s="110"/>
      <c r="AJ7086" s="111"/>
      <c r="AP7086" s="111"/>
      <c r="AV7086" s="111"/>
    </row>
    <row r="7087" spans="20:48" x14ac:dyDescent="0.25">
      <c r="T7087" s="110"/>
    </row>
    <row r="7088" spans="20:48" x14ac:dyDescent="0.25">
      <c r="T7088" s="110"/>
      <c r="AP7088" s="111"/>
    </row>
    <row r="7089" spans="20:52" x14ac:dyDescent="0.25">
      <c r="T7089" s="110"/>
      <c r="AJ7089" s="111"/>
      <c r="AO7089" s="111"/>
      <c r="AV7089" s="111"/>
    </row>
    <row r="7090" spans="20:52" x14ac:dyDescent="0.25">
      <c r="T7090" s="110"/>
      <c r="AJ7090" s="111"/>
      <c r="AO7090" s="111"/>
      <c r="AT7090" s="111"/>
    </row>
    <row r="7091" spans="20:52" x14ac:dyDescent="0.25">
      <c r="T7091" s="110"/>
      <c r="AJ7091" s="111"/>
      <c r="AV7091" s="111"/>
    </row>
    <row r="7092" spans="20:52" x14ac:dyDescent="0.25">
      <c r="T7092" s="110"/>
      <c r="AV7092" s="111"/>
    </row>
    <row r="7093" spans="20:52" x14ac:dyDescent="0.25">
      <c r="T7093" s="110"/>
    </row>
    <row r="7094" spans="20:52" x14ac:dyDescent="0.25">
      <c r="T7094" s="110"/>
      <c r="AJ7094" s="111"/>
      <c r="AO7094" s="111"/>
      <c r="AV7094" s="111"/>
    </row>
    <row r="7095" spans="20:52" x14ac:dyDescent="0.25">
      <c r="T7095" s="110"/>
    </row>
    <row r="7096" spans="20:52" x14ac:dyDescent="0.25">
      <c r="T7096" s="110"/>
      <c r="AP7096" s="111"/>
    </row>
    <row r="7097" spans="20:52" x14ac:dyDescent="0.25">
      <c r="T7097" s="110"/>
      <c r="AJ7097" s="111"/>
      <c r="AO7097" s="111"/>
      <c r="AV7097" s="111"/>
    </row>
    <row r="7098" spans="20:52" x14ac:dyDescent="0.25">
      <c r="T7098" s="110"/>
      <c r="AJ7098" s="111"/>
      <c r="AO7098" s="111"/>
      <c r="AV7098" s="111"/>
    </row>
    <row r="7099" spans="20:52" x14ac:dyDescent="0.25">
      <c r="T7099" s="110"/>
      <c r="AJ7099" s="111"/>
      <c r="AO7099" s="111"/>
      <c r="AV7099" s="111"/>
    </row>
    <row r="7100" spans="20:52" x14ac:dyDescent="0.25">
      <c r="T7100" s="110"/>
      <c r="AJ7100" s="111"/>
      <c r="AP7100" s="111"/>
      <c r="AV7100" s="111"/>
      <c r="AZ7100" s="111"/>
    </row>
    <row r="7101" spans="20:52" x14ac:dyDescent="0.25">
      <c r="T7101" s="110"/>
      <c r="AJ7101" s="111"/>
      <c r="AO7101" s="111"/>
      <c r="AP7101" s="111"/>
      <c r="AV7101" s="111"/>
    </row>
    <row r="7102" spans="20:52" x14ac:dyDescent="0.25">
      <c r="T7102" s="110"/>
      <c r="AV7102" s="111"/>
    </row>
    <row r="7103" spans="20:52" x14ac:dyDescent="0.25">
      <c r="T7103" s="110"/>
      <c r="AJ7103" s="111"/>
      <c r="AO7103" s="111"/>
      <c r="AP7103" s="111"/>
      <c r="AT7103" s="111"/>
      <c r="AV7103" s="111"/>
    </row>
    <row r="7104" spans="20:52" x14ac:dyDescent="0.25">
      <c r="T7104" s="110"/>
      <c r="AZ7104" s="111"/>
    </row>
    <row r="7105" spans="20:52" x14ac:dyDescent="0.25">
      <c r="T7105" s="110"/>
      <c r="AJ7105" s="111"/>
      <c r="AO7105" s="111"/>
      <c r="AP7105" s="111"/>
      <c r="AV7105" s="111"/>
    </row>
    <row r="7106" spans="20:52" x14ac:dyDescent="0.25">
      <c r="T7106" s="110"/>
      <c r="AR7106" s="111"/>
      <c r="AT7106" s="111"/>
      <c r="AV7106" s="111"/>
    </row>
    <row r="7107" spans="20:52" x14ac:dyDescent="0.25">
      <c r="T7107" s="110"/>
      <c r="AJ7107" s="111"/>
      <c r="AP7107" s="111"/>
      <c r="AV7107" s="111"/>
    </row>
    <row r="7108" spans="20:52" x14ac:dyDescent="0.25">
      <c r="T7108" s="110"/>
      <c r="AJ7108" s="111"/>
      <c r="AO7108" s="111"/>
    </row>
    <row r="7109" spans="20:52" x14ac:dyDescent="0.25">
      <c r="T7109" s="110"/>
    </row>
    <row r="7110" spans="20:52" x14ac:dyDescent="0.25">
      <c r="T7110" s="110"/>
      <c r="AV7110" s="111"/>
    </row>
    <row r="7111" spans="20:52" x14ac:dyDescent="0.25">
      <c r="T7111" s="110"/>
      <c r="AO7111" s="111"/>
      <c r="AV7111" s="111"/>
    </row>
    <row r="7112" spans="20:52" x14ac:dyDescent="0.25">
      <c r="T7112" s="110"/>
    </row>
    <row r="7113" spans="20:52" x14ac:dyDescent="0.25">
      <c r="T7113" s="110"/>
    </row>
    <row r="7114" spans="20:52" x14ac:dyDescent="0.25">
      <c r="T7114" s="110"/>
    </row>
    <row r="7115" spans="20:52" x14ac:dyDescent="0.25">
      <c r="T7115" s="110"/>
      <c r="AJ7115" s="111"/>
      <c r="AP7115" s="111"/>
      <c r="AV7115" s="111"/>
      <c r="AZ7115" s="111"/>
    </row>
    <row r="7116" spans="20:52" x14ac:dyDescent="0.25">
      <c r="T7116" s="110"/>
      <c r="AJ7116" s="111"/>
      <c r="AO7116" s="111"/>
      <c r="AT7116" s="111"/>
    </row>
    <row r="7117" spans="20:52" x14ac:dyDescent="0.25">
      <c r="T7117" s="110"/>
    </row>
    <row r="7118" spans="20:52" x14ac:dyDescent="0.25">
      <c r="T7118" s="110"/>
    </row>
    <row r="7119" spans="20:52" x14ac:dyDescent="0.25">
      <c r="T7119" s="110"/>
      <c r="AJ7119" s="111"/>
      <c r="AO7119" s="111"/>
      <c r="AP7119" s="111"/>
      <c r="AT7119" s="111"/>
      <c r="AV7119" s="111"/>
    </row>
    <row r="7120" spans="20:52" x14ac:dyDescent="0.25">
      <c r="T7120" s="110"/>
    </row>
    <row r="7121" spans="20:52" x14ac:dyDescent="0.25">
      <c r="T7121" s="110"/>
      <c r="AJ7121" s="111"/>
      <c r="AO7121" s="111"/>
      <c r="AP7121" s="111"/>
      <c r="AV7121" s="111"/>
      <c r="AZ7121" s="111"/>
    </row>
    <row r="7122" spans="20:52" x14ac:dyDescent="0.25">
      <c r="T7122" s="110"/>
      <c r="AJ7122" s="111"/>
      <c r="AO7122" s="111"/>
      <c r="AV7122" s="111"/>
    </row>
    <row r="7123" spans="20:52" x14ac:dyDescent="0.25">
      <c r="T7123" s="110"/>
      <c r="AJ7123" s="111"/>
      <c r="AO7123" s="111"/>
      <c r="AV7123" s="111"/>
    </row>
    <row r="7124" spans="20:52" x14ac:dyDescent="0.25">
      <c r="T7124" s="110"/>
    </row>
    <row r="7125" spans="20:52" x14ac:dyDescent="0.25">
      <c r="T7125" s="110"/>
      <c r="AJ7125" s="111"/>
      <c r="AO7125" s="111"/>
      <c r="AV7125" s="111"/>
    </row>
    <row r="7126" spans="20:52" x14ac:dyDescent="0.25">
      <c r="T7126" s="110"/>
    </row>
    <row r="7127" spans="20:52" x14ac:dyDescent="0.25">
      <c r="T7127" s="110"/>
      <c r="AJ7127" s="111"/>
      <c r="AO7127" s="111"/>
    </row>
    <row r="7128" spans="20:52" x14ac:dyDescent="0.25">
      <c r="T7128" s="110"/>
      <c r="AV7128" s="111"/>
    </row>
    <row r="7129" spans="20:52" x14ac:dyDescent="0.25">
      <c r="T7129" s="110"/>
    </row>
    <row r="7130" spans="20:52" x14ac:dyDescent="0.25">
      <c r="T7130" s="110"/>
      <c r="AJ7130" s="111"/>
      <c r="AO7130" s="111"/>
      <c r="AT7130" s="111"/>
    </row>
    <row r="7131" spans="20:52" x14ac:dyDescent="0.25">
      <c r="T7131" s="110"/>
    </row>
    <row r="7132" spans="20:52" x14ac:dyDescent="0.25">
      <c r="T7132" s="110"/>
      <c r="AJ7132" s="111"/>
    </row>
    <row r="7133" spans="20:52" x14ac:dyDescent="0.25">
      <c r="T7133" s="110"/>
      <c r="AJ7133" s="111"/>
      <c r="AO7133" s="111"/>
      <c r="AT7133" s="111"/>
    </row>
    <row r="7134" spans="20:52" x14ac:dyDescent="0.25">
      <c r="T7134" s="110"/>
      <c r="AP7134" s="111"/>
    </row>
    <row r="7135" spans="20:52" x14ac:dyDescent="0.25">
      <c r="T7135" s="110"/>
    </row>
    <row r="7136" spans="20:52" x14ac:dyDescent="0.25">
      <c r="T7136" s="110"/>
      <c r="AP7136" s="111"/>
      <c r="AV7136" s="111"/>
    </row>
    <row r="7137" spans="20:48" x14ac:dyDescent="0.25">
      <c r="T7137" s="110"/>
      <c r="AJ7137" s="111"/>
      <c r="AO7137" s="111"/>
      <c r="AP7137" s="111"/>
      <c r="AT7137" s="111"/>
      <c r="AV7137" s="111"/>
    </row>
    <row r="7138" spans="20:48" x14ac:dyDescent="0.25">
      <c r="T7138" s="110"/>
      <c r="AJ7138" s="111"/>
      <c r="AO7138" s="111"/>
      <c r="AV7138" s="111"/>
    </row>
    <row r="7139" spans="20:48" x14ac:dyDescent="0.25">
      <c r="T7139" s="110"/>
    </row>
    <row r="7140" spans="20:48" x14ac:dyDescent="0.25">
      <c r="T7140" s="110"/>
      <c r="AJ7140" s="111"/>
      <c r="AO7140" s="111"/>
      <c r="AV7140" s="111"/>
    </row>
    <row r="7141" spans="20:48" x14ac:dyDescent="0.25">
      <c r="T7141" s="110"/>
      <c r="AJ7141" s="111"/>
      <c r="AO7141" s="111"/>
      <c r="AP7141" s="111"/>
      <c r="AV7141" s="111"/>
    </row>
    <row r="7142" spans="20:48" x14ac:dyDescent="0.25">
      <c r="T7142" s="110"/>
      <c r="AJ7142" s="111"/>
      <c r="AO7142" s="111"/>
    </row>
    <row r="7143" spans="20:48" x14ac:dyDescent="0.25">
      <c r="T7143" s="110"/>
    </row>
    <row r="7144" spans="20:48" x14ac:dyDescent="0.25">
      <c r="T7144" s="110"/>
      <c r="AJ7144" s="111"/>
      <c r="AO7144" s="111"/>
      <c r="AT7144" s="111"/>
      <c r="AV7144" s="111"/>
    </row>
    <row r="7145" spans="20:48" x14ac:dyDescent="0.25">
      <c r="T7145" s="110"/>
      <c r="AJ7145" s="111"/>
      <c r="AO7145" s="111"/>
      <c r="AP7145" s="111"/>
    </row>
    <row r="7146" spans="20:48" x14ac:dyDescent="0.25">
      <c r="T7146" s="110"/>
    </row>
    <row r="7147" spans="20:48" x14ac:dyDescent="0.25">
      <c r="T7147" s="110"/>
      <c r="AJ7147" s="111"/>
      <c r="AO7147" s="111"/>
      <c r="AP7147" s="111"/>
      <c r="AV7147" s="111"/>
    </row>
    <row r="7148" spans="20:48" x14ac:dyDescent="0.25">
      <c r="T7148" s="110"/>
      <c r="AV7148" s="111"/>
    </row>
    <row r="7149" spans="20:48" x14ac:dyDescent="0.25">
      <c r="T7149" s="110"/>
    </row>
    <row r="7150" spans="20:48" x14ac:dyDescent="0.25">
      <c r="T7150" s="110"/>
      <c r="AP7150" s="111"/>
      <c r="AV7150" s="111"/>
    </row>
    <row r="7151" spans="20:48" x14ac:dyDescent="0.25">
      <c r="T7151" s="110"/>
      <c r="AP7151" s="111"/>
      <c r="AV7151" s="111"/>
    </row>
    <row r="7152" spans="20:48" x14ac:dyDescent="0.25">
      <c r="T7152" s="110"/>
    </row>
    <row r="7153" spans="20:52" x14ac:dyDescent="0.25">
      <c r="T7153" s="110"/>
    </row>
    <row r="7154" spans="20:52" x14ac:dyDescent="0.25">
      <c r="T7154" s="110"/>
    </row>
    <row r="7155" spans="20:52" x14ac:dyDescent="0.25">
      <c r="T7155" s="110"/>
    </row>
    <row r="7156" spans="20:52" x14ac:dyDescent="0.25">
      <c r="T7156" s="110"/>
    </row>
    <row r="7157" spans="20:52" x14ac:dyDescent="0.25">
      <c r="T7157" s="110"/>
      <c r="AJ7157" s="111"/>
      <c r="AO7157" s="111"/>
      <c r="AP7157" s="111"/>
      <c r="AV7157" s="111"/>
      <c r="AZ7157" s="111"/>
    </row>
    <row r="7158" spans="20:52" x14ac:dyDescent="0.25">
      <c r="T7158" s="110"/>
    </row>
    <row r="7159" spans="20:52" x14ac:dyDescent="0.25">
      <c r="T7159" s="110"/>
      <c r="AJ7159" s="111"/>
      <c r="AO7159" s="111"/>
      <c r="AT7159" s="111"/>
      <c r="AV7159" s="111"/>
    </row>
    <row r="7160" spans="20:52" x14ac:dyDescent="0.25">
      <c r="T7160" s="110"/>
    </row>
    <row r="7161" spans="20:52" x14ac:dyDescent="0.25">
      <c r="T7161" s="110"/>
      <c r="AZ7161" s="111"/>
    </row>
    <row r="7162" spans="20:52" x14ac:dyDescent="0.25">
      <c r="T7162" s="110"/>
      <c r="AJ7162" s="111"/>
      <c r="AO7162" s="111"/>
      <c r="AP7162" s="111"/>
      <c r="AV7162" s="111"/>
    </row>
    <row r="7163" spans="20:52" x14ac:dyDescent="0.25">
      <c r="T7163" s="110"/>
    </row>
    <row r="7164" spans="20:52" x14ac:dyDescent="0.25">
      <c r="T7164" s="110"/>
      <c r="AZ7164" s="111"/>
    </row>
    <row r="7165" spans="20:52" x14ac:dyDescent="0.25">
      <c r="T7165" s="110"/>
      <c r="AJ7165" s="111"/>
      <c r="AO7165" s="111"/>
      <c r="AP7165" s="111"/>
      <c r="AV7165" s="111"/>
    </row>
    <row r="7166" spans="20:52" x14ac:dyDescent="0.25">
      <c r="T7166" s="110"/>
    </row>
    <row r="7167" spans="20:52" x14ac:dyDescent="0.25">
      <c r="T7167" s="110"/>
      <c r="AJ7167" s="111"/>
      <c r="AO7167" s="111"/>
      <c r="AT7167" s="111"/>
      <c r="AV7167" s="111"/>
    </row>
    <row r="7168" spans="20:52" x14ac:dyDescent="0.25">
      <c r="T7168" s="110"/>
      <c r="AJ7168" s="111"/>
      <c r="AO7168" s="111"/>
      <c r="AV7168" s="111"/>
    </row>
    <row r="7169" spans="20:52" x14ac:dyDescent="0.25">
      <c r="T7169" s="110"/>
      <c r="AO7169" s="111"/>
      <c r="AP7169" s="111"/>
      <c r="AT7169" s="111"/>
      <c r="AV7169" s="111"/>
      <c r="AZ7169" s="111"/>
    </row>
    <row r="7170" spans="20:52" x14ac:dyDescent="0.25">
      <c r="T7170" s="110"/>
    </row>
    <row r="7171" spans="20:52" x14ac:dyDescent="0.25">
      <c r="T7171" s="110"/>
      <c r="AV7171" s="111"/>
    </row>
    <row r="7172" spans="20:52" x14ac:dyDescent="0.25">
      <c r="T7172" s="110"/>
      <c r="AJ7172" s="111"/>
      <c r="AO7172" s="111"/>
    </row>
    <row r="7173" spans="20:52" x14ac:dyDescent="0.25">
      <c r="T7173" s="110"/>
    </row>
    <row r="7174" spans="20:52" x14ac:dyDescent="0.25">
      <c r="T7174" s="110"/>
      <c r="AJ7174" s="111"/>
      <c r="AO7174" s="111"/>
      <c r="AP7174" s="111"/>
      <c r="AV7174" s="111"/>
    </row>
    <row r="7175" spans="20:52" x14ac:dyDescent="0.25">
      <c r="T7175" s="110"/>
    </row>
    <row r="7176" spans="20:52" x14ac:dyDescent="0.25">
      <c r="T7176" s="110"/>
      <c r="AJ7176" s="111"/>
      <c r="AO7176" s="111"/>
      <c r="AP7176" s="111"/>
      <c r="AV7176" s="111"/>
      <c r="AZ7176" s="111"/>
    </row>
    <row r="7177" spans="20:52" x14ac:dyDescent="0.25">
      <c r="T7177" s="110"/>
      <c r="AO7177" s="111"/>
      <c r="AV7177" s="111"/>
    </row>
    <row r="7178" spans="20:52" x14ac:dyDescent="0.25">
      <c r="T7178" s="110"/>
      <c r="AV7178" s="111"/>
    </row>
    <row r="7179" spans="20:52" x14ac:dyDescent="0.25">
      <c r="T7179" s="110"/>
      <c r="AJ7179" s="111"/>
      <c r="AO7179" s="111"/>
      <c r="AV7179" s="111"/>
    </row>
    <row r="7180" spans="20:52" x14ac:dyDescent="0.25">
      <c r="T7180" s="110"/>
      <c r="AJ7180" s="111"/>
      <c r="AO7180" s="111"/>
    </row>
    <row r="7181" spans="20:52" x14ac:dyDescent="0.25">
      <c r="T7181" s="110"/>
      <c r="AJ7181" s="111"/>
      <c r="AO7181" s="111"/>
      <c r="AR7181" s="111"/>
      <c r="AV7181" s="111"/>
    </row>
    <row r="7182" spans="20:52" x14ac:dyDescent="0.25">
      <c r="T7182" s="110"/>
      <c r="AJ7182" s="111"/>
      <c r="AO7182" s="111"/>
      <c r="AP7182" s="111"/>
      <c r="AT7182" s="111"/>
    </row>
    <row r="7183" spans="20:52" x14ac:dyDescent="0.25">
      <c r="T7183" s="110"/>
      <c r="AJ7183" s="111"/>
      <c r="AO7183" s="111"/>
      <c r="AV7183" s="111"/>
    </row>
    <row r="7184" spans="20:52" x14ac:dyDescent="0.25">
      <c r="T7184" s="110"/>
      <c r="AJ7184" s="111"/>
      <c r="AO7184" s="111"/>
      <c r="AP7184" s="111"/>
    </row>
    <row r="7185" spans="20:52" x14ac:dyDescent="0.25">
      <c r="T7185" s="110"/>
      <c r="AJ7185" s="111"/>
      <c r="AO7185" s="111"/>
      <c r="AP7185" s="111"/>
      <c r="AV7185" s="111"/>
    </row>
    <row r="7186" spans="20:52" x14ac:dyDescent="0.25">
      <c r="T7186" s="110"/>
      <c r="AZ7186" s="111"/>
    </row>
    <row r="7187" spans="20:52" x14ac:dyDescent="0.25">
      <c r="T7187" s="110"/>
    </row>
    <row r="7188" spans="20:52" x14ac:dyDescent="0.25">
      <c r="T7188" s="110"/>
    </row>
    <row r="7189" spans="20:52" x14ac:dyDescent="0.25">
      <c r="T7189" s="110"/>
    </row>
    <row r="7190" spans="20:52" x14ac:dyDescent="0.25">
      <c r="T7190" s="110"/>
      <c r="AV7190" s="111"/>
      <c r="AZ7190" s="111"/>
    </row>
    <row r="7191" spans="20:52" x14ac:dyDescent="0.25">
      <c r="T7191" s="110"/>
    </row>
    <row r="7192" spans="20:52" x14ac:dyDescent="0.25">
      <c r="T7192" s="110"/>
    </row>
    <row r="7193" spans="20:52" x14ac:dyDescent="0.25">
      <c r="T7193" s="110"/>
    </row>
    <row r="7194" spans="20:52" x14ac:dyDescent="0.25">
      <c r="T7194" s="110"/>
    </row>
    <row r="7195" spans="20:52" x14ac:dyDescent="0.25">
      <c r="T7195" s="110"/>
      <c r="AZ7195" s="111"/>
    </row>
    <row r="7196" spans="20:52" x14ac:dyDescent="0.25">
      <c r="T7196" s="110"/>
    </row>
    <row r="7197" spans="20:52" x14ac:dyDescent="0.25">
      <c r="T7197" s="110"/>
      <c r="AJ7197" s="111"/>
      <c r="AO7197" s="111"/>
      <c r="AP7197" s="111"/>
      <c r="AV7197" s="111"/>
    </row>
    <row r="7198" spans="20:52" x14ac:dyDescent="0.25">
      <c r="T7198" s="110"/>
      <c r="AV7198" s="111"/>
    </row>
    <row r="7199" spans="20:52" x14ac:dyDescent="0.25">
      <c r="T7199" s="110"/>
    </row>
    <row r="7200" spans="20:52" x14ac:dyDescent="0.25">
      <c r="T7200" s="110"/>
      <c r="AJ7200" s="111"/>
      <c r="AO7200" s="111"/>
      <c r="AP7200" s="111"/>
      <c r="AR7200" s="111"/>
      <c r="AV7200" s="111"/>
    </row>
    <row r="7201" spans="20:52" x14ac:dyDescent="0.25">
      <c r="T7201" s="110"/>
    </row>
    <row r="7202" spans="20:52" x14ac:dyDescent="0.25">
      <c r="T7202" s="110"/>
    </row>
    <row r="7203" spans="20:52" x14ac:dyDescent="0.25">
      <c r="T7203" s="110"/>
    </row>
    <row r="7204" spans="20:52" x14ac:dyDescent="0.25">
      <c r="T7204" s="110"/>
    </row>
    <row r="7205" spans="20:52" x14ac:dyDescent="0.25">
      <c r="T7205" s="110"/>
      <c r="AJ7205" s="111"/>
      <c r="AO7205" s="111"/>
      <c r="AV7205" s="111"/>
    </row>
    <row r="7206" spans="20:52" x14ac:dyDescent="0.25">
      <c r="T7206" s="110"/>
      <c r="AO7206" s="111"/>
      <c r="AV7206" s="111"/>
    </row>
    <row r="7207" spans="20:52" x14ac:dyDescent="0.25">
      <c r="T7207" s="110"/>
      <c r="AZ7207" s="111"/>
    </row>
    <row r="7208" spans="20:52" x14ac:dyDescent="0.25">
      <c r="T7208" s="110"/>
      <c r="AJ7208" s="111"/>
      <c r="AO7208" s="111"/>
      <c r="AV7208" s="111"/>
    </row>
    <row r="7209" spans="20:52" x14ac:dyDescent="0.25">
      <c r="T7209" s="110"/>
      <c r="AJ7209" s="111"/>
      <c r="AO7209" s="111"/>
      <c r="AT7209" s="111"/>
      <c r="AV7209" s="111"/>
    </row>
    <row r="7210" spans="20:52" x14ac:dyDescent="0.25">
      <c r="T7210" s="110"/>
    </row>
    <row r="7211" spans="20:52" x14ac:dyDescent="0.25">
      <c r="T7211" s="110"/>
      <c r="AJ7211" s="111"/>
      <c r="AO7211" s="111"/>
      <c r="AP7211" s="111"/>
      <c r="AV7211" s="111"/>
    </row>
    <row r="7212" spans="20:52" x14ac:dyDescent="0.25">
      <c r="T7212" s="110"/>
      <c r="AJ7212" s="111"/>
      <c r="AP7212" s="111"/>
      <c r="AV7212" s="111"/>
      <c r="AZ7212" s="111"/>
    </row>
    <row r="7213" spans="20:52" x14ac:dyDescent="0.25">
      <c r="T7213" s="110"/>
      <c r="AJ7213" s="111"/>
      <c r="AO7213" s="111"/>
      <c r="AP7213" s="111"/>
      <c r="AV7213" s="111"/>
    </row>
    <row r="7214" spans="20:52" x14ac:dyDescent="0.25">
      <c r="T7214" s="110"/>
      <c r="AJ7214" s="111"/>
      <c r="AO7214" s="111"/>
      <c r="AP7214" s="111"/>
      <c r="AV7214" s="111"/>
    </row>
    <row r="7215" spans="20:52" x14ac:dyDescent="0.25">
      <c r="T7215" s="110"/>
      <c r="AJ7215" s="111"/>
      <c r="AO7215" s="111"/>
      <c r="AP7215" s="111"/>
      <c r="AV7215" s="111"/>
    </row>
    <row r="7216" spans="20:52" x14ac:dyDescent="0.25">
      <c r="T7216" s="110"/>
    </row>
    <row r="7217" spans="20:52" x14ac:dyDescent="0.25">
      <c r="T7217" s="110"/>
      <c r="AJ7217" s="111"/>
      <c r="AO7217" s="111"/>
      <c r="AP7217" s="111"/>
    </row>
    <row r="7218" spans="20:52" x14ac:dyDescent="0.25">
      <c r="T7218" s="110"/>
    </row>
    <row r="7219" spans="20:52" x14ac:dyDescent="0.25">
      <c r="T7219" s="110"/>
      <c r="AJ7219" s="111"/>
      <c r="AO7219" s="111"/>
      <c r="AP7219" s="111"/>
      <c r="AV7219" s="111"/>
      <c r="AZ7219" s="111"/>
    </row>
    <row r="7220" spans="20:52" x14ac:dyDescent="0.25">
      <c r="T7220" s="110"/>
      <c r="AJ7220" s="111"/>
      <c r="AO7220" s="111"/>
      <c r="AV7220" s="111"/>
    </row>
    <row r="7221" spans="20:52" x14ac:dyDescent="0.25">
      <c r="T7221" s="110"/>
      <c r="AJ7221" s="111"/>
      <c r="AO7221" s="111"/>
      <c r="AV7221" s="111"/>
    </row>
    <row r="7222" spans="20:52" x14ac:dyDescent="0.25">
      <c r="T7222" s="110"/>
    </row>
    <row r="7223" spans="20:52" x14ac:dyDescent="0.25">
      <c r="T7223" s="110"/>
      <c r="AJ7223" s="111"/>
      <c r="AO7223" s="111"/>
      <c r="AP7223" s="111"/>
      <c r="AV7223" s="111"/>
    </row>
    <row r="7224" spans="20:52" x14ac:dyDescent="0.25">
      <c r="T7224" s="110"/>
      <c r="AJ7224" s="111"/>
      <c r="AO7224" s="111"/>
      <c r="AP7224" s="111"/>
      <c r="AV7224" s="111"/>
    </row>
    <row r="7225" spans="20:52" x14ac:dyDescent="0.25">
      <c r="T7225" s="110"/>
      <c r="AJ7225" s="111"/>
      <c r="AP7225" s="111"/>
      <c r="AV7225" s="111"/>
      <c r="AZ7225" s="111"/>
    </row>
    <row r="7226" spans="20:52" x14ac:dyDescent="0.25">
      <c r="T7226" s="110"/>
      <c r="AJ7226" s="111"/>
      <c r="AO7226" s="111"/>
    </row>
    <row r="7227" spans="20:52" x14ac:dyDescent="0.25">
      <c r="T7227" s="110"/>
      <c r="AJ7227" s="111"/>
      <c r="AO7227" s="111"/>
      <c r="AP7227" s="111"/>
      <c r="AT7227" s="111"/>
      <c r="AV7227" s="111"/>
    </row>
    <row r="7228" spans="20:52" x14ac:dyDescent="0.25">
      <c r="T7228" s="110"/>
    </row>
    <row r="7229" spans="20:52" x14ac:dyDescent="0.25">
      <c r="T7229" s="110"/>
    </row>
    <row r="7230" spans="20:52" x14ac:dyDescent="0.25">
      <c r="T7230" s="110"/>
      <c r="AJ7230" s="111"/>
      <c r="AO7230" s="111"/>
      <c r="AP7230" s="111"/>
      <c r="AV7230" s="111"/>
    </row>
    <row r="7231" spans="20:52" x14ac:dyDescent="0.25">
      <c r="T7231" s="110"/>
      <c r="AO7231" s="111"/>
      <c r="AR7231" s="111"/>
      <c r="AV7231" s="111"/>
    </row>
    <row r="7232" spans="20:52" x14ac:dyDescent="0.25">
      <c r="T7232" s="110"/>
      <c r="AP7232" s="111"/>
      <c r="AR7232" s="111"/>
    </row>
    <row r="7233" spans="20:52" x14ac:dyDescent="0.25">
      <c r="T7233" s="110"/>
      <c r="AV7233" s="111"/>
    </row>
    <row r="7234" spans="20:52" x14ac:dyDescent="0.25">
      <c r="T7234" s="110"/>
      <c r="AJ7234" s="111"/>
      <c r="AO7234" s="111"/>
      <c r="AV7234" s="111"/>
    </row>
    <row r="7235" spans="20:52" x14ac:dyDescent="0.25">
      <c r="T7235" s="110"/>
      <c r="AJ7235" s="111"/>
      <c r="AO7235" s="111"/>
      <c r="AR7235" s="111"/>
      <c r="AV7235" s="111"/>
    </row>
    <row r="7236" spans="20:52" x14ac:dyDescent="0.25">
      <c r="T7236" s="110"/>
      <c r="AV7236" s="111"/>
    </row>
    <row r="7237" spans="20:52" x14ac:dyDescent="0.25">
      <c r="T7237" s="110"/>
      <c r="AJ7237" s="111"/>
      <c r="AO7237" s="111"/>
      <c r="AR7237" s="111"/>
      <c r="AT7237" s="111"/>
    </row>
    <row r="7238" spans="20:52" x14ac:dyDescent="0.25">
      <c r="T7238" s="110"/>
    </row>
    <row r="7239" spans="20:52" x14ac:dyDescent="0.25">
      <c r="T7239" s="110"/>
      <c r="AJ7239" s="111"/>
      <c r="AO7239" s="111"/>
      <c r="AV7239" s="111"/>
    </row>
    <row r="7240" spans="20:52" x14ac:dyDescent="0.25">
      <c r="T7240" s="110"/>
      <c r="AJ7240" s="111"/>
      <c r="AO7240" s="111"/>
      <c r="AP7240" s="111"/>
      <c r="AT7240" s="111"/>
    </row>
    <row r="7241" spans="20:52" x14ac:dyDescent="0.25">
      <c r="T7241" s="110"/>
      <c r="AJ7241" s="111"/>
      <c r="AO7241" s="111"/>
      <c r="AV7241" s="111"/>
    </row>
    <row r="7242" spans="20:52" x14ac:dyDescent="0.25">
      <c r="T7242" s="110"/>
      <c r="AJ7242" s="111"/>
      <c r="AO7242" s="111"/>
      <c r="AP7242" s="111"/>
      <c r="AT7242" s="111"/>
      <c r="AV7242" s="111"/>
    </row>
    <row r="7243" spans="20:52" x14ac:dyDescent="0.25">
      <c r="T7243" s="110"/>
    </row>
    <row r="7244" spans="20:52" x14ac:dyDescent="0.25">
      <c r="T7244" s="110"/>
    </row>
    <row r="7245" spans="20:52" x14ac:dyDescent="0.25">
      <c r="T7245" s="110"/>
      <c r="AJ7245" s="111"/>
      <c r="AO7245" s="111"/>
      <c r="AP7245" s="111"/>
      <c r="AV7245" s="111"/>
      <c r="AZ7245" s="111"/>
    </row>
    <row r="7246" spans="20:52" x14ac:dyDescent="0.25">
      <c r="T7246" s="110"/>
    </row>
    <row r="7247" spans="20:52" x14ac:dyDescent="0.25">
      <c r="T7247" s="110"/>
      <c r="AV7247" s="111"/>
    </row>
    <row r="7248" spans="20:52" x14ac:dyDescent="0.25">
      <c r="T7248" s="110"/>
    </row>
    <row r="7249" spans="20:52" x14ac:dyDescent="0.25">
      <c r="T7249" s="110"/>
    </row>
    <row r="7250" spans="20:52" x14ac:dyDescent="0.25">
      <c r="T7250" s="110"/>
    </row>
    <row r="7251" spans="20:52" x14ac:dyDescent="0.25">
      <c r="T7251" s="110"/>
      <c r="AP7251" s="111"/>
      <c r="AV7251" s="111"/>
    </row>
    <row r="7252" spans="20:52" x14ac:dyDescent="0.25">
      <c r="T7252" s="110"/>
    </row>
    <row r="7253" spans="20:52" x14ac:dyDescent="0.25">
      <c r="T7253" s="110"/>
    </row>
    <row r="7254" spans="20:52" x14ac:dyDescent="0.25">
      <c r="T7254" s="110"/>
      <c r="AJ7254" s="111"/>
      <c r="AO7254" s="111"/>
      <c r="AV7254" s="111"/>
    </row>
    <row r="7255" spans="20:52" x14ac:dyDescent="0.25">
      <c r="T7255" s="110"/>
      <c r="AJ7255" s="111"/>
      <c r="AO7255" s="111"/>
      <c r="AV7255" s="111"/>
    </row>
    <row r="7256" spans="20:52" x14ac:dyDescent="0.25">
      <c r="T7256" s="110"/>
      <c r="AO7256" s="111"/>
      <c r="AV7256" s="111"/>
    </row>
    <row r="7257" spans="20:52" x14ac:dyDescent="0.25">
      <c r="T7257" s="110"/>
      <c r="AP7257" s="111"/>
    </row>
    <row r="7258" spans="20:52" x14ac:dyDescent="0.25">
      <c r="T7258" s="110"/>
      <c r="AJ7258" s="111"/>
      <c r="AO7258" s="111"/>
      <c r="AT7258" s="111"/>
    </row>
    <row r="7259" spans="20:52" x14ac:dyDescent="0.25">
      <c r="T7259" s="110"/>
      <c r="AV7259" s="111"/>
      <c r="AZ7259" s="111"/>
    </row>
    <row r="7260" spans="20:52" x14ac:dyDescent="0.25">
      <c r="T7260" s="110"/>
      <c r="AJ7260" s="111"/>
      <c r="AO7260" s="111"/>
      <c r="AP7260" s="111"/>
      <c r="AT7260" s="111"/>
      <c r="AV7260" s="111"/>
    </row>
    <row r="7261" spans="20:52" x14ac:dyDescent="0.25">
      <c r="T7261" s="110"/>
    </row>
    <row r="7262" spans="20:52" x14ac:dyDescent="0.25">
      <c r="T7262" s="110"/>
      <c r="AJ7262" s="111"/>
      <c r="AO7262" s="111"/>
      <c r="AP7262" s="111"/>
      <c r="AV7262" s="111"/>
    </row>
    <row r="7263" spans="20:52" x14ac:dyDescent="0.25">
      <c r="T7263" s="110"/>
    </row>
    <row r="7264" spans="20:52" x14ac:dyDescent="0.25">
      <c r="T7264" s="110"/>
      <c r="AJ7264" s="111"/>
      <c r="AO7264" s="111"/>
      <c r="AP7264" s="111"/>
      <c r="AV7264" s="111"/>
    </row>
    <row r="7265" spans="20:52" x14ac:dyDescent="0.25">
      <c r="T7265" s="110"/>
      <c r="AJ7265" s="111"/>
      <c r="AV7265" s="111"/>
    </row>
    <row r="7266" spans="20:52" x14ac:dyDescent="0.25">
      <c r="T7266" s="110"/>
    </row>
    <row r="7267" spans="20:52" x14ac:dyDescent="0.25">
      <c r="T7267" s="110"/>
      <c r="AJ7267" s="111"/>
      <c r="AO7267" s="111"/>
      <c r="AT7267" s="111"/>
    </row>
    <row r="7268" spans="20:52" x14ac:dyDescent="0.25">
      <c r="T7268" s="110"/>
      <c r="AJ7268" s="111"/>
      <c r="AO7268" s="111"/>
    </row>
    <row r="7269" spans="20:52" x14ac:dyDescent="0.25">
      <c r="T7269" s="110"/>
    </row>
    <row r="7270" spans="20:52" x14ac:dyDescent="0.25">
      <c r="T7270" s="110"/>
      <c r="AP7270" s="111"/>
      <c r="AT7270" s="111"/>
      <c r="AV7270" s="111"/>
    </row>
    <row r="7271" spans="20:52" x14ac:dyDescent="0.25">
      <c r="T7271" s="110"/>
      <c r="AP7271" s="111"/>
    </row>
    <row r="7272" spans="20:52" x14ac:dyDescent="0.25">
      <c r="T7272" s="110"/>
      <c r="AJ7272" s="111"/>
      <c r="AO7272" s="111"/>
      <c r="AV7272" s="111"/>
    </row>
    <row r="7273" spans="20:52" x14ac:dyDescent="0.25">
      <c r="T7273" s="110"/>
      <c r="AZ7273" s="111"/>
    </row>
    <row r="7274" spans="20:52" x14ac:dyDescent="0.25">
      <c r="T7274" s="110"/>
      <c r="AJ7274" s="111"/>
      <c r="AO7274" s="111"/>
      <c r="AP7274" s="111"/>
    </row>
    <row r="7275" spans="20:52" x14ac:dyDescent="0.25">
      <c r="T7275" s="110"/>
    </row>
    <row r="7276" spans="20:52" x14ac:dyDescent="0.25">
      <c r="T7276" s="110"/>
      <c r="AV7276" s="111"/>
      <c r="AZ7276" s="111"/>
    </row>
    <row r="7277" spans="20:52" x14ac:dyDescent="0.25">
      <c r="T7277" s="110"/>
    </row>
    <row r="7278" spans="20:52" x14ac:dyDescent="0.25">
      <c r="T7278" s="110"/>
      <c r="AJ7278" s="111"/>
      <c r="AP7278" s="111"/>
      <c r="AV7278" s="111"/>
    </row>
    <row r="7279" spans="20:52" x14ac:dyDescent="0.25">
      <c r="T7279" s="110"/>
      <c r="AV7279" s="111"/>
    </row>
    <row r="7280" spans="20:52" x14ac:dyDescent="0.25">
      <c r="T7280" s="110"/>
    </row>
    <row r="7281" spans="20:48" x14ac:dyDescent="0.25">
      <c r="T7281" s="110"/>
      <c r="AJ7281" s="111"/>
      <c r="AO7281" s="111"/>
      <c r="AR7281" s="111"/>
      <c r="AT7281" s="111"/>
    </row>
    <row r="7282" spans="20:48" x14ac:dyDescent="0.25">
      <c r="T7282" s="110"/>
      <c r="AJ7282" s="111"/>
      <c r="AO7282" s="111"/>
      <c r="AR7282" s="111"/>
      <c r="AT7282" s="111"/>
    </row>
    <row r="7283" spans="20:48" x14ac:dyDescent="0.25">
      <c r="T7283" s="110"/>
      <c r="AJ7283" s="111"/>
      <c r="AO7283" s="111"/>
      <c r="AV7283" s="111"/>
    </row>
    <row r="7284" spans="20:48" x14ac:dyDescent="0.25">
      <c r="T7284" s="110"/>
      <c r="AO7284" s="111"/>
      <c r="AT7284" s="111"/>
    </row>
    <row r="7285" spans="20:48" x14ac:dyDescent="0.25">
      <c r="T7285" s="110"/>
      <c r="AJ7285" s="111"/>
      <c r="AO7285" s="111"/>
      <c r="AP7285" s="111"/>
      <c r="AV7285" s="111"/>
    </row>
    <row r="7286" spans="20:48" x14ac:dyDescent="0.25">
      <c r="T7286" s="110"/>
      <c r="AJ7286" s="111"/>
      <c r="AV7286" s="111"/>
    </row>
    <row r="7287" spans="20:48" x14ac:dyDescent="0.25">
      <c r="T7287" s="110"/>
    </row>
    <row r="7288" spans="20:48" x14ac:dyDescent="0.25">
      <c r="T7288" s="110"/>
      <c r="AJ7288" s="111"/>
      <c r="AO7288" s="111"/>
      <c r="AV7288" s="111"/>
    </row>
    <row r="7289" spans="20:48" x14ac:dyDescent="0.25">
      <c r="T7289" s="110"/>
      <c r="AJ7289" s="111"/>
      <c r="AO7289" s="111"/>
      <c r="AP7289" s="111"/>
      <c r="AV7289" s="111"/>
    </row>
    <row r="7290" spans="20:48" x14ac:dyDescent="0.25">
      <c r="T7290" s="110"/>
      <c r="AJ7290" s="111"/>
      <c r="AO7290" s="111"/>
      <c r="AV7290" s="111"/>
    </row>
    <row r="7291" spans="20:48" x14ac:dyDescent="0.25">
      <c r="T7291" s="110"/>
      <c r="AJ7291" s="111"/>
      <c r="AO7291" s="111"/>
      <c r="AP7291" s="111"/>
      <c r="AT7291" s="111"/>
      <c r="AV7291" s="111"/>
    </row>
    <row r="7292" spans="20:48" x14ac:dyDescent="0.25">
      <c r="T7292" s="110"/>
    </row>
    <row r="7293" spans="20:48" x14ac:dyDescent="0.25">
      <c r="T7293" s="110"/>
    </row>
    <row r="7294" spans="20:48" x14ac:dyDescent="0.25">
      <c r="T7294" s="110"/>
      <c r="AJ7294" s="111"/>
      <c r="AO7294" s="111"/>
      <c r="AT7294" s="111"/>
      <c r="AV7294" s="111"/>
    </row>
    <row r="7295" spans="20:48" x14ac:dyDescent="0.25">
      <c r="T7295" s="110"/>
    </row>
    <row r="7296" spans="20:48" x14ac:dyDescent="0.25">
      <c r="T7296" s="110"/>
      <c r="AJ7296" s="111"/>
      <c r="AO7296" s="111"/>
      <c r="AP7296" s="111"/>
      <c r="AV7296" s="111"/>
    </row>
    <row r="7297" spans="20:48" x14ac:dyDescent="0.25">
      <c r="T7297" s="110"/>
    </row>
    <row r="7298" spans="20:48" x14ac:dyDescent="0.25">
      <c r="T7298" s="110"/>
      <c r="AJ7298" s="111"/>
      <c r="AO7298" s="111"/>
      <c r="AP7298" s="111"/>
      <c r="AV7298" s="111"/>
    </row>
    <row r="7299" spans="20:48" x14ac:dyDescent="0.25">
      <c r="T7299" s="110"/>
      <c r="AV7299" s="111"/>
    </row>
    <row r="7300" spans="20:48" x14ac:dyDescent="0.25">
      <c r="T7300" s="110"/>
    </row>
    <row r="7301" spans="20:48" x14ac:dyDescent="0.25">
      <c r="T7301" s="110"/>
      <c r="AJ7301" s="111"/>
      <c r="AO7301" s="111"/>
      <c r="AV7301" s="111"/>
    </row>
    <row r="7302" spans="20:48" x14ac:dyDescent="0.25">
      <c r="T7302" s="110"/>
      <c r="AJ7302" s="111"/>
      <c r="AO7302" s="111"/>
      <c r="AP7302" s="111"/>
      <c r="AV7302" s="111"/>
    </row>
    <row r="7303" spans="20:48" x14ac:dyDescent="0.25">
      <c r="T7303" s="110"/>
    </row>
    <row r="7304" spans="20:48" x14ac:dyDescent="0.25">
      <c r="T7304" s="110"/>
    </row>
    <row r="7305" spans="20:48" x14ac:dyDescent="0.25">
      <c r="T7305" s="110"/>
      <c r="AJ7305" s="111"/>
      <c r="AO7305" s="111"/>
      <c r="AV7305" s="111"/>
    </row>
    <row r="7306" spans="20:48" x14ac:dyDescent="0.25">
      <c r="T7306" s="110"/>
    </row>
    <row r="7307" spans="20:48" x14ac:dyDescent="0.25">
      <c r="T7307" s="110"/>
      <c r="AJ7307" s="111"/>
      <c r="AP7307" s="111"/>
      <c r="AV7307" s="111"/>
    </row>
    <row r="7308" spans="20:48" x14ac:dyDescent="0.25">
      <c r="T7308" s="110"/>
    </row>
    <row r="7309" spans="20:48" x14ac:dyDescent="0.25">
      <c r="T7309" s="110"/>
    </row>
    <row r="7310" spans="20:48" x14ac:dyDescent="0.25">
      <c r="T7310" s="110"/>
      <c r="AV7310" s="111"/>
    </row>
    <row r="7311" spans="20:48" x14ac:dyDescent="0.25">
      <c r="T7311" s="110"/>
    </row>
    <row r="7312" spans="20:48" x14ac:dyDescent="0.25">
      <c r="T7312" s="110"/>
      <c r="AJ7312" s="111"/>
      <c r="AO7312" s="111"/>
      <c r="AV7312" s="111"/>
    </row>
    <row r="7313" spans="20:52" x14ac:dyDescent="0.25">
      <c r="T7313" s="110"/>
    </row>
    <row r="7314" spans="20:52" x14ac:dyDescent="0.25">
      <c r="T7314" s="110"/>
      <c r="AJ7314" s="111"/>
      <c r="AO7314" s="111"/>
      <c r="AR7314" s="111"/>
      <c r="AV7314" s="111"/>
    </row>
    <row r="7315" spans="20:52" x14ac:dyDescent="0.25">
      <c r="T7315" s="110"/>
      <c r="AZ7315" s="111"/>
    </row>
    <row r="7316" spans="20:52" x14ac:dyDescent="0.25">
      <c r="T7316" s="110"/>
      <c r="AJ7316" s="111"/>
      <c r="AV7316" s="111"/>
    </row>
    <row r="7317" spans="20:52" x14ac:dyDescent="0.25">
      <c r="T7317" s="110"/>
      <c r="AJ7317" s="111"/>
      <c r="AO7317" s="111"/>
      <c r="AP7317" s="111"/>
    </row>
    <row r="7318" spans="20:52" x14ac:dyDescent="0.25">
      <c r="T7318" s="110"/>
      <c r="AJ7318" s="111"/>
      <c r="AO7318" s="111"/>
      <c r="AV7318" s="111"/>
    </row>
    <row r="7319" spans="20:52" x14ac:dyDescent="0.25">
      <c r="T7319" s="110"/>
    </row>
    <row r="7320" spans="20:52" x14ac:dyDescent="0.25">
      <c r="T7320" s="110"/>
      <c r="AJ7320" s="111"/>
      <c r="AO7320" s="111"/>
    </row>
    <row r="7321" spans="20:52" x14ac:dyDescent="0.25">
      <c r="T7321" s="110"/>
      <c r="AJ7321" s="111"/>
      <c r="AO7321" s="111"/>
      <c r="AV7321" s="111"/>
    </row>
    <row r="7322" spans="20:52" x14ac:dyDescent="0.25">
      <c r="T7322" s="110"/>
    </row>
    <row r="7323" spans="20:52" x14ac:dyDescent="0.25">
      <c r="T7323" s="110"/>
      <c r="AJ7323" s="111"/>
      <c r="AO7323" s="111"/>
      <c r="AP7323" s="111"/>
      <c r="AV7323" s="111"/>
      <c r="AZ7323" s="111"/>
    </row>
    <row r="7324" spans="20:52" x14ac:dyDescent="0.25">
      <c r="T7324" s="110"/>
    </row>
    <row r="7325" spans="20:52" x14ac:dyDescent="0.25">
      <c r="T7325" s="110"/>
    </row>
    <row r="7326" spans="20:52" x14ac:dyDescent="0.25">
      <c r="T7326" s="110"/>
      <c r="AJ7326" s="111"/>
      <c r="AO7326" s="111"/>
      <c r="AT7326" s="111"/>
      <c r="AV7326" s="111"/>
    </row>
    <row r="7327" spans="20:52" x14ac:dyDescent="0.25">
      <c r="T7327" s="110"/>
      <c r="AJ7327" s="111"/>
      <c r="AO7327" s="111"/>
      <c r="AP7327" s="111"/>
      <c r="AT7327" s="111"/>
      <c r="AV7327" s="111"/>
    </row>
    <row r="7328" spans="20:52" x14ac:dyDescent="0.25">
      <c r="T7328" s="110"/>
      <c r="AJ7328" s="111"/>
    </row>
    <row r="7329" spans="20:52" x14ac:dyDescent="0.25">
      <c r="T7329" s="110"/>
      <c r="AJ7329" s="111"/>
      <c r="AP7329" s="111"/>
      <c r="AV7329" s="111"/>
    </row>
    <row r="7330" spans="20:52" x14ac:dyDescent="0.25">
      <c r="T7330" s="110"/>
      <c r="AJ7330" s="111"/>
      <c r="AP7330" s="111"/>
      <c r="AV7330" s="111"/>
    </row>
    <row r="7331" spans="20:52" x14ac:dyDescent="0.25">
      <c r="T7331" s="110"/>
    </row>
    <row r="7332" spans="20:52" x14ac:dyDescent="0.25">
      <c r="T7332" s="110"/>
      <c r="AZ7332" s="111"/>
    </row>
    <row r="7333" spans="20:52" x14ac:dyDescent="0.25">
      <c r="T7333" s="110"/>
      <c r="AJ7333" s="111"/>
      <c r="AO7333" s="111"/>
      <c r="AP7333" s="111"/>
      <c r="AT7333" s="111"/>
      <c r="AV7333" s="111"/>
    </row>
    <row r="7334" spans="20:52" x14ac:dyDescent="0.25">
      <c r="T7334" s="110"/>
      <c r="AJ7334" s="111"/>
      <c r="AO7334" s="111"/>
      <c r="AT7334" s="111"/>
      <c r="AV7334" s="111"/>
    </row>
    <row r="7335" spans="20:52" x14ac:dyDescent="0.25">
      <c r="T7335" s="110"/>
      <c r="AJ7335" s="111"/>
      <c r="AO7335" s="111"/>
      <c r="AR7335" s="111"/>
      <c r="AT7335" s="111"/>
      <c r="AV7335" s="111"/>
    </row>
    <row r="7336" spans="20:52" x14ac:dyDescent="0.25">
      <c r="T7336" s="110"/>
      <c r="AJ7336" s="111"/>
      <c r="AO7336" s="111"/>
      <c r="AP7336" s="111"/>
      <c r="AT7336" s="111"/>
      <c r="AV7336" s="111"/>
    </row>
    <row r="7337" spans="20:52" x14ac:dyDescent="0.25">
      <c r="T7337" s="110"/>
    </row>
    <row r="7338" spans="20:52" x14ac:dyDescent="0.25">
      <c r="T7338" s="110"/>
      <c r="AJ7338" s="111"/>
      <c r="AO7338" s="111"/>
      <c r="AP7338" s="111"/>
      <c r="AV7338" s="111"/>
    </row>
    <row r="7339" spans="20:52" x14ac:dyDescent="0.25">
      <c r="T7339" s="110"/>
      <c r="AV7339" s="111"/>
    </row>
    <row r="7340" spans="20:52" x14ac:dyDescent="0.25">
      <c r="T7340" s="110"/>
      <c r="AO7340" s="111"/>
      <c r="AP7340" s="111"/>
      <c r="AV7340" s="111"/>
    </row>
    <row r="7341" spans="20:52" x14ac:dyDescent="0.25">
      <c r="T7341" s="110"/>
      <c r="AZ7341" s="111"/>
    </row>
    <row r="7342" spans="20:52" x14ac:dyDescent="0.25">
      <c r="T7342" s="110"/>
      <c r="AJ7342" s="111"/>
      <c r="AO7342" s="111"/>
      <c r="AV7342" s="111"/>
    </row>
    <row r="7343" spans="20:52" x14ac:dyDescent="0.25">
      <c r="T7343" s="110"/>
      <c r="AJ7343" s="111"/>
      <c r="AO7343" s="111"/>
      <c r="AP7343" s="111"/>
      <c r="AZ7343" s="111"/>
    </row>
    <row r="7344" spans="20:52" x14ac:dyDescent="0.25">
      <c r="T7344" s="110"/>
      <c r="AJ7344" s="111"/>
      <c r="AO7344" s="111"/>
      <c r="AV7344" s="111"/>
    </row>
    <row r="7345" spans="20:52" x14ac:dyDescent="0.25">
      <c r="T7345" s="110"/>
      <c r="AZ7345" s="111"/>
    </row>
    <row r="7346" spans="20:52" x14ac:dyDescent="0.25">
      <c r="T7346" s="110"/>
      <c r="AJ7346" s="111"/>
      <c r="AO7346" s="111"/>
      <c r="AT7346" s="111"/>
      <c r="AV7346" s="111"/>
    </row>
    <row r="7347" spans="20:52" x14ac:dyDescent="0.25">
      <c r="T7347" s="110"/>
      <c r="AJ7347" s="111"/>
      <c r="AO7347" s="111"/>
      <c r="AV7347" s="111"/>
      <c r="AZ7347" s="111"/>
    </row>
    <row r="7348" spans="20:52" x14ac:dyDescent="0.25">
      <c r="T7348" s="110"/>
    </row>
    <row r="7349" spans="20:52" x14ac:dyDescent="0.25">
      <c r="T7349" s="110"/>
    </row>
    <row r="7350" spans="20:52" x14ac:dyDescent="0.25">
      <c r="T7350" s="110"/>
      <c r="AJ7350" s="111"/>
      <c r="AO7350" s="111"/>
      <c r="AP7350" s="111"/>
      <c r="AT7350" s="111"/>
    </row>
    <row r="7351" spans="20:52" x14ac:dyDescent="0.25">
      <c r="T7351" s="110"/>
    </row>
    <row r="7352" spans="20:52" x14ac:dyDescent="0.25">
      <c r="T7352" s="110"/>
    </row>
    <row r="7353" spans="20:52" x14ac:dyDescent="0.25">
      <c r="T7353" s="110"/>
      <c r="AJ7353" s="111"/>
      <c r="AP7353" s="111"/>
      <c r="AV7353" s="111"/>
    </row>
    <row r="7354" spans="20:52" x14ac:dyDescent="0.25">
      <c r="T7354" s="110"/>
      <c r="AJ7354" s="111"/>
      <c r="AO7354" s="111"/>
    </row>
    <row r="7355" spans="20:52" x14ac:dyDescent="0.25">
      <c r="T7355" s="110"/>
    </row>
    <row r="7356" spans="20:52" x14ac:dyDescent="0.25">
      <c r="T7356" s="110"/>
      <c r="AJ7356" s="111"/>
      <c r="AO7356" s="111"/>
      <c r="AV7356" s="111"/>
    </row>
    <row r="7357" spans="20:52" x14ac:dyDescent="0.25">
      <c r="T7357" s="110"/>
      <c r="AJ7357" s="111"/>
      <c r="AR7357" s="111"/>
    </row>
    <row r="7358" spans="20:52" x14ac:dyDescent="0.25">
      <c r="T7358" s="110"/>
    </row>
    <row r="7359" spans="20:52" x14ac:dyDescent="0.25">
      <c r="T7359" s="110"/>
      <c r="AJ7359" s="111"/>
      <c r="AO7359" s="111"/>
      <c r="AV7359" s="111"/>
    </row>
    <row r="7360" spans="20:52" x14ac:dyDescent="0.25">
      <c r="T7360" s="110"/>
    </row>
    <row r="7361" spans="20:52" x14ac:dyDescent="0.25">
      <c r="T7361" s="110"/>
      <c r="AJ7361" s="111"/>
      <c r="AO7361" s="111"/>
      <c r="AP7361" s="111"/>
      <c r="AT7361" s="111"/>
      <c r="AV7361" s="111"/>
    </row>
    <row r="7362" spans="20:52" x14ac:dyDescent="0.25">
      <c r="T7362" s="110"/>
      <c r="AJ7362" s="111"/>
      <c r="AO7362" s="111"/>
      <c r="AV7362" s="111"/>
    </row>
    <row r="7363" spans="20:52" x14ac:dyDescent="0.25">
      <c r="T7363" s="110"/>
      <c r="AO7363" s="111"/>
      <c r="AP7363" s="111"/>
      <c r="AV7363" s="111"/>
      <c r="AZ7363" s="111"/>
    </row>
    <row r="7364" spans="20:52" x14ac:dyDescent="0.25">
      <c r="T7364" s="110"/>
      <c r="AV7364" s="111"/>
      <c r="AZ7364" s="111"/>
    </row>
    <row r="7365" spans="20:52" x14ac:dyDescent="0.25">
      <c r="T7365" s="110"/>
      <c r="AP7365" s="111"/>
      <c r="AV7365" s="111"/>
      <c r="AZ7365" s="111"/>
    </row>
    <row r="7366" spans="20:52" x14ac:dyDescent="0.25">
      <c r="T7366" s="110"/>
    </row>
    <row r="7367" spans="20:52" x14ac:dyDescent="0.25">
      <c r="T7367" s="110"/>
    </row>
    <row r="7368" spans="20:52" x14ac:dyDescent="0.25">
      <c r="T7368" s="110"/>
    </row>
    <row r="7369" spans="20:52" x14ac:dyDescent="0.25">
      <c r="T7369" s="110"/>
      <c r="AJ7369" s="111"/>
      <c r="AO7369" s="111"/>
      <c r="AP7369" s="111"/>
      <c r="AV7369" s="111"/>
    </row>
    <row r="7370" spans="20:52" x14ac:dyDescent="0.25">
      <c r="T7370" s="110"/>
      <c r="AV7370" s="111"/>
    </row>
    <row r="7371" spans="20:52" x14ac:dyDescent="0.25">
      <c r="T7371" s="110"/>
    </row>
    <row r="7372" spans="20:52" x14ac:dyDescent="0.25">
      <c r="T7372" s="110"/>
      <c r="AJ7372" s="111"/>
      <c r="AO7372" s="111"/>
      <c r="AV7372" s="111"/>
    </row>
    <row r="7373" spans="20:52" x14ac:dyDescent="0.25">
      <c r="T7373" s="110"/>
      <c r="AJ7373" s="111"/>
      <c r="AO7373" s="111"/>
      <c r="AR7373" s="111"/>
      <c r="AV7373" s="111"/>
    </row>
    <row r="7374" spans="20:52" x14ac:dyDescent="0.25">
      <c r="T7374" s="110"/>
      <c r="AJ7374" s="111"/>
      <c r="AO7374" s="111"/>
      <c r="AP7374" s="111"/>
      <c r="AV7374" s="111"/>
    </row>
    <row r="7375" spans="20:52" x14ac:dyDescent="0.25">
      <c r="T7375" s="110"/>
      <c r="AJ7375" s="111"/>
      <c r="AV7375" s="111"/>
    </row>
    <row r="7376" spans="20:52" x14ac:dyDescent="0.25">
      <c r="T7376" s="110"/>
    </row>
    <row r="7377" spans="20:52" x14ac:dyDescent="0.25">
      <c r="T7377" s="110"/>
      <c r="AJ7377" s="111"/>
      <c r="AO7377" s="111"/>
      <c r="AV7377" s="111"/>
      <c r="AZ7377" s="111"/>
    </row>
    <row r="7378" spans="20:52" x14ac:dyDescent="0.25">
      <c r="T7378" s="110"/>
      <c r="AP7378" s="111"/>
      <c r="AT7378" s="111"/>
      <c r="AV7378" s="111"/>
    </row>
    <row r="7379" spans="20:52" x14ac:dyDescent="0.25">
      <c r="T7379" s="110"/>
      <c r="AJ7379" s="111"/>
      <c r="AO7379" s="111"/>
      <c r="AV7379" s="111"/>
    </row>
    <row r="7380" spans="20:52" x14ac:dyDescent="0.25">
      <c r="T7380" s="110"/>
      <c r="AJ7380" s="111"/>
      <c r="AP7380" s="111"/>
      <c r="AR7380" s="111"/>
      <c r="AV7380" s="111"/>
    </row>
    <row r="7381" spans="20:52" x14ac:dyDescent="0.25">
      <c r="T7381" s="110"/>
    </row>
    <row r="7382" spans="20:52" x14ac:dyDescent="0.25">
      <c r="T7382" s="110"/>
    </row>
    <row r="7383" spans="20:52" x14ac:dyDescent="0.25">
      <c r="T7383" s="110"/>
    </row>
    <row r="7384" spans="20:52" x14ac:dyDescent="0.25">
      <c r="T7384" s="110"/>
      <c r="AP7384" s="111"/>
      <c r="AV7384" s="111"/>
    </row>
    <row r="7385" spans="20:52" x14ac:dyDescent="0.25">
      <c r="T7385" s="110"/>
      <c r="AJ7385" s="111"/>
      <c r="AO7385" s="111"/>
      <c r="AT7385" s="111"/>
      <c r="AV7385" s="111"/>
    </row>
    <row r="7386" spans="20:52" x14ac:dyDescent="0.25">
      <c r="T7386" s="110"/>
      <c r="AZ7386" s="111"/>
    </row>
    <row r="7387" spans="20:52" x14ac:dyDescent="0.25">
      <c r="T7387" s="110"/>
      <c r="AJ7387" s="111"/>
      <c r="AO7387" s="111"/>
      <c r="AP7387" s="111"/>
      <c r="AV7387" s="111"/>
    </row>
    <row r="7388" spans="20:52" x14ac:dyDescent="0.25">
      <c r="T7388" s="110"/>
      <c r="AV7388" s="111"/>
    </row>
    <row r="7389" spans="20:52" x14ac:dyDescent="0.25">
      <c r="T7389" s="110"/>
      <c r="AJ7389" s="111"/>
      <c r="AV7389" s="111"/>
    </row>
    <row r="7390" spans="20:52" x14ac:dyDescent="0.25">
      <c r="T7390" s="110"/>
      <c r="AP7390" s="111"/>
      <c r="AV7390" s="111"/>
    </row>
    <row r="7391" spans="20:52" x14ac:dyDescent="0.25">
      <c r="T7391" s="110"/>
    </row>
    <row r="7392" spans="20:52" x14ac:dyDescent="0.25">
      <c r="T7392" s="110"/>
      <c r="AZ7392" s="111"/>
    </row>
    <row r="7393" spans="20:52" x14ac:dyDescent="0.25">
      <c r="T7393" s="110"/>
    </row>
    <row r="7394" spans="20:52" x14ac:dyDescent="0.25">
      <c r="T7394" s="110"/>
      <c r="AP7394" s="111"/>
      <c r="AV7394" s="111"/>
      <c r="AZ7394" s="111"/>
    </row>
    <row r="7395" spans="20:52" x14ac:dyDescent="0.25">
      <c r="T7395" s="110"/>
      <c r="AJ7395" s="111"/>
      <c r="AO7395" s="111"/>
    </row>
    <row r="7396" spans="20:52" x14ac:dyDescent="0.25">
      <c r="T7396" s="110"/>
      <c r="AJ7396" s="111"/>
      <c r="AO7396" s="111"/>
      <c r="AT7396" s="111"/>
      <c r="AV7396" s="111"/>
    </row>
    <row r="7397" spans="20:52" x14ac:dyDescent="0.25">
      <c r="T7397" s="110"/>
      <c r="AJ7397" s="111"/>
    </row>
    <row r="7398" spans="20:52" x14ac:dyDescent="0.25">
      <c r="T7398" s="110"/>
    </row>
    <row r="7399" spans="20:52" x14ac:dyDescent="0.25">
      <c r="T7399" s="110"/>
      <c r="AO7399" s="111"/>
      <c r="AV7399" s="111"/>
    </row>
    <row r="7400" spans="20:52" x14ac:dyDescent="0.25">
      <c r="T7400" s="110"/>
      <c r="AJ7400" s="111"/>
      <c r="AP7400" s="111"/>
    </row>
    <row r="7401" spans="20:52" x14ac:dyDescent="0.25">
      <c r="T7401" s="110"/>
      <c r="AJ7401" s="111"/>
      <c r="AO7401" s="111"/>
      <c r="AP7401" s="111"/>
      <c r="AT7401" s="111"/>
      <c r="AV7401" s="111"/>
    </row>
    <row r="7402" spans="20:52" x14ac:dyDescent="0.25">
      <c r="T7402" s="110"/>
      <c r="AZ7402" s="111"/>
    </row>
    <row r="7403" spans="20:52" x14ac:dyDescent="0.25">
      <c r="T7403" s="110"/>
      <c r="AO7403" s="111"/>
      <c r="AP7403" s="111"/>
      <c r="AT7403" s="111"/>
      <c r="AV7403" s="111"/>
    </row>
    <row r="7404" spans="20:52" x14ac:dyDescent="0.25">
      <c r="T7404" s="110"/>
      <c r="AJ7404" s="111"/>
      <c r="AO7404" s="111"/>
      <c r="AR7404" s="111"/>
      <c r="AV7404" s="111"/>
    </row>
    <row r="7405" spans="20:52" x14ac:dyDescent="0.25">
      <c r="T7405" s="110"/>
      <c r="AJ7405" s="111"/>
      <c r="AO7405" s="111"/>
      <c r="AT7405" s="111"/>
      <c r="AV7405" s="111"/>
    </row>
    <row r="7406" spans="20:52" x14ac:dyDescent="0.25">
      <c r="T7406" s="110"/>
      <c r="AJ7406" s="111"/>
      <c r="AO7406" s="111"/>
      <c r="AV7406" s="111"/>
    </row>
    <row r="7407" spans="20:52" x14ac:dyDescent="0.25">
      <c r="T7407" s="110"/>
      <c r="AV7407" s="111"/>
    </row>
    <row r="7408" spans="20:52" x14ac:dyDescent="0.25">
      <c r="T7408" s="110"/>
      <c r="AO7408" s="111"/>
      <c r="AP7408" s="111"/>
      <c r="AT7408" s="111"/>
      <c r="AV7408" s="111"/>
    </row>
    <row r="7409" spans="20:52" x14ac:dyDescent="0.25">
      <c r="T7409" s="110"/>
    </row>
    <row r="7410" spans="20:52" x14ac:dyDescent="0.25">
      <c r="T7410" s="110"/>
      <c r="AZ7410" s="111"/>
    </row>
    <row r="7411" spans="20:52" x14ac:dyDescent="0.25">
      <c r="T7411" s="110"/>
      <c r="AO7411" s="111"/>
      <c r="AV7411" s="111"/>
    </row>
    <row r="7412" spans="20:52" x14ac:dyDescent="0.25">
      <c r="T7412" s="110"/>
      <c r="AJ7412" s="111"/>
      <c r="AO7412" s="111"/>
      <c r="AP7412" s="111"/>
      <c r="AV7412" s="111"/>
    </row>
    <row r="7413" spans="20:52" x14ac:dyDescent="0.25">
      <c r="T7413" s="110"/>
    </row>
    <row r="7414" spans="20:52" x14ac:dyDescent="0.25">
      <c r="T7414" s="110"/>
      <c r="AJ7414" s="111"/>
      <c r="AO7414" s="111"/>
      <c r="AV7414" s="111"/>
    </row>
    <row r="7415" spans="20:52" x14ac:dyDescent="0.25">
      <c r="T7415" s="110"/>
      <c r="AJ7415" s="111"/>
      <c r="AO7415" s="111"/>
    </row>
    <row r="7416" spans="20:52" x14ac:dyDescent="0.25">
      <c r="T7416" s="110"/>
    </row>
    <row r="7417" spans="20:52" x14ac:dyDescent="0.25">
      <c r="T7417" s="110"/>
      <c r="AO7417" s="111"/>
      <c r="AV7417" s="111"/>
    </row>
    <row r="7418" spans="20:52" x14ac:dyDescent="0.25">
      <c r="T7418" s="110"/>
      <c r="AJ7418" s="111"/>
      <c r="AO7418" s="111"/>
      <c r="AV7418" s="111"/>
    </row>
    <row r="7419" spans="20:52" x14ac:dyDescent="0.25">
      <c r="T7419" s="110"/>
    </row>
    <row r="7420" spans="20:52" x14ac:dyDescent="0.25">
      <c r="T7420" s="110"/>
    </row>
    <row r="7421" spans="20:52" x14ac:dyDescent="0.25">
      <c r="T7421" s="110"/>
      <c r="AJ7421" s="111"/>
      <c r="AO7421" s="111"/>
      <c r="AV7421" s="111"/>
      <c r="AZ7421" s="111"/>
    </row>
    <row r="7422" spans="20:52" x14ac:dyDescent="0.25">
      <c r="T7422" s="110"/>
    </row>
    <row r="7423" spans="20:52" x14ac:dyDescent="0.25">
      <c r="T7423" s="110"/>
      <c r="AZ7423" s="111"/>
    </row>
    <row r="7424" spans="20:52" x14ac:dyDescent="0.25">
      <c r="T7424" s="110"/>
      <c r="AJ7424" s="111"/>
      <c r="AV7424" s="111"/>
    </row>
    <row r="7425" spans="20:52" x14ac:dyDescent="0.25">
      <c r="T7425" s="110"/>
      <c r="AJ7425" s="111"/>
      <c r="AO7425" s="111"/>
      <c r="AV7425" s="111"/>
    </row>
    <row r="7426" spans="20:52" x14ac:dyDescent="0.25">
      <c r="T7426" s="110"/>
      <c r="AJ7426" s="111"/>
      <c r="AO7426" s="111"/>
      <c r="AP7426" s="111"/>
      <c r="AV7426" s="111"/>
    </row>
    <row r="7427" spans="20:52" x14ac:dyDescent="0.25">
      <c r="T7427" s="110"/>
      <c r="AV7427" s="111"/>
    </row>
    <row r="7428" spans="20:52" x14ac:dyDescent="0.25">
      <c r="T7428" s="110"/>
      <c r="AJ7428" s="111"/>
      <c r="AO7428" s="111"/>
      <c r="AP7428" s="111"/>
      <c r="AR7428" s="111"/>
      <c r="AV7428" s="111"/>
    </row>
    <row r="7429" spans="20:52" x14ac:dyDescent="0.25">
      <c r="T7429" s="110"/>
      <c r="AJ7429" s="111"/>
      <c r="AP7429" s="111"/>
      <c r="AV7429" s="111"/>
      <c r="AZ7429" s="111"/>
    </row>
    <row r="7430" spans="20:52" x14ac:dyDescent="0.25">
      <c r="T7430" s="110"/>
    </row>
    <row r="7431" spans="20:52" x14ac:dyDescent="0.25">
      <c r="T7431" s="110"/>
      <c r="AZ7431" s="111"/>
    </row>
    <row r="7432" spans="20:52" x14ac:dyDescent="0.25">
      <c r="T7432" s="110"/>
      <c r="AJ7432" s="111"/>
      <c r="AO7432" s="111"/>
      <c r="AV7432" s="111"/>
    </row>
    <row r="7433" spans="20:52" x14ac:dyDescent="0.25">
      <c r="T7433" s="110"/>
      <c r="AJ7433" s="111"/>
      <c r="AO7433" s="111"/>
      <c r="AP7433" s="111"/>
    </row>
    <row r="7434" spans="20:52" x14ac:dyDescent="0.25">
      <c r="T7434" s="110"/>
      <c r="AJ7434" s="111"/>
      <c r="AO7434" s="111"/>
      <c r="AP7434" s="111"/>
      <c r="AV7434" s="111"/>
    </row>
    <row r="7435" spans="20:52" x14ac:dyDescent="0.25">
      <c r="T7435" s="110"/>
    </row>
    <row r="7436" spans="20:52" x14ac:dyDescent="0.25">
      <c r="T7436" s="110"/>
      <c r="AJ7436" s="111"/>
      <c r="AO7436" s="111"/>
      <c r="AP7436" s="111"/>
      <c r="AV7436" s="111"/>
    </row>
    <row r="7437" spans="20:52" x14ac:dyDescent="0.25">
      <c r="T7437" s="110"/>
      <c r="AJ7437" s="111"/>
      <c r="AO7437" s="111"/>
      <c r="AP7437" s="111"/>
      <c r="AV7437" s="111"/>
    </row>
    <row r="7438" spans="20:52" x14ac:dyDescent="0.25">
      <c r="T7438" s="110"/>
      <c r="AZ7438" s="111"/>
    </row>
    <row r="7439" spans="20:52" x14ac:dyDescent="0.25">
      <c r="T7439" s="110"/>
      <c r="AJ7439" s="111"/>
      <c r="AO7439" s="111"/>
      <c r="AV7439" s="111"/>
    </row>
    <row r="7440" spans="20:52" x14ac:dyDescent="0.25">
      <c r="T7440" s="110"/>
    </row>
    <row r="7441" spans="20:52" x14ac:dyDescent="0.25">
      <c r="T7441" s="110"/>
      <c r="AJ7441" s="111"/>
      <c r="AO7441" s="111"/>
      <c r="AT7441" s="111"/>
      <c r="AV7441" s="111"/>
    </row>
    <row r="7442" spans="20:52" x14ac:dyDescent="0.25">
      <c r="T7442" s="110"/>
    </row>
    <row r="7443" spans="20:52" x14ac:dyDescent="0.25">
      <c r="T7443" s="110"/>
    </row>
    <row r="7444" spans="20:52" x14ac:dyDescent="0.25">
      <c r="T7444" s="110"/>
      <c r="AP7444" s="111"/>
    </row>
    <row r="7445" spans="20:52" x14ac:dyDescent="0.25">
      <c r="T7445" s="110"/>
      <c r="AJ7445" s="111"/>
      <c r="AO7445" s="111"/>
      <c r="AT7445" s="111"/>
    </row>
    <row r="7446" spans="20:52" x14ac:dyDescent="0.25">
      <c r="T7446" s="110"/>
    </row>
    <row r="7447" spans="20:52" x14ac:dyDescent="0.25">
      <c r="T7447" s="110"/>
      <c r="AJ7447" s="111"/>
      <c r="AO7447" s="111"/>
      <c r="AV7447" s="111"/>
    </row>
    <row r="7448" spans="20:52" x14ac:dyDescent="0.25">
      <c r="T7448" s="110"/>
      <c r="AJ7448" s="111"/>
      <c r="AO7448" s="111"/>
      <c r="AP7448" s="111"/>
      <c r="AV7448" s="111"/>
    </row>
    <row r="7449" spans="20:52" x14ac:dyDescent="0.25">
      <c r="T7449" s="110"/>
    </row>
    <row r="7450" spans="20:52" x14ac:dyDescent="0.25">
      <c r="T7450" s="110"/>
      <c r="AJ7450" s="111"/>
      <c r="AO7450" s="111"/>
      <c r="AP7450" s="111"/>
      <c r="AR7450" s="111"/>
      <c r="AT7450" s="111"/>
      <c r="AV7450" s="111"/>
      <c r="AZ7450" s="111"/>
    </row>
    <row r="7451" spans="20:52" x14ac:dyDescent="0.25">
      <c r="T7451" s="110"/>
    </row>
    <row r="7452" spans="20:52" x14ac:dyDescent="0.25">
      <c r="T7452" s="110"/>
      <c r="AJ7452" s="111"/>
      <c r="AO7452" s="111"/>
    </row>
    <row r="7453" spans="20:52" x14ac:dyDescent="0.25">
      <c r="T7453" s="110"/>
    </row>
    <row r="7454" spans="20:52" x14ac:dyDescent="0.25">
      <c r="T7454" s="110"/>
      <c r="AV7454" s="111"/>
    </row>
    <row r="7455" spans="20:52" x14ac:dyDescent="0.25">
      <c r="T7455" s="110"/>
      <c r="AP7455" s="111"/>
      <c r="AV7455" s="111"/>
    </row>
    <row r="7456" spans="20:52" x14ac:dyDescent="0.25">
      <c r="T7456" s="110"/>
      <c r="AJ7456" s="111"/>
      <c r="AO7456" s="111"/>
      <c r="AP7456" s="111"/>
      <c r="AV7456" s="111"/>
      <c r="AZ7456" s="111"/>
    </row>
    <row r="7457" spans="20:52" x14ac:dyDescent="0.25">
      <c r="T7457" s="110"/>
      <c r="AJ7457" s="111"/>
      <c r="AO7457" s="111"/>
      <c r="AT7457" s="111"/>
    </row>
    <row r="7458" spans="20:52" x14ac:dyDescent="0.25">
      <c r="T7458" s="110"/>
      <c r="AJ7458" s="111"/>
      <c r="AO7458" s="111"/>
      <c r="AP7458" s="111"/>
      <c r="AV7458" s="111"/>
    </row>
    <row r="7459" spans="20:52" x14ac:dyDescent="0.25">
      <c r="T7459" s="110"/>
      <c r="AJ7459" s="111"/>
      <c r="AO7459" s="111"/>
      <c r="AV7459" s="111"/>
    </row>
    <row r="7460" spans="20:52" x14ac:dyDescent="0.25">
      <c r="T7460" s="110"/>
      <c r="AJ7460" s="111"/>
      <c r="AO7460" s="111"/>
      <c r="AP7460" s="111"/>
      <c r="AV7460" s="111"/>
    </row>
    <row r="7461" spans="20:52" x14ac:dyDescent="0.25">
      <c r="T7461" s="110"/>
    </row>
    <row r="7462" spans="20:52" x14ac:dyDescent="0.25">
      <c r="T7462" s="110"/>
      <c r="AJ7462" s="111"/>
      <c r="AO7462" s="111"/>
      <c r="AT7462" s="111"/>
    </row>
    <row r="7463" spans="20:52" x14ac:dyDescent="0.25">
      <c r="T7463" s="110"/>
      <c r="AO7463" s="111"/>
      <c r="AV7463" s="111"/>
    </row>
    <row r="7464" spans="20:52" x14ac:dyDescent="0.25">
      <c r="T7464" s="110"/>
      <c r="AJ7464" s="111"/>
      <c r="AO7464" s="111"/>
      <c r="AP7464" s="111"/>
      <c r="AV7464" s="111"/>
      <c r="AZ7464" s="111"/>
    </row>
    <row r="7465" spans="20:52" x14ac:dyDescent="0.25">
      <c r="T7465" s="110"/>
    </row>
    <row r="7466" spans="20:52" x14ac:dyDescent="0.25">
      <c r="T7466" s="110"/>
    </row>
    <row r="7467" spans="20:52" x14ac:dyDescent="0.25">
      <c r="T7467" s="110"/>
      <c r="AJ7467" s="111"/>
      <c r="AO7467" s="111"/>
      <c r="AP7467" s="111"/>
      <c r="AV7467" s="111"/>
      <c r="AZ7467" s="111"/>
    </row>
    <row r="7468" spans="20:52" x14ac:dyDescent="0.25">
      <c r="T7468" s="110"/>
      <c r="AJ7468" s="111"/>
      <c r="AO7468" s="111"/>
      <c r="AV7468" s="111"/>
      <c r="AZ7468" s="111"/>
    </row>
    <row r="7469" spans="20:52" x14ac:dyDescent="0.25">
      <c r="T7469" s="110"/>
      <c r="AJ7469" s="111"/>
      <c r="AO7469" s="111"/>
      <c r="AP7469" s="111"/>
      <c r="AV7469" s="111"/>
    </row>
    <row r="7470" spans="20:52" x14ac:dyDescent="0.25">
      <c r="T7470" s="110"/>
    </row>
    <row r="7471" spans="20:52" x14ac:dyDescent="0.25">
      <c r="T7471" s="110"/>
    </row>
    <row r="7472" spans="20:52" x14ac:dyDescent="0.25">
      <c r="T7472" s="110"/>
      <c r="AO7472" s="111"/>
      <c r="AP7472" s="111"/>
      <c r="AR7472" s="111"/>
      <c r="AV7472" s="111"/>
    </row>
    <row r="7473" spans="20:52" x14ac:dyDescent="0.25">
      <c r="T7473" s="110"/>
    </row>
    <row r="7474" spans="20:52" x14ac:dyDescent="0.25">
      <c r="T7474" s="110"/>
      <c r="AJ7474" s="111"/>
      <c r="AO7474" s="111"/>
      <c r="AT7474" s="111"/>
    </row>
    <row r="7475" spans="20:52" x14ac:dyDescent="0.25">
      <c r="T7475" s="110"/>
      <c r="AJ7475" s="111"/>
      <c r="AO7475" s="111"/>
      <c r="AP7475" s="111"/>
      <c r="AT7475" s="111"/>
      <c r="AV7475" s="111"/>
    </row>
    <row r="7476" spans="20:52" x14ac:dyDescent="0.25">
      <c r="T7476" s="110"/>
    </row>
    <row r="7477" spans="20:52" x14ac:dyDescent="0.25">
      <c r="T7477" s="110"/>
      <c r="AV7477" s="111"/>
    </row>
    <row r="7478" spans="20:52" x14ac:dyDescent="0.25">
      <c r="T7478" s="110"/>
      <c r="AJ7478" s="111"/>
      <c r="AO7478" s="111"/>
      <c r="AV7478" s="111"/>
    </row>
    <row r="7479" spans="20:52" x14ac:dyDescent="0.25">
      <c r="T7479" s="110"/>
    </row>
    <row r="7480" spans="20:52" x14ac:dyDescent="0.25">
      <c r="T7480" s="110"/>
      <c r="AO7480" s="111"/>
      <c r="AV7480" s="111"/>
      <c r="AZ7480" s="111"/>
    </row>
    <row r="7481" spans="20:52" x14ac:dyDescent="0.25">
      <c r="T7481" s="110"/>
    </row>
    <row r="7482" spans="20:52" x14ac:dyDescent="0.25">
      <c r="T7482" s="110"/>
      <c r="AJ7482" s="111"/>
      <c r="AO7482" s="111"/>
      <c r="AP7482" s="111"/>
      <c r="AV7482" s="111"/>
    </row>
    <row r="7483" spans="20:52" x14ac:dyDescent="0.25">
      <c r="T7483" s="110"/>
    </row>
    <row r="7484" spans="20:52" x14ac:dyDescent="0.25">
      <c r="T7484" s="110"/>
      <c r="AJ7484" s="111"/>
      <c r="AO7484" s="111"/>
      <c r="AV7484" s="111"/>
    </row>
    <row r="7485" spans="20:52" x14ac:dyDescent="0.25">
      <c r="T7485" s="110"/>
      <c r="AJ7485" s="111"/>
      <c r="AO7485" s="111"/>
      <c r="AP7485" s="111"/>
      <c r="AV7485" s="111"/>
    </row>
    <row r="7486" spans="20:52" x14ac:dyDescent="0.25">
      <c r="T7486" s="110"/>
      <c r="AJ7486" s="111"/>
      <c r="AO7486" s="111"/>
      <c r="AV7486" s="111"/>
    </row>
    <row r="7487" spans="20:52" x14ac:dyDescent="0.25">
      <c r="T7487" s="110"/>
    </row>
    <row r="7488" spans="20:52" x14ac:dyDescent="0.25">
      <c r="T7488" s="110"/>
    </row>
    <row r="7489" spans="20:48" x14ac:dyDescent="0.25">
      <c r="T7489" s="110"/>
      <c r="AJ7489" s="111"/>
      <c r="AO7489" s="111"/>
      <c r="AP7489" s="111"/>
      <c r="AV7489" s="111"/>
    </row>
    <row r="7490" spans="20:48" x14ac:dyDescent="0.25">
      <c r="T7490" s="110"/>
      <c r="AJ7490" s="111"/>
      <c r="AO7490" s="111"/>
      <c r="AV7490" s="111"/>
    </row>
    <row r="7491" spans="20:48" x14ac:dyDescent="0.25">
      <c r="T7491" s="110"/>
    </row>
    <row r="7492" spans="20:48" x14ac:dyDescent="0.25">
      <c r="T7492" s="110"/>
      <c r="AJ7492" s="111"/>
      <c r="AO7492" s="111"/>
      <c r="AR7492" s="111"/>
      <c r="AT7492" s="111"/>
      <c r="AV7492" s="111"/>
    </row>
    <row r="7493" spans="20:48" x14ac:dyDescent="0.25">
      <c r="T7493" s="110"/>
    </row>
    <row r="7494" spans="20:48" x14ac:dyDescent="0.25">
      <c r="T7494" s="110"/>
      <c r="AJ7494" s="111"/>
      <c r="AP7494" s="111"/>
      <c r="AT7494" s="111"/>
    </row>
    <row r="7495" spans="20:48" x14ac:dyDescent="0.25">
      <c r="T7495" s="110"/>
    </row>
    <row r="7496" spans="20:48" x14ac:dyDescent="0.25">
      <c r="T7496" s="110"/>
      <c r="AJ7496" s="111"/>
      <c r="AO7496" s="111"/>
      <c r="AP7496" s="111"/>
    </row>
    <row r="7497" spans="20:48" x14ac:dyDescent="0.25">
      <c r="T7497" s="110"/>
      <c r="AV7497" s="111"/>
    </row>
    <row r="7498" spans="20:48" x14ac:dyDescent="0.25">
      <c r="T7498" s="110"/>
      <c r="AJ7498" s="111"/>
      <c r="AO7498" s="111"/>
      <c r="AP7498" s="111"/>
      <c r="AR7498" s="111"/>
      <c r="AV7498" s="111"/>
    </row>
    <row r="7499" spans="20:48" x14ac:dyDescent="0.25">
      <c r="T7499" s="110"/>
      <c r="AJ7499" s="111"/>
      <c r="AV7499" s="111"/>
    </row>
    <row r="7500" spans="20:48" x14ac:dyDescent="0.25">
      <c r="T7500" s="110"/>
      <c r="AJ7500" s="111"/>
      <c r="AO7500" s="111"/>
      <c r="AP7500" s="111"/>
      <c r="AV7500" s="111"/>
    </row>
    <row r="7501" spans="20:48" x14ac:dyDescent="0.25">
      <c r="T7501" s="110"/>
      <c r="AJ7501" s="111"/>
      <c r="AO7501" s="111"/>
      <c r="AV7501" s="111"/>
    </row>
    <row r="7502" spans="20:48" x14ac:dyDescent="0.25">
      <c r="T7502" s="110"/>
    </row>
    <row r="7503" spans="20:48" x14ac:dyDescent="0.25">
      <c r="T7503" s="110"/>
      <c r="AJ7503" s="111"/>
      <c r="AO7503" s="111"/>
      <c r="AP7503" s="111"/>
      <c r="AT7503" s="111"/>
      <c r="AV7503" s="111"/>
    </row>
    <row r="7504" spans="20:48" x14ac:dyDescent="0.25">
      <c r="T7504" s="110"/>
      <c r="AJ7504" s="111"/>
      <c r="AO7504" s="111"/>
    </row>
    <row r="7505" spans="20:52" x14ac:dyDescent="0.25">
      <c r="T7505" s="110"/>
      <c r="AV7505" s="111"/>
    </row>
    <row r="7506" spans="20:52" x14ac:dyDescent="0.25">
      <c r="T7506" s="110"/>
      <c r="AT7506" s="111"/>
      <c r="AV7506" s="111"/>
    </row>
    <row r="7507" spans="20:52" x14ac:dyDescent="0.25">
      <c r="T7507" s="110"/>
    </row>
    <row r="7508" spans="20:52" x14ac:dyDescent="0.25">
      <c r="T7508" s="110"/>
    </row>
    <row r="7509" spans="20:52" x14ac:dyDescent="0.25">
      <c r="T7509" s="110"/>
      <c r="AV7509" s="111"/>
    </row>
    <row r="7510" spans="20:52" x14ac:dyDescent="0.25">
      <c r="T7510" s="110"/>
      <c r="AJ7510" s="111"/>
      <c r="AO7510" s="111"/>
      <c r="AT7510" s="111"/>
      <c r="AV7510" s="111"/>
    </row>
    <row r="7511" spans="20:52" x14ac:dyDescent="0.25">
      <c r="T7511" s="110"/>
    </row>
    <row r="7512" spans="20:52" x14ac:dyDescent="0.25">
      <c r="T7512" s="110"/>
    </row>
    <row r="7513" spans="20:52" x14ac:dyDescent="0.25">
      <c r="T7513" s="110"/>
      <c r="AJ7513" s="111"/>
      <c r="AO7513" s="111"/>
      <c r="AR7513" s="111"/>
      <c r="AT7513" s="111"/>
    </row>
    <row r="7514" spans="20:52" x14ac:dyDescent="0.25">
      <c r="T7514" s="110"/>
      <c r="AJ7514" s="111"/>
      <c r="AO7514" s="111"/>
      <c r="AV7514" s="111"/>
    </row>
    <row r="7515" spans="20:52" x14ac:dyDescent="0.25">
      <c r="T7515" s="110"/>
      <c r="AJ7515" s="111"/>
      <c r="AO7515" s="111"/>
      <c r="AP7515" s="111"/>
      <c r="AT7515" s="111"/>
      <c r="AV7515" s="111"/>
    </row>
    <row r="7516" spans="20:52" x14ac:dyDescent="0.25">
      <c r="T7516" s="110"/>
      <c r="AJ7516" s="111"/>
      <c r="AO7516" s="111"/>
      <c r="AV7516" s="111"/>
    </row>
    <row r="7517" spans="20:52" x14ac:dyDescent="0.25">
      <c r="T7517" s="110"/>
      <c r="AJ7517" s="111"/>
      <c r="AO7517" s="111"/>
      <c r="AV7517" s="111"/>
    </row>
    <row r="7518" spans="20:52" x14ac:dyDescent="0.25">
      <c r="T7518" s="110"/>
    </row>
    <row r="7519" spans="20:52" x14ac:dyDescent="0.25">
      <c r="T7519" s="110"/>
    </row>
    <row r="7520" spans="20:52" x14ac:dyDescent="0.25">
      <c r="T7520" s="110"/>
      <c r="AZ7520" s="111"/>
    </row>
    <row r="7521" spans="20:52" x14ac:dyDescent="0.25">
      <c r="T7521" s="110"/>
      <c r="AJ7521" s="111"/>
      <c r="AO7521" s="111"/>
      <c r="AV7521" s="111"/>
    </row>
    <row r="7522" spans="20:52" x14ac:dyDescent="0.25">
      <c r="T7522" s="110"/>
      <c r="AP7522" s="111"/>
      <c r="AV7522" s="111"/>
      <c r="AZ7522" s="111"/>
    </row>
    <row r="7523" spans="20:52" x14ac:dyDescent="0.25">
      <c r="T7523" s="110"/>
      <c r="AJ7523" s="111"/>
    </row>
    <row r="7524" spans="20:52" x14ac:dyDescent="0.25">
      <c r="T7524" s="110"/>
      <c r="AJ7524" s="111"/>
      <c r="AO7524" s="111"/>
      <c r="AP7524" s="111"/>
      <c r="AV7524" s="111"/>
    </row>
    <row r="7525" spans="20:52" x14ac:dyDescent="0.25">
      <c r="T7525" s="110"/>
      <c r="AJ7525" s="111"/>
      <c r="AP7525" s="111"/>
      <c r="AV7525" s="111"/>
    </row>
    <row r="7526" spans="20:52" x14ac:dyDescent="0.25">
      <c r="T7526" s="110"/>
      <c r="AZ7526" s="111"/>
    </row>
    <row r="7527" spans="20:52" x14ac:dyDescent="0.25">
      <c r="T7527" s="110"/>
    </row>
    <row r="7528" spans="20:52" x14ac:dyDescent="0.25">
      <c r="T7528" s="110"/>
    </row>
    <row r="7529" spans="20:52" x14ac:dyDescent="0.25">
      <c r="T7529" s="110"/>
      <c r="AJ7529" s="111"/>
      <c r="AO7529" s="111"/>
      <c r="AV7529" s="111"/>
    </row>
    <row r="7530" spans="20:52" x14ac:dyDescent="0.25">
      <c r="T7530" s="110"/>
      <c r="AV7530" s="111"/>
    </row>
    <row r="7531" spans="20:52" x14ac:dyDescent="0.25">
      <c r="T7531" s="110"/>
    </row>
    <row r="7532" spans="20:52" x14ac:dyDescent="0.25">
      <c r="T7532" s="110"/>
      <c r="AO7532" s="111"/>
      <c r="AV7532" s="111"/>
    </row>
    <row r="7533" spans="20:52" x14ac:dyDescent="0.25">
      <c r="T7533" s="110"/>
      <c r="AJ7533" s="111"/>
      <c r="AO7533" s="111"/>
    </row>
    <row r="7534" spans="20:52" x14ac:dyDescent="0.25">
      <c r="T7534" s="110"/>
      <c r="AJ7534" s="111"/>
      <c r="AO7534" s="111"/>
      <c r="AP7534" s="111"/>
      <c r="AV7534" s="111"/>
    </row>
    <row r="7535" spans="20:52" x14ac:dyDescent="0.25">
      <c r="T7535" s="110"/>
    </row>
    <row r="7536" spans="20:52" x14ac:dyDescent="0.25">
      <c r="T7536" s="110"/>
    </row>
    <row r="7537" spans="20:52" x14ac:dyDescent="0.25">
      <c r="T7537" s="110"/>
    </row>
    <row r="7538" spans="20:52" x14ac:dyDescent="0.25">
      <c r="T7538" s="110"/>
      <c r="AJ7538" s="111"/>
      <c r="AO7538" s="111"/>
      <c r="AV7538" s="111"/>
    </row>
    <row r="7539" spans="20:52" x14ac:dyDescent="0.25">
      <c r="T7539" s="110"/>
    </row>
    <row r="7540" spans="20:52" x14ac:dyDescent="0.25">
      <c r="T7540" s="110"/>
      <c r="AJ7540" s="111"/>
      <c r="AO7540" s="111"/>
      <c r="AV7540" s="111"/>
      <c r="AZ7540" s="111"/>
    </row>
    <row r="7541" spans="20:52" x14ac:dyDescent="0.25">
      <c r="T7541" s="110"/>
      <c r="AJ7541" s="111"/>
      <c r="AO7541" s="111"/>
      <c r="AV7541" s="111"/>
    </row>
    <row r="7542" spans="20:52" x14ac:dyDescent="0.25">
      <c r="T7542" s="110"/>
      <c r="AJ7542" s="111"/>
      <c r="AO7542" s="111"/>
      <c r="AV7542" s="111"/>
    </row>
    <row r="7543" spans="20:52" x14ac:dyDescent="0.25">
      <c r="T7543" s="110"/>
    </row>
    <row r="7544" spans="20:52" x14ac:dyDescent="0.25">
      <c r="T7544" s="110"/>
    </row>
    <row r="7545" spans="20:52" x14ac:dyDescent="0.25">
      <c r="T7545" s="110"/>
      <c r="AP7545" s="111"/>
      <c r="AV7545" s="111"/>
    </row>
    <row r="7546" spans="20:52" x14ac:dyDescent="0.25">
      <c r="T7546" s="110"/>
      <c r="AJ7546" s="111"/>
      <c r="AO7546" s="111"/>
      <c r="AP7546" s="111"/>
      <c r="AV7546" s="111"/>
    </row>
    <row r="7547" spans="20:52" x14ac:dyDescent="0.25">
      <c r="T7547" s="110"/>
      <c r="AJ7547" s="111"/>
      <c r="AO7547" s="111"/>
      <c r="AV7547" s="111"/>
    </row>
    <row r="7548" spans="20:52" x14ac:dyDescent="0.25">
      <c r="T7548" s="110"/>
    </row>
    <row r="7549" spans="20:52" x14ac:dyDescent="0.25">
      <c r="T7549" s="110"/>
      <c r="AJ7549" s="111"/>
      <c r="AO7549" s="111"/>
      <c r="AP7549" s="111"/>
      <c r="AV7549" s="111"/>
    </row>
    <row r="7550" spans="20:52" x14ac:dyDescent="0.25">
      <c r="T7550" s="110"/>
      <c r="AJ7550" s="111"/>
      <c r="AO7550" s="111"/>
      <c r="AP7550" s="111"/>
    </row>
    <row r="7551" spans="20:52" x14ac:dyDescent="0.25">
      <c r="T7551" s="110"/>
      <c r="AJ7551" s="111"/>
      <c r="AO7551" s="111"/>
    </row>
    <row r="7552" spans="20:52" x14ac:dyDescent="0.25">
      <c r="T7552" s="110"/>
    </row>
    <row r="7553" spans="20:52" x14ac:dyDescent="0.25">
      <c r="T7553" s="110"/>
      <c r="AV7553" s="111"/>
    </row>
    <row r="7554" spans="20:52" x14ac:dyDescent="0.25">
      <c r="T7554" s="110"/>
      <c r="AJ7554" s="111"/>
      <c r="AO7554" s="111"/>
      <c r="AV7554" s="111"/>
    </row>
    <row r="7555" spans="20:52" x14ac:dyDescent="0.25">
      <c r="T7555" s="110"/>
    </row>
    <row r="7556" spans="20:52" x14ac:dyDescent="0.25">
      <c r="T7556" s="110"/>
      <c r="AZ7556" s="111"/>
    </row>
    <row r="7557" spans="20:52" x14ac:dyDescent="0.25">
      <c r="T7557" s="110"/>
      <c r="AR7557" s="111"/>
      <c r="AT7557" s="111"/>
      <c r="AV7557" s="111"/>
    </row>
    <row r="7558" spans="20:52" x14ac:dyDescent="0.25">
      <c r="T7558" s="110"/>
      <c r="AJ7558" s="111"/>
      <c r="AO7558" s="111"/>
      <c r="AP7558" s="111"/>
    </row>
    <row r="7559" spans="20:52" x14ac:dyDescent="0.25">
      <c r="T7559" s="110"/>
      <c r="AZ7559" s="111"/>
    </row>
    <row r="7560" spans="20:52" x14ac:dyDescent="0.25">
      <c r="T7560" s="110"/>
    </row>
    <row r="7561" spans="20:52" x14ac:dyDescent="0.25">
      <c r="T7561" s="110"/>
    </row>
    <row r="7562" spans="20:52" x14ac:dyDescent="0.25">
      <c r="T7562" s="110"/>
      <c r="AO7562" s="111"/>
    </row>
    <row r="7563" spans="20:52" x14ac:dyDescent="0.25">
      <c r="T7563" s="110"/>
    </row>
    <row r="7564" spans="20:52" x14ac:dyDescent="0.25">
      <c r="T7564" s="110"/>
      <c r="AJ7564" s="111"/>
      <c r="AO7564" s="111"/>
      <c r="AV7564" s="111"/>
    </row>
    <row r="7565" spans="20:52" x14ac:dyDescent="0.25">
      <c r="T7565" s="110"/>
    </row>
    <row r="7566" spans="20:52" x14ac:dyDescent="0.25">
      <c r="T7566" s="110"/>
      <c r="AJ7566" s="111"/>
      <c r="AP7566" s="111"/>
    </row>
    <row r="7567" spans="20:52" x14ac:dyDescent="0.25">
      <c r="T7567" s="110"/>
      <c r="AO7567" s="111"/>
      <c r="AP7567" s="111"/>
      <c r="AV7567" s="111"/>
    </row>
    <row r="7568" spans="20:52" x14ac:dyDescent="0.25">
      <c r="T7568" s="110"/>
      <c r="AV7568" s="111"/>
    </row>
    <row r="7569" spans="20:52" x14ac:dyDescent="0.25">
      <c r="T7569" s="110"/>
    </row>
    <row r="7570" spans="20:52" x14ac:dyDescent="0.25">
      <c r="T7570" s="110"/>
      <c r="AP7570" s="111"/>
      <c r="AV7570" s="111"/>
      <c r="AZ7570" s="111"/>
    </row>
    <row r="7571" spans="20:52" x14ac:dyDescent="0.25">
      <c r="T7571" s="110"/>
    </row>
    <row r="7572" spans="20:52" x14ac:dyDescent="0.25">
      <c r="T7572" s="110"/>
      <c r="AZ7572" s="111"/>
    </row>
    <row r="7573" spans="20:52" x14ac:dyDescent="0.25">
      <c r="T7573" s="110"/>
      <c r="AJ7573" s="111"/>
      <c r="AO7573" s="111"/>
      <c r="AV7573" s="111"/>
    </row>
    <row r="7574" spans="20:52" x14ac:dyDescent="0.25">
      <c r="T7574" s="110"/>
    </row>
    <row r="7575" spans="20:52" x14ac:dyDescent="0.25">
      <c r="T7575" s="110"/>
      <c r="AJ7575" s="111"/>
      <c r="AO7575" s="111"/>
      <c r="AP7575" s="111"/>
      <c r="AT7575" s="111"/>
      <c r="AV7575" s="111"/>
    </row>
    <row r="7576" spans="20:52" x14ac:dyDescent="0.25">
      <c r="T7576" s="110"/>
      <c r="AJ7576" s="111"/>
      <c r="AV7576" s="111"/>
      <c r="AZ7576" s="111"/>
    </row>
    <row r="7577" spans="20:52" x14ac:dyDescent="0.25">
      <c r="T7577" s="110"/>
    </row>
    <row r="7578" spans="20:52" x14ac:dyDescent="0.25">
      <c r="T7578" s="110"/>
    </row>
    <row r="7579" spans="20:52" x14ac:dyDescent="0.25">
      <c r="T7579" s="110"/>
      <c r="AJ7579" s="111"/>
      <c r="AO7579" s="111"/>
      <c r="AV7579" s="111"/>
    </row>
    <row r="7580" spans="20:52" x14ac:dyDescent="0.25">
      <c r="T7580" s="110"/>
      <c r="AJ7580" s="111"/>
      <c r="AO7580" s="111"/>
      <c r="AP7580" s="111"/>
      <c r="AT7580" s="111"/>
      <c r="AV7580" s="111"/>
    </row>
    <row r="7581" spans="20:52" x14ac:dyDescent="0.25">
      <c r="T7581" s="110"/>
      <c r="AR7581" s="111"/>
      <c r="AT7581" s="111"/>
      <c r="AV7581" s="111"/>
    </row>
    <row r="7582" spans="20:52" x14ac:dyDescent="0.25">
      <c r="T7582" s="110"/>
    </row>
    <row r="7583" spans="20:52" x14ac:dyDescent="0.25">
      <c r="T7583" s="110"/>
    </row>
    <row r="7584" spans="20:52" x14ac:dyDescent="0.25">
      <c r="T7584" s="110"/>
    </row>
    <row r="7585" spans="20:52" x14ac:dyDescent="0.25">
      <c r="T7585" s="110"/>
      <c r="AV7585" s="111"/>
    </row>
    <row r="7586" spans="20:52" x14ac:dyDescent="0.25">
      <c r="T7586" s="110"/>
    </row>
    <row r="7587" spans="20:52" x14ac:dyDescent="0.25">
      <c r="T7587" s="110"/>
    </row>
    <row r="7588" spans="20:52" x14ac:dyDescent="0.25">
      <c r="T7588" s="110"/>
      <c r="AJ7588" s="111"/>
      <c r="AP7588" s="111"/>
      <c r="AV7588" s="111"/>
    </row>
    <row r="7589" spans="20:52" x14ac:dyDescent="0.25">
      <c r="T7589" s="110"/>
    </row>
    <row r="7590" spans="20:52" x14ac:dyDescent="0.25">
      <c r="T7590" s="110"/>
      <c r="AJ7590" s="111"/>
      <c r="AO7590" s="111"/>
      <c r="AP7590" s="111"/>
      <c r="AT7590" s="111"/>
      <c r="AV7590" s="111"/>
      <c r="AZ7590" s="111"/>
    </row>
    <row r="7591" spans="20:52" x14ac:dyDescent="0.25">
      <c r="T7591" s="110"/>
      <c r="AJ7591" s="111"/>
      <c r="AO7591" s="111"/>
      <c r="AT7591" s="111"/>
    </row>
    <row r="7592" spans="20:52" x14ac:dyDescent="0.25">
      <c r="T7592" s="110"/>
      <c r="AJ7592" s="111"/>
      <c r="AO7592" s="111"/>
      <c r="AV7592" s="111"/>
    </row>
    <row r="7593" spans="20:52" x14ac:dyDescent="0.25">
      <c r="T7593" s="110"/>
      <c r="AJ7593" s="111"/>
      <c r="AO7593" s="111"/>
    </row>
    <row r="7594" spans="20:52" x14ac:dyDescent="0.25">
      <c r="T7594" s="110"/>
      <c r="AJ7594" s="111"/>
      <c r="AO7594" s="111"/>
      <c r="AP7594" s="111"/>
    </row>
    <row r="7595" spans="20:52" x14ac:dyDescent="0.25">
      <c r="T7595" s="110"/>
      <c r="AJ7595" s="111"/>
      <c r="AO7595" s="111"/>
      <c r="AV7595" s="111"/>
    </row>
    <row r="7596" spans="20:52" x14ac:dyDescent="0.25">
      <c r="T7596" s="110"/>
    </row>
    <row r="7597" spans="20:52" x14ac:dyDescent="0.25">
      <c r="T7597" s="110"/>
      <c r="AJ7597" s="111"/>
      <c r="AO7597" s="111"/>
      <c r="AV7597" s="111"/>
    </row>
    <row r="7598" spans="20:52" x14ac:dyDescent="0.25">
      <c r="T7598" s="110"/>
      <c r="AJ7598" s="111"/>
      <c r="AV7598" s="111"/>
    </row>
    <row r="7599" spans="20:52" x14ac:dyDescent="0.25">
      <c r="T7599" s="110"/>
      <c r="AJ7599" s="111"/>
      <c r="AO7599" s="111"/>
      <c r="AP7599" s="111"/>
      <c r="AV7599" s="111"/>
    </row>
    <row r="7600" spans="20:52" x14ac:dyDescent="0.25">
      <c r="T7600" s="110"/>
      <c r="AJ7600" s="111"/>
      <c r="AO7600" s="111"/>
      <c r="AP7600" s="111"/>
      <c r="AV7600" s="111"/>
    </row>
    <row r="7601" spans="20:52" x14ac:dyDescent="0.25">
      <c r="T7601" s="110"/>
      <c r="AZ7601" s="111"/>
    </row>
    <row r="7602" spans="20:52" x14ac:dyDescent="0.25">
      <c r="T7602" s="110"/>
      <c r="AP7602" s="111"/>
    </row>
    <row r="7603" spans="20:52" x14ac:dyDescent="0.25">
      <c r="T7603" s="110"/>
      <c r="AJ7603" s="111"/>
      <c r="AO7603" s="111"/>
      <c r="AV7603" s="111"/>
    </row>
    <row r="7604" spans="20:52" x14ac:dyDescent="0.25">
      <c r="T7604" s="110"/>
    </row>
    <row r="7605" spans="20:52" x14ac:dyDescent="0.25">
      <c r="T7605" s="110"/>
    </row>
    <row r="7606" spans="20:52" x14ac:dyDescent="0.25">
      <c r="T7606" s="110"/>
      <c r="AO7606" s="111"/>
      <c r="AP7606" s="111"/>
      <c r="AV7606" s="111"/>
    </row>
    <row r="7607" spans="20:52" x14ac:dyDescent="0.25">
      <c r="T7607" s="110"/>
    </row>
    <row r="7608" spans="20:52" x14ac:dyDescent="0.25">
      <c r="T7608" s="110"/>
      <c r="AJ7608" s="111"/>
      <c r="AO7608" s="111"/>
      <c r="AV7608" s="111"/>
    </row>
    <row r="7609" spans="20:52" x14ac:dyDescent="0.25">
      <c r="T7609" s="110"/>
    </row>
    <row r="7610" spans="20:52" x14ac:dyDescent="0.25">
      <c r="T7610" s="110"/>
      <c r="AJ7610" s="111"/>
      <c r="AO7610" s="111"/>
    </row>
    <row r="7611" spans="20:52" x14ac:dyDescent="0.25">
      <c r="T7611" s="110"/>
      <c r="AV7611" s="111"/>
    </row>
    <row r="7612" spans="20:52" x14ac:dyDescent="0.25">
      <c r="T7612" s="110"/>
      <c r="AO7612" s="111"/>
      <c r="AP7612" s="111"/>
      <c r="AV7612" s="111"/>
    </row>
    <row r="7613" spans="20:52" x14ac:dyDescent="0.25">
      <c r="T7613" s="110"/>
      <c r="AJ7613" s="111"/>
      <c r="AO7613" s="111"/>
      <c r="AV7613" s="111"/>
    </row>
    <row r="7614" spans="20:52" x14ac:dyDescent="0.25">
      <c r="T7614" s="110"/>
      <c r="AJ7614" s="111"/>
    </row>
    <row r="7615" spans="20:52" x14ac:dyDescent="0.25">
      <c r="T7615" s="110"/>
      <c r="AJ7615" s="111"/>
      <c r="AO7615" s="111"/>
      <c r="AT7615" s="111"/>
    </row>
    <row r="7616" spans="20:52" x14ac:dyDescent="0.25">
      <c r="T7616" s="110"/>
      <c r="AJ7616" s="111"/>
      <c r="AO7616" s="111"/>
      <c r="AV7616" s="111"/>
    </row>
    <row r="7617" spans="20:52" x14ac:dyDescent="0.25">
      <c r="T7617" s="110"/>
      <c r="AZ7617" s="111"/>
    </row>
    <row r="7618" spans="20:52" x14ac:dyDescent="0.25">
      <c r="T7618" s="110"/>
    </row>
    <row r="7619" spans="20:52" x14ac:dyDescent="0.25">
      <c r="T7619" s="110"/>
      <c r="AZ7619" s="111"/>
    </row>
    <row r="7620" spans="20:52" x14ac:dyDescent="0.25">
      <c r="T7620" s="110"/>
      <c r="AV7620" s="111"/>
    </row>
    <row r="7621" spans="20:52" x14ac:dyDescent="0.25">
      <c r="T7621" s="110"/>
    </row>
    <row r="7622" spans="20:52" x14ac:dyDescent="0.25">
      <c r="T7622" s="110"/>
    </row>
    <row r="7623" spans="20:52" x14ac:dyDescent="0.25">
      <c r="T7623" s="110"/>
      <c r="AV7623" s="111"/>
    </row>
    <row r="7624" spans="20:52" x14ac:dyDescent="0.25">
      <c r="T7624" s="110"/>
      <c r="AJ7624" s="111"/>
      <c r="AO7624" s="111"/>
      <c r="AV7624" s="111"/>
    </row>
    <row r="7625" spans="20:52" x14ac:dyDescent="0.25">
      <c r="T7625" s="110"/>
    </row>
    <row r="7626" spans="20:52" x14ac:dyDescent="0.25">
      <c r="T7626" s="110"/>
      <c r="AV7626" s="111"/>
    </row>
    <row r="7627" spans="20:52" x14ac:dyDescent="0.25">
      <c r="T7627" s="110"/>
    </row>
    <row r="7628" spans="20:52" x14ac:dyDescent="0.25">
      <c r="T7628" s="110"/>
      <c r="AJ7628" s="111"/>
      <c r="AO7628" s="111"/>
      <c r="AP7628" s="111"/>
      <c r="AV7628" s="111"/>
    </row>
    <row r="7629" spans="20:52" x14ac:dyDescent="0.25">
      <c r="T7629" s="110"/>
      <c r="AV7629" s="111"/>
    </row>
    <row r="7630" spans="20:52" x14ac:dyDescent="0.25">
      <c r="T7630" s="110"/>
    </row>
    <row r="7631" spans="20:52" x14ac:dyDescent="0.25">
      <c r="T7631" s="110"/>
    </row>
    <row r="7632" spans="20:52" x14ac:dyDescent="0.25">
      <c r="T7632" s="110"/>
    </row>
    <row r="7633" spans="20:52" x14ac:dyDescent="0.25">
      <c r="T7633" s="110"/>
      <c r="AJ7633" s="111"/>
      <c r="AO7633" s="111"/>
      <c r="AT7633" s="111"/>
    </row>
    <row r="7634" spans="20:52" x14ac:dyDescent="0.25">
      <c r="T7634" s="110"/>
    </row>
    <row r="7635" spans="20:52" x14ac:dyDescent="0.25">
      <c r="T7635" s="110"/>
      <c r="AJ7635" s="111"/>
      <c r="AO7635" s="111"/>
      <c r="AV7635" s="111"/>
    </row>
    <row r="7636" spans="20:52" x14ac:dyDescent="0.25">
      <c r="T7636" s="110"/>
      <c r="AJ7636" s="111"/>
      <c r="AP7636" s="111"/>
      <c r="AV7636" s="111"/>
    </row>
    <row r="7637" spans="20:52" x14ac:dyDescent="0.25">
      <c r="T7637" s="110"/>
    </row>
    <row r="7638" spans="20:52" x14ac:dyDescent="0.25">
      <c r="T7638" s="110"/>
    </row>
    <row r="7639" spans="20:52" x14ac:dyDescent="0.25">
      <c r="T7639" s="110"/>
      <c r="AJ7639" s="111"/>
      <c r="AO7639" s="111"/>
      <c r="AT7639" s="111"/>
    </row>
    <row r="7640" spans="20:52" x14ac:dyDescent="0.25">
      <c r="T7640" s="110"/>
      <c r="AJ7640" s="111"/>
      <c r="AO7640" s="111"/>
      <c r="AV7640" s="111"/>
    </row>
    <row r="7641" spans="20:52" x14ac:dyDescent="0.25">
      <c r="T7641" s="110"/>
      <c r="AP7641" s="111"/>
      <c r="AT7641" s="111"/>
    </row>
    <row r="7642" spans="20:52" x14ac:dyDescent="0.25">
      <c r="T7642" s="110"/>
      <c r="AZ7642" s="111"/>
    </row>
    <row r="7643" spans="20:52" x14ac:dyDescent="0.25">
      <c r="T7643" s="110"/>
    </row>
    <row r="7644" spans="20:52" x14ac:dyDescent="0.25">
      <c r="T7644" s="110"/>
      <c r="AZ7644" s="111"/>
    </row>
    <row r="7645" spans="20:52" x14ac:dyDescent="0.25">
      <c r="T7645" s="110"/>
      <c r="AJ7645" s="111"/>
      <c r="AV7645" s="111"/>
    </row>
    <row r="7646" spans="20:52" x14ac:dyDescent="0.25">
      <c r="T7646" s="110"/>
      <c r="AJ7646" s="111"/>
      <c r="AO7646" s="111"/>
      <c r="AP7646" s="111"/>
      <c r="AV7646" s="111"/>
      <c r="AZ7646" s="111"/>
    </row>
    <row r="7647" spans="20:52" x14ac:dyDescent="0.25">
      <c r="T7647" s="110"/>
      <c r="AO7647" s="111"/>
      <c r="AT7647" s="111"/>
      <c r="AV7647" s="111"/>
    </row>
    <row r="7648" spans="20:52" x14ac:dyDescent="0.25">
      <c r="T7648" s="110"/>
      <c r="AV7648" s="111"/>
    </row>
    <row r="7649" spans="20:52" x14ac:dyDescent="0.25">
      <c r="T7649" s="110"/>
    </row>
    <row r="7650" spans="20:52" x14ac:dyDescent="0.25">
      <c r="T7650" s="110"/>
      <c r="AJ7650" s="111"/>
      <c r="AO7650" s="111"/>
      <c r="AR7650" s="111"/>
      <c r="AV7650" s="111"/>
    </row>
    <row r="7651" spans="20:52" x14ac:dyDescent="0.25">
      <c r="T7651" s="110"/>
      <c r="AJ7651" s="111"/>
      <c r="AO7651" s="111"/>
      <c r="AP7651" s="111"/>
      <c r="AT7651" s="111"/>
      <c r="AV7651" s="111"/>
    </row>
    <row r="7652" spans="20:52" x14ac:dyDescent="0.25">
      <c r="T7652" s="110"/>
      <c r="AJ7652" s="111"/>
      <c r="AO7652" s="111"/>
      <c r="AV7652" s="111"/>
    </row>
    <row r="7653" spans="20:52" x14ac:dyDescent="0.25">
      <c r="T7653" s="110"/>
    </row>
    <row r="7654" spans="20:52" x14ac:dyDescent="0.25">
      <c r="T7654" s="110"/>
    </row>
    <row r="7655" spans="20:52" x14ac:dyDescent="0.25">
      <c r="T7655" s="110"/>
    </row>
    <row r="7656" spans="20:52" x14ac:dyDescent="0.25">
      <c r="T7656" s="110"/>
    </row>
    <row r="7657" spans="20:52" x14ac:dyDescent="0.25">
      <c r="T7657" s="110"/>
      <c r="AJ7657" s="111"/>
      <c r="AO7657" s="111"/>
      <c r="AR7657" s="111"/>
      <c r="AT7657" s="111"/>
    </row>
    <row r="7658" spans="20:52" x14ac:dyDescent="0.25">
      <c r="T7658" s="110"/>
      <c r="AJ7658" s="111"/>
    </row>
    <row r="7659" spans="20:52" x14ac:dyDescent="0.25">
      <c r="T7659" s="110"/>
      <c r="AJ7659" s="111"/>
      <c r="AO7659" s="111"/>
      <c r="AV7659" s="111"/>
    </row>
    <row r="7660" spans="20:52" x14ac:dyDescent="0.25">
      <c r="T7660" s="110"/>
      <c r="AO7660" s="111"/>
      <c r="AP7660" s="111"/>
      <c r="AT7660" s="111"/>
      <c r="AV7660" s="111"/>
    </row>
    <row r="7661" spans="20:52" x14ac:dyDescent="0.25">
      <c r="T7661" s="110"/>
    </row>
    <row r="7662" spans="20:52" x14ac:dyDescent="0.25">
      <c r="T7662" s="110"/>
      <c r="AJ7662" s="111"/>
      <c r="AO7662" s="111"/>
      <c r="AP7662" s="111"/>
      <c r="AV7662" s="111"/>
    </row>
    <row r="7663" spans="20:52" x14ac:dyDescent="0.25">
      <c r="T7663" s="110"/>
      <c r="AZ7663" s="111"/>
    </row>
    <row r="7664" spans="20:52" x14ac:dyDescent="0.25">
      <c r="T7664" s="110"/>
      <c r="AJ7664" s="111"/>
      <c r="AO7664" s="111"/>
      <c r="AP7664" s="111"/>
      <c r="AV7664" s="111"/>
    </row>
    <row r="7665" spans="20:52" x14ac:dyDescent="0.25">
      <c r="T7665" s="110"/>
      <c r="AV7665" s="111"/>
    </row>
    <row r="7666" spans="20:52" x14ac:dyDescent="0.25">
      <c r="T7666" s="110"/>
    </row>
    <row r="7667" spans="20:52" x14ac:dyDescent="0.25">
      <c r="T7667" s="110"/>
      <c r="AP7667" s="111"/>
      <c r="AV7667" s="111"/>
    </row>
    <row r="7668" spans="20:52" x14ac:dyDescent="0.25">
      <c r="T7668" s="110"/>
      <c r="AP7668" s="111"/>
      <c r="AV7668" s="111"/>
    </row>
    <row r="7669" spans="20:52" x14ac:dyDescent="0.25">
      <c r="T7669" s="110"/>
      <c r="AV7669" s="111"/>
    </row>
    <row r="7670" spans="20:52" x14ac:dyDescent="0.25">
      <c r="T7670" s="110"/>
      <c r="AJ7670" s="111"/>
      <c r="AO7670" s="111"/>
      <c r="AV7670" s="111"/>
    </row>
    <row r="7671" spans="20:52" x14ac:dyDescent="0.25">
      <c r="T7671" s="110"/>
    </row>
    <row r="7672" spans="20:52" x14ac:dyDescent="0.25">
      <c r="T7672" s="110"/>
    </row>
    <row r="7673" spans="20:52" x14ac:dyDescent="0.25">
      <c r="T7673" s="110"/>
      <c r="AV7673" s="111"/>
    </row>
    <row r="7674" spans="20:52" x14ac:dyDescent="0.25">
      <c r="T7674" s="110"/>
    </row>
    <row r="7675" spans="20:52" x14ac:dyDescent="0.25">
      <c r="T7675" s="110"/>
    </row>
    <row r="7676" spans="20:52" x14ac:dyDescent="0.25">
      <c r="T7676" s="110"/>
    </row>
    <row r="7677" spans="20:52" x14ac:dyDescent="0.25">
      <c r="T7677" s="110"/>
      <c r="AJ7677" s="111"/>
      <c r="AO7677" s="111"/>
      <c r="AV7677" s="111"/>
    </row>
    <row r="7678" spans="20:52" x14ac:dyDescent="0.25">
      <c r="T7678" s="110"/>
    </row>
    <row r="7679" spans="20:52" x14ac:dyDescent="0.25">
      <c r="T7679" s="110"/>
    </row>
    <row r="7680" spans="20:52" x14ac:dyDescent="0.25">
      <c r="T7680" s="110"/>
      <c r="AZ7680" s="111"/>
    </row>
    <row r="7681" spans="20:48" x14ac:dyDescent="0.25">
      <c r="T7681" s="110"/>
    </row>
    <row r="7682" spans="20:48" x14ac:dyDescent="0.25">
      <c r="T7682" s="110"/>
      <c r="AP7682" s="111"/>
      <c r="AV7682" s="111"/>
    </row>
    <row r="7683" spans="20:48" x14ac:dyDescent="0.25">
      <c r="T7683" s="110"/>
      <c r="AV7683" s="111"/>
    </row>
    <row r="7684" spans="20:48" x14ac:dyDescent="0.25">
      <c r="T7684" s="110"/>
    </row>
    <row r="7685" spans="20:48" x14ac:dyDescent="0.25">
      <c r="T7685" s="110"/>
    </row>
    <row r="7686" spans="20:48" x14ac:dyDescent="0.25">
      <c r="T7686" s="110"/>
      <c r="AJ7686" s="111"/>
      <c r="AO7686" s="111"/>
      <c r="AP7686" s="111"/>
      <c r="AT7686" s="111"/>
      <c r="AV7686" s="111"/>
    </row>
    <row r="7687" spans="20:48" x14ac:dyDescent="0.25">
      <c r="T7687" s="110"/>
      <c r="AJ7687" s="111"/>
      <c r="AO7687" s="111"/>
      <c r="AP7687" s="111"/>
    </row>
    <row r="7688" spans="20:48" x14ac:dyDescent="0.25">
      <c r="T7688" s="110"/>
      <c r="AJ7688" s="111"/>
      <c r="AO7688" s="111"/>
    </row>
    <row r="7689" spans="20:48" x14ac:dyDescent="0.25">
      <c r="T7689" s="110"/>
      <c r="AJ7689" s="111"/>
      <c r="AO7689" s="111"/>
      <c r="AV7689" s="111"/>
    </row>
    <row r="7690" spans="20:48" x14ac:dyDescent="0.25">
      <c r="T7690" s="110"/>
    </row>
    <row r="7691" spans="20:48" x14ac:dyDescent="0.25">
      <c r="T7691" s="110"/>
      <c r="AJ7691" s="111"/>
      <c r="AP7691" s="111"/>
      <c r="AV7691" s="111"/>
    </row>
    <row r="7692" spans="20:48" x14ac:dyDescent="0.25">
      <c r="T7692" s="110"/>
      <c r="AJ7692" s="111"/>
      <c r="AO7692" s="111"/>
      <c r="AT7692" s="111"/>
    </row>
    <row r="7693" spans="20:48" x14ac:dyDescent="0.25">
      <c r="T7693" s="110"/>
    </row>
    <row r="7694" spans="20:48" x14ac:dyDescent="0.25">
      <c r="T7694" s="110"/>
      <c r="AJ7694" s="111"/>
      <c r="AO7694" s="111"/>
      <c r="AV7694" s="111"/>
    </row>
    <row r="7695" spans="20:48" x14ac:dyDescent="0.25">
      <c r="T7695" s="110"/>
      <c r="AJ7695" s="111"/>
      <c r="AP7695" s="111"/>
      <c r="AV7695" s="111"/>
    </row>
    <row r="7696" spans="20:48" x14ac:dyDescent="0.25">
      <c r="T7696" s="110"/>
      <c r="AJ7696" s="111"/>
      <c r="AO7696" s="111"/>
      <c r="AR7696" s="111"/>
      <c r="AV7696" s="111"/>
    </row>
    <row r="7697" spans="20:52" x14ac:dyDescent="0.25">
      <c r="T7697" s="110"/>
      <c r="AJ7697" s="111"/>
      <c r="AO7697" s="111"/>
      <c r="AP7697" s="111"/>
      <c r="AT7697" s="111"/>
    </row>
    <row r="7698" spans="20:52" x14ac:dyDescent="0.25">
      <c r="T7698" s="110"/>
      <c r="AP7698" s="111"/>
      <c r="AT7698" s="111"/>
      <c r="AV7698" s="111"/>
    </row>
    <row r="7699" spans="20:52" x14ac:dyDescent="0.25">
      <c r="T7699" s="110"/>
      <c r="AJ7699" s="111"/>
      <c r="AO7699" s="111"/>
      <c r="AR7699" s="111"/>
    </row>
    <row r="7700" spans="20:52" x14ac:dyDescent="0.25">
      <c r="T7700" s="110"/>
      <c r="AJ7700" s="111"/>
      <c r="AO7700" s="111"/>
      <c r="AP7700" s="111"/>
      <c r="AT7700" s="111"/>
      <c r="AV7700" s="111"/>
    </row>
    <row r="7701" spans="20:52" x14ac:dyDescent="0.25">
      <c r="T7701" s="110"/>
      <c r="AJ7701" s="111"/>
      <c r="AO7701" s="111"/>
      <c r="AV7701" s="111"/>
    </row>
    <row r="7702" spans="20:52" x14ac:dyDescent="0.25">
      <c r="T7702" s="110"/>
      <c r="AO7702" s="111"/>
      <c r="AP7702" s="111"/>
      <c r="AV7702" s="111"/>
    </row>
    <row r="7703" spans="20:52" x14ac:dyDescent="0.25">
      <c r="T7703" s="110"/>
      <c r="AP7703" s="111"/>
      <c r="AT7703" s="111"/>
      <c r="AV7703" s="111"/>
    </row>
    <row r="7704" spans="20:52" x14ac:dyDescent="0.25">
      <c r="T7704" s="110"/>
    </row>
    <row r="7705" spans="20:52" x14ac:dyDescent="0.25">
      <c r="T7705" s="110"/>
      <c r="AJ7705" s="111"/>
      <c r="AO7705" s="111"/>
      <c r="AV7705" s="111"/>
    </row>
    <row r="7706" spans="20:52" x14ac:dyDescent="0.25">
      <c r="T7706" s="110"/>
      <c r="AJ7706" s="111"/>
      <c r="AO7706" s="111"/>
      <c r="AV7706" s="111"/>
    </row>
    <row r="7707" spans="20:52" x14ac:dyDescent="0.25">
      <c r="T7707" s="110"/>
      <c r="AJ7707" s="111"/>
      <c r="AO7707" s="111"/>
      <c r="AP7707" s="111"/>
      <c r="AV7707" s="111"/>
    </row>
    <row r="7708" spans="20:52" x14ac:dyDescent="0.25">
      <c r="T7708" s="110"/>
      <c r="AZ7708" s="111"/>
    </row>
    <row r="7709" spans="20:52" x14ac:dyDescent="0.25">
      <c r="T7709" s="110"/>
      <c r="AJ7709" s="111"/>
      <c r="AO7709" s="111"/>
      <c r="AP7709" s="111"/>
    </row>
    <row r="7710" spans="20:52" x14ac:dyDescent="0.25">
      <c r="T7710" s="110"/>
    </row>
    <row r="7711" spans="20:52" x14ac:dyDescent="0.25">
      <c r="T7711" s="110"/>
      <c r="AV7711" s="111"/>
    </row>
    <row r="7712" spans="20:52" x14ac:dyDescent="0.25">
      <c r="T7712" s="110"/>
      <c r="AJ7712" s="111"/>
      <c r="AO7712" s="111"/>
      <c r="AT7712" s="111"/>
      <c r="AV7712" s="111"/>
    </row>
    <row r="7713" spans="20:52" x14ac:dyDescent="0.25">
      <c r="T7713" s="110"/>
    </row>
    <row r="7714" spans="20:52" x14ac:dyDescent="0.25">
      <c r="T7714" s="110"/>
    </row>
    <row r="7715" spans="20:52" x14ac:dyDescent="0.25">
      <c r="T7715" s="110"/>
      <c r="AV7715" s="111"/>
    </row>
    <row r="7716" spans="20:52" x14ac:dyDescent="0.25">
      <c r="T7716" s="110"/>
      <c r="AO7716" s="111"/>
      <c r="AP7716" s="111"/>
      <c r="AV7716" s="111"/>
    </row>
    <row r="7717" spans="20:52" x14ac:dyDescent="0.25">
      <c r="T7717" s="110"/>
      <c r="AJ7717" s="111"/>
      <c r="AO7717" s="111"/>
      <c r="AP7717" s="111"/>
      <c r="AV7717" s="111"/>
      <c r="AZ7717" s="111"/>
    </row>
    <row r="7718" spans="20:52" x14ac:dyDescent="0.25">
      <c r="T7718" s="110"/>
    </row>
    <row r="7719" spans="20:52" x14ac:dyDescent="0.25">
      <c r="T7719" s="110"/>
      <c r="AJ7719" s="111"/>
      <c r="AP7719" s="111"/>
      <c r="AV7719" s="111"/>
    </row>
    <row r="7720" spans="20:52" x14ac:dyDescent="0.25">
      <c r="T7720" s="110"/>
    </row>
    <row r="7721" spans="20:52" x14ac:dyDescent="0.25">
      <c r="T7721" s="110"/>
    </row>
    <row r="7722" spans="20:52" x14ac:dyDescent="0.25">
      <c r="T7722" s="110"/>
    </row>
    <row r="7723" spans="20:52" x14ac:dyDescent="0.25">
      <c r="T7723" s="110"/>
      <c r="AJ7723" s="111"/>
      <c r="AO7723" s="111"/>
      <c r="AP7723" s="111"/>
      <c r="AV7723" s="111"/>
    </row>
    <row r="7724" spans="20:52" x14ac:dyDescent="0.25">
      <c r="T7724" s="110"/>
      <c r="AJ7724" s="111"/>
      <c r="AO7724" s="111"/>
      <c r="AV7724" s="111"/>
    </row>
    <row r="7725" spans="20:52" x14ac:dyDescent="0.25">
      <c r="T7725" s="110"/>
    </row>
    <row r="7726" spans="20:52" x14ac:dyDescent="0.25">
      <c r="T7726" s="110"/>
      <c r="AO7726" s="111"/>
      <c r="AP7726" s="111"/>
      <c r="AT7726" s="111"/>
      <c r="AV7726" s="111"/>
    </row>
    <row r="7727" spans="20:52" x14ac:dyDescent="0.25">
      <c r="T7727" s="110"/>
    </row>
    <row r="7728" spans="20:52" x14ac:dyDescent="0.25">
      <c r="T7728" s="110"/>
    </row>
    <row r="7729" spans="20:52" x14ac:dyDescent="0.25">
      <c r="T7729" s="110"/>
      <c r="AJ7729" s="111"/>
      <c r="AO7729" s="111"/>
      <c r="AP7729" s="111"/>
      <c r="AT7729" s="111"/>
      <c r="AV7729" s="111"/>
    </row>
    <row r="7730" spans="20:52" x14ac:dyDescent="0.25">
      <c r="T7730" s="110"/>
    </row>
    <row r="7731" spans="20:52" x14ac:dyDescent="0.25">
      <c r="T7731" s="110"/>
      <c r="AJ7731" s="111"/>
      <c r="AO7731" s="111"/>
      <c r="AT7731" s="111"/>
      <c r="AV7731" s="111"/>
    </row>
    <row r="7732" spans="20:52" x14ac:dyDescent="0.25">
      <c r="T7732" s="110"/>
    </row>
    <row r="7733" spans="20:52" x14ac:dyDescent="0.25">
      <c r="T7733" s="110"/>
      <c r="AZ7733" s="111"/>
    </row>
    <row r="7734" spans="20:52" x14ac:dyDescent="0.25">
      <c r="T7734" s="110"/>
      <c r="AJ7734" s="111"/>
      <c r="AO7734" s="111"/>
      <c r="AV7734" s="111"/>
    </row>
    <row r="7735" spans="20:52" x14ac:dyDescent="0.25">
      <c r="T7735" s="110"/>
      <c r="AJ7735" s="111"/>
    </row>
    <row r="7736" spans="20:52" x14ac:dyDescent="0.25">
      <c r="T7736" s="110"/>
      <c r="AJ7736" s="111"/>
      <c r="AP7736" s="111"/>
      <c r="AV7736" s="111"/>
    </row>
    <row r="7737" spans="20:52" x14ac:dyDescent="0.25">
      <c r="T7737" s="110"/>
    </row>
    <row r="7738" spans="20:52" x14ac:dyDescent="0.25">
      <c r="T7738" s="110"/>
      <c r="AJ7738" s="111"/>
      <c r="AO7738" s="111"/>
      <c r="AV7738" s="111"/>
    </row>
    <row r="7739" spans="20:52" x14ac:dyDescent="0.25">
      <c r="T7739" s="110"/>
      <c r="AJ7739" s="111"/>
      <c r="AO7739" s="111"/>
      <c r="AP7739" s="111"/>
      <c r="AT7739" s="111"/>
      <c r="AV7739" s="111"/>
    </row>
    <row r="7740" spans="20:52" x14ac:dyDescent="0.25">
      <c r="T7740" s="110"/>
      <c r="AO7740" s="111"/>
      <c r="AV7740" s="111"/>
    </row>
    <row r="7741" spans="20:52" x14ac:dyDescent="0.25">
      <c r="T7741" s="110"/>
    </row>
    <row r="7742" spans="20:52" x14ac:dyDescent="0.25">
      <c r="T7742" s="110"/>
      <c r="AJ7742" s="111"/>
      <c r="AO7742" s="111"/>
    </row>
    <row r="7743" spans="20:52" x14ac:dyDescent="0.25">
      <c r="T7743" s="110"/>
      <c r="AJ7743" s="111"/>
      <c r="AO7743" s="111"/>
      <c r="AV7743" s="111"/>
    </row>
    <row r="7744" spans="20:52" x14ac:dyDescent="0.25">
      <c r="T7744" s="110"/>
      <c r="AJ7744" s="111"/>
      <c r="AO7744" s="111"/>
      <c r="AP7744" s="111"/>
      <c r="AV7744" s="111"/>
      <c r="AZ7744" s="111"/>
    </row>
    <row r="7745" spans="20:52" x14ac:dyDescent="0.25">
      <c r="T7745" s="110"/>
    </row>
    <row r="7746" spans="20:52" x14ac:dyDescent="0.25">
      <c r="T7746" s="110"/>
      <c r="AJ7746" s="111"/>
      <c r="AO7746" s="111"/>
      <c r="AP7746" s="111"/>
      <c r="AT7746" s="111"/>
    </row>
    <row r="7747" spans="20:52" x14ac:dyDescent="0.25">
      <c r="T7747" s="110"/>
      <c r="AV7747" s="111"/>
    </row>
    <row r="7748" spans="20:52" x14ac:dyDescent="0.25">
      <c r="T7748" s="110"/>
      <c r="AJ7748" s="111"/>
      <c r="AO7748" s="111"/>
      <c r="AP7748" s="111"/>
      <c r="AT7748" s="111"/>
      <c r="AV7748" s="111"/>
      <c r="AZ7748" s="111"/>
    </row>
    <row r="7749" spans="20:52" x14ac:dyDescent="0.25">
      <c r="T7749" s="110"/>
      <c r="AJ7749" s="111"/>
      <c r="AO7749" s="111"/>
      <c r="AP7749" s="111"/>
      <c r="AT7749" s="111"/>
      <c r="AV7749" s="111"/>
    </row>
    <row r="7750" spans="20:52" x14ac:dyDescent="0.25">
      <c r="T7750" s="110"/>
      <c r="AJ7750" s="111"/>
      <c r="AO7750" s="111"/>
      <c r="AV7750" s="111"/>
    </row>
    <row r="7751" spans="20:52" x14ac:dyDescent="0.25">
      <c r="T7751" s="110"/>
      <c r="AJ7751" s="111"/>
      <c r="AV7751" s="111"/>
    </row>
    <row r="7752" spans="20:52" x14ac:dyDescent="0.25">
      <c r="T7752" s="110"/>
    </row>
    <row r="7753" spans="20:52" x14ac:dyDescent="0.25">
      <c r="T7753" s="110"/>
    </row>
    <row r="7754" spans="20:52" x14ac:dyDescent="0.25">
      <c r="T7754" s="110"/>
      <c r="AJ7754" s="111"/>
      <c r="AO7754" s="111"/>
      <c r="AP7754" s="111"/>
      <c r="AV7754" s="111"/>
    </row>
    <row r="7755" spans="20:52" x14ac:dyDescent="0.25">
      <c r="T7755" s="110"/>
      <c r="AJ7755" s="111"/>
      <c r="AO7755" s="111"/>
      <c r="AV7755" s="111"/>
    </row>
    <row r="7756" spans="20:52" x14ac:dyDescent="0.25">
      <c r="T7756" s="110"/>
      <c r="AJ7756" s="111"/>
      <c r="AO7756" s="111"/>
      <c r="AV7756" s="111"/>
    </row>
    <row r="7757" spans="20:52" x14ac:dyDescent="0.25">
      <c r="T7757" s="110"/>
      <c r="AJ7757" s="111"/>
      <c r="AO7757" s="111"/>
      <c r="AV7757" s="111"/>
    </row>
    <row r="7758" spans="20:52" x14ac:dyDescent="0.25">
      <c r="T7758" s="110"/>
    </row>
    <row r="7759" spans="20:52" x14ac:dyDescent="0.25">
      <c r="T7759" s="110"/>
      <c r="AJ7759" s="111"/>
      <c r="AO7759" s="111"/>
      <c r="AV7759" s="111"/>
    </row>
    <row r="7760" spans="20:52" x14ac:dyDescent="0.25">
      <c r="T7760" s="110"/>
    </row>
    <row r="7761" spans="20:52" x14ac:dyDescent="0.25">
      <c r="T7761" s="110"/>
      <c r="AJ7761" s="111"/>
      <c r="AO7761" s="111"/>
      <c r="AP7761" s="111"/>
      <c r="AT7761" s="111"/>
      <c r="AV7761" s="111"/>
    </row>
    <row r="7762" spans="20:52" x14ac:dyDescent="0.25">
      <c r="T7762" s="110"/>
      <c r="AJ7762" s="111"/>
      <c r="AO7762" s="111"/>
      <c r="AV7762" s="111"/>
    </row>
    <row r="7763" spans="20:52" x14ac:dyDescent="0.25">
      <c r="T7763" s="110"/>
    </row>
    <row r="7764" spans="20:52" x14ac:dyDescent="0.25">
      <c r="T7764" s="110"/>
      <c r="AP7764" s="111"/>
      <c r="AR7764" s="111"/>
    </row>
    <row r="7765" spans="20:52" x14ac:dyDescent="0.25">
      <c r="T7765" s="110"/>
      <c r="AZ7765" s="111"/>
    </row>
    <row r="7766" spans="20:52" x14ac:dyDescent="0.25">
      <c r="T7766" s="110"/>
    </row>
    <row r="7767" spans="20:52" x14ac:dyDescent="0.25">
      <c r="T7767" s="110"/>
      <c r="AJ7767" s="111"/>
      <c r="AO7767" s="111"/>
      <c r="AP7767" s="111"/>
      <c r="AR7767" s="111"/>
      <c r="AV7767" s="111"/>
    </row>
    <row r="7768" spans="20:52" x14ac:dyDescent="0.25">
      <c r="T7768" s="110"/>
    </row>
    <row r="7769" spans="20:52" x14ac:dyDescent="0.25">
      <c r="T7769" s="110"/>
    </row>
    <row r="7770" spans="20:52" x14ac:dyDescent="0.25">
      <c r="T7770" s="110"/>
      <c r="AJ7770" s="111"/>
      <c r="AO7770" s="111"/>
      <c r="AV7770" s="111"/>
    </row>
    <row r="7771" spans="20:52" x14ac:dyDescent="0.25">
      <c r="T7771" s="110"/>
      <c r="AJ7771" s="111"/>
      <c r="AO7771" s="111"/>
    </row>
    <row r="7772" spans="20:52" x14ac:dyDescent="0.25">
      <c r="T7772" s="110"/>
      <c r="AJ7772" s="111"/>
      <c r="AO7772" s="111"/>
      <c r="AP7772" s="111"/>
    </row>
    <row r="7773" spans="20:52" x14ac:dyDescent="0.25">
      <c r="T7773" s="110"/>
    </row>
    <row r="7774" spans="20:52" x14ac:dyDescent="0.25">
      <c r="T7774" s="110"/>
    </row>
    <row r="7775" spans="20:52" x14ac:dyDescent="0.25">
      <c r="T7775" s="110"/>
    </row>
    <row r="7776" spans="20:52" x14ac:dyDescent="0.25">
      <c r="T7776" s="110"/>
    </row>
    <row r="7777" spans="20:52" x14ac:dyDescent="0.25">
      <c r="T7777" s="110"/>
    </row>
    <row r="7778" spans="20:52" x14ac:dyDescent="0.25">
      <c r="T7778" s="110"/>
      <c r="AJ7778" s="111"/>
      <c r="AO7778" s="111"/>
      <c r="AP7778" s="111"/>
    </row>
    <row r="7779" spans="20:52" x14ac:dyDescent="0.25">
      <c r="T7779" s="110"/>
      <c r="AJ7779" s="111"/>
      <c r="AO7779" s="111"/>
      <c r="AP7779" s="111"/>
      <c r="AV7779" s="111"/>
      <c r="AZ7779" s="111"/>
    </row>
    <row r="7780" spans="20:52" x14ac:dyDescent="0.25">
      <c r="T7780" s="110"/>
      <c r="AJ7780" s="111"/>
      <c r="AO7780" s="111"/>
      <c r="AP7780" s="111"/>
      <c r="AT7780" s="111"/>
      <c r="AV7780" s="111"/>
    </row>
    <row r="7781" spans="20:52" x14ac:dyDescent="0.25">
      <c r="T7781" s="110"/>
      <c r="AJ7781" s="111"/>
      <c r="AO7781" s="111"/>
      <c r="AP7781" s="111"/>
      <c r="AV7781" s="111"/>
      <c r="AZ7781" s="111"/>
    </row>
    <row r="7782" spans="20:52" x14ac:dyDescent="0.25">
      <c r="T7782" s="110"/>
      <c r="AJ7782" s="111"/>
      <c r="AO7782" s="111"/>
      <c r="AP7782" s="111"/>
      <c r="AV7782" s="111"/>
      <c r="AZ7782" s="111"/>
    </row>
    <row r="7783" spans="20:52" x14ac:dyDescent="0.25">
      <c r="T7783" s="110"/>
      <c r="AO7783" s="111"/>
      <c r="AP7783" s="111"/>
      <c r="AV7783" s="111"/>
    </row>
    <row r="7784" spans="20:52" x14ac:dyDescent="0.25">
      <c r="T7784" s="110"/>
    </row>
    <row r="7785" spans="20:52" x14ac:dyDescent="0.25">
      <c r="T7785" s="110"/>
    </row>
    <row r="7786" spans="20:52" x14ac:dyDescent="0.25">
      <c r="T7786" s="110"/>
      <c r="AP7786" s="111"/>
      <c r="AZ7786" s="111"/>
    </row>
    <row r="7787" spans="20:52" x14ac:dyDescent="0.25">
      <c r="T7787" s="110"/>
      <c r="AJ7787" s="111"/>
      <c r="AO7787" s="111"/>
    </row>
    <row r="7788" spans="20:52" x14ac:dyDescent="0.25">
      <c r="T7788" s="110"/>
      <c r="AJ7788" s="111"/>
      <c r="AO7788" s="111"/>
      <c r="AP7788" s="111"/>
    </row>
    <row r="7789" spans="20:52" x14ac:dyDescent="0.25">
      <c r="T7789" s="110"/>
      <c r="AP7789" s="111"/>
      <c r="AV7789" s="111"/>
      <c r="AZ7789" s="111"/>
    </row>
    <row r="7790" spans="20:52" x14ac:dyDescent="0.25">
      <c r="T7790" s="110"/>
    </row>
    <row r="7791" spans="20:52" x14ac:dyDescent="0.25">
      <c r="T7791" s="110"/>
      <c r="AZ7791" s="111"/>
    </row>
    <row r="7792" spans="20:52" x14ac:dyDescent="0.25">
      <c r="T7792" s="110"/>
      <c r="AJ7792" s="111"/>
      <c r="AO7792" s="111"/>
      <c r="AV7792" s="111"/>
    </row>
    <row r="7793" spans="20:52" x14ac:dyDescent="0.25">
      <c r="T7793" s="110"/>
      <c r="AJ7793" s="111"/>
      <c r="AO7793" s="111"/>
      <c r="AP7793" s="111"/>
      <c r="AV7793" s="111"/>
    </row>
    <row r="7794" spans="20:52" x14ac:dyDescent="0.25">
      <c r="T7794" s="110"/>
      <c r="AJ7794" s="111"/>
      <c r="AO7794" s="111"/>
      <c r="AP7794" s="111"/>
      <c r="AV7794" s="111"/>
    </row>
    <row r="7795" spans="20:52" x14ac:dyDescent="0.25">
      <c r="T7795" s="110"/>
    </row>
    <row r="7796" spans="20:52" x14ac:dyDescent="0.25">
      <c r="T7796" s="110"/>
      <c r="AJ7796" s="111"/>
      <c r="AO7796" s="111"/>
      <c r="AP7796" s="111"/>
      <c r="AT7796" s="111"/>
      <c r="AV7796" s="111"/>
    </row>
    <row r="7797" spans="20:52" x14ac:dyDescent="0.25">
      <c r="T7797" s="110"/>
    </row>
    <row r="7798" spans="20:52" x14ac:dyDescent="0.25">
      <c r="T7798" s="110"/>
      <c r="AR7798" s="111"/>
    </row>
    <row r="7799" spans="20:52" x14ac:dyDescent="0.25">
      <c r="T7799" s="110"/>
      <c r="AJ7799" s="111"/>
      <c r="AO7799" s="111"/>
      <c r="AP7799" s="111"/>
      <c r="AT7799" s="111"/>
      <c r="AV7799" s="111"/>
    </row>
    <row r="7800" spans="20:52" x14ac:dyDescent="0.25">
      <c r="T7800" s="110"/>
      <c r="AJ7800" s="111"/>
      <c r="AP7800" s="111"/>
      <c r="AT7800" s="111"/>
      <c r="AV7800" s="111"/>
    </row>
    <row r="7801" spans="20:52" x14ac:dyDescent="0.25">
      <c r="T7801" s="110"/>
      <c r="AJ7801" s="111"/>
      <c r="AO7801" s="111"/>
    </row>
    <row r="7802" spans="20:52" x14ac:dyDescent="0.25">
      <c r="T7802" s="110"/>
      <c r="AJ7802" s="111"/>
      <c r="AO7802" s="111"/>
      <c r="AP7802" s="111"/>
      <c r="AV7802" s="111"/>
    </row>
    <row r="7803" spans="20:52" x14ac:dyDescent="0.25">
      <c r="T7803" s="110"/>
      <c r="AO7803" s="111"/>
      <c r="AV7803" s="111"/>
    </row>
    <row r="7804" spans="20:52" x14ac:dyDescent="0.25">
      <c r="T7804" s="110"/>
    </row>
    <row r="7805" spans="20:52" x14ac:dyDescent="0.25">
      <c r="T7805" s="110"/>
      <c r="AZ7805" s="111"/>
    </row>
    <row r="7806" spans="20:52" x14ac:dyDescent="0.25">
      <c r="T7806" s="110"/>
      <c r="AJ7806" s="111"/>
      <c r="AO7806" s="111"/>
      <c r="AV7806" s="111"/>
    </row>
    <row r="7807" spans="20:52" x14ac:dyDescent="0.25">
      <c r="T7807" s="110"/>
    </row>
    <row r="7808" spans="20:52" x14ac:dyDescent="0.25">
      <c r="T7808" s="110"/>
    </row>
    <row r="7809" spans="20:52" x14ac:dyDescent="0.25">
      <c r="T7809" s="110"/>
      <c r="AJ7809" s="111"/>
      <c r="AO7809" s="111"/>
      <c r="AP7809" s="111"/>
      <c r="AV7809" s="111"/>
    </row>
    <row r="7810" spans="20:52" x14ac:dyDescent="0.25">
      <c r="T7810" s="110"/>
      <c r="AT7810" s="111"/>
      <c r="AV7810" s="111"/>
    </row>
    <row r="7811" spans="20:52" x14ac:dyDescent="0.25">
      <c r="T7811" s="110"/>
    </row>
    <row r="7812" spans="20:52" x14ac:dyDescent="0.25">
      <c r="T7812" s="110"/>
    </row>
    <row r="7813" spans="20:52" x14ac:dyDescent="0.25">
      <c r="T7813" s="110"/>
      <c r="AJ7813" s="111"/>
      <c r="AO7813" s="111"/>
      <c r="AP7813" s="111"/>
    </row>
    <row r="7814" spans="20:52" x14ac:dyDescent="0.25">
      <c r="T7814" s="110"/>
      <c r="AJ7814" s="111"/>
      <c r="AO7814" s="111"/>
      <c r="AV7814" s="111"/>
    </row>
    <row r="7815" spans="20:52" x14ac:dyDescent="0.25">
      <c r="T7815" s="110"/>
      <c r="AV7815" s="111"/>
      <c r="AZ7815" s="111"/>
    </row>
    <row r="7816" spans="20:52" x14ac:dyDescent="0.25">
      <c r="T7816" s="110"/>
      <c r="AJ7816" s="111"/>
      <c r="AO7816" s="111"/>
    </row>
    <row r="7817" spans="20:52" x14ac:dyDescent="0.25">
      <c r="T7817" s="110"/>
      <c r="AJ7817" s="111"/>
      <c r="AO7817" s="111"/>
    </row>
    <row r="7818" spans="20:52" x14ac:dyDescent="0.25">
      <c r="T7818" s="110"/>
    </row>
    <row r="7819" spans="20:52" x14ac:dyDescent="0.25">
      <c r="T7819" s="110"/>
      <c r="AV7819" s="111"/>
    </row>
    <row r="7820" spans="20:52" x14ac:dyDescent="0.25">
      <c r="T7820" s="110"/>
    </row>
    <row r="7821" spans="20:52" x14ac:dyDescent="0.25">
      <c r="T7821" s="110"/>
    </row>
    <row r="7822" spans="20:52" x14ac:dyDescent="0.25">
      <c r="T7822" s="110"/>
      <c r="AP7822" s="111"/>
      <c r="AV7822" s="111"/>
    </row>
    <row r="7823" spans="20:52" x14ac:dyDescent="0.25">
      <c r="T7823" s="110"/>
      <c r="AJ7823" s="111"/>
      <c r="AO7823" s="111"/>
      <c r="AV7823" s="111"/>
    </row>
    <row r="7824" spans="20:52" x14ac:dyDescent="0.25">
      <c r="T7824" s="110"/>
      <c r="AJ7824" s="111"/>
      <c r="AO7824" s="111"/>
      <c r="AV7824" s="111"/>
    </row>
    <row r="7825" spans="20:48" x14ac:dyDescent="0.25">
      <c r="T7825" s="110"/>
    </row>
    <row r="7826" spans="20:48" x14ac:dyDescent="0.25">
      <c r="T7826" s="110"/>
      <c r="AJ7826" s="111"/>
      <c r="AO7826" s="111"/>
      <c r="AP7826" s="111"/>
      <c r="AT7826" s="111"/>
    </row>
    <row r="7827" spans="20:48" x14ac:dyDescent="0.25">
      <c r="T7827" s="110"/>
      <c r="AJ7827" s="111"/>
      <c r="AO7827" s="111"/>
      <c r="AP7827" s="111"/>
      <c r="AT7827" s="111"/>
      <c r="AV7827" s="111"/>
    </row>
    <row r="7828" spans="20:48" x14ac:dyDescent="0.25">
      <c r="T7828" s="110"/>
    </row>
    <row r="7829" spans="20:48" x14ac:dyDescent="0.25">
      <c r="T7829" s="110"/>
      <c r="AJ7829" s="111"/>
      <c r="AO7829" s="111"/>
      <c r="AV7829" s="111"/>
    </row>
    <row r="7830" spans="20:48" x14ac:dyDescent="0.25">
      <c r="T7830" s="110"/>
    </row>
    <row r="7831" spans="20:48" x14ac:dyDescent="0.25">
      <c r="T7831" s="110"/>
    </row>
    <row r="7832" spans="20:48" x14ac:dyDescent="0.25">
      <c r="T7832" s="110"/>
      <c r="AV7832" s="111"/>
    </row>
    <row r="7833" spans="20:48" x14ac:dyDescent="0.25">
      <c r="T7833" s="110"/>
      <c r="AJ7833" s="111"/>
      <c r="AO7833" s="111"/>
    </row>
    <row r="7834" spans="20:48" x14ac:dyDescent="0.25">
      <c r="T7834" s="110"/>
      <c r="AJ7834" s="111"/>
      <c r="AO7834" s="111"/>
      <c r="AV7834" s="111"/>
    </row>
    <row r="7835" spans="20:48" x14ac:dyDescent="0.25">
      <c r="T7835" s="110"/>
    </row>
    <row r="7836" spans="20:48" x14ac:dyDescent="0.25">
      <c r="T7836" s="110"/>
      <c r="AJ7836" s="111"/>
      <c r="AO7836" s="111"/>
      <c r="AV7836" s="111"/>
    </row>
    <row r="7837" spans="20:48" x14ac:dyDescent="0.25">
      <c r="T7837" s="110"/>
      <c r="AJ7837" s="111"/>
      <c r="AO7837" s="111"/>
      <c r="AP7837" s="111"/>
      <c r="AT7837" s="111"/>
      <c r="AV7837" s="111"/>
    </row>
    <row r="7838" spans="20:48" x14ac:dyDescent="0.25">
      <c r="T7838" s="110"/>
    </row>
    <row r="7839" spans="20:48" x14ac:dyDescent="0.25">
      <c r="T7839" s="110"/>
    </row>
    <row r="7840" spans="20:48" x14ac:dyDescent="0.25">
      <c r="T7840" s="110"/>
    </row>
    <row r="7841" spans="20:52" x14ac:dyDescent="0.25">
      <c r="T7841" s="110"/>
    </row>
    <row r="7842" spans="20:52" x14ac:dyDescent="0.25">
      <c r="T7842" s="110"/>
      <c r="AJ7842" s="111"/>
      <c r="AO7842" s="111"/>
      <c r="AP7842" s="111"/>
      <c r="AT7842" s="111"/>
      <c r="AV7842" s="111"/>
    </row>
    <row r="7843" spans="20:52" x14ac:dyDescent="0.25">
      <c r="T7843" s="110"/>
      <c r="AJ7843" s="111"/>
      <c r="AV7843" s="111"/>
    </row>
    <row r="7844" spans="20:52" x14ac:dyDescent="0.25">
      <c r="T7844" s="110"/>
      <c r="AJ7844" s="111"/>
      <c r="AV7844" s="111"/>
    </row>
    <row r="7845" spans="20:52" x14ac:dyDescent="0.25">
      <c r="T7845" s="110"/>
      <c r="AJ7845" s="111"/>
      <c r="AO7845" s="111"/>
      <c r="AV7845" s="111"/>
    </row>
    <row r="7846" spans="20:52" x14ac:dyDescent="0.25">
      <c r="T7846" s="110"/>
    </row>
    <row r="7847" spans="20:52" x14ac:dyDescent="0.25">
      <c r="T7847" s="110"/>
      <c r="AJ7847" s="111"/>
      <c r="AO7847" s="111"/>
      <c r="AV7847" s="111"/>
    </row>
    <row r="7848" spans="20:52" x14ac:dyDescent="0.25">
      <c r="T7848" s="110"/>
      <c r="AJ7848" s="111"/>
      <c r="AO7848" s="111"/>
      <c r="AT7848" s="111"/>
      <c r="AV7848" s="111"/>
    </row>
    <row r="7849" spans="20:52" x14ac:dyDescent="0.25">
      <c r="T7849" s="110"/>
      <c r="AJ7849" s="111"/>
      <c r="AO7849" s="111"/>
      <c r="AP7849" s="111"/>
      <c r="AV7849" s="111"/>
      <c r="AZ7849" s="111"/>
    </row>
    <row r="7850" spans="20:52" x14ac:dyDescent="0.25">
      <c r="T7850" s="110"/>
    </row>
    <row r="7851" spans="20:52" x14ac:dyDescent="0.25">
      <c r="T7851" s="110"/>
      <c r="AJ7851" s="111"/>
      <c r="AO7851" s="111"/>
      <c r="AV7851" s="111"/>
    </row>
    <row r="7852" spans="20:52" x14ac:dyDescent="0.25">
      <c r="T7852" s="110"/>
    </row>
    <row r="7853" spans="20:52" x14ac:dyDescent="0.25">
      <c r="T7853" s="110"/>
    </row>
    <row r="7854" spans="20:52" x14ac:dyDescent="0.25">
      <c r="T7854" s="110"/>
    </row>
    <row r="7855" spans="20:52" x14ac:dyDescent="0.25">
      <c r="T7855" s="110"/>
    </row>
    <row r="7856" spans="20:52" x14ac:dyDescent="0.25">
      <c r="T7856" s="110"/>
      <c r="AJ7856" s="111"/>
      <c r="AO7856" s="111"/>
      <c r="AP7856" s="111"/>
      <c r="AT7856" s="111"/>
      <c r="AV7856" s="111"/>
    </row>
    <row r="7857" spans="20:52" x14ac:dyDescent="0.25">
      <c r="T7857" s="110"/>
    </row>
    <row r="7858" spans="20:52" x14ac:dyDescent="0.25">
      <c r="T7858" s="110"/>
      <c r="AV7858" s="111"/>
    </row>
    <row r="7859" spans="20:52" x14ac:dyDescent="0.25">
      <c r="T7859" s="110"/>
    </row>
    <row r="7860" spans="20:52" x14ac:dyDescent="0.25">
      <c r="T7860" s="110"/>
      <c r="AJ7860" s="111"/>
      <c r="AO7860" s="111"/>
      <c r="AV7860" s="111"/>
      <c r="AZ7860" s="111"/>
    </row>
    <row r="7861" spans="20:52" x14ac:dyDescent="0.25">
      <c r="T7861" s="110"/>
    </row>
    <row r="7862" spans="20:52" x14ac:dyDescent="0.25">
      <c r="T7862" s="110"/>
      <c r="AP7862" s="111"/>
      <c r="AV7862" s="111"/>
    </row>
    <row r="7863" spans="20:52" x14ac:dyDescent="0.25">
      <c r="T7863" s="110"/>
      <c r="AJ7863" s="111"/>
      <c r="AO7863" s="111"/>
      <c r="AV7863" s="111"/>
      <c r="AZ7863" s="111"/>
    </row>
    <row r="7864" spans="20:52" x14ac:dyDescent="0.25">
      <c r="T7864" s="110"/>
    </row>
    <row r="7865" spans="20:52" x14ac:dyDescent="0.25">
      <c r="T7865" s="110"/>
    </row>
    <row r="7866" spans="20:52" x14ac:dyDescent="0.25">
      <c r="T7866" s="110"/>
    </row>
    <row r="7867" spans="20:52" x14ac:dyDescent="0.25">
      <c r="T7867" s="110"/>
      <c r="AJ7867" s="111"/>
      <c r="AO7867" s="111"/>
      <c r="AP7867" s="111"/>
      <c r="AR7867" s="111"/>
      <c r="AV7867" s="111"/>
      <c r="AZ7867" s="111"/>
    </row>
    <row r="7868" spans="20:52" x14ac:dyDescent="0.25">
      <c r="T7868" s="110"/>
      <c r="AJ7868" s="111"/>
      <c r="AO7868" s="111"/>
      <c r="AP7868" s="111"/>
      <c r="AV7868" s="111"/>
      <c r="AZ7868" s="111"/>
    </row>
    <row r="7869" spans="20:52" x14ac:dyDescent="0.25">
      <c r="T7869" s="110"/>
      <c r="AO7869" s="111"/>
      <c r="AT7869" s="111"/>
    </row>
    <row r="7870" spans="20:52" x14ac:dyDescent="0.25">
      <c r="T7870" s="110"/>
      <c r="AJ7870" s="111"/>
      <c r="AO7870" s="111"/>
      <c r="AV7870" s="111"/>
    </row>
    <row r="7871" spans="20:52" x14ac:dyDescent="0.25">
      <c r="T7871" s="110"/>
      <c r="AJ7871" s="111"/>
      <c r="AO7871" s="111"/>
      <c r="AP7871" s="111"/>
      <c r="AV7871" s="111"/>
    </row>
    <row r="7872" spans="20:52" x14ac:dyDescent="0.25">
      <c r="T7872" s="110"/>
    </row>
    <row r="7873" spans="20:52" x14ac:dyDescent="0.25">
      <c r="T7873" s="110"/>
      <c r="AV7873" s="111"/>
    </row>
    <row r="7874" spans="20:52" x14ac:dyDescent="0.25">
      <c r="T7874" s="110"/>
    </row>
    <row r="7875" spans="20:52" x14ac:dyDescent="0.25">
      <c r="T7875" s="110"/>
      <c r="AJ7875" s="111"/>
      <c r="AO7875" s="111"/>
      <c r="AT7875" s="111"/>
    </row>
    <row r="7876" spans="20:52" x14ac:dyDescent="0.25">
      <c r="T7876" s="110"/>
      <c r="AJ7876" s="111"/>
      <c r="AO7876" s="111"/>
      <c r="AP7876" s="111"/>
      <c r="AV7876" s="111"/>
    </row>
    <row r="7877" spans="20:52" x14ac:dyDescent="0.25">
      <c r="T7877" s="110"/>
      <c r="AJ7877" s="111"/>
      <c r="AO7877" s="111"/>
      <c r="AP7877" s="111"/>
      <c r="AV7877" s="111"/>
    </row>
    <row r="7878" spans="20:52" x14ac:dyDescent="0.25">
      <c r="T7878" s="110"/>
    </row>
    <row r="7879" spans="20:52" x14ac:dyDescent="0.25">
      <c r="T7879" s="110"/>
    </row>
    <row r="7880" spans="20:52" x14ac:dyDescent="0.25">
      <c r="T7880" s="110"/>
      <c r="AJ7880" s="111"/>
      <c r="AO7880" s="111"/>
      <c r="AP7880" s="111"/>
      <c r="AT7880" s="111"/>
      <c r="AV7880" s="111"/>
    </row>
    <row r="7881" spans="20:52" x14ac:dyDescent="0.25">
      <c r="T7881" s="110"/>
      <c r="AJ7881" s="111"/>
      <c r="AV7881" s="111"/>
      <c r="AZ7881" s="111"/>
    </row>
    <row r="7882" spans="20:52" x14ac:dyDescent="0.25">
      <c r="T7882" s="110"/>
      <c r="AZ7882" s="111"/>
    </row>
    <row r="7883" spans="20:52" x14ac:dyDescent="0.25">
      <c r="T7883" s="110"/>
    </row>
    <row r="7884" spans="20:52" x14ac:dyDescent="0.25">
      <c r="T7884" s="110"/>
      <c r="AJ7884" s="111"/>
      <c r="AO7884" s="111"/>
      <c r="AT7884" s="111"/>
    </row>
    <row r="7885" spans="20:52" x14ac:dyDescent="0.25">
      <c r="T7885" s="110"/>
      <c r="AV7885" s="111"/>
    </row>
    <row r="7886" spans="20:52" x14ac:dyDescent="0.25">
      <c r="T7886" s="110"/>
      <c r="AP7886" s="111"/>
    </row>
    <row r="7887" spans="20:52" x14ac:dyDescent="0.25">
      <c r="T7887" s="110"/>
    </row>
    <row r="7888" spans="20:52" x14ac:dyDescent="0.25">
      <c r="T7888" s="110"/>
      <c r="AJ7888" s="111"/>
      <c r="AO7888" s="111"/>
      <c r="AV7888" s="111"/>
    </row>
    <row r="7889" spans="20:52" x14ac:dyDescent="0.25">
      <c r="T7889" s="110"/>
      <c r="AP7889" s="111"/>
    </row>
    <row r="7890" spans="20:52" x14ac:dyDescent="0.25">
      <c r="T7890" s="110"/>
    </row>
    <row r="7891" spans="20:52" x14ac:dyDescent="0.25">
      <c r="T7891" s="110"/>
      <c r="AJ7891" s="111"/>
      <c r="AO7891" s="111"/>
      <c r="AP7891" s="111"/>
      <c r="AV7891" s="111"/>
    </row>
    <row r="7892" spans="20:52" x14ac:dyDescent="0.25">
      <c r="T7892" s="110"/>
      <c r="AJ7892" s="111"/>
      <c r="AO7892" s="111"/>
      <c r="AP7892" s="111"/>
      <c r="AV7892" s="111"/>
      <c r="AZ7892" s="111"/>
    </row>
    <row r="7893" spans="20:52" x14ac:dyDescent="0.25">
      <c r="T7893" s="110"/>
      <c r="AJ7893" s="111"/>
      <c r="AO7893" s="111"/>
      <c r="AV7893" s="111"/>
    </row>
    <row r="7894" spans="20:52" x14ac:dyDescent="0.25">
      <c r="T7894" s="110"/>
      <c r="AV7894" s="111"/>
    </row>
    <row r="7895" spans="20:52" x14ac:dyDescent="0.25">
      <c r="T7895" s="110"/>
      <c r="AZ7895" s="111"/>
    </row>
    <row r="7896" spans="20:52" x14ac:dyDescent="0.25">
      <c r="T7896" s="110"/>
      <c r="AJ7896" s="111"/>
      <c r="AO7896" s="111"/>
      <c r="AV7896" s="111"/>
    </row>
    <row r="7897" spans="20:52" x14ac:dyDescent="0.25">
      <c r="T7897" s="110"/>
    </row>
    <row r="7898" spans="20:52" x14ac:dyDescent="0.25">
      <c r="T7898" s="110"/>
      <c r="AJ7898" s="111"/>
      <c r="AO7898" s="111"/>
      <c r="AT7898" s="111"/>
      <c r="AV7898" s="111"/>
    </row>
    <row r="7899" spans="20:52" x14ac:dyDescent="0.25">
      <c r="T7899" s="110"/>
    </row>
    <row r="7900" spans="20:52" x14ac:dyDescent="0.25">
      <c r="T7900" s="110"/>
      <c r="AJ7900" s="111"/>
      <c r="AO7900" s="111"/>
      <c r="AP7900" s="111"/>
      <c r="AV7900" s="111"/>
    </row>
    <row r="7901" spans="20:52" x14ac:dyDescent="0.25">
      <c r="T7901" s="110"/>
    </row>
    <row r="7902" spans="20:52" x14ac:dyDescent="0.25">
      <c r="T7902" s="110"/>
    </row>
    <row r="7903" spans="20:52" x14ac:dyDescent="0.25">
      <c r="T7903" s="110"/>
      <c r="AJ7903" s="111"/>
      <c r="AO7903" s="111"/>
      <c r="AV7903" s="111"/>
    </row>
    <row r="7904" spans="20:52" x14ac:dyDescent="0.25">
      <c r="T7904" s="110"/>
      <c r="AJ7904" s="111"/>
      <c r="AO7904" s="111"/>
      <c r="AR7904" s="111"/>
      <c r="AV7904" s="111"/>
    </row>
    <row r="7905" spans="20:52" x14ac:dyDescent="0.25">
      <c r="T7905" s="110"/>
    </row>
    <row r="7906" spans="20:52" x14ac:dyDescent="0.25">
      <c r="T7906" s="110"/>
      <c r="AV7906" s="111"/>
    </row>
    <row r="7907" spans="20:52" x14ac:dyDescent="0.25">
      <c r="T7907" s="110"/>
      <c r="AJ7907" s="111"/>
      <c r="AO7907" s="111"/>
      <c r="AV7907" s="111"/>
    </row>
    <row r="7908" spans="20:52" x14ac:dyDescent="0.25">
      <c r="T7908" s="110"/>
    </row>
    <row r="7909" spans="20:52" x14ac:dyDescent="0.25">
      <c r="T7909" s="110"/>
      <c r="AJ7909" s="111"/>
      <c r="AO7909" s="111"/>
      <c r="AV7909" s="111"/>
    </row>
    <row r="7910" spans="20:52" x14ac:dyDescent="0.25">
      <c r="T7910" s="110"/>
      <c r="AJ7910" s="111"/>
      <c r="AO7910" s="111"/>
      <c r="AV7910" s="111"/>
    </row>
    <row r="7911" spans="20:52" x14ac:dyDescent="0.25">
      <c r="T7911" s="110"/>
      <c r="AJ7911" s="111"/>
      <c r="AO7911" s="111"/>
      <c r="AV7911" s="111"/>
    </row>
    <row r="7912" spans="20:52" x14ac:dyDescent="0.25">
      <c r="T7912" s="110"/>
      <c r="AJ7912" s="111"/>
      <c r="AO7912" s="111"/>
      <c r="AV7912" s="111"/>
    </row>
    <row r="7913" spans="20:52" x14ac:dyDescent="0.25">
      <c r="T7913" s="110"/>
      <c r="AJ7913" s="111"/>
      <c r="AO7913" s="111"/>
      <c r="AT7913" s="111"/>
      <c r="AV7913" s="111"/>
    </row>
    <row r="7914" spans="20:52" x14ac:dyDescent="0.25">
      <c r="T7914" s="110"/>
    </row>
    <row r="7915" spans="20:52" x14ac:dyDescent="0.25">
      <c r="T7915" s="110"/>
      <c r="AJ7915" s="111"/>
      <c r="AO7915" s="111"/>
      <c r="AV7915" s="111"/>
    </row>
    <row r="7916" spans="20:52" x14ac:dyDescent="0.25">
      <c r="T7916" s="110"/>
      <c r="AZ7916" s="111"/>
    </row>
    <row r="7917" spans="20:52" x14ac:dyDescent="0.25">
      <c r="T7917" s="110"/>
      <c r="AJ7917" s="111"/>
      <c r="AO7917" s="111"/>
      <c r="AT7917" s="111"/>
    </row>
    <row r="7918" spans="20:52" x14ac:dyDescent="0.25">
      <c r="T7918" s="110"/>
    </row>
    <row r="7919" spans="20:52" x14ac:dyDescent="0.25">
      <c r="T7919" s="110"/>
    </row>
    <row r="7920" spans="20:52" x14ac:dyDescent="0.25">
      <c r="T7920" s="110"/>
      <c r="AJ7920" s="111"/>
      <c r="AO7920" s="111"/>
      <c r="AP7920" s="111"/>
      <c r="AT7920" s="111"/>
      <c r="AV7920" s="111"/>
    </row>
    <row r="7921" spans="20:52" x14ac:dyDescent="0.25">
      <c r="T7921" s="110"/>
      <c r="AJ7921" s="111"/>
      <c r="AO7921" s="111"/>
      <c r="AP7921" s="111"/>
      <c r="AT7921" s="111"/>
    </row>
    <row r="7922" spans="20:52" x14ac:dyDescent="0.25">
      <c r="T7922" s="110"/>
    </row>
    <row r="7923" spans="20:52" x14ac:dyDescent="0.25">
      <c r="T7923" s="110"/>
    </row>
    <row r="7924" spans="20:52" x14ac:dyDescent="0.25">
      <c r="T7924" s="110"/>
    </row>
    <row r="7925" spans="20:52" x14ac:dyDescent="0.25">
      <c r="T7925" s="110"/>
      <c r="AJ7925" s="111"/>
      <c r="AO7925" s="111"/>
    </row>
    <row r="7926" spans="20:52" x14ac:dyDescent="0.25">
      <c r="T7926" s="110"/>
      <c r="AJ7926" s="111"/>
      <c r="AO7926" s="111"/>
      <c r="AT7926" s="111"/>
      <c r="AV7926" s="111"/>
    </row>
    <row r="7927" spans="20:52" x14ac:dyDescent="0.25">
      <c r="T7927" s="110"/>
      <c r="AJ7927" s="111"/>
      <c r="AO7927" s="111"/>
      <c r="AP7927" s="111"/>
      <c r="AV7927" s="111"/>
    </row>
    <row r="7928" spans="20:52" x14ac:dyDescent="0.25">
      <c r="T7928" s="110"/>
      <c r="AJ7928" s="111"/>
      <c r="AO7928" s="111"/>
    </row>
    <row r="7929" spans="20:52" x14ac:dyDescent="0.25">
      <c r="T7929" s="110"/>
      <c r="AJ7929" s="111"/>
      <c r="AO7929" s="111"/>
      <c r="AP7929" s="111"/>
      <c r="AV7929" s="111"/>
    </row>
    <row r="7930" spans="20:52" x14ac:dyDescent="0.25">
      <c r="T7930" s="110"/>
      <c r="AP7930" s="111"/>
      <c r="AV7930" s="111"/>
      <c r="AZ7930" s="111"/>
    </row>
    <row r="7931" spans="20:52" x14ac:dyDescent="0.25">
      <c r="T7931" s="110"/>
      <c r="AJ7931" s="111"/>
      <c r="AO7931" s="111"/>
      <c r="AV7931" s="111"/>
    </row>
    <row r="7932" spans="20:52" x14ac:dyDescent="0.25">
      <c r="T7932" s="110"/>
      <c r="AJ7932" s="111"/>
      <c r="AO7932" s="111"/>
      <c r="AP7932" s="111"/>
      <c r="AV7932" s="111"/>
    </row>
    <row r="7933" spans="20:52" x14ac:dyDescent="0.25">
      <c r="T7933" s="110"/>
      <c r="AJ7933" s="111"/>
      <c r="AO7933" s="111"/>
      <c r="AV7933" s="111"/>
    </row>
    <row r="7934" spans="20:52" x14ac:dyDescent="0.25">
      <c r="T7934" s="110"/>
    </row>
    <row r="7935" spans="20:52" x14ac:dyDescent="0.25">
      <c r="T7935" s="110"/>
      <c r="AJ7935" s="111"/>
      <c r="AO7935" s="111"/>
      <c r="AP7935" s="111"/>
      <c r="AT7935" s="111"/>
      <c r="AV7935" s="111"/>
    </row>
    <row r="7936" spans="20:52" x14ac:dyDescent="0.25">
      <c r="T7936" s="110"/>
    </row>
    <row r="7937" spans="20:52" x14ac:dyDescent="0.25">
      <c r="T7937" s="110"/>
      <c r="AJ7937" s="111"/>
      <c r="AO7937" s="111"/>
      <c r="AV7937" s="111"/>
    </row>
    <row r="7938" spans="20:52" x14ac:dyDescent="0.25">
      <c r="T7938" s="110"/>
    </row>
    <row r="7939" spans="20:52" x14ac:dyDescent="0.25">
      <c r="T7939" s="110"/>
      <c r="AJ7939" s="111"/>
      <c r="AO7939" s="111"/>
      <c r="AT7939" s="111"/>
    </row>
    <row r="7940" spans="20:52" x14ac:dyDescent="0.25">
      <c r="T7940" s="110"/>
      <c r="AJ7940" s="111"/>
      <c r="AO7940" s="111"/>
      <c r="AV7940" s="111"/>
    </row>
    <row r="7941" spans="20:52" x14ac:dyDescent="0.25">
      <c r="T7941" s="110"/>
    </row>
    <row r="7942" spans="20:52" x14ac:dyDescent="0.25">
      <c r="T7942" s="110"/>
      <c r="AO7942" s="111"/>
      <c r="AV7942" s="111"/>
    </row>
    <row r="7943" spans="20:52" x14ac:dyDescent="0.25">
      <c r="T7943" s="110"/>
      <c r="AJ7943" s="111"/>
      <c r="AO7943" s="111"/>
      <c r="AT7943" s="111"/>
    </row>
    <row r="7944" spans="20:52" x14ac:dyDescent="0.25">
      <c r="T7944" s="110"/>
      <c r="AV7944" s="111"/>
    </row>
    <row r="7945" spans="20:52" x14ac:dyDescent="0.25">
      <c r="T7945" s="110"/>
      <c r="AJ7945" s="111"/>
      <c r="AO7945" s="111"/>
      <c r="AP7945" s="111"/>
      <c r="AT7945" s="111"/>
      <c r="AV7945" s="111"/>
    </row>
    <row r="7946" spans="20:52" x14ac:dyDescent="0.25">
      <c r="T7946" s="110"/>
    </row>
    <row r="7947" spans="20:52" x14ac:dyDescent="0.25">
      <c r="T7947" s="110"/>
      <c r="AJ7947" s="111"/>
      <c r="AO7947" s="111"/>
      <c r="AV7947" s="111"/>
    </row>
    <row r="7948" spans="20:52" x14ac:dyDescent="0.25">
      <c r="T7948" s="110"/>
      <c r="AZ7948" s="111"/>
    </row>
    <row r="7949" spans="20:52" x14ac:dyDescent="0.25">
      <c r="T7949" s="110"/>
      <c r="AJ7949" s="111"/>
      <c r="AO7949" s="111"/>
      <c r="AR7949" s="111"/>
      <c r="AT7949" s="111"/>
    </row>
    <row r="7950" spans="20:52" x14ac:dyDescent="0.25">
      <c r="T7950" s="110"/>
    </row>
    <row r="7951" spans="20:52" x14ac:dyDescent="0.25">
      <c r="T7951" s="110"/>
      <c r="AJ7951" s="111"/>
      <c r="AO7951" s="111"/>
      <c r="AP7951" s="111"/>
      <c r="AV7951" s="111"/>
    </row>
    <row r="7952" spans="20:52" x14ac:dyDescent="0.25">
      <c r="T7952" s="110"/>
    </row>
    <row r="7953" spans="20:52" x14ac:dyDescent="0.25">
      <c r="T7953" s="110"/>
      <c r="AJ7953" s="111"/>
      <c r="AO7953" s="111"/>
      <c r="AV7953" s="111"/>
    </row>
    <row r="7954" spans="20:52" x14ac:dyDescent="0.25">
      <c r="T7954" s="110"/>
      <c r="AV7954" s="111"/>
    </row>
    <row r="7955" spans="20:52" x14ac:dyDescent="0.25">
      <c r="T7955" s="110"/>
      <c r="AJ7955" s="111"/>
      <c r="AP7955" s="111"/>
      <c r="AV7955" s="111"/>
    </row>
    <row r="7956" spans="20:52" x14ac:dyDescent="0.25">
      <c r="T7956" s="110"/>
    </row>
    <row r="7957" spans="20:52" x14ac:dyDescent="0.25">
      <c r="T7957" s="110"/>
    </row>
    <row r="7958" spans="20:52" x14ac:dyDescent="0.25">
      <c r="T7958" s="110"/>
    </row>
    <row r="7959" spans="20:52" x14ac:dyDescent="0.25">
      <c r="T7959" s="110"/>
      <c r="AP7959" s="111"/>
      <c r="AV7959" s="111"/>
    </row>
    <row r="7960" spans="20:52" x14ac:dyDescent="0.25">
      <c r="T7960" s="110"/>
      <c r="AJ7960" s="111"/>
      <c r="AO7960" s="111"/>
    </row>
    <row r="7961" spans="20:52" x14ac:dyDescent="0.25">
      <c r="T7961" s="110"/>
      <c r="AJ7961" s="111"/>
      <c r="AO7961" s="111"/>
      <c r="AV7961" s="111"/>
    </row>
    <row r="7962" spans="20:52" x14ac:dyDescent="0.25">
      <c r="T7962" s="110"/>
      <c r="AJ7962" s="111"/>
      <c r="AO7962" s="111"/>
      <c r="AP7962" s="111"/>
      <c r="AT7962" s="111"/>
      <c r="AV7962" s="111"/>
      <c r="AZ7962" s="111"/>
    </row>
    <row r="7963" spans="20:52" x14ac:dyDescent="0.25">
      <c r="T7963" s="110"/>
      <c r="AJ7963" s="111"/>
      <c r="AO7963" s="111"/>
      <c r="AV7963" s="111"/>
    </row>
    <row r="7964" spans="20:52" x14ac:dyDescent="0.25">
      <c r="T7964" s="110"/>
      <c r="AZ7964" s="111"/>
    </row>
    <row r="7965" spans="20:52" x14ac:dyDescent="0.25">
      <c r="T7965" s="110"/>
    </row>
    <row r="7966" spans="20:52" x14ac:dyDescent="0.25">
      <c r="T7966" s="110"/>
      <c r="AJ7966" s="111"/>
      <c r="AO7966" s="111"/>
      <c r="AT7966" s="111"/>
    </row>
    <row r="7967" spans="20:52" x14ac:dyDescent="0.25">
      <c r="T7967" s="110"/>
    </row>
    <row r="7968" spans="20:52" x14ac:dyDescent="0.25">
      <c r="T7968" s="110"/>
      <c r="AJ7968" s="111"/>
      <c r="AO7968" s="111"/>
      <c r="AV7968" s="111"/>
    </row>
    <row r="7969" spans="20:48" x14ac:dyDescent="0.25">
      <c r="T7969" s="110"/>
    </row>
    <row r="7970" spans="20:48" x14ac:dyDescent="0.25">
      <c r="T7970" s="110"/>
    </row>
    <row r="7971" spans="20:48" x14ac:dyDescent="0.25">
      <c r="T7971" s="110"/>
      <c r="AV7971" s="111"/>
    </row>
    <row r="7972" spans="20:48" x14ac:dyDescent="0.25">
      <c r="T7972" s="110"/>
      <c r="AV7972" s="111"/>
    </row>
    <row r="7973" spans="20:48" x14ac:dyDescent="0.25">
      <c r="T7973" s="110"/>
      <c r="AP7973" s="111"/>
    </row>
    <row r="7974" spans="20:48" x14ac:dyDescent="0.25">
      <c r="T7974" s="110"/>
    </row>
    <row r="7975" spans="20:48" x14ac:dyDescent="0.25">
      <c r="T7975" s="110"/>
      <c r="AJ7975" s="111"/>
      <c r="AO7975" s="111"/>
    </row>
    <row r="7976" spans="20:48" x14ac:dyDescent="0.25">
      <c r="T7976" s="110"/>
      <c r="AJ7976" s="111"/>
      <c r="AO7976" s="111"/>
      <c r="AV7976" s="111"/>
    </row>
    <row r="7977" spans="20:48" x14ac:dyDescent="0.25">
      <c r="T7977" s="110"/>
      <c r="AJ7977" s="111"/>
      <c r="AO7977" s="111"/>
      <c r="AP7977" s="111"/>
      <c r="AV7977" s="111"/>
    </row>
    <row r="7978" spans="20:48" x14ac:dyDescent="0.25">
      <c r="T7978" s="110"/>
    </row>
    <row r="7979" spans="20:48" x14ac:dyDescent="0.25">
      <c r="T7979" s="110"/>
      <c r="AJ7979" s="111"/>
      <c r="AV7979" s="111"/>
    </row>
    <row r="7980" spans="20:48" x14ac:dyDescent="0.25">
      <c r="T7980" s="110"/>
      <c r="AJ7980" s="111"/>
      <c r="AO7980" s="111"/>
      <c r="AP7980" s="111"/>
      <c r="AR7980" s="111"/>
      <c r="AV7980" s="111"/>
    </row>
    <row r="7981" spans="20:48" x14ac:dyDescent="0.25">
      <c r="T7981" s="110"/>
    </row>
    <row r="7982" spans="20:48" x14ac:dyDescent="0.25">
      <c r="T7982" s="110"/>
      <c r="AJ7982" s="111"/>
      <c r="AO7982" s="111"/>
      <c r="AV7982" s="111"/>
    </row>
    <row r="7983" spans="20:48" x14ac:dyDescent="0.25">
      <c r="T7983" s="110"/>
      <c r="AV7983" s="111"/>
    </row>
    <row r="7984" spans="20:48" x14ac:dyDescent="0.25">
      <c r="T7984" s="110"/>
      <c r="AV7984" s="111"/>
    </row>
    <row r="7985" spans="20:52" x14ac:dyDescent="0.25">
      <c r="T7985" s="110"/>
      <c r="AJ7985" s="111"/>
      <c r="AO7985" s="111"/>
      <c r="AV7985" s="111"/>
    </row>
    <row r="7986" spans="20:52" x14ac:dyDescent="0.25">
      <c r="T7986" s="110"/>
      <c r="AJ7986" s="111"/>
      <c r="AO7986" s="111"/>
      <c r="AV7986" s="111"/>
    </row>
    <row r="7987" spans="20:52" x14ac:dyDescent="0.25">
      <c r="T7987" s="110"/>
      <c r="AJ7987" s="111"/>
      <c r="AO7987" s="111"/>
      <c r="AV7987" s="111"/>
    </row>
    <row r="7988" spans="20:52" x14ac:dyDescent="0.25">
      <c r="T7988" s="110"/>
    </row>
    <row r="7989" spans="20:52" x14ac:dyDescent="0.25">
      <c r="T7989" s="110"/>
      <c r="AV7989" s="111"/>
    </row>
    <row r="7990" spans="20:52" x14ac:dyDescent="0.25">
      <c r="T7990" s="110"/>
      <c r="AJ7990" s="111"/>
      <c r="AV7990" s="111"/>
    </row>
    <row r="7991" spans="20:52" x14ac:dyDescent="0.25">
      <c r="T7991" s="110"/>
    </row>
    <row r="7992" spans="20:52" x14ac:dyDescent="0.25">
      <c r="T7992" s="110"/>
      <c r="AJ7992" s="111"/>
      <c r="AO7992" s="111"/>
      <c r="AT7992" s="111"/>
    </row>
    <row r="7993" spans="20:52" x14ac:dyDescent="0.25">
      <c r="T7993" s="110"/>
      <c r="AJ7993" s="111"/>
      <c r="AO7993" s="111"/>
      <c r="AV7993" s="111"/>
    </row>
    <row r="7994" spans="20:52" x14ac:dyDescent="0.25">
      <c r="T7994" s="110"/>
      <c r="AJ7994" s="111"/>
      <c r="AO7994" s="111"/>
      <c r="AV7994" s="111"/>
    </row>
    <row r="7995" spans="20:52" x14ac:dyDescent="0.25">
      <c r="T7995" s="110"/>
      <c r="AJ7995" s="111"/>
      <c r="AO7995" s="111"/>
      <c r="AV7995" s="111"/>
    </row>
    <row r="7996" spans="20:52" x14ac:dyDescent="0.25">
      <c r="T7996" s="110"/>
      <c r="AJ7996" s="111"/>
      <c r="AO7996" s="111"/>
      <c r="AP7996" s="111"/>
      <c r="AT7996" s="111"/>
      <c r="AV7996" s="111"/>
    </row>
    <row r="7997" spans="20:52" x14ac:dyDescent="0.25">
      <c r="T7997" s="110"/>
    </row>
    <row r="7998" spans="20:52" x14ac:dyDescent="0.25">
      <c r="T7998" s="110"/>
      <c r="AJ7998" s="111"/>
      <c r="AO7998" s="111"/>
      <c r="AV7998" s="111"/>
      <c r="AZ7998" s="111"/>
    </row>
    <row r="7999" spans="20:52" x14ac:dyDescent="0.25">
      <c r="T7999" s="110"/>
      <c r="AJ7999" s="111"/>
      <c r="AO7999" s="111"/>
      <c r="AP7999" s="111"/>
      <c r="AT7999" s="111"/>
      <c r="AV7999" s="111"/>
    </row>
    <row r="8000" spans="20:52" x14ac:dyDescent="0.25">
      <c r="T8000" s="110"/>
    </row>
    <row r="8001" spans="20:48" x14ac:dyDescent="0.25">
      <c r="T8001" s="110"/>
    </row>
    <row r="8002" spans="20:48" x14ac:dyDescent="0.25">
      <c r="T8002" s="110"/>
    </row>
    <row r="8003" spans="20:48" x14ac:dyDescent="0.25">
      <c r="T8003" s="110"/>
      <c r="AP8003" s="111"/>
    </row>
    <row r="8004" spans="20:48" x14ac:dyDescent="0.25">
      <c r="T8004" s="110"/>
    </row>
    <row r="8005" spans="20:48" x14ac:dyDescent="0.25">
      <c r="T8005" s="110"/>
      <c r="AJ8005" s="111"/>
      <c r="AO8005" s="111"/>
    </row>
    <row r="8006" spans="20:48" x14ac:dyDescent="0.25">
      <c r="T8006" s="110"/>
      <c r="AV8006" s="111"/>
    </row>
    <row r="8007" spans="20:48" x14ac:dyDescent="0.25">
      <c r="T8007" s="110"/>
    </row>
    <row r="8008" spans="20:48" x14ac:dyDescent="0.25">
      <c r="T8008" s="110"/>
      <c r="AJ8008" s="111"/>
      <c r="AO8008" s="111"/>
    </row>
    <row r="8009" spans="20:48" x14ac:dyDescent="0.25">
      <c r="T8009" s="110"/>
      <c r="AJ8009" s="111"/>
      <c r="AO8009" s="111"/>
      <c r="AT8009" s="111"/>
      <c r="AV8009" s="111"/>
    </row>
    <row r="8010" spans="20:48" x14ac:dyDescent="0.25">
      <c r="T8010" s="110"/>
      <c r="AV8010" s="111"/>
    </row>
    <row r="8011" spans="20:48" x14ac:dyDescent="0.25">
      <c r="T8011" s="110"/>
    </row>
    <row r="8012" spans="20:48" x14ac:dyDescent="0.25">
      <c r="T8012" s="110"/>
      <c r="AO8012" s="111"/>
      <c r="AV8012" s="111"/>
    </row>
    <row r="8013" spans="20:48" x14ac:dyDescent="0.25">
      <c r="T8013" s="110"/>
      <c r="AV8013" s="111"/>
    </row>
    <row r="8014" spans="20:48" x14ac:dyDescent="0.25">
      <c r="T8014" s="110"/>
    </row>
    <row r="8015" spans="20:48" x14ac:dyDescent="0.25">
      <c r="T8015" s="110"/>
    </row>
    <row r="8016" spans="20:48" x14ac:dyDescent="0.25">
      <c r="T8016" s="110"/>
    </row>
    <row r="8017" spans="20:48" x14ac:dyDescent="0.25">
      <c r="T8017" s="110"/>
    </row>
    <row r="8018" spans="20:48" x14ac:dyDescent="0.25">
      <c r="T8018" s="110"/>
      <c r="AJ8018" s="111"/>
      <c r="AO8018" s="111"/>
      <c r="AV8018" s="111"/>
    </row>
    <row r="8019" spans="20:48" x14ac:dyDescent="0.25">
      <c r="T8019" s="110"/>
    </row>
    <row r="8020" spans="20:48" x14ac:dyDescent="0.25">
      <c r="T8020" s="110"/>
    </row>
    <row r="8021" spans="20:48" x14ac:dyDescent="0.25">
      <c r="T8021" s="110"/>
      <c r="AP8021" s="111"/>
    </row>
    <row r="8022" spans="20:48" x14ac:dyDescent="0.25">
      <c r="T8022" s="110"/>
    </row>
    <row r="8023" spans="20:48" x14ac:dyDescent="0.25">
      <c r="T8023" s="110"/>
      <c r="AO8023" s="111"/>
      <c r="AP8023" s="111"/>
      <c r="AV8023" s="111"/>
    </row>
    <row r="8024" spans="20:48" x14ac:dyDescent="0.25">
      <c r="T8024" s="110"/>
      <c r="AV8024" s="111"/>
    </row>
    <row r="8025" spans="20:48" x14ac:dyDescent="0.25">
      <c r="T8025" s="110"/>
      <c r="AO8025" s="111"/>
      <c r="AP8025" s="111"/>
      <c r="AT8025" s="111"/>
      <c r="AV8025" s="111"/>
    </row>
    <row r="8026" spans="20:48" x14ac:dyDescent="0.25">
      <c r="T8026" s="110"/>
    </row>
    <row r="8027" spans="20:48" x14ac:dyDescent="0.25">
      <c r="T8027" s="110"/>
      <c r="AP8027" s="111"/>
    </row>
    <row r="8028" spans="20:48" x14ac:dyDescent="0.25">
      <c r="T8028" s="110"/>
      <c r="AJ8028" s="111"/>
      <c r="AO8028" s="111"/>
      <c r="AP8028" s="111"/>
    </row>
    <row r="8029" spans="20:48" x14ac:dyDescent="0.25">
      <c r="T8029" s="110"/>
    </row>
    <row r="8030" spans="20:48" x14ac:dyDescent="0.25">
      <c r="T8030" s="110"/>
      <c r="AJ8030" s="111"/>
      <c r="AO8030" s="111"/>
      <c r="AP8030" s="111"/>
      <c r="AT8030" s="111"/>
      <c r="AV8030" s="111"/>
    </row>
    <row r="8031" spans="20:48" x14ac:dyDescent="0.25">
      <c r="T8031" s="110"/>
      <c r="AJ8031" s="111"/>
      <c r="AO8031" s="111"/>
      <c r="AP8031" s="111"/>
      <c r="AV8031" s="111"/>
    </row>
    <row r="8032" spans="20:48" x14ac:dyDescent="0.25">
      <c r="T8032" s="110"/>
      <c r="AJ8032" s="111"/>
      <c r="AO8032" s="111"/>
      <c r="AV8032" s="111"/>
    </row>
    <row r="8033" spans="20:52" x14ac:dyDescent="0.25">
      <c r="T8033" s="110"/>
    </row>
    <row r="8034" spans="20:52" x14ac:dyDescent="0.25">
      <c r="T8034" s="110"/>
      <c r="AJ8034" s="111"/>
      <c r="AO8034" s="111"/>
      <c r="AV8034" s="111"/>
    </row>
    <row r="8035" spans="20:52" x14ac:dyDescent="0.25">
      <c r="T8035" s="110"/>
      <c r="AJ8035" s="111"/>
      <c r="AO8035" s="111"/>
      <c r="AV8035" s="111"/>
    </row>
    <row r="8036" spans="20:52" x14ac:dyDescent="0.25">
      <c r="T8036" s="110"/>
    </row>
    <row r="8037" spans="20:52" x14ac:dyDescent="0.25">
      <c r="T8037" s="110"/>
    </row>
    <row r="8038" spans="20:52" x14ac:dyDescent="0.25">
      <c r="T8038" s="110"/>
    </row>
    <row r="8039" spans="20:52" x14ac:dyDescent="0.25">
      <c r="T8039" s="110"/>
    </row>
    <row r="8040" spans="20:52" x14ac:dyDescent="0.25">
      <c r="T8040" s="110"/>
      <c r="AJ8040" s="111"/>
      <c r="AO8040" s="111"/>
      <c r="AV8040" s="111"/>
    </row>
    <row r="8041" spans="20:52" x14ac:dyDescent="0.25">
      <c r="T8041" s="110"/>
      <c r="AJ8041" s="111"/>
      <c r="AO8041" s="111"/>
      <c r="AP8041" s="111"/>
      <c r="AV8041" s="111"/>
      <c r="AZ8041" s="111"/>
    </row>
    <row r="8042" spans="20:52" x14ac:dyDescent="0.25">
      <c r="T8042" s="110"/>
      <c r="AJ8042" s="111"/>
      <c r="AO8042" s="111"/>
      <c r="AV8042" s="111"/>
      <c r="AZ8042" s="111"/>
    </row>
    <row r="8043" spans="20:52" x14ac:dyDescent="0.25">
      <c r="T8043" s="110"/>
    </row>
    <row r="8044" spans="20:52" x14ac:dyDescent="0.25">
      <c r="T8044" s="110"/>
      <c r="AJ8044" s="111"/>
      <c r="AO8044" s="111"/>
      <c r="AP8044" s="111"/>
      <c r="AV8044" s="111"/>
    </row>
    <row r="8045" spans="20:52" x14ac:dyDescent="0.25">
      <c r="T8045" s="110"/>
      <c r="AJ8045" s="111"/>
      <c r="AO8045" s="111"/>
      <c r="AP8045" s="111"/>
      <c r="AR8045" s="111"/>
      <c r="AT8045" s="111"/>
      <c r="AV8045" s="111"/>
      <c r="AZ8045" s="111"/>
    </row>
    <row r="8046" spans="20:52" x14ac:dyDescent="0.25">
      <c r="T8046" s="110"/>
      <c r="AP8046" s="111"/>
      <c r="AV8046" s="111"/>
    </row>
    <row r="8047" spans="20:52" x14ac:dyDescent="0.25">
      <c r="T8047" s="110"/>
    </row>
    <row r="8048" spans="20:52" x14ac:dyDescent="0.25">
      <c r="T8048" s="110"/>
      <c r="AJ8048" s="111"/>
      <c r="AO8048" s="111"/>
      <c r="AV8048" s="111"/>
    </row>
    <row r="8049" spans="20:48" x14ac:dyDescent="0.25">
      <c r="T8049" s="110"/>
      <c r="AJ8049" s="111"/>
    </row>
    <row r="8050" spans="20:48" x14ac:dyDescent="0.25">
      <c r="T8050" s="110"/>
      <c r="AJ8050" s="111"/>
      <c r="AO8050" s="111"/>
      <c r="AP8050" s="111"/>
      <c r="AV8050" s="111"/>
    </row>
    <row r="8051" spans="20:48" x14ac:dyDescent="0.25">
      <c r="T8051" s="110"/>
      <c r="AJ8051" s="111"/>
      <c r="AO8051" s="111"/>
      <c r="AT8051" s="111"/>
      <c r="AV8051" s="111"/>
    </row>
    <row r="8052" spans="20:48" x14ac:dyDescent="0.25">
      <c r="T8052" s="110"/>
    </row>
    <row r="8053" spans="20:48" x14ac:dyDescent="0.25">
      <c r="T8053" s="110"/>
      <c r="AJ8053" s="111"/>
      <c r="AO8053" s="111"/>
      <c r="AP8053" s="111"/>
      <c r="AV8053" s="111"/>
    </row>
    <row r="8054" spans="20:48" x14ac:dyDescent="0.25">
      <c r="T8054" s="110"/>
      <c r="AJ8054" s="111"/>
      <c r="AO8054" s="111"/>
      <c r="AV8054" s="111"/>
    </row>
    <row r="8055" spans="20:48" x14ac:dyDescent="0.25">
      <c r="T8055" s="110"/>
      <c r="AJ8055" s="111"/>
      <c r="AO8055" s="111"/>
      <c r="AP8055" s="111"/>
      <c r="AR8055" s="111"/>
      <c r="AV8055" s="111"/>
    </row>
    <row r="8056" spans="20:48" x14ac:dyDescent="0.25">
      <c r="T8056" s="110"/>
      <c r="AJ8056" s="111"/>
      <c r="AO8056" s="111"/>
      <c r="AR8056" s="111"/>
      <c r="AT8056" s="111"/>
    </row>
    <row r="8057" spans="20:48" x14ac:dyDescent="0.25">
      <c r="T8057" s="110"/>
      <c r="AJ8057" s="111"/>
      <c r="AO8057" s="111"/>
      <c r="AR8057" s="111"/>
      <c r="AT8057" s="111"/>
    </row>
    <row r="8058" spans="20:48" x14ac:dyDescent="0.25">
      <c r="T8058" s="110"/>
      <c r="AJ8058" s="111"/>
      <c r="AO8058" s="111"/>
      <c r="AP8058" s="111"/>
      <c r="AT8058" s="111"/>
      <c r="AV8058" s="111"/>
    </row>
    <row r="8059" spans="20:48" x14ac:dyDescent="0.25">
      <c r="T8059" s="110"/>
      <c r="AJ8059" s="111"/>
      <c r="AV8059" s="111"/>
    </row>
    <row r="8060" spans="20:48" x14ac:dyDescent="0.25">
      <c r="T8060" s="110"/>
      <c r="AJ8060" s="111"/>
      <c r="AO8060" s="111"/>
      <c r="AP8060" s="111"/>
      <c r="AT8060" s="111"/>
      <c r="AV8060" s="111"/>
    </row>
    <row r="8061" spans="20:48" x14ac:dyDescent="0.25">
      <c r="T8061" s="110"/>
      <c r="AJ8061" s="111"/>
      <c r="AO8061" s="111"/>
    </row>
    <row r="8062" spans="20:48" x14ac:dyDescent="0.25">
      <c r="T8062" s="110"/>
      <c r="AJ8062" s="111"/>
      <c r="AO8062" s="111"/>
      <c r="AP8062" s="111"/>
      <c r="AT8062" s="111"/>
      <c r="AV8062" s="111"/>
    </row>
    <row r="8063" spans="20:48" x14ac:dyDescent="0.25">
      <c r="T8063" s="110"/>
      <c r="AJ8063" s="111"/>
      <c r="AO8063" s="111"/>
      <c r="AP8063" s="111"/>
      <c r="AV8063" s="111"/>
    </row>
    <row r="8064" spans="20:48" x14ac:dyDescent="0.25">
      <c r="T8064" s="110"/>
    </row>
    <row r="8065" spans="20:52" x14ac:dyDescent="0.25">
      <c r="T8065" s="110"/>
      <c r="AJ8065" s="111"/>
      <c r="AO8065" s="111"/>
      <c r="AV8065" s="111"/>
    </row>
    <row r="8066" spans="20:52" x14ac:dyDescent="0.25">
      <c r="T8066" s="110"/>
    </row>
    <row r="8067" spans="20:52" x14ac:dyDescent="0.25">
      <c r="T8067" s="110"/>
      <c r="AJ8067" s="111"/>
      <c r="AO8067" s="111"/>
      <c r="AV8067" s="111"/>
    </row>
    <row r="8068" spans="20:52" x14ac:dyDescent="0.25">
      <c r="T8068" s="110"/>
    </row>
    <row r="8069" spans="20:52" x14ac:dyDescent="0.25">
      <c r="T8069" s="110"/>
    </row>
    <row r="8070" spans="20:52" x14ac:dyDescent="0.25">
      <c r="T8070" s="110"/>
      <c r="AP8070" s="111"/>
    </row>
    <row r="8071" spans="20:52" x14ac:dyDescent="0.25">
      <c r="T8071" s="110"/>
    </row>
    <row r="8072" spans="20:52" x14ac:dyDescent="0.25">
      <c r="T8072" s="110"/>
      <c r="AJ8072" s="111"/>
      <c r="AO8072" s="111"/>
      <c r="AV8072" s="111"/>
    </row>
    <row r="8073" spans="20:52" x14ac:dyDescent="0.25">
      <c r="T8073" s="110"/>
      <c r="AO8073" s="111"/>
      <c r="AP8073" s="111"/>
      <c r="AT8073" s="111"/>
      <c r="AV8073" s="111"/>
    </row>
    <row r="8074" spans="20:52" x14ac:dyDescent="0.25">
      <c r="T8074" s="110"/>
    </row>
    <row r="8075" spans="20:52" x14ac:dyDescent="0.25">
      <c r="T8075" s="110"/>
    </row>
    <row r="8076" spans="20:52" x14ac:dyDescent="0.25">
      <c r="T8076" s="110"/>
      <c r="AJ8076" s="111"/>
      <c r="AO8076" s="111"/>
      <c r="AP8076" s="111"/>
      <c r="AR8076" s="111"/>
      <c r="AT8076" s="111"/>
      <c r="AV8076" s="111"/>
    </row>
    <row r="8077" spans="20:52" x14ac:dyDescent="0.25">
      <c r="T8077" s="110"/>
      <c r="AJ8077" s="111"/>
      <c r="AO8077" s="111"/>
      <c r="AP8077" s="111"/>
      <c r="AT8077" s="111"/>
      <c r="AV8077" s="111"/>
    </row>
    <row r="8078" spans="20:52" x14ac:dyDescent="0.25">
      <c r="T8078" s="110"/>
      <c r="AZ8078" s="111"/>
    </row>
    <row r="8079" spans="20:52" x14ac:dyDescent="0.25">
      <c r="T8079" s="110"/>
      <c r="AJ8079" s="111"/>
      <c r="AO8079" s="111"/>
      <c r="AV8079" s="111"/>
    </row>
    <row r="8080" spans="20:52" x14ac:dyDescent="0.25">
      <c r="T8080" s="110"/>
    </row>
    <row r="8081" spans="20:52" x14ac:dyDescent="0.25">
      <c r="T8081" s="110"/>
    </row>
    <row r="8082" spans="20:52" x14ac:dyDescent="0.25">
      <c r="T8082" s="110"/>
      <c r="AJ8082" s="111"/>
      <c r="AO8082" s="111"/>
      <c r="AP8082" s="111"/>
      <c r="AT8082" s="111"/>
      <c r="AV8082" s="111"/>
    </row>
    <row r="8083" spans="20:52" x14ac:dyDescent="0.25">
      <c r="T8083" s="110"/>
      <c r="AJ8083" s="111"/>
      <c r="AP8083" s="111"/>
      <c r="AV8083" s="111"/>
      <c r="AZ8083" s="111"/>
    </row>
    <row r="8084" spans="20:52" x14ac:dyDescent="0.25">
      <c r="T8084" s="110"/>
      <c r="AJ8084" s="111"/>
      <c r="AO8084" s="111"/>
      <c r="AT8084" s="111"/>
      <c r="AV8084" s="111"/>
    </row>
    <row r="8085" spans="20:52" x14ac:dyDescent="0.25">
      <c r="T8085" s="110"/>
    </row>
    <row r="8086" spans="20:52" x14ac:dyDescent="0.25">
      <c r="T8086" s="110"/>
      <c r="AV8086" s="111"/>
    </row>
    <row r="8087" spans="20:52" x14ac:dyDescent="0.25">
      <c r="T8087" s="110"/>
      <c r="AJ8087" s="111"/>
      <c r="AO8087" s="111"/>
      <c r="AV8087" s="111"/>
    </row>
    <row r="8088" spans="20:52" x14ac:dyDescent="0.25">
      <c r="T8088" s="110"/>
    </row>
    <row r="8089" spans="20:52" x14ac:dyDescent="0.25">
      <c r="T8089" s="110"/>
    </row>
    <row r="8090" spans="20:52" x14ac:dyDescent="0.25">
      <c r="T8090" s="110"/>
      <c r="AJ8090" s="111"/>
      <c r="AO8090" s="111"/>
      <c r="AP8090" s="111"/>
      <c r="AV8090" s="111"/>
    </row>
    <row r="8091" spans="20:52" x14ac:dyDescent="0.25">
      <c r="T8091" s="110"/>
      <c r="AP8091" s="111"/>
      <c r="AV8091" s="111"/>
    </row>
    <row r="8092" spans="20:52" x14ac:dyDescent="0.25">
      <c r="T8092" s="110"/>
    </row>
    <row r="8093" spans="20:52" x14ac:dyDescent="0.25">
      <c r="T8093" s="110"/>
    </row>
    <row r="8094" spans="20:52" x14ac:dyDescent="0.25">
      <c r="T8094" s="110"/>
    </row>
    <row r="8095" spans="20:52" x14ac:dyDescent="0.25">
      <c r="T8095" s="110"/>
      <c r="AJ8095" s="111"/>
      <c r="AO8095" s="111"/>
      <c r="AP8095" s="111"/>
      <c r="AV8095" s="111"/>
    </row>
    <row r="8096" spans="20:52" x14ac:dyDescent="0.25">
      <c r="T8096" s="110"/>
      <c r="AZ8096" s="111"/>
    </row>
    <row r="8097" spans="20:52" x14ac:dyDescent="0.25">
      <c r="T8097" s="110"/>
    </row>
    <row r="8098" spans="20:52" x14ac:dyDescent="0.25">
      <c r="T8098" s="110"/>
      <c r="AV8098" s="111"/>
    </row>
    <row r="8099" spans="20:52" x14ac:dyDescent="0.25">
      <c r="T8099" s="110"/>
    </row>
    <row r="8100" spans="20:52" x14ac:dyDescent="0.25">
      <c r="T8100" s="110"/>
      <c r="AJ8100" s="111"/>
      <c r="AP8100" s="111"/>
      <c r="AV8100" s="111"/>
    </row>
    <row r="8101" spans="20:52" x14ac:dyDescent="0.25">
      <c r="T8101" s="110"/>
    </row>
    <row r="8102" spans="20:52" x14ac:dyDescent="0.25">
      <c r="T8102" s="110"/>
      <c r="AJ8102" s="111"/>
      <c r="AO8102" s="111"/>
      <c r="AV8102" s="111"/>
    </row>
    <row r="8103" spans="20:52" x14ac:dyDescent="0.25">
      <c r="T8103" s="110"/>
      <c r="AJ8103" s="111"/>
      <c r="AO8103" s="111"/>
      <c r="AV8103" s="111"/>
    </row>
    <row r="8104" spans="20:52" x14ac:dyDescent="0.25">
      <c r="T8104" s="110"/>
      <c r="AJ8104" s="111"/>
      <c r="AO8104" s="111"/>
      <c r="AV8104" s="111"/>
    </row>
    <row r="8105" spans="20:52" x14ac:dyDescent="0.25">
      <c r="T8105" s="110"/>
      <c r="AJ8105" s="111"/>
      <c r="AO8105" s="111"/>
      <c r="AP8105" s="111"/>
      <c r="AV8105" s="111"/>
      <c r="AZ8105" s="111"/>
    </row>
    <row r="8106" spans="20:52" x14ac:dyDescent="0.25">
      <c r="T8106" s="110"/>
    </row>
    <row r="8107" spans="20:52" x14ac:dyDescent="0.25">
      <c r="T8107" s="110"/>
      <c r="AZ8107" s="111"/>
    </row>
    <row r="8108" spans="20:52" x14ac:dyDescent="0.25">
      <c r="T8108" s="110"/>
      <c r="AZ8108" s="111"/>
    </row>
    <row r="8109" spans="20:52" x14ac:dyDescent="0.25">
      <c r="T8109" s="110"/>
      <c r="AV8109" s="111"/>
    </row>
    <row r="8110" spans="20:52" x14ac:dyDescent="0.25">
      <c r="T8110" s="110"/>
    </row>
    <row r="8111" spans="20:52" x14ac:dyDescent="0.25">
      <c r="T8111" s="110"/>
    </row>
    <row r="8112" spans="20:52" x14ac:dyDescent="0.25">
      <c r="T8112" s="110"/>
      <c r="AP8112" s="111"/>
    </row>
    <row r="8113" spans="20:52" x14ac:dyDescent="0.25">
      <c r="T8113" s="110"/>
    </row>
    <row r="8114" spans="20:52" x14ac:dyDescent="0.25">
      <c r="T8114" s="110"/>
      <c r="AJ8114" s="111"/>
      <c r="AO8114" s="111"/>
      <c r="AV8114" s="111"/>
    </row>
    <row r="8115" spans="20:52" x14ac:dyDescent="0.25">
      <c r="T8115" s="110"/>
    </row>
    <row r="8116" spans="20:52" x14ac:dyDescent="0.25">
      <c r="T8116" s="110"/>
      <c r="AJ8116" s="111"/>
      <c r="AO8116" s="111"/>
      <c r="AR8116" s="111"/>
      <c r="AV8116" s="111"/>
    </row>
    <row r="8117" spans="20:52" x14ac:dyDescent="0.25">
      <c r="T8117" s="110"/>
      <c r="AJ8117" s="111"/>
      <c r="AO8117" s="111"/>
      <c r="AP8117" s="111"/>
      <c r="AV8117" s="111"/>
    </row>
    <row r="8118" spans="20:52" x14ac:dyDescent="0.25">
      <c r="T8118" s="110"/>
    </row>
    <row r="8119" spans="20:52" x14ac:dyDescent="0.25">
      <c r="T8119" s="110"/>
      <c r="AJ8119" s="111"/>
      <c r="AO8119" s="111"/>
      <c r="AP8119" s="111"/>
      <c r="AV8119" s="111"/>
    </row>
    <row r="8120" spans="20:52" x14ac:dyDescent="0.25">
      <c r="T8120" s="110"/>
      <c r="AZ8120" s="111"/>
    </row>
    <row r="8121" spans="20:52" x14ac:dyDescent="0.25">
      <c r="T8121" s="110"/>
    </row>
    <row r="8122" spans="20:52" x14ac:dyDescent="0.25">
      <c r="T8122" s="110"/>
      <c r="AP8122" s="111"/>
    </row>
    <row r="8123" spans="20:52" x14ac:dyDescent="0.25">
      <c r="T8123" s="110"/>
      <c r="AJ8123" s="111"/>
      <c r="AO8123" s="111"/>
      <c r="AV8123" s="111"/>
    </row>
    <row r="8124" spans="20:52" x14ac:dyDescent="0.25">
      <c r="T8124" s="110"/>
      <c r="AJ8124" s="111"/>
      <c r="AO8124" s="111"/>
    </row>
    <row r="8125" spans="20:52" x14ac:dyDescent="0.25">
      <c r="T8125" s="110"/>
      <c r="AJ8125" s="111"/>
      <c r="AO8125" s="111"/>
      <c r="AT8125" s="111"/>
      <c r="AV8125" s="111"/>
    </row>
    <row r="8126" spans="20:52" x14ac:dyDescent="0.25">
      <c r="T8126" s="110"/>
      <c r="AJ8126" s="111"/>
      <c r="AO8126" s="111"/>
    </row>
    <row r="8127" spans="20:52" x14ac:dyDescent="0.25">
      <c r="T8127" s="110"/>
      <c r="AZ8127" s="111"/>
    </row>
    <row r="8128" spans="20:52" x14ac:dyDescent="0.25">
      <c r="T8128" s="110"/>
      <c r="AV8128" s="111"/>
    </row>
    <row r="8129" spans="20:52" x14ac:dyDescent="0.25">
      <c r="T8129" s="110"/>
      <c r="AJ8129" s="111"/>
      <c r="AO8129" s="111"/>
      <c r="AV8129" s="111"/>
    </row>
    <row r="8130" spans="20:52" x14ac:dyDescent="0.25">
      <c r="T8130" s="110"/>
    </row>
    <row r="8131" spans="20:52" x14ac:dyDescent="0.25">
      <c r="T8131" s="110"/>
      <c r="AJ8131" s="111"/>
      <c r="AO8131" s="111"/>
    </row>
    <row r="8132" spans="20:52" x14ac:dyDescent="0.25">
      <c r="T8132" s="110"/>
      <c r="AJ8132" s="111"/>
      <c r="AO8132" s="111"/>
      <c r="AV8132" s="111"/>
    </row>
    <row r="8133" spans="20:52" x14ac:dyDescent="0.25">
      <c r="T8133" s="110"/>
    </row>
    <row r="8134" spans="20:52" x14ac:dyDescent="0.25">
      <c r="T8134" s="110"/>
    </row>
    <row r="8135" spans="20:52" x14ac:dyDescent="0.25">
      <c r="T8135" s="110"/>
      <c r="AV8135" s="111"/>
    </row>
    <row r="8136" spans="20:52" x14ac:dyDescent="0.25">
      <c r="T8136" s="110"/>
      <c r="AJ8136" s="111"/>
      <c r="AO8136" s="111"/>
      <c r="AV8136" s="111"/>
    </row>
    <row r="8137" spans="20:52" x14ac:dyDescent="0.25">
      <c r="T8137" s="110"/>
      <c r="AJ8137" s="111"/>
      <c r="AO8137" s="111"/>
      <c r="AV8137" s="111"/>
    </row>
    <row r="8138" spans="20:52" x14ac:dyDescent="0.25">
      <c r="T8138" s="110"/>
    </row>
    <row r="8139" spans="20:52" x14ac:dyDescent="0.25">
      <c r="T8139" s="110"/>
      <c r="AJ8139" s="111"/>
      <c r="AO8139" s="111"/>
      <c r="AV8139" s="111"/>
    </row>
    <row r="8140" spans="20:52" x14ac:dyDescent="0.25">
      <c r="T8140" s="110"/>
    </row>
    <row r="8141" spans="20:52" x14ac:dyDescent="0.25">
      <c r="T8141" s="110"/>
      <c r="AJ8141" s="111"/>
      <c r="AO8141" s="111"/>
      <c r="AT8141" s="111"/>
    </row>
    <row r="8142" spans="20:52" x14ac:dyDescent="0.25">
      <c r="T8142" s="110"/>
      <c r="AJ8142" s="111"/>
      <c r="AP8142" s="111"/>
      <c r="AV8142" s="111"/>
      <c r="AZ8142" s="111"/>
    </row>
    <row r="8143" spans="20:52" x14ac:dyDescent="0.25">
      <c r="T8143" s="110"/>
      <c r="AJ8143" s="111"/>
      <c r="AO8143" s="111"/>
      <c r="AP8143" s="111"/>
      <c r="AT8143" s="111"/>
      <c r="AV8143" s="111"/>
    </row>
    <row r="8144" spans="20:52" x14ac:dyDescent="0.25">
      <c r="T8144" s="110"/>
      <c r="AJ8144" s="111"/>
      <c r="AO8144" s="111"/>
      <c r="AP8144" s="111"/>
    </row>
    <row r="8145" spans="20:52" x14ac:dyDescent="0.25">
      <c r="T8145" s="110"/>
    </row>
    <row r="8146" spans="20:52" x14ac:dyDescent="0.25">
      <c r="T8146" s="110"/>
      <c r="AO8146" s="111"/>
      <c r="AP8146" s="111"/>
      <c r="AT8146" s="111"/>
      <c r="AV8146" s="111"/>
    </row>
    <row r="8147" spans="20:52" x14ac:dyDescent="0.25">
      <c r="T8147" s="110"/>
    </row>
    <row r="8148" spans="20:52" x14ac:dyDescent="0.25">
      <c r="T8148" s="110"/>
      <c r="AJ8148" s="111"/>
      <c r="AO8148" s="111"/>
      <c r="AV8148" s="111"/>
    </row>
    <row r="8149" spans="20:52" x14ac:dyDescent="0.25">
      <c r="T8149" s="110"/>
      <c r="AO8149" s="111"/>
      <c r="AT8149" s="111"/>
    </row>
    <row r="8150" spans="20:52" x14ac:dyDescent="0.25">
      <c r="T8150" s="110"/>
      <c r="AV8150" s="111"/>
    </row>
    <row r="8151" spans="20:52" x14ac:dyDescent="0.25">
      <c r="T8151" s="110"/>
      <c r="AJ8151" s="111"/>
      <c r="AO8151" s="111"/>
      <c r="AV8151" s="111"/>
    </row>
    <row r="8152" spans="20:52" x14ac:dyDescent="0.25">
      <c r="T8152" s="110"/>
      <c r="AJ8152" s="111"/>
      <c r="AO8152" s="111"/>
    </row>
    <row r="8153" spans="20:52" x14ac:dyDescent="0.25">
      <c r="T8153" s="110"/>
      <c r="AJ8153" s="111"/>
      <c r="AO8153" s="111"/>
      <c r="AV8153" s="111"/>
    </row>
    <row r="8154" spans="20:52" x14ac:dyDescent="0.25">
      <c r="T8154" s="110"/>
    </row>
    <row r="8155" spans="20:52" x14ac:dyDescent="0.25">
      <c r="T8155" s="110"/>
      <c r="AJ8155" s="111"/>
      <c r="AO8155" s="111"/>
      <c r="AP8155" s="111"/>
      <c r="AV8155" s="111"/>
    </row>
    <row r="8156" spans="20:52" x14ac:dyDescent="0.25">
      <c r="T8156" s="110"/>
      <c r="AJ8156" s="111"/>
      <c r="AO8156" s="111"/>
      <c r="AV8156" s="111"/>
    </row>
    <row r="8157" spans="20:52" x14ac:dyDescent="0.25">
      <c r="T8157" s="110"/>
      <c r="AJ8157" s="111"/>
      <c r="AO8157" s="111"/>
      <c r="AT8157" s="111"/>
    </row>
    <row r="8158" spans="20:52" x14ac:dyDescent="0.25">
      <c r="T8158" s="110"/>
    </row>
    <row r="8159" spans="20:52" x14ac:dyDescent="0.25">
      <c r="T8159" s="110"/>
      <c r="AP8159" s="111"/>
      <c r="AV8159" s="111"/>
      <c r="AZ8159" s="111"/>
    </row>
    <row r="8160" spans="20:52" x14ac:dyDescent="0.25">
      <c r="T8160" s="110"/>
      <c r="AJ8160" s="111"/>
      <c r="AP8160" s="111"/>
      <c r="AV8160" s="111"/>
    </row>
    <row r="8161" spans="20:52" x14ac:dyDescent="0.25">
      <c r="T8161" s="110"/>
      <c r="AJ8161" s="111"/>
      <c r="AO8161" s="111"/>
      <c r="AP8161" s="111"/>
      <c r="AV8161" s="111"/>
    </row>
    <row r="8162" spans="20:52" x14ac:dyDescent="0.25">
      <c r="T8162" s="110"/>
      <c r="AJ8162" s="111"/>
      <c r="AO8162" s="111"/>
      <c r="AP8162" s="111"/>
      <c r="AT8162" s="111"/>
      <c r="AV8162" s="111"/>
    </row>
    <row r="8163" spans="20:52" x14ac:dyDescent="0.25">
      <c r="T8163" s="110"/>
      <c r="AV8163" s="111"/>
    </row>
    <row r="8164" spans="20:52" x14ac:dyDescent="0.25">
      <c r="T8164" s="110"/>
    </row>
    <row r="8165" spans="20:52" x14ac:dyDescent="0.25">
      <c r="T8165" s="110"/>
    </row>
    <row r="8166" spans="20:52" x14ac:dyDescent="0.25">
      <c r="T8166" s="110"/>
      <c r="AZ8166" s="111"/>
    </row>
    <row r="8167" spans="20:52" x14ac:dyDescent="0.25">
      <c r="T8167" s="110"/>
    </row>
    <row r="8168" spans="20:52" x14ac:dyDescent="0.25">
      <c r="T8168" s="110"/>
      <c r="AV8168" s="111"/>
    </row>
    <row r="8169" spans="20:52" x14ac:dyDescent="0.25">
      <c r="T8169" s="110"/>
      <c r="AJ8169" s="111"/>
      <c r="AO8169" s="111"/>
      <c r="AV8169" s="111"/>
    </row>
    <row r="8170" spans="20:52" x14ac:dyDescent="0.25">
      <c r="T8170" s="110"/>
      <c r="AZ8170" s="111"/>
    </row>
    <row r="8171" spans="20:52" x14ac:dyDescent="0.25">
      <c r="T8171" s="110"/>
      <c r="AJ8171" s="111"/>
      <c r="AO8171" s="111"/>
      <c r="AP8171" s="111"/>
      <c r="AV8171" s="111"/>
    </row>
    <row r="8172" spans="20:52" x14ac:dyDescent="0.25">
      <c r="T8172" s="110"/>
      <c r="AJ8172" s="111"/>
      <c r="AO8172" s="111"/>
      <c r="AP8172" s="111"/>
      <c r="AR8172" s="111"/>
      <c r="AT8172" s="111"/>
      <c r="AV8172" s="111"/>
    </row>
    <row r="8173" spans="20:52" x14ac:dyDescent="0.25">
      <c r="T8173" s="110"/>
    </row>
    <row r="8174" spans="20:52" x14ac:dyDescent="0.25">
      <c r="T8174" s="110"/>
    </row>
    <row r="8175" spans="20:52" x14ac:dyDescent="0.25">
      <c r="T8175" s="110"/>
      <c r="AJ8175" s="111"/>
      <c r="AO8175" s="111"/>
      <c r="AV8175" s="111"/>
    </row>
    <row r="8176" spans="20:52" x14ac:dyDescent="0.25">
      <c r="T8176" s="110"/>
      <c r="AJ8176" s="111"/>
      <c r="AO8176" s="111"/>
    </row>
    <row r="8177" spans="20:52" x14ac:dyDescent="0.25">
      <c r="T8177" s="110"/>
    </row>
    <row r="8178" spans="20:52" x14ac:dyDescent="0.25">
      <c r="T8178" s="110"/>
      <c r="AJ8178" s="111"/>
      <c r="AO8178" s="111"/>
      <c r="AV8178" s="111"/>
      <c r="AZ8178" s="111"/>
    </row>
    <row r="8179" spans="20:52" x14ac:dyDescent="0.25">
      <c r="T8179" s="110"/>
      <c r="AJ8179" s="111"/>
      <c r="AO8179" s="111"/>
      <c r="AV8179" s="111"/>
    </row>
    <row r="8180" spans="20:52" x14ac:dyDescent="0.25">
      <c r="T8180" s="110"/>
      <c r="AJ8180" s="111"/>
      <c r="AO8180" s="111"/>
      <c r="AT8180" s="111"/>
      <c r="AV8180" s="111"/>
    </row>
    <row r="8181" spans="20:52" x14ac:dyDescent="0.25">
      <c r="T8181" s="110"/>
      <c r="AZ8181" s="111"/>
    </row>
    <row r="8182" spans="20:52" x14ac:dyDescent="0.25">
      <c r="T8182" s="110"/>
    </row>
    <row r="8183" spans="20:52" x14ac:dyDescent="0.25">
      <c r="T8183" s="110"/>
      <c r="AJ8183" s="111"/>
      <c r="AO8183" s="111"/>
      <c r="AR8183" s="111"/>
      <c r="AV8183" s="111"/>
    </row>
    <row r="8184" spans="20:52" x14ac:dyDescent="0.25">
      <c r="T8184" s="110"/>
      <c r="AJ8184" s="111"/>
      <c r="AO8184" s="111"/>
      <c r="AV8184" s="111"/>
    </row>
    <row r="8185" spans="20:52" x14ac:dyDescent="0.25">
      <c r="T8185" s="110"/>
      <c r="AJ8185" s="111"/>
      <c r="AO8185" s="111"/>
      <c r="AR8185" s="111"/>
      <c r="AT8185" s="111"/>
    </row>
    <row r="8186" spans="20:52" x14ac:dyDescent="0.25">
      <c r="T8186" s="110"/>
      <c r="AJ8186" s="111"/>
      <c r="AV8186" s="111"/>
    </row>
    <row r="8187" spans="20:52" x14ac:dyDescent="0.25">
      <c r="T8187" s="110"/>
    </row>
    <row r="8188" spans="20:52" x14ac:dyDescent="0.25">
      <c r="T8188" s="110"/>
      <c r="AP8188" s="111"/>
      <c r="AV8188" s="111"/>
    </row>
    <row r="8189" spans="20:52" x14ac:dyDescent="0.25">
      <c r="T8189" s="110"/>
      <c r="AP8189" s="111"/>
    </row>
    <row r="8190" spans="20:52" x14ac:dyDescent="0.25">
      <c r="T8190" s="110"/>
    </row>
    <row r="8191" spans="20:52" x14ac:dyDescent="0.25">
      <c r="T8191" s="110"/>
      <c r="AJ8191" s="111"/>
      <c r="AO8191" s="111"/>
      <c r="AP8191" s="111"/>
      <c r="AT8191" s="111"/>
      <c r="AV8191" s="111"/>
    </row>
    <row r="8192" spans="20:52" x14ac:dyDescent="0.25">
      <c r="T8192" s="110"/>
    </row>
    <row r="8193" spans="20:52" x14ac:dyDescent="0.25">
      <c r="T8193" s="110"/>
      <c r="AP8193" s="111"/>
      <c r="AZ8193" s="111"/>
    </row>
    <row r="8194" spans="20:52" x14ac:dyDescent="0.25">
      <c r="T8194" s="110"/>
    </row>
    <row r="8195" spans="20:52" x14ac:dyDescent="0.25">
      <c r="T8195" s="110"/>
      <c r="AJ8195" s="111"/>
      <c r="AO8195" s="111"/>
    </row>
    <row r="8196" spans="20:52" x14ac:dyDescent="0.25">
      <c r="T8196" s="110"/>
      <c r="AJ8196" s="111"/>
      <c r="AO8196" s="111"/>
      <c r="AP8196" s="111"/>
      <c r="AT8196" s="111"/>
      <c r="AV8196" s="111"/>
    </row>
    <row r="8197" spans="20:52" x14ac:dyDescent="0.25">
      <c r="T8197" s="110"/>
      <c r="AJ8197" s="111"/>
      <c r="AO8197" s="111"/>
      <c r="AP8197" s="111"/>
      <c r="AT8197" s="111"/>
      <c r="AV8197" s="111"/>
    </row>
    <row r="8198" spans="20:52" x14ac:dyDescent="0.25">
      <c r="T8198" s="110"/>
      <c r="AJ8198" s="111"/>
      <c r="AO8198" s="111"/>
      <c r="AV8198" s="111"/>
    </row>
    <row r="8199" spans="20:52" x14ac:dyDescent="0.25">
      <c r="T8199" s="110"/>
      <c r="AJ8199" s="111"/>
      <c r="AO8199" s="111"/>
      <c r="AV8199" s="111"/>
    </row>
    <row r="8200" spans="20:52" x14ac:dyDescent="0.25">
      <c r="T8200" s="110"/>
    </row>
    <row r="8201" spans="20:52" x14ac:dyDescent="0.25">
      <c r="T8201" s="110"/>
      <c r="AV8201" s="111"/>
    </row>
    <row r="8202" spans="20:52" x14ac:dyDescent="0.25">
      <c r="T8202" s="110"/>
      <c r="AV8202" s="111"/>
    </row>
    <row r="8203" spans="20:52" x14ac:dyDescent="0.25">
      <c r="T8203" s="110"/>
      <c r="AZ8203" s="111"/>
    </row>
    <row r="8204" spans="20:52" x14ac:dyDescent="0.25">
      <c r="T8204" s="110"/>
      <c r="AJ8204" s="111"/>
      <c r="AO8204" s="111"/>
      <c r="AV8204" s="111"/>
    </row>
    <row r="8205" spans="20:52" x14ac:dyDescent="0.25">
      <c r="T8205" s="110"/>
      <c r="AJ8205" s="111"/>
      <c r="AO8205" s="111"/>
      <c r="AP8205" s="111"/>
      <c r="AT8205" s="111"/>
      <c r="AV8205" s="111"/>
    </row>
    <row r="8206" spans="20:52" x14ac:dyDescent="0.25">
      <c r="T8206" s="110"/>
    </row>
    <row r="8207" spans="20:52" x14ac:dyDescent="0.25">
      <c r="T8207" s="110"/>
    </row>
    <row r="8208" spans="20:52" x14ac:dyDescent="0.25">
      <c r="T8208" s="110"/>
      <c r="AJ8208" s="111"/>
      <c r="AO8208" s="111"/>
      <c r="AV8208" s="111"/>
    </row>
    <row r="8209" spans="20:52" x14ac:dyDescent="0.25">
      <c r="T8209" s="110"/>
      <c r="AZ8209" s="111"/>
    </row>
    <row r="8210" spans="20:52" x14ac:dyDescent="0.25">
      <c r="T8210" s="110"/>
      <c r="AZ8210" s="111"/>
    </row>
    <row r="8211" spans="20:52" x14ac:dyDescent="0.25">
      <c r="T8211" s="110"/>
      <c r="AJ8211" s="111"/>
      <c r="AO8211" s="111"/>
      <c r="AT8211" s="111"/>
      <c r="AV8211" s="111"/>
    </row>
    <row r="8212" spans="20:52" x14ac:dyDescent="0.25">
      <c r="T8212" s="110"/>
      <c r="AJ8212" s="111"/>
      <c r="AO8212" s="111"/>
      <c r="AP8212" s="111"/>
      <c r="AV8212" s="111"/>
    </row>
    <row r="8213" spans="20:52" x14ac:dyDescent="0.25">
      <c r="T8213" s="110"/>
      <c r="AJ8213" s="111"/>
      <c r="AO8213" s="111"/>
      <c r="AT8213" s="111"/>
    </row>
    <row r="8214" spans="20:52" x14ac:dyDescent="0.25">
      <c r="T8214" s="110"/>
    </row>
    <row r="8215" spans="20:52" x14ac:dyDescent="0.25">
      <c r="T8215" s="110"/>
      <c r="AJ8215" s="111"/>
      <c r="AO8215" s="111"/>
      <c r="AV8215" s="111"/>
    </row>
    <row r="8216" spans="20:52" x14ac:dyDescent="0.25">
      <c r="T8216" s="110"/>
      <c r="AZ8216" s="111"/>
    </row>
    <row r="8217" spans="20:52" x14ac:dyDescent="0.25">
      <c r="T8217" s="110"/>
      <c r="AJ8217" s="111"/>
      <c r="AO8217" s="111"/>
      <c r="AV8217" s="111"/>
    </row>
    <row r="8218" spans="20:52" x14ac:dyDescent="0.25">
      <c r="T8218" s="110"/>
      <c r="AJ8218" s="111"/>
      <c r="AO8218" s="111"/>
      <c r="AP8218" s="111"/>
      <c r="AV8218" s="111"/>
    </row>
    <row r="8219" spans="20:52" x14ac:dyDescent="0.25">
      <c r="T8219" s="110"/>
      <c r="AO8219" s="111"/>
      <c r="AP8219" s="111"/>
      <c r="AV8219" s="111"/>
    </row>
    <row r="8220" spans="20:52" x14ac:dyDescent="0.25">
      <c r="T8220" s="110"/>
    </row>
    <row r="8221" spans="20:52" x14ac:dyDescent="0.25">
      <c r="T8221" s="110"/>
    </row>
    <row r="8222" spans="20:52" x14ac:dyDescent="0.25">
      <c r="T8222" s="110"/>
    </row>
    <row r="8223" spans="20:52" x14ac:dyDescent="0.25">
      <c r="T8223" s="110"/>
    </row>
    <row r="8224" spans="20:52" x14ac:dyDescent="0.25">
      <c r="T8224" s="110"/>
      <c r="AP8224" s="111"/>
      <c r="AT8224" s="111"/>
      <c r="AV8224" s="111"/>
    </row>
    <row r="8225" spans="20:52" x14ac:dyDescent="0.25">
      <c r="T8225" s="110"/>
      <c r="AJ8225" s="111"/>
      <c r="AO8225" s="111"/>
      <c r="AT8225" s="111"/>
      <c r="AV8225" s="111"/>
    </row>
    <row r="8226" spans="20:52" x14ac:dyDescent="0.25">
      <c r="T8226" s="110"/>
      <c r="AJ8226" s="111"/>
      <c r="AO8226" s="111"/>
      <c r="AP8226" s="111"/>
      <c r="AV8226" s="111"/>
    </row>
    <row r="8227" spans="20:52" x14ac:dyDescent="0.25">
      <c r="T8227" s="110"/>
    </row>
    <row r="8228" spans="20:52" x14ac:dyDescent="0.25">
      <c r="T8228" s="110"/>
      <c r="AJ8228" s="111"/>
      <c r="AO8228" s="111"/>
      <c r="AP8228" s="111"/>
      <c r="AT8228" s="111"/>
    </row>
    <row r="8229" spans="20:52" x14ac:dyDescent="0.25">
      <c r="T8229" s="110"/>
      <c r="AJ8229" s="111"/>
      <c r="AO8229" s="111"/>
      <c r="AT8229" s="111"/>
      <c r="AV8229" s="111"/>
    </row>
    <row r="8230" spans="20:52" x14ac:dyDescent="0.25">
      <c r="T8230" s="110"/>
      <c r="AJ8230" s="111"/>
      <c r="AO8230" s="111"/>
      <c r="AV8230" s="111"/>
    </row>
    <row r="8231" spans="20:52" x14ac:dyDescent="0.25">
      <c r="T8231" s="110"/>
    </row>
    <row r="8232" spans="20:52" x14ac:dyDescent="0.25">
      <c r="T8232" s="110"/>
      <c r="AJ8232" s="111"/>
      <c r="AO8232" s="111"/>
      <c r="AP8232" s="111"/>
      <c r="AR8232" s="111"/>
      <c r="AT8232" s="111"/>
      <c r="AV8232" s="111"/>
    </row>
    <row r="8233" spans="20:52" x14ac:dyDescent="0.25">
      <c r="T8233" s="110"/>
    </row>
    <row r="8234" spans="20:52" x14ac:dyDescent="0.25">
      <c r="T8234" s="110"/>
    </row>
    <row r="8235" spans="20:52" x14ac:dyDescent="0.25">
      <c r="T8235" s="110"/>
      <c r="AV8235" s="111"/>
      <c r="AZ8235" s="111"/>
    </row>
    <row r="8236" spans="20:52" x14ac:dyDescent="0.25">
      <c r="T8236" s="110"/>
      <c r="AV8236" s="111"/>
    </row>
    <row r="8237" spans="20:52" x14ac:dyDescent="0.25">
      <c r="T8237" s="110"/>
      <c r="AJ8237" s="111"/>
      <c r="AO8237" s="111"/>
    </row>
    <row r="8238" spans="20:52" x14ac:dyDescent="0.25">
      <c r="T8238" s="110"/>
      <c r="AJ8238" s="111"/>
      <c r="AO8238" s="111"/>
      <c r="AV8238" s="111"/>
    </row>
    <row r="8239" spans="20:52" x14ac:dyDescent="0.25">
      <c r="T8239" s="110"/>
    </row>
    <row r="8240" spans="20:52" x14ac:dyDescent="0.25">
      <c r="T8240" s="110"/>
      <c r="AJ8240" s="111"/>
      <c r="AO8240" s="111"/>
      <c r="AT8240" s="111"/>
    </row>
    <row r="8241" spans="20:52" x14ac:dyDescent="0.25">
      <c r="T8241" s="110"/>
      <c r="AZ8241" s="111"/>
    </row>
    <row r="8242" spans="20:52" x14ac:dyDescent="0.25">
      <c r="T8242" s="110"/>
      <c r="AJ8242" s="111"/>
      <c r="AO8242" s="111"/>
      <c r="AP8242" s="111"/>
      <c r="AV8242" s="111"/>
    </row>
    <row r="8243" spans="20:52" x14ac:dyDescent="0.25">
      <c r="T8243" s="110"/>
    </row>
    <row r="8244" spans="20:52" x14ac:dyDescent="0.25">
      <c r="T8244" s="110"/>
      <c r="AJ8244" s="111"/>
      <c r="AO8244" s="111"/>
      <c r="AV8244" s="111"/>
    </row>
    <row r="8245" spans="20:52" x14ac:dyDescent="0.25">
      <c r="T8245" s="110"/>
    </row>
    <row r="8246" spans="20:52" x14ac:dyDescent="0.25">
      <c r="T8246" s="110"/>
    </row>
    <row r="8247" spans="20:52" x14ac:dyDescent="0.25">
      <c r="T8247" s="110"/>
      <c r="AJ8247" s="111"/>
      <c r="AO8247" s="111"/>
      <c r="AT8247" s="111"/>
      <c r="AV8247" s="111"/>
    </row>
    <row r="8248" spans="20:52" x14ac:dyDescent="0.25">
      <c r="T8248" s="110"/>
      <c r="AJ8248" s="111"/>
      <c r="AO8248" s="111"/>
      <c r="AP8248" s="111"/>
      <c r="AV8248" s="111"/>
    </row>
    <row r="8249" spans="20:52" x14ac:dyDescent="0.25">
      <c r="T8249" s="110"/>
      <c r="AJ8249" s="111"/>
      <c r="AO8249" s="111"/>
      <c r="AP8249" s="111"/>
      <c r="AT8249" s="111"/>
      <c r="AV8249" s="111"/>
    </row>
    <row r="8250" spans="20:52" x14ac:dyDescent="0.25">
      <c r="T8250" s="110"/>
      <c r="AJ8250" s="111"/>
      <c r="AO8250" s="111"/>
      <c r="AT8250" s="111"/>
      <c r="AV8250" s="111"/>
    </row>
    <row r="8251" spans="20:52" x14ac:dyDescent="0.25">
      <c r="T8251" s="110"/>
    </row>
    <row r="8252" spans="20:52" x14ac:dyDescent="0.25">
      <c r="T8252" s="110"/>
      <c r="AJ8252" s="111"/>
      <c r="AO8252" s="111"/>
      <c r="AV8252" s="111"/>
    </row>
    <row r="8253" spans="20:52" x14ac:dyDescent="0.25">
      <c r="T8253" s="110"/>
      <c r="AJ8253" s="111"/>
      <c r="AP8253" s="111"/>
      <c r="AV8253" s="111"/>
      <c r="AZ8253" s="111"/>
    </row>
    <row r="8254" spans="20:52" x14ac:dyDescent="0.25">
      <c r="T8254" s="110"/>
      <c r="AZ8254" s="111"/>
    </row>
    <row r="8255" spans="20:52" x14ac:dyDescent="0.25">
      <c r="T8255" s="110"/>
      <c r="AV8255" s="111"/>
    </row>
    <row r="8256" spans="20:52" x14ac:dyDescent="0.25">
      <c r="T8256" s="110"/>
      <c r="AJ8256" s="111"/>
      <c r="AO8256" s="111"/>
      <c r="AP8256" s="111"/>
      <c r="AT8256" s="111"/>
      <c r="AV8256" s="111"/>
    </row>
    <row r="8257" spans="20:52" x14ac:dyDescent="0.25">
      <c r="T8257" s="110"/>
      <c r="AJ8257" s="111"/>
      <c r="AO8257" s="111"/>
      <c r="AV8257" s="111"/>
    </row>
    <row r="8258" spans="20:52" x14ac:dyDescent="0.25">
      <c r="T8258" s="110"/>
      <c r="AJ8258" s="111"/>
      <c r="AO8258" s="111"/>
      <c r="AP8258" s="111"/>
      <c r="AV8258" s="111"/>
    </row>
    <row r="8259" spans="20:52" x14ac:dyDescent="0.25">
      <c r="T8259" s="110"/>
      <c r="AJ8259" s="111"/>
      <c r="AO8259" s="111"/>
      <c r="AR8259" s="111"/>
      <c r="AV8259" s="111"/>
    </row>
    <row r="8260" spans="20:52" x14ac:dyDescent="0.25">
      <c r="T8260" s="110"/>
    </row>
    <row r="8261" spans="20:52" x14ac:dyDescent="0.25">
      <c r="T8261" s="110"/>
      <c r="AZ8261" s="111"/>
    </row>
    <row r="8262" spans="20:52" x14ac:dyDescent="0.25">
      <c r="T8262" s="110"/>
    </row>
    <row r="8263" spans="20:52" x14ac:dyDescent="0.25">
      <c r="T8263" s="110"/>
      <c r="AZ8263" s="111"/>
    </row>
    <row r="8264" spans="20:52" x14ac:dyDescent="0.25">
      <c r="T8264" s="110"/>
      <c r="AJ8264" s="111"/>
      <c r="AO8264" s="111"/>
      <c r="AV8264" s="111"/>
    </row>
    <row r="8265" spans="20:52" x14ac:dyDescent="0.25">
      <c r="T8265" s="110"/>
      <c r="AO8265" s="111"/>
      <c r="AV8265" s="111"/>
    </row>
    <row r="8266" spans="20:52" x14ac:dyDescent="0.25">
      <c r="T8266" s="110"/>
    </row>
    <row r="8267" spans="20:52" x14ac:dyDescent="0.25">
      <c r="T8267" s="110"/>
      <c r="AZ8267" s="111"/>
    </row>
    <row r="8268" spans="20:52" x14ac:dyDescent="0.25">
      <c r="T8268" s="110"/>
      <c r="AJ8268" s="111"/>
      <c r="AO8268" s="111"/>
      <c r="AV8268" s="111"/>
    </row>
    <row r="8269" spans="20:52" x14ac:dyDescent="0.25">
      <c r="T8269" s="110"/>
      <c r="AJ8269" s="111"/>
      <c r="AO8269" s="111"/>
      <c r="AT8269" s="111"/>
      <c r="AV8269" s="111"/>
    </row>
    <row r="8270" spans="20:52" x14ac:dyDescent="0.25">
      <c r="T8270" s="110"/>
      <c r="AJ8270" s="111"/>
      <c r="AO8270" s="111"/>
      <c r="AV8270" s="111"/>
      <c r="AZ8270" s="111"/>
    </row>
    <row r="8271" spans="20:52" x14ac:dyDescent="0.25">
      <c r="T8271" s="110"/>
      <c r="AJ8271" s="111"/>
      <c r="AO8271" s="111"/>
      <c r="AV8271" s="111"/>
      <c r="AZ8271" s="111"/>
    </row>
    <row r="8272" spans="20:52" x14ac:dyDescent="0.25">
      <c r="T8272" s="110"/>
      <c r="AJ8272" s="111"/>
      <c r="AO8272" s="111"/>
      <c r="AP8272" s="111"/>
      <c r="AT8272" s="111"/>
    </row>
    <row r="8273" spans="20:52" x14ac:dyDescent="0.25">
      <c r="T8273" s="110"/>
      <c r="AJ8273" s="111"/>
      <c r="AO8273" s="111"/>
      <c r="AT8273" s="111"/>
      <c r="AV8273" s="111"/>
    </row>
    <row r="8274" spans="20:52" x14ac:dyDescent="0.25">
      <c r="T8274" s="110"/>
    </row>
    <row r="8275" spans="20:52" x14ac:dyDescent="0.25">
      <c r="T8275" s="110"/>
      <c r="AP8275" s="111"/>
      <c r="AV8275" s="111"/>
    </row>
    <row r="8276" spans="20:52" x14ac:dyDescent="0.25">
      <c r="T8276" s="110"/>
      <c r="AJ8276" s="111"/>
      <c r="AO8276" s="111"/>
      <c r="AT8276" s="111"/>
      <c r="AV8276" s="111"/>
    </row>
    <row r="8277" spans="20:52" x14ac:dyDescent="0.25">
      <c r="T8277" s="110"/>
    </row>
    <row r="8278" spans="20:52" x14ac:dyDescent="0.25">
      <c r="T8278" s="110"/>
      <c r="AJ8278" s="111"/>
      <c r="AO8278" s="111"/>
    </row>
    <row r="8279" spans="20:52" x14ac:dyDescent="0.25">
      <c r="T8279" s="110"/>
      <c r="AP8279" s="111"/>
      <c r="AV8279" s="111"/>
    </row>
    <row r="8280" spans="20:52" x14ac:dyDescent="0.25">
      <c r="T8280" s="110"/>
    </row>
    <row r="8281" spans="20:52" x14ac:dyDescent="0.25">
      <c r="T8281" s="110"/>
      <c r="AO8281" s="111"/>
      <c r="AP8281" s="111"/>
      <c r="AT8281" s="111"/>
    </row>
    <row r="8282" spans="20:52" x14ac:dyDescent="0.25">
      <c r="T8282" s="110"/>
      <c r="AJ8282" s="111"/>
      <c r="AO8282" s="111"/>
      <c r="AP8282" s="111"/>
      <c r="AV8282" s="111"/>
      <c r="AZ8282" s="111"/>
    </row>
    <row r="8283" spans="20:52" x14ac:dyDescent="0.25">
      <c r="T8283" s="110"/>
      <c r="AJ8283" s="111"/>
      <c r="AO8283" s="111"/>
      <c r="AT8283" s="111"/>
      <c r="AV8283" s="111"/>
    </row>
    <row r="8284" spans="20:52" x14ac:dyDescent="0.25">
      <c r="T8284" s="110"/>
    </row>
    <row r="8285" spans="20:52" x14ac:dyDescent="0.25">
      <c r="T8285" s="110"/>
      <c r="AP8285" s="111"/>
      <c r="AV8285" s="111"/>
    </row>
    <row r="8286" spans="20:52" x14ac:dyDescent="0.25">
      <c r="T8286" s="110"/>
      <c r="AJ8286" s="111"/>
      <c r="AO8286" s="111"/>
      <c r="AV8286" s="111"/>
    </row>
    <row r="8287" spans="20:52" x14ac:dyDescent="0.25">
      <c r="T8287" s="110"/>
      <c r="AJ8287" s="111"/>
      <c r="AO8287" s="111"/>
      <c r="AP8287" s="111"/>
      <c r="AR8287" s="111"/>
      <c r="AV8287" s="111"/>
    </row>
    <row r="8288" spans="20:52" x14ac:dyDescent="0.25">
      <c r="T8288" s="110"/>
      <c r="AJ8288" s="111"/>
      <c r="AP8288" s="111"/>
      <c r="AV8288" s="111"/>
      <c r="AZ8288" s="111"/>
    </row>
    <row r="8289" spans="20:52" x14ac:dyDescent="0.25">
      <c r="T8289" s="110"/>
      <c r="AJ8289" s="111"/>
      <c r="AO8289" s="111"/>
      <c r="AP8289" s="111"/>
      <c r="AZ8289" s="111"/>
    </row>
    <row r="8290" spans="20:52" x14ac:dyDescent="0.25">
      <c r="T8290" s="110"/>
      <c r="AT8290" s="111"/>
    </row>
    <row r="8291" spans="20:52" x14ac:dyDescent="0.25">
      <c r="T8291" s="110"/>
      <c r="AO8291" s="111"/>
      <c r="AP8291" s="111"/>
    </row>
    <row r="8292" spans="20:52" x14ac:dyDescent="0.25">
      <c r="T8292" s="110"/>
      <c r="AJ8292" s="111"/>
      <c r="AO8292" s="111"/>
      <c r="AP8292" s="111"/>
    </row>
    <row r="8293" spans="20:52" x14ac:dyDescent="0.25">
      <c r="T8293" s="110"/>
    </row>
    <row r="8294" spans="20:52" x14ac:dyDescent="0.25">
      <c r="T8294" s="110"/>
    </row>
    <row r="8295" spans="20:52" x14ac:dyDescent="0.25">
      <c r="T8295" s="110"/>
    </row>
    <row r="8296" spans="20:52" x14ac:dyDescent="0.25">
      <c r="T8296" s="110"/>
      <c r="AV8296" s="111"/>
    </row>
    <row r="8297" spans="20:52" x14ac:dyDescent="0.25">
      <c r="T8297" s="110"/>
    </row>
    <row r="8298" spans="20:52" x14ac:dyDescent="0.25">
      <c r="T8298" s="110"/>
    </row>
    <row r="8299" spans="20:52" x14ac:dyDescent="0.25">
      <c r="T8299" s="110"/>
      <c r="AV8299" s="111"/>
    </row>
    <row r="8300" spans="20:52" x14ac:dyDescent="0.25">
      <c r="T8300" s="110"/>
    </row>
    <row r="8301" spans="20:52" x14ac:dyDescent="0.25">
      <c r="T8301" s="110"/>
    </row>
    <row r="8302" spans="20:52" x14ac:dyDescent="0.25">
      <c r="T8302" s="110"/>
    </row>
    <row r="8303" spans="20:52" x14ac:dyDescent="0.25">
      <c r="T8303" s="110"/>
      <c r="AJ8303" s="111"/>
      <c r="AO8303" s="111"/>
      <c r="AV8303" s="111"/>
    </row>
    <row r="8304" spans="20:52" x14ac:dyDescent="0.25">
      <c r="T8304" s="110"/>
      <c r="AJ8304" s="111"/>
      <c r="AO8304" s="111"/>
      <c r="AV8304" s="111"/>
    </row>
    <row r="8305" spans="20:52" x14ac:dyDescent="0.25">
      <c r="T8305" s="110"/>
      <c r="AJ8305" s="111"/>
      <c r="AO8305" s="111"/>
      <c r="AT8305" s="111"/>
    </row>
    <row r="8306" spans="20:52" x14ac:dyDescent="0.25">
      <c r="T8306" s="110"/>
      <c r="AJ8306" s="111"/>
      <c r="AO8306" s="111"/>
      <c r="AV8306" s="111"/>
    </row>
    <row r="8307" spans="20:52" x14ac:dyDescent="0.25">
      <c r="T8307" s="110"/>
    </row>
    <row r="8308" spans="20:52" x14ac:dyDescent="0.25">
      <c r="T8308" s="110"/>
      <c r="AJ8308" s="111"/>
      <c r="AO8308" s="111"/>
      <c r="AP8308" s="111"/>
      <c r="AV8308" s="111"/>
      <c r="AZ8308" s="111"/>
    </row>
    <row r="8309" spans="20:52" x14ac:dyDescent="0.25">
      <c r="T8309" s="110"/>
      <c r="AJ8309" s="111"/>
      <c r="AO8309" s="111"/>
      <c r="AP8309" s="111"/>
      <c r="AV8309" s="111"/>
    </row>
    <row r="8310" spans="20:52" x14ac:dyDescent="0.25">
      <c r="T8310" s="110"/>
      <c r="AJ8310" s="111"/>
      <c r="AO8310" s="111"/>
      <c r="AP8310" s="111"/>
      <c r="AT8310" s="111"/>
      <c r="AV8310" s="111"/>
    </row>
    <row r="8311" spans="20:52" x14ac:dyDescent="0.25">
      <c r="T8311" s="110"/>
    </row>
    <row r="8312" spans="20:52" x14ac:dyDescent="0.25">
      <c r="T8312" s="110"/>
      <c r="AJ8312" s="111"/>
      <c r="AT8312" s="111"/>
      <c r="AV8312" s="111"/>
    </row>
    <row r="8313" spans="20:52" x14ac:dyDescent="0.25">
      <c r="T8313" s="110"/>
      <c r="AV8313" s="111"/>
    </row>
    <row r="8314" spans="20:52" x14ac:dyDescent="0.25">
      <c r="T8314" s="110"/>
      <c r="AJ8314" s="111"/>
      <c r="AP8314" s="111"/>
      <c r="AV8314" s="111"/>
    </row>
    <row r="8315" spans="20:52" x14ac:dyDescent="0.25">
      <c r="T8315" s="110"/>
      <c r="AV8315" s="111"/>
    </row>
    <row r="8316" spans="20:52" x14ac:dyDescent="0.25">
      <c r="T8316" s="110"/>
      <c r="AJ8316" s="111"/>
      <c r="AO8316" s="111"/>
      <c r="AP8316" s="111"/>
      <c r="AR8316" s="111"/>
      <c r="AT8316" s="111"/>
      <c r="AV8316" s="111"/>
      <c r="AZ8316" s="111"/>
    </row>
    <row r="8317" spans="20:52" x14ac:dyDescent="0.25">
      <c r="T8317" s="110"/>
      <c r="AP8317" s="111"/>
      <c r="AV8317" s="111"/>
    </row>
    <row r="8318" spans="20:52" x14ac:dyDescent="0.25">
      <c r="T8318" s="110"/>
      <c r="AJ8318" s="111"/>
      <c r="AO8318" s="111"/>
      <c r="AV8318" s="111"/>
    </row>
    <row r="8319" spans="20:52" x14ac:dyDescent="0.25">
      <c r="T8319" s="110"/>
    </row>
    <row r="8320" spans="20:52" x14ac:dyDescent="0.25">
      <c r="T8320" s="110"/>
    </row>
    <row r="8321" spans="20:52" x14ac:dyDescent="0.25">
      <c r="T8321" s="110"/>
      <c r="AJ8321" s="111"/>
      <c r="AO8321" s="111"/>
      <c r="AT8321" s="111"/>
    </row>
    <row r="8322" spans="20:52" x14ac:dyDescent="0.25">
      <c r="T8322" s="110"/>
      <c r="AJ8322" s="111"/>
      <c r="AO8322" s="111"/>
      <c r="AP8322" s="111"/>
      <c r="AT8322" s="111"/>
      <c r="AV8322" s="111"/>
    </row>
    <row r="8323" spans="20:52" x14ac:dyDescent="0.25">
      <c r="T8323" s="110"/>
    </row>
    <row r="8324" spans="20:52" x14ac:dyDescent="0.25">
      <c r="T8324" s="110"/>
    </row>
    <row r="8325" spans="20:52" x14ac:dyDescent="0.25">
      <c r="T8325" s="110"/>
    </row>
    <row r="8326" spans="20:52" x14ac:dyDescent="0.25">
      <c r="T8326" s="110"/>
      <c r="AP8326" s="111"/>
    </row>
    <row r="8327" spans="20:52" x14ac:dyDescent="0.25">
      <c r="T8327" s="110"/>
    </row>
    <row r="8328" spans="20:52" x14ac:dyDescent="0.25">
      <c r="T8328" s="110"/>
    </row>
    <row r="8329" spans="20:52" x14ac:dyDescent="0.25">
      <c r="T8329" s="110"/>
      <c r="AJ8329" s="111"/>
      <c r="AO8329" s="111"/>
      <c r="AV8329" s="111"/>
    </row>
    <row r="8330" spans="20:52" x14ac:dyDescent="0.25">
      <c r="T8330" s="110"/>
    </row>
    <row r="8331" spans="20:52" x14ac:dyDescent="0.25">
      <c r="T8331" s="110"/>
    </row>
    <row r="8332" spans="20:52" x14ac:dyDescent="0.25">
      <c r="T8332" s="110"/>
      <c r="AJ8332" s="111"/>
      <c r="AO8332" s="111"/>
      <c r="AT8332" s="111"/>
      <c r="AV8332" s="111"/>
    </row>
    <row r="8333" spans="20:52" x14ac:dyDescent="0.25">
      <c r="T8333" s="110"/>
      <c r="AJ8333" s="111"/>
      <c r="AO8333" s="111"/>
      <c r="AZ8333" s="111"/>
    </row>
    <row r="8334" spans="20:52" x14ac:dyDescent="0.25">
      <c r="T8334" s="110"/>
      <c r="AJ8334" s="111"/>
      <c r="AO8334" s="111"/>
      <c r="AP8334" s="111"/>
      <c r="AV8334" s="111"/>
    </row>
    <row r="8335" spans="20:52" x14ac:dyDescent="0.25">
      <c r="T8335" s="110"/>
      <c r="AZ8335" s="111"/>
    </row>
    <row r="8336" spans="20:52" x14ac:dyDescent="0.25">
      <c r="T8336" s="110"/>
    </row>
    <row r="8337" spans="20:52" x14ac:dyDescent="0.25">
      <c r="T8337" s="110"/>
      <c r="AJ8337" s="111"/>
      <c r="AO8337" s="111"/>
    </row>
    <row r="8338" spans="20:52" x14ac:dyDescent="0.25">
      <c r="T8338" s="110"/>
      <c r="AP8338" s="111"/>
    </row>
    <row r="8339" spans="20:52" x14ac:dyDescent="0.25">
      <c r="T8339" s="110"/>
    </row>
    <row r="8340" spans="20:52" x14ac:dyDescent="0.25">
      <c r="T8340" s="110"/>
    </row>
    <row r="8341" spans="20:52" x14ac:dyDescent="0.25">
      <c r="T8341" s="110"/>
      <c r="AJ8341" s="111"/>
      <c r="AO8341" s="111"/>
      <c r="AV8341" s="111"/>
    </row>
    <row r="8342" spans="20:52" x14ac:dyDescent="0.25">
      <c r="T8342" s="110"/>
      <c r="AJ8342" s="111"/>
      <c r="AO8342" s="111"/>
      <c r="AP8342" s="111"/>
      <c r="AT8342" s="111"/>
      <c r="AV8342" s="111"/>
    </row>
    <row r="8343" spans="20:52" x14ac:dyDescent="0.25">
      <c r="T8343" s="110"/>
    </row>
    <row r="8344" spans="20:52" x14ac:dyDescent="0.25">
      <c r="T8344" s="110"/>
      <c r="AJ8344" s="111"/>
      <c r="AO8344" s="111"/>
      <c r="AT8344" s="111"/>
    </row>
    <row r="8345" spans="20:52" x14ac:dyDescent="0.25">
      <c r="T8345" s="110"/>
      <c r="AJ8345" s="111"/>
      <c r="AO8345" s="111"/>
      <c r="AT8345" s="111"/>
      <c r="AV8345" s="111"/>
    </row>
    <row r="8346" spans="20:52" x14ac:dyDescent="0.25">
      <c r="T8346" s="110"/>
      <c r="AJ8346" s="111"/>
      <c r="AO8346" s="111"/>
      <c r="AP8346" s="111"/>
      <c r="AV8346" s="111"/>
    </row>
    <row r="8347" spans="20:52" x14ac:dyDescent="0.25">
      <c r="T8347" s="110"/>
    </row>
    <row r="8348" spans="20:52" x14ac:dyDescent="0.25">
      <c r="T8348" s="110"/>
      <c r="AV8348" s="111"/>
    </row>
    <row r="8349" spans="20:52" x14ac:dyDescent="0.25">
      <c r="T8349" s="110"/>
    </row>
    <row r="8350" spans="20:52" x14ac:dyDescent="0.25">
      <c r="T8350" s="110"/>
      <c r="AJ8350" s="111"/>
      <c r="AO8350" s="111"/>
      <c r="AV8350" s="111"/>
    </row>
    <row r="8351" spans="20:52" x14ac:dyDescent="0.25">
      <c r="T8351" s="110"/>
      <c r="AZ8351" s="111"/>
    </row>
    <row r="8352" spans="20:52" x14ac:dyDescent="0.25">
      <c r="T8352" s="110"/>
    </row>
    <row r="8353" spans="20:52" x14ac:dyDescent="0.25">
      <c r="T8353" s="110"/>
      <c r="AJ8353" s="111"/>
      <c r="AO8353" s="111"/>
    </row>
    <row r="8354" spans="20:52" x14ac:dyDescent="0.25">
      <c r="T8354" s="110"/>
    </row>
    <row r="8355" spans="20:52" x14ac:dyDescent="0.25">
      <c r="T8355" s="110"/>
      <c r="AJ8355" s="111"/>
      <c r="AO8355" s="111"/>
      <c r="AP8355" s="111"/>
      <c r="AV8355" s="111"/>
    </row>
    <row r="8356" spans="20:52" x14ac:dyDescent="0.25">
      <c r="T8356" s="110"/>
      <c r="AP8356" s="111"/>
    </row>
    <row r="8357" spans="20:52" x14ac:dyDescent="0.25">
      <c r="T8357" s="110"/>
      <c r="AJ8357" s="111"/>
      <c r="AO8357" s="111"/>
      <c r="AP8357" s="111"/>
      <c r="AV8357" s="111"/>
    </row>
    <row r="8358" spans="20:52" x14ac:dyDescent="0.25">
      <c r="T8358" s="110"/>
      <c r="AP8358" s="111"/>
      <c r="AV8358" s="111"/>
    </row>
    <row r="8359" spans="20:52" x14ac:dyDescent="0.25">
      <c r="T8359" s="110"/>
      <c r="AJ8359" s="111"/>
      <c r="AO8359" s="111"/>
    </row>
    <row r="8360" spans="20:52" x14ac:dyDescent="0.25">
      <c r="T8360" s="110"/>
      <c r="AJ8360" s="111"/>
      <c r="AO8360" s="111"/>
      <c r="AP8360" s="111"/>
      <c r="AV8360" s="111"/>
    </row>
    <row r="8361" spans="20:52" x14ac:dyDescent="0.25">
      <c r="T8361" s="110"/>
      <c r="AJ8361" s="111"/>
      <c r="AO8361" s="111"/>
      <c r="AV8361" s="111"/>
    </row>
    <row r="8362" spans="20:52" x14ac:dyDescent="0.25">
      <c r="T8362" s="110"/>
      <c r="AV8362" s="111"/>
      <c r="AZ8362" s="111"/>
    </row>
    <row r="8363" spans="20:52" x14ac:dyDescent="0.25">
      <c r="T8363" s="110"/>
    </row>
    <row r="8364" spans="20:52" x14ac:dyDescent="0.25">
      <c r="T8364" s="110"/>
      <c r="AJ8364" s="111"/>
      <c r="AO8364" s="111"/>
      <c r="AP8364" s="111"/>
      <c r="AV8364" s="111"/>
    </row>
    <row r="8365" spans="20:52" x14ac:dyDescent="0.25">
      <c r="T8365" s="110"/>
      <c r="AJ8365" s="111"/>
      <c r="AO8365" s="111"/>
      <c r="AP8365" s="111"/>
      <c r="AV8365" s="111"/>
    </row>
    <row r="8366" spans="20:52" x14ac:dyDescent="0.25">
      <c r="T8366" s="110"/>
      <c r="AV8366" s="111"/>
    </row>
    <row r="8367" spans="20:52" x14ac:dyDescent="0.25">
      <c r="T8367" s="110"/>
    </row>
    <row r="8368" spans="20:52" x14ac:dyDescent="0.25">
      <c r="T8368" s="110"/>
      <c r="AJ8368" s="111"/>
      <c r="AO8368" s="111"/>
      <c r="AP8368" s="111"/>
      <c r="AV8368" s="111"/>
    </row>
    <row r="8369" spans="20:48" x14ac:dyDescent="0.25">
      <c r="T8369" s="110"/>
      <c r="AJ8369" s="111"/>
      <c r="AO8369" s="111"/>
      <c r="AT8369" s="111"/>
      <c r="AV8369" s="111"/>
    </row>
    <row r="8370" spans="20:48" x14ac:dyDescent="0.25">
      <c r="T8370" s="110"/>
    </row>
    <row r="8371" spans="20:48" x14ac:dyDescent="0.25">
      <c r="T8371" s="110"/>
      <c r="AO8371" s="111"/>
      <c r="AV8371" s="111"/>
    </row>
    <row r="8372" spans="20:48" x14ac:dyDescent="0.25">
      <c r="T8372" s="110"/>
    </row>
    <row r="8373" spans="20:48" x14ac:dyDescent="0.25">
      <c r="T8373" s="110"/>
    </row>
    <row r="8374" spans="20:48" x14ac:dyDescent="0.25">
      <c r="T8374" s="110"/>
    </row>
    <row r="8375" spans="20:48" x14ac:dyDescent="0.25">
      <c r="T8375" s="110"/>
      <c r="AJ8375" s="111"/>
      <c r="AO8375" s="111"/>
      <c r="AV8375" s="111"/>
    </row>
    <row r="8376" spans="20:48" x14ac:dyDescent="0.25">
      <c r="T8376" s="110"/>
      <c r="AJ8376" s="111"/>
      <c r="AO8376" s="111"/>
      <c r="AP8376" s="111"/>
      <c r="AV8376" s="111"/>
    </row>
    <row r="8377" spans="20:48" x14ac:dyDescent="0.25">
      <c r="T8377" s="110"/>
      <c r="AJ8377" s="111"/>
      <c r="AO8377" s="111"/>
      <c r="AV8377" s="111"/>
    </row>
    <row r="8378" spans="20:48" x14ac:dyDescent="0.25">
      <c r="T8378" s="110"/>
    </row>
    <row r="8379" spans="20:48" x14ac:dyDescent="0.25">
      <c r="T8379" s="110"/>
      <c r="AJ8379" s="111"/>
      <c r="AO8379" s="111"/>
      <c r="AT8379" s="111"/>
      <c r="AV8379" s="111"/>
    </row>
    <row r="8380" spans="20:48" x14ac:dyDescent="0.25">
      <c r="T8380" s="110"/>
      <c r="AV8380" s="111"/>
    </row>
    <row r="8381" spans="20:48" x14ac:dyDescent="0.25">
      <c r="T8381" s="110"/>
    </row>
    <row r="8382" spans="20:48" x14ac:dyDescent="0.25">
      <c r="T8382" s="110"/>
      <c r="AP8382" s="111"/>
    </row>
    <row r="8383" spans="20:48" x14ac:dyDescent="0.25">
      <c r="T8383" s="110"/>
    </row>
    <row r="8384" spans="20:48" x14ac:dyDescent="0.25">
      <c r="T8384" s="110"/>
    </row>
    <row r="8385" spans="20:48" x14ac:dyDescent="0.25">
      <c r="T8385" s="110"/>
    </row>
    <row r="8386" spans="20:48" x14ac:dyDescent="0.25">
      <c r="T8386" s="110"/>
      <c r="AJ8386" s="111"/>
      <c r="AO8386" s="111"/>
      <c r="AP8386" s="111"/>
      <c r="AT8386" s="111"/>
      <c r="AV8386" s="111"/>
    </row>
    <row r="8387" spans="20:48" x14ac:dyDescent="0.25">
      <c r="T8387" s="110"/>
    </row>
    <row r="8388" spans="20:48" x14ac:dyDescent="0.25">
      <c r="T8388" s="110"/>
    </row>
    <row r="8389" spans="20:48" x14ac:dyDescent="0.25">
      <c r="T8389" s="110"/>
    </row>
    <row r="8390" spans="20:48" x14ac:dyDescent="0.25">
      <c r="T8390" s="110"/>
      <c r="AV8390" s="111"/>
    </row>
    <row r="8391" spans="20:48" x14ac:dyDescent="0.25">
      <c r="T8391" s="110"/>
      <c r="AP8391" s="111"/>
      <c r="AV8391" s="111"/>
    </row>
    <row r="8392" spans="20:48" x14ac:dyDescent="0.25">
      <c r="T8392" s="110"/>
      <c r="AJ8392" s="111"/>
      <c r="AO8392" s="111"/>
      <c r="AV8392" s="111"/>
    </row>
    <row r="8393" spans="20:48" x14ac:dyDescent="0.25">
      <c r="T8393" s="110"/>
    </row>
    <row r="8394" spans="20:48" x14ac:dyDescent="0.25">
      <c r="T8394" s="110"/>
      <c r="AJ8394" s="111"/>
      <c r="AO8394" s="111"/>
      <c r="AP8394" s="111"/>
      <c r="AV8394" s="111"/>
    </row>
    <row r="8395" spans="20:48" x14ac:dyDescent="0.25">
      <c r="T8395" s="110"/>
      <c r="AJ8395" s="111"/>
      <c r="AP8395" s="111"/>
      <c r="AV8395" s="111"/>
    </row>
    <row r="8396" spans="20:48" x14ac:dyDescent="0.25">
      <c r="T8396" s="110"/>
      <c r="AJ8396" s="111"/>
    </row>
    <row r="8397" spans="20:48" x14ac:dyDescent="0.25">
      <c r="T8397" s="110"/>
      <c r="AJ8397" s="111"/>
      <c r="AO8397" s="111"/>
      <c r="AV8397" s="111"/>
    </row>
    <row r="8398" spans="20:48" x14ac:dyDescent="0.25">
      <c r="T8398" s="110"/>
      <c r="AO8398" s="111"/>
      <c r="AP8398" s="111"/>
      <c r="AV8398" s="111"/>
    </row>
    <row r="8399" spans="20:48" x14ac:dyDescent="0.25">
      <c r="T8399" s="110"/>
      <c r="AJ8399" s="111"/>
      <c r="AO8399" s="111"/>
      <c r="AV8399" s="111"/>
    </row>
    <row r="8400" spans="20:48" x14ac:dyDescent="0.25">
      <c r="T8400" s="110"/>
      <c r="AJ8400" s="111"/>
      <c r="AO8400" s="111"/>
      <c r="AP8400" s="111"/>
      <c r="AV8400" s="111"/>
    </row>
    <row r="8401" spans="20:52" x14ac:dyDescent="0.25">
      <c r="T8401" s="110"/>
      <c r="AJ8401" s="111"/>
      <c r="AO8401" s="111"/>
      <c r="AT8401" s="111"/>
      <c r="AV8401" s="111"/>
    </row>
    <row r="8402" spans="20:52" x14ac:dyDescent="0.25">
      <c r="T8402" s="110"/>
    </row>
    <row r="8403" spans="20:52" x14ac:dyDescent="0.25">
      <c r="T8403" s="110"/>
      <c r="AJ8403" s="111"/>
      <c r="AO8403" s="111"/>
      <c r="AV8403" s="111"/>
    </row>
    <row r="8404" spans="20:52" x14ac:dyDescent="0.25">
      <c r="T8404" s="110"/>
      <c r="AV8404" s="111"/>
    </row>
    <row r="8405" spans="20:52" x14ac:dyDescent="0.25">
      <c r="T8405" s="110"/>
      <c r="AJ8405" s="111"/>
      <c r="AO8405" s="111"/>
      <c r="AV8405" s="111"/>
    </row>
    <row r="8406" spans="20:52" x14ac:dyDescent="0.25">
      <c r="T8406" s="110"/>
      <c r="AJ8406" s="111"/>
      <c r="AO8406" s="111"/>
      <c r="AV8406" s="111"/>
    </row>
    <row r="8407" spans="20:52" x14ac:dyDescent="0.25">
      <c r="T8407" s="110"/>
    </row>
    <row r="8408" spans="20:52" x14ac:dyDescent="0.25">
      <c r="T8408" s="110"/>
      <c r="AJ8408" s="111"/>
      <c r="AO8408" s="111"/>
      <c r="AV8408" s="111"/>
    </row>
    <row r="8409" spans="20:52" x14ac:dyDescent="0.25">
      <c r="T8409" s="110"/>
    </row>
    <row r="8410" spans="20:52" x14ac:dyDescent="0.25">
      <c r="T8410" s="110"/>
      <c r="AJ8410" s="111"/>
      <c r="AO8410" s="111"/>
      <c r="AP8410" s="111"/>
      <c r="AT8410" s="111"/>
      <c r="AV8410" s="111"/>
    </row>
    <row r="8411" spans="20:52" x14ac:dyDescent="0.25">
      <c r="T8411" s="110"/>
      <c r="AZ8411" s="111"/>
    </row>
    <row r="8412" spans="20:52" x14ac:dyDescent="0.25">
      <c r="T8412" s="110"/>
    </row>
    <row r="8413" spans="20:52" x14ac:dyDescent="0.25">
      <c r="T8413" s="110"/>
    </row>
    <row r="8414" spans="20:52" x14ac:dyDescent="0.25">
      <c r="T8414" s="110"/>
      <c r="AJ8414" s="111"/>
      <c r="AO8414" s="111"/>
      <c r="AV8414" s="111"/>
    </row>
    <row r="8415" spans="20:52" x14ac:dyDescent="0.25">
      <c r="T8415" s="110"/>
      <c r="AJ8415" s="111"/>
      <c r="AO8415" s="111"/>
      <c r="AP8415" s="111"/>
      <c r="AT8415" s="111"/>
      <c r="AV8415" s="111"/>
    </row>
    <row r="8416" spans="20:52" x14ac:dyDescent="0.25">
      <c r="T8416" s="110"/>
    </row>
    <row r="8417" spans="20:48" x14ac:dyDescent="0.25">
      <c r="T8417" s="110"/>
      <c r="AJ8417" s="111"/>
      <c r="AO8417" s="111"/>
      <c r="AP8417" s="111"/>
      <c r="AV8417" s="111"/>
    </row>
    <row r="8418" spans="20:48" x14ac:dyDescent="0.25">
      <c r="T8418" s="110"/>
      <c r="AV8418" s="111"/>
    </row>
    <row r="8419" spans="20:48" x14ac:dyDescent="0.25">
      <c r="T8419" s="110"/>
      <c r="AJ8419" s="111"/>
      <c r="AO8419" s="111"/>
      <c r="AP8419" s="111"/>
      <c r="AV8419" s="111"/>
    </row>
    <row r="8420" spans="20:48" x14ac:dyDescent="0.25">
      <c r="T8420" s="110"/>
    </row>
    <row r="8421" spans="20:48" x14ac:dyDescent="0.25">
      <c r="T8421" s="110"/>
      <c r="AJ8421" s="111"/>
      <c r="AO8421" s="111"/>
      <c r="AV8421" s="111"/>
    </row>
    <row r="8422" spans="20:48" x14ac:dyDescent="0.25">
      <c r="T8422" s="110"/>
      <c r="AJ8422" s="111"/>
      <c r="AO8422" s="111"/>
      <c r="AP8422" s="111"/>
    </row>
    <row r="8423" spans="20:48" x14ac:dyDescent="0.25">
      <c r="T8423" s="110"/>
      <c r="AJ8423" s="111"/>
      <c r="AO8423" s="111"/>
    </row>
    <row r="8424" spans="20:48" x14ac:dyDescent="0.25">
      <c r="T8424" s="110"/>
      <c r="AJ8424" s="111"/>
      <c r="AO8424" s="111"/>
    </row>
    <row r="8425" spans="20:48" x14ac:dyDescent="0.25">
      <c r="T8425" s="110"/>
    </row>
    <row r="8426" spans="20:48" x14ac:dyDescent="0.25">
      <c r="T8426" s="110"/>
      <c r="AR8426" s="111"/>
      <c r="AV8426" s="111"/>
    </row>
    <row r="8427" spans="20:48" x14ac:dyDescent="0.25">
      <c r="T8427" s="110"/>
    </row>
    <row r="8428" spans="20:48" x14ac:dyDescent="0.25">
      <c r="T8428" s="110"/>
      <c r="AJ8428" s="111"/>
    </row>
    <row r="8429" spans="20:48" x14ac:dyDescent="0.25">
      <c r="T8429" s="110"/>
    </row>
    <row r="8430" spans="20:48" x14ac:dyDescent="0.25">
      <c r="T8430" s="110"/>
      <c r="AJ8430" s="111"/>
      <c r="AO8430" s="111"/>
      <c r="AV8430" s="111"/>
    </row>
    <row r="8431" spans="20:48" x14ac:dyDescent="0.25">
      <c r="T8431" s="110"/>
      <c r="AO8431" s="111"/>
      <c r="AP8431" s="111"/>
      <c r="AT8431" s="111"/>
    </row>
    <row r="8432" spans="20:48" x14ac:dyDescent="0.25">
      <c r="T8432" s="110"/>
      <c r="AJ8432" s="111"/>
      <c r="AO8432" s="111"/>
      <c r="AP8432" s="111"/>
      <c r="AV8432" s="111"/>
    </row>
    <row r="8433" spans="20:52" x14ac:dyDescent="0.25">
      <c r="T8433" s="110"/>
    </row>
    <row r="8434" spans="20:52" x14ac:dyDescent="0.25">
      <c r="T8434" s="110"/>
      <c r="AP8434" s="111"/>
    </row>
    <row r="8435" spans="20:52" x14ac:dyDescent="0.25">
      <c r="T8435" s="110"/>
    </row>
    <row r="8436" spans="20:52" x14ac:dyDescent="0.25">
      <c r="T8436" s="110"/>
    </row>
    <row r="8437" spans="20:52" x14ac:dyDescent="0.25">
      <c r="T8437" s="110"/>
      <c r="AJ8437" s="111"/>
      <c r="AO8437" s="111"/>
      <c r="AV8437" s="111"/>
    </row>
    <row r="8438" spans="20:52" x14ac:dyDescent="0.25">
      <c r="T8438" s="110"/>
      <c r="AZ8438" s="111"/>
    </row>
    <row r="8439" spans="20:52" x14ac:dyDescent="0.25">
      <c r="T8439" s="110"/>
      <c r="AO8439" s="111"/>
      <c r="AP8439" s="111"/>
      <c r="AT8439" s="111"/>
      <c r="AV8439" s="111"/>
    </row>
    <row r="8440" spans="20:52" x14ac:dyDescent="0.25">
      <c r="T8440" s="110"/>
      <c r="AV8440" s="111"/>
    </row>
    <row r="8441" spans="20:52" x14ac:dyDescent="0.25">
      <c r="T8441" s="110"/>
    </row>
    <row r="8442" spans="20:52" x14ac:dyDescent="0.25">
      <c r="T8442" s="110"/>
      <c r="AV8442" s="111"/>
    </row>
    <row r="8443" spans="20:52" x14ac:dyDescent="0.25">
      <c r="T8443" s="110"/>
      <c r="AJ8443" s="111"/>
      <c r="AO8443" s="111"/>
      <c r="AR8443" s="111"/>
    </row>
    <row r="8444" spans="20:52" x14ac:dyDescent="0.25">
      <c r="T8444" s="110"/>
      <c r="AJ8444" s="111"/>
      <c r="AO8444" s="111"/>
      <c r="AV8444" s="111"/>
    </row>
    <row r="8445" spans="20:52" x14ac:dyDescent="0.25">
      <c r="T8445" s="110"/>
    </row>
    <row r="8446" spans="20:52" x14ac:dyDescent="0.25">
      <c r="T8446" s="110"/>
      <c r="AJ8446" s="111"/>
      <c r="AO8446" s="111"/>
      <c r="AV8446" s="111"/>
    </row>
    <row r="8447" spans="20:52" x14ac:dyDescent="0.25">
      <c r="T8447" s="110"/>
    </row>
    <row r="8448" spans="20:52" x14ac:dyDescent="0.25">
      <c r="T8448" s="110"/>
    </row>
    <row r="8449" spans="20:52" x14ac:dyDescent="0.25">
      <c r="T8449" s="110"/>
    </row>
    <row r="8450" spans="20:52" x14ac:dyDescent="0.25">
      <c r="T8450" s="110"/>
    </row>
    <row r="8451" spans="20:52" x14ac:dyDescent="0.25">
      <c r="T8451" s="110"/>
    </row>
    <row r="8452" spans="20:52" x14ac:dyDescent="0.25">
      <c r="T8452" s="110"/>
    </row>
    <row r="8453" spans="20:52" x14ac:dyDescent="0.25">
      <c r="T8453" s="110"/>
      <c r="AR8453" s="111"/>
      <c r="AV8453" s="111"/>
    </row>
    <row r="8454" spans="20:52" x14ac:dyDescent="0.25">
      <c r="T8454" s="110"/>
      <c r="AZ8454" s="111"/>
    </row>
    <row r="8455" spans="20:52" x14ac:dyDescent="0.25">
      <c r="T8455" s="110"/>
      <c r="AJ8455" s="111"/>
      <c r="AO8455" s="111"/>
      <c r="AV8455" s="111"/>
    </row>
    <row r="8456" spans="20:52" x14ac:dyDescent="0.25">
      <c r="T8456" s="110"/>
      <c r="AJ8456" s="111"/>
      <c r="AO8456" s="111"/>
      <c r="AR8456" s="111"/>
      <c r="AV8456" s="111"/>
    </row>
    <row r="8457" spans="20:52" x14ac:dyDescent="0.25">
      <c r="T8457" s="110"/>
      <c r="AJ8457" s="111"/>
      <c r="AO8457" s="111"/>
      <c r="AP8457" s="111"/>
      <c r="AR8457" s="111"/>
      <c r="AT8457" s="111"/>
      <c r="AV8457" s="111"/>
      <c r="AZ8457" s="111"/>
    </row>
    <row r="8458" spans="20:52" x14ac:dyDescent="0.25">
      <c r="T8458" s="110"/>
    </row>
    <row r="8459" spans="20:52" x14ac:dyDescent="0.25">
      <c r="T8459" s="110"/>
      <c r="AJ8459" s="111"/>
      <c r="AO8459" s="111"/>
      <c r="AP8459" s="111"/>
      <c r="AV8459" s="111"/>
      <c r="AZ8459" s="111"/>
    </row>
    <row r="8460" spans="20:52" x14ac:dyDescent="0.25">
      <c r="T8460" s="110"/>
    </row>
    <row r="8461" spans="20:52" x14ac:dyDescent="0.25">
      <c r="T8461" s="110"/>
      <c r="AP8461" s="111"/>
    </row>
    <row r="8462" spans="20:52" x14ac:dyDescent="0.25">
      <c r="T8462" s="110"/>
      <c r="AP8462" s="111"/>
      <c r="AV8462" s="111"/>
    </row>
    <row r="8463" spans="20:52" x14ac:dyDescent="0.25">
      <c r="T8463" s="110"/>
      <c r="AJ8463" s="111"/>
      <c r="AO8463" s="111"/>
      <c r="AV8463" s="111"/>
      <c r="AZ8463" s="111"/>
    </row>
    <row r="8464" spans="20:52" x14ac:dyDescent="0.25">
      <c r="T8464" s="110"/>
    </row>
    <row r="8465" spans="20:52" x14ac:dyDescent="0.25">
      <c r="T8465" s="110"/>
      <c r="AJ8465" s="111"/>
      <c r="AO8465" s="111"/>
      <c r="AP8465" s="111"/>
      <c r="AV8465" s="111"/>
    </row>
    <row r="8466" spans="20:52" x14ac:dyDescent="0.25">
      <c r="T8466" s="110"/>
      <c r="AJ8466" s="111"/>
      <c r="AO8466" s="111"/>
      <c r="AV8466" s="111"/>
    </row>
    <row r="8467" spans="20:52" x14ac:dyDescent="0.25">
      <c r="T8467" s="110"/>
      <c r="AJ8467" s="111"/>
      <c r="AO8467" s="111"/>
    </row>
    <row r="8468" spans="20:52" x14ac:dyDescent="0.25">
      <c r="T8468" s="110"/>
      <c r="AJ8468" s="111"/>
      <c r="AO8468" s="111"/>
      <c r="AT8468" s="111"/>
    </row>
    <row r="8469" spans="20:52" x14ac:dyDescent="0.25">
      <c r="T8469" s="110"/>
    </row>
    <row r="8470" spans="20:52" x14ac:dyDescent="0.25">
      <c r="T8470" s="110"/>
    </row>
    <row r="8471" spans="20:52" x14ac:dyDescent="0.25">
      <c r="T8471" s="110"/>
      <c r="AJ8471" s="111"/>
      <c r="AO8471" s="111"/>
      <c r="AV8471" s="111"/>
    </row>
    <row r="8472" spans="20:52" x14ac:dyDescent="0.25">
      <c r="T8472" s="110"/>
      <c r="AJ8472" s="111"/>
      <c r="AO8472" s="111"/>
      <c r="AV8472" s="111"/>
    </row>
    <row r="8473" spans="20:52" x14ac:dyDescent="0.25">
      <c r="T8473" s="110"/>
    </row>
    <row r="8474" spans="20:52" x14ac:dyDescent="0.25">
      <c r="T8474" s="110"/>
    </row>
    <row r="8475" spans="20:52" x14ac:dyDescent="0.25">
      <c r="T8475" s="110"/>
      <c r="AJ8475" s="111"/>
      <c r="AO8475" s="111"/>
      <c r="AV8475" s="111"/>
    </row>
    <row r="8476" spans="20:52" x14ac:dyDescent="0.25">
      <c r="T8476" s="110"/>
      <c r="AJ8476" s="111"/>
      <c r="AO8476" s="111"/>
      <c r="AV8476" s="111"/>
      <c r="AZ8476" s="111"/>
    </row>
    <row r="8477" spans="20:52" x14ac:dyDescent="0.25">
      <c r="T8477" s="110"/>
      <c r="AV8477" s="111"/>
    </row>
    <row r="8478" spans="20:52" x14ac:dyDescent="0.25">
      <c r="T8478" s="110"/>
      <c r="AJ8478" s="111"/>
      <c r="AO8478" s="111"/>
      <c r="AV8478" s="111"/>
    </row>
    <row r="8479" spans="20:52" x14ac:dyDescent="0.25">
      <c r="T8479" s="110"/>
      <c r="AJ8479" s="111"/>
      <c r="AO8479" s="111"/>
      <c r="AV8479" s="111"/>
    </row>
    <row r="8480" spans="20:52" x14ac:dyDescent="0.25">
      <c r="T8480" s="110"/>
      <c r="AJ8480" s="111"/>
      <c r="AO8480" s="111"/>
      <c r="AV8480" s="111"/>
    </row>
    <row r="8481" spans="20:52" x14ac:dyDescent="0.25">
      <c r="T8481" s="110"/>
      <c r="AJ8481" s="111"/>
      <c r="AO8481" s="111"/>
      <c r="AP8481" s="111"/>
      <c r="AV8481" s="111"/>
    </row>
    <row r="8482" spans="20:52" x14ac:dyDescent="0.25">
      <c r="T8482" s="110"/>
    </row>
    <row r="8483" spans="20:52" x14ac:dyDescent="0.25">
      <c r="T8483" s="110"/>
      <c r="AJ8483" s="111"/>
      <c r="AP8483" s="111"/>
      <c r="AV8483" s="111"/>
    </row>
    <row r="8484" spans="20:52" x14ac:dyDescent="0.25">
      <c r="T8484" s="110"/>
      <c r="AJ8484" s="111"/>
      <c r="AO8484" s="111"/>
      <c r="AV8484" s="111"/>
    </row>
    <row r="8485" spans="20:52" x14ac:dyDescent="0.25">
      <c r="T8485" s="110"/>
      <c r="AJ8485" s="111"/>
      <c r="AO8485" s="111"/>
      <c r="AP8485" s="111"/>
      <c r="AV8485" s="111"/>
      <c r="AZ8485" s="111"/>
    </row>
    <row r="8486" spans="20:52" x14ac:dyDescent="0.25">
      <c r="T8486" s="110"/>
      <c r="AJ8486" s="111"/>
      <c r="AO8486" s="111"/>
      <c r="AP8486" s="111"/>
      <c r="AT8486" s="111"/>
      <c r="AV8486" s="111"/>
    </row>
    <row r="8487" spans="20:52" x14ac:dyDescent="0.25">
      <c r="T8487" s="110"/>
      <c r="AJ8487" s="111"/>
      <c r="AO8487" s="111"/>
      <c r="AP8487" s="111"/>
      <c r="AT8487" s="111"/>
      <c r="AV8487" s="111"/>
    </row>
    <row r="8488" spans="20:52" x14ac:dyDescent="0.25">
      <c r="T8488" s="110"/>
      <c r="AJ8488" s="111"/>
      <c r="AV8488" s="111"/>
    </row>
    <row r="8489" spans="20:52" x14ac:dyDescent="0.25">
      <c r="T8489" s="110"/>
      <c r="AJ8489" s="111"/>
      <c r="AO8489" s="111"/>
      <c r="AP8489" s="111"/>
      <c r="AT8489" s="111"/>
      <c r="AV8489" s="111"/>
    </row>
    <row r="8490" spans="20:52" x14ac:dyDescent="0.25">
      <c r="T8490" s="110"/>
    </row>
    <row r="8491" spans="20:52" x14ac:dyDescent="0.25">
      <c r="T8491" s="110"/>
    </row>
    <row r="8492" spans="20:52" x14ac:dyDescent="0.25">
      <c r="T8492" s="110"/>
      <c r="AZ8492" s="111"/>
    </row>
    <row r="8493" spans="20:52" x14ac:dyDescent="0.25">
      <c r="T8493" s="110"/>
      <c r="AV8493" s="111"/>
    </row>
    <row r="8494" spans="20:52" x14ac:dyDescent="0.25">
      <c r="T8494" s="110"/>
      <c r="AJ8494" s="111"/>
      <c r="AO8494" s="111"/>
      <c r="AP8494" s="111"/>
      <c r="AV8494" s="111"/>
    </row>
    <row r="8495" spans="20:52" x14ac:dyDescent="0.25">
      <c r="T8495" s="110"/>
      <c r="AJ8495" s="111"/>
      <c r="AO8495" s="111"/>
      <c r="AV8495" s="111"/>
    </row>
    <row r="8496" spans="20:52" x14ac:dyDescent="0.25">
      <c r="T8496" s="110"/>
      <c r="AJ8496" s="111"/>
      <c r="AO8496" s="111"/>
      <c r="AV8496" s="111"/>
    </row>
    <row r="8497" spans="20:52" x14ac:dyDescent="0.25">
      <c r="T8497" s="110"/>
    </row>
    <row r="8498" spans="20:52" x14ac:dyDescent="0.25">
      <c r="T8498" s="110"/>
    </row>
    <row r="8499" spans="20:52" x14ac:dyDescent="0.25">
      <c r="T8499" s="110"/>
      <c r="AJ8499" s="111"/>
      <c r="AP8499" s="111"/>
    </row>
    <row r="8500" spans="20:52" x14ac:dyDescent="0.25">
      <c r="T8500" s="110"/>
    </row>
    <row r="8501" spans="20:52" x14ac:dyDescent="0.25">
      <c r="T8501" s="110"/>
      <c r="AJ8501" s="111"/>
      <c r="AO8501" s="111"/>
      <c r="AP8501" s="111"/>
      <c r="AV8501" s="111"/>
    </row>
    <row r="8502" spans="20:52" x14ac:dyDescent="0.25">
      <c r="T8502" s="110"/>
      <c r="AJ8502" s="111"/>
      <c r="AO8502" s="111"/>
      <c r="AV8502" s="111"/>
    </row>
    <row r="8503" spans="20:52" x14ac:dyDescent="0.25">
      <c r="T8503" s="110"/>
      <c r="AJ8503" s="111"/>
      <c r="AO8503" s="111"/>
      <c r="AV8503" s="111"/>
    </row>
    <row r="8504" spans="20:52" x14ac:dyDescent="0.25">
      <c r="T8504" s="110"/>
      <c r="AZ8504" s="111"/>
    </row>
    <row r="8505" spans="20:52" x14ac:dyDescent="0.25">
      <c r="T8505" s="110"/>
    </row>
    <row r="8506" spans="20:52" x14ac:dyDescent="0.25">
      <c r="T8506" s="110"/>
    </row>
    <row r="8507" spans="20:52" x14ac:dyDescent="0.25">
      <c r="T8507" s="110"/>
      <c r="AT8507" s="111"/>
      <c r="AV8507" s="111"/>
    </row>
    <row r="8508" spans="20:52" x14ac:dyDescent="0.25">
      <c r="T8508" s="110"/>
      <c r="AJ8508" s="111"/>
      <c r="AO8508" s="111"/>
      <c r="AP8508" s="111"/>
      <c r="AV8508" s="111"/>
    </row>
    <row r="8509" spans="20:52" x14ac:dyDescent="0.25">
      <c r="T8509" s="110"/>
      <c r="AJ8509" s="111"/>
      <c r="AO8509" s="111"/>
      <c r="AP8509" s="111"/>
      <c r="AT8509" s="111"/>
      <c r="AV8509" s="111"/>
    </row>
    <row r="8510" spans="20:52" x14ac:dyDescent="0.25">
      <c r="T8510" s="110"/>
      <c r="AJ8510" s="111"/>
      <c r="AO8510" s="111"/>
      <c r="AP8510" s="111"/>
      <c r="AV8510" s="111"/>
    </row>
    <row r="8511" spans="20:52" x14ac:dyDescent="0.25">
      <c r="T8511" s="110"/>
    </row>
    <row r="8512" spans="20:52" x14ac:dyDescent="0.25">
      <c r="T8512" s="110"/>
    </row>
    <row r="8513" spans="20:48" x14ac:dyDescent="0.25">
      <c r="T8513" s="110"/>
    </row>
    <row r="8514" spans="20:48" x14ac:dyDescent="0.25">
      <c r="T8514" s="110"/>
      <c r="AJ8514" s="111"/>
      <c r="AO8514" s="111"/>
      <c r="AV8514" s="111"/>
    </row>
    <row r="8515" spans="20:48" x14ac:dyDescent="0.25">
      <c r="T8515" s="110"/>
      <c r="AJ8515" s="111"/>
      <c r="AO8515" s="111"/>
      <c r="AP8515" s="111"/>
      <c r="AT8515" s="111"/>
      <c r="AV8515" s="111"/>
    </row>
    <row r="8516" spans="20:48" x14ac:dyDescent="0.25">
      <c r="T8516" s="110"/>
      <c r="AJ8516" s="111"/>
      <c r="AO8516" s="111"/>
      <c r="AP8516" s="111"/>
      <c r="AV8516" s="111"/>
    </row>
    <row r="8517" spans="20:48" x14ac:dyDescent="0.25">
      <c r="T8517" s="110"/>
      <c r="AJ8517" s="111"/>
      <c r="AO8517" s="111"/>
      <c r="AP8517" s="111"/>
      <c r="AV8517" s="111"/>
    </row>
    <row r="8518" spans="20:48" x14ac:dyDescent="0.25">
      <c r="T8518" s="110"/>
      <c r="AJ8518" s="111"/>
      <c r="AO8518" s="111"/>
      <c r="AP8518" s="111"/>
      <c r="AV8518" s="111"/>
    </row>
    <row r="8519" spans="20:48" x14ac:dyDescent="0.25">
      <c r="T8519" s="110"/>
    </row>
    <row r="8520" spans="20:48" x14ac:dyDescent="0.25">
      <c r="T8520" s="110"/>
      <c r="AJ8520" s="111"/>
      <c r="AO8520" s="111"/>
      <c r="AP8520" s="111"/>
      <c r="AV8520" s="111"/>
    </row>
    <row r="8521" spans="20:48" x14ac:dyDescent="0.25">
      <c r="T8521" s="110"/>
      <c r="AV8521" s="111"/>
    </row>
    <row r="8522" spans="20:48" x14ac:dyDescent="0.25">
      <c r="T8522" s="110"/>
      <c r="AJ8522" s="111"/>
      <c r="AO8522" s="111"/>
      <c r="AV8522" s="111"/>
    </row>
    <row r="8523" spans="20:48" x14ac:dyDescent="0.25">
      <c r="T8523" s="110"/>
      <c r="AV8523" s="111"/>
    </row>
    <row r="8524" spans="20:48" x14ac:dyDescent="0.25">
      <c r="T8524" s="110"/>
      <c r="AJ8524" s="111"/>
      <c r="AO8524" s="111"/>
      <c r="AV8524" s="111"/>
    </row>
    <row r="8525" spans="20:48" x14ac:dyDescent="0.25">
      <c r="T8525" s="110"/>
      <c r="AJ8525" s="111"/>
      <c r="AO8525" s="111"/>
      <c r="AT8525" s="111"/>
    </row>
    <row r="8526" spans="20:48" x14ac:dyDescent="0.25">
      <c r="T8526" s="110"/>
    </row>
    <row r="8527" spans="20:48" x14ac:dyDescent="0.25">
      <c r="T8527" s="110"/>
      <c r="AJ8527" s="111"/>
      <c r="AP8527" s="111"/>
      <c r="AT8527" s="111"/>
      <c r="AV8527" s="111"/>
    </row>
    <row r="8528" spans="20:48" x14ac:dyDescent="0.25">
      <c r="T8528" s="110"/>
    </row>
    <row r="8529" spans="20:52" x14ac:dyDescent="0.25">
      <c r="T8529" s="110"/>
      <c r="AJ8529" s="111"/>
      <c r="AO8529" s="111"/>
      <c r="AP8529" s="111"/>
      <c r="AV8529" s="111"/>
    </row>
    <row r="8530" spans="20:52" x14ac:dyDescent="0.25">
      <c r="T8530" s="110"/>
      <c r="AJ8530" s="111"/>
      <c r="AO8530" s="111"/>
      <c r="AP8530" s="111"/>
      <c r="AV8530" s="111"/>
    </row>
    <row r="8531" spans="20:52" x14ac:dyDescent="0.25">
      <c r="T8531" s="110"/>
      <c r="AV8531" s="111"/>
    </row>
    <row r="8532" spans="20:52" x14ac:dyDescent="0.25">
      <c r="T8532" s="110"/>
      <c r="AJ8532" s="111"/>
      <c r="AO8532" s="111"/>
      <c r="AP8532" s="111"/>
    </row>
    <row r="8533" spans="20:52" x14ac:dyDescent="0.25">
      <c r="T8533" s="110"/>
      <c r="AJ8533" s="111"/>
      <c r="AO8533" s="111"/>
      <c r="AV8533" s="111"/>
    </row>
    <row r="8534" spans="20:52" x14ac:dyDescent="0.25">
      <c r="T8534" s="110"/>
      <c r="AJ8534" s="111"/>
      <c r="AO8534" s="111"/>
      <c r="AP8534" s="111"/>
      <c r="AT8534" s="111"/>
      <c r="AV8534" s="111"/>
    </row>
    <row r="8535" spans="20:52" x14ac:dyDescent="0.25">
      <c r="T8535" s="110"/>
    </row>
    <row r="8536" spans="20:52" x14ac:dyDescent="0.25">
      <c r="T8536" s="110"/>
      <c r="AZ8536" s="111"/>
    </row>
    <row r="8537" spans="20:52" x14ac:dyDescent="0.25">
      <c r="T8537" s="110"/>
      <c r="AJ8537" s="111"/>
      <c r="AO8537" s="111"/>
      <c r="AV8537" s="111"/>
      <c r="AZ8537" s="111"/>
    </row>
    <row r="8538" spans="20:52" x14ac:dyDescent="0.25">
      <c r="T8538" s="110"/>
      <c r="AV8538" s="111"/>
    </row>
    <row r="8539" spans="20:52" x14ac:dyDescent="0.25">
      <c r="T8539" s="110"/>
      <c r="AO8539" s="111"/>
      <c r="AP8539" s="111"/>
      <c r="AT8539" s="111"/>
      <c r="AV8539" s="111"/>
    </row>
    <row r="8540" spans="20:52" x14ac:dyDescent="0.25">
      <c r="T8540" s="110"/>
      <c r="AZ8540" s="111"/>
    </row>
    <row r="8541" spans="20:52" x14ac:dyDescent="0.25">
      <c r="T8541" s="110"/>
      <c r="AJ8541" s="111"/>
      <c r="AO8541" s="111"/>
    </row>
    <row r="8542" spans="20:52" x14ac:dyDescent="0.25">
      <c r="T8542" s="110"/>
      <c r="AJ8542" s="111"/>
      <c r="AO8542" s="111"/>
    </row>
    <row r="8543" spans="20:52" x14ac:dyDescent="0.25">
      <c r="T8543" s="110"/>
      <c r="AJ8543" s="111"/>
      <c r="AO8543" s="111"/>
      <c r="AP8543" s="111"/>
      <c r="AT8543" s="111"/>
      <c r="AV8543" s="111"/>
    </row>
    <row r="8544" spans="20:52" x14ac:dyDescent="0.25">
      <c r="T8544" s="110"/>
      <c r="AJ8544" s="111"/>
      <c r="AP8544" s="111"/>
      <c r="AV8544" s="111"/>
    </row>
    <row r="8545" spans="20:52" x14ac:dyDescent="0.25">
      <c r="T8545" s="110"/>
    </row>
    <row r="8546" spans="20:52" x14ac:dyDescent="0.25">
      <c r="T8546" s="110"/>
      <c r="AV8546" s="111"/>
      <c r="AZ8546" s="111"/>
    </row>
    <row r="8547" spans="20:52" x14ac:dyDescent="0.25">
      <c r="T8547" s="110"/>
      <c r="AJ8547" s="111"/>
      <c r="AO8547" s="111"/>
      <c r="AV8547" s="111"/>
    </row>
    <row r="8548" spans="20:52" x14ac:dyDescent="0.25">
      <c r="T8548" s="110"/>
    </row>
    <row r="8549" spans="20:52" x14ac:dyDescent="0.25">
      <c r="T8549" s="110"/>
      <c r="AR8549" s="111"/>
      <c r="AT8549" s="111"/>
      <c r="AV8549" s="111"/>
    </row>
    <row r="8550" spans="20:52" x14ac:dyDescent="0.25">
      <c r="T8550" s="110"/>
      <c r="AJ8550" s="111"/>
      <c r="AO8550" s="111"/>
      <c r="AV8550" s="111"/>
    </row>
    <row r="8551" spans="20:52" x14ac:dyDescent="0.25">
      <c r="T8551" s="110"/>
      <c r="AJ8551" s="111"/>
      <c r="AO8551" s="111"/>
      <c r="AT8551" s="111"/>
      <c r="AV8551" s="111"/>
    </row>
    <row r="8552" spans="20:52" x14ac:dyDescent="0.25">
      <c r="T8552" s="110"/>
      <c r="AV8552" s="111"/>
      <c r="AZ8552" s="111"/>
    </row>
    <row r="8553" spans="20:52" x14ac:dyDescent="0.25">
      <c r="T8553" s="110"/>
      <c r="AZ8553" s="111"/>
    </row>
    <row r="8554" spans="20:52" x14ac:dyDescent="0.25">
      <c r="T8554" s="110"/>
      <c r="AJ8554" s="111"/>
      <c r="AO8554" s="111"/>
      <c r="AV8554" s="111"/>
    </row>
    <row r="8555" spans="20:52" x14ac:dyDescent="0.25">
      <c r="T8555" s="110"/>
      <c r="AJ8555" s="111"/>
      <c r="AO8555" s="111"/>
      <c r="AV8555" s="111"/>
    </row>
    <row r="8556" spans="20:52" x14ac:dyDescent="0.25">
      <c r="T8556" s="110"/>
    </row>
    <row r="8557" spans="20:52" x14ac:dyDescent="0.25">
      <c r="T8557" s="110"/>
      <c r="AJ8557" s="111"/>
      <c r="AO8557" s="111"/>
      <c r="AV8557" s="111"/>
    </row>
    <row r="8558" spans="20:52" x14ac:dyDescent="0.25">
      <c r="T8558" s="110"/>
      <c r="AV8558" s="111"/>
    </row>
    <row r="8559" spans="20:52" x14ac:dyDescent="0.25">
      <c r="T8559" s="110"/>
      <c r="AJ8559" s="111"/>
      <c r="AO8559" s="111"/>
      <c r="AV8559" s="111"/>
    </row>
    <row r="8560" spans="20:52" x14ac:dyDescent="0.25">
      <c r="T8560" s="110"/>
      <c r="AO8560" s="111"/>
      <c r="AV8560" s="111"/>
      <c r="AZ8560" s="111"/>
    </row>
    <row r="8561" spans="20:52" x14ac:dyDescent="0.25">
      <c r="T8561" s="110"/>
      <c r="AJ8561" s="111"/>
      <c r="AO8561" s="111"/>
      <c r="AV8561" s="111"/>
      <c r="AZ8561" s="111"/>
    </row>
    <row r="8562" spans="20:52" x14ac:dyDescent="0.25">
      <c r="T8562" s="110"/>
      <c r="AJ8562" s="111"/>
      <c r="AO8562" s="111"/>
      <c r="AV8562" s="111"/>
    </row>
    <row r="8563" spans="20:52" x14ac:dyDescent="0.25">
      <c r="T8563" s="110"/>
      <c r="AJ8563" s="111"/>
      <c r="AO8563" s="111"/>
      <c r="AV8563" s="111"/>
    </row>
    <row r="8564" spans="20:52" x14ac:dyDescent="0.25">
      <c r="T8564" s="110"/>
      <c r="AJ8564" s="111"/>
      <c r="AO8564" s="111"/>
      <c r="AP8564" s="111"/>
      <c r="AV8564" s="111"/>
    </row>
    <row r="8565" spans="20:52" x14ac:dyDescent="0.25">
      <c r="T8565" s="110"/>
      <c r="AJ8565" s="111"/>
      <c r="AO8565" s="111"/>
    </row>
    <row r="8566" spans="20:52" x14ac:dyDescent="0.25">
      <c r="T8566" s="110"/>
      <c r="AJ8566" s="111"/>
      <c r="AO8566" s="111"/>
    </row>
    <row r="8567" spans="20:52" x14ac:dyDescent="0.25">
      <c r="T8567" s="110"/>
      <c r="AJ8567" s="111"/>
      <c r="AO8567" s="111"/>
      <c r="AP8567" s="111"/>
      <c r="AT8567" s="111"/>
      <c r="AV8567" s="111"/>
    </row>
    <row r="8568" spans="20:52" x14ac:dyDescent="0.25">
      <c r="T8568" s="110"/>
    </row>
    <row r="8569" spans="20:52" x14ac:dyDescent="0.25">
      <c r="T8569" s="110"/>
    </row>
    <row r="8570" spans="20:52" x14ac:dyDescent="0.25">
      <c r="T8570" s="110"/>
      <c r="AJ8570" s="111"/>
      <c r="AO8570" s="111"/>
      <c r="AV8570" s="111"/>
    </row>
    <row r="8571" spans="20:52" x14ac:dyDescent="0.25">
      <c r="T8571" s="110"/>
      <c r="AV8571" s="111"/>
    </row>
    <row r="8572" spans="20:52" x14ac:dyDescent="0.25">
      <c r="T8572" s="110"/>
      <c r="AJ8572" s="111"/>
      <c r="AO8572" s="111"/>
      <c r="AV8572" s="111"/>
    </row>
    <row r="8573" spans="20:52" x14ac:dyDescent="0.25">
      <c r="T8573" s="110"/>
      <c r="AJ8573" s="111"/>
      <c r="AO8573" s="111"/>
      <c r="AT8573" s="111"/>
      <c r="AV8573" s="111"/>
    </row>
    <row r="8574" spans="20:52" x14ac:dyDescent="0.25">
      <c r="T8574" s="110"/>
      <c r="AJ8574" s="111"/>
      <c r="AO8574" s="111"/>
      <c r="AT8574" s="111"/>
    </row>
    <row r="8575" spans="20:52" x14ac:dyDescent="0.25">
      <c r="T8575" s="110"/>
    </row>
    <row r="8576" spans="20:52" x14ac:dyDescent="0.25">
      <c r="T8576" s="110"/>
    </row>
    <row r="8577" spans="20:48" x14ac:dyDescent="0.25">
      <c r="T8577" s="110"/>
    </row>
    <row r="8578" spans="20:48" x14ac:dyDescent="0.25">
      <c r="T8578" s="110"/>
    </row>
    <row r="8579" spans="20:48" x14ac:dyDescent="0.25">
      <c r="T8579" s="110"/>
    </row>
    <row r="8580" spans="20:48" x14ac:dyDescent="0.25">
      <c r="T8580" s="110"/>
      <c r="AJ8580" s="111"/>
      <c r="AO8580" s="111"/>
      <c r="AP8580" s="111"/>
      <c r="AT8580" s="111"/>
      <c r="AV8580" s="111"/>
    </row>
    <row r="8581" spans="20:48" x14ac:dyDescent="0.25">
      <c r="T8581" s="110"/>
    </row>
    <row r="8582" spans="20:48" x14ac:dyDescent="0.25">
      <c r="T8582" s="110"/>
      <c r="AP8582" s="111"/>
    </row>
    <row r="8583" spans="20:48" x14ac:dyDescent="0.25">
      <c r="T8583" s="110"/>
      <c r="AJ8583" s="111"/>
      <c r="AO8583" s="111"/>
      <c r="AV8583" s="111"/>
    </row>
    <row r="8584" spans="20:48" x14ac:dyDescent="0.25">
      <c r="T8584" s="110"/>
      <c r="AJ8584" s="111"/>
      <c r="AO8584" s="111"/>
      <c r="AP8584" s="111"/>
      <c r="AT8584" s="111"/>
      <c r="AV8584" s="111"/>
    </row>
    <row r="8585" spans="20:48" x14ac:dyDescent="0.25">
      <c r="T8585" s="110"/>
      <c r="AJ8585" s="111"/>
      <c r="AT8585" s="111"/>
    </row>
    <row r="8586" spans="20:48" x14ac:dyDescent="0.25">
      <c r="T8586" s="110"/>
      <c r="AJ8586" s="111"/>
      <c r="AO8586" s="111"/>
      <c r="AV8586" s="111"/>
    </row>
    <row r="8587" spans="20:48" x14ac:dyDescent="0.25">
      <c r="T8587" s="110"/>
      <c r="AJ8587" s="111"/>
      <c r="AO8587" s="111"/>
    </row>
    <row r="8588" spans="20:48" x14ac:dyDescent="0.25">
      <c r="T8588" s="110"/>
    </row>
    <row r="8589" spans="20:48" x14ac:dyDescent="0.25">
      <c r="T8589" s="110"/>
      <c r="AJ8589" s="111"/>
      <c r="AO8589" s="111"/>
    </row>
    <row r="8590" spans="20:48" x14ac:dyDescent="0.25">
      <c r="T8590" s="110"/>
      <c r="AJ8590" s="111"/>
      <c r="AO8590" s="111"/>
      <c r="AV8590" s="111"/>
    </row>
    <row r="8591" spans="20:48" x14ac:dyDescent="0.25">
      <c r="T8591" s="110"/>
    </row>
    <row r="8592" spans="20:48" x14ac:dyDescent="0.25">
      <c r="T8592" s="110"/>
      <c r="AJ8592" s="111"/>
      <c r="AV8592" s="111"/>
    </row>
    <row r="8593" spans="20:52" x14ac:dyDescent="0.25">
      <c r="T8593" s="110"/>
      <c r="AJ8593" s="111"/>
      <c r="AV8593" s="111"/>
    </row>
    <row r="8594" spans="20:52" x14ac:dyDescent="0.25">
      <c r="T8594" s="110"/>
    </row>
    <row r="8595" spans="20:52" x14ac:dyDescent="0.25">
      <c r="T8595" s="110"/>
    </row>
    <row r="8596" spans="20:52" x14ac:dyDescent="0.25">
      <c r="T8596" s="110"/>
      <c r="AJ8596" s="111"/>
      <c r="AT8596" s="111"/>
    </row>
    <row r="8597" spans="20:52" x14ac:dyDescent="0.25">
      <c r="T8597" s="110"/>
      <c r="AR8597" s="111"/>
      <c r="AT8597" s="111"/>
      <c r="AV8597" s="111"/>
    </row>
    <row r="8598" spans="20:52" x14ac:dyDescent="0.25">
      <c r="T8598" s="110"/>
      <c r="AZ8598" s="111"/>
    </row>
    <row r="8599" spans="20:52" x14ac:dyDescent="0.25">
      <c r="T8599" s="110"/>
      <c r="AJ8599" s="111"/>
      <c r="AO8599" s="111"/>
      <c r="AP8599" s="111"/>
      <c r="AV8599" s="111"/>
    </row>
    <row r="8600" spans="20:52" x14ac:dyDescent="0.25">
      <c r="T8600" s="110"/>
      <c r="AJ8600" s="111"/>
    </row>
    <row r="8601" spans="20:52" x14ac:dyDescent="0.25">
      <c r="T8601" s="110"/>
      <c r="AO8601" s="111"/>
      <c r="AP8601" s="111"/>
      <c r="AV8601" s="111"/>
      <c r="AZ8601" s="111"/>
    </row>
    <row r="8602" spans="20:52" x14ac:dyDescent="0.25">
      <c r="T8602" s="110"/>
      <c r="AJ8602" s="111"/>
      <c r="AO8602" s="111"/>
      <c r="AT8602" s="111"/>
      <c r="AV8602" s="111"/>
    </row>
    <row r="8603" spans="20:52" x14ac:dyDescent="0.25">
      <c r="T8603" s="110"/>
      <c r="AJ8603" s="111"/>
      <c r="AO8603" s="111"/>
      <c r="AV8603" s="111"/>
    </row>
    <row r="8604" spans="20:52" x14ac:dyDescent="0.25">
      <c r="T8604" s="110"/>
      <c r="AJ8604" s="111"/>
      <c r="AO8604" s="111"/>
      <c r="AP8604" s="111"/>
    </row>
    <row r="8605" spans="20:52" x14ac:dyDescent="0.25">
      <c r="T8605" s="110"/>
      <c r="AJ8605" s="111"/>
      <c r="AO8605" s="111"/>
    </row>
    <row r="8606" spans="20:52" x14ac:dyDescent="0.25">
      <c r="T8606" s="110"/>
      <c r="AJ8606" s="111"/>
      <c r="AO8606" s="111"/>
      <c r="AV8606" s="111"/>
    </row>
    <row r="8607" spans="20:52" x14ac:dyDescent="0.25">
      <c r="T8607" s="110"/>
      <c r="AJ8607" s="111"/>
      <c r="AO8607" s="111"/>
      <c r="AP8607" s="111"/>
      <c r="AR8607" s="111"/>
      <c r="AT8607" s="111"/>
      <c r="AV8607" s="111"/>
    </row>
    <row r="8608" spans="20:52" x14ac:dyDescent="0.25">
      <c r="T8608" s="110"/>
    </row>
    <row r="8609" spans="20:52" x14ac:dyDescent="0.25">
      <c r="T8609" s="110"/>
      <c r="AJ8609" s="111"/>
      <c r="AO8609" s="111"/>
      <c r="AV8609" s="111"/>
    </row>
    <row r="8610" spans="20:52" x14ac:dyDescent="0.25">
      <c r="T8610" s="110"/>
    </row>
    <row r="8611" spans="20:52" x14ac:dyDescent="0.25">
      <c r="T8611" s="110"/>
    </row>
    <row r="8612" spans="20:52" x14ac:dyDescent="0.25">
      <c r="T8612" s="110"/>
      <c r="AJ8612" s="111"/>
      <c r="AO8612" s="111"/>
      <c r="AP8612" s="111"/>
      <c r="AV8612" s="111"/>
    </row>
    <row r="8613" spans="20:52" x14ac:dyDescent="0.25">
      <c r="T8613" s="110"/>
      <c r="AJ8613" s="111"/>
      <c r="AO8613" s="111"/>
      <c r="AV8613" s="111"/>
    </row>
    <row r="8614" spans="20:52" x14ac:dyDescent="0.25">
      <c r="T8614" s="110"/>
      <c r="AP8614" s="111"/>
      <c r="AV8614" s="111"/>
      <c r="AZ8614" s="111"/>
    </row>
    <row r="8615" spans="20:52" x14ac:dyDescent="0.25">
      <c r="T8615" s="110"/>
      <c r="AJ8615" s="111"/>
      <c r="AO8615" s="111"/>
      <c r="AV8615" s="111"/>
    </row>
    <row r="8616" spans="20:52" x14ac:dyDescent="0.25">
      <c r="T8616" s="110"/>
      <c r="AJ8616" s="111"/>
      <c r="AO8616" s="111"/>
      <c r="AT8616" s="111"/>
      <c r="AV8616" s="111"/>
    </row>
    <row r="8617" spans="20:52" x14ac:dyDescent="0.25">
      <c r="T8617" s="110"/>
      <c r="AJ8617" s="111"/>
      <c r="AO8617" s="111"/>
      <c r="AP8617" s="111"/>
      <c r="AV8617" s="111"/>
    </row>
    <row r="8618" spans="20:52" x14ac:dyDescent="0.25">
      <c r="T8618" s="110"/>
      <c r="AJ8618" s="111"/>
      <c r="AO8618" s="111"/>
      <c r="AV8618" s="111"/>
      <c r="AZ8618" s="111"/>
    </row>
    <row r="8619" spans="20:52" x14ac:dyDescent="0.25">
      <c r="T8619" s="110"/>
    </row>
    <row r="8620" spans="20:52" x14ac:dyDescent="0.25">
      <c r="T8620" s="110"/>
    </row>
    <row r="8621" spans="20:52" x14ac:dyDescent="0.25">
      <c r="T8621" s="110"/>
    </row>
    <row r="8622" spans="20:52" x14ac:dyDescent="0.25">
      <c r="T8622" s="110"/>
    </row>
    <row r="8623" spans="20:52" x14ac:dyDescent="0.25">
      <c r="T8623" s="110"/>
      <c r="AJ8623" s="111"/>
      <c r="AO8623" s="111"/>
      <c r="AV8623" s="111"/>
    </row>
    <row r="8624" spans="20:52" x14ac:dyDescent="0.25">
      <c r="T8624" s="110"/>
    </row>
    <row r="8625" spans="20:48" x14ac:dyDescent="0.25">
      <c r="T8625" s="110"/>
      <c r="AJ8625" s="111"/>
      <c r="AO8625" s="111"/>
      <c r="AP8625" s="111"/>
      <c r="AV8625" s="111"/>
    </row>
    <row r="8626" spans="20:48" x14ac:dyDescent="0.25">
      <c r="T8626" s="110"/>
    </row>
    <row r="8627" spans="20:48" x14ac:dyDescent="0.25">
      <c r="T8627" s="110"/>
      <c r="AJ8627" s="111"/>
      <c r="AO8627" s="111"/>
      <c r="AP8627" s="111"/>
      <c r="AV8627" s="111"/>
    </row>
    <row r="8628" spans="20:48" x14ac:dyDescent="0.25">
      <c r="T8628" s="110"/>
    </row>
    <row r="8629" spans="20:48" x14ac:dyDescent="0.25">
      <c r="T8629" s="110"/>
      <c r="AJ8629" s="111"/>
      <c r="AO8629" s="111"/>
    </row>
    <row r="8630" spans="20:48" x14ac:dyDescent="0.25">
      <c r="T8630" s="110"/>
      <c r="AJ8630" s="111"/>
      <c r="AO8630" s="111"/>
      <c r="AV8630" s="111"/>
    </row>
    <row r="8631" spans="20:48" x14ac:dyDescent="0.25">
      <c r="T8631" s="110"/>
      <c r="AJ8631" s="111"/>
      <c r="AO8631" s="111"/>
      <c r="AV8631" s="111"/>
    </row>
    <row r="8632" spans="20:48" x14ac:dyDescent="0.25">
      <c r="T8632" s="110"/>
      <c r="AJ8632" s="111"/>
      <c r="AO8632" s="111"/>
    </row>
    <row r="8633" spans="20:48" x14ac:dyDescent="0.25">
      <c r="T8633" s="110"/>
      <c r="AJ8633" s="111"/>
      <c r="AO8633" s="111"/>
      <c r="AV8633" s="111"/>
    </row>
    <row r="8634" spans="20:48" x14ac:dyDescent="0.25">
      <c r="T8634" s="110"/>
      <c r="AO8634" s="111"/>
      <c r="AP8634" s="111"/>
      <c r="AV8634" s="111"/>
    </row>
    <row r="8635" spans="20:48" x14ac:dyDescent="0.25">
      <c r="T8635" s="110"/>
      <c r="AV8635" s="111"/>
    </row>
    <row r="8636" spans="20:48" x14ac:dyDescent="0.25">
      <c r="T8636" s="110"/>
      <c r="AJ8636" s="111"/>
      <c r="AO8636" s="111"/>
    </row>
    <row r="8637" spans="20:48" x14ac:dyDescent="0.25">
      <c r="T8637" s="110"/>
      <c r="AJ8637" s="111"/>
      <c r="AO8637" s="111"/>
    </row>
    <row r="8638" spans="20:48" x14ac:dyDescent="0.25">
      <c r="T8638" s="110"/>
      <c r="AP8638" s="111"/>
      <c r="AV8638" s="111"/>
    </row>
    <row r="8639" spans="20:48" x14ac:dyDescent="0.25">
      <c r="T8639" s="110"/>
    </row>
    <row r="8640" spans="20:48" x14ac:dyDescent="0.25">
      <c r="T8640" s="110"/>
      <c r="AJ8640" s="111"/>
      <c r="AO8640" s="111"/>
      <c r="AV8640" s="111"/>
    </row>
    <row r="8641" spans="20:48" x14ac:dyDescent="0.25">
      <c r="T8641" s="110"/>
    </row>
    <row r="8642" spans="20:48" x14ac:dyDescent="0.25">
      <c r="T8642" s="110"/>
    </row>
    <row r="8643" spans="20:48" x14ac:dyDescent="0.25">
      <c r="T8643" s="110"/>
      <c r="AJ8643" s="111"/>
      <c r="AO8643" s="111"/>
      <c r="AP8643" s="111"/>
      <c r="AV8643" s="111"/>
    </row>
    <row r="8644" spans="20:48" x14ac:dyDescent="0.25">
      <c r="T8644" s="110"/>
      <c r="AJ8644" s="111"/>
      <c r="AO8644" s="111"/>
      <c r="AV8644" s="111"/>
    </row>
    <row r="8645" spans="20:48" x14ac:dyDescent="0.25">
      <c r="T8645" s="110"/>
    </row>
    <row r="8646" spans="20:48" x14ac:dyDescent="0.25">
      <c r="T8646" s="110"/>
    </row>
    <row r="8647" spans="20:48" x14ac:dyDescent="0.25">
      <c r="T8647" s="110"/>
      <c r="AJ8647" s="111"/>
      <c r="AO8647" s="111"/>
      <c r="AP8647" s="111"/>
      <c r="AT8647" s="111"/>
      <c r="AV8647" s="111"/>
    </row>
    <row r="8648" spans="20:48" x14ac:dyDescent="0.25">
      <c r="T8648" s="110"/>
      <c r="AV8648" s="111"/>
    </row>
    <row r="8649" spans="20:48" x14ac:dyDescent="0.25">
      <c r="T8649" s="110"/>
      <c r="AJ8649" s="111"/>
      <c r="AO8649" s="111"/>
      <c r="AV8649" s="111"/>
    </row>
    <row r="8650" spans="20:48" x14ac:dyDescent="0.25">
      <c r="T8650" s="110"/>
      <c r="AJ8650" s="111"/>
      <c r="AO8650" s="111"/>
      <c r="AV8650" s="111"/>
    </row>
    <row r="8651" spans="20:48" x14ac:dyDescent="0.25">
      <c r="T8651" s="110"/>
    </row>
    <row r="8652" spans="20:48" x14ac:dyDescent="0.25">
      <c r="T8652" s="110"/>
    </row>
    <row r="8653" spans="20:48" x14ac:dyDescent="0.25">
      <c r="T8653" s="110"/>
      <c r="AJ8653" s="111"/>
      <c r="AO8653" s="111"/>
      <c r="AT8653" s="111"/>
      <c r="AV8653" s="111"/>
    </row>
    <row r="8654" spans="20:48" x14ac:dyDescent="0.25">
      <c r="T8654" s="110"/>
      <c r="AV8654" s="111"/>
    </row>
    <row r="8655" spans="20:48" x14ac:dyDescent="0.25">
      <c r="T8655" s="110"/>
    </row>
    <row r="8656" spans="20:48" x14ac:dyDescent="0.25">
      <c r="T8656" s="110"/>
      <c r="AJ8656" s="111"/>
      <c r="AO8656" s="111"/>
      <c r="AV8656" s="111"/>
    </row>
    <row r="8657" spans="20:52" x14ac:dyDescent="0.25">
      <c r="T8657" s="110"/>
      <c r="AV8657" s="111"/>
    </row>
    <row r="8658" spans="20:52" x14ac:dyDescent="0.25">
      <c r="T8658" s="110"/>
      <c r="AJ8658" s="111"/>
      <c r="AP8658" s="111"/>
      <c r="AV8658" s="111"/>
    </row>
    <row r="8659" spans="20:52" x14ac:dyDescent="0.25">
      <c r="T8659" s="110"/>
    </row>
    <row r="8660" spans="20:52" x14ac:dyDescent="0.25">
      <c r="T8660" s="110"/>
      <c r="AJ8660" s="111"/>
      <c r="AO8660" s="111"/>
      <c r="AV8660" s="111"/>
    </row>
    <row r="8661" spans="20:52" x14ac:dyDescent="0.25">
      <c r="T8661" s="110"/>
      <c r="AJ8661" s="111"/>
      <c r="AO8661" s="111"/>
      <c r="AP8661" s="111"/>
      <c r="AV8661" s="111"/>
    </row>
    <row r="8662" spans="20:52" x14ac:dyDescent="0.25">
      <c r="T8662" s="110"/>
      <c r="AJ8662" s="111"/>
      <c r="AO8662" s="111"/>
      <c r="AV8662" s="111"/>
    </row>
    <row r="8663" spans="20:52" x14ac:dyDescent="0.25">
      <c r="T8663" s="110"/>
      <c r="AJ8663" s="111"/>
      <c r="AO8663" s="111"/>
      <c r="AV8663" s="111"/>
    </row>
    <row r="8664" spans="20:52" x14ac:dyDescent="0.25">
      <c r="T8664" s="110"/>
      <c r="AJ8664" s="111"/>
      <c r="AO8664" s="111"/>
      <c r="AT8664" s="111"/>
    </row>
    <row r="8665" spans="20:52" x14ac:dyDescent="0.25">
      <c r="T8665" s="110"/>
      <c r="AJ8665" s="111"/>
      <c r="AO8665" s="111"/>
      <c r="AV8665" s="111"/>
    </row>
    <row r="8666" spans="20:52" x14ac:dyDescent="0.25">
      <c r="T8666" s="110"/>
    </row>
    <row r="8667" spans="20:52" x14ac:dyDescent="0.25">
      <c r="T8667" s="110"/>
    </row>
    <row r="8668" spans="20:52" x14ac:dyDescent="0.25">
      <c r="T8668" s="110"/>
      <c r="AZ8668" s="111"/>
    </row>
    <row r="8669" spans="20:52" x14ac:dyDescent="0.25">
      <c r="T8669" s="110"/>
      <c r="AJ8669" s="111"/>
      <c r="AO8669" s="111"/>
      <c r="AP8669" s="111"/>
      <c r="AV8669" s="111"/>
    </row>
    <row r="8670" spans="20:52" x14ac:dyDescent="0.25">
      <c r="T8670" s="110"/>
      <c r="AV8670" s="111"/>
    </row>
    <row r="8671" spans="20:52" x14ac:dyDescent="0.25">
      <c r="T8671" s="110"/>
      <c r="AJ8671" s="111"/>
      <c r="AO8671" s="111"/>
      <c r="AV8671" s="111"/>
    </row>
    <row r="8672" spans="20:52" x14ac:dyDescent="0.25">
      <c r="T8672" s="110"/>
      <c r="AZ8672" s="111"/>
    </row>
    <row r="8673" spans="20:48" x14ac:dyDescent="0.25">
      <c r="T8673" s="110"/>
    </row>
    <row r="8674" spans="20:48" x14ac:dyDescent="0.25">
      <c r="T8674" s="110"/>
      <c r="AJ8674" s="111"/>
      <c r="AP8674" s="111"/>
      <c r="AV8674" s="111"/>
    </row>
    <row r="8675" spans="20:48" x14ac:dyDescent="0.25">
      <c r="T8675" s="110"/>
      <c r="AJ8675" s="111"/>
      <c r="AO8675" s="111"/>
      <c r="AP8675" s="111"/>
      <c r="AV8675" s="111"/>
    </row>
    <row r="8676" spans="20:48" x14ac:dyDescent="0.25">
      <c r="T8676" s="110"/>
      <c r="AP8676" s="111"/>
      <c r="AT8676" s="111"/>
      <c r="AV8676" s="111"/>
    </row>
    <row r="8677" spans="20:48" x14ac:dyDescent="0.25">
      <c r="T8677" s="110"/>
    </row>
    <row r="8678" spans="20:48" x14ac:dyDescent="0.25">
      <c r="T8678" s="110"/>
      <c r="AJ8678" s="111"/>
      <c r="AO8678" s="111"/>
      <c r="AV8678" s="111"/>
    </row>
    <row r="8679" spans="20:48" x14ac:dyDescent="0.25">
      <c r="T8679" s="110"/>
      <c r="AJ8679" s="111"/>
      <c r="AO8679" s="111"/>
    </row>
    <row r="8680" spans="20:48" x14ac:dyDescent="0.25">
      <c r="T8680" s="110"/>
      <c r="AO8680" s="111"/>
      <c r="AT8680" s="111"/>
      <c r="AV8680" s="111"/>
    </row>
    <row r="8681" spans="20:48" x14ac:dyDescent="0.25">
      <c r="T8681" s="110"/>
      <c r="AV8681" s="111"/>
    </row>
    <row r="8682" spans="20:48" x14ac:dyDescent="0.25">
      <c r="T8682" s="110"/>
    </row>
    <row r="8683" spans="20:48" x14ac:dyDescent="0.25">
      <c r="T8683" s="110"/>
    </row>
    <row r="8684" spans="20:48" x14ac:dyDescent="0.25">
      <c r="T8684" s="110"/>
    </row>
    <row r="8685" spans="20:48" x14ac:dyDescent="0.25">
      <c r="T8685" s="110"/>
      <c r="AJ8685" s="111"/>
      <c r="AO8685" s="111"/>
      <c r="AV8685" s="111"/>
    </row>
    <row r="8686" spans="20:48" x14ac:dyDescent="0.25">
      <c r="T8686" s="110"/>
    </row>
    <row r="8687" spans="20:48" x14ac:dyDescent="0.25">
      <c r="T8687" s="110"/>
    </row>
    <row r="8688" spans="20:48" x14ac:dyDescent="0.25">
      <c r="T8688" s="110"/>
    </row>
    <row r="8689" spans="20:48" x14ac:dyDescent="0.25">
      <c r="T8689" s="110"/>
      <c r="AJ8689" s="111"/>
      <c r="AO8689" s="111"/>
      <c r="AT8689" s="111"/>
      <c r="AV8689" s="111"/>
    </row>
    <row r="8690" spans="20:48" x14ac:dyDescent="0.25">
      <c r="T8690" s="110"/>
      <c r="AP8690" s="111"/>
    </row>
    <row r="8691" spans="20:48" x14ac:dyDescent="0.25">
      <c r="T8691" s="110"/>
    </row>
    <row r="8692" spans="20:48" x14ac:dyDescent="0.25">
      <c r="T8692" s="110"/>
      <c r="AP8692" s="111"/>
      <c r="AV8692" s="111"/>
    </row>
    <row r="8693" spans="20:48" x14ac:dyDescent="0.25">
      <c r="T8693" s="110"/>
    </row>
    <row r="8694" spans="20:48" x14ac:dyDescent="0.25">
      <c r="T8694" s="110"/>
      <c r="AJ8694" s="111"/>
      <c r="AT8694" s="111"/>
    </row>
    <row r="8695" spans="20:48" x14ac:dyDescent="0.25">
      <c r="T8695" s="110"/>
      <c r="AJ8695" s="111"/>
      <c r="AO8695" s="111"/>
      <c r="AP8695" s="111"/>
      <c r="AT8695" s="111"/>
      <c r="AV8695" s="111"/>
    </row>
    <row r="8696" spans="20:48" x14ac:dyDescent="0.25">
      <c r="T8696" s="110"/>
      <c r="AJ8696" s="111"/>
      <c r="AO8696" s="111"/>
      <c r="AV8696" s="111"/>
    </row>
    <row r="8697" spans="20:48" x14ac:dyDescent="0.25">
      <c r="T8697" s="110"/>
      <c r="AJ8697" s="111"/>
      <c r="AO8697" s="111"/>
      <c r="AP8697" s="111"/>
      <c r="AV8697" s="111"/>
    </row>
    <row r="8698" spans="20:48" x14ac:dyDescent="0.25">
      <c r="T8698" s="110"/>
    </row>
    <row r="8699" spans="20:48" x14ac:dyDescent="0.25">
      <c r="T8699" s="110"/>
      <c r="AJ8699" s="111"/>
      <c r="AO8699" s="111"/>
      <c r="AV8699" s="111"/>
    </row>
    <row r="8700" spans="20:48" x14ac:dyDescent="0.25">
      <c r="T8700" s="110"/>
    </row>
    <row r="8701" spans="20:48" x14ac:dyDescent="0.25">
      <c r="T8701" s="110"/>
      <c r="AJ8701" s="111"/>
      <c r="AO8701" s="111"/>
      <c r="AV8701" s="111"/>
    </row>
    <row r="8702" spans="20:48" x14ac:dyDescent="0.25">
      <c r="T8702" s="110"/>
    </row>
    <row r="8703" spans="20:48" x14ac:dyDescent="0.25">
      <c r="T8703" s="110"/>
      <c r="AJ8703" s="111"/>
      <c r="AO8703" s="111"/>
      <c r="AV8703" s="111"/>
    </row>
    <row r="8704" spans="20:48" x14ac:dyDescent="0.25">
      <c r="T8704" s="110"/>
      <c r="AP8704" s="111"/>
    </row>
    <row r="8705" spans="20:52" x14ac:dyDescent="0.25">
      <c r="T8705" s="110"/>
      <c r="AJ8705" s="111"/>
      <c r="AT8705" s="111"/>
      <c r="AV8705" s="111"/>
    </row>
    <row r="8706" spans="20:52" x14ac:dyDescent="0.25">
      <c r="T8706" s="110"/>
    </row>
    <row r="8707" spans="20:52" x14ac:dyDescent="0.25">
      <c r="T8707" s="110"/>
    </row>
    <row r="8708" spans="20:52" x14ac:dyDescent="0.25">
      <c r="T8708" s="110"/>
      <c r="AJ8708" s="111"/>
      <c r="AO8708" s="111"/>
      <c r="AR8708" s="111"/>
      <c r="AV8708" s="111"/>
    </row>
    <row r="8709" spans="20:52" x14ac:dyDescent="0.25">
      <c r="T8709" s="110"/>
    </row>
    <row r="8710" spans="20:52" x14ac:dyDescent="0.25">
      <c r="T8710" s="110"/>
      <c r="AV8710" s="111"/>
    </row>
    <row r="8711" spans="20:52" x14ac:dyDescent="0.25">
      <c r="T8711" s="110"/>
      <c r="AJ8711" s="111"/>
      <c r="AO8711" s="111"/>
      <c r="AT8711" s="111"/>
    </row>
    <row r="8712" spans="20:52" x14ac:dyDescent="0.25">
      <c r="T8712" s="110"/>
    </row>
    <row r="8713" spans="20:52" x14ac:dyDescent="0.25">
      <c r="T8713" s="110"/>
    </row>
    <row r="8714" spans="20:52" x14ac:dyDescent="0.25">
      <c r="T8714" s="110"/>
      <c r="AZ8714" s="111"/>
    </row>
    <row r="8715" spans="20:52" x14ac:dyDescent="0.25">
      <c r="T8715" s="110"/>
      <c r="AJ8715" s="111"/>
      <c r="AO8715" s="111"/>
      <c r="AP8715" s="111"/>
      <c r="AV8715" s="111"/>
      <c r="AZ8715" s="111"/>
    </row>
    <row r="8716" spans="20:52" x14ac:dyDescent="0.25">
      <c r="T8716" s="110"/>
      <c r="AJ8716" s="111"/>
      <c r="AO8716" s="111"/>
      <c r="AV8716" s="111"/>
      <c r="AZ8716" s="111"/>
    </row>
    <row r="8717" spans="20:52" x14ac:dyDescent="0.25">
      <c r="T8717" s="110"/>
      <c r="AJ8717" s="111"/>
      <c r="AO8717" s="111"/>
      <c r="AV8717" s="111"/>
    </row>
    <row r="8718" spans="20:52" x14ac:dyDescent="0.25">
      <c r="T8718" s="110"/>
    </row>
    <row r="8719" spans="20:52" x14ac:dyDescent="0.25">
      <c r="T8719" s="110"/>
      <c r="AJ8719" s="111"/>
      <c r="AO8719" s="111"/>
      <c r="AP8719" s="111"/>
      <c r="AV8719" s="111"/>
    </row>
    <row r="8720" spans="20:52" x14ac:dyDescent="0.25">
      <c r="T8720" s="110"/>
      <c r="AJ8720" s="111"/>
      <c r="AO8720" s="111"/>
      <c r="AP8720" s="111"/>
      <c r="AV8720" s="111"/>
    </row>
    <row r="8721" spans="20:52" x14ac:dyDescent="0.25">
      <c r="T8721" s="110"/>
      <c r="AV8721" s="111"/>
    </row>
    <row r="8722" spans="20:52" x14ac:dyDescent="0.25">
      <c r="T8722" s="110"/>
    </row>
    <row r="8723" spans="20:52" x14ac:dyDescent="0.25">
      <c r="T8723" s="110"/>
      <c r="AJ8723" s="111"/>
      <c r="AO8723" s="111"/>
      <c r="AV8723" s="111"/>
    </row>
    <row r="8724" spans="20:52" x14ac:dyDescent="0.25">
      <c r="T8724" s="110"/>
    </row>
    <row r="8725" spans="20:52" x14ac:dyDescent="0.25">
      <c r="T8725" s="110"/>
      <c r="AJ8725" s="111"/>
      <c r="AO8725" s="111"/>
      <c r="AV8725" s="111"/>
    </row>
    <row r="8726" spans="20:52" x14ac:dyDescent="0.25">
      <c r="T8726" s="110"/>
    </row>
    <row r="8727" spans="20:52" x14ac:dyDescent="0.25">
      <c r="T8727" s="110"/>
    </row>
    <row r="8728" spans="20:52" x14ac:dyDescent="0.25">
      <c r="T8728" s="110"/>
      <c r="AZ8728" s="111"/>
    </row>
    <row r="8729" spans="20:52" x14ac:dyDescent="0.25">
      <c r="T8729" s="110"/>
      <c r="AJ8729" s="111"/>
      <c r="AO8729" s="111"/>
      <c r="AT8729" s="111"/>
      <c r="AV8729" s="111"/>
    </row>
    <row r="8730" spans="20:52" x14ac:dyDescent="0.25">
      <c r="T8730" s="110"/>
    </row>
    <row r="8731" spans="20:52" x14ac:dyDescent="0.25">
      <c r="T8731" s="110"/>
    </row>
    <row r="8732" spans="20:52" x14ac:dyDescent="0.25">
      <c r="T8732" s="110"/>
      <c r="AP8732" s="111"/>
      <c r="AV8732" s="111"/>
    </row>
    <row r="8733" spans="20:52" x14ac:dyDescent="0.25">
      <c r="T8733" s="110"/>
      <c r="AO8733" s="111"/>
      <c r="AP8733" s="111"/>
      <c r="AV8733" s="111"/>
    </row>
    <row r="8734" spans="20:52" x14ac:dyDescent="0.25">
      <c r="T8734" s="110"/>
    </row>
    <row r="8735" spans="20:52" x14ac:dyDescent="0.25">
      <c r="T8735" s="110"/>
      <c r="AJ8735" s="111"/>
      <c r="AO8735" s="111"/>
      <c r="AP8735" s="111"/>
      <c r="AV8735" s="111"/>
    </row>
    <row r="8736" spans="20:52" x14ac:dyDescent="0.25">
      <c r="T8736" s="110"/>
      <c r="AJ8736" s="111"/>
      <c r="AO8736" s="111"/>
      <c r="AP8736" s="111"/>
      <c r="AV8736" s="111"/>
    </row>
    <row r="8737" spans="20:52" x14ac:dyDescent="0.25">
      <c r="T8737" s="110"/>
    </row>
    <row r="8738" spans="20:52" x14ac:dyDescent="0.25">
      <c r="T8738" s="110"/>
    </row>
    <row r="8739" spans="20:52" x14ac:dyDescent="0.25">
      <c r="T8739" s="110"/>
      <c r="AJ8739" s="111"/>
      <c r="AP8739" s="111"/>
      <c r="AT8739" s="111"/>
      <c r="AV8739" s="111"/>
    </row>
    <row r="8740" spans="20:52" x14ac:dyDescent="0.25">
      <c r="T8740" s="110"/>
    </row>
    <row r="8741" spans="20:52" x14ac:dyDescent="0.25">
      <c r="T8741" s="110"/>
      <c r="AJ8741" s="111"/>
      <c r="AO8741" s="111"/>
      <c r="AV8741" s="111"/>
    </row>
    <row r="8742" spans="20:52" x14ac:dyDescent="0.25">
      <c r="T8742" s="110"/>
      <c r="AJ8742" s="111"/>
      <c r="AO8742" s="111"/>
      <c r="AP8742" s="111"/>
      <c r="AV8742" s="111"/>
    </row>
    <row r="8743" spans="20:52" x14ac:dyDescent="0.25">
      <c r="T8743" s="110"/>
    </row>
    <row r="8744" spans="20:52" x14ac:dyDescent="0.25">
      <c r="T8744" s="110"/>
      <c r="AJ8744" s="111"/>
      <c r="AO8744" s="111"/>
      <c r="AV8744" s="111"/>
    </row>
    <row r="8745" spans="20:52" x14ac:dyDescent="0.25">
      <c r="T8745" s="110"/>
      <c r="AJ8745" s="111"/>
      <c r="AO8745" s="111"/>
      <c r="AP8745" s="111"/>
      <c r="AT8745" s="111"/>
      <c r="AV8745" s="111"/>
    </row>
    <row r="8746" spans="20:52" x14ac:dyDescent="0.25">
      <c r="T8746" s="110"/>
    </row>
    <row r="8747" spans="20:52" x14ac:dyDescent="0.25">
      <c r="T8747" s="110"/>
    </row>
    <row r="8748" spans="20:52" x14ac:dyDescent="0.25">
      <c r="T8748" s="110"/>
      <c r="AJ8748" s="111"/>
      <c r="AO8748" s="111"/>
    </row>
    <row r="8749" spans="20:52" x14ac:dyDescent="0.25">
      <c r="T8749" s="110"/>
      <c r="AJ8749" s="111"/>
      <c r="AO8749" s="111"/>
      <c r="AV8749" s="111"/>
      <c r="AZ8749" s="111"/>
    </row>
    <row r="8750" spans="20:52" x14ac:dyDescent="0.25">
      <c r="T8750" s="110"/>
    </row>
    <row r="8751" spans="20:52" x14ac:dyDescent="0.25">
      <c r="T8751" s="110"/>
    </row>
    <row r="8752" spans="20:52" x14ac:dyDescent="0.25">
      <c r="T8752" s="110"/>
    </row>
    <row r="8753" spans="20:52" x14ac:dyDescent="0.25">
      <c r="T8753" s="110"/>
      <c r="AJ8753" s="111"/>
      <c r="AO8753" s="111"/>
      <c r="AP8753" s="111"/>
      <c r="AV8753" s="111"/>
    </row>
    <row r="8754" spans="20:52" x14ac:dyDescent="0.25">
      <c r="T8754" s="110"/>
    </row>
    <row r="8755" spans="20:52" x14ac:dyDescent="0.25">
      <c r="T8755" s="110"/>
      <c r="AJ8755" s="111"/>
      <c r="AO8755" s="111"/>
      <c r="AP8755" s="111"/>
      <c r="AT8755" s="111"/>
      <c r="AV8755" s="111"/>
    </row>
    <row r="8756" spans="20:52" x14ac:dyDescent="0.25">
      <c r="T8756" s="110"/>
      <c r="AZ8756" s="111"/>
    </row>
    <row r="8757" spans="20:52" x14ac:dyDescent="0.25">
      <c r="T8757" s="110"/>
      <c r="AP8757" s="111"/>
    </row>
    <row r="8758" spans="20:52" x14ac:dyDescent="0.25">
      <c r="T8758" s="110"/>
      <c r="AJ8758" s="111"/>
      <c r="AO8758" s="111"/>
    </row>
    <row r="8759" spans="20:52" x14ac:dyDescent="0.25">
      <c r="T8759" s="110"/>
      <c r="AV8759" s="111"/>
    </row>
    <row r="8760" spans="20:52" x14ac:dyDescent="0.25">
      <c r="T8760" s="110"/>
      <c r="AJ8760" s="111"/>
      <c r="AO8760" s="111"/>
    </row>
    <row r="8761" spans="20:52" x14ac:dyDescent="0.25">
      <c r="T8761" s="110"/>
      <c r="AJ8761" s="111"/>
      <c r="AO8761" s="111"/>
      <c r="AP8761" s="111"/>
      <c r="AV8761" s="111"/>
    </row>
    <row r="8762" spans="20:52" x14ac:dyDescent="0.25">
      <c r="T8762" s="110"/>
      <c r="AZ8762" s="111"/>
    </row>
    <row r="8763" spans="20:52" x14ac:dyDescent="0.25">
      <c r="T8763" s="110"/>
      <c r="AJ8763" s="111"/>
      <c r="AO8763" s="111"/>
      <c r="AP8763" s="111"/>
      <c r="AV8763" s="111"/>
    </row>
    <row r="8764" spans="20:52" x14ac:dyDescent="0.25">
      <c r="T8764" s="110"/>
    </row>
    <row r="8765" spans="20:52" x14ac:dyDescent="0.25">
      <c r="T8765" s="110"/>
    </row>
    <row r="8766" spans="20:52" x14ac:dyDescent="0.25">
      <c r="T8766" s="110"/>
    </row>
    <row r="8767" spans="20:52" x14ac:dyDescent="0.25">
      <c r="T8767" s="110"/>
      <c r="AV8767" s="111"/>
    </row>
    <row r="8768" spans="20:52" x14ac:dyDescent="0.25">
      <c r="T8768" s="110"/>
      <c r="AJ8768" s="111"/>
      <c r="AO8768" s="111"/>
      <c r="AP8768" s="111"/>
      <c r="AV8768" s="111"/>
    </row>
    <row r="8769" spans="20:48" x14ac:dyDescent="0.25">
      <c r="T8769" s="110"/>
      <c r="AJ8769" s="111"/>
      <c r="AO8769" s="111"/>
      <c r="AP8769" s="111"/>
    </row>
    <row r="8770" spans="20:48" x14ac:dyDescent="0.25">
      <c r="T8770" s="110"/>
    </row>
    <row r="8771" spans="20:48" x14ac:dyDescent="0.25">
      <c r="T8771" s="110"/>
    </row>
    <row r="8772" spans="20:48" x14ac:dyDescent="0.25">
      <c r="T8772" s="110"/>
      <c r="AT8772" s="111"/>
      <c r="AV8772" s="111"/>
    </row>
    <row r="8773" spans="20:48" x14ac:dyDescent="0.25">
      <c r="T8773" s="110"/>
    </row>
    <row r="8774" spans="20:48" x14ac:dyDescent="0.25">
      <c r="T8774" s="110"/>
      <c r="AJ8774" s="111"/>
      <c r="AO8774" s="111"/>
      <c r="AV8774" s="111"/>
    </row>
    <row r="8775" spans="20:48" x14ac:dyDescent="0.25">
      <c r="T8775" s="110"/>
    </row>
    <row r="8776" spans="20:48" x14ac:dyDescent="0.25">
      <c r="T8776" s="110"/>
    </row>
    <row r="8777" spans="20:48" x14ac:dyDescent="0.25">
      <c r="T8777" s="110"/>
      <c r="AT8777" s="111"/>
      <c r="AV8777" s="111"/>
    </row>
    <row r="8778" spans="20:48" x14ac:dyDescent="0.25">
      <c r="T8778" s="110"/>
    </row>
    <row r="8779" spans="20:48" x14ac:dyDescent="0.25">
      <c r="T8779" s="110"/>
      <c r="AJ8779" s="111"/>
      <c r="AO8779" s="111"/>
      <c r="AV8779" s="111"/>
    </row>
    <row r="8780" spans="20:48" x14ac:dyDescent="0.25">
      <c r="T8780" s="110"/>
      <c r="AJ8780" s="111"/>
      <c r="AO8780" s="111"/>
      <c r="AP8780" s="111"/>
      <c r="AT8780" s="111"/>
      <c r="AV8780" s="111"/>
    </row>
    <row r="8781" spans="20:48" x14ac:dyDescent="0.25">
      <c r="T8781" s="110"/>
      <c r="AP8781" s="111"/>
      <c r="AT8781" s="111"/>
    </row>
    <row r="8782" spans="20:48" x14ac:dyDescent="0.25">
      <c r="T8782" s="110"/>
      <c r="AJ8782" s="111"/>
      <c r="AO8782" s="111"/>
      <c r="AT8782" s="111"/>
      <c r="AV8782" s="111"/>
    </row>
    <row r="8783" spans="20:48" x14ac:dyDescent="0.25">
      <c r="T8783" s="110"/>
    </row>
    <row r="8784" spans="20:48" x14ac:dyDescent="0.25">
      <c r="T8784" s="110"/>
      <c r="AP8784" s="111"/>
      <c r="AV8784" s="111"/>
    </row>
    <row r="8785" spans="20:48" x14ac:dyDescent="0.25">
      <c r="T8785" s="110"/>
    </row>
    <row r="8786" spans="20:48" x14ac:dyDescent="0.25">
      <c r="T8786" s="110"/>
      <c r="AJ8786" s="111"/>
      <c r="AO8786" s="111"/>
      <c r="AP8786" s="111"/>
    </row>
    <row r="8787" spans="20:48" x14ac:dyDescent="0.25">
      <c r="T8787" s="110"/>
    </row>
    <row r="8788" spans="20:48" x14ac:dyDescent="0.25">
      <c r="T8788" s="110"/>
      <c r="AJ8788" s="111"/>
      <c r="AO8788" s="111"/>
      <c r="AP8788" s="111"/>
      <c r="AV8788" s="111"/>
    </row>
    <row r="8789" spans="20:48" x14ac:dyDescent="0.25">
      <c r="T8789" s="110"/>
    </row>
    <row r="8790" spans="20:48" x14ac:dyDescent="0.25">
      <c r="T8790" s="110"/>
      <c r="AJ8790" s="111"/>
      <c r="AO8790" s="111"/>
      <c r="AV8790" s="111"/>
    </row>
    <row r="8791" spans="20:48" x14ac:dyDescent="0.25">
      <c r="T8791" s="110"/>
      <c r="AJ8791" s="111"/>
      <c r="AO8791" s="111"/>
      <c r="AV8791" s="111"/>
    </row>
    <row r="8792" spans="20:48" x14ac:dyDescent="0.25">
      <c r="T8792" s="110"/>
    </row>
    <row r="8793" spans="20:48" x14ac:dyDescent="0.25">
      <c r="T8793" s="110"/>
    </row>
    <row r="8794" spans="20:48" x14ac:dyDescent="0.25">
      <c r="T8794" s="110"/>
    </row>
    <row r="8795" spans="20:48" x14ac:dyDescent="0.25">
      <c r="T8795" s="110"/>
    </row>
    <row r="8796" spans="20:48" x14ac:dyDescent="0.25">
      <c r="T8796" s="110"/>
    </row>
    <row r="8797" spans="20:48" x14ac:dyDescent="0.25">
      <c r="T8797" s="110"/>
      <c r="AJ8797" s="111"/>
      <c r="AO8797" s="111"/>
      <c r="AP8797" s="111"/>
      <c r="AV8797" s="111"/>
    </row>
    <row r="8798" spans="20:48" x14ac:dyDescent="0.25">
      <c r="T8798" s="110"/>
      <c r="AO8798" s="111"/>
      <c r="AP8798" s="111"/>
      <c r="AT8798" s="111"/>
    </row>
    <row r="8799" spans="20:48" x14ac:dyDescent="0.25">
      <c r="T8799" s="110"/>
      <c r="AP8799" s="111"/>
      <c r="AV8799" s="111"/>
    </row>
    <row r="8800" spans="20:48" x14ac:dyDescent="0.25">
      <c r="T8800" s="110"/>
      <c r="AJ8800" s="111"/>
      <c r="AO8800" s="111"/>
      <c r="AP8800" s="111"/>
      <c r="AT8800" s="111"/>
      <c r="AV8800" s="111"/>
    </row>
    <row r="8801" spans="20:48" x14ac:dyDescent="0.25">
      <c r="T8801" s="110"/>
    </row>
    <row r="8802" spans="20:48" x14ac:dyDescent="0.25">
      <c r="T8802" s="110"/>
      <c r="AJ8802" s="111"/>
      <c r="AO8802" s="111"/>
      <c r="AV8802" s="111"/>
    </row>
    <row r="8803" spans="20:48" x14ac:dyDescent="0.25">
      <c r="T8803" s="110"/>
    </row>
    <row r="8804" spans="20:48" x14ac:dyDescent="0.25">
      <c r="T8804" s="110"/>
      <c r="AJ8804" s="111"/>
      <c r="AO8804" s="111"/>
      <c r="AV8804" s="111"/>
    </row>
    <row r="8805" spans="20:48" x14ac:dyDescent="0.25">
      <c r="T8805" s="110"/>
    </row>
    <row r="8806" spans="20:48" x14ac:dyDescent="0.25">
      <c r="T8806" s="110"/>
    </row>
    <row r="8807" spans="20:48" x14ac:dyDescent="0.25">
      <c r="T8807" s="110"/>
      <c r="AJ8807" s="111"/>
      <c r="AO8807" s="111"/>
      <c r="AP8807" s="111"/>
      <c r="AV8807" s="111"/>
    </row>
    <row r="8808" spans="20:48" x14ac:dyDescent="0.25">
      <c r="T8808" s="110"/>
      <c r="AJ8808" s="111"/>
      <c r="AO8808" s="111"/>
      <c r="AP8808" s="111"/>
      <c r="AT8808" s="111"/>
      <c r="AV8808" s="111"/>
    </row>
    <row r="8809" spans="20:48" x14ac:dyDescent="0.25">
      <c r="T8809" s="110"/>
      <c r="AJ8809" s="111"/>
      <c r="AO8809" s="111"/>
      <c r="AR8809" s="111"/>
      <c r="AV8809" s="111"/>
    </row>
    <row r="8810" spans="20:48" x14ac:dyDescent="0.25">
      <c r="T8810" s="110"/>
      <c r="AJ8810" s="111"/>
      <c r="AO8810" s="111"/>
      <c r="AT8810" s="111"/>
    </row>
    <row r="8811" spans="20:48" x14ac:dyDescent="0.25">
      <c r="T8811" s="110"/>
      <c r="AJ8811" s="111"/>
      <c r="AO8811" s="111"/>
      <c r="AR8811" s="111"/>
      <c r="AV8811" s="111"/>
    </row>
    <row r="8812" spans="20:48" x14ac:dyDescent="0.25">
      <c r="T8812" s="110"/>
    </row>
    <row r="8813" spans="20:48" x14ac:dyDescent="0.25">
      <c r="T8813" s="110"/>
      <c r="AJ8813" s="111"/>
      <c r="AV8813" s="111"/>
    </row>
    <row r="8814" spans="20:48" x14ac:dyDescent="0.25">
      <c r="T8814" s="110"/>
      <c r="AP8814" s="111"/>
    </row>
    <row r="8815" spans="20:48" x14ac:dyDescent="0.25">
      <c r="T8815" s="110"/>
      <c r="AJ8815" s="111"/>
      <c r="AO8815" s="111"/>
      <c r="AV8815" s="111"/>
    </row>
    <row r="8816" spans="20:48" x14ac:dyDescent="0.25">
      <c r="T8816" s="110"/>
    </row>
    <row r="8817" spans="20:52" x14ac:dyDescent="0.25">
      <c r="T8817" s="110"/>
    </row>
    <row r="8818" spans="20:52" x14ac:dyDescent="0.25">
      <c r="T8818" s="110"/>
      <c r="AJ8818" s="111"/>
      <c r="AO8818" s="111"/>
      <c r="AZ8818" s="111"/>
    </row>
    <row r="8819" spans="20:52" x14ac:dyDescent="0.25">
      <c r="T8819" s="110"/>
    </row>
    <row r="8820" spans="20:52" x14ac:dyDescent="0.25">
      <c r="T8820" s="110"/>
    </row>
    <row r="8821" spans="20:52" x14ac:dyDescent="0.25">
      <c r="T8821" s="110"/>
    </row>
    <row r="8822" spans="20:52" x14ac:dyDescent="0.25">
      <c r="T8822" s="110"/>
      <c r="AJ8822" s="111"/>
      <c r="AO8822" s="111"/>
      <c r="AP8822" s="111"/>
      <c r="AT8822" s="111"/>
    </row>
    <row r="8823" spans="20:52" x14ac:dyDescent="0.25">
      <c r="T8823" s="110"/>
      <c r="AJ8823" s="111"/>
      <c r="AO8823" s="111"/>
      <c r="AP8823" s="111"/>
      <c r="AT8823" s="111"/>
    </row>
    <row r="8824" spans="20:52" x14ac:dyDescent="0.25">
      <c r="T8824" s="110"/>
      <c r="AJ8824" s="111"/>
      <c r="AO8824" s="111"/>
      <c r="AP8824" s="111"/>
      <c r="AT8824" s="111"/>
    </row>
    <row r="8825" spans="20:52" x14ac:dyDescent="0.25">
      <c r="T8825" s="110"/>
      <c r="AJ8825" s="111"/>
      <c r="AO8825" s="111"/>
      <c r="AT8825" s="111"/>
    </row>
    <row r="8826" spans="20:52" x14ac:dyDescent="0.25">
      <c r="T8826" s="110"/>
      <c r="AJ8826" s="111"/>
      <c r="AO8826" s="111"/>
      <c r="AT8826" s="111"/>
    </row>
    <row r="8827" spans="20:52" x14ac:dyDescent="0.25">
      <c r="T8827" s="110"/>
      <c r="AJ8827" s="111"/>
      <c r="AO8827" s="111"/>
      <c r="AP8827" s="111"/>
      <c r="AV8827" s="111"/>
    </row>
    <row r="8828" spans="20:52" x14ac:dyDescent="0.25">
      <c r="T8828" s="110"/>
      <c r="AJ8828" s="111"/>
      <c r="AO8828" s="111"/>
    </row>
    <row r="8829" spans="20:52" x14ac:dyDescent="0.25">
      <c r="T8829" s="110"/>
    </row>
    <row r="8830" spans="20:52" x14ac:dyDescent="0.25">
      <c r="T8830" s="110"/>
      <c r="AJ8830" s="111"/>
      <c r="AP8830" s="111"/>
      <c r="AV8830" s="111"/>
    </row>
    <row r="8831" spans="20:52" x14ac:dyDescent="0.25">
      <c r="T8831" s="110"/>
      <c r="AJ8831" s="111"/>
      <c r="AO8831" s="111"/>
      <c r="AT8831" s="111"/>
      <c r="AV8831" s="111"/>
    </row>
    <row r="8832" spans="20:52" x14ac:dyDescent="0.25">
      <c r="T8832" s="110"/>
      <c r="AJ8832" s="111"/>
      <c r="AO8832" s="111"/>
      <c r="AR8832" s="111"/>
      <c r="AV8832" s="111"/>
    </row>
    <row r="8833" spans="20:48" x14ac:dyDescent="0.25">
      <c r="T8833" s="110"/>
      <c r="AV8833" s="111"/>
    </row>
    <row r="8834" spans="20:48" x14ac:dyDescent="0.25">
      <c r="T8834" s="110"/>
    </row>
    <row r="8835" spans="20:48" x14ac:dyDescent="0.25">
      <c r="T8835" s="110"/>
    </row>
    <row r="8836" spans="20:48" x14ac:dyDescent="0.25">
      <c r="T8836" s="110"/>
    </row>
    <row r="8837" spans="20:48" x14ac:dyDescent="0.25">
      <c r="T8837" s="110"/>
      <c r="AJ8837" s="111"/>
      <c r="AO8837" s="111"/>
      <c r="AP8837" s="111"/>
      <c r="AV8837" s="111"/>
    </row>
    <row r="8838" spans="20:48" x14ac:dyDescent="0.25">
      <c r="T8838" s="110"/>
      <c r="AJ8838" s="111"/>
      <c r="AO8838" s="111"/>
      <c r="AV8838" s="111"/>
    </row>
    <row r="8839" spans="20:48" x14ac:dyDescent="0.25">
      <c r="T8839" s="110"/>
      <c r="AV8839" s="111"/>
    </row>
    <row r="8840" spans="20:48" x14ac:dyDescent="0.25">
      <c r="T8840" s="110"/>
    </row>
    <row r="8841" spans="20:48" x14ac:dyDescent="0.25">
      <c r="T8841" s="110"/>
      <c r="AJ8841" s="111"/>
      <c r="AO8841" s="111"/>
      <c r="AP8841" s="111"/>
      <c r="AV8841" s="111"/>
    </row>
    <row r="8842" spans="20:48" x14ac:dyDescent="0.25">
      <c r="T8842" s="110"/>
      <c r="AJ8842" s="111"/>
      <c r="AO8842" s="111"/>
      <c r="AR8842" s="111"/>
      <c r="AT8842" s="111"/>
    </row>
    <row r="8843" spans="20:48" x14ac:dyDescent="0.25">
      <c r="T8843" s="110"/>
    </row>
    <row r="8844" spans="20:48" x14ac:dyDescent="0.25">
      <c r="T8844" s="110"/>
      <c r="AJ8844" s="111"/>
      <c r="AO8844" s="111"/>
      <c r="AP8844" s="111"/>
      <c r="AV8844" s="111"/>
    </row>
    <row r="8845" spans="20:48" x14ac:dyDescent="0.25">
      <c r="T8845" s="110"/>
      <c r="AJ8845" s="111"/>
      <c r="AO8845" s="111"/>
      <c r="AP8845" s="111"/>
      <c r="AT8845" s="111"/>
    </row>
    <row r="8846" spans="20:48" x14ac:dyDescent="0.25">
      <c r="T8846" s="110"/>
    </row>
    <row r="8847" spans="20:48" x14ac:dyDescent="0.25">
      <c r="T8847" s="110"/>
    </row>
    <row r="8848" spans="20:48" x14ac:dyDescent="0.25">
      <c r="T8848" s="110"/>
    </row>
    <row r="8849" spans="20:52" x14ac:dyDescent="0.25">
      <c r="T8849" s="110"/>
      <c r="AJ8849" s="111"/>
      <c r="AO8849" s="111"/>
      <c r="AR8849" s="111"/>
      <c r="AT8849" s="111"/>
    </row>
    <row r="8850" spans="20:52" x14ac:dyDescent="0.25">
      <c r="T8850" s="110"/>
      <c r="AP8850" s="111"/>
      <c r="AV8850" s="111"/>
    </row>
    <row r="8851" spans="20:52" x14ac:dyDescent="0.25">
      <c r="T8851" s="110"/>
      <c r="AJ8851" s="111"/>
      <c r="AO8851" s="111"/>
      <c r="AP8851" s="111"/>
      <c r="AV8851" s="111"/>
      <c r="AZ8851" s="111"/>
    </row>
    <row r="8852" spans="20:52" x14ac:dyDescent="0.25">
      <c r="T8852" s="110"/>
      <c r="AP8852" s="111"/>
      <c r="AV8852" s="111"/>
    </row>
    <row r="8853" spans="20:52" x14ac:dyDescent="0.25">
      <c r="T8853" s="110"/>
      <c r="AJ8853" s="111"/>
      <c r="AO8853" s="111"/>
      <c r="AP8853" s="111"/>
      <c r="AR8853" s="111"/>
      <c r="AV8853" s="111"/>
    </row>
    <row r="8854" spans="20:52" x14ac:dyDescent="0.25">
      <c r="T8854" s="110"/>
      <c r="AJ8854" s="111"/>
      <c r="AO8854" s="111"/>
      <c r="AV8854" s="111"/>
    </row>
    <row r="8855" spans="20:52" x14ac:dyDescent="0.25">
      <c r="T8855" s="110"/>
      <c r="AJ8855" s="111"/>
    </row>
    <row r="8856" spans="20:52" x14ac:dyDescent="0.25">
      <c r="T8856" s="110"/>
    </row>
    <row r="8857" spans="20:52" x14ac:dyDescent="0.25">
      <c r="T8857" s="110"/>
    </row>
    <row r="8858" spans="20:52" x14ac:dyDescent="0.25">
      <c r="T8858" s="110"/>
      <c r="AZ8858" s="111"/>
    </row>
    <row r="8859" spans="20:52" x14ac:dyDescent="0.25">
      <c r="T8859" s="110"/>
    </row>
    <row r="8860" spans="20:52" x14ac:dyDescent="0.25">
      <c r="T8860" s="110"/>
      <c r="AJ8860" s="111"/>
      <c r="AO8860" s="111"/>
      <c r="AT8860" s="111"/>
    </row>
    <row r="8861" spans="20:52" x14ac:dyDescent="0.25">
      <c r="T8861" s="110"/>
      <c r="AJ8861" s="111"/>
      <c r="AO8861" s="111"/>
      <c r="AV8861" s="111"/>
    </row>
    <row r="8862" spans="20:52" x14ac:dyDescent="0.25">
      <c r="T8862" s="110"/>
    </row>
    <row r="8863" spans="20:52" x14ac:dyDescent="0.25">
      <c r="T8863" s="110"/>
      <c r="AJ8863" s="111"/>
      <c r="AO8863" s="111"/>
      <c r="AP8863" s="111"/>
      <c r="AR8863" s="111"/>
      <c r="AV8863" s="111"/>
    </row>
    <row r="8864" spans="20:52" x14ac:dyDescent="0.25">
      <c r="T8864" s="110"/>
    </row>
    <row r="8865" spans="20:52" x14ac:dyDescent="0.25">
      <c r="T8865" s="110"/>
    </row>
    <row r="8866" spans="20:52" x14ac:dyDescent="0.25">
      <c r="T8866" s="110"/>
    </row>
    <row r="8867" spans="20:52" x14ac:dyDescent="0.25">
      <c r="T8867" s="110"/>
      <c r="AJ8867" s="111"/>
      <c r="AO8867" s="111"/>
      <c r="AV8867" s="111"/>
    </row>
    <row r="8868" spans="20:52" x14ac:dyDescent="0.25">
      <c r="T8868" s="110"/>
      <c r="AT8868" s="111"/>
    </row>
    <row r="8869" spans="20:52" x14ac:dyDescent="0.25">
      <c r="T8869" s="110"/>
      <c r="AJ8869" s="111"/>
      <c r="AO8869" s="111"/>
      <c r="AV8869" s="111"/>
    </row>
    <row r="8870" spans="20:52" x14ac:dyDescent="0.25">
      <c r="T8870" s="110"/>
      <c r="AV8870" s="111"/>
    </row>
    <row r="8871" spans="20:52" x14ac:dyDescent="0.25">
      <c r="T8871" s="110"/>
      <c r="AT8871" s="111"/>
    </row>
    <row r="8872" spans="20:52" x14ac:dyDescent="0.25">
      <c r="T8872" s="110"/>
      <c r="AJ8872" s="111"/>
      <c r="AO8872" s="111"/>
      <c r="AP8872" s="111"/>
      <c r="AV8872" s="111"/>
    </row>
    <row r="8873" spans="20:52" x14ac:dyDescent="0.25">
      <c r="T8873" s="110"/>
    </row>
    <row r="8874" spans="20:52" x14ac:dyDescent="0.25">
      <c r="T8874" s="110"/>
    </row>
    <row r="8875" spans="20:52" x14ac:dyDescent="0.25">
      <c r="T8875" s="110"/>
    </row>
    <row r="8876" spans="20:52" x14ac:dyDescent="0.25">
      <c r="T8876" s="110"/>
    </row>
    <row r="8877" spans="20:52" x14ac:dyDescent="0.25">
      <c r="T8877" s="110"/>
      <c r="AP8877" s="111"/>
      <c r="AV8877" s="111"/>
      <c r="AZ8877" s="111"/>
    </row>
    <row r="8878" spans="20:52" x14ac:dyDescent="0.25">
      <c r="T8878" s="110"/>
      <c r="AO8878" s="111"/>
      <c r="AV8878" s="111"/>
    </row>
    <row r="8879" spans="20:52" x14ac:dyDescent="0.25">
      <c r="T8879" s="110"/>
    </row>
    <row r="8880" spans="20:52" x14ac:dyDescent="0.25">
      <c r="T8880" s="110"/>
      <c r="AJ8880" s="111"/>
      <c r="AO8880" s="111"/>
      <c r="AP8880" s="111"/>
      <c r="AV8880" s="111"/>
    </row>
    <row r="8881" spans="20:52" x14ac:dyDescent="0.25">
      <c r="T8881" s="110"/>
      <c r="AO8881" s="111"/>
      <c r="AP8881" s="111"/>
      <c r="AT8881" s="111"/>
      <c r="AV8881" s="111"/>
    </row>
    <row r="8882" spans="20:52" x14ac:dyDescent="0.25">
      <c r="T8882" s="110"/>
      <c r="AJ8882" s="111"/>
      <c r="AO8882" s="111"/>
      <c r="AV8882" s="111"/>
    </row>
    <row r="8883" spans="20:52" x14ac:dyDescent="0.25">
      <c r="T8883" s="110"/>
      <c r="AV8883" s="111"/>
    </row>
    <row r="8884" spans="20:52" x14ac:dyDescent="0.25">
      <c r="T8884" s="110"/>
    </row>
    <row r="8885" spans="20:52" x14ac:dyDescent="0.25">
      <c r="T8885" s="110"/>
      <c r="AJ8885" s="111"/>
      <c r="AO8885" s="111"/>
      <c r="AP8885" s="111"/>
      <c r="AV8885" s="111"/>
      <c r="AZ8885" s="111"/>
    </row>
    <row r="8886" spans="20:52" x14ac:dyDescent="0.25">
      <c r="T8886" s="110"/>
    </row>
    <row r="8887" spans="20:52" x14ac:dyDescent="0.25">
      <c r="T8887" s="110"/>
      <c r="AJ8887" s="111"/>
      <c r="AO8887" s="111"/>
    </row>
    <row r="8888" spans="20:52" x14ac:dyDescent="0.25">
      <c r="T8888" s="110"/>
    </row>
    <row r="8889" spans="20:52" x14ac:dyDescent="0.25">
      <c r="T8889" s="110"/>
    </row>
    <row r="8890" spans="20:52" x14ac:dyDescent="0.25">
      <c r="T8890" s="110"/>
      <c r="AJ8890" s="111"/>
      <c r="AO8890" s="111"/>
      <c r="AR8890" s="111"/>
      <c r="AV8890" s="111"/>
    </row>
    <row r="8891" spans="20:52" x14ac:dyDescent="0.25">
      <c r="T8891" s="110"/>
      <c r="AJ8891" s="111"/>
      <c r="AO8891" s="111"/>
    </row>
    <row r="8892" spans="20:52" x14ac:dyDescent="0.25">
      <c r="T8892" s="110"/>
      <c r="AO8892" s="111"/>
      <c r="AP8892" s="111"/>
      <c r="AV8892" s="111"/>
      <c r="AZ8892" s="111"/>
    </row>
    <row r="8893" spans="20:52" x14ac:dyDescent="0.25">
      <c r="T8893" s="110"/>
      <c r="AJ8893" s="111"/>
      <c r="AO8893" s="111"/>
      <c r="AP8893" s="111"/>
      <c r="AV8893" s="111"/>
    </row>
    <row r="8894" spans="20:52" x14ac:dyDescent="0.25">
      <c r="T8894" s="110"/>
      <c r="AV8894" s="111"/>
      <c r="AZ8894" s="111"/>
    </row>
    <row r="8895" spans="20:52" x14ac:dyDescent="0.25">
      <c r="T8895" s="110"/>
    </row>
    <row r="8896" spans="20:52" x14ac:dyDescent="0.25">
      <c r="T8896" s="110"/>
    </row>
    <row r="8897" spans="20:52" x14ac:dyDescent="0.25">
      <c r="T8897" s="110"/>
      <c r="AJ8897" s="111"/>
      <c r="AV8897" s="111"/>
      <c r="AZ8897" s="111"/>
    </row>
    <row r="8898" spans="20:52" x14ac:dyDescent="0.25">
      <c r="T8898" s="110"/>
    </row>
    <row r="8899" spans="20:52" x14ac:dyDescent="0.25">
      <c r="T8899" s="110"/>
    </row>
    <row r="8900" spans="20:52" x14ac:dyDescent="0.25">
      <c r="T8900" s="110"/>
    </row>
    <row r="8901" spans="20:52" x14ac:dyDescent="0.25">
      <c r="T8901" s="110"/>
    </row>
    <row r="8902" spans="20:52" x14ac:dyDescent="0.25">
      <c r="T8902" s="110"/>
      <c r="AO8902" s="111"/>
      <c r="AV8902" s="111"/>
      <c r="AZ8902" s="111"/>
    </row>
    <row r="8903" spans="20:52" x14ac:dyDescent="0.25">
      <c r="T8903" s="110"/>
      <c r="AP8903" s="111"/>
    </row>
    <row r="8904" spans="20:52" x14ac:dyDescent="0.25">
      <c r="T8904" s="110"/>
      <c r="AV8904" s="111"/>
    </row>
    <row r="8905" spans="20:52" x14ac:dyDescent="0.25">
      <c r="T8905" s="110"/>
      <c r="AJ8905" s="111"/>
      <c r="AO8905" s="111"/>
      <c r="AV8905" s="111"/>
    </row>
    <row r="8906" spans="20:52" x14ac:dyDescent="0.25">
      <c r="T8906" s="110"/>
      <c r="AJ8906" s="111"/>
      <c r="AO8906" s="111"/>
      <c r="AR8906" s="111"/>
    </row>
    <row r="8907" spans="20:52" x14ac:dyDescent="0.25">
      <c r="T8907" s="110"/>
    </row>
    <row r="8908" spans="20:52" x14ac:dyDescent="0.25">
      <c r="T8908" s="110"/>
      <c r="AJ8908" s="111"/>
      <c r="AO8908" s="111"/>
      <c r="AP8908" s="111"/>
    </row>
    <row r="8909" spans="20:52" x14ac:dyDescent="0.25">
      <c r="T8909" s="110"/>
      <c r="AV8909" s="111"/>
    </row>
    <row r="8910" spans="20:52" x14ac:dyDescent="0.25">
      <c r="T8910" s="110"/>
      <c r="AJ8910" s="111"/>
      <c r="AO8910" s="111"/>
      <c r="AV8910" s="111"/>
    </row>
    <row r="8911" spans="20:52" x14ac:dyDescent="0.25">
      <c r="T8911" s="110"/>
      <c r="AJ8911" s="111"/>
      <c r="AP8911" s="111"/>
      <c r="AV8911" s="111"/>
    </row>
    <row r="8912" spans="20:52" x14ac:dyDescent="0.25">
      <c r="T8912" s="110"/>
      <c r="AJ8912" s="111"/>
      <c r="AP8912" s="111"/>
    </row>
    <row r="8913" spans="20:52" x14ac:dyDescent="0.25">
      <c r="T8913" s="110"/>
    </row>
    <row r="8914" spans="20:52" x14ac:dyDescent="0.25">
      <c r="T8914" s="110"/>
    </row>
    <row r="8915" spans="20:52" x14ac:dyDescent="0.25">
      <c r="T8915" s="110"/>
    </row>
    <row r="8916" spans="20:52" x14ac:dyDescent="0.25">
      <c r="T8916" s="110"/>
    </row>
    <row r="8917" spans="20:52" x14ac:dyDescent="0.25">
      <c r="T8917" s="110"/>
      <c r="AO8917" s="111"/>
      <c r="AP8917" s="111"/>
      <c r="AV8917" s="111"/>
    </row>
    <row r="8918" spans="20:52" x14ac:dyDescent="0.25">
      <c r="T8918" s="110"/>
    </row>
    <row r="8919" spans="20:52" x14ac:dyDescent="0.25">
      <c r="T8919" s="110"/>
      <c r="AV8919" s="111"/>
    </row>
    <row r="8920" spans="20:52" x14ac:dyDescent="0.25">
      <c r="T8920" s="110"/>
      <c r="AZ8920" s="111"/>
    </row>
    <row r="8921" spans="20:52" x14ac:dyDescent="0.25">
      <c r="T8921" s="110"/>
    </row>
    <row r="8922" spans="20:52" x14ac:dyDescent="0.25">
      <c r="T8922" s="110"/>
    </row>
    <row r="8923" spans="20:52" x14ac:dyDescent="0.25">
      <c r="T8923" s="110"/>
    </row>
    <row r="8924" spans="20:52" x14ac:dyDescent="0.25">
      <c r="T8924" s="110"/>
      <c r="AJ8924" s="111"/>
      <c r="AP8924" s="111"/>
      <c r="AR8924" s="111"/>
      <c r="AV8924" s="111"/>
      <c r="AZ8924" s="111"/>
    </row>
    <row r="8925" spans="20:52" x14ac:dyDescent="0.25">
      <c r="T8925" s="110"/>
    </row>
    <row r="8926" spans="20:52" x14ac:dyDescent="0.25">
      <c r="T8926" s="110"/>
    </row>
    <row r="8927" spans="20:52" x14ac:dyDescent="0.25">
      <c r="T8927" s="110"/>
      <c r="AJ8927" s="111"/>
      <c r="AO8927" s="111"/>
      <c r="AV8927" s="111"/>
    </row>
    <row r="8928" spans="20:52" x14ac:dyDescent="0.25">
      <c r="T8928" s="110"/>
      <c r="AJ8928" s="111"/>
      <c r="AO8928" s="111"/>
      <c r="AV8928" s="111"/>
      <c r="AZ8928" s="111"/>
    </row>
    <row r="8929" spans="20:52" x14ac:dyDescent="0.25">
      <c r="T8929" s="110"/>
      <c r="AJ8929" s="111"/>
      <c r="AO8929" s="111"/>
      <c r="AV8929" s="111"/>
    </row>
    <row r="8930" spans="20:52" x14ac:dyDescent="0.25">
      <c r="T8930" s="110"/>
      <c r="AJ8930" s="111"/>
      <c r="AO8930" s="111"/>
      <c r="AR8930" s="111"/>
      <c r="AV8930" s="111"/>
    </row>
    <row r="8931" spans="20:52" x14ac:dyDescent="0.25">
      <c r="T8931" s="110"/>
      <c r="AP8931" s="111"/>
      <c r="AV8931" s="111"/>
    </row>
    <row r="8932" spans="20:52" x14ac:dyDescent="0.25">
      <c r="T8932" s="110"/>
      <c r="AO8932" s="111"/>
      <c r="AP8932" s="111"/>
      <c r="AV8932" s="111"/>
    </row>
    <row r="8933" spans="20:52" x14ac:dyDescent="0.25">
      <c r="T8933" s="110"/>
      <c r="AV8933" s="111"/>
    </row>
    <row r="8934" spans="20:52" x14ac:dyDescent="0.25">
      <c r="T8934" s="110"/>
      <c r="AJ8934" s="111"/>
      <c r="AO8934" s="111"/>
      <c r="AT8934" s="111"/>
    </row>
    <row r="8935" spans="20:52" x14ac:dyDescent="0.25">
      <c r="T8935" s="110"/>
      <c r="AJ8935" s="111"/>
      <c r="AO8935" s="111"/>
      <c r="AP8935" s="111"/>
      <c r="AV8935" s="111"/>
    </row>
    <row r="8936" spans="20:52" x14ac:dyDescent="0.25">
      <c r="T8936" s="110"/>
    </row>
    <row r="8937" spans="20:52" x14ac:dyDescent="0.25">
      <c r="T8937" s="110"/>
      <c r="AJ8937" s="111"/>
      <c r="AP8937" s="111"/>
      <c r="AZ8937" s="111"/>
    </row>
    <row r="8938" spans="20:52" x14ac:dyDescent="0.25">
      <c r="T8938" s="110"/>
    </row>
    <row r="8939" spans="20:52" x14ac:dyDescent="0.25">
      <c r="T8939" s="110"/>
      <c r="AJ8939" s="111"/>
      <c r="AO8939" s="111"/>
      <c r="AP8939" s="111"/>
      <c r="AV8939" s="111"/>
    </row>
    <row r="8940" spans="20:52" x14ac:dyDescent="0.25">
      <c r="T8940" s="110"/>
      <c r="AJ8940" s="111"/>
      <c r="AO8940" s="111"/>
      <c r="AV8940" s="111"/>
    </row>
    <row r="8941" spans="20:52" x14ac:dyDescent="0.25">
      <c r="T8941" s="110"/>
      <c r="AJ8941" s="111"/>
      <c r="AO8941" s="111"/>
      <c r="AP8941" s="111"/>
      <c r="AV8941" s="111"/>
    </row>
    <row r="8942" spans="20:52" x14ac:dyDescent="0.25">
      <c r="T8942" s="110"/>
      <c r="AJ8942" s="111"/>
      <c r="AV8942" s="111"/>
    </row>
    <row r="8943" spans="20:52" x14ac:dyDescent="0.25">
      <c r="T8943" s="110"/>
      <c r="AJ8943" s="111"/>
      <c r="AO8943" s="111"/>
      <c r="AV8943" s="111"/>
    </row>
    <row r="8944" spans="20:52" x14ac:dyDescent="0.25">
      <c r="T8944" s="110"/>
      <c r="AJ8944" s="111"/>
      <c r="AO8944" s="111"/>
      <c r="AV8944" s="111"/>
      <c r="AZ8944" s="111"/>
    </row>
    <row r="8945" spans="20:52" x14ac:dyDescent="0.25">
      <c r="T8945" s="110"/>
    </row>
    <row r="8946" spans="20:52" x14ac:dyDescent="0.25">
      <c r="T8946" s="110"/>
      <c r="AJ8946" s="111"/>
      <c r="AO8946" s="111"/>
      <c r="AP8946" s="111"/>
      <c r="AT8946" s="111"/>
      <c r="AV8946" s="111"/>
      <c r="AZ8946" s="111"/>
    </row>
    <row r="8947" spans="20:52" x14ac:dyDescent="0.25">
      <c r="T8947" s="110"/>
    </row>
    <row r="8948" spans="20:52" x14ac:dyDescent="0.25">
      <c r="T8948" s="110"/>
    </row>
    <row r="8949" spans="20:52" x14ac:dyDescent="0.25">
      <c r="T8949" s="110"/>
      <c r="AJ8949" s="111"/>
      <c r="AO8949" s="111"/>
      <c r="AP8949" s="111"/>
      <c r="AV8949" s="111"/>
    </row>
    <row r="8950" spans="20:52" x14ac:dyDescent="0.25">
      <c r="T8950" s="110"/>
    </row>
    <row r="8951" spans="20:52" x14ac:dyDescent="0.25">
      <c r="T8951" s="110"/>
      <c r="AJ8951" s="111"/>
      <c r="AO8951" s="111"/>
      <c r="AR8951" s="111"/>
      <c r="AT8951" s="111"/>
      <c r="AV8951" s="111"/>
    </row>
    <row r="8952" spans="20:52" x14ac:dyDescent="0.25">
      <c r="T8952" s="110"/>
      <c r="AV8952" s="111"/>
      <c r="AZ8952" s="111"/>
    </row>
    <row r="8953" spans="20:52" x14ac:dyDescent="0.25">
      <c r="T8953" s="110"/>
      <c r="AJ8953" s="111"/>
      <c r="AO8953" s="111"/>
      <c r="AP8953" s="111"/>
      <c r="AR8953" s="111"/>
      <c r="AV8953" s="111"/>
      <c r="AZ8953" s="111"/>
    </row>
    <row r="8954" spans="20:52" x14ac:dyDescent="0.25">
      <c r="T8954" s="110"/>
      <c r="AJ8954" s="111"/>
      <c r="AO8954" s="111"/>
      <c r="AV8954" s="111"/>
    </row>
    <row r="8955" spans="20:52" x14ac:dyDescent="0.25">
      <c r="T8955" s="110"/>
    </row>
    <row r="8956" spans="20:52" x14ac:dyDescent="0.25">
      <c r="T8956" s="110"/>
      <c r="AJ8956" s="111"/>
      <c r="AP8956" s="111"/>
      <c r="AV8956" s="111"/>
    </row>
    <row r="8957" spans="20:52" x14ac:dyDescent="0.25">
      <c r="T8957" s="110"/>
      <c r="AV8957" s="111"/>
    </row>
    <row r="8958" spans="20:52" x14ac:dyDescent="0.25">
      <c r="T8958" s="110"/>
      <c r="AZ8958" s="111"/>
    </row>
    <row r="8959" spans="20:52" x14ac:dyDescent="0.25">
      <c r="T8959" s="110"/>
    </row>
    <row r="8960" spans="20:52" x14ac:dyDescent="0.25">
      <c r="T8960" s="110"/>
      <c r="AJ8960" s="111"/>
      <c r="AO8960" s="111"/>
      <c r="AT8960" s="111"/>
    </row>
    <row r="8961" spans="20:52" x14ac:dyDescent="0.25">
      <c r="T8961" s="110"/>
      <c r="AZ8961" s="111"/>
    </row>
    <row r="8962" spans="20:52" x14ac:dyDescent="0.25">
      <c r="T8962" s="110"/>
      <c r="AJ8962" s="111"/>
      <c r="AO8962" s="111"/>
      <c r="AP8962" s="111"/>
      <c r="AV8962" s="111"/>
    </row>
    <row r="8963" spans="20:52" x14ac:dyDescent="0.25">
      <c r="T8963" s="110"/>
      <c r="AV8963" s="111"/>
    </row>
    <row r="8964" spans="20:52" x14ac:dyDescent="0.25">
      <c r="T8964" s="110"/>
    </row>
    <row r="8965" spans="20:52" x14ac:dyDescent="0.25">
      <c r="T8965" s="110"/>
    </row>
    <row r="8966" spans="20:52" x14ac:dyDescent="0.25">
      <c r="T8966" s="110"/>
    </row>
    <row r="8967" spans="20:52" x14ac:dyDescent="0.25">
      <c r="T8967" s="110"/>
      <c r="AJ8967" s="111"/>
      <c r="AO8967" s="111"/>
      <c r="AP8967" s="111"/>
      <c r="AV8967" s="111"/>
      <c r="AZ8967" s="111"/>
    </row>
    <row r="8968" spans="20:52" x14ac:dyDescent="0.25">
      <c r="T8968" s="110"/>
      <c r="AJ8968" s="111"/>
      <c r="AO8968" s="111"/>
      <c r="AV8968" s="111"/>
    </row>
    <row r="8969" spans="20:52" x14ac:dyDescent="0.25">
      <c r="T8969" s="110"/>
      <c r="AJ8969" s="111"/>
      <c r="AO8969" s="111"/>
      <c r="AV8969" s="111"/>
    </row>
    <row r="8970" spans="20:52" x14ac:dyDescent="0.25">
      <c r="T8970" s="110"/>
      <c r="AJ8970" s="111"/>
      <c r="AO8970" s="111"/>
      <c r="AP8970" s="111"/>
      <c r="AV8970" s="111"/>
    </row>
    <row r="8971" spans="20:52" x14ac:dyDescent="0.25">
      <c r="T8971" s="110"/>
      <c r="AP8971" s="111"/>
      <c r="AV8971" s="111"/>
    </row>
    <row r="8972" spans="20:52" x14ac:dyDescent="0.25">
      <c r="T8972" s="110"/>
      <c r="AT8972" s="111"/>
      <c r="AV8972" s="111"/>
    </row>
    <row r="8973" spans="20:52" x14ac:dyDescent="0.25">
      <c r="T8973" s="110"/>
      <c r="AJ8973" s="111"/>
      <c r="AO8973" s="111"/>
      <c r="AV8973" s="111"/>
    </row>
    <row r="8974" spans="20:52" x14ac:dyDescent="0.25">
      <c r="T8974" s="110"/>
      <c r="AJ8974" s="111"/>
      <c r="AP8974" s="111"/>
      <c r="AV8974" s="111"/>
      <c r="AZ8974" s="111"/>
    </row>
    <row r="8975" spans="20:52" x14ac:dyDescent="0.25">
      <c r="T8975" s="110"/>
      <c r="AJ8975" s="111"/>
      <c r="AO8975" s="111"/>
      <c r="AR8975" s="111"/>
      <c r="AT8975" s="111"/>
      <c r="AV8975" s="111"/>
    </row>
    <row r="8976" spans="20:52" x14ac:dyDescent="0.25">
      <c r="T8976" s="110"/>
      <c r="AZ8976" s="111"/>
    </row>
    <row r="8977" spans="20:52" x14ac:dyDescent="0.25">
      <c r="T8977" s="110"/>
    </row>
    <row r="8978" spans="20:52" x14ac:dyDescent="0.25">
      <c r="T8978" s="110"/>
      <c r="AV8978" s="111"/>
    </row>
    <row r="8979" spans="20:52" x14ac:dyDescent="0.25">
      <c r="T8979" s="110"/>
      <c r="AJ8979" s="111"/>
      <c r="AO8979" s="111"/>
      <c r="AP8979" s="111"/>
      <c r="AR8979" s="111"/>
      <c r="AT8979" s="111"/>
      <c r="AV8979" s="111"/>
    </row>
    <row r="8980" spans="20:52" x14ac:dyDescent="0.25">
      <c r="T8980" s="110"/>
      <c r="AJ8980" s="111"/>
      <c r="AO8980" s="111"/>
      <c r="AV8980" s="111"/>
    </row>
    <row r="8981" spans="20:52" x14ac:dyDescent="0.25">
      <c r="T8981" s="110"/>
      <c r="AJ8981" s="111"/>
      <c r="AO8981" s="111"/>
      <c r="AV8981" s="111"/>
    </row>
    <row r="8982" spans="20:52" x14ac:dyDescent="0.25">
      <c r="T8982" s="110"/>
      <c r="AP8982" s="111"/>
      <c r="AT8982" s="111"/>
    </row>
    <row r="8983" spans="20:52" x14ac:dyDescent="0.25">
      <c r="T8983" s="110"/>
      <c r="AJ8983" s="111"/>
      <c r="AO8983" s="111"/>
      <c r="AV8983" s="111"/>
    </row>
    <row r="8984" spans="20:52" x14ac:dyDescent="0.25">
      <c r="T8984" s="110"/>
      <c r="AJ8984" s="111"/>
      <c r="AO8984" s="111"/>
      <c r="AV8984" s="111"/>
    </row>
    <row r="8985" spans="20:52" x14ac:dyDescent="0.25">
      <c r="T8985" s="110"/>
    </row>
    <row r="8986" spans="20:52" x14ac:dyDescent="0.25">
      <c r="T8986" s="110"/>
    </row>
    <row r="8987" spans="20:52" x14ac:dyDescent="0.25">
      <c r="T8987" s="110"/>
      <c r="AZ8987" s="111"/>
    </row>
    <row r="8988" spans="20:52" x14ac:dyDescent="0.25">
      <c r="T8988" s="110"/>
      <c r="AO8988" s="111"/>
      <c r="AP8988" s="111"/>
      <c r="AV8988" s="111"/>
    </row>
    <row r="8989" spans="20:52" x14ac:dyDescent="0.25">
      <c r="T8989" s="110"/>
    </row>
    <row r="8990" spans="20:52" x14ac:dyDescent="0.25">
      <c r="T8990" s="110"/>
      <c r="AV8990" s="111"/>
    </row>
    <row r="8991" spans="20:52" x14ac:dyDescent="0.25">
      <c r="T8991" s="110"/>
      <c r="AJ8991" s="111"/>
      <c r="AP8991" s="111"/>
      <c r="AV8991" s="111"/>
    </row>
    <row r="8992" spans="20:52" x14ac:dyDescent="0.25">
      <c r="T8992" s="110"/>
      <c r="AJ8992" s="111"/>
      <c r="AO8992" s="111"/>
      <c r="AV8992" s="111"/>
    </row>
    <row r="8993" spans="20:52" x14ac:dyDescent="0.25">
      <c r="T8993" s="110"/>
      <c r="AJ8993" s="111"/>
      <c r="AO8993" s="111"/>
      <c r="AP8993" s="111"/>
      <c r="AR8993" s="111"/>
      <c r="AT8993" s="111"/>
      <c r="AV8993" s="111"/>
      <c r="AZ8993" s="111"/>
    </row>
    <row r="8994" spans="20:52" x14ac:dyDescent="0.25">
      <c r="T8994" s="110"/>
      <c r="AJ8994" s="111"/>
      <c r="AO8994" s="111"/>
      <c r="AP8994" s="111"/>
      <c r="AT8994" s="111"/>
      <c r="AV8994" s="111"/>
    </row>
    <row r="8995" spans="20:52" x14ac:dyDescent="0.25">
      <c r="T8995" s="110"/>
      <c r="AJ8995" s="111"/>
      <c r="AO8995" s="111"/>
    </row>
    <row r="8996" spans="20:52" x14ac:dyDescent="0.25">
      <c r="T8996" s="110"/>
    </row>
    <row r="8997" spans="20:52" x14ac:dyDescent="0.25">
      <c r="T8997" s="110"/>
      <c r="AJ8997" s="111"/>
      <c r="AO8997" s="111"/>
      <c r="AR8997" s="111"/>
      <c r="AT8997" s="111"/>
      <c r="AV8997" s="111"/>
    </row>
    <row r="8998" spans="20:52" x14ac:dyDescent="0.25">
      <c r="T8998" s="110"/>
      <c r="AO8998" s="111"/>
      <c r="AV8998" s="111"/>
    </row>
    <row r="8999" spans="20:52" x14ac:dyDescent="0.25">
      <c r="T8999" s="110"/>
    </row>
    <row r="9000" spans="20:52" x14ac:dyDescent="0.25">
      <c r="T9000" s="110"/>
      <c r="AJ9000" s="111"/>
      <c r="AO9000" s="111"/>
      <c r="AV9000" s="111"/>
    </row>
    <row r="9001" spans="20:52" x14ac:dyDescent="0.25">
      <c r="T9001" s="110"/>
      <c r="AO9001" s="111"/>
      <c r="AT9001" s="111"/>
      <c r="AV9001" s="111"/>
    </row>
    <row r="9002" spans="20:52" x14ac:dyDescent="0.25">
      <c r="T9002" s="110"/>
      <c r="AV9002" s="111"/>
    </row>
    <row r="9003" spans="20:52" x14ac:dyDescent="0.25">
      <c r="T9003" s="110"/>
      <c r="AJ9003" s="111"/>
      <c r="AO9003" s="111"/>
      <c r="AV9003" s="111"/>
    </row>
    <row r="9004" spans="20:52" x14ac:dyDescent="0.25">
      <c r="T9004" s="110"/>
    </row>
    <row r="9005" spans="20:52" x14ac:dyDescent="0.25">
      <c r="T9005" s="110"/>
      <c r="AJ9005" s="111"/>
      <c r="AO9005" s="111"/>
      <c r="AP9005" s="111"/>
      <c r="AV9005" s="111"/>
    </row>
    <row r="9006" spans="20:52" x14ac:dyDescent="0.25">
      <c r="T9006" s="110"/>
      <c r="AV9006" s="111"/>
    </row>
    <row r="9007" spans="20:52" x14ac:dyDescent="0.25">
      <c r="T9007" s="110"/>
    </row>
    <row r="9008" spans="20:52" x14ac:dyDescent="0.25">
      <c r="T9008" s="110"/>
      <c r="AJ9008" s="111"/>
      <c r="AO9008" s="111"/>
      <c r="AV9008" s="111"/>
    </row>
    <row r="9009" spans="20:48" x14ac:dyDescent="0.25">
      <c r="T9009" s="110"/>
      <c r="AJ9009" s="111"/>
      <c r="AO9009" s="111"/>
      <c r="AP9009" s="111"/>
      <c r="AR9009" s="111"/>
      <c r="AV9009" s="111"/>
    </row>
    <row r="9010" spans="20:48" x14ac:dyDescent="0.25">
      <c r="T9010" s="110"/>
    </row>
    <row r="9011" spans="20:48" x14ac:dyDescent="0.25">
      <c r="T9011" s="110"/>
    </row>
    <row r="9012" spans="20:48" x14ac:dyDescent="0.25">
      <c r="T9012" s="110"/>
      <c r="AV9012" s="111"/>
    </row>
    <row r="9013" spans="20:48" x14ac:dyDescent="0.25">
      <c r="T9013" s="110"/>
      <c r="AJ9013" s="111"/>
      <c r="AO9013" s="111"/>
      <c r="AP9013" s="111"/>
      <c r="AV9013" s="111"/>
    </row>
    <row r="9014" spans="20:48" x14ac:dyDescent="0.25">
      <c r="T9014" s="110"/>
    </row>
    <row r="9015" spans="20:48" x14ac:dyDescent="0.25">
      <c r="T9015" s="110"/>
    </row>
    <row r="9016" spans="20:48" x14ac:dyDescent="0.25">
      <c r="T9016" s="110"/>
      <c r="AJ9016" s="111"/>
      <c r="AO9016" s="111"/>
      <c r="AP9016" s="111"/>
      <c r="AV9016" s="111"/>
    </row>
    <row r="9017" spans="20:48" x14ac:dyDescent="0.25">
      <c r="T9017" s="110"/>
      <c r="AJ9017" s="111"/>
      <c r="AO9017" s="111"/>
      <c r="AP9017" s="111"/>
      <c r="AV9017" s="111"/>
    </row>
    <row r="9018" spans="20:48" x14ac:dyDescent="0.25">
      <c r="T9018" s="110"/>
      <c r="AJ9018" s="111"/>
      <c r="AP9018" s="111"/>
      <c r="AV9018" s="111"/>
    </row>
    <row r="9019" spans="20:48" x14ac:dyDescent="0.25">
      <c r="T9019" s="110"/>
    </row>
    <row r="9020" spans="20:48" x14ac:dyDescent="0.25">
      <c r="T9020" s="110"/>
      <c r="AJ9020" s="111"/>
      <c r="AO9020" s="111"/>
      <c r="AV9020" s="111"/>
    </row>
    <row r="9021" spans="20:48" x14ac:dyDescent="0.25">
      <c r="T9021" s="110"/>
    </row>
    <row r="9022" spans="20:48" x14ac:dyDescent="0.25">
      <c r="T9022" s="110"/>
      <c r="AJ9022" s="111"/>
      <c r="AO9022" s="111"/>
      <c r="AP9022" s="111"/>
      <c r="AV9022" s="111"/>
    </row>
    <row r="9023" spans="20:48" x14ac:dyDescent="0.25">
      <c r="T9023" s="110"/>
      <c r="AJ9023" s="111"/>
      <c r="AO9023" s="111"/>
      <c r="AP9023" s="111"/>
      <c r="AV9023" s="111"/>
    </row>
    <row r="9024" spans="20:48" x14ac:dyDescent="0.25">
      <c r="T9024" s="110"/>
      <c r="AR9024" s="111"/>
      <c r="AT9024" s="111"/>
      <c r="AV9024" s="111"/>
    </row>
    <row r="9025" spans="20:52" x14ac:dyDescent="0.25">
      <c r="T9025" s="110"/>
      <c r="AV9025" s="111"/>
    </row>
    <row r="9026" spans="20:52" x14ac:dyDescent="0.25">
      <c r="T9026" s="110"/>
      <c r="AP9026" s="111"/>
      <c r="AV9026" s="111"/>
    </row>
    <row r="9027" spans="20:52" x14ac:dyDescent="0.25">
      <c r="T9027" s="110"/>
    </row>
    <row r="9028" spans="20:52" x14ac:dyDescent="0.25">
      <c r="T9028" s="110"/>
    </row>
    <row r="9029" spans="20:52" x14ac:dyDescent="0.25">
      <c r="T9029" s="110"/>
      <c r="AZ9029" s="111"/>
    </row>
    <row r="9030" spans="20:52" x14ac:dyDescent="0.25">
      <c r="T9030" s="110"/>
      <c r="AJ9030" s="111"/>
    </row>
    <row r="9031" spans="20:52" x14ac:dyDescent="0.25">
      <c r="T9031" s="110"/>
      <c r="AJ9031" s="111"/>
      <c r="AO9031" s="111"/>
      <c r="AP9031" s="111"/>
      <c r="AT9031" s="111"/>
    </row>
    <row r="9032" spans="20:52" x14ac:dyDescent="0.25">
      <c r="T9032" s="110"/>
      <c r="AJ9032" s="111"/>
      <c r="AO9032" s="111"/>
      <c r="AP9032" s="111"/>
      <c r="AT9032" s="111"/>
      <c r="AV9032" s="111"/>
    </row>
    <row r="9033" spans="20:52" x14ac:dyDescent="0.25">
      <c r="T9033" s="110"/>
      <c r="AJ9033" s="111"/>
      <c r="AO9033" s="111"/>
      <c r="AP9033" s="111"/>
      <c r="AT9033" s="111"/>
      <c r="AV9033" s="111"/>
    </row>
    <row r="9034" spans="20:52" x14ac:dyDescent="0.25">
      <c r="T9034" s="110"/>
    </row>
    <row r="9035" spans="20:52" x14ac:dyDescent="0.25">
      <c r="T9035" s="110"/>
      <c r="AJ9035" s="111"/>
      <c r="AO9035" s="111"/>
      <c r="AP9035" s="111"/>
      <c r="AZ9035" s="111"/>
    </row>
    <row r="9036" spans="20:52" x14ac:dyDescent="0.25">
      <c r="T9036" s="110"/>
      <c r="AV9036" s="111"/>
    </row>
    <row r="9037" spans="20:52" x14ac:dyDescent="0.25">
      <c r="T9037" s="110"/>
      <c r="AJ9037" s="111"/>
      <c r="AO9037" s="111"/>
      <c r="AP9037" s="111"/>
      <c r="AT9037" s="111"/>
    </row>
    <row r="9038" spans="20:52" x14ac:dyDescent="0.25">
      <c r="T9038" s="110"/>
      <c r="AZ9038" s="111"/>
    </row>
    <row r="9039" spans="20:52" x14ac:dyDescent="0.25">
      <c r="T9039" s="110"/>
    </row>
    <row r="9040" spans="20:52" x14ac:dyDescent="0.25">
      <c r="T9040" s="110"/>
      <c r="AJ9040" s="111"/>
      <c r="AO9040" s="111"/>
    </row>
    <row r="9041" spans="20:52" x14ac:dyDescent="0.25">
      <c r="T9041" s="110"/>
      <c r="AJ9041" s="111"/>
      <c r="AO9041" s="111"/>
      <c r="AV9041" s="111"/>
    </row>
    <row r="9042" spans="20:52" x14ac:dyDescent="0.25">
      <c r="T9042" s="110"/>
      <c r="AJ9042" s="111"/>
      <c r="AO9042" s="111"/>
      <c r="AV9042" s="111"/>
    </row>
    <row r="9043" spans="20:52" x14ac:dyDescent="0.25">
      <c r="T9043" s="110"/>
    </row>
    <row r="9044" spans="20:52" x14ac:dyDescent="0.25">
      <c r="T9044" s="110"/>
      <c r="AJ9044" s="111"/>
      <c r="AO9044" s="111"/>
      <c r="AP9044" s="111"/>
      <c r="AT9044" s="111"/>
      <c r="AV9044" s="111"/>
    </row>
    <row r="9045" spans="20:52" x14ac:dyDescent="0.25">
      <c r="T9045" s="110"/>
      <c r="AJ9045" s="111"/>
      <c r="AO9045" s="111"/>
      <c r="AP9045" s="111"/>
      <c r="AT9045" s="111"/>
      <c r="AV9045" s="111"/>
    </row>
    <row r="9046" spans="20:52" x14ac:dyDescent="0.25">
      <c r="T9046" s="110"/>
    </row>
    <row r="9047" spans="20:52" x14ac:dyDescent="0.25">
      <c r="T9047" s="110"/>
      <c r="AJ9047" s="111"/>
      <c r="AO9047" s="111"/>
      <c r="AV9047" s="111"/>
      <c r="AZ9047" s="111"/>
    </row>
    <row r="9048" spans="20:52" x14ac:dyDescent="0.25">
      <c r="T9048" s="110"/>
      <c r="AJ9048" s="111"/>
      <c r="AO9048" s="111"/>
      <c r="AP9048" s="111"/>
      <c r="AZ9048" s="111"/>
    </row>
    <row r="9049" spans="20:52" x14ac:dyDescent="0.25">
      <c r="T9049" s="110"/>
      <c r="AJ9049" s="111"/>
      <c r="AO9049" s="111"/>
      <c r="AV9049" s="111"/>
    </row>
    <row r="9050" spans="20:52" x14ac:dyDescent="0.25">
      <c r="T9050" s="110"/>
      <c r="AJ9050" s="111"/>
      <c r="AO9050" s="111"/>
      <c r="AV9050" s="111"/>
    </row>
    <row r="9051" spans="20:52" x14ac:dyDescent="0.25">
      <c r="T9051" s="110"/>
      <c r="AO9051" s="111"/>
      <c r="AP9051" s="111"/>
      <c r="AT9051" s="111"/>
      <c r="AV9051" s="111"/>
    </row>
    <row r="9052" spans="20:52" x14ac:dyDescent="0.25">
      <c r="T9052" s="110"/>
      <c r="AJ9052" s="111"/>
      <c r="AP9052" s="111"/>
      <c r="AV9052" s="111"/>
    </row>
    <row r="9053" spans="20:52" x14ac:dyDescent="0.25">
      <c r="T9053" s="110"/>
    </row>
    <row r="9054" spans="20:52" x14ac:dyDescent="0.25">
      <c r="T9054" s="110"/>
      <c r="AJ9054" s="111"/>
      <c r="AO9054" s="111"/>
    </row>
    <row r="9055" spans="20:52" x14ac:dyDescent="0.25">
      <c r="T9055" s="110"/>
      <c r="AV9055" s="111"/>
    </row>
    <row r="9056" spans="20:52" x14ac:dyDescent="0.25">
      <c r="T9056" s="110"/>
      <c r="AJ9056" s="111"/>
      <c r="AP9056" s="111"/>
      <c r="AV9056" s="111"/>
    </row>
    <row r="9057" spans="20:48" x14ac:dyDescent="0.25">
      <c r="T9057" s="110"/>
    </row>
    <row r="9058" spans="20:48" x14ac:dyDescent="0.25">
      <c r="T9058" s="110"/>
    </row>
    <row r="9059" spans="20:48" x14ac:dyDescent="0.25">
      <c r="T9059" s="110"/>
      <c r="AJ9059" s="111"/>
      <c r="AO9059" s="111"/>
      <c r="AP9059" s="111"/>
      <c r="AV9059" s="111"/>
    </row>
    <row r="9060" spans="20:48" x14ac:dyDescent="0.25">
      <c r="T9060" s="110"/>
    </row>
    <row r="9061" spans="20:48" x14ac:dyDescent="0.25">
      <c r="T9061" s="110"/>
    </row>
    <row r="9062" spans="20:48" x14ac:dyDescent="0.25">
      <c r="T9062" s="110"/>
    </row>
    <row r="9063" spans="20:48" x14ac:dyDescent="0.25">
      <c r="T9063" s="110"/>
      <c r="AJ9063" s="111"/>
      <c r="AO9063" s="111"/>
    </row>
    <row r="9064" spans="20:48" x14ac:dyDescent="0.25">
      <c r="T9064" s="110"/>
    </row>
    <row r="9065" spans="20:48" x14ac:dyDescent="0.25">
      <c r="T9065" s="110"/>
      <c r="AP9065" s="111"/>
      <c r="AV9065" s="111"/>
    </row>
    <row r="9066" spans="20:48" x14ac:dyDescent="0.25">
      <c r="T9066" s="110"/>
    </row>
    <row r="9067" spans="20:48" x14ac:dyDescent="0.25">
      <c r="T9067" s="110"/>
    </row>
    <row r="9068" spans="20:48" x14ac:dyDescent="0.25">
      <c r="T9068" s="110"/>
      <c r="AJ9068" s="111"/>
      <c r="AO9068" s="111"/>
      <c r="AV9068" s="111"/>
    </row>
    <row r="9069" spans="20:48" x14ac:dyDescent="0.25">
      <c r="T9069" s="110"/>
      <c r="AJ9069" s="111"/>
      <c r="AO9069" s="111"/>
    </row>
    <row r="9070" spans="20:48" x14ac:dyDescent="0.25">
      <c r="T9070" s="110"/>
      <c r="AJ9070" s="111"/>
      <c r="AO9070" s="111"/>
      <c r="AT9070" s="111"/>
      <c r="AV9070" s="111"/>
    </row>
    <row r="9071" spans="20:48" x14ac:dyDescent="0.25">
      <c r="T9071" s="110"/>
      <c r="AJ9071" s="111"/>
      <c r="AO9071" s="111"/>
      <c r="AV9071" s="111"/>
    </row>
    <row r="9072" spans="20:48" x14ac:dyDescent="0.25">
      <c r="T9072" s="110"/>
      <c r="AJ9072" s="111"/>
      <c r="AO9072" s="111"/>
      <c r="AP9072" s="111"/>
      <c r="AV9072" s="111"/>
    </row>
    <row r="9073" spans="20:52" x14ac:dyDescent="0.25">
      <c r="T9073" s="110"/>
    </row>
    <row r="9074" spans="20:52" x14ac:dyDescent="0.25">
      <c r="T9074" s="110"/>
    </row>
    <row r="9075" spans="20:52" x14ac:dyDescent="0.25">
      <c r="T9075" s="110"/>
    </row>
    <row r="9076" spans="20:52" x14ac:dyDescent="0.25">
      <c r="T9076" s="110"/>
      <c r="AJ9076" s="111"/>
      <c r="AO9076" s="111"/>
      <c r="AV9076" s="111"/>
    </row>
    <row r="9077" spans="20:52" x14ac:dyDescent="0.25">
      <c r="T9077" s="110"/>
      <c r="AV9077" s="111"/>
      <c r="AZ9077" s="111"/>
    </row>
    <row r="9078" spans="20:52" x14ac:dyDescent="0.25">
      <c r="T9078" s="110"/>
    </row>
    <row r="9079" spans="20:52" x14ac:dyDescent="0.25">
      <c r="T9079" s="110"/>
      <c r="AJ9079" s="111"/>
      <c r="AP9079" s="111"/>
      <c r="AT9079" s="111"/>
      <c r="AV9079" s="111"/>
    </row>
    <row r="9080" spans="20:52" x14ac:dyDescent="0.25">
      <c r="T9080" s="110"/>
      <c r="AV9080" s="111"/>
    </row>
    <row r="9081" spans="20:52" x14ac:dyDescent="0.25">
      <c r="T9081" s="110"/>
    </row>
    <row r="9082" spans="20:52" x14ac:dyDescent="0.25">
      <c r="T9082" s="110"/>
      <c r="AJ9082" s="111"/>
      <c r="AT9082" s="111"/>
    </row>
    <row r="9083" spans="20:52" x14ac:dyDescent="0.25">
      <c r="T9083" s="110"/>
      <c r="AJ9083" s="111"/>
      <c r="AO9083" s="111"/>
      <c r="AP9083" s="111"/>
      <c r="AV9083" s="111"/>
    </row>
    <row r="9084" spans="20:52" x14ac:dyDescent="0.25">
      <c r="T9084" s="110"/>
      <c r="AP9084" s="111"/>
      <c r="AR9084" s="111"/>
      <c r="AT9084" s="111"/>
    </row>
    <row r="9085" spans="20:52" x14ac:dyDescent="0.25">
      <c r="T9085" s="110"/>
    </row>
    <row r="9086" spans="20:52" x14ac:dyDescent="0.25">
      <c r="T9086" s="110"/>
    </row>
    <row r="9087" spans="20:52" x14ac:dyDescent="0.25">
      <c r="T9087" s="110"/>
      <c r="AJ9087" s="111"/>
      <c r="AO9087" s="111"/>
      <c r="AP9087" s="111"/>
      <c r="AV9087" s="111"/>
    </row>
    <row r="9088" spans="20:52" x14ac:dyDescent="0.25">
      <c r="T9088" s="110"/>
      <c r="AJ9088" s="111"/>
      <c r="AO9088" s="111"/>
      <c r="AV9088" s="111"/>
    </row>
    <row r="9089" spans="20:48" x14ac:dyDescent="0.25">
      <c r="T9089" s="110"/>
      <c r="AJ9089" s="111"/>
      <c r="AO9089" s="111"/>
      <c r="AT9089" s="111"/>
      <c r="AV9089" s="111"/>
    </row>
    <row r="9090" spans="20:48" x14ac:dyDescent="0.25">
      <c r="T9090" s="110"/>
      <c r="AJ9090" s="111"/>
      <c r="AO9090" s="111"/>
      <c r="AV9090" s="111"/>
    </row>
    <row r="9091" spans="20:48" x14ac:dyDescent="0.25">
      <c r="T9091" s="110"/>
      <c r="AV9091" s="111"/>
    </row>
    <row r="9092" spans="20:48" x14ac:dyDescent="0.25">
      <c r="T9092" s="110"/>
      <c r="AJ9092" s="111"/>
      <c r="AO9092" s="111"/>
    </row>
    <row r="9093" spans="20:48" x14ac:dyDescent="0.25">
      <c r="T9093" s="110"/>
      <c r="AV9093" s="111"/>
    </row>
    <row r="9094" spans="20:48" x14ac:dyDescent="0.25">
      <c r="T9094" s="110"/>
    </row>
    <row r="9095" spans="20:48" x14ac:dyDescent="0.25">
      <c r="T9095" s="110"/>
      <c r="AJ9095" s="111"/>
      <c r="AP9095" s="111"/>
    </row>
    <row r="9096" spans="20:48" x14ac:dyDescent="0.25">
      <c r="T9096" s="110"/>
      <c r="AJ9096" s="111"/>
      <c r="AO9096" s="111"/>
      <c r="AV9096" s="111"/>
    </row>
    <row r="9097" spans="20:48" x14ac:dyDescent="0.25">
      <c r="T9097" s="110"/>
      <c r="AJ9097" s="111"/>
      <c r="AO9097" s="111"/>
      <c r="AT9097" s="111"/>
    </row>
    <row r="9098" spans="20:48" x14ac:dyDescent="0.25">
      <c r="T9098" s="110"/>
    </row>
    <row r="9099" spans="20:48" x14ac:dyDescent="0.25">
      <c r="T9099" s="110"/>
      <c r="AJ9099" s="111"/>
      <c r="AO9099" s="111"/>
    </row>
    <row r="9100" spans="20:48" x14ac:dyDescent="0.25">
      <c r="T9100" s="110"/>
      <c r="AJ9100" s="111"/>
      <c r="AO9100" s="111"/>
      <c r="AP9100" s="111"/>
      <c r="AV9100" s="111"/>
    </row>
    <row r="9101" spans="20:48" x14ac:dyDescent="0.25">
      <c r="T9101" s="110"/>
    </row>
    <row r="9102" spans="20:48" x14ac:dyDescent="0.25">
      <c r="T9102" s="110"/>
      <c r="AP9102" s="111"/>
      <c r="AV9102" s="111"/>
    </row>
    <row r="9103" spans="20:48" x14ac:dyDescent="0.25">
      <c r="T9103" s="110"/>
    </row>
    <row r="9104" spans="20:48" x14ac:dyDescent="0.25">
      <c r="T9104" s="110"/>
    </row>
    <row r="9105" spans="20:52" x14ac:dyDescent="0.25">
      <c r="T9105" s="110"/>
      <c r="AJ9105" s="111"/>
      <c r="AO9105" s="111"/>
      <c r="AP9105" s="111"/>
      <c r="AV9105" s="111"/>
    </row>
    <row r="9106" spans="20:52" x14ac:dyDescent="0.25">
      <c r="T9106" s="110"/>
      <c r="AJ9106" s="111"/>
      <c r="AO9106" s="111"/>
      <c r="AV9106" s="111"/>
      <c r="AZ9106" s="111"/>
    </row>
    <row r="9107" spans="20:52" x14ac:dyDescent="0.25">
      <c r="T9107" s="110"/>
    </row>
    <row r="9108" spans="20:52" x14ac:dyDescent="0.25">
      <c r="T9108" s="110"/>
      <c r="AJ9108" s="111"/>
      <c r="AO9108" s="111"/>
      <c r="AP9108" s="111"/>
      <c r="AV9108" s="111"/>
      <c r="AZ9108" s="111"/>
    </row>
    <row r="9109" spans="20:52" x14ac:dyDescent="0.25">
      <c r="T9109" s="110"/>
    </row>
    <row r="9110" spans="20:52" x14ac:dyDescent="0.25">
      <c r="T9110" s="110"/>
      <c r="AJ9110" s="111"/>
      <c r="AO9110" s="111"/>
      <c r="AP9110" s="111"/>
      <c r="AR9110" s="111"/>
      <c r="AV9110" s="111"/>
    </row>
    <row r="9111" spans="20:52" x14ac:dyDescent="0.25">
      <c r="T9111" s="110"/>
    </row>
    <row r="9112" spans="20:52" x14ac:dyDescent="0.25">
      <c r="T9112" s="110"/>
      <c r="AJ9112" s="111"/>
      <c r="AO9112" s="111"/>
      <c r="AV9112" s="111"/>
    </row>
    <row r="9113" spans="20:52" x14ac:dyDescent="0.25">
      <c r="T9113" s="110"/>
      <c r="AJ9113" s="111"/>
      <c r="AO9113" s="111"/>
      <c r="AV9113" s="111"/>
    </row>
    <row r="9114" spans="20:52" x14ac:dyDescent="0.25">
      <c r="T9114" s="110"/>
      <c r="AJ9114" s="111"/>
      <c r="AO9114" s="111"/>
      <c r="AT9114" s="111"/>
      <c r="AV9114" s="111"/>
    </row>
    <row r="9115" spans="20:52" x14ac:dyDescent="0.25">
      <c r="T9115" s="110"/>
      <c r="AJ9115" s="111"/>
      <c r="AO9115" s="111"/>
      <c r="AV9115" s="111"/>
    </row>
    <row r="9116" spans="20:52" x14ac:dyDescent="0.25">
      <c r="T9116" s="110"/>
    </row>
    <row r="9117" spans="20:52" x14ac:dyDescent="0.25">
      <c r="T9117" s="110"/>
    </row>
    <row r="9118" spans="20:52" x14ac:dyDescent="0.25">
      <c r="T9118" s="110"/>
      <c r="AJ9118" s="111"/>
      <c r="AO9118" s="111"/>
      <c r="AV9118" s="111"/>
    </row>
    <row r="9119" spans="20:52" x14ac:dyDescent="0.25">
      <c r="T9119" s="110"/>
    </row>
    <row r="9120" spans="20:52" x14ac:dyDescent="0.25">
      <c r="T9120" s="110"/>
      <c r="AO9120" s="111"/>
      <c r="AP9120" s="111"/>
      <c r="AT9120" s="111"/>
      <c r="AV9120" s="111"/>
    </row>
    <row r="9121" spans="20:52" x14ac:dyDescent="0.25">
      <c r="T9121" s="110"/>
    </row>
    <row r="9122" spans="20:52" x14ac:dyDescent="0.25">
      <c r="T9122" s="110"/>
      <c r="AJ9122" s="111"/>
      <c r="AO9122" s="111"/>
      <c r="AV9122" s="111"/>
    </row>
    <row r="9123" spans="20:52" x14ac:dyDescent="0.25">
      <c r="T9123" s="110"/>
    </row>
    <row r="9124" spans="20:52" x14ac:dyDescent="0.25">
      <c r="T9124" s="110"/>
      <c r="AJ9124" s="111"/>
      <c r="AP9124" s="111"/>
      <c r="AV9124" s="111"/>
    </row>
    <row r="9125" spans="20:52" x14ac:dyDescent="0.25">
      <c r="T9125" s="110"/>
    </row>
    <row r="9126" spans="20:52" x14ac:dyDescent="0.25">
      <c r="T9126" s="110"/>
      <c r="AJ9126" s="111"/>
      <c r="AO9126" s="111"/>
      <c r="AV9126" s="111"/>
    </row>
    <row r="9127" spans="20:52" x14ac:dyDescent="0.25">
      <c r="T9127" s="110"/>
      <c r="AJ9127" s="111"/>
      <c r="AO9127" s="111"/>
      <c r="AP9127" s="111"/>
      <c r="AV9127" s="111"/>
    </row>
    <row r="9128" spans="20:52" x14ac:dyDescent="0.25">
      <c r="T9128" s="110"/>
    </row>
    <row r="9129" spans="20:52" x14ac:dyDescent="0.25">
      <c r="T9129" s="110"/>
    </row>
    <row r="9130" spans="20:52" x14ac:dyDescent="0.25">
      <c r="T9130" s="110"/>
      <c r="AJ9130" s="111"/>
      <c r="AO9130" s="111"/>
      <c r="AP9130" s="111"/>
      <c r="AT9130" s="111"/>
      <c r="AV9130" s="111"/>
    </row>
    <row r="9131" spans="20:52" x14ac:dyDescent="0.25">
      <c r="T9131" s="110"/>
      <c r="AJ9131" s="111"/>
      <c r="AO9131" s="111"/>
    </row>
    <row r="9132" spans="20:52" x14ac:dyDescent="0.25">
      <c r="T9132" s="110"/>
    </row>
    <row r="9133" spans="20:52" x14ac:dyDescent="0.25">
      <c r="T9133" s="110"/>
      <c r="AO9133" s="111"/>
      <c r="AT9133" s="111"/>
      <c r="AV9133" s="111"/>
    </row>
    <row r="9134" spans="20:52" x14ac:dyDescent="0.25">
      <c r="T9134" s="110"/>
      <c r="AJ9134" s="111"/>
      <c r="AO9134" s="111"/>
      <c r="AV9134" s="111"/>
      <c r="AZ9134" s="111"/>
    </row>
    <row r="9135" spans="20:52" x14ac:dyDescent="0.25">
      <c r="T9135" s="110"/>
    </row>
    <row r="9136" spans="20:52" x14ac:dyDescent="0.25">
      <c r="T9136" s="110"/>
      <c r="AJ9136" s="111"/>
      <c r="AO9136" s="111"/>
      <c r="AP9136" s="111"/>
      <c r="AV9136" s="111"/>
    </row>
    <row r="9137" spans="20:52" x14ac:dyDescent="0.25">
      <c r="T9137" s="110"/>
      <c r="AJ9137" s="111"/>
      <c r="AO9137" s="111"/>
      <c r="AT9137" s="111"/>
    </row>
    <row r="9138" spans="20:52" x14ac:dyDescent="0.25">
      <c r="T9138" s="110"/>
    </row>
    <row r="9139" spans="20:52" x14ac:dyDescent="0.25">
      <c r="T9139" s="110"/>
    </row>
    <row r="9140" spans="20:52" x14ac:dyDescent="0.25">
      <c r="T9140" s="110"/>
      <c r="AJ9140" s="111"/>
      <c r="AO9140" s="111"/>
      <c r="AV9140" s="111"/>
    </row>
    <row r="9141" spans="20:52" x14ac:dyDescent="0.25">
      <c r="T9141" s="110"/>
      <c r="AJ9141" s="111"/>
      <c r="AO9141" s="111"/>
      <c r="AR9141" s="111"/>
      <c r="AV9141" s="111"/>
    </row>
    <row r="9142" spans="20:52" x14ac:dyDescent="0.25">
      <c r="T9142" s="110"/>
      <c r="AJ9142" s="111"/>
      <c r="AO9142" s="111"/>
      <c r="AP9142" s="111"/>
      <c r="AV9142" s="111"/>
    </row>
    <row r="9143" spans="20:52" x14ac:dyDescent="0.25">
      <c r="T9143" s="110"/>
      <c r="AZ9143" s="111"/>
    </row>
    <row r="9144" spans="20:52" x14ac:dyDescent="0.25">
      <c r="T9144" s="110"/>
      <c r="AJ9144" s="111"/>
      <c r="AO9144" s="111"/>
    </row>
    <row r="9145" spans="20:52" x14ac:dyDescent="0.25">
      <c r="T9145" s="110"/>
    </row>
    <row r="9146" spans="20:52" x14ac:dyDescent="0.25">
      <c r="T9146" s="110"/>
      <c r="AJ9146" s="111"/>
      <c r="AO9146" s="111"/>
      <c r="AP9146" s="111"/>
      <c r="AT9146" s="111"/>
      <c r="AV9146" s="111"/>
    </row>
    <row r="9147" spans="20:52" x14ac:dyDescent="0.25">
      <c r="T9147" s="110"/>
      <c r="AJ9147" s="111"/>
      <c r="AO9147" s="111"/>
      <c r="AT9147" s="111"/>
    </row>
    <row r="9148" spans="20:52" x14ac:dyDescent="0.25">
      <c r="T9148" s="110"/>
    </row>
    <row r="9149" spans="20:52" x14ac:dyDescent="0.25">
      <c r="T9149" s="110"/>
      <c r="AV9149" s="111"/>
    </row>
    <row r="9150" spans="20:52" x14ac:dyDescent="0.25">
      <c r="T9150" s="110"/>
      <c r="AV9150" s="111"/>
      <c r="AZ9150" s="111"/>
    </row>
    <row r="9151" spans="20:52" x14ac:dyDescent="0.25">
      <c r="T9151" s="110"/>
    </row>
    <row r="9152" spans="20:52" x14ac:dyDescent="0.25">
      <c r="T9152" s="110"/>
      <c r="AJ9152" s="111"/>
      <c r="AO9152" s="111"/>
      <c r="AT9152" s="111"/>
      <c r="AV9152" s="111"/>
    </row>
    <row r="9153" spans="20:52" x14ac:dyDescent="0.25">
      <c r="T9153" s="110"/>
      <c r="AO9153" s="111"/>
      <c r="AV9153" s="111"/>
    </row>
    <row r="9154" spans="20:52" x14ac:dyDescent="0.25">
      <c r="T9154" s="110"/>
    </row>
    <row r="9155" spans="20:52" x14ac:dyDescent="0.25">
      <c r="T9155" s="110"/>
      <c r="AJ9155" s="111"/>
      <c r="AO9155" s="111"/>
      <c r="AV9155" s="111"/>
    </row>
    <row r="9156" spans="20:52" x14ac:dyDescent="0.25">
      <c r="T9156" s="110"/>
    </row>
    <row r="9157" spans="20:52" x14ac:dyDescent="0.25">
      <c r="T9157" s="110"/>
      <c r="AJ9157" s="111"/>
      <c r="AO9157" s="111"/>
      <c r="AT9157" s="111"/>
      <c r="AV9157" s="111"/>
    </row>
    <row r="9158" spans="20:52" x14ac:dyDescent="0.25">
      <c r="T9158" s="110"/>
      <c r="AP9158" s="111"/>
      <c r="AV9158" s="111"/>
    </row>
    <row r="9159" spans="20:52" x14ac:dyDescent="0.25">
      <c r="T9159" s="110"/>
      <c r="AJ9159" s="111"/>
      <c r="AO9159" s="111"/>
      <c r="AP9159" s="111"/>
      <c r="AV9159" s="111"/>
      <c r="AZ9159" s="111"/>
    </row>
    <row r="9160" spans="20:52" x14ac:dyDescent="0.25">
      <c r="T9160" s="110"/>
      <c r="AZ9160" s="111"/>
    </row>
    <row r="9161" spans="20:52" x14ac:dyDescent="0.25">
      <c r="T9161" s="110"/>
      <c r="AJ9161" s="111"/>
      <c r="AO9161" s="111"/>
      <c r="AP9161" s="111"/>
      <c r="AT9161" s="111"/>
    </row>
    <row r="9162" spans="20:52" x14ac:dyDescent="0.25">
      <c r="T9162" s="110"/>
      <c r="AO9162" s="111"/>
      <c r="AP9162" s="111"/>
      <c r="AR9162" s="111"/>
      <c r="AV9162" s="111"/>
    </row>
    <row r="9163" spans="20:52" x14ac:dyDescent="0.25">
      <c r="T9163" s="110"/>
    </row>
    <row r="9164" spans="20:52" x14ac:dyDescent="0.25">
      <c r="T9164" s="110"/>
    </row>
    <row r="9165" spans="20:52" x14ac:dyDescent="0.25">
      <c r="T9165" s="110"/>
      <c r="AJ9165" s="111"/>
      <c r="AO9165" s="111"/>
      <c r="AP9165" s="111"/>
      <c r="AV9165" s="111"/>
    </row>
    <row r="9166" spans="20:52" x14ac:dyDescent="0.25">
      <c r="T9166" s="110"/>
    </row>
    <row r="9167" spans="20:52" x14ac:dyDescent="0.25">
      <c r="T9167" s="110"/>
      <c r="AJ9167" s="111"/>
      <c r="AO9167" s="111"/>
    </row>
    <row r="9168" spans="20:52" x14ac:dyDescent="0.25">
      <c r="T9168" s="110"/>
      <c r="AJ9168" s="111"/>
      <c r="AO9168" s="111"/>
      <c r="AV9168" s="111"/>
    </row>
    <row r="9169" spans="20:48" x14ac:dyDescent="0.25">
      <c r="T9169" s="110"/>
    </row>
    <row r="9170" spans="20:48" x14ac:dyDescent="0.25">
      <c r="T9170" s="110"/>
      <c r="AJ9170" s="111"/>
      <c r="AO9170" s="111"/>
      <c r="AV9170" s="111"/>
    </row>
    <row r="9171" spans="20:48" x14ac:dyDescent="0.25">
      <c r="T9171" s="110"/>
      <c r="AO9171" s="111"/>
      <c r="AP9171" s="111"/>
      <c r="AT9171" s="111"/>
      <c r="AV9171" s="111"/>
    </row>
    <row r="9172" spans="20:48" x14ac:dyDescent="0.25">
      <c r="T9172" s="110"/>
      <c r="AJ9172" s="111"/>
      <c r="AO9172" s="111"/>
      <c r="AP9172" s="111"/>
      <c r="AT9172" s="111"/>
      <c r="AV9172" s="111"/>
    </row>
    <row r="9173" spans="20:48" x14ac:dyDescent="0.25">
      <c r="T9173" s="110"/>
    </row>
    <row r="9174" spans="20:48" x14ac:dyDescent="0.25">
      <c r="T9174" s="110"/>
      <c r="AJ9174" s="111"/>
      <c r="AO9174" s="111"/>
      <c r="AV9174" s="111"/>
    </row>
    <row r="9175" spans="20:48" x14ac:dyDescent="0.25">
      <c r="T9175" s="110"/>
    </row>
    <row r="9176" spans="20:48" x14ac:dyDescent="0.25">
      <c r="T9176" s="110"/>
    </row>
    <row r="9177" spans="20:48" x14ac:dyDescent="0.25">
      <c r="T9177" s="110"/>
    </row>
    <row r="9178" spans="20:48" x14ac:dyDescent="0.25">
      <c r="T9178" s="110"/>
      <c r="AJ9178" s="111"/>
      <c r="AO9178" s="111"/>
    </row>
    <row r="9179" spans="20:48" x14ac:dyDescent="0.25">
      <c r="T9179" s="110"/>
      <c r="AO9179" s="111"/>
      <c r="AV9179" s="111"/>
    </row>
    <row r="9180" spans="20:48" x14ac:dyDescent="0.25">
      <c r="T9180" s="110"/>
      <c r="AJ9180" s="111"/>
      <c r="AO9180" s="111"/>
      <c r="AV9180" s="111"/>
    </row>
    <row r="9181" spans="20:48" x14ac:dyDescent="0.25">
      <c r="T9181" s="110"/>
    </row>
    <row r="9182" spans="20:48" x14ac:dyDescent="0.25">
      <c r="T9182" s="110"/>
    </row>
    <row r="9183" spans="20:48" x14ac:dyDescent="0.25">
      <c r="T9183" s="110"/>
      <c r="AJ9183" s="111"/>
      <c r="AO9183" s="111"/>
      <c r="AP9183" s="111"/>
      <c r="AV9183" s="111"/>
    </row>
    <row r="9184" spans="20:48" x14ac:dyDescent="0.25">
      <c r="T9184" s="110"/>
    </row>
    <row r="9185" spans="20:52" x14ac:dyDescent="0.25">
      <c r="T9185" s="110"/>
    </row>
    <row r="9186" spans="20:52" x14ac:dyDescent="0.25">
      <c r="T9186" s="110"/>
      <c r="AJ9186" s="111"/>
      <c r="AO9186" s="111"/>
      <c r="AT9186" s="111"/>
      <c r="AV9186" s="111"/>
    </row>
    <row r="9187" spans="20:52" x14ac:dyDescent="0.25">
      <c r="T9187" s="110"/>
    </row>
    <row r="9188" spans="20:52" x14ac:dyDescent="0.25">
      <c r="T9188" s="110"/>
      <c r="AJ9188" s="111"/>
      <c r="AO9188" s="111"/>
      <c r="AV9188" s="111"/>
    </row>
    <row r="9189" spans="20:52" x14ac:dyDescent="0.25">
      <c r="T9189" s="110"/>
    </row>
    <row r="9190" spans="20:52" x14ac:dyDescent="0.25">
      <c r="T9190" s="110"/>
      <c r="AJ9190" s="111"/>
      <c r="AO9190" s="111"/>
      <c r="AV9190" s="111"/>
    </row>
    <row r="9191" spans="20:52" x14ac:dyDescent="0.25">
      <c r="T9191" s="110"/>
      <c r="AJ9191" s="111"/>
      <c r="AO9191" s="111"/>
    </row>
    <row r="9192" spans="20:52" x14ac:dyDescent="0.25">
      <c r="T9192" s="110"/>
      <c r="AJ9192" s="111"/>
      <c r="AO9192" s="111"/>
      <c r="AP9192" s="111"/>
      <c r="AV9192" s="111"/>
    </row>
    <row r="9193" spans="20:52" x14ac:dyDescent="0.25">
      <c r="T9193" s="110"/>
    </row>
    <row r="9194" spans="20:52" x14ac:dyDescent="0.25">
      <c r="T9194" s="110"/>
      <c r="AJ9194" s="111"/>
      <c r="AO9194" s="111"/>
      <c r="AV9194" s="111"/>
    </row>
    <row r="9195" spans="20:52" x14ac:dyDescent="0.25">
      <c r="T9195" s="110"/>
      <c r="AJ9195" s="111"/>
      <c r="AP9195" s="111"/>
      <c r="AR9195" s="111"/>
      <c r="AT9195" s="111"/>
      <c r="AV9195" s="111"/>
      <c r="AZ9195" s="111"/>
    </row>
    <row r="9196" spans="20:52" x14ac:dyDescent="0.25">
      <c r="T9196" s="110"/>
      <c r="AJ9196" s="111"/>
      <c r="AO9196" s="111"/>
      <c r="AV9196" s="111"/>
      <c r="AZ9196" s="111"/>
    </row>
    <row r="9197" spans="20:52" x14ac:dyDescent="0.25">
      <c r="T9197" s="110"/>
      <c r="AJ9197" s="111"/>
      <c r="AO9197" s="111"/>
      <c r="AR9197" s="111"/>
      <c r="AT9197" s="111"/>
      <c r="AV9197" s="111"/>
    </row>
    <row r="9198" spans="20:52" x14ac:dyDescent="0.25">
      <c r="T9198" s="110"/>
    </row>
    <row r="9199" spans="20:52" x14ac:dyDescent="0.25">
      <c r="T9199" s="110"/>
    </row>
    <row r="9200" spans="20:52" x14ac:dyDescent="0.25">
      <c r="T9200" s="110"/>
      <c r="AJ9200" s="111"/>
      <c r="AO9200" s="111"/>
      <c r="AP9200" s="111"/>
      <c r="AV9200" s="111"/>
    </row>
    <row r="9201" spans="20:48" x14ac:dyDescent="0.25">
      <c r="T9201" s="110"/>
      <c r="AJ9201" s="111"/>
      <c r="AO9201" s="111"/>
      <c r="AV9201" s="111"/>
    </row>
    <row r="9202" spans="20:48" x14ac:dyDescent="0.25">
      <c r="T9202" s="110"/>
      <c r="AP9202" s="111"/>
      <c r="AV9202" s="111"/>
    </row>
    <row r="9203" spans="20:48" x14ac:dyDescent="0.25">
      <c r="T9203" s="110"/>
      <c r="AJ9203" s="111"/>
      <c r="AP9203" s="111"/>
      <c r="AT9203" s="111"/>
      <c r="AV9203" s="111"/>
    </row>
    <row r="9204" spans="20:48" x14ac:dyDescent="0.25">
      <c r="T9204" s="110"/>
      <c r="AJ9204" s="111"/>
      <c r="AO9204" s="111"/>
      <c r="AV9204" s="111"/>
    </row>
    <row r="9205" spans="20:48" x14ac:dyDescent="0.25">
      <c r="T9205" s="110"/>
      <c r="AJ9205" s="111"/>
      <c r="AO9205" s="111"/>
      <c r="AV9205" s="111"/>
    </row>
    <row r="9206" spans="20:48" x14ac:dyDescent="0.25">
      <c r="T9206" s="110"/>
      <c r="AJ9206" s="111"/>
      <c r="AO9206" s="111"/>
      <c r="AV9206" s="111"/>
    </row>
    <row r="9207" spans="20:48" x14ac:dyDescent="0.25">
      <c r="T9207" s="110"/>
      <c r="AP9207" s="111"/>
      <c r="AV9207" s="111"/>
    </row>
    <row r="9208" spans="20:48" x14ac:dyDescent="0.25">
      <c r="T9208" s="110"/>
      <c r="AJ9208" s="111"/>
      <c r="AO9208" s="111"/>
      <c r="AT9208" s="111"/>
      <c r="AV9208" s="111"/>
    </row>
    <row r="9209" spans="20:48" x14ac:dyDescent="0.25">
      <c r="T9209" s="110"/>
    </row>
    <row r="9210" spans="20:48" x14ac:dyDescent="0.25">
      <c r="T9210" s="110"/>
      <c r="AJ9210" s="111"/>
      <c r="AO9210" s="111"/>
      <c r="AP9210" s="111"/>
      <c r="AV9210" s="111"/>
    </row>
    <row r="9211" spans="20:48" x14ac:dyDescent="0.25">
      <c r="T9211" s="110"/>
      <c r="AJ9211" s="111"/>
      <c r="AO9211" s="111"/>
      <c r="AP9211" s="111"/>
      <c r="AV9211" s="111"/>
    </row>
    <row r="9212" spans="20:48" x14ac:dyDescent="0.25">
      <c r="T9212" s="110"/>
      <c r="AV9212" s="111"/>
    </row>
    <row r="9213" spans="20:48" x14ac:dyDescent="0.25">
      <c r="T9213" s="110"/>
    </row>
    <row r="9214" spans="20:48" x14ac:dyDescent="0.25">
      <c r="T9214" s="110"/>
      <c r="AJ9214" s="111"/>
      <c r="AO9214" s="111"/>
      <c r="AP9214" s="111"/>
      <c r="AV9214" s="111"/>
    </row>
    <row r="9215" spans="20:48" x14ac:dyDescent="0.25">
      <c r="T9215" s="110"/>
      <c r="AP9215" s="111"/>
      <c r="AV9215" s="111"/>
    </row>
    <row r="9216" spans="20:48" x14ac:dyDescent="0.25">
      <c r="T9216" s="110"/>
    </row>
    <row r="9217" spans="20:52" x14ac:dyDescent="0.25">
      <c r="T9217" s="110"/>
    </row>
    <row r="9218" spans="20:52" x14ac:dyDescent="0.25">
      <c r="T9218" s="110"/>
      <c r="AJ9218" s="111"/>
      <c r="AO9218" s="111"/>
      <c r="AP9218" s="111"/>
      <c r="AT9218" s="111"/>
      <c r="AV9218" s="111"/>
    </row>
    <row r="9219" spans="20:52" x14ac:dyDescent="0.25">
      <c r="T9219" s="110"/>
    </row>
    <row r="9220" spans="20:52" x14ac:dyDescent="0.25">
      <c r="T9220" s="110"/>
      <c r="AJ9220" s="111"/>
      <c r="AV9220" s="111"/>
      <c r="AZ9220" s="111"/>
    </row>
    <row r="9221" spans="20:52" x14ac:dyDescent="0.25">
      <c r="T9221" s="110"/>
      <c r="AZ9221" s="111"/>
    </row>
    <row r="9222" spans="20:52" x14ac:dyDescent="0.25">
      <c r="T9222" s="110"/>
      <c r="AJ9222" s="111"/>
      <c r="AO9222" s="111"/>
      <c r="AP9222" s="111"/>
      <c r="AT9222" s="111"/>
    </row>
    <row r="9223" spans="20:52" x14ac:dyDescent="0.25">
      <c r="T9223" s="110"/>
      <c r="AJ9223" s="111"/>
      <c r="AO9223" s="111"/>
      <c r="AT9223" s="111"/>
    </row>
    <row r="9224" spans="20:52" x14ac:dyDescent="0.25">
      <c r="T9224" s="110"/>
      <c r="AJ9224" s="111"/>
      <c r="AO9224" s="111"/>
      <c r="AV9224" s="111"/>
    </row>
    <row r="9225" spans="20:52" x14ac:dyDescent="0.25">
      <c r="T9225" s="110"/>
    </row>
    <row r="9226" spans="20:52" x14ac:dyDescent="0.25">
      <c r="T9226" s="110"/>
      <c r="AJ9226" s="111"/>
      <c r="AO9226" s="111"/>
      <c r="AP9226" s="111"/>
    </row>
    <row r="9227" spans="20:52" x14ac:dyDescent="0.25">
      <c r="T9227" s="110"/>
      <c r="AJ9227" s="111"/>
      <c r="AO9227" s="111"/>
      <c r="AP9227" s="111"/>
      <c r="AV9227" s="111"/>
    </row>
    <row r="9228" spans="20:52" x14ac:dyDescent="0.25">
      <c r="T9228" s="110"/>
      <c r="AV9228" s="111"/>
    </row>
    <row r="9229" spans="20:52" x14ac:dyDescent="0.25">
      <c r="T9229" s="110"/>
      <c r="AJ9229" s="111"/>
      <c r="AO9229" s="111"/>
      <c r="AV9229" s="111"/>
    </row>
    <row r="9230" spans="20:52" x14ac:dyDescent="0.25">
      <c r="T9230" s="110"/>
    </row>
    <row r="9231" spans="20:52" x14ac:dyDescent="0.25">
      <c r="T9231" s="110"/>
      <c r="AJ9231" s="111"/>
      <c r="AO9231" s="111"/>
      <c r="AP9231" s="111"/>
      <c r="AV9231" s="111"/>
    </row>
    <row r="9232" spans="20:52" x14ac:dyDescent="0.25">
      <c r="T9232" s="110"/>
      <c r="AJ9232" s="111"/>
      <c r="AO9232" s="111"/>
    </row>
    <row r="9233" spans="20:48" x14ac:dyDescent="0.25">
      <c r="T9233" s="110"/>
      <c r="AJ9233" s="111"/>
      <c r="AV9233" s="111"/>
    </row>
    <row r="9234" spans="20:48" x14ac:dyDescent="0.25">
      <c r="T9234" s="110"/>
      <c r="AJ9234" s="111"/>
      <c r="AO9234" s="111"/>
      <c r="AP9234" s="111"/>
      <c r="AV9234" s="111"/>
    </row>
    <row r="9235" spans="20:48" x14ac:dyDescent="0.25">
      <c r="T9235" s="110"/>
    </row>
    <row r="9236" spans="20:48" x14ac:dyDescent="0.25">
      <c r="T9236" s="110"/>
      <c r="AJ9236" s="111"/>
      <c r="AO9236" s="111"/>
      <c r="AV9236" s="111"/>
    </row>
    <row r="9237" spans="20:48" x14ac:dyDescent="0.25">
      <c r="T9237" s="110"/>
      <c r="AJ9237" s="111"/>
      <c r="AO9237" s="111"/>
      <c r="AV9237" s="111"/>
    </row>
    <row r="9238" spans="20:48" x14ac:dyDescent="0.25">
      <c r="T9238" s="110"/>
    </row>
    <row r="9239" spans="20:48" x14ac:dyDescent="0.25">
      <c r="T9239" s="110"/>
      <c r="AJ9239" s="111"/>
      <c r="AO9239" s="111"/>
      <c r="AP9239" s="111"/>
      <c r="AV9239" s="111"/>
    </row>
    <row r="9240" spans="20:48" x14ac:dyDescent="0.25">
      <c r="T9240" s="110"/>
    </row>
    <row r="9241" spans="20:48" x14ac:dyDescent="0.25">
      <c r="T9241" s="110"/>
      <c r="AJ9241" s="111"/>
      <c r="AO9241" s="111"/>
    </row>
    <row r="9242" spans="20:48" x14ac:dyDescent="0.25">
      <c r="T9242" s="110"/>
    </row>
    <row r="9243" spans="20:48" x14ac:dyDescent="0.25">
      <c r="T9243" s="110"/>
    </row>
    <row r="9244" spans="20:48" x14ac:dyDescent="0.25">
      <c r="T9244" s="110"/>
      <c r="AJ9244" s="111"/>
      <c r="AO9244" s="111"/>
      <c r="AV9244" s="111"/>
    </row>
    <row r="9245" spans="20:48" x14ac:dyDescent="0.25">
      <c r="T9245" s="110"/>
    </row>
    <row r="9246" spans="20:48" x14ac:dyDescent="0.25">
      <c r="T9246" s="110"/>
      <c r="AJ9246" s="111"/>
      <c r="AO9246" s="111"/>
      <c r="AT9246" s="111"/>
      <c r="AV9246" s="111"/>
    </row>
    <row r="9247" spans="20:48" x14ac:dyDescent="0.25">
      <c r="T9247" s="110"/>
      <c r="AJ9247" s="111"/>
      <c r="AO9247" s="111"/>
      <c r="AT9247" s="111"/>
    </row>
    <row r="9248" spans="20:48" x14ac:dyDescent="0.25">
      <c r="T9248" s="110"/>
    </row>
    <row r="9249" spans="20:52" x14ac:dyDescent="0.25">
      <c r="T9249" s="110"/>
    </row>
    <row r="9250" spans="20:52" x14ac:dyDescent="0.25">
      <c r="T9250" s="110"/>
      <c r="AZ9250" s="111"/>
    </row>
    <row r="9251" spans="20:52" x14ac:dyDescent="0.25">
      <c r="T9251" s="110"/>
      <c r="AJ9251" s="111"/>
      <c r="AO9251" s="111"/>
      <c r="AV9251" s="111"/>
    </row>
    <row r="9252" spans="20:52" x14ac:dyDescent="0.25">
      <c r="T9252" s="110"/>
      <c r="AJ9252" s="111"/>
      <c r="AO9252" s="111"/>
      <c r="AT9252" s="111"/>
      <c r="AV9252" s="111"/>
    </row>
    <row r="9253" spans="20:52" x14ac:dyDescent="0.25">
      <c r="T9253" s="110"/>
      <c r="AV9253" s="111"/>
    </row>
    <row r="9254" spans="20:52" x14ac:dyDescent="0.25">
      <c r="T9254" s="110"/>
      <c r="AJ9254" s="111"/>
      <c r="AO9254" s="111"/>
      <c r="AT9254" s="111"/>
    </row>
    <row r="9255" spans="20:52" x14ac:dyDescent="0.25">
      <c r="T9255" s="110"/>
      <c r="AJ9255" s="111"/>
      <c r="AO9255" s="111"/>
      <c r="AV9255" s="111"/>
    </row>
    <row r="9256" spans="20:52" x14ac:dyDescent="0.25">
      <c r="T9256" s="110"/>
      <c r="AJ9256" s="111"/>
      <c r="AV9256" s="111"/>
    </row>
    <row r="9257" spans="20:52" x14ac:dyDescent="0.25">
      <c r="T9257" s="110"/>
    </row>
    <row r="9258" spans="20:52" x14ac:dyDescent="0.25">
      <c r="T9258" s="110"/>
      <c r="AJ9258" s="111"/>
      <c r="AO9258" s="111"/>
      <c r="AV9258" s="111"/>
    </row>
    <row r="9259" spans="20:52" x14ac:dyDescent="0.25">
      <c r="T9259" s="110"/>
      <c r="AJ9259" s="111"/>
      <c r="AT9259" s="111"/>
      <c r="AV9259" s="111"/>
    </row>
    <row r="9260" spans="20:52" x14ac:dyDescent="0.25">
      <c r="T9260" s="110"/>
      <c r="AJ9260" s="111"/>
      <c r="AO9260" s="111"/>
      <c r="AV9260" s="111"/>
    </row>
    <row r="9261" spans="20:52" x14ac:dyDescent="0.25">
      <c r="T9261" s="110"/>
    </row>
    <row r="9262" spans="20:52" x14ac:dyDescent="0.25">
      <c r="T9262" s="110"/>
      <c r="AJ9262" s="111"/>
      <c r="AO9262" s="111"/>
      <c r="AV9262" s="111"/>
      <c r="AZ9262" s="111"/>
    </row>
    <row r="9263" spans="20:52" x14ac:dyDescent="0.25">
      <c r="T9263" s="110"/>
    </row>
    <row r="9264" spans="20:52" x14ac:dyDescent="0.25">
      <c r="T9264" s="110"/>
      <c r="AZ9264" s="111"/>
    </row>
    <row r="9265" spans="20:52" x14ac:dyDescent="0.25">
      <c r="T9265" s="110"/>
    </row>
    <row r="9266" spans="20:52" x14ac:dyDescent="0.25">
      <c r="T9266" s="110"/>
    </row>
    <row r="9267" spans="20:52" x14ac:dyDescent="0.25">
      <c r="T9267" s="110"/>
      <c r="AJ9267" s="111"/>
      <c r="AO9267" s="111"/>
      <c r="AV9267" s="111"/>
      <c r="AZ9267" s="111"/>
    </row>
    <row r="9268" spans="20:52" x14ac:dyDescent="0.25">
      <c r="T9268" s="110"/>
    </row>
    <row r="9269" spans="20:52" x14ac:dyDescent="0.25">
      <c r="T9269" s="110"/>
    </row>
    <row r="9270" spans="20:52" x14ac:dyDescent="0.25">
      <c r="T9270" s="110"/>
    </row>
    <row r="9271" spans="20:52" x14ac:dyDescent="0.25">
      <c r="T9271" s="110"/>
      <c r="AJ9271" s="111"/>
      <c r="AO9271" s="111"/>
      <c r="AV9271" s="111"/>
    </row>
    <row r="9272" spans="20:52" x14ac:dyDescent="0.25">
      <c r="T9272" s="110"/>
      <c r="AV9272" s="111"/>
      <c r="AZ9272" s="111"/>
    </row>
    <row r="9273" spans="20:52" x14ac:dyDescent="0.25">
      <c r="T9273" s="110"/>
      <c r="AV9273" s="111"/>
    </row>
    <row r="9274" spans="20:52" x14ac:dyDescent="0.25">
      <c r="T9274" s="110"/>
    </row>
    <row r="9275" spans="20:52" x14ac:dyDescent="0.25">
      <c r="T9275" s="110"/>
      <c r="AO9275" s="111"/>
      <c r="AP9275" s="111"/>
      <c r="AT9275" s="111"/>
      <c r="AV9275" s="111"/>
    </row>
    <row r="9276" spans="20:52" x14ac:dyDescent="0.25">
      <c r="T9276" s="110"/>
    </row>
    <row r="9277" spans="20:52" x14ac:dyDescent="0.25">
      <c r="T9277" s="110"/>
    </row>
    <row r="9278" spans="20:52" x14ac:dyDescent="0.25">
      <c r="T9278" s="110"/>
      <c r="AJ9278" s="111"/>
      <c r="AP9278" s="111"/>
    </row>
    <row r="9279" spans="20:52" x14ac:dyDescent="0.25">
      <c r="T9279" s="110"/>
    </row>
    <row r="9280" spans="20:52" x14ac:dyDescent="0.25">
      <c r="T9280" s="110"/>
      <c r="AJ9280" s="111"/>
      <c r="AO9280" s="111"/>
      <c r="AV9280" s="111"/>
    </row>
    <row r="9281" spans="20:52" x14ac:dyDescent="0.25">
      <c r="T9281" s="110"/>
      <c r="AJ9281" s="111"/>
      <c r="AO9281" s="111"/>
      <c r="AV9281" s="111"/>
    </row>
    <row r="9282" spans="20:52" x14ac:dyDescent="0.25">
      <c r="T9282" s="110"/>
    </row>
    <row r="9283" spans="20:52" x14ac:dyDescent="0.25">
      <c r="T9283" s="110"/>
    </row>
    <row r="9284" spans="20:52" x14ac:dyDescent="0.25">
      <c r="T9284" s="110"/>
    </row>
    <row r="9285" spans="20:52" x14ac:dyDescent="0.25">
      <c r="T9285" s="110"/>
      <c r="AJ9285" s="111"/>
      <c r="AO9285" s="111"/>
      <c r="AP9285" s="111"/>
      <c r="AV9285" s="111"/>
    </row>
    <row r="9286" spans="20:52" x14ac:dyDescent="0.25">
      <c r="T9286" s="110"/>
      <c r="AJ9286" s="111"/>
      <c r="AO9286" s="111"/>
      <c r="AV9286" s="111"/>
    </row>
    <row r="9287" spans="20:52" x14ac:dyDescent="0.25">
      <c r="T9287" s="110"/>
    </row>
    <row r="9288" spans="20:52" x14ac:dyDescent="0.25">
      <c r="T9288" s="110"/>
    </row>
    <row r="9289" spans="20:52" x14ac:dyDescent="0.25">
      <c r="T9289" s="110"/>
      <c r="AJ9289" s="111"/>
      <c r="AO9289" s="111"/>
      <c r="AV9289" s="111"/>
    </row>
    <row r="9290" spans="20:52" x14ac:dyDescent="0.25">
      <c r="T9290" s="110"/>
      <c r="AJ9290" s="111"/>
      <c r="AO9290" s="111"/>
      <c r="AP9290" s="111"/>
    </row>
    <row r="9291" spans="20:52" x14ac:dyDescent="0.25">
      <c r="T9291" s="110"/>
      <c r="AZ9291" s="111"/>
    </row>
    <row r="9292" spans="20:52" x14ac:dyDescent="0.25">
      <c r="T9292" s="110"/>
      <c r="AJ9292" s="111"/>
      <c r="AO9292" s="111"/>
      <c r="AT9292" s="111"/>
      <c r="AV9292" s="111"/>
    </row>
    <row r="9293" spans="20:52" x14ac:dyDescent="0.25">
      <c r="T9293" s="110"/>
      <c r="AJ9293" s="111"/>
      <c r="AP9293" s="111"/>
      <c r="AV9293" s="111"/>
    </row>
    <row r="9294" spans="20:52" x14ac:dyDescent="0.25">
      <c r="T9294" s="110"/>
    </row>
    <row r="9295" spans="20:52" x14ac:dyDescent="0.25">
      <c r="T9295" s="110"/>
      <c r="AJ9295" s="111"/>
      <c r="AO9295" s="111"/>
      <c r="AV9295" s="111"/>
    </row>
    <row r="9296" spans="20:52" x14ac:dyDescent="0.25">
      <c r="T9296" s="110"/>
    </row>
    <row r="9297" spans="20:52" x14ac:dyDescent="0.25">
      <c r="T9297" s="110"/>
      <c r="AV9297" s="111"/>
    </row>
    <row r="9298" spans="20:52" x14ac:dyDescent="0.25">
      <c r="T9298" s="110"/>
      <c r="AJ9298" s="111"/>
      <c r="AO9298" s="111"/>
      <c r="AP9298" s="111"/>
      <c r="AT9298" s="111"/>
      <c r="AV9298" s="111"/>
    </row>
    <row r="9299" spans="20:52" x14ac:dyDescent="0.25">
      <c r="T9299" s="110"/>
      <c r="AJ9299" s="111"/>
      <c r="AO9299" s="111"/>
      <c r="AV9299" s="111"/>
    </row>
    <row r="9300" spans="20:52" x14ac:dyDescent="0.25">
      <c r="T9300" s="110"/>
    </row>
    <row r="9301" spans="20:52" x14ac:dyDescent="0.25">
      <c r="T9301" s="110"/>
      <c r="AV9301" s="111"/>
    </row>
    <row r="9302" spans="20:52" x14ac:dyDescent="0.25">
      <c r="T9302" s="110"/>
      <c r="AV9302" s="111"/>
    </row>
    <row r="9303" spans="20:52" x14ac:dyDescent="0.25">
      <c r="T9303" s="110"/>
    </row>
    <row r="9304" spans="20:52" x14ac:dyDescent="0.25">
      <c r="T9304" s="110"/>
    </row>
    <row r="9305" spans="20:52" x14ac:dyDescent="0.25">
      <c r="T9305" s="110"/>
      <c r="AJ9305" s="111"/>
      <c r="AO9305" s="111"/>
      <c r="AV9305" s="111"/>
    </row>
    <row r="9306" spans="20:52" x14ac:dyDescent="0.25">
      <c r="T9306" s="110"/>
      <c r="AJ9306" s="111"/>
      <c r="AO9306" s="111"/>
      <c r="AV9306" s="111"/>
    </row>
    <row r="9307" spans="20:52" x14ac:dyDescent="0.25">
      <c r="T9307" s="110"/>
      <c r="AJ9307" s="111"/>
      <c r="AO9307" s="111"/>
      <c r="AV9307" s="111"/>
      <c r="AZ9307" s="111"/>
    </row>
    <row r="9308" spans="20:52" x14ac:dyDescent="0.25">
      <c r="T9308" s="110"/>
    </row>
    <row r="9309" spans="20:52" x14ac:dyDescent="0.25">
      <c r="T9309" s="110"/>
      <c r="AZ9309" s="111"/>
    </row>
    <row r="9310" spans="20:52" x14ac:dyDescent="0.25">
      <c r="T9310" s="110"/>
      <c r="AJ9310" s="111"/>
      <c r="AO9310" s="111"/>
      <c r="AP9310" s="111"/>
      <c r="AT9310" s="111"/>
      <c r="AV9310" s="111"/>
    </row>
    <row r="9311" spans="20:52" x14ac:dyDescent="0.25">
      <c r="T9311" s="110"/>
      <c r="AJ9311" s="111"/>
      <c r="AV9311" s="111"/>
    </row>
    <row r="9312" spans="20:52" x14ac:dyDescent="0.25">
      <c r="T9312" s="110"/>
    </row>
    <row r="9313" spans="20:52" x14ac:dyDescent="0.25">
      <c r="T9313" s="110"/>
      <c r="AJ9313" s="111"/>
      <c r="AO9313" s="111"/>
      <c r="AV9313" s="111"/>
    </row>
    <row r="9314" spans="20:52" x14ac:dyDescent="0.25">
      <c r="T9314" s="110"/>
      <c r="AJ9314" s="111"/>
      <c r="AO9314" s="111"/>
      <c r="AV9314" s="111"/>
    </row>
    <row r="9315" spans="20:52" x14ac:dyDescent="0.25">
      <c r="T9315" s="110"/>
    </row>
    <row r="9316" spans="20:52" x14ac:dyDescent="0.25">
      <c r="T9316" s="110"/>
      <c r="AJ9316" s="111"/>
      <c r="AO9316" s="111"/>
      <c r="AV9316" s="111"/>
      <c r="AZ9316" s="111"/>
    </row>
    <row r="9317" spans="20:52" x14ac:dyDescent="0.25">
      <c r="T9317" s="110"/>
      <c r="AV9317" s="111"/>
    </row>
    <row r="9318" spans="20:52" x14ac:dyDescent="0.25">
      <c r="T9318" s="110"/>
    </row>
    <row r="9319" spans="20:52" x14ac:dyDescent="0.25">
      <c r="T9319" s="110"/>
      <c r="AJ9319" s="111"/>
      <c r="AO9319" s="111"/>
      <c r="AV9319" s="111"/>
    </row>
    <row r="9320" spans="20:52" x14ac:dyDescent="0.25">
      <c r="T9320" s="110"/>
      <c r="AZ9320" s="111"/>
    </row>
    <row r="9321" spans="20:52" x14ac:dyDescent="0.25">
      <c r="T9321" s="110"/>
    </row>
    <row r="9322" spans="20:52" x14ac:dyDescent="0.25">
      <c r="T9322" s="110"/>
      <c r="AJ9322" s="111"/>
      <c r="AO9322" s="111"/>
      <c r="AP9322" s="111"/>
      <c r="AV9322" s="111"/>
      <c r="AZ9322" s="111"/>
    </row>
    <row r="9323" spans="20:52" x14ac:dyDescent="0.25">
      <c r="T9323" s="110"/>
      <c r="AJ9323" s="111"/>
      <c r="AO9323" s="111"/>
      <c r="AP9323" s="111"/>
      <c r="AV9323" s="111"/>
    </row>
    <row r="9324" spans="20:52" x14ac:dyDescent="0.25">
      <c r="T9324" s="110"/>
      <c r="AJ9324" s="111"/>
      <c r="AO9324" s="111"/>
      <c r="AP9324" s="111"/>
      <c r="AR9324" s="111"/>
      <c r="AV9324" s="111"/>
    </row>
    <row r="9325" spans="20:52" x14ac:dyDescent="0.25">
      <c r="T9325" s="110"/>
      <c r="AJ9325" s="111"/>
      <c r="AO9325" s="111"/>
      <c r="AV9325" s="111"/>
    </row>
    <row r="9326" spans="20:52" x14ac:dyDescent="0.25">
      <c r="T9326" s="110"/>
      <c r="AJ9326" s="111"/>
      <c r="AV9326" s="111"/>
    </row>
    <row r="9327" spans="20:52" x14ac:dyDescent="0.25">
      <c r="T9327" s="110"/>
      <c r="AV9327" s="111"/>
    </row>
    <row r="9328" spans="20:52" x14ac:dyDescent="0.25">
      <c r="T9328" s="110"/>
    </row>
    <row r="9329" spans="20:52" x14ac:dyDescent="0.25">
      <c r="T9329" s="110"/>
    </row>
    <row r="9330" spans="20:52" x14ac:dyDescent="0.25">
      <c r="T9330" s="110"/>
    </row>
    <row r="9331" spans="20:52" x14ac:dyDescent="0.25">
      <c r="T9331" s="110"/>
    </row>
    <row r="9332" spans="20:52" x14ac:dyDescent="0.25">
      <c r="T9332" s="110"/>
      <c r="AJ9332" s="111"/>
      <c r="AO9332" s="111"/>
      <c r="AV9332" s="111"/>
    </row>
    <row r="9333" spans="20:52" x14ac:dyDescent="0.25">
      <c r="T9333" s="110"/>
    </row>
    <row r="9334" spans="20:52" x14ac:dyDescent="0.25">
      <c r="T9334" s="110"/>
      <c r="AJ9334" s="111"/>
      <c r="AO9334" s="111"/>
      <c r="AR9334" s="111"/>
      <c r="AT9334" s="111"/>
      <c r="AV9334" s="111"/>
    </row>
    <row r="9335" spans="20:52" x14ac:dyDescent="0.25">
      <c r="T9335" s="110"/>
    </row>
    <row r="9336" spans="20:52" x14ac:dyDescent="0.25">
      <c r="T9336" s="110"/>
      <c r="AJ9336" s="111"/>
      <c r="AO9336" s="111"/>
      <c r="AP9336" s="111"/>
      <c r="AV9336" s="111"/>
    </row>
    <row r="9337" spans="20:52" x14ac:dyDescent="0.25">
      <c r="T9337" s="110"/>
      <c r="AJ9337" s="111"/>
      <c r="AO9337" s="111"/>
      <c r="AR9337" s="111"/>
      <c r="AV9337" s="111"/>
    </row>
    <row r="9338" spans="20:52" x14ac:dyDescent="0.25">
      <c r="T9338" s="110"/>
    </row>
    <row r="9339" spans="20:52" x14ac:dyDescent="0.25">
      <c r="T9339" s="110"/>
    </row>
    <row r="9340" spans="20:52" x14ac:dyDescent="0.25">
      <c r="T9340" s="110"/>
      <c r="AP9340" s="111"/>
      <c r="AV9340" s="111"/>
    </row>
    <row r="9341" spans="20:52" x14ac:dyDescent="0.25">
      <c r="T9341" s="110"/>
    </row>
    <row r="9342" spans="20:52" x14ac:dyDescent="0.25">
      <c r="T9342" s="110"/>
    </row>
    <row r="9343" spans="20:52" x14ac:dyDescent="0.25">
      <c r="T9343" s="110"/>
    </row>
    <row r="9344" spans="20:52" x14ac:dyDescent="0.25">
      <c r="T9344" s="110"/>
      <c r="AJ9344" s="111"/>
      <c r="AO9344" s="111"/>
      <c r="AP9344" s="111"/>
      <c r="AV9344" s="111"/>
      <c r="AZ9344" s="111"/>
    </row>
    <row r="9345" spans="20:52" x14ac:dyDescent="0.25">
      <c r="T9345" s="110"/>
      <c r="AJ9345" s="111"/>
      <c r="AO9345" s="111"/>
      <c r="AV9345" s="111"/>
    </row>
    <row r="9346" spans="20:52" x14ac:dyDescent="0.25">
      <c r="T9346" s="110"/>
    </row>
    <row r="9347" spans="20:52" x14ac:dyDescent="0.25">
      <c r="T9347" s="110"/>
      <c r="AV9347" s="111"/>
    </row>
    <row r="9348" spans="20:52" x14ac:dyDescent="0.25">
      <c r="T9348" s="110"/>
      <c r="AJ9348" s="111"/>
      <c r="AO9348" s="111"/>
      <c r="AP9348" s="111"/>
      <c r="AT9348" s="111"/>
      <c r="AV9348" s="111"/>
      <c r="AZ9348" s="111"/>
    </row>
    <row r="9349" spans="20:52" x14ac:dyDescent="0.25">
      <c r="T9349" s="110"/>
    </row>
    <row r="9350" spans="20:52" x14ac:dyDescent="0.25">
      <c r="T9350" s="110"/>
    </row>
    <row r="9351" spans="20:52" x14ac:dyDescent="0.25">
      <c r="T9351" s="110"/>
      <c r="AZ9351" s="111"/>
    </row>
    <row r="9352" spans="20:52" x14ac:dyDescent="0.25">
      <c r="T9352" s="110"/>
      <c r="AJ9352" s="111"/>
      <c r="AO9352" s="111"/>
      <c r="AT9352" s="111"/>
    </row>
    <row r="9353" spans="20:52" x14ac:dyDescent="0.25">
      <c r="T9353" s="110"/>
      <c r="AP9353" s="111"/>
      <c r="AV9353" s="111"/>
      <c r="AZ9353" s="111"/>
    </row>
    <row r="9354" spans="20:52" x14ac:dyDescent="0.25">
      <c r="T9354" s="110"/>
      <c r="AJ9354" s="111"/>
      <c r="AO9354" s="111"/>
      <c r="AV9354" s="111"/>
    </row>
    <row r="9355" spans="20:52" x14ac:dyDescent="0.25">
      <c r="T9355" s="110"/>
      <c r="AJ9355" s="111"/>
      <c r="AO9355" s="111"/>
      <c r="AV9355" s="111"/>
      <c r="AZ9355" s="111"/>
    </row>
    <row r="9356" spans="20:52" x14ac:dyDescent="0.25">
      <c r="T9356" s="110"/>
      <c r="AJ9356" s="111"/>
      <c r="AO9356" s="111"/>
      <c r="AP9356" s="111"/>
      <c r="AT9356" s="111"/>
      <c r="AV9356" s="111"/>
    </row>
    <row r="9357" spans="20:52" x14ac:dyDescent="0.25">
      <c r="T9357" s="110"/>
    </row>
    <row r="9358" spans="20:52" x14ac:dyDescent="0.25">
      <c r="T9358" s="110"/>
    </row>
    <row r="9359" spans="20:52" x14ac:dyDescent="0.25">
      <c r="T9359" s="110"/>
      <c r="AJ9359" s="111"/>
      <c r="AO9359" s="111"/>
      <c r="AP9359" s="111"/>
      <c r="AT9359" s="111"/>
      <c r="AV9359" s="111"/>
    </row>
    <row r="9360" spans="20:52" x14ac:dyDescent="0.25">
      <c r="T9360" s="110"/>
    </row>
    <row r="9361" spans="20:48" x14ac:dyDescent="0.25">
      <c r="T9361" s="110"/>
      <c r="AJ9361" s="111"/>
      <c r="AO9361" s="111"/>
      <c r="AV9361" s="111"/>
    </row>
    <row r="9362" spans="20:48" x14ac:dyDescent="0.25">
      <c r="T9362" s="110"/>
      <c r="AJ9362" s="111"/>
      <c r="AO9362" s="111"/>
      <c r="AP9362" s="111"/>
      <c r="AV9362" s="111"/>
    </row>
    <row r="9363" spans="20:48" x14ac:dyDescent="0.25">
      <c r="T9363" s="110"/>
    </row>
    <row r="9364" spans="20:48" x14ac:dyDescent="0.25">
      <c r="T9364" s="110"/>
      <c r="AJ9364" s="111"/>
      <c r="AO9364" s="111"/>
      <c r="AT9364" s="111"/>
    </row>
    <row r="9365" spans="20:48" x14ac:dyDescent="0.25">
      <c r="T9365" s="110"/>
    </row>
    <row r="9366" spans="20:48" x14ac:dyDescent="0.25">
      <c r="T9366" s="110"/>
      <c r="AJ9366" s="111"/>
      <c r="AO9366" s="111"/>
      <c r="AV9366" s="111"/>
    </row>
    <row r="9367" spans="20:48" x14ac:dyDescent="0.25">
      <c r="T9367" s="110"/>
      <c r="AJ9367" s="111"/>
      <c r="AO9367" s="111"/>
      <c r="AP9367" s="111"/>
      <c r="AT9367" s="111"/>
      <c r="AV9367" s="111"/>
    </row>
    <row r="9368" spans="20:48" x14ac:dyDescent="0.25">
      <c r="T9368" s="110"/>
      <c r="AJ9368" s="111"/>
      <c r="AO9368" s="111"/>
      <c r="AV9368" s="111"/>
    </row>
    <row r="9369" spans="20:48" x14ac:dyDescent="0.25">
      <c r="T9369" s="110"/>
      <c r="AJ9369" s="111"/>
      <c r="AO9369" s="111"/>
      <c r="AT9369" s="111"/>
    </row>
    <row r="9370" spans="20:48" x14ac:dyDescent="0.25">
      <c r="T9370" s="110"/>
      <c r="AJ9370" s="111"/>
      <c r="AP9370" s="111"/>
    </row>
    <row r="9371" spans="20:48" x14ac:dyDescent="0.25">
      <c r="T9371" s="110"/>
    </row>
    <row r="9372" spans="20:48" x14ac:dyDescent="0.25">
      <c r="T9372" s="110"/>
      <c r="AV9372" s="111"/>
    </row>
    <row r="9373" spans="20:48" x14ac:dyDescent="0.25">
      <c r="T9373" s="110"/>
    </row>
    <row r="9374" spans="20:48" x14ac:dyDescent="0.25">
      <c r="T9374" s="110"/>
    </row>
    <row r="9375" spans="20:48" x14ac:dyDescent="0.25">
      <c r="T9375" s="110"/>
      <c r="AJ9375" s="111"/>
      <c r="AO9375" s="111"/>
      <c r="AT9375" s="111"/>
    </row>
    <row r="9376" spans="20:48" x14ac:dyDescent="0.25">
      <c r="T9376" s="110"/>
    </row>
    <row r="9377" spans="20:52" x14ac:dyDescent="0.25">
      <c r="T9377" s="110"/>
    </row>
    <row r="9378" spans="20:52" x14ac:dyDescent="0.25">
      <c r="T9378" s="110"/>
      <c r="AJ9378" s="111"/>
      <c r="AO9378" s="111"/>
      <c r="AP9378" s="111"/>
      <c r="AT9378" s="111"/>
      <c r="AV9378" s="111"/>
    </row>
    <row r="9379" spans="20:52" x14ac:dyDescent="0.25">
      <c r="T9379" s="110"/>
      <c r="AJ9379" s="111"/>
      <c r="AO9379" s="111"/>
      <c r="AT9379" s="111"/>
    </row>
    <row r="9380" spans="20:52" x14ac:dyDescent="0.25">
      <c r="T9380" s="110"/>
      <c r="AJ9380" s="111"/>
      <c r="AO9380" s="111"/>
      <c r="AP9380" s="111"/>
      <c r="AT9380" s="111"/>
      <c r="AV9380" s="111"/>
    </row>
    <row r="9381" spans="20:52" x14ac:dyDescent="0.25">
      <c r="T9381" s="110"/>
    </row>
    <row r="9382" spans="20:52" x14ac:dyDescent="0.25">
      <c r="T9382" s="110"/>
      <c r="AJ9382" s="111"/>
      <c r="AO9382" s="111"/>
      <c r="AP9382" s="111"/>
      <c r="AT9382" s="111"/>
      <c r="AV9382" s="111"/>
    </row>
    <row r="9383" spans="20:52" x14ac:dyDescent="0.25">
      <c r="T9383" s="110"/>
      <c r="AJ9383" s="111"/>
      <c r="AO9383" s="111"/>
      <c r="AV9383" s="111"/>
    </row>
    <row r="9384" spans="20:52" x14ac:dyDescent="0.25">
      <c r="T9384" s="110"/>
    </row>
    <row r="9385" spans="20:52" x14ac:dyDescent="0.25">
      <c r="T9385" s="110"/>
    </row>
    <row r="9386" spans="20:52" x14ac:dyDescent="0.25">
      <c r="T9386" s="110"/>
    </row>
    <row r="9387" spans="20:52" x14ac:dyDescent="0.25">
      <c r="T9387" s="110"/>
      <c r="AJ9387" s="111"/>
      <c r="AO9387" s="111"/>
      <c r="AV9387" s="111"/>
    </row>
    <row r="9388" spans="20:52" x14ac:dyDescent="0.25">
      <c r="T9388" s="110"/>
    </row>
    <row r="9389" spans="20:52" x14ac:dyDescent="0.25">
      <c r="T9389" s="110"/>
      <c r="AZ9389" s="111"/>
    </row>
    <row r="9390" spans="20:52" x14ac:dyDescent="0.25">
      <c r="T9390" s="110"/>
      <c r="AJ9390" s="111"/>
      <c r="AO9390" s="111"/>
      <c r="AV9390" s="111"/>
      <c r="AZ9390" s="111"/>
    </row>
    <row r="9391" spans="20:52" x14ac:dyDescent="0.25">
      <c r="T9391" s="110"/>
      <c r="AJ9391" s="111"/>
      <c r="AO9391" s="111"/>
      <c r="AT9391" s="111"/>
      <c r="AV9391" s="111"/>
    </row>
    <row r="9392" spans="20:52" x14ac:dyDescent="0.25">
      <c r="T9392" s="110"/>
      <c r="AJ9392" s="111"/>
      <c r="AO9392" s="111"/>
      <c r="AP9392" s="111"/>
      <c r="AT9392" s="111"/>
      <c r="AV9392" s="111"/>
    </row>
    <row r="9393" spans="20:52" x14ac:dyDescent="0.25">
      <c r="T9393" s="110"/>
      <c r="AJ9393" s="111"/>
      <c r="AO9393" s="111"/>
      <c r="AV9393" s="111"/>
    </row>
    <row r="9394" spans="20:52" x14ac:dyDescent="0.25">
      <c r="T9394" s="110"/>
      <c r="AV9394" s="111"/>
    </row>
    <row r="9395" spans="20:52" x14ac:dyDescent="0.25">
      <c r="T9395" s="110"/>
      <c r="AJ9395" s="111"/>
      <c r="AO9395" s="111"/>
      <c r="AV9395" s="111"/>
    </row>
    <row r="9396" spans="20:52" x14ac:dyDescent="0.25">
      <c r="T9396" s="110"/>
      <c r="AJ9396" s="111"/>
      <c r="AO9396" s="111"/>
      <c r="AP9396" s="111"/>
      <c r="AV9396" s="111"/>
    </row>
    <row r="9397" spans="20:52" x14ac:dyDescent="0.25">
      <c r="T9397" s="110"/>
    </row>
    <row r="9398" spans="20:52" x14ac:dyDescent="0.25">
      <c r="T9398" s="110"/>
      <c r="AZ9398" s="111"/>
    </row>
    <row r="9399" spans="20:52" x14ac:dyDescent="0.25">
      <c r="T9399" s="110"/>
      <c r="AP9399" s="111"/>
    </row>
    <row r="9400" spans="20:52" x14ac:dyDescent="0.25">
      <c r="T9400" s="110"/>
      <c r="AJ9400" s="111"/>
      <c r="AO9400" s="111"/>
    </row>
    <row r="9401" spans="20:52" x14ac:dyDescent="0.25">
      <c r="T9401" s="110"/>
      <c r="AO9401" s="111"/>
      <c r="AP9401" s="111"/>
      <c r="AR9401" s="111"/>
      <c r="AV9401" s="111"/>
    </row>
    <row r="9402" spans="20:52" x14ac:dyDescent="0.25">
      <c r="T9402" s="110"/>
      <c r="AJ9402" s="111"/>
      <c r="AO9402" s="111"/>
      <c r="AV9402" s="111"/>
    </row>
    <row r="9403" spans="20:52" x14ac:dyDescent="0.25">
      <c r="T9403" s="110"/>
      <c r="AJ9403" s="111"/>
      <c r="AP9403" s="111"/>
      <c r="AV9403" s="111"/>
    </row>
    <row r="9404" spans="20:52" x14ac:dyDescent="0.25">
      <c r="T9404" s="110"/>
    </row>
    <row r="9405" spans="20:52" x14ac:dyDescent="0.25">
      <c r="T9405" s="110"/>
    </row>
    <row r="9406" spans="20:52" x14ac:dyDescent="0.25">
      <c r="T9406" s="110"/>
      <c r="AJ9406" s="111"/>
      <c r="AO9406" s="111"/>
    </row>
    <row r="9407" spans="20:52" x14ac:dyDescent="0.25">
      <c r="T9407" s="110"/>
    </row>
    <row r="9408" spans="20:52" x14ac:dyDescent="0.25">
      <c r="T9408" s="110"/>
    </row>
    <row r="9409" spans="20:52" x14ac:dyDescent="0.25">
      <c r="T9409" s="110"/>
    </row>
    <row r="9410" spans="20:52" x14ac:dyDescent="0.25">
      <c r="T9410" s="110"/>
      <c r="AJ9410" s="111"/>
      <c r="AO9410" s="111"/>
      <c r="AR9410" s="111"/>
      <c r="AV9410" s="111"/>
    </row>
    <row r="9411" spans="20:52" x14ac:dyDescent="0.25">
      <c r="T9411" s="110"/>
      <c r="AP9411" s="111"/>
      <c r="AV9411" s="111"/>
    </row>
    <row r="9412" spans="20:52" x14ac:dyDescent="0.25">
      <c r="T9412" s="110"/>
      <c r="AO9412" s="111"/>
      <c r="AP9412" s="111"/>
      <c r="AV9412" s="111"/>
    </row>
    <row r="9413" spans="20:52" x14ac:dyDescent="0.25">
      <c r="T9413" s="110"/>
    </row>
    <row r="9414" spans="20:52" x14ac:dyDescent="0.25">
      <c r="T9414" s="110"/>
      <c r="AJ9414" s="111"/>
      <c r="AO9414" s="111"/>
      <c r="AP9414" s="111"/>
      <c r="AV9414" s="111"/>
    </row>
    <row r="9415" spans="20:52" x14ac:dyDescent="0.25">
      <c r="T9415" s="110"/>
    </row>
    <row r="9416" spans="20:52" x14ac:dyDescent="0.25">
      <c r="T9416" s="110"/>
      <c r="AJ9416" s="111"/>
      <c r="AO9416" s="111"/>
      <c r="AP9416" s="111"/>
      <c r="AT9416" s="111"/>
      <c r="AV9416" s="111"/>
    </row>
    <row r="9417" spans="20:52" x14ac:dyDescent="0.25">
      <c r="T9417" s="110"/>
      <c r="AJ9417" s="111"/>
      <c r="AO9417" s="111"/>
      <c r="AT9417" s="111"/>
    </row>
    <row r="9418" spans="20:52" x14ac:dyDescent="0.25">
      <c r="T9418" s="110"/>
      <c r="AJ9418" s="111"/>
      <c r="AO9418" s="111"/>
      <c r="AV9418" s="111"/>
    </row>
    <row r="9419" spans="20:52" x14ac:dyDescent="0.25">
      <c r="T9419" s="110"/>
      <c r="AP9419" s="111"/>
      <c r="AV9419" s="111"/>
      <c r="AZ9419" s="111"/>
    </row>
    <row r="9420" spans="20:52" x14ac:dyDescent="0.25">
      <c r="T9420" s="110"/>
    </row>
    <row r="9421" spans="20:52" x14ac:dyDescent="0.25">
      <c r="T9421" s="110"/>
      <c r="AJ9421" s="111"/>
      <c r="AV9421" s="111"/>
    </row>
    <row r="9422" spans="20:52" x14ac:dyDescent="0.25">
      <c r="T9422" s="110"/>
      <c r="AJ9422" s="111"/>
      <c r="AT9422" s="111"/>
      <c r="AV9422" s="111"/>
    </row>
    <row r="9423" spans="20:52" x14ac:dyDescent="0.25">
      <c r="T9423" s="110"/>
    </row>
    <row r="9424" spans="20:52" x14ac:dyDescent="0.25">
      <c r="T9424" s="110"/>
    </row>
    <row r="9425" spans="20:52" x14ac:dyDescent="0.25">
      <c r="T9425" s="110"/>
    </row>
    <row r="9426" spans="20:52" x14ac:dyDescent="0.25">
      <c r="T9426" s="110"/>
    </row>
    <row r="9427" spans="20:52" x14ac:dyDescent="0.25">
      <c r="T9427" s="110"/>
    </row>
    <row r="9428" spans="20:52" x14ac:dyDescent="0.25">
      <c r="T9428" s="110"/>
    </row>
    <row r="9429" spans="20:52" x14ac:dyDescent="0.25">
      <c r="T9429" s="110"/>
      <c r="AO9429" s="111"/>
      <c r="AP9429" s="111"/>
      <c r="AV9429" s="111"/>
    </row>
    <row r="9430" spans="20:52" x14ac:dyDescent="0.25">
      <c r="T9430" s="110"/>
      <c r="AZ9430" s="111"/>
    </row>
    <row r="9431" spans="20:52" x14ac:dyDescent="0.25">
      <c r="T9431" s="110"/>
    </row>
    <row r="9432" spans="20:52" x14ac:dyDescent="0.25">
      <c r="T9432" s="110"/>
    </row>
    <row r="9433" spans="20:52" x14ac:dyDescent="0.25">
      <c r="T9433" s="110"/>
    </row>
    <row r="9434" spans="20:52" x14ac:dyDescent="0.25">
      <c r="T9434" s="110"/>
    </row>
    <row r="9435" spans="20:52" x14ac:dyDescent="0.25">
      <c r="T9435" s="110"/>
    </row>
    <row r="9436" spans="20:52" x14ac:dyDescent="0.25">
      <c r="T9436" s="110"/>
      <c r="AJ9436" s="111"/>
      <c r="AO9436" s="111"/>
      <c r="AP9436" s="111"/>
    </row>
    <row r="9437" spans="20:52" x14ac:dyDescent="0.25">
      <c r="T9437" s="110"/>
      <c r="AT9437" s="111"/>
    </row>
    <row r="9438" spans="20:52" x14ac:dyDescent="0.25">
      <c r="T9438" s="110"/>
    </row>
    <row r="9439" spans="20:52" x14ac:dyDescent="0.25">
      <c r="T9439" s="110"/>
      <c r="AJ9439" s="111"/>
      <c r="AO9439" s="111"/>
      <c r="AT9439" s="111"/>
      <c r="AV9439" s="111"/>
    </row>
    <row r="9440" spans="20:52" x14ac:dyDescent="0.25">
      <c r="T9440" s="110"/>
      <c r="AJ9440" s="111"/>
      <c r="AO9440" s="111"/>
      <c r="AV9440" s="111"/>
      <c r="AZ9440" s="111"/>
    </row>
    <row r="9441" spans="20:48" x14ac:dyDescent="0.25">
      <c r="T9441" s="110"/>
      <c r="AP9441" s="111"/>
    </row>
    <row r="9442" spans="20:48" x14ac:dyDescent="0.25">
      <c r="T9442" s="110"/>
      <c r="AJ9442" s="111"/>
      <c r="AO9442" s="111"/>
      <c r="AT9442" s="111"/>
    </row>
    <row r="9443" spans="20:48" x14ac:dyDescent="0.25">
      <c r="T9443" s="110"/>
      <c r="AP9443" s="111"/>
    </row>
    <row r="9444" spans="20:48" x14ac:dyDescent="0.25">
      <c r="T9444" s="110"/>
      <c r="AV9444" s="111"/>
    </row>
    <row r="9445" spans="20:48" x14ac:dyDescent="0.25">
      <c r="T9445" s="110"/>
      <c r="AJ9445" s="111"/>
      <c r="AO9445" s="111"/>
      <c r="AP9445" s="111"/>
      <c r="AT9445" s="111"/>
    </row>
    <row r="9446" spans="20:48" x14ac:dyDescent="0.25">
      <c r="T9446" s="110"/>
      <c r="AV9446" s="111"/>
    </row>
    <row r="9447" spans="20:48" x14ac:dyDescent="0.25">
      <c r="T9447" s="110"/>
      <c r="AJ9447" s="111"/>
      <c r="AO9447" s="111"/>
    </row>
    <row r="9448" spans="20:48" x14ac:dyDescent="0.25">
      <c r="T9448" s="110"/>
      <c r="AV9448" s="111"/>
    </row>
    <row r="9449" spans="20:48" x14ac:dyDescent="0.25">
      <c r="T9449" s="110"/>
      <c r="AJ9449" s="111"/>
      <c r="AO9449" s="111"/>
      <c r="AV9449" s="111"/>
    </row>
    <row r="9450" spans="20:48" x14ac:dyDescent="0.25">
      <c r="T9450" s="110"/>
    </row>
    <row r="9451" spans="20:48" x14ac:dyDescent="0.25">
      <c r="T9451" s="110"/>
    </row>
    <row r="9452" spans="20:48" x14ac:dyDescent="0.25">
      <c r="T9452" s="110"/>
      <c r="AJ9452" s="111"/>
      <c r="AO9452" s="111"/>
      <c r="AV9452" s="111"/>
    </row>
    <row r="9453" spans="20:48" x14ac:dyDescent="0.25">
      <c r="T9453" s="110"/>
    </row>
    <row r="9454" spans="20:48" x14ac:dyDescent="0.25">
      <c r="T9454" s="110"/>
    </row>
    <row r="9455" spans="20:48" x14ac:dyDescent="0.25">
      <c r="T9455" s="110"/>
      <c r="AJ9455" s="111"/>
      <c r="AO9455" s="111"/>
      <c r="AV9455" s="111"/>
    </row>
    <row r="9456" spans="20:48" x14ac:dyDescent="0.25">
      <c r="T9456" s="110"/>
      <c r="AJ9456" s="111"/>
      <c r="AO9456" s="111"/>
      <c r="AR9456" s="111"/>
      <c r="AV9456" s="111"/>
    </row>
    <row r="9457" spans="20:52" x14ac:dyDescent="0.25">
      <c r="T9457" s="110"/>
      <c r="AJ9457" s="111"/>
      <c r="AO9457" s="111"/>
      <c r="AP9457" s="111"/>
      <c r="AT9457" s="111"/>
      <c r="AV9457" s="111"/>
    </row>
    <row r="9458" spans="20:52" x14ac:dyDescent="0.25">
      <c r="T9458" s="110"/>
      <c r="AJ9458" s="111"/>
      <c r="AV9458" s="111"/>
    </row>
    <row r="9459" spans="20:52" x14ac:dyDescent="0.25">
      <c r="T9459" s="110"/>
      <c r="AO9459" s="111"/>
      <c r="AP9459" s="111"/>
    </row>
    <row r="9460" spans="20:52" x14ac:dyDescent="0.25">
      <c r="T9460" s="110"/>
    </row>
    <row r="9461" spans="20:52" x14ac:dyDescent="0.25">
      <c r="T9461" s="110"/>
      <c r="AJ9461" s="111"/>
      <c r="AO9461" s="111"/>
      <c r="AP9461" s="111"/>
      <c r="AV9461" s="111"/>
    </row>
    <row r="9462" spans="20:52" x14ac:dyDescent="0.25">
      <c r="T9462" s="110"/>
    </row>
    <row r="9463" spans="20:52" x14ac:dyDescent="0.25">
      <c r="T9463" s="110"/>
      <c r="AV9463" s="111"/>
    </row>
    <row r="9464" spans="20:52" x14ac:dyDescent="0.25">
      <c r="T9464" s="110"/>
    </row>
    <row r="9465" spans="20:52" x14ac:dyDescent="0.25">
      <c r="T9465" s="110"/>
      <c r="AJ9465" s="111"/>
      <c r="AO9465" s="111"/>
      <c r="AV9465" s="111"/>
      <c r="AZ9465" s="111"/>
    </row>
    <row r="9466" spans="20:52" x14ac:dyDescent="0.25">
      <c r="T9466" s="110"/>
    </row>
    <row r="9467" spans="20:52" x14ac:dyDescent="0.25">
      <c r="T9467" s="110"/>
      <c r="AJ9467" s="111"/>
      <c r="AO9467" s="111"/>
      <c r="AP9467" s="111"/>
      <c r="AV9467" s="111"/>
    </row>
    <row r="9468" spans="20:52" x14ac:dyDescent="0.25">
      <c r="T9468" s="110"/>
      <c r="AV9468" s="111"/>
    </row>
    <row r="9469" spans="20:52" x14ac:dyDescent="0.25">
      <c r="T9469" s="110"/>
      <c r="AJ9469" s="111"/>
      <c r="AO9469" s="111"/>
      <c r="AP9469" s="111"/>
      <c r="AV9469" s="111"/>
    </row>
    <row r="9470" spans="20:52" x14ac:dyDescent="0.25">
      <c r="T9470" s="110"/>
      <c r="AJ9470" s="111"/>
      <c r="AO9470" s="111"/>
      <c r="AP9470" s="111"/>
    </row>
    <row r="9471" spans="20:52" x14ac:dyDescent="0.25">
      <c r="T9471" s="110"/>
      <c r="AJ9471" s="111"/>
      <c r="AO9471" s="111"/>
      <c r="AV9471" s="111"/>
    </row>
    <row r="9472" spans="20:52" x14ac:dyDescent="0.25">
      <c r="T9472" s="110"/>
      <c r="AJ9472" s="111"/>
      <c r="AO9472" s="111"/>
      <c r="AT9472" s="111"/>
    </row>
    <row r="9473" spans="20:52" x14ac:dyDescent="0.25">
      <c r="T9473" s="110"/>
    </row>
    <row r="9474" spans="20:52" x14ac:dyDescent="0.25">
      <c r="T9474" s="110"/>
      <c r="AZ9474" s="111"/>
    </row>
    <row r="9475" spans="20:52" x14ac:dyDescent="0.25">
      <c r="T9475" s="110"/>
      <c r="AJ9475" s="111"/>
      <c r="AO9475" s="111"/>
      <c r="AV9475" s="111"/>
      <c r="AZ9475" s="111"/>
    </row>
    <row r="9476" spans="20:52" x14ac:dyDescent="0.25">
      <c r="T9476" s="110"/>
      <c r="AZ9476" s="111"/>
    </row>
    <row r="9477" spans="20:52" x14ac:dyDescent="0.25">
      <c r="T9477" s="110"/>
      <c r="AJ9477" s="111"/>
      <c r="AO9477" s="111"/>
      <c r="AP9477" s="111"/>
      <c r="AV9477" s="111"/>
    </row>
    <row r="9478" spans="20:52" x14ac:dyDescent="0.25">
      <c r="T9478" s="110"/>
      <c r="AZ9478" s="111"/>
    </row>
    <row r="9479" spans="20:52" x14ac:dyDescent="0.25">
      <c r="T9479" s="110"/>
    </row>
    <row r="9480" spans="20:52" x14ac:dyDescent="0.25">
      <c r="T9480" s="110"/>
    </row>
    <row r="9481" spans="20:52" x14ac:dyDescent="0.25">
      <c r="T9481" s="110"/>
      <c r="AJ9481" s="111"/>
      <c r="AO9481" s="111"/>
      <c r="AV9481" s="111"/>
    </row>
    <row r="9482" spans="20:52" x14ac:dyDescent="0.25">
      <c r="T9482" s="110"/>
    </row>
    <row r="9483" spans="20:52" x14ac:dyDescent="0.25">
      <c r="T9483" s="110"/>
    </row>
    <row r="9484" spans="20:52" x14ac:dyDescent="0.25">
      <c r="T9484" s="110"/>
      <c r="AJ9484" s="111"/>
      <c r="AO9484" s="111"/>
      <c r="AV9484" s="111"/>
    </row>
    <row r="9485" spans="20:52" x14ac:dyDescent="0.25">
      <c r="T9485" s="110"/>
      <c r="AJ9485" s="111"/>
      <c r="AP9485" s="111"/>
      <c r="AV9485" s="111"/>
    </row>
    <row r="9486" spans="20:52" x14ac:dyDescent="0.25">
      <c r="T9486" s="110"/>
      <c r="AV9486" s="111"/>
    </row>
    <row r="9487" spans="20:52" x14ac:dyDescent="0.25">
      <c r="T9487" s="110"/>
      <c r="AV9487" s="111"/>
    </row>
    <row r="9488" spans="20:52" x14ac:dyDescent="0.25">
      <c r="T9488" s="110"/>
    </row>
    <row r="9489" spans="20:52" x14ac:dyDescent="0.25">
      <c r="T9489" s="110"/>
      <c r="AJ9489" s="111"/>
      <c r="AO9489" s="111"/>
      <c r="AV9489" s="111"/>
    </row>
    <row r="9490" spans="20:52" x14ac:dyDescent="0.25">
      <c r="T9490" s="110"/>
    </row>
    <row r="9491" spans="20:52" x14ac:dyDescent="0.25">
      <c r="T9491" s="110"/>
      <c r="AP9491" s="111"/>
    </row>
    <row r="9492" spans="20:52" x14ac:dyDescent="0.25">
      <c r="T9492" s="110"/>
      <c r="AO9492" s="111"/>
      <c r="AP9492" s="111"/>
      <c r="AV9492" s="111"/>
    </row>
    <row r="9493" spans="20:52" x14ac:dyDescent="0.25">
      <c r="T9493" s="110"/>
    </row>
    <row r="9494" spans="20:52" x14ac:dyDescent="0.25">
      <c r="T9494" s="110"/>
    </row>
    <row r="9495" spans="20:52" x14ac:dyDescent="0.25">
      <c r="T9495" s="110"/>
      <c r="AJ9495" s="111"/>
      <c r="AO9495" s="111"/>
      <c r="AV9495" s="111"/>
    </row>
    <row r="9496" spans="20:52" x14ac:dyDescent="0.25">
      <c r="T9496" s="110"/>
      <c r="AZ9496" s="111"/>
    </row>
    <row r="9497" spans="20:52" x14ac:dyDescent="0.25">
      <c r="T9497" s="110"/>
      <c r="AJ9497" s="111"/>
      <c r="AO9497" s="111"/>
    </row>
    <row r="9498" spans="20:52" x14ac:dyDescent="0.25">
      <c r="T9498" s="110"/>
    </row>
    <row r="9499" spans="20:52" x14ac:dyDescent="0.25">
      <c r="T9499" s="110"/>
      <c r="AJ9499" s="111"/>
      <c r="AO9499" s="111"/>
      <c r="AV9499" s="111"/>
    </row>
    <row r="9500" spans="20:52" x14ac:dyDescent="0.25">
      <c r="T9500" s="110"/>
    </row>
    <row r="9501" spans="20:52" x14ac:dyDescent="0.25">
      <c r="T9501" s="110"/>
      <c r="AZ9501" s="111"/>
    </row>
    <row r="9502" spans="20:52" x14ac:dyDescent="0.25">
      <c r="T9502" s="110"/>
    </row>
    <row r="9503" spans="20:52" x14ac:dyDescent="0.25">
      <c r="T9503" s="110"/>
    </row>
    <row r="9504" spans="20:52" x14ac:dyDescent="0.25">
      <c r="T9504" s="110"/>
    </row>
    <row r="9505" spans="20:52" x14ac:dyDescent="0.25">
      <c r="T9505" s="110"/>
      <c r="AV9505" s="111"/>
    </row>
    <row r="9506" spans="20:52" x14ac:dyDescent="0.25">
      <c r="T9506" s="110"/>
    </row>
    <row r="9507" spans="20:52" x14ac:dyDescent="0.25">
      <c r="T9507" s="110"/>
    </row>
    <row r="9508" spans="20:52" x14ac:dyDescent="0.25">
      <c r="T9508" s="110"/>
    </row>
    <row r="9509" spans="20:52" x14ac:dyDescent="0.25">
      <c r="T9509" s="110"/>
      <c r="AJ9509" s="111"/>
      <c r="AO9509" s="111"/>
      <c r="AV9509" s="111"/>
    </row>
    <row r="9510" spans="20:52" x14ac:dyDescent="0.25">
      <c r="T9510" s="110"/>
      <c r="AZ9510" s="111"/>
    </row>
    <row r="9511" spans="20:52" x14ac:dyDescent="0.25">
      <c r="T9511" s="110"/>
    </row>
    <row r="9512" spans="20:52" x14ac:dyDescent="0.25">
      <c r="T9512" s="110"/>
      <c r="AJ9512" s="111"/>
      <c r="AO9512" s="111"/>
      <c r="AP9512" s="111"/>
      <c r="AT9512" s="111"/>
    </row>
    <row r="9513" spans="20:52" x14ac:dyDescent="0.25">
      <c r="T9513" s="110"/>
      <c r="AJ9513" s="111"/>
      <c r="AO9513" s="111"/>
      <c r="AV9513" s="111"/>
    </row>
    <row r="9514" spans="20:52" x14ac:dyDescent="0.25">
      <c r="T9514" s="110"/>
      <c r="AJ9514" s="111"/>
      <c r="AO9514" s="111"/>
      <c r="AP9514" s="111"/>
    </row>
    <row r="9515" spans="20:52" x14ac:dyDescent="0.25">
      <c r="T9515" s="110"/>
      <c r="AV9515" s="111"/>
    </row>
    <row r="9516" spans="20:52" x14ac:dyDescent="0.25">
      <c r="T9516" s="110"/>
      <c r="AV9516" s="111"/>
    </row>
    <row r="9517" spans="20:52" x14ac:dyDescent="0.25">
      <c r="T9517" s="110"/>
      <c r="AZ9517" s="111"/>
    </row>
    <row r="9518" spans="20:52" x14ac:dyDescent="0.25">
      <c r="T9518" s="110"/>
      <c r="AJ9518" s="111"/>
      <c r="AO9518" s="111"/>
      <c r="AP9518" s="111"/>
      <c r="AV9518" s="111"/>
    </row>
    <row r="9519" spans="20:52" x14ac:dyDescent="0.25">
      <c r="T9519" s="110"/>
      <c r="AJ9519" s="111"/>
      <c r="AO9519" s="111"/>
      <c r="AV9519" s="111"/>
      <c r="AZ9519" s="111"/>
    </row>
    <row r="9520" spans="20:52" x14ac:dyDescent="0.25">
      <c r="T9520" s="110"/>
      <c r="AO9520" s="111"/>
      <c r="AV9520" s="111"/>
    </row>
    <row r="9521" spans="20:52" x14ac:dyDescent="0.25">
      <c r="T9521" s="110"/>
    </row>
    <row r="9522" spans="20:52" x14ac:dyDescent="0.25">
      <c r="T9522" s="110"/>
    </row>
    <row r="9523" spans="20:52" x14ac:dyDescent="0.25">
      <c r="T9523" s="110"/>
      <c r="AZ9523" s="111"/>
    </row>
    <row r="9524" spans="20:52" x14ac:dyDescent="0.25">
      <c r="T9524" s="110"/>
    </row>
    <row r="9525" spans="20:52" x14ac:dyDescent="0.25">
      <c r="T9525" s="110"/>
      <c r="AJ9525" s="111"/>
      <c r="AO9525" s="111"/>
      <c r="AV9525" s="111"/>
    </row>
    <row r="9526" spans="20:52" x14ac:dyDescent="0.25">
      <c r="T9526" s="110"/>
    </row>
    <row r="9527" spans="20:52" x14ac:dyDescent="0.25">
      <c r="T9527" s="110"/>
      <c r="AJ9527" s="111"/>
      <c r="AO9527" s="111"/>
      <c r="AV9527" s="111"/>
    </row>
    <row r="9528" spans="20:52" x14ac:dyDescent="0.25">
      <c r="T9528" s="110"/>
    </row>
    <row r="9529" spans="20:52" x14ac:dyDescent="0.25">
      <c r="T9529" s="110"/>
      <c r="AV9529" s="111"/>
    </row>
    <row r="9530" spans="20:52" x14ac:dyDescent="0.25">
      <c r="T9530" s="110"/>
      <c r="AJ9530" s="111"/>
      <c r="AO9530" s="111"/>
      <c r="AP9530" s="111"/>
      <c r="AV9530" s="111"/>
    </row>
    <row r="9531" spans="20:52" x14ac:dyDescent="0.25">
      <c r="T9531" s="110"/>
    </row>
    <row r="9532" spans="20:52" x14ac:dyDescent="0.25">
      <c r="T9532" s="110"/>
    </row>
    <row r="9533" spans="20:52" x14ac:dyDescent="0.25">
      <c r="T9533" s="110"/>
    </row>
    <row r="9534" spans="20:52" x14ac:dyDescent="0.25">
      <c r="T9534" s="110"/>
      <c r="AJ9534" s="111"/>
      <c r="AO9534" s="111"/>
      <c r="AV9534" s="111"/>
    </row>
    <row r="9535" spans="20:52" x14ac:dyDescent="0.25">
      <c r="T9535" s="110"/>
      <c r="AJ9535" s="111"/>
      <c r="AO9535" s="111"/>
      <c r="AP9535" s="111"/>
      <c r="AV9535" s="111"/>
    </row>
    <row r="9536" spans="20:52" x14ac:dyDescent="0.25">
      <c r="T9536" s="110"/>
    </row>
    <row r="9537" spans="20:52" x14ac:dyDescent="0.25">
      <c r="T9537" s="110"/>
      <c r="AO9537" s="111"/>
      <c r="AP9537" s="111"/>
    </row>
    <row r="9538" spans="20:52" x14ac:dyDescent="0.25">
      <c r="T9538" s="110"/>
      <c r="AJ9538" s="111"/>
      <c r="AO9538" s="111"/>
      <c r="AV9538" s="111"/>
    </row>
    <row r="9539" spans="20:52" x14ac:dyDescent="0.25">
      <c r="T9539" s="110"/>
    </row>
    <row r="9540" spans="20:52" x14ac:dyDescent="0.25">
      <c r="T9540" s="110"/>
      <c r="AJ9540" s="111"/>
      <c r="AO9540" s="111"/>
      <c r="AP9540" s="111"/>
      <c r="AV9540" s="111"/>
      <c r="AZ9540" s="111"/>
    </row>
    <row r="9541" spans="20:52" x14ac:dyDescent="0.25">
      <c r="T9541" s="110"/>
    </row>
    <row r="9542" spans="20:52" x14ac:dyDescent="0.25">
      <c r="T9542" s="110"/>
      <c r="AJ9542" s="111"/>
      <c r="AO9542" s="111"/>
      <c r="AP9542" s="111"/>
      <c r="AT9542" s="111"/>
    </row>
    <row r="9543" spans="20:52" x14ac:dyDescent="0.25">
      <c r="T9543" s="110"/>
      <c r="AV9543" s="111"/>
    </row>
    <row r="9544" spans="20:52" x14ac:dyDescent="0.25">
      <c r="T9544" s="110"/>
      <c r="AV9544" s="111"/>
    </row>
    <row r="9545" spans="20:52" x14ac:dyDescent="0.25">
      <c r="T9545" s="110"/>
    </row>
    <row r="9546" spans="20:52" x14ac:dyDescent="0.25">
      <c r="T9546" s="110"/>
    </row>
    <row r="9547" spans="20:52" x14ac:dyDescent="0.25">
      <c r="T9547" s="110"/>
      <c r="AV9547" s="111"/>
    </row>
    <row r="9548" spans="20:52" x14ac:dyDescent="0.25">
      <c r="T9548" s="110"/>
      <c r="AJ9548" s="111"/>
      <c r="AO9548" s="111"/>
    </row>
    <row r="9549" spans="20:52" x14ac:dyDescent="0.25">
      <c r="T9549" s="110"/>
      <c r="AJ9549" s="111"/>
      <c r="AP9549" s="111"/>
      <c r="AV9549" s="111"/>
    </row>
    <row r="9550" spans="20:52" x14ac:dyDescent="0.25">
      <c r="T9550" s="110"/>
      <c r="AJ9550" s="111"/>
      <c r="AO9550" s="111"/>
      <c r="AP9550" s="111"/>
      <c r="AV9550" s="111"/>
    </row>
    <row r="9551" spans="20:52" x14ac:dyDescent="0.25">
      <c r="T9551" s="110"/>
    </row>
    <row r="9552" spans="20:52" x14ac:dyDescent="0.25">
      <c r="T9552" s="110"/>
    </row>
    <row r="9553" spans="20:52" x14ac:dyDescent="0.25">
      <c r="T9553" s="110"/>
      <c r="AZ9553" s="111"/>
    </row>
    <row r="9554" spans="20:52" x14ac:dyDescent="0.25">
      <c r="T9554" s="110"/>
      <c r="AJ9554" s="111"/>
      <c r="AO9554" s="111"/>
      <c r="AV9554" s="111"/>
      <c r="AZ9554" s="111"/>
    </row>
    <row r="9555" spans="20:52" x14ac:dyDescent="0.25">
      <c r="T9555" s="110"/>
      <c r="AJ9555" s="111"/>
      <c r="AO9555" s="111"/>
    </row>
    <row r="9556" spans="20:52" x14ac:dyDescent="0.25">
      <c r="T9556" s="110"/>
      <c r="AJ9556" s="111"/>
      <c r="AO9556" s="111"/>
      <c r="AP9556" s="111"/>
      <c r="AV9556" s="111"/>
    </row>
    <row r="9557" spans="20:52" x14ac:dyDescent="0.25">
      <c r="T9557" s="110"/>
      <c r="AJ9557" s="111"/>
      <c r="AO9557" s="111"/>
      <c r="AV9557" s="111"/>
    </row>
    <row r="9558" spans="20:52" x14ac:dyDescent="0.25">
      <c r="T9558" s="110"/>
      <c r="AP9558" s="111"/>
    </row>
    <row r="9559" spans="20:52" x14ac:dyDescent="0.25">
      <c r="T9559" s="110"/>
    </row>
    <row r="9560" spans="20:52" x14ac:dyDescent="0.25">
      <c r="T9560" s="110"/>
      <c r="AJ9560" s="111"/>
      <c r="AO9560" s="111"/>
      <c r="AV9560" s="111"/>
    </row>
    <row r="9561" spans="20:52" x14ac:dyDescent="0.25">
      <c r="T9561" s="110"/>
      <c r="AJ9561" s="111"/>
      <c r="AO9561" s="111"/>
    </row>
    <row r="9562" spans="20:52" x14ac:dyDescent="0.25">
      <c r="T9562" s="110"/>
      <c r="AJ9562" s="111"/>
      <c r="AO9562" s="111"/>
    </row>
    <row r="9563" spans="20:52" x14ac:dyDescent="0.25">
      <c r="T9563" s="110"/>
      <c r="AJ9563" s="111"/>
      <c r="AO9563" s="111"/>
      <c r="AR9563" s="111"/>
      <c r="AT9563" s="111"/>
      <c r="AV9563" s="111"/>
    </row>
    <row r="9564" spans="20:52" x14ac:dyDescent="0.25">
      <c r="T9564" s="110"/>
      <c r="AO9564" s="111"/>
      <c r="AP9564" s="111"/>
      <c r="AV9564" s="111"/>
    </row>
    <row r="9565" spans="20:52" x14ac:dyDescent="0.25">
      <c r="T9565" s="110"/>
      <c r="AJ9565" s="111"/>
      <c r="AP9565" s="111"/>
      <c r="AV9565" s="111"/>
    </row>
    <row r="9566" spans="20:52" x14ac:dyDescent="0.25">
      <c r="T9566" s="110"/>
    </row>
    <row r="9567" spans="20:52" x14ac:dyDescent="0.25">
      <c r="T9567" s="110"/>
      <c r="AV9567" s="111"/>
    </row>
    <row r="9568" spans="20:52" x14ac:dyDescent="0.25">
      <c r="T9568" s="110"/>
      <c r="AJ9568" s="111"/>
      <c r="AO9568" s="111"/>
      <c r="AP9568" s="111"/>
      <c r="AV9568" s="111"/>
    </row>
    <row r="9569" spans="20:48" x14ac:dyDescent="0.25">
      <c r="T9569" s="110"/>
      <c r="AJ9569" s="111"/>
      <c r="AO9569" s="111"/>
      <c r="AV9569" s="111"/>
    </row>
    <row r="9570" spans="20:48" x14ac:dyDescent="0.25">
      <c r="T9570" s="110"/>
      <c r="AJ9570" s="111"/>
      <c r="AO9570" s="111"/>
      <c r="AV9570" s="111"/>
    </row>
    <row r="9571" spans="20:48" x14ac:dyDescent="0.25">
      <c r="T9571" s="110"/>
      <c r="AJ9571" s="111"/>
      <c r="AO9571" s="111"/>
      <c r="AT9571" s="111"/>
    </row>
    <row r="9572" spans="20:48" x14ac:dyDescent="0.25">
      <c r="T9572" s="110"/>
    </row>
    <row r="9573" spans="20:48" x14ac:dyDescent="0.25">
      <c r="T9573" s="110"/>
      <c r="AJ9573" s="111"/>
      <c r="AO9573" s="111"/>
      <c r="AV9573" s="111"/>
    </row>
    <row r="9574" spans="20:48" x14ac:dyDescent="0.25">
      <c r="T9574" s="110"/>
      <c r="AJ9574" s="111"/>
      <c r="AO9574" s="111"/>
      <c r="AT9574" s="111"/>
      <c r="AV9574" s="111"/>
    </row>
    <row r="9575" spans="20:48" x14ac:dyDescent="0.25">
      <c r="T9575" s="110"/>
      <c r="AJ9575" s="111"/>
      <c r="AP9575" s="111"/>
      <c r="AV9575" s="111"/>
    </row>
    <row r="9576" spans="20:48" x14ac:dyDescent="0.25">
      <c r="T9576" s="110"/>
    </row>
    <row r="9577" spans="20:48" x14ac:dyDescent="0.25">
      <c r="T9577" s="110"/>
    </row>
    <row r="9578" spans="20:48" x14ac:dyDescent="0.25">
      <c r="T9578" s="110"/>
    </row>
    <row r="9579" spans="20:48" x14ac:dyDescent="0.25">
      <c r="T9579" s="110"/>
    </row>
    <row r="9580" spans="20:48" x14ac:dyDescent="0.25">
      <c r="T9580" s="110"/>
    </row>
    <row r="9581" spans="20:48" x14ac:dyDescent="0.25">
      <c r="T9581" s="110"/>
    </row>
    <row r="9582" spans="20:48" x14ac:dyDescent="0.25">
      <c r="T9582" s="110"/>
      <c r="AJ9582" s="111"/>
      <c r="AV9582" s="111"/>
    </row>
    <row r="9583" spans="20:48" x14ac:dyDescent="0.25">
      <c r="T9583" s="110"/>
    </row>
    <row r="9584" spans="20:48" x14ac:dyDescent="0.25">
      <c r="T9584" s="110"/>
      <c r="AV9584" s="111"/>
    </row>
    <row r="9585" spans="20:52" x14ac:dyDescent="0.25">
      <c r="T9585" s="110"/>
      <c r="AJ9585" s="111"/>
      <c r="AP9585" s="111"/>
      <c r="AV9585" s="111"/>
      <c r="AZ9585" s="111"/>
    </row>
    <row r="9586" spans="20:52" x14ac:dyDescent="0.25">
      <c r="T9586" s="110"/>
      <c r="AP9586" s="111"/>
      <c r="AV9586" s="111"/>
    </row>
    <row r="9587" spans="20:52" x14ac:dyDescent="0.25">
      <c r="T9587" s="110"/>
    </row>
    <row r="9588" spans="20:52" x14ac:dyDescent="0.25">
      <c r="T9588" s="110"/>
    </row>
    <row r="9589" spans="20:52" x14ac:dyDescent="0.25">
      <c r="T9589" s="110"/>
      <c r="AP9589" s="111"/>
      <c r="AV9589" s="111"/>
      <c r="AZ9589" s="111"/>
    </row>
    <row r="9590" spans="20:52" x14ac:dyDescent="0.25">
      <c r="T9590" s="110"/>
      <c r="AP9590" s="111"/>
      <c r="AZ9590" s="111"/>
    </row>
    <row r="9591" spans="20:52" x14ac:dyDescent="0.25">
      <c r="T9591" s="110"/>
    </row>
    <row r="9592" spans="20:52" x14ac:dyDescent="0.25">
      <c r="T9592" s="110"/>
      <c r="AJ9592" s="111"/>
      <c r="AO9592" s="111"/>
      <c r="AP9592" s="111"/>
      <c r="AV9592" s="111"/>
    </row>
    <row r="9593" spans="20:52" x14ac:dyDescent="0.25">
      <c r="T9593" s="110"/>
      <c r="AJ9593" s="111"/>
      <c r="AO9593" s="111"/>
      <c r="AV9593" s="111"/>
    </row>
    <row r="9594" spans="20:52" x14ac:dyDescent="0.25">
      <c r="T9594" s="110"/>
      <c r="AJ9594" s="111"/>
      <c r="AO9594" s="111"/>
      <c r="AV9594" s="111"/>
    </row>
    <row r="9595" spans="20:52" x14ac:dyDescent="0.25">
      <c r="T9595" s="110"/>
    </row>
    <row r="9596" spans="20:52" x14ac:dyDescent="0.25">
      <c r="T9596" s="110"/>
      <c r="AJ9596" s="111"/>
      <c r="AO9596" s="111"/>
      <c r="AP9596" s="111"/>
      <c r="AV9596" s="111"/>
    </row>
    <row r="9597" spans="20:52" x14ac:dyDescent="0.25">
      <c r="T9597" s="110"/>
      <c r="AJ9597" s="111"/>
      <c r="AO9597" s="111"/>
      <c r="AV9597" s="111"/>
    </row>
    <row r="9598" spans="20:52" x14ac:dyDescent="0.25">
      <c r="T9598" s="110"/>
      <c r="AJ9598" s="111"/>
      <c r="AO9598" s="111"/>
      <c r="AV9598" s="111"/>
    </row>
    <row r="9599" spans="20:52" x14ac:dyDescent="0.25">
      <c r="T9599" s="110"/>
    </row>
    <row r="9600" spans="20:52" x14ac:dyDescent="0.25">
      <c r="T9600" s="110"/>
      <c r="AV9600" s="111"/>
    </row>
    <row r="9601" spans="20:48" x14ac:dyDescent="0.25">
      <c r="T9601" s="110"/>
      <c r="AJ9601" s="111"/>
      <c r="AO9601" s="111"/>
      <c r="AP9601" s="111"/>
      <c r="AV9601" s="111"/>
    </row>
    <row r="9602" spans="20:48" x14ac:dyDescent="0.25">
      <c r="T9602" s="110"/>
      <c r="AJ9602" s="111"/>
      <c r="AO9602" s="111"/>
      <c r="AP9602" s="111"/>
      <c r="AV9602" s="111"/>
    </row>
    <row r="9603" spans="20:48" x14ac:dyDescent="0.25">
      <c r="T9603" s="110"/>
    </row>
    <row r="9604" spans="20:48" x14ac:dyDescent="0.25">
      <c r="T9604" s="110"/>
    </row>
    <row r="9605" spans="20:48" x14ac:dyDescent="0.25">
      <c r="T9605" s="110"/>
      <c r="AJ9605" s="111"/>
      <c r="AO9605" s="111"/>
      <c r="AV9605" s="111"/>
    </row>
    <row r="9606" spans="20:48" x14ac:dyDescent="0.25">
      <c r="T9606" s="110"/>
    </row>
    <row r="9607" spans="20:48" x14ac:dyDescent="0.25">
      <c r="T9607" s="110"/>
    </row>
    <row r="9608" spans="20:48" x14ac:dyDescent="0.25">
      <c r="T9608" s="110"/>
    </row>
    <row r="9609" spans="20:48" x14ac:dyDescent="0.25">
      <c r="T9609" s="110"/>
      <c r="AJ9609" s="111"/>
      <c r="AO9609" s="111"/>
    </row>
    <row r="9610" spans="20:48" x14ac:dyDescent="0.25">
      <c r="T9610" s="110"/>
      <c r="AJ9610" s="111"/>
      <c r="AO9610" s="111"/>
      <c r="AP9610" s="111"/>
      <c r="AV9610" s="111"/>
    </row>
    <row r="9611" spans="20:48" x14ac:dyDescent="0.25">
      <c r="T9611" s="110"/>
      <c r="AP9611" s="111"/>
    </row>
    <row r="9612" spans="20:48" x14ac:dyDescent="0.25">
      <c r="T9612" s="110"/>
      <c r="AJ9612" s="111"/>
      <c r="AO9612" s="111"/>
      <c r="AV9612" s="111"/>
    </row>
    <row r="9613" spans="20:48" x14ac:dyDescent="0.25">
      <c r="T9613" s="110"/>
    </row>
    <row r="9614" spans="20:48" x14ac:dyDescent="0.25">
      <c r="T9614" s="110"/>
      <c r="AJ9614" s="111"/>
      <c r="AP9614" s="111"/>
    </row>
    <row r="9615" spans="20:48" x14ac:dyDescent="0.25">
      <c r="T9615" s="110"/>
      <c r="AJ9615" s="111"/>
      <c r="AO9615" s="111"/>
      <c r="AV9615" s="111"/>
    </row>
    <row r="9616" spans="20:48" x14ac:dyDescent="0.25">
      <c r="T9616" s="110"/>
      <c r="AJ9616" s="111"/>
      <c r="AO9616" s="111"/>
      <c r="AT9616" s="111"/>
    </row>
    <row r="9617" spans="20:52" x14ac:dyDescent="0.25">
      <c r="T9617" s="110"/>
    </row>
    <row r="9618" spans="20:52" x14ac:dyDescent="0.25">
      <c r="T9618" s="110"/>
      <c r="AJ9618" s="111"/>
      <c r="AO9618" s="111"/>
      <c r="AP9618" s="111"/>
      <c r="AV9618" s="111"/>
    </row>
    <row r="9619" spans="20:52" x14ac:dyDescent="0.25">
      <c r="T9619" s="110"/>
      <c r="AZ9619" s="111"/>
    </row>
    <row r="9620" spans="20:52" x14ac:dyDescent="0.25">
      <c r="T9620" s="110"/>
      <c r="AJ9620" s="111"/>
      <c r="AO9620" s="111"/>
      <c r="AP9620" s="111"/>
    </row>
    <row r="9621" spans="20:52" x14ac:dyDescent="0.25">
      <c r="T9621" s="110"/>
      <c r="AJ9621" s="111"/>
      <c r="AO9621" s="111"/>
      <c r="AV9621" s="111"/>
    </row>
    <row r="9622" spans="20:52" x14ac:dyDescent="0.25">
      <c r="T9622" s="110"/>
      <c r="AJ9622" s="111"/>
      <c r="AO9622" s="111"/>
      <c r="AT9622" s="111"/>
    </row>
    <row r="9623" spans="20:52" x14ac:dyDescent="0.25">
      <c r="T9623" s="110"/>
    </row>
    <row r="9624" spans="20:52" x14ac:dyDescent="0.25">
      <c r="T9624" s="110"/>
      <c r="AJ9624" s="111"/>
      <c r="AV9624" s="111"/>
      <c r="AZ9624" s="111"/>
    </row>
    <row r="9625" spans="20:52" x14ac:dyDescent="0.25">
      <c r="T9625" s="110"/>
      <c r="AJ9625" s="111"/>
      <c r="AO9625" s="111"/>
      <c r="AP9625" s="111"/>
      <c r="AV9625" s="111"/>
      <c r="AZ9625" s="111"/>
    </row>
    <row r="9626" spans="20:52" x14ac:dyDescent="0.25">
      <c r="T9626" s="110"/>
      <c r="AJ9626" s="111"/>
      <c r="AO9626" s="111"/>
      <c r="AT9626" s="111"/>
    </row>
    <row r="9627" spans="20:52" x14ac:dyDescent="0.25">
      <c r="T9627" s="110"/>
      <c r="AJ9627" s="111"/>
      <c r="AO9627" s="111"/>
    </row>
    <row r="9628" spans="20:52" x14ac:dyDescent="0.25">
      <c r="T9628" s="110"/>
      <c r="AJ9628" s="111"/>
      <c r="AO9628" s="111"/>
      <c r="AV9628" s="111"/>
      <c r="AZ9628" s="111"/>
    </row>
    <row r="9629" spans="20:52" x14ac:dyDescent="0.25">
      <c r="T9629" s="110"/>
    </row>
    <row r="9630" spans="20:52" x14ac:dyDescent="0.25">
      <c r="T9630" s="110"/>
    </row>
    <row r="9631" spans="20:52" x14ac:dyDescent="0.25">
      <c r="T9631" s="110"/>
    </row>
    <row r="9632" spans="20:52" x14ac:dyDescent="0.25">
      <c r="T9632" s="110"/>
      <c r="AV9632" s="111"/>
    </row>
    <row r="9633" spans="20:52" x14ac:dyDescent="0.25">
      <c r="T9633" s="110"/>
    </row>
    <row r="9634" spans="20:52" x14ac:dyDescent="0.25">
      <c r="T9634" s="110"/>
      <c r="AJ9634" s="111"/>
      <c r="AO9634" s="111"/>
      <c r="AP9634" s="111"/>
      <c r="AV9634" s="111"/>
    </row>
    <row r="9635" spans="20:52" x14ac:dyDescent="0.25">
      <c r="T9635" s="110"/>
      <c r="AJ9635" s="111"/>
      <c r="AO9635" s="111"/>
      <c r="AV9635" s="111"/>
    </row>
    <row r="9636" spans="20:52" x14ac:dyDescent="0.25">
      <c r="T9636" s="110"/>
    </row>
    <row r="9637" spans="20:52" x14ac:dyDescent="0.25">
      <c r="T9637" s="110"/>
    </row>
    <row r="9638" spans="20:52" x14ac:dyDescent="0.25">
      <c r="T9638" s="110"/>
      <c r="AJ9638" s="111"/>
      <c r="AO9638" s="111"/>
      <c r="AV9638" s="111"/>
    </row>
    <row r="9639" spans="20:52" x14ac:dyDescent="0.25">
      <c r="T9639" s="110"/>
      <c r="AJ9639" s="111"/>
      <c r="AO9639" s="111"/>
      <c r="AP9639" s="111"/>
      <c r="AV9639" s="111"/>
    </row>
    <row r="9640" spans="20:52" x14ac:dyDescent="0.25">
      <c r="T9640" s="110"/>
      <c r="AJ9640" s="111"/>
      <c r="AO9640" s="111"/>
      <c r="AR9640" s="111"/>
      <c r="AT9640" s="111"/>
      <c r="AV9640" s="111"/>
    </row>
    <row r="9641" spans="20:52" x14ac:dyDescent="0.25">
      <c r="T9641" s="110"/>
      <c r="AJ9641" s="111"/>
      <c r="AO9641" s="111"/>
      <c r="AV9641" s="111"/>
      <c r="AZ9641" s="111"/>
    </row>
    <row r="9642" spans="20:52" x14ac:dyDescent="0.25">
      <c r="T9642" s="110"/>
    </row>
    <row r="9643" spans="20:52" x14ac:dyDescent="0.25">
      <c r="T9643" s="110"/>
      <c r="AJ9643" s="111"/>
      <c r="AO9643" s="111"/>
      <c r="AV9643" s="111"/>
    </row>
    <row r="9644" spans="20:52" x14ac:dyDescent="0.25">
      <c r="T9644" s="110"/>
      <c r="AJ9644" s="111"/>
      <c r="AV9644" s="111"/>
    </row>
    <row r="9645" spans="20:52" x14ac:dyDescent="0.25">
      <c r="T9645" s="110"/>
      <c r="AP9645" s="111"/>
    </row>
    <row r="9646" spans="20:52" x14ac:dyDescent="0.25">
      <c r="T9646" s="110"/>
      <c r="AJ9646" s="111"/>
      <c r="AO9646" s="111"/>
      <c r="AP9646" s="111"/>
      <c r="AT9646" s="111"/>
      <c r="AV9646" s="111"/>
    </row>
    <row r="9647" spans="20:52" x14ac:dyDescent="0.25">
      <c r="T9647" s="110"/>
      <c r="AJ9647" s="111"/>
      <c r="AV9647" s="111"/>
    </row>
    <row r="9648" spans="20:52" x14ac:dyDescent="0.25">
      <c r="T9648" s="110"/>
      <c r="AJ9648" s="111"/>
      <c r="AO9648" s="111"/>
      <c r="AV9648" s="111"/>
    </row>
    <row r="9649" spans="20:52" x14ac:dyDescent="0.25">
      <c r="T9649" s="110"/>
      <c r="AJ9649" s="111"/>
      <c r="AP9649" s="111"/>
      <c r="AZ9649" s="111"/>
    </row>
    <row r="9650" spans="20:52" x14ac:dyDescent="0.25">
      <c r="T9650" s="110"/>
      <c r="AJ9650" s="111"/>
      <c r="AP9650" s="111"/>
      <c r="AV9650" s="111"/>
    </row>
    <row r="9651" spans="20:52" x14ac:dyDescent="0.25">
      <c r="T9651" s="110"/>
      <c r="AO9651" s="111"/>
      <c r="AP9651" s="111"/>
      <c r="AV9651" s="111"/>
    </row>
    <row r="9652" spans="20:52" x14ac:dyDescent="0.25">
      <c r="T9652" s="110"/>
      <c r="AJ9652" s="111"/>
      <c r="AO9652" s="111"/>
      <c r="AV9652" s="111"/>
    </row>
    <row r="9653" spans="20:52" x14ac:dyDescent="0.25">
      <c r="T9653" s="110"/>
      <c r="AZ9653" s="111"/>
    </row>
    <row r="9654" spans="20:52" x14ac:dyDescent="0.25">
      <c r="T9654" s="110"/>
    </row>
    <row r="9655" spans="20:52" x14ac:dyDescent="0.25">
      <c r="T9655" s="110"/>
    </row>
    <row r="9656" spans="20:52" x14ac:dyDescent="0.25">
      <c r="T9656" s="110"/>
    </row>
    <row r="9657" spans="20:52" x14ac:dyDescent="0.25">
      <c r="T9657" s="110"/>
      <c r="AJ9657" s="111"/>
      <c r="AO9657" s="111"/>
      <c r="AP9657" s="111"/>
      <c r="AT9657" s="111"/>
    </row>
    <row r="9658" spans="20:52" x14ac:dyDescent="0.25">
      <c r="T9658" s="110"/>
    </row>
    <row r="9659" spans="20:52" x14ac:dyDescent="0.25">
      <c r="T9659" s="110"/>
      <c r="AJ9659" s="111"/>
      <c r="AO9659" s="111"/>
      <c r="AP9659" s="111"/>
      <c r="AV9659" s="111"/>
    </row>
    <row r="9660" spans="20:52" x14ac:dyDescent="0.25">
      <c r="T9660" s="110"/>
      <c r="AJ9660" s="111"/>
      <c r="AO9660" s="111"/>
      <c r="AP9660" s="111"/>
      <c r="AV9660" s="111"/>
    </row>
    <row r="9661" spans="20:52" x14ac:dyDescent="0.25">
      <c r="T9661" s="110"/>
      <c r="AJ9661" s="111"/>
      <c r="AO9661" s="111"/>
      <c r="AP9661" s="111"/>
      <c r="AV9661" s="111"/>
    </row>
    <row r="9662" spans="20:52" x14ac:dyDescent="0.25">
      <c r="T9662" s="110"/>
    </row>
    <row r="9663" spans="20:52" x14ac:dyDescent="0.25">
      <c r="T9663" s="110"/>
    </row>
    <row r="9664" spans="20:52" x14ac:dyDescent="0.25">
      <c r="T9664" s="110"/>
      <c r="AJ9664" s="111"/>
      <c r="AO9664" s="111"/>
      <c r="AP9664" s="111"/>
      <c r="AV9664" s="111"/>
    </row>
    <row r="9665" spans="20:48" x14ac:dyDescent="0.25">
      <c r="T9665" s="110"/>
    </row>
    <row r="9666" spans="20:48" x14ac:dyDescent="0.25">
      <c r="T9666" s="110"/>
      <c r="AJ9666" s="111"/>
      <c r="AP9666" s="111"/>
      <c r="AV9666" s="111"/>
    </row>
    <row r="9667" spans="20:48" x14ac:dyDescent="0.25">
      <c r="T9667" s="110"/>
      <c r="AJ9667" s="111"/>
      <c r="AO9667" s="111"/>
      <c r="AP9667" s="111"/>
      <c r="AV9667" s="111"/>
    </row>
    <row r="9668" spans="20:48" x14ac:dyDescent="0.25">
      <c r="T9668" s="110"/>
    </row>
    <row r="9669" spans="20:48" x14ac:dyDescent="0.25">
      <c r="T9669" s="110"/>
    </row>
    <row r="9670" spans="20:48" x14ac:dyDescent="0.25">
      <c r="T9670" s="110"/>
    </row>
    <row r="9671" spans="20:48" x14ac:dyDescent="0.25">
      <c r="T9671" s="110"/>
    </row>
    <row r="9672" spans="20:48" x14ac:dyDescent="0.25">
      <c r="T9672" s="110"/>
      <c r="AJ9672" s="111"/>
      <c r="AO9672" s="111"/>
      <c r="AV9672" s="111"/>
    </row>
    <row r="9673" spans="20:48" x14ac:dyDescent="0.25">
      <c r="T9673" s="110"/>
      <c r="AJ9673" s="111"/>
      <c r="AO9673" s="111"/>
      <c r="AV9673" s="111"/>
    </row>
    <row r="9674" spans="20:48" x14ac:dyDescent="0.25">
      <c r="T9674" s="110"/>
      <c r="AJ9674" s="111"/>
      <c r="AO9674" s="111"/>
      <c r="AV9674" s="111"/>
    </row>
    <row r="9675" spans="20:48" x14ac:dyDescent="0.25">
      <c r="T9675" s="110"/>
      <c r="AJ9675" s="111"/>
      <c r="AO9675" s="111"/>
    </row>
    <row r="9676" spans="20:48" x14ac:dyDescent="0.25">
      <c r="T9676" s="110"/>
    </row>
    <row r="9677" spans="20:48" x14ac:dyDescent="0.25">
      <c r="T9677" s="110"/>
      <c r="AJ9677" s="111"/>
      <c r="AO9677" s="111"/>
      <c r="AP9677" s="111"/>
      <c r="AV9677" s="111"/>
    </row>
    <row r="9678" spans="20:48" x14ac:dyDescent="0.25">
      <c r="T9678" s="110"/>
    </row>
    <row r="9679" spans="20:48" x14ac:dyDescent="0.25">
      <c r="T9679" s="110"/>
      <c r="AJ9679" s="111"/>
      <c r="AO9679" s="111"/>
      <c r="AP9679" s="111"/>
      <c r="AV9679" s="111"/>
    </row>
    <row r="9680" spans="20:48" x14ac:dyDescent="0.25">
      <c r="T9680" s="110"/>
    </row>
    <row r="9681" spans="20:52" x14ac:dyDescent="0.25">
      <c r="T9681" s="110"/>
    </row>
    <row r="9682" spans="20:52" x14ac:dyDescent="0.25">
      <c r="T9682" s="110"/>
      <c r="AJ9682" s="111"/>
      <c r="AO9682" s="111"/>
      <c r="AP9682" s="111"/>
      <c r="AV9682" s="111"/>
      <c r="AZ9682" s="111"/>
    </row>
    <row r="9683" spans="20:52" x14ac:dyDescent="0.25">
      <c r="T9683" s="110"/>
      <c r="AJ9683" s="111"/>
      <c r="AO9683" s="111"/>
      <c r="AT9683" s="111"/>
      <c r="AV9683" s="111"/>
    </row>
    <row r="9684" spans="20:52" x14ac:dyDescent="0.25">
      <c r="T9684" s="110"/>
      <c r="AJ9684" s="111"/>
      <c r="AO9684" s="111"/>
      <c r="AP9684" s="111"/>
      <c r="AV9684" s="111"/>
    </row>
    <row r="9685" spans="20:52" x14ac:dyDescent="0.25">
      <c r="T9685" s="110"/>
    </row>
    <row r="9686" spans="20:52" x14ac:dyDescent="0.25">
      <c r="T9686" s="110"/>
    </row>
    <row r="9687" spans="20:52" x14ac:dyDescent="0.25">
      <c r="T9687" s="110"/>
    </row>
    <row r="9688" spans="20:52" x14ac:dyDescent="0.25">
      <c r="T9688" s="110"/>
      <c r="AP9688" s="111"/>
    </row>
    <row r="9689" spans="20:52" x14ac:dyDescent="0.25">
      <c r="T9689" s="110"/>
      <c r="AJ9689" s="111"/>
      <c r="AO9689" s="111"/>
      <c r="AP9689" s="111"/>
      <c r="AT9689" s="111"/>
      <c r="AV9689" s="111"/>
    </row>
    <row r="9690" spans="20:52" x14ac:dyDescent="0.25">
      <c r="T9690" s="110"/>
    </row>
    <row r="9691" spans="20:52" x14ac:dyDescent="0.25">
      <c r="T9691" s="110"/>
      <c r="AJ9691" s="111"/>
      <c r="AO9691" s="111"/>
      <c r="AP9691" s="111"/>
    </row>
    <row r="9692" spans="20:52" x14ac:dyDescent="0.25">
      <c r="T9692" s="110"/>
      <c r="AO9692" s="111"/>
    </row>
    <row r="9693" spans="20:52" x14ac:dyDescent="0.25">
      <c r="T9693" s="110"/>
      <c r="AJ9693" s="111"/>
      <c r="AO9693" s="111"/>
      <c r="AP9693" s="111"/>
      <c r="AV9693" s="111"/>
    </row>
    <row r="9694" spans="20:52" x14ac:dyDescent="0.25">
      <c r="T9694" s="110"/>
      <c r="AJ9694" s="111"/>
      <c r="AO9694" s="111"/>
    </row>
    <row r="9695" spans="20:52" x14ac:dyDescent="0.25">
      <c r="T9695" s="110"/>
      <c r="AJ9695" s="111"/>
      <c r="AO9695" s="111"/>
      <c r="AP9695" s="111"/>
      <c r="AR9695" s="111"/>
      <c r="AV9695" s="111"/>
    </row>
    <row r="9696" spans="20:52" x14ac:dyDescent="0.25">
      <c r="T9696" s="110"/>
      <c r="AV9696" s="111"/>
    </row>
    <row r="9697" spans="20:48" x14ac:dyDescent="0.25">
      <c r="T9697" s="110"/>
    </row>
    <row r="9698" spans="20:48" x14ac:dyDescent="0.25">
      <c r="T9698" s="110"/>
    </row>
    <row r="9699" spans="20:48" x14ac:dyDescent="0.25">
      <c r="T9699" s="110"/>
    </row>
    <row r="9700" spans="20:48" x14ac:dyDescent="0.25">
      <c r="T9700" s="110"/>
      <c r="AJ9700" s="111"/>
      <c r="AV9700" s="111"/>
    </row>
    <row r="9701" spans="20:48" x14ac:dyDescent="0.25">
      <c r="T9701" s="110"/>
      <c r="AJ9701" s="111"/>
      <c r="AO9701" s="111"/>
      <c r="AP9701" s="111"/>
      <c r="AV9701" s="111"/>
    </row>
    <row r="9702" spans="20:48" x14ac:dyDescent="0.25">
      <c r="T9702" s="110"/>
      <c r="AJ9702" s="111"/>
      <c r="AO9702" s="111"/>
    </row>
    <row r="9703" spans="20:48" x14ac:dyDescent="0.25">
      <c r="T9703" s="110"/>
    </row>
    <row r="9704" spans="20:48" x14ac:dyDescent="0.25">
      <c r="T9704" s="110"/>
    </row>
    <row r="9705" spans="20:48" x14ac:dyDescent="0.25">
      <c r="T9705" s="110"/>
      <c r="AJ9705" s="111"/>
      <c r="AO9705" s="111"/>
      <c r="AV9705" s="111"/>
    </row>
    <row r="9706" spans="20:48" x14ac:dyDescent="0.25">
      <c r="T9706" s="110"/>
    </row>
    <row r="9707" spans="20:48" x14ac:dyDescent="0.25">
      <c r="T9707" s="110"/>
    </row>
    <row r="9708" spans="20:48" x14ac:dyDescent="0.25">
      <c r="T9708" s="110"/>
    </row>
    <row r="9709" spans="20:48" x14ac:dyDescent="0.25">
      <c r="T9709" s="110"/>
      <c r="AJ9709" s="111"/>
      <c r="AO9709" s="111"/>
      <c r="AP9709" s="111"/>
    </row>
    <row r="9710" spans="20:48" x14ac:dyDescent="0.25">
      <c r="T9710" s="110"/>
    </row>
    <row r="9711" spans="20:48" x14ac:dyDescent="0.25">
      <c r="T9711" s="110"/>
    </row>
    <row r="9712" spans="20:48" x14ac:dyDescent="0.25">
      <c r="T9712" s="110"/>
      <c r="AJ9712" s="111"/>
      <c r="AO9712" s="111"/>
      <c r="AP9712" s="111"/>
    </row>
    <row r="9713" spans="20:52" x14ac:dyDescent="0.25">
      <c r="T9713" s="110"/>
      <c r="AT9713" s="111"/>
      <c r="AV9713" s="111"/>
    </row>
    <row r="9714" spans="20:52" x14ac:dyDescent="0.25">
      <c r="T9714" s="110"/>
    </row>
    <row r="9715" spans="20:52" x14ac:dyDescent="0.25">
      <c r="T9715" s="110"/>
      <c r="AJ9715" s="111"/>
      <c r="AO9715" s="111"/>
      <c r="AP9715" s="111"/>
      <c r="AV9715" s="111"/>
    </row>
    <row r="9716" spans="20:52" x14ac:dyDescent="0.25">
      <c r="T9716" s="110"/>
      <c r="AJ9716" s="111"/>
      <c r="AO9716" s="111"/>
      <c r="AV9716" s="111"/>
      <c r="AZ9716" s="111"/>
    </row>
    <row r="9717" spans="20:52" x14ac:dyDescent="0.25">
      <c r="T9717" s="110"/>
      <c r="AZ9717" s="111"/>
    </row>
    <row r="9718" spans="20:52" x14ac:dyDescent="0.25">
      <c r="T9718" s="110"/>
      <c r="AJ9718" s="111"/>
      <c r="AO9718" s="111"/>
      <c r="AP9718" s="111"/>
      <c r="AV9718" s="111"/>
      <c r="AZ9718" s="111"/>
    </row>
    <row r="9719" spans="20:52" x14ac:dyDescent="0.25">
      <c r="T9719" s="110"/>
      <c r="AJ9719" s="111"/>
      <c r="AO9719" s="111"/>
      <c r="AV9719" s="111"/>
    </row>
    <row r="9720" spans="20:52" x14ac:dyDescent="0.25">
      <c r="T9720" s="110"/>
      <c r="AV9720" s="111"/>
    </row>
    <row r="9721" spans="20:52" x14ac:dyDescent="0.25">
      <c r="T9721" s="110"/>
    </row>
    <row r="9722" spans="20:52" x14ac:dyDescent="0.25">
      <c r="T9722" s="110"/>
      <c r="AJ9722" s="111"/>
    </row>
    <row r="9723" spans="20:52" x14ac:dyDescent="0.25">
      <c r="T9723" s="110"/>
      <c r="AJ9723" s="111"/>
      <c r="AO9723" s="111"/>
      <c r="AV9723" s="111"/>
    </row>
    <row r="9724" spans="20:52" x14ac:dyDescent="0.25">
      <c r="T9724" s="110"/>
      <c r="AJ9724" s="111"/>
      <c r="AO9724" s="111"/>
      <c r="AT9724" s="111"/>
    </row>
    <row r="9725" spans="20:52" x14ac:dyDescent="0.25">
      <c r="T9725" s="110"/>
      <c r="AJ9725" s="111"/>
      <c r="AO9725" s="111"/>
      <c r="AV9725" s="111"/>
    </row>
    <row r="9726" spans="20:52" x14ac:dyDescent="0.25">
      <c r="T9726" s="110"/>
    </row>
    <row r="9727" spans="20:52" x14ac:dyDescent="0.25">
      <c r="T9727" s="110"/>
    </row>
    <row r="9728" spans="20:52" x14ac:dyDescent="0.25">
      <c r="T9728" s="110"/>
    </row>
    <row r="9729" spans="20:52" x14ac:dyDescent="0.25">
      <c r="T9729" s="110"/>
    </row>
    <row r="9730" spans="20:52" x14ac:dyDescent="0.25">
      <c r="T9730" s="110"/>
      <c r="AP9730" s="111"/>
      <c r="AZ9730" s="111"/>
    </row>
    <row r="9731" spans="20:52" x14ac:dyDescent="0.25">
      <c r="T9731" s="110"/>
      <c r="AV9731" s="111"/>
    </row>
    <row r="9732" spans="20:52" x14ac:dyDescent="0.25">
      <c r="T9732" s="110"/>
    </row>
    <row r="9733" spans="20:52" x14ac:dyDescent="0.25">
      <c r="T9733" s="110"/>
      <c r="AJ9733" s="111"/>
      <c r="AO9733" s="111"/>
      <c r="AV9733" s="111"/>
    </row>
    <row r="9734" spans="20:52" x14ac:dyDescent="0.25">
      <c r="T9734" s="110"/>
      <c r="AJ9734" s="111"/>
      <c r="AO9734" s="111"/>
      <c r="AV9734" s="111"/>
    </row>
    <row r="9735" spans="20:52" x14ac:dyDescent="0.25">
      <c r="T9735" s="110"/>
      <c r="AJ9735" s="111"/>
      <c r="AO9735" s="111"/>
      <c r="AV9735" s="111"/>
    </row>
    <row r="9736" spans="20:52" x14ac:dyDescent="0.25">
      <c r="T9736" s="110"/>
      <c r="AJ9736" s="111"/>
      <c r="AO9736" s="111"/>
      <c r="AV9736" s="111"/>
    </row>
    <row r="9737" spans="20:52" x14ac:dyDescent="0.25">
      <c r="T9737" s="110"/>
      <c r="AJ9737" s="111"/>
      <c r="AO9737" s="111"/>
      <c r="AP9737" s="111"/>
      <c r="AV9737" s="111"/>
    </row>
    <row r="9738" spans="20:52" x14ac:dyDescent="0.25">
      <c r="T9738" s="110"/>
      <c r="AJ9738" s="111"/>
      <c r="AO9738" s="111"/>
      <c r="AP9738" s="111"/>
      <c r="AV9738" s="111"/>
    </row>
    <row r="9739" spans="20:52" x14ac:dyDescent="0.25">
      <c r="T9739" s="110"/>
      <c r="AJ9739" s="111"/>
      <c r="AO9739" s="111"/>
      <c r="AV9739" s="111"/>
    </row>
    <row r="9740" spans="20:52" x14ac:dyDescent="0.25">
      <c r="T9740" s="110"/>
      <c r="AJ9740" s="111"/>
      <c r="AO9740" s="111"/>
      <c r="AV9740" s="111"/>
    </row>
    <row r="9741" spans="20:52" x14ac:dyDescent="0.25">
      <c r="T9741" s="110"/>
      <c r="AJ9741" s="111"/>
      <c r="AO9741" s="111"/>
      <c r="AV9741" s="111"/>
    </row>
    <row r="9742" spans="20:52" x14ac:dyDescent="0.25">
      <c r="T9742" s="110"/>
      <c r="AJ9742" s="111"/>
      <c r="AO9742" s="111"/>
      <c r="AP9742" s="111"/>
      <c r="AT9742" s="111"/>
      <c r="AV9742" s="111"/>
    </row>
    <row r="9743" spans="20:52" x14ac:dyDescent="0.25">
      <c r="T9743" s="110"/>
      <c r="AJ9743" s="111"/>
      <c r="AO9743" s="111"/>
      <c r="AV9743" s="111"/>
    </row>
    <row r="9744" spans="20:52" x14ac:dyDescent="0.25">
      <c r="T9744" s="110"/>
      <c r="AP9744" s="111"/>
    </row>
    <row r="9745" spans="20:52" x14ac:dyDescent="0.25">
      <c r="T9745" s="110"/>
    </row>
    <row r="9746" spans="20:52" x14ac:dyDescent="0.25">
      <c r="T9746" s="110"/>
      <c r="AP9746" s="111"/>
      <c r="AV9746" s="111"/>
    </row>
    <row r="9747" spans="20:52" x14ac:dyDescent="0.25">
      <c r="T9747" s="110"/>
      <c r="AJ9747" s="111"/>
      <c r="AV9747" s="111"/>
    </row>
    <row r="9748" spans="20:52" x14ac:dyDescent="0.25">
      <c r="T9748" s="110"/>
      <c r="AJ9748" s="111"/>
      <c r="AO9748" s="111"/>
      <c r="AP9748" s="111"/>
      <c r="AR9748" s="111"/>
      <c r="AT9748" s="111"/>
      <c r="AV9748" s="111"/>
    </row>
    <row r="9749" spans="20:52" x14ac:dyDescent="0.25">
      <c r="T9749" s="110"/>
    </row>
    <row r="9750" spans="20:52" x14ac:dyDescent="0.25">
      <c r="T9750" s="110"/>
    </row>
    <row r="9751" spans="20:52" x14ac:dyDescent="0.25">
      <c r="T9751" s="110"/>
    </row>
    <row r="9752" spans="20:52" x14ac:dyDescent="0.25">
      <c r="T9752" s="110"/>
      <c r="AJ9752" s="111"/>
      <c r="AO9752" s="111"/>
      <c r="AV9752" s="111"/>
      <c r="AZ9752" s="111"/>
    </row>
    <row r="9753" spans="20:52" x14ac:dyDescent="0.25">
      <c r="T9753" s="110"/>
      <c r="AV9753" s="111"/>
    </row>
    <row r="9754" spans="20:52" x14ac:dyDescent="0.25">
      <c r="T9754" s="110"/>
      <c r="AO9754" s="111"/>
    </row>
    <row r="9755" spans="20:52" x14ac:dyDescent="0.25">
      <c r="T9755" s="110"/>
      <c r="AJ9755" s="111"/>
      <c r="AO9755" s="111"/>
      <c r="AP9755" s="111"/>
      <c r="AT9755" s="111"/>
      <c r="AV9755" s="111"/>
    </row>
    <row r="9756" spans="20:52" x14ac:dyDescent="0.25">
      <c r="T9756" s="110"/>
      <c r="AJ9756" s="111"/>
      <c r="AO9756" s="111"/>
      <c r="AP9756" s="111"/>
      <c r="AT9756" s="111"/>
    </row>
    <row r="9757" spans="20:52" x14ac:dyDescent="0.25">
      <c r="T9757" s="110"/>
      <c r="AJ9757" s="111"/>
      <c r="AO9757" s="111"/>
      <c r="AP9757" s="111"/>
    </row>
    <row r="9758" spans="20:52" x14ac:dyDescent="0.25">
      <c r="T9758" s="110"/>
      <c r="AP9758" s="111"/>
    </row>
    <row r="9759" spans="20:52" x14ac:dyDescent="0.25">
      <c r="T9759" s="110"/>
      <c r="AJ9759" s="111"/>
      <c r="AO9759" s="111"/>
      <c r="AP9759" s="111"/>
    </row>
    <row r="9760" spans="20:52" x14ac:dyDescent="0.25">
      <c r="T9760" s="110"/>
      <c r="AJ9760" s="111"/>
      <c r="AO9760" s="111"/>
      <c r="AP9760" s="111"/>
      <c r="AV9760" s="111"/>
      <c r="AZ9760" s="111"/>
    </row>
    <row r="9761" spans="20:52" x14ac:dyDescent="0.25">
      <c r="T9761" s="110"/>
      <c r="AJ9761" s="111"/>
      <c r="AO9761" s="111"/>
      <c r="AP9761" s="111"/>
      <c r="AT9761" s="111"/>
      <c r="AV9761" s="111"/>
    </row>
    <row r="9762" spans="20:52" x14ac:dyDescent="0.25">
      <c r="T9762" s="110"/>
      <c r="AV9762" s="111"/>
    </row>
    <row r="9763" spans="20:52" x14ac:dyDescent="0.25">
      <c r="T9763" s="110"/>
    </row>
    <row r="9764" spans="20:52" x14ac:dyDescent="0.25">
      <c r="T9764" s="110"/>
      <c r="AJ9764" s="111"/>
      <c r="AV9764" s="111"/>
    </row>
    <row r="9765" spans="20:52" x14ac:dyDescent="0.25">
      <c r="T9765" s="110"/>
      <c r="AJ9765" s="111"/>
      <c r="AO9765" s="111"/>
      <c r="AP9765" s="111"/>
      <c r="AV9765" s="111"/>
    </row>
    <row r="9766" spans="20:52" x14ac:dyDescent="0.25">
      <c r="T9766" s="110"/>
      <c r="AJ9766" s="111"/>
      <c r="AO9766" s="111"/>
      <c r="AV9766" s="111"/>
    </row>
    <row r="9767" spans="20:52" x14ac:dyDescent="0.25">
      <c r="T9767" s="110"/>
      <c r="AJ9767" s="111"/>
      <c r="AP9767" s="111"/>
      <c r="AV9767" s="111"/>
      <c r="AZ9767" s="111"/>
    </row>
    <row r="9768" spans="20:52" x14ac:dyDescent="0.25">
      <c r="T9768" s="110"/>
      <c r="AJ9768" s="111"/>
      <c r="AP9768" s="111"/>
      <c r="AV9768" s="111"/>
      <c r="AZ9768" s="111"/>
    </row>
    <row r="9769" spans="20:52" x14ac:dyDescent="0.25">
      <c r="T9769" s="110"/>
    </row>
    <row r="9770" spans="20:52" x14ac:dyDescent="0.25">
      <c r="T9770" s="110"/>
    </row>
    <row r="9771" spans="20:52" x14ac:dyDescent="0.25">
      <c r="T9771" s="110"/>
      <c r="AJ9771" s="111"/>
      <c r="AO9771" s="111"/>
      <c r="AP9771" s="111"/>
      <c r="AT9771" s="111"/>
    </row>
    <row r="9772" spans="20:52" x14ac:dyDescent="0.25">
      <c r="T9772" s="110"/>
      <c r="AV9772" s="111"/>
    </row>
    <row r="9773" spans="20:52" x14ac:dyDescent="0.25">
      <c r="T9773" s="110"/>
      <c r="AJ9773" s="111"/>
      <c r="AO9773" s="111"/>
      <c r="AV9773" s="111"/>
    </row>
    <row r="9774" spans="20:52" x14ac:dyDescent="0.25">
      <c r="T9774" s="110"/>
      <c r="AJ9774" s="111"/>
      <c r="AO9774" s="111"/>
      <c r="AV9774" s="111"/>
    </row>
    <row r="9775" spans="20:52" x14ac:dyDescent="0.25">
      <c r="T9775" s="110"/>
      <c r="AJ9775" s="111"/>
      <c r="AO9775" s="111"/>
      <c r="AV9775" s="111"/>
    </row>
    <row r="9776" spans="20:52" x14ac:dyDescent="0.25">
      <c r="T9776" s="110"/>
      <c r="AJ9776" s="111"/>
      <c r="AO9776" s="111"/>
      <c r="AV9776" s="111"/>
    </row>
    <row r="9777" spans="20:52" x14ac:dyDescent="0.25">
      <c r="T9777" s="110"/>
      <c r="AJ9777" s="111"/>
      <c r="AO9777" s="111"/>
      <c r="AT9777" s="111"/>
      <c r="AV9777" s="111"/>
    </row>
    <row r="9778" spans="20:52" x14ac:dyDescent="0.25">
      <c r="T9778" s="110"/>
      <c r="AJ9778" s="111"/>
      <c r="AO9778" s="111"/>
      <c r="AV9778" s="111"/>
    </row>
    <row r="9779" spans="20:52" x14ac:dyDescent="0.25">
      <c r="T9779" s="110"/>
    </row>
    <row r="9780" spans="20:52" x14ac:dyDescent="0.25">
      <c r="T9780" s="110"/>
      <c r="AV9780" s="111"/>
    </row>
    <row r="9781" spans="20:52" x14ac:dyDescent="0.25">
      <c r="T9781" s="110"/>
      <c r="AJ9781" s="111"/>
      <c r="AO9781" s="111"/>
      <c r="AP9781" s="111"/>
      <c r="AV9781" s="111"/>
    </row>
    <row r="9782" spans="20:52" x14ac:dyDescent="0.25">
      <c r="T9782" s="110"/>
      <c r="AJ9782" s="111"/>
      <c r="AP9782" s="111"/>
      <c r="AT9782" s="111"/>
      <c r="AV9782" s="111"/>
    </row>
    <row r="9783" spans="20:52" x14ac:dyDescent="0.25">
      <c r="T9783" s="110"/>
    </row>
    <row r="9784" spans="20:52" x14ac:dyDescent="0.25">
      <c r="T9784" s="110"/>
      <c r="AJ9784" s="111"/>
      <c r="AO9784" s="111"/>
    </row>
    <row r="9785" spans="20:52" x14ac:dyDescent="0.25">
      <c r="T9785" s="110"/>
    </row>
    <row r="9786" spans="20:52" x14ac:dyDescent="0.25">
      <c r="T9786" s="110"/>
      <c r="AJ9786" s="111"/>
      <c r="AO9786" s="111"/>
      <c r="AT9786" s="111"/>
      <c r="AV9786" s="111"/>
    </row>
    <row r="9787" spans="20:52" x14ac:dyDescent="0.25">
      <c r="T9787" s="110"/>
      <c r="AJ9787" s="111"/>
      <c r="AO9787" s="111"/>
      <c r="AV9787" s="111"/>
    </row>
    <row r="9788" spans="20:52" x14ac:dyDescent="0.25">
      <c r="T9788" s="110"/>
      <c r="AJ9788" s="111"/>
      <c r="AO9788" s="111"/>
      <c r="AV9788" s="111"/>
    </row>
    <row r="9789" spans="20:52" x14ac:dyDescent="0.25">
      <c r="T9789" s="110"/>
      <c r="AJ9789" s="111"/>
      <c r="AO9789" s="111"/>
      <c r="AV9789" s="111"/>
    </row>
    <row r="9790" spans="20:52" x14ac:dyDescent="0.25">
      <c r="T9790" s="110"/>
      <c r="AJ9790" s="111"/>
      <c r="AO9790" s="111"/>
      <c r="AV9790" s="111"/>
    </row>
    <row r="9791" spans="20:52" x14ac:dyDescent="0.25">
      <c r="T9791" s="110"/>
      <c r="AO9791" s="111"/>
      <c r="AP9791" s="111"/>
      <c r="AR9791" s="111"/>
      <c r="AV9791" s="111"/>
    </row>
    <row r="9792" spans="20:52" x14ac:dyDescent="0.25">
      <c r="T9792" s="110"/>
      <c r="AZ9792" s="111"/>
    </row>
    <row r="9793" spans="20:48" x14ac:dyDescent="0.25">
      <c r="T9793" s="110"/>
      <c r="AJ9793" s="111"/>
      <c r="AO9793" s="111"/>
      <c r="AP9793" s="111"/>
      <c r="AV9793" s="111"/>
    </row>
    <row r="9794" spans="20:48" x14ac:dyDescent="0.25">
      <c r="T9794" s="110"/>
      <c r="AV9794" s="111"/>
    </row>
    <row r="9795" spans="20:48" x14ac:dyDescent="0.25">
      <c r="T9795" s="110"/>
      <c r="AJ9795" s="111"/>
      <c r="AO9795" s="111"/>
      <c r="AT9795" s="111"/>
    </row>
    <row r="9796" spans="20:48" x14ac:dyDescent="0.25">
      <c r="T9796" s="110"/>
      <c r="AV9796" s="111"/>
    </row>
    <row r="9797" spans="20:48" x14ac:dyDescent="0.25">
      <c r="T9797" s="110"/>
      <c r="AJ9797" s="111"/>
      <c r="AO9797" s="111"/>
      <c r="AP9797" s="111"/>
      <c r="AV9797" s="111"/>
    </row>
    <row r="9798" spans="20:48" x14ac:dyDescent="0.25">
      <c r="T9798" s="110"/>
      <c r="AJ9798" s="111"/>
      <c r="AO9798" s="111"/>
    </row>
    <row r="9799" spans="20:48" x14ac:dyDescent="0.25">
      <c r="T9799" s="110"/>
      <c r="AJ9799" s="111"/>
      <c r="AO9799" s="111"/>
      <c r="AP9799" s="111"/>
      <c r="AT9799" s="111"/>
      <c r="AV9799" s="111"/>
    </row>
    <row r="9800" spans="20:48" x14ac:dyDescent="0.25">
      <c r="T9800" s="110"/>
      <c r="AJ9800" s="111"/>
      <c r="AO9800" s="111"/>
      <c r="AT9800" s="111"/>
      <c r="AV9800" s="111"/>
    </row>
    <row r="9801" spans="20:48" x14ac:dyDescent="0.25">
      <c r="T9801" s="110"/>
      <c r="AJ9801" s="111"/>
      <c r="AO9801" s="111"/>
      <c r="AP9801" s="111"/>
      <c r="AR9801" s="111"/>
      <c r="AV9801" s="111"/>
    </row>
    <row r="9802" spans="20:48" x14ac:dyDescent="0.25">
      <c r="T9802" s="110"/>
    </row>
    <row r="9803" spans="20:48" x14ac:dyDescent="0.25">
      <c r="T9803" s="110"/>
      <c r="AJ9803" s="111"/>
      <c r="AR9803" s="111"/>
      <c r="AT9803" s="111"/>
    </row>
    <row r="9804" spans="20:48" x14ac:dyDescent="0.25">
      <c r="T9804" s="110"/>
      <c r="AJ9804" s="111"/>
      <c r="AO9804" s="111"/>
      <c r="AP9804" s="111"/>
      <c r="AV9804" s="111"/>
    </row>
    <row r="9805" spans="20:48" x14ac:dyDescent="0.25">
      <c r="T9805" s="110"/>
      <c r="AJ9805" s="111"/>
      <c r="AV9805" s="111"/>
    </row>
    <row r="9806" spans="20:48" x14ac:dyDescent="0.25">
      <c r="T9806" s="110"/>
      <c r="AJ9806" s="111"/>
      <c r="AO9806" s="111"/>
      <c r="AV9806" s="111"/>
    </row>
    <row r="9807" spans="20:48" x14ac:dyDescent="0.25">
      <c r="T9807" s="110"/>
    </row>
    <row r="9808" spans="20:48" x14ac:dyDescent="0.25">
      <c r="T9808" s="110"/>
    </row>
    <row r="9809" spans="20:48" x14ac:dyDescent="0.25">
      <c r="T9809" s="110"/>
      <c r="AV9809" s="111"/>
    </row>
    <row r="9810" spans="20:48" x14ac:dyDescent="0.25">
      <c r="T9810" s="110"/>
    </row>
    <row r="9811" spans="20:48" x14ac:dyDescent="0.25">
      <c r="T9811" s="110"/>
      <c r="AJ9811" s="111"/>
      <c r="AO9811" s="111"/>
      <c r="AP9811" s="111"/>
      <c r="AV9811" s="111"/>
    </row>
    <row r="9812" spans="20:48" x14ac:dyDescent="0.25">
      <c r="T9812" s="110"/>
      <c r="AJ9812" s="111"/>
      <c r="AO9812" s="111"/>
      <c r="AV9812" s="111"/>
    </row>
    <row r="9813" spans="20:48" x14ac:dyDescent="0.25">
      <c r="T9813" s="110"/>
    </row>
    <row r="9814" spans="20:48" x14ac:dyDescent="0.25">
      <c r="T9814" s="110"/>
      <c r="AJ9814" s="111"/>
      <c r="AO9814" s="111"/>
      <c r="AV9814" s="111"/>
    </row>
    <row r="9815" spans="20:48" x14ac:dyDescent="0.25">
      <c r="T9815" s="110"/>
      <c r="AJ9815" s="111"/>
      <c r="AO9815" s="111"/>
      <c r="AV9815" s="111"/>
    </row>
    <row r="9816" spans="20:48" x14ac:dyDescent="0.25">
      <c r="T9816" s="110"/>
      <c r="AV9816" s="111"/>
    </row>
    <row r="9817" spans="20:48" x14ac:dyDescent="0.25">
      <c r="T9817" s="110"/>
    </row>
    <row r="9818" spans="20:48" x14ac:dyDescent="0.25">
      <c r="T9818" s="110"/>
      <c r="AJ9818" s="111"/>
      <c r="AV9818" s="111"/>
    </row>
    <row r="9819" spans="20:48" x14ac:dyDescent="0.25">
      <c r="T9819" s="110"/>
      <c r="AV9819" s="111"/>
    </row>
    <row r="9820" spans="20:48" x14ac:dyDescent="0.25">
      <c r="T9820" s="110"/>
    </row>
    <row r="9821" spans="20:48" x14ac:dyDescent="0.25">
      <c r="T9821" s="110"/>
    </row>
    <row r="9822" spans="20:48" x14ac:dyDescent="0.25">
      <c r="T9822" s="110"/>
    </row>
    <row r="9823" spans="20:48" x14ac:dyDescent="0.25">
      <c r="T9823" s="110"/>
      <c r="AJ9823" s="111"/>
    </row>
    <row r="9824" spans="20:48" x14ac:dyDescent="0.25">
      <c r="T9824" s="110"/>
    </row>
    <row r="9825" spans="20:52" x14ac:dyDescent="0.25">
      <c r="T9825" s="110"/>
    </row>
    <row r="9826" spans="20:52" x14ac:dyDescent="0.25">
      <c r="T9826" s="110"/>
    </row>
    <row r="9827" spans="20:52" x14ac:dyDescent="0.25">
      <c r="T9827" s="110"/>
      <c r="AJ9827" s="111"/>
      <c r="AO9827" s="111"/>
      <c r="AV9827" s="111"/>
    </row>
    <row r="9828" spans="20:52" x14ac:dyDescent="0.25">
      <c r="T9828" s="110"/>
    </row>
    <row r="9829" spans="20:52" x14ac:dyDescent="0.25">
      <c r="T9829" s="110"/>
      <c r="AJ9829" s="111"/>
      <c r="AO9829" s="111"/>
      <c r="AV9829" s="111"/>
    </row>
    <row r="9830" spans="20:52" x14ac:dyDescent="0.25">
      <c r="T9830" s="110"/>
    </row>
    <row r="9831" spans="20:52" x14ac:dyDescent="0.25">
      <c r="T9831" s="110"/>
      <c r="AJ9831" s="111"/>
      <c r="AO9831" s="111"/>
      <c r="AV9831" s="111"/>
    </row>
    <row r="9832" spans="20:52" x14ac:dyDescent="0.25">
      <c r="T9832" s="110"/>
      <c r="AJ9832" s="111"/>
      <c r="AO9832" s="111"/>
      <c r="AP9832" s="111"/>
      <c r="AV9832" s="111"/>
    </row>
    <row r="9833" spans="20:52" x14ac:dyDescent="0.25">
      <c r="T9833" s="110"/>
      <c r="AJ9833" s="111"/>
      <c r="AO9833" s="111"/>
      <c r="AV9833" s="111"/>
      <c r="AZ9833" s="111"/>
    </row>
    <row r="9834" spans="20:52" x14ac:dyDescent="0.25">
      <c r="T9834" s="110"/>
    </row>
    <row r="9835" spans="20:52" x14ac:dyDescent="0.25">
      <c r="T9835" s="110"/>
      <c r="AV9835" s="111"/>
    </row>
    <row r="9836" spans="20:52" x14ac:dyDescent="0.25">
      <c r="T9836" s="110"/>
      <c r="AJ9836" s="111"/>
      <c r="AV9836" s="111"/>
    </row>
    <row r="9837" spans="20:52" x14ac:dyDescent="0.25">
      <c r="T9837" s="110"/>
      <c r="AT9837" s="111"/>
    </row>
    <row r="9838" spans="20:52" x14ac:dyDescent="0.25">
      <c r="T9838" s="110"/>
      <c r="AJ9838" s="111"/>
      <c r="AO9838" s="111"/>
      <c r="AV9838" s="111"/>
      <c r="AZ9838" s="111"/>
    </row>
    <row r="9839" spans="20:52" x14ac:dyDescent="0.25">
      <c r="T9839" s="110"/>
      <c r="AV9839" s="111"/>
    </row>
    <row r="9840" spans="20:52" x14ac:dyDescent="0.25">
      <c r="T9840" s="110"/>
      <c r="AJ9840" s="111"/>
      <c r="AO9840" s="111"/>
      <c r="AT9840" s="111"/>
      <c r="AV9840" s="111"/>
    </row>
    <row r="9841" spans="20:52" x14ac:dyDescent="0.25">
      <c r="T9841" s="110"/>
      <c r="AJ9841" s="111"/>
      <c r="AO9841" s="111"/>
      <c r="AP9841" s="111"/>
      <c r="AR9841" s="111"/>
      <c r="AV9841" s="111"/>
    </row>
    <row r="9842" spans="20:52" x14ac:dyDescent="0.25">
      <c r="T9842" s="110"/>
    </row>
    <row r="9843" spans="20:52" x14ac:dyDescent="0.25">
      <c r="T9843" s="110"/>
    </row>
    <row r="9844" spans="20:52" x14ac:dyDescent="0.25">
      <c r="T9844" s="110"/>
      <c r="AJ9844" s="111"/>
      <c r="AO9844" s="111"/>
      <c r="AP9844" s="111"/>
      <c r="AV9844" s="111"/>
    </row>
    <row r="9845" spans="20:52" x14ac:dyDescent="0.25">
      <c r="T9845" s="110"/>
      <c r="AJ9845" s="111"/>
      <c r="AO9845" s="111"/>
      <c r="AV9845" s="111"/>
    </row>
    <row r="9846" spans="20:52" x14ac:dyDescent="0.25">
      <c r="T9846" s="110"/>
      <c r="AV9846" s="111"/>
    </row>
    <row r="9847" spans="20:52" x14ac:dyDescent="0.25">
      <c r="T9847" s="110"/>
    </row>
    <row r="9848" spans="20:52" x14ac:dyDescent="0.25">
      <c r="T9848" s="110"/>
    </row>
    <row r="9849" spans="20:52" x14ac:dyDescent="0.25">
      <c r="T9849" s="110"/>
    </row>
    <row r="9850" spans="20:52" x14ac:dyDescent="0.25">
      <c r="T9850" s="110"/>
      <c r="AJ9850" s="111"/>
      <c r="AO9850" s="111"/>
      <c r="AP9850" s="111"/>
      <c r="AV9850" s="111"/>
      <c r="AZ9850" s="111"/>
    </row>
    <row r="9851" spans="20:52" x14ac:dyDescent="0.25">
      <c r="T9851" s="110"/>
      <c r="AJ9851" s="111"/>
      <c r="AO9851" s="111"/>
      <c r="AP9851" s="111"/>
    </row>
    <row r="9852" spans="20:52" x14ac:dyDescent="0.25">
      <c r="T9852" s="110"/>
      <c r="AJ9852" s="111"/>
      <c r="AO9852" s="111"/>
      <c r="AP9852" s="111"/>
      <c r="AT9852" s="111"/>
      <c r="AV9852" s="111"/>
    </row>
    <row r="9853" spans="20:52" x14ac:dyDescent="0.25">
      <c r="T9853" s="110"/>
      <c r="AJ9853" s="111"/>
      <c r="AO9853" s="111"/>
      <c r="AV9853" s="111"/>
    </row>
    <row r="9854" spans="20:52" x14ac:dyDescent="0.25">
      <c r="T9854" s="110"/>
      <c r="AJ9854" s="111"/>
      <c r="AO9854" s="111"/>
      <c r="AP9854" s="111"/>
      <c r="AV9854" s="111"/>
      <c r="AZ9854" s="111"/>
    </row>
    <row r="9855" spans="20:52" x14ac:dyDescent="0.25">
      <c r="T9855" s="110"/>
      <c r="AV9855" s="111"/>
    </row>
    <row r="9856" spans="20:52" x14ac:dyDescent="0.25">
      <c r="T9856" s="110"/>
      <c r="AV9856" s="111"/>
    </row>
    <row r="9857" spans="20:52" x14ac:dyDescent="0.25">
      <c r="T9857" s="110"/>
      <c r="AJ9857" s="111"/>
      <c r="AO9857" s="111"/>
      <c r="AP9857" s="111"/>
      <c r="AT9857" s="111"/>
      <c r="AV9857" s="111"/>
    </row>
    <row r="9858" spans="20:52" x14ac:dyDescent="0.25">
      <c r="T9858" s="110"/>
      <c r="AV9858" s="111"/>
      <c r="AZ9858" s="111"/>
    </row>
    <row r="9859" spans="20:52" x14ac:dyDescent="0.25">
      <c r="T9859" s="110"/>
      <c r="AJ9859" s="111"/>
      <c r="AO9859" s="111"/>
    </row>
    <row r="9860" spans="20:52" x14ac:dyDescent="0.25">
      <c r="T9860" s="110"/>
      <c r="AJ9860" s="111"/>
      <c r="AO9860" s="111"/>
      <c r="AP9860" s="111"/>
      <c r="AV9860" s="111"/>
    </row>
    <row r="9861" spans="20:52" x14ac:dyDescent="0.25">
      <c r="T9861" s="110"/>
    </row>
    <row r="9862" spans="20:52" x14ac:dyDescent="0.25">
      <c r="T9862" s="110"/>
    </row>
    <row r="9863" spans="20:52" x14ac:dyDescent="0.25">
      <c r="T9863" s="110"/>
    </row>
    <row r="9864" spans="20:52" x14ac:dyDescent="0.25">
      <c r="T9864" s="110"/>
      <c r="AJ9864" s="111"/>
      <c r="AO9864" s="111"/>
      <c r="AP9864" s="111"/>
      <c r="AR9864" s="111"/>
      <c r="AT9864" s="111"/>
      <c r="AV9864" s="111"/>
      <c r="AZ9864" s="111"/>
    </row>
    <row r="9865" spans="20:52" x14ac:dyDescent="0.25">
      <c r="T9865" s="110"/>
      <c r="AP9865" s="111"/>
      <c r="AV9865" s="111"/>
    </row>
    <row r="9866" spans="20:52" x14ac:dyDescent="0.25">
      <c r="T9866" s="110"/>
      <c r="AP9866" s="111"/>
      <c r="AV9866" s="111"/>
    </row>
    <row r="9867" spans="20:52" x14ac:dyDescent="0.25">
      <c r="T9867" s="110"/>
    </row>
    <row r="9868" spans="20:52" x14ac:dyDescent="0.25">
      <c r="T9868" s="110"/>
      <c r="AJ9868" s="111"/>
    </row>
    <row r="9869" spans="20:52" x14ac:dyDescent="0.25">
      <c r="T9869" s="110"/>
      <c r="AO9869" s="111"/>
      <c r="AP9869" s="111"/>
      <c r="AT9869" s="111"/>
      <c r="AV9869" s="111"/>
    </row>
    <row r="9870" spans="20:52" x14ac:dyDescent="0.25">
      <c r="T9870" s="110"/>
    </row>
    <row r="9871" spans="20:52" x14ac:dyDescent="0.25">
      <c r="T9871" s="110"/>
    </row>
    <row r="9872" spans="20:52" x14ac:dyDescent="0.25">
      <c r="T9872" s="110"/>
    </row>
    <row r="9873" spans="20:52" x14ac:dyDescent="0.25">
      <c r="T9873" s="110"/>
    </row>
    <row r="9874" spans="20:52" x14ac:dyDescent="0.25">
      <c r="T9874" s="110"/>
      <c r="AJ9874" s="111"/>
      <c r="AO9874" s="111"/>
      <c r="AV9874" s="111"/>
    </row>
    <row r="9875" spans="20:52" x14ac:dyDescent="0.25">
      <c r="T9875" s="110"/>
    </row>
    <row r="9876" spans="20:52" x14ac:dyDescent="0.25">
      <c r="T9876" s="110"/>
      <c r="AP9876" s="111"/>
      <c r="AV9876" s="111"/>
    </row>
    <row r="9877" spans="20:52" x14ac:dyDescent="0.25">
      <c r="T9877" s="110"/>
    </row>
    <row r="9878" spans="20:52" x14ac:dyDescent="0.25">
      <c r="T9878" s="110"/>
      <c r="AT9878" s="111"/>
      <c r="AV9878" s="111"/>
    </row>
    <row r="9879" spans="20:52" x14ac:dyDescent="0.25">
      <c r="T9879" s="110"/>
      <c r="AJ9879" s="111"/>
      <c r="AO9879" s="111"/>
      <c r="AT9879" s="111"/>
    </row>
    <row r="9880" spans="20:52" x14ac:dyDescent="0.25">
      <c r="T9880" s="110"/>
    </row>
    <row r="9881" spans="20:52" x14ac:dyDescent="0.25">
      <c r="T9881" s="110"/>
      <c r="AJ9881" s="111"/>
      <c r="AO9881" s="111"/>
      <c r="AV9881" s="111"/>
    </row>
    <row r="9882" spans="20:52" x14ac:dyDescent="0.25">
      <c r="T9882" s="110"/>
      <c r="AJ9882" s="111"/>
      <c r="AO9882" s="111"/>
      <c r="AV9882" s="111"/>
    </row>
    <row r="9883" spans="20:52" x14ac:dyDescent="0.25">
      <c r="T9883" s="110"/>
    </row>
    <row r="9884" spans="20:52" x14ac:dyDescent="0.25">
      <c r="T9884" s="110"/>
      <c r="AJ9884" s="111"/>
    </row>
    <row r="9885" spans="20:52" x14ac:dyDescent="0.25">
      <c r="T9885" s="110"/>
    </row>
    <row r="9886" spans="20:52" x14ac:dyDescent="0.25">
      <c r="T9886" s="110"/>
    </row>
    <row r="9887" spans="20:52" x14ac:dyDescent="0.25">
      <c r="T9887" s="110"/>
    </row>
    <row r="9888" spans="20:52" x14ac:dyDescent="0.25">
      <c r="T9888" s="110"/>
      <c r="AJ9888" s="111"/>
      <c r="AO9888" s="111"/>
      <c r="AP9888" s="111"/>
      <c r="AV9888" s="111"/>
      <c r="AZ9888" s="111"/>
    </row>
    <row r="9889" spans="20:52" x14ac:dyDescent="0.25">
      <c r="T9889" s="110"/>
      <c r="AJ9889" s="111"/>
      <c r="AO9889" s="111"/>
      <c r="AV9889" s="111"/>
    </row>
    <row r="9890" spans="20:52" x14ac:dyDescent="0.25">
      <c r="T9890" s="110"/>
    </row>
    <row r="9891" spans="20:52" x14ac:dyDescent="0.25">
      <c r="T9891" s="110"/>
    </row>
    <row r="9892" spans="20:52" x14ac:dyDescent="0.25">
      <c r="T9892" s="110"/>
      <c r="AJ9892" s="111"/>
      <c r="AO9892" s="111"/>
    </row>
    <row r="9893" spans="20:52" x14ac:dyDescent="0.25">
      <c r="T9893" s="110"/>
      <c r="AZ9893" s="111"/>
    </row>
    <row r="9894" spans="20:52" x14ac:dyDescent="0.25">
      <c r="T9894" s="110"/>
    </row>
    <row r="9895" spans="20:52" x14ac:dyDescent="0.25">
      <c r="T9895" s="110"/>
      <c r="AJ9895" s="111"/>
      <c r="AO9895" s="111"/>
      <c r="AP9895" s="111"/>
      <c r="AV9895" s="111"/>
    </row>
    <row r="9896" spans="20:52" x14ac:dyDescent="0.25">
      <c r="T9896" s="110"/>
      <c r="AJ9896" s="111"/>
      <c r="AP9896" s="111"/>
      <c r="AV9896" s="111"/>
    </row>
    <row r="9897" spans="20:52" x14ac:dyDescent="0.25">
      <c r="T9897" s="110"/>
    </row>
    <row r="9898" spans="20:52" x14ac:dyDescent="0.25">
      <c r="T9898" s="110"/>
      <c r="AJ9898" s="111"/>
      <c r="AO9898" s="111"/>
      <c r="AV9898" s="111"/>
    </row>
    <row r="9899" spans="20:52" x14ac:dyDescent="0.25">
      <c r="T9899" s="110"/>
    </row>
    <row r="9900" spans="20:52" x14ac:dyDescent="0.25">
      <c r="T9900" s="110"/>
      <c r="AJ9900" s="111"/>
      <c r="AO9900" s="111"/>
      <c r="AV9900" s="111"/>
    </row>
    <row r="9901" spans="20:52" x14ac:dyDescent="0.25">
      <c r="T9901" s="110"/>
    </row>
    <row r="9902" spans="20:52" x14ac:dyDescent="0.25">
      <c r="T9902" s="110"/>
      <c r="AV9902" s="111"/>
    </row>
    <row r="9903" spans="20:52" x14ac:dyDescent="0.25">
      <c r="T9903" s="110"/>
      <c r="AJ9903" s="111"/>
      <c r="AO9903" s="111"/>
    </row>
    <row r="9904" spans="20:52" x14ac:dyDescent="0.25">
      <c r="T9904" s="110"/>
    </row>
    <row r="9905" spans="20:52" x14ac:dyDescent="0.25">
      <c r="T9905" s="110"/>
      <c r="AJ9905" s="111"/>
      <c r="AO9905" s="111"/>
      <c r="AV9905" s="111"/>
    </row>
    <row r="9906" spans="20:52" x14ac:dyDescent="0.25">
      <c r="T9906" s="110"/>
    </row>
    <row r="9907" spans="20:52" x14ac:dyDescent="0.25">
      <c r="T9907" s="110"/>
      <c r="AJ9907" s="111"/>
      <c r="AO9907" s="111"/>
      <c r="AV9907" s="111"/>
    </row>
    <row r="9908" spans="20:52" x14ac:dyDescent="0.25">
      <c r="T9908" s="110"/>
    </row>
    <row r="9909" spans="20:52" x14ac:dyDescent="0.25">
      <c r="T9909" s="110"/>
      <c r="AJ9909" s="111"/>
      <c r="AP9909" s="111"/>
      <c r="AT9909" s="111"/>
      <c r="AV9909" s="111"/>
    </row>
    <row r="9910" spans="20:52" x14ac:dyDescent="0.25">
      <c r="T9910" s="110"/>
      <c r="AV9910" s="111"/>
    </row>
    <row r="9911" spans="20:52" x14ac:dyDescent="0.25">
      <c r="T9911" s="110"/>
      <c r="AJ9911" s="111"/>
      <c r="AO9911" s="111"/>
      <c r="AP9911" s="111"/>
      <c r="AT9911" s="111"/>
      <c r="AV9911" s="111"/>
    </row>
    <row r="9912" spans="20:52" x14ac:dyDescent="0.25">
      <c r="T9912" s="110"/>
      <c r="AJ9912" s="111"/>
      <c r="AO9912" s="111"/>
      <c r="AP9912" s="111"/>
      <c r="AV9912" s="111"/>
    </row>
    <row r="9913" spans="20:52" x14ac:dyDescent="0.25">
      <c r="T9913" s="110"/>
      <c r="AJ9913" s="111"/>
      <c r="AO9913" s="111"/>
      <c r="AV9913" s="111"/>
      <c r="AZ9913" s="111"/>
    </row>
    <row r="9914" spans="20:52" x14ac:dyDescent="0.25">
      <c r="T9914" s="110"/>
      <c r="AZ9914" s="111"/>
    </row>
    <row r="9915" spans="20:52" x14ac:dyDescent="0.25">
      <c r="T9915" s="110"/>
    </row>
    <row r="9916" spans="20:52" x14ac:dyDescent="0.25">
      <c r="T9916" s="110"/>
      <c r="AJ9916" s="111"/>
      <c r="AP9916" s="111"/>
      <c r="AV9916" s="111"/>
      <c r="AZ9916" s="111"/>
    </row>
    <row r="9917" spans="20:52" x14ac:dyDescent="0.25">
      <c r="T9917" s="110"/>
    </row>
    <row r="9918" spans="20:52" x14ac:dyDescent="0.25">
      <c r="T9918" s="110"/>
      <c r="AJ9918" s="111"/>
      <c r="AV9918" s="111"/>
    </row>
    <row r="9919" spans="20:52" x14ac:dyDescent="0.25">
      <c r="T9919" s="110"/>
      <c r="AJ9919" s="111"/>
      <c r="AO9919" s="111"/>
      <c r="AV9919" s="111"/>
    </row>
    <row r="9920" spans="20:52" x14ac:dyDescent="0.25">
      <c r="T9920" s="110"/>
      <c r="AP9920" s="111"/>
    </row>
    <row r="9921" spans="20:52" x14ac:dyDescent="0.25">
      <c r="T9921" s="110"/>
    </row>
    <row r="9922" spans="20:52" x14ac:dyDescent="0.25">
      <c r="T9922" s="110"/>
    </row>
    <row r="9923" spans="20:52" x14ac:dyDescent="0.25">
      <c r="T9923" s="110"/>
    </row>
    <row r="9924" spans="20:52" x14ac:dyDescent="0.25">
      <c r="T9924" s="110"/>
    </row>
    <row r="9925" spans="20:52" x14ac:dyDescent="0.25">
      <c r="T9925" s="110"/>
      <c r="AJ9925" s="111"/>
      <c r="AO9925" s="111"/>
      <c r="AP9925" s="111"/>
      <c r="AV9925" s="111"/>
    </row>
    <row r="9926" spans="20:52" x14ac:dyDescent="0.25">
      <c r="T9926" s="110"/>
      <c r="AJ9926" s="111"/>
      <c r="AO9926" s="111"/>
      <c r="AP9926" s="111"/>
      <c r="AV9926" s="111"/>
    </row>
    <row r="9927" spans="20:52" x14ac:dyDescent="0.25">
      <c r="T9927" s="110"/>
      <c r="AJ9927" s="111"/>
      <c r="AO9927" s="111"/>
      <c r="AP9927" s="111"/>
      <c r="AV9927" s="111"/>
    </row>
    <row r="9928" spans="20:52" x14ac:dyDescent="0.25">
      <c r="T9928" s="110"/>
      <c r="AJ9928" s="111"/>
      <c r="AO9928" s="111"/>
      <c r="AV9928" s="111"/>
    </row>
    <row r="9929" spans="20:52" x14ac:dyDescent="0.25">
      <c r="T9929" s="110"/>
      <c r="AJ9929" s="111"/>
      <c r="AO9929" s="111"/>
      <c r="AP9929" s="111"/>
      <c r="AV9929" s="111"/>
    </row>
    <row r="9930" spans="20:52" x14ac:dyDescent="0.25">
      <c r="T9930" s="110"/>
      <c r="AP9930" s="111"/>
    </row>
    <row r="9931" spans="20:52" x14ac:dyDescent="0.25">
      <c r="T9931" s="110"/>
      <c r="AJ9931" s="111"/>
      <c r="AO9931" s="111"/>
      <c r="AP9931" s="111"/>
      <c r="AV9931" s="111"/>
    </row>
    <row r="9932" spans="20:52" x14ac:dyDescent="0.25">
      <c r="T9932" s="110"/>
    </row>
    <row r="9933" spans="20:52" x14ac:dyDescent="0.25">
      <c r="T9933" s="110"/>
    </row>
    <row r="9934" spans="20:52" x14ac:dyDescent="0.25">
      <c r="T9934" s="110"/>
    </row>
    <row r="9935" spans="20:52" x14ac:dyDescent="0.25">
      <c r="T9935" s="110"/>
      <c r="AJ9935" s="111"/>
      <c r="AO9935" s="111"/>
      <c r="AP9935" s="111"/>
      <c r="AV9935" s="111"/>
    </row>
    <row r="9936" spans="20:52" x14ac:dyDescent="0.25">
      <c r="T9936" s="110"/>
      <c r="AZ9936" s="111"/>
    </row>
    <row r="9937" spans="20:52" x14ac:dyDescent="0.25">
      <c r="T9937" s="110"/>
    </row>
    <row r="9938" spans="20:52" x14ac:dyDescent="0.25">
      <c r="T9938" s="110"/>
      <c r="AZ9938" s="111"/>
    </row>
    <row r="9939" spans="20:52" x14ac:dyDescent="0.25">
      <c r="T9939" s="110"/>
    </row>
    <row r="9940" spans="20:52" x14ac:dyDescent="0.25">
      <c r="T9940" s="110"/>
      <c r="AJ9940" s="111"/>
      <c r="AO9940" s="111"/>
      <c r="AV9940" s="111"/>
    </row>
    <row r="9941" spans="20:52" x14ac:dyDescent="0.25">
      <c r="T9941" s="110"/>
      <c r="AZ9941" s="111"/>
    </row>
    <row r="9942" spans="20:52" x14ac:dyDescent="0.25">
      <c r="T9942" s="110"/>
      <c r="AJ9942" s="111"/>
      <c r="AO9942" s="111"/>
      <c r="AP9942" s="111"/>
      <c r="AV9942" s="111"/>
    </row>
    <row r="9943" spans="20:52" x14ac:dyDescent="0.25">
      <c r="T9943" s="110"/>
      <c r="AJ9943" s="111"/>
      <c r="AO9943" s="111"/>
      <c r="AR9943" s="111"/>
      <c r="AV9943" s="111"/>
    </row>
    <row r="9944" spans="20:52" x14ac:dyDescent="0.25">
      <c r="T9944" s="110"/>
      <c r="AJ9944" s="111"/>
      <c r="AO9944" s="111"/>
      <c r="AT9944" s="111"/>
    </row>
    <row r="9945" spans="20:52" x14ac:dyDescent="0.25">
      <c r="T9945" s="110"/>
      <c r="AJ9945" s="111"/>
      <c r="AO9945" s="111"/>
      <c r="AV9945" s="111"/>
    </row>
    <row r="9946" spans="20:52" x14ac:dyDescent="0.25">
      <c r="T9946" s="110"/>
      <c r="AJ9946" s="111"/>
      <c r="AP9946" s="111"/>
      <c r="AV9946" s="111"/>
    </row>
    <row r="9947" spans="20:52" x14ac:dyDescent="0.25">
      <c r="T9947" s="110"/>
      <c r="AJ9947" s="111"/>
      <c r="AO9947" s="111"/>
      <c r="AV9947" s="111"/>
    </row>
    <row r="9948" spans="20:52" x14ac:dyDescent="0.25">
      <c r="T9948" s="110"/>
      <c r="AV9948" s="111"/>
    </row>
    <row r="9949" spans="20:52" x14ac:dyDescent="0.25">
      <c r="T9949" s="110"/>
      <c r="AJ9949" s="111"/>
      <c r="AO9949" s="111"/>
      <c r="AP9949" s="111"/>
    </row>
    <row r="9950" spans="20:52" x14ac:dyDescent="0.25">
      <c r="T9950" s="110"/>
      <c r="AV9950" s="111"/>
    </row>
    <row r="9951" spans="20:52" x14ac:dyDescent="0.25">
      <c r="T9951" s="110"/>
      <c r="AJ9951" s="111"/>
      <c r="AO9951" s="111"/>
      <c r="AT9951" s="111"/>
      <c r="AV9951" s="111"/>
    </row>
    <row r="9952" spans="20:52" x14ac:dyDescent="0.25">
      <c r="T9952" s="110"/>
      <c r="AZ9952" s="111"/>
    </row>
    <row r="9953" spans="20:52" x14ac:dyDescent="0.25">
      <c r="T9953" s="110"/>
      <c r="AJ9953" s="111"/>
      <c r="AO9953" s="111"/>
    </row>
    <row r="9954" spans="20:52" x14ac:dyDescent="0.25">
      <c r="T9954" s="110"/>
      <c r="AP9954" s="111"/>
    </row>
    <row r="9955" spans="20:52" x14ac:dyDescent="0.25">
      <c r="T9955" s="110"/>
      <c r="AO9955" s="111"/>
      <c r="AV9955" s="111"/>
    </row>
    <row r="9956" spans="20:52" x14ac:dyDescent="0.25">
      <c r="T9956" s="110"/>
      <c r="AJ9956" s="111"/>
      <c r="AO9956" s="111"/>
      <c r="AP9956" s="111"/>
      <c r="AT9956" s="111"/>
      <c r="AV9956" s="111"/>
    </row>
    <row r="9957" spans="20:52" x14ac:dyDescent="0.25">
      <c r="T9957" s="110"/>
      <c r="AJ9957" s="111"/>
      <c r="AO9957" s="111"/>
      <c r="AV9957" s="111"/>
    </row>
    <row r="9958" spans="20:52" x14ac:dyDescent="0.25">
      <c r="T9958" s="110"/>
      <c r="AJ9958" s="111"/>
      <c r="AO9958" s="111"/>
      <c r="AV9958" s="111"/>
    </row>
    <row r="9959" spans="20:52" x14ac:dyDescent="0.25">
      <c r="T9959" s="110"/>
      <c r="AJ9959" s="111"/>
    </row>
    <row r="9960" spans="20:52" x14ac:dyDescent="0.25">
      <c r="T9960" s="110"/>
      <c r="AJ9960" s="111"/>
      <c r="AO9960" s="111"/>
      <c r="AP9960" s="111"/>
      <c r="AV9960" s="111"/>
    </row>
    <row r="9961" spans="20:52" x14ac:dyDescent="0.25">
      <c r="T9961" s="110"/>
      <c r="AJ9961" s="111"/>
      <c r="AO9961" s="111"/>
      <c r="AV9961" s="111"/>
    </row>
    <row r="9962" spans="20:52" x14ac:dyDescent="0.25">
      <c r="T9962" s="110"/>
      <c r="AJ9962" s="111"/>
      <c r="AO9962" s="111"/>
      <c r="AP9962" s="111"/>
      <c r="AV9962" s="111"/>
    </row>
    <row r="9963" spans="20:52" x14ac:dyDescent="0.25">
      <c r="T9963" s="110"/>
    </row>
    <row r="9964" spans="20:52" x14ac:dyDescent="0.25">
      <c r="T9964" s="110"/>
      <c r="AJ9964" s="111"/>
      <c r="AP9964" s="111"/>
      <c r="AV9964" s="111"/>
    </row>
    <row r="9965" spans="20:52" x14ac:dyDescent="0.25">
      <c r="T9965" s="110"/>
      <c r="AZ9965" s="111"/>
    </row>
    <row r="9966" spans="20:52" x14ac:dyDescent="0.25">
      <c r="T9966" s="110"/>
      <c r="AJ9966" s="111"/>
      <c r="AO9966" s="111"/>
      <c r="AP9966" s="111"/>
      <c r="AV9966" s="111"/>
    </row>
    <row r="9967" spans="20:52" x14ac:dyDescent="0.25">
      <c r="T9967" s="110"/>
    </row>
    <row r="9968" spans="20:52" x14ac:dyDescent="0.25">
      <c r="T9968" s="110"/>
      <c r="AJ9968" s="111"/>
      <c r="AO9968" s="111"/>
      <c r="AV9968" s="111"/>
    </row>
    <row r="9969" spans="20:52" x14ac:dyDescent="0.25">
      <c r="T9969" s="110"/>
      <c r="AZ9969" s="111"/>
    </row>
    <row r="9970" spans="20:52" x14ac:dyDescent="0.25">
      <c r="T9970" s="110"/>
      <c r="AP9970" s="111"/>
      <c r="AV9970" s="111"/>
      <c r="AZ9970" s="111"/>
    </row>
    <row r="9971" spans="20:52" x14ac:dyDescent="0.25">
      <c r="T9971" s="110"/>
      <c r="AO9971" s="111"/>
      <c r="AP9971" s="111"/>
      <c r="AV9971" s="111"/>
    </row>
    <row r="9972" spans="20:52" x14ac:dyDescent="0.25">
      <c r="T9972" s="110"/>
      <c r="AJ9972" s="111"/>
      <c r="AO9972" s="111"/>
      <c r="AV9972" s="111"/>
    </row>
    <row r="9973" spans="20:52" x14ac:dyDescent="0.25">
      <c r="T9973" s="110"/>
    </row>
    <row r="9974" spans="20:52" x14ac:dyDescent="0.25">
      <c r="T9974" s="110"/>
    </row>
    <row r="9975" spans="20:52" x14ac:dyDescent="0.25">
      <c r="T9975" s="110"/>
      <c r="AZ9975" s="111"/>
    </row>
    <row r="9976" spans="20:52" x14ac:dyDescent="0.25">
      <c r="T9976" s="110"/>
    </row>
    <row r="9977" spans="20:52" x14ac:dyDescent="0.25">
      <c r="T9977" s="110"/>
    </row>
    <row r="9978" spans="20:52" x14ac:dyDescent="0.25">
      <c r="T9978" s="110"/>
    </row>
    <row r="9979" spans="20:52" x14ac:dyDescent="0.25">
      <c r="T9979" s="110"/>
      <c r="AJ9979" s="111"/>
      <c r="AO9979" s="111"/>
      <c r="AV9979" s="111"/>
    </row>
    <row r="9980" spans="20:52" x14ac:dyDescent="0.25">
      <c r="T9980" s="110"/>
      <c r="AJ9980" s="111"/>
      <c r="AO9980" s="111"/>
      <c r="AP9980" s="111"/>
      <c r="AV9980" s="111"/>
    </row>
    <row r="9981" spans="20:52" x14ac:dyDescent="0.25">
      <c r="T9981" s="110"/>
      <c r="AJ9981" s="111"/>
      <c r="AO9981" s="111"/>
      <c r="AV9981" s="111"/>
    </row>
    <row r="9982" spans="20:52" x14ac:dyDescent="0.25">
      <c r="T9982" s="110"/>
    </row>
    <row r="9983" spans="20:52" x14ac:dyDescent="0.25">
      <c r="T9983" s="110"/>
      <c r="AJ9983" s="111"/>
      <c r="AP9983" s="111"/>
      <c r="AV9983" s="111"/>
    </row>
    <row r="9984" spans="20:52" x14ac:dyDescent="0.25">
      <c r="T9984" s="110"/>
      <c r="AJ9984" s="111"/>
      <c r="AO9984" s="111"/>
      <c r="AP9984" s="111"/>
      <c r="AV9984" s="111"/>
    </row>
    <row r="9985" spans="20:48" x14ac:dyDescent="0.25">
      <c r="T9985" s="110"/>
    </row>
    <row r="9986" spans="20:48" x14ac:dyDescent="0.25">
      <c r="T9986" s="110"/>
    </row>
    <row r="9987" spans="20:48" x14ac:dyDescent="0.25">
      <c r="T9987" s="110"/>
      <c r="AJ9987" s="111"/>
      <c r="AO9987" s="111"/>
    </row>
    <row r="9988" spans="20:48" x14ac:dyDescent="0.25">
      <c r="T9988" s="110"/>
      <c r="AJ9988" s="111"/>
      <c r="AO9988" s="111"/>
      <c r="AP9988" s="111"/>
      <c r="AT9988" s="111"/>
      <c r="AV9988" s="111"/>
    </row>
    <row r="9989" spans="20:48" x14ac:dyDescent="0.25">
      <c r="T9989" s="110"/>
    </row>
    <row r="9990" spans="20:48" x14ac:dyDescent="0.25">
      <c r="T9990" s="110"/>
    </row>
    <row r="9991" spans="20:48" x14ac:dyDescent="0.25">
      <c r="T9991" s="110"/>
    </row>
    <row r="9992" spans="20:48" x14ac:dyDescent="0.25">
      <c r="T9992" s="110"/>
    </row>
    <row r="9993" spans="20:48" x14ac:dyDescent="0.25">
      <c r="T9993" s="110"/>
    </row>
    <row r="9994" spans="20:48" x14ac:dyDescent="0.25">
      <c r="T9994" s="110"/>
    </row>
    <row r="9995" spans="20:48" x14ac:dyDescent="0.25">
      <c r="T9995" s="110"/>
      <c r="AJ9995" s="111"/>
      <c r="AO9995" s="111"/>
    </row>
    <row r="9996" spans="20:48" x14ac:dyDescent="0.25">
      <c r="T9996" s="110"/>
    </row>
    <row r="9997" spans="20:48" x14ac:dyDescent="0.25">
      <c r="T9997" s="110"/>
    </row>
    <row r="9998" spans="20:48" x14ac:dyDescent="0.25">
      <c r="T9998" s="110"/>
      <c r="AV9998" s="111"/>
    </row>
    <row r="9999" spans="20:48" x14ac:dyDescent="0.25">
      <c r="T9999" s="110"/>
      <c r="AJ9999" s="111"/>
      <c r="AO9999" s="111"/>
      <c r="AV9999" s="111"/>
    </row>
    <row r="10000" spans="20:48" x14ac:dyDescent="0.25">
      <c r="T10000" s="110"/>
      <c r="AJ10000" s="111"/>
      <c r="AO10000" s="111"/>
      <c r="AV10000" s="111"/>
    </row>
    <row r="10001" spans="20:52" x14ac:dyDescent="0.25">
      <c r="T10001" s="110"/>
    </row>
    <row r="10002" spans="20:52" x14ac:dyDescent="0.25">
      <c r="T10002" s="110"/>
      <c r="AJ10002" s="111"/>
      <c r="AO10002" s="111"/>
      <c r="AV10002" s="111"/>
    </row>
    <row r="10003" spans="20:52" x14ac:dyDescent="0.25">
      <c r="T10003" s="110"/>
    </row>
    <row r="10004" spans="20:52" x14ac:dyDescent="0.25">
      <c r="T10004" s="110"/>
    </row>
    <row r="10005" spans="20:52" x14ac:dyDescent="0.25">
      <c r="T10005" s="110"/>
    </row>
    <row r="10006" spans="20:52" x14ac:dyDescent="0.25">
      <c r="T10006" s="110"/>
      <c r="AJ10006" s="111"/>
      <c r="AO10006" s="111"/>
      <c r="AP10006" s="111"/>
      <c r="AV10006" s="111"/>
    </row>
    <row r="10007" spans="20:52" x14ac:dyDescent="0.25">
      <c r="T10007" s="110"/>
      <c r="AJ10007" s="111"/>
      <c r="AO10007" s="111"/>
      <c r="AP10007" s="111"/>
      <c r="AR10007" s="111"/>
      <c r="AT10007" s="111"/>
    </row>
    <row r="10008" spans="20:52" x14ac:dyDescent="0.25">
      <c r="T10008" s="110"/>
    </row>
    <row r="10009" spans="20:52" x14ac:dyDescent="0.25">
      <c r="T10009" s="110"/>
    </row>
    <row r="10010" spans="20:52" x14ac:dyDescent="0.25">
      <c r="T10010" s="110"/>
      <c r="AJ10010" s="111"/>
      <c r="AO10010" s="111"/>
      <c r="AV10010" s="111"/>
      <c r="AZ10010" s="111"/>
    </row>
    <row r="10011" spans="20:52" x14ac:dyDescent="0.25">
      <c r="T10011" s="110"/>
      <c r="AV10011" s="111"/>
    </row>
    <row r="10012" spans="20:52" x14ac:dyDescent="0.25">
      <c r="T10012" s="110"/>
      <c r="AJ10012" s="111"/>
      <c r="AO10012" s="111"/>
      <c r="AV10012" s="111"/>
    </row>
    <row r="10013" spans="20:52" x14ac:dyDescent="0.25">
      <c r="T10013" s="110"/>
    </row>
    <row r="10014" spans="20:52" x14ac:dyDescent="0.25">
      <c r="T10014" s="110"/>
      <c r="AJ10014" s="111"/>
      <c r="AO10014" s="111"/>
      <c r="AV10014" s="111"/>
      <c r="AZ10014" s="111"/>
    </row>
    <row r="10015" spans="20:52" x14ac:dyDescent="0.25">
      <c r="T10015" s="110"/>
      <c r="AJ10015" s="111"/>
      <c r="AO10015" s="111"/>
      <c r="AV10015" s="111"/>
    </row>
    <row r="10016" spans="20:52" x14ac:dyDescent="0.25">
      <c r="T10016" s="110"/>
      <c r="AJ10016" s="111"/>
      <c r="AO10016" s="111"/>
      <c r="AP10016" s="111"/>
      <c r="AV10016" s="111"/>
    </row>
    <row r="10017" spans="20:52" x14ac:dyDescent="0.25">
      <c r="T10017" s="110"/>
      <c r="AV10017" s="111"/>
    </row>
    <row r="10018" spans="20:52" x14ac:dyDescent="0.25">
      <c r="T10018" s="110"/>
      <c r="AJ10018" s="111"/>
      <c r="AO10018" s="111"/>
    </row>
    <row r="10019" spans="20:52" x14ac:dyDescent="0.25">
      <c r="T10019" s="110"/>
    </row>
    <row r="10020" spans="20:52" x14ac:dyDescent="0.25">
      <c r="T10020" s="110"/>
    </row>
    <row r="10021" spans="20:52" x14ac:dyDescent="0.25">
      <c r="T10021" s="110"/>
      <c r="AJ10021" s="111"/>
      <c r="AO10021" s="111"/>
      <c r="AV10021" s="111"/>
    </row>
    <row r="10022" spans="20:52" x14ac:dyDescent="0.25">
      <c r="T10022" s="110"/>
    </row>
    <row r="10023" spans="20:52" x14ac:dyDescent="0.25">
      <c r="T10023" s="110"/>
    </row>
    <row r="10024" spans="20:52" x14ac:dyDescent="0.25">
      <c r="T10024" s="110"/>
      <c r="AJ10024" s="111"/>
      <c r="AO10024" s="111"/>
      <c r="AR10024" s="111"/>
      <c r="AV10024" s="111"/>
    </row>
    <row r="10025" spans="20:52" x14ac:dyDescent="0.25">
      <c r="T10025" s="110"/>
      <c r="AJ10025" s="111"/>
      <c r="AO10025" s="111"/>
      <c r="AP10025" s="111"/>
      <c r="AV10025" s="111"/>
    </row>
    <row r="10026" spans="20:52" x14ac:dyDescent="0.25">
      <c r="T10026" s="110"/>
    </row>
    <row r="10027" spans="20:52" x14ac:dyDescent="0.25">
      <c r="T10027" s="110"/>
      <c r="AJ10027" s="111"/>
      <c r="AO10027" s="111"/>
      <c r="AV10027" s="111"/>
      <c r="AZ10027" s="111"/>
    </row>
    <row r="10028" spans="20:52" x14ac:dyDescent="0.25">
      <c r="T10028" s="110"/>
      <c r="AJ10028" s="111"/>
      <c r="AO10028" s="111"/>
      <c r="AP10028" s="111"/>
      <c r="AV10028" s="111"/>
    </row>
    <row r="10029" spans="20:52" x14ac:dyDescent="0.25">
      <c r="T10029" s="110"/>
    </row>
    <row r="10030" spans="20:52" x14ac:dyDescent="0.25">
      <c r="T10030" s="110"/>
      <c r="AJ10030" s="111"/>
      <c r="AO10030" s="111"/>
      <c r="AP10030" s="111"/>
      <c r="AV10030" s="111"/>
    </row>
    <row r="10031" spans="20:52" x14ac:dyDescent="0.25">
      <c r="T10031" s="110"/>
    </row>
    <row r="10032" spans="20:52" x14ac:dyDescent="0.25">
      <c r="T10032" s="110"/>
      <c r="AJ10032" s="111"/>
      <c r="AO10032" s="111"/>
      <c r="AR10032" s="111"/>
      <c r="AV10032" s="111"/>
    </row>
    <row r="10033" spans="20:52" x14ac:dyDescent="0.25">
      <c r="T10033" s="110"/>
    </row>
    <row r="10034" spans="20:52" x14ac:dyDescent="0.25">
      <c r="T10034" s="110"/>
      <c r="AJ10034" s="111"/>
      <c r="AO10034" s="111"/>
      <c r="AP10034" s="111"/>
      <c r="AV10034" s="111"/>
    </row>
    <row r="10035" spans="20:52" x14ac:dyDescent="0.25">
      <c r="T10035" s="110"/>
      <c r="AJ10035" s="111"/>
      <c r="AP10035" s="111"/>
      <c r="AV10035" s="111"/>
    </row>
    <row r="10036" spans="20:52" x14ac:dyDescent="0.25">
      <c r="T10036" s="110"/>
      <c r="AO10036" s="111"/>
      <c r="AV10036" s="111"/>
    </row>
    <row r="10037" spans="20:52" x14ac:dyDescent="0.25">
      <c r="T10037" s="110"/>
      <c r="AJ10037" s="111"/>
      <c r="AO10037" s="111"/>
      <c r="AP10037" s="111"/>
      <c r="AV10037" s="111"/>
    </row>
    <row r="10038" spans="20:52" x14ac:dyDescent="0.25">
      <c r="T10038" s="110"/>
      <c r="AZ10038" s="111"/>
    </row>
    <row r="10039" spans="20:52" x14ac:dyDescent="0.25">
      <c r="T10039" s="110"/>
      <c r="AJ10039" s="111"/>
      <c r="AO10039" s="111"/>
      <c r="AP10039" s="111"/>
      <c r="AR10039" s="111"/>
      <c r="AV10039" s="111"/>
    </row>
    <row r="10040" spans="20:52" x14ac:dyDescent="0.25">
      <c r="T10040" s="110"/>
      <c r="AJ10040" s="111"/>
      <c r="AO10040" s="111"/>
      <c r="AV10040" s="111"/>
    </row>
    <row r="10041" spans="20:52" x14ac:dyDescent="0.25">
      <c r="T10041" s="110"/>
      <c r="AJ10041" s="111"/>
      <c r="AO10041" s="111"/>
      <c r="AP10041" s="111"/>
      <c r="AV10041" s="111"/>
      <c r="AZ10041" s="111"/>
    </row>
    <row r="10042" spans="20:52" x14ac:dyDescent="0.25">
      <c r="T10042" s="110"/>
      <c r="AJ10042" s="111"/>
      <c r="AO10042" s="111"/>
    </row>
    <row r="10043" spans="20:52" x14ac:dyDescent="0.25">
      <c r="T10043" s="110"/>
      <c r="AJ10043" s="111"/>
    </row>
    <row r="10044" spans="20:52" x14ac:dyDescent="0.25">
      <c r="T10044" s="110"/>
      <c r="AJ10044" s="111"/>
      <c r="AO10044" s="111"/>
      <c r="AP10044" s="111"/>
    </row>
    <row r="10045" spans="20:52" x14ac:dyDescent="0.25">
      <c r="T10045" s="110"/>
      <c r="AJ10045" s="111"/>
      <c r="AO10045" s="111"/>
      <c r="AP10045" s="111"/>
      <c r="AV10045" s="111"/>
    </row>
    <row r="10046" spans="20:52" x14ac:dyDescent="0.25">
      <c r="T10046" s="110"/>
      <c r="AJ10046" s="111"/>
      <c r="AO10046" s="111"/>
      <c r="AP10046" s="111"/>
      <c r="AT10046" s="111"/>
      <c r="AV10046" s="111"/>
    </row>
    <row r="10047" spans="20:52" x14ac:dyDescent="0.25">
      <c r="T10047" s="110"/>
    </row>
    <row r="10048" spans="20:52" x14ac:dyDescent="0.25">
      <c r="T10048" s="110"/>
      <c r="AV10048" s="111"/>
    </row>
    <row r="10049" spans="20:52" x14ac:dyDescent="0.25">
      <c r="T10049" s="110"/>
    </row>
    <row r="10050" spans="20:52" x14ac:dyDescent="0.25">
      <c r="T10050" s="110"/>
    </row>
    <row r="10051" spans="20:52" x14ac:dyDescent="0.25">
      <c r="T10051" s="110"/>
      <c r="AJ10051" s="111"/>
      <c r="AO10051" s="111"/>
      <c r="AP10051" s="111"/>
      <c r="AV10051" s="111"/>
    </row>
    <row r="10052" spans="20:52" x14ac:dyDescent="0.25">
      <c r="T10052" s="110"/>
    </row>
    <row r="10053" spans="20:52" x14ac:dyDescent="0.25">
      <c r="T10053" s="110"/>
      <c r="AJ10053" s="111"/>
      <c r="AV10053" s="111"/>
    </row>
    <row r="10054" spans="20:52" x14ac:dyDescent="0.25">
      <c r="T10054" s="110"/>
      <c r="AJ10054" s="111"/>
      <c r="AO10054" s="111"/>
      <c r="AV10054" s="111"/>
      <c r="AZ10054" s="111"/>
    </row>
    <row r="10055" spans="20:52" x14ac:dyDescent="0.25">
      <c r="T10055" s="110"/>
    </row>
    <row r="10056" spans="20:52" x14ac:dyDescent="0.25">
      <c r="T10056" s="110"/>
      <c r="AJ10056" s="111"/>
      <c r="AO10056" s="111"/>
      <c r="AP10056" s="111"/>
      <c r="AV10056" s="111"/>
      <c r="AZ10056" s="111"/>
    </row>
    <row r="10057" spans="20:52" x14ac:dyDescent="0.25">
      <c r="T10057" s="110"/>
      <c r="AJ10057" s="111"/>
    </row>
    <row r="10058" spans="20:52" x14ac:dyDescent="0.25">
      <c r="T10058" s="110"/>
      <c r="AJ10058" s="111"/>
      <c r="AV10058" s="111"/>
    </row>
    <row r="10059" spans="20:52" x14ac:dyDescent="0.25">
      <c r="T10059" s="110"/>
    </row>
    <row r="10060" spans="20:52" x14ac:dyDescent="0.25">
      <c r="T10060" s="110"/>
      <c r="AZ10060" s="111"/>
    </row>
    <row r="10061" spans="20:52" x14ac:dyDescent="0.25">
      <c r="T10061" s="110"/>
    </row>
    <row r="10062" spans="20:52" x14ac:dyDescent="0.25">
      <c r="T10062" s="110"/>
    </row>
    <row r="10063" spans="20:52" x14ac:dyDescent="0.25">
      <c r="T10063" s="110"/>
    </row>
    <row r="10064" spans="20:52" x14ac:dyDescent="0.25">
      <c r="T10064" s="110"/>
      <c r="AP10064" s="111"/>
      <c r="AV10064" s="111"/>
    </row>
    <row r="10065" spans="20:52" x14ac:dyDescent="0.25">
      <c r="T10065" s="110"/>
    </row>
    <row r="10066" spans="20:52" x14ac:dyDescent="0.25">
      <c r="T10066" s="110"/>
      <c r="AO10066" s="111"/>
      <c r="AP10066" s="111"/>
      <c r="AV10066" s="111"/>
      <c r="AZ10066" s="111"/>
    </row>
    <row r="10067" spans="20:52" x14ac:dyDescent="0.25">
      <c r="T10067" s="110"/>
      <c r="AJ10067" s="111"/>
      <c r="AO10067" s="111"/>
    </row>
    <row r="10068" spans="20:52" x14ac:dyDescent="0.25">
      <c r="T10068" s="110"/>
      <c r="AJ10068" s="111"/>
      <c r="AP10068" s="111"/>
      <c r="AV10068" s="111"/>
      <c r="AZ10068" s="111"/>
    </row>
    <row r="10069" spans="20:52" x14ac:dyDescent="0.25">
      <c r="T10069" s="110"/>
    </row>
    <row r="10070" spans="20:52" x14ac:dyDescent="0.25">
      <c r="T10070" s="110"/>
      <c r="AJ10070" s="111"/>
      <c r="AP10070" s="111"/>
      <c r="AZ10070" s="111"/>
    </row>
    <row r="10071" spans="20:52" x14ac:dyDescent="0.25">
      <c r="T10071" s="110"/>
      <c r="AJ10071" s="111"/>
      <c r="AO10071" s="111"/>
      <c r="AP10071" s="111"/>
      <c r="AV10071" s="111"/>
      <c r="AZ10071" s="111"/>
    </row>
    <row r="10072" spans="20:52" x14ac:dyDescent="0.25">
      <c r="T10072" s="110"/>
    </row>
    <row r="10073" spans="20:52" x14ac:dyDescent="0.25">
      <c r="T10073" s="110"/>
    </row>
    <row r="10074" spans="20:52" x14ac:dyDescent="0.25">
      <c r="T10074" s="110"/>
      <c r="AV10074" s="111"/>
    </row>
    <row r="10075" spans="20:52" x14ac:dyDescent="0.25">
      <c r="T10075" s="110"/>
    </row>
    <row r="10076" spans="20:52" x14ac:dyDescent="0.25">
      <c r="T10076" s="110"/>
    </row>
    <row r="10077" spans="20:52" x14ac:dyDescent="0.25">
      <c r="T10077" s="110"/>
    </row>
    <row r="10078" spans="20:52" x14ac:dyDescent="0.25">
      <c r="T10078" s="110"/>
    </row>
    <row r="10079" spans="20:52" x14ac:dyDescent="0.25">
      <c r="T10079" s="110"/>
      <c r="AJ10079" s="111"/>
      <c r="AO10079" s="111"/>
      <c r="AV10079" s="111"/>
    </row>
    <row r="10080" spans="20:52" x14ac:dyDescent="0.25">
      <c r="T10080" s="110"/>
    </row>
    <row r="10081" spans="20:52" x14ac:dyDescent="0.25">
      <c r="T10081" s="110"/>
      <c r="AJ10081" s="111"/>
      <c r="AO10081" s="111"/>
      <c r="AP10081" s="111"/>
      <c r="AV10081" s="111"/>
    </row>
    <row r="10082" spans="20:52" x14ac:dyDescent="0.25">
      <c r="T10082" s="110"/>
      <c r="AP10082" s="111"/>
      <c r="AV10082" s="111"/>
    </row>
    <row r="10083" spans="20:52" x14ac:dyDescent="0.25">
      <c r="T10083" s="110"/>
      <c r="AJ10083" s="111"/>
      <c r="AO10083" s="111"/>
      <c r="AP10083" s="111"/>
      <c r="AR10083" s="111"/>
      <c r="AV10083" s="111"/>
    </row>
    <row r="10084" spans="20:52" x14ac:dyDescent="0.25">
      <c r="T10084" s="110"/>
      <c r="AO10084" s="111"/>
      <c r="AP10084" s="111"/>
      <c r="AR10084" s="111"/>
      <c r="AV10084" s="111"/>
    </row>
    <row r="10085" spans="20:52" x14ac:dyDescent="0.25">
      <c r="T10085" s="110"/>
    </row>
    <row r="10086" spans="20:52" x14ac:dyDescent="0.25">
      <c r="T10086" s="110"/>
      <c r="AJ10086" s="111"/>
      <c r="AO10086" s="111"/>
    </row>
    <row r="10087" spans="20:52" x14ac:dyDescent="0.25">
      <c r="T10087" s="110"/>
      <c r="AJ10087" s="111"/>
      <c r="AO10087" s="111"/>
      <c r="AP10087" s="111"/>
    </row>
    <row r="10088" spans="20:52" x14ac:dyDescent="0.25">
      <c r="T10088" s="110"/>
      <c r="AZ10088" s="111"/>
    </row>
    <row r="10089" spans="20:52" x14ac:dyDescent="0.25">
      <c r="T10089" s="110"/>
      <c r="AV10089" s="111"/>
    </row>
    <row r="10090" spans="20:52" x14ac:dyDescent="0.25">
      <c r="T10090" s="110"/>
      <c r="AV10090" s="111"/>
    </row>
    <row r="10091" spans="20:52" x14ac:dyDescent="0.25">
      <c r="T10091" s="110"/>
    </row>
    <row r="10092" spans="20:52" x14ac:dyDescent="0.25">
      <c r="T10092" s="110"/>
    </row>
    <row r="10093" spans="20:52" x14ac:dyDescent="0.25">
      <c r="T10093" s="110"/>
      <c r="AJ10093" s="111"/>
      <c r="AO10093" s="111"/>
      <c r="AV10093" s="111"/>
    </row>
    <row r="10094" spans="20:52" x14ac:dyDescent="0.25">
      <c r="T10094" s="110"/>
      <c r="AJ10094" s="111"/>
      <c r="AO10094" s="111"/>
      <c r="AP10094" s="111"/>
      <c r="AV10094" s="111"/>
    </row>
    <row r="10095" spans="20:52" x14ac:dyDescent="0.25">
      <c r="T10095" s="110"/>
      <c r="AJ10095" s="111"/>
      <c r="AV10095" s="111"/>
    </row>
    <row r="10096" spans="20:52" x14ac:dyDescent="0.25">
      <c r="T10096" s="110"/>
    </row>
    <row r="10097" spans="20:52" x14ac:dyDescent="0.25">
      <c r="T10097" s="110"/>
      <c r="AZ10097" s="111"/>
    </row>
    <row r="10098" spans="20:52" x14ac:dyDescent="0.25">
      <c r="T10098" s="110"/>
      <c r="AJ10098" s="111"/>
      <c r="AO10098" s="111"/>
      <c r="AV10098" s="111"/>
    </row>
    <row r="10099" spans="20:52" x14ac:dyDescent="0.25">
      <c r="T10099" s="110"/>
      <c r="AJ10099" s="111"/>
      <c r="AO10099" s="111"/>
      <c r="AV10099" s="111"/>
    </row>
    <row r="10100" spans="20:52" x14ac:dyDescent="0.25">
      <c r="T10100" s="110"/>
      <c r="AP10100" s="111"/>
      <c r="AZ10100" s="111"/>
    </row>
    <row r="10101" spans="20:52" x14ac:dyDescent="0.25">
      <c r="T10101" s="110"/>
      <c r="AJ10101" s="111"/>
      <c r="AV10101" s="111"/>
      <c r="AZ10101" s="111"/>
    </row>
    <row r="10102" spans="20:52" x14ac:dyDescent="0.25">
      <c r="T10102" s="110"/>
      <c r="AJ10102" s="111"/>
      <c r="AO10102" s="111"/>
      <c r="AV10102" s="111"/>
    </row>
    <row r="10103" spans="20:52" x14ac:dyDescent="0.25">
      <c r="T10103" s="110"/>
      <c r="AJ10103" s="111"/>
      <c r="AO10103" s="111"/>
      <c r="AT10103" s="111"/>
      <c r="AV10103" s="111"/>
    </row>
    <row r="10104" spans="20:52" x14ac:dyDescent="0.25">
      <c r="T10104" s="110"/>
    </row>
    <row r="10105" spans="20:52" x14ac:dyDescent="0.25">
      <c r="T10105" s="110"/>
      <c r="AV10105" s="111"/>
    </row>
    <row r="10106" spans="20:52" x14ac:dyDescent="0.25">
      <c r="T10106" s="110"/>
      <c r="AJ10106" s="111"/>
      <c r="AP10106" s="111"/>
    </row>
    <row r="10107" spans="20:52" x14ac:dyDescent="0.25">
      <c r="T10107" s="110"/>
      <c r="AO10107" s="111"/>
      <c r="AP10107" s="111"/>
      <c r="AT10107" s="111"/>
      <c r="AV10107" s="111"/>
      <c r="AZ10107" s="111"/>
    </row>
    <row r="10108" spans="20:52" x14ac:dyDescent="0.25">
      <c r="T10108" s="110"/>
      <c r="AJ10108" s="111"/>
      <c r="AO10108" s="111"/>
      <c r="AV10108" s="111"/>
    </row>
    <row r="10109" spans="20:52" x14ac:dyDescent="0.25">
      <c r="T10109" s="110"/>
      <c r="AJ10109" s="111"/>
      <c r="AO10109" s="111"/>
      <c r="AT10109" s="111"/>
      <c r="AV10109" s="111"/>
    </row>
    <row r="10110" spans="20:52" x14ac:dyDescent="0.25">
      <c r="T10110" s="110"/>
      <c r="AZ10110" s="111"/>
    </row>
    <row r="10111" spans="20:52" x14ac:dyDescent="0.25">
      <c r="T10111" s="110"/>
      <c r="AV10111" s="111"/>
    </row>
    <row r="10112" spans="20:52" x14ac:dyDescent="0.25">
      <c r="T10112" s="110"/>
      <c r="AJ10112" s="111"/>
      <c r="AO10112" s="111"/>
      <c r="AV10112" s="111"/>
      <c r="AZ10112" s="111"/>
    </row>
    <row r="10113" spans="20:52" x14ac:dyDescent="0.25">
      <c r="T10113" s="110"/>
      <c r="AJ10113" s="111"/>
      <c r="AO10113" s="111"/>
      <c r="AV10113" s="111"/>
    </row>
    <row r="10114" spans="20:52" x14ac:dyDescent="0.25">
      <c r="T10114" s="110"/>
    </row>
    <row r="10115" spans="20:52" x14ac:dyDescent="0.25">
      <c r="T10115" s="110"/>
    </row>
    <row r="10116" spans="20:52" x14ac:dyDescent="0.25">
      <c r="T10116" s="110"/>
    </row>
    <row r="10117" spans="20:52" x14ac:dyDescent="0.25">
      <c r="T10117" s="110"/>
      <c r="AV10117" s="111"/>
    </row>
    <row r="10118" spans="20:52" x14ac:dyDescent="0.25">
      <c r="T10118" s="110"/>
      <c r="AJ10118" s="111"/>
      <c r="AO10118" s="111"/>
      <c r="AT10118" s="111"/>
    </row>
    <row r="10119" spans="20:52" x14ac:dyDescent="0.25">
      <c r="T10119" s="110"/>
    </row>
    <row r="10120" spans="20:52" x14ac:dyDescent="0.25">
      <c r="T10120" s="110"/>
    </row>
    <row r="10121" spans="20:52" x14ac:dyDescent="0.25">
      <c r="T10121" s="110"/>
    </row>
    <row r="10122" spans="20:52" x14ac:dyDescent="0.25">
      <c r="T10122" s="110"/>
      <c r="AJ10122" s="111"/>
      <c r="AO10122" s="111"/>
      <c r="AV10122" s="111"/>
      <c r="AZ10122" s="111"/>
    </row>
    <row r="10123" spans="20:52" x14ac:dyDescent="0.25">
      <c r="T10123" s="110"/>
    </row>
    <row r="10124" spans="20:52" x14ac:dyDescent="0.25">
      <c r="T10124" s="110"/>
      <c r="AJ10124" s="111"/>
      <c r="AO10124" s="111"/>
      <c r="AV10124" s="111"/>
      <c r="AZ10124" s="111"/>
    </row>
    <row r="10125" spans="20:52" x14ac:dyDescent="0.25">
      <c r="T10125" s="110"/>
    </row>
    <row r="10126" spans="20:52" x14ac:dyDescent="0.25">
      <c r="T10126" s="110"/>
    </row>
    <row r="10127" spans="20:52" x14ac:dyDescent="0.25">
      <c r="T10127" s="110"/>
      <c r="AJ10127" s="111"/>
      <c r="AO10127" s="111"/>
      <c r="AV10127" s="111"/>
    </row>
    <row r="10128" spans="20:52" x14ac:dyDescent="0.25">
      <c r="T10128" s="110"/>
      <c r="AV10128" s="111"/>
    </row>
    <row r="10129" spans="20:52" x14ac:dyDescent="0.25">
      <c r="T10129" s="110"/>
      <c r="AJ10129" s="111"/>
      <c r="AP10129" s="111"/>
      <c r="AV10129" s="111"/>
    </row>
    <row r="10130" spans="20:52" x14ac:dyDescent="0.25">
      <c r="T10130" s="110"/>
      <c r="AO10130" s="111"/>
      <c r="AR10130" s="111"/>
      <c r="AT10130" s="111"/>
    </row>
    <row r="10131" spans="20:52" x14ac:dyDescent="0.25">
      <c r="T10131" s="110"/>
      <c r="AJ10131" s="111"/>
      <c r="AO10131" s="111"/>
      <c r="AT10131" s="111"/>
      <c r="AV10131" s="111"/>
    </row>
    <row r="10132" spans="20:52" x14ac:dyDescent="0.25">
      <c r="T10132" s="110"/>
      <c r="AJ10132" s="111"/>
      <c r="AO10132" s="111"/>
      <c r="AV10132" s="111"/>
    </row>
    <row r="10133" spans="20:52" x14ac:dyDescent="0.25">
      <c r="T10133" s="110"/>
    </row>
    <row r="10134" spans="20:52" x14ac:dyDescent="0.25">
      <c r="T10134" s="110"/>
      <c r="AO10134" s="111"/>
      <c r="AP10134" s="111"/>
    </row>
    <row r="10135" spans="20:52" x14ac:dyDescent="0.25">
      <c r="T10135" s="110"/>
      <c r="AJ10135" s="111"/>
    </row>
    <row r="10136" spans="20:52" x14ac:dyDescent="0.25">
      <c r="T10136" s="110"/>
      <c r="AJ10136" s="111"/>
      <c r="AO10136" s="111"/>
    </row>
    <row r="10137" spans="20:52" x14ac:dyDescent="0.25">
      <c r="T10137" s="110"/>
    </row>
    <row r="10138" spans="20:52" x14ac:dyDescent="0.25">
      <c r="T10138" s="110"/>
    </row>
    <row r="10139" spans="20:52" x14ac:dyDescent="0.25">
      <c r="T10139" s="110"/>
      <c r="AJ10139" s="111"/>
      <c r="AO10139" s="111"/>
    </row>
    <row r="10140" spans="20:52" x14ac:dyDescent="0.25">
      <c r="T10140" s="110"/>
    </row>
    <row r="10141" spans="20:52" x14ac:dyDescent="0.25">
      <c r="T10141" s="110"/>
    </row>
    <row r="10142" spans="20:52" x14ac:dyDescent="0.25">
      <c r="T10142" s="110"/>
      <c r="AJ10142" s="111"/>
      <c r="AO10142" s="111"/>
      <c r="AP10142" s="111"/>
      <c r="AT10142" s="111"/>
    </row>
    <row r="10143" spans="20:52" x14ac:dyDescent="0.25">
      <c r="T10143" s="110"/>
      <c r="AJ10143" s="111"/>
      <c r="AO10143" s="111"/>
      <c r="AV10143" s="111"/>
    </row>
    <row r="10144" spans="20:52" x14ac:dyDescent="0.25">
      <c r="T10144" s="110"/>
      <c r="AZ10144" s="111"/>
    </row>
    <row r="10145" spans="20:52" x14ac:dyDescent="0.25">
      <c r="T10145" s="110"/>
      <c r="AJ10145" s="111"/>
      <c r="AO10145" s="111"/>
      <c r="AP10145" s="111"/>
      <c r="AV10145" s="111"/>
    </row>
    <row r="10146" spans="20:52" x14ac:dyDescent="0.25">
      <c r="T10146" s="110"/>
      <c r="AV10146" s="111"/>
    </row>
    <row r="10147" spans="20:52" x14ac:dyDescent="0.25">
      <c r="T10147" s="110"/>
      <c r="AJ10147" s="111"/>
      <c r="AO10147" s="111"/>
      <c r="AP10147" s="111"/>
      <c r="AV10147" s="111"/>
    </row>
    <row r="10148" spans="20:52" x14ac:dyDescent="0.25">
      <c r="T10148" s="110"/>
    </row>
    <row r="10149" spans="20:52" x14ac:dyDescent="0.25">
      <c r="T10149" s="110"/>
      <c r="AJ10149" s="111"/>
      <c r="AO10149" s="111"/>
      <c r="AP10149" s="111"/>
      <c r="AV10149" s="111"/>
    </row>
    <row r="10150" spans="20:52" x14ac:dyDescent="0.25">
      <c r="T10150" s="110"/>
    </row>
    <row r="10151" spans="20:52" x14ac:dyDescent="0.25">
      <c r="T10151" s="110"/>
    </row>
    <row r="10152" spans="20:52" x14ac:dyDescent="0.25">
      <c r="T10152" s="110"/>
      <c r="AJ10152" s="111"/>
      <c r="AO10152" s="111"/>
      <c r="AP10152" s="111"/>
      <c r="AV10152" s="111"/>
    </row>
    <row r="10153" spans="20:52" x14ac:dyDescent="0.25">
      <c r="T10153" s="110"/>
      <c r="AJ10153" s="111"/>
      <c r="AO10153" s="111"/>
      <c r="AV10153" s="111"/>
    </row>
    <row r="10154" spans="20:52" x14ac:dyDescent="0.25">
      <c r="T10154" s="110"/>
      <c r="AJ10154" s="111"/>
      <c r="AO10154" s="111"/>
      <c r="AP10154" s="111"/>
      <c r="AV10154" s="111"/>
    </row>
    <row r="10155" spans="20:52" x14ac:dyDescent="0.25">
      <c r="T10155" s="110"/>
      <c r="AJ10155" s="111"/>
      <c r="AO10155" s="111"/>
      <c r="AV10155" s="111"/>
      <c r="AZ10155" s="111"/>
    </row>
    <row r="10156" spans="20:52" x14ac:dyDescent="0.25">
      <c r="T10156" s="110"/>
      <c r="AJ10156" s="111"/>
      <c r="AO10156" s="111"/>
      <c r="AP10156" s="111"/>
      <c r="AV10156" s="111"/>
    </row>
    <row r="10157" spans="20:52" x14ac:dyDescent="0.25">
      <c r="T10157" s="110"/>
      <c r="AJ10157" s="111"/>
      <c r="AO10157" s="111"/>
      <c r="AP10157" s="111"/>
      <c r="AV10157" s="111"/>
    </row>
    <row r="10158" spans="20:52" x14ac:dyDescent="0.25">
      <c r="T10158" s="110"/>
      <c r="AJ10158" s="111"/>
      <c r="AO10158" s="111"/>
      <c r="AT10158" s="111"/>
    </row>
    <row r="10159" spans="20:52" x14ac:dyDescent="0.25">
      <c r="T10159" s="110"/>
      <c r="AJ10159" s="111"/>
      <c r="AO10159" s="111"/>
      <c r="AP10159" s="111"/>
      <c r="AV10159" s="111"/>
    </row>
    <row r="10160" spans="20:52" x14ac:dyDescent="0.25">
      <c r="T10160" s="110"/>
    </row>
    <row r="10161" spans="20:52" x14ac:dyDescent="0.25">
      <c r="T10161" s="110"/>
      <c r="AJ10161" s="111"/>
      <c r="AO10161" s="111"/>
      <c r="AV10161" s="111"/>
    </row>
    <row r="10162" spans="20:52" x14ac:dyDescent="0.25">
      <c r="T10162" s="110"/>
      <c r="AJ10162" s="111"/>
      <c r="AO10162" s="111"/>
      <c r="AV10162" s="111"/>
    </row>
    <row r="10163" spans="20:52" x14ac:dyDescent="0.25">
      <c r="T10163" s="110"/>
    </row>
    <row r="10164" spans="20:52" x14ac:dyDescent="0.25">
      <c r="T10164" s="110"/>
      <c r="AJ10164" s="111"/>
      <c r="AO10164" s="111"/>
      <c r="AP10164" s="111"/>
    </row>
    <row r="10165" spans="20:52" x14ac:dyDescent="0.25">
      <c r="T10165" s="110"/>
      <c r="AJ10165" s="111"/>
      <c r="AO10165" s="111"/>
      <c r="AP10165" s="111"/>
      <c r="AV10165" s="111"/>
    </row>
    <row r="10166" spans="20:52" x14ac:dyDescent="0.25">
      <c r="T10166" s="110"/>
      <c r="AP10166" s="111"/>
    </row>
    <row r="10167" spans="20:52" x14ac:dyDescent="0.25">
      <c r="T10167" s="110"/>
    </row>
    <row r="10168" spans="20:52" x14ac:dyDescent="0.25">
      <c r="T10168" s="110"/>
      <c r="AJ10168" s="111"/>
      <c r="AO10168" s="111"/>
      <c r="AP10168" s="111"/>
      <c r="AT10168" s="111"/>
      <c r="AV10168" s="111"/>
    </row>
    <row r="10169" spans="20:52" x14ac:dyDescent="0.25">
      <c r="T10169" s="110"/>
      <c r="AJ10169" s="111"/>
      <c r="AO10169" s="111"/>
      <c r="AV10169" s="111"/>
    </row>
    <row r="10170" spans="20:52" x14ac:dyDescent="0.25">
      <c r="T10170" s="110"/>
      <c r="AP10170" s="111"/>
      <c r="AT10170" s="111"/>
      <c r="AV10170" s="111"/>
    </row>
    <row r="10171" spans="20:52" x14ac:dyDescent="0.25">
      <c r="T10171" s="110"/>
      <c r="AT10171" s="111"/>
    </row>
    <row r="10172" spans="20:52" x14ac:dyDescent="0.25">
      <c r="T10172" s="110"/>
    </row>
    <row r="10173" spans="20:52" x14ac:dyDescent="0.25">
      <c r="T10173" s="110"/>
    </row>
    <row r="10174" spans="20:52" x14ac:dyDescent="0.25">
      <c r="T10174" s="110"/>
      <c r="AJ10174" s="111"/>
      <c r="AO10174" s="111"/>
      <c r="AP10174" s="111"/>
    </row>
    <row r="10175" spans="20:52" x14ac:dyDescent="0.25">
      <c r="T10175" s="110"/>
      <c r="AJ10175" s="111"/>
    </row>
    <row r="10176" spans="20:52" x14ac:dyDescent="0.25">
      <c r="T10176" s="110"/>
      <c r="AP10176" s="111"/>
      <c r="AV10176" s="111"/>
      <c r="AZ10176" s="111"/>
    </row>
    <row r="10177" spans="20:52" x14ac:dyDescent="0.25">
      <c r="T10177" s="110"/>
      <c r="AJ10177" s="111"/>
      <c r="AP10177" s="111"/>
      <c r="AV10177" s="111"/>
      <c r="AZ10177" s="111"/>
    </row>
    <row r="10178" spans="20:52" x14ac:dyDescent="0.25">
      <c r="T10178" s="110"/>
      <c r="AJ10178" s="111"/>
      <c r="AO10178" s="111"/>
      <c r="AT10178" s="111"/>
    </row>
    <row r="10179" spans="20:52" x14ac:dyDescent="0.25">
      <c r="T10179" s="110"/>
    </row>
    <row r="10180" spans="20:52" x14ac:dyDescent="0.25">
      <c r="T10180" s="110"/>
    </row>
    <row r="10181" spans="20:52" x14ac:dyDescent="0.25">
      <c r="T10181" s="110"/>
      <c r="AJ10181" s="111"/>
      <c r="AT10181" s="111"/>
      <c r="AV10181" s="111"/>
    </row>
    <row r="10182" spans="20:52" x14ac:dyDescent="0.25">
      <c r="T10182" s="110"/>
      <c r="AJ10182" s="111"/>
      <c r="AO10182" s="111"/>
      <c r="AP10182" s="111"/>
      <c r="AT10182" s="111"/>
      <c r="AV10182" s="111"/>
      <c r="AZ10182" s="111"/>
    </row>
    <row r="10183" spans="20:52" x14ac:dyDescent="0.25">
      <c r="T10183" s="110"/>
    </row>
    <row r="10184" spans="20:52" x14ac:dyDescent="0.25">
      <c r="T10184" s="110"/>
      <c r="AJ10184" s="111"/>
      <c r="AO10184" s="111"/>
      <c r="AV10184" s="111"/>
    </row>
    <row r="10185" spans="20:52" x14ac:dyDescent="0.25">
      <c r="T10185" s="110"/>
      <c r="AJ10185" s="111"/>
      <c r="AO10185" s="111"/>
      <c r="AP10185" s="111"/>
      <c r="AV10185" s="111"/>
      <c r="AZ10185" s="111"/>
    </row>
    <row r="10186" spans="20:52" x14ac:dyDescent="0.25">
      <c r="T10186" s="110"/>
      <c r="AJ10186" s="111"/>
      <c r="AO10186" s="111"/>
      <c r="AV10186" s="111"/>
    </row>
    <row r="10187" spans="20:52" x14ac:dyDescent="0.25">
      <c r="T10187" s="110"/>
      <c r="AJ10187" s="111"/>
      <c r="AO10187" s="111"/>
    </row>
    <row r="10188" spans="20:52" x14ac:dyDescent="0.25">
      <c r="T10188" s="110"/>
    </row>
    <row r="10189" spans="20:52" x14ac:dyDescent="0.25">
      <c r="T10189" s="110"/>
      <c r="AJ10189" s="111"/>
      <c r="AO10189" s="111"/>
      <c r="AP10189" s="111"/>
      <c r="AT10189" s="111"/>
      <c r="AV10189" s="111"/>
    </row>
    <row r="10190" spans="20:52" x14ac:dyDescent="0.25">
      <c r="T10190" s="110"/>
      <c r="AJ10190" s="111"/>
      <c r="AO10190" s="111"/>
      <c r="AP10190" s="111"/>
      <c r="AV10190" s="111"/>
      <c r="AZ10190" s="111"/>
    </row>
    <row r="10191" spans="20:52" x14ac:dyDescent="0.25">
      <c r="T10191" s="110"/>
      <c r="AJ10191" s="111"/>
      <c r="AO10191" s="111"/>
      <c r="AT10191" s="111"/>
      <c r="AV10191" s="111"/>
    </row>
    <row r="10192" spans="20:52" x14ac:dyDescent="0.25">
      <c r="T10192" s="110"/>
      <c r="AO10192" s="111"/>
      <c r="AV10192" s="111"/>
    </row>
    <row r="10193" spans="20:52" x14ac:dyDescent="0.25">
      <c r="T10193" s="110"/>
      <c r="AJ10193" s="111"/>
      <c r="AO10193" s="111"/>
      <c r="AV10193" s="111"/>
    </row>
    <row r="10194" spans="20:52" x14ac:dyDescent="0.25">
      <c r="T10194" s="110"/>
      <c r="AJ10194" s="111"/>
      <c r="AO10194" s="111"/>
      <c r="AP10194" s="111"/>
      <c r="AV10194" s="111"/>
    </row>
    <row r="10195" spans="20:52" x14ac:dyDescent="0.25">
      <c r="T10195" s="110"/>
      <c r="AJ10195" s="111"/>
      <c r="AO10195" s="111"/>
      <c r="AV10195" s="111"/>
    </row>
    <row r="10196" spans="20:52" x14ac:dyDescent="0.25">
      <c r="T10196" s="110"/>
      <c r="AP10196" s="111"/>
      <c r="AV10196" s="111"/>
      <c r="AZ10196" s="111"/>
    </row>
    <row r="10197" spans="20:52" x14ac:dyDescent="0.25">
      <c r="T10197" s="110"/>
      <c r="AV10197" s="111"/>
    </row>
    <row r="10198" spans="20:52" x14ac:dyDescent="0.25">
      <c r="T10198" s="110"/>
    </row>
    <row r="10199" spans="20:52" x14ac:dyDescent="0.25">
      <c r="T10199" s="110"/>
    </row>
    <row r="10200" spans="20:52" x14ac:dyDescent="0.25">
      <c r="T10200" s="110"/>
    </row>
    <row r="10201" spans="20:52" x14ac:dyDescent="0.25">
      <c r="T10201" s="110"/>
      <c r="AV10201" s="111"/>
    </row>
    <row r="10202" spans="20:52" x14ac:dyDescent="0.25">
      <c r="T10202" s="110"/>
    </row>
    <row r="10203" spans="20:52" x14ac:dyDescent="0.25">
      <c r="T10203" s="110"/>
      <c r="AJ10203" s="111"/>
      <c r="AP10203" s="111"/>
      <c r="AT10203" s="111"/>
      <c r="AV10203" s="111"/>
    </row>
    <row r="10204" spans="20:52" x14ac:dyDescent="0.25">
      <c r="T10204" s="110"/>
      <c r="AJ10204" s="111"/>
      <c r="AO10204" s="111"/>
      <c r="AV10204" s="111"/>
    </row>
    <row r="10205" spans="20:52" x14ac:dyDescent="0.25">
      <c r="T10205" s="110"/>
      <c r="AO10205" s="111"/>
      <c r="AV10205" s="111"/>
      <c r="AZ10205" s="111"/>
    </row>
    <row r="10206" spans="20:52" x14ac:dyDescent="0.25">
      <c r="T10206" s="110"/>
      <c r="AJ10206" s="111"/>
      <c r="AO10206" s="111"/>
      <c r="AV10206" s="111"/>
    </row>
    <row r="10207" spans="20:52" x14ac:dyDescent="0.25">
      <c r="T10207" s="110"/>
      <c r="AJ10207" s="111"/>
      <c r="AO10207" s="111"/>
      <c r="AV10207" s="111"/>
      <c r="AZ10207" s="111"/>
    </row>
    <row r="10208" spans="20:52" x14ac:dyDescent="0.25">
      <c r="T10208" s="110"/>
      <c r="AO10208" s="111"/>
      <c r="AP10208" s="111"/>
    </row>
    <row r="10209" spans="20:52" x14ac:dyDescent="0.25">
      <c r="T10209" s="110"/>
      <c r="AJ10209" s="111"/>
      <c r="AO10209" s="111"/>
      <c r="AP10209" s="111"/>
      <c r="AT10209" s="111"/>
      <c r="AV10209" s="111"/>
    </row>
    <row r="10210" spans="20:52" x14ac:dyDescent="0.25">
      <c r="T10210" s="110"/>
      <c r="AJ10210" s="111"/>
      <c r="AO10210" s="111"/>
      <c r="AV10210" s="111"/>
    </row>
    <row r="10211" spans="20:52" x14ac:dyDescent="0.25">
      <c r="T10211" s="110"/>
      <c r="AV10211" s="111"/>
    </row>
    <row r="10212" spans="20:52" x14ac:dyDescent="0.25">
      <c r="T10212" s="110"/>
      <c r="AJ10212" s="111"/>
      <c r="AO10212" s="111"/>
      <c r="AP10212" s="111"/>
      <c r="AV10212" s="111"/>
    </row>
    <row r="10213" spans="20:52" x14ac:dyDescent="0.25">
      <c r="T10213" s="110"/>
      <c r="AJ10213" s="111"/>
      <c r="AO10213" s="111"/>
      <c r="AP10213" s="111"/>
      <c r="AV10213" s="111"/>
    </row>
    <row r="10214" spans="20:52" x14ac:dyDescent="0.25">
      <c r="T10214" s="110"/>
      <c r="AJ10214" s="111"/>
      <c r="AO10214" s="111"/>
      <c r="AT10214" s="111"/>
      <c r="AV10214" s="111"/>
    </row>
    <row r="10215" spans="20:52" x14ac:dyDescent="0.25">
      <c r="T10215" s="110"/>
      <c r="AJ10215" s="111"/>
      <c r="AO10215" s="111"/>
      <c r="AP10215" s="111"/>
      <c r="AT10215" s="111"/>
    </row>
    <row r="10216" spans="20:52" x14ac:dyDescent="0.25">
      <c r="T10216" s="110"/>
    </row>
    <row r="10217" spans="20:52" x14ac:dyDescent="0.25">
      <c r="T10217" s="110"/>
      <c r="AJ10217" s="111"/>
      <c r="AO10217" s="111"/>
      <c r="AP10217" s="111"/>
    </row>
    <row r="10218" spans="20:52" x14ac:dyDescent="0.25">
      <c r="T10218" s="110"/>
    </row>
    <row r="10219" spans="20:52" x14ac:dyDescent="0.25">
      <c r="T10219" s="110"/>
      <c r="AJ10219" s="111"/>
      <c r="AO10219" s="111"/>
      <c r="AV10219" s="111"/>
    </row>
    <row r="10220" spans="20:52" x14ac:dyDescent="0.25">
      <c r="T10220" s="110"/>
    </row>
    <row r="10221" spans="20:52" x14ac:dyDescent="0.25">
      <c r="T10221" s="110"/>
    </row>
    <row r="10222" spans="20:52" x14ac:dyDescent="0.25">
      <c r="T10222" s="110"/>
      <c r="AZ10222" s="111"/>
    </row>
    <row r="10223" spans="20:52" x14ac:dyDescent="0.25">
      <c r="T10223" s="110"/>
      <c r="AJ10223" s="111"/>
      <c r="AO10223" s="111"/>
      <c r="AV10223" s="111"/>
    </row>
    <row r="10224" spans="20:52" x14ac:dyDescent="0.25">
      <c r="T10224" s="110"/>
    </row>
    <row r="10225" spans="20:52" x14ac:dyDescent="0.25">
      <c r="T10225" s="110"/>
    </row>
    <row r="10226" spans="20:52" x14ac:dyDescent="0.25">
      <c r="T10226" s="110"/>
      <c r="AV10226" s="111"/>
    </row>
    <row r="10227" spans="20:52" x14ac:dyDescent="0.25">
      <c r="T10227" s="110"/>
      <c r="AJ10227" s="111"/>
      <c r="AO10227" s="111"/>
      <c r="AP10227" s="111"/>
      <c r="AT10227" s="111"/>
      <c r="AV10227" s="111"/>
    </row>
    <row r="10228" spans="20:52" x14ac:dyDescent="0.25">
      <c r="T10228" s="110"/>
    </row>
    <row r="10229" spans="20:52" x14ac:dyDescent="0.25">
      <c r="T10229" s="110"/>
    </row>
    <row r="10230" spans="20:52" x14ac:dyDescent="0.25">
      <c r="T10230" s="110"/>
      <c r="AJ10230" s="111"/>
      <c r="AP10230" s="111"/>
      <c r="AV10230" s="111"/>
    </row>
    <row r="10231" spans="20:52" x14ac:dyDescent="0.25">
      <c r="T10231" s="110"/>
      <c r="AJ10231" s="111"/>
      <c r="AO10231" s="111"/>
      <c r="AP10231" s="111"/>
    </row>
    <row r="10232" spans="20:52" x14ac:dyDescent="0.25">
      <c r="T10232" s="110"/>
      <c r="AZ10232" s="111"/>
    </row>
    <row r="10233" spans="20:52" x14ac:dyDescent="0.25">
      <c r="T10233" s="110"/>
      <c r="AJ10233" s="111"/>
      <c r="AO10233" s="111"/>
      <c r="AV10233" s="111"/>
    </row>
    <row r="10234" spans="20:52" x14ac:dyDescent="0.25">
      <c r="T10234" s="110"/>
    </row>
    <row r="10235" spans="20:52" x14ac:dyDescent="0.25">
      <c r="T10235" s="110"/>
      <c r="AJ10235" s="111"/>
      <c r="AO10235" s="111"/>
      <c r="AV10235" s="111"/>
    </row>
    <row r="10236" spans="20:52" x14ac:dyDescent="0.25">
      <c r="T10236" s="110"/>
    </row>
    <row r="10237" spans="20:52" x14ac:dyDescent="0.25">
      <c r="T10237" s="110"/>
    </row>
    <row r="10238" spans="20:52" x14ac:dyDescent="0.25">
      <c r="T10238" s="110"/>
      <c r="AJ10238" s="111"/>
      <c r="AO10238" s="111"/>
      <c r="AT10238" s="111"/>
    </row>
    <row r="10239" spans="20:52" x14ac:dyDescent="0.25">
      <c r="T10239" s="110"/>
    </row>
    <row r="10240" spans="20:52" x14ac:dyDescent="0.25">
      <c r="T10240" s="110"/>
      <c r="AJ10240" s="111"/>
      <c r="AO10240" s="111"/>
      <c r="AP10240" s="111"/>
      <c r="AV10240" s="111"/>
      <c r="AZ10240" s="111"/>
    </row>
    <row r="10241" spans="20:52" x14ac:dyDescent="0.25">
      <c r="T10241" s="110"/>
      <c r="AV10241" s="111"/>
    </row>
    <row r="10242" spans="20:52" x14ac:dyDescent="0.25">
      <c r="T10242" s="110"/>
    </row>
    <row r="10243" spans="20:52" x14ac:dyDescent="0.25">
      <c r="T10243" s="110"/>
      <c r="AJ10243" s="111"/>
      <c r="AO10243" s="111"/>
      <c r="AP10243" s="111"/>
      <c r="AT10243" s="111"/>
      <c r="AV10243" s="111"/>
      <c r="AZ10243" s="111"/>
    </row>
    <row r="10244" spans="20:52" x14ac:dyDescent="0.25">
      <c r="T10244" s="110"/>
    </row>
    <row r="10245" spans="20:52" x14ac:dyDescent="0.25">
      <c r="T10245" s="110"/>
    </row>
    <row r="10246" spans="20:52" x14ac:dyDescent="0.25">
      <c r="T10246" s="110"/>
      <c r="AJ10246" s="111"/>
      <c r="AO10246" s="111"/>
      <c r="AV10246" s="111"/>
    </row>
    <row r="10247" spans="20:52" x14ac:dyDescent="0.25">
      <c r="T10247" s="110"/>
    </row>
    <row r="10248" spans="20:52" x14ac:dyDescent="0.25">
      <c r="T10248" s="110"/>
      <c r="AR10248" s="111"/>
      <c r="AT10248" s="111"/>
      <c r="AV10248" s="111"/>
    </row>
    <row r="10249" spans="20:52" x14ac:dyDescent="0.25">
      <c r="T10249" s="110"/>
      <c r="AJ10249" s="111"/>
      <c r="AO10249" s="111"/>
      <c r="AV10249" s="111"/>
    </row>
    <row r="10250" spans="20:52" x14ac:dyDescent="0.25">
      <c r="T10250" s="110"/>
      <c r="AJ10250" s="111"/>
      <c r="AO10250" s="111"/>
      <c r="AT10250" s="111"/>
      <c r="AV10250" s="111"/>
    </row>
    <row r="10251" spans="20:52" x14ac:dyDescent="0.25">
      <c r="T10251" s="110"/>
    </row>
    <row r="10252" spans="20:52" x14ac:dyDescent="0.25">
      <c r="T10252" s="110"/>
      <c r="AJ10252" s="111"/>
      <c r="AO10252" s="111"/>
      <c r="AP10252" s="111"/>
      <c r="AV10252" s="111"/>
    </row>
    <row r="10253" spans="20:52" x14ac:dyDescent="0.25">
      <c r="T10253" s="110"/>
      <c r="AJ10253" s="111"/>
      <c r="AO10253" s="111"/>
      <c r="AV10253" s="111"/>
    </row>
    <row r="10254" spans="20:52" x14ac:dyDescent="0.25">
      <c r="T10254" s="110"/>
      <c r="AV10254" s="111"/>
    </row>
    <row r="10255" spans="20:52" x14ac:dyDescent="0.25">
      <c r="T10255" s="110"/>
    </row>
    <row r="10256" spans="20:52" x14ac:dyDescent="0.25">
      <c r="T10256" s="110"/>
      <c r="AJ10256" s="111"/>
      <c r="AO10256" s="111"/>
      <c r="AV10256" s="111"/>
    </row>
    <row r="10257" spans="20:48" x14ac:dyDescent="0.25">
      <c r="T10257" s="110"/>
    </row>
    <row r="10258" spans="20:48" x14ac:dyDescent="0.25">
      <c r="T10258" s="110"/>
    </row>
    <row r="10259" spans="20:48" x14ac:dyDescent="0.25">
      <c r="T10259" s="110"/>
    </row>
    <row r="10260" spans="20:48" x14ac:dyDescent="0.25">
      <c r="T10260" s="110"/>
      <c r="AJ10260" s="111"/>
      <c r="AO10260" s="111"/>
      <c r="AT10260" s="111"/>
      <c r="AV10260" s="111"/>
    </row>
    <row r="10261" spans="20:48" x14ac:dyDescent="0.25">
      <c r="T10261" s="110"/>
      <c r="AV10261" s="111"/>
    </row>
    <row r="10262" spans="20:48" x14ac:dyDescent="0.25">
      <c r="T10262" s="110"/>
    </row>
    <row r="10263" spans="20:48" x14ac:dyDescent="0.25">
      <c r="T10263" s="110"/>
    </row>
    <row r="10264" spans="20:48" x14ac:dyDescent="0.25">
      <c r="T10264" s="110"/>
      <c r="AJ10264" s="111"/>
      <c r="AO10264" s="111"/>
      <c r="AP10264" s="111"/>
      <c r="AT10264" s="111"/>
      <c r="AV10264" s="111"/>
    </row>
    <row r="10265" spans="20:48" x14ac:dyDescent="0.25">
      <c r="T10265" s="110"/>
    </row>
    <row r="10266" spans="20:48" x14ac:dyDescent="0.25">
      <c r="T10266" s="110"/>
      <c r="AV10266" s="111"/>
    </row>
    <row r="10267" spans="20:48" x14ac:dyDescent="0.25">
      <c r="T10267" s="110"/>
      <c r="AV10267" s="111"/>
    </row>
    <row r="10268" spans="20:48" x14ac:dyDescent="0.25">
      <c r="T10268" s="110"/>
      <c r="AJ10268" s="111"/>
      <c r="AO10268" s="111"/>
    </row>
    <row r="10269" spans="20:48" x14ac:dyDescent="0.25">
      <c r="T10269" s="110"/>
    </row>
    <row r="10270" spans="20:48" x14ac:dyDescent="0.25">
      <c r="T10270" s="110"/>
      <c r="AJ10270" s="111"/>
      <c r="AO10270" s="111"/>
    </row>
    <row r="10271" spans="20:48" x14ac:dyDescent="0.25">
      <c r="T10271" s="110"/>
    </row>
    <row r="10272" spans="20:48" x14ac:dyDescent="0.25">
      <c r="T10272" s="110"/>
    </row>
    <row r="10273" spans="20:52" x14ac:dyDescent="0.25">
      <c r="T10273" s="110"/>
      <c r="AO10273" s="111"/>
      <c r="AV10273" s="111"/>
    </row>
    <row r="10274" spans="20:52" x14ac:dyDescent="0.25">
      <c r="T10274" s="110"/>
      <c r="AO10274" s="111"/>
      <c r="AP10274" s="111"/>
      <c r="AV10274" s="111"/>
    </row>
    <row r="10275" spans="20:52" x14ac:dyDescent="0.25">
      <c r="T10275" s="110"/>
      <c r="AZ10275" s="111"/>
    </row>
    <row r="10276" spans="20:52" x14ac:dyDescent="0.25">
      <c r="T10276" s="110"/>
      <c r="AJ10276" s="111"/>
      <c r="AO10276" s="111"/>
      <c r="AP10276" s="111"/>
      <c r="AV10276" s="111"/>
    </row>
    <row r="10277" spans="20:52" x14ac:dyDescent="0.25">
      <c r="T10277" s="110"/>
    </row>
    <row r="10278" spans="20:52" x14ac:dyDescent="0.25">
      <c r="T10278" s="110"/>
      <c r="AJ10278" s="111"/>
      <c r="AO10278" s="111"/>
      <c r="AP10278" s="111"/>
      <c r="AV10278" s="111"/>
    </row>
    <row r="10279" spans="20:52" x14ac:dyDescent="0.25">
      <c r="T10279" s="110"/>
      <c r="AJ10279" s="111"/>
      <c r="AO10279" s="111"/>
      <c r="AV10279" s="111"/>
    </row>
    <row r="10280" spans="20:52" x14ac:dyDescent="0.25">
      <c r="T10280" s="110"/>
    </row>
    <row r="10281" spans="20:52" x14ac:dyDescent="0.25">
      <c r="T10281" s="110"/>
      <c r="AJ10281" s="111"/>
      <c r="AV10281" s="111"/>
    </row>
    <row r="10282" spans="20:52" x14ac:dyDescent="0.25">
      <c r="T10282" s="110"/>
      <c r="AV10282" s="111"/>
    </row>
    <row r="10283" spans="20:52" x14ac:dyDescent="0.25">
      <c r="T10283" s="110"/>
      <c r="AJ10283" s="111"/>
      <c r="AO10283" s="111"/>
      <c r="AP10283" s="111"/>
      <c r="AT10283" s="111"/>
      <c r="AV10283" s="111"/>
    </row>
    <row r="10284" spans="20:52" x14ac:dyDescent="0.25">
      <c r="T10284" s="110"/>
      <c r="AJ10284" s="111"/>
      <c r="AO10284" s="111"/>
      <c r="AV10284" s="111"/>
    </row>
    <row r="10285" spans="20:52" x14ac:dyDescent="0.25">
      <c r="T10285" s="110"/>
      <c r="AJ10285" s="111"/>
      <c r="AO10285" s="111"/>
    </row>
    <row r="10286" spans="20:52" x14ac:dyDescent="0.25">
      <c r="T10286" s="110"/>
    </row>
    <row r="10287" spans="20:52" x14ac:dyDescent="0.25">
      <c r="T10287" s="110"/>
    </row>
    <row r="10288" spans="20:52" x14ac:dyDescent="0.25">
      <c r="T10288" s="110"/>
      <c r="AJ10288" s="111"/>
      <c r="AO10288" s="111"/>
      <c r="AV10288" s="111"/>
    </row>
    <row r="10289" spans="20:52" x14ac:dyDescent="0.25">
      <c r="T10289" s="110"/>
      <c r="AJ10289" s="111"/>
      <c r="AO10289" s="111"/>
      <c r="AP10289" s="111"/>
      <c r="AT10289" s="111"/>
      <c r="AV10289" s="111"/>
    </row>
    <row r="10290" spans="20:52" x14ac:dyDescent="0.25">
      <c r="T10290" s="110"/>
    </row>
    <row r="10291" spans="20:52" x14ac:dyDescent="0.25">
      <c r="T10291" s="110"/>
      <c r="AP10291" s="111"/>
    </row>
    <row r="10292" spans="20:52" x14ac:dyDescent="0.25">
      <c r="T10292" s="110"/>
      <c r="AP10292" s="111"/>
    </row>
    <row r="10293" spans="20:52" x14ac:dyDescent="0.25">
      <c r="T10293" s="110"/>
      <c r="AZ10293" s="111"/>
    </row>
    <row r="10294" spans="20:52" x14ac:dyDescent="0.25">
      <c r="T10294" s="110"/>
    </row>
    <row r="10295" spans="20:52" x14ac:dyDescent="0.25">
      <c r="T10295" s="110"/>
      <c r="AP10295" s="111"/>
      <c r="AV10295" s="111"/>
    </row>
    <row r="10296" spans="20:52" x14ac:dyDescent="0.25">
      <c r="T10296" s="110"/>
      <c r="AJ10296" s="111"/>
      <c r="AO10296" s="111"/>
      <c r="AV10296" s="111"/>
    </row>
    <row r="10297" spans="20:52" x14ac:dyDescent="0.25">
      <c r="T10297" s="110"/>
      <c r="AJ10297" s="111"/>
      <c r="AO10297" s="111"/>
      <c r="AP10297" s="111"/>
      <c r="AT10297" s="111"/>
      <c r="AV10297" s="111"/>
    </row>
    <row r="10298" spans="20:52" x14ac:dyDescent="0.25">
      <c r="T10298" s="110"/>
      <c r="AJ10298" s="111"/>
      <c r="AP10298" s="111"/>
      <c r="AV10298" s="111"/>
    </row>
    <row r="10299" spans="20:52" x14ac:dyDescent="0.25">
      <c r="T10299" s="110"/>
      <c r="AJ10299" s="111"/>
      <c r="AO10299" s="111"/>
      <c r="AV10299" s="111"/>
    </row>
    <row r="10300" spans="20:52" x14ac:dyDescent="0.25">
      <c r="T10300" s="110"/>
      <c r="AJ10300" s="111"/>
      <c r="AP10300" s="111"/>
      <c r="AZ10300" s="111"/>
    </row>
    <row r="10301" spans="20:52" x14ac:dyDescent="0.25">
      <c r="T10301" s="110"/>
      <c r="AJ10301" s="111"/>
      <c r="AO10301" s="111"/>
      <c r="AP10301" s="111"/>
      <c r="AV10301" s="111"/>
      <c r="AZ10301" s="111"/>
    </row>
    <row r="10302" spans="20:52" x14ac:dyDescent="0.25">
      <c r="T10302" s="110"/>
      <c r="AJ10302" s="111"/>
      <c r="AV10302" s="111"/>
      <c r="AZ10302" s="111"/>
    </row>
    <row r="10303" spans="20:52" x14ac:dyDescent="0.25">
      <c r="T10303" s="110"/>
      <c r="AO10303" s="111"/>
      <c r="AV10303" s="111"/>
    </row>
    <row r="10304" spans="20:52" x14ac:dyDescent="0.25">
      <c r="T10304" s="110"/>
      <c r="AJ10304" s="111"/>
      <c r="AO10304" s="111"/>
      <c r="AV10304" s="111"/>
      <c r="AZ10304" s="111"/>
    </row>
    <row r="10305" spans="20:52" x14ac:dyDescent="0.25">
      <c r="T10305" s="110"/>
      <c r="AJ10305" s="111"/>
      <c r="AV10305" s="111"/>
    </row>
    <row r="10306" spans="20:52" x14ac:dyDescent="0.25">
      <c r="T10306" s="110"/>
      <c r="AV10306" s="111"/>
    </row>
    <row r="10307" spans="20:52" x14ac:dyDescent="0.25">
      <c r="T10307" s="110"/>
    </row>
    <row r="10308" spans="20:52" x14ac:dyDescent="0.25">
      <c r="T10308" s="110"/>
    </row>
    <row r="10309" spans="20:52" x14ac:dyDescent="0.25">
      <c r="T10309" s="110"/>
      <c r="AJ10309" s="111"/>
      <c r="AO10309" s="111"/>
      <c r="AP10309" s="111"/>
      <c r="AV10309" s="111"/>
    </row>
    <row r="10310" spans="20:52" x14ac:dyDescent="0.25">
      <c r="T10310" s="110"/>
      <c r="AV10310" s="111"/>
    </row>
    <row r="10311" spans="20:52" x14ac:dyDescent="0.25">
      <c r="T10311" s="110"/>
    </row>
    <row r="10312" spans="20:52" x14ac:dyDescent="0.25">
      <c r="T10312" s="110"/>
      <c r="AJ10312" s="111"/>
      <c r="AO10312" s="111"/>
      <c r="AV10312" s="111"/>
    </row>
    <row r="10313" spans="20:52" x14ac:dyDescent="0.25">
      <c r="T10313" s="110"/>
      <c r="AJ10313" s="111"/>
      <c r="AO10313" s="111"/>
      <c r="AV10313" s="111"/>
    </row>
    <row r="10314" spans="20:52" x14ac:dyDescent="0.25">
      <c r="T10314" s="110"/>
      <c r="AJ10314" s="111"/>
      <c r="AO10314" s="111"/>
      <c r="AV10314" s="111"/>
    </row>
    <row r="10315" spans="20:52" x14ac:dyDescent="0.25">
      <c r="T10315" s="110"/>
      <c r="AJ10315" s="111"/>
      <c r="AP10315" s="111"/>
      <c r="AV10315" s="111"/>
      <c r="AZ10315" s="111"/>
    </row>
    <row r="10316" spans="20:52" x14ac:dyDescent="0.25">
      <c r="T10316" s="110"/>
      <c r="AJ10316" s="111"/>
      <c r="AO10316" s="111"/>
      <c r="AV10316" s="111"/>
    </row>
    <row r="10317" spans="20:52" x14ac:dyDescent="0.25">
      <c r="T10317" s="110"/>
      <c r="AJ10317" s="111"/>
      <c r="AO10317" s="111"/>
      <c r="AP10317" s="111"/>
      <c r="AV10317" s="111"/>
    </row>
    <row r="10318" spans="20:52" x14ac:dyDescent="0.25">
      <c r="T10318" s="110"/>
    </row>
    <row r="10319" spans="20:52" x14ac:dyDescent="0.25">
      <c r="T10319" s="110"/>
      <c r="AJ10319" s="111"/>
      <c r="AO10319" s="111"/>
      <c r="AP10319" s="111"/>
      <c r="AT10319" s="111"/>
      <c r="AV10319" s="111"/>
    </row>
    <row r="10320" spans="20:52" x14ac:dyDescent="0.25">
      <c r="T10320" s="110"/>
      <c r="AJ10320" s="111"/>
      <c r="AO10320" s="111"/>
      <c r="AV10320" s="111"/>
    </row>
    <row r="10321" spans="20:52" x14ac:dyDescent="0.25">
      <c r="T10321" s="110"/>
    </row>
    <row r="10322" spans="20:52" x14ac:dyDescent="0.25">
      <c r="T10322" s="110"/>
      <c r="AJ10322" s="111"/>
      <c r="AO10322" s="111"/>
      <c r="AV10322" s="111"/>
    </row>
    <row r="10323" spans="20:52" x14ac:dyDescent="0.25">
      <c r="T10323" s="110"/>
      <c r="AZ10323" s="111"/>
    </row>
    <row r="10324" spans="20:52" x14ac:dyDescent="0.25">
      <c r="T10324" s="110"/>
      <c r="AZ10324" s="111"/>
    </row>
    <row r="10325" spans="20:52" x14ac:dyDescent="0.25">
      <c r="T10325" s="110"/>
    </row>
    <row r="10326" spans="20:52" x14ac:dyDescent="0.25">
      <c r="T10326" s="110"/>
      <c r="AJ10326" s="111"/>
      <c r="AT10326" s="111"/>
      <c r="AV10326" s="111"/>
    </row>
    <row r="10327" spans="20:52" x14ac:dyDescent="0.25">
      <c r="T10327" s="110"/>
      <c r="AJ10327" s="111"/>
      <c r="AO10327" s="111"/>
      <c r="AP10327" s="111"/>
    </row>
    <row r="10328" spans="20:52" x14ac:dyDescent="0.25">
      <c r="T10328" s="110"/>
      <c r="AO10328" s="111"/>
      <c r="AV10328" s="111"/>
    </row>
    <row r="10329" spans="20:52" x14ac:dyDescent="0.25">
      <c r="T10329" s="110"/>
    </row>
    <row r="10330" spans="20:52" x14ac:dyDescent="0.25">
      <c r="T10330" s="110"/>
    </row>
    <row r="10331" spans="20:52" x14ac:dyDescent="0.25">
      <c r="T10331" s="110"/>
      <c r="AO10331" s="111"/>
      <c r="AP10331" s="111"/>
      <c r="AV10331" s="111"/>
    </row>
    <row r="10332" spans="20:52" x14ac:dyDescent="0.25">
      <c r="T10332" s="110"/>
      <c r="AO10332" s="111"/>
      <c r="AR10332" s="111"/>
      <c r="AV10332" s="111"/>
    </row>
    <row r="10333" spans="20:52" x14ac:dyDescent="0.25">
      <c r="T10333" s="110"/>
      <c r="AJ10333" s="111"/>
      <c r="AP10333" s="111"/>
      <c r="AV10333" s="111"/>
      <c r="AZ10333" s="111"/>
    </row>
    <row r="10334" spans="20:52" x14ac:dyDescent="0.25">
      <c r="T10334" s="110"/>
    </row>
    <row r="10335" spans="20:52" x14ac:dyDescent="0.25">
      <c r="T10335" s="110"/>
      <c r="AJ10335" s="111"/>
      <c r="AO10335" s="111"/>
      <c r="AV10335" s="111"/>
    </row>
    <row r="10336" spans="20:52" x14ac:dyDescent="0.25">
      <c r="T10336" s="110"/>
      <c r="AJ10336" s="111"/>
      <c r="AO10336" s="111"/>
      <c r="AV10336" s="111"/>
      <c r="AZ10336" s="111"/>
    </row>
    <row r="10337" spans="20:52" x14ac:dyDescent="0.25">
      <c r="T10337" s="110"/>
      <c r="AJ10337" s="111"/>
      <c r="AO10337" s="111"/>
      <c r="AV10337" s="111"/>
      <c r="AZ10337" s="111"/>
    </row>
    <row r="10338" spans="20:52" x14ac:dyDescent="0.25">
      <c r="T10338" s="110"/>
    </row>
    <row r="10339" spans="20:52" x14ac:dyDescent="0.25">
      <c r="T10339" s="110"/>
      <c r="AJ10339" s="111"/>
      <c r="AO10339" s="111"/>
      <c r="AT10339" s="111"/>
      <c r="AV10339" s="111"/>
    </row>
    <row r="10340" spans="20:52" x14ac:dyDescent="0.25">
      <c r="T10340" s="110"/>
      <c r="AJ10340" s="111"/>
      <c r="AO10340" s="111"/>
      <c r="AV10340" s="111"/>
    </row>
    <row r="10341" spans="20:52" x14ac:dyDescent="0.25">
      <c r="T10341" s="110"/>
    </row>
    <row r="10342" spans="20:52" x14ac:dyDescent="0.25">
      <c r="T10342" s="110"/>
      <c r="AZ10342" s="111"/>
    </row>
    <row r="10343" spans="20:52" x14ac:dyDescent="0.25">
      <c r="T10343" s="110"/>
    </row>
    <row r="10344" spans="20:52" x14ac:dyDescent="0.25">
      <c r="T10344" s="110"/>
      <c r="AJ10344" s="111"/>
      <c r="AO10344" s="111"/>
      <c r="AP10344" s="111"/>
    </row>
    <row r="10345" spans="20:52" x14ac:dyDescent="0.25">
      <c r="T10345" s="110"/>
    </row>
    <row r="10346" spans="20:52" x14ac:dyDescent="0.25">
      <c r="T10346" s="110"/>
      <c r="AJ10346" s="111"/>
      <c r="AO10346" s="111"/>
      <c r="AP10346" s="111"/>
      <c r="AV10346" s="111"/>
    </row>
    <row r="10347" spans="20:52" x14ac:dyDescent="0.25">
      <c r="T10347" s="110"/>
      <c r="AJ10347" s="111"/>
      <c r="AO10347" s="111"/>
      <c r="AP10347" s="111"/>
      <c r="AT10347" s="111"/>
      <c r="AV10347" s="111"/>
    </row>
    <row r="10348" spans="20:52" x14ac:dyDescent="0.25">
      <c r="T10348" s="110"/>
    </row>
    <row r="10349" spans="20:52" x14ac:dyDescent="0.25">
      <c r="T10349" s="110"/>
      <c r="AZ10349" s="111"/>
    </row>
    <row r="10350" spans="20:52" x14ac:dyDescent="0.25">
      <c r="T10350" s="110"/>
      <c r="AJ10350" s="111"/>
      <c r="AO10350" s="111"/>
      <c r="AT10350" s="111"/>
      <c r="AV10350" s="111"/>
    </row>
    <row r="10351" spans="20:52" x14ac:dyDescent="0.25">
      <c r="T10351" s="110"/>
    </row>
    <row r="10352" spans="20:52" x14ac:dyDescent="0.25">
      <c r="T10352" s="110"/>
    </row>
    <row r="10353" spans="20:52" x14ac:dyDescent="0.25">
      <c r="T10353" s="110"/>
    </row>
    <row r="10354" spans="20:52" x14ac:dyDescent="0.25">
      <c r="T10354" s="110"/>
      <c r="AJ10354" s="111"/>
      <c r="AO10354" s="111"/>
    </row>
    <row r="10355" spans="20:52" x14ac:dyDescent="0.25">
      <c r="T10355" s="110"/>
      <c r="AO10355" s="111"/>
      <c r="AP10355" s="111"/>
      <c r="AT10355" s="111"/>
      <c r="AV10355" s="111"/>
    </row>
    <row r="10356" spans="20:52" x14ac:dyDescent="0.25">
      <c r="T10356" s="110"/>
      <c r="AJ10356" s="111"/>
      <c r="AO10356" s="111"/>
      <c r="AP10356" s="111"/>
      <c r="AV10356" s="111"/>
    </row>
    <row r="10357" spans="20:52" x14ac:dyDescent="0.25">
      <c r="T10357" s="110"/>
    </row>
    <row r="10358" spans="20:52" x14ac:dyDescent="0.25">
      <c r="T10358" s="110"/>
      <c r="AJ10358" s="111"/>
      <c r="AO10358" s="111"/>
      <c r="AP10358" s="111"/>
      <c r="AV10358" s="111"/>
      <c r="AZ10358" s="111"/>
    </row>
    <row r="10359" spans="20:52" x14ac:dyDescent="0.25">
      <c r="T10359" s="110"/>
      <c r="AJ10359" s="111"/>
      <c r="AO10359" s="111"/>
    </row>
    <row r="10360" spans="20:52" x14ac:dyDescent="0.25">
      <c r="T10360" s="110"/>
      <c r="AJ10360" s="111"/>
      <c r="AO10360" s="111"/>
      <c r="AV10360" s="111"/>
    </row>
    <row r="10361" spans="20:52" x14ac:dyDescent="0.25">
      <c r="T10361" s="110"/>
    </row>
    <row r="10362" spans="20:52" x14ac:dyDescent="0.25">
      <c r="T10362" s="110"/>
      <c r="AZ10362" s="111"/>
    </row>
    <row r="10363" spans="20:52" x14ac:dyDescent="0.25">
      <c r="T10363" s="110"/>
      <c r="AZ10363" s="111"/>
    </row>
    <row r="10364" spans="20:52" x14ac:dyDescent="0.25">
      <c r="T10364" s="110"/>
      <c r="AJ10364" s="111"/>
      <c r="AO10364" s="111"/>
      <c r="AP10364" s="111"/>
      <c r="AR10364" s="111"/>
      <c r="AV10364" s="111"/>
    </row>
    <row r="10365" spans="20:52" x14ac:dyDescent="0.25">
      <c r="T10365" s="110"/>
      <c r="AJ10365" s="111"/>
      <c r="AO10365" s="111"/>
      <c r="AP10365" s="111"/>
      <c r="AV10365" s="111"/>
    </row>
    <row r="10366" spans="20:52" x14ac:dyDescent="0.25">
      <c r="T10366" s="110"/>
    </row>
    <row r="10367" spans="20:52" x14ac:dyDescent="0.25">
      <c r="T10367" s="110"/>
      <c r="AJ10367" s="111"/>
      <c r="AP10367" s="111"/>
    </row>
    <row r="10368" spans="20:52" x14ac:dyDescent="0.25">
      <c r="T10368" s="110"/>
      <c r="AJ10368" s="111"/>
      <c r="AO10368" s="111"/>
      <c r="AV10368" s="111"/>
    </row>
    <row r="10369" spans="20:52" x14ac:dyDescent="0.25">
      <c r="T10369" s="110"/>
      <c r="AV10369" s="111"/>
    </row>
    <row r="10370" spans="20:52" x14ac:dyDescent="0.25">
      <c r="T10370" s="110"/>
    </row>
    <row r="10371" spans="20:52" x14ac:dyDescent="0.25">
      <c r="T10371" s="110"/>
      <c r="AJ10371" s="111"/>
      <c r="AO10371" s="111"/>
      <c r="AP10371" s="111"/>
      <c r="AT10371" s="111"/>
      <c r="AV10371" s="111"/>
    </row>
    <row r="10372" spans="20:52" x14ac:dyDescent="0.25">
      <c r="T10372" s="110"/>
      <c r="AJ10372" s="111"/>
      <c r="AO10372" s="111"/>
      <c r="AT10372" s="111"/>
    </row>
    <row r="10373" spans="20:52" x14ac:dyDescent="0.25">
      <c r="T10373" s="110"/>
    </row>
    <row r="10374" spans="20:52" x14ac:dyDescent="0.25">
      <c r="T10374" s="110"/>
    </row>
    <row r="10375" spans="20:52" x14ac:dyDescent="0.25">
      <c r="T10375" s="110"/>
    </row>
    <row r="10376" spans="20:52" x14ac:dyDescent="0.25">
      <c r="T10376" s="110"/>
    </row>
    <row r="10377" spans="20:52" x14ac:dyDescent="0.25">
      <c r="T10377" s="110"/>
      <c r="AP10377" s="111"/>
      <c r="AV10377" s="111"/>
    </row>
    <row r="10378" spans="20:52" x14ac:dyDescent="0.25">
      <c r="T10378" s="110"/>
    </row>
    <row r="10379" spans="20:52" x14ac:dyDescent="0.25">
      <c r="T10379" s="110"/>
    </row>
    <row r="10380" spans="20:52" x14ac:dyDescent="0.25">
      <c r="T10380" s="110"/>
      <c r="AJ10380" s="111"/>
      <c r="AO10380" s="111"/>
      <c r="AV10380" s="111"/>
      <c r="AZ10380" s="111"/>
    </row>
    <row r="10381" spans="20:52" x14ac:dyDescent="0.25">
      <c r="T10381" s="110"/>
    </row>
    <row r="10382" spans="20:52" x14ac:dyDescent="0.25">
      <c r="T10382" s="110"/>
      <c r="AV10382" s="111"/>
    </row>
    <row r="10383" spans="20:52" x14ac:dyDescent="0.25">
      <c r="T10383" s="110"/>
    </row>
    <row r="10384" spans="20:52" x14ac:dyDescent="0.25">
      <c r="T10384" s="110"/>
      <c r="AJ10384" s="111"/>
      <c r="AO10384" s="111"/>
      <c r="AV10384" s="111"/>
    </row>
    <row r="10385" spans="20:52" x14ac:dyDescent="0.25">
      <c r="T10385" s="110"/>
    </row>
    <row r="10386" spans="20:52" x14ac:dyDescent="0.25">
      <c r="T10386" s="110"/>
    </row>
    <row r="10387" spans="20:52" x14ac:dyDescent="0.25">
      <c r="T10387" s="110"/>
      <c r="AJ10387" s="111"/>
      <c r="AO10387" s="111"/>
      <c r="AP10387" s="111"/>
      <c r="AV10387" s="111"/>
    </row>
    <row r="10388" spans="20:52" x14ac:dyDescent="0.25">
      <c r="T10388" s="110"/>
      <c r="AO10388" s="111"/>
      <c r="AP10388" s="111"/>
      <c r="AV10388" s="111"/>
    </row>
    <row r="10389" spans="20:52" x14ac:dyDescent="0.25">
      <c r="T10389" s="110"/>
      <c r="AJ10389" s="111"/>
      <c r="AO10389" s="111"/>
      <c r="AV10389" s="111"/>
    </row>
    <row r="10390" spans="20:52" x14ac:dyDescent="0.25">
      <c r="T10390" s="110"/>
      <c r="AJ10390" s="111"/>
      <c r="AO10390" s="111"/>
      <c r="AV10390" s="111"/>
    </row>
    <row r="10391" spans="20:52" x14ac:dyDescent="0.25">
      <c r="T10391" s="110"/>
    </row>
    <row r="10392" spans="20:52" x14ac:dyDescent="0.25">
      <c r="T10392" s="110"/>
    </row>
    <row r="10393" spans="20:52" x14ac:dyDescent="0.25">
      <c r="T10393" s="110"/>
    </row>
    <row r="10394" spans="20:52" x14ac:dyDescent="0.25">
      <c r="T10394" s="110"/>
      <c r="AJ10394" s="111"/>
      <c r="AP10394" s="111"/>
      <c r="AV10394" s="111"/>
    </row>
    <row r="10395" spans="20:52" x14ac:dyDescent="0.25">
      <c r="T10395" s="110"/>
      <c r="AJ10395" s="111"/>
      <c r="AO10395" s="111"/>
      <c r="AV10395" s="111"/>
    </row>
    <row r="10396" spans="20:52" x14ac:dyDescent="0.25">
      <c r="T10396" s="110"/>
      <c r="AJ10396" s="111"/>
      <c r="AO10396" s="111"/>
      <c r="AP10396" s="111"/>
      <c r="AT10396" s="111"/>
      <c r="AV10396" s="111"/>
    </row>
    <row r="10397" spans="20:52" x14ac:dyDescent="0.25">
      <c r="T10397" s="110"/>
      <c r="AJ10397" s="111"/>
      <c r="AV10397" s="111"/>
      <c r="AZ10397" s="111"/>
    </row>
    <row r="10398" spans="20:52" x14ac:dyDescent="0.25">
      <c r="T10398" s="110"/>
    </row>
    <row r="10399" spans="20:52" x14ac:dyDescent="0.25">
      <c r="T10399" s="110"/>
    </row>
    <row r="10400" spans="20:52" x14ac:dyDescent="0.25">
      <c r="T10400" s="110"/>
      <c r="AZ10400" s="111"/>
    </row>
    <row r="10401" spans="20:52" x14ac:dyDescent="0.25">
      <c r="T10401" s="110"/>
    </row>
    <row r="10402" spans="20:52" x14ac:dyDescent="0.25">
      <c r="T10402" s="110"/>
      <c r="AJ10402" s="111"/>
      <c r="AO10402" s="111"/>
      <c r="AP10402" s="111"/>
    </row>
    <row r="10403" spans="20:52" x14ac:dyDescent="0.25">
      <c r="T10403" s="110"/>
      <c r="AV10403" s="111"/>
    </row>
    <row r="10404" spans="20:52" x14ac:dyDescent="0.25">
      <c r="T10404" s="110"/>
      <c r="AZ10404" s="111"/>
    </row>
    <row r="10405" spans="20:52" x14ac:dyDescent="0.25">
      <c r="T10405" s="110"/>
      <c r="AJ10405" s="111"/>
      <c r="AO10405" s="111"/>
      <c r="AV10405" s="111"/>
      <c r="AZ10405" s="111"/>
    </row>
    <row r="10406" spans="20:52" x14ac:dyDescent="0.25">
      <c r="T10406" s="110"/>
    </row>
    <row r="10407" spans="20:52" x14ac:dyDescent="0.25">
      <c r="T10407" s="110"/>
      <c r="AJ10407" s="111"/>
      <c r="AP10407" s="111"/>
    </row>
    <row r="10408" spans="20:52" x14ac:dyDescent="0.25">
      <c r="T10408" s="110"/>
    </row>
    <row r="10409" spans="20:52" x14ac:dyDescent="0.25">
      <c r="T10409" s="110"/>
    </row>
    <row r="10410" spans="20:52" x14ac:dyDescent="0.25">
      <c r="T10410" s="110"/>
      <c r="AJ10410" s="111"/>
      <c r="AV10410" s="111"/>
    </row>
    <row r="10411" spans="20:52" x14ac:dyDescent="0.25">
      <c r="T10411" s="110"/>
      <c r="AJ10411" s="111"/>
    </row>
    <row r="10412" spans="20:52" x14ac:dyDescent="0.25">
      <c r="T10412" s="110"/>
      <c r="AJ10412" s="111"/>
      <c r="AO10412" s="111"/>
      <c r="AP10412" s="111"/>
      <c r="AV10412" s="111"/>
    </row>
    <row r="10413" spans="20:52" x14ac:dyDescent="0.25">
      <c r="T10413" s="110"/>
    </row>
    <row r="10414" spans="20:52" x14ac:dyDescent="0.25">
      <c r="T10414" s="110"/>
      <c r="AJ10414" s="111"/>
      <c r="AO10414" s="111"/>
      <c r="AR10414" s="111"/>
      <c r="AV10414" s="111"/>
    </row>
    <row r="10415" spans="20:52" x14ac:dyDescent="0.25">
      <c r="T10415" s="110"/>
    </row>
    <row r="10416" spans="20:52" x14ac:dyDescent="0.25">
      <c r="T10416" s="110"/>
    </row>
    <row r="10417" spans="20:52" x14ac:dyDescent="0.25">
      <c r="T10417" s="110"/>
    </row>
    <row r="10418" spans="20:52" x14ac:dyDescent="0.25">
      <c r="T10418" s="110"/>
      <c r="AV10418" s="111"/>
    </row>
    <row r="10419" spans="20:52" x14ac:dyDescent="0.25">
      <c r="T10419" s="110"/>
      <c r="AJ10419" s="111"/>
      <c r="AO10419" s="111"/>
      <c r="AP10419" s="111"/>
      <c r="AV10419" s="111"/>
    </row>
    <row r="10420" spans="20:52" x14ac:dyDescent="0.25">
      <c r="T10420" s="110"/>
      <c r="AJ10420" s="111"/>
      <c r="AO10420" s="111"/>
      <c r="AV10420" s="111"/>
    </row>
    <row r="10421" spans="20:52" x14ac:dyDescent="0.25">
      <c r="T10421" s="110"/>
    </row>
    <row r="10422" spans="20:52" x14ac:dyDescent="0.25">
      <c r="T10422" s="110"/>
      <c r="AJ10422" s="111"/>
      <c r="AO10422" s="111"/>
      <c r="AV10422" s="111"/>
    </row>
    <row r="10423" spans="20:52" x14ac:dyDescent="0.25">
      <c r="T10423" s="110"/>
    </row>
    <row r="10424" spans="20:52" x14ac:dyDescent="0.25">
      <c r="T10424" s="110"/>
    </row>
    <row r="10425" spans="20:52" x14ac:dyDescent="0.25">
      <c r="T10425" s="110"/>
      <c r="AJ10425" s="111"/>
      <c r="AO10425" s="111"/>
      <c r="AP10425" s="111"/>
      <c r="AV10425" s="111"/>
      <c r="AZ10425" s="111"/>
    </row>
    <row r="10426" spans="20:52" x14ac:dyDescent="0.25">
      <c r="T10426" s="110"/>
      <c r="AJ10426" s="111"/>
      <c r="AP10426" s="111"/>
      <c r="AV10426" s="111"/>
    </row>
    <row r="10427" spans="20:52" x14ac:dyDescent="0.25">
      <c r="T10427" s="110"/>
      <c r="AJ10427" s="111"/>
      <c r="AO10427" s="111"/>
      <c r="AP10427" s="111"/>
      <c r="AV10427" s="111"/>
      <c r="AZ10427" s="111"/>
    </row>
    <row r="10428" spans="20:52" x14ac:dyDescent="0.25">
      <c r="T10428" s="110"/>
    </row>
    <row r="10429" spans="20:52" x14ac:dyDescent="0.25">
      <c r="T10429" s="110"/>
      <c r="AZ10429" s="111"/>
    </row>
    <row r="10430" spans="20:52" x14ac:dyDescent="0.25">
      <c r="T10430" s="110"/>
      <c r="AJ10430" s="111"/>
      <c r="AO10430" s="111"/>
    </row>
    <row r="10431" spans="20:52" x14ac:dyDescent="0.25">
      <c r="T10431" s="110"/>
      <c r="AJ10431" s="111"/>
      <c r="AO10431" s="111"/>
      <c r="AP10431" s="111"/>
      <c r="AV10431" s="111"/>
    </row>
    <row r="10432" spans="20:52" x14ac:dyDescent="0.25">
      <c r="T10432" s="110"/>
      <c r="AJ10432" s="111"/>
      <c r="AO10432" s="111"/>
      <c r="AV10432" s="111"/>
    </row>
    <row r="10433" spans="20:52" x14ac:dyDescent="0.25">
      <c r="T10433" s="110"/>
      <c r="AO10433" s="111"/>
      <c r="AP10433" s="111"/>
    </row>
    <row r="10434" spans="20:52" x14ac:dyDescent="0.25">
      <c r="T10434" s="110"/>
      <c r="AJ10434" s="111"/>
      <c r="AO10434" s="111"/>
      <c r="AP10434" s="111"/>
      <c r="AT10434" s="111"/>
    </row>
    <row r="10435" spans="20:52" x14ac:dyDescent="0.25">
      <c r="T10435" s="110"/>
      <c r="AJ10435" s="111"/>
      <c r="AO10435" s="111"/>
      <c r="AV10435" s="111"/>
    </row>
    <row r="10436" spans="20:52" x14ac:dyDescent="0.25">
      <c r="T10436" s="110"/>
      <c r="AJ10436" s="111"/>
      <c r="AV10436" s="111"/>
    </row>
    <row r="10437" spans="20:52" x14ac:dyDescent="0.25">
      <c r="T10437" s="110"/>
      <c r="AZ10437" s="111"/>
    </row>
    <row r="10438" spans="20:52" x14ac:dyDescent="0.25">
      <c r="T10438" s="110"/>
      <c r="AV10438" s="111"/>
    </row>
    <row r="10439" spans="20:52" x14ac:dyDescent="0.25">
      <c r="T10439" s="110"/>
    </row>
    <row r="10440" spans="20:52" x14ac:dyDescent="0.25">
      <c r="T10440" s="110"/>
      <c r="AZ10440" s="111"/>
    </row>
    <row r="10441" spans="20:52" x14ac:dyDescent="0.25">
      <c r="T10441" s="110"/>
    </row>
    <row r="10442" spans="20:52" x14ac:dyDescent="0.25">
      <c r="T10442" s="110"/>
    </row>
    <row r="10443" spans="20:52" x14ac:dyDescent="0.25">
      <c r="T10443" s="110"/>
    </row>
    <row r="10444" spans="20:52" x14ac:dyDescent="0.25">
      <c r="T10444" s="110"/>
    </row>
    <row r="10445" spans="20:52" x14ac:dyDescent="0.25">
      <c r="T10445" s="110"/>
    </row>
    <row r="10446" spans="20:52" x14ac:dyDescent="0.25">
      <c r="T10446" s="110"/>
    </row>
    <row r="10447" spans="20:52" x14ac:dyDescent="0.25">
      <c r="T10447" s="110"/>
      <c r="AJ10447" s="111"/>
      <c r="AO10447" s="111"/>
      <c r="AV10447" s="111"/>
    </row>
    <row r="10448" spans="20:52" x14ac:dyDescent="0.25">
      <c r="T10448" s="110"/>
    </row>
    <row r="10449" spans="20:52" x14ac:dyDescent="0.25">
      <c r="T10449" s="110"/>
    </row>
    <row r="10450" spans="20:52" x14ac:dyDescent="0.25">
      <c r="T10450" s="110"/>
      <c r="AP10450" s="111"/>
      <c r="AV10450" s="111"/>
    </row>
    <row r="10451" spans="20:52" x14ac:dyDescent="0.25">
      <c r="T10451" s="110"/>
      <c r="AJ10451" s="111"/>
      <c r="AO10451" s="111"/>
      <c r="AR10451" s="111"/>
      <c r="AT10451" s="111"/>
      <c r="AV10451" s="111"/>
    </row>
    <row r="10452" spans="20:52" x14ac:dyDescent="0.25">
      <c r="T10452" s="110"/>
    </row>
    <row r="10453" spans="20:52" x14ac:dyDescent="0.25">
      <c r="T10453" s="110"/>
      <c r="AJ10453" s="111"/>
      <c r="AO10453" s="111"/>
      <c r="AP10453" s="111"/>
      <c r="AV10453" s="111"/>
    </row>
    <row r="10454" spans="20:52" x14ac:dyDescent="0.25">
      <c r="T10454" s="110"/>
    </row>
    <row r="10455" spans="20:52" x14ac:dyDescent="0.25">
      <c r="T10455" s="110"/>
    </row>
    <row r="10456" spans="20:52" x14ac:dyDescent="0.25">
      <c r="T10456" s="110"/>
      <c r="AJ10456" s="111"/>
      <c r="AO10456" s="111"/>
      <c r="AP10456" s="111"/>
      <c r="AT10456" s="111"/>
      <c r="AV10456" s="111"/>
    </row>
    <row r="10457" spans="20:52" x14ac:dyDescent="0.25">
      <c r="T10457" s="110"/>
      <c r="AJ10457" s="111"/>
      <c r="AO10457" s="111"/>
      <c r="AR10457" s="111"/>
      <c r="AV10457" s="111"/>
    </row>
    <row r="10458" spans="20:52" x14ac:dyDescent="0.25">
      <c r="T10458" s="110"/>
    </row>
    <row r="10459" spans="20:52" x14ac:dyDescent="0.25">
      <c r="T10459" s="110"/>
    </row>
    <row r="10460" spans="20:52" x14ac:dyDescent="0.25">
      <c r="T10460" s="110"/>
      <c r="AJ10460" s="111"/>
      <c r="AO10460" s="111"/>
      <c r="AR10460" s="111"/>
      <c r="AV10460" s="111"/>
    </row>
    <row r="10461" spans="20:52" x14ac:dyDescent="0.25">
      <c r="T10461" s="110"/>
      <c r="AJ10461" s="111"/>
      <c r="AO10461" s="111"/>
      <c r="AV10461" s="111"/>
    </row>
    <row r="10462" spans="20:52" x14ac:dyDescent="0.25">
      <c r="T10462" s="110"/>
      <c r="AJ10462" s="111"/>
      <c r="AV10462" s="111"/>
      <c r="AZ10462" s="111"/>
    </row>
    <row r="10463" spans="20:52" x14ac:dyDescent="0.25">
      <c r="T10463" s="110"/>
      <c r="AT10463" s="111"/>
      <c r="AV10463" s="111"/>
    </row>
    <row r="10464" spans="20:52" x14ac:dyDescent="0.25">
      <c r="T10464" s="110"/>
      <c r="AJ10464" s="111"/>
      <c r="AO10464" s="111"/>
      <c r="AV10464" s="111"/>
    </row>
    <row r="10465" spans="20:52" x14ac:dyDescent="0.25">
      <c r="T10465" s="110"/>
    </row>
    <row r="10466" spans="20:52" x14ac:dyDescent="0.25">
      <c r="T10466" s="110"/>
      <c r="AJ10466" s="111"/>
      <c r="AO10466" s="111"/>
      <c r="AV10466" s="111"/>
    </row>
    <row r="10467" spans="20:52" x14ac:dyDescent="0.25">
      <c r="T10467" s="110"/>
      <c r="AJ10467" s="111"/>
      <c r="AO10467" s="111"/>
      <c r="AT10467" s="111"/>
    </row>
    <row r="10468" spans="20:52" x14ac:dyDescent="0.25">
      <c r="T10468" s="110"/>
    </row>
    <row r="10469" spans="20:52" x14ac:dyDescent="0.25">
      <c r="T10469" s="110"/>
    </row>
    <row r="10470" spans="20:52" x14ac:dyDescent="0.25">
      <c r="T10470" s="110"/>
    </row>
    <row r="10471" spans="20:52" x14ac:dyDescent="0.25">
      <c r="T10471" s="110"/>
      <c r="AJ10471" s="111"/>
      <c r="AO10471" s="111"/>
      <c r="AP10471" s="111"/>
      <c r="AV10471" s="111"/>
    </row>
    <row r="10472" spans="20:52" x14ac:dyDescent="0.25">
      <c r="T10472" s="110"/>
    </row>
    <row r="10473" spans="20:52" x14ac:dyDescent="0.25">
      <c r="T10473" s="110"/>
    </row>
    <row r="10474" spans="20:52" x14ac:dyDescent="0.25">
      <c r="T10474" s="110"/>
      <c r="AJ10474" s="111"/>
      <c r="AO10474" s="111"/>
      <c r="AV10474" s="111"/>
    </row>
    <row r="10475" spans="20:52" x14ac:dyDescent="0.25">
      <c r="T10475" s="110"/>
    </row>
    <row r="10476" spans="20:52" x14ac:dyDescent="0.25">
      <c r="T10476" s="110"/>
    </row>
    <row r="10477" spans="20:52" x14ac:dyDescent="0.25">
      <c r="T10477" s="110"/>
    </row>
    <row r="10478" spans="20:52" x14ac:dyDescent="0.25">
      <c r="T10478" s="110"/>
    </row>
    <row r="10479" spans="20:52" x14ac:dyDescent="0.25">
      <c r="T10479" s="110"/>
      <c r="AJ10479" s="111"/>
      <c r="AO10479" s="111"/>
      <c r="AP10479" s="111"/>
      <c r="AV10479" s="111"/>
      <c r="AZ10479" s="111"/>
    </row>
    <row r="10480" spans="20:52" x14ac:dyDescent="0.25">
      <c r="T10480" s="110"/>
      <c r="AJ10480" s="111"/>
      <c r="AV10480" s="111"/>
    </row>
    <row r="10481" spans="20:52" x14ac:dyDescent="0.25">
      <c r="T10481" s="110"/>
      <c r="AJ10481" s="111"/>
      <c r="AO10481" s="111"/>
      <c r="AV10481" s="111"/>
    </row>
    <row r="10482" spans="20:52" x14ac:dyDescent="0.25">
      <c r="T10482" s="110"/>
    </row>
    <row r="10483" spans="20:52" x14ac:dyDescent="0.25">
      <c r="T10483" s="110"/>
      <c r="AV10483" s="111"/>
    </row>
    <row r="10484" spans="20:52" x14ac:dyDescent="0.25">
      <c r="T10484" s="110"/>
      <c r="AJ10484" s="111"/>
      <c r="AO10484" s="111"/>
      <c r="AP10484" s="111"/>
      <c r="AV10484" s="111"/>
    </row>
    <row r="10485" spans="20:52" x14ac:dyDescent="0.25">
      <c r="T10485" s="110"/>
      <c r="AJ10485" s="111"/>
      <c r="AO10485" s="111"/>
      <c r="AV10485" s="111"/>
    </row>
    <row r="10486" spans="20:52" x14ac:dyDescent="0.25">
      <c r="T10486" s="110"/>
      <c r="AJ10486" s="111"/>
      <c r="AO10486" s="111"/>
      <c r="AP10486" s="111"/>
      <c r="AV10486" s="111"/>
    </row>
    <row r="10487" spans="20:52" x14ac:dyDescent="0.25">
      <c r="T10487" s="110"/>
      <c r="AV10487" s="111"/>
    </row>
    <row r="10488" spans="20:52" x14ac:dyDescent="0.25">
      <c r="T10488" s="110"/>
    </row>
    <row r="10489" spans="20:52" x14ac:dyDescent="0.25">
      <c r="T10489" s="110"/>
    </row>
    <row r="10490" spans="20:52" x14ac:dyDescent="0.25">
      <c r="T10490" s="110"/>
    </row>
    <row r="10491" spans="20:52" x14ac:dyDescent="0.25">
      <c r="T10491" s="110"/>
      <c r="AZ10491" s="111"/>
    </row>
    <row r="10492" spans="20:52" x14ac:dyDescent="0.25">
      <c r="T10492" s="110"/>
      <c r="AJ10492" s="111"/>
      <c r="AO10492" s="111"/>
      <c r="AP10492" s="111"/>
    </row>
    <row r="10493" spans="20:52" x14ac:dyDescent="0.25">
      <c r="T10493" s="110"/>
      <c r="AT10493" s="111"/>
    </row>
    <row r="10494" spans="20:52" x14ac:dyDescent="0.25">
      <c r="T10494" s="110"/>
      <c r="AJ10494" s="111"/>
      <c r="AO10494" s="111"/>
      <c r="AP10494" s="111"/>
      <c r="AV10494" s="111"/>
    </row>
    <row r="10495" spans="20:52" x14ac:dyDescent="0.25">
      <c r="T10495" s="110"/>
      <c r="AV10495" s="111"/>
    </row>
    <row r="10496" spans="20:52" x14ac:dyDescent="0.25">
      <c r="T10496" s="110"/>
    </row>
    <row r="10497" spans="20:52" x14ac:dyDescent="0.25">
      <c r="T10497" s="110"/>
      <c r="AO10497" s="111"/>
      <c r="AP10497" s="111"/>
      <c r="AR10497" s="111"/>
      <c r="AV10497" s="111"/>
    </row>
    <row r="10498" spans="20:52" x14ac:dyDescent="0.25">
      <c r="T10498" s="110"/>
    </row>
    <row r="10499" spans="20:52" x14ac:dyDescent="0.25">
      <c r="T10499" s="110"/>
    </row>
    <row r="10500" spans="20:52" x14ac:dyDescent="0.25">
      <c r="T10500" s="110"/>
    </row>
    <row r="10501" spans="20:52" x14ac:dyDescent="0.25">
      <c r="T10501" s="110"/>
    </row>
    <row r="10502" spans="20:52" x14ac:dyDescent="0.25">
      <c r="T10502" s="110"/>
      <c r="AJ10502" s="111"/>
      <c r="AO10502" s="111"/>
      <c r="AV10502" s="111"/>
    </row>
    <row r="10503" spans="20:52" x14ac:dyDescent="0.25">
      <c r="T10503" s="110"/>
    </row>
    <row r="10504" spans="20:52" x14ac:dyDescent="0.25">
      <c r="T10504" s="110"/>
    </row>
    <row r="10505" spans="20:52" x14ac:dyDescent="0.25">
      <c r="T10505" s="110"/>
    </row>
    <row r="10506" spans="20:52" x14ac:dyDescent="0.25">
      <c r="T10506" s="110"/>
      <c r="AJ10506" s="111"/>
      <c r="AO10506" s="111"/>
      <c r="AP10506" s="111"/>
      <c r="AR10506" s="111"/>
      <c r="AV10506" s="111"/>
    </row>
    <row r="10507" spans="20:52" x14ac:dyDescent="0.25">
      <c r="T10507" s="110"/>
      <c r="AV10507" s="111"/>
      <c r="AZ10507" s="111"/>
    </row>
    <row r="10508" spans="20:52" x14ac:dyDescent="0.25">
      <c r="T10508" s="110"/>
      <c r="AO10508" s="111"/>
      <c r="AR10508" s="111"/>
      <c r="AT10508" s="111"/>
      <c r="AV10508" s="111"/>
    </row>
    <row r="10509" spans="20:52" x14ac:dyDescent="0.25">
      <c r="T10509" s="110"/>
    </row>
    <row r="10510" spans="20:52" x14ac:dyDescent="0.25">
      <c r="T10510" s="110"/>
      <c r="AJ10510" s="111"/>
      <c r="AO10510" s="111"/>
      <c r="AT10510" s="111"/>
      <c r="AV10510" s="111"/>
    </row>
    <row r="10511" spans="20:52" x14ac:dyDescent="0.25">
      <c r="T10511" s="110"/>
      <c r="AJ10511" s="111"/>
      <c r="AO10511" s="111"/>
      <c r="AV10511" s="111"/>
    </row>
    <row r="10512" spans="20:52" x14ac:dyDescent="0.25">
      <c r="T10512" s="110"/>
    </row>
    <row r="10513" spans="20:52" x14ac:dyDescent="0.25">
      <c r="T10513" s="110"/>
      <c r="AJ10513" s="111"/>
      <c r="AO10513" s="111"/>
      <c r="AV10513" s="111"/>
    </row>
    <row r="10514" spans="20:52" x14ac:dyDescent="0.25">
      <c r="T10514" s="110"/>
      <c r="AJ10514" s="111"/>
      <c r="AO10514" s="111"/>
      <c r="AP10514" s="111"/>
      <c r="AV10514" s="111"/>
    </row>
    <row r="10515" spans="20:52" x14ac:dyDescent="0.25">
      <c r="T10515" s="110"/>
    </row>
    <row r="10516" spans="20:52" x14ac:dyDescent="0.25">
      <c r="T10516" s="110"/>
      <c r="AJ10516" s="111"/>
      <c r="AO10516" s="111"/>
      <c r="AV10516" s="111"/>
    </row>
    <row r="10517" spans="20:52" x14ac:dyDescent="0.25">
      <c r="T10517" s="110"/>
      <c r="AJ10517" s="111"/>
      <c r="AO10517" s="111"/>
      <c r="AV10517" s="111"/>
    </row>
    <row r="10518" spans="20:52" x14ac:dyDescent="0.25">
      <c r="T10518" s="110"/>
      <c r="AJ10518" s="111"/>
      <c r="AO10518" s="111"/>
    </row>
    <row r="10519" spans="20:52" x14ac:dyDescent="0.25">
      <c r="T10519" s="110"/>
    </row>
    <row r="10520" spans="20:52" x14ac:dyDescent="0.25">
      <c r="T10520" s="110"/>
      <c r="AJ10520" s="111"/>
      <c r="AO10520" s="111"/>
      <c r="AP10520" s="111"/>
      <c r="AV10520" s="111"/>
    </row>
    <row r="10521" spans="20:52" x14ac:dyDescent="0.25">
      <c r="T10521" s="110"/>
      <c r="AZ10521" s="111"/>
    </row>
    <row r="10522" spans="20:52" x14ac:dyDescent="0.25">
      <c r="T10522" s="110"/>
      <c r="AV10522" s="111"/>
      <c r="AZ10522" s="111"/>
    </row>
    <row r="10523" spans="20:52" x14ac:dyDescent="0.25">
      <c r="T10523" s="110"/>
      <c r="AJ10523" s="111"/>
      <c r="AO10523" s="111"/>
      <c r="AP10523" s="111"/>
      <c r="AT10523" s="111"/>
      <c r="AV10523" s="111"/>
    </row>
    <row r="10524" spans="20:52" x14ac:dyDescent="0.25">
      <c r="T10524" s="110"/>
      <c r="AJ10524" s="111"/>
      <c r="AO10524" s="111"/>
      <c r="AV10524" s="111"/>
    </row>
    <row r="10525" spans="20:52" x14ac:dyDescent="0.25">
      <c r="T10525" s="110"/>
      <c r="AJ10525" s="111"/>
      <c r="AO10525" s="111"/>
      <c r="AT10525" s="111"/>
    </row>
    <row r="10526" spans="20:52" x14ac:dyDescent="0.25">
      <c r="T10526" s="110"/>
    </row>
    <row r="10527" spans="20:52" x14ac:dyDescent="0.25">
      <c r="T10527" s="110"/>
    </row>
    <row r="10528" spans="20:52" x14ac:dyDescent="0.25">
      <c r="T10528" s="110"/>
    </row>
    <row r="10529" spans="20:52" x14ac:dyDescent="0.25">
      <c r="T10529" s="110"/>
      <c r="AJ10529" s="111"/>
      <c r="AO10529" s="111"/>
      <c r="AP10529" s="111"/>
      <c r="AV10529" s="111"/>
    </row>
    <row r="10530" spans="20:52" x14ac:dyDescent="0.25">
      <c r="T10530" s="110"/>
    </row>
    <row r="10531" spans="20:52" x14ac:dyDescent="0.25">
      <c r="T10531" s="110"/>
      <c r="AV10531" s="111"/>
    </row>
    <row r="10532" spans="20:52" x14ac:dyDescent="0.25">
      <c r="T10532" s="110"/>
    </row>
    <row r="10533" spans="20:52" x14ac:dyDescent="0.25">
      <c r="T10533" s="110"/>
      <c r="AJ10533" s="111"/>
      <c r="AO10533" s="111"/>
      <c r="AP10533" s="111"/>
      <c r="AT10533" s="111"/>
      <c r="AV10533" s="111"/>
    </row>
    <row r="10534" spans="20:52" x14ac:dyDescent="0.25">
      <c r="T10534" s="110"/>
      <c r="AJ10534" s="111"/>
      <c r="AO10534" s="111"/>
      <c r="AT10534" s="111"/>
      <c r="AV10534" s="111"/>
    </row>
    <row r="10535" spans="20:52" x14ac:dyDescent="0.25">
      <c r="T10535" s="110"/>
    </row>
    <row r="10536" spans="20:52" x14ac:dyDescent="0.25">
      <c r="T10536" s="110"/>
    </row>
    <row r="10537" spans="20:52" x14ac:dyDescent="0.25">
      <c r="T10537" s="110"/>
    </row>
    <row r="10538" spans="20:52" x14ac:dyDescent="0.25">
      <c r="T10538" s="110"/>
      <c r="AZ10538" s="111"/>
    </row>
    <row r="10539" spans="20:52" x14ac:dyDescent="0.25">
      <c r="T10539" s="110"/>
    </row>
    <row r="10540" spans="20:52" x14ac:dyDescent="0.25">
      <c r="T10540" s="110"/>
    </row>
    <row r="10541" spans="20:52" x14ac:dyDescent="0.25">
      <c r="T10541" s="110"/>
    </row>
    <row r="10542" spans="20:52" x14ac:dyDescent="0.25">
      <c r="T10542" s="110"/>
    </row>
    <row r="10543" spans="20:52" x14ac:dyDescent="0.25">
      <c r="T10543" s="110"/>
    </row>
    <row r="10544" spans="20:52" x14ac:dyDescent="0.25">
      <c r="T10544" s="110"/>
      <c r="AJ10544" s="111"/>
      <c r="AO10544" s="111"/>
      <c r="AT10544" s="111"/>
    </row>
    <row r="10545" spans="20:48" x14ac:dyDescent="0.25">
      <c r="T10545" s="110"/>
    </row>
    <row r="10546" spans="20:48" x14ac:dyDescent="0.25">
      <c r="T10546" s="110"/>
      <c r="AJ10546" s="111"/>
      <c r="AO10546" s="111"/>
      <c r="AT10546" s="111"/>
    </row>
    <row r="10547" spans="20:48" x14ac:dyDescent="0.25">
      <c r="T10547" s="110"/>
    </row>
    <row r="10548" spans="20:48" x14ac:dyDescent="0.25">
      <c r="T10548" s="110"/>
      <c r="AJ10548" s="111"/>
      <c r="AO10548" s="111"/>
      <c r="AV10548" s="111"/>
    </row>
    <row r="10549" spans="20:48" x14ac:dyDescent="0.25">
      <c r="T10549" s="110"/>
      <c r="AV10549" s="111"/>
    </row>
    <row r="10550" spans="20:48" x14ac:dyDescent="0.25">
      <c r="T10550" s="110"/>
      <c r="AJ10550" s="111"/>
      <c r="AO10550" s="111"/>
      <c r="AV10550" s="111"/>
    </row>
    <row r="10551" spans="20:48" x14ac:dyDescent="0.25">
      <c r="T10551" s="110"/>
      <c r="AJ10551" s="111"/>
      <c r="AO10551" s="111"/>
      <c r="AP10551" s="111"/>
      <c r="AR10551" s="111"/>
      <c r="AV10551" s="111"/>
    </row>
    <row r="10552" spans="20:48" x14ac:dyDescent="0.25">
      <c r="T10552" s="110"/>
    </row>
    <row r="10553" spans="20:48" x14ac:dyDescent="0.25">
      <c r="T10553" s="110"/>
      <c r="AJ10553" s="111"/>
      <c r="AO10553" s="111"/>
      <c r="AV10553" s="111"/>
    </row>
    <row r="10554" spans="20:48" x14ac:dyDescent="0.25">
      <c r="T10554" s="110"/>
    </row>
    <row r="10555" spans="20:48" x14ac:dyDescent="0.25">
      <c r="T10555" s="110"/>
      <c r="AV10555" s="111"/>
    </row>
    <row r="10556" spans="20:48" x14ac:dyDescent="0.25">
      <c r="T10556" s="110"/>
      <c r="AJ10556" s="111"/>
      <c r="AO10556" s="111"/>
      <c r="AP10556" s="111"/>
      <c r="AV10556" s="111"/>
    </row>
    <row r="10557" spans="20:48" x14ac:dyDescent="0.25">
      <c r="T10557" s="110"/>
    </row>
    <row r="10558" spans="20:48" x14ac:dyDescent="0.25">
      <c r="T10558" s="110"/>
      <c r="AJ10558" s="111"/>
      <c r="AO10558" s="111"/>
      <c r="AV10558" s="111"/>
    </row>
    <row r="10559" spans="20:48" x14ac:dyDescent="0.25">
      <c r="T10559" s="110"/>
      <c r="AJ10559" s="111"/>
      <c r="AO10559" s="111"/>
      <c r="AP10559" s="111"/>
      <c r="AV10559" s="111"/>
    </row>
    <row r="10560" spans="20:48" x14ac:dyDescent="0.25">
      <c r="T10560" s="110"/>
      <c r="AJ10560" s="111"/>
      <c r="AO10560" s="111"/>
      <c r="AP10560" s="111"/>
      <c r="AT10560" s="111"/>
      <c r="AV10560" s="111"/>
    </row>
    <row r="10561" spans="20:52" x14ac:dyDescent="0.25">
      <c r="T10561" s="110"/>
      <c r="AJ10561" s="111"/>
      <c r="AO10561" s="111"/>
      <c r="AP10561" s="111"/>
      <c r="AV10561" s="111"/>
    </row>
    <row r="10562" spans="20:52" x14ac:dyDescent="0.25">
      <c r="T10562" s="110"/>
      <c r="AP10562" s="111"/>
      <c r="AV10562" s="111"/>
    </row>
    <row r="10563" spans="20:52" x14ac:dyDescent="0.25">
      <c r="T10563" s="110"/>
      <c r="AJ10563" s="111"/>
      <c r="AO10563" s="111"/>
      <c r="AP10563" s="111"/>
      <c r="AT10563" s="111"/>
      <c r="AV10563" s="111"/>
    </row>
    <row r="10564" spans="20:52" x14ac:dyDescent="0.25">
      <c r="T10564" s="110"/>
      <c r="AV10564" s="111"/>
    </row>
    <row r="10565" spans="20:52" x14ac:dyDescent="0.25">
      <c r="T10565" s="110"/>
      <c r="AJ10565" s="111"/>
      <c r="AO10565" s="111"/>
      <c r="AV10565" s="111"/>
    </row>
    <row r="10566" spans="20:52" x14ac:dyDescent="0.25">
      <c r="T10566" s="110"/>
      <c r="AJ10566" s="111"/>
      <c r="AO10566" s="111"/>
      <c r="AV10566" s="111"/>
    </row>
    <row r="10567" spans="20:52" x14ac:dyDescent="0.25">
      <c r="T10567" s="110"/>
      <c r="AJ10567" s="111"/>
      <c r="AO10567" s="111"/>
      <c r="AP10567" s="111"/>
      <c r="AT10567" s="111"/>
    </row>
    <row r="10568" spans="20:52" x14ac:dyDescent="0.25">
      <c r="T10568" s="110"/>
      <c r="AZ10568" s="111"/>
    </row>
    <row r="10569" spans="20:52" x14ac:dyDescent="0.25">
      <c r="T10569" s="110"/>
      <c r="AO10569" s="111"/>
      <c r="AT10569" s="111"/>
    </row>
    <row r="10570" spans="20:52" x14ac:dyDescent="0.25">
      <c r="T10570" s="110"/>
    </row>
    <row r="10571" spans="20:52" x14ac:dyDescent="0.25">
      <c r="T10571" s="110"/>
      <c r="AV10571" s="111"/>
    </row>
    <row r="10572" spans="20:52" x14ac:dyDescent="0.25">
      <c r="T10572" s="110"/>
    </row>
    <row r="10573" spans="20:52" x14ac:dyDescent="0.25">
      <c r="T10573" s="110"/>
      <c r="AJ10573" s="111"/>
      <c r="AO10573" s="111"/>
      <c r="AT10573" s="111"/>
    </row>
    <row r="10574" spans="20:52" x14ac:dyDescent="0.25">
      <c r="T10574" s="110"/>
      <c r="AJ10574" s="111"/>
      <c r="AO10574" s="111"/>
      <c r="AP10574" s="111"/>
      <c r="AV10574" s="111"/>
    </row>
    <row r="10575" spans="20:52" x14ac:dyDescent="0.25">
      <c r="T10575" s="110"/>
      <c r="AJ10575" s="111"/>
      <c r="AO10575" s="111"/>
      <c r="AP10575" s="111"/>
      <c r="AR10575" s="111"/>
    </row>
    <row r="10576" spans="20:52" x14ac:dyDescent="0.25">
      <c r="T10576" s="110"/>
    </row>
    <row r="10577" spans="20:52" x14ac:dyDescent="0.25">
      <c r="T10577" s="110"/>
    </row>
    <row r="10578" spans="20:52" x14ac:dyDescent="0.25">
      <c r="T10578" s="110"/>
      <c r="AP10578" s="111"/>
      <c r="AV10578" s="111"/>
      <c r="AZ10578" s="111"/>
    </row>
    <row r="10579" spans="20:52" x14ac:dyDescent="0.25">
      <c r="T10579" s="110"/>
    </row>
    <row r="10580" spans="20:52" x14ac:dyDescent="0.25">
      <c r="T10580" s="110"/>
    </row>
    <row r="10581" spans="20:52" x14ac:dyDescent="0.25">
      <c r="T10581" s="110"/>
    </row>
    <row r="10582" spans="20:52" x14ac:dyDescent="0.25">
      <c r="T10582" s="110"/>
    </row>
    <row r="10583" spans="20:52" x14ac:dyDescent="0.25">
      <c r="T10583" s="110"/>
      <c r="AP10583" s="111"/>
      <c r="AV10583" s="111"/>
      <c r="AZ10583" s="111"/>
    </row>
    <row r="10584" spans="20:52" x14ac:dyDescent="0.25">
      <c r="T10584" s="110"/>
    </row>
    <row r="10585" spans="20:52" x14ac:dyDescent="0.25">
      <c r="T10585" s="110"/>
      <c r="AV10585" s="111"/>
    </row>
    <row r="10586" spans="20:52" x14ac:dyDescent="0.25">
      <c r="T10586" s="110"/>
      <c r="AJ10586" s="111"/>
      <c r="AO10586" s="111"/>
      <c r="AP10586" s="111"/>
      <c r="AZ10586" s="111"/>
    </row>
    <row r="10587" spans="20:52" x14ac:dyDescent="0.25">
      <c r="T10587" s="110"/>
      <c r="AJ10587" s="111"/>
      <c r="AR10587" s="111"/>
      <c r="AT10587" s="111"/>
      <c r="AV10587" s="111"/>
    </row>
    <row r="10588" spans="20:52" x14ac:dyDescent="0.25">
      <c r="T10588" s="110"/>
      <c r="AV10588" s="111"/>
    </row>
    <row r="10589" spans="20:52" x14ac:dyDescent="0.25">
      <c r="T10589" s="110"/>
    </row>
    <row r="10590" spans="20:52" x14ac:dyDescent="0.25">
      <c r="T10590" s="110"/>
      <c r="AZ10590" s="111"/>
    </row>
    <row r="10591" spans="20:52" x14ac:dyDescent="0.25">
      <c r="T10591" s="110"/>
      <c r="AJ10591" s="111"/>
      <c r="AO10591" s="111"/>
      <c r="AV10591" s="111"/>
    </row>
    <row r="10592" spans="20:52" x14ac:dyDescent="0.25">
      <c r="T10592" s="110"/>
      <c r="AJ10592" s="111"/>
      <c r="AP10592" s="111"/>
      <c r="AV10592" s="111"/>
    </row>
    <row r="10593" spans="20:52" x14ac:dyDescent="0.25">
      <c r="T10593" s="110"/>
      <c r="AJ10593" s="111"/>
      <c r="AO10593" s="111"/>
      <c r="AV10593" s="111"/>
    </row>
    <row r="10594" spans="20:52" x14ac:dyDescent="0.25">
      <c r="T10594" s="110"/>
    </row>
    <row r="10595" spans="20:52" x14ac:dyDescent="0.25">
      <c r="T10595" s="110"/>
      <c r="AJ10595" s="111"/>
      <c r="AO10595" s="111"/>
    </row>
    <row r="10596" spans="20:52" x14ac:dyDescent="0.25">
      <c r="T10596" s="110"/>
      <c r="AP10596" s="111"/>
      <c r="AV10596" s="111"/>
      <c r="AZ10596" s="111"/>
    </row>
    <row r="10597" spans="20:52" x14ac:dyDescent="0.25">
      <c r="T10597" s="110"/>
      <c r="AJ10597" s="111"/>
      <c r="AO10597" s="111"/>
      <c r="AP10597" s="111"/>
      <c r="AV10597" s="111"/>
    </row>
    <row r="10598" spans="20:52" x14ac:dyDescent="0.25">
      <c r="T10598" s="110"/>
      <c r="AJ10598" s="111"/>
    </row>
    <row r="10599" spans="20:52" x14ac:dyDescent="0.25">
      <c r="T10599" s="110"/>
      <c r="AJ10599" s="111"/>
      <c r="AO10599" s="111"/>
      <c r="AV10599" s="111"/>
    </row>
    <row r="10600" spans="20:52" x14ac:dyDescent="0.25">
      <c r="T10600" s="110"/>
      <c r="AJ10600" s="111"/>
      <c r="AO10600" s="111"/>
    </row>
    <row r="10601" spans="20:52" x14ac:dyDescent="0.25">
      <c r="T10601" s="110"/>
    </row>
    <row r="10602" spans="20:52" x14ac:dyDescent="0.25">
      <c r="T10602" s="110"/>
      <c r="AJ10602" s="111"/>
      <c r="AO10602" s="111"/>
      <c r="AV10602" s="111"/>
    </row>
    <row r="10603" spans="20:52" x14ac:dyDescent="0.25">
      <c r="T10603" s="110"/>
      <c r="AJ10603" s="111"/>
      <c r="AO10603" s="111"/>
      <c r="AR10603" s="111"/>
      <c r="AT10603" s="111"/>
    </row>
    <row r="10604" spans="20:52" x14ac:dyDescent="0.25">
      <c r="T10604" s="110"/>
      <c r="AJ10604" s="111"/>
      <c r="AO10604" s="111"/>
      <c r="AV10604" s="111"/>
    </row>
    <row r="10605" spans="20:52" x14ac:dyDescent="0.25">
      <c r="T10605" s="110"/>
    </row>
    <row r="10606" spans="20:52" x14ac:dyDescent="0.25">
      <c r="T10606" s="110"/>
    </row>
    <row r="10607" spans="20:52" x14ac:dyDescent="0.25">
      <c r="T10607" s="110"/>
      <c r="AZ10607" s="111"/>
    </row>
    <row r="10608" spans="20:52" x14ac:dyDescent="0.25">
      <c r="T10608" s="110"/>
      <c r="AJ10608" s="111"/>
      <c r="AO10608" s="111"/>
      <c r="AV10608" s="111"/>
    </row>
    <row r="10609" spans="20:52" x14ac:dyDescent="0.25">
      <c r="T10609" s="110"/>
      <c r="AJ10609" s="111"/>
      <c r="AO10609" s="111"/>
      <c r="AV10609" s="111"/>
      <c r="AZ10609" s="111"/>
    </row>
    <row r="10610" spans="20:52" x14ac:dyDescent="0.25">
      <c r="T10610" s="110"/>
    </row>
    <row r="10611" spans="20:52" x14ac:dyDescent="0.25">
      <c r="T10611" s="110"/>
      <c r="AJ10611" s="111"/>
      <c r="AO10611" s="111"/>
      <c r="AP10611" s="111"/>
    </row>
    <row r="10612" spans="20:52" x14ac:dyDescent="0.25">
      <c r="T10612" s="110"/>
      <c r="AZ10612" s="111"/>
    </row>
    <row r="10613" spans="20:52" x14ac:dyDescent="0.25">
      <c r="T10613" s="110"/>
      <c r="AJ10613" s="111"/>
      <c r="AO10613" s="111"/>
      <c r="AV10613" s="111"/>
    </row>
    <row r="10614" spans="20:52" x14ac:dyDescent="0.25">
      <c r="T10614" s="110"/>
    </row>
    <row r="10615" spans="20:52" x14ac:dyDescent="0.25">
      <c r="T10615" s="110"/>
    </row>
    <row r="10616" spans="20:52" x14ac:dyDescent="0.25">
      <c r="T10616" s="110"/>
    </row>
    <row r="10617" spans="20:52" x14ac:dyDescent="0.25">
      <c r="T10617" s="110"/>
      <c r="AJ10617" s="111"/>
      <c r="AO10617" s="111"/>
      <c r="AT10617" s="111"/>
    </row>
    <row r="10618" spans="20:52" x14ac:dyDescent="0.25">
      <c r="T10618" s="110"/>
      <c r="AJ10618" s="111"/>
      <c r="AO10618" s="111"/>
      <c r="AP10618" s="111"/>
    </row>
    <row r="10619" spans="20:52" x14ac:dyDescent="0.25">
      <c r="T10619" s="110"/>
    </row>
    <row r="10620" spans="20:52" x14ac:dyDescent="0.25">
      <c r="T10620" s="110"/>
    </row>
    <row r="10621" spans="20:52" x14ac:dyDescent="0.25">
      <c r="T10621" s="110"/>
      <c r="AJ10621" s="111"/>
      <c r="AO10621" s="111"/>
      <c r="AR10621" s="111"/>
    </row>
    <row r="10622" spans="20:52" x14ac:dyDescent="0.25">
      <c r="T10622" s="110"/>
      <c r="AZ10622" s="111"/>
    </row>
    <row r="10623" spans="20:52" x14ac:dyDescent="0.25">
      <c r="T10623" s="110"/>
      <c r="AJ10623" s="111"/>
      <c r="AO10623" s="111"/>
      <c r="AV10623" s="111"/>
    </row>
    <row r="10624" spans="20:52" x14ac:dyDescent="0.25">
      <c r="T10624" s="110"/>
    </row>
    <row r="10625" spans="20:48" x14ac:dyDescent="0.25">
      <c r="T10625" s="110"/>
    </row>
    <row r="10626" spans="20:48" x14ac:dyDescent="0.25">
      <c r="T10626" s="110"/>
    </row>
    <row r="10627" spans="20:48" x14ac:dyDescent="0.25">
      <c r="T10627" s="110"/>
    </row>
    <row r="10628" spans="20:48" x14ac:dyDescent="0.25">
      <c r="T10628" s="110"/>
    </row>
    <row r="10629" spans="20:48" x14ac:dyDescent="0.25">
      <c r="T10629" s="110"/>
      <c r="AV10629" s="111"/>
    </row>
    <row r="10630" spans="20:48" x14ac:dyDescent="0.25">
      <c r="T10630" s="110"/>
      <c r="AO10630" s="111"/>
    </row>
    <row r="10631" spans="20:48" x14ac:dyDescent="0.25">
      <c r="T10631" s="110"/>
      <c r="AJ10631" s="111"/>
      <c r="AO10631" s="111"/>
      <c r="AV10631" s="111"/>
    </row>
    <row r="10632" spans="20:48" x14ac:dyDescent="0.25">
      <c r="T10632" s="110"/>
      <c r="AJ10632" s="111"/>
      <c r="AO10632" s="111"/>
      <c r="AP10632" s="111"/>
      <c r="AV10632" s="111"/>
    </row>
    <row r="10633" spans="20:48" x14ac:dyDescent="0.25">
      <c r="T10633" s="110"/>
    </row>
    <row r="10634" spans="20:48" x14ac:dyDescent="0.25">
      <c r="T10634" s="110"/>
      <c r="AJ10634" s="111"/>
      <c r="AO10634" s="111"/>
    </row>
    <row r="10635" spans="20:48" x14ac:dyDescent="0.25">
      <c r="T10635" s="110"/>
      <c r="AO10635" s="111"/>
    </row>
    <row r="10636" spans="20:48" x14ac:dyDescent="0.25">
      <c r="T10636" s="110"/>
    </row>
    <row r="10637" spans="20:48" x14ac:dyDescent="0.25">
      <c r="T10637" s="110"/>
    </row>
    <row r="10638" spans="20:48" x14ac:dyDescent="0.25">
      <c r="T10638" s="110"/>
    </row>
    <row r="10639" spans="20:48" x14ac:dyDescent="0.25">
      <c r="T10639" s="110"/>
      <c r="AJ10639" s="111"/>
      <c r="AO10639" s="111"/>
      <c r="AP10639" s="111"/>
    </row>
    <row r="10640" spans="20:48" x14ac:dyDescent="0.25">
      <c r="T10640" s="110"/>
    </row>
    <row r="10641" spans="20:52" x14ac:dyDescent="0.25">
      <c r="T10641" s="110"/>
      <c r="AJ10641" s="111"/>
      <c r="AP10641" s="111"/>
      <c r="AV10641" s="111"/>
    </row>
    <row r="10642" spans="20:52" x14ac:dyDescent="0.25">
      <c r="T10642" s="110"/>
    </row>
    <row r="10643" spans="20:52" x14ac:dyDescent="0.25">
      <c r="T10643" s="110"/>
      <c r="AJ10643" s="111"/>
      <c r="AO10643" s="111"/>
      <c r="AP10643" s="111"/>
      <c r="AT10643" s="111"/>
      <c r="AV10643" s="111"/>
      <c r="AZ10643" s="111"/>
    </row>
    <row r="10644" spans="20:52" x14ac:dyDescent="0.25">
      <c r="T10644" s="110"/>
      <c r="AJ10644" s="111"/>
      <c r="AO10644" s="111"/>
      <c r="AV10644" s="111"/>
    </row>
    <row r="10645" spans="20:52" x14ac:dyDescent="0.25">
      <c r="T10645" s="110"/>
      <c r="AJ10645" s="111"/>
      <c r="AO10645" s="111"/>
      <c r="AV10645" s="111"/>
    </row>
    <row r="10646" spans="20:52" x14ac:dyDescent="0.25">
      <c r="T10646" s="110"/>
      <c r="AJ10646" s="111"/>
      <c r="AO10646" s="111"/>
      <c r="AV10646" s="111"/>
    </row>
    <row r="10647" spans="20:52" x14ac:dyDescent="0.25">
      <c r="T10647" s="110"/>
      <c r="AJ10647" s="111"/>
      <c r="AO10647" s="111"/>
      <c r="AP10647" s="111"/>
      <c r="AT10647" s="111"/>
      <c r="AV10647" s="111"/>
    </row>
    <row r="10648" spans="20:52" x14ac:dyDescent="0.25">
      <c r="T10648" s="110"/>
      <c r="AJ10648" s="111"/>
      <c r="AO10648" s="111"/>
      <c r="AP10648" s="111"/>
      <c r="AV10648" s="111"/>
    </row>
    <row r="10649" spans="20:52" x14ac:dyDescent="0.25">
      <c r="T10649" s="110"/>
    </row>
    <row r="10650" spans="20:52" x14ac:dyDescent="0.25">
      <c r="T10650" s="110"/>
      <c r="AJ10650" s="111"/>
      <c r="AO10650" s="111"/>
      <c r="AP10650" s="111"/>
      <c r="AV10650" s="111"/>
    </row>
    <row r="10651" spans="20:52" x14ac:dyDescent="0.25">
      <c r="T10651" s="110"/>
      <c r="AJ10651" s="111"/>
      <c r="AO10651" s="111"/>
      <c r="AP10651" s="111"/>
      <c r="AV10651" s="111"/>
      <c r="AZ10651" s="111"/>
    </row>
    <row r="10652" spans="20:52" x14ac:dyDescent="0.25">
      <c r="T10652" s="110"/>
    </row>
    <row r="10653" spans="20:52" x14ac:dyDescent="0.25">
      <c r="T10653" s="110"/>
    </row>
    <row r="10654" spans="20:52" x14ac:dyDescent="0.25">
      <c r="T10654" s="110"/>
    </row>
    <row r="10655" spans="20:52" x14ac:dyDescent="0.25">
      <c r="T10655" s="110"/>
      <c r="AJ10655" s="111"/>
      <c r="AO10655" s="111"/>
      <c r="AV10655" s="111"/>
    </row>
    <row r="10656" spans="20:52" x14ac:dyDescent="0.25">
      <c r="T10656" s="110"/>
      <c r="AJ10656" s="111"/>
      <c r="AO10656" s="111"/>
      <c r="AT10656" s="111"/>
    </row>
    <row r="10657" spans="20:52" x14ac:dyDescent="0.25">
      <c r="T10657" s="110"/>
    </row>
    <row r="10658" spans="20:52" x14ac:dyDescent="0.25">
      <c r="T10658" s="110"/>
      <c r="AJ10658" s="111"/>
      <c r="AO10658" s="111"/>
      <c r="AV10658" s="111"/>
    </row>
    <row r="10659" spans="20:52" x14ac:dyDescent="0.25">
      <c r="T10659" s="110"/>
      <c r="AJ10659" s="111"/>
      <c r="AO10659" s="111"/>
      <c r="AP10659" s="111"/>
      <c r="AV10659" s="111"/>
    </row>
    <row r="10660" spans="20:52" x14ac:dyDescent="0.25">
      <c r="T10660" s="110"/>
      <c r="AP10660" s="111"/>
      <c r="AV10660" s="111"/>
    </row>
    <row r="10661" spans="20:52" x14ac:dyDescent="0.25">
      <c r="T10661" s="110"/>
      <c r="AJ10661" s="111"/>
      <c r="AO10661" s="111"/>
      <c r="AV10661" s="111"/>
    </row>
    <row r="10662" spans="20:52" x14ac:dyDescent="0.25">
      <c r="T10662" s="110"/>
      <c r="AJ10662" s="111"/>
      <c r="AV10662" s="111"/>
    </row>
    <row r="10663" spans="20:52" x14ac:dyDescent="0.25">
      <c r="T10663" s="110"/>
      <c r="AP10663" s="111"/>
    </row>
    <row r="10664" spans="20:52" x14ac:dyDescent="0.25">
      <c r="T10664" s="110"/>
      <c r="AJ10664" s="111"/>
      <c r="AO10664" s="111"/>
      <c r="AP10664" s="111"/>
      <c r="AV10664" s="111"/>
    </row>
    <row r="10665" spans="20:52" x14ac:dyDescent="0.25">
      <c r="T10665" s="110"/>
      <c r="AJ10665" s="111"/>
      <c r="AO10665" s="111"/>
      <c r="AV10665" s="111"/>
    </row>
    <row r="10666" spans="20:52" x14ac:dyDescent="0.25">
      <c r="T10666" s="110"/>
      <c r="AJ10666" s="111"/>
      <c r="AO10666" s="111"/>
      <c r="AP10666" s="111"/>
      <c r="AR10666" s="111"/>
      <c r="AV10666" s="111"/>
      <c r="AZ10666" s="111"/>
    </row>
    <row r="10667" spans="20:52" x14ac:dyDescent="0.25">
      <c r="T10667" s="110"/>
    </row>
    <row r="10668" spans="20:52" x14ac:dyDescent="0.25">
      <c r="T10668" s="110"/>
      <c r="AJ10668" s="111"/>
      <c r="AP10668" s="111"/>
      <c r="AV10668" s="111"/>
    </row>
    <row r="10669" spans="20:52" x14ac:dyDescent="0.25">
      <c r="T10669" s="110"/>
      <c r="AR10669" s="111"/>
    </row>
    <row r="10670" spans="20:52" x14ac:dyDescent="0.25">
      <c r="T10670" s="110"/>
    </row>
    <row r="10671" spans="20:52" x14ac:dyDescent="0.25">
      <c r="T10671" s="110"/>
      <c r="AJ10671" s="111"/>
      <c r="AO10671" s="111"/>
      <c r="AV10671" s="111"/>
    </row>
    <row r="10672" spans="20:52" x14ac:dyDescent="0.25">
      <c r="T10672" s="110"/>
      <c r="AJ10672" s="111"/>
      <c r="AO10672" s="111"/>
      <c r="AV10672" s="111"/>
      <c r="AZ10672" s="111"/>
    </row>
    <row r="10673" spans="20:48" x14ac:dyDescent="0.25">
      <c r="T10673" s="110"/>
      <c r="AJ10673" s="111"/>
      <c r="AO10673" s="111"/>
      <c r="AV10673" s="111"/>
    </row>
    <row r="10674" spans="20:48" x14ac:dyDescent="0.25">
      <c r="T10674" s="110"/>
    </row>
    <row r="10675" spans="20:48" x14ac:dyDescent="0.25">
      <c r="T10675" s="110"/>
      <c r="AJ10675" s="111"/>
      <c r="AO10675" s="111"/>
      <c r="AP10675" s="111"/>
      <c r="AV10675" s="111"/>
    </row>
    <row r="10676" spans="20:48" x14ac:dyDescent="0.25">
      <c r="T10676" s="110"/>
      <c r="AJ10676" s="111"/>
      <c r="AO10676" s="111"/>
      <c r="AP10676" s="111"/>
      <c r="AV10676" s="111"/>
    </row>
    <row r="10677" spans="20:48" x14ac:dyDescent="0.25">
      <c r="T10677" s="110"/>
    </row>
    <row r="10678" spans="20:48" x14ac:dyDescent="0.25">
      <c r="T10678" s="110"/>
    </row>
    <row r="10679" spans="20:48" x14ac:dyDescent="0.25">
      <c r="T10679" s="110"/>
    </row>
    <row r="10680" spans="20:48" x14ac:dyDescent="0.25">
      <c r="T10680" s="110"/>
      <c r="AJ10680" s="111"/>
      <c r="AO10680" s="111"/>
      <c r="AP10680" s="111"/>
      <c r="AT10680" s="111"/>
      <c r="AV10680" s="111"/>
    </row>
    <row r="10681" spans="20:48" x14ac:dyDescent="0.25">
      <c r="T10681" s="110"/>
    </row>
    <row r="10682" spans="20:48" x14ac:dyDescent="0.25">
      <c r="T10682" s="110"/>
      <c r="AJ10682" s="111"/>
      <c r="AO10682" s="111"/>
      <c r="AP10682" s="111"/>
      <c r="AV10682" s="111"/>
    </row>
    <row r="10683" spans="20:48" x14ac:dyDescent="0.25">
      <c r="T10683" s="110"/>
      <c r="AT10683" s="111"/>
      <c r="AV10683" s="111"/>
    </row>
    <row r="10684" spans="20:48" x14ac:dyDescent="0.25">
      <c r="T10684" s="110"/>
    </row>
    <row r="10685" spans="20:48" x14ac:dyDescent="0.25">
      <c r="T10685" s="110"/>
    </row>
    <row r="10686" spans="20:48" x14ac:dyDescent="0.25">
      <c r="T10686" s="110"/>
      <c r="AJ10686" s="111"/>
      <c r="AO10686" s="111"/>
      <c r="AV10686" s="111"/>
    </row>
    <row r="10687" spans="20:48" x14ac:dyDescent="0.25">
      <c r="T10687" s="110"/>
      <c r="AJ10687" s="111"/>
      <c r="AO10687" s="111"/>
      <c r="AT10687" s="111"/>
      <c r="AV10687" s="111"/>
    </row>
    <row r="10688" spans="20:48" x14ac:dyDescent="0.25">
      <c r="T10688" s="110"/>
    </row>
    <row r="10689" spans="20:52" x14ac:dyDescent="0.25">
      <c r="T10689" s="110"/>
      <c r="AJ10689" s="111"/>
      <c r="AO10689" s="111"/>
      <c r="AV10689" s="111"/>
    </row>
    <row r="10690" spans="20:52" x14ac:dyDescent="0.25">
      <c r="T10690" s="110"/>
      <c r="AJ10690" s="111"/>
      <c r="AO10690" s="111"/>
    </row>
    <row r="10691" spans="20:52" x14ac:dyDescent="0.25">
      <c r="T10691" s="110"/>
    </row>
    <row r="10692" spans="20:52" x14ac:dyDescent="0.25">
      <c r="T10692" s="110"/>
      <c r="AJ10692" s="111"/>
      <c r="AO10692" s="111"/>
      <c r="AP10692" s="111"/>
      <c r="AT10692" s="111"/>
      <c r="AV10692" s="111"/>
    </row>
    <row r="10693" spans="20:52" x14ac:dyDescent="0.25">
      <c r="T10693" s="110"/>
      <c r="AZ10693" s="111"/>
    </row>
    <row r="10694" spans="20:52" x14ac:dyDescent="0.25">
      <c r="T10694" s="110"/>
      <c r="AJ10694" s="111"/>
      <c r="AO10694" s="111"/>
      <c r="AT10694" s="111"/>
      <c r="AV10694" s="111"/>
    </row>
    <row r="10695" spans="20:52" x14ac:dyDescent="0.25">
      <c r="T10695" s="110"/>
      <c r="AJ10695" s="111"/>
      <c r="AO10695" s="111"/>
      <c r="AV10695" s="111"/>
    </row>
    <row r="10696" spans="20:52" x14ac:dyDescent="0.25">
      <c r="T10696" s="110"/>
      <c r="AJ10696" s="111"/>
      <c r="AO10696" s="111"/>
      <c r="AV10696" s="111"/>
    </row>
    <row r="10697" spans="20:52" x14ac:dyDescent="0.25">
      <c r="T10697" s="110"/>
      <c r="AJ10697" s="111"/>
      <c r="AO10697" s="111"/>
      <c r="AT10697" s="111"/>
    </row>
    <row r="10698" spans="20:52" x14ac:dyDescent="0.25">
      <c r="T10698" s="110"/>
    </row>
    <row r="10699" spans="20:52" x14ac:dyDescent="0.25">
      <c r="T10699" s="110"/>
      <c r="AJ10699" s="111"/>
      <c r="AV10699" s="111"/>
    </row>
    <row r="10700" spans="20:52" x14ac:dyDescent="0.25">
      <c r="T10700" s="110"/>
    </row>
    <row r="10701" spans="20:52" x14ac:dyDescent="0.25">
      <c r="T10701" s="110"/>
    </row>
    <row r="10702" spans="20:52" x14ac:dyDescent="0.25">
      <c r="T10702" s="110"/>
      <c r="AJ10702" s="111"/>
      <c r="AO10702" s="111"/>
      <c r="AP10702" s="111"/>
    </row>
    <row r="10703" spans="20:52" x14ac:dyDescent="0.25">
      <c r="T10703" s="110"/>
    </row>
    <row r="10704" spans="20:52" x14ac:dyDescent="0.25">
      <c r="T10704" s="110"/>
      <c r="AJ10704" s="111"/>
      <c r="AO10704" s="111"/>
      <c r="AV10704" s="111"/>
    </row>
    <row r="10705" spans="20:52" x14ac:dyDescent="0.25">
      <c r="T10705" s="110"/>
      <c r="AJ10705" s="111"/>
      <c r="AO10705" s="111"/>
      <c r="AP10705" s="111"/>
    </row>
    <row r="10706" spans="20:52" x14ac:dyDescent="0.25">
      <c r="T10706" s="110"/>
      <c r="AJ10706" s="111"/>
      <c r="AO10706" s="111"/>
      <c r="AP10706" s="111"/>
      <c r="AV10706" s="111"/>
      <c r="AZ10706" s="111"/>
    </row>
    <row r="10707" spans="20:52" x14ac:dyDescent="0.25">
      <c r="T10707" s="110"/>
    </row>
    <row r="10708" spans="20:52" x14ac:dyDescent="0.25">
      <c r="T10708" s="110"/>
    </row>
    <row r="10709" spans="20:52" x14ac:dyDescent="0.25">
      <c r="T10709" s="110"/>
      <c r="AJ10709" s="111"/>
      <c r="AO10709" s="111"/>
    </row>
    <row r="10710" spans="20:52" x14ac:dyDescent="0.25">
      <c r="T10710" s="110"/>
      <c r="AJ10710" s="111"/>
      <c r="AO10710" s="111"/>
      <c r="AV10710" s="111"/>
    </row>
    <row r="10711" spans="20:52" x14ac:dyDescent="0.25">
      <c r="T10711" s="110"/>
      <c r="AJ10711" s="111"/>
      <c r="AO10711" s="111"/>
      <c r="AV10711" s="111"/>
    </row>
    <row r="10712" spans="20:52" x14ac:dyDescent="0.25">
      <c r="T10712" s="110"/>
    </row>
    <row r="10713" spans="20:52" x14ac:dyDescent="0.25">
      <c r="T10713" s="110"/>
    </row>
    <row r="10714" spans="20:52" x14ac:dyDescent="0.25">
      <c r="T10714" s="110"/>
      <c r="AJ10714" s="111"/>
      <c r="AO10714" s="111"/>
      <c r="AV10714" s="111"/>
    </row>
    <row r="10715" spans="20:52" x14ac:dyDescent="0.25">
      <c r="T10715" s="110"/>
    </row>
    <row r="10716" spans="20:52" x14ac:dyDescent="0.25">
      <c r="T10716" s="110"/>
      <c r="AJ10716" s="111"/>
      <c r="AO10716" s="111"/>
      <c r="AP10716" s="111"/>
    </row>
    <row r="10717" spans="20:52" x14ac:dyDescent="0.25">
      <c r="T10717" s="110"/>
      <c r="AJ10717" s="111"/>
      <c r="AO10717" s="111"/>
      <c r="AP10717" s="111"/>
      <c r="AT10717" s="111"/>
      <c r="AV10717" s="111"/>
      <c r="AZ10717" s="111"/>
    </row>
    <row r="10718" spans="20:52" x14ac:dyDescent="0.25">
      <c r="T10718" s="110"/>
      <c r="AJ10718" s="111"/>
      <c r="AO10718" s="111"/>
      <c r="AV10718" s="111"/>
    </row>
    <row r="10719" spans="20:52" x14ac:dyDescent="0.25">
      <c r="T10719" s="110"/>
      <c r="AJ10719" s="111"/>
      <c r="AO10719" s="111"/>
      <c r="AP10719" s="111"/>
      <c r="AV10719" s="111"/>
    </row>
    <row r="10720" spans="20:52" x14ac:dyDescent="0.25">
      <c r="T10720" s="110"/>
      <c r="AJ10720" s="111"/>
      <c r="AO10720" s="111"/>
      <c r="AP10720" s="111"/>
      <c r="AV10720" s="111"/>
    </row>
    <row r="10721" spans="20:52" x14ac:dyDescent="0.25">
      <c r="T10721" s="110"/>
      <c r="AJ10721" s="111"/>
      <c r="AO10721" s="111"/>
      <c r="AV10721" s="111"/>
    </row>
    <row r="10722" spans="20:52" x14ac:dyDescent="0.25">
      <c r="T10722" s="110"/>
      <c r="AJ10722" s="111"/>
      <c r="AO10722" s="111"/>
      <c r="AP10722" s="111"/>
      <c r="AV10722" s="111"/>
      <c r="AZ10722" s="111"/>
    </row>
    <row r="10723" spans="20:52" x14ac:dyDescent="0.25">
      <c r="T10723" s="110"/>
      <c r="AJ10723" s="111"/>
      <c r="AO10723" s="111"/>
      <c r="AP10723" s="111"/>
      <c r="AV10723" s="111"/>
    </row>
    <row r="10724" spans="20:52" x14ac:dyDescent="0.25">
      <c r="T10724" s="110"/>
      <c r="AJ10724" s="111"/>
      <c r="AO10724" s="111"/>
      <c r="AP10724" s="111"/>
      <c r="AV10724" s="111"/>
      <c r="AZ10724" s="111"/>
    </row>
    <row r="10725" spans="20:52" x14ac:dyDescent="0.25">
      <c r="T10725" s="110"/>
      <c r="AJ10725" s="111"/>
      <c r="AO10725" s="111"/>
      <c r="AV10725" s="111"/>
    </row>
    <row r="10726" spans="20:52" x14ac:dyDescent="0.25">
      <c r="T10726" s="110"/>
    </row>
    <row r="10727" spans="20:52" x14ac:dyDescent="0.25">
      <c r="T10727" s="110"/>
      <c r="AJ10727" s="111"/>
      <c r="AO10727" s="111"/>
      <c r="AV10727" s="111"/>
    </row>
    <row r="10728" spans="20:52" x14ac:dyDescent="0.25">
      <c r="T10728" s="110"/>
    </row>
    <row r="10729" spans="20:52" x14ac:dyDescent="0.25">
      <c r="T10729" s="110"/>
      <c r="AJ10729" s="111"/>
      <c r="AO10729" s="111"/>
      <c r="AT10729" s="111"/>
    </row>
    <row r="10730" spans="20:52" x14ac:dyDescent="0.25">
      <c r="T10730" s="110"/>
    </row>
    <row r="10731" spans="20:52" x14ac:dyDescent="0.25">
      <c r="T10731" s="110"/>
      <c r="AP10731" s="111"/>
    </row>
    <row r="10732" spans="20:52" x14ac:dyDescent="0.25">
      <c r="T10732" s="110"/>
      <c r="AJ10732" s="111"/>
      <c r="AO10732" s="111"/>
      <c r="AV10732" s="111"/>
    </row>
    <row r="10733" spans="20:52" x14ac:dyDescent="0.25">
      <c r="T10733" s="110"/>
    </row>
    <row r="10734" spans="20:52" x14ac:dyDescent="0.25">
      <c r="T10734" s="110"/>
    </row>
    <row r="10735" spans="20:52" x14ac:dyDescent="0.25">
      <c r="T10735" s="110"/>
      <c r="AJ10735" s="111"/>
      <c r="AV10735" s="111"/>
    </row>
    <row r="10736" spans="20:52" x14ac:dyDescent="0.25">
      <c r="T10736" s="110"/>
    </row>
    <row r="10737" spans="20:52" x14ac:dyDescent="0.25">
      <c r="T10737" s="110"/>
      <c r="AZ10737" s="111"/>
    </row>
    <row r="10738" spans="20:52" x14ac:dyDescent="0.25">
      <c r="T10738" s="110"/>
      <c r="AJ10738" s="111"/>
      <c r="AO10738" s="111"/>
      <c r="AV10738" s="111"/>
      <c r="AZ10738" s="111"/>
    </row>
    <row r="10739" spans="20:52" x14ac:dyDescent="0.25">
      <c r="T10739" s="110"/>
      <c r="AJ10739" s="111"/>
      <c r="AV10739" s="111"/>
    </row>
    <row r="10740" spans="20:52" x14ac:dyDescent="0.25">
      <c r="T10740" s="110"/>
      <c r="AJ10740" s="111"/>
      <c r="AO10740" s="111"/>
      <c r="AP10740" s="111"/>
      <c r="AV10740" s="111"/>
      <c r="AZ10740" s="111"/>
    </row>
    <row r="10741" spans="20:52" x14ac:dyDescent="0.25">
      <c r="T10741" s="110"/>
      <c r="AZ10741" s="111"/>
    </row>
    <row r="10742" spans="20:52" x14ac:dyDescent="0.25">
      <c r="T10742" s="110"/>
    </row>
    <row r="10743" spans="20:52" x14ac:dyDescent="0.25">
      <c r="T10743" s="110"/>
    </row>
    <row r="10744" spans="20:52" x14ac:dyDescent="0.25">
      <c r="T10744" s="110"/>
      <c r="AJ10744" s="111"/>
      <c r="AO10744" s="111"/>
      <c r="AV10744" s="111"/>
    </row>
    <row r="10745" spans="20:52" x14ac:dyDescent="0.25">
      <c r="T10745" s="110"/>
      <c r="AP10745" s="111"/>
    </row>
    <row r="10746" spans="20:52" x14ac:dyDescent="0.25">
      <c r="T10746" s="110"/>
      <c r="AJ10746" s="111"/>
      <c r="AO10746" s="111"/>
    </row>
    <row r="10747" spans="20:52" x14ac:dyDescent="0.25">
      <c r="T10747" s="110"/>
      <c r="AJ10747" s="111"/>
      <c r="AO10747" s="111"/>
      <c r="AV10747" s="111"/>
    </row>
    <row r="10748" spans="20:52" x14ac:dyDescent="0.25">
      <c r="T10748" s="110"/>
      <c r="AJ10748" s="111"/>
      <c r="AO10748" s="111"/>
      <c r="AP10748" s="111"/>
    </row>
    <row r="10749" spans="20:52" x14ac:dyDescent="0.25">
      <c r="T10749" s="110"/>
    </row>
    <row r="10750" spans="20:52" x14ac:dyDescent="0.25">
      <c r="T10750" s="110"/>
      <c r="AJ10750" s="111"/>
    </row>
    <row r="10751" spans="20:52" x14ac:dyDescent="0.25">
      <c r="T10751" s="110"/>
      <c r="AJ10751" s="111"/>
      <c r="AO10751" s="111"/>
      <c r="AP10751" s="111"/>
      <c r="AV10751" s="111"/>
    </row>
    <row r="10752" spans="20:52" x14ac:dyDescent="0.25">
      <c r="T10752" s="110"/>
      <c r="AJ10752" s="111"/>
      <c r="AO10752" s="111"/>
      <c r="AP10752" s="111"/>
      <c r="AV10752" s="111"/>
    </row>
    <row r="10753" spans="20:52" x14ac:dyDescent="0.25">
      <c r="T10753" s="110"/>
      <c r="AO10753" s="111"/>
      <c r="AP10753" s="111"/>
      <c r="AR10753" s="111"/>
      <c r="AV10753" s="111"/>
    </row>
    <row r="10754" spans="20:52" x14ac:dyDescent="0.25">
      <c r="T10754" s="110"/>
      <c r="AJ10754" s="111"/>
      <c r="AO10754" s="111"/>
    </row>
    <row r="10755" spans="20:52" x14ac:dyDescent="0.25">
      <c r="T10755" s="110"/>
      <c r="AJ10755" s="111"/>
    </row>
    <row r="10756" spans="20:52" x14ac:dyDescent="0.25">
      <c r="T10756" s="110"/>
    </row>
    <row r="10757" spans="20:52" x14ac:dyDescent="0.25">
      <c r="T10757" s="110"/>
      <c r="AV10757" s="111"/>
    </row>
    <row r="10758" spans="20:52" x14ac:dyDescent="0.25">
      <c r="T10758" s="110"/>
      <c r="AJ10758" s="111"/>
      <c r="AO10758" s="111"/>
      <c r="AR10758" s="111"/>
      <c r="AV10758" s="111"/>
    </row>
    <row r="10759" spans="20:52" x14ac:dyDescent="0.25">
      <c r="T10759" s="110"/>
      <c r="AJ10759" s="111"/>
      <c r="AO10759" s="111"/>
      <c r="AV10759" s="111"/>
      <c r="AZ10759" s="111"/>
    </row>
    <row r="10760" spans="20:52" x14ac:dyDescent="0.25">
      <c r="T10760" s="110"/>
    </row>
    <row r="10761" spans="20:52" x14ac:dyDescent="0.25">
      <c r="T10761" s="110"/>
    </row>
    <row r="10762" spans="20:52" x14ac:dyDescent="0.25">
      <c r="T10762" s="110"/>
      <c r="AJ10762" s="111"/>
      <c r="AO10762" s="111"/>
      <c r="AP10762" s="111"/>
      <c r="AV10762" s="111"/>
    </row>
    <row r="10763" spans="20:52" x14ac:dyDescent="0.25">
      <c r="T10763" s="110"/>
    </row>
    <row r="10764" spans="20:52" x14ac:dyDescent="0.25">
      <c r="T10764" s="110"/>
      <c r="AJ10764" s="111"/>
      <c r="AO10764" s="111"/>
      <c r="AV10764" s="111"/>
    </row>
    <row r="10765" spans="20:52" x14ac:dyDescent="0.25">
      <c r="T10765" s="110"/>
      <c r="AJ10765" s="111"/>
      <c r="AO10765" s="111"/>
      <c r="AP10765" s="111"/>
      <c r="AV10765" s="111"/>
    </row>
    <row r="10766" spans="20:52" x14ac:dyDescent="0.25">
      <c r="T10766" s="110"/>
    </row>
    <row r="10767" spans="20:52" x14ac:dyDescent="0.25">
      <c r="T10767" s="110"/>
      <c r="AJ10767" s="111"/>
      <c r="AO10767" s="111"/>
      <c r="AV10767" s="111"/>
    </row>
    <row r="10768" spans="20:52" x14ac:dyDescent="0.25">
      <c r="T10768" s="110"/>
    </row>
    <row r="10769" spans="20:52" x14ac:dyDescent="0.25">
      <c r="T10769" s="110"/>
    </row>
    <row r="10770" spans="20:52" x14ac:dyDescent="0.25">
      <c r="T10770" s="110"/>
      <c r="AJ10770" s="111"/>
      <c r="AO10770" s="111"/>
      <c r="AP10770" s="111"/>
      <c r="AV10770" s="111"/>
      <c r="AZ10770" s="111"/>
    </row>
    <row r="10771" spans="20:52" x14ac:dyDescent="0.25">
      <c r="T10771" s="110"/>
      <c r="AV10771" s="111"/>
    </row>
    <row r="10772" spans="20:52" x14ac:dyDescent="0.25">
      <c r="T10772" s="110"/>
    </row>
    <row r="10773" spans="20:52" x14ac:dyDescent="0.25">
      <c r="T10773" s="110"/>
      <c r="AJ10773" s="111"/>
      <c r="AO10773" s="111"/>
      <c r="AP10773" s="111"/>
      <c r="AT10773" s="111"/>
    </row>
    <row r="10774" spans="20:52" x14ac:dyDescent="0.25">
      <c r="T10774" s="110"/>
    </row>
    <row r="10775" spans="20:52" x14ac:dyDescent="0.25">
      <c r="T10775" s="110"/>
      <c r="AV10775" s="111"/>
      <c r="AZ10775" s="111"/>
    </row>
    <row r="10776" spans="20:52" x14ac:dyDescent="0.25">
      <c r="T10776" s="110"/>
      <c r="AV10776" s="111"/>
    </row>
    <row r="10777" spans="20:52" x14ac:dyDescent="0.25">
      <c r="T10777" s="110"/>
      <c r="AJ10777" s="111"/>
      <c r="AO10777" s="111"/>
      <c r="AV10777" s="111"/>
    </row>
    <row r="10778" spans="20:52" x14ac:dyDescent="0.25">
      <c r="T10778" s="110"/>
      <c r="AJ10778" s="111"/>
      <c r="AO10778" s="111"/>
      <c r="AT10778" s="111"/>
    </row>
    <row r="10779" spans="20:52" x14ac:dyDescent="0.25">
      <c r="T10779" s="110"/>
    </row>
    <row r="10780" spans="20:52" x14ac:dyDescent="0.25">
      <c r="T10780" s="110"/>
      <c r="AJ10780" s="111"/>
      <c r="AO10780" s="111"/>
      <c r="AP10780" s="111"/>
      <c r="AT10780" s="111"/>
      <c r="AV10780" s="111"/>
    </row>
    <row r="10781" spans="20:52" x14ac:dyDescent="0.25">
      <c r="T10781" s="110"/>
    </row>
    <row r="10782" spans="20:52" x14ac:dyDescent="0.25">
      <c r="T10782" s="110"/>
      <c r="AJ10782" s="111"/>
      <c r="AO10782" s="111"/>
    </row>
    <row r="10783" spans="20:52" x14ac:dyDescent="0.25">
      <c r="T10783" s="110"/>
    </row>
    <row r="10784" spans="20:52" x14ac:dyDescent="0.25">
      <c r="T10784" s="110"/>
      <c r="AZ10784" s="111"/>
    </row>
    <row r="10785" spans="20:52" x14ac:dyDescent="0.25">
      <c r="T10785" s="110"/>
      <c r="AZ10785" s="111"/>
    </row>
    <row r="10786" spans="20:52" x14ac:dyDescent="0.25">
      <c r="T10786" s="110"/>
      <c r="AJ10786" s="111"/>
      <c r="AO10786" s="111"/>
      <c r="AV10786" s="111"/>
    </row>
    <row r="10787" spans="20:52" x14ac:dyDescent="0.25">
      <c r="T10787" s="110"/>
    </row>
    <row r="10788" spans="20:52" x14ac:dyDescent="0.25">
      <c r="T10788" s="110"/>
    </row>
    <row r="10789" spans="20:52" x14ac:dyDescent="0.25">
      <c r="T10789" s="110"/>
      <c r="AJ10789" s="111"/>
      <c r="AO10789" s="111"/>
      <c r="AP10789" s="111"/>
      <c r="AV10789" s="111"/>
    </row>
    <row r="10790" spans="20:52" x14ac:dyDescent="0.25">
      <c r="T10790" s="110"/>
      <c r="AJ10790" s="111"/>
      <c r="AO10790" s="111"/>
      <c r="AR10790" s="111"/>
      <c r="AV10790" s="111"/>
    </row>
    <row r="10791" spans="20:52" x14ac:dyDescent="0.25">
      <c r="T10791" s="110"/>
      <c r="AJ10791" s="111"/>
      <c r="AO10791" s="111"/>
      <c r="AR10791" s="111"/>
      <c r="AV10791" s="111"/>
    </row>
    <row r="10792" spans="20:52" x14ac:dyDescent="0.25">
      <c r="T10792" s="110"/>
      <c r="AZ10792" s="111"/>
    </row>
    <row r="10793" spans="20:52" x14ac:dyDescent="0.25">
      <c r="T10793" s="110"/>
    </row>
    <row r="10794" spans="20:52" x14ac:dyDescent="0.25">
      <c r="T10794" s="110"/>
    </row>
    <row r="10795" spans="20:52" x14ac:dyDescent="0.25">
      <c r="T10795" s="110"/>
    </row>
    <row r="10796" spans="20:52" x14ac:dyDescent="0.25">
      <c r="T10796" s="110"/>
      <c r="AP10796" s="111"/>
      <c r="AV10796" s="111"/>
    </row>
    <row r="10797" spans="20:52" x14ac:dyDescent="0.25">
      <c r="T10797" s="110"/>
    </row>
    <row r="10798" spans="20:52" x14ac:dyDescent="0.25">
      <c r="T10798" s="110"/>
      <c r="AJ10798" s="111"/>
      <c r="AP10798" s="111"/>
      <c r="AT10798" s="111"/>
    </row>
    <row r="10799" spans="20:52" x14ac:dyDescent="0.25">
      <c r="T10799" s="110"/>
    </row>
    <row r="10800" spans="20:52" x14ac:dyDescent="0.25">
      <c r="T10800" s="110"/>
    </row>
    <row r="10801" spans="20:52" x14ac:dyDescent="0.25">
      <c r="T10801" s="110"/>
    </row>
    <row r="10802" spans="20:52" x14ac:dyDescent="0.25">
      <c r="T10802" s="110"/>
    </row>
    <row r="10803" spans="20:52" x14ac:dyDescent="0.25">
      <c r="T10803" s="110"/>
      <c r="AJ10803" s="111"/>
      <c r="AO10803" s="111"/>
      <c r="AP10803" s="111"/>
    </row>
    <row r="10804" spans="20:52" x14ac:dyDescent="0.25">
      <c r="T10804" s="110"/>
      <c r="AJ10804" s="111"/>
      <c r="AO10804" s="111"/>
      <c r="AV10804" s="111"/>
    </row>
    <row r="10805" spans="20:52" x14ac:dyDescent="0.25">
      <c r="T10805" s="110"/>
    </row>
    <row r="10806" spans="20:52" x14ac:dyDescent="0.25">
      <c r="T10806" s="110"/>
      <c r="AJ10806" s="111"/>
      <c r="AO10806" s="111"/>
      <c r="AP10806" s="111"/>
      <c r="AV10806" s="111"/>
    </row>
    <row r="10807" spans="20:52" x14ac:dyDescent="0.25">
      <c r="T10807" s="110"/>
      <c r="AO10807" s="111"/>
      <c r="AP10807" s="111"/>
      <c r="AT10807" s="111"/>
      <c r="AV10807" s="111"/>
    </row>
    <row r="10808" spans="20:52" x14ac:dyDescent="0.25">
      <c r="T10808" s="110"/>
    </row>
    <row r="10809" spans="20:52" x14ac:dyDescent="0.25">
      <c r="T10809" s="110"/>
      <c r="AJ10809" s="111"/>
      <c r="AO10809" s="111"/>
      <c r="AZ10809" s="111"/>
    </row>
    <row r="10810" spans="20:52" x14ac:dyDescent="0.25">
      <c r="T10810" s="110"/>
    </row>
    <row r="10811" spans="20:52" x14ac:dyDescent="0.25">
      <c r="T10811" s="110"/>
      <c r="AJ10811" s="111"/>
      <c r="AO10811" s="111"/>
      <c r="AV10811" s="111"/>
    </row>
    <row r="10812" spans="20:52" x14ac:dyDescent="0.25">
      <c r="T10812" s="110"/>
      <c r="AJ10812" s="111"/>
      <c r="AO10812" s="111"/>
      <c r="AP10812" s="111"/>
      <c r="AT10812" s="111"/>
      <c r="AV10812" s="111"/>
    </row>
    <row r="10813" spans="20:52" x14ac:dyDescent="0.25">
      <c r="T10813" s="110"/>
    </row>
    <row r="10814" spans="20:52" x14ac:dyDescent="0.25">
      <c r="T10814" s="110"/>
      <c r="AV10814" s="111"/>
    </row>
    <row r="10815" spans="20:52" x14ac:dyDescent="0.25">
      <c r="T10815" s="110"/>
      <c r="AJ10815" s="111"/>
      <c r="AO10815" s="111"/>
    </row>
    <row r="10816" spans="20:52" x14ac:dyDescent="0.25">
      <c r="T10816" s="110"/>
      <c r="AJ10816" s="111"/>
      <c r="AO10816" s="111"/>
      <c r="AP10816" s="111"/>
      <c r="AV10816" s="111"/>
    </row>
    <row r="10817" spans="20:52" x14ac:dyDescent="0.25">
      <c r="T10817" s="110"/>
      <c r="AJ10817" s="111"/>
      <c r="AO10817" s="111"/>
      <c r="AP10817" s="111"/>
      <c r="AV10817" s="111"/>
    </row>
    <row r="10818" spans="20:52" x14ac:dyDescent="0.25">
      <c r="T10818" s="110"/>
      <c r="AJ10818" s="111"/>
      <c r="AO10818" s="111"/>
      <c r="AV10818" s="111"/>
      <c r="AZ10818" s="111"/>
    </row>
    <row r="10819" spans="20:52" x14ac:dyDescent="0.25">
      <c r="T10819" s="110"/>
    </row>
    <row r="10820" spans="20:52" x14ac:dyDescent="0.25">
      <c r="T10820" s="110"/>
    </row>
    <row r="10821" spans="20:52" x14ac:dyDescent="0.25">
      <c r="T10821" s="110"/>
      <c r="AZ10821" s="111"/>
    </row>
    <row r="10822" spans="20:52" x14ac:dyDescent="0.25">
      <c r="T10822" s="110"/>
    </row>
    <row r="10823" spans="20:52" x14ac:dyDescent="0.25">
      <c r="T10823" s="110"/>
      <c r="AJ10823" s="111"/>
      <c r="AO10823" s="111"/>
      <c r="AV10823" s="111"/>
    </row>
    <row r="10824" spans="20:52" x14ac:dyDescent="0.25">
      <c r="T10824" s="110"/>
    </row>
    <row r="10825" spans="20:52" x14ac:dyDescent="0.25">
      <c r="T10825" s="110"/>
    </row>
    <row r="10826" spans="20:52" x14ac:dyDescent="0.25">
      <c r="T10826" s="110"/>
      <c r="AJ10826" s="111"/>
      <c r="AO10826" s="111"/>
      <c r="AP10826" s="111"/>
      <c r="AV10826" s="111"/>
    </row>
    <row r="10827" spans="20:52" x14ac:dyDescent="0.25">
      <c r="T10827" s="110"/>
      <c r="AJ10827" s="111"/>
      <c r="AO10827" s="111"/>
    </row>
    <row r="10828" spans="20:52" x14ac:dyDescent="0.25">
      <c r="T10828" s="110"/>
      <c r="AJ10828" s="111"/>
      <c r="AO10828" s="111"/>
      <c r="AV10828" s="111"/>
    </row>
    <row r="10829" spans="20:52" x14ac:dyDescent="0.25">
      <c r="T10829" s="110"/>
      <c r="AJ10829" s="111"/>
      <c r="AO10829" s="111"/>
      <c r="AP10829" s="111"/>
      <c r="AV10829" s="111"/>
    </row>
    <row r="10830" spans="20:52" x14ac:dyDescent="0.25">
      <c r="T10830" s="110"/>
      <c r="AJ10830" s="111"/>
      <c r="AO10830" s="111"/>
      <c r="AV10830" s="111"/>
    </row>
    <row r="10831" spans="20:52" x14ac:dyDescent="0.25">
      <c r="T10831" s="110"/>
    </row>
    <row r="10832" spans="20:52" x14ac:dyDescent="0.25">
      <c r="T10832" s="110"/>
    </row>
    <row r="10833" spans="20:52" x14ac:dyDescent="0.25">
      <c r="T10833" s="110"/>
      <c r="AJ10833" s="111"/>
      <c r="AO10833" s="111"/>
      <c r="AV10833" s="111"/>
    </row>
    <row r="10834" spans="20:52" x14ac:dyDescent="0.25">
      <c r="T10834" s="110"/>
      <c r="AJ10834" s="111"/>
      <c r="AO10834" s="111"/>
    </row>
    <row r="10835" spans="20:52" x14ac:dyDescent="0.25">
      <c r="T10835" s="110"/>
    </row>
    <row r="10836" spans="20:52" x14ac:dyDescent="0.25">
      <c r="T10836" s="110"/>
    </row>
    <row r="10837" spans="20:52" x14ac:dyDescent="0.25">
      <c r="T10837" s="110"/>
      <c r="AJ10837" s="111"/>
      <c r="AO10837" s="111"/>
      <c r="AP10837" s="111"/>
      <c r="AV10837" s="111"/>
    </row>
    <row r="10838" spans="20:52" x14ac:dyDescent="0.25">
      <c r="T10838" s="110"/>
      <c r="AJ10838" s="111"/>
      <c r="AO10838" s="111"/>
      <c r="AP10838" s="111"/>
      <c r="AT10838" s="111"/>
    </row>
    <row r="10839" spans="20:52" x14ac:dyDescent="0.25">
      <c r="T10839" s="110"/>
      <c r="AJ10839" s="111"/>
      <c r="AO10839" s="111"/>
      <c r="AP10839" s="111"/>
      <c r="AV10839" s="111"/>
      <c r="AZ10839" s="111"/>
    </row>
    <row r="10840" spans="20:52" x14ac:dyDescent="0.25">
      <c r="T10840" s="110"/>
      <c r="AJ10840" s="111"/>
      <c r="AO10840" s="111"/>
      <c r="AP10840" s="111"/>
      <c r="AT10840" s="111"/>
    </row>
    <row r="10841" spans="20:52" x14ac:dyDescent="0.25">
      <c r="T10841" s="110"/>
      <c r="AJ10841" s="111"/>
      <c r="AO10841" s="111"/>
    </row>
    <row r="10842" spans="20:52" x14ac:dyDescent="0.25">
      <c r="T10842" s="110"/>
      <c r="AJ10842" s="111"/>
      <c r="AO10842" s="111"/>
      <c r="AP10842" s="111"/>
      <c r="AT10842" s="111"/>
      <c r="AV10842" s="111"/>
    </row>
    <row r="10843" spans="20:52" x14ac:dyDescent="0.25">
      <c r="T10843" s="110"/>
      <c r="AJ10843" s="111"/>
      <c r="AO10843" s="111"/>
      <c r="AP10843" s="111"/>
      <c r="AV10843" s="111"/>
    </row>
    <row r="10844" spans="20:52" x14ac:dyDescent="0.25">
      <c r="T10844" s="110"/>
      <c r="AJ10844" s="111"/>
      <c r="AO10844" s="111"/>
      <c r="AP10844" s="111"/>
      <c r="AV10844" s="111"/>
    </row>
    <row r="10845" spans="20:52" x14ac:dyDescent="0.25">
      <c r="T10845" s="110"/>
      <c r="AJ10845" s="111"/>
      <c r="AO10845" s="111"/>
      <c r="AP10845" s="111"/>
      <c r="AT10845" s="111"/>
    </row>
    <row r="10846" spans="20:52" x14ac:dyDescent="0.25">
      <c r="T10846" s="110"/>
    </row>
    <row r="10847" spans="20:52" x14ac:dyDescent="0.25">
      <c r="T10847" s="110"/>
    </row>
    <row r="10848" spans="20:52" x14ac:dyDescent="0.25">
      <c r="T10848" s="110"/>
    </row>
    <row r="10849" spans="20:52" x14ac:dyDescent="0.25">
      <c r="T10849" s="110"/>
    </row>
    <row r="10850" spans="20:52" x14ac:dyDescent="0.25">
      <c r="T10850" s="110"/>
    </row>
    <row r="10851" spans="20:52" x14ac:dyDescent="0.25">
      <c r="T10851" s="110"/>
      <c r="AJ10851" s="111"/>
      <c r="AO10851" s="111"/>
      <c r="AR10851" s="111"/>
      <c r="AV10851" s="111"/>
    </row>
    <row r="10852" spans="20:52" x14ac:dyDescent="0.25">
      <c r="T10852" s="110"/>
      <c r="AZ10852" s="111"/>
    </row>
    <row r="10853" spans="20:52" x14ac:dyDescent="0.25">
      <c r="T10853" s="110"/>
      <c r="AJ10853" s="111"/>
      <c r="AO10853" s="111"/>
      <c r="AP10853" s="111"/>
      <c r="AT10853" s="111"/>
    </row>
    <row r="10854" spans="20:52" x14ac:dyDescent="0.25">
      <c r="T10854" s="110"/>
    </row>
    <row r="10855" spans="20:52" x14ac:dyDescent="0.25">
      <c r="T10855" s="110"/>
      <c r="AO10855" s="111"/>
      <c r="AP10855" s="111"/>
      <c r="AT10855" s="111"/>
      <c r="AV10855" s="111"/>
    </row>
    <row r="10856" spans="20:52" x14ac:dyDescent="0.25">
      <c r="T10856" s="110"/>
      <c r="AJ10856" s="111"/>
      <c r="AO10856" s="111"/>
      <c r="AP10856" s="111"/>
    </row>
    <row r="10857" spans="20:52" x14ac:dyDescent="0.25">
      <c r="T10857" s="110"/>
      <c r="AJ10857" s="111"/>
      <c r="AO10857" s="111"/>
      <c r="AP10857" s="111"/>
      <c r="AR10857" s="111"/>
      <c r="AV10857" s="111"/>
    </row>
    <row r="10858" spans="20:52" x14ac:dyDescent="0.25">
      <c r="T10858" s="110"/>
    </row>
    <row r="10859" spans="20:52" x14ac:dyDescent="0.25">
      <c r="T10859" s="110"/>
      <c r="AJ10859" s="111"/>
      <c r="AO10859" s="111"/>
      <c r="AP10859" s="111"/>
      <c r="AT10859" s="111"/>
    </row>
    <row r="10860" spans="20:52" x14ac:dyDescent="0.25">
      <c r="T10860" s="110"/>
      <c r="AJ10860" s="111"/>
      <c r="AO10860" s="111"/>
      <c r="AP10860" s="111"/>
      <c r="AT10860" s="111"/>
      <c r="AV10860" s="111"/>
    </row>
    <row r="10861" spans="20:52" x14ac:dyDescent="0.25">
      <c r="T10861" s="110"/>
      <c r="AJ10861" s="111"/>
      <c r="AO10861" s="111"/>
    </row>
    <row r="10862" spans="20:52" x14ac:dyDescent="0.25">
      <c r="T10862" s="110"/>
      <c r="AJ10862" s="111"/>
      <c r="AO10862" s="111"/>
      <c r="AT10862" s="111"/>
      <c r="AV10862" s="111"/>
    </row>
    <row r="10863" spans="20:52" x14ac:dyDescent="0.25">
      <c r="T10863" s="110"/>
      <c r="AJ10863" s="111"/>
      <c r="AO10863" s="111"/>
      <c r="AR10863" s="111"/>
      <c r="AT10863" s="111"/>
    </row>
    <row r="10864" spans="20:52" x14ac:dyDescent="0.25">
      <c r="T10864" s="110"/>
      <c r="AZ10864" s="111"/>
    </row>
    <row r="10865" spans="20:52" x14ac:dyDescent="0.25">
      <c r="T10865" s="110"/>
      <c r="AJ10865" s="111"/>
      <c r="AO10865" s="111"/>
      <c r="AV10865" s="111"/>
    </row>
    <row r="10866" spans="20:52" x14ac:dyDescent="0.25">
      <c r="T10866" s="110"/>
    </row>
    <row r="10867" spans="20:52" x14ac:dyDescent="0.25">
      <c r="T10867" s="110"/>
      <c r="AJ10867" s="111"/>
      <c r="AO10867" s="111"/>
      <c r="AP10867" s="111"/>
      <c r="AV10867" s="111"/>
    </row>
    <row r="10868" spans="20:52" x14ac:dyDescent="0.25">
      <c r="T10868" s="110"/>
      <c r="AJ10868" s="111"/>
      <c r="AO10868" s="111"/>
    </row>
    <row r="10869" spans="20:52" x14ac:dyDescent="0.25">
      <c r="T10869" s="110"/>
      <c r="AJ10869" s="111"/>
      <c r="AO10869" s="111"/>
      <c r="AV10869" s="111"/>
    </row>
    <row r="10870" spans="20:52" x14ac:dyDescent="0.25">
      <c r="T10870" s="110"/>
      <c r="AJ10870" s="111"/>
      <c r="AO10870" s="111"/>
      <c r="AP10870" s="111"/>
      <c r="AT10870" s="111"/>
      <c r="AV10870" s="111"/>
    </row>
    <row r="10871" spans="20:52" x14ac:dyDescent="0.25">
      <c r="T10871" s="110"/>
      <c r="AJ10871" s="111"/>
      <c r="AP10871" s="111"/>
      <c r="AV10871" s="111"/>
    </row>
    <row r="10872" spans="20:52" x14ac:dyDescent="0.25">
      <c r="T10872" s="110"/>
      <c r="AJ10872" s="111"/>
      <c r="AO10872" s="111"/>
      <c r="AP10872" s="111"/>
      <c r="AV10872" s="111"/>
      <c r="AZ10872" s="111"/>
    </row>
    <row r="10873" spans="20:52" x14ac:dyDescent="0.25">
      <c r="T10873" s="110"/>
    </row>
    <row r="10874" spans="20:52" x14ac:dyDescent="0.25">
      <c r="T10874" s="110"/>
      <c r="AJ10874" s="111"/>
      <c r="AO10874" s="111"/>
      <c r="AV10874" s="111"/>
    </row>
    <row r="10875" spans="20:52" x14ac:dyDescent="0.25">
      <c r="T10875" s="110"/>
      <c r="AJ10875" s="111"/>
      <c r="AO10875" s="111"/>
      <c r="AP10875" s="111"/>
      <c r="AV10875" s="111"/>
    </row>
    <row r="10876" spans="20:52" x14ac:dyDescent="0.25">
      <c r="T10876" s="110"/>
      <c r="AJ10876" s="111"/>
      <c r="AO10876" s="111"/>
      <c r="AP10876" s="111"/>
      <c r="AV10876" s="111"/>
    </row>
    <row r="10877" spans="20:52" x14ac:dyDescent="0.25">
      <c r="T10877" s="110"/>
    </row>
    <row r="10878" spans="20:52" x14ac:dyDescent="0.25">
      <c r="T10878" s="110"/>
      <c r="AJ10878" s="111"/>
      <c r="AO10878" s="111"/>
      <c r="AP10878" s="111"/>
      <c r="AV10878" s="111"/>
    </row>
    <row r="10879" spans="20:52" x14ac:dyDescent="0.25">
      <c r="T10879" s="110"/>
    </row>
    <row r="10880" spans="20:52" x14ac:dyDescent="0.25">
      <c r="T10880" s="110"/>
    </row>
    <row r="10881" spans="20:52" x14ac:dyDescent="0.25">
      <c r="T10881" s="110"/>
    </row>
    <row r="10882" spans="20:52" x14ac:dyDescent="0.25">
      <c r="T10882" s="110"/>
    </row>
    <row r="10883" spans="20:52" x14ac:dyDescent="0.25">
      <c r="T10883" s="110"/>
      <c r="AJ10883" s="111"/>
      <c r="AO10883" s="111"/>
      <c r="AP10883" s="111"/>
      <c r="AT10883" s="111"/>
    </row>
    <row r="10884" spans="20:52" x14ac:dyDescent="0.25">
      <c r="T10884" s="110"/>
    </row>
    <row r="10885" spans="20:52" x14ac:dyDescent="0.25">
      <c r="T10885" s="110"/>
    </row>
    <row r="10886" spans="20:52" x14ac:dyDescent="0.25">
      <c r="T10886" s="110"/>
      <c r="AZ10886" s="111"/>
    </row>
    <row r="10887" spans="20:52" x14ac:dyDescent="0.25">
      <c r="T10887" s="110"/>
      <c r="AJ10887" s="111"/>
      <c r="AP10887" s="111"/>
      <c r="AV10887" s="111"/>
    </row>
    <row r="10888" spans="20:52" x14ac:dyDescent="0.25">
      <c r="T10888" s="110"/>
    </row>
    <row r="10889" spans="20:52" x14ac:dyDescent="0.25">
      <c r="T10889" s="110"/>
      <c r="AJ10889" s="111"/>
      <c r="AO10889" s="111"/>
    </row>
    <row r="10890" spans="20:52" x14ac:dyDescent="0.25">
      <c r="T10890" s="110"/>
    </row>
    <row r="10891" spans="20:52" x14ac:dyDescent="0.25">
      <c r="T10891" s="110"/>
    </row>
    <row r="10892" spans="20:52" x14ac:dyDescent="0.25">
      <c r="T10892" s="110"/>
    </row>
    <row r="10893" spans="20:52" x14ac:dyDescent="0.25">
      <c r="T10893" s="110"/>
      <c r="AJ10893" s="111"/>
      <c r="AO10893" s="111"/>
      <c r="AP10893" s="111"/>
      <c r="AV10893" s="111"/>
    </row>
    <row r="10894" spans="20:52" x14ac:dyDescent="0.25">
      <c r="T10894" s="110"/>
      <c r="AJ10894" s="111"/>
      <c r="AO10894" s="111"/>
      <c r="AR10894" s="111"/>
      <c r="AT10894" s="111"/>
    </row>
    <row r="10895" spans="20:52" x14ac:dyDescent="0.25">
      <c r="T10895" s="110"/>
      <c r="AJ10895" s="111"/>
      <c r="AO10895" s="111"/>
      <c r="AP10895" s="111"/>
    </row>
    <row r="10896" spans="20:52" x14ac:dyDescent="0.25">
      <c r="T10896" s="110"/>
    </row>
    <row r="10897" spans="20:52" x14ac:dyDescent="0.25">
      <c r="T10897" s="110"/>
      <c r="AJ10897" s="111"/>
      <c r="AV10897" s="111"/>
    </row>
    <row r="10898" spans="20:52" x14ac:dyDescent="0.25">
      <c r="T10898" s="110"/>
    </row>
    <row r="10899" spans="20:52" x14ac:dyDescent="0.25">
      <c r="T10899" s="110"/>
    </row>
    <row r="10900" spans="20:52" x14ac:dyDescent="0.25">
      <c r="T10900" s="110"/>
      <c r="AJ10900" s="111"/>
      <c r="AO10900" s="111"/>
    </row>
    <row r="10901" spans="20:52" x14ac:dyDescent="0.25">
      <c r="T10901" s="110"/>
      <c r="AP10901" s="111"/>
    </row>
    <row r="10902" spans="20:52" x14ac:dyDescent="0.25">
      <c r="T10902" s="110"/>
      <c r="AO10902" s="111"/>
      <c r="AP10902" s="111"/>
      <c r="AT10902" s="111"/>
      <c r="AV10902" s="111"/>
    </row>
    <row r="10903" spans="20:52" x14ac:dyDescent="0.25">
      <c r="T10903" s="110"/>
      <c r="AJ10903" s="111"/>
      <c r="AO10903" s="111"/>
      <c r="AV10903" s="111"/>
    </row>
    <row r="10904" spans="20:52" x14ac:dyDescent="0.25">
      <c r="T10904" s="110"/>
      <c r="AO10904" s="111"/>
      <c r="AV10904" s="111"/>
    </row>
    <row r="10905" spans="20:52" x14ac:dyDescent="0.25">
      <c r="T10905" s="110"/>
    </row>
    <row r="10906" spans="20:52" x14ac:dyDescent="0.25">
      <c r="T10906" s="110"/>
      <c r="AJ10906" s="111"/>
      <c r="AO10906" s="111"/>
      <c r="AV10906" s="111"/>
    </row>
    <row r="10907" spans="20:52" x14ac:dyDescent="0.25">
      <c r="T10907" s="110"/>
    </row>
    <row r="10908" spans="20:52" x14ac:dyDescent="0.25">
      <c r="T10908" s="110"/>
    </row>
    <row r="10909" spans="20:52" x14ac:dyDescent="0.25">
      <c r="T10909" s="110"/>
      <c r="AZ10909" s="111"/>
    </row>
    <row r="10910" spans="20:52" x14ac:dyDescent="0.25">
      <c r="T10910" s="110"/>
    </row>
    <row r="10911" spans="20:52" x14ac:dyDescent="0.25">
      <c r="T10911" s="110"/>
      <c r="AJ10911" s="111"/>
      <c r="AO10911" s="111"/>
      <c r="AR10911" s="111"/>
      <c r="AV10911" s="111"/>
    </row>
    <row r="10912" spans="20:52" x14ac:dyDescent="0.25">
      <c r="T10912" s="110"/>
      <c r="AP10912" s="111"/>
      <c r="AV10912" s="111"/>
    </row>
    <row r="10913" spans="20:52" x14ac:dyDescent="0.25">
      <c r="T10913" s="110"/>
      <c r="AJ10913" s="111"/>
      <c r="AO10913" s="111"/>
      <c r="AV10913" s="111"/>
    </row>
    <row r="10914" spans="20:52" x14ac:dyDescent="0.25">
      <c r="T10914" s="110"/>
      <c r="AJ10914" s="111"/>
      <c r="AO10914" s="111"/>
      <c r="AV10914" s="111"/>
    </row>
    <row r="10915" spans="20:52" x14ac:dyDescent="0.25">
      <c r="T10915" s="110"/>
    </row>
    <row r="10916" spans="20:52" x14ac:dyDescent="0.25">
      <c r="T10916" s="110"/>
      <c r="AJ10916" s="111"/>
      <c r="AO10916" s="111"/>
      <c r="AV10916" s="111"/>
    </row>
    <row r="10917" spans="20:52" x14ac:dyDescent="0.25">
      <c r="T10917" s="110"/>
    </row>
    <row r="10918" spans="20:52" x14ac:dyDescent="0.25">
      <c r="T10918" s="110"/>
    </row>
    <row r="10919" spans="20:52" x14ac:dyDescent="0.25">
      <c r="T10919" s="110"/>
      <c r="AJ10919" s="111"/>
      <c r="AO10919" s="111"/>
      <c r="AR10919" s="111"/>
    </row>
    <row r="10920" spans="20:52" x14ac:dyDescent="0.25">
      <c r="T10920" s="110"/>
      <c r="AV10920" s="111"/>
    </row>
    <row r="10921" spans="20:52" x14ac:dyDescent="0.25">
      <c r="T10921" s="110"/>
      <c r="AJ10921" s="111"/>
      <c r="AO10921" s="111"/>
      <c r="AV10921" s="111"/>
    </row>
    <row r="10922" spans="20:52" x14ac:dyDescent="0.25">
      <c r="T10922" s="110"/>
      <c r="AJ10922" s="111"/>
      <c r="AO10922" s="111"/>
      <c r="AT10922" s="111"/>
    </row>
    <row r="10923" spans="20:52" x14ac:dyDescent="0.25">
      <c r="T10923" s="110"/>
      <c r="AZ10923" s="111"/>
    </row>
    <row r="10924" spans="20:52" x14ac:dyDescent="0.25">
      <c r="T10924" s="110"/>
      <c r="AJ10924" s="111"/>
      <c r="AO10924" s="111"/>
      <c r="AP10924" s="111"/>
      <c r="AT10924" s="111"/>
      <c r="AV10924" s="111"/>
    </row>
    <row r="10925" spans="20:52" x14ac:dyDescent="0.25">
      <c r="T10925" s="110"/>
      <c r="AJ10925" s="111"/>
      <c r="AO10925" s="111"/>
      <c r="AV10925" s="111"/>
    </row>
    <row r="10926" spans="20:52" x14ac:dyDescent="0.25">
      <c r="T10926" s="110"/>
    </row>
    <row r="10927" spans="20:52" x14ac:dyDescent="0.25">
      <c r="T10927" s="110"/>
      <c r="AJ10927" s="111"/>
      <c r="AO10927" s="111"/>
      <c r="AV10927" s="111"/>
    </row>
    <row r="10928" spans="20:52" x14ac:dyDescent="0.25">
      <c r="T10928" s="110"/>
      <c r="AJ10928" s="111"/>
      <c r="AO10928" s="111"/>
      <c r="AV10928" s="111"/>
    </row>
    <row r="10929" spans="20:52" x14ac:dyDescent="0.25">
      <c r="T10929" s="110"/>
      <c r="AJ10929" s="111"/>
      <c r="AO10929" s="111"/>
      <c r="AV10929" s="111"/>
    </row>
    <row r="10930" spans="20:52" x14ac:dyDescent="0.25">
      <c r="T10930" s="110"/>
      <c r="AJ10930" s="111"/>
      <c r="AO10930" s="111"/>
      <c r="AV10930" s="111"/>
    </row>
    <row r="10931" spans="20:52" x14ac:dyDescent="0.25">
      <c r="T10931" s="110"/>
      <c r="AZ10931" s="111"/>
    </row>
    <row r="10932" spans="20:52" x14ac:dyDescent="0.25">
      <c r="T10932" s="110"/>
      <c r="AJ10932" s="111"/>
      <c r="AO10932" s="111"/>
      <c r="AT10932" s="111"/>
      <c r="AV10932" s="111"/>
    </row>
    <row r="10933" spans="20:52" x14ac:dyDescent="0.25">
      <c r="T10933" s="110"/>
    </row>
    <row r="10934" spans="20:52" x14ac:dyDescent="0.25">
      <c r="T10934" s="110"/>
    </row>
    <row r="10935" spans="20:52" x14ac:dyDescent="0.25">
      <c r="T10935" s="110"/>
      <c r="AJ10935" s="111"/>
      <c r="AO10935" s="111"/>
      <c r="AP10935" s="111"/>
      <c r="AV10935" s="111"/>
      <c r="AZ10935" s="111"/>
    </row>
    <row r="10936" spans="20:52" x14ac:dyDescent="0.25">
      <c r="T10936" s="110"/>
      <c r="AZ10936" s="111"/>
    </row>
    <row r="10937" spans="20:52" x14ac:dyDescent="0.25">
      <c r="T10937" s="110"/>
      <c r="AJ10937" s="111"/>
      <c r="AO10937" s="111"/>
      <c r="AR10937" s="111"/>
      <c r="AV10937" s="111"/>
    </row>
    <row r="10938" spans="20:52" x14ac:dyDescent="0.25">
      <c r="T10938" s="110"/>
      <c r="AJ10938" s="111"/>
      <c r="AO10938" s="111"/>
      <c r="AV10938" s="111"/>
    </row>
    <row r="10939" spans="20:52" x14ac:dyDescent="0.25">
      <c r="T10939" s="110"/>
      <c r="AJ10939" s="111"/>
      <c r="AV10939" s="111"/>
    </row>
    <row r="10940" spans="20:52" x14ac:dyDescent="0.25">
      <c r="T10940" s="110"/>
      <c r="AO10940" s="111"/>
      <c r="AV10940" s="111"/>
    </row>
    <row r="10941" spans="20:52" x14ac:dyDescent="0.25">
      <c r="T10941" s="110"/>
    </row>
    <row r="10942" spans="20:52" x14ac:dyDescent="0.25">
      <c r="T10942" s="110"/>
    </row>
    <row r="10943" spans="20:52" x14ac:dyDescent="0.25">
      <c r="T10943" s="110"/>
      <c r="AV10943" s="111"/>
    </row>
    <row r="10944" spans="20:52" x14ac:dyDescent="0.25">
      <c r="T10944" s="110"/>
      <c r="AJ10944" s="111"/>
      <c r="AO10944" s="111"/>
      <c r="AT10944" s="111"/>
      <c r="AV10944" s="111"/>
    </row>
    <row r="10945" spans="20:48" x14ac:dyDescent="0.25">
      <c r="T10945" s="110"/>
      <c r="AJ10945" s="111"/>
      <c r="AO10945" s="111"/>
      <c r="AT10945" s="111"/>
      <c r="AV10945" s="111"/>
    </row>
    <row r="10946" spans="20:48" x14ac:dyDescent="0.25">
      <c r="T10946" s="110"/>
      <c r="AJ10946" s="111"/>
      <c r="AO10946" s="111"/>
      <c r="AV10946" s="111"/>
    </row>
    <row r="10947" spans="20:48" x14ac:dyDescent="0.25">
      <c r="T10947" s="110"/>
      <c r="AJ10947" s="111"/>
      <c r="AO10947" s="111"/>
      <c r="AP10947" s="111"/>
      <c r="AR10947" s="111"/>
      <c r="AT10947" s="111"/>
      <c r="AV10947" s="111"/>
    </row>
    <row r="10948" spans="20:48" x14ac:dyDescent="0.25">
      <c r="T10948" s="110"/>
    </row>
    <row r="10949" spans="20:48" x14ac:dyDescent="0.25">
      <c r="T10949" s="110"/>
      <c r="AJ10949" s="111"/>
      <c r="AO10949" s="111"/>
      <c r="AV10949" s="111"/>
    </row>
    <row r="10950" spans="20:48" x14ac:dyDescent="0.25">
      <c r="T10950" s="110"/>
    </row>
    <row r="10951" spans="20:48" x14ac:dyDescent="0.25">
      <c r="T10951" s="110"/>
    </row>
    <row r="10952" spans="20:48" x14ac:dyDescent="0.25">
      <c r="T10952" s="110"/>
      <c r="AJ10952" s="111"/>
      <c r="AO10952" s="111"/>
      <c r="AV10952" s="111"/>
    </row>
    <row r="10953" spans="20:48" x14ac:dyDescent="0.25">
      <c r="T10953" s="110"/>
    </row>
    <row r="10954" spans="20:48" x14ac:dyDescent="0.25">
      <c r="T10954" s="110"/>
      <c r="AJ10954" s="111"/>
      <c r="AO10954" s="111"/>
      <c r="AP10954" s="111"/>
      <c r="AV10954" s="111"/>
    </row>
    <row r="10955" spans="20:48" x14ac:dyDescent="0.25">
      <c r="T10955" s="110"/>
    </row>
    <row r="10956" spans="20:48" x14ac:dyDescent="0.25">
      <c r="T10956" s="110"/>
      <c r="AJ10956" s="111"/>
      <c r="AO10956" s="111"/>
      <c r="AT10956" s="111"/>
    </row>
    <row r="10957" spans="20:48" x14ac:dyDescent="0.25">
      <c r="T10957" s="110"/>
      <c r="AP10957" s="111"/>
    </row>
    <row r="10958" spans="20:48" x14ac:dyDescent="0.25">
      <c r="T10958" s="110"/>
      <c r="AJ10958" s="111"/>
      <c r="AO10958" s="111"/>
      <c r="AP10958" s="111"/>
      <c r="AV10958" s="111"/>
    </row>
    <row r="10959" spans="20:48" x14ac:dyDescent="0.25">
      <c r="T10959" s="110"/>
      <c r="AJ10959" s="111"/>
      <c r="AO10959" s="111"/>
      <c r="AV10959" s="111"/>
    </row>
    <row r="10960" spans="20:48" x14ac:dyDescent="0.25">
      <c r="T10960" s="110"/>
      <c r="AJ10960" s="111"/>
      <c r="AO10960" s="111"/>
      <c r="AV10960" s="111"/>
    </row>
    <row r="10961" spans="20:52" x14ac:dyDescent="0.25">
      <c r="T10961" s="110"/>
    </row>
    <row r="10962" spans="20:52" x14ac:dyDescent="0.25">
      <c r="T10962" s="110"/>
      <c r="AJ10962" s="111"/>
      <c r="AT10962" s="111"/>
      <c r="AV10962" s="111"/>
    </row>
    <row r="10963" spans="20:52" x14ac:dyDescent="0.25">
      <c r="T10963" s="110"/>
    </row>
    <row r="10964" spans="20:52" x14ac:dyDescent="0.25">
      <c r="T10964" s="110"/>
      <c r="AZ10964" s="111"/>
    </row>
    <row r="10965" spans="20:52" x14ac:dyDescent="0.25">
      <c r="T10965" s="110"/>
      <c r="AO10965" s="111"/>
      <c r="AT10965" s="111"/>
      <c r="AV10965" s="111"/>
    </row>
    <row r="10966" spans="20:52" x14ac:dyDescent="0.25">
      <c r="T10966" s="110"/>
      <c r="AJ10966" s="111"/>
      <c r="AV10966" s="111"/>
    </row>
    <row r="10967" spans="20:52" x14ac:dyDescent="0.25">
      <c r="T10967" s="110"/>
      <c r="AJ10967" s="111"/>
      <c r="AO10967" s="111"/>
      <c r="AV10967" s="111"/>
    </row>
    <row r="10968" spans="20:52" x14ac:dyDescent="0.25">
      <c r="T10968" s="110"/>
      <c r="AP10968" s="111"/>
      <c r="AV10968" s="111"/>
    </row>
    <row r="10969" spans="20:52" x14ac:dyDescent="0.25">
      <c r="T10969" s="110"/>
    </row>
    <row r="10970" spans="20:52" x14ac:dyDescent="0.25">
      <c r="T10970" s="110"/>
      <c r="AV10970" s="111"/>
    </row>
    <row r="10971" spans="20:52" x14ac:dyDescent="0.25">
      <c r="T10971" s="110"/>
    </row>
    <row r="10972" spans="20:52" x14ac:dyDescent="0.25">
      <c r="T10972" s="110"/>
      <c r="AO10972" s="111"/>
      <c r="AP10972" s="111"/>
      <c r="AV10972" s="111"/>
    </row>
    <row r="10973" spans="20:52" x14ac:dyDescent="0.25">
      <c r="T10973" s="110"/>
      <c r="AJ10973" s="111"/>
      <c r="AO10973" s="111"/>
      <c r="AP10973" s="111"/>
      <c r="AV10973" s="111"/>
    </row>
    <row r="10974" spans="20:52" x14ac:dyDescent="0.25">
      <c r="T10974" s="110"/>
      <c r="AJ10974" s="111"/>
      <c r="AO10974" s="111"/>
      <c r="AT10974" s="111"/>
      <c r="AV10974" s="111"/>
    </row>
    <row r="10975" spans="20:52" x14ac:dyDescent="0.25">
      <c r="T10975" s="110"/>
      <c r="AJ10975" s="111"/>
      <c r="AO10975" s="111"/>
      <c r="AV10975" s="111"/>
    </row>
    <row r="10976" spans="20:52" x14ac:dyDescent="0.25">
      <c r="T10976" s="110"/>
    </row>
    <row r="10977" spans="20:48" x14ac:dyDescent="0.25">
      <c r="T10977" s="110"/>
      <c r="AV10977" s="111"/>
    </row>
    <row r="10978" spans="20:48" x14ac:dyDescent="0.25">
      <c r="T10978" s="110"/>
      <c r="AJ10978" s="111"/>
      <c r="AO10978" s="111"/>
      <c r="AP10978" s="111"/>
      <c r="AT10978" s="111"/>
      <c r="AV10978" s="111"/>
    </row>
    <row r="10979" spans="20:48" x14ac:dyDescent="0.25">
      <c r="T10979" s="110"/>
      <c r="AJ10979" s="111"/>
      <c r="AO10979" s="111"/>
      <c r="AP10979" s="111"/>
      <c r="AV10979" s="111"/>
    </row>
    <row r="10980" spans="20:48" x14ac:dyDescent="0.25">
      <c r="T10980" s="110"/>
      <c r="AJ10980" s="111"/>
      <c r="AO10980" s="111"/>
      <c r="AP10980" s="111"/>
      <c r="AV10980" s="111"/>
    </row>
    <row r="10981" spans="20:48" x14ac:dyDescent="0.25">
      <c r="T10981" s="110"/>
    </row>
    <row r="10982" spans="20:48" x14ac:dyDescent="0.25">
      <c r="T10982" s="110"/>
      <c r="AV10982" s="111"/>
    </row>
    <row r="10983" spans="20:48" x14ac:dyDescent="0.25">
      <c r="T10983" s="110"/>
    </row>
    <row r="10984" spans="20:48" x14ac:dyDescent="0.25">
      <c r="T10984" s="110"/>
      <c r="AJ10984" s="111"/>
      <c r="AO10984" s="111"/>
      <c r="AV10984" s="111"/>
    </row>
    <row r="10985" spans="20:48" x14ac:dyDescent="0.25">
      <c r="T10985" s="110"/>
      <c r="AV10985" s="111"/>
    </row>
    <row r="10986" spans="20:48" x14ac:dyDescent="0.25">
      <c r="T10986" s="110"/>
      <c r="AJ10986" s="111"/>
      <c r="AO10986" s="111"/>
      <c r="AV10986" s="111"/>
    </row>
    <row r="10987" spans="20:48" x14ac:dyDescent="0.25">
      <c r="T10987" s="110"/>
      <c r="AJ10987" s="111"/>
      <c r="AO10987" s="111"/>
      <c r="AV10987" s="111"/>
    </row>
    <row r="10988" spans="20:48" x14ac:dyDescent="0.25">
      <c r="T10988" s="110"/>
      <c r="AJ10988" s="111"/>
      <c r="AO10988" s="111"/>
      <c r="AP10988" s="111"/>
      <c r="AV10988" s="111"/>
    </row>
    <row r="10989" spans="20:48" x14ac:dyDescent="0.25">
      <c r="T10989" s="110"/>
      <c r="AJ10989" s="111"/>
      <c r="AO10989" s="111"/>
      <c r="AV10989" s="111"/>
    </row>
    <row r="10990" spans="20:48" x14ac:dyDescent="0.25">
      <c r="T10990" s="110"/>
    </row>
    <row r="10991" spans="20:48" x14ac:dyDescent="0.25">
      <c r="T10991" s="110"/>
      <c r="AO10991" s="111"/>
      <c r="AT10991" s="111"/>
    </row>
    <row r="10992" spans="20:48" x14ac:dyDescent="0.25">
      <c r="T10992" s="110"/>
    </row>
    <row r="10993" spans="20:52" x14ac:dyDescent="0.25">
      <c r="T10993" s="110"/>
      <c r="AJ10993" s="111"/>
      <c r="AO10993" s="111"/>
      <c r="AV10993" s="111"/>
    </row>
    <row r="10994" spans="20:52" x14ac:dyDescent="0.25">
      <c r="T10994" s="110"/>
    </row>
    <row r="10995" spans="20:52" x14ac:dyDescent="0.25">
      <c r="T10995" s="110"/>
      <c r="AJ10995" s="111"/>
      <c r="AO10995" s="111"/>
      <c r="AV10995" s="111"/>
    </row>
    <row r="10996" spans="20:52" x14ac:dyDescent="0.25">
      <c r="T10996" s="110"/>
    </row>
    <row r="10997" spans="20:52" x14ac:dyDescent="0.25">
      <c r="T10997" s="110"/>
      <c r="AJ10997" s="111"/>
      <c r="AO10997" s="111"/>
      <c r="AV10997" s="111"/>
    </row>
    <row r="10998" spans="20:52" x14ac:dyDescent="0.25">
      <c r="T10998" s="110"/>
      <c r="AZ10998" s="111"/>
    </row>
    <row r="10999" spans="20:52" x14ac:dyDescent="0.25">
      <c r="T10999" s="110"/>
    </row>
    <row r="11000" spans="20:52" x14ac:dyDescent="0.25">
      <c r="T11000" s="110"/>
      <c r="AJ11000" s="111"/>
      <c r="AO11000" s="111"/>
      <c r="AP11000" s="111"/>
      <c r="AV11000" s="111"/>
      <c r="AZ11000" s="111"/>
    </row>
    <row r="11001" spans="20:52" x14ac:dyDescent="0.25">
      <c r="T11001" s="110"/>
      <c r="AJ11001" s="111"/>
      <c r="AO11001" s="111"/>
      <c r="AV11001" s="111"/>
    </row>
    <row r="11002" spans="20:52" x14ac:dyDescent="0.25">
      <c r="T11002" s="110"/>
      <c r="AJ11002" s="111"/>
      <c r="AO11002" s="111"/>
      <c r="AV11002" s="111"/>
    </row>
    <row r="11003" spans="20:52" x14ac:dyDescent="0.25">
      <c r="T11003" s="110"/>
    </row>
    <row r="11004" spans="20:52" x14ac:dyDescent="0.25">
      <c r="T11004" s="110"/>
    </row>
    <row r="11005" spans="20:52" x14ac:dyDescent="0.25">
      <c r="T11005" s="110"/>
    </row>
    <row r="11006" spans="20:52" x14ac:dyDescent="0.25">
      <c r="T11006" s="110"/>
      <c r="AV11006" s="111"/>
    </row>
    <row r="11007" spans="20:52" x14ac:dyDescent="0.25">
      <c r="T11007" s="110"/>
      <c r="AJ11007" s="111"/>
    </row>
    <row r="11008" spans="20:52" x14ac:dyDescent="0.25">
      <c r="T11008" s="110"/>
    </row>
    <row r="11009" spans="20:52" x14ac:dyDescent="0.25">
      <c r="T11009" s="110"/>
      <c r="AJ11009" s="111"/>
      <c r="AO11009" s="111"/>
      <c r="AP11009" s="111"/>
      <c r="AT11009" s="111"/>
      <c r="AV11009" s="111"/>
      <c r="AZ11009" s="111"/>
    </row>
    <row r="11010" spans="20:52" x14ac:dyDescent="0.25">
      <c r="T11010" s="110"/>
      <c r="AV11010" s="111"/>
    </row>
    <row r="11011" spans="20:52" x14ac:dyDescent="0.25">
      <c r="T11011" s="110"/>
      <c r="AJ11011" s="111"/>
      <c r="AO11011" s="111"/>
      <c r="AV11011" s="111"/>
    </row>
    <row r="11012" spans="20:52" x14ac:dyDescent="0.25">
      <c r="T11012" s="110"/>
      <c r="AJ11012" s="111"/>
      <c r="AO11012" s="111"/>
      <c r="AP11012" s="111"/>
      <c r="AV11012" s="111"/>
    </row>
    <row r="11013" spans="20:52" x14ac:dyDescent="0.25">
      <c r="T11013" s="110"/>
      <c r="AJ11013" s="111"/>
      <c r="AO11013" s="111"/>
      <c r="AT11013" s="111"/>
      <c r="AV11013" s="111"/>
    </row>
    <row r="11014" spans="20:52" x14ac:dyDescent="0.25">
      <c r="T11014" s="110"/>
    </row>
    <row r="11015" spans="20:52" x14ac:dyDescent="0.25">
      <c r="T11015" s="110"/>
    </row>
    <row r="11016" spans="20:52" x14ac:dyDescent="0.25">
      <c r="T11016" s="110"/>
      <c r="AJ11016" s="111"/>
      <c r="AO11016" s="111"/>
      <c r="AV11016" s="111"/>
      <c r="AZ11016" s="111"/>
    </row>
    <row r="11017" spans="20:52" x14ac:dyDescent="0.25">
      <c r="T11017" s="110"/>
    </row>
    <row r="11018" spans="20:52" x14ac:dyDescent="0.25">
      <c r="T11018" s="110"/>
    </row>
    <row r="11019" spans="20:52" x14ac:dyDescent="0.25">
      <c r="T11019" s="110"/>
      <c r="AJ11019" s="111"/>
      <c r="AO11019" s="111"/>
      <c r="AR11019" s="111"/>
      <c r="AV11019" s="111"/>
    </row>
    <row r="11020" spans="20:52" x14ac:dyDescent="0.25">
      <c r="T11020" s="110"/>
      <c r="AJ11020" s="111"/>
      <c r="AO11020" s="111"/>
      <c r="AP11020" s="111"/>
    </row>
    <row r="11021" spans="20:52" x14ac:dyDescent="0.25">
      <c r="T11021" s="110"/>
      <c r="AZ11021" s="111"/>
    </row>
    <row r="11022" spans="20:52" x14ac:dyDescent="0.25">
      <c r="T11022" s="110"/>
    </row>
    <row r="11023" spans="20:52" x14ac:dyDescent="0.25">
      <c r="T11023" s="110"/>
      <c r="AO11023" s="111"/>
      <c r="AP11023" s="111"/>
      <c r="AT11023" s="111"/>
      <c r="AV11023" s="111"/>
    </row>
    <row r="11024" spans="20:52" x14ac:dyDescent="0.25">
      <c r="T11024" s="110"/>
      <c r="AZ11024" s="111"/>
    </row>
    <row r="11025" spans="20:52" x14ac:dyDescent="0.25">
      <c r="T11025" s="110"/>
    </row>
    <row r="11026" spans="20:52" x14ac:dyDescent="0.25">
      <c r="T11026" s="110"/>
      <c r="AV11026" s="111"/>
    </row>
    <row r="11027" spans="20:52" x14ac:dyDescent="0.25">
      <c r="T11027" s="110"/>
      <c r="AJ11027" s="111"/>
      <c r="AO11027" s="111"/>
      <c r="AP11027" s="111"/>
      <c r="AV11027" s="111"/>
    </row>
    <row r="11028" spans="20:52" x14ac:dyDescent="0.25">
      <c r="T11028" s="110"/>
    </row>
    <row r="11029" spans="20:52" x14ac:dyDescent="0.25">
      <c r="T11029" s="110"/>
      <c r="AJ11029" s="111"/>
      <c r="AO11029" s="111"/>
      <c r="AV11029" s="111"/>
    </row>
    <row r="11030" spans="20:52" x14ac:dyDescent="0.25">
      <c r="T11030" s="110"/>
    </row>
    <row r="11031" spans="20:52" x14ac:dyDescent="0.25">
      <c r="T11031" s="110"/>
      <c r="AJ11031" s="111"/>
      <c r="AO11031" s="111"/>
      <c r="AP11031" s="111"/>
      <c r="AR11031" s="111"/>
      <c r="AV11031" s="111"/>
    </row>
    <row r="11032" spans="20:52" x14ac:dyDescent="0.25">
      <c r="T11032" s="110"/>
      <c r="AJ11032" s="111"/>
      <c r="AO11032" s="111"/>
      <c r="AP11032" s="111"/>
      <c r="AV11032" s="111"/>
    </row>
    <row r="11033" spans="20:52" x14ac:dyDescent="0.25">
      <c r="T11033" s="110"/>
      <c r="AJ11033" s="111"/>
      <c r="AO11033" s="111"/>
      <c r="AP11033" s="111"/>
      <c r="AV11033" s="111"/>
      <c r="AZ11033" s="111"/>
    </row>
    <row r="11034" spans="20:52" x14ac:dyDescent="0.25">
      <c r="T11034" s="110"/>
      <c r="AJ11034" s="111"/>
      <c r="AO11034" s="111"/>
      <c r="AP11034" s="111"/>
      <c r="AR11034" s="111"/>
      <c r="AT11034" s="111"/>
      <c r="AV11034" s="111"/>
      <c r="AZ11034" s="111"/>
    </row>
    <row r="11035" spans="20:52" x14ac:dyDescent="0.25">
      <c r="T11035" s="110"/>
    </row>
    <row r="11036" spans="20:52" x14ac:dyDescent="0.25">
      <c r="T11036" s="110"/>
      <c r="AT11036" s="111"/>
      <c r="AV11036" s="111"/>
    </row>
    <row r="11037" spans="20:52" x14ac:dyDescent="0.25">
      <c r="T11037" s="110"/>
    </row>
    <row r="11038" spans="20:52" x14ac:dyDescent="0.25">
      <c r="T11038" s="110"/>
    </row>
    <row r="11039" spans="20:52" x14ac:dyDescent="0.25">
      <c r="T11039" s="110"/>
      <c r="AJ11039" s="111"/>
      <c r="AO11039" s="111"/>
      <c r="AP11039" s="111"/>
      <c r="AV11039" s="111"/>
      <c r="AZ11039" s="111"/>
    </row>
    <row r="11040" spans="20:52" x14ac:dyDescent="0.25">
      <c r="T11040" s="110"/>
      <c r="AP11040" s="111"/>
      <c r="AZ11040" s="111"/>
    </row>
    <row r="11041" spans="20:48" x14ac:dyDescent="0.25">
      <c r="T11041" s="110"/>
    </row>
    <row r="11042" spans="20:48" x14ac:dyDescent="0.25">
      <c r="T11042" s="110"/>
      <c r="AR11042" s="111"/>
      <c r="AV11042" s="111"/>
    </row>
    <row r="11043" spans="20:48" x14ac:dyDescent="0.25">
      <c r="T11043" s="110"/>
      <c r="AP11043" s="111"/>
      <c r="AV11043" s="111"/>
    </row>
    <row r="11044" spans="20:48" x14ac:dyDescent="0.25">
      <c r="T11044" s="110"/>
    </row>
    <row r="11045" spans="20:48" x14ac:dyDescent="0.25">
      <c r="T11045" s="110"/>
      <c r="AJ11045" s="111"/>
      <c r="AO11045" s="111"/>
      <c r="AP11045" s="111"/>
      <c r="AT11045" s="111"/>
      <c r="AV11045" s="111"/>
    </row>
    <row r="11046" spans="20:48" x14ac:dyDescent="0.25">
      <c r="T11046" s="110"/>
    </row>
    <row r="11047" spans="20:48" x14ac:dyDescent="0.25">
      <c r="T11047" s="110"/>
      <c r="AJ11047" s="111"/>
      <c r="AV11047" s="111"/>
    </row>
    <row r="11048" spans="20:48" x14ac:dyDescent="0.25">
      <c r="T11048" s="110"/>
      <c r="AJ11048" s="111"/>
      <c r="AO11048" s="111"/>
      <c r="AP11048" s="111"/>
      <c r="AT11048" s="111"/>
      <c r="AV11048" s="111"/>
    </row>
    <row r="11049" spans="20:48" x14ac:dyDescent="0.25">
      <c r="T11049" s="110"/>
      <c r="AJ11049" s="111"/>
      <c r="AV11049" s="111"/>
    </row>
    <row r="11050" spans="20:48" x14ac:dyDescent="0.25">
      <c r="T11050" s="110"/>
      <c r="AJ11050" s="111"/>
      <c r="AO11050" s="111"/>
      <c r="AP11050" s="111"/>
      <c r="AT11050" s="111"/>
      <c r="AV11050" s="111"/>
    </row>
    <row r="11051" spans="20:48" x14ac:dyDescent="0.25">
      <c r="T11051" s="110"/>
      <c r="AJ11051" s="111"/>
      <c r="AO11051" s="111"/>
      <c r="AP11051" s="111"/>
      <c r="AV11051" s="111"/>
    </row>
    <row r="11052" spans="20:48" x14ac:dyDescent="0.25">
      <c r="T11052" s="110"/>
      <c r="AJ11052" s="111"/>
      <c r="AO11052" s="111"/>
      <c r="AP11052" s="111"/>
    </row>
    <row r="11053" spans="20:48" x14ac:dyDescent="0.25">
      <c r="T11053" s="110"/>
    </row>
    <row r="11054" spans="20:48" x14ac:dyDescent="0.25">
      <c r="T11054" s="110"/>
    </row>
    <row r="11055" spans="20:48" x14ac:dyDescent="0.25">
      <c r="T11055" s="110"/>
      <c r="AV11055" s="111"/>
    </row>
    <row r="11056" spans="20:48" x14ac:dyDescent="0.25">
      <c r="T11056" s="110"/>
      <c r="AJ11056" s="111"/>
      <c r="AO11056" s="111"/>
      <c r="AP11056" s="111"/>
      <c r="AV11056" s="111"/>
    </row>
    <row r="11057" spans="20:48" x14ac:dyDescent="0.25">
      <c r="T11057" s="110"/>
    </row>
    <row r="11058" spans="20:48" x14ac:dyDescent="0.25">
      <c r="T11058" s="110"/>
      <c r="AJ11058" s="111"/>
      <c r="AO11058" s="111"/>
      <c r="AP11058" s="111"/>
      <c r="AV11058" s="111"/>
    </row>
    <row r="11059" spans="20:48" x14ac:dyDescent="0.25">
      <c r="T11059" s="110"/>
    </row>
    <row r="11060" spans="20:48" x14ac:dyDescent="0.25">
      <c r="T11060" s="110"/>
      <c r="AJ11060" s="111"/>
      <c r="AP11060" s="111"/>
      <c r="AV11060" s="111"/>
    </row>
    <row r="11061" spans="20:48" x14ac:dyDescent="0.25">
      <c r="T11061" s="110"/>
    </row>
    <row r="11062" spans="20:48" x14ac:dyDescent="0.25">
      <c r="T11062" s="110"/>
      <c r="AO11062" s="111"/>
      <c r="AP11062" s="111"/>
      <c r="AR11062" s="111"/>
      <c r="AV11062" s="111"/>
    </row>
    <row r="11063" spans="20:48" x14ac:dyDescent="0.25">
      <c r="T11063" s="110"/>
      <c r="AO11063" s="111"/>
    </row>
    <row r="11064" spans="20:48" x14ac:dyDescent="0.25">
      <c r="T11064" s="110"/>
      <c r="AJ11064" s="111"/>
      <c r="AP11064" s="111"/>
      <c r="AR11064" s="111"/>
      <c r="AT11064" s="111"/>
      <c r="AV11064" s="111"/>
    </row>
    <row r="11065" spans="20:48" x14ac:dyDescent="0.25">
      <c r="T11065" s="110"/>
      <c r="AJ11065" s="111"/>
      <c r="AO11065" s="111"/>
      <c r="AP11065" s="111"/>
    </row>
    <row r="11066" spans="20:48" x14ac:dyDescent="0.25">
      <c r="T11066" s="110"/>
    </row>
    <row r="11067" spans="20:48" x14ac:dyDescent="0.25">
      <c r="T11067" s="110"/>
      <c r="AJ11067" s="111"/>
      <c r="AO11067" s="111"/>
    </row>
    <row r="11068" spans="20:48" x14ac:dyDescent="0.25">
      <c r="T11068" s="110"/>
      <c r="AJ11068" s="111"/>
      <c r="AO11068" s="111"/>
      <c r="AT11068" s="111"/>
    </row>
    <row r="11069" spans="20:48" x14ac:dyDescent="0.25">
      <c r="T11069" s="110"/>
      <c r="AJ11069" s="111"/>
      <c r="AO11069" s="111"/>
      <c r="AT11069" s="111"/>
    </row>
    <row r="11070" spans="20:48" x14ac:dyDescent="0.25">
      <c r="T11070" s="110"/>
      <c r="AO11070" s="111"/>
      <c r="AP11070" s="111"/>
      <c r="AT11070" s="111"/>
      <c r="AV11070" s="111"/>
    </row>
    <row r="11071" spans="20:48" x14ac:dyDescent="0.25">
      <c r="T11071" s="110"/>
      <c r="AJ11071" s="111"/>
      <c r="AO11071" s="111"/>
      <c r="AP11071" s="111"/>
      <c r="AV11071" s="111"/>
    </row>
    <row r="11072" spans="20:48" x14ac:dyDescent="0.25">
      <c r="T11072" s="110"/>
      <c r="AJ11072" s="111"/>
      <c r="AO11072" s="111"/>
      <c r="AP11072" s="111"/>
      <c r="AV11072" s="111"/>
    </row>
    <row r="11073" spans="20:48" x14ac:dyDescent="0.25">
      <c r="T11073" s="110"/>
    </row>
    <row r="11074" spans="20:48" x14ac:dyDescent="0.25">
      <c r="T11074" s="110"/>
      <c r="AP11074" s="111"/>
    </row>
    <row r="11075" spans="20:48" x14ac:dyDescent="0.25">
      <c r="T11075" s="110"/>
      <c r="AJ11075" s="111"/>
      <c r="AO11075" s="111"/>
      <c r="AV11075" s="111"/>
    </row>
    <row r="11076" spans="20:48" x14ac:dyDescent="0.25">
      <c r="T11076" s="110"/>
    </row>
    <row r="11077" spans="20:48" x14ac:dyDescent="0.25">
      <c r="T11077" s="110"/>
    </row>
    <row r="11078" spans="20:48" x14ac:dyDescent="0.25">
      <c r="T11078" s="110"/>
      <c r="AJ11078" s="111"/>
      <c r="AO11078" s="111"/>
      <c r="AP11078" s="111"/>
      <c r="AV11078" s="111"/>
    </row>
    <row r="11079" spans="20:48" x14ac:dyDescent="0.25">
      <c r="T11079" s="110"/>
      <c r="AJ11079" s="111"/>
      <c r="AO11079" s="111"/>
      <c r="AR11079" s="111"/>
      <c r="AV11079" s="111"/>
    </row>
    <row r="11080" spans="20:48" x14ac:dyDescent="0.25">
      <c r="T11080" s="110"/>
    </row>
    <row r="11081" spans="20:48" x14ac:dyDescent="0.25">
      <c r="T11081" s="110"/>
      <c r="AJ11081" s="111"/>
      <c r="AO11081" s="111"/>
      <c r="AP11081" s="111"/>
      <c r="AT11081" s="111"/>
    </row>
    <row r="11082" spans="20:48" x14ac:dyDescent="0.25">
      <c r="T11082" s="110"/>
    </row>
    <row r="11083" spans="20:48" x14ac:dyDescent="0.25">
      <c r="T11083" s="110"/>
    </row>
    <row r="11084" spans="20:48" x14ac:dyDescent="0.25">
      <c r="T11084" s="110"/>
    </row>
    <row r="11085" spans="20:48" x14ac:dyDescent="0.25">
      <c r="T11085" s="110"/>
    </row>
    <row r="11086" spans="20:48" x14ac:dyDescent="0.25">
      <c r="T11086" s="110"/>
    </row>
    <row r="11087" spans="20:48" x14ac:dyDescent="0.25">
      <c r="T11087" s="110"/>
    </row>
    <row r="11088" spans="20:48" x14ac:dyDescent="0.25">
      <c r="T11088" s="110"/>
    </row>
    <row r="11089" spans="20:52" x14ac:dyDescent="0.25">
      <c r="T11089" s="110"/>
      <c r="AJ11089" s="111"/>
      <c r="AO11089" s="111"/>
      <c r="AV11089" s="111"/>
    </row>
    <row r="11090" spans="20:52" x14ac:dyDescent="0.25">
      <c r="T11090" s="110"/>
      <c r="AJ11090" s="111"/>
      <c r="AO11090" s="111"/>
      <c r="AP11090" s="111"/>
      <c r="AT11090" s="111"/>
      <c r="AV11090" s="111"/>
    </row>
    <row r="11091" spans="20:52" x14ac:dyDescent="0.25">
      <c r="T11091" s="110"/>
      <c r="AV11091" s="111"/>
    </row>
    <row r="11092" spans="20:52" x14ac:dyDescent="0.25">
      <c r="T11092" s="110"/>
    </row>
    <row r="11093" spans="20:52" x14ac:dyDescent="0.25">
      <c r="T11093" s="110"/>
      <c r="AP11093" s="111"/>
      <c r="AZ11093" s="111"/>
    </row>
    <row r="11094" spans="20:52" x14ac:dyDescent="0.25">
      <c r="T11094" s="110"/>
    </row>
    <row r="11095" spans="20:52" x14ac:dyDescent="0.25">
      <c r="T11095" s="110"/>
      <c r="AZ11095" s="111"/>
    </row>
    <row r="11096" spans="20:52" x14ac:dyDescent="0.25">
      <c r="T11096" s="110"/>
      <c r="AJ11096" s="111"/>
      <c r="AO11096" s="111"/>
      <c r="AT11096" s="111"/>
    </row>
    <row r="11097" spans="20:52" x14ac:dyDescent="0.25">
      <c r="T11097" s="110"/>
      <c r="AJ11097" s="111"/>
      <c r="AO11097" s="111"/>
      <c r="AV11097" s="111"/>
    </row>
    <row r="11098" spans="20:52" x14ac:dyDescent="0.25">
      <c r="T11098" s="110"/>
      <c r="AJ11098" s="111"/>
      <c r="AO11098" s="111"/>
      <c r="AP11098" s="111"/>
      <c r="AT11098" s="111"/>
      <c r="AV11098" s="111"/>
    </row>
    <row r="11099" spans="20:52" x14ac:dyDescent="0.25">
      <c r="T11099" s="110"/>
    </row>
    <row r="11100" spans="20:52" x14ac:dyDescent="0.25">
      <c r="T11100" s="110"/>
      <c r="AJ11100" s="111"/>
      <c r="AO11100" s="111"/>
      <c r="AV11100" s="111"/>
    </row>
    <row r="11101" spans="20:52" x14ac:dyDescent="0.25">
      <c r="T11101" s="110"/>
    </row>
    <row r="11102" spans="20:52" x14ac:dyDescent="0.25">
      <c r="T11102" s="110"/>
      <c r="AZ11102" s="111"/>
    </row>
    <row r="11103" spans="20:52" x14ac:dyDescent="0.25">
      <c r="T11103" s="110"/>
      <c r="AJ11103" s="111"/>
      <c r="AO11103" s="111"/>
    </row>
    <row r="11104" spans="20:52" x14ac:dyDescent="0.25">
      <c r="T11104" s="110"/>
      <c r="AJ11104" s="111"/>
      <c r="AO11104" s="111"/>
      <c r="AP11104" s="111"/>
      <c r="AV11104" s="111"/>
      <c r="AZ11104" s="111"/>
    </row>
    <row r="11105" spans="20:52" x14ac:dyDescent="0.25">
      <c r="T11105" s="110"/>
    </row>
    <row r="11106" spans="20:52" x14ac:dyDescent="0.25">
      <c r="T11106" s="110"/>
    </row>
    <row r="11107" spans="20:52" x14ac:dyDescent="0.25">
      <c r="T11107" s="110"/>
      <c r="AZ11107" s="111"/>
    </row>
    <row r="11108" spans="20:52" x14ac:dyDescent="0.25">
      <c r="T11108" s="110"/>
    </row>
    <row r="11109" spans="20:52" x14ac:dyDescent="0.25">
      <c r="T11109" s="110"/>
    </row>
    <row r="11110" spans="20:52" x14ac:dyDescent="0.25">
      <c r="T11110" s="110"/>
    </row>
    <row r="11111" spans="20:52" x14ac:dyDescent="0.25">
      <c r="T11111" s="110"/>
      <c r="AJ11111" s="111"/>
      <c r="AO11111" s="111"/>
      <c r="AP11111" s="111"/>
      <c r="AR11111" s="111"/>
      <c r="AV11111" s="111"/>
    </row>
    <row r="11112" spans="20:52" x14ac:dyDescent="0.25">
      <c r="T11112" s="110"/>
      <c r="AZ11112" s="111"/>
    </row>
    <row r="11113" spans="20:52" x14ac:dyDescent="0.25">
      <c r="T11113" s="110"/>
      <c r="AJ11113" s="111"/>
      <c r="AP11113" s="111"/>
      <c r="AV11113" s="111"/>
      <c r="AZ11113" s="111"/>
    </row>
    <row r="11114" spans="20:52" x14ac:dyDescent="0.25">
      <c r="T11114" s="110"/>
      <c r="AJ11114" s="111"/>
      <c r="AO11114" s="111"/>
      <c r="AV11114" s="111"/>
    </row>
    <row r="11115" spans="20:52" x14ac:dyDescent="0.25">
      <c r="T11115" s="110"/>
    </row>
    <row r="11116" spans="20:52" x14ac:dyDescent="0.25">
      <c r="T11116" s="110"/>
    </row>
    <row r="11117" spans="20:52" x14ac:dyDescent="0.25">
      <c r="T11117" s="110"/>
      <c r="AZ11117" s="111"/>
    </row>
    <row r="11118" spans="20:52" x14ac:dyDescent="0.25">
      <c r="T11118" s="110"/>
    </row>
    <row r="11119" spans="20:52" x14ac:dyDescent="0.25">
      <c r="T11119" s="110"/>
      <c r="AJ11119" s="111"/>
      <c r="AO11119" s="111"/>
      <c r="AV11119" s="111"/>
    </row>
    <row r="11120" spans="20:52" x14ac:dyDescent="0.25">
      <c r="T11120" s="110"/>
      <c r="AJ11120" s="111"/>
      <c r="AO11120" s="111"/>
      <c r="AP11120" s="111"/>
      <c r="AV11120" s="111"/>
    </row>
    <row r="11121" spans="20:52" x14ac:dyDescent="0.25">
      <c r="T11121" s="110"/>
      <c r="AJ11121" s="111"/>
      <c r="AO11121" s="111"/>
      <c r="AP11121" s="111"/>
      <c r="AV11121" s="111"/>
      <c r="AZ11121" s="111"/>
    </row>
    <row r="11122" spans="20:52" x14ac:dyDescent="0.25">
      <c r="T11122" s="110"/>
      <c r="AJ11122" s="111"/>
      <c r="AO11122" s="111"/>
    </row>
    <row r="11123" spans="20:52" x14ac:dyDescent="0.25">
      <c r="T11123" s="110"/>
      <c r="AV11123" s="111"/>
    </row>
    <row r="11124" spans="20:52" x14ac:dyDescent="0.25">
      <c r="T11124" s="110"/>
      <c r="AJ11124" s="111"/>
      <c r="AO11124" s="111"/>
      <c r="AV11124" s="111"/>
    </row>
    <row r="11125" spans="20:52" x14ac:dyDescent="0.25">
      <c r="T11125" s="110"/>
      <c r="AJ11125" s="111"/>
      <c r="AO11125" s="111"/>
      <c r="AR11125" s="111"/>
    </row>
    <row r="11126" spans="20:52" x14ac:dyDescent="0.25">
      <c r="T11126" s="110"/>
      <c r="AJ11126" s="111"/>
      <c r="AO11126" s="111"/>
      <c r="AP11126" s="111"/>
      <c r="AV11126" s="111"/>
    </row>
    <row r="11127" spans="20:52" x14ac:dyDescent="0.25">
      <c r="T11127" s="110"/>
      <c r="AJ11127" s="111"/>
      <c r="AO11127" s="111"/>
      <c r="AV11127" s="111"/>
    </row>
    <row r="11128" spans="20:52" x14ac:dyDescent="0.25">
      <c r="T11128" s="110"/>
    </row>
    <row r="11129" spans="20:52" x14ac:dyDescent="0.25">
      <c r="T11129" s="110"/>
    </row>
    <row r="11130" spans="20:52" x14ac:dyDescent="0.25">
      <c r="T11130" s="110"/>
      <c r="AJ11130" s="111"/>
      <c r="AO11130" s="111"/>
      <c r="AP11130" s="111"/>
      <c r="AR11130" s="111"/>
      <c r="AV11130" s="111"/>
      <c r="AZ11130" s="111"/>
    </row>
    <row r="11131" spans="20:52" x14ac:dyDescent="0.25">
      <c r="T11131" s="110"/>
      <c r="AP11131" s="111"/>
    </row>
    <row r="11132" spans="20:52" x14ac:dyDescent="0.25">
      <c r="T11132" s="110"/>
      <c r="AJ11132" s="111"/>
      <c r="AO11132" s="111"/>
      <c r="AP11132" s="111"/>
      <c r="AV11132" s="111"/>
      <c r="AZ11132" s="111"/>
    </row>
    <row r="11133" spans="20:52" x14ac:dyDescent="0.25">
      <c r="T11133" s="110"/>
    </row>
    <row r="11134" spans="20:52" x14ac:dyDescent="0.25">
      <c r="T11134" s="110"/>
      <c r="AJ11134" s="111"/>
      <c r="AO11134" s="111"/>
      <c r="AV11134" s="111"/>
    </row>
    <row r="11135" spans="20:52" x14ac:dyDescent="0.25">
      <c r="T11135" s="110"/>
      <c r="AJ11135" s="111"/>
      <c r="AO11135" s="111"/>
      <c r="AP11135" s="111"/>
      <c r="AR11135" s="111"/>
      <c r="AV11135" s="111"/>
      <c r="AZ11135" s="111"/>
    </row>
    <row r="11136" spans="20:52" x14ac:dyDescent="0.25">
      <c r="T11136" s="110"/>
      <c r="AJ11136" s="111"/>
      <c r="AO11136" s="111"/>
      <c r="AP11136" s="111"/>
    </row>
    <row r="11137" spans="20:52" x14ac:dyDescent="0.25">
      <c r="T11137" s="110"/>
    </row>
    <row r="11138" spans="20:52" x14ac:dyDescent="0.25">
      <c r="T11138" s="110"/>
      <c r="AJ11138" s="111"/>
      <c r="AV11138" s="111"/>
      <c r="AZ11138" s="111"/>
    </row>
    <row r="11139" spans="20:52" x14ac:dyDescent="0.25">
      <c r="T11139" s="110"/>
      <c r="AJ11139" s="111"/>
      <c r="AO11139" s="111"/>
      <c r="AP11139" s="111"/>
      <c r="AV11139" s="111"/>
    </row>
    <row r="11140" spans="20:52" x14ac:dyDescent="0.25">
      <c r="T11140" s="110"/>
      <c r="AV11140" s="111"/>
    </row>
    <row r="11141" spans="20:52" x14ac:dyDescent="0.25">
      <c r="T11141" s="110"/>
    </row>
    <row r="11142" spans="20:52" x14ac:dyDescent="0.25">
      <c r="T11142" s="110"/>
      <c r="AJ11142" s="111"/>
      <c r="AO11142" s="111"/>
      <c r="AV11142" s="111"/>
    </row>
    <row r="11143" spans="20:52" x14ac:dyDescent="0.25">
      <c r="T11143" s="110"/>
    </row>
    <row r="11144" spans="20:52" x14ac:dyDescent="0.25">
      <c r="T11144" s="110"/>
      <c r="AJ11144" s="111"/>
      <c r="AO11144" s="111"/>
      <c r="AP11144" s="111"/>
      <c r="AT11144" s="111"/>
      <c r="AV11144" s="111"/>
    </row>
    <row r="11145" spans="20:52" x14ac:dyDescent="0.25">
      <c r="T11145" s="110"/>
      <c r="AZ11145" s="111"/>
    </row>
    <row r="11146" spans="20:52" x14ac:dyDescent="0.25">
      <c r="T11146" s="110"/>
      <c r="AJ11146" s="111"/>
      <c r="AO11146" s="111"/>
      <c r="AV11146" s="111"/>
    </row>
    <row r="11147" spans="20:52" x14ac:dyDescent="0.25">
      <c r="T11147" s="110"/>
      <c r="AJ11147" s="111"/>
      <c r="AP11147" s="111"/>
      <c r="AT11147" s="111"/>
      <c r="AV11147" s="111"/>
    </row>
    <row r="11148" spans="20:52" x14ac:dyDescent="0.25">
      <c r="T11148" s="110"/>
      <c r="AJ11148" s="111"/>
      <c r="AP11148" s="111"/>
      <c r="AV11148" s="111"/>
    </row>
    <row r="11149" spans="20:52" x14ac:dyDescent="0.25">
      <c r="T11149" s="110"/>
      <c r="AJ11149" s="111"/>
      <c r="AO11149" s="111"/>
      <c r="AP11149" s="111"/>
      <c r="AV11149" s="111"/>
    </row>
    <row r="11150" spans="20:52" x14ac:dyDescent="0.25">
      <c r="T11150" s="110"/>
      <c r="AO11150" s="111"/>
      <c r="AV11150" s="111"/>
      <c r="AZ11150" s="111"/>
    </row>
    <row r="11151" spans="20:52" x14ac:dyDescent="0.25">
      <c r="T11151" s="110"/>
      <c r="AJ11151" s="111"/>
      <c r="AO11151" s="111"/>
      <c r="AP11151" s="111"/>
    </row>
    <row r="11152" spans="20:52" x14ac:dyDescent="0.25">
      <c r="T11152" s="110"/>
      <c r="AV11152" s="111"/>
    </row>
    <row r="11153" spans="20:48" x14ac:dyDescent="0.25">
      <c r="T11153" s="110"/>
      <c r="AJ11153" s="111"/>
      <c r="AO11153" s="111"/>
      <c r="AP11153" s="111"/>
      <c r="AV11153" s="111"/>
    </row>
    <row r="11154" spans="20:48" x14ac:dyDescent="0.25">
      <c r="T11154" s="110"/>
    </row>
    <row r="11155" spans="20:48" x14ac:dyDescent="0.25">
      <c r="T11155" s="110"/>
    </row>
    <row r="11156" spans="20:48" x14ac:dyDescent="0.25">
      <c r="T11156" s="110"/>
      <c r="AV11156" s="111"/>
    </row>
    <row r="11157" spans="20:48" x14ac:dyDescent="0.25">
      <c r="T11157" s="110"/>
      <c r="AJ11157" s="111"/>
      <c r="AO11157" s="111"/>
      <c r="AP11157" s="111"/>
      <c r="AR11157" s="111"/>
      <c r="AV11157" s="111"/>
    </row>
    <row r="11158" spans="20:48" x14ac:dyDescent="0.25">
      <c r="T11158" s="110"/>
      <c r="AJ11158" s="111"/>
    </row>
    <row r="11159" spans="20:48" x14ac:dyDescent="0.25">
      <c r="T11159" s="110"/>
    </row>
    <row r="11160" spans="20:48" x14ac:dyDescent="0.25">
      <c r="T11160" s="110"/>
      <c r="AO11160" s="111"/>
      <c r="AT11160" s="111"/>
    </row>
    <row r="11161" spans="20:48" x14ac:dyDescent="0.25">
      <c r="T11161" s="110"/>
      <c r="AP11161" s="111"/>
    </row>
    <row r="11162" spans="20:48" x14ac:dyDescent="0.25">
      <c r="T11162" s="110"/>
      <c r="AJ11162" s="111"/>
      <c r="AO11162" s="111"/>
    </row>
    <row r="11163" spans="20:48" x14ac:dyDescent="0.25">
      <c r="T11163" s="110"/>
      <c r="AJ11163" s="111"/>
      <c r="AO11163" s="111"/>
      <c r="AP11163" s="111"/>
      <c r="AV11163" s="111"/>
    </row>
    <row r="11164" spans="20:48" x14ac:dyDescent="0.25">
      <c r="T11164" s="110"/>
    </row>
    <row r="11165" spans="20:48" x14ac:dyDescent="0.25">
      <c r="T11165" s="110"/>
      <c r="AJ11165" s="111"/>
      <c r="AO11165" s="111"/>
      <c r="AP11165" s="111"/>
      <c r="AT11165" s="111"/>
      <c r="AV11165" s="111"/>
    </row>
    <row r="11166" spans="20:48" x14ac:dyDescent="0.25">
      <c r="T11166" s="110"/>
      <c r="AJ11166" s="111"/>
      <c r="AO11166" s="111"/>
      <c r="AP11166" s="111"/>
      <c r="AV11166" s="111"/>
    </row>
    <row r="11167" spans="20:48" x14ac:dyDescent="0.25">
      <c r="T11167" s="110"/>
    </row>
    <row r="11168" spans="20:48" x14ac:dyDescent="0.25">
      <c r="T11168" s="110"/>
      <c r="AJ11168" s="111"/>
      <c r="AO11168" s="111"/>
      <c r="AP11168" s="111"/>
    </row>
    <row r="11169" spans="20:52" x14ac:dyDescent="0.25">
      <c r="T11169" s="110"/>
      <c r="AJ11169" s="111"/>
      <c r="AO11169" s="111"/>
      <c r="AP11169" s="111"/>
      <c r="AV11169" s="111"/>
    </row>
    <row r="11170" spans="20:52" x14ac:dyDescent="0.25">
      <c r="T11170" s="110"/>
    </row>
    <row r="11171" spans="20:52" x14ac:dyDescent="0.25">
      <c r="T11171" s="110"/>
    </row>
    <row r="11172" spans="20:52" x14ac:dyDescent="0.25">
      <c r="T11172" s="110"/>
    </row>
    <row r="11173" spans="20:52" x14ac:dyDescent="0.25">
      <c r="T11173" s="110"/>
      <c r="AJ11173" s="111"/>
      <c r="AO11173" s="111"/>
      <c r="AV11173" s="111"/>
    </row>
    <row r="11174" spans="20:52" x14ac:dyDescent="0.25">
      <c r="T11174" s="110"/>
    </row>
    <row r="11175" spans="20:52" x14ac:dyDescent="0.25">
      <c r="T11175" s="110"/>
      <c r="AJ11175" s="111"/>
      <c r="AO11175" s="111"/>
      <c r="AV11175" s="111"/>
    </row>
    <row r="11176" spans="20:52" x14ac:dyDescent="0.25">
      <c r="T11176" s="110"/>
      <c r="AJ11176" s="111"/>
      <c r="AO11176" s="111"/>
      <c r="AP11176" s="111"/>
    </row>
    <row r="11177" spans="20:52" x14ac:dyDescent="0.25">
      <c r="T11177" s="110"/>
    </row>
    <row r="11178" spans="20:52" x14ac:dyDescent="0.25">
      <c r="T11178" s="110"/>
      <c r="AZ11178" s="111"/>
    </row>
    <row r="11179" spans="20:52" x14ac:dyDescent="0.25">
      <c r="T11179" s="110"/>
      <c r="AP11179" s="111"/>
      <c r="AV11179" s="111"/>
    </row>
    <row r="11180" spans="20:52" x14ac:dyDescent="0.25">
      <c r="T11180" s="110"/>
    </row>
    <row r="11181" spans="20:52" x14ac:dyDescent="0.25">
      <c r="T11181" s="110"/>
      <c r="AJ11181" s="111"/>
      <c r="AO11181" s="111"/>
      <c r="AP11181" s="111"/>
      <c r="AV11181" s="111"/>
    </row>
    <row r="11182" spans="20:52" x14ac:dyDescent="0.25">
      <c r="T11182" s="110"/>
      <c r="AP11182" s="111"/>
      <c r="AT11182" s="111"/>
      <c r="AV11182" s="111"/>
    </row>
    <row r="11183" spans="20:52" x14ac:dyDescent="0.25">
      <c r="T11183" s="110"/>
      <c r="AZ11183" s="111"/>
    </row>
    <row r="11184" spans="20:52" x14ac:dyDescent="0.25">
      <c r="T11184" s="110"/>
    </row>
    <row r="11185" spans="20:52" x14ac:dyDescent="0.25">
      <c r="T11185" s="110"/>
    </row>
    <row r="11186" spans="20:52" x14ac:dyDescent="0.25">
      <c r="T11186" s="110"/>
      <c r="AO11186" s="111"/>
      <c r="AP11186" s="111"/>
      <c r="AV11186" s="111"/>
    </row>
    <row r="11187" spans="20:52" x14ac:dyDescent="0.25">
      <c r="T11187" s="110"/>
      <c r="AJ11187" s="111"/>
      <c r="AO11187" s="111"/>
      <c r="AV11187" s="111"/>
    </row>
    <row r="11188" spans="20:52" x14ac:dyDescent="0.25">
      <c r="T11188" s="110"/>
    </row>
    <row r="11189" spans="20:52" x14ac:dyDescent="0.25">
      <c r="T11189" s="110"/>
      <c r="AJ11189" s="111"/>
      <c r="AO11189" s="111"/>
      <c r="AP11189" s="111"/>
      <c r="AV11189" s="111"/>
    </row>
    <row r="11190" spans="20:52" x14ac:dyDescent="0.25">
      <c r="T11190" s="110"/>
    </row>
    <row r="11191" spans="20:52" x14ac:dyDescent="0.25">
      <c r="T11191" s="110"/>
      <c r="AV11191" s="111"/>
    </row>
    <row r="11192" spans="20:52" x14ac:dyDescent="0.25">
      <c r="T11192" s="110"/>
      <c r="AZ11192" s="111"/>
    </row>
    <row r="11193" spans="20:52" x14ac:dyDescent="0.25">
      <c r="T11193" s="110"/>
    </row>
    <row r="11194" spans="20:52" x14ac:dyDescent="0.25">
      <c r="T11194" s="110"/>
    </row>
    <row r="11195" spans="20:52" x14ac:dyDescent="0.25">
      <c r="T11195" s="110"/>
    </row>
    <row r="11196" spans="20:52" x14ac:dyDescent="0.25">
      <c r="T11196" s="110"/>
      <c r="AO11196" s="111"/>
      <c r="AP11196" s="111"/>
      <c r="AT11196" s="111"/>
      <c r="AV11196" s="111"/>
    </row>
    <row r="11197" spans="20:52" x14ac:dyDescent="0.25">
      <c r="T11197" s="110"/>
      <c r="AJ11197" s="111"/>
      <c r="AO11197" s="111"/>
    </row>
    <row r="11198" spans="20:52" x14ac:dyDescent="0.25">
      <c r="T11198" s="110"/>
      <c r="AJ11198" s="111"/>
      <c r="AO11198" s="111"/>
      <c r="AR11198" s="111"/>
      <c r="AV11198" s="111"/>
    </row>
    <row r="11199" spans="20:52" x14ac:dyDescent="0.25">
      <c r="T11199" s="110"/>
      <c r="AJ11199" s="111"/>
    </row>
    <row r="11200" spans="20:52" x14ac:dyDescent="0.25">
      <c r="T11200" s="110"/>
      <c r="AJ11200" s="111"/>
      <c r="AO11200" s="111"/>
      <c r="AV11200" s="111"/>
    </row>
    <row r="11201" spans="20:52" x14ac:dyDescent="0.25">
      <c r="T11201" s="110"/>
      <c r="AJ11201" s="111"/>
      <c r="AO11201" s="111"/>
      <c r="AV11201" s="111"/>
    </row>
    <row r="11202" spans="20:52" x14ac:dyDescent="0.25">
      <c r="T11202" s="110"/>
      <c r="AJ11202" s="111"/>
      <c r="AO11202" s="111"/>
      <c r="AV11202" s="111"/>
    </row>
    <row r="11203" spans="20:52" x14ac:dyDescent="0.25">
      <c r="T11203" s="110"/>
      <c r="AZ11203" s="111"/>
    </row>
    <row r="11204" spans="20:52" x14ac:dyDescent="0.25">
      <c r="T11204" s="110"/>
      <c r="AJ11204" s="111"/>
      <c r="AO11204" s="111"/>
      <c r="AP11204" s="111"/>
    </row>
    <row r="11205" spans="20:52" x14ac:dyDescent="0.25">
      <c r="T11205" s="110"/>
      <c r="AJ11205" s="111"/>
      <c r="AO11205" s="111"/>
      <c r="AV11205" s="111"/>
    </row>
    <row r="11206" spans="20:52" x14ac:dyDescent="0.25">
      <c r="T11206" s="110"/>
    </row>
    <row r="11207" spans="20:52" x14ac:dyDescent="0.25">
      <c r="T11207" s="110"/>
      <c r="AJ11207" s="111"/>
      <c r="AO11207" s="111"/>
      <c r="AP11207" s="111"/>
      <c r="AV11207" s="111"/>
    </row>
    <row r="11208" spans="20:52" x14ac:dyDescent="0.25">
      <c r="T11208" s="110"/>
      <c r="AP11208" s="111"/>
      <c r="AV11208" s="111"/>
    </row>
    <row r="11209" spans="20:52" x14ac:dyDescent="0.25">
      <c r="T11209" s="110"/>
      <c r="AJ11209" s="111"/>
      <c r="AO11209" s="111"/>
      <c r="AP11209" s="111"/>
      <c r="AV11209" s="111"/>
    </row>
    <row r="11210" spans="20:52" x14ac:dyDescent="0.25">
      <c r="T11210" s="110"/>
      <c r="AP11210" s="111"/>
      <c r="AV11210" s="111"/>
    </row>
    <row r="11211" spans="20:52" x14ac:dyDescent="0.25">
      <c r="T11211" s="110"/>
      <c r="AZ11211" s="111"/>
    </row>
    <row r="11212" spans="20:52" x14ac:dyDescent="0.25">
      <c r="T11212" s="110"/>
      <c r="AT11212" s="111"/>
      <c r="AV11212" s="111"/>
    </row>
    <row r="11213" spans="20:52" x14ac:dyDescent="0.25">
      <c r="T11213" s="110"/>
    </row>
    <row r="11214" spans="20:52" x14ac:dyDescent="0.25">
      <c r="T11214" s="110"/>
    </row>
    <row r="11215" spans="20:52" x14ac:dyDescent="0.25">
      <c r="T11215" s="110"/>
    </row>
    <row r="11216" spans="20:52" x14ac:dyDescent="0.25">
      <c r="T11216" s="110"/>
    </row>
    <row r="11217" spans="20:52" x14ac:dyDescent="0.25">
      <c r="T11217" s="110"/>
      <c r="AJ11217" s="111"/>
      <c r="AO11217" s="111"/>
      <c r="AV11217" s="111"/>
    </row>
    <row r="11218" spans="20:52" x14ac:dyDescent="0.25">
      <c r="T11218" s="110"/>
    </row>
    <row r="11219" spans="20:52" x14ac:dyDescent="0.25">
      <c r="T11219" s="110"/>
      <c r="AO11219" s="111"/>
      <c r="AV11219" s="111"/>
    </row>
    <row r="11220" spans="20:52" x14ac:dyDescent="0.25">
      <c r="T11220" s="110"/>
      <c r="AO11220" s="111"/>
      <c r="AV11220" s="111"/>
    </row>
    <row r="11221" spans="20:52" x14ac:dyDescent="0.25">
      <c r="T11221" s="110"/>
      <c r="AJ11221" s="111"/>
      <c r="AO11221" s="111"/>
      <c r="AV11221" s="111"/>
    </row>
    <row r="11222" spans="20:52" x14ac:dyDescent="0.25">
      <c r="T11222" s="110"/>
      <c r="AJ11222" s="111"/>
      <c r="AO11222" s="111"/>
      <c r="AV11222" s="111"/>
    </row>
    <row r="11223" spans="20:52" x14ac:dyDescent="0.25">
      <c r="T11223" s="110"/>
    </row>
    <row r="11224" spans="20:52" x14ac:dyDescent="0.25">
      <c r="T11224" s="110"/>
      <c r="AJ11224" s="111"/>
      <c r="AO11224" s="111"/>
      <c r="AV11224" s="111"/>
    </row>
    <row r="11225" spans="20:52" x14ac:dyDescent="0.25">
      <c r="T11225" s="110"/>
      <c r="AJ11225" s="111"/>
      <c r="AO11225" s="111"/>
    </row>
    <row r="11226" spans="20:52" x14ac:dyDescent="0.25">
      <c r="T11226" s="110"/>
      <c r="AV11226" s="111"/>
    </row>
    <row r="11227" spans="20:52" x14ac:dyDescent="0.25">
      <c r="T11227" s="110"/>
      <c r="AJ11227" s="111"/>
      <c r="AO11227" s="111"/>
      <c r="AP11227" s="111"/>
      <c r="AT11227" s="111"/>
      <c r="AV11227" s="111"/>
    </row>
    <row r="11228" spans="20:52" x14ac:dyDescent="0.25">
      <c r="T11228" s="110"/>
      <c r="AP11228" s="111"/>
      <c r="AV11228" s="111"/>
      <c r="AZ11228" s="111"/>
    </row>
    <row r="11229" spans="20:52" x14ac:dyDescent="0.25">
      <c r="T11229" s="110"/>
    </row>
    <row r="11230" spans="20:52" x14ac:dyDescent="0.25">
      <c r="T11230" s="110"/>
      <c r="AJ11230" s="111"/>
      <c r="AO11230" s="111"/>
      <c r="AV11230" s="111"/>
    </row>
    <row r="11231" spans="20:52" x14ac:dyDescent="0.25">
      <c r="T11231" s="110"/>
      <c r="AJ11231" s="111"/>
      <c r="AO11231" s="111"/>
      <c r="AP11231" s="111"/>
      <c r="AV11231" s="111"/>
    </row>
    <row r="11232" spans="20:52" x14ac:dyDescent="0.25">
      <c r="T11232" s="110"/>
      <c r="AJ11232" s="111"/>
      <c r="AO11232" s="111"/>
      <c r="AV11232" s="111"/>
    </row>
    <row r="11233" spans="20:52" x14ac:dyDescent="0.25">
      <c r="T11233" s="110"/>
      <c r="AJ11233" s="111"/>
      <c r="AO11233" s="111"/>
      <c r="AT11233" s="111"/>
      <c r="AV11233" s="111"/>
    </row>
    <row r="11234" spans="20:52" x14ac:dyDescent="0.25">
      <c r="T11234" s="110"/>
      <c r="AJ11234" s="111"/>
      <c r="AO11234" s="111"/>
      <c r="AV11234" s="111"/>
    </row>
    <row r="11235" spans="20:52" x14ac:dyDescent="0.25">
      <c r="T11235" s="110"/>
      <c r="AP11235" s="111"/>
    </row>
    <row r="11236" spans="20:52" x14ac:dyDescent="0.25">
      <c r="T11236" s="110"/>
      <c r="AP11236" s="111"/>
      <c r="AV11236" s="111"/>
      <c r="AZ11236" s="111"/>
    </row>
    <row r="11237" spans="20:52" x14ac:dyDescent="0.25">
      <c r="T11237" s="110"/>
      <c r="AJ11237" s="111"/>
      <c r="AO11237" s="111"/>
      <c r="AP11237" s="111"/>
      <c r="AR11237" s="111"/>
      <c r="AV11237" s="111"/>
    </row>
    <row r="11238" spans="20:52" x14ac:dyDescent="0.25">
      <c r="T11238" s="110"/>
      <c r="AJ11238" s="111"/>
      <c r="AO11238" s="111"/>
      <c r="AP11238" s="111"/>
      <c r="AV11238" s="111"/>
    </row>
    <row r="11239" spans="20:52" x14ac:dyDescent="0.25">
      <c r="T11239" s="110"/>
      <c r="AT11239" s="111"/>
      <c r="AV11239" s="111"/>
    </row>
    <row r="11240" spans="20:52" x14ac:dyDescent="0.25">
      <c r="T11240" s="110"/>
      <c r="AJ11240" s="111"/>
      <c r="AO11240" s="111"/>
      <c r="AV11240" s="111"/>
      <c r="AZ11240" s="111"/>
    </row>
    <row r="11241" spans="20:52" x14ac:dyDescent="0.25">
      <c r="T11241" s="110"/>
      <c r="AJ11241" s="111"/>
      <c r="AO11241" s="111"/>
      <c r="AV11241" s="111"/>
      <c r="AZ11241" s="111"/>
    </row>
    <row r="11242" spans="20:52" x14ac:dyDescent="0.25">
      <c r="T11242" s="110"/>
    </row>
    <row r="11243" spans="20:52" x14ac:dyDescent="0.25">
      <c r="T11243" s="110"/>
      <c r="AP11243" s="111"/>
    </row>
    <row r="11244" spans="20:52" x14ac:dyDescent="0.25">
      <c r="T11244" s="110"/>
      <c r="AJ11244" s="111"/>
      <c r="AO11244" s="111"/>
      <c r="AP11244" s="111"/>
      <c r="AT11244" s="111"/>
      <c r="AV11244" s="111"/>
    </row>
    <row r="11245" spans="20:52" x14ac:dyDescent="0.25">
      <c r="T11245" s="110"/>
      <c r="AJ11245" s="111"/>
      <c r="AO11245" s="111"/>
      <c r="AP11245" s="111"/>
      <c r="AV11245" s="111"/>
    </row>
    <row r="11246" spans="20:52" x14ac:dyDescent="0.25">
      <c r="T11246" s="110"/>
      <c r="AJ11246" s="111"/>
      <c r="AO11246" s="111"/>
      <c r="AV11246" s="111"/>
      <c r="AZ11246" s="111"/>
    </row>
    <row r="11247" spans="20:52" x14ac:dyDescent="0.25">
      <c r="T11247" s="110"/>
    </row>
    <row r="11248" spans="20:52" x14ac:dyDescent="0.25">
      <c r="T11248" s="110"/>
      <c r="AJ11248" s="111"/>
      <c r="AO11248" s="111"/>
      <c r="AR11248" s="111"/>
      <c r="AT11248" s="111"/>
    </row>
    <row r="11249" spans="20:48" x14ac:dyDescent="0.25">
      <c r="T11249" s="110"/>
      <c r="AJ11249" s="111"/>
      <c r="AO11249" s="111"/>
      <c r="AP11249" s="111"/>
      <c r="AV11249" s="111"/>
    </row>
    <row r="11250" spans="20:48" x14ac:dyDescent="0.25">
      <c r="T11250" s="110"/>
      <c r="AJ11250" s="111"/>
      <c r="AO11250" s="111"/>
      <c r="AV11250" s="111"/>
    </row>
    <row r="11251" spans="20:48" x14ac:dyDescent="0.25">
      <c r="T11251" s="110"/>
    </row>
    <row r="11252" spans="20:48" x14ac:dyDescent="0.25">
      <c r="T11252" s="110"/>
    </row>
    <row r="11253" spans="20:48" x14ac:dyDescent="0.25">
      <c r="T11253" s="110"/>
      <c r="AJ11253" s="111"/>
      <c r="AO11253" s="111"/>
    </row>
    <row r="11254" spans="20:48" x14ac:dyDescent="0.25">
      <c r="T11254" s="110"/>
    </row>
    <row r="11255" spans="20:48" x14ac:dyDescent="0.25">
      <c r="T11255" s="110"/>
      <c r="AJ11255" s="111"/>
      <c r="AO11255" s="111"/>
      <c r="AV11255" s="111"/>
    </row>
    <row r="11256" spans="20:48" x14ac:dyDescent="0.25">
      <c r="T11256" s="110"/>
    </row>
    <row r="11257" spans="20:48" x14ac:dyDescent="0.25">
      <c r="T11257" s="110"/>
      <c r="AJ11257" s="111"/>
      <c r="AO11257" s="111"/>
      <c r="AP11257" s="111"/>
      <c r="AT11257" s="111"/>
    </row>
    <row r="11258" spans="20:48" x14ac:dyDescent="0.25">
      <c r="T11258" s="110"/>
    </row>
    <row r="11259" spans="20:48" x14ac:dyDescent="0.25">
      <c r="T11259" s="110"/>
    </row>
    <row r="11260" spans="20:48" x14ac:dyDescent="0.25">
      <c r="T11260" s="110"/>
      <c r="AJ11260" s="111"/>
      <c r="AO11260" s="111"/>
      <c r="AP11260" s="111"/>
      <c r="AT11260" s="111"/>
    </row>
    <row r="11261" spans="20:48" x14ac:dyDescent="0.25">
      <c r="T11261" s="110"/>
      <c r="AJ11261" s="111"/>
      <c r="AO11261" s="111"/>
      <c r="AP11261" s="111"/>
      <c r="AT11261" s="111"/>
      <c r="AV11261" s="111"/>
    </row>
    <row r="11262" spans="20:48" x14ac:dyDescent="0.25">
      <c r="T11262" s="110"/>
      <c r="AJ11262" s="111"/>
      <c r="AO11262" s="111"/>
      <c r="AV11262" s="111"/>
    </row>
    <row r="11263" spans="20:48" x14ac:dyDescent="0.25">
      <c r="T11263" s="110"/>
      <c r="AJ11263" s="111"/>
      <c r="AO11263" s="111"/>
      <c r="AV11263" s="111"/>
    </row>
    <row r="11264" spans="20:48" x14ac:dyDescent="0.25">
      <c r="T11264" s="110"/>
      <c r="AP11264" s="111"/>
      <c r="AV11264" s="111"/>
    </row>
    <row r="11265" spans="20:52" x14ac:dyDescent="0.25">
      <c r="T11265" s="110"/>
      <c r="AO11265" s="111"/>
      <c r="AV11265" s="111"/>
    </row>
    <row r="11266" spans="20:52" x14ac:dyDescent="0.25">
      <c r="T11266" s="110"/>
    </row>
    <row r="11267" spans="20:52" x14ac:dyDescent="0.25">
      <c r="T11267" s="110"/>
      <c r="AJ11267" s="111"/>
      <c r="AO11267" s="111"/>
      <c r="AV11267" s="111"/>
    </row>
    <row r="11268" spans="20:52" x14ac:dyDescent="0.25">
      <c r="T11268" s="110"/>
      <c r="AJ11268" s="111"/>
      <c r="AO11268" s="111"/>
      <c r="AP11268" s="111"/>
      <c r="AT11268" s="111"/>
      <c r="AV11268" s="111"/>
    </row>
    <row r="11269" spans="20:52" x14ac:dyDescent="0.25">
      <c r="T11269" s="110"/>
      <c r="AJ11269" s="111"/>
      <c r="AO11269" s="111"/>
    </row>
    <row r="11270" spans="20:52" x14ac:dyDescent="0.25">
      <c r="T11270" s="110"/>
      <c r="AJ11270" s="111"/>
      <c r="AO11270" s="111"/>
    </row>
    <row r="11271" spans="20:52" x14ac:dyDescent="0.25">
      <c r="T11271" s="110"/>
    </row>
    <row r="11272" spans="20:52" x14ac:dyDescent="0.25">
      <c r="T11272" s="110"/>
      <c r="AJ11272" s="111"/>
      <c r="AO11272" s="111"/>
      <c r="AT11272" s="111"/>
      <c r="AV11272" s="111"/>
    </row>
    <row r="11273" spans="20:52" x14ac:dyDescent="0.25">
      <c r="T11273" s="110"/>
      <c r="AJ11273" s="111"/>
      <c r="AO11273" s="111"/>
      <c r="AV11273" s="111"/>
    </row>
    <row r="11274" spans="20:52" x14ac:dyDescent="0.25">
      <c r="T11274" s="110"/>
      <c r="AJ11274" s="111"/>
      <c r="AP11274" s="111"/>
      <c r="AV11274" s="111"/>
    </row>
    <row r="11275" spans="20:52" x14ac:dyDescent="0.25">
      <c r="T11275" s="110"/>
    </row>
    <row r="11276" spans="20:52" x14ac:dyDescent="0.25">
      <c r="T11276" s="110"/>
    </row>
    <row r="11277" spans="20:52" x14ac:dyDescent="0.25">
      <c r="T11277" s="110"/>
    </row>
    <row r="11278" spans="20:52" x14ac:dyDescent="0.25">
      <c r="T11278" s="110"/>
      <c r="AJ11278" s="111"/>
      <c r="AO11278" s="111"/>
      <c r="AP11278" s="111"/>
      <c r="AV11278" s="111"/>
    </row>
    <row r="11279" spans="20:52" x14ac:dyDescent="0.25">
      <c r="T11279" s="110"/>
      <c r="AJ11279" s="111"/>
      <c r="AO11279" s="111"/>
      <c r="AP11279" s="111"/>
      <c r="AT11279" s="111"/>
      <c r="AV11279" s="111"/>
      <c r="AZ11279" s="111"/>
    </row>
    <row r="11280" spans="20:52" x14ac:dyDescent="0.25">
      <c r="T11280" s="110"/>
    </row>
    <row r="11281" spans="20:52" x14ac:dyDescent="0.25">
      <c r="T11281" s="110"/>
      <c r="AJ11281" s="111"/>
      <c r="AO11281" s="111"/>
      <c r="AP11281" s="111"/>
      <c r="AV11281" s="111"/>
    </row>
    <row r="11282" spans="20:52" x14ac:dyDescent="0.25">
      <c r="T11282" s="110"/>
    </row>
    <row r="11283" spans="20:52" x14ac:dyDescent="0.25">
      <c r="T11283" s="110"/>
      <c r="AJ11283" s="111"/>
      <c r="AO11283" s="111"/>
      <c r="AP11283" s="111"/>
      <c r="AT11283" s="111"/>
      <c r="AV11283" s="111"/>
      <c r="AZ11283" s="111"/>
    </row>
    <row r="11284" spans="20:52" x14ac:dyDescent="0.25">
      <c r="T11284" s="110"/>
    </row>
    <row r="11285" spans="20:52" x14ac:dyDescent="0.25">
      <c r="T11285" s="110"/>
      <c r="AJ11285" s="111"/>
      <c r="AO11285" s="111"/>
      <c r="AV11285" s="111"/>
    </row>
    <row r="11286" spans="20:52" x14ac:dyDescent="0.25">
      <c r="T11286" s="110"/>
      <c r="AT11286" s="111"/>
      <c r="AV11286" s="111"/>
    </row>
    <row r="11287" spans="20:52" x14ac:dyDescent="0.25">
      <c r="T11287" s="110"/>
    </row>
    <row r="11288" spans="20:52" x14ac:dyDescent="0.25">
      <c r="T11288" s="110"/>
    </row>
    <row r="11289" spans="20:52" x14ac:dyDescent="0.25">
      <c r="T11289" s="110"/>
    </row>
    <row r="11290" spans="20:52" x14ac:dyDescent="0.25">
      <c r="T11290" s="110"/>
      <c r="AV11290" s="111"/>
    </row>
    <row r="11291" spans="20:52" x14ac:dyDescent="0.25">
      <c r="T11291" s="110"/>
      <c r="AJ11291" s="111"/>
      <c r="AO11291" s="111"/>
      <c r="AP11291" s="111"/>
      <c r="AV11291" s="111"/>
    </row>
    <row r="11292" spans="20:52" x14ac:dyDescent="0.25">
      <c r="T11292" s="110"/>
      <c r="AJ11292" s="111"/>
      <c r="AO11292" s="111"/>
      <c r="AV11292" s="111"/>
    </row>
    <row r="11293" spans="20:52" x14ac:dyDescent="0.25">
      <c r="T11293" s="110"/>
      <c r="AZ11293" s="111"/>
    </row>
    <row r="11294" spans="20:52" x14ac:dyDescent="0.25">
      <c r="T11294" s="110"/>
      <c r="AV11294" s="111"/>
    </row>
    <row r="11295" spans="20:52" x14ac:dyDescent="0.25">
      <c r="T11295" s="110"/>
    </row>
    <row r="11296" spans="20:52" x14ac:dyDescent="0.25">
      <c r="T11296" s="110"/>
    </row>
    <row r="11297" spans="20:48" x14ac:dyDescent="0.25">
      <c r="T11297" s="110"/>
    </row>
    <row r="11298" spans="20:48" x14ac:dyDescent="0.25">
      <c r="T11298" s="110"/>
      <c r="AJ11298" s="111"/>
      <c r="AO11298" s="111"/>
      <c r="AV11298" s="111"/>
    </row>
    <row r="11299" spans="20:48" x14ac:dyDescent="0.25">
      <c r="T11299" s="110"/>
      <c r="AJ11299" s="111"/>
      <c r="AP11299" s="111"/>
      <c r="AT11299" s="111"/>
      <c r="AV11299" s="111"/>
    </row>
    <row r="11300" spans="20:48" x14ac:dyDescent="0.25">
      <c r="T11300" s="110"/>
      <c r="AJ11300" s="111"/>
      <c r="AO11300" s="111"/>
      <c r="AV11300" s="111"/>
    </row>
    <row r="11301" spans="20:48" x14ac:dyDescent="0.25">
      <c r="T11301" s="110"/>
    </row>
    <row r="11302" spans="20:48" x14ac:dyDescent="0.25">
      <c r="T11302" s="110"/>
      <c r="AV11302" s="111"/>
    </row>
    <row r="11303" spans="20:48" x14ac:dyDescent="0.25">
      <c r="T11303" s="110"/>
    </row>
    <row r="11304" spans="20:48" x14ac:dyDescent="0.25">
      <c r="T11304" s="110"/>
      <c r="AJ11304" s="111"/>
      <c r="AP11304" s="111"/>
      <c r="AV11304" s="111"/>
    </row>
    <row r="11305" spans="20:48" x14ac:dyDescent="0.25">
      <c r="T11305" s="110"/>
    </row>
    <row r="11306" spans="20:48" x14ac:dyDescent="0.25">
      <c r="T11306" s="110"/>
      <c r="AV11306" s="111"/>
    </row>
    <row r="11307" spans="20:48" x14ac:dyDescent="0.25">
      <c r="T11307" s="110"/>
      <c r="AJ11307" s="111"/>
      <c r="AO11307" s="111"/>
      <c r="AP11307" s="111"/>
      <c r="AV11307" s="111"/>
    </row>
    <row r="11308" spans="20:48" x14ac:dyDescent="0.25">
      <c r="T11308" s="110"/>
      <c r="AJ11308" s="111"/>
      <c r="AO11308" s="111"/>
      <c r="AV11308" s="111"/>
    </row>
    <row r="11309" spans="20:48" x14ac:dyDescent="0.25">
      <c r="T11309" s="110"/>
    </row>
    <row r="11310" spans="20:48" x14ac:dyDescent="0.25">
      <c r="T11310" s="110"/>
      <c r="AJ11310" s="111"/>
      <c r="AO11310" s="111"/>
      <c r="AR11310" s="111"/>
      <c r="AV11310" s="111"/>
    </row>
    <row r="11311" spans="20:48" x14ac:dyDescent="0.25">
      <c r="T11311" s="110"/>
      <c r="AO11311" s="111"/>
      <c r="AV11311" s="111"/>
    </row>
    <row r="11312" spans="20:48" x14ac:dyDescent="0.25">
      <c r="T11312" s="110"/>
      <c r="AV11312" s="111"/>
    </row>
    <row r="11313" spans="20:52" x14ac:dyDescent="0.25">
      <c r="T11313" s="110"/>
    </row>
    <row r="11314" spans="20:52" x14ac:dyDescent="0.25">
      <c r="T11314" s="110"/>
      <c r="AV11314" s="111"/>
    </row>
    <row r="11315" spans="20:52" x14ac:dyDescent="0.25">
      <c r="T11315" s="110"/>
      <c r="AV11315" s="111"/>
    </row>
    <row r="11316" spans="20:52" x14ac:dyDescent="0.25">
      <c r="T11316" s="110"/>
      <c r="AJ11316" s="111"/>
      <c r="AO11316" s="111"/>
      <c r="AV11316" s="111"/>
    </row>
    <row r="11317" spans="20:52" x14ac:dyDescent="0.25">
      <c r="T11317" s="110"/>
      <c r="AJ11317" s="111"/>
      <c r="AO11317" s="111"/>
      <c r="AV11317" s="111"/>
    </row>
    <row r="11318" spans="20:52" x14ac:dyDescent="0.25">
      <c r="T11318" s="110"/>
      <c r="AJ11318" s="111"/>
      <c r="AO11318" s="111"/>
      <c r="AV11318" s="111"/>
    </row>
    <row r="11319" spans="20:52" x14ac:dyDescent="0.25">
      <c r="T11319" s="110"/>
    </row>
    <row r="11320" spans="20:52" x14ac:dyDescent="0.25">
      <c r="T11320" s="110"/>
      <c r="AJ11320" s="111"/>
      <c r="AP11320" s="111"/>
      <c r="AV11320" s="111"/>
    </row>
    <row r="11321" spans="20:52" x14ac:dyDescent="0.25">
      <c r="T11321" s="110"/>
      <c r="AJ11321" s="111"/>
      <c r="AO11321" s="111"/>
      <c r="AV11321" s="111"/>
    </row>
    <row r="11322" spans="20:52" x14ac:dyDescent="0.25">
      <c r="T11322" s="110"/>
      <c r="AJ11322" s="111"/>
      <c r="AO11322" s="111"/>
      <c r="AP11322" s="111"/>
      <c r="AT11322" s="111"/>
      <c r="AV11322" s="111"/>
    </row>
    <row r="11323" spans="20:52" x14ac:dyDescent="0.25">
      <c r="T11323" s="110"/>
    </row>
    <row r="11324" spans="20:52" x14ac:dyDescent="0.25">
      <c r="T11324" s="110"/>
      <c r="AJ11324" s="111"/>
      <c r="AO11324" s="111"/>
      <c r="AP11324" s="111"/>
      <c r="AT11324" s="111"/>
      <c r="AV11324" s="111"/>
    </row>
    <row r="11325" spans="20:52" x14ac:dyDescent="0.25">
      <c r="T11325" s="110"/>
    </row>
    <row r="11326" spans="20:52" x14ac:dyDescent="0.25">
      <c r="T11326" s="110"/>
      <c r="AJ11326" s="111"/>
      <c r="AO11326" s="111"/>
      <c r="AR11326" s="111"/>
      <c r="AV11326" s="111"/>
    </row>
    <row r="11327" spans="20:52" x14ac:dyDescent="0.25">
      <c r="T11327" s="110"/>
      <c r="AJ11327" s="111"/>
      <c r="AO11327" s="111"/>
      <c r="AV11327" s="111"/>
    </row>
    <row r="11328" spans="20:52" x14ac:dyDescent="0.25">
      <c r="T11328" s="110"/>
      <c r="AZ11328" s="111"/>
    </row>
    <row r="11329" spans="20:52" x14ac:dyDescent="0.25">
      <c r="T11329" s="110"/>
      <c r="AP11329" s="111"/>
      <c r="AZ11329" s="111"/>
    </row>
    <row r="11330" spans="20:52" x14ac:dyDescent="0.25">
      <c r="T11330" s="110"/>
      <c r="AJ11330" s="111"/>
      <c r="AO11330" s="111"/>
      <c r="AV11330" s="111"/>
    </row>
    <row r="11331" spans="20:52" x14ac:dyDescent="0.25">
      <c r="T11331" s="110"/>
      <c r="AJ11331" s="111"/>
      <c r="AO11331" s="111"/>
      <c r="AV11331" s="111"/>
    </row>
    <row r="11332" spans="20:52" x14ac:dyDescent="0.25">
      <c r="T11332" s="110"/>
      <c r="AJ11332" s="111"/>
      <c r="AO11332" s="111"/>
    </row>
    <row r="11333" spans="20:52" x14ac:dyDescent="0.25">
      <c r="T11333" s="110"/>
    </row>
    <row r="11334" spans="20:52" x14ac:dyDescent="0.25">
      <c r="T11334" s="110"/>
      <c r="AJ11334" s="111"/>
      <c r="AO11334" s="111"/>
      <c r="AP11334" s="111"/>
      <c r="AR11334" s="111"/>
      <c r="AV11334" s="111"/>
    </row>
    <row r="11335" spans="20:52" x14ac:dyDescent="0.25">
      <c r="T11335" s="110"/>
      <c r="AO11335" s="111"/>
      <c r="AP11335" s="111"/>
      <c r="AT11335" s="111"/>
    </row>
    <row r="11336" spans="20:52" x14ac:dyDescent="0.25">
      <c r="T11336" s="110"/>
    </row>
    <row r="11337" spans="20:52" x14ac:dyDescent="0.25">
      <c r="T11337" s="110"/>
      <c r="AZ11337" s="111"/>
    </row>
    <row r="11338" spans="20:52" x14ac:dyDescent="0.25">
      <c r="T11338" s="110"/>
    </row>
    <row r="11339" spans="20:52" x14ac:dyDescent="0.25">
      <c r="T11339" s="110"/>
      <c r="AR11339" s="111"/>
      <c r="AV11339" s="111"/>
    </row>
    <row r="11340" spans="20:52" x14ac:dyDescent="0.25">
      <c r="T11340" s="110"/>
    </row>
    <row r="11341" spans="20:52" x14ac:dyDescent="0.25">
      <c r="T11341" s="110"/>
      <c r="AZ11341" s="111"/>
    </row>
    <row r="11342" spans="20:52" x14ac:dyDescent="0.25">
      <c r="T11342" s="110"/>
      <c r="AV11342" s="111"/>
    </row>
    <row r="11343" spans="20:52" x14ac:dyDescent="0.25">
      <c r="T11343" s="110"/>
      <c r="AJ11343" s="111"/>
      <c r="AO11343" s="111"/>
      <c r="AP11343" s="111"/>
      <c r="AT11343" s="111"/>
      <c r="AV11343" s="111"/>
    </row>
    <row r="11344" spans="20:52" x14ac:dyDescent="0.25">
      <c r="T11344" s="110"/>
    </row>
    <row r="11345" spans="20:48" x14ac:dyDescent="0.25">
      <c r="T11345" s="110"/>
    </row>
    <row r="11346" spans="20:48" x14ac:dyDescent="0.25">
      <c r="T11346" s="110"/>
    </row>
    <row r="11347" spans="20:48" x14ac:dyDescent="0.25">
      <c r="T11347" s="110"/>
    </row>
    <row r="11348" spans="20:48" x14ac:dyDescent="0.25">
      <c r="T11348" s="110"/>
    </row>
    <row r="11349" spans="20:48" x14ac:dyDescent="0.25">
      <c r="T11349" s="110"/>
      <c r="AT11349" s="111"/>
    </row>
    <row r="11350" spans="20:48" x14ac:dyDescent="0.25">
      <c r="T11350" s="110"/>
      <c r="AJ11350" s="111"/>
      <c r="AO11350" s="111"/>
      <c r="AT11350" s="111"/>
    </row>
    <row r="11351" spans="20:48" x14ac:dyDescent="0.25">
      <c r="T11351" s="110"/>
      <c r="AJ11351" s="111"/>
      <c r="AO11351" s="111"/>
      <c r="AP11351" s="111"/>
      <c r="AV11351" s="111"/>
    </row>
    <row r="11352" spans="20:48" x14ac:dyDescent="0.25">
      <c r="T11352" s="110"/>
      <c r="AJ11352" s="111"/>
      <c r="AO11352" s="111"/>
      <c r="AV11352" s="111"/>
    </row>
    <row r="11353" spans="20:48" x14ac:dyDescent="0.25">
      <c r="T11353" s="110"/>
      <c r="AJ11353" s="111"/>
      <c r="AO11353" s="111"/>
      <c r="AR11353" s="111"/>
      <c r="AT11353" s="111"/>
    </row>
    <row r="11354" spans="20:48" x14ac:dyDescent="0.25">
      <c r="T11354" s="110"/>
    </row>
    <row r="11355" spans="20:48" x14ac:dyDescent="0.25">
      <c r="T11355" s="110"/>
    </row>
    <row r="11356" spans="20:48" x14ac:dyDescent="0.25">
      <c r="T11356" s="110"/>
      <c r="AJ11356" s="111"/>
      <c r="AO11356" s="111"/>
      <c r="AV11356" s="111"/>
    </row>
    <row r="11357" spans="20:48" x14ac:dyDescent="0.25">
      <c r="T11357" s="110"/>
      <c r="AV11357" s="111"/>
    </row>
    <row r="11358" spans="20:48" x14ac:dyDescent="0.25">
      <c r="T11358" s="110"/>
      <c r="AV11358" s="111"/>
    </row>
    <row r="11359" spans="20:48" x14ac:dyDescent="0.25">
      <c r="T11359" s="110"/>
      <c r="AJ11359" s="111"/>
      <c r="AO11359" s="111"/>
      <c r="AV11359" s="111"/>
    </row>
    <row r="11360" spans="20:48" x14ac:dyDescent="0.25">
      <c r="T11360" s="110"/>
    </row>
    <row r="11361" spans="20:52" x14ac:dyDescent="0.25">
      <c r="T11361" s="110"/>
      <c r="AJ11361" s="111"/>
      <c r="AO11361" s="111"/>
      <c r="AV11361" s="111"/>
    </row>
    <row r="11362" spans="20:52" x14ac:dyDescent="0.25">
      <c r="T11362" s="110"/>
    </row>
    <row r="11363" spans="20:52" x14ac:dyDescent="0.25">
      <c r="T11363" s="110"/>
      <c r="AJ11363" s="111"/>
      <c r="AO11363" s="111"/>
      <c r="AV11363" s="111"/>
      <c r="AZ11363" s="111"/>
    </row>
    <row r="11364" spans="20:52" x14ac:dyDescent="0.25">
      <c r="T11364" s="110"/>
      <c r="AJ11364" s="111"/>
      <c r="AO11364" s="111"/>
      <c r="AT11364" s="111"/>
      <c r="AV11364" s="111"/>
    </row>
    <row r="11365" spans="20:52" x14ac:dyDescent="0.25">
      <c r="T11365" s="110"/>
      <c r="AJ11365" s="111"/>
      <c r="AO11365" s="111"/>
      <c r="AV11365" s="111"/>
    </row>
    <row r="11366" spans="20:52" x14ac:dyDescent="0.25">
      <c r="T11366" s="110"/>
      <c r="AZ11366" s="111"/>
    </row>
    <row r="11367" spans="20:52" x14ac:dyDescent="0.25">
      <c r="T11367" s="110"/>
      <c r="AJ11367" s="111"/>
      <c r="AO11367" s="111"/>
      <c r="AV11367" s="111"/>
    </row>
    <row r="11368" spans="20:52" x14ac:dyDescent="0.25">
      <c r="T11368" s="110"/>
    </row>
    <row r="11369" spans="20:52" x14ac:dyDescent="0.25">
      <c r="T11369" s="110"/>
    </row>
    <row r="11370" spans="20:52" x14ac:dyDescent="0.25">
      <c r="T11370" s="110"/>
    </row>
    <row r="11371" spans="20:52" x14ac:dyDescent="0.25">
      <c r="T11371" s="110"/>
      <c r="AJ11371" s="111"/>
      <c r="AO11371" s="111"/>
      <c r="AR11371" s="111"/>
    </row>
    <row r="11372" spans="20:52" x14ac:dyDescent="0.25">
      <c r="T11372" s="110"/>
      <c r="AV11372" s="111"/>
    </row>
    <row r="11373" spans="20:52" x14ac:dyDescent="0.25">
      <c r="T11373" s="110"/>
      <c r="AZ11373" s="111"/>
    </row>
    <row r="11374" spans="20:52" x14ac:dyDescent="0.25">
      <c r="T11374" s="110"/>
      <c r="AZ11374" s="111"/>
    </row>
    <row r="11375" spans="20:52" x14ac:dyDescent="0.25">
      <c r="T11375" s="110"/>
      <c r="AJ11375" s="111"/>
      <c r="AO11375" s="111"/>
      <c r="AV11375" s="111"/>
    </row>
    <row r="11376" spans="20:52" x14ac:dyDescent="0.25">
      <c r="T11376" s="110"/>
      <c r="AJ11376" s="111"/>
      <c r="AO11376" s="111"/>
      <c r="AV11376" s="111"/>
    </row>
    <row r="11377" spans="20:52" x14ac:dyDescent="0.25">
      <c r="T11377" s="110"/>
      <c r="AV11377" s="111"/>
    </row>
    <row r="11378" spans="20:52" x14ac:dyDescent="0.25">
      <c r="T11378" s="110"/>
      <c r="AJ11378" s="111"/>
      <c r="AO11378" s="111"/>
      <c r="AV11378" s="111"/>
    </row>
    <row r="11379" spans="20:52" x14ac:dyDescent="0.25">
      <c r="T11379" s="110"/>
      <c r="AJ11379" s="111"/>
      <c r="AO11379" s="111"/>
      <c r="AP11379" s="111"/>
      <c r="AT11379" s="111"/>
      <c r="AV11379" s="111"/>
    </row>
    <row r="11380" spans="20:52" x14ac:dyDescent="0.25">
      <c r="T11380" s="110"/>
    </row>
    <row r="11381" spans="20:52" x14ac:dyDescent="0.25">
      <c r="T11381" s="110"/>
      <c r="AJ11381" s="111"/>
      <c r="AO11381" s="111"/>
      <c r="AP11381" s="111"/>
      <c r="AV11381" s="111"/>
    </row>
    <row r="11382" spans="20:52" x14ac:dyDescent="0.25">
      <c r="T11382" s="110"/>
    </row>
    <row r="11383" spans="20:52" x14ac:dyDescent="0.25">
      <c r="T11383" s="110"/>
      <c r="AJ11383" s="111"/>
      <c r="AO11383" s="111"/>
      <c r="AV11383" s="111"/>
    </row>
    <row r="11384" spans="20:52" x14ac:dyDescent="0.25">
      <c r="T11384" s="110"/>
    </row>
    <row r="11385" spans="20:52" x14ac:dyDescent="0.25">
      <c r="T11385" s="110"/>
    </row>
    <row r="11386" spans="20:52" x14ac:dyDescent="0.25">
      <c r="T11386" s="110"/>
    </row>
    <row r="11387" spans="20:52" x14ac:dyDescent="0.25">
      <c r="T11387" s="110"/>
      <c r="AJ11387" s="111"/>
      <c r="AO11387" s="111"/>
      <c r="AV11387" s="111"/>
      <c r="AZ11387" s="111"/>
    </row>
    <row r="11388" spans="20:52" x14ac:dyDescent="0.25">
      <c r="T11388" s="110"/>
    </row>
    <row r="11389" spans="20:52" x14ac:dyDescent="0.25">
      <c r="T11389" s="110"/>
    </row>
    <row r="11390" spans="20:52" x14ac:dyDescent="0.25">
      <c r="T11390" s="110"/>
      <c r="AJ11390" s="111"/>
      <c r="AO11390" s="111"/>
      <c r="AV11390" s="111"/>
      <c r="AZ11390" s="111"/>
    </row>
    <row r="11391" spans="20:52" x14ac:dyDescent="0.25">
      <c r="T11391" s="110"/>
    </row>
    <row r="11392" spans="20:52" x14ac:dyDescent="0.25">
      <c r="T11392" s="110"/>
      <c r="AJ11392" s="111"/>
      <c r="AO11392" s="111"/>
      <c r="AV11392" s="111"/>
    </row>
    <row r="11393" spans="20:52" x14ac:dyDescent="0.25">
      <c r="T11393" s="110"/>
      <c r="AZ11393" s="111"/>
    </row>
    <row r="11394" spans="20:52" x14ac:dyDescent="0.25">
      <c r="T11394" s="110"/>
      <c r="AJ11394" s="111"/>
      <c r="AO11394" s="111"/>
      <c r="AV11394" s="111"/>
    </row>
    <row r="11395" spans="20:52" x14ac:dyDescent="0.25">
      <c r="T11395" s="110"/>
    </row>
    <row r="11396" spans="20:52" x14ac:dyDescent="0.25">
      <c r="T11396" s="110"/>
      <c r="AJ11396" s="111"/>
      <c r="AO11396" s="111"/>
      <c r="AT11396" s="111"/>
      <c r="AV11396" s="111"/>
    </row>
    <row r="11397" spans="20:52" x14ac:dyDescent="0.25">
      <c r="T11397" s="110"/>
    </row>
    <row r="11398" spans="20:52" x14ac:dyDescent="0.25">
      <c r="T11398" s="110"/>
    </row>
    <row r="11399" spans="20:52" x14ac:dyDescent="0.25">
      <c r="T11399" s="110"/>
      <c r="AJ11399" s="111"/>
      <c r="AO11399" s="111"/>
      <c r="AT11399" s="111"/>
    </row>
    <row r="11400" spans="20:52" x14ac:dyDescent="0.25">
      <c r="T11400" s="110"/>
      <c r="AO11400" s="111"/>
      <c r="AV11400" s="111"/>
    </row>
    <row r="11401" spans="20:52" x14ac:dyDescent="0.25">
      <c r="T11401" s="110"/>
    </row>
    <row r="11402" spans="20:52" x14ac:dyDescent="0.25">
      <c r="T11402" s="110"/>
      <c r="AJ11402" s="111"/>
      <c r="AO11402" s="111"/>
      <c r="AP11402" s="111"/>
      <c r="AR11402" s="111"/>
      <c r="AZ11402" s="111"/>
    </row>
    <row r="11403" spans="20:52" x14ac:dyDescent="0.25">
      <c r="T11403" s="110"/>
    </row>
    <row r="11404" spans="20:52" x14ac:dyDescent="0.25">
      <c r="T11404" s="110"/>
    </row>
    <row r="11405" spans="20:52" x14ac:dyDescent="0.25">
      <c r="T11405" s="110"/>
    </row>
    <row r="11406" spans="20:52" x14ac:dyDescent="0.25">
      <c r="T11406" s="110"/>
      <c r="AJ11406" s="111"/>
      <c r="AO11406" s="111"/>
      <c r="AP11406" s="111"/>
      <c r="AV11406" s="111"/>
    </row>
    <row r="11407" spans="20:52" x14ac:dyDescent="0.25">
      <c r="T11407" s="110"/>
      <c r="AJ11407" s="111"/>
      <c r="AO11407" s="111"/>
      <c r="AV11407" s="111"/>
      <c r="AZ11407" s="111"/>
    </row>
    <row r="11408" spans="20:52" x14ac:dyDescent="0.25">
      <c r="T11408" s="110"/>
    </row>
    <row r="11409" spans="20:48" x14ac:dyDescent="0.25">
      <c r="T11409" s="110"/>
    </row>
    <row r="11410" spans="20:48" x14ac:dyDescent="0.25">
      <c r="T11410" s="110"/>
    </row>
    <row r="11411" spans="20:48" x14ac:dyDescent="0.25">
      <c r="T11411" s="110"/>
      <c r="AJ11411" s="111"/>
      <c r="AO11411" s="111"/>
    </row>
    <row r="11412" spans="20:48" x14ac:dyDescent="0.25">
      <c r="T11412" s="110"/>
      <c r="AV11412" s="111"/>
    </row>
    <row r="11413" spans="20:48" x14ac:dyDescent="0.25">
      <c r="T11413" s="110"/>
      <c r="AJ11413" s="111"/>
      <c r="AP11413" s="111"/>
      <c r="AV11413" s="111"/>
    </row>
    <row r="11414" spans="20:48" x14ac:dyDescent="0.25">
      <c r="T11414" s="110"/>
      <c r="AV11414" s="111"/>
    </row>
    <row r="11415" spans="20:48" x14ac:dyDescent="0.25">
      <c r="T11415" s="110"/>
      <c r="AJ11415" s="111"/>
      <c r="AO11415" s="111"/>
      <c r="AP11415" s="111"/>
    </row>
    <row r="11416" spans="20:48" x14ac:dyDescent="0.25">
      <c r="T11416" s="110"/>
    </row>
    <row r="11417" spans="20:48" x14ac:dyDescent="0.25">
      <c r="T11417" s="110"/>
      <c r="AJ11417" s="111"/>
      <c r="AO11417" s="111"/>
      <c r="AP11417" s="111"/>
      <c r="AV11417" s="111"/>
    </row>
    <row r="11418" spans="20:48" x14ac:dyDescent="0.25">
      <c r="T11418" s="110"/>
    </row>
    <row r="11419" spans="20:48" x14ac:dyDescent="0.25">
      <c r="T11419" s="110"/>
    </row>
    <row r="11420" spans="20:48" x14ac:dyDescent="0.25">
      <c r="T11420" s="110"/>
    </row>
    <row r="11421" spans="20:48" x14ac:dyDescent="0.25">
      <c r="T11421" s="110"/>
      <c r="AJ11421" s="111"/>
    </row>
    <row r="11422" spans="20:48" x14ac:dyDescent="0.25">
      <c r="T11422" s="110"/>
    </row>
    <row r="11423" spans="20:48" x14ac:dyDescent="0.25">
      <c r="T11423" s="110"/>
    </row>
    <row r="11424" spans="20:48" x14ac:dyDescent="0.25">
      <c r="T11424" s="110"/>
      <c r="AJ11424" s="111"/>
      <c r="AO11424" s="111"/>
      <c r="AT11424" s="111"/>
      <c r="AV11424" s="111"/>
    </row>
    <row r="11425" spans="20:52" x14ac:dyDescent="0.25">
      <c r="T11425" s="110"/>
      <c r="AJ11425" s="111"/>
    </row>
    <row r="11426" spans="20:52" x14ac:dyDescent="0.25">
      <c r="T11426" s="110"/>
      <c r="AV11426" s="111"/>
    </row>
    <row r="11427" spans="20:52" x14ac:dyDescent="0.25">
      <c r="T11427" s="110"/>
      <c r="AJ11427" s="111"/>
      <c r="AT11427" s="111"/>
      <c r="AV11427" s="111"/>
    </row>
    <row r="11428" spans="20:52" x14ac:dyDescent="0.25">
      <c r="T11428" s="110"/>
    </row>
    <row r="11429" spans="20:52" x14ac:dyDescent="0.25">
      <c r="T11429" s="110"/>
    </row>
    <row r="11430" spans="20:52" x14ac:dyDescent="0.25">
      <c r="T11430" s="110"/>
    </row>
    <row r="11431" spans="20:52" x14ac:dyDescent="0.25">
      <c r="T11431" s="110"/>
      <c r="AJ11431" s="111"/>
      <c r="AO11431" s="111"/>
      <c r="AP11431" s="111"/>
      <c r="AV11431" s="111"/>
      <c r="AZ11431" s="111"/>
    </row>
    <row r="11432" spans="20:52" x14ac:dyDescent="0.25">
      <c r="T11432" s="110"/>
      <c r="AJ11432" s="111"/>
      <c r="AO11432" s="111"/>
      <c r="AP11432" s="111"/>
      <c r="AV11432" s="111"/>
    </row>
    <row r="11433" spans="20:52" x14ac:dyDescent="0.25">
      <c r="T11433" s="110"/>
    </row>
    <row r="11434" spans="20:52" x14ac:dyDescent="0.25">
      <c r="T11434" s="110"/>
      <c r="AJ11434" s="111"/>
      <c r="AO11434" s="111"/>
      <c r="AV11434" s="111"/>
    </row>
    <row r="11435" spans="20:52" x14ac:dyDescent="0.25">
      <c r="T11435" s="110"/>
    </row>
    <row r="11436" spans="20:52" x14ac:dyDescent="0.25">
      <c r="T11436" s="110"/>
      <c r="AJ11436" s="111"/>
      <c r="AO11436" s="111"/>
    </row>
    <row r="11437" spans="20:52" x14ac:dyDescent="0.25">
      <c r="T11437" s="110"/>
    </row>
    <row r="11438" spans="20:52" x14ac:dyDescent="0.25">
      <c r="T11438" s="110"/>
      <c r="AV11438" s="111"/>
    </row>
    <row r="11439" spans="20:52" x14ac:dyDescent="0.25">
      <c r="T11439" s="110"/>
      <c r="AJ11439" s="111"/>
      <c r="AO11439" s="111"/>
      <c r="AV11439" s="111"/>
    </row>
    <row r="11440" spans="20:52" x14ac:dyDescent="0.25">
      <c r="T11440" s="110"/>
      <c r="AJ11440" s="111"/>
      <c r="AO11440" s="111"/>
      <c r="AV11440" s="111"/>
    </row>
    <row r="11441" spans="20:52" x14ac:dyDescent="0.25">
      <c r="T11441" s="110"/>
      <c r="AJ11441" s="111"/>
      <c r="AV11441" s="111"/>
    </row>
    <row r="11442" spans="20:52" x14ac:dyDescent="0.25">
      <c r="T11442" s="110"/>
      <c r="AJ11442" s="111"/>
      <c r="AO11442" s="111"/>
      <c r="AV11442" s="111"/>
    </row>
    <row r="11443" spans="20:52" x14ac:dyDescent="0.25">
      <c r="T11443" s="110"/>
    </row>
    <row r="11444" spans="20:52" x14ac:dyDescent="0.25">
      <c r="T11444" s="110"/>
    </row>
    <row r="11445" spans="20:52" x14ac:dyDescent="0.25">
      <c r="T11445" s="110"/>
      <c r="AJ11445" s="111"/>
      <c r="AO11445" s="111"/>
      <c r="AP11445" s="111"/>
      <c r="AV11445" s="111"/>
    </row>
    <row r="11446" spans="20:52" x14ac:dyDescent="0.25">
      <c r="T11446" s="110"/>
    </row>
    <row r="11447" spans="20:52" x14ac:dyDescent="0.25">
      <c r="T11447" s="110"/>
    </row>
    <row r="11448" spans="20:52" x14ac:dyDescent="0.25">
      <c r="T11448" s="110"/>
    </row>
    <row r="11449" spans="20:52" x14ac:dyDescent="0.25">
      <c r="T11449" s="110"/>
      <c r="AJ11449" s="111"/>
      <c r="AO11449" s="111"/>
      <c r="AP11449" s="111"/>
      <c r="AV11449" s="111"/>
    </row>
    <row r="11450" spans="20:52" x14ac:dyDescent="0.25">
      <c r="T11450" s="110"/>
    </row>
    <row r="11451" spans="20:52" x14ac:dyDescent="0.25">
      <c r="T11451" s="110"/>
      <c r="AJ11451" s="111"/>
      <c r="AO11451" s="111"/>
      <c r="AP11451" s="111"/>
      <c r="AV11451" s="111"/>
    </row>
    <row r="11452" spans="20:52" x14ac:dyDescent="0.25">
      <c r="T11452" s="110"/>
      <c r="AV11452" s="111"/>
    </row>
    <row r="11453" spans="20:52" x14ac:dyDescent="0.25">
      <c r="T11453" s="110"/>
    </row>
    <row r="11454" spans="20:52" x14ac:dyDescent="0.25">
      <c r="T11454" s="110"/>
      <c r="AP11454" s="111"/>
      <c r="AZ11454" s="111"/>
    </row>
    <row r="11455" spans="20:52" x14ac:dyDescent="0.25">
      <c r="T11455" s="110"/>
      <c r="AJ11455" s="111"/>
      <c r="AO11455" s="111"/>
      <c r="AT11455" s="111"/>
      <c r="AV11455" s="111"/>
    </row>
    <row r="11456" spans="20:52" x14ac:dyDescent="0.25">
      <c r="T11456" s="110"/>
      <c r="AJ11456" s="111"/>
      <c r="AP11456" s="111"/>
      <c r="AV11456" s="111"/>
    </row>
    <row r="11457" spans="20:52" x14ac:dyDescent="0.25">
      <c r="T11457" s="110"/>
      <c r="AJ11457" s="111"/>
      <c r="AO11457" s="111"/>
      <c r="AT11457" s="111"/>
      <c r="AV11457" s="111"/>
    </row>
    <row r="11458" spans="20:52" x14ac:dyDescent="0.25">
      <c r="T11458" s="110"/>
      <c r="AJ11458" s="111"/>
      <c r="AO11458" s="111"/>
      <c r="AP11458" s="111"/>
      <c r="AV11458" s="111"/>
    </row>
    <row r="11459" spans="20:52" x14ac:dyDescent="0.25">
      <c r="T11459" s="110"/>
      <c r="AZ11459" s="111"/>
    </row>
    <row r="11460" spans="20:52" x14ac:dyDescent="0.25">
      <c r="T11460" s="110"/>
      <c r="AJ11460" s="111"/>
      <c r="AO11460" s="111"/>
      <c r="AP11460" s="111"/>
      <c r="AV11460" s="111"/>
    </row>
    <row r="11461" spans="20:52" x14ac:dyDescent="0.25">
      <c r="T11461" s="110"/>
    </row>
    <row r="11462" spans="20:52" x14ac:dyDescent="0.25">
      <c r="T11462" s="110"/>
    </row>
    <row r="11463" spans="20:52" x14ac:dyDescent="0.25">
      <c r="T11463" s="110"/>
      <c r="AJ11463" s="111"/>
      <c r="AO11463" s="111"/>
      <c r="AT11463" s="111"/>
      <c r="AV11463" s="111"/>
    </row>
    <row r="11464" spans="20:52" x14ac:dyDescent="0.25">
      <c r="T11464" s="110"/>
      <c r="AJ11464" s="111"/>
      <c r="AO11464" s="111"/>
      <c r="AV11464" s="111"/>
    </row>
    <row r="11465" spans="20:52" x14ac:dyDescent="0.25">
      <c r="T11465" s="110"/>
    </row>
    <row r="11466" spans="20:52" x14ac:dyDescent="0.25">
      <c r="T11466" s="110"/>
      <c r="AZ11466" s="111"/>
    </row>
    <row r="11467" spans="20:52" x14ac:dyDescent="0.25">
      <c r="T11467" s="110"/>
      <c r="AJ11467" s="111"/>
      <c r="AO11467" s="111"/>
      <c r="AP11467" s="111"/>
    </row>
    <row r="11468" spans="20:52" x14ac:dyDescent="0.25">
      <c r="T11468" s="110"/>
    </row>
    <row r="11469" spans="20:52" x14ac:dyDescent="0.25">
      <c r="T11469" s="110"/>
      <c r="AJ11469" s="111"/>
      <c r="AO11469" s="111"/>
      <c r="AP11469" s="111"/>
      <c r="AV11469" s="111"/>
    </row>
    <row r="11470" spans="20:52" x14ac:dyDescent="0.25">
      <c r="T11470" s="110"/>
    </row>
    <row r="11471" spans="20:52" x14ac:dyDescent="0.25">
      <c r="T11471" s="110"/>
    </row>
    <row r="11472" spans="20:52" x14ac:dyDescent="0.25">
      <c r="T11472" s="110"/>
      <c r="AJ11472" s="111"/>
      <c r="AO11472" s="111"/>
      <c r="AP11472" s="111"/>
      <c r="AV11472" s="111"/>
    </row>
    <row r="11473" spans="20:52" x14ac:dyDescent="0.25">
      <c r="T11473" s="110"/>
      <c r="AZ11473" s="111"/>
    </row>
    <row r="11474" spans="20:52" x14ac:dyDescent="0.25">
      <c r="T11474" s="110"/>
      <c r="AJ11474" s="111"/>
      <c r="AO11474" s="111"/>
      <c r="AT11474" s="111"/>
    </row>
    <row r="11475" spans="20:52" x14ac:dyDescent="0.25">
      <c r="T11475" s="110"/>
    </row>
    <row r="11476" spans="20:52" x14ac:dyDescent="0.25">
      <c r="T11476" s="110"/>
      <c r="AJ11476" s="111"/>
      <c r="AO11476" s="111"/>
      <c r="AP11476" s="111"/>
      <c r="AT11476" s="111"/>
      <c r="AV11476" s="111"/>
    </row>
    <row r="11477" spans="20:52" x14ac:dyDescent="0.25">
      <c r="T11477" s="110"/>
      <c r="AJ11477" s="111"/>
      <c r="AO11477" s="111"/>
      <c r="AT11477" s="111"/>
    </row>
    <row r="11478" spans="20:52" x14ac:dyDescent="0.25">
      <c r="T11478" s="110"/>
      <c r="AJ11478" s="111"/>
      <c r="AO11478" s="111"/>
      <c r="AV11478" s="111"/>
    </row>
    <row r="11479" spans="20:52" x14ac:dyDescent="0.25">
      <c r="T11479" s="110"/>
      <c r="AJ11479" s="111"/>
      <c r="AO11479" s="111"/>
      <c r="AT11479" s="111"/>
      <c r="AV11479" s="111"/>
    </row>
    <row r="11480" spans="20:52" x14ac:dyDescent="0.25">
      <c r="T11480" s="110"/>
      <c r="AJ11480" s="111"/>
      <c r="AO11480" s="111"/>
      <c r="AV11480" s="111"/>
    </row>
    <row r="11481" spans="20:52" x14ac:dyDescent="0.25">
      <c r="T11481" s="110"/>
      <c r="AJ11481" s="111"/>
      <c r="AO11481" s="111"/>
      <c r="AP11481" s="111"/>
      <c r="AV11481" s="111"/>
    </row>
    <row r="11482" spans="20:52" x14ac:dyDescent="0.25">
      <c r="T11482" s="110"/>
    </row>
    <row r="11483" spans="20:52" x14ac:dyDescent="0.25">
      <c r="T11483" s="110"/>
    </row>
    <row r="11484" spans="20:52" x14ac:dyDescent="0.25">
      <c r="T11484" s="110"/>
      <c r="AJ11484" s="111"/>
      <c r="AO11484" s="111"/>
      <c r="AV11484" s="111"/>
    </row>
    <row r="11485" spans="20:52" x14ac:dyDescent="0.25">
      <c r="T11485" s="110"/>
    </row>
    <row r="11486" spans="20:52" x14ac:dyDescent="0.25">
      <c r="T11486" s="110"/>
      <c r="AV11486" s="111"/>
    </row>
    <row r="11487" spans="20:52" x14ac:dyDescent="0.25">
      <c r="T11487" s="110"/>
      <c r="AJ11487" s="111"/>
      <c r="AO11487" s="111"/>
      <c r="AV11487" s="111"/>
    </row>
    <row r="11488" spans="20:52" x14ac:dyDescent="0.25">
      <c r="T11488" s="110"/>
      <c r="AJ11488" s="111"/>
      <c r="AO11488" s="111"/>
      <c r="AV11488" s="111"/>
    </row>
    <row r="11489" spans="20:48" x14ac:dyDescent="0.25">
      <c r="T11489" s="110"/>
      <c r="AJ11489" s="111"/>
      <c r="AO11489" s="111"/>
      <c r="AP11489" s="111"/>
      <c r="AV11489" s="111"/>
    </row>
    <row r="11490" spans="20:48" x14ac:dyDescent="0.25">
      <c r="T11490" s="110"/>
      <c r="AJ11490" s="111"/>
      <c r="AP11490" s="111"/>
      <c r="AV11490" s="111"/>
    </row>
    <row r="11491" spans="20:48" x14ac:dyDescent="0.25">
      <c r="T11491" s="110"/>
      <c r="AJ11491" s="111"/>
      <c r="AP11491" s="111"/>
      <c r="AV11491" s="111"/>
    </row>
    <row r="11492" spans="20:48" x14ac:dyDescent="0.25">
      <c r="T11492" s="110"/>
      <c r="AJ11492" s="111"/>
      <c r="AO11492" s="111"/>
      <c r="AP11492" s="111"/>
      <c r="AT11492" s="111"/>
      <c r="AV11492" s="111"/>
    </row>
    <row r="11493" spans="20:48" x14ac:dyDescent="0.25">
      <c r="T11493" s="110"/>
      <c r="AJ11493" s="111"/>
      <c r="AO11493" s="111"/>
      <c r="AV11493" s="111"/>
    </row>
    <row r="11494" spans="20:48" x14ac:dyDescent="0.25">
      <c r="T11494" s="110"/>
    </row>
    <row r="11495" spans="20:48" x14ac:dyDescent="0.25">
      <c r="T11495" s="110"/>
    </row>
    <row r="11496" spans="20:48" x14ac:dyDescent="0.25">
      <c r="T11496" s="110"/>
      <c r="AJ11496" s="111"/>
      <c r="AO11496" s="111"/>
      <c r="AP11496" s="111"/>
      <c r="AT11496" s="111"/>
      <c r="AV11496" s="111"/>
    </row>
    <row r="11497" spans="20:48" x14ac:dyDescent="0.25">
      <c r="T11497" s="110"/>
      <c r="AJ11497" s="111"/>
      <c r="AO11497" s="111"/>
      <c r="AV11497" s="111"/>
    </row>
    <row r="11498" spans="20:48" x14ac:dyDescent="0.25">
      <c r="T11498" s="110"/>
    </row>
    <row r="11499" spans="20:48" x14ac:dyDescent="0.25">
      <c r="T11499" s="110"/>
      <c r="AJ11499" s="111"/>
      <c r="AO11499" s="111"/>
      <c r="AT11499" s="111"/>
    </row>
    <row r="11500" spans="20:48" x14ac:dyDescent="0.25">
      <c r="T11500" s="110"/>
      <c r="AJ11500" s="111"/>
      <c r="AO11500" s="111"/>
      <c r="AP11500" s="111"/>
      <c r="AV11500" s="111"/>
    </row>
    <row r="11501" spans="20:48" x14ac:dyDescent="0.25">
      <c r="T11501" s="110"/>
      <c r="AJ11501" s="111"/>
      <c r="AO11501" s="111"/>
      <c r="AV11501" s="111"/>
    </row>
    <row r="11502" spans="20:48" x14ac:dyDescent="0.25">
      <c r="T11502" s="110"/>
      <c r="AJ11502" s="111"/>
      <c r="AO11502" s="111"/>
      <c r="AV11502" s="111"/>
    </row>
    <row r="11503" spans="20:48" x14ac:dyDescent="0.25">
      <c r="T11503" s="110"/>
    </row>
    <row r="11504" spans="20:48" x14ac:dyDescent="0.25">
      <c r="T11504" s="110"/>
    </row>
    <row r="11505" spans="20:52" x14ac:dyDescent="0.25">
      <c r="T11505" s="110"/>
      <c r="AJ11505" s="111"/>
      <c r="AO11505" s="111"/>
      <c r="AV11505" s="111"/>
    </row>
    <row r="11506" spans="20:52" x14ac:dyDescent="0.25">
      <c r="T11506" s="110"/>
    </row>
    <row r="11507" spans="20:52" x14ac:dyDescent="0.25">
      <c r="T11507" s="110"/>
    </row>
    <row r="11508" spans="20:52" x14ac:dyDescent="0.25">
      <c r="T11508" s="110"/>
      <c r="AJ11508" s="111"/>
      <c r="AO11508" s="111"/>
      <c r="AP11508" s="111"/>
      <c r="AV11508" s="111"/>
    </row>
    <row r="11509" spans="20:52" x14ac:dyDescent="0.25">
      <c r="T11509" s="110"/>
    </row>
    <row r="11510" spans="20:52" x14ac:dyDescent="0.25">
      <c r="T11510" s="110"/>
      <c r="AJ11510" s="111"/>
      <c r="AO11510" s="111"/>
      <c r="AV11510" s="111"/>
      <c r="AZ11510" s="111"/>
    </row>
    <row r="11511" spans="20:52" x14ac:dyDescent="0.25">
      <c r="T11511" s="110"/>
      <c r="AV11511" s="111"/>
    </row>
    <row r="11512" spans="20:52" x14ac:dyDescent="0.25">
      <c r="T11512" s="110"/>
      <c r="AJ11512" s="111"/>
      <c r="AO11512" s="111"/>
      <c r="AP11512" s="111"/>
      <c r="AV11512" s="111"/>
    </row>
    <row r="11513" spans="20:52" x14ac:dyDescent="0.25">
      <c r="T11513" s="110"/>
    </row>
    <row r="11514" spans="20:52" x14ac:dyDescent="0.25">
      <c r="T11514" s="110"/>
      <c r="AJ11514" s="111"/>
      <c r="AO11514" s="111"/>
      <c r="AV11514" s="111"/>
      <c r="AZ11514" s="111"/>
    </row>
    <row r="11515" spans="20:52" x14ac:dyDescent="0.25">
      <c r="T11515" s="110"/>
      <c r="AJ11515" s="111"/>
      <c r="AO11515" s="111"/>
      <c r="AP11515" s="111"/>
      <c r="AT11515" s="111"/>
      <c r="AV11515" s="111"/>
    </row>
    <row r="11516" spans="20:52" x14ac:dyDescent="0.25">
      <c r="T11516" s="110"/>
      <c r="AJ11516" s="111"/>
      <c r="AO11516" s="111"/>
      <c r="AV11516" s="111"/>
    </row>
    <row r="11517" spans="20:52" x14ac:dyDescent="0.25">
      <c r="T11517" s="110"/>
      <c r="AP11517" s="111"/>
      <c r="AV11517" s="111"/>
    </row>
    <row r="11518" spans="20:52" x14ac:dyDescent="0.25">
      <c r="T11518" s="110"/>
    </row>
    <row r="11519" spans="20:52" x14ac:dyDescent="0.25">
      <c r="T11519" s="110"/>
      <c r="AJ11519" s="111"/>
      <c r="AO11519" s="111"/>
      <c r="AV11519" s="111"/>
    </row>
    <row r="11520" spans="20:52" x14ac:dyDescent="0.25">
      <c r="T11520" s="110"/>
    </row>
    <row r="11521" spans="20:48" x14ac:dyDescent="0.25">
      <c r="T11521" s="110"/>
      <c r="AV11521" s="111"/>
    </row>
    <row r="11522" spans="20:48" x14ac:dyDescent="0.25">
      <c r="T11522" s="110"/>
      <c r="AJ11522" s="111"/>
      <c r="AO11522" s="111"/>
      <c r="AV11522" s="111"/>
    </row>
    <row r="11523" spans="20:48" x14ac:dyDescent="0.25">
      <c r="T11523" s="110"/>
    </row>
    <row r="11524" spans="20:48" x14ac:dyDescent="0.25">
      <c r="T11524" s="110"/>
    </row>
    <row r="11525" spans="20:48" x14ac:dyDescent="0.25">
      <c r="T11525" s="110"/>
      <c r="AV11525" s="111"/>
    </row>
    <row r="11526" spans="20:48" x14ac:dyDescent="0.25">
      <c r="T11526" s="110"/>
      <c r="AJ11526" s="111"/>
      <c r="AO11526" s="111"/>
      <c r="AV11526" s="111"/>
    </row>
    <row r="11527" spans="20:48" x14ac:dyDescent="0.25">
      <c r="T11527" s="110"/>
      <c r="AJ11527" s="111"/>
      <c r="AO11527" s="111"/>
      <c r="AV11527" s="111"/>
    </row>
    <row r="11528" spans="20:48" x14ac:dyDescent="0.25">
      <c r="T11528" s="110"/>
      <c r="AV11528" s="111"/>
    </row>
    <row r="11529" spans="20:48" x14ac:dyDescent="0.25">
      <c r="T11529" s="110"/>
      <c r="AJ11529" s="111"/>
      <c r="AO11529" s="111"/>
      <c r="AP11529" s="111"/>
      <c r="AT11529" s="111"/>
      <c r="AV11529" s="111"/>
    </row>
    <row r="11530" spans="20:48" x14ac:dyDescent="0.25">
      <c r="T11530" s="110"/>
      <c r="AJ11530" s="111"/>
      <c r="AO11530" s="111"/>
      <c r="AP11530" s="111"/>
    </row>
    <row r="11531" spans="20:48" x14ac:dyDescent="0.25">
      <c r="T11531" s="110"/>
      <c r="AV11531" s="111"/>
    </row>
    <row r="11532" spans="20:48" x14ac:dyDescent="0.25">
      <c r="T11532" s="110"/>
      <c r="AJ11532" s="111"/>
      <c r="AO11532" s="111"/>
      <c r="AR11532" s="111"/>
    </row>
    <row r="11533" spans="20:48" x14ac:dyDescent="0.25">
      <c r="T11533" s="110"/>
      <c r="AJ11533" s="111"/>
      <c r="AO11533" s="111"/>
      <c r="AR11533" s="111"/>
      <c r="AT11533" s="111"/>
      <c r="AV11533" s="111"/>
    </row>
    <row r="11534" spans="20:48" x14ac:dyDescent="0.25">
      <c r="T11534" s="110"/>
      <c r="AJ11534" s="111"/>
      <c r="AO11534" s="111"/>
      <c r="AV11534" s="111"/>
    </row>
    <row r="11535" spans="20:48" x14ac:dyDescent="0.25">
      <c r="T11535" s="110"/>
      <c r="AJ11535" s="111"/>
      <c r="AO11535" s="111"/>
      <c r="AV11535" s="111"/>
    </row>
    <row r="11536" spans="20:48" x14ac:dyDescent="0.25">
      <c r="T11536" s="110"/>
    </row>
    <row r="11537" spans="20:52" x14ac:dyDescent="0.25">
      <c r="T11537" s="110"/>
      <c r="AJ11537" s="111"/>
    </row>
    <row r="11538" spans="20:52" x14ac:dyDescent="0.25">
      <c r="T11538" s="110"/>
    </row>
    <row r="11539" spans="20:52" x14ac:dyDescent="0.25">
      <c r="T11539" s="110"/>
    </row>
    <row r="11540" spans="20:52" x14ac:dyDescent="0.25">
      <c r="T11540" s="110"/>
    </row>
    <row r="11541" spans="20:52" x14ac:dyDescent="0.25">
      <c r="T11541" s="110"/>
      <c r="AJ11541" s="111"/>
      <c r="AO11541" s="111"/>
      <c r="AV11541" s="111"/>
    </row>
    <row r="11542" spans="20:52" x14ac:dyDescent="0.25">
      <c r="T11542" s="110"/>
    </row>
    <row r="11543" spans="20:52" x14ac:dyDescent="0.25">
      <c r="T11543" s="110"/>
      <c r="AO11543" s="111"/>
      <c r="AV11543" s="111"/>
    </row>
    <row r="11544" spans="20:52" x14ac:dyDescent="0.25">
      <c r="T11544" s="110"/>
    </row>
    <row r="11545" spans="20:52" x14ac:dyDescent="0.25">
      <c r="T11545" s="110"/>
      <c r="AJ11545" s="111"/>
      <c r="AO11545" s="111"/>
      <c r="AV11545" s="111"/>
      <c r="AZ11545" s="111"/>
    </row>
    <row r="11546" spans="20:52" x14ac:dyDescent="0.25">
      <c r="T11546" s="110"/>
      <c r="AJ11546" s="111"/>
      <c r="AV11546" s="111"/>
      <c r="AZ11546" s="111"/>
    </row>
    <row r="11547" spans="20:52" x14ac:dyDescent="0.25">
      <c r="T11547" s="110"/>
      <c r="AJ11547" s="111"/>
      <c r="AO11547" s="111"/>
      <c r="AP11547" s="111"/>
      <c r="AT11547" s="111"/>
      <c r="AV11547" s="111"/>
    </row>
    <row r="11548" spans="20:52" x14ac:dyDescent="0.25">
      <c r="T11548" s="110"/>
      <c r="AJ11548" s="111"/>
      <c r="AO11548" s="111"/>
      <c r="AV11548" s="111"/>
    </row>
    <row r="11549" spans="20:52" x14ac:dyDescent="0.25">
      <c r="T11549" s="110"/>
    </row>
    <row r="11550" spans="20:52" x14ac:dyDescent="0.25">
      <c r="T11550" s="110"/>
    </row>
    <row r="11551" spans="20:52" x14ac:dyDescent="0.25">
      <c r="T11551" s="110"/>
      <c r="AJ11551" s="111"/>
      <c r="AO11551" s="111"/>
      <c r="AV11551" s="111"/>
    </row>
    <row r="11552" spans="20:52" x14ac:dyDescent="0.25">
      <c r="T11552" s="110"/>
      <c r="AV11552" s="111"/>
    </row>
    <row r="11553" spans="20:48" x14ac:dyDescent="0.25">
      <c r="T11553" s="110"/>
      <c r="AP11553" s="111"/>
      <c r="AV11553" s="111"/>
    </row>
    <row r="11554" spans="20:48" x14ac:dyDescent="0.25">
      <c r="T11554" s="110"/>
    </row>
    <row r="11555" spans="20:48" x14ac:dyDescent="0.25">
      <c r="T11555" s="110"/>
      <c r="AP11555" s="111"/>
      <c r="AV11555" s="111"/>
    </row>
    <row r="11556" spans="20:48" x14ac:dyDescent="0.25">
      <c r="T11556" s="110"/>
      <c r="AP11556" s="111"/>
    </row>
    <row r="11557" spans="20:48" x14ac:dyDescent="0.25">
      <c r="T11557" s="110"/>
    </row>
    <row r="11558" spans="20:48" x14ac:dyDescent="0.25">
      <c r="T11558" s="110"/>
    </row>
    <row r="11559" spans="20:48" x14ac:dyDescent="0.25">
      <c r="T11559" s="110"/>
    </row>
    <row r="11560" spans="20:48" x14ac:dyDescent="0.25">
      <c r="T11560" s="110"/>
    </row>
    <row r="11561" spans="20:48" x14ac:dyDescent="0.25">
      <c r="T11561" s="110"/>
      <c r="AJ11561" s="111"/>
      <c r="AO11561" s="111"/>
      <c r="AV11561" s="111"/>
    </row>
    <row r="11562" spans="20:48" x14ac:dyDescent="0.25">
      <c r="T11562" s="110"/>
    </row>
    <row r="11563" spans="20:48" x14ac:dyDescent="0.25">
      <c r="T11563" s="110"/>
    </row>
    <row r="11564" spans="20:48" x14ac:dyDescent="0.25">
      <c r="T11564" s="110"/>
      <c r="AJ11564" s="111"/>
      <c r="AO11564" s="111"/>
      <c r="AR11564" s="111"/>
      <c r="AT11564" s="111"/>
    </row>
    <row r="11565" spans="20:48" x14ac:dyDescent="0.25">
      <c r="T11565" s="110"/>
      <c r="AV11565" s="111"/>
    </row>
    <row r="11566" spans="20:48" x14ac:dyDescent="0.25">
      <c r="T11566" s="110"/>
      <c r="AJ11566" s="111"/>
      <c r="AO11566" s="111"/>
      <c r="AV11566" s="111"/>
    </row>
    <row r="11567" spans="20:48" x14ac:dyDescent="0.25">
      <c r="T11567" s="110"/>
      <c r="AV11567" s="111"/>
    </row>
    <row r="11568" spans="20:48" x14ac:dyDescent="0.25">
      <c r="T11568" s="110"/>
      <c r="AJ11568" s="111"/>
      <c r="AO11568" s="111"/>
      <c r="AV11568" s="111"/>
    </row>
    <row r="11569" spans="20:52" x14ac:dyDescent="0.25">
      <c r="T11569" s="110"/>
      <c r="AV11569" s="111"/>
    </row>
    <row r="11570" spans="20:52" x14ac:dyDescent="0.25">
      <c r="T11570" s="110"/>
      <c r="AJ11570" s="111"/>
      <c r="AO11570" s="111"/>
      <c r="AV11570" s="111"/>
    </row>
    <row r="11571" spans="20:52" x14ac:dyDescent="0.25">
      <c r="T11571" s="110"/>
      <c r="AJ11571" s="111"/>
      <c r="AO11571" s="111"/>
      <c r="AP11571" s="111"/>
      <c r="AV11571" s="111"/>
    </row>
    <row r="11572" spans="20:52" x14ac:dyDescent="0.25">
      <c r="T11572" s="110"/>
      <c r="AJ11572" s="111"/>
      <c r="AO11572" s="111"/>
      <c r="AT11572" s="111"/>
    </row>
    <row r="11573" spans="20:52" x14ac:dyDescent="0.25">
      <c r="T11573" s="110"/>
      <c r="AJ11573" s="111"/>
      <c r="AO11573" s="111"/>
      <c r="AP11573" s="111"/>
      <c r="AT11573" s="111"/>
      <c r="AV11573" s="111"/>
    </row>
    <row r="11574" spans="20:52" x14ac:dyDescent="0.25">
      <c r="T11574" s="110"/>
    </row>
    <row r="11575" spans="20:52" x14ac:dyDescent="0.25">
      <c r="T11575" s="110"/>
    </row>
    <row r="11576" spans="20:52" x14ac:dyDescent="0.25">
      <c r="T11576" s="110"/>
      <c r="AJ11576" s="111"/>
      <c r="AO11576" s="111"/>
      <c r="AP11576" s="111"/>
    </row>
    <row r="11577" spans="20:52" x14ac:dyDescent="0.25">
      <c r="T11577" s="110"/>
      <c r="AT11577" s="111"/>
      <c r="AV11577" s="111"/>
    </row>
    <row r="11578" spans="20:52" x14ac:dyDescent="0.25">
      <c r="T11578" s="110"/>
      <c r="AJ11578" s="111"/>
      <c r="AO11578" s="111"/>
    </row>
    <row r="11579" spans="20:52" x14ac:dyDescent="0.25">
      <c r="T11579" s="110"/>
      <c r="AJ11579" s="111"/>
      <c r="AO11579" s="111"/>
      <c r="AV11579" s="111"/>
      <c r="AZ11579" s="111"/>
    </row>
    <row r="11580" spans="20:52" x14ac:dyDescent="0.25">
      <c r="T11580" s="110"/>
    </row>
    <row r="11581" spans="20:52" x14ac:dyDescent="0.25">
      <c r="T11581" s="110"/>
    </row>
    <row r="11582" spans="20:52" x14ac:dyDescent="0.25">
      <c r="T11582" s="110"/>
    </row>
    <row r="11583" spans="20:52" x14ac:dyDescent="0.25">
      <c r="T11583" s="110"/>
    </row>
    <row r="11584" spans="20:52" x14ac:dyDescent="0.25">
      <c r="T11584" s="110"/>
    </row>
    <row r="11585" spans="20:52" x14ac:dyDescent="0.25">
      <c r="T11585" s="110"/>
    </row>
    <row r="11586" spans="20:52" x14ac:dyDescent="0.25">
      <c r="T11586" s="110"/>
      <c r="AZ11586" s="111"/>
    </row>
    <row r="11587" spans="20:52" x14ac:dyDescent="0.25">
      <c r="T11587" s="110"/>
    </row>
    <row r="11588" spans="20:52" x14ac:dyDescent="0.25">
      <c r="T11588" s="110"/>
      <c r="AJ11588" s="111"/>
      <c r="AO11588" s="111"/>
      <c r="AP11588" s="111"/>
      <c r="AV11588" s="111"/>
    </row>
    <row r="11589" spans="20:52" x14ac:dyDescent="0.25">
      <c r="T11589" s="110"/>
    </row>
    <row r="11590" spans="20:52" x14ac:dyDescent="0.25">
      <c r="T11590" s="110"/>
      <c r="AT11590" s="111"/>
    </row>
    <row r="11591" spans="20:52" x14ac:dyDescent="0.25">
      <c r="T11591" s="110"/>
    </row>
    <row r="11592" spans="20:52" x14ac:dyDescent="0.25">
      <c r="T11592" s="110"/>
      <c r="AJ11592" s="111"/>
      <c r="AO11592" s="111"/>
      <c r="AP11592" s="111"/>
      <c r="AV11592" s="111"/>
    </row>
    <row r="11593" spans="20:52" x14ac:dyDescent="0.25">
      <c r="T11593" s="110"/>
      <c r="AJ11593" s="111"/>
      <c r="AO11593" s="111"/>
      <c r="AP11593" s="111"/>
      <c r="AV11593" s="111"/>
    </row>
    <row r="11594" spans="20:52" x14ac:dyDescent="0.25">
      <c r="T11594" s="110"/>
      <c r="AJ11594" s="111"/>
      <c r="AO11594" s="111"/>
      <c r="AV11594" s="111"/>
    </row>
    <row r="11595" spans="20:52" x14ac:dyDescent="0.25">
      <c r="T11595" s="110"/>
      <c r="AJ11595" s="111"/>
      <c r="AO11595" s="111"/>
      <c r="AV11595" s="111"/>
    </row>
    <row r="11596" spans="20:52" x14ac:dyDescent="0.25">
      <c r="T11596" s="110"/>
      <c r="AJ11596" s="111"/>
      <c r="AO11596" s="111"/>
      <c r="AV11596" s="111"/>
      <c r="AZ11596" s="111"/>
    </row>
    <row r="11597" spans="20:52" x14ac:dyDescent="0.25">
      <c r="T11597" s="110"/>
      <c r="AP11597" s="111"/>
      <c r="AV11597" s="111"/>
    </row>
    <row r="11598" spans="20:52" x14ac:dyDescent="0.25">
      <c r="T11598" s="110"/>
      <c r="AP11598" s="111"/>
      <c r="AV11598" s="111"/>
    </row>
    <row r="11599" spans="20:52" x14ac:dyDescent="0.25">
      <c r="T11599" s="110"/>
      <c r="AJ11599" s="111"/>
      <c r="AO11599" s="111"/>
      <c r="AV11599" s="111"/>
      <c r="AZ11599" s="111"/>
    </row>
    <row r="11600" spans="20:52" x14ac:dyDescent="0.25">
      <c r="T11600" s="110"/>
      <c r="AJ11600" s="111"/>
      <c r="AO11600" s="111"/>
      <c r="AV11600" s="111"/>
    </row>
    <row r="11601" spans="20:52" x14ac:dyDescent="0.25">
      <c r="T11601" s="110"/>
      <c r="AJ11601" s="111"/>
      <c r="AO11601" s="111"/>
      <c r="AR11601" s="111"/>
      <c r="AV11601" s="111"/>
    </row>
    <row r="11602" spans="20:52" x14ac:dyDescent="0.25">
      <c r="T11602" s="110"/>
      <c r="AJ11602" s="111"/>
      <c r="AO11602" s="111"/>
      <c r="AV11602" s="111"/>
    </row>
    <row r="11603" spans="20:52" x14ac:dyDescent="0.25">
      <c r="T11603" s="110"/>
      <c r="AJ11603" s="111"/>
      <c r="AO11603" s="111"/>
      <c r="AT11603" s="111"/>
      <c r="AV11603" s="111"/>
    </row>
    <row r="11604" spans="20:52" x14ac:dyDescent="0.25">
      <c r="T11604" s="110"/>
      <c r="AJ11604" s="111"/>
      <c r="AO11604" s="111"/>
      <c r="AV11604" s="111"/>
    </row>
    <row r="11605" spans="20:52" x14ac:dyDescent="0.25">
      <c r="T11605" s="110"/>
      <c r="AP11605" s="111"/>
      <c r="AV11605" s="111"/>
      <c r="AZ11605" s="111"/>
    </row>
    <row r="11606" spans="20:52" x14ac:dyDescent="0.25">
      <c r="T11606" s="110"/>
      <c r="AJ11606" s="111"/>
      <c r="AO11606" s="111"/>
      <c r="AP11606" s="111"/>
      <c r="AR11606" s="111"/>
      <c r="AV11606" s="111"/>
    </row>
    <row r="11607" spans="20:52" x14ac:dyDescent="0.25">
      <c r="T11607" s="110"/>
      <c r="AJ11607" s="111"/>
      <c r="AO11607" s="111"/>
      <c r="AP11607" s="111"/>
      <c r="AV11607" s="111"/>
      <c r="AZ11607" s="111"/>
    </row>
    <row r="11608" spans="20:52" x14ac:dyDescent="0.25">
      <c r="T11608" s="110"/>
    </row>
    <row r="11609" spans="20:52" x14ac:dyDescent="0.25">
      <c r="T11609" s="110"/>
      <c r="AJ11609" s="111"/>
      <c r="AO11609" s="111"/>
      <c r="AP11609" s="111"/>
      <c r="AV11609" s="111"/>
    </row>
    <row r="11610" spans="20:52" x14ac:dyDescent="0.25">
      <c r="T11610" s="110"/>
    </row>
    <row r="11611" spans="20:52" x14ac:dyDescent="0.25">
      <c r="T11611" s="110"/>
    </row>
    <row r="11612" spans="20:52" x14ac:dyDescent="0.25">
      <c r="T11612" s="110"/>
    </row>
    <row r="11613" spans="20:52" x14ac:dyDescent="0.25">
      <c r="T11613" s="110"/>
      <c r="AJ11613" s="111"/>
      <c r="AO11613" s="111"/>
      <c r="AP11613" s="111"/>
      <c r="AV11613" s="111"/>
    </row>
    <row r="11614" spans="20:52" x14ac:dyDescent="0.25">
      <c r="T11614" s="110"/>
      <c r="AJ11614" s="111"/>
      <c r="AO11614" s="111"/>
      <c r="AV11614" s="111"/>
    </row>
    <row r="11615" spans="20:52" x14ac:dyDescent="0.25">
      <c r="T11615" s="110"/>
    </row>
    <row r="11616" spans="20:52" x14ac:dyDescent="0.25">
      <c r="T11616" s="110"/>
      <c r="AJ11616" s="111"/>
      <c r="AO11616" s="111"/>
      <c r="AP11616" s="111"/>
      <c r="AT11616" s="111"/>
      <c r="AV11616" s="111"/>
    </row>
    <row r="11617" spans="20:48" x14ac:dyDescent="0.25">
      <c r="T11617" s="110"/>
    </row>
    <row r="11618" spans="20:48" x14ac:dyDescent="0.25">
      <c r="T11618" s="110"/>
      <c r="AJ11618" s="111"/>
      <c r="AO11618" s="111"/>
      <c r="AT11618" s="111"/>
    </row>
    <row r="11619" spans="20:48" x14ac:dyDescent="0.25">
      <c r="T11619" s="110"/>
      <c r="AV11619" s="111"/>
    </row>
    <row r="11620" spans="20:48" x14ac:dyDescent="0.25">
      <c r="T11620" s="110"/>
      <c r="AP11620" s="111"/>
      <c r="AV11620" s="111"/>
    </row>
    <row r="11621" spans="20:48" x14ac:dyDescent="0.25">
      <c r="T11621" s="110"/>
      <c r="AO11621" s="111"/>
      <c r="AP11621" s="111"/>
      <c r="AV11621" s="111"/>
    </row>
    <row r="11622" spans="20:48" x14ac:dyDescent="0.25">
      <c r="T11622" s="110"/>
      <c r="AO11622" s="111"/>
      <c r="AP11622" s="111"/>
      <c r="AV11622" s="111"/>
    </row>
    <row r="11623" spans="20:48" x14ac:dyDescent="0.25">
      <c r="T11623" s="110"/>
      <c r="AJ11623" s="111"/>
      <c r="AO11623" s="111"/>
      <c r="AV11623" s="111"/>
    </row>
    <row r="11624" spans="20:48" x14ac:dyDescent="0.25">
      <c r="T11624" s="110"/>
      <c r="AO11624" s="111"/>
      <c r="AV11624" s="111"/>
    </row>
    <row r="11625" spans="20:48" x14ac:dyDescent="0.25">
      <c r="T11625" s="110"/>
    </row>
    <row r="11626" spans="20:48" x14ac:dyDescent="0.25">
      <c r="T11626" s="110"/>
      <c r="AJ11626" s="111"/>
      <c r="AO11626" s="111"/>
      <c r="AV11626" s="111"/>
    </row>
    <row r="11627" spans="20:48" x14ac:dyDescent="0.25">
      <c r="T11627" s="110"/>
      <c r="AP11627" s="111"/>
    </row>
    <row r="11628" spans="20:48" x14ac:dyDescent="0.25">
      <c r="T11628" s="110"/>
      <c r="AO11628" s="111"/>
      <c r="AV11628" s="111"/>
    </row>
    <row r="11629" spans="20:48" x14ac:dyDescent="0.25">
      <c r="T11629" s="110"/>
    </row>
    <row r="11630" spans="20:48" x14ac:dyDescent="0.25">
      <c r="T11630" s="110"/>
    </row>
    <row r="11631" spans="20:48" x14ac:dyDescent="0.25">
      <c r="T11631" s="110"/>
      <c r="AV11631" s="111"/>
    </row>
    <row r="11632" spans="20:48" x14ac:dyDescent="0.25">
      <c r="T11632" s="110"/>
      <c r="AJ11632" s="111"/>
      <c r="AO11632" s="111"/>
      <c r="AV11632" s="111"/>
    </row>
    <row r="11633" spans="20:52" x14ac:dyDescent="0.25">
      <c r="T11633" s="110"/>
    </row>
    <row r="11634" spans="20:52" x14ac:dyDescent="0.25">
      <c r="T11634" s="110"/>
      <c r="AZ11634" s="111"/>
    </row>
    <row r="11635" spans="20:52" x14ac:dyDescent="0.25">
      <c r="T11635" s="110"/>
    </row>
    <row r="11636" spans="20:52" x14ac:dyDescent="0.25">
      <c r="T11636" s="110"/>
      <c r="AV11636" s="111"/>
    </row>
    <row r="11637" spans="20:52" x14ac:dyDescent="0.25">
      <c r="T11637" s="110"/>
      <c r="AV11637" s="111"/>
      <c r="AZ11637" s="111"/>
    </row>
    <row r="11638" spans="20:52" x14ac:dyDescent="0.25">
      <c r="T11638" s="110"/>
      <c r="AZ11638" s="111"/>
    </row>
    <row r="11639" spans="20:52" x14ac:dyDescent="0.25">
      <c r="T11639" s="110"/>
      <c r="AT11639" s="111"/>
    </row>
    <row r="11640" spans="20:52" x14ac:dyDescent="0.25">
      <c r="T11640" s="110"/>
    </row>
    <row r="11641" spans="20:52" x14ac:dyDescent="0.25">
      <c r="T11641" s="110"/>
    </row>
    <row r="11642" spans="20:52" x14ac:dyDescent="0.25">
      <c r="T11642" s="110"/>
      <c r="AJ11642" s="111"/>
      <c r="AO11642" s="111"/>
      <c r="AT11642" s="111"/>
      <c r="AV11642" s="111"/>
    </row>
    <row r="11643" spans="20:52" x14ac:dyDescent="0.25">
      <c r="T11643" s="110"/>
    </row>
    <row r="11644" spans="20:52" x14ac:dyDescent="0.25">
      <c r="T11644" s="110"/>
      <c r="AV11644" s="111"/>
    </row>
    <row r="11645" spans="20:52" x14ac:dyDescent="0.25">
      <c r="T11645" s="110"/>
    </row>
    <row r="11646" spans="20:52" x14ac:dyDescent="0.25">
      <c r="T11646" s="110"/>
      <c r="AV11646" s="111"/>
    </row>
    <row r="11647" spans="20:52" x14ac:dyDescent="0.25">
      <c r="T11647" s="110"/>
    </row>
    <row r="11648" spans="20:52" x14ac:dyDescent="0.25">
      <c r="T11648" s="110"/>
    </row>
    <row r="11649" spans="20:52" x14ac:dyDescent="0.25">
      <c r="T11649" s="110"/>
    </row>
    <row r="11650" spans="20:52" x14ac:dyDescent="0.25">
      <c r="T11650" s="110"/>
      <c r="AJ11650" s="111"/>
      <c r="AO11650" s="111"/>
      <c r="AR11650" s="111"/>
      <c r="AV11650" s="111"/>
    </row>
    <row r="11651" spans="20:52" x14ac:dyDescent="0.25">
      <c r="T11651" s="110"/>
    </row>
    <row r="11652" spans="20:52" x14ac:dyDescent="0.25">
      <c r="T11652" s="110"/>
    </row>
    <row r="11653" spans="20:52" x14ac:dyDescent="0.25">
      <c r="T11653" s="110"/>
    </row>
    <row r="11654" spans="20:52" x14ac:dyDescent="0.25">
      <c r="T11654" s="110"/>
      <c r="AJ11654" s="111"/>
      <c r="AO11654" s="111"/>
      <c r="AV11654" s="111"/>
    </row>
    <row r="11655" spans="20:52" x14ac:dyDescent="0.25">
      <c r="T11655" s="110"/>
      <c r="AJ11655" s="111"/>
      <c r="AO11655" s="111"/>
      <c r="AT11655" s="111"/>
      <c r="AV11655" s="111"/>
    </row>
    <row r="11656" spans="20:52" x14ac:dyDescent="0.25">
      <c r="T11656" s="110"/>
      <c r="AJ11656" s="111"/>
      <c r="AO11656" s="111"/>
    </row>
    <row r="11657" spans="20:52" x14ac:dyDescent="0.25">
      <c r="T11657" s="110"/>
      <c r="AJ11657" s="111"/>
      <c r="AO11657" s="111"/>
      <c r="AV11657" s="111"/>
    </row>
    <row r="11658" spans="20:52" x14ac:dyDescent="0.25">
      <c r="T11658" s="110"/>
    </row>
    <row r="11659" spans="20:52" x14ac:dyDescent="0.25">
      <c r="T11659" s="110"/>
      <c r="AJ11659" s="111"/>
      <c r="AO11659" s="111"/>
      <c r="AT11659" s="111"/>
      <c r="AV11659" s="111"/>
    </row>
    <row r="11660" spans="20:52" x14ac:dyDescent="0.25">
      <c r="T11660" s="110"/>
    </row>
    <row r="11661" spans="20:52" x14ac:dyDescent="0.25">
      <c r="T11661" s="110"/>
      <c r="AZ11661" s="111"/>
    </row>
    <row r="11662" spans="20:52" x14ac:dyDescent="0.25">
      <c r="T11662" s="110"/>
    </row>
    <row r="11663" spans="20:52" x14ac:dyDescent="0.25">
      <c r="T11663" s="110"/>
      <c r="AJ11663" s="111"/>
      <c r="AP11663" s="111"/>
      <c r="AV11663" s="111"/>
    </row>
    <row r="11664" spans="20:52" x14ac:dyDescent="0.25">
      <c r="T11664" s="110"/>
      <c r="AJ11664" s="111"/>
      <c r="AO11664" s="111"/>
      <c r="AV11664" s="111"/>
    </row>
    <row r="11665" spans="20:48" x14ac:dyDescent="0.25">
      <c r="T11665" s="110"/>
    </row>
    <row r="11666" spans="20:48" x14ac:dyDescent="0.25">
      <c r="T11666" s="110"/>
      <c r="AV11666" s="111"/>
    </row>
    <row r="11667" spans="20:48" x14ac:dyDescent="0.25">
      <c r="T11667" s="110"/>
      <c r="AJ11667" s="111"/>
      <c r="AO11667" s="111"/>
    </row>
    <row r="11668" spans="20:48" x14ac:dyDescent="0.25">
      <c r="T11668" s="110"/>
      <c r="AO11668" s="111"/>
      <c r="AP11668" s="111"/>
      <c r="AT11668" s="111"/>
      <c r="AV11668" s="111"/>
    </row>
    <row r="11669" spans="20:48" x14ac:dyDescent="0.25">
      <c r="T11669" s="110"/>
    </row>
    <row r="11670" spans="20:48" x14ac:dyDescent="0.25">
      <c r="T11670" s="110"/>
      <c r="AJ11670" s="111"/>
      <c r="AO11670" s="111"/>
      <c r="AV11670" s="111"/>
    </row>
    <row r="11671" spans="20:48" x14ac:dyDescent="0.25">
      <c r="T11671" s="110"/>
      <c r="AJ11671" s="111"/>
      <c r="AO11671" s="111"/>
      <c r="AP11671" s="111"/>
      <c r="AR11671" s="111"/>
      <c r="AV11671" s="111"/>
    </row>
    <row r="11672" spans="20:48" x14ac:dyDescent="0.25">
      <c r="T11672" s="110"/>
    </row>
    <row r="11673" spans="20:48" x14ac:dyDescent="0.25">
      <c r="T11673" s="110"/>
      <c r="AJ11673" s="111"/>
      <c r="AO11673" s="111"/>
      <c r="AP11673" s="111"/>
      <c r="AT11673" s="111"/>
    </row>
    <row r="11674" spans="20:48" x14ac:dyDescent="0.25">
      <c r="T11674" s="110"/>
      <c r="AJ11674" s="111"/>
      <c r="AO11674" s="111"/>
      <c r="AP11674" s="111"/>
      <c r="AV11674" s="111"/>
    </row>
    <row r="11675" spans="20:48" x14ac:dyDescent="0.25">
      <c r="T11675" s="110"/>
    </row>
    <row r="11676" spans="20:48" x14ac:dyDescent="0.25">
      <c r="T11676" s="110"/>
      <c r="AJ11676" s="111"/>
      <c r="AO11676" s="111"/>
      <c r="AP11676" s="111"/>
      <c r="AV11676" s="111"/>
    </row>
    <row r="11677" spans="20:48" x14ac:dyDescent="0.25">
      <c r="T11677" s="110"/>
    </row>
    <row r="11678" spans="20:48" x14ac:dyDescent="0.25">
      <c r="T11678" s="110"/>
      <c r="AJ11678" s="111"/>
      <c r="AO11678" s="111"/>
      <c r="AV11678" s="111"/>
    </row>
    <row r="11679" spans="20:48" x14ac:dyDescent="0.25">
      <c r="T11679" s="110"/>
      <c r="AJ11679" s="111"/>
      <c r="AO11679" s="111"/>
      <c r="AP11679" s="111"/>
    </row>
    <row r="11680" spans="20:48" x14ac:dyDescent="0.25">
      <c r="T11680" s="110"/>
      <c r="AJ11680" s="111"/>
      <c r="AO11680" s="111"/>
      <c r="AV11680" s="111"/>
    </row>
    <row r="11681" spans="20:52" x14ac:dyDescent="0.25">
      <c r="T11681" s="110"/>
    </row>
    <row r="11682" spans="20:52" x14ac:dyDescent="0.25">
      <c r="T11682" s="110"/>
      <c r="AV11682" s="111"/>
    </row>
    <row r="11683" spans="20:52" x14ac:dyDescent="0.25">
      <c r="T11683" s="110"/>
      <c r="AJ11683" s="111"/>
      <c r="AO11683" s="111"/>
      <c r="AP11683" s="111"/>
      <c r="AT11683" s="111"/>
      <c r="AV11683" s="111"/>
      <c r="AZ11683" s="111"/>
    </row>
    <row r="11684" spans="20:52" x14ac:dyDescent="0.25">
      <c r="T11684" s="110"/>
      <c r="AJ11684" s="111"/>
      <c r="AO11684" s="111"/>
      <c r="AV11684" s="111"/>
    </row>
    <row r="11685" spans="20:52" x14ac:dyDescent="0.25">
      <c r="T11685" s="110"/>
    </row>
    <row r="11686" spans="20:52" x14ac:dyDescent="0.25">
      <c r="T11686" s="110"/>
      <c r="AJ11686" s="111"/>
      <c r="AP11686" s="111"/>
      <c r="AV11686" s="111"/>
    </row>
    <row r="11687" spans="20:52" x14ac:dyDescent="0.25">
      <c r="T11687" s="110"/>
      <c r="AO11687" s="111"/>
      <c r="AP11687" s="111"/>
      <c r="AV11687" s="111"/>
    </row>
    <row r="11688" spans="20:52" x14ac:dyDescent="0.25">
      <c r="T11688" s="110"/>
      <c r="AJ11688" s="111"/>
      <c r="AO11688" s="111"/>
      <c r="AV11688" s="111"/>
      <c r="AZ11688" s="111"/>
    </row>
    <row r="11689" spans="20:52" x14ac:dyDescent="0.25">
      <c r="T11689" s="110"/>
    </row>
    <row r="11690" spans="20:52" x14ac:dyDescent="0.25">
      <c r="T11690" s="110"/>
      <c r="AJ11690" s="111"/>
      <c r="AO11690" s="111"/>
      <c r="AV11690" s="111"/>
      <c r="AZ11690" s="111"/>
    </row>
    <row r="11691" spans="20:52" x14ac:dyDescent="0.25">
      <c r="T11691" s="110"/>
      <c r="AJ11691" s="111"/>
      <c r="AO11691" s="111"/>
      <c r="AV11691" s="111"/>
    </row>
    <row r="11692" spans="20:52" x14ac:dyDescent="0.25">
      <c r="T11692" s="110"/>
      <c r="AJ11692" s="111"/>
      <c r="AO11692" s="111"/>
      <c r="AP11692" s="111"/>
    </row>
    <row r="11693" spans="20:52" x14ac:dyDescent="0.25">
      <c r="T11693" s="110"/>
      <c r="AJ11693" s="111"/>
      <c r="AO11693" s="111"/>
      <c r="AP11693" s="111"/>
      <c r="AR11693" s="111"/>
      <c r="AT11693" s="111"/>
      <c r="AV11693" s="111"/>
    </row>
    <row r="11694" spans="20:52" x14ac:dyDescent="0.25">
      <c r="T11694" s="110"/>
      <c r="AJ11694" s="111"/>
      <c r="AO11694" s="111"/>
      <c r="AR11694" s="111"/>
      <c r="AV11694" s="111"/>
    </row>
    <row r="11695" spans="20:52" x14ac:dyDescent="0.25">
      <c r="T11695" s="110"/>
    </row>
    <row r="11696" spans="20:52" x14ac:dyDescent="0.25">
      <c r="T11696" s="110"/>
      <c r="AJ11696" s="111"/>
      <c r="AO11696" s="111"/>
      <c r="AR11696" s="111"/>
      <c r="AV11696" s="111"/>
    </row>
    <row r="11697" spans="20:52" x14ac:dyDescent="0.25">
      <c r="T11697" s="110"/>
      <c r="AV11697" s="111"/>
    </row>
    <row r="11698" spans="20:52" x14ac:dyDescent="0.25">
      <c r="T11698" s="110"/>
    </row>
    <row r="11699" spans="20:52" x14ac:dyDescent="0.25">
      <c r="T11699" s="110"/>
      <c r="AJ11699" s="111"/>
      <c r="AO11699" s="111"/>
      <c r="AP11699" s="111"/>
      <c r="AV11699" s="111"/>
    </row>
    <row r="11700" spans="20:52" x14ac:dyDescent="0.25">
      <c r="T11700" s="110"/>
    </row>
    <row r="11701" spans="20:52" x14ac:dyDescent="0.25">
      <c r="T11701" s="110"/>
      <c r="AJ11701" s="111"/>
      <c r="AP11701" s="111"/>
      <c r="AR11701" s="111"/>
      <c r="AT11701" s="111"/>
      <c r="AV11701" s="111"/>
    </row>
    <row r="11702" spans="20:52" x14ac:dyDescent="0.25">
      <c r="T11702" s="110"/>
    </row>
    <row r="11703" spans="20:52" x14ac:dyDescent="0.25">
      <c r="T11703" s="110"/>
      <c r="AJ11703" s="111"/>
      <c r="AO11703" s="111"/>
      <c r="AV11703" s="111"/>
    </row>
    <row r="11704" spans="20:52" x14ac:dyDescent="0.25">
      <c r="T11704" s="110"/>
      <c r="AV11704" s="111"/>
    </row>
    <row r="11705" spans="20:52" x14ac:dyDescent="0.25">
      <c r="T11705" s="110"/>
      <c r="AJ11705" s="111"/>
      <c r="AO11705" s="111"/>
      <c r="AV11705" s="111"/>
    </row>
    <row r="11706" spans="20:52" x14ac:dyDescent="0.25">
      <c r="T11706" s="110"/>
      <c r="AJ11706" s="111"/>
      <c r="AO11706" s="111"/>
      <c r="AV11706" s="111"/>
    </row>
    <row r="11707" spans="20:52" x14ac:dyDescent="0.25">
      <c r="T11707" s="110"/>
      <c r="AJ11707" s="111"/>
      <c r="AO11707" s="111"/>
      <c r="AP11707" s="111"/>
      <c r="AV11707" s="111"/>
    </row>
    <row r="11708" spans="20:52" x14ac:dyDescent="0.25">
      <c r="T11708" s="110"/>
      <c r="AJ11708" s="111"/>
      <c r="AO11708" s="111"/>
      <c r="AT11708" s="111"/>
      <c r="AV11708" s="111"/>
    </row>
    <row r="11709" spans="20:52" x14ac:dyDescent="0.25">
      <c r="T11709" s="110"/>
      <c r="AJ11709" s="111"/>
      <c r="AO11709" s="111"/>
      <c r="AV11709" s="111"/>
    </row>
    <row r="11710" spans="20:52" x14ac:dyDescent="0.25">
      <c r="T11710" s="110"/>
      <c r="AZ11710" s="111"/>
    </row>
    <row r="11711" spans="20:52" x14ac:dyDescent="0.25">
      <c r="T11711" s="110"/>
      <c r="AJ11711" s="111"/>
      <c r="AO11711" s="111"/>
      <c r="AV11711" s="111"/>
    </row>
    <row r="11712" spans="20:52" x14ac:dyDescent="0.25">
      <c r="T11712" s="110"/>
    </row>
    <row r="11713" spans="20:52" x14ac:dyDescent="0.25">
      <c r="T11713" s="110"/>
      <c r="AJ11713" s="111"/>
      <c r="AO11713" s="111"/>
      <c r="AV11713" s="111"/>
    </row>
    <row r="11714" spans="20:52" x14ac:dyDescent="0.25">
      <c r="T11714" s="110"/>
    </row>
    <row r="11715" spans="20:52" x14ac:dyDescent="0.25">
      <c r="T11715" s="110"/>
    </row>
    <row r="11716" spans="20:52" x14ac:dyDescent="0.25">
      <c r="T11716" s="110"/>
    </row>
    <row r="11717" spans="20:52" x14ac:dyDescent="0.25">
      <c r="T11717" s="110"/>
      <c r="AJ11717" s="111"/>
      <c r="AO11717" s="111"/>
      <c r="AT11717" s="111"/>
      <c r="AV11717" s="111"/>
    </row>
    <row r="11718" spans="20:52" x14ac:dyDescent="0.25">
      <c r="T11718" s="110"/>
      <c r="AZ11718" s="111"/>
    </row>
    <row r="11719" spans="20:52" x14ac:dyDescent="0.25">
      <c r="T11719" s="110"/>
    </row>
    <row r="11720" spans="20:52" x14ac:dyDescent="0.25">
      <c r="T11720" s="110"/>
      <c r="AJ11720" s="111"/>
      <c r="AO11720" s="111"/>
      <c r="AV11720" s="111"/>
    </row>
    <row r="11721" spans="20:52" x14ac:dyDescent="0.25">
      <c r="T11721" s="110"/>
      <c r="AJ11721" s="111"/>
      <c r="AO11721" s="111"/>
      <c r="AP11721" s="111"/>
    </row>
    <row r="11722" spans="20:52" x14ac:dyDescent="0.25">
      <c r="T11722" s="110"/>
    </row>
    <row r="11723" spans="20:52" x14ac:dyDescent="0.25">
      <c r="T11723" s="110"/>
      <c r="AV11723" s="111"/>
    </row>
    <row r="11724" spans="20:52" x14ac:dyDescent="0.25">
      <c r="T11724" s="110"/>
      <c r="AV11724" s="111"/>
    </row>
    <row r="11725" spans="20:52" x14ac:dyDescent="0.25">
      <c r="T11725" s="110"/>
      <c r="AJ11725" s="111"/>
      <c r="AO11725" s="111"/>
      <c r="AP11725" s="111"/>
      <c r="AV11725" s="111"/>
    </row>
    <row r="11726" spans="20:52" x14ac:dyDescent="0.25">
      <c r="T11726" s="110"/>
    </row>
    <row r="11727" spans="20:52" x14ac:dyDescent="0.25">
      <c r="T11727" s="110"/>
    </row>
    <row r="11728" spans="20:52" x14ac:dyDescent="0.25">
      <c r="T11728" s="110"/>
      <c r="AJ11728" s="111"/>
      <c r="AO11728" s="111"/>
      <c r="AV11728" s="111"/>
    </row>
    <row r="11729" spans="20:48" x14ac:dyDescent="0.25">
      <c r="T11729" s="110"/>
    </row>
    <row r="11730" spans="20:48" x14ac:dyDescent="0.25">
      <c r="T11730" s="110"/>
    </row>
    <row r="11731" spans="20:48" x14ac:dyDescent="0.25">
      <c r="T11731" s="110"/>
    </row>
    <row r="11732" spans="20:48" x14ac:dyDescent="0.25">
      <c r="T11732" s="110"/>
    </row>
    <row r="11733" spans="20:48" x14ac:dyDescent="0.25">
      <c r="T11733" s="110"/>
      <c r="AJ11733" s="111"/>
      <c r="AO11733" s="111"/>
      <c r="AR11733" s="111"/>
      <c r="AT11733" s="111"/>
    </row>
    <row r="11734" spans="20:48" x14ac:dyDescent="0.25">
      <c r="T11734" s="110"/>
    </row>
    <row r="11735" spans="20:48" x14ac:dyDescent="0.25">
      <c r="T11735" s="110"/>
    </row>
    <row r="11736" spans="20:48" x14ac:dyDescent="0.25">
      <c r="T11736" s="110"/>
      <c r="AJ11736" s="111"/>
      <c r="AO11736" s="111"/>
    </row>
    <row r="11737" spans="20:48" x14ac:dyDescent="0.25">
      <c r="T11737" s="110"/>
    </row>
    <row r="11738" spans="20:48" x14ac:dyDescent="0.25">
      <c r="T11738" s="110"/>
    </row>
    <row r="11739" spans="20:48" x14ac:dyDescent="0.25">
      <c r="T11739" s="110"/>
      <c r="AJ11739" s="111"/>
      <c r="AO11739" s="111"/>
      <c r="AR11739" s="111"/>
      <c r="AV11739" s="111"/>
    </row>
    <row r="11740" spans="20:48" x14ac:dyDescent="0.25">
      <c r="T11740" s="110"/>
      <c r="AP11740" s="111"/>
      <c r="AR11740" s="111"/>
      <c r="AT11740" s="111"/>
      <c r="AV11740" s="111"/>
    </row>
    <row r="11741" spans="20:48" x14ac:dyDescent="0.25">
      <c r="T11741" s="110"/>
      <c r="AJ11741" s="111"/>
      <c r="AO11741" s="111"/>
      <c r="AV11741" s="111"/>
    </row>
    <row r="11742" spans="20:48" x14ac:dyDescent="0.25">
      <c r="T11742" s="110"/>
      <c r="AJ11742" s="111"/>
      <c r="AO11742" s="111"/>
      <c r="AV11742" s="111"/>
    </row>
    <row r="11743" spans="20:48" x14ac:dyDescent="0.25">
      <c r="T11743" s="110"/>
      <c r="AJ11743" s="111"/>
      <c r="AO11743" s="111"/>
      <c r="AP11743" s="111"/>
      <c r="AV11743" s="111"/>
    </row>
    <row r="11744" spans="20:48" x14ac:dyDescent="0.25">
      <c r="T11744" s="110"/>
    </row>
    <row r="11745" spans="20:52" x14ac:dyDescent="0.25">
      <c r="T11745" s="110"/>
      <c r="AJ11745" s="111"/>
      <c r="AO11745" s="111"/>
      <c r="AP11745" s="111"/>
      <c r="AT11745" s="111"/>
      <c r="AV11745" s="111"/>
    </row>
    <row r="11746" spans="20:52" x14ac:dyDescent="0.25">
      <c r="T11746" s="110"/>
    </row>
    <row r="11747" spans="20:52" x14ac:dyDescent="0.25">
      <c r="T11747" s="110"/>
    </row>
    <row r="11748" spans="20:52" x14ac:dyDescent="0.25">
      <c r="T11748" s="110"/>
      <c r="AJ11748" s="111"/>
      <c r="AO11748" s="111"/>
      <c r="AV11748" s="111"/>
    </row>
    <row r="11749" spans="20:52" x14ac:dyDescent="0.25">
      <c r="T11749" s="110"/>
    </row>
    <row r="11750" spans="20:52" x14ac:dyDescent="0.25">
      <c r="T11750" s="110"/>
      <c r="AO11750" s="111"/>
    </row>
    <row r="11751" spans="20:52" x14ac:dyDescent="0.25">
      <c r="T11751" s="110"/>
      <c r="AJ11751" s="111"/>
      <c r="AO11751" s="111"/>
      <c r="AV11751" s="111"/>
    </row>
    <row r="11752" spans="20:52" x14ac:dyDescent="0.25">
      <c r="T11752" s="110"/>
      <c r="AZ11752" s="111"/>
    </row>
    <row r="11753" spans="20:52" x14ac:dyDescent="0.25">
      <c r="T11753" s="110"/>
      <c r="AJ11753" s="111"/>
      <c r="AV11753" s="111"/>
    </row>
    <row r="11754" spans="20:52" x14ac:dyDescent="0.25">
      <c r="T11754" s="110"/>
    </row>
    <row r="11755" spans="20:52" x14ac:dyDescent="0.25">
      <c r="T11755" s="110"/>
      <c r="AJ11755" s="111"/>
      <c r="AO11755" s="111"/>
      <c r="AV11755" s="111"/>
      <c r="AZ11755" s="111"/>
    </row>
    <row r="11756" spans="20:52" x14ac:dyDescent="0.25">
      <c r="T11756" s="110"/>
      <c r="AJ11756" s="111"/>
      <c r="AO11756" s="111"/>
      <c r="AV11756" s="111"/>
    </row>
    <row r="11757" spans="20:52" x14ac:dyDescent="0.25">
      <c r="T11757" s="110"/>
      <c r="AJ11757" s="111"/>
      <c r="AO11757" s="111"/>
      <c r="AP11757" s="111"/>
      <c r="AT11757" s="111"/>
      <c r="AV11757" s="111"/>
    </row>
    <row r="11758" spans="20:52" x14ac:dyDescent="0.25">
      <c r="T11758" s="110"/>
      <c r="AJ11758" s="111"/>
      <c r="AO11758" s="111"/>
      <c r="AV11758" s="111"/>
      <c r="AZ11758" s="111"/>
    </row>
    <row r="11759" spans="20:52" x14ac:dyDescent="0.25">
      <c r="T11759" s="110"/>
    </row>
    <row r="11760" spans="20:52" x14ac:dyDescent="0.25">
      <c r="T11760" s="110"/>
      <c r="AO11760" s="111"/>
      <c r="AP11760" s="111"/>
      <c r="AR11760" s="111"/>
      <c r="AV11760" s="111"/>
    </row>
    <row r="11761" spans="20:52" x14ac:dyDescent="0.25">
      <c r="T11761" s="110"/>
      <c r="AJ11761" s="111"/>
      <c r="AO11761" s="111"/>
      <c r="AV11761" s="111"/>
    </row>
    <row r="11762" spans="20:52" x14ac:dyDescent="0.25">
      <c r="T11762" s="110"/>
      <c r="AJ11762" s="111"/>
      <c r="AO11762" s="111"/>
      <c r="AV11762" s="111"/>
      <c r="AZ11762" s="111"/>
    </row>
    <row r="11763" spans="20:52" x14ac:dyDescent="0.25">
      <c r="T11763" s="110"/>
    </row>
    <row r="11764" spans="20:52" x14ac:dyDescent="0.25">
      <c r="T11764" s="110"/>
      <c r="AJ11764" s="111"/>
      <c r="AO11764" s="111"/>
      <c r="AP11764" s="111"/>
      <c r="AV11764" s="111"/>
    </row>
    <row r="11765" spans="20:52" x14ac:dyDescent="0.25">
      <c r="T11765" s="110"/>
      <c r="AJ11765" s="111"/>
      <c r="AO11765" s="111"/>
      <c r="AV11765" s="111"/>
    </row>
    <row r="11766" spans="20:52" x14ac:dyDescent="0.25">
      <c r="T11766" s="110"/>
    </row>
    <row r="11767" spans="20:52" x14ac:dyDescent="0.25">
      <c r="T11767" s="110"/>
    </row>
    <row r="11768" spans="20:52" x14ac:dyDescent="0.25">
      <c r="T11768" s="110"/>
    </row>
    <row r="11769" spans="20:52" x14ac:dyDescent="0.25">
      <c r="T11769" s="110"/>
      <c r="AZ11769" s="111"/>
    </row>
    <row r="11770" spans="20:52" x14ac:dyDescent="0.25">
      <c r="T11770" s="110"/>
      <c r="AP11770" s="111"/>
    </row>
    <row r="11771" spans="20:52" x14ac:dyDescent="0.25">
      <c r="T11771" s="110"/>
      <c r="AJ11771" s="111"/>
      <c r="AO11771" s="111"/>
      <c r="AV11771" s="111"/>
      <c r="AZ11771" s="111"/>
    </row>
    <row r="11772" spans="20:52" x14ac:dyDescent="0.25">
      <c r="T11772" s="110"/>
      <c r="AV11772" s="111"/>
    </row>
    <row r="11773" spans="20:52" x14ac:dyDescent="0.25">
      <c r="T11773" s="110"/>
      <c r="AP11773" s="111"/>
    </row>
    <row r="11774" spans="20:52" x14ac:dyDescent="0.25">
      <c r="T11774" s="110"/>
      <c r="AJ11774" s="111"/>
      <c r="AO11774" s="111"/>
      <c r="AV11774" s="111"/>
    </row>
    <row r="11775" spans="20:52" x14ac:dyDescent="0.25">
      <c r="T11775" s="110"/>
      <c r="AJ11775" s="111"/>
      <c r="AO11775" s="111"/>
      <c r="AV11775" s="111"/>
    </row>
    <row r="11776" spans="20:52" x14ac:dyDescent="0.25">
      <c r="T11776" s="110"/>
      <c r="AO11776" s="111"/>
      <c r="AP11776" s="111"/>
      <c r="AV11776" s="111"/>
    </row>
    <row r="11777" spans="20:52" x14ac:dyDescent="0.25">
      <c r="T11777" s="110"/>
    </row>
    <row r="11778" spans="20:52" x14ac:dyDescent="0.25">
      <c r="T11778" s="110"/>
      <c r="AP11778" s="111"/>
      <c r="AV11778" s="111"/>
    </row>
    <row r="11779" spans="20:52" x14ac:dyDescent="0.25">
      <c r="T11779" s="110"/>
    </row>
    <row r="11780" spans="20:52" x14ac:dyDescent="0.25">
      <c r="T11780" s="110"/>
      <c r="AJ11780" s="111"/>
      <c r="AO11780" s="111"/>
      <c r="AT11780" s="111"/>
      <c r="AV11780" s="111"/>
    </row>
    <row r="11781" spans="20:52" x14ac:dyDescent="0.25">
      <c r="T11781" s="110"/>
    </row>
    <row r="11782" spans="20:52" x14ac:dyDescent="0.25">
      <c r="T11782" s="110"/>
      <c r="AJ11782" s="111"/>
      <c r="AO11782" s="111"/>
      <c r="AP11782" s="111"/>
      <c r="AV11782" s="111"/>
    </row>
    <row r="11783" spans="20:52" x14ac:dyDescent="0.25">
      <c r="T11783" s="110"/>
      <c r="AO11783" s="111"/>
      <c r="AV11783" s="111"/>
      <c r="AZ11783" s="111"/>
    </row>
    <row r="11784" spans="20:52" x14ac:dyDescent="0.25">
      <c r="T11784" s="110"/>
    </row>
    <row r="11785" spans="20:52" x14ac:dyDescent="0.25">
      <c r="T11785" s="110"/>
      <c r="AJ11785" s="111"/>
      <c r="AO11785" s="111"/>
      <c r="AP11785" s="111"/>
    </row>
    <row r="11786" spans="20:52" x14ac:dyDescent="0.25">
      <c r="T11786" s="110"/>
      <c r="AV11786" s="111"/>
    </row>
    <row r="11787" spans="20:52" x14ac:dyDescent="0.25">
      <c r="T11787" s="110"/>
    </row>
    <row r="11788" spans="20:52" x14ac:dyDescent="0.25">
      <c r="T11788" s="110"/>
    </row>
    <row r="11789" spans="20:52" x14ac:dyDescent="0.25">
      <c r="T11789" s="110"/>
    </row>
    <row r="11790" spans="20:52" x14ac:dyDescent="0.25">
      <c r="T11790" s="110"/>
      <c r="AJ11790" s="111"/>
      <c r="AO11790" s="111"/>
      <c r="AT11790" s="111"/>
    </row>
    <row r="11791" spans="20:52" x14ac:dyDescent="0.25">
      <c r="T11791" s="110"/>
      <c r="AJ11791" s="111"/>
      <c r="AO11791" s="111"/>
      <c r="AV11791" s="111"/>
    </row>
    <row r="11792" spans="20:52" x14ac:dyDescent="0.25">
      <c r="T11792" s="110"/>
    </row>
    <row r="11793" spans="20:52" x14ac:dyDescent="0.25">
      <c r="T11793" s="110"/>
    </row>
    <row r="11794" spans="20:52" x14ac:dyDescent="0.25">
      <c r="T11794" s="110"/>
      <c r="AJ11794" s="111"/>
      <c r="AO11794" s="111"/>
      <c r="AV11794" s="111"/>
      <c r="AZ11794" s="111"/>
    </row>
    <row r="11795" spans="20:52" x14ac:dyDescent="0.25">
      <c r="T11795" s="110"/>
      <c r="AJ11795" s="111"/>
    </row>
    <row r="11796" spans="20:52" x14ac:dyDescent="0.25">
      <c r="T11796" s="110"/>
      <c r="AJ11796" s="111"/>
      <c r="AO11796" s="111"/>
      <c r="AV11796" s="111"/>
    </row>
    <row r="11797" spans="20:52" x14ac:dyDescent="0.25">
      <c r="T11797" s="110"/>
    </row>
    <row r="11798" spans="20:52" x14ac:dyDescent="0.25">
      <c r="T11798" s="110"/>
      <c r="AJ11798" s="111"/>
      <c r="AP11798" s="111"/>
    </row>
    <row r="11799" spans="20:52" x14ac:dyDescent="0.25">
      <c r="T11799" s="110"/>
    </row>
    <row r="11800" spans="20:52" x14ac:dyDescent="0.25">
      <c r="T11800" s="110"/>
    </row>
    <row r="11801" spans="20:52" x14ac:dyDescent="0.25">
      <c r="T11801" s="110"/>
    </row>
    <row r="11802" spans="20:52" x14ac:dyDescent="0.25">
      <c r="T11802" s="110"/>
    </row>
    <row r="11803" spans="20:52" x14ac:dyDescent="0.25">
      <c r="T11803" s="110"/>
    </row>
    <row r="11804" spans="20:52" x14ac:dyDescent="0.25">
      <c r="T11804" s="110"/>
      <c r="AV11804" s="111"/>
    </row>
    <row r="11805" spans="20:52" x14ac:dyDescent="0.25">
      <c r="T11805" s="110"/>
      <c r="AJ11805" s="111"/>
      <c r="AO11805" s="111"/>
      <c r="AV11805" s="111"/>
    </row>
    <row r="11806" spans="20:52" x14ac:dyDescent="0.25">
      <c r="T11806" s="110"/>
      <c r="AO11806" s="111"/>
      <c r="AT11806" s="111"/>
    </row>
    <row r="11807" spans="20:52" x14ac:dyDescent="0.25">
      <c r="T11807" s="110"/>
      <c r="AJ11807" s="111"/>
      <c r="AO11807" s="111"/>
      <c r="AP11807" s="111"/>
      <c r="AR11807" s="111"/>
      <c r="AV11807" s="111"/>
    </row>
    <row r="11808" spans="20:52" x14ac:dyDescent="0.25">
      <c r="T11808" s="110"/>
      <c r="AJ11808" s="111"/>
      <c r="AO11808" s="111"/>
      <c r="AV11808" s="111"/>
    </row>
    <row r="11809" spans="20:48" x14ac:dyDescent="0.25">
      <c r="T11809" s="110"/>
      <c r="AJ11809" s="111"/>
      <c r="AO11809" s="111"/>
      <c r="AV11809" s="111"/>
    </row>
    <row r="11810" spans="20:48" x14ac:dyDescent="0.25">
      <c r="T11810" s="110"/>
      <c r="AJ11810" s="111"/>
      <c r="AO11810" s="111"/>
      <c r="AP11810" s="111"/>
      <c r="AV11810" s="111"/>
    </row>
    <row r="11811" spans="20:48" x14ac:dyDescent="0.25">
      <c r="T11811" s="110"/>
      <c r="AJ11811" s="111"/>
      <c r="AP11811" s="111"/>
      <c r="AV11811" s="111"/>
    </row>
    <row r="11812" spans="20:48" x14ac:dyDescent="0.25">
      <c r="T11812" s="110"/>
      <c r="AJ11812" s="111"/>
      <c r="AP11812" s="111"/>
      <c r="AV11812" s="111"/>
    </row>
    <row r="11813" spans="20:48" x14ac:dyDescent="0.25">
      <c r="T11813" s="110"/>
      <c r="AO11813" s="111"/>
      <c r="AP11813" s="111"/>
      <c r="AR11813" s="111"/>
      <c r="AV11813" s="111"/>
    </row>
    <row r="11814" spans="20:48" x14ac:dyDescent="0.25">
      <c r="T11814" s="110"/>
    </row>
    <row r="11815" spans="20:48" x14ac:dyDescent="0.25">
      <c r="T11815" s="110"/>
      <c r="AJ11815" s="111"/>
      <c r="AO11815" s="111"/>
      <c r="AP11815" s="111"/>
      <c r="AV11815" s="111"/>
    </row>
    <row r="11816" spans="20:48" x14ac:dyDescent="0.25">
      <c r="T11816" s="110"/>
      <c r="AO11816" s="111"/>
      <c r="AP11816" s="111"/>
      <c r="AR11816" s="111"/>
      <c r="AV11816" s="111"/>
    </row>
    <row r="11817" spans="20:48" x14ac:dyDescent="0.25">
      <c r="T11817" s="110"/>
      <c r="AJ11817" s="111"/>
      <c r="AO11817" s="111"/>
      <c r="AV11817" s="111"/>
    </row>
    <row r="11818" spans="20:48" x14ac:dyDescent="0.25">
      <c r="T11818" s="110"/>
    </row>
    <row r="11819" spans="20:48" x14ac:dyDescent="0.25">
      <c r="T11819" s="110"/>
      <c r="AP11819" s="111"/>
    </row>
    <row r="11820" spans="20:48" x14ac:dyDescent="0.25">
      <c r="T11820" s="110"/>
    </row>
    <row r="11821" spans="20:48" x14ac:dyDescent="0.25">
      <c r="T11821" s="110"/>
      <c r="AJ11821" s="111"/>
      <c r="AO11821" s="111"/>
      <c r="AP11821" s="111"/>
      <c r="AV11821" s="111"/>
    </row>
    <row r="11822" spans="20:48" x14ac:dyDescent="0.25">
      <c r="T11822" s="110"/>
      <c r="AJ11822" s="111"/>
      <c r="AO11822" s="111"/>
      <c r="AP11822" s="111"/>
      <c r="AR11822" s="111"/>
      <c r="AV11822" s="111"/>
    </row>
    <row r="11823" spans="20:48" x14ac:dyDescent="0.25">
      <c r="T11823" s="110"/>
      <c r="AJ11823" s="111"/>
      <c r="AO11823" s="111"/>
    </row>
    <row r="11824" spans="20:48" x14ac:dyDescent="0.25">
      <c r="T11824" s="110"/>
      <c r="AO11824" s="111"/>
      <c r="AP11824" s="111"/>
      <c r="AT11824" s="111"/>
      <c r="AV11824" s="111"/>
    </row>
    <row r="11825" spans="20:52" x14ac:dyDescent="0.25">
      <c r="T11825" s="110"/>
      <c r="AJ11825" s="111"/>
      <c r="AO11825" s="111"/>
      <c r="AP11825" s="111"/>
      <c r="AV11825" s="111"/>
    </row>
    <row r="11826" spans="20:52" x14ac:dyDescent="0.25">
      <c r="T11826" s="110"/>
      <c r="AJ11826" s="111"/>
      <c r="AO11826" s="111"/>
      <c r="AP11826" s="111"/>
      <c r="AT11826" s="111"/>
      <c r="AV11826" s="111"/>
    </row>
    <row r="11827" spans="20:52" x14ac:dyDescent="0.25">
      <c r="T11827" s="110"/>
    </row>
    <row r="11828" spans="20:52" x14ac:dyDescent="0.25">
      <c r="T11828" s="110"/>
      <c r="AJ11828" s="111"/>
      <c r="AO11828" s="111"/>
      <c r="AP11828" s="111"/>
      <c r="AV11828" s="111"/>
      <c r="AZ11828" s="111"/>
    </row>
    <row r="11829" spans="20:52" x14ac:dyDescent="0.25">
      <c r="T11829" s="110"/>
    </row>
    <row r="11830" spans="20:52" x14ac:dyDescent="0.25">
      <c r="T11830" s="110"/>
      <c r="AJ11830" s="111"/>
      <c r="AO11830" s="111"/>
      <c r="AT11830" s="111"/>
    </row>
    <row r="11831" spans="20:52" x14ac:dyDescent="0.25">
      <c r="T11831" s="110"/>
      <c r="AJ11831" s="111"/>
      <c r="AO11831" s="111"/>
      <c r="AT11831" s="111"/>
      <c r="AV11831" s="111"/>
    </row>
    <row r="11832" spans="20:52" x14ac:dyDescent="0.25">
      <c r="T11832" s="110"/>
      <c r="AJ11832" s="111"/>
      <c r="AO11832" s="111"/>
      <c r="AT11832" s="111"/>
      <c r="AV11832" s="111"/>
    </row>
    <row r="11833" spans="20:52" x14ac:dyDescent="0.25">
      <c r="T11833" s="110"/>
      <c r="AJ11833" s="111"/>
    </row>
    <row r="11834" spans="20:52" x14ac:dyDescent="0.25">
      <c r="T11834" s="110"/>
    </row>
    <row r="11835" spans="20:52" x14ac:dyDescent="0.25">
      <c r="T11835" s="110"/>
    </row>
    <row r="11836" spans="20:52" x14ac:dyDescent="0.25">
      <c r="T11836" s="110"/>
    </row>
    <row r="11837" spans="20:52" x14ac:dyDescent="0.25">
      <c r="T11837" s="110"/>
    </row>
    <row r="11838" spans="20:52" x14ac:dyDescent="0.25">
      <c r="T11838" s="110"/>
      <c r="AJ11838" s="111"/>
      <c r="AO11838" s="111"/>
      <c r="AV11838" s="111"/>
    </row>
    <row r="11839" spans="20:52" x14ac:dyDescent="0.25">
      <c r="T11839" s="110"/>
    </row>
    <row r="11840" spans="20:52" x14ac:dyDescent="0.25">
      <c r="T11840" s="110"/>
      <c r="AJ11840" s="111"/>
      <c r="AO11840" s="111"/>
      <c r="AV11840" s="111"/>
    </row>
    <row r="11841" spans="20:52" x14ac:dyDescent="0.25">
      <c r="T11841" s="110"/>
      <c r="AJ11841" s="111"/>
      <c r="AO11841" s="111"/>
      <c r="AV11841" s="111"/>
    </row>
    <row r="11842" spans="20:52" x14ac:dyDescent="0.25">
      <c r="T11842" s="110"/>
      <c r="AJ11842" s="111"/>
      <c r="AO11842" s="111"/>
      <c r="AV11842" s="111"/>
    </row>
    <row r="11843" spans="20:52" x14ac:dyDescent="0.25">
      <c r="T11843" s="110"/>
      <c r="AJ11843" s="111"/>
      <c r="AP11843" s="111"/>
      <c r="AV11843" s="111"/>
    </row>
    <row r="11844" spans="20:52" x14ac:dyDescent="0.25">
      <c r="T11844" s="110"/>
      <c r="AJ11844" s="111"/>
      <c r="AO11844" s="111"/>
      <c r="AV11844" s="111"/>
    </row>
    <row r="11845" spans="20:52" x14ac:dyDescent="0.25">
      <c r="T11845" s="110"/>
      <c r="AJ11845" s="111"/>
      <c r="AO11845" s="111"/>
      <c r="AT11845" s="111"/>
      <c r="AV11845" s="111"/>
    </row>
    <row r="11846" spans="20:52" x14ac:dyDescent="0.25">
      <c r="T11846" s="110"/>
      <c r="AJ11846" s="111"/>
      <c r="AO11846" s="111"/>
      <c r="AT11846" s="111"/>
      <c r="AV11846" s="111"/>
    </row>
    <row r="11847" spans="20:52" x14ac:dyDescent="0.25">
      <c r="T11847" s="110"/>
    </row>
    <row r="11848" spans="20:52" x14ac:dyDescent="0.25">
      <c r="T11848" s="110"/>
      <c r="AV11848" s="111"/>
    </row>
    <row r="11849" spans="20:52" x14ac:dyDescent="0.25">
      <c r="T11849" s="110"/>
      <c r="AJ11849" s="111"/>
      <c r="AO11849" s="111"/>
      <c r="AP11849" s="111"/>
      <c r="AV11849" s="111"/>
      <c r="AZ11849" s="111"/>
    </row>
    <row r="11850" spans="20:52" x14ac:dyDescent="0.25">
      <c r="T11850" s="110"/>
      <c r="AJ11850" s="111"/>
      <c r="AO11850" s="111"/>
      <c r="AP11850" s="111"/>
      <c r="AV11850" s="111"/>
      <c r="AZ11850" s="111"/>
    </row>
    <row r="11851" spans="20:52" x14ac:dyDescent="0.25">
      <c r="T11851" s="110"/>
      <c r="AO11851" s="111"/>
      <c r="AV11851" s="111"/>
      <c r="AZ11851" s="111"/>
    </row>
    <row r="11852" spans="20:52" x14ac:dyDescent="0.25">
      <c r="T11852" s="110"/>
      <c r="AV11852" s="111"/>
    </row>
    <row r="11853" spans="20:52" x14ac:dyDescent="0.25">
      <c r="T11853" s="110"/>
      <c r="AV11853" s="111"/>
    </row>
    <row r="11854" spans="20:52" x14ac:dyDescent="0.25">
      <c r="T11854" s="110"/>
      <c r="AJ11854" s="111"/>
      <c r="AO11854" s="111"/>
      <c r="AV11854" s="111"/>
      <c r="AZ11854" s="111"/>
    </row>
    <row r="11855" spans="20:52" x14ac:dyDescent="0.25">
      <c r="T11855" s="110"/>
    </row>
    <row r="11856" spans="20:52" x14ac:dyDescent="0.25">
      <c r="T11856" s="110"/>
    </row>
    <row r="11857" spans="20:52" x14ac:dyDescent="0.25">
      <c r="T11857" s="110"/>
      <c r="AJ11857" s="111"/>
      <c r="AO11857" s="111"/>
      <c r="AP11857" s="111"/>
      <c r="AV11857" s="111"/>
      <c r="AZ11857" s="111"/>
    </row>
    <row r="11858" spans="20:52" x14ac:dyDescent="0.25">
      <c r="T11858" s="110"/>
      <c r="AJ11858" s="111"/>
      <c r="AO11858" s="111"/>
      <c r="AP11858" s="111"/>
      <c r="AT11858" s="111"/>
    </row>
    <row r="11859" spans="20:52" x14ac:dyDescent="0.25">
      <c r="T11859" s="110"/>
      <c r="AJ11859" s="111"/>
      <c r="AO11859" s="111"/>
      <c r="AT11859" s="111"/>
      <c r="AV11859" s="111"/>
    </row>
    <row r="11860" spans="20:52" x14ac:dyDescent="0.25">
      <c r="T11860" s="110"/>
    </row>
    <row r="11861" spans="20:52" x14ac:dyDescent="0.25">
      <c r="T11861" s="110"/>
    </row>
    <row r="11862" spans="20:52" x14ac:dyDescent="0.25">
      <c r="T11862" s="110"/>
      <c r="AJ11862" s="111"/>
      <c r="AO11862" s="111"/>
      <c r="AP11862" s="111"/>
      <c r="AT11862" s="111"/>
      <c r="AV11862" s="111"/>
    </row>
    <row r="11863" spans="20:52" x14ac:dyDescent="0.25">
      <c r="T11863" s="110"/>
      <c r="AJ11863" s="111"/>
      <c r="AO11863" s="111"/>
      <c r="AP11863" s="111"/>
      <c r="AT11863" s="111"/>
      <c r="AV11863" s="111"/>
    </row>
    <row r="11864" spans="20:52" x14ac:dyDescent="0.25">
      <c r="T11864" s="110"/>
    </row>
    <row r="11865" spans="20:52" x14ac:dyDescent="0.25">
      <c r="T11865" s="110"/>
    </row>
    <row r="11866" spans="20:52" x14ac:dyDescent="0.25">
      <c r="T11866" s="110"/>
      <c r="AO11866" s="111"/>
      <c r="AP11866" s="111"/>
      <c r="AV11866" s="111"/>
    </row>
    <row r="11867" spans="20:52" x14ac:dyDescent="0.25">
      <c r="T11867" s="110"/>
      <c r="AV11867" s="111"/>
    </row>
    <row r="11868" spans="20:52" x14ac:dyDescent="0.25">
      <c r="T11868" s="110"/>
      <c r="AJ11868" s="111"/>
      <c r="AO11868" s="111"/>
      <c r="AT11868" s="111"/>
      <c r="AV11868" s="111"/>
    </row>
    <row r="11869" spans="20:52" x14ac:dyDescent="0.25">
      <c r="T11869" s="110"/>
      <c r="AJ11869" s="111"/>
      <c r="AO11869" s="111"/>
      <c r="AP11869" s="111"/>
      <c r="AT11869" s="111"/>
    </row>
    <row r="11870" spans="20:52" x14ac:dyDescent="0.25">
      <c r="T11870" s="110"/>
      <c r="AJ11870" s="111"/>
      <c r="AP11870" s="111"/>
      <c r="AT11870" s="111"/>
      <c r="AV11870" s="111"/>
    </row>
    <row r="11871" spans="20:52" x14ac:dyDescent="0.25">
      <c r="T11871" s="110"/>
      <c r="AJ11871" s="111"/>
      <c r="AO11871" s="111"/>
      <c r="AP11871" s="111"/>
      <c r="AT11871" s="111"/>
      <c r="AV11871" s="111"/>
    </row>
    <row r="11872" spans="20:52" x14ac:dyDescent="0.25">
      <c r="T11872" s="110"/>
      <c r="AJ11872" s="111"/>
      <c r="AO11872" s="111"/>
      <c r="AP11872" s="111"/>
      <c r="AT11872" s="111"/>
      <c r="AV11872" s="111"/>
    </row>
    <row r="11873" spans="20:52" x14ac:dyDescent="0.25">
      <c r="T11873" s="110"/>
    </row>
    <row r="11874" spans="20:52" x14ac:dyDescent="0.25">
      <c r="T11874" s="110"/>
      <c r="AV11874" s="111"/>
    </row>
    <row r="11875" spans="20:52" x14ac:dyDescent="0.25">
      <c r="T11875" s="110"/>
    </row>
    <row r="11876" spans="20:52" x14ac:dyDescent="0.25">
      <c r="T11876" s="110"/>
      <c r="AJ11876" s="111"/>
      <c r="AO11876" s="111"/>
      <c r="AV11876" s="111"/>
    </row>
    <row r="11877" spans="20:52" x14ac:dyDescent="0.25">
      <c r="T11877" s="110"/>
    </row>
    <row r="11878" spans="20:52" x14ac:dyDescent="0.25">
      <c r="T11878" s="110"/>
      <c r="AV11878" s="111"/>
    </row>
    <row r="11879" spans="20:52" x14ac:dyDescent="0.25">
      <c r="T11879" s="110"/>
    </row>
    <row r="11880" spans="20:52" x14ac:dyDescent="0.25">
      <c r="T11880" s="110"/>
      <c r="AJ11880" s="111"/>
      <c r="AP11880" s="111"/>
      <c r="AV11880" s="111"/>
      <c r="AZ11880" s="111"/>
    </row>
    <row r="11881" spans="20:52" x14ac:dyDescent="0.25">
      <c r="T11881" s="110"/>
      <c r="AZ11881" s="111"/>
    </row>
    <row r="11882" spans="20:52" x14ac:dyDescent="0.25">
      <c r="T11882" s="110"/>
      <c r="AJ11882" s="111"/>
      <c r="AO11882" s="111"/>
    </row>
    <row r="11883" spans="20:52" x14ac:dyDescent="0.25">
      <c r="T11883" s="110"/>
      <c r="AJ11883" s="111"/>
      <c r="AO11883" s="111"/>
      <c r="AV11883" s="111"/>
    </row>
    <row r="11884" spans="20:52" x14ac:dyDescent="0.25">
      <c r="T11884" s="110"/>
      <c r="AP11884" s="111"/>
      <c r="AZ11884" s="111"/>
    </row>
    <row r="11885" spans="20:52" x14ac:dyDescent="0.25">
      <c r="T11885" s="110"/>
      <c r="AZ11885" s="111"/>
    </row>
    <row r="11886" spans="20:52" x14ac:dyDescent="0.25">
      <c r="T11886" s="110"/>
      <c r="AJ11886" s="111"/>
      <c r="AO11886" s="111"/>
      <c r="AZ11886" s="111"/>
    </row>
    <row r="11887" spans="20:52" x14ac:dyDescent="0.25">
      <c r="T11887" s="110"/>
      <c r="AV11887" s="111"/>
    </row>
    <row r="11888" spans="20:52" x14ac:dyDescent="0.25">
      <c r="T11888" s="110"/>
    </row>
    <row r="11889" spans="20:52" x14ac:dyDescent="0.25">
      <c r="T11889" s="110"/>
      <c r="AJ11889" s="111"/>
      <c r="AO11889" s="111"/>
      <c r="AR11889" s="111"/>
      <c r="AV11889" s="111"/>
    </row>
    <row r="11890" spans="20:52" x14ac:dyDescent="0.25">
      <c r="T11890" s="110"/>
    </row>
    <row r="11891" spans="20:52" x14ac:dyDescent="0.25">
      <c r="T11891" s="110"/>
      <c r="AZ11891" s="111"/>
    </row>
    <row r="11892" spans="20:52" x14ac:dyDescent="0.25">
      <c r="T11892" s="110"/>
      <c r="AJ11892" s="111"/>
      <c r="AO11892" s="111"/>
      <c r="AV11892" s="111"/>
    </row>
    <row r="11893" spans="20:52" x14ac:dyDescent="0.25">
      <c r="T11893" s="110"/>
      <c r="AV11893" s="111"/>
    </row>
    <row r="11894" spans="20:52" x14ac:dyDescent="0.25">
      <c r="T11894" s="110"/>
      <c r="AJ11894" s="111"/>
      <c r="AO11894" s="111"/>
      <c r="AP11894" s="111"/>
      <c r="AT11894" s="111"/>
      <c r="AV11894" s="111"/>
    </row>
    <row r="11895" spans="20:52" x14ac:dyDescent="0.25">
      <c r="T11895" s="110"/>
      <c r="AV11895" s="111"/>
      <c r="AZ11895" s="111"/>
    </row>
    <row r="11896" spans="20:52" x14ac:dyDescent="0.25">
      <c r="T11896" s="110"/>
      <c r="AJ11896" s="111"/>
      <c r="AO11896" s="111"/>
      <c r="AV11896" s="111"/>
    </row>
    <row r="11897" spans="20:52" x14ac:dyDescent="0.25">
      <c r="T11897" s="110"/>
      <c r="AP11897" s="111"/>
    </row>
    <row r="11898" spans="20:52" x14ac:dyDescent="0.25">
      <c r="T11898" s="110"/>
    </row>
    <row r="11899" spans="20:52" x14ac:dyDescent="0.25">
      <c r="T11899" s="110"/>
    </row>
    <row r="11900" spans="20:52" x14ac:dyDescent="0.25">
      <c r="T11900" s="110"/>
    </row>
    <row r="11901" spans="20:52" x14ac:dyDescent="0.25">
      <c r="T11901" s="110"/>
    </row>
    <row r="11902" spans="20:52" x14ac:dyDescent="0.25">
      <c r="T11902" s="110"/>
      <c r="AJ11902" s="111"/>
      <c r="AO11902" s="111"/>
      <c r="AV11902" s="111"/>
    </row>
    <row r="11903" spans="20:52" x14ac:dyDescent="0.25">
      <c r="T11903" s="110"/>
      <c r="AT11903" s="111"/>
      <c r="AV11903" s="111"/>
    </row>
    <row r="11904" spans="20:52" x14ac:dyDescent="0.25">
      <c r="T11904" s="110"/>
    </row>
    <row r="11905" spans="20:52" x14ac:dyDescent="0.25">
      <c r="T11905" s="110"/>
    </row>
    <row r="11906" spans="20:52" x14ac:dyDescent="0.25">
      <c r="T11906" s="110"/>
      <c r="AJ11906" s="111"/>
      <c r="AO11906" s="111"/>
      <c r="AT11906" s="111"/>
      <c r="AV11906" s="111"/>
    </row>
    <row r="11907" spans="20:52" x14ac:dyDescent="0.25">
      <c r="T11907" s="110"/>
    </row>
    <row r="11908" spans="20:52" x14ac:dyDescent="0.25">
      <c r="T11908" s="110"/>
    </row>
    <row r="11909" spans="20:52" x14ac:dyDescent="0.25">
      <c r="T11909" s="110"/>
    </row>
    <row r="11910" spans="20:52" x14ac:dyDescent="0.25">
      <c r="T11910" s="110"/>
    </row>
    <row r="11911" spans="20:52" x14ac:dyDescent="0.25">
      <c r="T11911" s="110"/>
    </row>
    <row r="11912" spans="20:52" x14ac:dyDescent="0.25">
      <c r="T11912" s="110"/>
    </row>
    <row r="11913" spans="20:52" x14ac:dyDescent="0.25">
      <c r="T11913" s="110"/>
    </row>
    <row r="11914" spans="20:52" x14ac:dyDescent="0.25">
      <c r="T11914" s="110"/>
      <c r="AJ11914" s="111"/>
      <c r="AO11914" s="111"/>
      <c r="AT11914" s="111"/>
      <c r="AV11914" s="111"/>
    </row>
    <row r="11915" spans="20:52" x14ac:dyDescent="0.25">
      <c r="T11915" s="110"/>
    </row>
    <row r="11916" spans="20:52" x14ac:dyDescent="0.25">
      <c r="T11916" s="110"/>
      <c r="AZ11916" s="111"/>
    </row>
    <row r="11917" spans="20:52" x14ac:dyDescent="0.25">
      <c r="T11917" s="110"/>
    </row>
    <row r="11918" spans="20:52" x14ac:dyDescent="0.25">
      <c r="T11918" s="110"/>
      <c r="AJ11918" s="111"/>
      <c r="AO11918" s="111"/>
    </row>
    <row r="11919" spans="20:52" x14ac:dyDescent="0.25">
      <c r="T11919" s="110"/>
      <c r="AJ11919" s="111"/>
      <c r="AO11919" s="111"/>
      <c r="AT11919" s="111"/>
    </row>
    <row r="11920" spans="20:52" x14ac:dyDescent="0.25">
      <c r="T11920" s="110"/>
      <c r="AJ11920" s="111"/>
      <c r="AT11920" s="111"/>
    </row>
    <row r="11921" spans="20:52" x14ac:dyDescent="0.25">
      <c r="T11921" s="110"/>
      <c r="AJ11921" s="111"/>
      <c r="AO11921" s="111"/>
      <c r="AV11921" s="111"/>
    </row>
    <row r="11922" spans="20:52" x14ac:dyDescent="0.25">
      <c r="T11922" s="110"/>
    </row>
    <row r="11923" spans="20:52" x14ac:dyDescent="0.25">
      <c r="T11923" s="110"/>
      <c r="AJ11923" s="111"/>
      <c r="AO11923" s="111"/>
      <c r="AV11923" s="111"/>
      <c r="AZ11923" s="111"/>
    </row>
    <row r="11924" spans="20:52" x14ac:dyDescent="0.25">
      <c r="T11924" s="110"/>
    </row>
    <row r="11925" spans="20:52" x14ac:dyDescent="0.25">
      <c r="T11925" s="110"/>
      <c r="AJ11925" s="111"/>
      <c r="AO11925" s="111"/>
      <c r="AV11925" s="111"/>
    </row>
    <row r="11926" spans="20:52" x14ac:dyDescent="0.25">
      <c r="T11926" s="110"/>
    </row>
    <row r="11927" spans="20:52" x14ac:dyDescent="0.25">
      <c r="T11927" s="110"/>
      <c r="AJ11927" s="111"/>
      <c r="AO11927" s="111"/>
    </row>
    <row r="11928" spans="20:52" x14ac:dyDescent="0.25">
      <c r="T11928" s="110"/>
      <c r="AJ11928" s="111"/>
      <c r="AO11928" s="111"/>
      <c r="AP11928" s="111"/>
      <c r="AT11928" s="111"/>
      <c r="AV11928" s="111"/>
    </row>
    <row r="11929" spans="20:52" x14ac:dyDescent="0.25">
      <c r="T11929" s="110"/>
      <c r="AJ11929" s="111"/>
      <c r="AO11929" s="111"/>
      <c r="AR11929" s="111"/>
      <c r="AV11929" s="111"/>
    </row>
    <row r="11930" spans="20:52" x14ac:dyDescent="0.25">
      <c r="T11930" s="110"/>
      <c r="AJ11930" s="111"/>
      <c r="AO11930" s="111"/>
      <c r="AP11930" s="111"/>
      <c r="AV11930" s="111"/>
    </row>
    <row r="11931" spans="20:52" x14ac:dyDescent="0.25">
      <c r="T11931" s="110"/>
      <c r="AP11931" s="111"/>
    </row>
    <row r="11932" spans="20:52" x14ac:dyDescent="0.25">
      <c r="T11932" s="110"/>
      <c r="AV11932" s="111"/>
    </row>
    <row r="11933" spans="20:52" x14ac:dyDescent="0.25">
      <c r="T11933" s="110"/>
    </row>
    <row r="11934" spans="20:52" x14ac:dyDescent="0.25">
      <c r="T11934" s="110"/>
    </row>
    <row r="11935" spans="20:52" x14ac:dyDescent="0.25">
      <c r="T11935" s="110"/>
      <c r="AV11935" s="111"/>
    </row>
    <row r="11936" spans="20:52" x14ac:dyDescent="0.25">
      <c r="T11936" s="110"/>
      <c r="AJ11936" s="111"/>
      <c r="AO11936" s="111"/>
      <c r="AP11936" s="111"/>
      <c r="AV11936" s="111"/>
      <c r="AZ11936" s="111"/>
    </row>
    <row r="11937" spans="20:48" x14ac:dyDescent="0.25">
      <c r="T11937" s="110"/>
      <c r="AJ11937" s="111"/>
      <c r="AO11937" s="111"/>
    </row>
    <row r="11938" spans="20:48" x14ac:dyDescent="0.25">
      <c r="T11938" s="110"/>
      <c r="AJ11938" s="111"/>
      <c r="AO11938" s="111"/>
    </row>
    <row r="11939" spans="20:48" x14ac:dyDescent="0.25">
      <c r="T11939" s="110"/>
      <c r="AV11939" s="111"/>
    </row>
    <row r="11940" spans="20:48" x14ac:dyDescent="0.25">
      <c r="T11940" s="110"/>
      <c r="AJ11940" s="111"/>
      <c r="AO11940" s="111"/>
      <c r="AP11940" s="111"/>
    </row>
    <row r="11941" spans="20:48" x14ac:dyDescent="0.25">
      <c r="T11941" s="110"/>
      <c r="AJ11941" s="111"/>
      <c r="AO11941" s="111"/>
      <c r="AV11941" s="111"/>
    </row>
    <row r="11942" spans="20:48" x14ac:dyDescent="0.25">
      <c r="T11942" s="110"/>
      <c r="AJ11942" s="111"/>
      <c r="AO11942" s="111"/>
      <c r="AV11942" s="111"/>
    </row>
    <row r="11943" spans="20:48" x14ac:dyDescent="0.25">
      <c r="T11943" s="110"/>
      <c r="AJ11943" s="111"/>
      <c r="AO11943" s="111"/>
      <c r="AV11943" s="111"/>
    </row>
    <row r="11944" spans="20:48" x14ac:dyDescent="0.25">
      <c r="T11944" s="110"/>
      <c r="AJ11944" s="111"/>
      <c r="AO11944" s="111"/>
      <c r="AV11944" s="111"/>
    </row>
    <row r="11945" spans="20:48" x14ac:dyDescent="0.25">
      <c r="T11945" s="110"/>
      <c r="AJ11945" s="111"/>
      <c r="AO11945" s="111"/>
      <c r="AP11945" s="111"/>
      <c r="AV11945" s="111"/>
    </row>
    <row r="11946" spans="20:48" x14ac:dyDescent="0.25">
      <c r="T11946" s="110"/>
      <c r="AJ11946" s="111"/>
      <c r="AO11946" s="111"/>
      <c r="AT11946" s="111"/>
      <c r="AV11946" s="111"/>
    </row>
    <row r="11947" spans="20:48" x14ac:dyDescent="0.25">
      <c r="T11947" s="110"/>
    </row>
    <row r="11948" spans="20:48" x14ac:dyDescent="0.25">
      <c r="T11948" s="110"/>
      <c r="AV11948" s="111"/>
    </row>
    <row r="11949" spans="20:48" x14ac:dyDescent="0.25">
      <c r="T11949" s="110"/>
    </row>
    <row r="11950" spans="20:48" x14ac:dyDescent="0.25">
      <c r="T11950" s="110"/>
      <c r="AO11950" s="111"/>
      <c r="AP11950" s="111"/>
      <c r="AV11950" s="111"/>
    </row>
    <row r="11951" spans="20:48" x14ac:dyDescent="0.25">
      <c r="T11951" s="110"/>
      <c r="AP11951" s="111"/>
    </row>
    <row r="11952" spans="20:48" x14ac:dyDescent="0.25">
      <c r="T11952" s="110"/>
    </row>
    <row r="11953" spans="20:48" x14ac:dyDescent="0.25">
      <c r="T11953" s="110"/>
    </row>
    <row r="11954" spans="20:48" x14ac:dyDescent="0.25">
      <c r="T11954" s="110"/>
    </row>
    <row r="11955" spans="20:48" x14ac:dyDescent="0.25">
      <c r="T11955" s="110"/>
      <c r="AJ11955" s="111"/>
      <c r="AO11955" s="111"/>
    </row>
    <row r="11956" spans="20:48" x14ac:dyDescent="0.25">
      <c r="T11956" s="110"/>
      <c r="AJ11956" s="111"/>
      <c r="AO11956" s="111"/>
      <c r="AT11956" s="111"/>
      <c r="AV11956" s="111"/>
    </row>
    <row r="11957" spans="20:48" x14ac:dyDescent="0.25">
      <c r="T11957" s="110"/>
      <c r="AP11957" s="111"/>
    </row>
    <row r="11958" spans="20:48" x14ac:dyDescent="0.25">
      <c r="T11958" s="110"/>
      <c r="AJ11958" s="111"/>
      <c r="AO11958" s="111"/>
      <c r="AV11958" s="111"/>
    </row>
    <row r="11959" spans="20:48" x14ac:dyDescent="0.25">
      <c r="T11959" s="110"/>
      <c r="AJ11959" s="111"/>
      <c r="AO11959" s="111"/>
      <c r="AP11959" s="111"/>
      <c r="AV11959" s="111"/>
    </row>
    <row r="11960" spans="20:48" x14ac:dyDescent="0.25">
      <c r="T11960" s="110"/>
      <c r="AJ11960" s="111"/>
      <c r="AO11960" s="111"/>
      <c r="AP11960" s="111"/>
      <c r="AR11960" s="111"/>
      <c r="AV11960" s="111"/>
    </row>
    <row r="11961" spans="20:48" x14ac:dyDescent="0.25">
      <c r="T11961" s="110"/>
    </row>
    <row r="11962" spans="20:48" x14ac:dyDescent="0.25">
      <c r="T11962" s="110"/>
      <c r="AJ11962" s="111"/>
      <c r="AO11962" s="111"/>
      <c r="AT11962" s="111"/>
      <c r="AV11962" s="111"/>
    </row>
    <row r="11963" spans="20:48" x14ac:dyDescent="0.25">
      <c r="T11963" s="110"/>
      <c r="AV11963" s="111"/>
    </row>
    <row r="11964" spans="20:48" x14ac:dyDescent="0.25">
      <c r="T11964" s="110"/>
    </row>
    <row r="11965" spans="20:48" x14ac:dyDescent="0.25">
      <c r="T11965" s="110"/>
    </row>
    <row r="11966" spans="20:48" x14ac:dyDescent="0.25">
      <c r="T11966" s="110"/>
    </row>
    <row r="11967" spans="20:48" x14ac:dyDescent="0.25">
      <c r="T11967" s="110"/>
      <c r="AJ11967" s="111"/>
      <c r="AO11967" s="111"/>
      <c r="AP11967" s="111"/>
      <c r="AT11967" s="111"/>
      <c r="AV11967" s="111"/>
    </row>
    <row r="11968" spans="20:48" x14ac:dyDescent="0.25">
      <c r="T11968" s="110"/>
      <c r="AJ11968" s="111"/>
      <c r="AO11968" s="111"/>
      <c r="AP11968" s="111"/>
    </row>
    <row r="11969" spans="20:52" x14ac:dyDescent="0.25">
      <c r="T11969" s="110"/>
    </row>
    <row r="11970" spans="20:52" x14ac:dyDescent="0.25">
      <c r="T11970" s="110"/>
      <c r="AJ11970" s="111"/>
      <c r="AO11970" s="111"/>
      <c r="AV11970" s="111"/>
    </row>
    <row r="11971" spans="20:52" x14ac:dyDescent="0.25">
      <c r="T11971" s="110"/>
    </row>
    <row r="11972" spans="20:52" x14ac:dyDescent="0.25">
      <c r="T11972" s="110"/>
      <c r="AJ11972" s="111"/>
      <c r="AO11972" s="111"/>
      <c r="AP11972" s="111"/>
      <c r="AV11972" s="111"/>
      <c r="AZ11972" s="111"/>
    </row>
    <row r="11973" spans="20:52" x14ac:dyDescent="0.25">
      <c r="T11973" s="110"/>
    </row>
    <row r="11974" spans="20:52" x14ac:dyDescent="0.25">
      <c r="T11974" s="110"/>
      <c r="AJ11974" s="111"/>
      <c r="AO11974" s="111"/>
      <c r="AV11974" s="111"/>
    </row>
    <row r="11975" spans="20:52" x14ac:dyDescent="0.25">
      <c r="T11975" s="110"/>
      <c r="AJ11975" s="111"/>
      <c r="AO11975" s="111"/>
      <c r="AV11975" s="111"/>
    </row>
    <row r="11976" spans="20:52" x14ac:dyDescent="0.25">
      <c r="T11976" s="110"/>
      <c r="AO11976" s="111"/>
      <c r="AV11976" s="111"/>
    </row>
    <row r="11977" spans="20:52" x14ac:dyDescent="0.25">
      <c r="T11977" s="110"/>
      <c r="AJ11977" s="111"/>
      <c r="AO11977" s="111"/>
    </row>
    <row r="11978" spans="20:52" x14ac:dyDescent="0.25">
      <c r="T11978" s="110"/>
      <c r="AJ11978" s="111"/>
      <c r="AO11978" s="111"/>
      <c r="AT11978" s="111"/>
      <c r="AV11978" s="111"/>
    </row>
    <row r="11979" spans="20:52" x14ac:dyDescent="0.25">
      <c r="T11979" s="110"/>
      <c r="AV11979" s="111"/>
    </row>
    <row r="11980" spans="20:52" x14ac:dyDescent="0.25">
      <c r="T11980" s="110"/>
      <c r="AJ11980" s="111"/>
      <c r="AO11980" s="111"/>
      <c r="AV11980" s="111"/>
      <c r="AZ11980" s="111"/>
    </row>
    <row r="11981" spans="20:52" x14ac:dyDescent="0.25">
      <c r="T11981" s="110"/>
      <c r="AJ11981" s="111"/>
      <c r="AT11981" s="111"/>
      <c r="AV11981" s="111"/>
    </row>
    <row r="11982" spans="20:52" x14ac:dyDescent="0.25">
      <c r="T11982" s="110"/>
    </row>
    <row r="11983" spans="20:52" x14ac:dyDescent="0.25">
      <c r="T11983" s="110"/>
      <c r="AT11983" s="111"/>
      <c r="AV11983" s="111"/>
    </row>
    <row r="11984" spans="20:52" x14ac:dyDescent="0.25">
      <c r="T11984" s="110"/>
      <c r="AJ11984" s="111"/>
      <c r="AO11984" s="111"/>
      <c r="AV11984" s="111"/>
    </row>
    <row r="11985" spans="20:52" x14ac:dyDescent="0.25">
      <c r="T11985" s="110"/>
      <c r="AJ11985" s="111"/>
      <c r="AO11985" s="111"/>
    </row>
    <row r="11986" spans="20:52" x14ac:dyDescent="0.25">
      <c r="T11986" s="110"/>
    </row>
    <row r="11987" spans="20:52" x14ac:dyDescent="0.25">
      <c r="T11987" s="110"/>
      <c r="AJ11987" s="111"/>
      <c r="AO11987" s="111"/>
      <c r="AP11987" s="111"/>
      <c r="AV11987" s="111"/>
    </row>
    <row r="11988" spans="20:52" x14ac:dyDescent="0.25">
      <c r="T11988" s="110"/>
    </row>
    <row r="11989" spans="20:52" x14ac:dyDescent="0.25">
      <c r="T11989" s="110"/>
      <c r="AJ11989" s="111"/>
      <c r="AO11989" s="111"/>
      <c r="AV11989" s="111"/>
    </row>
    <row r="11990" spans="20:52" x14ac:dyDescent="0.25">
      <c r="T11990" s="110"/>
      <c r="AJ11990" s="111"/>
      <c r="AO11990" s="111"/>
      <c r="AP11990" s="111"/>
      <c r="AT11990" s="111"/>
    </row>
    <row r="11991" spans="20:52" x14ac:dyDescent="0.25">
      <c r="T11991" s="110"/>
    </row>
    <row r="11992" spans="20:52" x14ac:dyDescent="0.25">
      <c r="T11992" s="110"/>
      <c r="AJ11992" s="111"/>
      <c r="AP11992" s="111"/>
      <c r="AV11992" s="111"/>
    </row>
    <row r="11993" spans="20:52" x14ac:dyDescent="0.25">
      <c r="T11993" s="110"/>
    </row>
    <row r="11994" spans="20:52" x14ac:dyDescent="0.25">
      <c r="T11994" s="110"/>
      <c r="AJ11994" s="111"/>
      <c r="AO11994" s="111"/>
      <c r="AT11994" s="111"/>
    </row>
    <row r="11995" spans="20:52" x14ac:dyDescent="0.25">
      <c r="T11995" s="110"/>
      <c r="AJ11995" s="111"/>
      <c r="AO11995" s="111"/>
      <c r="AP11995" s="111"/>
      <c r="AV11995" s="111"/>
    </row>
    <row r="11996" spans="20:52" x14ac:dyDescent="0.25">
      <c r="T11996" s="110"/>
      <c r="AP11996" s="111"/>
    </row>
    <row r="11997" spans="20:52" x14ac:dyDescent="0.25">
      <c r="T11997" s="110"/>
    </row>
    <row r="11998" spans="20:52" x14ac:dyDescent="0.25">
      <c r="T11998" s="110"/>
      <c r="AJ11998" s="111"/>
      <c r="AV11998" s="111"/>
    </row>
    <row r="11999" spans="20:52" x14ac:dyDescent="0.25">
      <c r="T11999" s="110"/>
      <c r="AZ11999" s="111"/>
    </row>
    <row r="12000" spans="20:52" x14ac:dyDescent="0.25">
      <c r="T12000" s="110"/>
      <c r="AJ12000" s="111"/>
      <c r="AO12000" s="111"/>
      <c r="AP12000" s="111"/>
      <c r="AT12000" s="111"/>
      <c r="AV12000" s="111"/>
    </row>
    <row r="12001" spans="20:52" x14ac:dyDescent="0.25">
      <c r="T12001" s="110"/>
    </row>
    <row r="12002" spans="20:52" x14ac:dyDescent="0.25">
      <c r="T12002" s="110"/>
      <c r="AJ12002" s="111"/>
      <c r="AO12002" s="111"/>
      <c r="AV12002" s="111"/>
    </row>
    <row r="12003" spans="20:52" x14ac:dyDescent="0.25">
      <c r="T12003" s="110"/>
      <c r="AJ12003" s="111"/>
      <c r="AO12003" s="111"/>
      <c r="AT12003" s="111"/>
    </row>
    <row r="12004" spans="20:52" x14ac:dyDescent="0.25">
      <c r="T12004" s="110"/>
    </row>
    <row r="12005" spans="20:52" x14ac:dyDescent="0.25">
      <c r="T12005" s="110"/>
    </row>
    <row r="12006" spans="20:52" x14ac:dyDescent="0.25">
      <c r="T12006" s="110"/>
      <c r="AV12006" s="111"/>
    </row>
    <row r="12007" spans="20:52" x14ac:dyDescent="0.25">
      <c r="T12007" s="110"/>
      <c r="AJ12007" s="111"/>
      <c r="AO12007" s="111"/>
      <c r="AV12007" s="111"/>
      <c r="AZ12007" s="111"/>
    </row>
    <row r="12008" spans="20:52" x14ac:dyDescent="0.25">
      <c r="T12008" s="110"/>
      <c r="AJ12008" s="111"/>
      <c r="AO12008" s="111"/>
      <c r="AT12008" s="111"/>
      <c r="AV12008" s="111"/>
    </row>
    <row r="12009" spans="20:52" x14ac:dyDescent="0.25">
      <c r="T12009" s="110"/>
      <c r="AJ12009" s="111"/>
      <c r="AO12009" s="111"/>
      <c r="AV12009" s="111"/>
      <c r="AZ12009" s="111"/>
    </row>
    <row r="12010" spans="20:52" x14ac:dyDescent="0.25">
      <c r="T12010" s="110"/>
      <c r="AJ12010" s="111"/>
      <c r="AO12010" s="111"/>
      <c r="AP12010" s="111"/>
    </row>
    <row r="12011" spans="20:52" x14ac:dyDescent="0.25">
      <c r="T12011" s="110"/>
      <c r="AJ12011" s="111"/>
      <c r="AV12011" s="111"/>
    </row>
    <row r="12012" spans="20:52" x14ac:dyDescent="0.25">
      <c r="T12012" s="110"/>
      <c r="AJ12012" s="111"/>
      <c r="AO12012" s="111"/>
      <c r="AP12012" s="111"/>
      <c r="AV12012" s="111"/>
    </row>
    <row r="12013" spans="20:52" x14ac:dyDescent="0.25">
      <c r="T12013" s="110"/>
    </row>
    <row r="12014" spans="20:52" x14ac:dyDescent="0.25">
      <c r="T12014" s="110"/>
      <c r="AV12014" s="111"/>
    </row>
    <row r="12015" spans="20:52" x14ac:dyDescent="0.25">
      <c r="T12015" s="110"/>
      <c r="AJ12015" s="111"/>
      <c r="AO12015" s="111"/>
      <c r="AV12015" s="111"/>
      <c r="AZ12015" s="111"/>
    </row>
    <row r="12016" spans="20:52" x14ac:dyDescent="0.25">
      <c r="T12016" s="110"/>
      <c r="AJ12016" s="111"/>
      <c r="AO12016" s="111"/>
      <c r="AT12016" s="111"/>
    </row>
    <row r="12017" spans="20:52" x14ac:dyDescent="0.25">
      <c r="T12017" s="110"/>
    </row>
    <row r="12018" spans="20:52" x14ac:dyDescent="0.25">
      <c r="T12018" s="110"/>
      <c r="AV12018" s="111"/>
    </row>
    <row r="12019" spans="20:52" x14ac:dyDescent="0.25">
      <c r="T12019" s="110"/>
    </row>
    <row r="12020" spans="20:52" x14ac:dyDescent="0.25">
      <c r="T12020" s="110"/>
      <c r="AJ12020" s="111"/>
      <c r="AO12020" s="111"/>
      <c r="AV12020" s="111"/>
    </row>
    <row r="12021" spans="20:52" x14ac:dyDescent="0.25">
      <c r="T12021" s="110"/>
    </row>
    <row r="12022" spans="20:52" x14ac:dyDescent="0.25">
      <c r="T12022" s="110"/>
    </row>
    <row r="12023" spans="20:52" x14ac:dyDescent="0.25">
      <c r="T12023" s="110"/>
      <c r="AJ12023" s="111"/>
      <c r="AO12023" s="111"/>
    </row>
    <row r="12024" spans="20:52" x14ac:dyDescent="0.25">
      <c r="T12024" s="110"/>
      <c r="AJ12024" s="111"/>
      <c r="AO12024" s="111"/>
    </row>
    <row r="12025" spans="20:52" x14ac:dyDescent="0.25">
      <c r="T12025" s="110"/>
      <c r="AJ12025" s="111"/>
      <c r="AO12025" s="111"/>
      <c r="AV12025" s="111"/>
    </row>
    <row r="12026" spans="20:52" x14ac:dyDescent="0.25">
      <c r="T12026" s="110"/>
    </row>
    <row r="12027" spans="20:52" x14ac:dyDescent="0.25">
      <c r="T12027" s="110"/>
      <c r="AV12027" s="111"/>
    </row>
    <row r="12028" spans="20:52" x14ac:dyDescent="0.25">
      <c r="T12028" s="110"/>
      <c r="AP12028" s="111"/>
      <c r="AV12028" s="111"/>
    </row>
    <row r="12029" spans="20:52" x14ac:dyDescent="0.25">
      <c r="T12029" s="110"/>
      <c r="AJ12029" s="111"/>
      <c r="AO12029" s="111"/>
      <c r="AP12029" s="111"/>
      <c r="AV12029" s="111"/>
    </row>
    <row r="12030" spans="20:52" x14ac:dyDescent="0.25">
      <c r="T12030" s="110"/>
    </row>
    <row r="12031" spans="20:52" x14ac:dyDescent="0.25">
      <c r="T12031" s="110"/>
      <c r="AV12031" s="111"/>
    </row>
    <row r="12032" spans="20:52" x14ac:dyDescent="0.25">
      <c r="T12032" s="110"/>
      <c r="AJ12032" s="111"/>
      <c r="AO12032" s="111"/>
      <c r="AP12032" s="111"/>
      <c r="AV12032" s="111"/>
      <c r="AZ12032" s="111"/>
    </row>
    <row r="12033" spans="20:52" x14ac:dyDescent="0.25">
      <c r="T12033" s="110"/>
      <c r="AJ12033" s="111"/>
      <c r="AO12033" s="111"/>
      <c r="AV12033" s="111"/>
    </row>
    <row r="12034" spans="20:52" x14ac:dyDescent="0.25">
      <c r="T12034" s="110"/>
      <c r="AO12034" s="111"/>
    </row>
    <row r="12035" spans="20:52" x14ac:dyDescent="0.25">
      <c r="T12035" s="110"/>
      <c r="AJ12035" s="111"/>
      <c r="AO12035" s="111"/>
      <c r="AV12035" s="111"/>
    </row>
    <row r="12036" spans="20:52" x14ac:dyDescent="0.25">
      <c r="T12036" s="110"/>
    </row>
    <row r="12037" spans="20:52" x14ac:dyDescent="0.25">
      <c r="T12037" s="110"/>
      <c r="AJ12037" s="111"/>
      <c r="AO12037" s="111"/>
      <c r="AV12037" s="111"/>
    </row>
    <row r="12038" spans="20:52" x14ac:dyDescent="0.25">
      <c r="T12038" s="110"/>
    </row>
    <row r="12039" spans="20:52" x14ac:dyDescent="0.25">
      <c r="T12039" s="110"/>
      <c r="AV12039" s="111"/>
    </row>
    <row r="12040" spans="20:52" x14ac:dyDescent="0.25">
      <c r="T12040" s="110"/>
      <c r="AZ12040" s="111"/>
    </row>
    <row r="12041" spans="20:52" x14ac:dyDescent="0.25">
      <c r="T12041" s="110"/>
      <c r="AJ12041" s="111"/>
      <c r="AO12041" s="111"/>
      <c r="AP12041" s="111"/>
      <c r="AV12041" s="111"/>
    </row>
    <row r="12042" spans="20:52" x14ac:dyDescent="0.25">
      <c r="T12042" s="110"/>
      <c r="AJ12042" s="111"/>
      <c r="AO12042" s="111"/>
      <c r="AP12042" s="111"/>
      <c r="AV12042" s="111"/>
    </row>
    <row r="12043" spans="20:52" x14ac:dyDescent="0.25">
      <c r="T12043" s="110"/>
    </row>
    <row r="12044" spans="20:52" x14ac:dyDescent="0.25">
      <c r="T12044" s="110"/>
      <c r="AJ12044" s="111"/>
      <c r="AO12044" s="111"/>
      <c r="AP12044" s="111"/>
      <c r="AV12044" s="111"/>
    </row>
    <row r="12045" spans="20:52" x14ac:dyDescent="0.25">
      <c r="T12045" s="110"/>
    </row>
    <row r="12046" spans="20:52" x14ac:dyDescent="0.25">
      <c r="T12046" s="110"/>
    </row>
    <row r="12047" spans="20:52" x14ac:dyDescent="0.25">
      <c r="T12047" s="110"/>
      <c r="AO12047" s="111"/>
      <c r="AV12047" s="111"/>
    </row>
    <row r="12048" spans="20:52" x14ac:dyDescent="0.25">
      <c r="T12048" s="110"/>
    </row>
    <row r="12049" spans="20:52" x14ac:dyDescent="0.25">
      <c r="T12049" s="110"/>
      <c r="AJ12049" s="111"/>
      <c r="AO12049" s="111"/>
    </row>
    <row r="12050" spans="20:52" x14ac:dyDescent="0.25">
      <c r="T12050" s="110"/>
      <c r="AJ12050" s="111"/>
      <c r="AO12050" s="111"/>
      <c r="AV12050" s="111"/>
      <c r="AZ12050" s="111"/>
    </row>
    <row r="12051" spans="20:52" x14ac:dyDescent="0.25">
      <c r="T12051" s="110"/>
      <c r="AJ12051" s="111"/>
      <c r="AO12051" s="111"/>
      <c r="AV12051" s="111"/>
      <c r="AZ12051" s="111"/>
    </row>
    <row r="12052" spans="20:52" x14ac:dyDescent="0.25">
      <c r="T12052" s="110"/>
    </row>
    <row r="12053" spans="20:52" x14ac:dyDescent="0.25">
      <c r="T12053" s="110"/>
    </row>
    <row r="12054" spans="20:52" x14ac:dyDescent="0.25">
      <c r="T12054" s="110"/>
    </row>
    <row r="12055" spans="20:52" x14ac:dyDescent="0.25">
      <c r="T12055" s="110"/>
      <c r="AV12055" s="111"/>
    </row>
    <row r="12056" spans="20:52" x14ac:dyDescent="0.25">
      <c r="T12056" s="110"/>
    </row>
    <row r="12057" spans="20:52" x14ac:dyDescent="0.25">
      <c r="T12057" s="110"/>
    </row>
    <row r="12058" spans="20:52" x14ac:dyDescent="0.25">
      <c r="T12058" s="110"/>
      <c r="AJ12058" s="111"/>
      <c r="AO12058" s="111"/>
      <c r="AP12058" s="111"/>
      <c r="AV12058" s="111"/>
      <c r="AZ12058" s="111"/>
    </row>
    <row r="12059" spans="20:52" x14ac:dyDescent="0.25">
      <c r="T12059" s="110"/>
      <c r="AJ12059" s="111"/>
      <c r="AO12059" s="111"/>
      <c r="AV12059" s="111"/>
    </row>
    <row r="12060" spans="20:52" x14ac:dyDescent="0.25">
      <c r="T12060" s="110"/>
    </row>
    <row r="12061" spans="20:52" x14ac:dyDescent="0.25">
      <c r="T12061" s="110"/>
      <c r="AJ12061" s="111"/>
      <c r="AO12061" s="111"/>
      <c r="AP12061" s="111"/>
    </row>
    <row r="12062" spans="20:52" x14ac:dyDescent="0.25">
      <c r="T12062" s="110"/>
      <c r="AJ12062" s="111"/>
      <c r="AO12062" s="111"/>
      <c r="AV12062" s="111"/>
    </row>
    <row r="12063" spans="20:52" x14ac:dyDescent="0.25">
      <c r="T12063" s="110"/>
    </row>
    <row r="12064" spans="20:52" x14ac:dyDescent="0.25">
      <c r="T12064" s="110"/>
    </row>
    <row r="12065" spans="20:52" x14ac:dyDescent="0.25">
      <c r="T12065" s="110"/>
      <c r="AJ12065" s="111"/>
      <c r="AO12065" s="111"/>
      <c r="AV12065" s="111"/>
    </row>
    <row r="12066" spans="20:52" x14ac:dyDescent="0.25">
      <c r="T12066" s="110"/>
      <c r="AJ12066" s="111"/>
      <c r="AO12066" s="111"/>
      <c r="AR12066" s="111"/>
      <c r="AV12066" s="111"/>
    </row>
    <row r="12067" spans="20:52" x14ac:dyDescent="0.25">
      <c r="T12067" s="110"/>
      <c r="AV12067" s="111"/>
    </row>
    <row r="12068" spans="20:52" x14ac:dyDescent="0.25">
      <c r="T12068" s="110"/>
      <c r="AJ12068" s="111"/>
      <c r="AP12068" s="111"/>
      <c r="AV12068" s="111"/>
      <c r="AZ12068" s="111"/>
    </row>
    <row r="12069" spans="20:52" x14ac:dyDescent="0.25">
      <c r="T12069" s="110"/>
      <c r="AJ12069" s="111"/>
      <c r="AO12069" s="111"/>
      <c r="AV12069" s="111"/>
    </row>
    <row r="12070" spans="20:52" x14ac:dyDescent="0.25">
      <c r="T12070" s="110"/>
    </row>
    <row r="12071" spans="20:52" x14ac:dyDescent="0.25">
      <c r="T12071" s="110"/>
      <c r="AJ12071" s="111"/>
      <c r="AO12071" s="111"/>
      <c r="AP12071" s="111"/>
      <c r="AR12071" s="111"/>
      <c r="AT12071" s="111"/>
      <c r="AV12071" s="111"/>
      <c r="AZ12071" s="111"/>
    </row>
    <row r="12072" spans="20:52" x14ac:dyDescent="0.25">
      <c r="T12072" s="110"/>
      <c r="AJ12072" s="111"/>
      <c r="AO12072" s="111"/>
      <c r="AP12072" s="111"/>
      <c r="AV12072" s="111"/>
    </row>
    <row r="12073" spans="20:52" x14ac:dyDescent="0.25">
      <c r="T12073" s="110"/>
    </row>
    <row r="12074" spans="20:52" x14ac:dyDescent="0.25">
      <c r="T12074" s="110"/>
      <c r="AJ12074" s="111"/>
      <c r="AO12074" s="111"/>
      <c r="AV12074" s="111"/>
    </row>
    <row r="12075" spans="20:52" x14ac:dyDescent="0.25">
      <c r="T12075" s="110"/>
      <c r="AJ12075" s="111"/>
      <c r="AO12075" s="111"/>
      <c r="AP12075" s="111"/>
      <c r="AV12075" s="111"/>
    </row>
    <row r="12076" spans="20:52" x14ac:dyDescent="0.25">
      <c r="T12076" s="110"/>
    </row>
    <row r="12077" spans="20:52" x14ac:dyDescent="0.25">
      <c r="T12077" s="110"/>
      <c r="AZ12077" s="111"/>
    </row>
    <row r="12078" spans="20:52" x14ac:dyDescent="0.25">
      <c r="T12078" s="110"/>
      <c r="AJ12078" s="111"/>
      <c r="AV12078" s="111"/>
    </row>
    <row r="12079" spans="20:52" x14ac:dyDescent="0.25">
      <c r="T12079" s="110"/>
      <c r="AJ12079" s="111"/>
      <c r="AO12079" s="111"/>
      <c r="AV12079" s="111"/>
    </row>
    <row r="12080" spans="20:52" x14ac:dyDescent="0.25">
      <c r="T12080" s="110"/>
      <c r="AJ12080" s="111"/>
      <c r="AR12080" s="111"/>
      <c r="AT12080" s="111"/>
    </row>
    <row r="12081" spans="20:52" x14ac:dyDescent="0.25">
      <c r="T12081" s="110"/>
      <c r="AR12081" s="111"/>
      <c r="AV12081" s="111"/>
    </row>
    <row r="12082" spans="20:52" x14ac:dyDescent="0.25">
      <c r="T12082" s="110"/>
    </row>
    <row r="12083" spans="20:52" x14ac:dyDescent="0.25">
      <c r="T12083" s="110"/>
      <c r="AJ12083" s="111"/>
      <c r="AO12083" s="111"/>
      <c r="AR12083" s="111"/>
      <c r="AT12083" s="111"/>
    </row>
    <row r="12084" spans="20:52" x14ac:dyDescent="0.25">
      <c r="T12084" s="110"/>
      <c r="AZ12084" s="111"/>
    </row>
    <row r="12085" spans="20:52" x14ac:dyDescent="0.25">
      <c r="T12085" s="110"/>
      <c r="AZ12085" s="111"/>
    </row>
    <row r="12086" spans="20:52" x14ac:dyDescent="0.25">
      <c r="T12086" s="110"/>
      <c r="AJ12086" s="111"/>
      <c r="AO12086" s="111"/>
      <c r="AV12086" s="111"/>
    </row>
    <row r="12087" spans="20:52" x14ac:dyDescent="0.25">
      <c r="T12087" s="110"/>
      <c r="AV12087" s="111"/>
    </row>
    <row r="12088" spans="20:52" x14ac:dyDescent="0.25">
      <c r="T12088" s="110"/>
      <c r="AJ12088" s="111"/>
      <c r="AO12088" s="111"/>
      <c r="AP12088" s="111"/>
      <c r="AV12088" s="111"/>
    </row>
    <row r="12089" spans="20:52" x14ac:dyDescent="0.25">
      <c r="T12089" s="110"/>
      <c r="AJ12089" s="111"/>
      <c r="AO12089" s="111"/>
      <c r="AP12089" s="111"/>
      <c r="AV12089" s="111"/>
    </row>
    <row r="12090" spans="20:52" x14ac:dyDescent="0.25">
      <c r="T12090" s="110"/>
      <c r="AJ12090" s="111"/>
      <c r="AO12090" s="111"/>
      <c r="AP12090" s="111"/>
      <c r="AV12090" s="111"/>
      <c r="AZ12090" s="111"/>
    </row>
    <row r="12091" spans="20:52" x14ac:dyDescent="0.25">
      <c r="T12091" s="110"/>
      <c r="AP12091" s="111"/>
      <c r="AV12091" s="111"/>
      <c r="AZ12091" s="111"/>
    </row>
    <row r="12092" spans="20:52" x14ac:dyDescent="0.25">
      <c r="T12092" s="110"/>
      <c r="AJ12092" s="111"/>
      <c r="AO12092" s="111"/>
      <c r="AV12092" s="111"/>
    </row>
    <row r="12093" spans="20:52" x14ac:dyDescent="0.25">
      <c r="T12093" s="110"/>
      <c r="AJ12093" s="111"/>
      <c r="AO12093" s="111"/>
      <c r="AP12093" s="111"/>
      <c r="AV12093" s="111"/>
    </row>
    <row r="12094" spans="20:52" x14ac:dyDescent="0.25">
      <c r="T12094" s="110"/>
    </row>
    <row r="12095" spans="20:52" x14ac:dyDescent="0.25">
      <c r="T12095" s="110"/>
      <c r="AV12095" s="111"/>
    </row>
    <row r="12096" spans="20:52" x14ac:dyDescent="0.25">
      <c r="T12096" s="110"/>
      <c r="AJ12096" s="111"/>
      <c r="AO12096" s="111"/>
      <c r="AP12096" s="111"/>
      <c r="AT12096" s="111"/>
      <c r="AV12096" s="111"/>
    </row>
    <row r="12097" spans="20:52" x14ac:dyDescent="0.25">
      <c r="T12097" s="110"/>
    </row>
    <row r="12098" spans="20:52" x14ac:dyDescent="0.25">
      <c r="T12098" s="110"/>
    </row>
    <row r="12099" spans="20:52" x14ac:dyDescent="0.25">
      <c r="T12099" s="110"/>
      <c r="AJ12099" s="111"/>
      <c r="AV12099" s="111"/>
    </row>
    <row r="12100" spans="20:52" x14ac:dyDescent="0.25">
      <c r="T12100" s="110"/>
      <c r="AJ12100" s="111"/>
      <c r="AO12100" s="111"/>
      <c r="AP12100" s="111"/>
    </row>
    <row r="12101" spans="20:52" x14ac:dyDescent="0.25">
      <c r="T12101" s="110"/>
      <c r="AJ12101" s="111"/>
      <c r="AO12101" s="111"/>
      <c r="AV12101" s="111"/>
    </row>
    <row r="12102" spans="20:52" x14ac:dyDescent="0.25">
      <c r="T12102" s="110"/>
      <c r="AZ12102" s="111"/>
    </row>
    <row r="12103" spans="20:52" x14ac:dyDescent="0.25">
      <c r="T12103" s="110"/>
      <c r="AJ12103" s="111"/>
      <c r="AO12103" s="111"/>
      <c r="AP12103" s="111"/>
    </row>
    <row r="12104" spans="20:52" x14ac:dyDescent="0.25">
      <c r="T12104" s="110"/>
      <c r="AV12104" s="111"/>
    </row>
    <row r="12105" spans="20:52" x14ac:dyDescent="0.25">
      <c r="T12105" s="110"/>
    </row>
    <row r="12106" spans="20:52" x14ac:dyDescent="0.25">
      <c r="T12106" s="110"/>
      <c r="AO12106" s="111"/>
      <c r="AR12106" s="111"/>
      <c r="AV12106" s="111"/>
    </row>
    <row r="12107" spans="20:52" x14ac:dyDescent="0.25">
      <c r="T12107" s="110"/>
    </row>
    <row r="12108" spans="20:52" x14ac:dyDescent="0.25">
      <c r="T12108" s="110"/>
      <c r="AJ12108" s="111"/>
      <c r="AO12108" s="111"/>
      <c r="AT12108" s="111"/>
      <c r="AV12108" s="111"/>
    </row>
    <row r="12109" spans="20:52" x14ac:dyDescent="0.25">
      <c r="T12109" s="110"/>
      <c r="AP12109" s="111"/>
      <c r="AT12109" s="111"/>
    </row>
    <row r="12110" spans="20:52" x14ac:dyDescent="0.25">
      <c r="T12110" s="110"/>
    </row>
    <row r="12111" spans="20:52" x14ac:dyDescent="0.25">
      <c r="T12111" s="110"/>
      <c r="AJ12111" s="111"/>
      <c r="AO12111" s="111"/>
      <c r="AV12111" s="111"/>
    </row>
    <row r="12112" spans="20:52" x14ac:dyDescent="0.25">
      <c r="T12112" s="110"/>
    </row>
    <row r="12113" spans="20:52" x14ac:dyDescent="0.25">
      <c r="T12113" s="110"/>
      <c r="AJ12113" s="111"/>
      <c r="AO12113" s="111"/>
    </row>
    <row r="12114" spans="20:52" x14ac:dyDescent="0.25">
      <c r="T12114" s="110"/>
    </row>
    <row r="12115" spans="20:52" x14ac:dyDescent="0.25">
      <c r="T12115" s="110"/>
      <c r="AV12115" s="111"/>
    </row>
    <row r="12116" spans="20:52" x14ac:dyDescent="0.25">
      <c r="T12116" s="110"/>
    </row>
    <row r="12117" spans="20:52" x14ac:dyDescent="0.25">
      <c r="T12117" s="110"/>
      <c r="AJ12117" s="111"/>
      <c r="AO12117" s="111"/>
      <c r="AV12117" s="111"/>
    </row>
    <row r="12118" spans="20:52" x14ac:dyDescent="0.25">
      <c r="T12118" s="110"/>
      <c r="AJ12118" s="111"/>
      <c r="AO12118" s="111"/>
    </row>
    <row r="12119" spans="20:52" x14ac:dyDescent="0.25">
      <c r="T12119" s="110"/>
    </row>
    <row r="12120" spans="20:52" x14ac:dyDescent="0.25">
      <c r="T12120" s="110"/>
      <c r="AJ12120" s="111"/>
      <c r="AO12120" s="111"/>
    </row>
    <row r="12121" spans="20:52" x14ac:dyDescent="0.25">
      <c r="T12121" s="110"/>
      <c r="AV12121" s="111"/>
    </row>
    <row r="12122" spans="20:52" x14ac:dyDescent="0.25">
      <c r="T12122" s="110"/>
      <c r="AJ12122" s="111"/>
      <c r="AO12122" s="111"/>
      <c r="AP12122" s="111"/>
      <c r="AT12122" s="111"/>
      <c r="AV12122" s="111"/>
    </row>
    <row r="12123" spans="20:52" x14ac:dyDescent="0.25">
      <c r="T12123" s="110"/>
      <c r="AV12123" s="111"/>
      <c r="AZ12123" s="111"/>
    </row>
    <row r="12124" spans="20:52" x14ac:dyDescent="0.25">
      <c r="T12124" s="110"/>
      <c r="AJ12124" s="111"/>
      <c r="AO12124" s="111"/>
      <c r="AV12124" s="111"/>
    </row>
    <row r="12125" spans="20:52" x14ac:dyDescent="0.25">
      <c r="T12125" s="110"/>
      <c r="AJ12125" s="111"/>
      <c r="AO12125" s="111"/>
      <c r="AV12125" s="111"/>
      <c r="AZ12125" s="111"/>
    </row>
    <row r="12126" spans="20:52" x14ac:dyDescent="0.25">
      <c r="T12126" s="110"/>
      <c r="AJ12126" s="111"/>
      <c r="AO12126" s="111"/>
      <c r="AT12126" s="111"/>
      <c r="AV12126" s="111"/>
    </row>
    <row r="12127" spans="20:52" x14ac:dyDescent="0.25">
      <c r="T12127" s="110"/>
      <c r="AJ12127" s="111"/>
      <c r="AO12127" s="111"/>
      <c r="AP12127" s="111"/>
      <c r="AV12127" s="111"/>
    </row>
    <row r="12128" spans="20:52" x14ac:dyDescent="0.25">
      <c r="T12128" s="110"/>
      <c r="AO12128" s="111"/>
      <c r="AP12128" s="111"/>
      <c r="AV12128" s="111"/>
    </row>
    <row r="12129" spans="20:52" x14ac:dyDescent="0.25">
      <c r="T12129" s="110"/>
      <c r="AO12129" s="111"/>
      <c r="AV12129" s="111"/>
      <c r="AZ12129" s="111"/>
    </row>
    <row r="12130" spans="20:52" x14ac:dyDescent="0.25">
      <c r="T12130" s="110"/>
      <c r="AJ12130" s="111"/>
      <c r="AO12130" s="111"/>
      <c r="AV12130" s="111"/>
    </row>
    <row r="12131" spans="20:52" x14ac:dyDescent="0.25">
      <c r="T12131" s="110"/>
      <c r="AO12131" s="111"/>
      <c r="AT12131" s="111"/>
    </row>
    <row r="12132" spans="20:52" x14ac:dyDescent="0.25">
      <c r="T12132" s="110"/>
    </row>
    <row r="12133" spans="20:52" x14ac:dyDescent="0.25">
      <c r="T12133" s="110"/>
      <c r="AZ12133" s="111"/>
    </row>
    <row r="12134" spans="20:52" x14ac:dyDescent="0.25">
      <c r="T12134" s="110"/>
      <c r="AV12134" s="111"/>
    </row>
    <row r="12135" spans="20:52" x14ac:dyDescent="0.25">
      <c r="T12135" s="110"/>
      <c r="AJ12135" s="111"/>
      <c r="AO12135" s="111"/>
      <c r="AP12135" s="111"/>
      <c r="AV12135" s="111"/>
    </row>
    <row r="12136" spans="20:52" x14ac:dyDescent="0.25">
      <c r="T12136" s="110"/>
      <c r="AO12136" s="111"/>
      <c r="AV12136" s="111"/>
      <c r="AZ12136" s="111"/>
    </row>
    <row r="12137" spans="20:52" x14ac:dyDescent="0.25">
      <c r="T12137" s="110"/>
    </row>
    <row r="12138" spans="20:52" x14ac:dyDescent="0.25">
      <c r="T12138" s="110"/>
      <c r="AJ12138" s="111"/>
      <c r="AO12138" s="111"/>
      <c r="AP12138" s="111"/>
      <c r="AT12138" s="111"/>
      <c r="AV12138" s="111"/>
    </row>
    <row r="12139" spans="20:52" x14ac:dyDescent="0.25">
      <c r="T12139" s="110"/>
      <c r="AV12139" s="111"/>
    </row>
    <row r="12140" spans="20:52" x14ac:dyDescent="0.25">
      <c r="T12140" s="110"/>
      <c r="AJ12140" s="111"/>
      <c r="AO12140" s="111"/>
      <c r="AP12140" s="111"/>
      <c r="AV12140" s="111"/>
    </row>
    <row r="12141" spans="20:52" x14ac:dyDescent="0.25">
      <c r="T12141" s="110"/>
      <c r="AV12141" s="111"/>
    </row>
    <row r="12142" spans="20:52" x14ac:dyDescent="0.25">
      <c r="T12142" s="110"/>
      <c r="AJ12142" s="111"/>
      <c r="AO12142" s="111"/>
      <c r="AP12142" s="111"/>
      <c r="AV12142" s="111"/>
    </row>
    <row r="12143" spans="20:52" x14ac:dyDescent="0.25">
      <c r="T12143" s="110"/>
      <c r="AJ12143" s="111"/>
      <c r="AO12143" s="111"/>
      <c r="AT12143" s="111"/>
      <c r="AV12143" s="111"/>
    </row>
    <row r="12144" spans="20:52" x14ac:dyDescent="0.25">
      <c r="T12144" s="110"/>
    </row>
    <row r="12145" spans="20:52" x14ac:dyDescent="0.25">
      <c r="T12145" s="110"/>
    </row>
    <row r="12146" spans="20:52" x14ac:dyDescent="0.25">
      <c r="T12146" s="110"/>
    </row>
    <row r="12147" spans="20:52" x14ac:dyDescent="0.25">
      <c r="T12147" s="110"/>
    </row>
    <row r="12148" spans="20:52" x14ac:dyDescent="0.25">
      <c r="T12148" s="110"/>
      <c r="AV12148" s="111"/>
    </row>
    <row r="12149" spans="20:52" x14ac:dyDescent="0.25">
      <c r="T12149" s="110"/>
    </row>
    <row r="12150" spans="20:52" x14ac:dyDescent="0.25">
      <c r="T12150" s="110"/>
      <c r="AJ12150" s="111"/>
      <c r="AV12150" s="111"/>
    </row>
    <row r="12151" spans="20:52" x14ac:dyDescent="0.25">
      <c r="T12151" s="110"/>
      <c r="AZ12151" s="111"/>
    </row>
    <row r="12152" spans="20:52" x14ac:dyDescent="0.25">
      <c r="T12152" s="110"/>
      <c r="AJ12152" s="111"/>
      <c r="AO12152" s="111"/>
      <c r="AV12152" s="111"/>
    </row>
    <row r="12153" spans="20:52" x14ac:dyDescent="0.25">
      <c r="T12153" s="110"/>
      <c r="AO12153" s="111"/>
      <c r="AP12153" s="111"/>
      <c r="AT12153" s="111"/>
      <c r="AV12153" s="111"/>
    </row>
    <row r="12154" spans="20:52" x14ac:dyDescent="0.25">
      <c r="T12154" s="110"/>
    </row>
    <row r="12155" spans="20:52" x14ac:dyDescent="0.25">
      <c r="T12155" s="110"/>
    </row>
    <row r="12156" spans="20:52" x14ac:dyDescent="0.25">
      <c r="T12156" s="110"/>
      <c r="AO12156" s="111"/>
    </row>
    <row r="12157" spans="20:52" x14ac:dyDescent="0.25">
      <c r="T12157" s="110"/>
      <c r="AJ12157" s="111"/>
      <c r="AO12157" s="111"/>
      <c r="AV12157" s="111"/>
    </row>
    <row r="12158" spans="20:52" x14ac:dyDescent="0.25">
      <c r="T12158" s="110"/>
      <c r="AP12158" s="111"/>
      <c r="AV12158" s="111"/>
      <c r="AZ12158" s="111"/>
    </row>
    <row r="12159" spans="20:52" x14ac:dyDescent="0.25">
      <c r="T12159" s="110"/>
      <c r="AJ12159" s="111"/>
      <c r="AO12159" s="111"/>
      <c r="AP12159" s="111"/>
      <c r="AV12159" s="111"/>
    </row>
    <row r="12160" spans="20:52" x14ac:dyDescent="0.25">
      <c r="T12160" s="110"/>
      <c r="AJ12160" s="111"/>
      <c r="AO12160" s="111"/>
      <c r="AV12160" s="111"/>
    </row>
    <row r="12161" spans="20:52" x14ac:dyDescent="0.25">
      <c r="T12161" s="110"/>
      <c r="AJ12161" s="111"/>
      <c r="AO12161" s="111"/>
      <c r="AV12161" s="111"/>
    </row>
    <row r="12162" spans="20:52" x14ac:dyDescent="0.25">
      <c r="T12162" s="110"/>
    </row>
    <row r="12163" spans="20:52" x14ac:dyDescent="0.25">
      <c r="T12163" s="110"/>
      <c r="AJ12163" s="111"/>
      <c r="AO12163" s="111"/>
      <c r="AV12163" s="111"/>
    </row>
    <row r="12164" spans="20:52" x14ac:dyDescent="0.25">
      <c r="T12164" s="110"/>
      <c r="AJ12164" s="111"/>
      <c r="AO12164" s="111"/>
      <c r="AP12164" s="111"/>
      <c r="AV12164" s="111"/>
      <c r="AZ12164" s="111"/>
    </row>
    <row r="12165" spans="20:52" x14ac:dyDescent="0.25">
      <c r="T12165" s="110"/>
    </row>
    <row r="12166" spans="20:52" x14ac:dyDescent="0.25">
      <c r="T12166" s="110"/>
      <c r="AV12166" s="111"/>
    </row>
    <row r="12167" spans="20:52" x14ac:dyDescent="0.25">
      <c r="T12167" s="110"/>
      <c r="AV12167" s="111"/>
    </row>
    <row r="12168" spans="20:52" x14ac:dyDescent="0.25">
      <c r="T12168" s="110"/>
      <c r="AJ12168" s="111"/>
      <c r="AO12168" s="111"/>
      <c r="AV12168" s="111"/>
    </row>
    <row r="12169" spans="20:52" x14ac:dyDescent="0.25">
      <c r="T12169" s="110"/>
      <c r="AJ12169" s="111"/>
      <c r="AO12169" s="111"/>
    </row>
    <row r="12170" spans="20:52" x14ac:dyDescent="0.25">
      <c r="T12170" s="110"/>
      <c r="AJ12170" s="111"/>
      <c r="AO12170" s="111"/>
      <c r="AP12170" s="111"/>
      <c r="AV12170" s="111"/>
    </row>
    <row r="12171" spans="20:52" x14ac:dyDescent="0.25">
      <c r="T12171" s="110"/>
    </row>
    <row r="12172" spans="20:52" x14ac:dyDescent="0.25">
      <c r="T12172" s="110"/>
    </row>
    <row r="12173" spans="20:52" x14ac:dyDescent="0.25">
      <c r="T12173" s="110"/>
      <c r="AJ12173" s="111"/>
      <c r="AO12173" s="111"/>
      <c r="AP12173" s="111"/>
      <c r="AV12173" s="111"/>
    </row>
    <row r="12174" spans="20:52" x14ac:dyDescent="0.25">
      <c r="T12174" s="110"/>
      <c r="AJ12174" s="111"/>
      <c r="AO12174" s="111"/>
      <c r="AV12174" s="111"/>
    </row>
    <row r="12175" spans="20:52" x14ac:dyDescent="0.25">
      <c r="T12175" s="110"/>
      <c r="AV12175" s="111"/>
    </row>
    <row r="12176" spans="20:52" x14ac:dyDescent="0.25">
      <c r="T12176" s="110"/>
      <c r="AJ12176" s="111"/>
      <c r="AO12176" s="111"/>
      <c r="AP12176" s="111"/>
      <c r="AR12176" s="111"/>
      <c r="AT12176" s="111"/>
      <c r="AV12176" s="111"/>
    </row>
    <row r="12177" spans="20:52" x14ac:dyDescent="0.25">
      <c r="T12177" s="110"/>
      <c r="AJ12177" s="111"/>
      <c r="AO12177" s="111"/>
      <c r="AV12177" s="111"/>
      <c r="AZ12177" s="111"/>
    </row>
    <row r="12178" spans="20:52" x14ac:dyDescent="0.25">
      <c r="T12178" s="110"/>
    </row>
    <row r="12179" spans="20:52" x14ac:dyDescent="0.25">
      <c r="T12179" s="110"/>
      <c r="AJ12179" s="111"/>
      <c r="AO12179" s="111"/>
      <c r="AT12179" s="111"/>
      <c r="AV12179" s="111"/>
    </row>
    <row r="12180" spans="20:52" x14ac:dyDescent="0.25">
      <c r="T12180" s="110"/>
      <c r="AJ12180" s="111"/>
      <c r="AO12180" s="111"/>
    </row>
    <row r="12181" spans="20:52" x14ac:dyDescent="0.25">
      <c r="T12181" s="110"/>
      <c r="AZ12181" s="111"/>
    </row>
    <row r="12182" spans="20:52" x14ac:dyDescent="0.25">
      <c r="T12182" s="110"/>
      <c r="AJ12182" s="111"/>
      <c r="AO12182" s="111"/>
      <c r="AV12182" s="111"/>
    </row>
    <row r="12183" spans="20:52" x14ac:dyDescent="0.25">
      <c r="T12183" s="110"/>
      <c r="AO12183" s="111"/>
      <c r="AT12183" s="111"/>
    </row>
    <row r="12184" spans="20:52" x14ac:dyDescent="0.25">
      <c r="T12184" s="110"/>
      <c r="AJ12184" s="111"/>
      <c r="AO12184" s="111"/>
      <c r="AV12184" s="111"/>
    </row>
    <row r="12185" spans="20:52" x14ac:dyDescent="0.25">
      <c r="T12185" s="110"/>
      <c r="AJ12185" s="111"/>
      <c r="AO12185" s="111"/>
      <c r="AP12185" s="111"/>
      <c r="AV12185" s="111"/>
    </row>
    <row r="12186" spans="20:52" x14ac:dyDescent="0.25">
      <c r="T12186" s="110"/>
    </row>
    <row r="12187" spans="20:52" x14ac:dyDescent="0.25">
      <c r="T12187" s="110"/>
      <c r="AZ12187" s="111"/>
    </row>
    <row r="12188" spans="20:52" x14ac:dyDescent="0.25">
      <c r="T12188" s="110"/>
      <c r="AJ12188" s="111"/>
      <c r="AO12188" s="111"/>
      <c r="AP12188" s="111"/>
      <c r="AT12188" s="111"/>
      <c r="AV12188" s="111"/>
      <c r="AZ12188" s="111"/>
    </row>
    <row r="12189" spans="20:52" x14ac:dyDescent="0.25">
      <c r="T12189" s="110"/>
    </row>
    <row r="12190" spans="20:52" x14ac:dyDescent="0.25">
      <c r="T12190" s="110"/>
      <c r="AJ12190" s="111"/>
      <c r="AT12190" s="111"/>
      <c r="AV12190" s="111"/>
    </row>
    <row r="12191" spans="20:52" x14ac:dyDescent="0.25">
      <c r="T12191" s="110"/>
      <c r="AZ12191" s="111"/>
    </row>
    <row r="12192" spans="20:52" x14ac:dyDescent="0.25">
      <c r="T12192" s="110"/>
    </row>
    <row r="12193" spans="20:52" x14ac:dyDescent="0.25">
      <c r="T12193" s="110"/>
    </row>
    <row r="12194" spans="20:52" x14ac:dyDescent="0.25">
      <c r="T12194" s="110"/>
      <c r="AJ12194" s="111"/>
      <c r="AO12194" s="111"/>
      <c r="AV12194" s="111"/>
    </row>
    <row r="12195" spans="20:52" x14ac:dyDescent="0.25">
      <c r="T12195" s="110"/>
      <c r="AZ12195" s="111"/>
    </row>
    <row r="12196" spans="20:52" x14ac:dyDescent="0.25">
      <c r="T12196" s="110"/>
      <c r="AJ12196" s="111"/>
      <c r="AO12196" s="111"/>
      <c r="AP12196" s="111"/>
      <c r="AV12196" s="111"/>
    </row>
    <row r="12197" spans="20:52" x14ac:dyDescent="0.25">
      <c r="T12197" s="110"/>
      <c r="AV12197" s="111"/>
    </row>
    <row r="12198" spans="20:52" x14ac:dyDescent="0.25">
      <c r="T12198" s="110"/>
      <c r="AP12198" s="111"/>
    </row>
    <row r="12199" spans="20:52" x14ac:dyDescent="0.25">
      <c r="T12199" s="110"/>
      <c r="AJ12199" s="111"/>
      <c r="AO12199" s="111"/>
      <c r="AP12199" s="111"/>
      <c r="AV12199" s="111"/>
    </row>
    <row r="12200" spans="20:52" x14ac:dyDescent="0.25">
      <c r="T12200" s="110"/>
      <c r="AJ12200" s="111"/>
      <c r="AV12200" s="111"/>
    </row>
    <row r="12201" spans="20:52" x14ac:dyDescent="0.25">
      <c r="T12201" s="110"/>
    </row>
    <row r="12202" spans="20:52" x14ac:dyDescent="0.25">
      <c r="T12202" s="110"/>
    </row>
    <row r="12203" spans="20:52" x14ac:dyDescent="0.25">
      <c r="T12203" s="110"/>
      <c r="AP12203" s="111"/>
      <c r="AV12203" s="111"/>
    </row>
    <row r="12204" spans="20:52" x14ac:dyDescent="0.25">
      <c r="T12204" s="110"/>
    </row>
    <row r="12205" spans="20:52" x14ac:dyDescent="0.25">
      <c r="T12205" s="110"/>
    </row>
    <row r="12206" spans="20:52" x14ac:dyDescent="0.25">
      <c r="T12206" s="110"/>
    </row>
    <row r="12207" spans="20:52" x14ac:dyDescent="0.25">
      <c r="T12207" s="110"/>
      <c r="AJ12207" s="111"/>
      <c r="AO12207" s="111"/>
      <c r="AP12207" s="111"/>
    </row>
    <row r="12208" spans="20:52" x14ac:dyDescent="0.25">
      <c r="T12208" s="110"/>
    </row>
    <row r="12209" spans="20:48" x14ac:dyDescent="0.25">
      <c r="T12209" s="110"/>
      <c r="AV12209" s="111"/>
    </row>
    <row r="12210" spans="20:48" x14ac:dyDescent="0.25">
      <c r="T12210" s="110"/>
      <c r="AJ12210" s="111"/>
      <c r="AO12210" s="111"/>
    </row>
    <row r="12211" spans="20:48" x14ac:dyDescent="0.25">
      <c r="T12211" s="110"/>
    </row>
    <row r="12212" spans="20:48" x14ac:dyDescent="0.25">
      <c r="T12212" s="110"/>
    </row>
    <row r="12213" spans="20:48" x14ac:dyDescent="0.25">
      <c r="T12213" s="110"/>
    </row>
    <row r="12214" spans="20:48" x14ac:dyDescent="0.25">
      <c r="T12214" s="110"/>
    </row>
    <row r="12215" spans="20:48" x14ac:dyDescent="0.25">
      <c r="T12215" s="110"/>
    </row>
    <row r="12216" spans="20:48" x14ac:dyDescent="0.25">
      <c r="T12216" s="110"/>
      <c r="AJ12216" s="111"/>
      <c r="AO12216" s="111"/>
      <c r="AP12216" s="111"/>
      <c r="AV12216" s="111"/>
    </row>
    <row r="12217" spans="20:48" x14ac:dyDescent="0.25">
      <c r="T12217" s="110"/>
    </row>
    <row r="12218" spans="20:48" x14ac:dyDescent="0.25">
      <c r="T12218" s="110"/>
      <c r="AJ12218" s="111"/>
      <c r="AO12218" s="111"/>
      <c r="AV12218" s="111"/>
    </row>
    <row r="12219" spans="20:48" x14ac:dyDescent="0.25">
      <c r="T12219" s="110"/>
    </row>
    <row r="12220" spans="20:48" x14ac:dyDescent="0.25">
      <c r="T12220" s="110"/>
      <c r="AJ12220" s="111"/>
      <c r="AO12220" s="111"/>
      <c r="AV12220" s="111"/>
    </row>
    <row r="12221" spans="20:48" x14ac:dyDescent="0.25">
      <c r="T12221" s="110"/>
      <c r="AJ12221" s="111"/>
      <c r="AO12221" s="111"/>
      <c r="AP12221" s="111"/>
      <c r="AV12221" s="111"/>
    </row>
    <row r="12222" spans="20:48" x14ac:dyDescent="0.25">
      <c r="T12222" s="110"/>
      <c r="AJ12222" s="111"/>
      <c r="AO12222" s="111"/>
      <c r="AP12222" s="111"/>
      <c r="AV12222" s="111"/>
    </row>
    <row r="12223" spans="20:48" x14ac:dyDescent="0.25">
      <c r="T12223" s="110"/>
      <c r="AJ12223" s="111"/>
      <c r="AV12223" s="111"/>
    </row>
    <row r="12224" spans="20:48" x14ac:dyDescent="0.25">
      <c r="T12224" s="110"/>
      <c r="AJ12224" s="111"/>
      <c r="AO12224" s="111"/>
      <c r="AP12224" s="111"/>
      <c r="AV12224" s="111"/>
    </row>
    <row r="12225" spans="20:52" x14ac:dyDescent="0.25">
      <c r="T12225" s="110"/>
    </row>
    <row r="12226" spans="20:52" x14ac:dyDescent="0.25">
      <c r="T12226" s="110"/>
      <c r="AZ12226" s="111"/>
    </row>
    <row r="12227" spans="20:52" x14ac:dyDescent="0.25">
      <c r="T12227" s="110"/>
      <c r="AV12227" s="111"/>
    </row>
    <row r="12228" spans="20:52" x14ac:dyDescent="0.25">
      <c r="T12228" s="110"/>
      <c r="AP12228" s="111"/>
      <c r="AV12228" s="111"/>
      <c r="AZ12228" s="111"/>
    </row>
    <row r="12229" spans="20:52" x14ac:dyDescent="0.25">
      <c r="T12229" s="110"/>
    </row>
    <row r="12230" spans="20:52" x14ac:dyDescent="0.25">
      <c r="T12230" s="110"/>
      <c r="AJ12230" s="111"/>
      <c r="AO12230" s="111"/>
      <c r="AP12230" s="111"/>
      <c r="AT12230" s="111"/>
    </row>
    <row r="12231" spans="20:52" x14ac:dyDescent="0.25">
      <c r="T12231" s="110"/>
      <c r="AO12231" s="111"/>
      <c r="AT12231" s="111"/>
      <c r="AV12231" s="111"/>
    </row>
    <row r="12232" spans="20:52" x14ac:dyDescent="0.25">
      <c r="T12232" s="110"/>
      <c r="AJ12232" s="111"/>
      <c r="AO12232" s="111"/>
      <c r="AV12232" s="111"/>
    </row>
    <row r="12233" spans="20:52" x14ac:dyDescent="0.25">
      <c r="T12233" s="110"/>
    </row>
    <row r="12234" spans="20:52" x14ac:dyDescent="0.25">
      <c r="T12234" s="110"/>
    </row>
    <row r="12235" spans="20:52" x14ac:dyDescent="0.25">
      <c r="T12235" s="110"/>
      <c r="AV12235" s="111"/>
    </row>
    <row r="12236" spans="20:52" x14ac:dyDescent="0.25">
      <c r="T12236" s="110"/>
      <c r="AV12236" s="111"/>
    </row>
    <row r="12237" spans="20:52" x14ac:dyDescent="0.25">
      <c r="T12237" s="110"/>
      <c r="AP12237" s="111"/>
      <c r="AV12237" s="111"/>
    </row>
    <row r="12238" spans="20:52" x14ac:dyDescent="0.25">
      <c r="T12238" s="110"/>
      <c r="AJ12238" s="111"/>
      <c r="AO12238" s="111"/>
      <c r="AP12238" s="111"/>
      <c r="AV12238" s="111"/>
    </row>
    <row r="12239" spans="20:52" x14ac:dyDescent="0.25">
      <c r="T12239" s="110"/>
      <c r="AJ12239" s="111"/>
      <c r="AO12239" s="111"/>
      <c r="AV12239" s="111"/>
    </row>
    <row r="12240" spans="20:52" x14ac:dyDescent="0.25">
      <c r="T12240" s="110"/>
      <c r="AZ12240" s="111"/>
    </row>
    <row r="12241" spans="20:48" x14ac:dyDescent="0.25">
      <c r="T12241" s="110"/>
      <c r="AJ12241" s="111"/>
      <c r="AO12241" s="111"/>
      <c r="AP12241" s="111"/>
      <c r="AV12241" s="111"/>
    </row>
    <row r="12242" spans="20:48" x14ac:dyDescent="0.25">
      <c r="T12242" s="110"/>
      <c r="AJ12242" s="111"/>
      <c r="AO12242" s="111"/>
      <c r="AP12242" s="111"/>
      <c r="AV12242" s="111"/>
    </row>
    <row r="12243" spans="20:48" x14ac:dyDescent="0.25">
      <c r="T12243" s="110"/>
      <c r="AJ12243" s="111"/>
      <c r="AO12243" s="111"/>
      <c r="AP12243" s="111"/>
      <c r="AV12243" s="111"/>
    </row>
    <row r="12244" spans="20:48" x14ac:dyDescent="0.25">
      <c r="T12244" s="110"/>
      <c r="AJ12244" s="111"/>
      <c r="AO12244" s="111"/>
      <c r="AV12244" s="111"/>
    </row>
    <row r="12245" spans="20:48" x14ac:dyDescent="0.25">
      <c r="T12245" s="110"/>
      <c r="AJ12245" s="111"/>
      <c r="AO12245" s="111"/>
      <c r="AV12245" s="111"/>
    </row>
    <row r="12246" spans="20:48" x14ac:dyDescent="0.25">
      <c r="T12246" s="110"/>
    </row>
    <row r="12247" spans="20:48" x14ac:dyDescent="0.25">
      <c r="T12247" s="110"/>
    </row>
    <row r="12248" spans="20:48" x14ac:dyDescent="0.25">
      <c r="T12248" s="110"/>
    </row>
    <row r="12249" spans="20:48" x14ac:dyDescent="0.25">
      <c r="T12249" s="110"/>
      <c r="AJ12249" s="111"/>
      <c r="AO12249" s="111"/>
      <c r="AV12249" s="111"/>
    </row>
    <row r="12250" spans="20:48" x14ac:dyDescent="0.25">
      <c r="T12250" s="110"/>
      <c r="AJ12250" s="111"/>
      <c r="AO12250" s="111"/>
      <c r="AT12250" s="111"/>
      <c r="AV12250" s="111"/>
    </row>
    <row r="12251" spans="20:48" x14ac:dyDescent="0.25">
      <c r="T12251" s="110"/>
      <c r="AJ12251" s="111"/>
      <c r="AO12251" s="111"/>
      <c r="AT12251" s="111"/>
      <c r="AV12251" s="111"/>
    </row>
    <row r="12252" spans="20:48" x14ac:dyDescent="0.25">
      <c r="T12252" s="110"/>
      <c r="AJ12252" s="111"/>
      <c r="AO12252" s="111"/>
      <c r="AP12252" s="111"/>
      <c r="AV12252" s="111"/>
    </row>
    <row r="12253" spans="20:48" x14ac:dyDescent="0.25">
      <c r="T12253" s="110"/>
      <c r="AV12253" s="111"/>
    </row>
    <row r="12254" spans="20:48" x14ac:dyDescent="0.25">
      <c r="T12254" s="110"/>
    </row>
    <row r="12255" spans="20:48" x14ac:dyDescent="0.25">
      <c r="T12255" s="110"/>
      <c r="AT12255" s="111"/>
      <c r="AV12255" s="111"/>
    </row>
    <row r="12256" spans="20:48" x14ac:dyDescent="0.25">
      <c r="T12256" s="110"/>
      <c r="AJ12256" s="111"/>
    </row>
    <row r="12257" spans="20:52" x14ac:dyDescent="0.25">
      <c r="T12257" s="110"/>
      <c r="AJ12257" s="111"/>
      <c r="AO12257" s="111"/>
      <c r="AP12257" s="111"/>
    </row>
    <row r="12258" spans="20:52" x14ac:dyDescent="0.25">
      <c r="T12258" s="110"/>
      <c r="AJ12258" s="111"/>
      <c r="AO12258" s="111"/>
      <c r="AV12258" s="111"/>
      <c r="AZ12258" s="111"/>
    </row>
    <row r="12259" spans="20:52" x14ac:dyDescent="0.25">
      <c r="T12259" s="110"/>
      <c r="AJ12259" s="111"/>
      <c r="AO12259" s="111"/>
      <c r="AT12259" s="111"/>
      <c r="AV12259" s="111"/>
      <c r="AZ12259" s="111"/>
    </row>
    <row r="12260" spans="20:52" x14ac:dyDescent="0.25">
      <c r="T12260" s="110"/>
    </row>
    <row r="12261" spans="20:52" x14ac:dyDescent="0.25">
      <c r="T12261" s="110"/>
      <c r="AJ12261" s="111"/>
      <c r="AO12261" s="111"/>
      <c r="AP12261" s="111"/>
      <c r="AT12261" s="111"/>
      <c r="AV12261" s="111"/>
    </row>
    <row r="12262" spans="20:52" x14ac:dyDescent="0.25">
      <c r="T12262" s="110"/>
      <c r="AV12262" s="111"/>
    </row>
    <row r="12263" spans="20:52" x14ac:dyDescent="0.25">
      <c r="T12263" s="110"/>
    </row>
    <row r="12264" spans="20:52" x14ac:dyDescent="0.25">
      <c r="T12264" s="110"/>
      <c r="AJ12264" s="111"/>
      <c r="AO12264" s="111"/>
      <c r="AT12264" s="111"/>
      <c r="AV12264" s="111"/>
    </row>
    <row r="12265" spans="20:52" x14ac:dyDescent="0.25">
      <c r="T12265" s="110"/>
      <c r="AO12265" s="111"/>
      <c r="AV12265" s="111"/>
    </row>
    <row r="12266" spans="20:52" x14ac:dyDescent="0.25">
      <c r="T12266" s="110"/>
      <c r="AJ12266" s="111"/>
      <c r="AP12266" s="111"/>
      <c r="AV12266" s="111"/>
      <c r="AZ12266" s="111"/>
    </row>
    <row r="12267" spans="20:52" x14ac:dyDescent="0.25">
      <c r="T12267" s="110"/>
      <c r="AJ12267" s="111"/>
      <c r="AO12267" s="111"/>
      <c r="AT12267" s="111"/>
      <c r="AV12267" s="111"/>
    </row>
    <row r="12268" spans="20:52" x14ac:dyDescent="0.25">
      <c r="T12268" s="110"/>
      <c r="AJ12268" s="111"/>
      <c r="AO12268" s="111"/>
      <c r="AP12268" s="111"/>
      <c r="AV12268" s="111"/>
    </row>
    <row r="12269" spans="20:52" x14ac:dyDescent="0.25">
      <c r="T12269" s="110"/>
    </row>
    <row r="12270" spans="20:52" x14ac:dyDescent="0.25">
      <c r="T12270" s="110"/>
    </row>
    <row r="12271" spans="20:52" x14ac:dyDescent="0.25">
      <c r="T12271" s="110"/>
      <c r="AJ12271" s="111"/>
      <c r="AO12271" s="111"/>
      <c r="AP12271" s="111"/>
    </row>
    <row r="12272" spans="20:52" x14ac:dyDescent="0.25">
      <c r="T12272" s="110"/>
      <c r="AV12272" s="111"/>
    </row>
    <row r="12273" spans="20:52" x14ac:dyDescent="0.25">
      <c r="T12273" s="110"/>
      <c r="AP12273" s="111"/>
      <c r="AV12273" s="111"/>
    </row>
    <row r="12274" spans="20:52" x14ac:dyDescent="0.25">
      <c r="T12274" s="110"/>
      <c r="AJ12274" s="111"/>
      <c r="AO12274" s="111"/>
      <c r="AT12274" s="111"/>
      <c r="AV12274" s="111"/>
    </row>
    <row r="12275" spans="20:52" x14ac:dyDescent="0.25">
      <c r="T12275" s="110"/>
    </row>
    <row r="12276" spans="20:52" x14ac:dyDescent="0.25">
      <c r="T12276" s="110"/>
      <c r="AZ12276" s="111"/>
    </row>
    <row r="12277" spans="20:52" x14ac:dyDescent="0.25">
      <c r="T12277" s="110"/>
    </row>
    <row r="12278" spans="20:52" x14ac:dyDescent="0.25">
      <c r="T12278" s="110"/>
    </row>
    <row r="12279" spans="20:52" x14ac:dyDescent="0.25">
      <c r="T12279" s="110"/>
    </row>
    <row r="12280" spans="20:52" x14ac:dyDescent="0.25">
      <c r="T12280" s="110"/>
      <c r="AJ12280" s="111"/>
      <c r="AR12280" s="111"/>
      <c r="AV12280" s="111"/>
    </row>
    <row r="12281" spans="20:52" x14ac:dyDescent="0.25">
      <c r="T12281" s="110"/>
    </row>
    <row r="12282" spans="20:52" x14ac:dyDescent="0.25">
      <c r="T12282" s="110"/>
    </row>
    <row r="12283" spans="20:52" x14ac:dyDescent="0.25">
      <c r="T12283" s="110"/>
    </row>
    <row r="12284" spans="20:52" x14ac:dyDescent="0.25">
      <c r="T12284" s="110"/>
      <c r="AJ12284" s="111"/>
      <c r="AO12284" s="111"/>
      <c r="AV12284" s="111"/>
    </row>
    <row r="12285" spans="20:52" x14ac:dyDescent="0.25">
      <c r="T12285" s="110"/>
      <c r="AJ12285" s="111"/>
      <c r="AO12285" s="111"/>
      <c r="AV12285" s="111"/>
    </row>
    <row r="12286" spans="20:52" x14ac:dyDescent="0.25">
      <c r="T12286" s="110"/>
    </row>
    <row r="12287" spans="20:52" x14ac:dyDescent="0.25">
      <c r="T12287" s="110"/>
      <c r="AJ12287" s="111"/>
      <c r="AO12287" s="111"/>
      <c r="AP12287" s="111"/>
      <c r="AV12287" s="111"/>
    </row>
    <row r="12288" spans="20:52" x14ac:dyDescent="0.25">
      <c r="T12288" s="110"/>
    </row>
    <row r="12289" spans="20:52" x14ac:dyDescent="0.25">
      <c r="T12289" s="110"/>
    </row>
    <row r="12290" spans="20:52" x14ac:dyDescent="0.25">
      <c r="T12290" s="110"/>
      <c r="AJ12290" s="111"/>
      <c r="AV12290" s="111"/>
    </row>
    <row r="12291" spans="20:52" x14ac:dyDescent="0.25">
      <c r="T12291" s="110"/>
    </row>
    <row r="12292" spans="20:52" x14ac:dyDescent="0.25">
      <c r="T12292" s="110"/>
      <c r="AV12292" s="111"/>
    </row>
    <row r="12293" spans="20:52" x14ac:dyDescent="0.25">
      <c r="T12293" s="110"/>
    </row>
    <row r="12294" spans="20:52" x14ac:dyDescent="0.25">
      <c r="T12294" s="110"/>
      <c r="AJ12294" s="111"/>
      <c r="AO12294" s="111"/>
      <c r="AV12294" s="111"/>
    </row>
    <row r="12295" spans="20:52" x14ac:dyDescent="0.25">
      <c r="T12295" s="110"/>
      <c r="AJ12295" s="111"/>
      <c r="AV12295" s="111"/>
    </row>
    <row r="12296" spans="20:52" x14ac:dyDescent="0.25">
      <c r="T12296" s="110"/>
      <c r="AJ12296" s="111"/>
      <c r="AO12296" s="111"/>
      <c r="AV12296" s="111"/>
    </row>
    <row r="12297" spans="20:52" x14ac:dyDescent="0.25">
      <c r="T12297" s="110"/>
      <c r="AJ12297" s="111"/>
      <c r="AO12297" s="111"/>
      <c r="AP12297" s="111"/>
      <c r="AT12297" s="111"/>
      <c r="AV12297" s="111"/>
    </row>
    <row r="12298" spans="20:52" x14ac:dyDescent="0.25">
      <c r="T12298" s="110"/>
      <c r="AJ12298" s="111"/>
      <c r="AO12298" s="111"/>
      <c r="AT12298" s="111"/>
    </row>
    <row r="12299" spans="20:52" x14ac:dyDescent="0.25">
      <c r="T12299" s="110"/>
    </row>
    <row r="12300" spans="20:52" x14ac:dyDescent="0.25">
      <c r="T12300" s="110"/>
    </row>
    <row r="12301" spans="20:52" x14ac:dyDescent="0.25">
      <c r="T12301" s="110"/>
      <c r="AZ12301" s="111"/>
    </row>
    <row r="12302" spans="20:52" x14ac:dyDescent="0.25">
      <c r="T12302" s="110"/>
    </row>
    <row r="12303" spans="20:52" x14ac:dyDescent="0.25">
      <c r="T12303" s="110"/>
      <c r="AJ12303" s="111"/>
      <c r="AO12303" s="111"/>
      <c r="AP12303" s="111"/>
      <c r="AV12303" s="111"/>
    </row>
    <row r="12304" spans="20:52" x14ac:dyDescent="0.25">
      <c r="T12304" s="110"/>
    </row>
    <row r="12305" spans="20:52" x14ac:dyDescent="0.25">
      <c r="T12305" s="110"/>
    </row>
    <row r="12306" spans="20:52" x14ac:dyDescent="0.25">
      <c r="T12306" s="110"/>
      <c r="AZ12306" s="111"/>
    </row>
    <row r="12307" spans="20:52" x14ac:dyDescent="0.25">
      <c r="T12307" s="110"/>
      <c r="AV12307" s="111"/>
    </row>
    <row r="12308" spans="20:52" x14ac:dyDescent="0.25">
      <c r="T12308" s="110"/>
      <c r="AJ12308" s="111"/>
      <c r="AO12308" s="111"/>
      <c r="AP12308" s="111"/>
      <c r="AV12308" s="111"/>
    </row>
    <row r="12309" spans="20:52" x14ac:dyDescent="0.25">
      <c r="T12309" s="110"/>
      <c r="AJ12309" s="111"/>
      <c r="AO12309" s="111"/>
      <c r="AR12309" s="111"/>
      <c r="AV12309" s="111"/>
    </row>
    <row r="12310" spans="20:52" x14ac:dyDescent="0.25">
      <c r="T12310" s="110"/>
      <c r="AJ12310" s="111"/>
      <c r="AO12310" s="111"/>
      <c r="AV12310" s="111"/>
    </row>
    <row r="12311" spans="20:52" x14ac:dyDescent="0.25">
      <c r="T12311" s="110"/>
      <c r="AJ12311" s="111"/>
      <c r="AO12311" s="111"/>
      <c r="AP12311" s="111"/>
      <c r="AV12311" s="111"/>
    </row>
    <row r="12312" spans="20:52" x14ac:dyDescent="0.25">
      <c r="T12312" s="110"/>
      <c r="AJ12312" s="111"/>
      <c r="AO12312" s="111"/>
      <c r="AP12312" s="111"/>
      <c r="AV12312" s="111"/>
    </row>
    <row r="12313" spans="20:52" x14ac:dyDescent="0.25">
      <c r="T12313" s="110"/>
    </row>
    <row r="12314" spans="20:52" x14ac:dyDescent="0.25">
      <c r="T12314" s="110"/>
    </row>
    <row r="12315" spans="20:52" x14ac:dyDescent="0.25">
      <c r="T12315" s="110"/>
      <c r="AJ12315" s="111"/>
      <c r="AO12315" s="111"/>
      <c r="AP12315" s="111"/>
      <c r="AT12315" s="111"/>
      <c r="AV12315" s="111"/>
    </row>
    <row r="12316" spans="20:52" x14ac:dyDescent="0.25">
      <c r="T12316" s="110"/>
      <c r="AO12316" s="111"/>
      <c r="AP12316" s="111"/>
      <c r="AV12316" s="111"/>
    </row>
    <row r="12317" spans="20:52" x14ac:dyDescent="0.25">
      <c r="T12317" s="110"/>
      <c r="AJ12317" s="111"/>
      <c r="AO12317" s="111"/>
      <c r="AT12317" s="111"/>
    </row>
    <row r="12318" spans="20:52" x14ac:dyDescent="0.25">
      <c r="T12318" s="110"/>
      <c r="AJ12318" s="111"/>
      <c r="AO12318" s="111"/>
      <c r="AT12318" s="111"/>
      <c r="AV12318" s="111"/>
    </row>
    <row r="12319" spans="20:52" x14ac:dyDescent="0.25">
      <c r="T12319" s="110"/>
    </row>
    <row r="12320" spans="20:52" x14ac:dyDescent="0.25">
      <c r="T12320" s="110"/>
    </row>
    <row r="12321" spans="20:52" x14ac:dyDescent="0.25">
      <c r="T12321" s="110"/>
      <c r="AJ12321" s="111"/>
      <c r="AO12321" s="111"/>
      <c r="AP12321" s="111"/>
      <c r="AR12321" s="111"/>
      <c r="AV12321" s="111"/>
      <c r="AZ12321" s="111"/>
    </row>
    <row r="12322" spans="20:52" x14ac:dyDescent="0.25">
      <c r="T12322" s="110"/>
      <c r="AJ12322" s="111"/>
      <c r="AO12322" s="111"/>
      <c r="AP12322" s="111"/>
      <c r="AV12322" s="111"/>
    </row>
    <row r="12323" spans="20:52" x14ac:dyDescent="0.25">
      <c r="T12323" s="110"/>
    </row>
    <row r="12324" spans="20:52" x14ac:dyDescent="0.25">
      <c r="T12324" s="110"/>
      <c r="AJ12324" s="111"/>
      <c r="AP12324" s="111"/>
      <c r="AV12324" s="111"/>
      <c r="AZ12324" s="111"/>
    </row>
    <row r="12325" spans="20:52" x14ac:dyDescent="0.25">
      <c r="T12325" s="110"/>
      <c r="AJ12325" s="111"/>
      <c r="AO12325" s="111"/>
      <c r="AV12325" s="111"/>
      <c r="AZ12325" s="111"/>
    </row>
    <row r="12326" spans="20:52" x14ac:dyDescent="0.25">
      <c r="T12326" s="110"/>
      <c r="AJ12326" s="111"/>
      <c r="AO12326" s="111"/>
      <c r="AT12326" s="111"/>
    </row>
    <row r="12327" spans="20:52" x14ac:dyDescent="0.25">
      <c r="T12327" s="110"/>
      <c r="AJ12327" s="111"/>
      <c r="AO12327" s="111"/>
      <c r="AV12327" s="111"/>
    </row>
    <row r="12328" spans="20:52" x14ac:dyDescent="0.25">
      <c r="T12328" s="110"/>
    </row>
    <row r="12329" spans="20:52" x14ac:dyDescent="0.25">
      <c r="T12329" s="110"/>
      <c r="AJ12329" s="111"/>
      <c r="AO12329" s="111"/>
      <c r="AV12329" s="111"/>
    </row>
    <row r="12330" spans="20:52" x14ac:dyDescent="0.25">
      <c r="T12330" s="110"/>
      <c r="AJ12330" s="111"/>
      <c r="AP12330" s="111"/>
      <c r="AV12330" s="111"/>
      <c r="AZ12330" s="111"/>
    </row>
    <row r="12331" spans="20:52" x14ac:dyDescent="0.25">
      <c r="T12331" s="110"/>
      <c r="AJ12331" s="111"/>
      <c r="AO12331" s="111"/>
      <c r="AP12331" s="111"/>
      <c r="AT12331" s="111"/>
    </row>
    <row r="12332" spans="20:52" x14ac:dyDescent="0.25">
      <c r="T12332" s="110"/>
      <c r="AJ12332" s="111"/>
      <c r="AO12332" s="111"/>
      <c r="AV12332" s="111"/>
    </row>
    <row r="12333" spans="20:52" x14ac:dyDescent="0.25">
      <c r="T12333" s="110"/>
    </row>
    <row r="12334" spans="20:52" x14ac:dyDescent="0.25">
      <c r="T12334" s="110"/>
      <c r="AJ12334" s="111"/>
      <c r="AO12334" s="111"/>
      <c r="AV12334" s="111"/>
    </row>
    <row r="12335" spans="20:52" x14ac:dyDescent="0.25">
      <c r="T12335" s="110"/>
      <c r="AJ12335" s="111"/>
      <c r="AO12335" s="111"/>
      <c r="AV12335" s="111"/>
    </row>
    <row r="12336" spans="20:52" x14ac:dyDescent="0.25">
      <c r="T12336" s="110"/>
      <c r="AV12336" s="111"/>
    </row>
    <row r="12337" spans="20:52" x14ac:dyDescent="0.25">
      <c r="T12337" s="110"/>
      <c r="AJ12337" s="111"/>
      <c r="AV12337" s="111"/>
    </row>
    <row r="12338" spans="20:52" x14ac:dyDescent="0.25">
      <c r="T12338" s="110"/>
    </row>
    <row r="12339" spans="20:52" x14ac:dyDescent="0.25">
      <c r="T12339" s="110"/>
    </row>
    <row r="12340" spans="20:52" x14ac:dyDescent="0.25">
      <c r="T12340" s="110"/>
      <c r="AJ12340" s="111"/>
      <c r="AO12340" s="111"/>
      <c r="AV12340" s="111"/>
    </row>
    <row r="12341" spans="20:52" x14ac:dyDescent="0.25">
      <c r="T12341" s="110"/>
      <c r="AJ12341" s="111"/>
      <c r="AO12341" s="111"/>
      <c r="AV12341" s="111"/>
    </row>
    <row r="12342" spans="20:52" x14ac:dyDescent="0.25">
      <c r="T12342" s="110"/>
    </row>
    <row r="12343" spans="20:52" x14ac:dyDescent="0.25">
      <c r="T12343" s="110"/>
    </row>
    <row r="12344" spans="20:52" x14ac:dyDescent="0.25">
      <c r="T12344" s="110"/>
    </row>
    <row r="12345" spans="20:52" x14ac:dyDescent="0.25">
      <c r="T12345" s="110"/>
      <c r="AJ12345" s="111"/>
      <c r="AO12345" s="111"/>
      <c r="AP12345" s="111"/>
      <c r="AV12345" s="111"/>
    </row>
    <row r="12346" spans="20:52" x14ac:dyDescent="0.25">
      <c r="T12346" s="110"/>
    </row>
    <row r="12347" spans="20:52" x14ac:dyDescent="0.25">
      <c r="T12347" s="110"/>
      <c r="AJ12347" s="111"/>
      <c r="AO12347" s="111"/>
      <c r="AP12347" s="111"/>
      <c r="AV12347" s="111"/>
    </row>
    <row r="12348" spans="20:52" x14ac:dyDescent="0.25">
      <c r="T12348" s="110"/>
      <c r="AJ12348" s="111"/>
      <c r="AO12348" s="111"/>
      <c r="AV12348" s="111"/>
    </row>
    <row r="12349" spans="20:52" x14ac:dyDescent="0.25">
      <c r="T12349" s="110"/>
    </row>
    <row r="12350" spans="20:52" x14ac:dyDescent="0.25">
      <c r="T12350" s="110"/>
      <c r="AJ12350" s="111"/>
      <c r="AO12350" s="111"/>
      <c r="AV12350" s="111"/>
    </row>
    <row r="12351" spans="20:52" x14ac:dyDescent="0.25">
      <c r="T12351" s="110"/>
      <c r="AJ12351" s="111"/>
      <c r="AO12351" s="111"/>
      <c r="AV12351" s="111"/>
    </row>
    <row r="12352" spans="20:52" x14ac:dyDescent="0.25">
      <c r="T12352" s="110"/>
      <c r="AP12352" s="111"/>
      <c r="AZ12352" s="111"/>
    </row>
    <row r="12353" spans="20:48" x14ac:dyDescent="0.25">
      <c r="T12353" s="110"/>
    </row>
    <row r="12354" spans="20:48" x14ac:dyDescent="0.25">
      <c r="T12354" s="110"/>
      <c r="AV12354" s="111"/>
    </row>
    <row r="12355" spans="20:48" x14ac:dyDescent="0.25">
      <c r="T12355" s="110"/>
      <c r="AJ12355" s="111"/>
      <c r="AO12355" s="111"/>
      <c r="AP12355" s="111"/>
      <c r="AV12355" s="111"/>
    </row>
    <row r="12356" spans="20:48" x14ac:dyDescent="0.25">
      <c r="T12356" s="110"/>
      <c r="AJ12356" s="111"/>
      <c r="AO12356" s="111"/>
      <c r="AP12356" s="111"/>
      <c r="AV12356" s="111"/>
    </row>
    <row r="12357" spans="20:48" x14ac:dyDescent="0.25">
      <c r="T12357" s="110"/>
      <c r="AJ12357" s="111"/>
      <c r="AO12357" s="111"/>
      <c r="AP12357" s="111"/>
      <c r="AT12357" s="111"/>
    </row>
    <row r="12358" spans="20:48" x14ac:dyDescent="0.25">
      <c r="T12358" s="110"/>
    </row>
    <row r="12359" spans="20:48" x14ac:dyDescent="0.25">
      <c r="T12359" s="110"/>
    </row>
    <row r="12360" spans="20:48" x14ac:dyDescent="0.25">
      <c r="T12360" s="110"/>
    </row>
    <row r="12361" spans="20:48" x14ac:dyDescent="0.25">
      <c r="T12361" s="110"/>
      <c r="AJ12361" s="111"/>
      <c r="AO12361" s="111"/>
      <c r="AP12361" s="111"/>
      <c r="AV12361" s="111"/>
    </row>
    <row r="12362" spans="20:48" x14ac:dyDescent="0.25">
      <c r="T12362" s="110"/>
      <c r="AJ12362" s="111"/>
      <c r="AO12362" s="111"/>
      <c r="AV12362" s="111"/>
    </row>
    <row r="12363" spans="20:48" x14ac:dyDescent="0.25">
      <c r="T12363" s="110"/>
      <c r="AJ12363" s="111"/>
      <c r="AO12363" s="111"/>
      <c r="AP12363" s="111"/>
      <c r="AV12363" s="111"/>
    </row>
    <row r="12364" spans="20:48" x14ac:dyDescent="0.25">
      <c r="T12364" s="110"/>
      <c r="AJ12364" s="111"/>
      <c r="AO12364" s="111"/>
      <c r="AP12364" s="111"/>
      <c r="AT12364" s="111"/>
    </row>
    <row r="12365" spans="20:48" x14ac:dyDescent="0.25">
      <c r="T12365" s="110"/>
      <c r="AP12365" s="111"/>
    </row>
    <row r="12366" spans="20:48" x14ac:dyDescent="0.25">
      <c r="T12366" s="110"/>
      <c r="AJ12366" s="111"/>
      <c r="AO12366" s="111"/>
      <c r="AT12366" s="111"/>
      <c r="AV12366" s="111"/>
    </row>
    <row r="12367" spans="20:48" x14ac:dyDescent="0.25">
      <c r="T12367" s="110"/>
      <c r="AJ12367" s="111"/>
      <c r="AO12367" s="111"/>
      <c r="AP12367" s="111"/>
      <c r="AT12367" s="111"/>
      <c r="AV12367" s="111"/>
    </row>
    <row r="12368" spans="20:48" x14ac:dyDescent="0.25">
      <c r="T12368" s="110"/>
      <c r="AV12368" s="111"/>
    </row>
    <row r="12369" spans="20:52" x14ac:dyDescent="0.25">
      <c r="T12369" s="110"/>
      <c r="AJ12369" s="111"/>
      <c r="AO12369" s="111"/>
      <c r="AV12369" s="111"/>
    </row>
    <row r="12370" spans="20:52" x14ac:dyDescent="0.25">
      <c r="T12370" s="110"/>
      <c r="AJ12370" s="111"/>
      <c r="AO12370" s="111"/>
      <c r="AZ12370" s="111"/>
    </row>
    <row r="12371" spans="20:52" x14ac:dyDescent="0.25">
      <c r="T12371" s="110"/>
    </row>
    <row r="12372" spans="20:52" x14ac:dyDescent="0.25">
      <c r="T12372" s="110"/>
    </row>
    <row r="12373" spans="20:52" x14ac:dyDescent="0.25">
      <c r="T12373" s="110"/>
      <c r="AJ12373" s="111"/>
      <c r="AO12373" s="111"/>
      <c r="AP12373" s="111"/>
      <c r="AV12373" s="111"/>
    </row>
    <row r="12374" spans="20:52" x14ac:dyDescent="0.25">
      <c r="T12374" s="110"/>
    </row>
    <row r="12375" spans="20:52" x14ac:dyDescent="0.25">
      <c r="T12375" s="110"/>
    </row>
    <row r="12376" spans="20:52" x14ac:dyDescent="0.25">
      <c r="T12376" s="110"/>
      <c r="AJ12376" s="111"/>
      <c r="AO12376" s="111"/>
      <c r="AP12376" s="111"/>
      <c r="AV12376" s="111"/>
    </row>
    <row r="12377" spans="20:52" x14ac:dyDescent="0.25">
      <c r="T12377" s="110"/>
      <c r="AO12377" s="111"/>
      <c r="AR12377" s="111"/>
      <c r="AV12377" s="111"/>
    </row>
    <row r="12378" spans="20:52" x14ac:dyDescent="0.25">
      <c r="T12378" s="110"/>
      <c r="AP12378" s="111"/>
      <c r="AV12378" s="111"/>
    </row>
    <row r="12379" spans="20:52" x14ac:dyDescent="0.25">
      <c r="T12379" s="110"/>
      <c r="AJ12379" s="111"/>
      <c r="AO12379" s="111"/>
      <c r="AV12379" s="111"/>
    </row>
    <row r="12380" spans="20:52" x14ac:dyDescent="0.25">
      <c r="T12380" s="110"/>
    </row>
    <row r="12381" spans="20:52" x14ac:dyDescent="0.25">
      <c r="T12381" s="110"/>
      <c r="AZ12381" s="111"/>
    </row>
    <row r="12382" spans="20:52" x14ac:dyDescent="0.25">
      <c r="T12382" s="110"/>
      <c r="AP12382" s="111"/>
      <c r="AT12382" s="111"/>
    </row>
    <row r="12383" spans="20:52" x14ac:dyDescent="0.25">
      <c r="T12383" s="110"/>
      <c r="AJ12383" s="111"/>
      <c r="AO12383" s="111"/>
      <c r="AP12383" s="111"/>
      <c r="AV12383" s="111"/>
    </row>
    <row r="12384" spans="20:52" x14ac:dyDescent="0.25">
      <c r="T12384" s="110"/>
      <c r="AJ12384" s="111"/>
      <c r="AO12384" s="111"/>
      <c r="AV12384" s="111"/>
      <c r="AZ12384" s="111"/>
    </row>
    <row r="12385" spans="20:52" x14ac:dyDescent="0.25">
      <c r="T12385" s="110"/>
      <c r="AT12385" s="111"/>
      <c r="AV12385" s="111"/>
    </row>
    <row r="12386" spans="20:52" x14ac:dyDescent="0.25">
      <c r="T12386" s="110"/>
    </row>
    <row r="12387" spans="20:52" x14ac:dyDescent="0.25">
      <c r="T12387" s="110"/>
      <c r="AJ12387" s="111"/>
      <c r="AO12387" s="111"/>
      <c r="AV12387" s="111"/>
    </row>
    <row r="12388" spans="20:52" x14ac:dyDescent="0.25">
      <c r="T12388" s="110"/>
      <c r="AJ12388" s="111"/>
      <c r="AO12388" s="111"/>
      <c r="AR12388" s="111"/>
      <c r="AV12388" s="111"/>
    </row>
    <row r="12389" spans="20:52" x14ac:dyDescent="0.25">
      <c r="T12389" s="110"/>
      <c r="AJ12389" s="111"/>
      <c r="AO12389" s="111"/>
      <c r="AT12389" s="111"/>
      <c r="AV12389" s="111"/>
    </row>
    <row r="12390" spans="20:52" x14ac:dyDescent="0.25">
      <c r="T12390" s="110"/>
      <c r="AV12390" s="111"/>
    </row>
    <row r="12391" spans="20:52" x14ac:dyDescent="0.25">
      <c r="T12391" s="110"/>
      <c r="AJ12391" s="111"/>
      <c r="AO12391" s="111"/>
      <c r="AV12391" s="111"/>
      <c r="AZ12391" s="111"/>
    </row>
    <row r="12392" spans="20:52" x14ac:dyDescent="0.25">
      <c r="T12392" s="110"/>
      <c r="AO12392" s="111"/>
      <c r="AP12392" s="111"/>
      <c r="AR12392" s="111"/>
      <c r="AV12392" s="111"/>
    </row>
    <row r="12393" spans="20:52" x14ac:dyDescent="0.25">
      <c r="T12393" s="110"/>
    </row>
    <row r="12394" spans="20:52" x14ac:dyDescent="0.25">
      <c r="T12394" s="110"/>
    </row>
    <row r="12395" spans="20:52" x14ac:dyDescent="0.25">
      <c r="T12395" s="110"/>
    </row>
    <row r="12396" spans="20:52" x14ac:dyDescent="0.25">
      <c r="T12396" s="110"/>
    </row>
    <row r="12397" spans="20:52" x14ac:dyDescent="0.25">
      <c r="T12397" s="110"/>
    </row>
    <row r="12398" spans="20:52" x14ac:dyDescent="0.25">
      <c r="T12398" s="110"/>
    </row>
    <row r="12399" spans="20:52" x14ac:dyDescent="0.25">
      <c r="T12399" s="110"/>
      <c r="AJ12399" s="111"/>
      <c r="AP12399" s="111"/>
      <c r="AV12399" s="111"/>
    </row>
    <row r="12400" spans="20:52" x14ac:dyDescent="0.25">
      <c r="T12400" s="110"/>
      <c r="AJ12400" s="111"/>
      <c r="AO12400" s="111"/>
      <c r="AR12400" s="111"/>
      <c r="AT12400" s="111"/>
    </row>
    <row r="12401" spans="20:52" x14ac:dyDescent="0.25">
      <c r="T12401" s="110"/>
    </row>
    <row r="12402" spans="20:52" x14ac:dyDescent="0.25">
      <c r="T12402" s="110"/>
    </row>
    <row r="12403" spans="20:52" x14ac:dyDescent="0.25">
      <c r="T12403" s="110"/>
    </row>
    <row r="12404" spans="20:52" x14ac:dyDescent="0.25">
      <c r="T12404" s="110"/>
    </row>
    <row r="12405" spans="20:52" x14ac:dyDescent="0.25">
      <c r="T12405" s="110"/>
    </row>
    <row r="12406" spans="20:52" x14ac:dyDescent="0.25">
      <c r="T12406" s="110"/>
    </row>
    <row r="12407" spans="20:52" x14ac:dyDescent="0.25">
      <c r="T12407" s="110"/>
    </row>
    <row r="12408" spans="20:52" x14ac:dyDescent="0.25">
      <c r="T12408" s="110"/>
      <c r="AT12408" s="111"/>
      <c r="AV12408" s="111"/>
    </row>
    <row r="12409" spans="20:52" x14ac:dyDescent="0.25">
      <c r="T12409" s="110"/>
      <c r="AJ12409" s="111"/>
      <c r="AO12409" s="111"/>
      <c r="AT12409" s="111"/>
      <c r="AV12409" s="111"/>
    </row>
    <row r="12410" spans="20:52" x14ac:dyDescent="0.25">
      <c r="T12410" s="110"/>
      <c r="AJ12410" s="111"/>
      <c r="AO12410" s="111"/>
      <c r="AP12410" s="111"/>
      <c r="AV12410" s="111"/>
    </row>
    <row r="12411" spans="20:52" x14ac:dyDescent="0.25">
      <c r="T12411" s="110"/>
      <c r="AJ12411" s="111"/>
      <c r="AP12411" s="111"/>
    </row>
    <row r="12412" spans="20:52" x14ac:dyDescent="0.25">
      <c r="T12412" s="110"/>
    </row>
    <row r="12413" spans="20:52" x14ac:dyDescent="0.25">
      <c r="T12413" s="110"/>
      <c r="AJ12413" s="111"/>
      <c r="AO12413" s="111"/>
      <c r="AP12413" s="111"/>
      <c r="AR12413" s="111"/>
      <c r="AV12413" s="111"/>
    </row>
    <row r="12414" spans="20:52" x14ac:dyDescent="0.25">
      <c r="T12414" s="110"/>
      <c r="AV12414" s="111"/>
    </row>
    <row r="12415" spans="20:52" x14ac:dyDescent="0.25">
      <c r="T12415" s="110"/>
      <c r="AO12415" s="111"/>
      <c r="AT12415" s="111"/>
      <c r="AV12415" s="111"/>
    </row>
    <row r="12416" spans="20:52" x14ac:dyDescent="0.25">
      <c r="T12416" s="110"/>
      <c r="AZ12416" s="111"/>
    </row>
    <row r="12417" spans="20:52" x14ac:dyDescent="0.25">
      <c r="T12417" s="110"/>
      <c r="AZ12417" s="111"/>
    </row>
    <row r="12418" spans="20:52" x14ac:dyDescent="0.25">
      <c r="T12418" s="110"/>
      <c r="AJ12418" s="111"/>
      <c r="AV12418" s="111"/>
    </row>
    <row r="12419" spans="20:52" x14ac:dyDescent="0.25">
      <c r="T12419" s="110"/>
    </row>
    <row r="12420" spans="20:52" x14ac:dyDescent="0.25">
      <c r="T12420" s="110"/>
      <c r="AJ12420" s="111"/>
      <c r="AO12420" s="111"/>
      <c r="AP12420" s="111"/>
      <c r="AV12420" s="111"/>
    </row>
    <row r="12421" spans="20:52" x14ac:dyDescent="0.25">
      <c r="T12421" s="110"/>
      <c r="AJ12421" s="111"/>
      <c r="AO12421" s="111"/>
      <c r="AV12421" s="111"/>
      <c r="AZ12421" s="111"/>
    </row>
    <row r="12422" spans="20:52" x14ac:dyDescent="0.25">
      <c r="T12422" s="110"/>
      <c r="AJ12422" s="111"/>
    </row>
    <row r="12423" spans="20:52" x14ac:dyDescent="0.25">
      <c r="T12423" s="110"/>
      <c r="AV12423" s="111"/>
    </row>
    <row r="12424" spans="20:52" x14ac:dyDescent="0.25">
      <c r="T12424" s="110"/>
      <c r="AO12424" s="111"/>
      <c r="AV12424" s="111"/>
    </row>
    <row r="12425" spans="20:52" x14ac:dyDescent="0.25">
      <c r="T12425" s="110"/>
      <c r="AJ12425" s="111"/>
      <c r="AO12425" s="111"/>
      <c r="AV12425" s="111"/>
    </row>
    <row r="12426" spans="20:52" x14ac:dyDescent="0.25">
      <c r="T12426" s="110"/>
      <c r="AJ12426" s="111"/>
      <c r="AO12426" s="111"/>
    </row>
    <row r="12427" spans="20:52" x14ac:dyDescent="0.25">
      <c r="T12427" s="110"/>
    </row>
    <row r="12428" spans="20:52" x14ac:dyDescent="0.25">
      <c r="T12428" s="110"/>
      <c r="AJ12428" s="111"/>
      <c r="AO12428" s="111"/>
      <c r="AV12428" s="111"/>
    </row>
    <row r="12429" spans="20:52" x14ac:dyDescent="0.25">
      <c r="T12429" s="110"/>
      <c r="AJ12429" s="111"/>
      <c r="AO12429" s="111"/>
      <c r="AP12429" s="111"/>
      <c r="AV12429" s="111"/>
    </row>
    <row r="12430" spans="20:52" x14ac:dyDescent="0.25">
      <c r="T12430" s="110"/>
    </row>
    <row r="12431" spans="20:52" x14ac:dyDescent="0.25">
      <c r="T12431" s="110"/>
      <c r="AJ12431" s="111"/>
      <c r="AO12431" s="111"/>
      <c r="AP12431" s="111"/>
      <c r="AT12431" s="111"/>
      <c r="AV12431" s="111"/>
    </row>
    <row r="12432" spans="20:52" x14ac:dyDescent="0.25">
      <c r="T12432" s="110"/>
      <c r="AJ12432" s="111"/>
      <c r="AO12432" s="111"/>
      <c r="AV12432" s="111"/>
    </row>
    <row r="12433" spans="20:52" x14ac:dyDescent="0.25">
      <c r="T12433" s="110"/>
    </row>
    <row r="12434" spans="20:52" x14ac:dyDescent="0.25">
      <c r="T12434" s="110"/>
      <c r="AJ12434" s="111"/>
      <c r="AO12434" s="111"/>
      <c r="AV12434" s="111"/>
    </row>
    <row r="12435" spans="20:52" x14ac:dyDescent="0.25">
      <c r="T12435" s="110"/>
    </row>
    <row r="12436" spans="20:52" x14ac:dyDescent="0.25">
      <c r="T12436" s="110"/>
      <c r="AJ12436" s="111"/>
      <c r="AO12436" s="111"/>
      <c r="AV12436" s="111"/>
    </row>
    <row r="12437" spans="20:52" x14ac:dyDescent="0.25">
      <c r="T12437" s="110"/>
      <c r="AJ12437" s="111"/>
      <c r="AO12437" s="111"/>
    </row>
    <row r="12438" spans="20:52" x14ac:dyDescent="0.25">
      <c r="T12438" s="110"/>
      <c r="AJ12438" s="111"/>
      <c r="AO12438" s="111"/>
      <c r="AP12438" s="111"/>
    </row>
    <row r="12439" spans="20:52" x14ac:dyDescent="0.25">
      <c r="T12439" s="110"/>
      <c r="AZ12439" s="111"/>
    </row>
    <row r="12440" spans="20:52" x14ac:dyDescent="0.25">
      <c r="T12440" s="110"/>
      <c r="AV12440" s="111"/>
    </row>
    <row r="12441" spans="20:52" x14ac:dyDescent="0.25">
      <c r="T12441" s="110"/>
    </row>
    <row r="12442" spans="20:52" x14ac:dyDescent="0.25">
      <c r="T12442" s="110"/>
    </row>
    <row r="12443" spans="20:52" x14ac:dyDescent="0.25">
      <c r="T12443" s="110"/>
    </row>
    <row r="12444" spans="20:52" x14ac:dyDescent="0.25">
      <c r="T12444" s="110"/>
      <c r="AJ12444" s="111"/>
      <c r="AO12444" s="111"/>
      <c r="AV12444" s="111"/>
    </row>
    <row r="12445" spans="20:52" x14ac:dyDescent="0.25">
      <c r="T12445" s="110"/>
    </row>
    <row r="12446" spans="20:52" x14ac:dyDescent="0.25">
      <c r="T12446" s="110"/>
      <c r="AJ12446" s="111"/>
      <c r="AO12446" s="111"/>
      <c r="AV12446" s="111"/>
    </row>
    <row r="12447" spans="20:52" x14ac:dyDescent="0.25">
      <c r="T12447" s="110"/>
      <c r="AJ12447" s="111"/>
      <c r="AO12447" s="111"/>
      <c r="AP12447" s="111"/>
      <c r="AR12447" s="111"/>
      <c r="AV12447" s="111"/>
    </row>
    <row r="12448" spans="20:52" x14ac:dyDescent="0.25">
      <c r="T12448" s="110"/>
      <c r="AV12448" s="111"/>
    </row>
    <row r="12449" spans="20:52" x14ac:dyDescent="0.25">
      <c r="T12449" s="110"/>
      <c r="AJ12449" s="111"/>
      <c r="AO12449" s="111"/>
      <c r="AP12449" s="111"/>
      <c r="AT12449" s="111"/>
      <c r="AV12449" s="111"/>
    </row>
    <row r="12450" spans="20:52" x14ac:dyDescent="0.25">
      <c r="T12450" s="110"/>
    </row>
    <row r="12451" spans="20:52" x14ac:dyDescent="0.25">
      <c r="T12451" s="110"/>
      <c r="AJ12451" s="111"/>
      <c r="AO12451" s="111"/>
      <c r="AT12451" s="111"/>
    </row>
    <row r="12452" spans="20:52" x14ac:dyDescent="0.25">
      <c r="T12452" s="110"/>
    </row>
    <row r="12453" spans="20:52" x14ac:dyDescent="0.25">
      <c r="T12453" s="110"/>
      <c r="AJ12453" s="111"/>
      <c r="AO12453" s="111"/>
      <c r="AP12453" s="111"/>
      <c r="AT12453" s="111"/>
      <c r="AV12453" s="111"/>
    </row>
    <row r="12454" spans="20:52" x14ac:dyDescent="0.25">
      <c r="T12454" s="110"/>
      <c r="AJ12454" s="111"/>
      <c r="AO12454" s="111"/>
      <c r="AP12454" s="111"/>
      <c r="AR12454" s="111"/>
      <c r="AV12454" s="111"/>
      <c r="AZ12454" s="111"/>
    </row>
    <row r="12455" spans="20:52" x14ac:dyDescent="0.25">
      <c r="T12455" s="110"/>
      <c r="AJ12455" s="111"/>
      <c r="AO12455" s="111"/>
    </row>
    <row r="12456" spans="20:52" x14ac:dyDescent="0.25">
      <c r="T12456" s="110"/>
    </row>
    <row r="12457" spans="20:52" x14ac:dyDescent="0.25">
      <c r="T12457" s="110"/>
      <c r="AJ12457" s="111"/>
      <c r="AO12457" s="111"/>
      <c r="AT12457" s="111"/>
      <c r="AV12457" s="111"/>
    </row>
    <row r="12458" spans="20:52" x14ac:dyDescent="0.25">
      <c r="T12458" s="110"/>
    </row>
    <row r="12459" spans="20:52" x14ac:dyDescent="0.25">
      <c r="T12459" s="110"/>
    </row>
    <row r="12460" spans="20:52" x14ac:dyDescent="0.25">
      <c r="T12460" s="110"/>
    </row>
    <row r="12461" spans="20:52" x14ac:dyDescent="0.25">
      <c r="T12461" s="110"/>
      <c r="AV12461" s="111"/>
    </row>
    <row r="12462" spans="20:52" x14ac:dyDescent="0.25">
      <c r="T12462" s="110"/>
    </row>
    <row r="12463" spans="20:52" x14ac:dyDescent="0.25">
      <c r="T12463" s="110"/>
    </row>
    <row r="12464" spans="20:52" x14ac:dyDescent="0.25">
      <c r="T12464" s="110"/>
    </row>
    <row r="12465" spans="20:48" x14ac:dyDescent="0.25">
      <c r="T12465" s="110"/>
      <c r="AJ12465" s="111"/>
      <c r="AO12465" s="111"/>
      <c r="AP12465" s="111"/>
      <c r="AV12465" s="111"/>
    </row>
    <row r="12466" spans="20:48" x14ac:dyDescent="0.25">
      <c r="T12466" s="110"/>
    </row>
    <row r="12467" spans="20:48" x14ac:dyDescent="0.25">
      <c r="T12467" s="110"/>
    </row>
    <row r="12468" spans="20:48" x14ac:dyDescent="0.25">
      <c r="T12468" s="110"/>
      <c r="AJ12468" s="111"/>
      <c r="AO12468" s="111"/>
      <c r="AP12468" s="111"/>
      <c r="AV12468" s="111"/>
    </row>
    <row r="12469" spans="20:48" x14ac:dyDescent="0.25">
      <c r="T12469" s="110"/>
    </row>
    <row r="12470" spans="20:48" x14ac:dyDescent="0.25">
      <c r="T12470" s="110"/>
    </row>
    <row r="12471" spans="20:48" x14ac:dyDescent="0.25">
      <c r="T12471" s="110"/>
      <c r="AJ12471" s="111"/>
      <c r="AO12471" s="111"/>
      <c r="AT12471" s="111"/>
      <c r="AV12471" s="111"/>
    </row>
    <row r="12472" spans="20:48" x14ac:dyDescent="0.25">
      <c r="T12472" s="110"/>
      <c r="AJ12472" s="111"/>
      <c r="AP12472" s="111"/>
      <c r="AV12472" s="111"/>
    </row>
    <row r="12473" spans="20:48" x14ac:dyDescent="0.25">
      <c r="T12473" s="110"/>
      <c r="AJ12473" s="111"/>
      <c r="AO12473" s="111"/>
      <c r="AP12473" s="111"/>
    </row>
    <row r="12474" spans="20:48" x14ac:dyDescent="0.25">
      <c r="T12474" s="110"/>
    </row>
    <row r="12475" spans="20:48" x14ac:dyDescent="0.25">
      <c r="T12475" s="110"/>
    </row>
    <row r="12476" spans="20:48" x14ac:dyDescent="0.25">
      <c r="T12476" s="110"/>
      <c r="AJ12476" s="111"/>
      <c r="AO12476" s="111"/>
    </row>
    <row r="12477" spans="20:48" x14ac:dyDescent="0.25">
      <c r="T12477" s="110"/>
      <c r="AJ12477" s="111"/>
      <c r="AO12477" s="111"/>
      <c r="AP12477" s="111"/>
    </row>
    <row r="12478" spans="20:48" x14ac:dyDescent="0.25">
      <c r="T12478" s="110"/>
    </row>
    <row r="12479" spans="20:48" x14ac:dyDescent="0.25">
      <c r="T12479" s="110"/>
    </row>
    <row r="12480" spans="20:48" x14ac:dyDescent="0.25">
      <c r="T12480" s="110"/>
      <c r="AJ12480" s="111"/>
      <c r="AO12480" s="111"/>
      <c r="AR12480" s="111"/>
      <c r="AV12480" s="111"/>
    </row>
    <row r="12481" spans="20:52" x14ac:dyDescent="0.25">
      <c r="T12481" s="110"/>
      <c r="AJ12481" s="111"/>
      <c r="AO12481" s="111"/>
      <c r="AP12481" s="111"/>
      <c r="AR12481" s="111"/>
      <c r="AV12481" s="111"/>
    </row>
    <row r="12482" spans="20:52" x14ac:dyDescent="0.25">
      <c r="T12482" s="110"/>
      <c r="AJ12482" s="111"/>
      <c r="AO12482" s="111"/>
      <c r="AV12482" s="111"/>
    </row>
    <row r="12483" spans="20:52" x14ac:dyDescent="0.25">
      <c r="T12483" s="110"/>
    </row>
    <row r="12484" spans="20:52" x14ac:dyDescent="0.25">
      <c r="T12484" s="110"/>
      <c r="AP12484" s="111"/>
      <c r="AV12484" s="111"/>
    </row>
    <row r="12485" spans="20:52" x14ac:dyDescent="0.25">
      <c r="T12485" s="110"/>
    </row>
    <row r="12486" spans="20:52" x14ac:dyDescent="0.25">
      <c r="T12486" s="110"/>
      <c r="AZ12486" s="111"/>
    </row>
    <row r="12487" spans="20:52" x14ac:dyDescent="0.25">
      <c r="T12487" s="110"/>
      <c r="AZ12487" s="111"/>
    </row>
    <row r="12488" spans="20:52" x14ac:dyDescent="0.25">
      <c r="T12488" s="110"/>
      <c r="AJ12488" s="111"/>
      <c r="AO12488" s="111"/>
      <c r="AV12488" s="111"/>
    </row>
    <row r="12489" spans="20:52" x14ac:dyDescent="0.25">
      <c r="T12489" s="110"/>
    </row>
    <row r="12490" spans="20:52" x14ac:dyDescent="0.25">
      <c r="T12490" s="110"/>
      <c r="AJ12490" s="111"/>
      <c r="AO12490" s="111"/>
      <c r="AV12490" s="111"/>
    </row>
    <row r="12491" spans="20:52" x14ac:dyDescent="0.25">
      <c r="T12491" s="110"/>
      <c r="AJ12491" s="111"/>
      <c r="AO12491" s="111"/>
      <c r="AP12491" s="111"/>
      <c r="AV12491" s="111"/>
    </row>
    <row r="12492" spans="20:52" x14ac:dyDescent="0.25">
      <c r="T12492" s="110"/>
    </row>
    <row r="12493" spans="20:52" x14ac:dyDescent="0.25">
      <c r="T12493" s="110"/>
    </row>
    <row r="12494" spans="20:52" x14ac:dyDescent="0.25">
      <c r="T12494" s="110"/>
      <c r="AJ12494" s="111"/>
      <c r="AO12494" s="111"/>
      <c r="AV12494" s="111"/>
    </row>
    <row r="12495" spans="20:52" x14ac:dyDescent="0.25">
      <c r="T12495" s="110"/>
    </row>
    <row r="12496" spans="20:52" x14ac:dyDescent="0.25">
      <c r="T12496" s="110"/>
    </row>
    <row r="12497" spans="20:48" x14ac:dyDescent="0.25">
      <c r="T12497" s="110"/>
      <c r="AJ12497" s="111"/>
      <c r="AO12497" s="111"/>
      <c r="AP12497" s="111"/>
      <c r="AV12497" s="111"/>
    </row>
    <row r="12498" spans="20:48" x14ac:dyDescent="0.25">
      <c r="T12498" s="110"/>
      <c r="AJ12498" s="111"/>
      <c r="AO12498" s="111"/>
      <c r="AV12498" s="111"/>
    </row>
    <row r="12499" spans="20:48" x14ac:dyDescent="0.25">
      <c r="T12499" s="110"/>
      <c r="AJ12499" s="111"/>
      <c r="AO12499" s="111"/>
      <c r="AP12499" s="111"/>
      <c r="AV12499" s="111"/>
    </row>
    <row r="12500" spans="20:48" x14ac:dyDescent="0.25">
      <c r="T12500" s="110"/>
      <c r="AJ12500" s="111"/>
      <c r="AV12500" s="111"/>
    </row>
    <row r="12501" spans="20:48" x14ac:dyDescent="0.25">
      <c r="T12501" s="110"/>
    </row>
    <row r="12502" spans="20:48" x14ac:dyDescent="0.25">
      <c r="T12502" s="110"/>
    </row>
    <row r="12503" spans="20:48" x14ac:dyDescent="0.25">
      <c r="T12503" s="110"/>
      <c r="AJ12503" s="111"/>
      <c r="AO12503" s="111"/>
      <c r="AP12503" s="111"/>
      <c r="AV12503" s="111"/>
    </row>
    <row r="12504" spans="20:48" x14ac:dyDescent="0.25">
      <c r="T12504" s="110"/>
      <c r="AJ12504" s="111"/>
      <c r="AO12504" s="111"/>
      <c r="AV12504" s="111"/>
    </row>
    <row r="12505" spans="20:48" x14ac:dyDescent="0.25">
      <c r="T12505" s="110"/>
      <c r="AJ12505" s="111"/>
      <c r="AO12505" s="111"/>
      <c r="AP12505" s="111"/>
      <c r="AV12505" s="111"/>
    </row>
    <row r="12506" spans="20:48" x14ac:dyDescent="0.25">
      <c r="T12506" s="110"/>
      <c r="AO12506" s="111"/>
    </row>
    <row r="12507" spans="20:48" x14ac:dyDescent="0.25">
      <c r="T12507" s="110"/>
      <c r="AJ12507" s="111"/>
      <c r="AO12507" s="111"/>
      <c r="AP12507" s="111"/>
      <c r="AV12507" s="111"/>
    </row>
    <row r="12508" spans="20:48" x14ac:dyDescent="0.25">
      <c r="T12508" s="110"/>
    </row>
    <row r="12509" spans="20:48" x14ac:dyDescent="0.25">
      <c r="T12509" s="110"/>
      <c r="AJ12509" s="111"/>
      <c r="AO12509" s="111"/>
      <c r="AT12509" s="111"/>
      <c r="AV12509" s="111"/>
    </row>
    <row r="12510" spans="20:48" x14ac:dyDescent="0.25">
      <c r="T12510" s="110"/>
      <c r="AJ12510" s="111"/>
      <c r="AO12510" s="111"/>
      <c r="AP12510" s="111"/>
    </row>
    <row r="12511" spans="20:48" x14ac:dyDescent="0.25">
      <c r="T12511" s="110"/>
    </row>
    <row r="12512" spans="20:48" x14ac:dyDescent="0.25">
      <c r="T12512" s="110"/>
      <c r="AO12512" s="111"/>
      <c r="AP12512" s="111"/>
      <c r="AV12512" s="111"/>
    </row>
    <row r="12513" spans="20:52" x14ac:dyDescent="0.25">
      <c r="T12513" s="110"/>
    </row>
    <row r="12514" spans="20:52" x14ac:dyDescent="0.25">
      <c r="T12514" s="110"/>
      <c r="AJ12514" s="111"/>
      <c r="AO12514" s="111"/>
      <c r="AP12514" s="111"/>
      <c r="AV12514" s="111"/>
    </row>
    <row r="12515" spans="20:52" x14ac:dyDescent="0.25">
      <c r="T12515" s="110"/>
      <c r="AJ12515" s="111"/>
      <c r="AO12515" s="111"/>
      <c r="AV12515" s="111"/>
    </row>
    <row r="12516" spans="20:52" x14ac:dyDescent="0.25">
      <c r="T12516" s="110"/>
      <c r="AP12516" s="111"/>
    </row>
    <row r="12517" spans="20:52" x14ac:dyDescent="0.25">
      <c r="T12517" s="110"/>
      <c r="AJ12517" s="111"/>
      <c r="AO12517" s="111"/>
      <c r="AV12517" s="111"/>
    </row>
    <row r="12518" spans="20:52" x14ac:dyDescent="0.25">
      <c r="T12518" s="110"/>
    </row>
    <row r="12519" spans="20:52" x14ac:dyDescent="0.25">
      <c r="T12519" s="110"/>
      <c r="AJ12519" s="111"/>
      <c r="AO12519" s="111"/>
      <c r="AT12519" s="111"/>
      <c r="AV12519" s="111"/>
    </row>
    <row r="12520" spans="20:52" x14ac:dyDescent="0.25">
      <c r="T12520" s="110"/>
      <c r="AJ12520" s="111"/>
    </row>
    <row r="12521" spans="20:52" x14ac:dyDescent="0.25">
      <c r="T12521" s="110"/>
      <c r="AV12521" s="111"/>
    </row>
    <row r="12522" spans="20:52" x14ac:dyDescent="0.25">
      <c r="T12522" s="110"/>
      <c r="AO12522" s="111"/>
      <c r="AV12522" s="111"/>
    </row>
    <row r="12523" spans="20:52" x14ac:dyDescent="0.25">
      <c r="T12523" s="110"/>
      <c r="AJ12523" s="111"/>
      <c r="AO12523" s="111"/>
      <c r="AP12523" s="111"/>
      <c r="AT12523" s="111"/>
      <c r="AV12523" s="111"/>
      <c r="AZ12523" s="111"/>
    </row>
    <row r="12524" spans="20:52" x14ac:dyDescent="0.25">
      <c r="T12524" s="110"/>
      <c r="AJ12524" s="111"/>
      <c r="AO12524" s="111"/>
      <c r="AP12524" s="111"/>
      <c r="AT12524" s="111"/>
    </row>
    <row r="12525" spans="20:52" x14ac:dyDescent="0.25">
      <c r="T12525" s="110"/>
      <c r="AV12525" s="111"/>
    </row>
    <row r="12526" spans="20:52" x14ac:dyDescent="0.25">
      <c r="T12526" s="110"/>
    </row>
    <row r="12527" spans="20:52" x14ac:dyDescent="0.25">
      <c r="T12527" s="110"/>
    </row>
    <row r="12528" spans="20:52" x14ac:dyDescent="0.25">
      <c r="T12528" s="110"/>
      <c r="AV12528" s="111"/>
    </row>
    <row r="12529" spans="20:52" x14ac:dyDescent="0.25">
      <c r="T12529" s="110"/>
    </row>
    <row r="12530" spans="20:52" x14ac:dyDescent="0.25">
      <c r="T12530" s="110"/>
      <c r="AJ12530" s="111"/>
      <c r="AO12530" s="111"/>
      <c r="AP12530" s="111"/>
      <c r="AV12530" s="111"/>
    </row>
    <row r="12531" spans="20:52" x14ac:dyDescent="0.25">
      <c r="T12531" s="110"/>
      <c r="AJ12531" s="111"/>
      <c r="AO12531" s="111"/>
      <c r="AP12531" s="111"/>
      <c r="AV12531" s="111"/>
    </row>
    <row r="12532" spans="20:52" x14ac:dyDescent="0.25">
      <c r="T12532" s="110"/>
      <c r="AJ12532" s="111"/>
      <c r="AP12532" s="111"/>
      <c r="AT12532" s="111"/>
      <c r="AV12532" s="111"/>
    </row>
    <row r="12533" spans="20:52" x14ac:dyDescent="0.25">
      <c r="T12533" s="110"/>
    </row>
    <row r="12534" spans="20:52" x14ac:dyDescent="0.25">
      <c r="T12534" s="110"/>
    </row>
    <row r="12535" spans="20:52" x14ac:dyDescent="0.25">
      <c r="T12535" s="110"/>
      <c r="AJ12535" s="111"/>
      <c r="AO12535" s="111"/>
      <c r="AP12535" s="111"/>
      <c r="AV12535" s="111"/>
    </row>
    <row r="12536" spans="20:52" x14ac:dyDescent="0.25">
      <c r="T12536" s="110"/>
      <c r="AJ12536" s="111"/>
      <c r="AO12536" s="111"/>
      <c r="AR12536" s="111"/>
      <c r="AV12536" s="111"/>
    </row>
    <row r="12537" spans="20:52" x14ac:dyDescent="0.25">
      <c r="T12537" s="110"/>
      <c r="AJ12537" s="111"/>
      <c r="AO12537" s="111"/>
      <c r="AV12537" s="111"/>
      <c r="AZ12537" s="111"/>
    </row>
    <row r="12538" spans="20:52" x14ac:dyDescent="0.25">
      <c r="T12538" s="110"/>
      <c r="AJ12538" s="111"/>
      <c r="AO12538" s="111"/>
      <c r="AV12538" s="111"/>
    </row>
    <row r="12539" spans="20:52" x14ac:dyDescent="0.25">
      <c r="T12539" s="110"/>
      <c r="AV12539" s="111"/>
    </row>
    <row r="12540" spans="20:52" x14ac:dyDescent="0.25">
      <c r="T12540" s="110"/>
      <c r="AV12540" s="111"/>
    </row>
    <row r="12541" spans="20:52" x14ac:dyDescent="0.25">
      <c r="T12541" s="110"/>
      <c r="AJ12541" s="111"/>
      <c r="AO12541" s="111"/>
      <c r="AP12541" s="111"/>
      <c r="AV12541" s="111"/>
    </row>
    <row r="12542" spans="20:52" x14ac:dyDescent="0.25">
      <c r="T12542" s="110"/>
      <c r="AJ12542" s="111"/>
      <c r="AO12542" s="111"/>
    </row>
    <row r="12543" spans="20:52" x14ac:dyDescent="0.25">
      <c r="T12543" s="110"/>
    </row>
    <row r="12544" spans="20:52" x14ac:dyDescent="0.25">
      <c r="T12544" s="110"/>
    </row>
    <row r="12545" spans="20:52" x14ac:dyDescent="0.25">
      <c r="T12545" s="110"/>
      <c r="AV12545" s="111"/>
    </row>
    <row r="12546" spans="20:52" x14ac:dyDescent="0.25">
      <c r="T12546" s="110"/>
      <c r="AV12546" s="111"/>
    </row>
    <row r="12547" spans="20:52" x14ac:dyDescent="0.25">
      <c r="T12547" s="110"/>
    </row>
    <row r="12548" spans="20:52" x14ac:dyDescent="0.25">
      <c r="T12548" s="110"/>
    </row>
    <row r="12549" spans="20:52" x14ac:dyDescent="0.25">
      <c r="T12549" s="110"/>
      <c r="AJ12549" s="111"/>
      <c r="AO12549" s="111"/>
      <c r="AV12549" s="111"/>
      <c r="AZ12549" s="111"/>
    </row>
    <row r="12550" spans="20:52" x14ac:dyDescent="0.25">
      <c r="T12550" s="110"/>
      <c r="AJ12550" s="111"/>
      <c r="AO12550" s="111"/>
      <c r="AP12550" s="111"/>
      <c r="AV12550" s="111"/>
    </row>
    <row r="12551" spans="20:52" x14ac:dyDescent="0.25">
      <c r="T12551" s="110"/>
    </row>
    <row r="12552" spans="20:52" x14ac:dyDescent="0.25">
      <c r="T12552" s="110"/>
      <c r="AJ12552" s="111"/>
      <c r="AO12552" s="111"/>
    </row>
    <row r="12553" spans="20:52" x14ac:dyDescent="0.25">
      <c r="T12553" s="110"/>
    </row>
    <row r="12554" spans="20:52" x14ac:dyDescent="0.25">
      <c r="T12554" s="110"/>
    </row>
    <row r="12555" spans="20:52" x14ac:dyDescent="0.25">
      <c r="T12555" s="110"/>
      <c r="AO12555" s="111"/>
      <c r="AT12555" s="111"/>
      <c r="AV12555" s="111"/>
    </row>
    <row r="12556" spans="20:52" x14ac:dyDescent="0.25">
      <c r="T12556" s="110"/>
    </row>
    <row r="12557" spans="20:52" x14ac:dyDescent="0.25">
      <c r="T12557" s="110"/>
      <c r="AJ12557" s="111"/>
      <c r="AO12557" s="111"/>
      <c r="AP12557" s="111"/>
      <c r="AT12557" s="111"/>
      <c r="AV12557" s="111"/>
    </row>
    <row r="12558" spans="20:52" x14ac:dyDescent="0.25">
      <c r="T12558" s="110"/>
      <c r="AJ12558" s="111"/>
      <c r="AO12558" s="111"/>
      <c r="AP12558" s="111"/>
      <c r="AV12558" s="111"/>
    </row>
    <row r="12559" spans="20:52" x14ac:dyDescent="0.25">
      <c r="T12559" s="110"/>
    </row>
    <row r="12560" spans="20:52" x14ac:dyDescent="0.25">
      <c r="T12560" s="110"/>
    </row>
    <row r="12561" spans="20:52" x14ac:dyDescent="0.25">
      <c r="T12561" s="110"/>
      <c r="AJ12561" s="111"/>
      <c r="AO12561" s="111"/>
      <c r="AV12561" s="111"/>
    </row>
    <row r="12562" spans="20:52" x14ac:dyDescent="0.25">
      <c r="T12562" s="110"/>
    </row>
    <row r="12563" spans="20:52" x14ac:dyDescent="0.25">
      <c r="T12563" s="110"/>
      <c r="AJ12563" s="111"/>
      <c r="AO12563" s="111"/>
      <c r="AV12563" s="111"/>
    </row>
    <row r="12564" spans="20:52" x14ac:dyDescent="0.25">
      <c r="T12564" s="110"/>
      <c r="AJ12564" s="111"/>
      <c r="AO12564" s="111"/>
      <c r="AV12564" s="111"/>
    </row>
    <row r="12565" spans="20:52" x14ac:dyDescent="0.25">
      <c r="T12565" s="110"/>
      <c r="AJ12565" s="111"/>
      <c r="AO12565" s="111"/>
      <c r="AV12565" s="111"/>
    </row>
    <row r="12566" spans="20:52" x14ac:dyDescent="0.25">
      <c r="T12566" s="110"/>
      <c r="AP12566" s="111"/>
    </row>
    <row r="12567" spans="20:52" x14ac:dyDescent="0.25">
      <c r="T12567" s="110"/>
    </row>
    <row r="12568" spans="20:52" x14ac:dyDescent="0.25">
      <c r="T12568" s="110"/>
      <c r="AJ12568" s="111"/>
      <c r="AV12568" s="111"/>
      <c r="AZ12568" s="111"/>
    </row>
    <row r="12569" spans="20:52" x14ac:dyDescent="0.25">
      <c r="T12569" s="110"/>
    </row>
    <row r="12570" spans="20:52" x14ac:dyDescent="0.25">
      <c r="T12570" s="110"/>
    </row>
    <row r="12571" spans="20:52" x14ac:dyDescent="0.25">
      <c r="T12571" s="110"/>
    </row>
    <row r="12572" spans="20:52" x14ac:dyDescent="0.25">
      <c r="T12572" s="110"/>
      <c r="AJ12572" s="111"/>
      <c r="AO12572" s="111"/>
      <c r="AV12572" s="111"/>
    </row>
    <row r="12573" spans="20:52" x14ac:dyDescent="0.25">
      <c r="T12573" s="110"/>
      <c r="AJ12573" s="111"/>
      <c r="AO12573" s="111"/>
      <c r="AV12573" s="111"/>
    </row>
    <row r="12574" spans="20:52" x14ac:dyDescent="0.25">
      <c r="T12574" s="110"/>
      <c r="AJ12574" s="111"/>
      <c r="AO12574" s="111"/>
    </row>
    <row r="12575" spans="20:52" x14ac:dyDescent="0.25">
      <c r="T12575" s="110"/>
      <c r="AJ12575" s="111"/>
      <c r="AO12575" s="111"/>
      <c r="AV12575" s="111"/>
    </row>
    <row r="12576" spans="20:52" x14ac:dyDescent="0.25">
      <c r="T12576" s="110"/>
    </row>
    <row r="12577" spans="20:52" x14ac:dyDescent="0.25">
      <c r="T12577" s="110"/>
      <c r="AJ12577" s="111"/>
      <c r="AO12577" s="111"/>
      <c r="AV12577" s="111"/>
    </row>
    <row r="12578" spans="20:52" x14ac:dyDescent="0.25">
      <c r="T12578" s="110"/>
    </row>
    <row r="12579" spans="20:52" x14ac:dyDescent="0.25">
      <c r="T12579" s="110"/>
      <c r="AV12579" s="111"/>
      <c r="AZ12579" s="111"/>
    </row>
    <row r="12580" spans="20:52" x14ac:dyDescent="0.25">
      <c r="T12580" s="110"/>
    </row>
    <row r="12581" spans="20:52" x14ac:dyDescent="0.25">
      <c r="T12581" s="110"/>
      <c r="AJ12581" s="111"/>
      <c r="AO12581" s="111"/>
      <c r="AP12581" s="111"/>
    </row>
    <row r="12582" spans="20:52" x14ac:dyDescent="0.25">
      <c r="T12582" s="110"/>
    </row>
    <row r="12583" spans="20:52" x14ac:dyDescent="0.25">
      <c r="T12583" s="110"/>
      <c r="AJ12583" s="111"/>
      <c r="AO12583" s="111"/>
      <c r="AV12583" s="111"/>
    </row>
    <row r="12584" spans="20:52" x14ac:dyDescent="0.25">
      <c r="T12584" s="110"/>
    </row>
    <row r="12585" spans="20:52" x14ac:dyDescent="0.25">
      <c r="T12585" s="110"/>
    </row>
    <row r="12586" spans="20:52" x14ac:dyDescent="0.25">
      <c r="T12586" s="110"/>
    </row>
    <row r="12587" spans="20:52" x14ac:dyDescent="0.25">
      <c r="T12587" s="110"/>
      <c r="AJ12587" s="111"/>
      <c r="AO12587" s="111"/>
      <c r="AV12587" s="111"/>
    </row>
    <row r="12588" spans="20:52" x14ac:dyDescent="0.25">
      <c r="T12588" s="110"/>
      <c r="AJ12588" s="111"/>
      <c r="AO12588" s="111"/>
      <c r="AV12588" s="111"/>
    </row>
    <row r="12589" spans="20:52" x14ac:dyDescent="0.25">
      <c r="T12589" s="110"/>
      <c r="AV12589" s="111"/>
    </row>
    <row r="12590" spans="20:52" x14ac:dyDescent="0.25">
      <c r="T12590" s="110"/>
      <c r="AV12590" s="111"/>
    </row>
    <row r="12591" spans="20:52" x14ac:dyDescent="0.25">
      <c r="T12591" s="110"/>
      <c r="AJ12591" s="111"/>
      <c r="AO12591" s="111"/>
      <c r="AP12591" s="111"/>
      <c r="AT12591" s="111"/>
    </row>
    <row r="12592" spans="20:52" x14ac:dyDescent="0.25">
      <c r="T12592" s="110"/>
      <c r="AJ12592" s="111"/>
      <c r="AO12592" s="111"/>
      <c r="AV12592" s="111"/>
    </row>
    <row r="12593" spans="20:52" x14ac:dyDescent="0.25">
      <c r="T12593" s="110"/>
      <c r="AJ12593" s="111"/>
      <c r="AO12593" s="111"/>
      <c r="AV12593" s="111"/>
    </row>
    <row r="12594" spans="20:52" x14ac:dyDescent="0.25">
      <c r="T12594" s="110"/>
    </row>
    <row r="12595" spans="20:52" x14ac:dyDescent="0.25">
      <c r="T12595" s="110"/>
      <c r="AJ12595" s="111"/>
      <c r="AO12595" s="111"/>
      <c r="AT12595" s="111"/>
      <c r="AV12595" s="111"/>
    </row>
    <row r="12596" spans="20:52" x14ac:dyDescent="0.25">
      <c r="T12596" s="110"/>
      <c r="AJ12596" s="111"/>
      <c r="AO12596" s="111"/>
      <c r="AV12596" s="111"/>
    </row>
    <row r="12597" spans="20:52" x14ac:dyDescent="0.25">
      <c r="T12597" s="110"/>
      <c r="AV12597" s="111"/>
    </row>
    <row r="12598" spans="20:52" x14ac:dyDescent="0.25">
      <c r="T12598" s="110"/>
    </row>
    <row r="12599" spans="20:52" x14ac:dyDescent="0.25">
      <c r="T12599" s="110"/>
    </row>
    <row r="12600" spans="20:52" x14ac:dyDescent="0.25">
      <c r="T12600" s="110"/>
      <c r="AJ12600" s="111"/>
      <c r="AO12600" s="111"/>
      <c r="AV12600" s="111"/>
    </row>
    <row r="12601" spans="20:52" x14ac:dyDescent="0.25">
      <c r="T12601" s="110"/>
      <c r="AJ12601" s="111"/>
      <c r="AO12601" s="111"/>
      <c r="AV12601" s="111"/>
      <c r="AZ12601" s="111"/>
    </row>
    <row r="12602" spans="20:52" x14ac:dyDescent="0.25">
      <c r="T12602" s="110"/>
      <c r="AV12602" s="111"/>
    </row>
    <row r="12603" spans="20:52" x14ac:dyDescent="0.25">
      <c r="T12603" s="110"/>
      <c r="AJ12603" s="111"/>
      <c r="AO12603" s="111"/>
    </row>
    <row r="12604" spans="20:52" x14ac:dyDescent="0.25">
      <c r="T12604" s="110"/>
      <c r="AJ12604" s="111"/>
      <c r="AO12604" s="111"/>
      <c r="AP12604" s="111"/>
      <c r="AV12604" s="111"/>
    </row>
    <row r="12605" spans="20:52" x14ac:dyDescent="0.25">
      <c r="T12605" s="110"/>
      <c r="AJ12605" s="111"/>
      <c r="AO12605" s="111"/>
      <c r="AP12605" s="111"/>
      <c r="AV12605" s="111"/>
    </row>
    <row r="12606" spans="20:52" x14ac:dyDescent="0.25">
      <c r="T12606" s="110"/>
    </row>
    <row r="12607" spans="20:52" x14ac:dyDescent="0.25">
      <c r="T12607" s="110"/>
      <c r="AJ12607" s="111"/>
      <c r="AP12607" s="111"/>
      <c r="AV12607" s="111"/>
    </row>
    <row r="12608" spans="20:52" x14ac:dyDescent="0.25">
      <c r="T12608" s="110"/>
      <c r="AJ12608" s="111"/>
      <c r="AP12608" s="111"/>
    </row>
    <row r="12609" spans="20:52" x14ac:dyDescent="0.25">
      <c r="T12609" s="110"/>
      <c r="AJ12609" s="111"/>
      <c r="AO12609" s="111"/>
      <c r="AZ12609" s="111"/>
    </row>
    <row r="12610" spans="20:52" x14ac:dyDescent="0.25">
      <c r="T12610" s="110"/>
      <c r="AZ12610" s="111"/>
    </row>
    <row r="12611" spans="20:52" x14ac:dyDescent="0.25">
      <c r="T12611" s="110"/>
    </row>
    <row r="12612" spans="20:52" x14ac:dyDescent="0.25">
      <c r="T12612" s="110"/>
      <c r="AO12612" s="111"/>
      <c r="AP12612" s="111"/>
      <c r="AT12612" s="111"/>
      <c r="AV12612" s="111"/>
    </row>
    <row r="12613" spans="20:52" x14ac:dyDescent="0.25">
      <c r="T12613" s="110"/>
    </row>
    <row r="12614" spans="20:52" x14ac:dyDescent="0.25">
      <c r="T12614" s="110"/>
      <c r="AV12614" s="111"/>
    </row>
    <row r="12615" spans="20:52" x14ac:dyDescent="0.25">
      <c r="T12615" s="110"/>
      <c r="AJ12615" s="111"/>
      <c r="AO12615" s="111"/>
      <c r="AT12615" s="111"/>
      <c r="AV12615" s="111"/>
    </row>
    <row r="12616" spans="20:52" x14ac:dyDescent="0.25">
      <c r="T12616" s="110"/>
      <c r="AJ12616" s="111"/>
      <c r="AO12616" s="111"/>
      <c r="AP12616" s="111"/>
      <c r="AV12616" s="111"/>
    </row>
    <row r="12617" spans="20:52" x14ac:dyDescent="0.25">
      <c r="T12617" s="110"/>
      <c r="AJ12617" s="111"/>
      <c r="AO12617" s="111"/>
      <c r="AP12617" s="111"/>
      <c r="AV12617" s="111"/>
    </row>
    <row r="12618" spans="20:52" x14ac:dyDescent="0.25">
      <c r="T12618" s="110"/>
    </row>
    <row r="12619" spans="20:52" x14ac:dyDescent="0.25">
      <c r="T12619" s="110"/>
      <c r="AV12619" s="111"/>
    </row>
    <row r="12620" spans="20:52" x14ac:dyDescent="0.25">
      <c r="T12620" s="110"/>
    </row>
    <row r="12621" spans="20:52" x14ac:dyDescent="0.25">
      <c r="T12621" s="110"/>
    </row>
    <row r="12622" spans="20:52" x14ac:dyDescent="0.25">
      <c r="T12622" s="110"/>
      <c r="AJ12622" s="111"/>
      <c r="AO12622" s="111"/>
      <c r="AP12622" s="111"/>
      <c r="AV12622" s="111"/>
    </row>
    <row r="12623" spans="20:52" x14ac:dyDescent="0.25">
      <c r="T12623" s="110"/>
      <c r="AJ12623" s="111"/>
      <c r="AO12623" s="111"/>
      <c r="AV12623" s="111"/>
    </row>
    <row r="12624" spans="20:52" x14ac:dyDescent="0.25">
      <c r="T12624" s="110"/>
      <c r="AJ12624" s="111"/>
      <c r="AO12624" s="111"/>
      <c r="AV12624" s="111"/>
    </row>
    <row r="12625" spans="20:48" x14ac:dyDescent="0.25">
      <c r="T12625" s="110"/>
    </row>
    <row r="12626" spans="20:48" x14ac:dyDescent="0.25">
      <c r="T12626" s="110"/>
      <c r="AJ12626" s="111"/>
      <c r="AO12626" s="111"/>
      <c r="AV12626" s="111"/>
    </row>
    <row r="12627" spans="20:48" x14ac:dyDescent="0.25">
      <c r="T12627" s="110"/>
      <c r="AO12627" s="111"/>
      <c r="AP12627" s="111"/>
      <c r="AV12627" s="111"/>
    </row>
    <row r="12628" spans="20:48" x14ac:dyDescent="0.25">
      <c r="T12628" s="110"/>
      <c r="AV12628" s="111"/>
    </row>
    <row r="12629" spans="20:48" x14ac:dyDescent="0.25">
      <c r="T12629" s="110"/>
      <c r="AJ12629" s="111"/>
      <c r="AO12629" s="111"/>
      <c r="AV12629" s="111"/>
    </row>
    <row r="12630" spans="20:48" x14ac:dyDescent="0.25">
      <c r="T12630" s="110"/>
      <c r="AT12630" s="111"/>
    </row>
    <row r="12631" spans="20:48" x14ac:dyDescent="0.25">
      <c r="T12631" s="110"/>
      <c r="AJ12631" s="111"/>
      <c r="AO12631" s="111"/>
      <c r="AR12631" s="111"/>
      <c r="AV12631" s="111"/>
    </row>
    <row r="12632" spans="20:48" x14ac:dyDescent="0.25">
      <c r="T12632" s="110"/>
    </row>
    <row r="12633" spans="20:48" x14ac:dyDescent="0.25">
      <c r="T12633" s="110"/>
      <c r="AJ12633" s="111"/>
      <c r="AO12633" s="111"/>
      <c r="AP12633" s="111"/>
      <c r="AR12633" s="111"/>
      <c r="AT12633" s="111"/>
      <c r="AV12633" s="111"/>
    </row>
    <row r="12634" spans="20:48" x14ac:dyDescent="0.25">
      <c r="T12634" s="110"/>
      <c r="AV12634" s="111"/>
    </row>
    <row r="12635" spans="20:48" x14ac:dyDescent="0.25">
      <c r="T12635" s="110"/>
      <c r="AJ12635" s="111"/>
      <c r="AO12635" s="111"/>
      <c r="AV12635" s="111"/>
    </row>
    <row r="12636" spans="20:48" x14ac:dyDescent="0.25">
      <c r="T12636" s="110"/>
      <c r="AJ12636" s="111"/>
      <c r="AO12636" s="111"/>
      <c r="AV12636" s="111"/>
    </row>
    <row r="12637" spans="20:48" x14ac:dyDescent="0.25">
      <c r="T12637" s="110"/>
    </row>
    <row r="12638" spans="20:48" x14ac:dyDescent="0.25">
      <c r="T12638" s="110"/>
      <c r="AV12638" s="111"/>
    </row>
    <row r="12639" spans="20:48" x14ac:dyDescent="0.25">
      <c r="T12639" s="110"/>
    </row>
    <row r="12640" spans="20:48" x14ac:dyDescent="0.25">
      <c r="T12640" s="110"/>
    </row>
    <row r="12641" spans="20:52" x14ac:dyDescent="0.25">
      <c r="T12641" s="110"/>
      <c r="AJ12641" s="111"/>
      <c r="AO12641" s="111"/>
      <c r="AV12641" s="111"/>
    </row>
    <row r="12642" spans="20:52" x14ac:dyDescent="0.25">
      <c r="T12642" s="110"/>
    </row>
    <row r="12643" spans="20:52" x14ac:dyDescent="0.25">
      <c r="T12643" s="110"/>
      <c r="AJ12643" s="111"/>
      <c r="AO12643" s="111"/>
      <c r="AT12643" s="111"/>
    </row>
    <row r="12644" spans="20:52" x14ac:dyDescent="0.25">
      <c r="T12644" s="110"/>
      <c r="AJ12644" s="111"/>
      <c r="AO12644" s="111"/>
      <c r="AP12644" s="111"/>
      <c r="AV12644" s="111"/>
    </row>
    <row r="12645" spans="20:52" x14ac:dyDescent="0.25">
      <c r="T12645" s="110"/>
    </row>
    <row r="12646" spans="20:52" x14ac:dyDescent="0.25">
      <c r="T12646" s="110"/>
      <c r="AJ12646" s="111"/>
      <c r="AO12646" s="111"/>
      <c r="AP12646" s="111"/>
      <c r="AV12646" s="111"/>
    </row>
    <row r="12647" spans="20:52" x14ac:dyDescent="0.25">
      <c r="T12647" s="110"/>
      <c r="AJ12647" s="111"/>
      <c r="AO12647" s="111"/>
      <c r="AP12647" s="111"/>
    </row>
    <row r="12648" spans="20:52" x14ac:dyDescent="0.25">
      <c r="T12648" s="110"/>
    </row>
    <row r="12649" spans="20:52" x14ac:dyDescent="0.25">
      <c r="T12649" s="110"/>
    </row>
    <row r="12650" spans="20:52" x14ac:dyDescent="0.25">
      <c r="T12650" s="110"/>
    </row>
    <row r="12651" spans="20:52" x14ac:dyDescent="0.25">
      <c r="T12651" s="110"/>
      <c r="AJ12651" s="111"/>
      <c r="AO12651" s="111"/>
      <c r="AP12651" s="111"/>
      <c r="AT12651" s="111"/>
      <c r="AV12651" s="111"/>
    </row>
    <row r="12652" spans="20:52" x14ac:dyDescent="0.25">
      <c r="T12652" s="110"/>
      <c r="AO12652" s="111"/>
      <c r="AV12652" s="111"/>
    </row>
    <row r="12653" spans="20:52" x14ac:dyDescent="0.25">
      <c r="T12653" s="110"/>
      <c r="AZ12653" s="111"/>
    </row>
    <row r="12654" spans="20:52" x14ac:dyDescent="0.25">
      <c r="T12654" s="110"/>
    </row>
    <row r="12655" spans="20:52" x14ac:dyDescent="0.25">
      <c r="T12655" s="110"/>
    </row>
    <row r="12656" spans="20:52" x14ac:dyDescent="0.25">
      <c r="T12656" s="110"/>
      <c r="AP12656" s="111"/>
    </row>
    <row r="12657" spans="20:52" x14ac:dyDescent="0.25">
      <c r="T12657" s="110"/>
    </row>
    <row r="12658" spans="20:52" x14ac:dyDescent="0.25">
      <c r="T12658" s="110"/>
      <c r="AJ12658" s="111"/>
      <c r="AO12658" s="111"/>
      <c r="AP12658" s="111"/>
      <c r="AV12658" s="111"/>
    </row>
    <row r="12659" spans="20:52" x14ac:dyDescent="0.25">
      <c r="T12659" s="110"/>
      <c r="AJ12659" s="111"/>
      <c r="AO12659" s="111"/>
    </row>
    <row r="12660" spans="20:52" x14ac:dyDescent="0.25">
      <c r="T12660" s="110"/>
      <c r="AO12660" s="111"/>
      <c r="AP12660" s="111"/>
      <c r="AV12660" s="111"/>
    </row>
    <row r="12661" spans="20:52" x14ac:dyDescent="0.25">
      <c r="T12661" s="110"/>
    </row>
    <row r="12662" spans="20:52" x14ac:dyDescent="0.25">
      <c r="T12662" s="110"/>
      <c r="AJ12662" s="111"/>
      <c r="AO12662" s="111"/>
      <c r="AP12662" s="111"/>
      <c r="AV12662" s="111"/>
    </row>
    <row r="12663" spans="20:52" x14ac:dyDescent="0.25">
      <c r="T12663" s="110"/>
      <c r="AP12663" s="111"/>
    </row>
    <row r="12664" spans="20:52" x14ac:dyDescent="0.25">
      <c r="T12664" s="110"/>
      <c r="AJ12664" s="111"/>
      <c r="AO12664" s="111"/>
      <c r="AP12664" s="111"/>
      <c r="AV12664" s="111"/>
    </row>
    <row r="12665" spans="20:52" x14ac:dyDescent="0.25">
      <c r="T12665" s="110"/>
      <c r="AP12665" s="111"/>
      <c r="AV12665" s="111"/>
    </row>
    <row r="12666" spans="20:52" x14ac:dyDescent="0.25">
      <c r="T12666" s="110"/>
    </row>
    <row r="12667" spans="20:52" x14ac:dyDescent="0.25">
      <c r="T12667" s="110"/>
      <c r="AJ12667" s="111"/>
      <c r="AV12667" s="111"/>
    </row>
    <row r="12668" spans="20:52" x14ac:dyDescent="0.25">
      <c r="T12668" s="110"/>
    </row>
    <row r="12669" spans="20:52" x14ac:dyDescent="0.25">
      <c r="T12669" s="110"/>
      <c r="AJ12669" s="111"/>
      <c r="AO12669" s="111"/>
      <c r="AV12669" s="111"/>
    </row>
    <row r="12670" spans="20:52" x14ac:dyDescent="0.25">
      <c r="T12670" s="110"/>
      <c r="AZ12670" s="111"/>
    </row>
    <row r="12671" spans="20:52" x14ac:dyDescent="0.25">
      <c r="T12671" s="110"/>
      <c r="AV12671" s="111"/>
    </row>
    <row r="12672" spans="20:52" x14ac:dyDescent="0.25">
      <c r="T12672" s="110"/>
    </row>
    <row r="12673" spans="20:52" x14ac:dyDescent="0.25">
      <c r="T12673" s="110"/>
    </row>
    <row r="12674" spans="20:52" x14ac:dyDescent="0.25">
      <c r="T12674" s="110"/>
      <c r="AJ12674" s="111"/>
      <c r="AV12674" s="111"/>
      <c r="AZ12674" s="111"/>
    </row>
    <row r="12675" spans="20:52" x14ac:dyDescent="0.25">
      <c r="T12675" s="110"/>
      <c r="AO12675" s="111"/>
      <c r="AP12675" s="111"/>
      <c r="AV12675" s="111"/>
      <c r="AZ12675" s="111"/>
    </row>
    <row r="12676" spans="20:52" x14ac:dyDescent="0.25">
      <c r="T12676" s="110"/>
      <c r="AZ12676" s="111"/>
    </row>
    <row r="12677" spans="20:52" x14ac:dyDescent="0.25">
      <c r="T12677" s="110"/>
      <c r="AV12677" s="111"/>
    </row>
    <row r="12678" spans="20:52" x14ac:dyDescent="0.25">
      <c r="T12678" s="110"/>
      <c r="AP12678" s="111"/>
      <c r="AV12678" s="111"/>
      <c r="AZ12678" s="111"/>
    </row>
    <row r="12679" spans="20:52" x14ac:dyDescent="0.25">
      <c r="T12679" s="110"/>
      <c r="AJ12679" s="111"/>
      <c r="AO12679" s="111"/>
    </row>
    <row r="12680" spans="20:52" x14ac:dyDescent="0.25">
      <c r="T12680" s="110"/>
      <c r="AJ12680" s="111"/>
      <c r="AO12680" s="111"/>
      <c r="AV12680" s="111"/>
    </row>
    <row r="12681" spans="20:52" x14ac:dyDescent="0.25">
      <c r="T12681" s="110"/>
      <c r="AV12681" s="111"/>
    </row>
    <row r="12682" spans="20:52" x14ac:dyDescent="0.25">
      <c r="T12682" s="110"/>
      <c r="AO12682" s="111"/>
      <c r="AP12682" s="111"/>
      <c r="AT12682" s="111"/>
    </row>
    <row r="12683" spans="20:52" x14ac:dyDescent="0.25">
      <c r="T12683" s="110"/>
      <c r="AZ12683" s="111"/>
    </row>
    <row r="12684" spans="20:52" x14ac:dyDescent="0.25">
      <c r="T12684" s="110"/>
      <c r="AJ12684" s="111"/>
      <c r="AO12684" s="111"/>
      <c r="AV12684" s="111"/>
    </row>
    <row r="12685" spans="20:52" x14ac:dyDescent="0.25">
      <c r="T12685" s="110"/>
      <c r="AV12685" s="111"/>
    </row>
    <row r="12686" spans="20:52" x14ac:dyDescent="0.25">
      <c r="T12686" s="110"/>
      <c r="AJ12686" s="111"/>
      <c r="AO12686" s="111"/>
      <c r="AV12686" s="111"/>
    </row>
    <row r="12687" spans="20:52" x14ac:dyDescent="0.25">
      <c r="T12687" s="110"/>
      <c r="AJ12687" s="111"/>
      <c r="AO12687" s="111"/>
      <c r="AP12687" s="111"/>
      <c r="AV12687" s="111"/>
    </row>
    <row r="12688" spans="20:52" x14ac:dyDescent="0.25">
      <c r="T12688" s="110"/>
      <c r="AO12688" s="111"/>
      <c r="AP12688" s="111"/>
      <c r="AT12688" s="111"/>
    </row>
    <row r="12689" spans="20:52" x14ac:dyDescent="0.25">
      <c r="T12689" s="110"/>
    </row>
    <row r="12690" spans="20:52" x14ac:dyDescent="0.25">
      <c r="T12690" s="110"/>
    </row>
    <row r="12691" spans="20:52" x14ac:dyDescent="0.25">
      <c r="T12691" s="110"/>
    </row>
    <row r="12692" spans="20:52" x14ac:dyDescent="0.25">
      <c r="T12692" s="110"/>
      <c r="AJ12692" s="111"/>
      <c r="AO12692" s="111"/>
      <c r="AR12692" s="111"/>
      <c r="AT12692" s="111"/>
    </row>
    <row r="12693" spans="20:52" x14ac:dyDescent="0.25">
      <c r="T12693" s="110"/>
      <c r="AJ12693" s="111"/>
      <c r="AO12693" s="111"/>
      <c r="AT12693" s="111"/>
    </row>
    <row r="12694" spans="20:52" x14ac:dyDescent="0.25">
      <c r="T12694" s="110"/>
      <c r="AV12694" s="111"/>
    </row>
    <row r="12695" spans="20:52" x14ac:dyDescent="0.25">
      <c r="T12695" s="110"/>
      <c r="AJ12695" s="111"/>
      <c r="AO12695" s="111"/>
      <c r="AV12695" s="111"/>
      <c r="AZ12695" s="111"/>
    </row>
    <row r="12696" spans="20:52" x14ac:dyDescent="0.25">
      <c r="T12696" s="110"/>
      <c r="AJ12696" s="111"/>
      <c r="AO12696" s="111"/>
      <c r="AT12696" s="111"/>
    </row>
    <row r="12697" spans="20:52" x14ac:dyDescent="0.25">
      <c r="T12697" s="110"/>
      <c r="AJ12697" s="111"/>
      <c r="AO12697" s="111"/>
      <c r="AV12697" s="111"/>
      <c r="AZ12697" s="111"/>
    </row>
    <row r="12698" spans="20:52" x14ac:dyDescent="0.25">
      <c r="T12698" s="110"/>
      <c r="AJ12698" s="111"/>
      <c r="AO12698" s="111"/>
      <c r="AP12698" s="111"/>
      <c r="AV12698" s="111"/>
    </row>
    <row r="12699" spans="20:52" x14ac:dyDescent="0.25">
      <c r="T12699" s="110"/>
    </row>
    <row r="12700" spans="20:52" x14ac:dyDescent="0.25">
      <c r="T12700" s="110"/>
      <c r="AJ12700" s="111"/>
      <c r="AO12700" s="111"/>
      <c r="AP12700" s="111"/>
      <c r="AT12700" s="111"/>
      <c r="AV12700" s="111"/>
    </row>
    <row r="12701" spans="20:52" x14ac:dyDescent="0.25">
      <c r="T12701" s="110"/>
    </row>
    <row r="12702" spans="20:52" x14ac:dyDescent="0.25">
      <c r="T12702" s="110"/>
      <c r="AJ12702" s="111"/>
      <c r="AO12702" s="111"/>
      <c r="AP12702" s="111"/>
      <c r="AR12702" s="111"/>
      <c r="AV12702" s="111"/>
    </row>
    <row r="12703" spans="20:52" x14ac:dyDescent="0.25">
      <c r="T12703" s="110"/>
    </row>
    <row r="12704" spans="20:52" x14ac:dyDescent="0.25">
      <c r="T12704" s="110"/>
      <c r="AJ12704" s="111"/>
      <c r="AO12704" s="111"/>
    </row>
    <row r="12705" spans="20:48" x14ac:dyDescent="0.25">
      <c r="T12705" s="110"/>
    </row>
    <row r="12706" spans="20:48" x14ac:dyDescent="0.25">
      <c r="T12706" s="110"/>
      <c r="AJ12706" s="111"/>
      <c r="AV12706" s="111"/>
    </row>
    <row r="12707" spans="20:48" x14ac:dyDescent="0.25">
      <c r="T12707" s="110"/>
      <c r="AP12707" s="111"/>
      <c r="AV12707" s="111"/>
    </row>
    <row r="12708" spans="20:48" x14ac:dyDescent="0.25">
      <c r="T12708" s="110"/>
    </row>
    <row r="12709" spans="20:48" x14ac:dyDescent="0.25">
      <c r="T12709" s="110"/>
      <c r="AJ12709" s="111"/>
      <c r="AP12709" s="111"/>
      <c r="AT12709" s="111"/>
      <c r="AV12709" s="111"/>
    </row>
    <row r="12710" spans="20:48" x14ac:dyDescent="0.25">
      <c r="T12710" s="110"/>
    </row>
    <row r="12711" spans="20:48" x14ac:dyDescent="0.25">
      <c r="T12711" s="110"/>
      <c r="AO12711" s="111"/>
    </row>
    <row r="12712" spans="20:48" x14ac:dyDescent="0.25">
      <c r="T12712" s="110"/>
    </row>
    <row r="12713" spans="20:48" x14ac:dyDescent="0.25">
      <c r="T12713" s="110"/>
      <c r="AJ12713" s="111"/>
      <c r="AO12713" s="111"/>
      <c r="AT12713" s="111"/>
      <c r="AV12713" s="111"/>
    </row>
    <row r="12714" spans="20:48" x14ac:dyDescent="0.25">
      <c r="T12714" s="110"/>
      <c r="AJ12714" s="111"/>
      <c r="AO12714" s="111"/>
      <c r="AP12714" s="111"/>
      <c r="AV12714" s="111"/>
    </row>
    <row r="12715" spans="20:48" x14ac:dyDescent="0.25">
      <c r="T12715" s="110"/>
    </row>
    <row r="12716" spans="20:48" x14ac:dyDescent="0.25">
      <c r="T12716" s="110"/>
    </row>
    <row r="12717" spans="20:48" x14ac:dyDescent="0.25">
      <c r="T12717" s="110"/>
    </row>
    <row r="12718" spans="20:48" x14ac:dyDescent="0.25">
      <c r="T12718" s="110"/>
      <c r="AJ12718" s="111"/>
      <c r="AO12718" s="111"/>
      <c r="AT12718" s="111"/>
      <c r="AV12718" s="111"/>
    </row>
    <row r="12719" spans="20:48" x14ac:dyDescent="0.25">
      <c r="T12719" s="110"/>
      <c r="AJ12719" s="111"/>
      <c r="AO12719" s="111"/>
      <c r="AP12719" s="111"/>
      <c r="AT12719" s="111"/>
      <c r="AV12719" s="111"/>
    </row>
    <row r="12720" spans="20:48" x14ac:dyDescent="0.25">
      <c r="T12720" s="110"/>
    </row>
    <row r="12721" spans="20:52" x14ac:dyDescent="0.25">
      <c r="T12721" s="110"/>
      <c r="AJ12721" s="111"/>
      <c r="AO12721" s="111"/>
      <c r="AP12721" s="111"/>
      <c r="AV12721" s="111"/>
    </row>
    <row r="12722" spans="20:52" x14ac:dyDescent="0.25">
      <c r="T12722" s="110"/>
      <c r="AJ12722" s="111"/>
      <c r="AO12722" s="111"/>
      <c r="AP12722" s="111"/>
      <c r="AV12722" s="111"/>
      <c r="AZ12722" s="111"/>
    </row>
    <row r="12723" spans="20:52" x14ac:dyDescent="0.25">
      <c r="T12723" s="110"/>
      <c r="AV12723" s="111"/>
    </row>
    <row r="12724" spans="20:52" x14ac:dyDescent="0.25">
      <c r="T12724" s="110"/>
      <c r="AJ12724" s="111"/>
      <c r="AO12724" s="111"/>
      <c r="AP12724" s="111"/>
      <c r="AV12724" s="111"/>
    </row>
    <row r="12725" spans="20:52" x14ac:dyDescent="0.25">
      <c r="T12725" s="110"/>
    </row>
    <row r="12726" spans="20:52" x14ac:dyDescent="0.25">
      <c r="T12726" s="110"/>
      <c r="AV12726" s="111"/>
    </row>
    <row r="12727" spans="20:52" x14ac:dyDescent="0.25">
      <c r="T12727" s="110"/>
    </row>
    <row r="12728" spans="20:52" x14ac:dyDescent="0.25">
      <c r="T12728" s="110"/>
    </row>
    <row r="12729" spans="20:52" x14ac:dyDescent="0.25">
      <c r="T12729" s="110"/>
    </row>
    <row r="12730" spans="20:52" x14ac:dyDescent="0.25">
      <c r="T12730" s="110"/>
      <c r="AO12730" s="111"/>
      <c r="AT12730" s="111"/>
      <c r="AV12730" s="111"/>
    </row>
    <row r="12731" spans="20:52" x14ac:dyDescent="0.25">
      <c r="T12731" s="110"/>
      <c r="AO12731" s="111"/>
      <c r="AP12731" s="111"/>
      <c r="AV12731" s="111"/>
    </row>
    <row r="12732" spans="20:52" x14ac:dyDescent="0.25">
      <c r="T12732" s="110"/>
      <c r="AJ12732" s="111"/>
      <c r="AV12732" s="111"/>
    </row>
    <row r="12733" spans="20:52" x14ac:dyDescent="0.25">
      <c r="T12733" s="110"/>
      <c r="AV12733" s="111"/>
    </row>
    <row r="12734" spans="20:52" x14ac:dyDescent="0.25">
      <c r="T12734" s="110"/>
      <c r="AZ12734" s="111"/>
    </row>
    <row r="12735" spans="20:52" x14ac:dyDescent="0.25">
      <c r="T12735" s="110"/>
      <c r="AP12735" s="111"/>
      <c r="AV12735" s="111"/>
    </row>
    <row r="12736" spans="20:52" x14ac:dyDescent="0.25">
      <c r="T12736" s="110"/>
      <c r="AV12736" s="111"/>
    </row>
    <row r="12737" spans="20:52" x14ac:dyDescent="0.25">
      <c r="T12737" s="110"/>
    </row>
    <row r="12738" spans="20:52" x14ac:dyDescent="0.25">
      <c r="T12738" s="110"/>
    </row>
    <row r="12739" spans="20:52" x14ac:dyDescent="0.25">
      <c r="T12739" s="110"/>
      <c r="AJ12739" s="111"/>
      <c r="AO12739" s="111"/>
      <c r="AV12739" s="111"/>
    </row>
    <row r="12740" spans="20:52" x14ac:dyDescent="0.25">
      <c r="T12740" s="110"/>
    </row>
    <row r="12741" spans="20:52" x14ac:dyDescent="0.25">
      <c r="T12741" s="110"/>
    </row>
    <row r="12742" spans="20:52" x14ac:dyDescent="0.25">
      <c r="T12742" s="110"/>
    </row>
    <row r="12743" spans="20:52" x14ac:dyDescent="0.25">
      <c r="T12743" s="110"/>
      <c r="AJ12743" s="111"/>
      <c r="AO12743" s="111"/>
      <c r="AV12743" s="111"/>
    </row>
    <row r="12744" spans="20:52" x14ac:dyDescent="0.25">
      <c r="T12744" s="110"/>
      <c r="AJ12744" s="111"/>
      <c r="AO12744" s="111"/>
      <c r="AP12744" s="111"/>
      <c r="AV12744" s="111"/>
    </row>
    <row r="12745" spans="20:52" x14ac:dyDescent="0.25">
      <c r="T12745" s="110"/>
      <c r="AO12745" s="111"/>
      <c r="AV12745" s="111"/>
      <c r="AZ12745" s="111"/>
    </row>
    <row r="12746" spans="20:52" x14ac:dyDescent="0.25">
      <c r="T12746" s="110"/>
      <c r="AJ12746" s="111"/>
      <c r="AO12746" s="111"/>
      <c r="AV12746" s="111"/>
    </row>
    <row r="12747" spans="20:52" x14ac:dyDescent="0.25">
      <c r="T12747" s="110"/>
      <c r="AJ12747" s="111"/>
      <c r="AO12747" s="111"/>
      <c r="AR12747" s="111"/>
      <c r="AV12747" s="111"/>
      <c r="AZ12747" s="111"/>
    </row>
    <row r="12748" spans="20:52" x14ac:dyDescent="0.25">
      <c r="T12748" s="110"/>
      <c r="AJ12748" s="111"/>
      <c r="AO12748" s="111"/>
      <c r="AP12748" s="111"/>
      <c r="AT12748" s="111"/>
      <c r="AV12748" s="111"/>
      <c r="AZ12748" s="111"/>
    </row>
    <row r="12749" spans="20:52" x14ac:dyDescent="0.25">
      <c r="T12749" s="110"/>
      <c r="AJ12749" s="111"/>
      <c r="AO12749" s="111"/>
      <c r="AP12749" s="111"/>
      <c r="AT12749" s="111"/>
      <c r="AV12749" s="111"/>
    </row>
    <row r="12750" spans="20:52" x14ac:dyDescent="0.25">
      <c r="T12750" s="110"/>
      <c r="AJ12750" s="111"/>
      <c r="AP12750" s="111"/>
    </row>
    <row r="12751" spans="20:52" x14ac:dyDescent="0.25">
      <c r="T12751" s="110"/>
      <c r="AJ12751" s="111"/>
      <c r="AO12751" s="111"/>
      <c r="AP12751" s="111"/>
      <c r="AV12751" s="111"/>
    </row>
    <row r="12752" spans="20:52" x14ac:dyDescent="0.25">
      <c r="T12752" s="110"/>
      <c r="AJ12752" s="111"/>
      <c r="AO12752" s="111"/>
      <c r="AV12752" s="111"/>
    </row>
    <row r="12753" spans="20:52" x14ac:dyDescent="0.25">
      <c r="T12753" s="110"/>
    </row>
    <row r="12754" spans="20:52" x14ac:dyDescent="0.25">
      <c r="T12754" s="110"/>
      <c r="AJ12754" s="111"/>
      <c r="AO12754" s="111"/>
      <c r="AV12754" s="111"/>
    </row>
    <row r="12755" spans="20:52" x14ac:dyDescent="0.25">
      <c r="T12755" s="110"/>
    </row>
    <row r="12756" spans="20:52" x14ac:dyDescent="0.25">
      <c r="T12756" s="110"/>
      <c r="AZ12756" s="111"/>
    </row>
    <row r="12757" spans="20:52" x14ac:dyDescent="0.25">
      <c r="T12757" s="110"/>
      <c r="AJ12757" s="111"/>
      <c r="AO12757" s="111"/>
      <c r="AP12757" s="111"/>
    </row>
    <row r="12758" spans="20:52" x14ac:dyDescent="0.25">
      <c r="T12758" s="110"/>
      <c r="AJ12758" s="111"/>
      <c r="AO12758" s="111"/>
      <c r="AV12758" s="111"/>
      <c r="AZ12758" s="111"/>
    </row>
    <row r="12759" spans="20:52" x14ac:dyDescent="0.25">
      <c r="T12759" s="110"/>
    </row>
    <row r="12760" spans="20:52" x14ac:dyDescent="0.25">
      <c r="T12760" s="110"/>
      <c r="AJ12760" s="111"/>
      <c r="AO12760" s="111"/>
      <c r="AR12760" s="111"/>
      <c r="AT12760" s="111"/>
    </row>
    <row r="12761" spans="20:52" x14ac:dyDescent="0.25">
      <c r="T12761" s="110"/>
    </row>
    <row r="12762" spans="20:52" x14ac:dyDescent="0.25">
      <c r="T12762" s="110"/>
      <c r="AJ12762" s="111"/>
      <c r="AO12762" s="111"/>
      <c r="AP12762" s="111"/>
      <c r="AV12762" s="111"/>
    </row>
    <row r="12763" spans="20:52" x14ac:dyDescent="0.25">
      <c r="T12763" s="110"/>
      <c r="AJ12763" s="111"/>
      <c r="AO12763" s="111"/>
      <c r="AP12763" s="111"/>
      <c r="AT12763" s="111"/>
    </row>
    <row r="12764" spans="20:52" x14ac:dyDescent="0.25">
      <c r="T12764" s="110"/>
      <c r="AP12764" s="111"/>
    </row>
    <row r="12765" spans="20:52" x14ac:dyDescent="0.25">
      <c r="T12765" s="110"/>
      <c r="AJ12765" s="111"/>
      <c r="AO12765" s="111"/>
      <c r="AV12765" s="111"/>
    </row>
    <row r="12766" spans="20:52" x14ac:dyDescent="0.25">
      <c r="T12766" s="110"/>
      <c r="AJ12766" s="111"/>
      <c r="AO12766" s="111"/>
      <c r="AV12766" s="111"/>
    </row>
    <row r="12767" spans="20:52" x14ac:dyDescent="0.25">
      <c r="T12767" s="110"/>
      <c r="AV12767" s="111"/>
    </row>
    <row r="12768" spans="20:52" x14ac:dyDescent="0.25">
      <c r="T12768" s="110"/>
      <c r="AJ12768" s="111"/>
      <c r="AO12768" s="111"/>
      <c r="AV12768" s="111"/>
    </row>
    <row r="12769" spans="20:52" x14ac:dyDescent="0.25">
      <c r="T12769" s="110"/>
      <c r="AJ12769" s="111"/>
      <c r="AO12769" s="111"/>
      <c r="AP12769" s="111"/>
      <c r="AV12769" s="111"/>
      <c r="AZ12769" s="111"/>
    </row>
    <row r="12770" spans="20:52" x14ac:dyDescent="0.25">
      <c r="T12770" s="110"/>
      <c r="AJ12770" s="111"/>
      <c r="AO12770" s="111"/>
      <c r="AP12770" s="111"/>
      <c r="AT12770" s="111"/>
      <c r="AV12770" s="111"/>
    </row>
    <row r="12771" spans="20:52" x14ac:dyDescent="0.25">
      <c r="T12771" s="110"/>
      <c r="AJ12771" s="111"/>
      <c r="AO12771" s="111"/>
      <c r="AP12771" s="111"/>
    </row>
    <row r="12772" spans="20:52" x14ac:dyDescent="0.25">
      <c r="T12772" s="110"/>
    </row>
    <row r="12773" spans="20:52" x14ac:dyDescent="0.25">
      <c r="T12773" s="110"/>
      <c r="AJ12773" s="111"/>
      <c r="AO12773" s="111"/>
      <c r="AV12773" s="111"/>
      <c r="AZ12773" s="111"/>
    </row>
    <row r="12774" spans="20:52" x14ac:dyDescent="0.25">
      <c r="T12774" s="110"/>
      <c r="AJ12774" s="111"/>
      <c r="AO12774" s="111"/>
      <c r="AV12774" s="111"/>
    </row>
    <row r="12775" spans="20:52" x14ac:dyDescent="0.25">
      <c r="T12775" s="110"/>
    </row>
    <row r="12776" spans="20:52" x14ac:dyDescent="0.25">
      <c r="T12776" s="110"/>
      <c r="AJ12776" s="111"/>
      <c r="AO12776" s="111"/>
      <c r="AV12776" s="111"/>
    </row>
    <row r="12777" spans="20:52" x14ac:dyDescent="0.25">
      <c r="T12777" s="110"/>
      <c r="AV12777" s="111"/>
    </row>
    <row r="12778" spans="20:52" x14ac:dyDescent="0.25">
      <c r="T12778" s="110"/>
    </row>
    <row r="12779" spans="20:52" x14ac:dyDescent="0.25">
      <c r="T12779" s="110"/>
      <c r="AJ12779" s="111"/>
      <c r="AO12779" s="111"/>
      <c r="AR12779" s="111"/>
      <c r="AV12779" s="111"/>
    </row>
    <row r="12780" spans="20:52" x14ac:dyDescent="0.25">
      <c r="T12780" s="110"/>
      <c r="AJ12780" s="111"/>
      <c r="AO12780" s="111"/>
      <c r="AV12780" s="111"/>
    </row>
    <row r="12781" spans="20:52" x14ac:dyDescent="0.25">
      <c r="T12781" s="110"/>
      <c r="AV12781" s="111"/>
    </row>
    <row r="12782" spans="20:52" x14ac:dyDescent="0.25">
      <c r="T12782" s="110"/>
      <c r="AJ12782" s="111"/>
      <c r="AO12782" s="111"/>
      <c r="AV12782" s="111"/>
    </row>
    <row r="12783" spans="20:52" x14ac:dyDescent="0.25">
      <c r="T12783" s="110"/>
    </row>
    <row r="12784" spans="20:52" x14ac:dyDescent="0.25">
      <c r="T12784" s="110"/>
      <c r="AJ12784" s="111"/>
      <c r="AO12784" s="111"/>
    </row>
    <row r="12785" spans="20:52" x14ac:dyDescent="0.25">
      <c r="T12785" s="110"/>
      <c r="AJ12785" s="111"/>
      <c r="AO12785" s="111"/>
      <c r="AV12785" s="111"/>
    </row>
    <row r="12786" spans="20:52" x14ac:dyDescent="0.25">
      <c r="T12786" s="110"/>
      <c r="AJ12786" s="111"/>
      <c r="AO12786" s="111"/>
      <c r="AV12786" s="111"/>
    </row>
    <row r="12787" spans="20:52" x14ac:dyDescent="0.25">
      <c r="T12787" s="110"/>
      <c r="AJ12787" s="111"/>
      <c r="AP12787" s="111"/>
      <c r="AV12787" s="111"/>
    </row>
    <row r="12788" spans="20:52" x14ac:dyDescent="0.25">
      <c r="T12788" s="110"/>
    </row>
    <row r="12789" spans="20:52" x14ac:dyDescent="0.25">
      <c r="T12789" s="110"/>
      <c r="AZ12789" s="111"/>
    </row>
    <row r="12790" spans="20:52" x14ac:dyDescent="0.25">
      <c r="T12790" s="110"/>
    </row>
    <row r="12791" spans="20:52" x14ac:dyDescent="0.25">
      <c r="T12791" s="110"/>
    </row>
    <row r="12792" spans="20:52" x14ac:dyDescent="0.25">
      <c r="T12792" s="110"/>
      <c r="AO12792" s="111"/>
      <c r="AP12792" s="111"/>
      <c r="AV12792" s="111"/>
    </row>
    <row r="12793" spans="20:52" x14ac:dyDescent="0.25">
      <c r="T12793" s="110"/>
      <c r="AJ12793" s="111"/>
      <c r="AP12793" s="111"/>
      <c r="AV12793" s="111"/>
    </row>
    <row r="12794" spans="20:52" x14ac:dyDescent="0.25">
      <c r="T12794" s="110"/>
      <c r="AP12794" s="111"/>
    </row>
    <row r="12795" spans="20:52" x14ac:dyDescent="0.25">
      <c r="T12795" s="110"/>
      <c r="AJ12795" s="111"/>
      <c r="AO12795" s="111"/>
      <c r="AP12795" s="111"/>
      <c r="AT12795" s="111"/>
    </row>
    <row r="12796" spans="20:52" x14ac:dyDescent="0.25">
      <c r="T12796" s="110"/>
      <c r="AJ12796" s="111"/>
      <c r="AO12796" s="111"/>
      <c r="AV12796" s="111"/>
    </row>
    <row r="12797" spans="20:52" x14ac:dyDescent="0.25">
      <c r="T12797" s="110"/>
      <c r="AJ12797" s="111"/>
      <c r="AO12797" s="111"/>
      <c r="AT12797" s="111"/>
      <c r="AV12797" s="111"/>
    </row>
    <row r="12798" spans="20:52" x14ac:dyDescent="0.25">
      <c r="T12798" s="110"/>
    </row>
    <row r="12799" spans="20:52" x14ac:dyDescent="0.25">
      <c r="T12799" s="110"/>
      <c r="AJ12799" s="111"/>
      <c r="AO12799" s="111"/>
      <c r="AP12799" s="111"/>
      <c r="AV12799" s="111"/>
      <c r="AZ12799" s="111"/>
    </row>
    <row r="12800" spans="20:52" x14ac:dyDescent="0.25">
      <c r="T12800" s="110"/>
      <c r="AJ12800" s="111"/>
      <c r="AO12800" s="111"/>
      <c r="AR12800" s="111"/>
      <c r="AT12800" s="111"/>
      <c r="AV12800" s="111"/>
    </row>
    <row r="12801" spans="20:52" x14ac:dyDescent="0.25">
      <c r="T12801" s="110"/>
      <c r="AJ12801" s="111"/>
      <c r="AO12801" s="111"/>
    </row>
    <row r="12802" spans="20:52" x14ac:dyDescent="0.25">
      <c r="T12802" s="110"/>
    </row>
    <row r="12803" spans="20:52" x14ac:dyDescent="0.25">
      <c r="T12803" s="110"/>
      <c r="AJ12803" s="111"/>
      <c r="AV12803" s="111"/>
    </row>
    <row r="12804" spans="20:52" x14ac:dyDescent="0.25">
      <c r="T12804" s="110"/>
      <c r="AJ12804" s="111"/>
      <c r="AO12804" s="111"/>
      <c r="AV12804" s="111"/>
    </row>
    <row r="12805" spans="20:52" x14ac:dyDescent="0.25">
      <c r="T12805" s="110"/>
      <c r="AJ12805" s="111"/>
      <c r="AO12805" s="111"/>
    </row>
    <row r="12806" spans="20:52" x14ac:dyDescent="0.25">
      <c r="T12806" s="110"/>
      <c r="AJ12806" s="111"/>
      <c r="AO12806" s="111"/>
      <c r="AV12806" s="111"/>
    </row>
    <row r="12807" spans="20:52" x14ac:dyDescent="0.25">
      <c r="T12807" s="110"/>
      <c r="AJ12807" s="111"/>
      <c r="AO12807" s="111"/>
      <c r="AP12807" s="111"/>
      <c r="AV12807" s="111"/>
    </row>
    <row r="12808" spans="20:52" x14ac:dyDescent="0.25">
      <c r="T12808" s="110"/>
      <c r="AJ12808" s="111"/>
      <c r="AO12808" s="111"/>
      <c r="AT12808" s="111"/>
      <c r="AV12808" s="111"/>
    </row>
    <row r="12809" spans="20:52" x14ac:dyDescent="0.25">
      <c r="T12809" s="110"/>
      <c r="AJ12809" s="111"/>
      <c r="AO12809" s="111"/>
      <c r="AZ12809" s="111"/>
    </row>
    <row r="12810" spans="20:52" x14ac:dyDescent="0.25">
      <c r="T12810" s="110"/>
      <c r="AJ12810" s="111"/>
      <c r="AO12810" s="111"/>
      <c r="AT12810" s="111"/>
    </row>
    <row r="12811" spans="20:52" x14ac:dyDescent="0.25">
      <c r="T12811" s="110"/>
      <c r="AJ12811" s="111"/>
      <c r="AO12811" s="111"/>
      <c r="AP12811" s="111"/>
      <c r="AR12811" s="111"/>
      <c r="AT12811" s="111"/>
      <c r="AV12811" s="111"/>
    </row>
    <row r="12812" spans="20:52" x14ac:dyDescent="0.25">
      <c r="T12812" s="110"/>
      <c r="AV12812" s="111"/>
    </row>
    <row r="12813" spans="20:52" x14ac:dyDescent="0.25">
      <c r="T12813" s="110"/>
      <c r="AJ12813" s="111"/>
      <c r="AP12813" s="111"/>
      <c r="AV12813" s="111"/>
    </row>
    <row r="12814" spans="20:52" x14ac:dyDescent="0.25">
      <c r="T12814" s="110"/>
      <c r="AJ12814" s="111"/>
      <c r="AO12814" s="111"/>
      <c r="AP12814" s="111"/>
      <c r="AV12814" s="111"/>
    </row>
    <row r="12815" spans="20:52" x14ac:dyDescent="0.25">
      <c r="T12815" s="110"/>
      <c r="AO12815" s="111"/>
      <c r="AP12815" s="111"/>
      <c r="AT12815" s="111"/>
    </row>
    <row r="12816" spans="20:52" x14ac:dyDescent="0.25">
      <c r="T12816" s="110"/>
      <c r="AJ12816" s="111"/>
      <c r="AO12816" s="111"/>
    </row>
    <row r="12817" spans="20:52" x14ac:dyDescent="0.25">
      <c r="T12817" s="110"/>
      <c r="AV12817" s="111"/>
    </row>
    <row r="12818" spans="20:52" x14ac:dyDescent="0.25">
      <c r="T12818" s="110"/>
    </row>
    <row r="12819" spans="20:52" x14ac:dyDescent="0.25">
      <c r="T12819" s="110"/>
    </row>
    <row r="12820" spans="20:52" x14ac:dyDescent="0.25">
      <c r="T12820" s="110"/>
    </row>
    <row r="12821" spans="20:52" x14ac:dyDescent="0.25">
      <c r="T12821" s="110"/>
      <c r="AJ12821" s="111"/>
      <c r="AO12821" s="111"/>
      <c r="AP12821" s="111"/>
    </row>
    <row r="12822" spans="20:52" x14ac:dyDescent="0.25">
      <c r="T12822" s="110"/>
      <c r="AJ12822" s="111"/>
      <c r="AO12822" s="111"/>
      <c r="AV12822" s="111"/>
    </row>
    <row r="12823" spans="20:52" x14ac:dyDescent="0.25">
      <c r="T12823" s="110"/>
      <c r="AV12823" s="111"/>
    </row>
    <row r="12824" spans="20:52" x14ac:dyDescent="0.25">
      <c r="T12824" s="110"/>
    </row>
    <row r="12825" spans="20:52" x14ac:dyDescent="0.25">
      <c r="T12825" s="110"/>
      <c r="AJ12825" s="111"/>
      <c r="AP12825" s="111"/>
      <c r="AV12825" s="111"/>
    </row>
    <row r="12826" spans="20:52" x14ac:dyDescent="0.25">
      <c r="T12826" s="110"/>
      <c r="AJ12826" s="111"/>
      <c r="AO12826" s="111"/>
      <c r="AV12826" s="111"/>
      <c r="AZ12826" s="111"/>
    </row>
    <row r="12827" spans="20:52" x14ac:dyDescent="0.25">
      <c r="T12827" s="110"/>
    </row>
    <row r="12828" spans="20:52" x14ac:dyDescent="0.25">
      <c r="T12828" s="110"/>
      <c r="AV12828" s="111"/>
    </row>
    <row r="12829" spans="20:52" x14ac:dyDescent="0.25">
      <c r="T12829" s="110"/>
      <c r="AJ12829" s="111"/>
      <c r="AO12829" s="111"/>
      <c r="AP12829" s="111"/>
    </row>
    <row r="12830" spans="20:52" x14ac:dyDescent="0.25">
      <c r="T12830" s="110"/>
    </row>
    <row r="12831" spans="20:52" x14ac:dyDescent="0.25">
      <c r="T12831" s="110"/>
    </row>
    <row r="12832" spans="20:52" x14ac:dyDescent="0.25">
      <c r="T12832" s="110"/>
    </row>
    <row r="12833" spans="20:52" x14ac:dyDescent="0.25">
      <c r="T12833" s="110"/>
      <c r="AJ12833" s="111"/>
      <c r="AO12833" s="111"/>
      <c r="AV12833" s="111"/>
    </row>
    <row r="12834" spans="20:52" x14ac:dyDescent="0.25">
      <c r="T12834" s="110"/>
      <c r="AJ12834" s="111"/>
      <c r="AO12834" s="111"/>
      <c r="AV12834" s="111"/>
    </row>
    <row r="12835" spans="20:52" x14ac:dyDescent="0.25">
      <c r="T12835" s="110"/>
      <c r="AJ12835" s="111"/>
      <c r="AO12835" s="111"/>
    </row>
    <row r="12836" spans="20:52" x14ac:dyDescent="0.25">
      <c r="T12836" s="110"/>
    </row>
    <row r="12837" spans="20:52" x14ac:dyDescent="0.25">
      <c r="T12837" s="110"/>
    </row>
    <row r="12838" spans="20:52" x14ac:dyDescent="0.25">
      <c r="T12838" s="110"/>
      <c r="AJ12838" s="111"/>
      <c r="AO12838" s="111"/>
      <c r="AV12838" s="111"/>
    </row>
    <row r="12839" spans="20:52" x14ac:dyDescent="0.25">
      <c r="T12839" s="110"/>
      <c r="AZ12839" s="111"/>
    </row>
    <row r="12840" spans="20:52" x14ac:dyDescent="0.25">
      <c r="T12840" s="110"/>
      <c r="AJ12840" s="111"/>
      <c r="AO12840" s="111"/>
      <c r="AP12840" s="111"/>
      <c r="AV12840" s="111"/>
    </row>
    <row r="12841" spans="20:52" x14ac:dyDescent="0.25">
      <c r="T12841" s="110"/>
      <c r="AJ12841" s="111"/>
      <c r="AO12841" s="111"/>
      <c r="AV12841" s="111"/>
    </row>
    <row r="12842" spans="20:52" x14ac:dyDescent="0.25">
      <c r="T12842" s="110"/>
      <c r="AV12842" s="111"/>
    </row>
    <row r="12843" spans="20:52" x14ac:dyDescent="0.25">
      <c r="T12843" s="110"/>
    </row>
    <row r="12844" spans="20:52" x14ac:dyDescent="0.25">
      <c r="T12844" s="110"/>
      <c r="AR12844" s="111"/>
      <c r="AT12844" s="111"/>
    </row>
    <row r="12845" spans="20:52" x14ac:dyDescent="0.25">
      <c r="T12845" s="110"/>
    </row>
    <row r="12846" spans="20:52" x14ac:dyDescent="0.25">
      <c r="T12846" s="110"/>
      <c r="AJ12846" s="111"/>
      <c r="AO12846" s="111"/>
      <c r="AV12846" s="111"/>
      <c r="AZ12846" s="111"/>
    </row>
    <row r="12847" spans="20:52" x14ac:dyDescent="0.25">
      <c r="T12847" s="110"/>
      <c r="AJ12847" s="111"/>
      <c r="AP12847" s="111"/>
      <c r="AR12847" s="111"/>
      <c r="AV12847" s="111"/>
    </row>
    <row r="12848" spans="20:52" x14ac:dyDescent="0.25">
      <c r="T12848" s="110"/>
      <c r="AJ12848" s="111"/>
      <c r="AO12848" s="111"/>
      <c r="AV12848" s="111"/>
    </row>
    <row r="12849" spans="20:52" x14ac:dyDescent="0.25">
      <c r="T12849" s="110"/>
      <c r="AV12849" s="111"/>
    </row>
    <row r="12850" spans="20:52" x14ac:dyDescent="0.25">
      <c r="T12850" s="110"/>
      <c r="AJ12850" s="111"/>
      <c r="AO12850" s="111"/>
      <c r="AV12850" s="111"/>
    </row>
    <row r="12851" spans="20:52" x14ac:dyDescent="0.25">
      <c r="T12851" s="110"/>
    </row>
    <row r="12852" spans="20:52" x14ac:dyDescent="0.25">
      <c r="T12852" s="110"/>
    </row>
    <row r="12853" spans="20:52" x14ac:dyDescent="0.25">
      <c r="T12853" s="110"/>
    </row>
    <row r="12854" spans="20:52" x14ac:dyDescent="0.25">
      <c r="T12854" s="110"/>
      <c r="AJ12854" s="111"/>
      <c r="AO12854" s="111"/>
      <c r="AT12854" s="111"/>
    </row>
    <row r="12855" spans="20:52" x14ac:dyDescent="0.25">
      <c r="T12855" s="110"/>
      <c r="AJ12855" s="111"/>
      <c r="AO12855" s="111"/>
      <c r="AP12855" s="111"/>
      <c r="AT12855" s="111"/>
      <c r="AV12855" s="111"/>
    </row>
    <row r="12856" spans="20:52" x14ac:dyDescent="0.25">
      <c r="T12856" s="110"/>
    </row>
    <row r="12857" spans="20:52" x14ac:dyDescent="0.25">
      <c r="T12857" s="110"/>
    </row>
    <row r="12858" spans="20:52" x14ac:dyDescent="0.25">
      <c r="T12858" s="110"/>
      <c r="AJ12858" s="111"/>
      <c r="AO12858" s="111"/>
      <c r="AT12858" s="111"/>
    </row>
    <row r="12859" spans="20:52" x14ac:dyDescent="0.25">
      <c r="T12859" s="110"/>
      <c r="AO12859" s="111"/>
      <c r="AP12859" s="111"/>
      <c r="AT12859" s="111"/>
      <c r="AV12859" s="111"/>
    </row>
    <row r="12860" spans="20:52" x14ac:dyDescent="0.25">
      <c r="T12860" s="110"/>
      <c r="AJ12860" s="111"/>
      <c r="AO12860" s="111"/>
      <c r="AV12860" s="111"/>
      <c r="AZ12860" s="111"/>
    </row>
    <row r="12861" spans="20:52" x14ac:dyDescent="0.25">
      <c r="T12861" s="110"/>
      <c r="AV12861" s="111"/>
    </row>
    <row r="12862" spans="20:52" x14ac:dyDescent="0.25">
      <c r="T12862" s="110"/>
      <c r="AJ12862" s="111"/>
      <c r="AO12862" s="111"/>
      <c r="AV12862" s="111"/>
    </row>
    <row r="12863" spans="20:52" x14ac:dyDescent="0.25">
      <c r="T12863" s="110"/>
      <c r="AJ12863" s="111"/>
      <c r="AO12863" s="111"/>
      <c r="AV12863" s="111"/>
    </row>
    <row r="12864" spans="20:52" x14ac:dyDescent="0.25">
      <c r="T12864" s="110"/>
      <c r="AJ12864" s="111"/>
      <c r="AO12864" s="111"/>
      <c r="AP12864" s="111"/>
      <c r="AV12864" s="111"/>
    </row>
    <row r="12865" spans="20:52" x14ac:dyDescent="0.25">
      <c r="T12865" s="110"/>
      <c r="AZ12865" s="111"/>
    </row>
    <row r="12866" spans="20:52" x14ac:dyDescent="0.25">
      <c r="T12866" s="110"/>
      <c r="AJ12866" s="111"/>
      <c r="AO12866" s="111"/>
      <c r="AV12866" s="111"/>
    </row>
    <row r="12867" spans="20:52" x14ac:dyDescent="0.25">
      <c r="T12867" s="110"/>
      <c r="AZ12867" s="111"/>
    </row>
    <row r="12868" spans="20:52" x14ac:dyDescent="0.25">
      <c r="T12868" s="110"/>
      <c r="AJ12868" s="111"/>
      <c r="AT12868" s="111"/>
      <c r="AV12868" s="111"/>
    </row>
    <row r="12869" spans="20:52" x14ac:dyDescent="0.25">
      <c r="T12869" s="110"/>
      <c r="AJ12869" s="111"/>
      <c r="AO12869" s="111"/>
      <c r="AV12869" s="111"/>
    </row>
    <row r="12870" spans="20:52" x14ac:dyDescent="0.25">
      <c r="T12870" s="110"/>
    </row>
    <row r="12871" spans="20:52" x14ac:dyDescent="0.25">
      <c r="T12871" s="110"/>
      <c r="AJ12871" s="111"/>
      <c r="AP12871" s="111"/>
      <c r="AV12871" s="111"/>
    </row>
    <row r="12872" spans="20:52" x14ac:dyDescent="0.25">
      <c r="T12872" s="110"/>
      <c r="AJ12872" s="111"/>
      <c r="AO12872" s="111"/>
      <c r="AV12872" s="111"/>
    </row>
    <row r="12873" spans="20:52" x14ac:dyDescent="0.25">
      <c r="T12873" s="110"/>
    </row>
    <row r="12874" spans="20:52" x14ac:dyDescent="0.25">
      <c r="T12874" s="110"/>
      <c r="AJ12874" s="111"/>
      <c r="AO12874" s="111"/>
      <c r="AV12874" s="111"/>
    </row>
    <row r="12875" spans="20:52" x14ac:dyDescent="0.25">
      <c r="T12875" s="110"/>
    </row>
    <row r="12876" spans="20:52" x14ac:dyDescent="0.25">
      <c r="T12876" s="110"/>
    </row>
    <row r="12877" spans="20:52" x14ac:dyDescent="0.25">
      <c r="T12877" s="110"/>
      <c r="AJ12877" s="111"/>
      <c r="AO12877" s="111"/>
      <c r="AT12877" s="111"/>
      <c r="AV12877" s="111"/>
    </row>
    <row r="12878" spans="20:52" x14ac:dyDescent="0.25">
      <c r="T12878" s="110"/>
      <c r="AJ12878" s="111"/>
      <c r="AO12878" s="111"/>
      <c r="AP12878" s="111"/>
      <c r="AV12878" s="111"/>
    </row>
    <row r="12879" spans="20:52" x14ac:dyDescent="0.25">
      <c r="T12879" s="110"/>
      <c r="AJ12879" s="111"/>
      <c r="AO12879" s="111"/>
      <c r="AV12879" s="111"/>
    </row>
    <row r="12880" spans="20:52" x14ac:dyDescent="0.25">
      <c r="T12880" s="110"/>
      <c r="AJ12880" s="111"/>
      <c r="AO12880" s="111"/>
      <c r="AV12880" s="111"/>
    </row>
    <row r="12881" spans="20:52" x14ac:dyDescent="0.25">
      <c r="T12881" s="110"/>
    </row>
    <row r="12882" spans="20:52" x14ac:dyDescent="0.25">
      <c r="T12882" s="110"/>
    </row>
    <row r="12883" spans="20:52" x14ac:dyDescent="0.25">
      <c r="T12883" s="110"/>
      <c r="AJ12883" s="111"/>
      <c r="AO12883" s="111"/>
      <c r="AT12883" s="111"/>
      <c r="AV12883" s="111"/>
    </row>
    <row r="12884" spans="20:52" x14ac:dyDescent="0.25">
      <c r="T12884" s="110"/>
      <c r="AJ12884" s="111"/>
      <c r="AO12884" s="111"/>
      <c r="AP12884" s="111"/>
      <c r="AT12884" s="111"/>
      <c r="AV12884" s="111"/>
    </row>
    <row r="12885" spans="20:52" x14ac:dyDescent="0.25">
      <c r="T12885" s="110"/>
      <c r="AJ12885" s="111"/>
      <c r="AO12885" s="111"/>
      <c r="AP12885" s="111"/>
      <c r="AV12885" s="111"/>
    </row>
    <row r="12886" spans="20:52" x14ac:dyDescent="0.25">
      <c r="T12886" s="110"/>
    </row>
    <row r="12887" spans="20:52" x14ac:dyDescent="0.25">
      <c r="T12887" s="110"/>
    </row>
    <row r="12888" spans="20:52" x14ac:dyDescent="0.25">
      <c r="T12888" s="110"/>
    </row>
    <row r="12889" spans="20:52" x14ac:dyDescent="0.25">
      <c r="T12889" s="110"/>
      <c r="AJ12889" s="111"/>
      <c r="AO12889" s="111"/>
      <c r="AP12889" s="111"/>
      <c r="AV12889" s="111"/>
    </row>
    <row r="12890" spans="20:52" x14ac:dyDescent="0.25">
      <c r="T12890" s="110"/>
      <c r="AP12890" s="111"/>
      <c r="AV12890" s="111"/>
      <c r="AZ12890" s="111"/>
    </row>
    <row r="12891" spans="20:52" x14ac:dyDescent="0.25">
      <c r="T12891" s="110"/>
      <c r="AP12891" s="111"/>
    </row>
    <row r="12892" spans="20:52" x14ac:dyDescent="0.25">
      <c r="T12892" s="110"/>
    </row>
    <row r="12893" spans="20:52" x14ac:dyDescent="0.25">
      <c r="T12893" s="110"/>
    </row>
    <row r="12894" spans="20:52" x14ac:dyDescent="0.25">
      <c r="T12894" s="110"/>
      <c r="AJ12894" s="111"/>
      <c r="AO12894" s="111"/>
      <c r="AV12894" s="111"/>
    </row>
    <row r="12895" spans="20:52" x14ac:dyDescent="0.25">
      <c r="T12895" s="110"/>
    </row>
    <row r="12896" spans="20:52" x14ac:dyDescent="0.25">
      <c r="T12896" s="110"/>
      <c r="AJ12896" s="111"/>
      <c r="AO12896" s="111"/>
      <c r="AV12896" s="111"/>
      <c r="AZ12896" s="111"/>
    </row>
    <row r="12897" spans="20:48" x14ac:dyDescent="0.25">
      <c r="T12897" s="110"/>
      <c r="AJ12897" s="111"/>
      <c r="AO12897" s="111"/>
    </row>
    <row r="12898" spans="20:48" x14ac:dyDescent="0.25">
      <c r="T12898" s="110"/>
      <c r="AV12898" s="111"/>
    </row>
    <row r="12899" spans="20:48" x14ac:dyDescent="0.25">
      <c r="T12899" s="110"/>
      <c r="AJ12899" s="111"/>
      <c r="AO12899" s="111"/>
      <c r="AP12899" s="111"/>
      <c r="AV12899" s="111"/>
    </row>
    <row r="12900" spans="20:48" x14ac:dyDescent="0.25">
      <c r="T12900" s="110"/>
      <c r="AJ12900" s="111"/>
      <c r="AO12900" s="111"/>
      <c r="AV12900" s="111"/>
    </row>
    <row r="12901" spans="20:48" x14ac:dyDescent="0.25">
      <c r="T12901" s="110"/>
      <c r="AJ12901" s="111"/>
      <c r="AO12901" s="111"/>
      <c r="AV12901" s="111"/>
    </row>
    <row r="12902" spans="20:48" x14ac:dyDescent="0.25">
      <c r="T12902" s="110"/>
      <c r="AV12902" s="111"/>
    </row>
    <row r="12903" spans="20:48" x14ac:dyDescent="0.25">
      <c r="T12903" s="110"/>
    </row>
    <row r="12904" spans="20:48" x14ac:dyDescent="0.25">
      <c r="T12904" s="110"/>
      <c r="AJ12904" s="111"/>
      <c r="AO12904" s="111"/>
      <c r="AR12904" s="111"/>
      <c r="AV12904" s="111"/>
    </row>
    <row r="12905" spans="20:48" x14ac:dyDescent="0.25">
      <c r="T12905" s="110"/>
    </row>
    <row r="12906" spans="20:48" x14ac:dyDescent="0.25">
      <c r="T12906" s="110"/>
    </row>
    <row r="12907" spans="20:48" x14ac:dyDescent="0.25">
      <c r="T12907" s="110"/>
      <c r="AT12907" s="111"/>
      <c r="AV12907" s="111"/>
    </row>
    <row r="12908" spans="20:48" x14ac:dyDescent="0.25">
      <c r="T12908" s="110"/>
    </row>
    <row r="12909" spans="20:48" x14ac:dyDescent="0.25">
      <c r="T12909" s="110"/>
    </row>
    <row r="12910" spans="20:48" x14ac:dyDescent="0.25">
      <c r="T12910" s="110"/>
    </row>
    <row r="12911" spans="20:48" x14ac:dyDescent="0.25">
      <c r="T12911" s="110"/>
      <c r="AJ12911" s="111"/>
      <c r="AO12911" s="111"/>
      <c r="AV12911" s="111"/>
    </row>
    <row r="12912" spans="20:48" x14ac:dyDescent="0.25">
      <c r="T12912" s="110"/>
    </row>
    <row r="12913" spans="20:52" x14ac:dyDescent="0.25">
      <c r="T12913" s="110"/>
    </row>
    <row r="12914" spans="20:52" x14ac:dyDescent="0.25">
      <c r="T12914" s="110"/>
      <c r="AJ12914" s="111"/>
      <c r="AO12914" s="111"/>
      <c r="AT12914" s="111"/>
      <c r="AV12914" s="111"/>
    </row>
    <row r="12915" spans="20:52" x14ac:dyDescent="0.25">
      <c r="T12915" s="110"/>
      <c r="AJ12915" s="111"/>
      <c r="AO12915" s="111"/>
      <c r="AT12915" s="111"/>
    </row>
    <row r="12916" spans="20:52" x14ac:dyDescent="0.25">
      <c r="T12916" s="110"/>
      <c r="AJ12916" s="111"/>
      <c r="AO12916" s="111"/>
      <c r="AV12916" s="111"/>
    </row>
    <row r="12917" spans="20:52" x14ac:dyDescent="0.25">
      <c r="T12917" s="110"/>
    </row>
    <row r="12918" spans="20:52" x14ac:dyDescent="0.25">
      <c r="T12918" s="110"/>
      <c r="AO12918" s="111"/>
    </row>
    <row r="12919" spans="20:52" x14ac:dyDescent="0.25">
      <c r="T12919" s="110"/>
      <c r="AJ12919" s="111"/>
      <c r="AO12919" s="111"/>
      <c r="AP12919" s="111"/>
      <c r="AZ12919" s="111"/>
    </row>
    <row r="12920" spans="20:52" x14ac:dyDescent="0.25">
      <c r="T12920" s="110"/>
    </row>
    <row r="12921" spans="20:52" x14ac:dyDescent="0.25">
      <c r="T12921" s="110"/>
      <c r="AZ12921" s="111"/>
    </row>
    <row r="12922" spans="20:52" x14ac:dyDescent="0.25">
      <c r="T12922" s="110"/>
      <c r="AJ12922" s="111"/>
      <c r="AO12922" s="111"/>
      <c r="AV12922" s="111"/>
      <c r="AZ12922" s="111"/>
    </row>
    <row r="12923" spans="20:52" x14ac:dyDescent="0.25">
      <c r="T12923" s="110"/>
      <c r="AP12923" s="111"/>
    </row>
    <row r="12924" spans="20:52" x14ac:dyDescent="0.25">
      <c r="T12924" s="110"/>
    </row>
    <row r="12925" spans="20:52" x14ac:dyDescent="0.25">
      <c r="T12925" s="110"/>
      <c r="AJ12925" s="111"/>
      <c r="AV12925" s="111"/>
    </row>
    <row r="12926" spans="20:52" x14ac:dyDescent="0.25">
      <c r="T12926" s="110"/>
      <c r="AJ12926" s="111"/>
      <c r="AO12926" s="111"/>
      <c r="AP12926" s="111"/>
      <c r="AR12926" s="111"/>
      <c r="AT12926" s="111"/>
      <c r="AV12926" s="111"/>
    </row>
    <row r="12927" spans="20:52" x14ac:dyDescent="0.25">
      <c r="T12927" s="110"/>
    </row>
    <row r="12928" spans="20:52" x14ac:dyDescent="0.25">
      <c r="T12928" s="110"/>
      <c r="AJ12928" s="111"/>
      <c r="AO12928" s="111"/>
      <c r="AV12928" s="111"/>
    </row>
    <row r="12929" spans="20:52" x14ac:dyDescent="0.25">
      <c r="T12929" s="110"/>
      <c r="AJ12929" s="111"/>
      <c r="AO12929" s="111"/>
      <c r="AP12929" s="111"/>
      <c r="AV12929" s="111"/>
    </row>
    <row r="12930" spans="20:52" x14ac:dyDescent="0.25">
      <c r="T12930" s="110"/>
      <c r="AZ12930" s="111"/>
    </row>
    <row r="12931" spans="20:52" x14ac:dyDescent="0.25">
      <c r="T12931" s="110"/>
    </row>
    <row r="12932" spans="20:52" x14ac:dyDescent="0.25">
      <c r="T12932" s="110"/>
      <c r="AJ12932" s="111"/>
      <c r="AO12932" s="111"/>
      <c r="AV12932" s="111"/>
    </row>
    <row r="12933" spans="20:52" x14ac:dyDescent="0.25">
      <c r="T12933" s="110"/>
      <c r="AJ12933" s="111"/>
      <c r="AO12933" s="111"/>
      <c r="AV12933" s="111"/>
      <c r="AZ12933" s="111"/>
    </row>
    <row r="12934" spans="20:52" x14ac:dyDescent="0.25">
      <c r="T12934" s="110"/>
      <c r="AJ12934" s="111"/>
      <c r="AP12934" s="111"/>
      <c r="AT12934" s="111"/>
      <c r="AV12934" s="111"/>
    </row>
    <row r="12935" spans="20:52" x14ac:dyDescent="0.25">
      <c r="T12935" s="110"/>
      <c r="AJ12935" s="111"/>
      <c r="AO12935" s="111"/>
      <c r="AT12935" s="111"/>
    </row>
    <row r="12936" spans="20:52" x14ac:dyDescent="0.25">
      <c r="T12936" s="110"/>
      <c r="AJ12936" s="111"/>
      <c r="AO12936" s="111"/>
      <c r="AP12936" s="111"/>
      <c r="AV12936" s="111"/>
    </row>
    <row r="12937" spans="20:52" x14ac:dyDescent="0.25">
      <c r="T12937" s="110"/>
    </row>
    <row r="12938" spans="20:52" x14ac:dyDescent="0.25">
      <c r="T12938" s="110"/>
    </row>
    <row r="12939" spans="20:52" x14ac:dyDescent="0.25">
      <c r="T12939" s="110"/>
    </row>
    <row r="12940" spans="20:52" x14ac:dyDescent="0.25">
      <c r="T12940" s="110"/>
      <c r="AJ12940" s="111"/>
      <c r="AO12940" s="111"/>
      <c r="AV12940" s="111"/>
    </row>
    <row r="12941" spans="20:52" x14ac:dyDescent="0.25">
      <c r="T12941" s="110"/>
      <c r="AV12941" s="111"/>
    </row>
    <row r="12942" spans="20:52" x14ac:dyDescent="0.25">
      <c r="T12942" s="110"/>
    </row>
    <row r="12943" spans="20:52" x14ac:dyDescent="0.25">
      <c r="T12943" s="110"/>
    </row>
    <row r="12944" spans="20:52" x14ac:dyDescent="0.25">
      <c r="T12944" s="110"/>
      <c r="AJ12944" s="111"/>
      <c r="AO12944" s="111"/>
      <c r="AP12944" s="111"/>
      <c r="AV12944" s="111"/>
      <c r="AZ12944" s="111"/>
    </row>
    <row r="12945" spans="20:52" x14ac:dyDescent="0.25">
      <c r="T12945" s="110"/>
    </row>
    <row r="12946" spans="20:52" x14ac:dyDescent="0.25">
      <c r="T12946" s="110"/>
      <c r="AJ12946" s="111"/>
      <c r="AO12946" s="111"/>
      <c r="AP12946" s="111"/>
      <c r="AR12946" s="111"/>
      <c r="AV12946" s="111"/>
    </row>
    <row r="12947" spans="20:52" x14ac:dyDescent="0.25">
      <c r="T12947" s="110"/>
      <c r="AJ12947" s="111"/>
      <c r="AO12947" s="111"/>
      <c r="AV12947" s="111"/>
    </row>
    <row r="12948" spans="20:52" x14ac:dyDescent="0.25">
      <c r="T12948" s="110"/>
      <c r="AJ12948" s="111"/>
      <c r="AV12948" s="111"/>
    </row>
    <row r="12949" spans="20:52" x14ac:dyDescent="0.25">
      <c r="T12949" s="110"/>
      <c r="AJ12949" s="111"/>
      <c r="AO12949" s="111"/>
      <c r="AP12949" s="111"/>
      <c r="AV12949" s="111"/>
    </row>
    <row r="12950" spans="20:52" x14ac:dyDescent="0.25">
      <c r="T12950" s="110"/>
      <c r="AJ12950" s="111"/>
      <c r="AO12950" s="111"/>
    </row>
    <row r="12951" spans="20:52" x14ac:dyDescent="0.25">
      <c r="T12951" s="110"/>
      <c r="AJ12951" s="111"/>
      <c r="AO12951" s="111"/>
      <c r="AV12951" s="111"/>
    </row>
    <row r="12952" spans="20:52" x14ac:dyDescent="0.25">
      <c r="T12952" s="110"/>
      <c r="AZ12952" s="111"/>
    </row>
    <row r="12953" spans="20:52" x14ac:dyDescent="0.25">
      <c r="T12953" s="110"/>
    </row>
    <row r="12954" spans="20:52" x14ac:dyDescent="0.25">
      <c r="T12954" s="110"/>
    </row>
    <row r="12955" spans="20:52" x14ac:dyDescent="0.25">
      <c r="T12955" s="110"/>
      <c r="AJ12955" s="111"/>
      <c r="AO12955" s="111"/>
    </row>
    <row r="12956" spans="20:52" x14ac:dyDescent="0.25">
      <c r="T12956" s="110"/>
      <c r="AJ12956" s="111"/>
      <c r="AO12956" s="111"/>
      <c r="AV12956" s="111"/>
    </row>
    <row r="12957" spans="20:52" x14ac:dyDescent="0.25">
      <c r="T12957" s="110"/>
      <c r="AJ12957" s="111"/>
      <c r="AO12957" s="111"/>
      <c r="AV12957" s="111"/>
    </row>
    <row r="12958" spans="20:52" x14ac:dyDescent="0.25">
      <c r="T12958" s="110"/>
    </row>
    <row r="12959" spans="20:52" x14ac:dyDescent="0.25">
      <c r="T12959" s="110"/>
    </row>
    <row r="12960" spans="20:52" x14ac:dyDescent="0.25">
      <c r="T12960" s="110"/>
    </row>
    <row r="12961" spans="20:52" x14ac:dyDescent="0.25">
      <c r="T12961" s="110"/>
      <c r="AJ12961" s="111"/>
      <c r="AO12961" s="111"/>
      <c r="AV12961" s="111"/>
    </row>
    <row r="12962" spans="20:52" x14ac:dyDescent="0.25">
      <c r="T12962" s="110"/>
    </row>
    <row r="12963" spans="20:52" x14ac:dyDescent="0.25">
      <c r="T12963" s="110"/>
      <c r="AJ12963" s="111"/>
      <c r="AO12963" s="111"/>
      <c r="AV12963" s="111"/>
    </row>
    <row r="12964" spans="20:52" x14ac:dyDescent="0.25">
      <c r="T12964" s="110"/>
      <c r="AJ12964" s="111"/>
      <c r="AT12964" s="111"/>
      <c r="AV12964" s="111"/>
    </row>
    <row r="12965" spans="20:52" x14ac:dyDescent="0.25">
      <c r="T12965" s="110"/>
      <c r="AJ12965" s="111"/>
      <c r="AR12965" s="111"/>
      <c r="AV12965" s="111"/>
    </row>
    <row r="12966" spans="20:52" x14ac:dyDescent="0.25">
      <c r="T12966" s="110"/>
      <c r="AV12966" s="111"/>
    </row>
    <row r="12967" spans="20:52" x14ac:dyDescent="0.25">
      <c r="T12967" s="110"/>
      <c r="AJ12967" s="111"/>
      <c r="AO12967" s="111"/>
      <c r="AV12967" s="111"/>
    </row>
    <row r="12968" spans="20:52" x14ac:dyDescent="0.25">
      <c r="T12968" s="110"/>
      <c r="AJ12968" s="111"/>
      <c r="AO12968" s="111"/>
      <c r="AV12968" s="111"/>
    </row>
    <row r="12969" spans="20:52" x14ac:dyDescent="0.25">
      <c r="T12969" s="110"/>
      <c r="AJ12969" s="111"/>
      <c r="AO12969" s="111"/>
      <c r="AP12969" s="111"/>
      <c r="AV12969" s="111"/>
    </row>
    <row r="12970" spans="20:52" x14ac:dyDescent="0.25">
      <c r="T12970" s="110"/>
      <c r="AJ12970" s="111"/>
      <c r="AO12970" s="111"/>
      <c r="AT12970" s="111"/>
    </row>
    <row r="12971" spans="20:52" x14ac:dyDescent="0.25">
      <c r="T12971" s="110"/>
      <c r="AJ12971" s="111"/>
      <c r="AO12971" s="111"/>
      <c r="AV12971" s="111"/>
    </row>
    <row r="12972" spans="20:52" x14ac:dyDescent="0.25">
      <c r="T12972" s="110"/>
      <c r="AJ12972" s="111"/>
      <c r="AO12972" s="111"/>
    </row>
    <row r="12973" spans="20:52" x14ac:dyDescent="0.25">
      <c r="T12973" s="110"/>
      <c r="AJ12973" s="111"/>
      <c r="AO12973" s="111"/>
      <c r="AP12973" s="111"/>
      <c r="AV12973" s="111"/>
      <c r="AZ12973" s="111"/>
    </row>
    <row r="12974" spans="20:52" x14ac:dyDescent="0.25">
      <c r="T12974" s="110"/>
      <c r="AJ12974" s="111"/>
      <c r="AO12974" s="111"/>
      <c r="AP12974" s="111"/>
      <c r="AV12974" s="111"/>
    </row>
    <row r="12975" spans="20:52" x14ac:dyDescent="0.25">
      <c r="T12975" s="110"/>
      <c r="AV12975" s="111"/>
    </row>
    <row r="12976" spans="20:52" x14ac:dyDescent="0.25">
      <c r="T12976" s="110"/>
    </row>
    <row r="12977" spans="20:52" x14ac:dyDescent="0.25">
      <c r="T12977" s="110"/>
    </row>
    <row r="12978" spans="20:52" x14ac:dyDescent="0.25">
      <c r="T12978" s="110"/>
    </row>
    <row r="12979" spans="20:52" x14ac:dyDescent="0.25">
      <c r="T12979" s="110"/>
    </row>
    <row r="12980" spans="20:52" x14ac:dyDescent="0.25">
      <c r="T12980" s="110"/>
      <c r="AJ12980" s="111"/>
      <c r="AO12980" s="111"/>
      <c r="AP12980" s="111"/>
      <c r="AT12980" s="111"/>
      <c r="AV12980" s="111"/>
    </row>
    <row r="12981" spans="20:52" x14ac:dyDescent="0.25">
      <c r="T12981" s="110"/>
      <c r="AJ12981" s="111"/>
      <c r="AO12981" s="111"/>
      <c r="AV12981" s="111"/>
    </row>
    <row r="12982" spans="20:52" x14ac:dyDescent="0.25">
      <c r="T12982" s="110"/>
      <c r="AO12982" s="111"/>
      <c r="AT12982" s="111"/>
    </row>
    <row r="12983" spans="20:52" x14ac:dyDescent="0.25">
      <c r="T12983" s="110"/>
      <c r="AJ12983" s="111"/>
      <c r="AO12983" s="111"/>
      <c r="AV12983" s="111"/>
    </row>
    <row r="12984" spans="20:52" x14ac:dyDescent="0.25">
      <c r="T12984" s="110"/>
    </row>
    <row r="12985" spans="20:52" x14ac:dyDescent="0.25">
      <c r="T12985" s="110"/>
    </row>
    <row r="12986" spans="20:52" x14ac:dyDescent="0.25">
      <c r="T12986" s="110"/>
    </row>
    <row r="12987" spans="20:52" x14ac:dyDescent="0.25">
      <c r="T12987" s="110"/>
      <c r="AJ12987" s="111"/>
      <c r="AO12987" s="111"/>
      <c r="AV12987" s="111"/>
    </row>
    <row r="12988" spans="20:52" x14ac:dyDescent="0.25">
      <c r="T12988" s="110"/>
    </row>
    <row r="12989" spans="20:52" x14ac:dyDescent="0.25">
      <c r="T12989" s="110"/>
      <c r="AZ12989" s="111"/>
    </row>
    <row r="12990" spans="20:52" x14ac:dyDescent="0.25">
      <c r="T12990" s="110"/>
      <c r="AJ12990" s="111"/>
      <c r="AO12990" s="111"/>
      <c r="AP12990" s="111"/>
    </row>
    <row r="12991" spans="20:52" x14ac:dyDescent="0.25">
      <c r="T12991" s="110"/>
      <c r="AO12991" s="111"/>
      <c r="AP12991" s="111"/>
      <c r="AV12991" s="111"/>
    </row>
    <row r="12992" spans="20:52" x14ac:dyDescent="0.25">
      <c r="T12992" s="110"/>
      <c r="AJ12992" s="111"/>
      <c r="AO12992" s="111"/>
      <c r="AV12992" s="111"/>
      <c r="AZ12992" s="111"/>
    </row>
    <row r="12993" spans="20:52" x14ac:dyDescent="0.25">
      <c r="T12993" s="110"/>
      <c r="AJ12993" s="111"/>
      <c r="AO12993" s="111"/>
      <c r="AV12993" s="111"/>
    </row>
    <row r="12994" spans="20:52" x14ac:dyDescent="0.25">
      <c r="T12994" s="110"/>
      <c r="AJ12994" s="111"/>
      <c r="AO12994" s="111"/>
      <c r="AP12994" s="111"/>
      <c r="AT12994" s="111"/>
      <c r="AV12994" s="111"/>
    </row>
    <row r="12995" spans="20:52" x14ac:dyDescent="0.25">
      <c r="T12995" s="110"/>
      <c r="AJ12995" s="111"/>
      <c r="AT12995" s="111"/>
      <c r="AV12995" s="111"/>
    </row>
    <row r="12996" spans="20:52" x14ac:dyDescent="0.25">
      <c r="T12996" s="110"/>
      <c r="AZ12996" s="111"/>
    </row>
    <row r="12997" spans="20:52" x14ac:dyDescent="0.25">
      <c r="T12997" s="110"/>
    </row>
    <row r="12998" spans="20:52" x14ac:dyDescent="0.25">
      <c r="T12998" s="110"/>
    </row>
    <row r="12999" spans="20:52" x14ac:dyDescent="0.25">
      <c r="T12999" s="110"/>
      <c r="AJ12999" s="111"/>
      <c r="AV12999" s="111"/>
    </row>
    <row r="13000" spans="20:52" x14ac:dyDescent="0.25">
      <c r="T13000" s="110"/>
    </row>
    <row r="13001" spans="20:52" x14ac:dyDescent="0.25">
      <c r="T13001" s="110"/>
    </row>
    <row r="13002" spans="20:52" x14ac:dyDescent="0.25">
      <c r="T13002" s="110"/>
      <c r="AO13002" s="111"/>
      <c r="AP13002" s="111"/>
      <c r="AV13002" s="111"/>
    </row>
    <row r="13003" spans="20:52" x14ac:dyDescent="0.25">
      <c r="T13003" s="110"/>
    </row>
    <row r="13004" spans="20:52" x14ac:dyDescent="0.25">
      <c r="T13004" s="110"/>
      <c r="AZ13004" s="111"/>
    </row>
    <row r="13005" spans="20:52" x14ac:dyDescent="0.25">
      <c r="T13005" s="110"/>
    </row>
    <row r="13006" spans="20:52" x14ac:dyDescent="0.25">
      <c r="T13006" s="110"/>
    </row>
    <row r="13007" spans="20:52" x14ac:dyDescent="0.25">
      <c r="T13007" s="110"/>
      <c r="AP13007" s="111"/>
      <c r="AV13007" s="111"/>
    </row>
    <row r="13008" spans="20:52" x14ac:dyDescent="0.25">
      <c r="T13008" s="110"/>
      <c r="AO13008" s="111"/>
      <c r="AP13008" s="111"/>
      <c r="AT13008" s="111"/>
      <c r="AV13008" s="111"/>
    </row>
    <row r="13009" spans="20:52" x14ac:dyDescent="0.25">
      <c r="T13009" s="110"/>
      <c r="AV13009" s="111"/>
    </row>
    <row r="13010" spans="20:52" x14ac:dyDescent="0.25">
      <c r="T13010" s="110"/>
    </row>
    <row r="13011" spans="20:52" x14ac:dyDescent="0.25">
      <c r="T13011" s="110"/>
      <c r="AJ13011" s="111"/>
      <c r="AO13011" s="111"/>
      <c r="AP13011" s="111"/>
      <c r="AT13011" s="111"/>
      <c r="AV13011" s="111"/>
    </row>
    <row r="13012" spans="20:52" x14ac:dyDescent="0.25">
      <c r="T13012" s="110"/>
      <c r="AZ13012" s="111"/>
    </row>
    <row r="13013" spans="20:52" x14ac:dyDescent="0.25">
      <c r="T13013" s="110"/>
      <c r="AJ13013" s="111"/>
      <c r="AO13013" s="111"/>
      <c r="AV13013" s="111"/>
      <c r="AZ13013" s="111"/>
    </row>
    <row r="13014" spans="20:52" x14ac:dyDescent="0.25">
      <c r="T13014" s="110"/>
    </row>
    <row r="13015" spans="20:52" x14ac:dyDescent="0.25">
      <c r="T13015" s="110"/>
      <c r="AV13015" s="111"/>
    </row>
    <row r="13016" spans="20:52" x14ac:dyDescent="0.25">
      <c r="T13016" s="110"/>
      <c r="AJ13016" s="111"/>
      <c r="AO13016" s="111"/>
      <c r="AV13016" s="111"/>
    </row>
    <row r="13017" spans="20:52" x14ac:dyDescent="0.25">
      <c r="T13017" s="110"/>
      <c r="AV13017" s="111"/>
    </row>
    <row r="13018" spans="20:52" x14ac:dyDescent="0.25">
      <c r="T13018" s="110"/>
      <c r="AJ13018" s="111"/>
      <c r="AO13018" s="111"/>
      <c r="AP13018" s="111"/>
      <c r="AV13018" s="111"/>
    </row>
    <row r="13019" spans="20:52" x14ac:dyDescent="0.25">
      <c r="T13019" s="110"/>
      <c r="AJ13019" s="111"/>
      <c r="AO13019" s="111"/>
      <c r="AV13019" s="111"/>
    </row>
    <row r="13020" spans="20:52" x14ac:dyDescent="0.25">
      <c r="T13020" s="110"/>
      <c r="AJ13020" s="111"/>
      <c r="AO13020" s="111"/>
      <c r="AP13020" s="111"/>
      <c r="AV13020" s="111"/>
    </row>
    <row r="13021" spans="20:52" x14ac:dyDescent="0.25">
      <c r="T13021" s="110"/>
    </row>
    <row r="13022" spans="20:52" x14ac:dyDescent="0.25">
      <c r="T13022" s="110"/>
      <c r="AJ13022" s="111"/>
      <c r="AO13022" s="111"/>
      <c r="AV13022" s="111"/>
    </row>
    <row r="13023" spans="20:52" x14ac:dyDescent="0.25">
      <c r="T13023" s="110"/>
      <c r="AV13023" s="111"/>
      <c r="AZ13023" s="111"/>
    </row>
    <row r="13024" spans="20:52" x14ac:dyDescent="0.25">
      <c r="T13024" s="110"/>
      <c r="AJ13024" s="111"/>
      <c r="AO13024" s="111"/>
      <c r="AP13024" s="111"/>
      <c r="AV13024" s="111"/>
    </row>
    <row r="13025" spans="20:52" x14ac:dyDescent="0.25">
      <c r="T13025" s="110"/>
      <c r="AP13025" s="111"/>
    </row>
    <row r="13026" spans="20:52" x14ac:dyDescent="0.25">
      <c r="T13026" s="110"/>
      <c r="AV13026" s="111"/>
    </row>
    <row r="13027" spans="20:52" x14ac:dyDescent="0.25">
      <c r="T13027" s="110"/>
    </row>
    <row r="13028" spans="20:52" x14ac:dyDescent="0.25">
      <c r="T13028" s="110"/>
      <c r="AZ13028" s="111"/>
    </row>
    <row r="13029" spans="20:52" x14ac:dyDescent="0.25">
      <c r="T13029" s="110"/>
      <c r="AV13029" s="111"/>
    </row>
    <row r="13030" spans="20:52" x14ac:dyDescent="0.25">
      <c r="T13030" s="110"/>
      <c r="AJ13030" s="111"/>
      <c r="AO13030" s="111"/>
      <c r="AP13030" s="111"/>
      <c r="AV13030" s="111"/>
    </row>
    <row r="13031" spans="20:52" x14ac:dyDescent="0.25">
      <c r="T13031" s="110"/>
      <c r="AJ13031" s="111"/>
      <c r="AO13031" s="111"/>
    </row>
    <row r="13032" spans="20:52" x14ac:dyDescent="0.25">
      <c r="T13032" s="110"/>
      <c r="AJ13032" s="111"/>
      <c r="AO13032" s="111"/>
      <c r="AP13032" s="111"/>
      <c r="AV13032" s="111"/>
    </row>
    <row r="13033" spans="20:52" x14ac:dyDescent="0.25">
      <c r="T13033" s="110"/>
    </row>
    <row r="13034" spans="20:52" x14ac:dyDescent="0.25">
      <c r="T13034" s="110"/>
      <c r="AV13034" s="111"/>
    </row>
    <row r="13035" spans="20:52" x14ac:dyDescent="0.25">
      <c r="T13035" s="110"/>
    </row>
    <row r="13036" spans="20:52" x14ac:dyDescent="0.25">
      <c r="T13036" s="110"/>
      <c r="AJ13036" s="111"/>
      <c r="AR13036" s="111"/>
      <c r="AV13036" s="111"/>
    </row>
    <row r="13037" spans="20:52" x14ac:dyDescent="0.25">
      <c r="T13037" s="110"/>
      <c r="AV13037" s="111"/>
    </row>
    <row r="13038" spans="20:52" x14ac:dyDescent="0.25">
      <c r="T13038" s="110"/>
    </row>
    <row r="13039" spans="20:52" x14ac:dyDescent="0.25">
      <c r="T13039" s="110"/>
      <c r="AJ13039" s="111"/>
      <c r="AO13039" s="111"/>
      <c r="AP13039" s="111"/>
      <c r="AT13039" s="111"/>
      <c r="AV13039" s="111"/>
      <c r="AZ13039" s="111"/>
    </row>
    <row r="13040" spans="20:52" x14ac:dyDescent="0.25">
      <c r="T13040" s="110"/>
      <c r="AJ13040" s="111"/>
      <c r="AO13040" s="111"/>
      <c r="AP13040" s="111"/>
      <c r="AV13040" s="111"/>
    </row>
    <row r="13041" spans="20:52" x14ac:dyDescent="0.25">
      <c r="T13041" s="110"/>
      <c r="AJ13041" s="111"/>
      <c r="AO13041" s="111"/>
      <c r="AV13041" s="111"/>
    </row>
    <row r="13042" spans="20:52" x14ac:dyDescent="0.25">
      <c r="T13042" s="110"/>
      <c r="AJ13042" s="111"/>
      <c r="AO13042" s="111"/>
      <c r="AV13042" s="111"/>
    </row>
    <row r="13043" spans="20:52" x14ac:dyDescent="0.25">
      <c r="T13043" s="110"/>
    </row>
    <row r="13044" spans="20:52" x14ac:dyDescent="0.25">
      <c r="T13044" s="110"/>
      <c r="AJ13044" s="111"/>
      <c r="AO13044" s="111"/>
      <c r="AT13044" s="111"/>
    </row>
    <row r="13045" spans="20:52" x14ac:dyDescent="0.25">
      <c r="T13045" s="110"/>
      <c r="AP13045" s="111"/>
    </row>
    <row r="13046" spans="20:52" x14ac:dyDescent="0.25">
      <c r="T13046" s="110"/>
      <c r="AZ13046" s="111"/>
    </row>
    <row r="13047" spans="20:52" x14ac:dyDescent="0.25">
      <c r="T13047" s="110"/>
    </row>
    <row r="13048" spans="20:52" x14ac:dyDescent="0.25">
      <c r="T13048" s="110"/>
    </row>
    <row r="13049" spans="20:52" x14ac:dyDescent="0.25">
      <c r="T13049" s="110"/>
      <c r="AJ13049" s="111"/>
      <c r="AO13049" s="111"/>
      <c r="AV13049" s="111"/>
    </row>
    <row r="13050" spans="20:52" x14ac:dyDescent="0.25">
      <c r="T13050" s="110"/>
      <c r="AJ13050" s="111"/>
      <c r="AV13050" s="111"/>
    </row>
    <row r="13051" spans="20:52" x14ac:dyDescent="0.25">
      <c r="T13051" s="110"/>
      <c r="AJ13051" s="111"/>
      <c r="AO13051" s="111"/>
      <c r="AV13051" s="111"/>
    </row>
    <row r="13052" spans="20:52" x14ac:dyDescent="0.25">
      <c r="T13052" s="110"/>
      <c r="AJ13052" s="111"/>
      <c r="AP13052" s="111"/>
      <c r="AR13052" s="111"/>
      <c r="AV13052" s="111"/>
      <c r="AZ13052" s="111"/>
    </row>
    <row r="13053" spans="20:52" x14ac:dyDescent="0.25">
      <c r="T13053" s="110"/>
      <c r="AV13053" s="111"/>
    </row>
    <row r="13054" spans="20:52" x14ac:dyDescent="0.25">
      <c r="T13054" s="110"/>
      <c r="AT13054" s="111"/>
    </row>
    <row r="13055" spans="20:52" x14ac:dyDescent="0.25">
      <c r="T13055" s="110"/>
      <c r="AV13055" s="111"/>
    </row>
    <row r="13056" spans="20:52" x14ac:dyDescent="0.25">
      <c r="T13056" s="110"/>
    </row>
    <row r="13057" spans="20:52" x14ac:dyDescent="0.25">
      <c r="T13057" s="110"/>
      <c r="AO13057" s="111"/>
      <c r="AV13057" s="111"/>
    </row>
    <row r="13058" spans="20:52" x14ac:dyDescent="0.25">
      <c r="T13058" s="110"/>
      <c r="AJ13058" s="111"/>
      <c r="AO13058" s="111"/>
      <c r="AP13058" s="111"/>
      <c r="AV13058" s="111"/>
    </row>
    <row r="13059" spans="20:52" x14ac:dyDescent="0.25">
      <c r="T13059" s="110"/>
    </row>
    <row r="13060" spans="20:52" x14ac:dyDescent="0.25">
      <c r="T13060" s="110"/>
    </row>
    <row r="13061" spans="20:52" x14ac:dyDescent="0.25">
      <c r="T13061" s="110"/>
      <c r="AZ13061" s="111"/>
    </row>
    <row r="13062" spans="20:52" x14ac:dyDescent="0.25">
      <c r="T13062" s="110"/>
      <c r="AP13062" s="111"/>
    </row>
    <row r="13063" spans="20:52" x14ac:dyDescent="0.25">
      <c r="T13063" s="110"/>
    </row>
    <row r="13064" spans="20:52" x14ac:dyDescent="0.25">
      <c r="T13064" s="110"/>
    </row>
    <row r="13065" spans="20:52" x14ac:dyDescent="0.25">
      <c r="T13065" s="110"/>
      <c r="AO13065" s="111"/>
      <c r="AP13065" s="111"/>
      <c r="AT13065" s="111"/>
      <c r="AV13065" s="111"/>
    </row>
    <row r="13066" spans="20:52" x14ac:dyDescent="0.25">
      <c r="T13066" s="110"/>
      <c r="AJ13066" s="111"/>
      <c r="AO13066" s="111"/>
      <c r="AT13066" s="111"/>
    </row>
    <row r="13067" spans="20:52" x14ac:dyDescent="0.25">
      <c r="T13067" s="110"/>
      <c r="AJ13067" s="111"/>
      <c r="AO13067" s="111"/>
      <c r="AT13067" s="111"/>
    </row>
    <row r="13068" spans="20:52" x14ac:dyDescent="0.25">
      <c r="T13068" s="110"/>
      <c r="AJ13068" s="111"/>
      <c r="AO13068" s="111"/>
    </row>
    <row r="13069" spans="20:52" x14ac:dyDescent="0.25">
      <c r="T13069" s="110"/>
    </row>
    <row r="13070" spans="20:52" x14ac:dyDescent="0.25">
      <c r="T13070" s="110"/>
      <c r="AJ13070" s="111"/>
      <c r="AO13070" s="111"/>
      <c r="AV13070" s="111"/>
      <c r="AZ13070" s="111"/>
    </row>
    <row r="13071" spans="20:52" x14ac:dyDescent="0.25">
      <c r="T13071" s="110"/>
      <c r="AJ13071" s="111"/>
      <c r="AO13071" s="111"/>
      <c r="AT13071" s="111"/>
    </row>
    <row r="13072" spans="20:52" x14ac:dyDescent="0.25">
      <c r="T13072" s="110"/>
      <c r="AJ13072" s="111"/>
      <c r="AO13072" s="111"/>
      <c r="AP13072" s="111"/>
      <c r="AV13072" s="111"/>
    </row>
    <row r="13073" spans="20:52" x14ac:dyDescent="0.25">
      <c r="T13073" s="110"/>
      <c r="AJ13073" s="111"/>
      <c r="AO13073" s="111"/>
    </row>
    <row r="13074" spans="20:52" x14ac:dyDescent="0.25">
      <c r="T13074" s="110"/>
      <c r="AJ13074" s="111"/>
      <c r="AO13074" s="111"/>
      <c r="AV13074" s="111"/>
    </row>
    <row r="13075" spans="20:52" x14ac:dyDescent="0.25">
      <c r="T13075" s="110"/>
    </row>
    <row r="13076" spans="20:52" x14ac:dyDescent="0.25">
      <c r="T13076" s="110"/>
      <c r="AJ13076" s="111"/>
      <c r="AO13076" s="111"/>
      <c r="AV13076" s="111"/>
      <c r="AZ13076" s="111"/>
    </row>
    <row r="13077" spans="20:52" x14ac:dyDescent="0.25">
      <c r="T13077" s="110"/>
      <c r="AJ13077" s="111"/>
      <c r="AO13077" s="111"/>
      <c r="AR13077" s="111"/>
      <c r="AT13077" s="111"/>
      <c r="AV13077" s="111"/>
    </row>
    <row r="13078" spans="20:52" x14ac:dyDescent="0.25">
      <c r="T13078" s="110"/>
    </row>
    <row r="13079" spans="20:52" x14ac:dyDescent="0.25">
      <c r="T13079" s="110"/>
      <c r="AJ13079" s="111"/>
      <c r="AV13079" s="111"/>
    </row>
    <row r="13080" spans="20:52" x14ac:dyDescent="0.25">
      <c r="T13080" s="110"/>
      <c r="AJ13080" s="111"/>
      <c r="AO13080" s="111"/>
      <c r="AT13080" s="111"/>
    </row>
    <row r="13081" spans="20:52" x14ac:dyDescent="0.25">
      <c r="T13081" s="110"/>
      <c r="AJ13081" s="111"/>
      <c r="AO13081" s="111"/>
      <c r="AP13081" s="111"/>
      <c r="AV13081" s="111"/>
    </row>
    <row r="13082" spans="20:52" x14ac:dyDescent="0.25">
      <c r="T13082" s="110"/>
      <c r="AV13082" s="111"/>
    </row>
    <row r="13083" spans="20:52" x14ac:dyDescent="0.25">
      <c r="T13083" s="110"/>
    </row>
    <row r="13084" spans="20:52" x14ac:dyDescent="0.25">
      <c r="T13084" s="110"/>
      <c r="AZ13084" s="111"/>
    </row>
    <row r="13085" spans="20:52" x14ac:dyDescent="0.25">
      <c r="T13085" s="110"/>
      <c r="AJ13085" s="111"/>
      <c r="AO13085" s="111"/>
      <c r="AP13085" s="111"/>
      <c r="AT13085" s="111"/>
      <c r="AV13085" s="111"/>
    </row>
    <row r="13086" spans="20:52" x14ac:dyDescent="0.25">
      <c r="T13086" s="110"/>
      <c r="AV13086" s="111"/>
    </row>
    <row r="13087" spans="20:52" x14ac:dyDescent="0.25">
      <c r="T13087" s="110"/>
    </row>
    <row r="13088" spans="20:52" x14ac:dyDescent="0.25">
      <c r="T13088" s="110"/>
      <c r="AJ13088" s="111"/>
      <c r="AO13088" s="111"/>
      <c r="AP13088" s="111"/>
      <c r="AV13088" s="111"/>
    </row>
    <row r="13089" spans="20:52" x14ac:dyDescent="0.25">
      <c r="T13089" s="110"/>
      <c r="AO13089" s="111"/>
      <c r="AV13089" s="111"/>
    </row>
    <row r="13090" spans="20:52" x14ac:dyDescent="0.25">
      <c r="T13090" s="110"/>
    </row>
    <row r="13091" spans="20:52" x14ac:dyDescent="0.25">
      <c r="T13091" s="110"/>
      <c r="AJ13091" s="111"/>
      <c r="AO13091" s="111"/>
      <c r="AP13091" s="111"/>
      <c r="AV13091" s="111"/>
    </row>
    <row r="13092" spans="20:52" x14ac:dyDescent="0.25">
      <c r="T13092" s="110"/>
      <c r="AJ13092" s="111"/>
      <c r="AO13092" s="111"/>
      <c r="AP13092" s="111"/>
      <c r="AV13092" s="111"/>
    </row>
    <row r="13093" spans="20:52" x14ac:dyDescent="0.25">
      <c r="T13093" s="110"/>
      <c r="AJ13093" s="111"/>
      <c r="AO13093" s="111"/>
      <c r="AV13093" s="111"/>
    </row>
    <row r="13094" spans="20:52" x14ac:dyDescent="0.25">
      <c r="T13094" s="110"/>
      <c r="AJ13094" s="111"/>
      <c r="AO13094" s="111"/>
    </row>
    <row r="13095" spans="20:52" x14ac:dyDescent="0.25">
      <c r="T13095" s="110"/>
      <c r="AZ13095" s="111"/>
    </row>
    <row r="13096" spans="20:52" x14ac:dyDescent="0.25">
      <c r="T13096" s="110"/>
    </row>
    <row r="13097" spans="20:52" x14ac:dyDescent="0.25">
      <c r="T13097" s="110"/>
      <c r="AO13097" s="111"/>
      <c r="AP13097" s="111"/>
      <c r="AR13097" s="111"/>
      <c r="AV13097" s="111"/>
      <c r="AZ13097" s="111"/>
    </row>
    <row r="13098" spans="20:52" x14ac:dyDescent="0.25">
      <c r="T13098" s="110"/>
      <c r="AJ13098" s="111"/>
      <c r="AO13098" s="111"/>
      <c r="AV13098" s="111"/>
      <c r="AZ13098" s="111"/>
    </row>
    <row r="13099" spans="20:52" x14ac:dyDescent="0.25">
      <c r="T13099" s="110"/>
      <c r="AZ13099" s="111"/>
    </row>
    <row r="13100" spans="20:52" x14ac:dyDescent="0.25">
      <c r="T13100" s="110"/>
      <c r="AV13100" s="111"/>
    </row>
    <row r="13101" spans="20:52" x14ac:dyDescent="0.25">
      <c r="T13101" s="110"/>
    </row>
    <row r="13102" spans="20:52" x14ac:dyDescent="0.25">
      <c r="T13102" s="110"/>
    </row>
    <row r="13103" spans="20:52" x14ac:dyDescent="0.25">
      <c r="T13103" s="110"/>
      <c r="AJ13103" s="111"/>
      <c r="AO13103" s="111"/>
    </row>
    <row r="13104" spans="20:52" x14ac:dyDescent="0.25">
      <c r="T13104" s="110"/>
      <c r="AJ13104" s="111"/>
      <c r="AO13104" s="111"/>
      <c r="AV13104" s="111"/>
    </row>
    <row r="13105" spans="20:52" x14ac:dyDescent="0.25">
      <c r="T13105" s="110"/>
      <c r="AJ13105" s="111"/>
      <c r="AO13105" s="111"/>
      <c r="AV13105" s="111"/>
    </row>
    <row r="13106" spans="20:52" x14ac:dyDescent="0.25">
      <c r="T13106" s="110"/>
      <c r="AJ13106" s="111"/>
      <c r="AP13106" s="111"/>
      <c r="AV13106" s="111"/>
    </row>
    <row r="13107" spans="20:52" x14ac:dyDescent="0.25">
      <c r="T13107" s="110"/>
    </row>
    <row r="13108" spans="20:52" x14ac:dyDescent="0.25">
      <c r="T13108" s="110"/>
      <c r="AP13108" s="111"/>
      <c r="AV13108" s="111"/>
    </row>
    <row r="13109" spans="20:52" x14ac:dyDescent="0.25">
      <c r="T13109" s="110"/>
    </row>
    <row r="13110" spans="20:52" x14ac:dyDescent="0.25">
      <c r="T13110" s="110"/>
      <c r="AV13110" s="111"/>
    </row>
    <row r="13111" spans="20:52" x14ac:dyDescent="0.25">
      <c r="T13111" s="110"/>
    </row>
    <row r="13112" spans="20:52" x14ac:dyDescent="0.25">
      <c r="T13112" s="110"/>
    </row>
    <row r="13113" spans="20:52" x14ac:dyDescent="0.25">
      <c r="T13113" s="110"/>
      <c r="AZ13113" s="111"/>
    </row>
    <row r="13114" spans="20:52" x14ac:dyDescent="0.25">
      <c r="T13114" s="110"/>
      <c r="AJ13114" s="111"/>
      <c r="AO13114" s="111"/>
      <c r="AT13114" s="111"/>
      <c r="AV13114" s="111"/>
    </row>
    <row r="13115" spans="20:52" x14ac:dyDescent="0.25">
      <c r="T13115" s="110"/>
      <c r="AR13115" s="111"/>
      <c r="AT13115" s="111"/>
      <c r="AV13115" s="111"/>
    </row>
    <row r="13116" spans="20:52" x14ac:dyDescent="0.25">
      <c r="T13116" s="110"/>
    </row>
    <row r="13117" spans="20:52" x14ac:dyDescent="0.25">
      <c r="T13117" s="110"/>
      <c r="AP13117" s="111"/>
      <c r="AZ13117" s="111"/>
    </row>
    <row r="13118" spans="20:52" x14ac:dyDescent="0.25">
      <c r="T13118" s="110"/>
    </row>
    <row r="13119" spans="20:52" x14ac:dyDescent="0.25">
      <c r="T13119" s="110"/>
      <c r="AZ13119" s="111"/>
    </row>
    <row r="13120" spans="20:52" x14ac:dyDescent="0.25">
      <c r="T13120" s="110"/>
    </row>
    <row r="13121" spans="20:52" x14ac:dyDescent="0.25">
      <c r="T13121" s="110"/>
      <c r="AZ13121" s="111"/>
    </row>
    <row r="13122" spans="20:52" x14ac:dyDescent="0.25">
      <c r="T13122" s="110"/>
    </row>
    <row r="13123" spans="20:52" x14ac:dyDescent="0.25">
      <c r="T13123" s="110"/>
      <c r="AP13123" s="111"/>
      <c r="AV13123" s="111"/>
    </row>
    <row r="13124" spans="20:52" x14ac:dyDescent="0.25">
      <c r="T13124" s="110"/>
    </row>
    <row r="13125" spans="20:52" x14ac:dyDescent="0.25">
      <c r="T13125" s="110"/>
      <c r="AJ13125" s="111"/>
      <c r="AO13125" s="111"/>
      <c r="AV13125" s="111"/>
    </row>
    <row r="13126" spans="20:52" x14ac:dyDescent="0.25">
      <c r="T13126" s="110"/>
    </row>
    <row r="13127" spans="20:52" x14ac:dyDescent="0.25">
      <c r="T13127" s="110"/>
    </row>
    <row r="13128" spans="20:52" x14ac:dyDescent="0.25">
      <c r="T13128" s="110"/>
      <c r="AP13128" s="111"/>
      <c r="AV13128" s="111"/>
    </row>
    <row r="13129" spans="20:52" x14ac:dyDescent="0.25">
      <c r="T13129" s="110"/>
      <c r="AJ13129" s="111"/>
      <c r="AO13129" s="111"/>
      <c r="AR13129" s="111"/>
      <c r="AT13129" s="111"/>
    </row>
    <row r="13130" spans="20:52" x14ac:dyDescent="0.25">
      <c r="T13130" s="110"/>
      <c r="AJ13130" s="111"/>
      <c r="AO13130" s="111"/>
    </row>
    <row r="13131" spans="20:52" x14ac:dyDescent="0.25">
      <c r="T13131" s="110"/>
      <c r="AJ13131" s="111"/>
      <c r="AO13131" s="111"/>
    </row>
    <row r="13132" spans="20:52" x14ac:dyDescent="0.25">
      <c r="T13132" s="110"/>
      <c r="AJ13132" s="111"/>
      <c r="AO13132" s="111"/>
      <c r="AP13132" s="111"/>
      <c r="AR13132" s="111"/>
      <c r="AT13132" s="111"/>
      <c r="AV13132" s="111"/>
      <c r="AZ13132" s="111"/>
    </row>
    <row r="13133" spans="20:52" x14ac:dyDescent="0.25">
      <c r="T13133" s="110"/>
      <c r="AJ13133" s="111"/>
      <c r="AO13133" s="111"/>
      <c r="AP13133" s="111"/>
      <c r="AV13133" s="111"/>
    </row>
    <row r="13134" spans="20:52" x14ac:dyDescent="0.25">
      <c r="T13134" s="110"/>
      <c r="AJ13134" s="111"/>
      <c r="AP13134" s="111"/>
    </row>
    <row r="13135" spans="20:52" x14ac:dyDescent="0.25">
      <c r="T13135" s="110"/>
      <c r="AV13135" s="111"/>
      <c r="AZ13135" s="111"/>
    </row>
    <row r="13136" spans="20:52" x14ac:dyDescent="0.25">
      <c r="T13136" s="110"/>
    </row>
    <row r="13137" spans="20:52" x14ac:dyDescent="0.25">
      <c r="T13137" s="110"/>
      <c r="AJ13137" s="111"/>
      <c r="AP13137" s="111"/>
      <c r="AV13137" s="111"/>
      <c r="AZ13137" s="111"/>
    </row>
    <row r="13138" spans="20:52" x14ac:dyDescent="0.25">
      <c r="T13138" s="110"/>
    </row>
    <row r="13139" spans="20:52" x14ac:dyDescent="0.25">
      <c r="T13139" s="110"/>
      <c r="AJ13139" s="111"/>
      <c r="AO13139" s="111"/>
      <c r="AV13139" s="111"/>
    </row>
    <row r="13140" spans="20:52" x14ac:dyDescent="0.25">
      <c r="T13140" s="110"/>
      <c r="AJ13140" s="111"/>
      <c r="AO13140" s="111"/>
    </row>
    <row r="13141" spans="20:52" x14ac:dyDescent="0.25">
      <c r="T13141" s="110"/>
      <c r="AJ13141" s="111"/>
      <c r="AO13141" s="111"/>
      <c r="AP13141" s="111"/>
      <c r="AV13141" s="111"/>
    </row>
    <row r="13142" spans="20:52" x14ac:dyDescent="0.25">
      <c r="T13142" s="110"/>
      <c r="AJ13142" s="111"/>
      <c r="AO13142" s="111"/>
    </row>
    <row r="13143" spans="20:52" x14ac:dyDescent="0.25">
      <c r="T13143" s="110"/>
      <c r="AJ13143" s="111"/>
      <c r="AO13143" s="111"/>
      <c r="AP13143" s="111"/>
      <c r="AR13143" s="111"/>
      <c r="AT13143" s="111"/>
      <c r="AV13143" s="111"/>
    </row>
    <row r="13144" spans="20:52" x14ac:dyDescent="0.25">
      <c r="T13144" s="110"/>
    </row>
    <row r="13145" spans="20:52" x14ac:dyDescent="0.25">
      <c r="T13145" s="110"/>
      <c r="AJ13145" s="111"/>
    </row>
    <row r="13146" spans="20:52" x14ac:dyDescent="0.25">
      <c r="T13146" s="110"/>
      <c r="AJ13146" s="111"/>
      <c r="AO13146" s="111"/>
      <c r="AP13146" s="111"/>
      <c r="AV13146" s="111"/>
    </row>
    <row r="13147" spans="20:52" x14ac:dyDescent="0.25">
      <c r="T13147" s="110"/>
      <c r="AJ13147" s="111"/>
      <c r="AO13147" s="111"/>
      <c r="AV13147" s="111"/>
    </row>
    <row r="13148" spans="20:52" x14ac:dyDescent="0.25">
      <c r="T13148" s="110"/>
      <c r="AJ13148" s="111"/>
      <c r="AO13148" s="111"/>
      <c r="AP13148" s="111"/>
      <c r="AV13148" s="111"/>
    </row>
    <row r="13149" spans="20:52" x14ac:dyDescent="0.25">
      <c r="T13149" s="110"/>
    </row>
    <row r="13150" spans="20:52" x14ac:dyDescent="0.25">
      <c r="T13150" s="110"/>
      <c r="AJ13150" s="111"/>
      <c r="AO13150" s="111"/>
      <c r="AV13150" s="111"/>
    </row>
    <row r="13151" spans="20:52" x14ac:dyDescent="0.25">
      <c r="T13151" s="110"/>
    </row>
    <row r="13152" spans="20:52" x14ac:dyDescent="0.25">
      <c r="T13152" s="110"/>
      <c r="AJ13152" s="111"/>
      <c r="AO13152" s="111"/>
      <c r="AR13152" s="111"/>
    </row>
    <row r="13153" spans="20:52" x14ac:dyDescent="0.25">
      <c r="T13153" s="110"/>
      <c r="AJ13153" s="111"/>
      <c r="AO13153" s="111"/>
      <c r="AV13153" s="111"/>
    </row>
    <row r="13154" spans="20:52" x14ac:dyDescent="0.25">
      <c r="T13154" s="110"/>
      <c r="AJ13154" s="111"/>
      <c r="AO13154" s="111"/>
      <c r="AV13154" s="111"/>
    </row>
    <row r="13155" spans="20:52" x14ac:dyDescent="0.25">
      <c r="T13155" s="110"/>
      <c r="AJ13155" s="111"/>
      <c r="AO13155" s="111"/>
      <c r="AT13155" s="111"/>
      <c r="AV13155" s="111"/>
    </row>
    <row r="13156" spans="20:52" x14ac:dyDescent="0.25">
      <c r="T13156" s="110"/>
      <c r="AP13156" s="111"/>
      <c r="AV13156" s="111"/>
    </row>
    <row r="13157" spans="20:52" x14ac:dyDescent="0.25">
      <c r="T13157" s="110"/>
      <c r="AJ13157" s="111"/>
      <c r="AO13157" s="111"/>
      <c r="AV13157" s="111"/>
    </row>
    <row r="13158" spans="20:52" x14ac:dyDescent="0.25">
      <c r="T13158" s="110"/>
    </row>
    <row r="13159" spans="20:52" x14ac:dyDescent="0.25">
      <c r="T13159" s="110"/>
      <c r="AV13159" s="111"/>
    </row>
    <row r="13160" spans="20:52" x14ac:dyDescent="0.25">
      <c r="T13160" s="110"/>
      <c r="AJ13160" s="111"/>
      <c r="AO13160" s="111"/>
      <c r="AV13160" s="111"/>
    </row>
    <row r="13161" spans="20:52" x14ac:dyDescent="0.25">
      <c r="T13161" s="110"/>
      <c r="AO13161" s="111"/>
      <c r="AP13161" s="111"/>
      <c r="AV13161" s="111"/>
    </row>
    <row r="13162" spans="20:52" x14ac:dyDescent="0.25">
      <c r="T13162" s="110"/>
      <c r="AO13162" s="111"/>
      <c r="AP13162" s="111"/>
      <c r="AR13162" s="111"/>
    </row>
    <row r="13163" spans="20:52" x14ac:dyDescent="0.25">
      <c r="T13163" s="110"/>
      <c r="AJ13163" s="111"/>
      <c r="AO13163" s="111"/>
    </row>
    <row r="13164" spans="20:52" x14ac:dyDescent="0.25">
      <c r="T13164" s="110"/>
      <c r="AJ13164" s="111"/>
      <c r="AP13164" s="111"/>
      <c r="AV13164" s="111"/>
      <c r="AZ13164" s="111"/>
    </row>
    <row r="13165" spans="20:52" x14ac:dyDescent="0.25">
      <c r="T13165" s="110"/>
      <c r="AZ13165" s="111"/>
    </row>
    <row r="13166" spans="20:52" x14ac:dyDescent="0.25">
      <c r="T13166" s="110"/>
    </row>
    <row r="13167" spans="20:52" x14ac:dyDescent="0.25">
      <c r="T13167" s="110"/>
      <c r="AJ13167" s="111"/>
      <c r="AO13167" s="111"/>
      <c r="AT13167" s="111"/>
      <c r="AV13167" s="111"/>
    </row>
    <row r="13168" spans="20:52" x14ac:dyDescent="0.25">
      <c r="T13168" s="110"/>
      <c r="AJ13168" s="111"/>
      <c r="AO13168" s="111"/>
    </row>
    <row r="13169" spans="20:52" x14ac:dyDescent="0.25">
      <c r="T13169" s="110"/>
      <c r="AJ13169" s="111"/>
      <c r="AO13169" s="111"/>
      <c r="AP13169" s="111"/>
      <c r="AR13169" s="111"/>
      <c r="AV13169" s="111"/>
    </row>
    <row r="13170" spans="20:52" x14ac:dyDescent="0.25">
      <c r="T13170" s="110"/>
    </row>
    <row r="13171" spans="20:52" x14ac:dyDescent="0.25">
      <c r="T13171" s="110"/>
    </row>
    <row r="13172" spans="20:52" x14ac:dyDescent="0.25">
      <c r="T13172" s="110"/>
      <c r="AJ13172" s="111"/>
      <c r="AO13172" s="111"/>
      <c r="AP13172" s="111"/>
      <c r="AT13172" s="111"/>
    </row>
    <row r="13173" spans="20:52" x14ac:dyDescent="0.25">
      <c r="T13173" s="110"/>
      <c r="AJ13173" s="111"/>
      <c r="AO13173" s="111"/>
      <c r="AV13173" s="111"/>
    </row>
    <row r="13174" spans="20:52" x14ac:dyDescent="0.25">
      <c r="T13174" s="110"/>
    </row>
    <row r="13175" spans="20:52" x14ac:dyDescent="0.25">
      <c r="T13175" s="110"/>
    </row>
    <row r="13176" spans="20:52" x14ac:dyDescent="0.25">
      <c r="T13176" s="110"/>
      <c r="AJ13176" s="111"/>
      <c r="AO13176" s="111"/>
      <c r="AT13176" s="111"/>
    </row>
    <row r="13177" spans="20:52" x14ac:dyDescent="0.25">
      <c r="T13177" s="110"/>
    </row>
    <row r="13178" spans="20:52" x14ac:dyDescent="0.25">
      <c r="T13178" s="110"/>
      <c r="AV13178" s="111"/>
      <c r="AZ13178" s="111"/>
    </row>
    <row r="13179" spans="20:52" x14ac:dyDescent="0.25">
      <c r="T13179" s="110"/>
      <c r="AJ13179" s="111"/>
      <c r="AO13179" s="111"/>
      <c r="AT13179" s="111"/>
      <c r="AV13179" s="111"/>
    </row>
    <row r="13180" spans="20:52" x14ac:dyDescent="0.25">
      <c r="T13180" s="110"/>
    </row>
    <row r="13181" spans="20:52" x14ac:dyDescent="0.25">
      <c r="T13181" s="110"/>
    </row>
    <row r="13182" spans="20:52" x14ac:dyDescent="0.25">
      <c r="T13182" s="110"/>
      <c r="AJ13182" s="111"/>
      <c r="AO13182" s="111"/>
      <c r="AT13182" s="111"/>
    </row>
    <row r="13183" spans="20:52" x14ac:dyDescent="0.25">
      <c r="T13183" s="110"/>
    </row>
    <row r="13184" spans="20:52" x14ac:dyDescent="0.25">
      <c r="T13184" s="110"/>
      <c r="AJ13184" s="111"/>
      <c r="AO13184" s="111"/>
      <c r="AR13184" s="111"/>
      <c r="AV13184" s="111"/>
    </row>
    <row r="13185" spans="20:52" x14ac:dyDescent="0.25">
      <c r="T13185" s="110"/>
      <c r="AZ13185" s="111"/>
    </row>
    <row r="13186" spans="20:52" x14ac:dyDescent="0.25">
      <c r="T13186" s="110"/>
      <c r="AV13186" s="111"/>
    </row>
    <row r="13187" spans="20:52" x14ac:dyDescent="0.25">
      <c r="T13187" s="110"/>
      <c r="AJ13187" s="111"/>
      <c r="AO13187" s="111"/>
      <c r="AV13187" s="111"/>
    </row>
    <row r="13188" spans="20:52" x14ac:dyDescent="0.25">
      <c r="T13188" s="110"/>
      <c r="AV13188" s="111"/>
    </row>
    <row r="13189" spans="20:52" x14ac:dyDescent="0.25">
      <c r="T13189" s="110"/>
    </row>
    <row r="13190" spans="20:52" x14ac:dyDescent="0.25">
      <c r="T13190" s="110"/>
      <c r="AJ13190" s="111"/>
      <c r="AO13190" s="111"/>
      <c r="AP13190" s="111"/>
      <c r="AT13190" s="111"/>
      <c r="AV13190" s="111"/>
    </row>
    <row r="13191" spans="20:52" x14ac:dyDescent="0.25">
      <c r="T13191" s="110"/>
    </row>
    <row r="13192" spans="20:52" x14ac:dyDescent="0.25">
      <c r="T13192" s="110"/>
      <c r="AJ13192" s="111"/>
      <c r="AO13192" s="111"/>
      <c r="AP13192" s="111"/>
      <c r="AV13192" s="111"/>
    </row>
    <row r="13193" spans="20:52" x14ac:dyDescent="0.25">
      <c r="T13193" s="110"/>
      <c r="AO13193" s="111"/>
      <c r="AP13193" s="111"/>
      <c r="AR13193" s="111"/>
      <c r="AV13193" s="111"/>
    </row>
    <row r="13194" spans="20:52" x14ac:dyDescent="0.25">
      <c r="T13194" s="110"/>
    </row>
    <row r="13195" spans="20:52" x14ac:dyDescent="0.25">
      <c r="T13195" s="110"/>
    </row>
    <row r="13196" spans="20:52" x14ac:dyDescent="0.25">
      <c r="T13196" s="110"/>
    </row>
    <row r="13197" spans="20:52" x14ac:dyDescent="0.25">
      <c r="T13197" s="110"/>
      <c r="AV13197" s="111"/>
    </row>
    <row r="13198" spans="20:52" x14ac:dyDescent="0.25">
      <c r="T13198" s="110"/>
    </row>
    <row r="13199" spans="20:52" x14ac:dyDescent="0.25">
      <c r="T13199" s="110"/>
    </row>
    <row r="13200" spans="20:52" x14ac:dyDescent="0.25">
      <c r="T13200" s="110"/>
    </row>
    <row r="13201" spans="20:52" x14ac:dyDescent="0.25">
      <c r="T13201" s="110"/>
    </row>
    <row r="13202" spans="20:52" x14ac:dyDescent="0.25">
      <c r="T13202" s="110"/>
      <c r="AP13202" s="111"/>
      <c r="AV13202" s="111"/>
      <c r="AZ13202" s="111"/>
    </row>
    <row r="13203" spans="20:52" x14ac:dyDescent="0.25">
      <c r="T13203" s="110"/>
      <c r="AV13203" s="111"/>
    </row>
    <row r="13204" spans="20:52" x14ac:dyDescent="0.25">
      <c r="T13204" s="110"/>
      <c r="AT13204" s="111"/>
      <c r="AV13204" s="111"/>
    </row>
    <row r="13205" spans="20:52" x14ac:dyDescent="0.25">
      <c r="T13205" s="110"/>
    </row>
    <row r="13206" spans="20:52" x14ac:dyDescent="0.25">
      <c r="T13206" s="110"/>
      <c r="AJ13206" s="111"/>
      <c r="AO13206" s="111"/>
    </row>
    <row r="13207" spans="20:52" x14ac:dyDescent="0.25">
      <c r="T13207" s="110"/>
      <c r="AV13207" s="111"/>
    </row>
    <row r="13208" spans="20:52" x14ac:dyDescent="0.25">
      <c r="T13208" s="110"/>
      <c r="AV13208" s="111"/>
    </row>
    <row r="13209" spans="20:52" x14ac:dyDescent="0.25">
      <c r="T13209" s="110"/>
      <c r="AV13209" s="111"/>
    </row>
    <row r="13210" spans="20:52" x14ac:dyDescent="0.25">
      <c r="T13210" s="110"/>
      <c r="AJ13210" s="111"/>
      <c r="AO13210" s="111"/>
      <c r="AP13210" s="111"/>
      <c r="AV13210" s="111"/>
    </row>
    <row r="13211" spans="20:52" x14ac:dyDescent="0.25">
      <c r="T13211" s="110"/>
      <c r="AJ13211" s="111"/>
      <c r="AO13211" s="111"/>
    </row>
    <row r="13212" spans="20:52" x14ac:dyDescent="0.25">
      <c r="T13212" s="110"/>
      <c r="AV13212" s="111"/>
    </row>
    <row r="13213" spans="20:52" x14ac:dyDescent="0.25">
      <c r="T13213" s="110"/>
      <c r="AV13213" s="111"/>
    </row>
    <row r="13214" spans="20:52" x14ac:dyDescent="0.25">
      <c r="T13214" s="110"/>
      <c r="AJ13214" s="111"/>
      <c r="AO13214" s="111"/>
      <c r="AR13214" s="111"/>
      <c r="AT13214" s="111"/>
    </row>
    <row r="13215" spans="20:52" x14ac:dyDescent="0.25">
      <c r="T13215" s="110"/>
    </row>
    <row r="13216" spans="20:52" x14ac:dyDescent="0.25">
      <c r="T13216" s="110"/>
      <c r="AJ13216" s="111"/>
      <c r="AO13216" s="111"/>
    </row>
    <row r="13217" spans="20:52" x14ac:dyDescent="0.25">
      <c r="T13217" s="110"/>
    </row>
    <row r="13218" spans="20:52" x14ac:dyDescent="0.25">
      <c r="T13218" s="110"/>
      <c r="AP13218" s="111"/>
      <c r="AV13218" s="111"/>
    </row>
    <row r="13219" spans="20:52" x14ac:dyDescent="0.25">
      <c r="T13219" s="110"/>
    </row>
    <row r="13220" spans="20:52" x14ac:dyDescent="0.25">
      <c r="T13220" s="110"/>
      <c r="AJ13220" s="111"/>
      <c r="AP13220" s="111"/>
      <c r="AV13220" s="111"/>
      <c r="AZ13220" s="111"/>
    </row>
    <row r="13221" spans="20:52" x14ac:dyDescent="0.25">
      <c r="T13221" s="110"/>
    </row>
    <row r="13222" spans="20:52" x14ac:dyDescent="0.25">
      <c r="T13222" s="110"/>
    </row>
    <row r="13223" spans="20:52" x14ac:dyDescent="0.25">
      <c r="T13223" s="110"/>
      <c r="AJ13223" s="111"/>
    </row>
    <row r="13224" spans="20:52" x14ac:dyDescent="0.25">
      <c r="T13224" s="110"/>
      <c r="AJ13224" s="111"/>
      <c r="AO13224" s="111"/>
      <c r="AP13224" s="111"/>
      <c r="AV13224" s="111"/>
      <c r="AZ13224" s="111"/>
    </row>
    <row r="13225" spans="20:52" x14ac:dyDescent="0.25">
      <c r="T13225" s="110"/>
      <c r="AJ13225" s="111"/>
      <c r="AO13225" s="111"/>
      <c r="AV13225" s="111"/>
    </row>
    <row r="13226" spans="20:52" x14ac:dyDescent="0.25">
      <c r="T13226" s="110"/>
      <c r="AP13226" s="111"/>
    </row>
    <row r="13227" spans="20:52" x14ac:dyDescent="0.25">
      <c r="T13227" s="110"/>
      <c r="AZ13227" s="111"/>
    </row>
    <row r="13228" spans="20:52" x14ac:dyDescent="0.25">
      <c r="T13228" s="110"/>
    </row>
    <row r="13229" spans="20:52" x14ac:dyDescent="0.25">
      <c r="T13229" s="110"/>
      <c r="AP13229" s="111"/>
      <c r="AT13229" s="111"/>
      <c r="AV13229" s="111"/>
    </row>
    <row r="13230" spans="20:52" x14ac:dyDescent="0.25">
      <c r="T13230" s="110"/>
      <c r="AJ13230" s="111"/>
      <c r="AO13230" s="111"/>
      <c r="AV13230" s="111"/>
    </row>
    <row r="13231" spans="20:52" x14ac:dyDescent="0.25">
      <c r="T13231" s="110"/>
    </row>
    <row r="13232" spans="20:52" x14ac:dyDescent="0.25">
      <c r="T13232" s="110"/>
    </row>
    <row r="13233" spans="20:52" x14ac:dyDescent="0.25">
      <c r="T13233" s="110"/>
    </row>
    <row r="13234" spans="20:52" x14ac:dyDescent="0.25">
      <c r="T13234" s="110"/>
      <c r="AV13234" s="111"/>
    </row>
    <row r="13235" spans="20:52" x14ac:dyDescent="0.25">
      <c r="T13235" s="110"/>
      <c r="AJ13235" s="111"/>
      <c r="AO13235" s="111"/>
      <c r="AT13235" s="111"/>
    </row>
    <row r="13236" spans="20:52" x14ac:dyDescent="0.25">
      <c r="T13236" s="110"/>
      <c r="AJ13236" s="111"/>
      <c r="AO13236" s="111"/>
    </row>
    <row r="13237" spans="20:52" x14ac:dyDescent="0.25">
      <c r="T13237" s="110"/>
      <c r="AJ13237" s="111"/>
      <c r="AO13237" s="111"/>
      <c r="AV13237" s="111"/>
    </row>
    <row r="13238" spans="20:52" x14ac:dyDescent="0.25">
      <c r="T13238" s="110"/>
      <c r="AO13238" s="111"/>
      <c r="AV13238" s="111"/>
      <c r="AZ13238" s="111"/>
    </row>
    <row r="13239" spans="20:52" x14ac:dyDescent="0.25">
      <c r="T13239" s="110"/>
      <c r="AV13239" s="111"/>
    </row>
    <row r="13240" spans="20:52" x14ac:dyDescent="0.25">
      <c r="T13240" s="110"/>
    </row>
    <row r="13241" spans="20:52" x14ac:dyDescent="0.25">
      <c r="T13241" s="110"/>
      <c r="AJ13241" s="111"/>
      <c r="AO13241" s="111"/>
      <c r="AV13241" s="111"/>
    </row>
    <row r="13242" spans="20:52" x14ac:dyDescent="0.25">
      <c r="T13242" s="110"/>
      <c r="AJ13242" s="111"/>
      <c r="AO13242" s="111"/>
    </row>
    <row r="13243" spans="20:52" x14ac:dyDescent="0.25">
      <c r="T13243" s="110"/>
      <c r="AJ13243" s="111"/>
      <c r="AO13243" s="111"/>
      <c r="AP13243" s="111"/>
      <c r="AV13243" s="111"/>
    </row>
    <row r="13244" spans="20:52" x14ac:dyDescent="0.25">
      <c r="T13244" s="110"/>
      <c r="AJ13244" s="111"/>
      <c r="AO13244" s="111"/>
      <c r="AP13244" s="111"/>
    </row>
    <row r="13245" spans="20:52" x14ac:dyDescent="0.25">
      <c r="T13245" s="110"/>
      <c r="AJ13245" s="111"/>
      <c r="AO13245" s="111"/>
      <c r="AT13245" s="111"/>
      <c r="AV13245" s="111"/>
    </row>
    <row r="13246" spans="20:52" x14ac:dyDescent="0.25">
      <c r="T13246" s="110"/>
    </row>
    <row r="13247" spans="20:52" x14ac:dyDescent="0.25">
      <c r="T13247" s="110"/>
      <c r="AJ13247" s="111"/>
      <c r="AV13247" s="111"/>
    </row>
    <row r="13248" spans="20:52" x14ac:dyDescent="0.25">
      <c r="T13248" s="110"/>
      <c r="AJ13248" s="111"/>
      <c r="AV13248" s="111"/>
    </row>
    <row r="13249" spans="20:52" x14ac:dyDescent="0.25">
      <c r="T13249" s="110"/>
      <c r="AJ13249" s="111"/>
      <c r="AT13249" s="111"/>
      <c r="AV13249" s="111"/>
    </row>
    <row r="13250" spans="20:52" x14ac:dyDescent="0.25">
      <c r="T13250" s="110"/>
    </row>
    <row r="13251" spans="20:52" x14ac:dyDescent="0.25">
      <c r="T13251" s="110"/>
    </row>
    <row r="13252" spans="20:52" x14ac:dyDescent="0.25">
      <c r="T13252" s="110"/>
    </row>
    <row r="13253" spans="20:52" x14ac:dyDescent="0.25">
      <c r="T13253" s="110"/>
      <c r="AJ13253" s="111"/>
      <c r="AO13253" s="111"/>
      <c r="AV13253" s="111"/>
    </row>
    <row r="13254" spans="20:52" x14ac:dyDescent="0.25">
      <c r="T13254" s="110"/>
      <c r="AT13254" s="111"/>
    </row>
    <row r="13255" spans="20:52" x14ac:dyDescent="0.25">
      <c r="T13255" s="110"/>
      <c r="AT13255" s="111"/>
      <c r="AV13255" s="111"/>
    </row>
    <row r="13256" spans="20:52" x14ac:dyDescent="0.25">
      <c r="T13256" s="110"/>
      <c r="AJ13256" s="111"/>
      <c r="AO13256" s="111"/>
      <c r="AP13256" s="111"/>
      <c r="AR13256" s="111"/>
      <c r="AV13256" s="111"/>
    </row>
    <row r="13257" spans="20:52" x14ac:dyDescent="0.25">
      <c r="T13257" s="110"/>
      <c r="AJ13257" s="111"/>
      <c r="AO13257" s="111"/>
      <c r="AP13257" s="111"/>
      <c r="AV13257" s="111"/>
    </row>
    <row r="13258" spans="20:52" x14ac:dyDescent="0.25">
      <c r="T13258" s="110"/>
      <c r="AJ13258" s="111"/>
      <c r="AO13258" s="111"/>
      <c r="AR13258" s="111"/>
      <c r="AT13258" s="111"/>
      <c r="AV13258" s="111"/>
    </row>
    <row r="13259" spans="20:52" x14ac:dyDescent="0.25">
      <c r="T13259" s="110"/>
      <c r="AJ13259" s="111"/>
      <c r="AP13259" s="111"/>
      <c r="AV13259" s="111"/>
      <c r="AZ13259" s="111"/>
    </row>
    <row r="13260" spans="20:52" x14ac:dyDescent="0.25">
      <c r="T13260" s="110"/>
    </row>
    <row r="13261" spans="20:52" x14ac:dyDescent="0.25">
      <c r="T13261" s="110"/>
      <c r="AV13261" s="111"/>
    </row>
    <row r="13262" spans="20:52" x14ac:dyDescent="0.25">
      <c r="T13262" s="110"/>
    </row>
    <row r="13263" spans="20:52" x14ac:dyDescent="0.25">
      <c r="T13263" s="110"/>
    </row>
    <row r="13264" spans="20:52" x14ac:dyDescent="0.25">
      <c r="T13264" s="110"/>
    </row>
    <row r="13265" spans="20:52" x14ac:dyDescent="0.25">
      <c r="T13265" s="110"/>
      <c r="AJ13265" s="111"/>
      <c r="AO13265" s="111"/>
      <c r="AP13265" s="111"/>
      <c r="AV13265" s="111"/>
    </row>
    <row r="13266" spans="20:52" x14ac:dyDescent="0.25">
      <c r="T13266" s="110"/>
      <c r="AJ13266" s="111"/>
      <c r="AO13266" s="111"/>
      <c r="AP13266" s="111"/>
      <c r="AV13266" s="111"/>
    </row>
    <row r="13267" spans="20:52" x14ac:dyDescent="0.25">
      <c r="T13267" s="110"/>
      <c r="AJ13267" s="111"/>
      <c r="AO13267" s="111"/>
    </row>
    <row r="13268" spans="20:52" x14ac:dyDescent="0.25">
      <c r="T13268" s="110"/>
    </row>
    <row r="13269" spans="20:52" x14ac:dyDescent="0.25">
      <c r="T13269" s="110"/>
      <c r="AT13269" s="111"/>
    </row>
    <row r="13270" spans="20:52" x14ac:dyDescent="0.25">
      <c r="T13270" s="110"/>
    </row>
    <row r="13271" spans="20:52" x14ac:dyDescent="0.25">
      <c r="T13271" s="110"/>
      <c r="AJ13271" s="111"/>
      <c r="AO13271" s="111"/>
      <c r="AR13271" s="111"/>
      <c r="AV13271" s="111"/>
    </row>
    <row r="13272" spans="20:52" x14ac:dyDescent="0.25">
      <c r="T13272" s="110"/>
      <c r="AV13272" s="111"/>
      <c r="AZ13272" s="111"/>
    </row>
    <row r="13273" spans="20:52" x14ac:dyDescent="0.25">
      <c r="T13273" s="110"/>
      <c r="AJ13273" s="111"/>
      <c r="AO13273" s="111"/>
      <c r="AP13273" s="111"/>
      <c r="AV13273" s="111"/>
    </row>
    <row r="13274" spans="20:52" x14ac:dyDescent="0.25">
      <c r="T13274" s="110"/>
    </row>
    <row r="13275" spans="20:52" x14ac:dyDescent="0.25">
      <c r="T13275" s="110"/>
      <c r="AJ13275" s="111"/>
      <c r="AO13275" s="111"/>
      <c r="AV13275" s="111"/>
    </row>
    <row r="13276" spans="20:52" x14ac:dyDescent="0.25">
      <c r="T13276" s="110"/>
      <c r="AJ13276" s="111"/>
      <c r="AO13276" s="111"/>
      <c r="AP13276" s="111"/>
      <c r="AV13276" s="111"/>
      <c r="AZ13276" s="111"/>
    </row>
    <row r="13277" spans="20:52" x14ac:dyDescent="0.25">
      <c r="T13277" s="110"/>
    </row>
    <row r="13278" spans="20:52" x14ac:dyDescent="0.25">
      <c r="T13278" s="110"/>
      <c r="AV13278" s="111"/>
    </row>
    <row r="13279" spans="20:52" x14ac:dyDescent="0.25">
      <c r="T13279" s="110"/>
      <c r="AJ13279" s="111"/>
      <c r="AO13279" s="111"/>
      <c r="AT13279" s="111"/>
    </row>
    <row r="13280" spans="20:52" x14ac:dyDescent="0.25">
      <c r="T13280" s="110"/>
    </row>
    <row r="13281" spans="20:52" x14ac:dyDescent="0.25">
      <c r="T13281" s="110"/>
      <c r="AJ13281" s="111"/>
      <c r="AO13281" s="111"/>
      <c r="AP13281" s="111"/>
      <c r="AT13281" s="111"/>
      <c r="AV13281" s="111"/>
    </row>
    <row r="13282" spans="20:52" x14ac:dyDescent="0.25">
      <c r="T13282" s="110"/>
      <c r="AJ13282" s="111"/>
      <c r="AO13282" s="111"/>
      <c r="AV13282" s="111"/>
    </row>
    <row r="13283" spans="20:52" x14ac:dyDescent="0.25">
      <c r="T13283" s="110"/>
    </row>
    <row r="13284" spans="20:52" x14ac:dyDescent="0.25">
      <c r="T13284" s="110"/>
      <c r="AJ13284" s="111"/>
      <c r="AO13284" s="111"/>
      <c r="AR13284" s="111"/>
      <c r="AT13284" s="111"/>
      <c r="AV13284" s="111"/>
    </row>
    <row r="13285" spans="20:52" x14ac:dyDescent="0.25">
      <c r="T13285" s="110"/>
      <c r="AJ13285" s="111"/>
      <c r="AO13285" s="111"/>
      <c r="AP13285" s="111"/>
      <c r="AV13285" s="111"/>
    </row>
    <row r="13286" spans="20:52" x14ac:dyDescent="0.25">
      <c r="T13286" s="110"/>
      <c r="AO13286" s="111"/>
      <c r="AP13286" s="111"/>
      <c r="AT13286" s="111"/>
      <c r="AV13286" s="111"/>
      <c r="AZ13286" s="111"/>
    </row>
    <row r="13287" spans="20:52" x14ac:dyDescent="0.25">
      <c r="T13287" s="110"/>
      <c r="AJ13287" s="111"/>
      <c r="AO13287" s="111"/>
      <c r="AP13287" s="111"/>
      <c r="AV13287" s="111"/>
    </row>
    <row r="13288" spans="20:52" x14ac:dyDescent="0.25">
      <c r="T13288" s="110"/>
    </row>
    <row r="13289" spans="20:52" x14ac:dyDescent="0.25">
      <c r="T13289" s="110"/>
    </row>
    <row r="13290" spans="20:52" x14ac:dyDescent="0.25">
      <c r="T13290" s="110"/>
      <c r="AJ13290" s="111"/>
      <c r="AO13290" s="111"/>
      <c r="AP13290" s="111"/>
      <c r="AR13290" s="111"/>
      <c r="AV13290" s="111"/>
      <c r="AZ13290" s="111"/>
    </row>
    <row r="13291" spans="20:52" x14ac:dyDescent="0.25">
      <c r="T13291" s="110"/>
    </row>
    <row r="13292" spans="20:52" x14ac:dyDescent="0.25">
      <c r="T13292" s="110"/>
      <c r="AJ13292" s="111"/>
      <c r="AO13292" s="111"/>
      <c r="AP13292" s="111"/>
      <c r="AV13292" s="111"/>
    </row>
    <row r="13293" spans="20:52" x14ac:dyDescent="0.25">
      <c r="T13293" s="110"/>
      <c r="AJ13293" s="111"/>
      <c r="AO13293" s="111"/>
      <c r="AP13293" s="111"/>
    </row>
    <row r="13294" spans="20:52" x14ac:dyDescent="0.25">
      <c r="T13294" s="110"/>
      <c r="AJ13294" s="111"/>
      <c r="AO13294" s="111"/>
      <c r="AV13294" s="111"/>
    </row>
    <row r="13295" spans="20:52" x14ac:dyDescent="0.25">
      <c r="T13295" s="110"/>
      <c r="AJ13295" s="111"/>
      <c r="AO13295" s="111"/>
      <c r="AP13295" s="111"/>
      <c r="AV13295" s="111"/>
      <c r="AZ13295" s="111"/>
    </row>
    <row r="13296" spans="20:52" x14ac:dyDescent="0.25">
      <c r="T13296" s="110"/>
      <c r="AJ13296" s="111"/>
      <c r="AO13296" s="111"/>
      <c r="AP13296" s="111"/>
      <c r="AV13296" s="111"/>
    </row>
    <row r="13297" spans="20:52" x14ac:dyDescent="0.25">
      <c r="T13297" s="110"/>
      <c r="AJ13297" s="111"/>
      <c r="AO13297" s="111"/>
      <c r="AV13297" s="111"/>
      <c r="AZ13297" s="111"/>
    </row>
    <row r="13298" spans="20:52" x14ac:dyDescent="0.25">
      <c r="T13298" s="110"/>
    </row>
    <row r="13299" spans="20:52" x14ac:dyDescent="0.25">
      <c r="T13299" s="110"/>
      <c r="AJ13299" s="111"/>
      <c r="AO13299" s="111"/>
      <c r="AV13299" s="111"/>
    </row>
    <row r="13300" spans="20:52" x14ac:dyDescent="0.25">
      <c r="T13300" s="110"/>
    </row>
    <row r="13301" spans="20:52" x14ac:dyDescent="0.25">
      <c r="T13301" s="110"/>
      <c r="AJ13301" s="111"/>
      <c r="AO13301" s="111"/>
      <c r="AV13301" s="111"/>
      <c r="AZ13301" s="111"/>
    </row>
    <row r="13302" spans="20:52" x14ac:dyDescent="0.25">
      <c r="T13302" s="110"/>
    </row>
    <row r="13303" spans="20:52" x14ac:dyDescent="0.25">
      <c r="T13303" s="110"/>
      <c r="AJ13303" s="111"/>
      <c r="AO13303" s="111"/>
      <c r="AV13303" s="111"/>
    </row>
    <row r="13304" spans="20:52" x14ac:dyDescent="0.25">
      <c r="T13304" s="110"/>
      <c r="AJ13304" s="111"/>
      <c r="AV13304" s="111"/>
    </row>
    <row r="13305" spans="20:52" x14ac:dyDescent="0.25">
      <c r="T13305" s="110"/>
    </row>
    <row r="13306" spans="20:52" x14ac:dyDescent="0.25">
      <c r="T13306" s="110"/>
      <c r="AP13306" s="111"/>
      <c r="AV13306" s="111"/>
    </row>
    <row r="13307" spans="20:52" x14ac:dyDescent="0.25">
      <c r="T13307" s="110"/>
      <c r="AV13307" s="111"/>
    </row>
    <row r="13308" spans="20:52" x14ac:dyDescent="0.25">
      <c r="T13308" s="110"/>
      <c r="AJ13308" s="111"/>
      <c r="AO13308" s="111"/>
      <c r="AP13308" s="111"/>
      <c r="AT13308" s="111"/>
      <c r="AV13308" s="111"/>
      <c r="AZ13308" s="111"/>
    </row>
    <row r="13309" spans="20:52" x14ac:dyDescent="0.25">
      <c r="T13309" s="110"/>
    </row>
    <row r="13310" spans="20:52" x14ac:dyDescent="0.25">
      <c r="T13310" s="110"/>
      <c r="AJ13310" s="111"/>
      <c r="AO13310" s="111"/>
      <c r="AP13310" s="111"/>
      <c r="AT13310" s="111"/>
    </row>
    <row r="13311" spans="20:52" x14ac:dyDescent="0.25">
      <c r="T13311" s="110"/>
    </row>
    <row r="13312" spans="20:52" x14ac:dyDescent="0.25">
      <c r="T13312" s="110"/>
    </row>
    <row r="13313" spans="20:52" x14ac:dyDescent="0.25">
      <c r="T13313" s="110"/>
      <c r="AJ13313" s="111"/>
      <c r="AO13313" s="111"/>
      <c r="AV13313" s="111"/>
    </row>
    <row r="13314" spans="20:52" x14ac:dyDescent="0.25">
      <c r="T13314" s="110"/>
    </row>
    <row r="13315" spans="20:52" x14ac:dyDescent="0.25">
      <c r="T13315" s="110"/>
      <c r="AJ13315" s="111"/>
      <c r="AO13315" s="111"/>
      <c r="AP13315" s="111"/>
      <c r="AR13315" s="111"/>
      <c r="AV13315" s="111"/>
      <c r="AZ13315" s="111"/>
    </row>
    <row r="13316" spans="20:52" x14ac:dyDescent="0.25">
      <c r="T13316" s="110"/>
      <c r="AV13316" s="111"/>
    </row>
    <row r="13317" spans="20:52" x14ac:dyDescent="0.25">
      <c r="T13317" s="110"/>
      <c r="AJ13317" s="111"/>
      <c r="AO13317" s="111"/>
      <c r="AP13317" s="111"/>
      <c r="AV13317" s="111"/>
    </row>
    <row r="13318" spans="20:52" x14ac:dyDescent="0.25">
      <c r="T13318" s="110"/>
      <c r="AJ13318" s="111"/>
      <c r="AO13318" s="111"/>
      <c r="AV13318" s="111"/>
    </row>
    <row r="13319" spans="20:52" x14ac:dyDescent="0.25">
      <c r="T13319" s="110"/>
      <c r="AJ13319" s="111"/>
      <c r="AO13319" s="111"/>
      <c r="AR13319" s="111"/>
      <c r="AV13319" s="111"/>
    </row>
    <row r="13320" spans="20:52" x14ac:dyDescent="0.25">
      <c r="T13320" s="110"/>
    </row>
    <row r="13321" spans="20:52" x14ac:dyDescent="0.25">
      <c r="T13321" s="110"/>
      <c r="AJ13321" s="111"/>
      <c r="AO13321" s="111"/>
      <c r="AP13321" s="111"/>
      <c r="AT13321" s="111"/>
      <c r="AV13321" s="111"/>
    </row>
    <row r="13322" spans="20:52" x14ac:dyDescent="0.25">
      <c r="T13322" s="110"/>
      <c r="AJ13322" s="111"/>
      <c r="AO13322" s="111"/>
      <c r="AP13322" s="111"/>
      <c r="AV13322" s="111"/>
    </row>
    <row r="13323" spans="20:52" x14ac:dyDescent="0.25">
      <c r="T13323" s="110"/>
      <c r="AO13323" s="111"/>
      <c r="AP13323" s="111"/>
      <c r="AT13323" s="111"/>
      <c r="AV13323" s="111"/>
    </row>
    <row r="13324" spans="20:52" x14ac:dyDescent="0.25">
      <c r="T13324" s="110"/>
      <c r="AJ13324" s="111"/>
      <c r="AO13324" s="111"/>
      <c r="AV13324" s="111"/>
    </row>
    <row r="13325" spans="20:52" x14ac:dyDescent="0.25">
      <c r="T13325" s="110"/>
      <c r="AJ13325" s="111"/>
      <c r="AO13325" s="111"/>
      <c r="AR13325" s="111"/>
    </row>
    <row r="13326" spans="20:52" x14ac:dyDescent="0.25">
      <c r="T13326" s="110"/>
      <c r="AO13326" s="111"/>
      <c r="AT13326" s="111"/>
    </row>
    <row r="13327" spans="20:52" x14ac:dyDescent="0.25">
      <c r="T13327" s="110"/>
      <c r="AJ13327" s="111"/>
      <c r="AO13327" s="111"/>
      <c r="AR13327" s="111"/>
      <c r="AT13327" s="111"/>
      <c r="AV13327" s="111"/>
    </row>
    <row r="13328" spans="20:52" x14ac:dyDescent="0.25">
      <c r="T13328" s="110"/>
      <c r="AJ13328" s="111"/>
      <c r="AO13328" s="111"/>
      <c r="AP13328" s="111"/>
      <c r="AV13328" s="111"/>
    </row>
    <row r="13329" spans="20:52" x14ac:dyDescent="0.25">
      <c r="T13329" s="110"/>
      <c r="AJ13329" s="111"/>
      <c r="AO13329" s="111"/>
      <c r="AT13329" s="111"/>
    </row>
    <row r="13330" spans="20:52" x14ac:dyDescent="0.25">
      <c r="T13330" s="110"/>
      <c r="AJ13330" s="111"/>
      <c r="AO13330" s="111"/>
    </row>
    <row r="13331" spans="20:52" x14ac:dyDescent="0.25">
      <c r="T13331" s="110"/>
    </row>
    <row r="13332" spans="20:52" x14ac:dyDescent="0.25">
      <c r="T13332" s="110"/>
      <c r="AJ13332" s="111"/>
      <c r="AO13332" s="111"/>
      <c r="AV13332" s="111"/>
    </row>
    <row r="13333" spans="20:52" x14ac:dyDescent="0.25">
      <c r="T13333" s="110"/>
      <c r="AJ13333" s="111"/>
      <c r="AO13333" s="111"/>
      <c r="AV13333" s="111"/>
    </row>
    <row r="13334" spans="20:52" x14ac:dyDescent="0.25">
      <c r="T13334" s="110"/>
      <c r="AJ13334" s="111"/>
      <c r="AO13334" s="111"/>
      <c r="AP13334" s="111"/>
      <c r="AV13334" s="111"/>
    </row>
    <row r="13335" spans="20:52" x14ac:dyDescent="0.25">
      <c r="T13335" s="110"/>
      <c r="AJ13335" s="111"/>
      <c r="AO13335" s="111"/>
      <c r="AV13335" s="111"/>
    </row>
    <row r="13336" spans="20:52" x14ac:dyDescent="0.25">
      <c r="T13336" s="110"/>
      <c r="AJ13336" s="111"/>
      <c r="AO13336" s="111"/>
      <c r="AV13336" s="111"/>
    </row>
    <row r="13337" spans="20:52" x14ac:dyDescent="0.25">
      <c r="T13337" s="110"/>
      <c r="AV13337" s="111"/>
    </row>
    <row r="13338" spans="20:52" x14ac:dyDescent="0.25">
      <c r="T13338" s="110"/>
      <c r="AJ13338" s="111"/>
      <c r="AO13338" s="111"/>
      <c r="AV13338" s="111"/>
    </row>
    <row r="13339" spans="20:52" x14ac:dyDescent="0.25">
      <c r="T13339" s="110"/>
      <c r="AJ13339" s="111"/>
      <c r="AO13339" s="111"/>
      <c r="AV13339" s="111"/>
      <c r="AZ13339" s="111"/>
    </row>
    <row r="13340" spans="20:52" x14ac:dyDescent="0.25">
      <c r="T13340" s="110"/>
    </row>
    <row r="13341" spans="20:52" x14ac:dyDescent="0.25">
      <c r="T13341" s="110"/>
      <c r="AJ13341" s="111"/>
      <c r="AO13341" s="111"/>
      <c r="AV13341" s="111"/>
    </row>
    <row r="13342" spans="20:52" x14ac:dyDescent="0.25">
      <c r="T13342" s="110"/>
    </row>
    <row r="13343" spans="20:52" x14ac:dyDescent="0.25">
      <c r="T13343" s="110"/>
      <c r="AO13343" s="111"/>
      <c r="AP13343" s="111"/>
      <c r="AV13343" s="111"/>
    </row>
    <row r="13344" spans="20:52" x14ac:dyDescent="0.25">
      <c r="T13344" s="110"/>
    </row>
    <row r="13345" spans="20:52" x14ac:dyDescent="0.25">
      <c r="T13345" s="110"/>
      <c r="AJ13345" s="111"/>
      <c r="AO13345" s="111"/>
      <c r="AP13345" s="111"/>
    </row>
    <row r="13346" spans="20:52" x14ac:dyDescent="0.25">
      <c r="T13346" s="110"/>
      <c r="AV13346" s="111"/>
    </row>
    <row r="13347" spans="20:52" x14ac:dyDescent="0.25">
      <c r="T13347" s="110"/>
    </row>
    <row r="13348" spans="20:52" x14ac:dyDescent="0.25">
      <c r="T13348" s="110"/>
      <c r="AP13348" s="111"/>
      <c r="AV13348" s="111"/>
    </row>
    <row r="13349" spans="20:52" x14ac:dyDescent="0.25">
      <c r="T13349" s="110"/>
      <c r="AJ13349" s="111"/>
      <c r="AO13349" s="111"/>
      <c r="AV13349" s="111"/>
    </row>
    <row r="13350" spans="20:52" x14ac:dyDescent="0.25">
      <c r="T13350" s="110"/>
      <c r="AJ13350" s="111"/>
      <c r="AO13350" s="111"/>
      <c r="AP13350" s="111"/>
      <c r="AV13350" s="111"/>
      <c r="AZ13350" s="111"/>
    </row>
    <row r="13351" spans="20:52" x14ac:dyDescent="0.25">
      <c r="T13351" s="110"/>
      <c r="AV13351" s="111"/>
    </row>
    <row r="13352" spans="20:52" x14ac:dyDescent="0.25">
      <c r="T13352" s="110"/>
      <c r="AV13352" s="111"/>
    </row>
    <row r="13353" spans="20:52" x14ac:dyDescent="0.25">
      <c r="T13353" s="110"/>
    </row>
    <row r="13354" spans="20:52" x14ac:dyDescent="0.25">
      <c r="T13354" s="110"/>
      <c r="AJ13354" s="111"/>
      <c r="AO13354" s="111"/>
      <c r="AP13354" s="111"/>
      <c r="AV13354" s="111"/>
    </row>
    <row r="13355" spans="20:52" x14ac:dyDescent="0.25">
      <c r="T13355" s="110"/>
      <c r="AJ13355" s="111"/>
      <c r="AO13355" s="111"/>
      <c r="AV13355" s="111"/>
    </row>
    <row r="13356" spans="20:52" x14ac:dyDescent="0.25">
      <c r="T13356" s="110"/>
      <c r="AV13356" s="111"/>
    </row>
    <row r="13357" spans="20:52" x14ac:dyDescent="0.25">
      <c r="T13357" s="110"/>
    </row>
    <row r="13358" spans="20:52" x14ac:dyDescent="0.25">
      <c r="T13358" s="110"/>
    </row>
    <row r="13359" spans="20:52" x14ac:dyDescent="0.25">
      <c r="T13359" s="110"/>
    </row>
    <row r="13360" spans="20:52" x14ac:dyDescent="0.25">
      <c r="T13360" s="110"/>
      <c r="AJ13360" s="111"/>
      <c r="AV13360" s="111"/>
    </row>
    <row r="13361" spans="20:52" x14ac:dyDescent="0.25">
      <c r="T13361" s="110"/>
      <c r="AJ13361" s="111"/>
      <c r="AO13361" s="111"/>
      <c r="AP13361" s="111"/>
      <c r="AR13361" s="111"/>
      <c r="AV13361" s="111"/>
    </row>
    <row r="13362" spans="20:52" x14ac:dyDescent="0.25">
      <c r="T13362" s="110"/>
      <c r="AV13362" s="111"/>
    </row>
    <row r="13363" spans="20:52" x14ac:dyDescent="0.25">
      <c r="T13363" s="110"/>
      <c r="AJ13363" s="111"/>
      <c r="AO13363" s="111"/>
      <c r="AP13363" s="111"/>
      <c r="AV13363" s="111"/>
    </row>
    <row r="13364" spans="20:52" x14ac:dyDescent="0.25">
      <c r="T13364" s="110"/>
    </row>
    <row r="13365" spans="20:52" x14ac:dyDescent="0.25">
      <c r="T13365" s="110"/>
      <c r="AJ13365" s="111"/>
      <c r="AO13365" s="111"/>
      <c r="AV13365" s="111"/>
    </row>
    <row r="13366" spans="20:52" x14ac:dyDescent="0.25">
      <c r="T13366" s="110"/>
      <c r="AV13366" s="111"/>
    </row>
    <row r="13367" spans="20:52" x14ac:dyDescent="0.25">
      <c r="T13367" s="110"/>
      <c r="AJ13367" s="111"/>
      <c r="AO13367" s="111"/>
      <c r="AP13367" s="111"/>
      <c r="AV13367" s="111"/>
    </row>
    <row r="13368" spans="20:52" x14ac:dyDescent="0.25">
      <c r="T13368" s="110"/>
    </row>
    <row r="13369" spans="20:52" x14ac:dyDescent="0.25">
      <c r="T13369" s="110"/>
    </row>
    <row r="13370" spans="20:52" x14ac:dyDescent="0.25">
      <c r="T13370" s="110"/>
      <c r="AJ13370" s="111"/>
      <c r="AO13370" s="111"/>
      <c r="AP13370" s="111"/>
      <c r="AV13370" s="111"/>
      <c r="AZ13370" s="111"/>
    </row>
    <row r="13371" spans="20:52" x14ac:dyDescent="0.25">
      <c r="T13371" s="110"/>
      <c r="AJ13371" s="111"/>
      <c r="AO13371" s="111"/>
      <c r="AR13371" s="111"/>
      <c r="AT13371" s="111"/>
    </row>
    <row r="13372" spans="20:52" x14ac:dyDescent="0.25">
      <c r="T13372" s="110"/>
      <c r="AO13372" s="111"/>
      <c r="AV13372" s="111"/>
    </row>
    <row r="13373" spans="20:52" x14ac:dyDescent="0.25">
      <c r="T13373" s="110"/>
      <c r="AJ13373" s="111"/>
      <c r="AO13373" s="111"/>
      <c r="AT13373" s="111"/>
      <c r="AV13373" s="111"/>
    </row>
    <row r="13374" spans="20:52" x14ac:dyDescent="0.25">
      <c r="T13374" s="110"/>
      <c r="AJ13374" s="111"/>
      <c r="AO13374" s="111"/>
      <c r="AP13374" s="111"/>
      <c r="AV13374" s="111"/>
    </row>
    <row r="13375" spans="20:52" x14ac:dyDescent="0.25">
      <c r="T13375" s="110"/>
    </row>
    <row r="13376" spans="20:52" x14ac:dyDescent="0.25">
      <c r="T13376" s="110"/>
      <c r="AJ13376" s="111"/>
      <c r="AO13376" s="111"/>
      <c r="AP13376" s="111"/>
      <c r="AV13376" s="111"/>
    </row>
    <row r="13377" spans="20:52" x14ac:dyDescent="0.25">
      <c r="T13377" s="110"/>
    </row>
    <row r="13378" spans="20:52" x14ac:dyDescent="0.25">
      <c r="T13378" s="110"/>
      <c r="AZ13378" s="111"/>
    </row>
    <row r="13379" spans="20:52" x14ac:dyDescent="0.25">
      <c r="T13379" s="110"/>
    </row>
    <row r="13380" spans="20:52" x14ac:dyDescent="0.25">
      <c r="T13380" s="110"/>
      <c r="AV13380" s="111"/>
    </row>
    <row r="13381" spans="20:52" x14ac:dyDescent="0.25">
      <c r="T13381" s="110"/>
      <c r="AZ13381" s="111"/>
    </row>
    <row r="13382" spans="20:52" x14ac:dyDescent="0.25">
      <c r="T13382" s="110"/>
      <c r="AJ13382" s="111"/>
      <c r="AO13382" s="111"/>
      <c r="AP13382" s="111"/>
      <c r="AT13382" s="111"/>
      <c r="AV13382" s="111"/>
    </row>
    <row r="13383" spans="20:52" x14ac:dyDescent="0.25">
      <c r="T13383" s="110"/>
      <c r="AJ13383" s="111"/>
      <c r="AO13383" s="111"/>
      <c r="AT13383" s="111"/>
      <c r="AV13383" s="111"/>
    </row>
    <row r="13384" spans="20:52" x14ac:dyDescent="0.25">
      <c r="T13384" s="110"/>
    </row>
    <row r="13385" spans="20:52" x14ac:dyDescent="0.25">
      <c r="T13385" s="110"/>
      <c r="AJ13385" s="111"/>
      <c r="AO13385" s="111"/>
      <c r="AV13385" s="111"/>
    </row>
    <row r="13386" spans="20:52" x14ac:dyDescent="0.25">
      <c r="T13386" s="110"/>
      <c r="AJ13386" s="111"/>
      <c r="AO13386" s="111"/>
      <c r="AV13386" s="111"/>
    </row>
    <row r="13387" spans="20:52" x14ac:dyDescent="0.25">
      <c r="T13387" s="110"/>
      <c r="AJ13387" s="111"/>
      <c r="AP13387" s="111"/>
      <c r="AV13387" s="111"/>
    </row>
    <row r="13388" spans="20:52" x14ac:dyDescent="0.25">
      <c r="T13388" s="110"/>
      <c r="AZ13388" s="111"/>
    </row>
    <row r="13389" spans="20:52" x14ac:dyDescent="0.25">
      <c r="T13389" s="110"/>
      <c r="AV13389" s="111"/>
    </row>
    <row r="13390" spans="20:52" x14ac:dyDescent="0.25">
      <c r="T13390" s="110"/>
      <c r="AJ13390" s="111"/>
      <c r="AO13390" s="111"/>
      <c r="AP13390" s="111"/>
      <c r="AT13390" s="111"/>
      <c r="AV13390" s="111"/>
    </row>
    <row r="13391" spans="20:52" x14ac:dyDescent="0.25">
      <c r="T13391" s="110"/>
      <c r="AJ13391" s="111"/>
      <c r="AO13391" s="111"/>
      <c r="AP13391" s="111"/>
      <c r="AT13391" s="111"/>
      <c r="AV13391" s="111"/>
    </row>
    <row r="13392" spans="20:52" x14ac:dyDescent="0.25">
      <c r="T13392" s="110"/>
    </row>
    <row r="13393" spans="20:52" x14ac:dyDescent="0.25">
      <c r="T13393" s="110"/>
      <c r="AJ13393" s="111"/>
      <c r="AO13393" s="111"/>
      <c r="AP13393" s="111"/>
      <c r="AT13393" s="111"/>
      <c r="AV13393" s="111"/>
    </row>
    <row r="13394" spans="20:52" x14ac:dyDescent="0.25">
      <c r="T13394" s="110"/>
    </row>
    <row r="13395" spans="20:52" x14ac:dyDescent="0.25">
      <c r="T13395" s="110"/>
      <c r="AP13395" s="111"/>
      <c r="AV13395" s="111"/>
    </row>
    <row r="13396" spans="20:52" x14ac:dyDescent="0.25">
      <c r="T13396" s="110"/>
      <c r="AO13396" s="111"/>
      <c r="AV13396" s="111"/>
      <c r="AZ13396" s="111"/>
    </row>
    <row r="13397" spans="20:52" x14ac:dyDescent="0.25">
      <c r="T13397" s="110"/>
    </row>
    <row r="13398" spans="20:52" x14ac:dyDescent="0.25">
      <c r="T13398" s="110"/>
      <c r="AO13398" s="111"/>
    </row>
    <row r="13399" spans="20:52" x14ac:dyDescent="0.25">
      <c r="T13399" s="110"/>
    </row>
    <row r="13400" spans="20:52" x14ac:dyDescent="0.25">
      <c r="T13400" s="110"/>
      <c r="AR13400" s="111"/>
      <c r="AT13400" s="111"/>
    </row>
    <row r="13401" spans="20:52" x14ac:dyDescent="0.25">
      <c r="T13401" s="110"/>
      <c r="AV13401" s="111"/>
    </row>
    <row r="13402" spans="20:52" x14ac:dyDescent="0.25">
      <c r="T13402" s="110"/>
      <c r="AJ13402" s="111"/>
      <c r="AO13402" s="111"/>
    </row>
    <row r="13403" spans="20:52" x14ac:dyDescent="0.25">
      <c r="T13403" s="110"/>
      <c r="AJ13403" s="111"/>
      <c r="AO13403" s="111"/>
    </row>
    <row r="13404" spans="20:52" x14ac:dyDescent="0.25">
      <c r="T13404" s="110"/>
      <c r="AP13404" s="111"/>
    </row>
    <row r="13405" spans="20:52" x14ac:dyDescent="0.25">
      <c r="T13405" s="110"/>
      <c r="AJ13405" s="111"/>
      <c r="AO13405" s="111"/>
      <c r="AP13405" s="111"/>
      <c r="AT13405" s="111"/>
      <c r="AV13405" s="111"/>
    </row>
    <row r="13406" spans="20:52" x14ac:dyDescent="0.25">
      <c r="T13406" s="110"/>
    </row>
    <row r="13407" spans="20:52" x14ac:dyDescent="0.25">
      <c r="T13407" s="110"/>
      <c r="AO13407" s="111"/>
    </row>
    <row r="13408" spans="20:52" x14ac:dyDescent="0.25">
      <c r="T13408" s="110"/>
    </row>
    <row r="13409" spans="20:52" x14ac:dyDescent="0.25">
      <c r="T13409" s="110"/>
    </row>
    <row r="13410" spans="20:52" x14ac:dyDescent="0.25">
      <c r="T13410" s="110"/>
      <c r="AJ13410" s="111"/>
      <c r="AO13410" s="111"/>
      <c r="AR13410" s="111"/>
      <c r="AV13410" s="111"/>
    </row>
    <row r="13411" spans="20:52" x14ac:dyDescent="0.25">
      <c r="T13411" s="110"/>
    </row>
    <row r="13412" spans="20:52" x14ac:dyDescent="0.25">
      <c r="T13412" s="110"/>
      <c r="AV13412" s="111"/>
    </row>
    <row r="13413" spans="20:52" x14ac:dyDescent="0.25">
      <c r="T13413" s="110"/>
      <c r="AJ13413" s="111"/>
      <c r="AP13413" s="111"/>
      <c r="AT13413" s="111"/>
    </row>
    <row r="13414" spans="20:52" x14ac:dyDescent="0.25">
      <c r="T13414" s="110"/>
      <c r="AV13414" s="111"/>
    </row>
    <row r="13415" spans="20:52" x14ac:dyDescent="0.25">
      <c r="T13415" s="110"/>
      <c r="AO13415" s="111"/>
      <c r="AP13415" s="111"/>
      <c r="AV13415" s="111"/>
    </row>
    <row r="13416" spans="20:52" x14ac:dyDescent="0.25">
      <c r="T13416" s="110"/>
    </row>
    <row r="13417" spans="20:52" x14ac:dyDescent="0.25">
      <c r="T13417" s="110"/>
      <c r="AJ13417" s="111"/>
      <c r="AO13417" s="111"/>
      <c r="AR13417" s="111"/>
      <c r="AT13417" s="111"/>
      <c r="AV13417" s="111"/>
    </row>
    <row r="13418" spans="20:52" x14ac:dyDescent="0.25">
      <c r="T13418" s="110"/>
      <c r="AV13418" s="111"/>
    </row>
    <row r="13419" spans="20:52" x14ac:dyDescent="0.25">
      <c r="T13419" s="110"/>
    </row>
    <row r="13420" spans="20:52" x14ac:dyDescent="0.25">
      <c r="T13420" s="110"/>
      <c r="AJ13420" s="111"/>
      <c r="AO13420" s="111"/>
      <c r="AV13420" s="111"/>
      <c r="AZ13420" s="111"/>
    </row>
    <row r="13421" spans="20:52" x14ac:dyDescent="0.25">
      <c r="T13421" s="110"/>
      <c r="AP13421" s="111"/>
      <c r="AT13421" s="111"/>
      <c r="AV13421" s="111"/>
    </row>
    <row r="13422" spans="20:52" x14ac:dyDescent="0.25">
      <c r="T13422" s="110"/>
      <c r="AJ13422" s="111"/>
      <c r="AO13422" s="111"/>
      <c r="AV13422" s="111"/>
    </row>
    <row r="13423" spans="20:52" x14ac:dyDescent="0.25">
      <c r="T13423" s="110"/>
    </row>
    <row r="13424" spans="20:52" x14ac:dyDescent="0.25">
      <c r="T13424" s="110"/>
    </row>
    <row r="13425" spans="20:48" x14ac:dyDescent="0.25">
      <c r="T13425" s="110"/>
      <c r="AJ13425" s="111"/>
      <c r="AO13425" s="111"/>
      <c r="AT13425" s="111"/>
      <c r="AV13425" s="111"/>
    </row>
    <row r="13426" spans="20:48" x14ac:dyDescent="0.25">
      <c r="T13426" s="110"/>
    </row>
    <row r="13427" spans="20:48" x14ac:dyDescent="0.25">
      <c r="T13427" s="110"/>
      <c r="AJ13427" s="111"/>
      <c r="AO13427" s="111"/>
      <c r="AV13427" s="111"/>
    </row>
    <row r="13428" spans="20:48" x14ac:dyDescent="0.25">
      <c r="T13428" s="110"/>
      <c r="AV13428" s="111"/>
    </row>
    <row r="13429" spans="20:48" x14ac:dyDescent="0.25">
      <c r="T13429" s="110"/>
      <c r="AO13429" s="111"/>
      <c r="AP13429" s="111"/>
      <c r="AV13429" s="111"/>
    </row>
    <row r="13430" spans="20:48" x14ac:dyDescent="0.25">
      <c r="T13430" s="110"/>
      <c r="AJ13430" s="111"/>
      <c r="AO13430" s="111"/>
      <c r="AV13430" s="111"/>
    </row>
    <row r="13431" spans="20:48" x14ac:dyDescent="0.25">
      <c r="T13431" s="110"/>
    </row>
    <row r="13432" spans="20:48" x14ac:dyDescent="0.25">
      <c r="T13432" s="110"/>
    </row>
    <row r="13433" spans="20:48" x14ac:dyDescent="0.25">
      <c r="T13433" s="110"/>
      <c r="AJ13433" s="111"/>
      <c r="AO13433" s="111"/>
      <c r="AT13433" s="111"/>
      <c r="AV13433" s="111"/>
    </row>
    <row r="13434" spans="20:48" x14ac:dyDescent="0.25">
      <c r="T13434" s="110"/>
      <c r="AJ13434" s="111"/>
      <c r="AO13434" s="111"/>
      <c r="AV13434" s="111"/>
    </row>
    <row r="13435" spans="20:48" x14ac:dyDescent="0.25">
      <c r="T13435" s="110"/>
    </row>
    <row r="13436" spans="20:48" x14ac:dyDescent="0.25">
      <c r="T13436" s="110"/>
    </row>
    <row r="13437" spans="20:48" x14ac:dyDescent="0.25">
      <c r="T13437" s="110"/>
    </row>
    <row r="13438" spans="20:48" x14ac:dyDescent="0.25">
      <c r="T13438" s="110"/>
      <c r="AJ13438" s="111"/>
      <c r="AO13438" s="111"/>
      <c r="AP13438" s="111"/>
      <c r="AT13438" s="111"/>
      <c r="AV13438" s="111"/>
    </row>
    <row r="13439" spans="20:48" x14ac:dyDescent="0.25">
      <c r="T13439" s="110"/>
      <c r="AJ13439" s="111"/>
      <c r="AO13439" s="111"/>
      <c r="AV13439" s="111"/>
    </row>
    <row r="13440" spans="20:48" x14ac:dyDescent="0.25">
      <c r="T13440" s="110"/>
      <c r="AV13440" s="111"/>
    </row>
    <row r="13441" spans="20:52" x14ac:dyDescent="0.25">
      <c r="T13441" s="110"/>
    </row>
    <row r="13442" spans="20:52" x14ac:dyDescent="0.25">
      <c r="T13442" s="110"/>
      <c r="AO13442" s="111"/>
      <c r="AP13442" s="111"/>
      <c r="AT13442" s="111"/>
      <c r="AV13442" s="111"/>
    </row>
    <row r="13443" spans="20:52" x14ac:dyDescent="0.25">
      <c r="T13443" s="110"/>
    </row>
    <row r="13444" spans="20:52" x14ac:dyDescent="0.25">
      <c r="T13444" s="110"/>
    </row>
    <row r="13445" spans="20:52" x14ac:dyDescent="0.25">
      <c r="T13445" s="110"/>
      <c r="AJ13445" s="111"/>
      <c r="AO13445" s="111"/>
      <c r="AV13445" s="111"/>
    </row>
    <row r="13446" spans="20:52" x14ac:dyDescent="0.25">
      <c r="T13446" s="110"/>
    </row>
    <row r="13447" spans="20:52" x14ac:dyDescent="0.25">
      <c r="T13447" s="110"/>
    </row>
    <row r="13448" spans="20:52" x14ac:dyDescent="0.25">
      <c r="T13448" s="110"/>
      <c r="AJ13448" s="111"/>
      <c r="AO13448" s="111"/>
      <c r="AP13448" s="111"/>
      <c r="AR13448" s="111"/>
      <c r="AV13448" s="111"/>
    </row>
    <row r="13449" spans="20:52" x14ac:dyDescent="0.25">
      <c r="T13449" s="110"/>
    </row>
    <row r="13450" spans="20:52" x14ac:dyDescent="0.25">
      <c r="T13450" s="110"/>
    </row>
    <row r="13451" spans="20:52" x14ac:dyDescent="0.25">
      <c r="T13451" s="110"/>
      <c r="AJ13451" s="111"/>
      <c r="AO13451" s="111"/>
      <c r="AP13451" s="111"/>
      <c r="AV13451" s="111"/>
    </row>
    <row r="13452" spans="20:52" x14ac:dyDescent="0.25">
      <c r="T13452" s="110"/>
      <c r="AZ13452" s="111"/>
    </row>
    <row r="13453" spans="20:52" x14ac:dyDescent="0.25">
      <c r="T13453" s="110"/>
    </row>
    <row r="13454" spans="20:52" x14ac:dyDescent="0.25">
      <c r="T13454" s="110"/>
      <c r="AZ13454" s="111"/>
    </row>
    <row r="13455" spans="20:52" x14ac:dyDescent="0.25">
      <c r="T13455" s="110"/>
    </row>
    <row r="13456" spans="20:52" x14ac:dyDescent="0.25">
      <c r="T13456" s="110"/>
      <c r="AJ13456" s="111"/>
      <c r="AO13456" s="111"/>
      <c r="AP13456" s="111"/>
    </row>
    <row r="13457" spans="20:52" x14ac:dyDescent="0.25">
      <c r="T13457" s="110"/>
      <c r="AJ13457" s="111"/>
      <c r="AO13457" s="111"/>
      <c r="AP13457" s="111"/>
      <c r="AR13457" s="111"/>
      <c r="AT13457" s="111"/>
      <c r="AV13457" s="111"/>
    </row>
    <row r="13458" spans="20:52" x14ac:dyDescent="0.25">
      <c r="T13458" s="110"/>
    </row>
    <row r="13459" spans="20:52" x14ac:dyDescent="0.25">
      <c r="T13459" s="110"/>
      <c r="AJ13459" s="111"/>
      <c r="AO13459" s="111"/>
      <c r="AP13459" s="111"/>
      <c r="AV13459" s="111"/>
      <c r="AZ13459" s="111"/>
    </row>
    <row r="13460" spans="20:52" x14ac:dyDescent="0.25">
      <c r="T13460" s="110"/>
      <c r="AJ13460" s="111"/>
      <c r="AO13460" s="111"/>
      <c r="AV13460" s="111"/>
      <c r="AZ13460" s="111"/>
    </row>
    <row r="13461" spans="20:52" x14ac:dyDescent="0.25">
      <c r="T13461" s="110"/>
      <c r="AJ13461" s="111"/>
      <c r="AO13461" s="111"/>
      <c r="AV13461" s="111"/>
      <c r="AZ13461" s="111"/>
    </row>
    <row r="13462" spans="20:52" x14ac:dyDescent="0.25">
      <c r="T13462" s="110"/>
    </row>
    <row r="13463" spans="20:52" x14ac:dyDescent="0.25">
      <c r="T13463" s="110"/>
      <c r="AJ13463" s="111"/>
      <c r="AO13463" s="111"/>
      <c r="AV13463" s="111"/>
    </row>
    <row r="13464" spans="20:52" x14ac:dyDescent="0.25">
      <c r="T13464" s="110"/>
      <c r="AJ13464" s="111"/>
      <c r="AO13464" s="111"/>
      <c r="AT13464" s="111"/>
      <c r="AV13464" s="111"/>
    </row>
    <row r="13465" spans="20:52" x14ac:dyDescent="0.25">
      <c r="T13465" s="110"/>
      <c r="AJ13465" s="111"/>
      <c r="AO13465" s="111"/>
      <c r="AT13465" s="111"/>
      <c r="AV13465" s="111"/>
    </row>
    <row r="13466" spans="20:52" x14ac:dyDescent="0.25">
      <c r="T13466" s="110"/>
      <c r="AJ13466" s="111"/>
      <c r="AO13466" s="111"/>
      <c r="AV13466" s="111"/>
    </row>
    <row r="13467" spans="20:52" x14ac:dyDescent="0.25">
      <c r="T13467" s="110"/>
    </row>
    <row r="13468" spans="20:52" x14ac:dyDescent="0.25">
      <c r="T13468" s="110"/>
      <c r="AV13468" s="111"/>
    </row>
    <row r="13469" spans="20:52" x14ac:dyDescent="0.25">
      <c r="T13469" s="110"/>
      <c r="AV13469" s="111"/>
    </row>
    <row r="13470" spans="20:52" x14ac:dyDescent="0.25">
      <c r="T13470" s="110"/>
      <c r="AO13470" s="111"/>
      <c r="AV13470" s="111"/>
    </row>
    <row r="13471" spans="20:52" x14ac:dyDescent="0.25">
      <c r="T13471" s="110"/>
      <c r="AR13471" s="111"/>
      <c r="AV13471" s="111"/>
    </row>
    <row r="13472" spans="20:52" x14ac:dyDescent="0.25">
      <c r="T13472" s="110"/>
      <c r="AJ13472" s="111"/>
      <c r="AO13472" s="111"/>
      <c r="AP13472" s="111"/>
      <c r="AV13472" s="111"/>
    </row>
    <row r="13473" spans="20:52" x14ac:dyDescent="0.25">
      <c r="T13473" s="110"/>
      <c r="AV13473" s="111"/>
    </row>
    <row r="13474" spans="20:52" x14ac:dyDescent="0.25">
      <c r="T13474" s="110"/>
      <c r="AJ13474" s="111"/>
      <c r="AO13474" s="111"/>
      <c r="AP13474" s="111"/>
    </row>
    <row r="13475" spans="20:52" x14ac:dyDescent="0.25">
      <c r="T13475" s="110"/>
      <c r="AJ13475" s="111"/>
      <c r="AP13475" s="111"/>
      <c r="AV13475" s="111"/>
    </row>
    <row r="13476" spans="20:52" x14ac:dyDescent="0.25">
      <c r="T13476" s="110"/>
    </row>
    <row r="13477" spans="20:52" x14ac:dyDescent="0.25">
      <c r="T13477" s="110"/>
      <c r="AJ13477" s="111"/>
      <c r="AO13477" s="111"/>
      <c r="AV13477" s="111"/>
    </row>
    <row r="13478" spans="20:52" x14ac:dyDescent="0.25">
      <c r="T13478" s="110"/>
      <c r="AJ13478" s="111"/>
      <c r="AO13478" s="111"/>
      <c r="AV13478" s="111"/>
    </row>
    <row r="13479" spans="20:52" x14ac:dyDescent="0.25">
      <c r="T13479" s="110"/>
      <c r="AJ13479" s="111"/>
      <c r="AO13479" s="111"/>
      <c r="AV13479" s="111"/>
    </row>
    <row r="13480" spans="20:52" x14ac:dyDescent="0.25">
      <c r="T13480" s="110"/>
      <c r="AO13480" s="111"/>
      <c r="AV13480" s="111"/>
    </row>
    <row r="13481" spans="20:52" x14ac:dyDescent="0.25">
      <c r="T13481" s="110"/>
      <c r="AJ13481" s="111"/>
      <c r="AO13481" s="111"/>
      <c r="AV13481" s="111"/>
    </row>
    <row r="13482" spans="20:52" x14ac:dyDescent="0.25">
      <c r="T13482" s="110"/>
    </row>
    <row r="13483" spans="20:52" x14ac:dyDescent="0.25">
      <c r="T13483" s="110"/>
    </row>
    <row r="13484" spans="20:52" x14ac:dyDescent="0.25">
      <c r="T13484" s="110"/>
      <c r="AJ13484" s="111"/>
      <c r="AO13484" s="111"/>
      <c r="AV13484" s="111"/>
    </row>
    <row r="13485" spans="20:52" x14ac:dyDescent="0.25">
      <c r="T13485" s="110"/>
      <c r="AJ13485" s="111"/>
      <c r="AO13485" s="111"/>
      <c r="AV13485" s="111"/>
    </row>
    <row r="13486" spans="20:52" x14ac:dyDescent="0.25">
      <c r="T13486" s="110"/>
    </row>
    <row r="13487" spans="20:52" x14ac:dyDescent="0.25">
      <c r="T13487" s="110"/>
      <c r="AJ13487" s="111"/>
      <c r="AO13487" s="111"/>
      <c r="AP13487" s="111"/>
      <c r="AR13487" s="111"/>
      <c r="AV13487" s="111"/>
      <c r="AZ13487" s="111"/>
    </row>
    <row r="13488" spans="20:52" x14ac:dyDescent="0.25">
      <c r="T13488" s="110"/>
      <c r="AJ13488" s="111"/>
      <c r="AO13488" s="111"/>
      <c r="AP13488" s="111"/>
      <c r="AV13488" s="111"/>
    </row>
    <row r="13489" spans="20:52" x14ac:dyDescent="0.25">
      <c r="T13489" s="110"/>
    </row>
    <row r="13490" spans="20:52" x14ac:dyDescent="0.25">
      <c r="T13490" s="110"/>
      <c r="AJ13490" s="111"/>
      <c r="AV13490" s="111"/>
    </row>
    <row r="13491" spans="20:52" x14ac:dyDescent="0.25">
      <c r="T13491" s="110"/>
      <c r="AJ13491" s="111"/>
      <c r="AO13491" s="111"/>
      <c r="AV13491" s="111"/>
    </row>
    <row r="13492" spans="20:52" x14ac:dyDescent="0.25">
      <c r="T13492" s="110"/>
    </row>
    <row r="13493" spans="20:52" x14ac:dyDescent="0.25">
      <c r="T13493" s="110"/>
      <c r="AZ13493" s="111"/>
    </row>
    <row r="13494" spans="20:52" x14ac:dyDescent="0.25">
      <c r="T13494" s="110"/>
      <c r="AJ13494" s="111"/>
      <c r="AO13494" s="111"/>
      <c r="AP13494" s="111"/>
    </row>
    <row r="13495" spans="20:52" x14ac:dyDescent="0.25">
      <c r="T13495" s="110"/>
      <c r="AV13495" s="111"/>
      <c r="AZ13495" s="111"/>
    </row>
    <row r="13496" spans="20:52" x14ac:dyDescent="0.25">
      <c r="T13496" s="110"/>
      <c r="AV13496" s="111"/>
      <c r="AZ13496" s="111"/>
    </row>
    <row r="13497" spans="20:52" x14ac:dyDescent="0.25">
      <c r="T13497" s="110"/>
      <c r="AV13497" s="111"/>
    </row>
    <row r="13498" spans="20:52" x14ac:dyDescent="0.25">
      <c r="T13498" s="110"/>
      <c r="AZ13498" s="111"/>
    </row>
    <row r="13499" spans="20:52" x14ac:dyDescent="0.25">
      <c r="T13499" s="110"/>
    </row>
    <row r="13500" spans="20:52" x14ac:dyDescent="0.25">
      <c r="T13500" s="110"/>
      <c r="AJ13500" s="111"/>
      <c r="AO13500" s="111"/>
      <c r="AP13500" s="111"/>
      <c r="AV13500" s="111"/>
    </row>
    <row r="13501" spans="20:52" x14ac:dyDescent="0.25">
      <c r="T13501" s="110"/>
      <c r="AJ13501" s="111"/>
      <c r="AO13501" s="111"/>
      <c r="AV13501" s="111"/>
      <c r="AZ13501" s="111"/>
    </row>
    <row r="13502" spans="20:52" x14ac:dyDescent="0.25">
      <c r="T13502" s="110"/>
    </row>
    <row r="13503" spans="20:52" x14ac:dyDescent="0.25">
      <c r="T13503" s="110"/>
    </row>
    <row r="13504" spans="20:52" x14ac:dyDescent="0.25">
      <c r="T13504" s="110"/>
      <c r="AJ13504" s="111"/>
      <c r="AO13504" s="111"/>
      <c r="AV13504" s="111"/>
      <c r="AZ13504" s="111"/>
    </row>
    <row r="13505" spans="20:52" x14ac:dyDescent="0.25">
      <c r="T13505" s="110"/>
      <c r="AJ13505" s="111"/>
      <c r="AO13505" s="111"/>
      <c r="AP13505" s="111"/>
      <c r="AT13505" s="111"/>
      <c r="AV13505" s="111"/>
    </row>
    <row r="13506" spans="20:52" x14ac:dyDescent="0.25">
      <c r="T13506" s="110"/>
      <c r="AJ13506" s="111"/>
      <c r="AO13506" s="111"/>
      <c r="AT13506" s="111"/>
    </row>
    <row r="13507" spans="20:52" x14ac:dyDescent="0.25">
      <c r="T13507" s="110"/>
      <c r="AV13507" s="111"/>
    </row>
    <row r="13508" spans="20:52" x14ac:dyDescent="0.25">
      <c r="T13508" s="110"/>
      <c r="AJ13508" s="111"/>
      <c r="AO13508" s="111"/>
    </row>
    <row r="13509" spans="20:52" x14ac:dyDescent="0.25">
      <c r="T13509" s="110"/>
      <c r="AJ13509" s="111"/>
      <c r="AO13509" s="111"/>
      <c r="AP13509" s="111"/>
      <c r="AV13509" s="111"/>
    </row>
    <row r="13510" spans="20:52" x14ac:dyDescent="0.25">
      <c r="T13510" s="110"/>
      <c r="AV13510" s="111"/>
      <c r="AZ13510" s="111"/>
    </row>
    <row r="13511" spans="20:52" x14ac:dyDescent="0.25">
      <c r="T13511" s="110"/>
      <c r="AJ13511" s="111"/>
      <c r="AO13511" s="111"/>
      <c r="AT13511" s="111"/>
    </row>
    <row r="13512" spans="20:52" x14ac:dyDescent="0.25">
      <c r="T13512" s="110"/>
    </row>
    <row r="13513" spans="20:52" x14ac:dyDescent="0.25">
      <c r="T13513" s="110"/>
      <c r="AR13513" s="111"/>
      <c r="AT13513" s="111"/>
    </row>
    <row r="13514" spans="20:52" x14ac:dyDescent="0.25">
      <c r="T13514" s="110"/>
      <c r="AJ13514" s="111"/>
      <c r="AP13514" s="111"/>
      <c r="AV13514" s="111"/>
    </row>
    <row r="13515" spans="20:52" x14ac:dyDescent="0.25">
      <c r="T13515" s="110"/>
      <c r="AJ13515" s="111"/>
      <c r="AO13515" s="111"/>
      <c r="AP13515" s="111"/>
      <c r="AT13515" s="111"/>
      <c r="AV13515" s="111"/>
    </row>
    <row r="13516" spans="20:52" x14ac:dyDescent="0.25">
      <c r="T13516" s="110"/>
    </row>
    <row r="13517" spans="20:52" x14ac:dyDescent="0.25">
      <c r="T13517" s="110"/>
      <c r="AJ13517" s="111"/>
      <c r="AO13517" s="111"/>
      <c r="AP13517" s="111"/>
      <c r="AV13517" s="111"/>
    </row>
    <row r="13518" spans="20:52" x14ac:dyDescent="0.25">
      <c r="T13518" s="110"/>
    </row>
    <row r="13519" spans="20:52" x14ac:dyDescent="0.25">
      <c r="T13519" s="110"/>
      <c r="AJ13519" s="111"/>
      <c r="AO13519" s="111"/>
      <c r="AT13519" s="111"/>
      <c r="AV13519" s="111"/>
    </row>
    <row r="13520" spans="20:52" x14ac:dyDescent="0.25">
      <c r="T13520" s="110"/>
      <c r="AZ13520" s="111"/>
    </row>
    <row r="13521" spans="20:52" x14ac:dyDescent="0.25">
      <c r="T13521" s="110"/>
    </row>
    <row r="13522" spans="20:52" x14ac:dyDescent="0.25">
      <c r="T13522" s="110"/>
      <c r="AJ13522" s="111"/>
      <c r="AO13522" s="111"/>
    </row>
    <row r="13523" spans="20:52" x14ac:dyDescent="0.25">
      <c r="T13523" s="110"/>
      <c r="AJ13523" s="111"/>
      <c r="AO13523" s="111"/>
      <c r="AP13523" s="111"/>
      <c r="AV13523" s="111"/>
      <c r="AZ13523" s="111"/>
    </row>
    <row r="13524" spans="20:52" x14ac:dyDescent="0.25">
      <c r="T13524" s="110"/>
      <c r="AJ13524" s="111"/>
      <c r="AO13524" s="111"/>
      <c r="AV13524" s="111"/>
    </row>
    <row r="13525" spans="20:52" x14ac:dyDescent="0.25">
      <c r="T13525" s="110"/>
      <c r="AJ13525" s="111"/>
      <c r="AO13525" s="111"/>
      <c r="AV13525" s="111"/>
    </row>
    <row r="13526" spans="20:52" x14ac:dyDescent="0.25">
      <c r="T13526" s="110"/>
      <c r="AJ13526" s="111"/>
      <c r="AP13526" s="111"/>
      <c r="AV13526" s="111"/>
    </row>
    <row r="13527" spans="20:52" x14ac:dyDescent="0.25">
      <c r="T13527" s="110"/>
      <c r="AJ13527" s="111"/>
      <c r="AO13527" s="111"/>
      <c r="AP13527" s="111"/>
      <c r="AV13527" s="111"/>
    </row>
    <row r="13528" spans="20:52" x14ac:dyDescent="0.25">
      <c r="T13528" s="110"/>
    </row>
    <row r="13529" spans="20:52" x14ac:dyDescent="0.25">
      <c r="T13529" s="110"/>
      <c r="AV13529" s="111"/>
    </row>
    <row r="13530" spans="20:52" x14ac:dyDescent="0.25">
      <c r="T13530" s="110"/>
      <c r="AJ13530" s="111"/>
      <c r="AO13530" s="111"/>
      <c r="AP13530" s="111"/>
      <c r="AV13530" s="111"/>
    </row>
    <row r="13531" spans="20:52" x14ac:dyDescent="0.25">
      <c r="T13531" s="110"/>
      <c r="AJ13531" s="111"/>
      <c r="AO13531" s="111"/>
      <c r="AP13531" s="111"/>
      <c r="AV13531" s="111"/>
    </row>
    <row r="13532" spans="20:52" x14ac:dyDescent="0.25">
      <c r="T13532" s="110"/>
      <c r="AJ13532" s="111"/>
      <c r="AO13532" s="111"/>
      <c r="AP13532" s="111"/>
      <c r="AV13532" s="111"/>
    </row>
    <row r="13533" spans="20:52" x14ac:dyDescent="0.25">
      <c r="T13533" s="110"/>
      <c r="AJ13533" s="111"/>
      <c r="AO13533" s="111"/>
      <c r="AP13533" s="111"/>
      <c r="AV13533" s="111"/>
    </row>
    <row r="13534" spans="20:52" x14ac:dyDescent="0.25">
      <c r="T13534" s="110"/>
      <c r="AJ13534" s="111"/>
      <c r="AO13534" s="111"/>
      <c r="AT13534" s="111"/>
      <c r="AV13534" s="111"/>
    </row>
    <row r="13535" spans="20:52" x14ac:dyDescent="0.25">
      <c r="T13535" s="110"/>
    </row>
    <row r="13536" spans="20:52" x14ac:dyDescent="0.25">
      <c r="T13536" s="110"/>
      <c r="AJ13536" s="111"/>
      <c r="AO13536" s="111"/>
      <c r="AP13536" s="111"/>
      <c r="AV13536" s="111"/>
    </row>
    <row r="13537" spans="20:52" x14ac:dyDescent="0.25">
      <c r="T13537" s="110"/>
      <c r="AZ13537" s="111"/>
    </row>
    <row r="13538" spans="20:52" x14ac:dyDescent="0.25">
      <c r="T13538" s="110"/>
      <c r="AJ13538" s="111"/>
      <c r="AO13538" s="111"/>
      <c r="AV13538" s="111"/>
      <c r="AZ13538" s="111"/>
    </row>
    <row r="13539" spans="20:52" x14ac:dyDescent="0.25">
      <c r="T13539" s="110"/>
      <c r="AJ13539" s="111"/>
      <c r="AO13539" s="111"/>
      <c r="AV13539" s="111"/>
    </row>
    <row r="13540" spans="20:52" x14ac:dyDescent="0.25">
      <c r="T13540" s="110"/>
    </row>
    <row r="13541" spans="20:52" x14ac:dyDescent="0.25">
      <c r="T13541" s="110"/>
    </row>
    <row r="13542" spans="20:52" x14ac:dyDescent="0.25">
      <c r="T13542" s="110"/>
    </row>
    <row r="13543" spans="20:52" x14ac:dyDescent="0.25">
      <c r="T13543" s="110"/>
      <c r="AJ13543" s="111"/>
      <c r="AO13543" s="111"/>
      <c r="AV13543" s="111"/>
    </row>
    <row r="13544" spans="20:52" x14ac:dyDescent="0.25">
      <c r="T13544" s="110"/>
      <c r="AJ13544" s="111"/>
      <c r="AR13544" s="111"/>
      <c r="AV13544" s="111"/>
    </row>
    <row r="13545" spans="20:52" x14ac:dyDescent="0.25">
      <c r="T13545" s="110"/>
    </row>
    <row r="13546" spans="20:52" x14ac:dyDescent="0.25">
      <c r="T13546" s="110"/>
      <c r="AJ13546" s="111"/>
      <c r="AO13546" s="111"/>
      <c r="AP13546" s="111"/>
    </row>
    <row r="13547" spans="20:52" x14ac:dyDescent="0.25">
      <c r="T13547" s="110"/>
    </row>
    <row r="13548" spans="20:52" x14ac:dyDescent="0.25">
      <c r="T13548" s="110"/>
      <c r="AJ13548" s="111"/>
      <c r="AO13548" s="111"/>
      <c r="AR13548" s="111"/>
    </row>
    <row r="13549" spans="20:52" x14ac:dyDescent="0.25">
      <c r="T13549" s="110"/>
    </row>
    <row r="13550" spans="20:52" x14ac:dyDescent="0.25">
      <c r="T13550" s="110"/>
      <c r="AJ13550" s="111"/>
      <c r="AP13550" s="111"/>
      <c r="AV13550" s="111"/>
    </row>
    <row r="13551" spans="20:52" x14ac:dyDescent="0.25">
      <c r="T13551" s="110"/>
      <c r="AJ13551" s="111"/>
      <c r="AO13551" s="111"/>
      <c r="AP13551" s="111"/>
      <c r="AV13551" s="111"/>
    </row>
    <row r="13552" spans="20:52" x14ac:dyDescent="0.25">
      <c r="T13552" s="110"/>
      <c r="AJ13552" s="111"/>
      <c r="AO13552" s="111"/>
      <c r="AV13552" s="111"/>
    </row>
    <row r="13553" spans="20:52" x14ac:dyDescent="0.25">
      <c r="T13553" s="110"/>
      <c r="AJ13553" s="111"/>
      <c r="AO13553" s="111"/>
      <c r="AV13553" s="111"/>
    </row>
    <row r="13554" spans="20:52" x14ac:dyDescent="0.25">
      <c r="T13554" s="110"/>
      <c r="AZ13554" s="111"/>
    </row>
    <row r="13555" spans="20:52" x14ac:dyDescent="0.25">
      <c r="T13555" s="110"/>
      <c r="AJ13555" s="111"/>
      <c r="AO13555" s="111"/>
      <c r="AT13555" s="111"/>
    </row>
    <row r="13556" spans="20:52" x14ac:dyDescent="0.25">
      <c r="T13556" s="110"/>
    </row>
    <row r="13557" spans="20:52" x14ac:dyDescent="0.25">
      <c r="T13557" s="110"/>
      <c r="AJ13557" s="111"/>
      <c r="AP13557" s="111"/>
    </row>
    <row r="13558" spans="20:52" x14ac:dyDescent="0.25">
      <c r="T13558" s="110"/>
      <c r="AJ13558" s="111"/>
      <c r="AO13558" s="111"/>
      <c r="AP13558" s="111"/>
      <c r="AR13558" s="111"/>
      <c r="AT13558" s="111"/>
      <c r="AV13558" s="111"/>
      <c r="AZ13558" s="111"/>
    </row>
    <row r="13559" spans="20:52" x14ac:dyDescent="0.25">
      <c r="T13559" s="110"/>
      <c r="AV13559" s="111"/>
    </row>
    <row r="13560" spans="20:52" x14ac:dyDescent="0.25">
      <c r="T13560" s="110"/>
      <c r="AJ13560" s="111"/>
      <c r="AO13560" s="111"/>
      <c r="AP13560" s="111"/>
      <c r="AV13560" s="111"/>
    </row>
    <row r="13561" spans="20:52" x14ac:dyDescent="0.25">
      <c r="T13561" s="110"/>
      <c r="AJ13561" s="111"/>
      <c r="AO13561" s="111"/>
      <c r="AV13561" s="111"/>
    </row>
    <row r="13562" spans="20:52" x14ac:dyDescent="0.25">
      <c r="T13562" s="110"/>
    </row>
    <row r="13563" spans="20:52" x14ac:dyDescent="0.25">
      <c r="T13563" s="110"/>
      <c r="AJ13563" s="111"/>
      <c r="AO13563" s="111"/>
      <c r="AV13563" s="111"/>
      <c r="AZ13563" s="111"/>
    </row>
    <row r="13564" spans="20:52" x14ac:dyDescent="0.25">
      <c r="T13564" s="110"/>
    </row>
    <row r="13565" spans="20:52" x14ac:dyDescent="0.25">
      <c r="T13565" s="110"/>
      <c r="AZ13565" s="111"/>
    </row>
    <row r="13566" spans="20:52" x14ac:dyDescent="0.25">
      <c r="T13566" s="110"/>
      <c r="AJ13566" s="111"/>
      <c r="AO13566" s="111"/>
      <c r="AV13566" s="111"/>
    </row>
    <row r="13567" spans="20:52" x14ac:dyDescent="0.25">
      <c r="T13567" s="110"/>
      <c r="AJ13567" s="111"/>
      <c r="AO13567" s="111"/>
      <c r="AV13567" s="111"/>
    </row>
    <row r="13568" spans="20:52" x14ac:dyDescent="0.25">
      <c r="T13568" s="110"/>
      <c r="AV13568" s="111"/>
    </row>
    <row r="13569" spans="20:48" x14ac:dyDescent="0.25">
      <c r="T13569" s="110"/>
      <c r="AV13569" s="111"/>
    </row>
    <row r="13570" spans="20:48" x14ac:dyDescent="0.25">
      <c r="T13570" s="110"/>
      <c r="AO13570" s="111"/>
      <c r="AP13570" s="111"/>
      <c r="AT13570" s="111"/>
      <c r="AV13570" s="111"/>
    </row>
    <row r="13571" spans="20:48" x14ac:dyDescent="0.25">
      <c r="T13571" s="110"/>
    </row>
    <row r="13572" spans="20:48" x14ac:dyDescent="0.25">
      <c r="T13572" s="110"/>
      <c r="AJ13572" s="111"/>
    </row>
    <row r="13573" spans="20:48" x14ac:dyDescent="0.25">
      <c r="T13573" s="110"/>
      <c r="AJ13573" s="111"/>
      <c r="AO13573" s="111"/>
      <c r="AV13573" s="111"/>
    </row>
    <row r="13574" spans="20:48" x14ac:dyDescent="0.25">
      <c r="T13574" s="110"/>
    </row>
    <row r="13575" spans="20:48" x14ac:dyDescent="0.25">
      <c r="T13575" s="110"/>
      <c r="AJ13575" s="111"/>
      <c r="AO13575" s="111"/>
      <c r="AV13575" s="111"/>
    </row>
    <row r="13576" spans="20:48" x14ac:dyDescent="0.25">
      <c r="T13576" s="110"/>
      <c r="AO13576" s="111"/>
      <c r="AP13576" s="111"/>
      <c r="AR13576" s="111"/>
      <c r="AV13576" s="111"/>
    </row>
    <row r="13577" spans="20:48" x14ac:dyDescent="0.25">
      <c r="T13577" s="110"/>
    </row>
    <row r="13578" spans="20:48" x14ac:dyDescent="0.25">
      <c r="T13578" s="110"/>
      <c r="AJ13578" s="111"/>
      <c r="AO13578" s="111"/>
      <c r="AV13578" s="111"/>
    </row>
    <row r="13579" spans="20:48" x14ac:dyDescent="0.25">
      <c r="T13579" s="110"/>
    </row>
    <row r="13580" spans="20:48" x14ac:dyDescent="0.25">
      <c r="T13580" s="110"/>
      <c r="AO13580" s="111"/>
      <c r="AV13580" s="111"/>
    </row>
    <row r="13581" spans="20:48" x14ac:dyDescent="0.25">
      <c r="T13581" s="110"/>
      <c r="AJ13581" s="111"/>
      <c r="AO13581" s="111"/>
      <c r="AP13581" s="111"/>
    </row>
    <row r="13582" spans="20:48" x14ac:dyDescent="0.25">
      <c r="T13582" s="110"/>
      <c r="AJ13582" s="111"/>
      <c r="AO13582" s="111"/>
    </row>
    <row r="13583" spans="20:48" x14ac:dyDescent="0.25">
      <c r="T13583" s="110"/>
    </row>
    <row r="13584" spans="20:48" x14ac:dyDescent="0.25">
      <c r="T13584" s="110"/>
      <c r="AV13584" s="111"/>
    </row>
    <row r="13585" spans="20:52" x14ac:dyDescent="0.25">
      <c r="T13585" s="110"/>
      <c r="AJ13585" s="111"/>
      <c r="AO13585" s="111"/>
      <c r="AP13585" s="111"/>
      <c r="AT13585" s="111"/>
      <c r="AV13585" s="111"/>
    </row>
    <row r="13586" spans="20:52" x14ac:dyDescent="0.25">
      <c r="T13586" s="110"/>
    </row>
    <row r="13587" spans="20:52" x14ac:dyDescent="0.25">
      <c r="T13587" s="110"/>
      <c r="AJ13587" s="111"/>
      <c r="AO13587" s="111"/>
      <c r="AP13587" s="111"/>
      <c r="AV13587" s="111"/>
    </row>
    <row r="13588" spans="20:52" x14ac:dyDescent="0.25">
      <c r="T13588" s="110"/>
    </row>
    <row r="13589" spans="20:52" x14ac:dyDescent="0.25">
      <c r="T13589" s="110"/>
      <c r="AJ13589" s="111"/>
      <c r="AO13589" s="111"/>
      <c r="AP13589" s="111"/>
      <c r="AV13589" s="111"/>
    </row>
    <row r="13590" spans="20:52" x14ac:dyDescent="0.25">
      <c r="T13590" s="110"/>
    </row>
    <row r="13591" spans="20:52" x14ac:dyDescent="0.25">
      <c r="T13591" s="110"/>
      <c r="AJ13591" s="111"/>
      <c r="AO13591" s="111"/>
      <c r="AV13591" s="111"/>
      <c r="AZ13591" s="111"/>
    </row>
    <row r="13592" spans="20:52" x14ac:dyDescent="0.25">
      <c r="T13592" s="110"/>
      <c r="AJ13592" s="111"/>
      <c r="AO13592" s="111"/>
      <c r="AP13592" s="111"/>
      <c r="AV13592" s="111"/>
    </row>
    <row r="13593" spans="20:52" x14ac:dyDescent="0.25">
      <c r="T13593" s="110"/>
    </row>
    <row r="13594" spans="20:52" x14ac:dyDescent="0.25">
      <c r="T13594" s="110"/>
      <c r="AJ13594" s="111"/>
      <c r="AO13594" s="111"/>
      <c r="AV13594" s="111"/>
    </row>
    <row r="13595" spans="20:52" x14ac:dyDescent="0.25">
      <c r="T13595" s="110"/>
      <c r="AV13595" s="111"/>
    </row>
    <row r="13596" spans="20:52" x14ac:dyDescent="0.25">
      <c r="T13596" s="110"/>
      <c r="AJ13596" s="111"/>
      <c r="AO13596" s="111"/>
      <c r="AP13596" s="111"/>
      <c r="AR13596" s="111"/>
      <c r="AT13596" s="111"/>
      <c r="AV13596" s="111"/>
    </row>
    <row r="13597" spans="20:52" x14ac:dyDescent="0.25">
      <c r="T13597" s="110"/>
      <c r="AJ13597" s="111"/>
      <c r="AO13597" s="111"/>
      <c r="AP13597" s="111"/>
      <c r="AV13597" s="111"/>
    </row>
    <row r="13598" spans="20:52" x14ac:dyDescent="0.25">
      <c r="T13598" s="110"/>
    </row>
    <row r="13599" spans="20:52" x14ac:dyDescent="0.25">
      <c r="T13599" s="110"/>
      <c r="AJ13599" s="111"/>
      <c r="AO13599" s="111"/>
    </row>
    <row r="13600" spans="20:52" x14ac:dyDescent="0.25">
      <c r="T13600" s="110"/>
      <c r="AR13600" s="111"/>
      <c r="AT13600" s="111"/>
      <c r="AV13600" s="111"/>
    </row>
    <row r="13601" spans="20:52" x14ac:dyDescent="0.25">
      <c r="T13601" s="110"/>
    </row>
    <row r="13602" spans="20:52" x14ac:dyDescent="0.25">
      <c r="T13602" s="110"/>
      <c r="AO13602" s="111"/>
      <c r="AP13602" s="111"/>
    </row>
    <row r="13603" spans="20:52" x14ac:dyDescent="0.25">
      <c r="T13603" s="110"/>
      <c r="AP13603" s="111"/>
    </row>
    <row r="13604" spans="20:52" x14ac:dyDescent="0.25">
      <c r="T13604" s="110"/>
      <c r="AJ13604" s="111"/>
      <c r="AO13604" s="111"/>
      <c r="AR13604" s="111"/>
      <c r="AV13604" s="111"/>
    </row>
    <row r="13605" spans="20:52" x14ac:dyDescent="0.25">
      <c r="T13605" s="110"/>
      <c r="AJ13605" s="111"/>
      <c r="AO13605" s="111"/>
      <c r="AV13605" s="111"/>
    </row>
    <row r="13606" spans="20:52" x14ac:dyDescent="0.25">
      <c r="T13606" s="110"/>
      <c r="AJ13606" s="111"/>
      <c r="AV13606" s="111"/>
    </row>
    <row r="13607" spans="20:52" x14ac:dyDescent="0.25">
      <c r="T13607" s="110"/>
      <c r="AJ13607" s="111"/>
      <c r="AO13607" s="111"/>
      <c r="AP13607" s="111"/>
      <c r="AV13607" s="111"/>
    </row>
    <row r="13608" spans="20:52" x14ac:dyDescent="0.25">
      <c r="T13608" s="110"/>
      <c r="AJ13608" s="111"/>
      <c r="AO13608" s="111"/>
      <c r="AV13608" s="111"/>
      <c r="AZ13608" s="111"/>
    </row>
    <row r="13609" spans="20:52" x14ac:dyDescent="0.25">
      <c r="T13609" s="110"/>
      <c r="AT13609" s="111"/>
    </row>
    <row r="13610" spans="20:52" x14ac:dyDescent="0.25">
      <c r="T13610" s="110"/>
    </row>
    <row r="13611" spans="20:52" x14ac:dyDescent="0.25">
      <c r="T13611" s="110"/>
      <c r="AJ13611" s="111"/>
      <c r="AO13611" s="111"/>
      <c r="AV13611" s="111"/>
      <c r="AZ13611" s="111"/>
    </row>
    <row r="13612" spans="20:52" x14ac:dyDescent="0.25">
      <c r="T13612" s="110"/>
      <c r="AJ13612" s="111"/>
      <c r="AO13612" s="111"/>
      <c r="AT13612" s="111"/>
      <c r="AV13612" s="111"/>
    </row>
    <row r="13613" spans="20:52" x14ac:dyDescent="0.25">
      <c r="T13613" s="110"/>
      <c r="AJ13613" s="111"/>
      <c r="AO13613" s="111"/>
      <c r="AP13613" s="111"/>
      <c r="AT13613" s="111"/>
      <c r="AV13613" s="111"/>
    </row>
    <row r="13614" spans="20:52" x14ac:dyDescent="0.25">
      <c r="T13614" s="110"/>
      <c r="AV13614" s="111"/>
    </row>
    <row r="13615" spans="20:52" x14ac:dyDescent="0.25">
      <c r="T13615" s="110"/>
    </row>
    <row r="13616" spans="20:52" x14ac:dyDescent="0.25">
      <c r="T13616" s="110"/>
    </row>
    <row r="13617" spans="20:52" x14ac:dyDescent="0.25">
      <c r="T13617" s="110"/>
      <c r="AO13617" s="111"/>
      <c r="AP13617" s="111"/>
      <c r="AT13617" s="111"/>
      <c r="AV13617" s="111"/>
    </row>
    <row r="13618" spans="20:52" x14ac:dyDescent="0.25">
      <c r="T13618" s="110"/>
      <c r="AJ13618" s="111"/>
      <c r="AO13618" s="111"/>
      <c r="AV13618" s="111"/>
    </row>
    <row r="13619" spans="20:52" x14ac:dyDescent="0.25">
      <c r="T13619" s="110"/>
      <c r="AJ13619" s="111"/>
      <c r="AO13619" s="111"/>
      <c r="AP13619" s="111"/>
    </row>
    <row r="13620" spans="20:52" x14ac:dyDescent="0.25">
      <c r="T13620" s="110"/>
      <c r="AJ13620" s="111"/>
      <c r="AP13620" s="111"/>
      <c r="AV13620" s="111"/>
    </row>
    <row r="13621" spans="20:52" x14ac:dyDescent="0.25">
      <c r="T13621" s="110"/>
      <c r="AJ13621" s="111"/>
      <c r="AO13621" s="111"/>
      <c r="AV13621" s="111"/>
    </row>
    <row r="13622" spans="20:52" x14ac:dyDescent="0.25">
      <c r="T13622" s="110"/>
    </row>
    <row r="13623" spans="20:52" x14ac:dyDescent="0.25">
      <c r="T13623" s="110"/>
      <c r="AJ13623" s="111"/>
      <c r="AO13623" s="111"/>
      <c r="AV13623" s="111"/>
    </row>
    <row r="13624" spans="20:52" x14ac:dyDescent="0.25">
      <c r="T13624" s="110"/>
      <c r="AJ13624" s="111"/>
      <c r="AO13624" s="111"/>
      <c r="AP13624" s="111"/>
      <c r="AV13624" s="111"/>
    </row>
    <row r="13625" spans="20:52" x14ac:dyDescent="0.25">
      <c r="T13625" s="110"/>
      <c r="AJ13625" s="111"/>
      <c r="AO13625" s="111"/>
      <c r="AV13625" s="111"/>
    </row>
    <row r="13626" spans="20:52" x14ac:dyDescent="0.25">
      <c r="T13626" s="110"/>
      <c r="AV13626" s="111"/>
    </row>
    <row r="13627" spans="20:52" x14ac:dyDescent="0.25">
      <c r="T13627" s="110"/>
    </row>
    <row r="13628" spans="20:52" x14ac:dyDescent="0.25">
      <c r="T13628" s="110"/>
      <c r="AJ13628" s="111"/>
      <c r="AV13628" s="111"/>
      <c r="AZ13628" s="111"/>
    </row>
    <row r="13629" spans="20:52" x14ac:dyDescent="0.25">
      <c r="T13629" s="110"/>
      <c r="AJ13629" s="111"/>
      <c r="AO13629" s="111"/>
      <c r="AV13629" s="111"/>
    </row>
    <row r="13630" spans="20:52" x14ac:dyDescent="0.25">
      <c r="T13630" s="110"/>
      <c r="AJ13630" s="111"/>
      <c r="AO13630" s="111"/>
      <c r="AV13630" s="111"/>
    </row>
    <row r="13631" spans="20:52" x14ac:dyDescent="0.25">
      <c r="T13631" s="110"/>
      <c r="AV13631" s="111"/>
    </row>
    <row r="13632" spans="20:52" x14ac:dyDescent="0.25">
      <c r="T13632" s="110"/>
      <c r="AJ13632" s="111"/>
      <c r="AO13632" s="111"/>
      <c r="AV13632" s="111"/>
    </row>
    <row r="13633" spans="20:52" x14ac:dyDescent="0.25">
      <c r="T13633" s="110"/>
      <c r="AJ13633" s="111"/>
      <c r="AO13633" s="111"/>
      <c r="AT13633" s="111"/>
      <c r="AV13633" s="111"/>
    </row>
    <row r="13634" spans="20:52" x14ac:dyDescent="0.25">
      <c r="T13634" s="110"/>
      <c r="AV13634" s="111"/>
    </row>
    <row r="13635" spans="20:52" x14ac:dyDescent="0.25">
      <c r="T13635" s="110"/>
    </row>
    <row r="13636" spans="20:52" x14ac:dyDescent="0.25">
      <c r="T13636" s="110"/>
    </row>
    <row r="13637" spans="20:52" x14ac:dyDescent="0.25">
      <c r="T13637" s="110"/>
      <c r="AZ13637" s="111"/>
    </row>
    <row r="13638" spans="20:52" x14ac:dyDescent="0.25">
      <c r="T13638" s="110"/>
    </row>
    <row r="13639" spans="20:52" x14ac:dyDescent="0.25">
      <c r="T13639" s="110"/>
    </row>
    <row r="13640" spans="20:52" x14ac:dyDescent="0.25">
      <c r="T13640" s="110"/>
      <c r="AZ13640" s="111"/>
    </row>
    <row r="13641" spans="20:52" x14ac:dyDescent="0.25">
      <c r="T13641" s="110"/>
      <c r="AO13641" s="111"/>
      <c r="AV13641" s="111"/>
    </row>
    <row r="13642" spans="20:52" x14ac:dyDescent="0.25">
      <c r="T13642" s="110"/>
    </row>
    <row r="13643" spans="20:52" x14ac:dyDescent="0.25">
      <c r="T13643" s="110"/>
    </row>
    <row r="13644" spans="20:52" x14ac:dyDescent="0.25">
      <c r="T13644" s="110"/>
      <c r="AJ13644" s="111"/>
      <c r="AO13644" s="111"/>
    </row>
    <row r="13645" spans="20:52" x14ac:dyDescent="0.25">
      <c r="T13645" s="110"/>
      <c r="AJ13645" s="111"/>
      <c r="AO13645" s="111"/>
      <c r="AT13645" s="111"/>
    </row>
    <row r="13646" spans="20:52" x14ac:dyDescent="0.25">
      <c r="T13646" s="110"/>
    </row>
    <row r="13647" spans="20:52" x14ac:dyDescent="0.25">
      <c r="T13647" s="110"/>
      <c r="AJ13647" s="111"/>
      <c r="AO13647" s="111"/>
      <c r="AV13647" s="111"/>
    </row>
    <row r="13648" spans="20:52" x14ac:dyDescent="0.25">
      <c r="T13648" s="110"/>
      <c r="AJ13648" s="111"/>
      <c r="AP13648" s="111"/>
      <c r="AR13648" s="111"/>
      <c r="AV13648" s="111"/>
    </row>
    <row r="13649" spans="20:52" x14ac:dyDescent="0.25">
      <c r="T13649" s="110"/>
      <c r="AJ13649" s="111"/>
      <c r="AO13649" s="111"/>
      <c r="AV13649" s="111"/>
    </row>
    <row r="13650" spans="20:52" x14ac:dyDescent="0.25">
      <c r="T13650" s="110"/>
      <c r="AZ13650" s="111"/>
    </row>
    <row r="13651" spans="20:52" x14ac:dyDescent="0.25">
      <c r="T13651" s="110"/>
    </row>
    <row r="13652" spans="20:52" x14ac:dyDescent="0.25">
      <c r="T13652" s="110"/>
      <c r="AV13652" s="111"/>
    </row>
    <row r="13653" spans="20:52" x14ac:dyDescent="0.25">
      <c r="T13653" s="110"/>
      <c r="AZ13653" s="111"/>
    </row>
    <row r="13654" spans="20:52" x14ac:dyDescent="0.25">
      <c r="T13654" s="110"/>
    </row>
    <row r="13655" spans="20:52" x14ac:dyDescent="0.25">
      <c r="T13655" s="110"/>
    </row>
    <row r="13656" spans="20:52" x14ac:dyDescent="0.25">
      <c r="T13656" s="110"/>
      <c r="AJ13656" s="111"/>
      <c r="AO13656" s="111"/>
      <c r="AV13656" s="111"/>
    </row>
    <row r="13657" spans="20:52" x14ac:dyDescent="0.25">
      <c r="T13657" s="110"/>
      <c r="AV13657" s="111"/>
    </row>
    <row r="13658" spans="20:52" x14ac:dyDescent="0.25">
      <c r="T13658" s="110"/>
      <c r="AJ13658" s="111"/>
      <c r="AT13658" s="111"/>
      <c r="AV13658" s="111"/>
    </row>
    <row r="13659" spans="20:52" x14ac:dyDescent="0.25">
      <c r="T13659" s="110"/>
      <c r="AJ13659" s="111"/>
      <c r="AO13659" s="111"/>
      <c r="AP13659" s="111"/>
      <c r="AV13659" s="111"/>
    </row>
    <row r="13660" spans="20:52" x14ac:dyDescent="0.25">
      <c r="T13660" s="110"/>
      <c r="AJ13660" s="111"/>
      <c r="AO13660" s="111"/>
      <c r="AV13660" s="111"/>
    </row>
    <row r="13661" spans="20:52" x14ac:dyDescent="0.25">
      <c r="T13661" s="110"/>
      <c r="AJ13661" s="111"/>
    </row>
    <row r="13662" spans="20:52" x14ac:dyDescent="0.25">
      <c r="T13662" s="110"/>
    </row>
    <row r="13663" spans="20:52" x14ac:dyDescent="0.25">
      <c r="T13663" s="110"/>
      <c r="AJ13663" s="111"/>
      <c r="AO13663" s="111"/>
      <c r="AV13663" s="111"/>
    </row>
    <row r="13664" spans="20:52" x14ac:dyDescent="0.25">
      <c r="T13664" s="110"/>
      <c r="AJ13664" s="111"/>
      <c r="AO13664" s="111"/>
      <c r="AV13664" s="111"/>
    </row>
    <row r="13665" spans="20:52" x14ac:dyDescent="0.25">
      <c r="T13665" s="110"/>
      <c r="AV13665" s="111"/>
    </row>
    <row r="13666" spans="20:52" x14ac:dyDescent="0.25">
      <c r="T13666" s="110"/>
      <c r="AJ13666" s="111"/>
      <c r="AO13666" s="111"/>
      <c r="AP13666" s="111"/>
      <c r="AT13666" s="111"/>
    </row>
    <row r="13667" spans="20:52" x14ac:dyDescent="0.25">
      <c r="T13667" s="110"/>
      <c r="AJ13667" s="111"/>
      <c r="AO13667" s="111"/>
      <c r="AP13667" s="111"/>
      <c r="AV13667" s="111"/>
    </row>
    <row r="13668" spans="20:52" x14ac:dyDescent="0.25">
      <c r="T13668" s="110"/>
      <c r="AJ13668" s="111"/>
      <c r="AO13668" s="111"/>
      <c r="AV13668" s="111"/>
    </row>
    <row r="13669" spans="20:52" x14ac:dyDescent="0.25">
      <c r="T13669" s="110"/>
      <c r="AJ13669" s="111"/>
      <c r="AO13669" s="111"/>
      <c r="AV13669" s="111"/>
    </row>
    <row r="13670" spans="20:52" x14ac:dyDescent="0.25">
      <c r="T13670" s="110"/>
      <c r="AP13670" s="111"/>
      <c r="AV13670" s="111"/>
    </row>
    <row r="13671" spans="20:52" x14ac:dyDescent="0.25">
      <c r="T13671" s="110"/>
      <c r="AJ13671" s="111"/>
      <c r="AO13671" s="111"/>
      <c r="AP13671" s="111"/>
      <c r="AV13671" s="111"/>
      <c r="AZ13671" s="111"/>
    </row>
    <row r="13672" spans="20:52" x14ac:dyDescent="0.25">
      <c r="T13672" s="110"/>
      <c r="AJ13672" s="111"/>
      <c r="AO13672" s="111"/>
      <c r="AP13672" s="111"/>
      <c r="AV13672" s="111"/>
    </row>
    <row r="13673" spans="20:52" x14ac:dyDescent="0.25">
      <c r="T13673" s="110"/>
      <c r="AJ13673" s="111"/>
      <c r="AO13673" s="111"/>
      <c r="AP13673" s="111"/>
      <c r="AR13673" s="111"/>
    </row>
    <row r="13674" spans="20:52" x14ac:dyDescent="0.25">
      <c r="T13674" s="110"/>
      <c r="AJ13674" s="111"/>
      <c r="AO13674" s="111"/>
      <c r="AP13674" s="111"/>
      <c r="AV13674" s="111"/>
    </row>
    <row r="13675" spans="20:52" x14ac:dyDescent="0.25">
      <c r="T13675" s="110"/>
      <c r="AJ13675" s="111"/>
      <c r="AO13675" s="111"/>
      <c r="AP13675" s="111"/>
      <c r="AT13675" s="111"/>
    </row>
    <row r="13676" spans="20:52" x14ac:dyDescent="0.25">
      <c r="T13676" s="110"/>
      <c r="AJ13676" s="111"/>
      <c r="AO13676" s="111"/>
      <c r="AP13676" s="111"/>
      <c r="AT13676" s="111"/>
      <c r="AV13676" s="111"/>
    </row>
    <row r="13677" spans="20:52" x14ac:dyDescent="0.25">
      <c r="T13677" s="110"/>
      <c r="AJ13677" s="111"/>
      <c r="AO13677" s="111"/>
      <c r="AP13677" s="111"/>
      <c r="AT13677" s="111"/>
      <c r="AV13677" s="111"/>
      <c r="AZ13677" s="111"/>
    </row>
    <row r="13678" spans="20:52" x14ac:dyDescent="0.25">
      <c r="T13678" s="110"/>
      <c r="AJ13678" s="111"/>
      <c r="AO13678" s="111"/>
      <c r="AP13678" s="111"/>
      <c r="AT13678" s="111"/>
      <c r="AV13678" s="111"/>
      <c r="AZ13678" s="111"/>
    </row>
    <row r="13679" spans="20:52" x14ac:dyDescent="0.25">
      <c r="T13679" s="110"/>
      <c r="AJ13679" s="111"/>
      <c r="AO13679" s="111"/>
      <c r="AP13679" s="111"/>
      <c r="AV13679" s="111"/>
    </row>
    <row r="13680" spans="20:52" x14ac:dyDescent="0.25">
      <c r="T13680" s="110"/>
      <c r="AJ13680" s="111"/>
      <c r="AO13680" s="111"/>
      <c r="AV13680" s="111"/>
    </row>
    <row r="13681" spans="20:52" x14ac:dyDescent="0.25">
      <c r="T13681" s="110"/>
      <c r="AJ13681" s="111"/>
      <c r="AO13681" s="111"/>
      <c r="AP13681" s="111"/>
      <c r="AV13681" s="111"/>
    </row>
    <row r="13682" spans="20:52" x14ac:dyDescent="0.25">
      <c r="T13682" s="110"/>
      <c r="AJ13682" s="111"/>
      <c r="AO13682" s="111"/>
      <c r="AV13682" s="111"/>
    </row>
    <row r="13683" spans="20:52" x14ac:dyDescent="0.25">
      <c r="T13683" s="110"/>
      <c r="AJ13683" s="111"/>
      <c r="AO13683" s="111"/>
      <c r="AP13683" s="111"/>
      <c r="AT13683" s="111"/>
      <c r="AV13683" s="111"/>
    </row>
    <row r="13684" spans="20:52" x14ac:dyDescent="0.25">
      <c r="T13684" s="110"/>
    </row>
    <row r="13685" spans="20:52" x14ac:dyDescent="0.25">
      <c r="T13685" s="110"/>
    </row>
    <row r="13686" spans="20:52" x14ac:dyDescent="0.25">
      <c r="T13686" s="110"/>
    </row>
    <row r="13687" spans="20:52" x14ac:dyDescent="0.25">
      <c r="T13687" s="110"/>
      <c r="AJ13687" s="111"/>
      <c r="AP13687" s="111"/>
      <c r="AV13687" s="111"/>
      <c r="AZ13687" s="111"/>
    </row>
    <row r="13688" spans="20:52" x14ac:dyDescent="0.25">
      <c r="T13688" s="110"/>
      <c r="AJ13688" s="111"/>
      <c r="AO13688" s="111"/>
      <c r="AP13688" s="111"/>
      <c r="AV13688" s="111"/>
    </row>
    <row r="13689" spans="20:52" x14ac:dyDescent="0.25">
      <c r="T13689" s="110"/>
      <c r="AJ13689" s="111"/>
      <c r="AO13689" s="111"/>
      <c r="AP13689" s="111"/>
      <c r="AT13689" s="111"/>
      <c r="AV13689" s="111"/>
      <c r="AZ13689" s="111"/>
    </row>
    <row r="13690" spans="20:52" x14ac:dyDescent="0.25">
      <c r="T13690" s="110"/>
      <c r="AJ13690" s="111"/>
      <c r="AV13690" s="111"/>
    </row>
    <row r="13691" spans="20:52" x14ac:dyDescent="0.25">
      <c r="T13691" s="110"/>
      <c r="AJ13691" s="111"/>
      <c r="AO13691" s="111"/>
      <c r="AP13691" s="111"/>
      <c r="AT13691" s="111"/>
      <c r="AV13691" s="111"/>
      <c r="AZ13691" s="111"/>
    </row>
    <row r="13692" spans="20:52" x14ac:dyDescent="0.25">
      <c r="T13692" s="110"/>
      <c r="AJ13692" s="111"/>
      <c r="AO13692" s="111"/>
      <c r="AP13692" s="111"/>
      <c r="AZ13692" s="111"/>
    </row>
    <row r="13693" spans="20:52" x14ac:dyDescent="0.25">
      <c r="T13693" s="110"/>
      <c r="AP13693" s="111"/>
      <c r="AV13693" s="111"/>
      <c r="AZ13693" s="111"/>
    </row>
    <row r="13694" spans="20:52" x14ac:dyDescent="0.25">
      <c r="T13694" s="110"/>
      <c r="AJ13694" s="111"/>
      <c r="AP13694" s="111"/>
      <c r="AV13694" s="111"/>
      <c r="AZ13694" s="111"/>
    </row>
    <row r="13695" spans="20:52" x14ac:dyDescent="0.25">
      <c r="T13695" s="110"/>
      <c r="AJ13695" s="111"/>
      <c r="AO13695" s="111"/>
      <c r="AP13695" s="111"/>
      <c r="AT13695" s="111"/>
      <c r="AV13695" s="111"/>
      <c r="AZ13695" s="111"/>
    </row>
    <row r="13696" spans="20:52" x14ac:dyDescent="0.25">
      <c r="T13696" s="110"/>
    </row>
    <row r="13697" spans="20:52" x14ac:dyDescent="0.25">
      <c r="T13697" s="110"/>
      <c r="AJ13697" s="111"/>
      <c r="AO13697" s="111"/>
      <c r="AV13697" s="111"/>
    </row>
    <row r="13698" spans="20:52" x14ac:dyDescent="0.25">
      <c r="T13698" s="110"/>
      <c r="AJ13698" s="111"/>
    </row>
    <row r="13699" spans="20:52" x14ac:dyDescent="0.25">
      <c r="T13699" s="110"/>
      <c r="AJ13699" s="111"/>
      <c r="AO13699" s="111"/>
      <c r="AR13699" s="111"/>
      <c r="AV13699" s="111"/>
    </row>
    <row r="13700" spans="20:52" x14ac:dyDescent="0.25">
      <c r="T13700" s="110"/>
      <c r="AJ13700" s="111"/>
      <c r="AO13700" s="111"/>
      <c r="AP13700" s="111"/>
      <c r="AV13700" s="111"/>
    </row>
    <row r="13701" spans="20:52" x14ac:dyDescent="0.25">
      <c r="T13701" s="110"/>
      <c r="AJ13701" s="111"/>
      <c r="AO13701" s="111"/>
      <c r="AP13701" s="111"/>
    </row>
    <row r="13702" spans="20:52" x14ac:dyDescent="0.25">
      <c r="T13702" s="110"/>
      <c r="AJ13702" s="111"/>
      <c r="AO13702" s="111"/>
      <c r="AV13702" s="111"/>
    </row>
    <row r="13703" spans="20:52" x14ac:dyDescent="0.25">
      <c r="T13703" s="110"/>
      <c r="AJ13703" s="111"/>
      <c r="AO13703" s="111"/>
      <c r="AP13703" s="111"/>
    </row>
    <row r="13704" spans="20:52" x14ac:dyDescent="0.25">
      <c r="T13704" s="110"/>
      <c r="AJ13704" s="111"/>
      <c r="AO13704" s="111"/>
      <c r="AP13704" s="111"/>
      <c r="AV13704" s="111"/>
      <c r="AZ13704" s="111"/>
    </row>
    <row r="13705" spans="20:52" x14ac:dyDescent="0.25">
      <c r="T13705" s="110"/>
    </row>
    <row r="13706" spans="20:52" x14ac:dyDescent="0.25">
      <c r="T13706" s="110"/>
      <c r="AZ13706" s="111"/>
    </row>
    <row r="13707" spans="20:52" x14ac:dyDescent="0.25">
      <c r="T13707" s="110"/>
    </row>
    <row r="13708" spans="20:52" x14ac:dyDescent="0.25">
      <c r="T13708" s="110"/>
    </row>
    <row r="13709" spans="20:52" x14ac:dyDescent="0.25">
      <c r="T13709" s="110"/>
      <c r="AJ13709" s="111"/>
      <c r="AO13709" s="111"/>
      <c r="AV13709" s="111"/>
    </row>
    <row r="13710" spans="20:52" x14ac:dyDescent="0.25">
      <c r="T13710" s="110"/>
    </row>
    <row r="13711" spans="20:52" x14ac:dyDescent="0.25">
      <c r="T13711" s="110"/>
      <c r="AJ13711" s="111"/>
      <c r="AP13711" s="111"/>
      <c r="AV13711" s="111"/>
    </row>
    <row r="13712" spans="20:52" x14ac:dyDescent="0.25">
      <c r="T13712" s="110"/>
      <c r="AJ13712" s="111"/>
      <c r="AO13712" s="111"/>
      <c r="AP13712" s="111"/>
      <c r="AV13712" s="111"/>
      <c r="AZ13712" s="111"/>
    </row>
    <row r="13713" spans="20:52" x14ac:dyDescent="0.25">
      <c r="T13713" s="110"/>
      <c r="AJ13713" s="111"/>
      <c r="AO13713" s="111"/>
      <c r="AP13713" s="111"/>
      <c r="AV13713" s="111"/>
      <c r="AZ13713" s="111"/>
    </row>
    <row r="13714" spans="20:52" x14ac:dyDescent="0.25">
      <c r="T13714" s="110"/>
    </row>
    <row r="13715" spans="20:52" x14ac:dyDescent="0.25">
      <c r="T13715" s="110"/>
      <c r="AZ13715" s="111"/>
    </row>
    <row r="13716" spans="20:52" x14ac:dyDescent="0.25">
      <c r="T13716" s="110"/>
      <c r="AJ13716" s="111"/>
      <c r="AO13716" s="111"/>
      <c r="AP13716" s="111"/>
      <c r="AV13716" s="111"/>
      <c r="AZ13716" s="111"/>
    </row>
    <row r="13717" spans="20:52" x14ac:dyDescent="0.25">
      <c r="T13717" s="110"/>
      <c r="AZ13717" s="111"/>
    </row>
    <row r="13718" spans="20:52" x14ac:dyDescent="0.25">
      <c r="T13718" s="110"/>
      <c r="AJ13718" s="111"/>
      <c r="AO13718" s="111"/>
      <c r="AV13718" s="111"/>
    </row>
    <row r="13719" spans="20:52" x14ac:dyDescent="0.25">
      <c r="T13719" s="110"/>
      <c r="AJ13719" s="111"/>
      <c r="AO13719" s="111"/>
      <c r="AP13719" s="111"/>
      <c r="AV13719" s="111"/>
      <c r="AZ13719" s="111"/>
    </row>
    <row r="13720" spans="20:52" x14ac:dyDescent="0.25">
      <c r="T13720" s="110"/>
      <c r="AJ13720" s="111"/>
      <c r="AO13720" s="111"/>
      <c r="AP13720" s="111"/>
      <c r="AV13720" s="111"/>
      <c r="AZ13720" s="111"/>
    </row>
    <row r="13721" spans="20:52" x14ac:dyDescent="0.25">
      <c r="T13721" s="110"/>
    </row>
    <row r="13722" spans="20:52" x14ac:dyDescent="0.25">
      <c r="T13722" s="110"/>
      <c r="AZ13722" s="111"/>
    </row>
    <row r="13723" spans="20:52" x14ac:dyDescent="0.25">
      <c r="T13723" s="110"/>
    </row>
    <row r="13724" spans="20:52" x14ac:dyDescent="0.25">
      <c r="T13724" s="110"/>
      <c r="AJ13724" s="111"/>
      <c r="AO13724" s="111"/>
      <c r="AP13724" s="111"/>
      <c r="AV13724" s="111"/>
    </row>
    <row r="13725" spans="20:52" x14ac:dyDescent="0.25">
      <c r="T13725" s="110"/>
    </row>
    <row r="13726" spans="20:52" x14ac:dyDescent="0.25">
      <c r="T13726" s="110"/>
      <c r="AJ13726" s="111"/>
      <c r="AO13726" s="111"/>
      <c r="AP13726" s="111"/>
      <c r="AT13726" s="111"/>
      <c r="AV13726" s="111"/>
    </row>
    <row r="13727" spans="20:52" x14ac:dyDescent="0.25">
      <c r="T13727" s="110"/>
    </row>
    <row r="13728" spans="20:52" x14ac:dyDescent="0.25">
      <c r="T13728" s="110"/>
    </row>
    <row r="13729" spans="20:48" x14ac:dyDescent="0.25">
      <c r="T13729" s="110"/>
      <c r="AJ13729" s="111"/>
      <c r="AO13729" s="111"/>
      <c r="AP13729" s="111"/>
      <c r="AR13729" s="111"/>
      <c r="AT13729" s="111"/>
      <c r="AV13729" s="111"/>
    </row>
    <row r="13730" spans="20:48" x14ac:dyDescent="0.25">
      <c r="T13730" s="110"/>
      <c r="AJ13730" s="111"/>
      <c r="AO13730" s="111"/>
      <c r="AP13730" s="111"/>
      <c r="AV13730" s="111"/>
    </row>
    <row r="13731" spans="20:48" x14ac:dyDescent="0.25">
      <c r="T13731" s="110"/>
      <c r="AJ13731" s="111"/>
      <c r="AO13731" s="111"/>
      <c r="AP13731" s="111"/>
      <c r="AT13731" s="111"/>
      <c r="AV13731" s="111"/>
    </row>
    <row r="13732" spans="20:48" x14ac:dyDescent="0.25">
      <c r="T13732" s="110"/>
    </row>
    <row r="13733" spans="20:48" x14ac:dyDescent="0.25">
      <c r="T13733" s="110"/>
      <c r="AJ13733" s="111"/>
      <c r="AO13733" s="111"/>
      <c r="AP13733" s="111"/>
      <c r="AV13733" s="111"/>
    </row>
    <row r="13734" spans="20:48" x14ac:dyDescent="0.25">
      <c r="T13734" s="110"/>
      <c r="AJ13734" s="111"/>
      <c r="AO13734" s="111"/>
      <c r="AV13734" s="111"/>
    </row>
    <row r="13735" spans="20:48" x14ac:dyDescent="0.25">
      <c r="T13735" s="110"/>
    </row>
    <row r="13736" spans="20:48" x14ac:dyDescent="0.25">
      <c r="T13736" s="110"/>
      <c r="AJ13736" s="111"/>
      <c r="AO13736" s="111"/>
      <c r="AV13736" s="111"/>
    </row>
    <row r="13737" spans="20:48" x14ac:dyDescent="0.25">
      <c r="T13737" s="110"/>
    </row>
    <row r="13738" spans="20:48" x14ac:dyDescent="0.25">
      <c r="T13738" s="110"/>
      <c r="AJ13738" s="111"/>
      <c r="AO13738" s="111"/>
      <c r="AV13738" s="111"/>
    </row>
    <row r="13739" spans="20:48" x14ac:dyDescent="0.25">
      <c r="T13739" s="110"/>
      <c r="AJ13739" s="111"/>
      <c r="AV13739" s="111"/>
    </row>
    <row r="13740" spans="20:48" x14ac:dyDescent="0.25">
      <c r="T13740" s="110"/>
    </row>
    <row r="13741" spans="20:48" x14ac:dyDescent="0.25">
      <c r="T13741" s="110"/>
      <c r="AJ13741" s="111"/>
      <c r="AO13741" s="111"/>
      <c r="AV13741" s="111"/>
    </row>
    <row r="13742" spans="20:48" x14ac:dyDescent="0.25">
      <c r="T13742" s="110"/>
      <c r="AJ13742" s="111"/>
      <c r="AO13742" s="111"/>
      <c r="AV13742" s="111"/>
    </row>
    <row r="13743" spans="20:48" x14ac:dyDescent="0.25">
      <c r="T13743" s="110"/>
    </row>
    <row r="13744" spans="20:48" x14ac:dyDescent="0.25">
      <c r="T13744" s="110"/>
      <c r="AJ13744" s="111"/>
      <c r="AO13744" s="111"/>
      <c r="AP13744" s="111"/>
      <c r="AT13744" s="111"/>
      <c r="AV13744" s="111"/>
    </row>
    <row r="13745" spans="20:52" x14ac:dyDescent="0.25">
      <c r="T13745" s="110"/>
      <c r="AJ13745" s="111"/>
      <c r="AO13745" s="111"/>
      <c r="AP13745" s="111"/>
      <c r="AT13745" s="111"/>
      <c r="AV13745" s="111"/>
    </row>
    <row r="13746" spans="20:52" x14ac:dyDescent="0.25">
      <c r="T13746" s="110"/>
      <c r="AJ13746" s="111"/>
      <c r="AO13746" s="111"/>
      <c r="AP13746" s="111"/>
      <c r="AV13746" s="111"/>
    </row>
    <row r="13747" spans="20:52" x14ac:dyDescent="0.25">
      <c r="T13747" s="110"/>
      <c r="AJ13747" s="111"/>
      <c r="AO13747" s="111"/>
      <c r="AT13747" s="111"/>
      <c r="AV13747" s="111"/>
    </row>
    <row r="13748" spans="20:52" x14ac:dyDescent="0.25">
      <c r="T13748" s="110"/>
    </row>
    <row r="13749" spans="20:52" x14ac:dyDescent="0.25">
      <c r="T13749" s="110"/>
    </row>
    <row r="13750" spans="20:52" x14ac:dyDescent="0.25">
      <c r="T13750" s="110"/>
      <c r="AZ13750" s="111"/>
    </row>
    <row r="13751" spans="20:52" x14ac:dyDescent="0.25">
      <c r="T13751" s="110"/>
      <c r="AJ13751" s="111"/>
      <c r="AO13751" s="111"/>
      <c r="AP13751" s="111"/>
      <c r="AT13751" s="111"/>
      <c r="AV13751" s="111"/>
    </row>
    <row r="13752" spans="20:52" x14ac:dyDescent="0.25">
      <c r="T13752" s="110"/>
      <c r="AJ13752" s="111"/>
      <c r="AP13752" s="111"/>
      <c r="AT13752" s="111"/>
      <c r="AV13752" s="111"/>
    </row>
    <row r="13753" spans="20:52" x14ac:dyDescent="0.25">
      <c r="T13753" s="110"/>
      <c r="AJ13753" s="111"/>
      <c r="AO13753" s="111"/>
      <c r="AV13753" s="111"/>
    </row>
    <row r="13754" spans="20:52" x14ac:dyDescent="0.25">
      <c r="T13754" s="110"/>
      <c r="AJ13754" s="111"/>
      <c r="AO13754" s="111"/>
      <c r="AV13754" s="111"/>
    </row>
    <row r="13755" spans="20:52" x14ac:dyDescent="0.25">
      <c r="T13755" s="110"/>
      <c r="AJ13755" s="111"/>
      <c r="AO13755" s="111"/>
      <c r="AP13755" s="111"/>
      <c r="AT13755" s="111"/>
      <c r="AV13755" s="111"/>
    </row>
    <row r="13756" spans="20:52" x14ac:dyDescent="0.25">
      <c r="T13756" s="110"/>
      <c r="AP13756" s="111"/>
    </row>
    <row r="13757" spans="20:52" x14ac:dyDescent="0.25">
      <c r="T13757" s="110"/>
    </row>
    <row r="13758" spans="20:52" x14ac:dyDescent="0.25">
      <c r="T13758" s="110"/>
      <c r="AJ13758" s="111"/>
      <c r="AV13758" s="111"/>
    </row>
    <row r="13759" spans="20:52" x14ac:dyDescent="0.25">
      <c r="T13759" s="110"/>
      <c r="AJ13759" s="111"/>
      <c r="AO13759" s="111"/>
      <c r="AP13759" s="111"/>
      <c r="AV13759" s="111"/>
    </row>
    <row r="13760" spans="20:52" x14ac:dyDescent="0.25">
      <c r="T13760" s="110"/>
      <c r="AV13760" s="111"/>
    </row>
    <row r="13761" spans="20:52" x14ac:dyDescent="0.25">
      <c r="T13761" s="110"/>
      <c r="AJ13761" s="111"/>
      <c r="AO13761" s="111"/>
      <c r="AV13761" s="111"/>
    </row>
    <row r="13762" spans="20:52" x14ac:dyDescent="0.25">
      <c r="T13762" s="110"/>
      <c r="AJ13762" s="111"/>
      <c r="AO13762" s="111"/>
      <c r="AP13762" s="111"/>
      <c r="AV13762" s="111"/>
    </row>
    <row r="13763" spans="20:52" x14ac:dyDescent="0.25">
      <c r="T13763" s="110"/>
    </row>
    <row r="13764" spans="20:52" x14ac:dyDescent="0.25">
      <c r="T13764" s="110"/>
      <c r="AJ13764" s="111"/>
      <c r="AT13764" s="111"/>
      <c r="AV13764" s="111"/>
    </row>
    <row r="13765" spans="20:52" x14ac:dyDescent="0.25">
      <c r="T13765" s="110"/>
      <c r="AJ13765" s="111"/>
      <c r="AP13765" s="111"/>
      <c r="AT13765" s="111"/>
      <c r="AV13765" s="111"/>
    </row>
    <row r="13766" spans="20:52" x14ac:dyDescent="0.25">
      <c r="T13766" s="110"/>
      <c r="AJ13766" s="111"/>
      <c r="AO13766" s="111"/>
      <c r="AV13766" s="111"/>
    </row>
    <row r="13767" spans="20:52" x14ac:dyDescent="0.25">
      <c r="T13767" s="110"/>
      <c r="AO13767" s="111"/>
      <c r="AV13767" s="111"/>
    </row>
    <row r="13768" spans="20:52" x14ac:dyDescent="0.25">
      <c r="T13768" s="110"/>
    </row>
    <row r="13769" spans="20:52" x14ac:dyDescent="0.25">
      <c r="T13769" s="110"/>
      <c r="AO13769" s="111"/>
      <c r="AP13769" s="111"/>
      <c r="AT13769" s="111"/>
      <c r="AV13769" s="111"/>
      <c r="AZ13769" s="111"/>
    </row>
    <row r="13770" spans="20:52" x14ac:dyDescent="0.25">
      <c r="T13770" s="110"/>
    </row>
    <row r="13771" spans="20:52" x14ac:dyDescent="0.25">
      <c r="T13771" s="110"/>
    </row>
    <row r="13772" spans="20:52" x14ac:dyDescent="0.25">
      <c r="T13772" s="110"/>
      <c r="AJ13772" s="111"/>
      <c r="AO13772" s="111"/>
      <c r="AV13772" s="111"/>
      <c r="AZ13772" s="111"/>
    </row>
    <row r="13773" spans="20:52" x14ac:dyDescent="0.25">
      <c r="T13773" s="110"/>
      <c r="AV13773" s="111"/>
    </row>
    <row r="13774" spans="20:52" x14ac:dyDescent="0.25">
      <c r="T13774" s="110"/>
      <c r="AO13774" s="111"/>
      <c r="AP13774" s="111"/>
      <c r="AV13774" s="111"/>
    </row>
    <row r="13775" spans="20:52" x14ac:dyDescent="0.25">
      <c r="T13775" s="110"/>
      <c r="AJ13775" s="111"/>
      <c r="AO13775" s="111"/>
      <c r="AP13775" s="111"/>
      <c r="AV13775" s="111"/>
    </row>
    <row r="13776" spans="20:52" x14ac:dyDescent="0.25">
      <c r="T13776" s="110"/>
    </row>
    <row r="13777" spans="20:52" x14ac:dyDescent="0.25">
      <c r="T13777" s="110"/>
      <c r="AJ13777" s="111"/>
      <c r="AO13777" s="111"/>
      <c r="AV13777" s="111"/>
    </row>
    <row r="13778" spans="20:52" x14ac:dyDescent="0.25">
      <c r="T13778" s="110"/>
    </row>
    <row r="13779" spans="20:52" x14ac:dyDescent="0.25">
      <c r="T13779" s="110"/>
      <c r="AJ13779" s="111"/>
      <c r="AV13779" s="111"/>
    </row>
    <row r="13780" spans="20:52" x14ac:dyDescent="0.25">
      <c r="T13780" s="110"/>
    </row>
    <row r="13781" spans="20:52" x14ac:dyDescent="0.25">
      <c r="T13781" s="110"/>
    </row>
    <row r="13782" spans="20:52" x14ac:dyDescent="0.25">
      <c r="T13782" s="110"/>
      <c r="AJ13782" s="111"/>
      <c r="AO13782" s="111"/>
      <c r="AP13782" s="111"/>
      <c r="AT13782" s="111"/>
    </row>
    <row r="13783" spans="20:52" x14ac:dyDescent="0.25">
      <c r="T13783" s="110"/>
    </row>
    <row r="13784" spans="20:52" x14ac:dyDescent="0.25">
      <c r="T13784" s="110"/>
      <c r="AJ13784" s="111"/>
      <c r="AO13784" s="111"/>
      <c r="AP13784" s="111"/>
      <c r="AV13784" s="111"/>
      <c r="AZ13784" s="111"/>
    </row>
    <row r="13785" spans="20:52" x14ac:dyDescent="0.25">
      <c r="T13785" s="110"/>
      <c r="AJ13785" s="111"/>
      <c r="AO13785" s="111"/>
      <c r="AP13785" s="111"/>
      <c r="AV13785" s="111"/>
    </row>
    <row r="13786" spans="20:52" x14ac:dyDescent="0.25">
      <c r="T13786" s="110"/>
    </row>
    <row r="13787" spans="20:52" x14ac:dyDescent="0.25">
      <c r="T13787" s="110"/>
      <c r="AO13787" s="111"/>
      <c r="AP13787" s="111"/>
      <c r="AV13787" s="111"/>
    </row>
    <row r="13788" spans="20:52" x14ac:dyDescent="0.25">
      <c r="T13788" s="110"/>
    </row>
    <row r="13789" spans="20:52" x14ac:dyDescent="0.25">
      <c r="T13789" s="110"/>
      <c r="AO13789" s="111"/>
      <c r="AV13789" s="111"/>
    </row>
    <row r="13790" spans="20:52" x14ac:dyDescent="0.25">
      <c r="T13790" s="110"/>
    </row>
    <row r="13791" spans="20:52" x14ac:dyDescent="0.25">
      <c r="T13791" s="110"/>
    </row>
    <row r="13792" spans="20:52" x14ac:dyDescent="0.25">
      <c r="T13792" s="110"/>
      <c r="AJ13792" s="111"/>
      <c r="AO13792" s="111"/>
      <c r="AV13792" s="111"/>
    </row>
    <row r="13793" spans="20:52" x14ac:dyDescent="0.25">
      <c r="T13793" s="110"/>
    </row>
    <row r="13794" spans="20:52" x14ac:dyDescent="0.25">
      <c r="T13794" s="110"/>
      <c r="AJ13794" s="111"/>
      <c r="AO13794" s="111"/>
      <c r="AV13794" s="111"/>
    </row>
    <row r="13795" spans="20:52" x14ac:dyDescent="0.25">
      <c r="T13795" s="110"/>
    </row>
    <row r="13796" spans="20:52" x14ac:dyDescent="0.25">
      <c r="T13796" s="110"/>
      <c r="AZ13796" s="111"/>
    </row>
    <row r="13797" spans="20:52" x14ac:dyDescent="0.25">
      <c r="T13797" s="110"/>
      <c r="AJ13797" s="111"/>
      <c r="AO13797" s="111"/>
      <c r="AV13797" s="111"/>
    </row>
    <row r="13798" spans="20:52" x14ac:dyDescent="0.25">
      <c r="T13798" s="110"/>
      <c r="AJ13798" s="111"/>
      <c r="AO13798" s="111"/>
      <c r="AP13798" s="111"/>
      <c r="AV13798" s="111"/>
    </row>
    <row r="13799" spans="20:52" x14ac:dyDescent="0.25">
      <c r="T13799" s="110"/>
      <c r="AJ13799" s="111"/>
      <c r="AO13799" s="111"/>
      <c r="AP13799" s="111"/>
      <c r="AV13799" s="111"/>
    </row>
    <row r="13800" spans="20:52" x14ac:dyDescent="0.25">
      <c r="T13800" s="110"/>
      <c r="AJ13800" s="111"/>
      <c r="AO13800" s="111"/>
      <c r="AV13800" s="111"/>
    </row>
    <row r="13801" spans="20:52" x14ac:dyDescent="0.25">
      <c r="T13801" s="110"/>
      <c r="AJ13801" s="111"/>
      <c r="AO13801" s="111"/>
      <c r="AR13801" s="111"/>
      <c r="AT13801" s="111"/>
    </row>
    <row r="13802" spans="20:52" x14ac:dyDescent="0.25">
      <c r="T13802" s="110"/>
    </row>
    <row r="13803" spans="20:52" x14ac:dyDescent="0.25">
      <c r="T13803" s="110"/>
      <c r="AZ13803" s="111"/>
    </row>
    <row r="13804" spans="20:52" x14ac:dyDescent="0.25">
      <c r="T13804" s="110"/>
      <c r="AJ13804" s="111"/>
      <c r="AO13804" s="111"/>
      <c r="AV13804" s="111"/>
    </row>
    <row r="13805" spans="20:52" x14ac:dyDescent="0.25">
      <c r="T13805" s="110"/>
    </row>
    <row r="13806" spans="20:52" x14ac:dyDescent="0.25">
      <c r="T13806" s="110"/>
      <c r="AJ13806" s="111"/>
      <c r="AO13806" s="111"/>
    </row>
    <row r="13807" spans="20:52" x14ac:dyDescent="0.25">
      <c r="T13807" s="110"/>
      <c r="AZ13807" s="111"/>
    </row>
    <row r="13808" spans="20:52" x14ac:dyDescent="0.25">
      <c r="T13808" s="110"/>
    </row>
    <row r="13809" spans="20:52" x14ac:dyDescent="0.25">
      <c r="T13809" s="110"/>
      <c r="AV13809" s="111"/>
    </row>
    <row r="13810" spans="20:52" x14ac:dyDescent="0.25">
      <c r="T13810" s="110"/>
      <c r="AV13810" s="111"/>
    </row>
    <row r="13811" spans="20:52" x14ac:dyDescent="0.25">
      <c r="T13811" s="110"/>
    </row>
    <row r="13812" spans="20:52" x14ac:dyDescent="0.25">
      <c r="T13812" s="110"/>
    </row>
    <row r="13813" spans="20:52" x14ac:dyDescent="0.25">
      <c r="T13813" s="110"/>
    </row>
    <row r="13814" spans="20:52" x14ac:dyDescent="0.25">
      <c r="T13814" s="110"/>
      <c r="AJ13814" s="111"/>
      <c r="AO13814" s="111"/>
      <c r="AP13814" s="111"/>
      <c r="AV13814" s="111"/>
    </row>
    <row r="13815" spans="20:52" x14ac:dyDescent="0.25">
      <c r="T13815" s="110"/>
      <c r="AJ13815" s="111"/>
      <c r="AO13815" s="111"/>
      <c r="AV13815" s="111"/>
    </row>
    <row r="13816" spans="20:52" x14ac:dyDescent="0.25">
      <c r="T13816" s="110"/>
      <c r="AO13816" s="111"/>
      <c r="AV13816" s="111"/>
    </row>
    <row r="13817" spans="20:52" x14ac:dyDescent="0.25">
      <c r="T13817" s="110"/>
    </row>
    <row r="13818" spans="20:52" x14ac:dyDescent="0.25">
      <c r="T13818" s="110"/>
    </row>
    <row r="13819" spans="20:52" x14ac:dyDescent="0.25">
      <c r="T13819" s="110"/>
      <c r="AJ13819" s="111"/>
      <c r="AO13819" s="111"/>
      <c r="AV13819" s="111"/>
    </row>
    <row r="13820" spans="20:52" x14ac:dyDescent="0.25">
      <c r="T13820" s="110"/>
      <c r="AV13820" s="111"/>
    </row>
    <row r="13821" spans="20:52" x14ac:dyDescent="0.25">
      <c r="T13821" s="110"/>
      <c r="AZ13821" s="111"/>
    </row>
    <row r="13822" spans="20:52" x14ac:dyDescent="0.25">
      <c r="T13822" s="110"/>
      <c r="AJ13822" s="111"/>
      <c r="AO13822" s="111"/>
      <c r="AV13822" s="111"/>
    </row>
    <row r="13823" spans="20:52" x14ac:dyDescent="0.25">
      <c r="T13823" s="110"/>
    </row>
    <row r="13824" spans="20:52" x14ac:dyDescent="0.25">
      <c r="T13824" s="110"/>
      <c r="AJ13824" s="111"/>
      <c r="AO13824" s="111"/>
      <c r="AV13824" s="111"/>
    </row>
    <row r="13825" spans="20:48" x14ac:dyDescent="0.25">
      <c r="T13825" s="110"/>
      <c r="AJ13825" s="111"/>
      <c r="AO13825" s="111"/>
      <c r="AP13825" s="111"/>
      <c r="AV13825" s="111"/>
    </row>
    <row r="13826" spans="20:48" x14ac:dyDescent="0.25">
      <c r="T13826" s="110"/>
      <c r="AJ13826" s="111"/>
      <c r="AO13826" s="111"/>
      <c r="AT13826" s="111"/>
      <c r="AV13826" s="111"/>
    </row>
    <row r="13827" spans="20:48" x14ac:dyDescent="0.25">
      <c r="T13827" s="110"/>
      <c r="AJ13827" s="111"/>
      <c r="AO13827" s="111"/>
      <c r="AV13827" s="111"/>
    </row>
    <row r="13828" spans="20:48" x14ac:dyDescent="0.25">
      <c r="T13828" s="110"/>
    </row>
    <row r="13829" spans="20:48" x14ac:dyDescent="0.25">
      <c r="T13829" s="110"/>
      <c r="AJ13829" s="111"/>
      <c r="AO13829" s="111"/>
      <c r="AV13829" s="111"/>
    </row>
    <row r="13830" spans="20:48" x14ac:dyDescent="0.25">
      <c r="T13830" s="110"/>
      <c r="AP13830" s="111"/>
    </row>
    <row r="13831" spans="20:48" x14ac:dyDescent="0.25">
      <c r="T13831" s="110"/>
    </row>
    <row r="13832" spans="20:48" x14ac:dyDescent="0.25">
      <c r="T13832" s="110"/>
      <c r="AJ13832" s="111"/>
      <c r="AO13832" s="111"/>
      <c r="AV13832" s="111"/>
    </row>
    <row r="13833" spans="20:48" x14ac:dyDescent="0.25">
      <c r="T13833" s="110"/>
    </row>
    <row r="13834" spans="20:48" x14ac:dyDescent="0.25">
      <c r="T13834" s="110"/>
      <c r="AJ13834" s="111"/>
      <c r="AO13834" s="111"/>
      <c r="AV13834" s="111"/>
    </row>
    <row r="13835" spans="20:48" x14ac:dyDescent="0.25">
      <c r="T13835" s="110"/>
    </row>
    <row r="13836" spans="20:48" x14ac:dyDescent="0.25">
      <c r="T13836" s="110"/>
    </row>
    <row r="13837" spans="20:48" x14ac:dyDescent="0.25">
      <c r="T13837" s="110"/>
    </row>
    <row r="13838" spans="20:48" x14ac:dyDescent="0.25">
      <c r="T13838" s="110"/>
      <c r="AJ13838" s="111"/>
      <c r="AO13838" s="111"/>
      <c r="AV13838" s="111"/>
    </row>
    <row r="13839" spans="20:48" x14ac:dyDescent="0.25">
      <c r="T13839" s="110"/>
    </row>
    <row r="13840" spans="20:48" x14ac:dyDescent="0.25">
      <c r="T13840" s="110"/>
    </row>
    <row r="13841" spans="20:52" x14ac:dyDescent="0.25">
      <c r="T13841" s="110"/>
    </row>
    <row r="13842" spans="20:52" x14ac:dyDescent="0.25">
      <c r="T13842" s="110"/>
    </row>
    <row r="13843" spans="20:52" x14ac:dyDescent="0.25">
      <c r="T13843" s="110"/>
    </row>
    <row r="13844" spans="20:52" x14ac:dyDescent="0.25">
      <c r="T13844" s="110"/>
      <c r="AZ13844" s="111"/>
    </row>
    <row r="13845" spans="20:52" x14ac:dyDescent="0.25">
      <c r="T13845" s="110"/>
      <c r="AJ13845" s="111"/>
      <c r="AO13845" s="111"/>
    </row>
    <row r="13846" spans="20:52" x14ac:dyDescent="0.25">
      <c r="T13846" s="110"/>
      <c r="AP13846" s="111"/>
      <c r="AV13846" s="111"/>
    </row>
    <row r="13847" spans="20:52" x14ac:dyDescent="0.25">
      <c r="T13847" s="110"/>
      <c r="AJ13847" s="111"/>
      <c r="AO13847" s="111"/>
      <c r="AV13847" s="111"/>
    </row>
    <row r="13848" spans="20:52" x14ac:dyDescent="0.25">
      <c r="T13848" s="110"/>
      <c r="AJ13848" s="111"/>
      <c r="AO13848" s="111"/>
      <c r="AP13848" s="111"/>
      <c r="AV13848" s="111"/>
    </row>
    <row r="13849" spans="20:52" x14ac:dyDescent="0.25">
      <c r="T13849" s="110"/>
    </row>
    <row r="13850" spans="20:52" x14ac:dyDescent="0.25">
      <c r="T13850" s="110"/>
    </row>
    <row r="13851" spans="20:52" x14ac:dyDescent="0.25">
      <c r="T13851" s="110"/>
      <c r="AJ13851" s="111"/>
      <c r="AO13851" s="111"/>
      <c r="AV13851" s="111"/>
    </row>
    <row r="13852" spans="20:52" x14ac:dyDescent="0.25">
      <c r="T13852" s="110"/>
    </row>
    <row r="13853" spans="20:52" x14ac:dyDescent="0.25">
      <c r="T13853" s="110"/>
      <c r="AP13853" s="111"/>
      <c r="AV13853" s="111"/>
      <c r="AZ13853" s="111"/>
    </row>
    <row r="13854" spans="20:52" x14ac:dyDescent="0.25">
      <c r="T13854" s="110"/>
      <c r="AJ13854" s="111"/>
      <c r="AO13854" s="111"/>
      <c r="AT13854" s="111"/>
    </row>
    <row r="13855" spans="20:52" x14ac:dyDescent="0.25">
      <c r="T13855" s="110"/>
      <c r="AO13855" s="111"/>
      <c r="AP13855" s="111"/>
      <c r="AT13855" s="111"/>
      <c r="AV13855" s="111"/>
    </row>
    <row r="13856" spans="20:52" x14ac:dyDescent="0.25">
      <c r="T13856" s="110"/>
      <c r="AJ13856" s="111"/>
      <c r="AO13856" s="111"/>
      <c r="AV13856" s="111"/>
    </row>
    <row r="13857" spans="20:52" x14ac:dyDescent="0.25">
      <c r="T13857" s="110"/>
      <c r="AJ13857" s="111"/>
      <c r="AO13857" s="111"/>
      <c r="AV13857" s="111"/>
    </row>
    <row r="13858" spans="20:52" x14ac:dyDescent="0.25">
      <c r="T13858" s="110"/>
    </row>
    <row r="13859" spans="20:52" x14ac:dyDescent="0.25">
      <c r="T13859" s="110"/>
      <c r="AJ13859" s="111"/>
      <c r="AO13859" s="111"/>
      <c r="AV13859" s="111"/>
    </row>
    <row r="13860" spans="20:52" x14ac:dyDescent="0.25">
      <c r="T13860" s="110"/>
      <c r="AJ13860" s="111"/>
      <c r="AO13860" s="111"/>
    </row>
    <row r="13861" spans="20:52" x14ac:dyDescent="0.25">
      <c r="T13861" s="110"/>
      <c r="AJ13861" s="111"/>
      <c r="AO13861" s="111"/>
      <c r="AV13861" s="111"/>
    </row>
    <row r="13862" spans="20:52" x14ac:dyDescent="0.25">
      <c r="T13862" s="110"/>
      <c r="AJ13862" s="111"/>
      <c r="AO13862" s="111"/>
      <c r="AV13862" s="111"/>
    </row>
    <row r="13863" spans="20:52" x14ac:dyDescent="0.25">
      <c r="T13863" s="110"/>
    </row>
    <row r="13864" spans="20:52" x14ac:dyDescent="0.25">
      <c r="T13864" s="110"/>
      <c r="AJ13864" s="111"/>
      <c r="AO13864" s="111"/>
      <c r="AV13864" s="111"/>
      <c r="AZ13864" s="111"/>
    </row>
    <row r="13865" spans="20:52" x14ac:dyDescent="0.25">
      <c r="T13865" s="110"/>
      <c r="AP13865" s="111"/>
    </row>
    <row r="13866" spans="20:52" x14ac:dyDescent="0.25">
      <c r="T13866" s="110"/>
    </row>
    <row r="13867" spans="20:52" x14ac:dyDescent="0.25">
      <c r="T13867" s="110"/>
      <c r="AJ13867" s="111"/>
      <c r="AO13867" s="111"/>
      <c r="AR13867" s="111"/>
      <c r="AV13867" s="111"/>
    </row>
    <row r="13868" spans="20:52" x14ac:dyDescent="0.25">
      <c r="T13868" s="110"/>
      <c r="AV13868" s="111"/>
    </row>
    <row r="13869" spans="20:52" x14ac:dyDescent="0.25">
      <c r="T13869" s="110"/>
      <c r="AJ13869" s="111"/>
      <c r="AP13869" s="111"/>
    </row>
    <row r="13870" spans="20:52" x14ac:dyDescent="0.25">
      <c r="T13870" s="110"/>
      <c r="AJ13870" s="111"/>
      <c r="AT13870" s="111"/>
      <c r="AV13870" s="111"/>
    </row>
    <row r="13871" spans="20:52" x14ac:dyDescent="0.25">
      <c r="T13871" s="110"/>
      <c r="AJ13871" s="111"/>
      <c r="AO13871" s="111"/>
      <c r="AV13871" s="111"/>
    </row>
    <row r="13872" spans="20:52" x14ac:dyDescent="0.25">
      <c r="T13872" s="110"/>
    </row>
    <row r="13873" spans="20:52" x14ac:dyDescent="0.25">
      <c r="T13873" s="110"/>
      <c r="AJ13873" s="111"/>
      <c r="AO13873" s="111"/>
      <c r="AV13873" s="111"/>
      <c r="AZ13873" s="111"/>
    </row>
    <row r="13874" spans="20:52" x14ac:dyDescent="0.25">
      <c r="T13874" s="110"/>
      <c r="AJ13874" s="111"/>
      <c r="AO13874" s="111"/>
      <c r="AV13874" s="111"/>
    </row>
    <row r="13875" spans="20:52" x14ac:dyDescent="0.25">
      <c r="T13875" s="110"/>
    </row>
    <row r="13876" spans="20:52" x14ac:dyDescent="0.25">
      <c r="T13876" s="110"/>
      <c r="AJ13876" s="111"/>
      <c r="AO13876" s="111"/>
      <c r="AT13876" s="111"/>
      <c r="AV13876" s="111"/>
    </row>
    <row r="13877" spans="20:52" x14ac:dyDescent="0.25">
      <c r="T13877" s="110"/>
    </row>
    <row r="13878" spans="20:52" x14ac:dyDescent="0.25">
      <c r="T13878" s="110"/>
    </row>
    <row r="13879" spans="20:52" x14ac:dyDescent="0.25">
      <c r="T13879" s="110"/>
      <c r="AJ13879" s="111"/>
      <c r="AO13879" s="111"/>
      <c r="AV13879" s="111"/>
      <c r="AZ13879" s="111"/>
    </row>
    <row r="13880" spans="20:52" x14ac:dyDescent="0.25">
      <c r="T13880" s="110"/>
    </row>
    <row r="13881" spans="20:52" x14ac:dyDescent="0.25">
      <c r="T13881" s="110"/>
      <c r="AJ13881" s="111"/>
      <c r="AO13881" s="111"/>
      <c r="AT13881" s="111"/>
    </row>
    <row r="13882" spans="20:52" x14ac:dyDescent="0.25">
      <c r="T13882" s="110"/>
    </row>
    <row r="13883" spans="20:52" x14ac:dyDescent="0.25">
      <c r="T13883" s="110"/>
    </row>
    <row r="13884" spans="20:52" x14ac:dyDescent="0.25">
      <c r="T13884" s="110"/>
    </row>
    <row r="13885" spans="20:52" x14ac:dyDescent="0.25">
      <c r="T13885" s="110"/>
      <c r="AJ13885" s="111"/>
      <c r="AO13885" s="111"/>
      <c r="AR13885" s="111"/>
      <c r="AV13885" s="111"/>
    </row>
    <row r="13886" spans="20:52" x14ac:dyDescent="0.25">
      <c r="T13886" s="110"/>
      <c r="AJ13886" s="111"/>
      <c r="AT13886" s="111"/>
      <c r="AV13886" s="111"/>
    </row>
    <row r="13887" spans="20:52" x14ac:dyDescent="0.25">
      <c r="T13887" s="110"/>
      <c r="AJ13887" s="111"/>
      <c r="AO13887" s="111"/>
      <c r="AV13887" s="111"/>
      <c r="AZ13887" s="111"/>
    </row>
    <row r="13888" spans="20:52" x14ac:dyDescent="0.25">
      <c r="T13888" s="110"/>
      <c r="AO13888" s="111"/>
      <c r="AV13888" s="111"/>
    </row>
    <row r="13889" spans="20:52" x14ac:dyDescent="0.25">
      <c r="T13889" s="110"/>
      <c r="AJ13889" s="111"/>
      <c r="AO13889" s="111"/>
      <c r="AV13889" s="111"/>
      <c r="AZ13889" s="111"/>
    </row>
    <row r="13890" spans="20:52" x14ac:dyDescent="0.25">
      <c r="T13890" s="110"/>
    </row>
    <row r="13891" spans="20:52" x14ac:dyDescent="0.25">
      <c r="T13891" s="110"/>
      <c r="AZ13891" s="111"/>
    </row>
    <row r="13892" spans="20:52" x14ac:dyDescent="0.25">
      <c r="T13892" s="110"/>
    </row>
    <row r="13893" spans="20:52" x14ac:dyDescent="0.25">
      <c r="T13893" s="110"/>
    </row>
    <row r="13894" spans="20:52" x14ac:dyDescent="0.25">
      <c r="T13894" s="110"/>
      <c r="AJ13894" s="111"/>
      <c r="AO13894" s="111"/>
      <c r="AV13894" s="111"/>
    </row>
    <row r="13895" spans="20:52" x14ac:dyDescent="0.25">
      <c r="T13895" s="110"/>
    </row>
    <row r="13896" spans="20:52" x14ac:dyDescent="0.25">
      <c r="T13896" s="110"/>
      <c r="AJ13896" s="111"/>
      <c r="AO13896" s="111"/>
      <c r="AP13896" s="111"/>
      <c r="AV13896" s="111"/>
    </row>
    <row r="13897" spans="20:52" x14ac:dyDescent="0.25">
      <c r="T13897" s="110"/>
    </row>
    <row r="13898" spans="20:52" x14ac:dyDescent="0.25">
      <c r="T13898" s="110"/>
    </row>
    <row r="13899" spans="20:52" x14ac:dyDescent="0.25">
      <c r="T13899" s="110"/>
    </row>
    <row r="13900" spans="20:52" x14ac:dyDescent="0.25">
      <c r="T13900" s="110"/>
      <c r="AJ13900" s="111"/>
      <c r="AP13900" s="111"/>
      <c r="AV13900" s="111"/>
      <c r="AZ13900" s="111"/>
    </row>
    <row r="13901" spans="20:52" x14ac:dyDescent="0.25">
      <c r="T13901" s="110"/>
    </row>
    <row r="13902" spans="20:52" x14ac:dyDescent="0.25">
      <c r="T13902" s="110"/>
      <c r="AJ13902" s="111"/>
      <c r="AT13902" s="111"/>
      <c r="AV13902" s="111"/>
    </row>
    <row r="13903" spans="20:52" x14ac:dyDescent="0.25">
      <c r="T13903" s="110"/>
      <c r="AV13903" s="111"/>
    </row>
    <row r="13904" spans="20:52" x14ac:dyDescent="0.25">
      <c r="T13904" s="110"/>
    </row>
    <row r="13905" spans="20:52" x14ac:dyDescent="0.25">
      <c r="T13905" s="110"/>
      <c r="AJ13905" s="111"/>
      <c r="AO13905" s="111"/>
      <c r="AV13905" s="111"/>
    </row>
    <row r="13906" spans="20:52" x14ac:dyDescent="0.25">
      <c r="T13906" s="110"/>
      <c r="AJ13906" s="111"/>
    </row>
    <row r="13907" spans="20:52" x14ac:dyDescent="0.25">
      <c r="T13907" s="110"/>
      <c r="AJ13907" s="111"/>
      <c r="AO13907" s="111"/>
      <c r="AP13907" s="111"/>
      <c r="AT13907" s="111"/>
    </row>
    <row r="13908" spans="20:52" x14ac:dyDescent="0.25">
      <c r="T13908" s="110"/>
    </row>
    <row r="13909" spans="20:52" x14ac:dyDescent="0.25">
      <c r="T13909" s="110"/>
    </row>
    <row r="13910" spans="20:52" x14ac:dyDescent="0.25">
      <c r="T13910" s="110"/>
    </row>
    <row r="13911" spans="20:52" x14ac:dyDescent="0.25">
      <c r="T13911" s="110"/>
    </row>
    <row r="13912" spans="20:52" x14ac:dyDescent="0.25">
      <c r="T13912" s="110"/>
      <c r="AJ13912" s="111"/>
      <c r="AO13912" s="111"/>
      <c r="AV13912" s="111"/>
      <c r="AZ13912" s="111"/>
    </row>
    <row r="13913" spans="20:52" x14ac:dyDescent="0.25">
      <c r="T13913" s="110"/>
      <c r="AP13913" s="111"/>
    </row>
    <row r="13914" spans="20:52" x14ac:dyDescent="0.25">
      <c r="T13914" s="110"/>
    </row>
    <row r="13915" spans="20:52" x14ac:dyDescent="0.25">
      <c r="T13915" s="110"/>
      <c r="AV13915" s="111"/>
    </row>
    <row r="13916" spans="20:52" x14ac:dyDescent="0.25">
      <c r="T13916" s="110"/>
      <c r="AJ13916" s="111"/>
      <c r="AO13916" s="111"/>
      <c r="AV13916" s="111"/>
    </row>
    <row r="13917" spans="20:52" x14ac:dyDescent="0.25">
      <c r="T13917" s="110"/>
    </row>
    <row r="13918" spans="20:52" x14ac:dyDescent="0.25">
      <c r="T13918" s="110"/>
      <c r="AJ13918" s="111"/>
      <c r="AO13918" s="111"/>
    </row>
    <row r="13919" spans="20:52" x14ac:dyDescent="0.25">
      <c r="T13919" s="110"/>
    </row>
    <row r="13920" spans="20:52" x14ac:dyDescent="0.25">
      <c r="T13920" s="110"/>
      <c r="AJ13920" s="111"/>
      <c r="AO13920" s="111"/>
    </row>
    <row r="13921" spans="20:48" x14ac:dyDescent="0.25">
      <c r="T13921" s="110"/>
      <c r="AJ13921" s="111"/>
      <c r="AO13921" s="111"/>
      <c r="AV13921" s="111"/>
    </row>
    <row r="13922" spans="20:48" x14ac:dyDescent="0.25">
      <c r="T13922" s="110"/>
      <c r="AJ13922" s="111"/>
      <c r="AO13922" s="111"/>
      <c r="AP13922" s="111"/>
      <c r="AV13922" s="111"/>
    </row>
    <row r="13923" spans="20:48" x14ac:dyDescent="0.25">
      <c r="T13923" s="110"/>
      <c r="AJ13923" s="111"/>
      <c r="AO13923" s="111"/>
      <c r="AV13923" s="111"/>
    </row>
    <row r="13924" spans="20:48" x14ac:dyDescent="0.25">
      <c r="T13924" s="110"/>
    </row>
    <row r="13925" spans="20:48" x14ac:dyDescent="0.25">
      <c r="T13925" s="110"/>
    </row>
    <row r="13926" spans="20:48" x14ac:dyDescent="0.25">
      <c r="T13926" s="110"/>
      <c r="AJ13926" s="111"/>
      <c r="AO13926" s="111"/>
      <c r="AV13926" s="111"/>
    </row>
    <row r="13927" spans="20:48" x14ac:dyDescent="0.25">
      <c r="T13927" s="110"/>
    </row>
    <row r="13928" spans="20:48" x14ac:dyDescent="0.25">
      <c r="T13928" s="110"/>
      <c r="AJ13928" s="111"/>
      <c r="AV13928" s="111"/>
    </row>
    <row r="13929" spans="20:48" x14ac:dyDescent="0.25">
      <c r="T13929" s="110"/>
      <c r="AJ13929" s="111"/>
      <c r="AO13929" s="111"/>
      <c r="AP13929" s="111"/>
      <c r="AV13929" s="111"/>
    </row>
    <row r="13930" spans="20:48" x14ac:dyDescent="0.25">
      <c r="T13930" s="110"/>
      <c r="AJ13930" s="111"/>
      <c r="AO13930" s="111"/>
      <c r="AV13930" s="111"/>
    </row>
    <row r="13931" spans="20:48" x14ac:dyDescent="0.25">
      <c r="T13931" s="110"/>
    </row>
    <row r="13932" spans="20:48" x14ac:dyDescent="0.25">
      <c r="T13932" s="110"/>
      <c r="AJ13932" s="111"/>
      <c r="AO13932" s="111"/>
      <c r="AP13932" s="111"/>
      <c r="AV13932" s="111"/>
    </row>
    <row r="13933" spans="20:48" x14ac:dyDescent="0.25">
      <c r="T13933" s="110"/>
      <c r="AO13933" s="111"/>
      <c r="AT13933" s="111"/>
      <c r="AV13933" s="111"/>
    </row>
    <row r="13934" spans="20:48" x14ac:dyDescent="0.25">
      <c r="T13934" s="110"/>
      <c r="AO13934" s="111"/>
      <c r="AV13934" s="111"/>
    </row>
    <row r="13935" spans="20:48" x14ac:dyDescent="0.25">
      <c r="T13935" s="110"/>
      <c r="AJ13935" s="111"/>
      <c r="AO13935" s="111"/>
      <c r="AT13935" s="111"/>
      <c r="AV13935" s="111"/>
    </row>
    <row r="13936" spans="20:48" x14ac:dyDescent="0.25">
      <c r="T13936" s="110"/>
    </row>
    <row r="13937" spans="20:52" x14ac:dyDescent="0.25">
      <c r="T13937" s="110"/>
      <c r="AJ13937" s="111"/>
      <c r="AO13937" s="111"/>
      <c r="AV13937" s="111"/>
      <c r="AZ13937" s="111"/>
    </row>
    <row r="13938" spans="20:52" x14ac:dyDescent="0.25">
      <c r="T13938" s="110"/>
      <c r="AJ13938" s="111"/>
      <c r="AO13938" s="111"/>
      <c r="AT13938" s="111"/>
      <c r="AV13938" s="111"/>
    </row>
    <row r="13939" spans="20:52" x14ac:dyDescent="0.25">
      <c r="T13939" s="110"/>
    </row>
    <row r="13940" spans="20:52" x14ac:dyDescent="0.25">
      <c r="T13940" s="110"/>
      <c r="AO13940" s="111"/>
      <c r="AV13940" s="111"/>
    </row>
    <row r="13941" spans="20:52" x14ac:dyDescent="0.25">
      <c r="T13941" s="110"/>
    </row>
    <row r="13942" spans="20:52" x14ac:dyDescent="0.25">
      <c r="T13942" s="110"/>
    </row>
    <row r="13943" spans="20:52" x14ac:dyDescent="0.25">
      <c r="T13943" s="110"/>
    </row>
    <row r="13944" spans="20:52" x14ac:dyDescent="0.25">
      <c r="T13944" s="110"/>
      <c r="AZ13944" s="111"/>
    </row>
    <row r="13945" spans="20:52" x14ac:dyDescent="0.25">
      <c r="T13945" s="110"/>
      <c r="AV13945" s="111"/>
    </row>
    <row r="13946" spans="20:52" x14ac:dyDescent="0.25">
      <c r="T13946" s="110"/>
    </row>
    <row r="13947" spans="20:52" x14ac:dyDescent="0.25">
      <c r="T13947" s="110"/>
      <c r="AJ13947" s="111"/>
      <c r="AP13947" s="111"/>
      <c r="AT13947" s="111"/>
      <c r="AV13947" s="111"/>
      <c r="AZ13947" s="111"/>
    </row>
    <row r="13948" spans="20:52" x14ac:dyDescent="0.25">
      <c r="T13948" s="110"/>
      <c r="AJ13948" s="111"/>
      <c r="AO13948" s="111"/>
      <c r="AR13948" s="111"/>
      <c r="AV13948" s="111"/>
    </row>
    <row r="13949" spans="20:52" x14ac:dyDescent="0.25">
      <c r="T13949" s="110"/>
      <c r="AJ13949" s="111"/>
      <c r="AT13949" s="111"/>
      <c r="AV13949" s="111"/>
    </row>
    <row r="13950" spans="20:52" x14ac:dyDescent="0.25">
      <c r="T13950" s="110"/>
      <c r="AP13950" s="111"/>
      <c r="AV13950" s="111"/>
    </row>
    <row r="13951" spans="20:52" x14ac:dyDescent="0.25">
      <c r="T13951" s="110"/>
      <c r="AV13951" s="111"/>
    </row>
    <row r="13952" spans="20:52" x14ac:dyDescent="0.25">
      <c r="T13952" s="110"/>
      <c r="AJ13952" s="111"/>
      <c r="AP13952" s="111"/>
      <c r="AV13952" s="111"/>
    </row>
    <row r="13953" spans="20:48" x14ac:dyDescent="0.25">
      <c r="T13953" s="110"/>
    </row>
    <row r="13954" spans="20:48" x14ac:dyDescent="0.25">
      <c r="T13954" s="110"/>
      <c r="AJ13954" s="111"/>
      <c r="AO13954" s="111"/>
    </row>
    <row r="13955" spans="20:48" x14ac:dyDescent="0.25">
      <c r="T13955" s="110"/>
    </row>
    <row r="13956" spans="20:48" x14ac:dyDescent="0.25">
      <c r="T13956" s="110"/>
    </row>
    <row r="13957" spans="20:48" x14ac:dyDescent="0.25">
      <c r="T13957" s="110"/>
      <c r="AV13957" s="111"/>
    </row>
    <row r="13958" spans="20:48" x14ac:dyDescent="0.25">
      <c r="T13958" s="110"/>
    </row>
    <row r="13959" spans="20:48" x14ac:dyDescent="0.25">
      <c r="T13959" s="110"/>
      <c r="AJ13959" s="111"/>
      <c r="AO13959" s="111"/>
      <c r="AV13959" s="111"/>
    </row>
    <row r="13960" spans="20:48" x14ac:dyDescent="0.25">
      <c r="T13960" s="110"/>
      <c r="AJ13960" s="111"/>
      <c r="AO13960" s="111"/>
      <c r="AP13960" s="111"/>
      <c r="AV13960" s="111"/>
    </row>
    <row r="13961" spans="20:48" x14ac:dyDescent="0.25">
      <c r="T13961" s="110"/>
      <c r="AR13961" s="111"/>
      <c r="AV13961" s="111"/>
    </row>
    <row r="13962" spans="20:48" x14ac:dyDescent="0.25">
      <c r="T13962" s="110"/>
      <c r="AP13962" s="111"/>
    </row>
    <row r="13963" spans="20:48" x14ac:dyDescent="0.25">
      <c r="T13963" s="110"/>
    </row>
    <row r="13964" spans="20:48" x14ac:dyDescent="0.25">
      <c r="T13964" s="110"/>
      <c r="AJ13964" s="111"/>
      <c r="AO13964" s="111"/>
      <c r="AV13964" s="111"/>
    </row>
    <row r="13965" spans="20:48" x14ac:dyDescent="0.25">
      <c r="T13965" s="110"/>
      <c r="AJ13965" s="111"/>
      <c r="AO13965" s="111"/>
      <c r="AV13965" s="111"/>
    </row>
    <row r="13966" spans="20:48" x14ac:dyDescent="0.25">
      <c r="T13966" s="110"/>
      <c r="AR13966" s="111"/>
      <c r="AT13966" s="111"/>
      <c r="AV13966" s="111"/>
    </row>
    <row r="13967" spans="20:48" x14ac:dyDescent="0.25">
      <c r="T13967" s="110"/>
    </row>
    <row r="13968" spans="20:48" x14ac:dyDescent="0.25">
      <c r="T13968" s="110"/>
      <c r="AJ13968" s="111"/>
      <c r="AO13968" s="111"/>
      <c r="AP13968" s="111"/>
      <c r="AV13968" s="111"/>
    </row>
    <row r="13969" spans="20:52" x14ac:dyDescent="0.25">
      <c r="T13969" s="110"/>
      <c r="AJ13969" s="111"/>
      <c r="AO13969" s="111"/>
      <c r="AT13969" s="111"/>
    </row>
    <row r="13970" spans="20:52" x14ac:dyDescent="0.25">
      <c r="T13970" s="110"/>
    </row>
    <row r="13971" spans="20:52" x14ac:dyDescent="0.25">
      <c r="T13971" s="110"/>
      <c r="AJ13971" s="111"/>
      <c r="AO13971" s="111"/>
      <c r="AP13971" s="111"/>
      <c r="AV13971" s="111"/>
    </row>
    <row r="13972" spans="20:52" x14ac:dyDescent="0.25">
      <c r="T13972" s="110"/>
    </row>
    <row r="13973" spans="20:52" x14ac:dyDescent="0.25">
      <c r="T13973" s="110"/>
      <c r="AJ13973" s="111"/>
      <c r="AO13973" s="111"/>
      <c r="AP13973" s="111"/>
      <c r="AT13973" s="111"/>
      <c r="AV13973" s="111"/>
    </row>
    <row r="13974" spans="20:52" x14ac:dyDescent="0.25">
      <c r="T13974" s="110"/>
    </row>
    <row r="13975" spans="20:52" x14ac:dyDescent="0.25">
      <c r="T13975" s="110"/>
      <c r="AJ13975" s="111"/>
      <c r="AO13975" s="111"/>
      <c r="AV13975" s="111"/>
    </row>
    <row r="13976" spans="20:52" x14ac:dyDescent="0.25">
      <c r="T13976" s="110"/>
      <c r="AO13976" s="111"/>
    </row>
    <row r="13977" spans="20:52" x14ac:dyDescent="0.25">
      <c r="T13977" s="110"/>
      <c r="AV13977" s="111"/>
    </row>
    <row r="13978" spans="20:52" x14ac:dyDescent="0.25">
      <c r="T13978" s="110"/>
      <c r="AJ13978" s="111"/>
      <c r="AO13978" s="111"/>
      <c r="AP13978" s="111"/>
      <c r="AV13978" s="111"/>
    </row>
    <row r="13979" spans="20:52" x14ac:dyDescent="0.25">
      <c r="T13979" s="110"/>
      <c r="AJ13979" s="111"/>
      <c r="AO13979" s="111"/>
      <c r="AP13979" s="111"/>
      <c r="AV13979" s="111"/>
    </row>
    <row r="13980" spans="20:52" x14ac:dyDescent="0.25">
      <c r="T13980" s="110"/>
      <c r="AJ13980" s="111"/>
      <c r="AO13980" s="111"/>
      <c r="AP13980" s="111"/>
      <c r="AV13980" s="111"/>
      <c r="AZ13980" s="111"/>
    </row>
    <row r="13981" spans="20:52" x14ac:dyDescent="0.25">
      <c r="T13981" s="110"/>
      <c r="AJ13981" s="111"/>
      <c r="AO13981" s="111"/>
      <c r="AP13981" s="111"/>
      <c r="AT13981" s="111"/>
    </row>
    <row r="13982" spans="20:52" x14ac:dyDescent="0.25">
      <c r="T13982" s="110"/>
    </row>
    <row r="13983" spans="20:52" x14ac:dyDescent="0.25">
      <c r="T13983" s="110"/>
    </row>
    <row r="13984" spans="20:52" x14ac:dyDescent="0.25">
      <c r="T13984" s="110"/>
      <c r="AJ13984" s="111"/>
      <c r="AO13984" s="111"/>
    </row>
    <row r="13985" spans="20:52" x14ac:dyDescent="0.25">
      <c r="T13985" s="110"/>
      <c r="AJ13985" s="111"/>
      <c r="AO13985" s="111"/>
      <c r="AV13985" s="111"/>
    </row>
    <row r="13986" spans="20:52" x14ac:dyDescent="0.25">
      <c r="T13986" s="110"/>
    </row>
    <row r="13987" spans="20:52" x14ac:dyDescent="0.25">
      <c r="T13987" s="110"/>
      <c r="AO13987" s="111"/>
      <c r="AR13987" s="111"/>
      <c r="AV13987" s="111"/>
    </row>
    <row r="13988" spans="20:52" x14ac:dyDescent="0.25">
      <c r="T13988" s="110"/>
      <c r="AT13988" s="111"/>
    </row>
    <row r="13989" spans="20:52" x14ac:dyDescent="0.25">
      <c r="T13989" s="110"/>
      <c r="AJ13989" s="111"/>
      <c r="AO13989" s="111"/>
      <c r="AP13989" s="111"/>
      <c r="AV13989" s="111"/>
    </row>
    <row r="13990" spans="20:52" x14ac:dyDescent="0.25">
      <c r="T13990" s="110"/>
      <c r="AJ13990" s="111"/>
      <c r="AO13990" s="111"/>
      <c r="AP13990" s="111"/>
      <c r="AR13990" s="111"/>
      <c r="AT13990" s="111"/>
      <c r="AV13990" s="111"/>
      <c r="AZ13990" s="111"/>
    </row>
    <row r="13991" spans="20:52" x14ac:dyDescent="0.25">
      <c r="T13991" s="110"/>
      <c r="AJ13991" s="111"/>
      <c r="AO13991" s="111"/>
      <c r="AP13991" s="111"/>
      <c r="AR13991" s="111"/>
      <c r="AT13991" s="111"/>
      <c r="AV13991" s="111"/>
      <c r="AZ13991" s="111"/>
    </row>
    <row r="13992" spans="20:52" x14ac:dyDescent="0.25">
      <c r="T13992" s="110"/>
      <c r="AZ13992" s="111"/>
    </row>
    <row r="13993" spans="20:52" x14ac:dyDescent="0.25">
      <c r="T13993" s="110"/>
    </row>
    <row r="13994" spans="20:52" x14ac:dyDescent="0.25">
      <c r="T13994" s="110"/>
    </row>
    <row r="13995" spans="20:52" x14ac:dyDescent="0.25">
      <c r="T13995" s="110"/>
      <c r="AJ13995" s="111"/>
      <c r="AO13995" s="111"/>
      <c r="AT13995" s="111"/>
      <c r="AV13995" s="111"/>
    </row>
    <row r="13996" spans="20:52" x14ac:dyDescent="0.25">
      <c r="T13996" s="110"/>
    </row>
    <row r="13997" spans="20:52" x14ac:dyDescent="0.25">
      <c r="T13997" s="110"/>
    </row>
    <row r="13998" spans="20:52" x14ac:dyDescent="0.25">
      <c r="T13998" s="110"/>
    </row>
    <row r="13999" spans="20:52" x14ac:dyDescent="0.25">
      <c r="T13999" s="110"/>
      <c r="AV13999" s="111"/>
    </row>
    <row r="14000" spans="20:52" x14ac:dyDescent="0.25">
      <c r="T14000" s="110"/>
      <c r="AJ14000" s="111"/>
      <c r="AO14000" s="111"/>
      <c r="AV14000" s="111"/>
    </row>
    <row r="14001" spans="20:52" x14ac:dyDescent="0.25">
      <c r="T14001" s="110"/>
      <c r="AJ14001" s="111"/>
      <c r="AO14001" s="111"/>
      <c r="AP14001" s="111"/>
      <c r="AV14001" s="111"/>
    </row>
    <row r="14002" spans="20:52" x14ac:dyDescent="0.25">
      <c r="T14002" s="110"/>
      <c r="AT14002" s="111"/>
      <c r="AV14002" s="111"/>
    </row>
    <row r="14003" spans="20:52" x14ac:dyDescent="0.25">
      <c r="T14003" s="110"/>
    </row>
    <row r="14004" spans="20:52" x14ac:dyDescent="0.25">
      <c r="T14004" s="110"/>
      <c r="AV14004" s="111"/>
    </row>
    <row r="14005" spans="20:52" x14ac:dyDescent="0.25">
      <c r="T14005" s="110"/>
      <c r="AJ14005" s="111"/>
      <c r="AV14005" s="111"/>
      <c r="AZ14005" s="111"/>
    </row>
    <row r="14006" spans="20:52" x14ac:dyDescent="0.25">
      <c r="T14006" s="110"/>
      <c r="AJ14006" s="111"/>
      <c r="AO14006" s="111"/>
      <c r="AV14006" s="111"/>
    </row>
    <row r="14007" spans="20:52" x14ac:dyDescent="0.25">
      <c r="T14007" s="110"/>
      <c r="AJ14007" s="111"/>
      <c r="AO14007" s="111"/>
      <c r="AP14007" s="111"/>
      <c r="AV14007" s="111"/>
      <c r="AZ14007" s="111"/>
    </row>
    <row r="14008" spans="20:52" x14ac:dyDescent="0.25">
      <c r="T14008" s="110"/>
      <c r="AJ14008" s="111"/>
      <c r="AO14008" s="111"/>
      <c r="AT14008" s="111"/>
      <c r="AV14008" s="111"/>
    </row>
    <row r="14009" spans="20:52" x14ac:dyDescent="0.25">
      <c r="T14009" s="110"/>
      <c r="AV14009" s="111"/>
    </row>
    <row r="14010" spans="20:52" x14ac:dyDescent="0.25">
      <c r="T14010" s="110"/>
      <c r="AJ14010" s="111"/>
      <c r="AO14010" s="111"/>
      <c r="AP14010" s="111"/>
      <c r="AT14010" s="111"/>
      <c r="AV14010" s="111"/>
    </row>
    <row r="14011" spans="20:52" x14ac:dyDescent="0.25">
      <c r="T14011" s="110"/>
    </row>
    <row r="14012" spans="20:52" x14ac:dyDescent="0.25">
      <c r="T14012" s="110"/>
      <c r="AJ14012" s="111"/>
      <c r="AO14012" s="111"/>
      <c r="AV14012" s="111"/>
    </row>
    <row r="14013" spans="20:52" x14ac:dyDescent="0.25">
      <c r="T14013" s="110"/>
      <c r="AO14013" s="111"/>
      <c r="AT14013" s="111"/>
      <c r="AV14013" s="111"/>
    </row>
    <row r="14014" spans="20:52" x14ac:dyDescent="0.25">
      <c r="T14014" s="110"/>
      <c r="AO14014" s="111"/>
    </row>
    <row r="14015" spans="20:52" x14ac:dyDescent="0.25">
      <c r="T14015" s="110"/>
      <c r="AJ14015" s="111"/>
      <c r="AV14015" s="111"/>
    </row>
    <row r="14016" spans="20:52" x14ac:dyDescent="0.25">
      <c r="T14016" s="110"/>
    </row>
    <row r="14017" spans="20:52" x14ac:dyDescent="0.25">
      <c r="T14017" s="110"/>
      <c r="AJ14017" s="111"/>
      <c r="AO14017" s="111"/>
      <c r="AT14017" s="111"/>
      <c r="AV14017" s="111"/>
    </row>
    <row r="14018" spans="20:52" x14ac:dyDescent="0.25">
      <c r="T14018" s="110"/>
      <c r="AJ14018" s="111"/>
      <c r="AR14018" s="111"/>
      <c r="AV14018" s="111"/>
    </row>
    <row r="14019" spans="20:52" x14ac:dyDescent="0.25">
      <c r="T14019" s="110"/>
    </row>
    <row r="14020" spans="20:52" x14ac:dyDescent="0.25">
      <c r="T14020" s="110"/>
    </row>
    <row r="14021" spans="20:52" x14ac:dyDescent="0.25">
      <c r="T14021" s="110"/>
    </row>
    <row r="14022" spans="20:52" x14ac:dyDescent="0.25">
      <c r="T14022" s="110"/>
      <c r="AZ14022" s="111"/>
    </row>
    <row r="14023" spans="20:52" x14ac:dyDescent="0.25">
      <c r="T14023" s="110"/>
    </row>
    <row r="14024" spans="20:52" x14ac:dyDescent="0.25">
      <c r="T14024" s="110"/>
    </row>
    <row r="14025" spans="20:52" x14ac:dyDescent="0.25">
      <c r="T14025" s="110"/>
    </row>
    <row r="14026" spans="20:52" x14ac:dyDescent="0.25">
      <c r="T14026" s="110"/>
      <c r="AJ14026" s="111"/>
      <c r="AO14026" s="111"/>
      <c r="AV14026" s="111"/>
    </row>
    <row r="14027" spans="20:52" x14ac:dyDescent="0.25">
      <c r="T14027" s="110"/>
      <c r="AJ14027" s="111"/>
      <c r="AP14027" s="111"/>
      <c r="AV14027" s="111"/>
    </row>
    <row r="14028" spans="20:52" x14ac:dyDescent="0.25">
      <c r="T14028" s="110"/>
      <c r="AZ14028" s="111"/>
    </row>
    <row r="14029" spans="20:52" x14ac:dyDescent="0.25">
      <c r="T14029" s="110"/>
    </row>
    <row r="14030" spans="20:52" x14ac:dyDescent="0.25">
      <c r="T14030" s="110"/>
    </row>
    <row r="14031" spans="20:52" x14ac:dyDescent="0.25">
      <c r="T14031" s="110"/>
    </row>
    <row r="14032" spans="20:52" x14ac:dyDescent="0.25">
      <c r="T14032" s="110"/>
      <c r="AJ14032" s="111"/>
      <c r="AO14032" s="111"/>
      <c r="AV14032" s="111"/>
    </row>
    <row r="14033" spans="20:52" x14ac:dyDescent="0.25">
      <c r="T14033" s="110"/>
      <c r="AP14033" s="111"/>
    </row>
    <row r="14034" spans="20:52" x14ac:dyDescent="0.25">
      <c r="T14034" s="110"/>
    </row>
    <row r="14035" spans="20:52" x14ac:dyDescent="0.25">
      <c r="T14035" s="110"/>
      <c r="AO14035" s="111"/>
      <c r="AP14035" s="111"/>
      <c r="AT14035" s="111"/>
      <c r="AV14035" s="111"/>
    </row>
    <row r="14036" spans="20:52" x14ac:dyDescent="0.25">
      <c r="T14036" s="110"/>
      <c r="AJ14036" s="111"/>
      <c r="AV14036" s="111"/>
    </row>
    <row r="14037" spans="20:52" x14ac:dyDescent="0.25">
      <c r="T14037" s="110"/>
      <c r="AJ14037" s="111"/>
      <c r="AO14037" s="111"/>
      <c r="AP14037" s="111"/>
      <c r="AV14037" s="111"/>
      <c r="AZ14037" s="111"/>
    </row>
    <row r="14038" spans="20:52" x14ac:dyDescent="0.25">
      <c r="T14038" s="110"/>
    </row>
    <row r="14039" spans="20:52" x14ac:dyDescent="0.25">
      <c r="T14039" s="110"/>
    </row>
    <row r="14040" spans="20:52" x14ac:dyDescent="0.25">
      <c r="T14040" s="110"/>
    </row>
    <row r="14041" spans="20:52" x14ac:dyDescent="0.25">
      <c r="T14041" s="110"/>
      <c r="AJ14041" s="111"/>
      <c r="AP14041" s="111"/>
      <c r="AT14041" s="111"/>
      <c r="AV14041" s="111"/>
    </row>
    <row r="14042" spans="20:52" x14ac:dyDescent="0.25">
      <c r="T14042" s="110"/>
      <c r="AV14042" s="111"/>
    </row>
    <row r="14043" spans="20:52" x14ac:dyDescent="0.25">
      <c r="T14043" s="110"/>
    </row>
    <row r="14044" spans="20:52" x14ac:dyDescent="0.25">
      <c r="T14044" s="110"/>
    </row>
    <row r="14045" spans="20:52" x14ac:dyDescent="0.25">
      <c r="T14045" s="110"/>
      <c r="AO14045" s="111"/>
      <c r="AP14045" s="111"/>
      <c r="AV14045" s="111"/>
    </row>
    <row r="14046" spans="20:52" x14ac:dyDescent="0.25">
      <c r="T14046" s="110"/>
      <c r="AV14046" s="111"/>
    </row>
    <row r="14047" spans="20:52" x14ac:dyDescent="0.25">
      <c r="T14047" s="110"/>
      <c r="AJ14047" s="111"/>
      <c r="AO14047" s="111"/>
      <c r="AR14047" s="111"/>
      <c r="AV14047" s="111"/>
    </row>
    <row r="14048" spans="20:52" x14ac:dyDescent="0.25">
      <c r="T14048" s="110"/>
      <c r="AV14048" s="111"/>
    </row>
    <row r="14049" spans="20:52" x14ac:dyDescent="0.25">
      <c r="T14049" s="110"/>
      <c r="AZ14049" s="111"/>
    </row>
    <row r="14050" spans="20:52" x14ac:dyDescent="0.25">
      <c r="T14050" s="110"/>
    </row>
    <row r="14051" spans="20:52" x14ac:dyDescent="0.25">
      <c r="T14051" s="110"/>
      <c r="AJ14051" s="111"/>
      <c r="AO14051" s="111"/>
      <c r="AT14051" s="111"/>
      <c r="AV14051" s="111"/>
    </row>
    <row r="14052" spans="20:52" x14ac:dyDescent="0.25">
      <c r="T14052" s="110"/>
    </row>
    <row r="14053" spans="20:52" x14ac:dyDescent="0.25">
      <c r="T14053" s="110"/>
      <c r="AZ14053" s="111"/>
    </row>
    <row r="14054" spans="20:52" x14ac:dyDescent="0.25">
      <c r="T14054" s="110"/>
      <c r="AR14054" s="111"/>
    </row>
    <row r="14055" spans="20:52" x14ac:dyDescent="0.25">
      <c r="T14055" s="110"/>
    </row>
    <row r="14056" spans="20:52" x14ac:dyDescent="0.25">
      <c r="T14056" s="110"/>
      <c r="AJ14056" s="111"/>
      <c r="AO14056" s="111"/>
    </row>
    <row r="14057" spans="20:52" x14ac:dyDescent="0.25">
      <c r="T14057" s="110"/>
      <c r="AV14057" s="111"/>
    </row>
    <row r="14058" spans="20:52" x14ac:dyDescent="0.25">
      <c r="T14058" s="110"/>
      <c r="AV14058" s="111"/>
    </row>
    <row r="14059" spans="20:52" x14ac:dyDescent="0.25">
      <c r="T14059" s="110"/>
      <c r="AP14059" s="111"/>
    </row>
    <row r="14060" spans="20:52" x14ac:dyDescent="0.25">
      <c r="T14060" s="110"/>
    </row>
    <row r="14061" spans="20:52" x14ac:dyDescent="0.25">
      <c r="T14061" s="110"/>
      <c r="AV14061" s="111"/>
    </row>
    <row r="14062" spans="20:52" x14ac:dyDescent="0.25">
      <c r="T14062" s="110"/>
    </row>
    <row r="14063" spans="20:52" x14ac:dyDescent="0.25">
      <c r="T14063" s="110"/>
      <c r="AJ14063" s="111"/>
      <c r="AP14063" s="111"/>
      <c r="AV14063" s="111"/>
    </row>
    <row r="14064" spans="20:52" x14ac:dyDescent="0.25">
      <c r="T14064" s="110"/>
      <c r="AP14064" s="111"/>
    </row>
    <row r="14065" spans="20:52" x14ac:dyDescent="0.25">
      <c r="T14065" s="110"/>
    </row>
    <row r="14066" spans="20:52" x14ac:dyDescent="0.25">
      <c r="T14066" s="110"/>
      <c r="AJ14066" s="111"/>
      <c r="AO14066" s="111"/>
      <c r="AP14066" s="111"/>
    </row>
    <row r="14067" spans="20:52" x14ac:dyDescent="0.25">
      <c r="T14067" s="110"/>
      <c r="AV14067" s="111"/>
    </row>
    <row r="14068" spans="20:52" x14ac:dyDescent="0.25">
      <c r="T14068" s="110"/>
      <c r="AJ14068" s="111"/>
      <c r="AO14068" s="111"/>
      <c r="AV14068" s="111"/>
    </row>
    <row r="14069" spans="20:52" x14ac:dyDescent="0.25">
      <c r="T14069" s="110"/>
      <c r="AJ14069" s="111"/>
      <c r="AP14069" s="111"/>
      <c r="AV14069" s="111"/>
    </row>
    <row r="14070" spans="20:52" x14ac:dyDescent="0.25">
      <c r="T14070" s="110"/>
    </row>
    <row r="14071" spans="20:52" x14ac:dyDescent="0.25">
      <c r="T14071" s="110"/>
      <c r="AJ14071" s="111"/>
      <c r="AO14071" s="111"/>
      <c r="AT14071" s="111"/>
    </row>
    <row r="14072" spans="20:52" x14ac:dyDescent="0.25">
      <c r="T14072" s="110"/>
      <c r="AJ14072" s="111"/>
      <c r="AO14072" s="111"/>
      <c r="AV14072" s="111"/>
    </row>
    <row r="14073" spans="20:52" x14ac:dyDescent="0.25">
      <c r="T14073" s="110"/>
      <c r="AJ14073" s="111"/>
      <c r="AO14073" s="111"/>
      <c r="AP14073" s="111"/>
      <c r="AV14073" s="111"/>
      <c r="AZ14073" s="111"/>
    </row>
    <row r="14074" spans="20:52" x14ac:dyDescent="0.25">
      <c r="T14074" s="110"/>
      <c r="AZ14074" s="111"/>
    </row>
    <row r="14075" spans="20:52" x14ac:dyDescent="0.25">
      <c r="T14075" s="110"/>
    </row>
    <row r="14076" spans="20:52" x14ac:dyDescent="0.25">
      <c r="T14076" s="110"/>
      <c r="AJ14076" s="111"/>
      <c r="AO14076" s="111"/>
    </row>
    <row r="14077" spans="20:52" x14ac:dyDescent="0.25">
      <c r="T14077" s="110"/>
      <c r="AV14077" s="111"/>
    </row>
    <row r="14078" spans="20:52" x14ac:dyDescent="0.25">
      <c r="T14078" s="110"/>
      <c r="AV14078" s="111"/>
    </row>
    <row r="14079" spans="20:52" x14ac:dyDescent="0.25">
      <c r="T14079" s="110"/>
    </row>
    <row r="14080" spans="20:52" x14ac:dyDescent="0.25">
      <c r="T14080" s="110"/>
      <c r="AZ14080" s="111"/>
    </row>
    <row r="14081" spans="20:52" x14ac:dyDescent="0.25">
      <c r="T14081" s="110"/>
      <c r="AP14081" s="111"/>
      <c r="AV14081" s="111"/>
      <c r="AZ14081" s="111"/>
    </row>
    <row r="14082" spans="20:52" x14ac:dyDescent="0.25">
      <c r="T14082" s="110"/>
      <c r="AV14082" s="111"/>
    </row>
    <row r="14083" spans="20:52" x14ac:dyDescent="0.25">
      <c r="T14083" s="110"/>
    </row>
    <row r="14084" spans="20:52" x14ac:dyDescent="0.25">
      <c r="T14084" s="110"/>
    </row>
    <row r="14085" spans="20:52" x14ac:dyDescent="0.25">
      <c r="T14085" s="110"/>
      <c r="AV14085" s="111"/>
      <c r="AZ14085" s="111"/>
    </row>
    <row r="14086" spans="20:52" x14ac:dyDescent="0.25">
      <c r="T14086" s="110"/>
      <c r="AJ14086" s="111"/>
      <c r="AO14086" s="111"/>
      <c r="AV14086" s="111"/>
    </row>
    <row r="14087" spans="20:52" x14ac:dyDescent="0.25">
      <c r="T14087" s="110"/>
    </row>
    <row r="14088" spans="20:52" x14ac:dyDescent="0.25">
      <c r="T14088" s="110"/>
    </row>
    <row r="14089" spans="20:52" x14ac:dyDescent="0.25">
      <c r="T14089" s="110"/>
      <c r="AJ14089" s="111"/>
      <c r="AO14089" s="111"/>
      <c r="AV14089" s="111"/>
      <c r="AZ14089" s="111"/>
    </row>
    <row r="14090" spans="20:52" x14ac:dyDescent="0.25">
      <c r="T14090" s="110"/>
    </row>
    <row r="14091" spans="20:52" x14ac:dyDescent="0.25">
      <c r="T14091" s="110"/>
    </row>
    <row r="14092" spans="20:52" x14ac:dyDescent="0.25">
      <c r="T14092" s="110"/>
      <c r="AT14092" s="111"/>
    </row>
    <row r="14093" spans="20:52" x14ac:dyDescent="0.25">
      <c r="T14093" s="110"/>
      <c r="AJ14093" s="111"/>
      <c r="AO14093" s="111"/>
      <c r="AP14093" s="111"/>
      <c r="AT14093" s="111"/>
      <c r="AV14093" s="111"/>
    </row>
    <row r="14094" spans="20:52" x14ac:dyDescent="0.25">
      <c r="T14094" s="110"/>
      <c r="AJ14094" s="111"/>
      <c r="AO14094" s="111"/>
      <c r="AV14094" s="111"/>
    </row>
    <row r="14095" spans="20:52" x14ac:dyDescent="0.25">
      <c r="T14095" s="110"/>
      <c r="AJ14095" s="111"/>
      <c r="AO14095" s="111"/>
      <c r="AV14095" s="111"/>
    </row>
    <row r="14096" spans="20:52" x14ac:dyDescent="0.25">
      <c r="T14096" s="110"/>
    </row>
    <row r="14097" spans="20:52" x14ac:dyDescent="0.25">
      <c r="T14097" s="110"/>
    </row>
    <row r="14098" spans="20:52" x14ac:dyDescent="0.25">
      <c r="T14098" s="110"/>
      <c r="AJ14098" s="111"/>
      <c r="AO14098" s="111"/>
      <c r="AV14098" s="111"/>
    </row>
    <row r="14099" spans="20:52" x14ac:dyDescent="0.25">
      <c r="T14099" s="110"/>
      <c r="AV14099" s="111"/>
    </row>
    <row r="14100" spans="20:52" x14ac:dyDescent="0.25">
      <c r="T14100" s="110"/>
    </row>
    <row r="14101" spans="20:52" x14ac:dyDescent="0.25">
      <c r="T14101" s="110"/>
      <c r="AT14101" s="111"/>
      <c r="AV14101" s="111"/>
      <c r="AZ14101" s="111"/>
    </row>
    <row r="14102" spans="20:52" x14ac:dyDescent="0.25">
      <c r="T14102" s="110"/>
      <c r="AO14102" s="111"/>
      <c r="AT14102" s="111"/>
      <c r="AV14102" s="111"/>
    </row>
    <row r="14103" spans="20:52" x14ac:dyDescent="0.25">
      <c r="T14103" s="110"/>
    </row>
    <row r="14104" spans="20:52" x14ac:dyDescent="0.25">
      <c r="T14104" s="110"/>
      <c r="AV14104" s="111"/>
      <c r="AZ14104" s="111"/>
    </row>
    <row r="14105" spans="20:52" x14ac:dyDescent="0.25">
      <c r="T14105" s="110"/>
      <c r="AJ14105" s="111"/>
      <c r="AO14105" s="111"/>
      <c r="AP14105" s="111"/>
      <c r="AT14105" s="111"/>
      <c r="AV14105" s="111"/>
    </row>
    <row r="14106" spans="20:52" x14ac:dyDescent="0.25">
      <c r="T14106" s="110"/>
    </row>
    <row r="14107" spans="20:52" x14ac:dyDescent="0.25">
      <c r="T14107" s="110"/>
      <c r="AJ14107" s="111"/>
      <c r="AO14107" s="111"/>
      <c r="AV14107" s="111"/>
    </row>
    <row r="14108" spans="20:52" x14ac:dyDescent="0.25">
      <c r="T14108" s="110"/>
      <c r="AO14108" s="111"/>
      <c r="AP14108" s="111"/>
      <c r="AV14108" s="111"/>
    </row>
    <row r="14109" spans="20:52" x14ac:dyDescent="0.25">
      <c r="T14109" s="110"/>
    </row>
    <row r="14110" spans="20:52" x14ac:dyDescent="0.25">
      <c r="T14110" s="110"/>
    </row>
    <row r="14111" spans="20:52" x14ac:dyDescent="0.25">
      <c r="T14111" s="110"/>
    </row>
    <row r="14112" spans="20:52" x14ac:dyDescent="0.25">
      <c r="T14112" s="110"/>
    </row>
    <row r="14113" spans="20:52" x14ac:dyDescent="0.25">
      <c r="T14113" s="110"/>
    </row>
    <row r="14114" spans="20:52" x14ac:dyDescent="0.25">
      <c r="T14114" s="110"/>
    </row>
    <row r="14115" spans="20:52" x14ac:dyDescent="0.25">
      <c r="T14115" s="110"/>
    </row>
    <row r="14116" spans="20:52" x14ac:dyDescent="0.25">
      <c r="T14116" s="110"/>
      <c r="AV14116" s="111"/>
    </row>
    <row r="14117" spans="20:52" x14ac:dyDescent="0.25">
      <c r="T14117" s="110"/>
    </row>
    <row r="14118" spans="20:52" x14ac:dyDescent="0.25">
      <c r="T14118" s="110"/>
    </row>
    <row r="14119" spans="20:52" x14ac:dyDescent="0.25">
      <c r="T14119" s="110"/>
      <c r="AJ14119" s="111"/>
      <c r="AO14119" s="111"/>
      <c r="AP14119" s="111"/>
      <c r="AT14119" s="111"/>
      <c r="AV14119" s="111"/>
    </row>
    <row r="14120" spans="20:52" x14ac:dyDescent="0.25">
      <c r="T14120" s="110"/>
      <c r="AZ14120" s="111"/>
    </row>
    <row r="14121" spans="20:52" x14ac:dyDescent="0.25">
      <c r="T14121" s="110"/>
      <c r="AJ14121" s="111"/>
      <c r="AO14121" s="111"/>
      <c r="AV14121" s="111"/>
    </row>
    <row r="14122" spans="20:52" x14ac:dyDescent="0.25">
      <c r="T14122" s="110"/>
      <c r="AZ14122" s="111"/>
    </row>
    <row r="14123" spans="20:52" x14ac:dyDescent="0.25">
      <c r="T14123" s="110"/>
      <c r="AJ14123" s="111"/>
      <c r="AO14123" s="111"/>
      <c r="AT14123" s="111"/>
      <c r="AV14123" s="111"/>
    </row>
    <row r="14124" spans="20:52" x14ac:dyDescent="0.25">
      <c r="T14124" s="110"/>
    </row>
    <row r="14125" spans="20:52" x14ac:dyDescent="0.25">
      <c r="T14125" s="110"/>
      <c r="AJ14125" s="111"/>
      <c r="AO14125" s="111"/>
    </row>
    <row r="14126" spans="20:52" x14ac:dyDescent="0.25">
      <c r="T14126" s="110"/>
      <c r="AJ14126" s="111"/>
      <c r="AO14126" s="111"/>
      <c r="AZ14126" s="111"/>
    </row>
    <row r="14127" spans="20:52" x14ac:dyDescent="0.25">
      <c r="T14127" s="110"/>
      <c r="AJ14127" s="111"/>
      <c r="AO14127" s="111"/>
      <c r="AP14127" s="111"/>
    </row>
    <row r="14128" spans="20:52" x14ac:dyDescent="0.25">
      <c r="T14128" s="110"/>
    </row>
    <row r="14129" spans="20:52" x14ac:dyDescent="0.25">
      <c r="T14129" s="110"/>
      <c r="AZ14129" s="111"/>
    </row>
    <row r="14130" spans="20:52" x14ac:dyDescent="0.25">
      <c r="T14130" s="110"/>
      <c r="AZ14130" s="111"/>
    </row>
    <row r="14131" spans="20:52" x14ac:dyDescent="0.25">
      <c r="T14131" s="110"/>
      <c r="AO14131" s="111"/>
      <c r="AV14131" s="111"/>
    </row>
    <row r="14132" spans="20:52" x14ac:dyDescent="0.25">
      <c r="T14132" s="110"/>
      <c r="AJ14132" s="111"/>
      <c r="AO14132" s="111"/>
      <c r="AV14132" s="111"/>
    </row>
    <row r="14133" spans="20:52" x14ac:dyDescent="0.25">
      <c r="T14133" s="110"/>
    </row>
    <row r="14134" spans="20:52" x14ac:dyDescent="0.25">
      <c r="T14134" s="110"/>
      <c r="AJ14134" s="111"/>
      <c r="AO14134" s="111"/>
      <c r="AP14134" s="111"/>
      <c r="AV14134" s="111"/>
      <c r="AZ14134" s="111"/>
    </row>
    <row r="14135" spans="20:52" x14ac:dyDescent="0.25">
      <c r="T14135" s="110"/>
      <c r="AJ14135" s="111"/>
      <c r="AO14135" s="111"/>
      <c r="AT14135" s="111"/>
    </row>
    <row r="14136" spans="20:52" x14ac:dyDescent="0.25">
      <c r="T14136" s="110"/>
      <c r="AJ14136" s="111"/>
      <c r="AO14136" s="111"/>
      <c r="AV14136" s="111"/>
      <c r="AZ14136" s="111"/>
    </row>
    <row r="14137" spans="20:52" x14ac:dyDescent="0.25">
      <c r="T14137" s="110"/>
      <c r="AJ14137" s="111"/>
      <c r="AO14137" s="111"/>
    </row>
    <row r="14138" spans="20:52" x14ac:dyDescent="0.25">
      <c r="T14138" s="110"/>
    </row>
    <row r="14139" spans="20:52" x14ac:dyDescent="0.25">
      <c r="T14139" s="110"/>
    </row>
    <row r="14140" spans="20:52" x14ac:dyDescent="0.25">
      <c r="T14140" s="110"/>
      <c r="AJ14140" s="111"/>
      <c r="AO14140" s="111"/>
    </row>
    <row r="14141" spans="20:52" x14ac:dyDescent="0.25">
      <c r="T14141" s="110"/>
      <c r="AJ14141" s="111"/>
      <c r="AO14141" s="111"/>
      <c r="AP14141" s="111"/>
      <c r="AV14141" s="111"/>
    </row>
    <row r="14142" spans="20:52" x14ac:dyDescent="0.25">
      <c r="T14142" s="110"/>
      <c r="AJ14142" s="111"/>
      <c r="AO14142" s="111"/>
      <c r="AV14142" s="111"/>
    </row>
    <row r="14143" spans="20:52" x14ac:dyDescent="0.25">
      <c r="T14143" s="110"/>
      <c r="AV14143" s="111"/>
    </row>
    <row r="14144" spans="20:52" x14ac:dyDescent="0.25">
      <c r="T14144" s="110"/>
    </row>
    <row r="14145" spans="20:52" x14ac:dyDescent="0.25">
      <c r="T14145" s="110"/>
      <c r="AZ14145" s="111"/>
    </row>
    <row r="14146" spans="20:52" x14ac:dyDescent="0.25">
      <c r="T14146" s="110"/>
    </row>
    <row r="14147" spans="20:52" x14ac:dyDescent="0.25">
      <c r="T14147" s="110"/>
    </row>
    <row r="14148" spans="20:52" x14ac:dyDescent="0.25">
      <c r="T14148" s="110"/>
    </row>
    <row r="14149" spans="20:52" x14ac:dyDescent="0.25">
      <c r="T14149" s="110"/>
      <c r="AV14149" s="111"/>
      <c r="AZ14149" s="111"/>
    </row>
    <row r="14150" spans="20:52" x14ac:dyDescent="0.25">
      <c r="T14150" s="110"/>
    </row>
    <row r="14151" spans="20:52" x14ac:dyDescent="0.25">
      <c r="T14151" s="110"/>
    </row>
    <row r="14152" spans="20:52" x14ac:dyDescent="0.25">
      <c r="T14152" s="110"/>
    </row>
    <row r="14153" spans="20:52" x14ac:dyDescent="0.25">
      <c r="T14153" s="110"/>
    </row>
    <row r="14154" spans="20:52" x14ac:dyDescent="0.25">
      <c r="T14154" s="110"/>
    </row>
    <row r="14155" spans="20:52" x14ac:dyDescent="0.25">
      <c r="T14155" s="110"/>
      <c r="AJ14155" s="111"/>
      <c r="AO14155" s="111"/>
      <c r="AP14155" s="111"/>
      <c r="AR14155" s="111"/>
      <c r="AV14155" s="111"/>
      <c r="AZ14155" s="111"/>
    </row>
    <row r="14156" spans="20:52" x14ac:dyDescent="0.25">
      <c r="T14156" s="110"/>
    </row>
    <row r="14157" spans="20:52" x14ac:dyDescent="0.25">
      <c r="T14157" s="110"/>
      <c r="AJ14157" s="111"/>
      <c r="AO14157" s="111"/>
      <c r="AP14157" s="111"/>
      <c r="AV14157" s="111"/>
      <c r="AZ14157" s="111"/>
    </row>
    <row r="14158" spans="20:52" x14ac:dyDescent="0.25">
      <c r="T14158" s="110"/>
      <c r="AJ14158" s="111"/>
      <c r="AO14158" s="111"/>
      <c r="AV14158" s="111"/>
    </row>
    <row r="14159" spans="20:52" x14ac:dyDescent="0.25">
      <c r="T14159" s="110"/>
      <c r="AV14159" s="111"/>
    </row>
    <row r="14160" spans="20:52" x14ac:dyDescent="0.25">
      <c r="T14160" s="110"/>
      <c r="AJ14160" s="111"/>
      <c r="AO14160" s="111"/>
      <c r="AP14160" s="111"/>
      <c r="AV14160" s="111"/>
      <c r="AZ14160" s="111"/>
    </row>
    <row r="14161" spans="20:52" x14ac:dyDescent="0.25">
      <c r="T14161" s="110"/>
      <c r="AJ14161" s="111"/>
      <c r="AO14161" s="111"/>
      <c r="AP14161" s="111"/>
      <c r="AT14161" s="111"/>
      <c r="AV14161" s="111"/>
    </row>
    <row r="14162" spans="20:52" x14ac:dyDescent="0.25">
      <c r="T14162" s="110"/>
      <c r="AJ14162" s="111"/>
      <c r="AO14162" s="111"/>
    </row>
    <row r="14163" spans="20:52" x14ac:dyDescent="0.25">
      <c r="T14163" s="110"/>
    </row>
    <row r="14164" spans="20:52" x14ac:dyDescent="0.25">
      <c r="T14164" s="110"/>
      <c r="AJ14164" s="111"/>
      <c r="AO14164" s="111"/>
      <c r="AP14164" s="111"/>
      <c r="AT14164" s="111"/>
    </row>
    <row r="14165" spans="20:52" x14ac:dyDescent="0.25">
      <c r="T14165" s="110"/>
    </row>
    <row r="14166" spans="20:52" x14ac:dyDescent="0.25">
      <c r="T14166" s="110"/>
    </row>
    <row r="14167" spans="20:52" x14ac:dyDescent="0.25">
      <c r="T14167" s="110"/>
    </row>
    <row r="14168" spans="20:52" x14ac:dyDescent="0.25">
      <c r="T14168" s="110"/>
      <c r="AV14168" s="111"/>
    </row>
    <row r="14169" spans="20:52" x14ac:dyDescent="0.25">
      <c r="T14169" s="110"/>
    </row>
    <row r="14170" spans="20:52" x14ac:dyDescent="0.25">
      <c r="T14170" s="110"/>
      <c r="AJ14170" s="111"/>
      <c r="AO14170" s="111"/>
      <c r="AV14170" s="111"/>
      <c r="AZ14170" s="111"/>
    </row>
    <row r="14171" spans="20:52" x14ac:dyDescent="0.25">
      <c r="T14171" s="110"/>
    </row>
    <row r="14172" spans="20:52" x14ac:dyDescent="0.25">
      <c r="T14172" s="110"/>
      <c r="AV14172" s="111"/>
    </row>
    <row r="14173" spans="20:52" x14ac:dyDescent="0.25">
      <c r="T14173" s="110"/>
      <c r="AV14173" s="111"/>
    </row>
    <row r="14174" spans="20:52" x14ac:dyDescent="0.25">
      <c r="T14174" s="110"/>
    </row>
    <row r="14175" spans="20:52" x14ac:dyDescent="0.25">
      <c r="T14175" s="110"/>
      <c r="AJ14175" s="111"/>
      <c r="AO14175" s="111"/>
      <c r="AP14175" s="111"/>
      <c r="AV14175" s="111"/>
    </row>
    <row r="14176" spans="20:52" x14ac:dyDescent="0.25">
      <c r="T14176" s="110"/>
    </row>
    <row r="14177" spans="20:52" x14ac:dyDescent="0.25">
      <c r="T14177" s="110"/>
    </row>
    <row r="14178" spans="20:52" x14ac:dyDescent="0.25">
      <c r="T14178" s="110"/>
      <c r="AJ14178" s="111"/>
      <c r="AO14178" s="111"/>
      <c r="AP14178" s="111"/>
      <c r="AV14178" s="111"/>
    </row>
    <row r="14179" spans="20:52" x14ac:dyDescent="0.25">
      <c r="T14179" s="110"/>
      <c r="AZ14179" s="111"/>
    </row>
    <row r="14180" spans="20:52" x14ac:dyDescent="0.25">
      <c r="T14180" s="110"/>
    </row>
    <row r="14181" spans="20:52" x14ac:dyDescent="0.25">
      <c r="T14181" s="110"/>
      <c r="AJ14181" s="111"/>
      <c r="AO14181" s="111"/>
      <c r="AP14181" s="111"/>
      <c r="AV14181" s="111"/>
    </row>
    <row r="14182" spans="20:52" x14ac:dyDescent="0.25">
      <c r="T14182" s="110"/>
      <c r="AJ14182" s="111"/>
      <c r="AO14182" s="111"/>
      <c r="AP14182" s="111"/>
      <c r="AV14182" s="111"/>
    </row>
    <row r="14183" spans="20:52" x14ac:dyDescent="0.25">
      <c r="T14183" s="110"/>
      <c r="AV14183" s="111"/>
      <c r="AZ14183" s="111"/>
    </row>
    <row r="14184" spans="20:52" x14ac:dyDescent="0.25">
      <c r="T14184" s="110"/>
      <c r="AJ14184" s="111"/>
      <c r="AO14184" s="111"/>
      <c r="AP14184" s="111"/>
      <c r="AV14184" s="111"/>
    </row>
    <row r="14185" spans="20:52" x14ac:dyDescent="0.25">
      <c r="T14185" s="110"/>
      <c r="AJ14185" s="111"/>
      <c r="AO14185" s="111"/>
      <c r="AP14185" s="111"/>
      <c r="AV14185" s="111"/>
    </row>
    <row r="14186" spans="20:52" x14ac:dyDescent="0.25">
      <c r="T14186" s="110"/>
      <c r="AV14186" s="111"/>
    </row>
    <row r="14187" spans="20:52" x14ac:dyDescent="0.25">
      <c r="T14187" s="110"/>
      <c r="AJ14187" s="111"/>
      <c r="AO14187" s="111"/>
    </row>
    <row r="14188" spans="20:52" x14ac:dyDescent="0.25">
      <c r="T14188" s="110"/>
      <c r="AJ14188" s="111"/>
      <c r="AO14188" s="111"/>
      <c r="AV14188" s="111"/>
    </row>
    <row r="14189" spans="20:52" x14ac:dyDescent="0.25">
      <c r="T14189" s="110"/>
      <c r="AZ14189" s="111"/>
    </row>
    <row r="14190" spans="20:52" x14ac:dyDescent="0.25">
      <c r="T14190" s="110"/>
    </row>
    <row r="14191" spans="20:52" x14ac:dyDescent="0.25">
      <c r="T14191" s="110"/>
      <c r="AJ14191" s="111"/>
      <c r="AO14191" s="111"/>
      <c r="AP14191" s="111"/>
      <c r="AT14191" s="111"/>
      <c r="AV14191" s="111"/>
    </row>
    <row r="14192" spans="20:52" x14ac:dyDescent="0.25">
      <c r="T14192" s="110"/>
      <c r="AJ14192" s="111"/>
      <c r="AP14192" s="111"/>
      <c r="AV14192" s="111"/>
    </row>
    <row r="14193" spans="20:52" x14ac:dyDescent="0.25">
      <c r="T14193" s="110"/>
      <c r="AJ14193" s="111"/>
      <c r="AO14193" s="111"/>
      <c r="AP14193" s="111"/>
      <c r="AV14193" s="111"/>
    </row>
    <row r="14194" spans="20:52" x14ac:dyDescent="0.25">
      <c r="T14194" s="110"/>
    </row>
    <row r="14195" spans="20:52" x14ac:dyDescent="0.25">
      <c r="T14195" s="110"/>
      <c r="AZ14195" s="111"/>
    </row>
    <row r="14196" spans="20:52" x14ac:dyDescent="0.25">
      <c r="T14196" s="110"/>
    </row>
    <row r="14197" spans="20:52" x14ac:dyDescent="0.25">
      <c r="T14197" s="110"/>
      <c r="AP14197" s="111"/>
      <c r="AV14197" s="111"/>
    </row>
    <row r="14198" spans="20:52" x14ac:dyDescent="0.25">
      <c r="T14198" s="110"/>
    </row>
    <row r="14199" spans="20:52" x14ac:dyDescent="0.25">
      <c r="T14199" s="110"/>
      <c r="AZ14199" s="111"/>
    </row>
    <row r="14200" spans="20:52" x14ac:dyDescent="0.25">
      <c r="T14200" s="110"/>
      <c r="AJ14200" s="111"/>
      <c r="AP14200" s="111"/>
      <c r="AV14200" s="111"/>
    </row>
    <row r="14201" spans="20:52" x14ac:dyDescent="0.25">
      <c r="T14201" s="110"/>
      <c r="AJ14201" s="111"/>
      <c r="AO14201" s="111"/>
      <c r="AV14201" s="111"/>
    </row>
    <row r="14202" spans="20:52" x14ac:dyDescent="0.25">
      <c r="T14202" s="110"/>
      <c r="AO14202" s="111"/>
      <c r="AP14202" s="111"/>
      <c r="AT14202" s="111"/>
    </row>
    <row r="14203" spans="20:52" x14ac:dyDescent="0.25">
      <c r="T14203" s="110"/>
    </row>
    <row r="14204" spans="20:52" x14ac:dyDescent="0.25">
      <c r="T14204" s="110"/>
    </row>
    <row r="14205" spans="20:52" x14ac:dyDescent="0.25">
      <c r="T14205" s="110"/>
    </row>
    <row r="14206" spans="20:52" x14ac:dyDescent="0.25">
      <c r="T14206" s="110"/>
    </row>
    <row r="14207" spans="20:52" x14ac:dyDescent="0.25">
      <c r="T14207" s="110"/>
    </row>
    <row r="14208" spans="20:52" x14ac:dyDescent="0.25">
      <c r="T14208" s="110"/>
      <c r="AJ14208" s="111"/>
      <c r="AO14208" s="111"/>
      <c r="AP14208" s="111"/>
      <c r="AR14208" s="111"/>
      <c r="AV14208" s="111"/>
    </row>
    <row r="14209" spans="20:52" x14ac:dyDescent="0.25">
      <c r="T14209" s="110"/>
      <c r="AJ14209" s="111"/>
      <c r="AO14209" s="111"/>
      <c r="AV14209" s="111"/>
    </row>
    <row r="14210" spans="20:52" x14ac:dyDescent="0.25">
      <c r="T14210" s="110"/>
      <c r="AO14210" s="111"/>
    </row>
    <row r="14211" spans="20:52" x14ac:dyDescent="0.25">
      <c r="T14211" s="110"/>
      <c r="AZ14211" s="111"/>
    </row>
    <row r="14212" spans="20:52" x14ac:dyDescent="0.25">
      <c r="T14212" s="110"/>
      <c r="AJ14212" s="111"/>
      <c r="AO14212" s="111"/>
      <c r="AP14212" s="111"/>
    </row>
    <row r="14213" spans="20:52" x14ac:dyDescent="0.25">
      <c r="T14213" s="110"/>
    </row>
    <row r="14214" spans="20:52" x14ac:dyDescent="0.25">
      <c r="T14214" s="110"/>
      <c r="AJ14214" s="111"/>
      <c r="AO14214" s="111"/>
      <c r="AP14214" s="111"/>
      <c r="AR14214" s="111"/>
      <c r="AV14214" s="111"/>
      <c r="AZ14214" s="111"/>
    </row>
    <row r="14215" spans="20:52" x14ac:dyDescent="0.25">
      <c r="T14215" s="110"/>
      <c r="AO14215" s="111"/>
      <c r="AP14215" s="111"/>
    </row>
    <row r="14216" spans="20:52" x14ac:dyDescent="0.25">
      <c r="T14216" s="110"/>
      <c r="AP14216" s="111"/>
      <c r="AV14216" s="111"/>
    </row>
    <row r="14217" spans="20:52" x14ac:dyDescent="0.25">
      <c r="T14217" s="110"/>
      <c r="AJ14217" s="111"/>
      <c r="AO14217" s="111"/>
      <c r="AP14217" s="111"/>
      <c r="AV14217" s="111"/>
    </row>
    <row r="14218" spans="20:52" x14ac:dyDescent="0.25">
      <c r="T14218" s="110"/>
    </row>
    <row r="14219" spans="20:52" x14ac:dyDescent="0.25">
      <c r="T14219" s="110"/>
      <c r="AZ14219" s="111"/>
    </row>
    <row r="14220" spans="20:52" x14ac:dyDescent="0.25">
      <c r="T14220" s="110"/>
    </row>
    <row r="14221" spans="20:52" x14ac:dyDescent="0.25">
      <c r="T14221" s="110"/>
      <c r="AP14221" s="111"/>
      <c r="AR14221" s="111"/>
      <c r="AT14221" s="111"/>
      <c r="AV14221" s="111"/>
    </row>
    <row r="14222" spans="20:52" x14ac:dyDescent="0.25">
      <c r="T14222" s="110"/>
      <c r="AO14222" s="111"/>
      <c r="AT14222" s="111"/>
      <c r="AV14222" s="111"/>
    </row>
    <row r="14223" spans="20:52" x14ac:dyDescent="0.25">
      <c r="T14223" s="110"/>
    </row>
    <row r="14224" spans="20:52" x14ac:dyDescent="0.25">
      <c r="T14224" s="110"/>
    </row>
    <row r="14225" spans="20:52" x14ac:dyDescent="0.25">
      <c r="T14225" s="110"/>
      <c r="AJ14225" s="111"/>
      <c r="AO14225" s="111"/>
      <c r="AP14225" s="111"/>
      <c r="AT14225" s="111"/>
    </row>
    <row r="14226" spans="20:52" x14ac:dyDescent="0.25">
      <c r="T14226" s="110"/>
    </row>
    <row r="14227" spans="20:52" x14ac:dyDescent="0.25">
      <c r="T14227" s="110"/>
    </row>
    <row r="14228" spans="20:52" x14ac:dyDescent="0.25">
      <c r="T14228" s="110"/>
      <c r="AJ14228" s="111"/>
      <c r="AO14228" s="111"/>
      <c r="AP14228" s="111"/>
      <c r="AV14228" s="111"/>
      <c r="AZ14228" s="111"/>
    </row>
    <row r="14229" spans="20:52" x14ac:dyDescent="0.25">
      <c r="T14229" s="110"/>
      <c r="AJ14229" s="111"/>
      <c r="AT14229" s="111"/>
      <c r="AV14229" s="111"/>
    </row>
    <row r="14230" spans="20:52" x14ac:dyDescent="0.25">
      <c r="T14230" s="110"/>
    </row>
    <row r="14231" spans="20:52" x14ac:dyDescent="0.25">
      <c r="T14231" s="110"/>
    </row>
    <row r="14232" spans="20:52" x14ac:dyDescent="0.25">
      <c r="T14232" s="110"/>
      <c r="AJ14232" s="111"/>
      <c r="AO14232" s="111"/>
      <c r="AV14232" s="111"/>
    </row>
    <row r="14233" spans="20:52" x14ac:dyDescent="0.25">
      <c r="T14233" s="110"/>
      <c r="AJ14233" s="111"/>
      <c r="AO14233" s="111"/>
      <c r="AR14233" s="111"/>
    </row>
    <row r="14234" spans="20:52" x14ac:dyDescent="0.25">
      <c r="T14234" s="110"/>
    </row>
    <row r="14235" spans="20:52" x14ac:dyDescent="0.25">
      <c r="T14235" s="110"/>
    </row>
    <row r="14236" spans="20:52" x14ac:dyDescent="0.25">
      <c r="T14236" s="110"/>
    </row>
    <row r="14237" spans="20:52" x14ac:dyDescent="0.25">
      <c r="T14237" s="110"/>
      <c r="AJ14237" s="111"/>
      <c r="AO14237" s="111"/>
      <c r="AV14237" s="111"/>
      <c r="AZ14237" s="111"/>
    </row>
    <row r="14238" spans="20:52" x14ac:dyDescent="0.25">
      <c r="T14238" s="110"/>
    </row>
    <row r="14239" spans="20:52" x14ac:dyDescent="0.25">
      <c r="T14239" s="110"/>
      <c r="AJ14239" s="111"/>
      <c r="AO14239" s="111"/>
      <c r="AT14239" s="111"/>
      <c r="AV14239" s="111"/>
    </row>
    <row r="14240" spans="20:52" x14ac:dyDescent="0.25">
      <c r="T14240" s="110"/>
      <c r="AP14240" s="111"/>
      <c r="AV14240" s="111"/>
    </row>
    <row r="14241" spans="20:52" x14ac:dyDescent="0.25">
      <c r="T14241" s="110"/>
    </row>
    <row r="14242" spans="20:52" x14ac:dyDescent="0.25">
      <c r="T14242" s="110"/>
    </row>
    <row r="14243" spans="20:52" x14ac:dyDescent="0.25">
      <c r="T14243" s="110"/>
    </row>
    <row r="14244" spans="20:52" x14ac:dyDescent="0.25">
      <c r="T14244" s="110"/>
      <c r="AJ14244" s="111"/>
      <c r="AO14244" s="111"/>
      <c r="AT14244" s="111"/>
      <c r="AV14244" s="111"/>
    </row>
    <row r="14245" spans="20:52" x14ac:dyDescent="0.25">
      <c r="T14245" s="110"/>
    </row>
    <row r="14246" spans="20:52" x14ac:dyDescent="0.25">
      <c r="T14246" s="110"/>
    </row>
    <row r="14247" spans="20:52" x14ac:dyDescent="0.25">
      <c r="T14247" s="110"/>
    </row>
    <row r="14248" spans="20:52" x14ac:dyDescent="0.25">
      <c r="T14248" s="110"/>
      <c r="AJ14248" s="111"/>
      <c r="AO14248" s="111"/>
      <c r="AV14248" s="111"/>
    </row>
    <row r="14249" spans="20:52" x14ac:dyDescent="0.25">
      <c r="T14249" s="110"/>
      <c r="AV14249" s="111"/>
    </row>
    <row r="14250" spans="20:52" x14ac:dyDescent="0.25">
      <c r="T14250" s="110"/>
    </row>
    <row r="14251" spans="20:52" x14ac:dyDescent="0.25">
      <c r="T14251" s="110"/>
    </row>
    <row r="14252" spans="20:52" x14ac:dyDescent="0.25">
      <c r="T14252" s="110"/>
    </row>
    <row r="14253" spans="20:52" x14ac:dyDescent="0.25">
      <c r="T14253" s="110"/>
      <c r="AJ14253" s="111"/>
      <c r="AO14253" s="111"/>
      <c r="AV14253" s="111"/>
    </row>
    <row r="14254" spans="20:52" x14ac:dyDescent="0.25">
      <c r="T14254" s="110"/>
      <c r="AZ14254" s="111"/>
    </row>
    <row r="14255" spans="20:52" x14ac:dyDescent="0.25">
      <c r="T14255" s="110"/>
    </row>
    <row r="14256" spans="20:52" x14ac:dyDescent="0.25">
      <c r="T14256" s="110"/>
      <c r="AV14256" s="111"/>
    </row>
    <row r="14257" spans="20:52" x14ac:dyDescent="0.25">
      <c r="T14257" s="110"/>
      <c r="AO14257" s="111"/>
      <c r="AV14257" s="111"/>
    </row>
    <row r="14258" spans="20:52" x14ac:dyDescent="0.25">
      <c r="T14258" s="110"/>
      <c r="AJ14258" s="111"/>
      <c r="AO14258" s="111"/>
    </row>
    <row r="14259" spans="20:52" x14ac:dyDescent="0.25">
      <c r="T14259" s="110"/>
    </row>
    <row r="14260" spans="20:52" x14ac:dyDescent="0.25">
      <c r="T14260" s="110"/>
    </row>
    <row r="14261" spans="20:52" x14ac:dyDescent="0.25">
      <c r="T14261" s="110"/>
    </row>
    <row r="14262" spans="20:52" x14ac:dyDescent="0.25">
      <c r="T14262" s="110"/>
      <c r="AJ14262" s="111"/>
      <c r="AO14262" s="111"/>
      <c r="AP14262" s="111"/>
      <c r="AT14262" s="111"/>
      <c r="AV14262" s="111"/>
    </row>
    <row r="14263" spans="20:52" x14ac:dyDescent="0.25">
      <c r="T14263" s="110"/>
    </row>
    <row r="14264" spans="20:52" x14ac:dyDescent="0.25">
      <c r="T14264" s="110"/>
      <c r="AJ14264" s="111"/>
      <c r="AO14264" s="111"/>
      <c r="AT14264" s="111"/>
      <c r="AV14264" s="111"/>
    </row>
    <row r="14265" spans="20:52" x14ac:dyDescent="0.25">
      <c r="T14265" s="110"/>
      <c r="AR14265" s="111"/>
    </row>
    <row r="14266" spans="20:52" x14ac:dyDescent="0.25">
      <c r="T14266" s="110"/>
    </row>
    <row r="14267" spans="20:52" x14ac:dyDescent="0.25">
      <c r="T14267" s="110"/>
      <c r="AO14267" s="111"/>
      <c r="AP14267" s="111"/>
      <c r="AV14267" s="111"/>
    </row>
    <row r="14268" spans="20:52" x14ac:dyDescent="0.25">
      <c r="T14268" s="110"/>
    </row>
    <row r="14269" spans="20:52" x14ac:dyDescent="0.25">
      <c r="T14269" s="110"/>
    </row>
    <row r="14270" spans="20:52" x14ac:dyDescent="0.25">
      <c r="T14270" s="110"/>
    </row>
    <row r="14271" spans="20:52" x14ac:dyDescent="0.25">
      <c r="T14271" s="110"/>
      <c r="AZ14271" s="111"/>
    </row>
    <row r="14272" spans="20:52" x14ac:dyDescent="0.25">
      <c r="T14272" s="110"/>
    </row>
    <row r="14273" spans="20:52" x14ac:dyDescent="0.25">
      <c r="T14273" s="110"/>
    </row>
    <row r="14274" spans="20:52" x14ac:dyDescent="0.25">
      <c r="T14274" s="110"/>
      <c r="AJ14274" s="111"/>
      <c r="AO14274" s="111"/>
      <c r="AV14274" s="111"/>
    </row>
    <row r="14275" spans="20:52" x14ac:dyDescent="0.25">
      <c r="T14275" s="110"/>
    </row>
    <row r="14276" spans="20:52" x14ac:dyDescent="0.25">
      <c r="T14276" s="110"/>
      <c r="AJ14276" s="111"/>
      <c r="AO14276" s="111"/>
      <c r="AP14276" s="111"/>
      <c r="AV14276" s="111"/>
      <c r="AZ14276" s="111"/>
    </row>
    <row r="14277" spans="20:52" x14ac:dyDescent="0.25">
      <c r="T14277" s="110"/>
    </row>
    <row r="14278" spans="20:52" x14ac:dyDescent="0.25">
      <c r="T14278" s="110"/>
    </row>
    <row r="14279" spans="20:52" x14ac:dyDescent="0.25">
      <c r="T14279" s="110"/>
      <c r="AJ14279" s="111"/>
      <c r="AO14279" s="111"/>
      <c r="AP14279" s="111"/>
    </row>
    <row r="14280" spans="20:52" x14ac:dyDescent="0.25">
      <c r="T14280" s="110"/>
      <c r="AJ14280" s="111"/>
      <c r="AO14280" s="111"/>
      <c r="AP14280" s="111"/>
      <c r="AV14280" s="111"/>
    </row>
    <row r="14281" spans="20:52" x14ac:dyDescent="0.25">
      <c r="T14281" s="110"/>
      <c r="AO14281" s="111"/>
      <c r="AV14281" s="111"/>
    </row>
    <row r="14282" spans="20:52" x14ac:dyDescent="0.25">
      <c r="T14282" s="110"/>
      <c r="AJ14282" s="111"/>
      <c r="AO14282" s="111"/>
      <c r="AV14282" s="111"/>
    </row>
    <row r="14283" spans="20:52" x14ac:dyDescent="0.25">
      <c r="T14283" s="110"/>
    </row>
    <row r="14284" spans="20:52" x14ac:dyDescent="0.25">
      <c r="T14284" s="110"/>
    </row>
    <row r="14285" spans="20:52" x14ac:dyDescent="0.25">
      <c r="T14285" s="110"/>
      <c r="AJ14285" s="111"/>
      <c r="AO14285" s="111"/>
      <c r="AV14285" s="111"/>
    </row>
    <row r="14286" spans="20:52" x14ac:dyDescent="0.25">
      <c r="T14286" s="110"/>
      <c r="AT14286" s="111"/>
    </row>
    <row r="14287" spans="20:52" x14ac:dyDescent="0.25">
      <c r="T14287" s="110"/>
      <c r="AJ14287" s="111"/>
      <c r="AP14287" s="111"/>
    </row>
    <row r="14288" spans="20:52" x14ac:dyDescent="0.25">
      <c r="T14288" s="110"/>
      <c r="AJ14288" s="111"/>
      <c r="AV14288" s="111"/>
    </row>
    <row r="14289" spans="20:48" x14ac:dyDescent="0.25">
      <c r="T14289" s="110"/>
      <c r="AJ14289" s="111"/>
      <c r="AO14289" s="111"/>
      <c r="AV14289" s="111"/>
    </row>
    <row r="14290" spans="20:48" x14ac:dyDescent="0.25">
      <c r="T14290" s="110"/>
    </row>
    <row r="14291" spans="20:48" x14ac:dyDescent="0.25">
      <c r="T14291" s="110"/>
      <c r="AJ14291" s="111"/>
      <c r="AO14291" s="111"/>
      <c r="AV14291" s="111"/>
    </row>
    <row r="14292" spans="20:48" x14ac:dyDescent="0.25">
      <c r="T14292" s="110"/>
      <c r="AJ14292" s="111"/>
      <c r="AO14292" s="111"/>
    </row>
    <row r="14293" spans="20:48" x14ac:dyDescent="0.25">
      <c r="T14293" s="110"/>
      <c r="AJ14293" s="111"/>
      <c r="AO14293" s="111"/>
      <c r="AP14293" s="111"/>
      <c r="AV14293" s="111"/>
    </row>
    <row r="14294" spans="20:48" x14ac:dyDescent="0.25">
      <c r="T14294" s="110"/>
      <c r="AJ14294" s="111"/>
      <c r="AO14294" s="111"/>
      <c r="AV14294" s="111"/>
    </row>
    <row r="14295" spans="20:48" x14ac:dyDescent="0.25">
      <c r="T14295" s="110"/>
      <c r="AJ14295" s="111"/>
      <c r="AO14295" s="111"/>
      <c r="AV14295" s="111"/>
    </row>
    <row r="14296" spans="20:48" x14ac:dyDescent="0.25">
      <c r="T14296" s="110"/>
      <c r="AO14296" s="111"/>
      <c r="AV14296" s="111"/>
    </row>
    <row r="14297" spans="20:48" x14ac:dyDescent="0.25">
      <c r="T14297" s="110"/>
      <c r="AJ14297" s="111"/>
      <c r="AO14297" s="111"/>
      <c r="AP14297" s="111"/>
      <c r="AV14297" s="111"/>
    </row>
    <row r="14298" spans="20:48" x14ac:dyDescent="0.25">
      <c r="T14298" s="110"/>
    </row>
    <row r="14299" spans="20:48" x14ac:dyDescent="0.25">
      <c r="T14299" s="110"/>
    </row>
    <row r="14300" spans="20:48" x14ac:dyDescent="0.25">
      <c r="T14300" s="110"/>
      <c r="AO14300" s="111"/>
    </row>
    <row r="14301" spans="20:48" x14ac:dyDescent="0.25">
      <c r="T14301" s="110"/>
      <c r="AJ14301" s="111"/>
      <c r="AO14301" s="111"/>
      <c r="AP14301" s="111"/>
      <c r="AV14301" s="111"/>
    </row>
    <row r="14302" spans="20:48" x14ac:dyDescent="0.25">
      <c r="T14302" s="110"/>
      <c r="AJ14302" s="111"/>
      <c r="AO14302" s="111"/>
      <c r="AR14302" s="111"/>
      <c r="AV14302" s="111"/>
    </row>
    <row r="14303" spans="20:48" x14ac:dyDescent="0.25">
      <c r="T14303" s="110"/>
    </row>
    <row r="14304" spans="20:48" x14ac:dyDescent="0.25">
      <c r="T14304" s="110"/>
      <c r="AJ14304" s="111"/>
      <c r="AO14304" s="111"/>
    </row>
    <row r="14305" spans="20:52" x14ac:dyDescent="0.25">
      <c r="T14305" s="110"/>
    </row>
    <row r="14306" spans="20:52" x14ac:dyDescent="0.25">
      <c r="T14306" s="110"/>
      <c r="AJ14306" s="111"/>
      <c r="AO14306" s="111"/>
      <c r="AV14306" s="111"/>
    </row>
    <row r="14307" spans="20:52" x14ac:dyDescent="0.25">
      <c r="T14307" s="110"/>
      <c r="AO14307" s="111"/>
      <c r="AV14307" s="111"/>
    </row>
    <row r="14308" spans="20:52" x14ac:dyDescent="0.25">
      <c r="T14308" s="110"/>
      <c r="AJ14308" s="111"/>
      <c r="AP14308" s="111"/>
      <c r="AV14308" s="111"/>
    </row>
    <row r="14309" spans="20:52" x14ac:dyDescent="0.25">
      <c r="T14309" s="110"/>
    </row>
    <row r="14310" spans="20:52" x14ac:dyDescent="0.25">
      <c r="T14310" s="110"/>
    </row>
    <row r="14311" spans="20:52" x14ac:dyDescent="0.25">
      <c r="T14311" s="110"/>
      <c r="AV14311" s="111"/>
    </row>
    <row r="14312" spans="20:52" x14ac:dyDescent="0.25">
      <c r="T14312" s="110"/>
      <c r="AJ14312" s="111"/>
      <c r="AO14312" s="111"/>
      <c r="AP14312" s="111"/>
      <c r="AV14312" s="111"/>
    </row>
    <row r="14313" spans="20:52" x14ac:dyDescent="0.25">
      <c r="T14313" s="110"/>
      <c r="AJ14313" s="111"/>
      <c r="AO14313" s="111"/>
      <c r="AT14313" s="111"/>
      <c r="AV14313" s="111"/>
    </row>
    <row r="14314" spans="20:52" x14ac:dyDescent="0.25">
      <c r="T14314" s="110"/>
      <c r="AJ14314" s="111"/>
      <c r="AO14314" s="111"/>
      <c r="AP14314" s="111"/>
      <c r="AV14314" s="111"/>
    </row>
    <row r="14315" spans="20:52" x14ac:dyDescent="0.25">
      <c r="T14315" s="110"/>
    </row>
    <row r="14316" spans="20:52" x14ac:dyDescent="0.25">
      <c r="T14316" s="110"/>
      <c r="AZ14316" s="111"/>
    </row>
    <row r="14317" spans="20:52" x14ac:dyDescent="0.25">
      <c r="T14317" s="110"/>
      <c r="AO14317" s="111"/>
      <c r="AP14317" s="111"/>
      <c r="AT14317" s="111"/>
      <c r="AV14317" s="111"/>
    </row>
    <row r="14318" spans="20:52" x14ac:dyDescent="0.25">
      <c r="T14318" s="110"/>
      <c r="AJ14318" s="111"/>
      <c r="AV14318" s="111"/>
    </row>
    <row r="14319" spans="20:52" x14ac:dyDescent="0.25">
      <c r="T14319" s="110"/>
    </row>
    <row r="14320" spans="20:52" x14ac:dyDescent="0.25">
      <c r="T14320" s="110"/>
      <c r="AJ14320" s="111"/>
      <c r="AO14320" s="111"/>
      <c r="AP14320" s="111"/>
    </row>
    <row r="14321" spans="20:52" x14ac:dyDescent="0.25">
      <c r="T14321" s="110"/>
      <c r="AJ14321" s="111"/>
      <c r="AO14321" s="111"/>
      <c r="AV14321" s="111"/>
      <c r="AZ14321" s="111"/>
    </row>
    <row r="14322" spans="20:52" x14ac:dyDescent="0.25">
      <c r="T14322" s="110"/>
      <c r="AZ14322" s="111"/>
    </row>
    <row r="14323" spans="20:52" x14ac:dyDescent="0.25">
      <c r="T14323" s="110"/>
      <c r="AJ14323" s="111"/>
      <c r="AO14323" s="111"/>
      <c r="AV14323" s="111"/>
    </row>
    <row r="14324" spans="20:52" x14ac:dyDescent="0.25">
      <c r="T14324" s="110"/>
      <c r="AJ14324" s="111"/>
      <c r="AO14324" s="111"/>
      <c r="AP14324" s="111"/>
    </row>
    <row r="14325" spans="20:52" x14ac:dyDescent="0.25">
      <c r="T14325" s="110"/>
      <c r="AV14325" s="111"/>
      <c r="AZ14325" s="111"/>
    </row>
    <row r="14326" spans="20:52" x14ac:dyDescent="0.25">
      <c r="T14326" s="110"/>
      <c r="AZ14326" s="111"/>
    </row>
    <row r="14327" spans="20:52" x14ac:dyDescent="0.25">
      <c r="T14327" s="110"/>
    </row>
    <row r="14328" spans="20:52" x14ac:dyDescent="0.25">
      <c r="T14328" s="110"/>
    </row>
    <row r="14329" spans="20:52" x14ac:dyDescent="0.25">
      <c r="T14329" s="110"/>
      <c r="AJ14329" s="111"/>
      <c r="AO14329" s="111"/>
      <c r="AP14329" s="111"/>
      <c r="AV14329" s="111"/>
    </row>
    <row r="14330" spans="20:52" x14ac:dyDescent="0.25">
      <c r="T14330" s="110"/>
      <c r="AV14330" s="111"/>
    </row>
    <row r="14331" spans="20:52" x14ac:dyDescent="0.25">
      <c r="T14331" s="110"/>
    </row>
    <row r="14332" spans="20:52" x14ac:dyDescent="0.25">
      <c r="T14332" s="110"/>
      <c r="AJ14332" s="111"/>
      <c r="AO14332" s="111"/>
      <c r="AZ14332" s="111"/>
    </row>
    <row r="14333" spans="20:52" x14ac:dyDescent="0.25">
      <c r="T14333" s="110"/>
      <c r="AZ14333" s="111"/>
    </row>
    <row r="14334" spans="20:52" x14ac:dyDescent="0.25">
      <c r="T14334" s="110"/>
      <c r="AJ14334" s="111"/>
      <c r="AO14334" s="111"/>
      <c r="AR14334" s="111"/>
      <c r="AV14334" s="111"/>
    </row>
    <row r="14335" spans="20:52" x14ac:dyDescent="0.25">
      <c r="T14335" s="110"/>
    </row>
    <row r="14336" spans="20:52" x14ac:dyDescent="0.25">
      <c r="T14336" s="110"/>
      <c r="AJ14336" s="111"/>
      <c r="AO14336" s="111"/>
      <c r="AT14336" s="111"/>
    </row>
    <row r="14337" spans="20:52" x14ac:dyDescent="0.25">
      <c r="T14337" s="110"/>
      <c r="AZ14337" s="111"/>
    </row>
    <row r="14338" spans="20:52" x14ac:dyDescent="0.25">
      <c r="T14338" s="110"/>
    </row>
    <row r="14339" spans="20:52" x14ac:dyDescent="0.25">
      <c r="T14339" s="110"/>
      <c r="AJ14339" s="111"/>
      <c r="AO14339" s="111"/>
      <c r="AT14339" s="111"/>
    </row>
    <row r="14340" spans="20:52" x14ac:dyDescent="0.25">
      <c r="T14340" s="110"/>
      <c r="AJ14340" s="111"/>
      <c r="AO14340" s="111"/>
      <c r="AV14340" s="111"/>
    </row>
    <row r="14341" spans="20:52" x14ac:dyDescent="0.25">
      <c r="T14341" s="110"/>
      <c r="AJ14341" s="111"/>
      <c r="AO14341" s="111"/>
      <c r="AV14341" s="111"/>
    </row>
    <row r="14342" spans="20:52" x14ac:dyDescent="0.25">
      <c r="T14342" s="110"/>
    </row>
    <row r="14343" spans="20:52" x14ac:dyDescent="0.25">
      <c r="T14343" s="110"/>
      <c r="AZ14343" s="111"/>
    </row>
    <row r="14344" spans="20:52" x14ac:dyDescent="0.25">
      <c r="T14344" s="110"/>
      <c r="AP14344" s="111"/>
      <c r="AV14344" s="111"/>
    </row>
    <row r="14345" spans="20:52" x14ac:dyDescent="0.25">
      <c r="T14345" s="110"/>
      <c r="AJ14345" s="111"/>
      <c r="AO14345" s="111"/>
      <c r="AR14345" s="111"/>
      <c r="AV14345" s="111"/>
    </row>
    <row r="14346" spans="20:52" x14ac:dyDescent="0.25">
      <c r="T14346" s="110"/>
    </row>
    <row r="14347" spans="20:52" x14ac:dyDescent="0.25">
      <c r="T14347" s="110"/>
    </row>
    <row r="14348" spans="20:52" x14ac:dyDescent="0.25">
      <c r="T14348" s="110"/>
      <c r="AJ14348" s="111"/>
      <c r="AO14348" s="111"/>
      <c r="AV14348" s="111"/>
    </row>
    <row r="14349" spans="20:52" x14ac:dyDescent="0.25">
      <c r="T14349" s="110"/>
      <c r="AJ14349" s="111"/>
      <c r="AO14349" s="111"/>
      <c r="AV14349" s="111"/>
    </row>
    <row r="14350" spans="20:52" x14ac:dyDescent="0.25">
      <c r="T14350" s="110"/>
    </row>
    <row r="14351" spans="20:52" x14ac:dyDescent="0.25">
      <c r="T14351" s="110"/>
      <c r="AT14351" s="111"/>
      <c r="AV14351" s="111"/>
    </row>
    <row r="14352" spans="20:52" x14ac:dyDescent="0.25">
      <c r="T14352" s="110"/>
      <c r="AV14352" s="111"/>
    </row>
    <row r="14353" spans="20:52" x14ac:dyDescent="0.25">
      <c r="T14353" s="110"/>
      <c r="AJ14353" s="111"/>
      <c r="AO14353" s="111"/>
      <c r="AV14353" s="111"/>
    </row>
    <row r="14354" spans="20:52" x14ac:dyDescent="0.25">
      <c r="T14354" s="110"/>
    </row>
    <row r="14355" spans="20:52" x14ac:dyDescent="0.25">
      <c r="T14355" s="110"/>
    </row>
    <row r="14356" spans="20:52" x14ac:dyDescent="0.25">
      <c r="T14356" s="110"/>
      <c r="AJ14356" s="111"/>
      <c r="AO14356" s="111"/>
      <c r="AP14356" s="111"/>
      <c r="AT14356" s="111"/>
      <c r="AV14356" s="111"/>
    </row>
    <row r="14357" spans="20:52" x14ac:dyDescent="0.25">
      <c r="T14357" s="110"/>
      <c r="AJ14357" s="111"/>
      <c r="AO14357" s="111"/>
      <c r="AT14357" s="111"/>
      <c r="AV14357" s="111"/>
    </row>
    <row r="14358" spans="20:52" x14ac:dyDescent="0.25">
      <c r="T14358" s="110"/>
    </row>
    <row r="14359" spans="20:52" x14ac:dyDescent="0.25">
      <c r="T14359" s="110"/>
      <c r="AZ14359" s="111"/>
    </row>
    <row r="14360" spans="20:52" x14ac:dyDescent="0.25">
      <c r="T14360" s="110"/>
    </row>
    <row r="14361" spans="20:52" x14ac:dyDescent="0.25">
      <c r="T14361" s="110"/>
      <c r="AJ14361" s="111"/>
      <c r="AP14361" s="111"/>
      <c r="AV14361" s="111"/>
      <c r="AZ14361" s="111"/>
    </row>
    <row r="14362" spans="20:52" x14ac:dyDescent="0.25">
      <c r="T14362" s="110"/>
    </row>
    <row r="14363" spans="20:52" x14ac:dyDescent="0.25">
      <c r="T14363" s="110"/>
    </row>
    <row r="14364" spans="20:52" x14ac:dyDescent="0.25">
      <c r="T14364" s="110"/>
    </row>
    <row r="14365" spans="20:52" x14ac:dyDescent="0.25">
      <c r="T14365" s="110"/>
      <c r="AJ14365" s="111"/>
      <c r="AV14365" s="111"/>
    </row>
    <row r="14366" spans="20:52" x14ac:dyDescent="0.25">
      <c r="T14366" s="110"/>
      <c r="AZ14366" s="111"/>
    </row>
    <row r="14367" spans="20:52" x14ac:dyDescent="0.25">
      <c r="T14367" s="110"/>
      <c r="AJ14367" s="111"/>
      <c r="AO14367" s="111"/>
      <c r="AT14367" s="111"/>
      <c r="AV14367" s="111"/>
    </row>
    <row r="14368" spans="20:52" x14ac:dyDescent="0.25">
      <c r="T14368" s="110"/>
      <c r="AJ14368" s="111"/>
      <c r="AO14368" s="111"/>
    </row>
    <row r="14369" spans="20:48" x14ac:dyDescent="0.25">
      <c r="T14369" s="110"/>
      <c r="AJ14369" s="111"/>
      <c r="AP14369" s="111"/>
      <c r="AV14369" s="111"/>
    </row>
    <row r="14370" spans="20:48" x14ac:dyDescent="0.25">
      <c r="T14370" s="110"/>
    </row>
    <row r="14371" spans="20:48" x14ac:dyDescent="0.25">
      <c r="T14371" s="110"/>
    </row>
    <row r="14372" spans="20:48" x14ac:dyDescent="0.25">
      <c r="T14372" s="110"/>
      <c r="AJ14372" s="111"/>
      <c r="AV14372" s="111"/>
    </row>
    <row r="14373" spans="20:48" x14ac:dyDescent="0.25">
      <c r="T14373" s="110"/>
    </row>
    <row r="14374" spans="20:48" x14ac:dyDescent="0.25">
      <c r="T14374" s="110"/>
      <c r="AJ14374" s="111"/>
      <c r="AO14374" s="111"/>
      <c r="AP14374" s="111"/>
      <c r="AV14374" s="111"/>
    </row>
    <row r="14375" spans="20:48" x14ac:dyDescent="0.25">
      <c r="T14375" s="110"/>
      <c r="AJ14375" s="111"/>
      <c r="AO14375" s="111"/>
      <c r="AP14375" s="111"/>
      <c r="AR14375" s="111"/>
      <c r="AT14375" s="111"/>
      <c r="AV14375" s="111"/>
    </row>
    <row r="14376" spans="20:48" x14ac:dyDescent="0.25">
      <c r="T14376" s="110"/>
      <c r="AJ14376" s="111"/>
      <c r="AO14376" s="111"/>
      <c r="AP14376" s="111"/>
      <c r="AT14376" s="111"/>
      <c r="AV14376" s="111"/>
    </row>
    <row r="14377" spans="20:48" x14ac:dyDescent="0.25">
      <c r="T14377" s="110"/>
    </row>
    <row r="14378" spans="20:48" x14ac:dyDescent="0.25">
      <c r="T14378" s="110"/>
      <c r="AJ14378" s="111"/>
      <c r="AO14378" s="111"/>
      <c r="AP14378" s="111"/>
    </row>
    <row r="14379" spans="20:48" x14ac:dyDescent="0.25">
      <c r="T14379" s="110"/>
      <c r="AT14379" s="111"/>
      <c r="AV14379" s="111"/>
    </row>
    <row r="14380" spans="20:48" x14ac:dyDescent="0.25">
      <c r="T14380" s="110"/>
    </row>
    <row r="14381" spans="20:48" x14ac:dyDescent="0.25">
      <c r="T14381" s="110"/>
      <c r="AJ14381" s="111"/>
      <c r="AO14381" s="111"/>
      <c r="AP14381" s="111"/>
      <c r="AT14381" s="111"/>
    </row>
    <row r="14382" spans="20:48" x14ac:dyDescent="0.25">
      <c r="T14382" s="110"/>
      <c r="AJ14382" s="111"/>
      <c r="AO14382" s="111"/>
      <c r="AV14382" s="111"/>
    </row>
    <row r="14383" spans="20:48" x14ac:dyDescent="0.25">
      <c r="T14383" s="110"/>
      <c r="AJ14383" s="111"/>
      <c r="AO14383" s="111"/>
      <c r="AV14383" s="111"/>
    </row>
    <row r="14384" spans="20:48" x14ac:dyDescent="0.25">
      <c r="T14384" s="110"/>
    </row>
    <row r="14385" spans="20:52" x14ac:dyDescent="0.25">
      <c r="T14385" s="110"/>
      <c r="AZ14385" s="111"/>
    </row>
    <row r="14386" spans="20:52" x14ac:dyDescent="0.25">
      <c r="T14386" s="110"/>
    </row>
    <row r="14387" spans="20:52" x14ac:dyDescent="0.25">
      <c r="T14387" s="110"/>
      <c r="AJ14387" s="111"/>
      <c r="AO14387" s="111"/>
      <c r="AP14387" s="111"/>
      <c r="AT14387" s="111"/>
      <c r="AV14387" s="111"/>
    </row>
    <row r="14388" spans="20:52" x14ac:dyDescent="0.25">
      <c r="T14388" s="110"/>
      <c r="AO14388" s="111"/>
      <c r="AP14388" s="111"/>
      <c r="AV14388" s="111"/>
    </row>
    <row r="14389" spans="20:52" x14ac:dyDescent="0.25">
      <c r="T14389" s="110"/>
      <c r="AJ14389" s="111"/>
      <c r="AO14389" s="111"/>
    </row>
    <row r="14390" spans="20:52" x14ac:dyDescent="0.25">
      <c r="T14390" s="110"/>
      <c r="AP14390" s="111"/>
      <c r="AV14390" s="111"/>
      <c r="AZ14390" s="111"/>
    </row>
    <row r="14391" spans="20:52" x14ac:dyDescent="0.25">
      <c r="T14391" s="110"/>
      <c r="AJ14391" s="111"/>
      <c r="AO14391" s="111"/>
    </row>
    <row r="14392" spans="20:52" x14ac:dyDescent="0.25">
      <c r="T14392" s="110"/>
      <c r="AJ14392" s="111"/>
      <c r="AO14392" s="111"/>
      <c r="AR14392" s="111"/>
      <c r="AV14392" s="111"/>
    </row>
    <row r="14393" spans="20:52" x14ac:dyDescent="0.25">
      <c r="T14393" s="110"/>
    </row>
    <row r="14394" spans="20:52" x14ac:dyDescent="0.25">
      <c r="T14394" s="110"/>
      <c r="AJ14394" s="111"/>
      <c r="AO14394" s="111"/>
      <c r="AP14394" s="111"/>
      <c r="AT14394" s="111"/>
      <c r="AV14394" s="111"/>
    </row>
    <row r="14395" spans="20:52" x14ac:dyDescent="0.25">
      <c r="T14395" s="110"/>
      <c r="AJ14395" s="111"/>
      <c r="AO14395" s="111"/>
      <c r="AR14395" s="111"/>
      <c r="AV14395" s="111"/>
    </row>
    <row r="14396" spans="20:52" x14ac:dyDescent="0.25">
      <c r="T14396" s="110"/>
      <c r="AJ14396" s="111"/>
      <c r="AO14396" s="111"/>
      <c r="AV14396" s="111"/>
    </row>
    <row r="14397" spans="20:52" x14ac:dyDescent="0.25">
      <c r="T14397" s="110"/>
    </row>
    <row r="14398" spans="20:52" x14ac:dyDescent="0.25">
      <c r="T14398" s="110"/>
    </row>
    <row r="14399" spans="20:52" x14ac:dyDescent="0.25">
      <c r="T14399" s="110"/>
    </row>
    <row r="14400" spans="20:52" x14ac:dyDescent="0.25">
      <c r="T14400" s="110"/>
    </row>
    <row r="14401" spans="20:52" x14ac:dyDescent="0.25">
      <c r="T14401" s="110"/>
    </row>
    <row r="14402" spans="20:52" x14ac:dyDescent="0.25">
      <c r="T14402" s="110"/>
    </row>
    <row r="14403" spans="20:52" x14ac:dyDescent="0.25">
      <c r="T14403" s="110"/>
    </row>
    <row r="14404" spans="20:52" x14ac:dyDescent="0.25">
      <c r="T14404" s="110"/>
    </row>
    <row r="14405" spans="20:52" x14ac:dyDescent="0.25">
      <c r="T14405" s="110"/>
      <c r="AJ14405" s="111"/>
      <c r="AO14405" s="111"/>
      <c r="AP14405" s="111"/>
    </row>
    <row r="14406" spans="20:52" x14ac:dyDescent="0.25">
      <c r="T14406" s="110"/>
    </row>
    <row r="14407" spans="20:52" x14ac:dyDescent="0.25">
      <c r="T14407" s="110"/>
      <c r="AZ14407" s="111"/>
    </row>
    <row r="14408" spans="20:52" x14ac:dyDescent="0.25">
      <c r="T14408" s="110"/>
      <c r="AJ14408" s="111"/>
      <c r="AP14408" s="111"/>
    </row>
    <row r="14409" spans="20:52" x14ac:dyDescent="0.25">
      <c r="T14409" s="110"/>
    </row>
    <row r="14410" spans="20:52" x14ac:dyDescent="0.25">
      <c r="T14410" s="110"/>
      <c r="AJ14410" s="111"/>
      <c r="AO14410" s="111"/>
      <c r="AP14410" s="111"/>
      <c r="AT14410" s="111"/>
      <c r="AV14410" s="111"/>
    </row>
    <row r="14411" spans="20:52" x14ac:dyDescent="0.25">
      <c r="T14411" s="110"/>
      <c r="AV14411" s="111"/>
    </row>
    <row r="14412" spans="20:52" x14ac:dyDescent="0.25">
      <c r="T14412" s="110"/>
      <c r="AZ14412" s="111"/>
    </row>
    <row r="14413" spans="20:52" x14ac:dyDescent="0.25">
      <c r="T14413" s="110"/>
      <c r="AV14413" s="111"/>
    </row>
    <row r="14414" spans="20:52" x14ac:dyDescent="0.25">
      <c r="T14414" s="110"/>
      <c r="AJ14414" s="111"/>
      <c r="AO14414" s="111"/>
      <c r="AP14414" s="111"/>
      <c r="AT14414" s="111"/>
      <c r="AV14414" s="111"/>
    </row>
    <row r="14415" spans="20:52" x14ac:dyDescent="0.25">
      <c r="T14415" s="110"/>
      <c r="AJ14415" s="111"/>
      <c r="AO14415" s="111"/>
      <c r="AV14415" s="111"/>
    </row>
    <row r="14416" spans="20:52" x14ac:dyDescent="0.25">
      <c r="T14416" s="110"/>
      <c r="AZ14416" s="111"/>
    </row>
    <row r="14417" spans="20:48" x14ac:dyDescent="0.25">
      <c r="T14417" s="110"/>
    </row>
    <row r="14418" spans="20:48" x14ac:dyDescent="0.25">
      <c r="T14418" s="110"/>
      <c r="AJ14418" s="111"/>
      <c r="AO14418" s="111"/>
      <c r="AR14418" s="111"/>
      <c r="AT14418" s="111"/>
      <c r="AV14418" s="111"/>
    </row>
    <row r="14419" spans="20:48" x14ac:dyDescent="0.25">
      <c r="T14419" s="110"/>
      <c r="AJ14419" s="111"/>
    </row>
    <row r="14420" spans="20:48" x14ac:dyDescent="0.25">
      <c r="T14420" s="110"/>
    </row>
    <row r="14421" spans="20:48" x14ac:dyDescent="0.25">
      <c r="T14421" s="110"/>
      <c r="AV14421" s="111"/>
    </row>
    <row r="14422" spans="20:48" x14ac:dyDescent="0.25">
      <c r="T14422" s="110"/>
      <c r="AP14422" s="111"/>
    </row>
    <row r="14423" spans="20:48" x14ac:dyDescent="0.25">
      <c r="T14423" s="110"/>
      <c r="AJ14423" s="111"/>
      <c r="AO14423" s="111"/>
    </row>
    <row r="14424" spans="20:48" x14ac:dyDescent="0.25">
      <c r="T14424" s="110"/>
      <c r="AJ14424" s="111"/>
      <c r="AO14424" s="111"/>
      <c r="AV14424" s="111"/>
    </row>
    <row r="14425" spans="20:48" x14ac:dyDescent="0.25">
      <c r="T14425" s="110"/>
      <c r="AJ14425" s="111"/>
      <c r="AO14425" s="111"/>
    </row>
    <row r="14426" spans="20:48" x14ac:dyDescent="0.25">
      <c r="T14426" s="110"/>
    </row>
    <row r="14427" spans="20:48" x14ac:dyDescent="0.25">
      <c r="T14427" s="110"/>
    </row>
    <row r="14428" spans="20:48" x14ac:dyDescent="0.25">
      <c r="T14428" s="110"/>
    </row>
    <row r="14429" spans="20:48" x14ac:dyDescent="0.25">
      <c r="T14429" s="110"/>
      <c r="AJ14429" s="111"/>
      <c r="AO14429" s="111"/>
      <c r="AP14429" s="111"/>
      <c r="AV14429" s="111"/>
    </row>
    <row r="14430" spans="20:48" x14ac:dyDescent="0.25">
      <c r="T14430" s="110"/>
      <c r="AO14430" s="111"/>
      <c r="AV14430" s="111"/>
    </row>
    <row r="14431" spans="20:48" x14ac:dyDescent="0.25">
      <c r="T14431" s="110"/>
      <c r="AJ14431" s="111"/>
      <c r="AO14431" s="111"/>
      <c r="AP14431" s="111"/>
      <c r="AT14431" s="111"/>
    </row>
    <row r="14432" spans="20:48" x14ac:dyDescent="0.25">
      <c r="T14432" s="110"/>
      <c r="AO14432" s="111"/>
    </row>
    <row r="14433" spans="20:52" x14ac:dyDescent="0.25">
      <c r="T14433" s="110"/>
      <c r="AJ14433" s="111"/>
      <c r="AO14433" s="111"/>
      <c r="AR14433" s="111"/>
      <c r="AV14433" s="111"/>
    </row>
    <row r="14434" spans="20:52" x14ac:dyDescent="0.25">
      <c r="T14434" s="110"/>
      <c r="AP14434" s="111"/>
      <c r="AR14434" s="111"/>
      <c r="AT14434" s="111"/>
    </row>
    <row r="14435" spans="20:52" x14ac:dyDescent="0.25">
      <c r="T14435" s="110"/>
      <c r="AV14435" s="111"/>
    </row>
    <row r="14436" spans="20:52" x14ac:dyDescent="0.25">
      <c r="T14436" s="110"/>
      <c r="AJ14436" s="111"/>
      <c r="AO14436" s="111"/>
    </row>
    <row r="14437" spans="20:52" x14ac:dyDescent="0.25">
      <c r="T14437" s="110"/>
    </row>
    <row r="14438" spans="20:52" x14ac:dyDescent="0.25">
      <c r="T14438" s="110"/>
    </row>
    <row r="14439" spans="20:52" x14ac:dyDescent="0.25">
      <c r="T14439" s="110"/>
      <c r="AJ14439" s="111"/>
      <c r="AV14439" s="111"/>
    </row>
    <row r="14440" spans="20:52" x14ac:dyDescent="0.25">
      <c r="T14440" s="110"/>
      <c r="AJ14440" s="111"/>
      <c r="AO14440" s="111"/>
      <c r="AP14440" s="111"/>
    </row>
    <row r="14441" spans="20:52" x14ac:dyDescent="0.25">
      <c r="T14441" s="110"/>
      <c r="AJ14441" s="111"/>
      <c r="AO14441" s="111"/>
      <c r="AV14441" s="111"/>
      <c r="AZ14441" s="111"/>
    </row>
    <row r="14442" spans="20:52" x14ac:dyDescent="0.25">
      <c r="T14442" s="110"/>
      <c r="AJ14442" s="111"/>
      <c r="AO14442" s="111"/>
      <c r="AV14442" s="111"/>
    </row>
    <row r="14443" spans="20:52" x14ac:dyDescent="0.25">
      <c r="T14443" s="110"/>
    </row>
    <row r="14444" spans="20:52" x14ac:dyDescent="0.25">
      <c r="T14444" s="110"/>
      <c r="AJ14444" s="111"/>
      <c r="AO14444" s="111"/>
      <c r="AT14444" s="111"/>
      <c r="AV14444" s="111"/>
    </row>
    <row r="14445" spans="20:52" x14ac:dyDescent="0.25">
      <c r="T14445" s="110"/>
    </row>
    <row r="14446" spans="20:52" x14ac:dyDescent="0.25">
      <c r="T14446" s="110"/>
    </row>
    <row r="14447" spans="20:52" x14ac:dyDescent="0.25">
      <c r="T14447" s="110"/>
    </row>
    <row r="14448" spans="20:52" x14ac:dyDescent="0.25">
      <c r="T14448" s="110"/>
    </row>
    <row r="14449" spans="20:48" x14ac:dyDescent="0.25">
      <c r="T14449" s="110"/>
      <c r="AJ14449" s="111"/>
      <c r="AO14449" s="111"/>
      <c r="AV14449" s="111"/>
    </row>
    <row r="14450" spans="20:48" x14ac:dyDescent="0.25">
      <c r="T14450" s="110"/>
      <c r="AJ14450" s="111"/>
      <c r="AO14450" s="111"/>
      <c r="AP14450" s="111"/>
      <c r="AT14450" s="111"/>
      <c r="AV14450" s="111"/>
    </row>
    <row r="14451" spans="20:48" x14ac:dyDescent="0.25">
      <c r="T14451" s="110"/>
    </row>
    <row r="14452" spans="20:48" x14ac:dyDescent="0.25">
      <c r="T14452" s="110"/>
      <c r="AJ14452" s="111"/>
      <c r="AO14452" s="111"/>
      <c r="AV14452" s="111"/>
    </row>
    <row r="14453" spans="20:48" x14ac:dyDescent="0.25">
      <c r="T14453" s="110"/>
      <c r="AJ14453" s="111"/>
      <c r="AO14453" s="111"/>
    </row>
    <row r="14454" spans="20:48" x14ac:dyDescent="0.25">
      <c r="T14454" s="110"/>
      <c r="AJ14454" s="111"/>
      <c r="AP14454" s="111"/>
      <c r="AV14454" s="111"/>
    </row>
    <row r="14455" spans="20:48" x14ac:dyDescent="0.25">
      <c r="T14455" s="110"/>
      <c r="AJ14455" s="111"/>
      <c r="AO14455" s="111"/>
    </row>
    <row r="14456" spans="20:48" x14ac:dyDescent="0.25">
      <c r="T14456" s="110"/>
    </row>
    <row r="14457" spans="20:48" x14ac:dyDescent="0.25">
      <c r="T14457" s="110"/>
    </row>
    <row r="14458" spans="20:48" x14ac:dyDescent="0.25">
      <c r="T14458" s="110"/>
    </row>
    <row r="14459" spans="20:48" x14ac:dyDescent="0.25">
      <c r="T14459" s="110"/>
    </row>
    <row r="14460" spans="20:48" x14ac:dyDescent="0.25">
      <c r="T14460" s="110"/>
      <c r="AJ14460" s="111"/>
      <c r="AR14460" s="111"/>
      <c r="AV14460" s="111"/>
    </row>
    <row r="14461" spans="20:48" x14ac:dyDescent="0.25">
      <c r="T14461" s="110"/>
    </row>
    <row r="14462" spans="20:48" x14ac:dyDescent="0.25">
      <c r="T14462" s="110"/>
      <c r="AR14462" s="111"/>
      <c r="AV14462" s="111"/>
    </row>
    <row r="14463" spans="20:48" x14ac:dyDescent="0.25">
      <c r="T14463" s="110"/>
      <c r="AJ14463" s="111"/>
      <c r="AO14463" s="111"/>
      <c r="AV14463" s="111"/>
    </row>
    <row r="14464" spans="20:48" x14ac:dyDescent="0.25">
      <c r="T14464" s="110"/>
      <c r="AV14464" s="111"/>
    </row>
    <row r="14465" spans="20:52" x14ac:dyDescent="0.25">
      <c r="T14465" s="110"/>
      <c r="AJ14465" s="111"/>
      <c r="AO14465" s="111"/>
      <c r="AP14465" s="111"/>
      <c r="AV14465" s="111"/>
      <c r="AZ14465" s="111"/>
    </row>
    <row r="14466" spans="20:52" x14ac:dyDescent="0.25">
      <c r="T14466" s="110"/>
      <c r="AJ14466" s="111"/>
      <c r="AO14466" s="111"/>
    </row>
    <row r="14467" spans="20:52" x14ac:dyDescent="0.25">
      <c r="T14467" s="110"/>
      <c r="AJ14467" s="111"/>
      <c r="AO14467" s="111"/>
      <c r="AV14467" s="111"/>
    </row>
    <row r="14468" spans="20:52" x14ac:dyDescent="0.25">
      <c r="T14468" s="110"/>
      <c r="AJ14468" s="111"/>
      <c r="AO14468" s="111"/>
      <c r="AT14468" s="111"/>
      <c r="AV14468" s="111"/>
    </row>
    <row r="14469" spans="20:52" x14ac:dyDescent="0.25">
      <c r="T14469" s="110"/>
      <c r="AJ14469" s="111"/>
      <c r="AO14469" s="111"/>
      <c r="AT14469" s="111"/>
    </row>
    <row r="14470" spans="20:52" x14ac:dyDescent="0.25">
      <c r="T14470" s="110"/>
      <c r="AJ14470" s="111"/>
      <c r="AO14470" s="111"/>
      <c r="AP14470" s="111"/>
      <c r="AT14470" s="111"/>
      <c r="AV14470" s="111"/>
    </row>
    <row r="14471" spans="20:52" x14ac:dyDescent="0.25">
      <c r="T14471" s="110"/>
      <c r="AJ14471" s="111"/>
      <c r="AO14471" s="111"/>
    </row>
    <row r="14472" spans="20:52" x14ac:dyDescent="0.25">
      <c r="T14472" s="110"/>
      <c r="AJ14472" s="111"/>
      <c r="AO14472" s="111"/>
      <c r="AP14472" s="111"/>
      <c r="AV14472" s="111"/>
    </row>
    <row r="14473" spans="20:52" x14ac:dyDescent="0.25">
      <c r="T14473" s="110"/>
      <c r="AJ14473" s="111"/>
      <c r="AO14473" s="111"/>
      <c r="AR14473" s="111"/>
      <c r="AV14473" s="111"/>
    </row>
    <row r="14474" spans="20:52" x14ac:dyDescent="0.25">
      <c r="T14474" s="110"/>
      <c r="AJ14474" s="111"/>
      <c r="AO14474" s="111"/>
      <c r="AV14474" s="111"/>
    </row>
    <row r="14475" spans="20:52" x14ac:dyDescent="0.25">
      <c r="T14475" s="110"/>
    </row>
    <row r="14476" spans="20:52" x14ac:dyDescent="0.25">
      <c r="T14476" s="110"/>
    </row>
    <row r="14477" spans="20:52" x14ac:dyDescent="0.25">
      <c r="T14477" s="110"/>
      <c r="AJ14477" s="111"/>
      <c r="AO14477" s="111"/>
      <c r="AV14477" s="111"/>
    </row>
    <row r="14478" spans="20:52" x14ac:dyDescent="0.25">
      <c r="T14478" s="110"/>
    </row>
    <row r="14479" spans="20:52" x14ac:dyDescent="0.25">
      <c r="T14479" s="110"/>
      <c r="AJ14479" s="111"/>
      <c r="AO14479" s="111"/>
      <c r="AP14479" s="111"/>
      <c r="AZ14479" s="111"/>
    </row>
    <row r="14480" spans="20:52" x14ac:dyDescent="0.25">
      <c r="T14480" s="110"/>
    </row>
    <row r="14481" spans="20:52" x14ac:dyDescent="0.25">
      <c r="T14481" s="110"/>
      <c r="AJ14481" s="111"/>
      <c r="AO14481" s="111"/>
      <c r="AR14481" s="111"/>
      <c r="AT14481" s="111"/>
    </row>
    <row r="14482" spans="20:52" x14ac:dyDescent="0.25">
      <c r="T14482" s="110"/>
      <c r="AV14482" s="111"/>
    </row>
    <row r="14483" spans="20:52" x14ac:dyDescent="0.25">
      <c r="T14483" s="110"/>
    </row>
    <row r="14484" spans="20:52" x14ac:dyDescent="0.25">
      <c r="T14484" s="110"/>
    </row>
    <row r="14485" spans="20:52" x14ac:dyDescent="0.25">
      <c r="T14485" s="110"/>
    </row>
    <row r="14486" spans="20:52" x14ac:dyDescent="0.25">
      <c r="T14486" s="110"/>
      <c r="AJ14486" s="111"/>
      <c r="AO14486" s="111"/>
      <c r="AV14486" s="111"/>
      <c r="AZ14486" s="111"/>
    </row>
    <row r="14487" spans="20:52" x14ac:dyDescent="0.25">
      <c r="T14487" s="110"/>
      <c r="AJ14487" s="111"/>
      <c r="AO14487" s="111"/>
      <c r="AR14487" s="111"/>
      <c r="AV14487" s="111"/>
    </row>
    <row r="14488" spans="20:52" x14ac:dyDescent="0.25">
      <c r="T14488" s="110"/>
    </row>
    <row r="14489" spans="20:52" x14ac:dyDescent="0.25">
      <c r="T14489" s="110"/>
      <c r="AJ14489" s="111"/>
      <c r="AO14489" s="111"/>
      <c r="AV14489" s="111"/>
    </row>
    <row r="14490" spans="20:52" x14ac:dyDescent="0.25">
      <c r="T14490" s="110"/>
      <c r="AJ14490" s="111"/>
      <c r="AO14490" s="111"/>
      <c r="AV14490" s="111"/>
    </row>
    <row r="14491" spans="20:52" x14ac:dyDescent="0.25">
      <c r="T14491" s="110"/>
    </row>
    <row r="14492" spans="20:52" x14ac:dyDescent="0.25">
      <c r="T14492" s="110"/>
      <c r="AJ14492" s="111"/>
      <c r="AO14492" s="111"/>
      <c r="AV14492" s="111"/>
    </row>
    <row r="14493" spans="20:52" x14ac:dyDescent="0.25">
      <c r="T14493" s="110"/>
    </row>
    <row r="14494" spans="20:52" x14ac:dyDescent="0.25">
      <c r="T14494" s="110"/>
      <c r="AJ14494" s="111"/>
      <c r="AO14494" s="111"/>
      <c r="AV14494" s="111"/>
    </row>
    <row r="14495" spans="20:52" x14ac:dyDescent="0.25">
      <c r="T14495" s="110"/>
      <c r="AJ14495" s="111"/>
      <c r="AO14495" s="111"/>
      <c r="AP14495" s="111"/>
    </row>
    <row r="14496" spans="20:52" x14ac:dyDescent="0.25">
      <c r="T14496" s="110"/>
    </row>
    <row r="14497" spans="20:52" x14ac:dyDescent="0.25">
      <c r="T14497" s="110"/>
      <c r="AJ14497" s="111"/>
      <c r="AO14497" s="111"/>
      <c r="AP14497" s="111"/>
      <c r="AT14497" s="111"/>
      <c r="AV14497" s="111"/>
      <c r="AZ14497" s="111"/>
    </row>
    <row r="14498" spans="20:52" x14ac:dyDescent="0.25">
      <c r="T14498" s="110"/>
      <c r="AJ14498" s="111"/>
      <c r="AO14498" s="111"/>
      <c r="AR14498" s="111"/>
      <c r="AT14498" s="111"/>
      <c r="AV14498" s="111"/>
    </row>
    <row r="14499" spans="20:52" x14ac:dyDescent="0.25">
      <c r="T14499" s="110"/>
    </row>
    <row r="14500" spans="20:52" x14ac:dyDescent="0.25">
      <c r="T14500" s="110"/>
    </row>
    <row r="14501" spans="20:52" x14ac:dyDescent="0.25">
      <c r="T14501" s="110"/>
      <c r="AJ14501" s="111"/>
      <c r="AO14501" s="111"/>
      <c r="AV14501" s="111"/>
    </row>
    <row r="14502" spans="20:52" x14ac:dyDescent="0.25">
      <c r="T14502" s="110"/>
    </row>
    <row r="14503" spans="20:52" x14ac:dyDescent="0.25">
      <c r="T14503" s="110"/>
      <c r="AJ14503" s="111"/>
      <c r="AO14503" s="111"/>
      <c r="AV14503" s="111"/>
    </row>
    <row r="14504" spans="20:52" x14ac:dyDescent="0.25">
      <c r="T14504" s="110"/>
      <c r="AJ14504" s="111"/>
      <c r="AO14504" s="111"/>
      <c r="AV14504" s="111"/>
    </row>
    <row r="14505" spans="20:52" x14ac:dyDescent="0.25">
      <c r="T14505" s="110"/>
    </row>
    <row r="14506" spans="20:52" x14ac:dyDescent="0.25">
      <c r="T14506" s="110"/>
      <c r="AZ14506" s="111"/>
    </row>
    <row r="14507" spans="20:52" x14ac:dyDescent="0.25">
      <c r="T14507" s="110"/>
      <c r="AP14507" s="111"/>
      <c r="AV14507" s="111"/>
    </row>
    <row r="14508" spans="20:52" x14ac:dyDescent="0.25">
      <c r="T14508" s="110"/>
      <c r="AV14508" s="111"/>
    </row>
    <row r="14509" spans="20:52" x14ac:dyDescent="0.25">
      <c r="T14509" s="110"/>
    </row>
    <row r="14510" spans="20:52" x14ac:dyDescent="0.25">
      <c r="T14510" s="110"/>
      <c r="AJ14510" s="111"/>
      <c r="AO14510" s="111"/>
      <c r="AV14510" s="111"/>
    </row>
    <row r="14511" spans="20:52" x14ac:dyDescent="0.25">
      <c r="T14511" s="110"/>
      <c r="AJ14511" s="111"/>
      <c r="AO14511" s="111"/>
      <c r="AV14511" s="111"/>
    </row>
    <row r="14512" spans="20:52" x14ac:dyDescent="0.25">
      <c r="T14512" s="110"/>
      <c r="AZ14512" s="111"/>
    </row>
    <row r="14513" spans="20:52" x14ac:dyDescent="0.25">
      <c r="T14513" s="110"/>
    </row>
    <row r="14514" spans="20:52" x14ac:dyDescent="0.25">
      <c r="T14514" s="110"/>
      <c r="AP14514" s="111"/>
      <c r="AV14514" s="111"/>
    </row>
    <row r="14515" spans="20:52" x14ac:dyDescent="0.25">
      <c r="T14515" s="110"/>
    </row>
    <row r="14516" spans="20:52" x14ac:dyDescent="0.25">
      <c r="T14516" s="110"/>
    </row>
    <row r="14517" spans="20:52" x14ac:dyDescent="0.25">
      <c r="T14517" s="110"/>
    </row>
    <row r="14518" spans="20:52" x14ac:dyDescent="0.25">
      <c r="T14518" s="110"/>
      <c r="AJ14518" s="111"/>
      <c r="AO14518" s="111"/>
      <c r="AV14518" s="111"/>
    </row>
    <row r="14519" spans="20:52" x14ac:dyDescent="0.25">
      <c r="T14519" s="110"/>
    </row>
    <row r="14520" spans="20:52" x14ac:dyDescent="0.25">
      <c r="T14520" s="110"/>
      <c r="AJ14520" s="111"/>
      <c r="AO14520" s="111"/>
      <c r="AP14520" s="111"/>
      <c r="AT14520" s="111"/>
    </row>
    <row r="14521" spans="20:52" x14ac:dyDescent="0.25">
      <c r="T14521" s="110"/>
    </row>
    <row r="14522" spans="20:52" x14ac:dyDescent="0.25">
      <c r="T14522" s="110"/>
      <c r="AJ14522" s="111"/>
      <c r="AP14522" s="111"/>
      <c r="AV14522" s="111"/>
    </row>
    <row r="14523" spans="20:52" x14ac:dyDescent="0.25">
      <c r="T14523" s="110"/>
      <c r="AJ14523" s="111"/>
      <c r="AO14523" s="111"/>
      <c r="AV14523" s="111"/>
      <c r="AZ14523" s="111"/>
    </row>
    <row r="14524" spans="20:52" x14ac:dyDescent="0.25">
      <c r="T14524" s="110"/>
      <c r="AJ14524" s="111"/>
      <c r="AO14524" s="111"/>
      <c r="AP14524" s="111"/>
      <c r="AV14524" s="111"/>
    </row>
    <row r="14525" spans="20:52" x14ac:dyDescent="0.25">
      <c r="T14525" s="110"/>
      <c r="AZ14525" s="111"/>
    </row>
    <row r="14526" spans="20:52" x14ac:dyDescent="0.25">
      <c r="T14526" s="110"/>
      <c r="AJ14526" s="111"/>
      <c r="AP14526" s="111"/>
      <c r="AT14526" s="111"/>
      <c r="AV14526" s="111"/>
    </row>
    <row r="14527" spans="20:52" x14ac:dyDescent="0.25">
      <c r="T14527" s="110"/>
    </row>
    <row r="14528" spans="20:52" x14ac:dyDescent="0.25">
      <c r="T14528" s="110"/>
      <c r="AJ14528" s="111"/>
      <c r="AO14528" s="111"/>
      <c r="AT14528" s="111"/>
    </row>
    <row r="14529" spans="20:52" x14ac:dyDescent="0.25">
      <c r="T14529" s="110"/>
      <c r="AJ14529" s="111"/>
      <c r="AO14529" s="111"/>
      <c r="AT14529" s="111"/>
    </row>
    <row r="14530" spans="20:52" x14ac:dyDescent="0.25">
      <c r="T14530" s="110"/>
      <c r="AJ14530" s="111"/>
      <c r="AO14530" s="111"/>
      <c r="AV14530" s="111"/>
    </row>
    <row r="14531" spans="20:52" x14ac:dyDescent="0.25">
      <c r="T14531" s="110"/>
    </row>
    <row r="14532" spans="20:52" x14ac:dyDescent="0.25">
      <c r="T14532" s="110"/>
    </row>
    <row r="14533" spans="20:52" x14ac:dyDescent="0.25">
      <c r="T14533" s="110"/>
    </row>
    <row r="14534" spans="20:52" x14ac:dyDescent="0.25">
      <c r="T14534" s="110"/>
    </row>
    <row r="14535" spans="20:52" x14ac:dyDescent="0.25">
      <c r="T14535" s="110"/>
    </row>
    <row r="14536" spans="20:52" x14ac:dyDescent="0.25">
      <c r="T14536" s="110"/>
    </row>
    <row r="14537" spans="20:52" x14ac:dyDescent="0.25">
      <c r="T14537" s="110"/>
      <c r="AP14537" s="111"/>
      <c r="AV14537" s="111"/>
    </row>
    <row r="14538" spans="20:52" x14ac:dyDescent="0.25">
      <c r="T14538" s="110"/>
      <c r="AV14538" s="111"/>
    </row>
    <row r="14539" spans="20:52" x14ac:dyDescent="0.25">
      <c r="T14539" s="110"/>
    </row>
    <row r="14540" spans="20:52" x14ac:dyDescent="0.25">
      <c r="T14540" s="110"/>
      <c r="AJ14540" s="111"/>
      <c r="AO14540" s="111"/>
      <c r="AV14540" s="111"/>
    </row>
    <row r="14541" spans="20:52" x14ac:dyDescent="0.25">
      <c r="T14541" s="110"/>
    </row>
    <row r="14542" spans="20:52" x14ac:dyDescent="0.25">
      <c r="T14542" s="110"/>
      <c r="AJ14542" s="111"/>
      <c r="AO14542" s="111"/>
      <c r="AV14542" s="111"/>
      <c r="AZ14542" s="111"/>
    </row>
    <row r="14543" spans="20:52" x14ac:dyDescent="0.25">
      <c r="T14543" s="110"/>
      <c r="AJ14543" s="111"/>
      <c r="AO14543" s="111"/>
      <c r="AV14543" s="111"/>
    </row>
    <row r="14544" spans="20:52" x14ac:dyDescent="0.25">
      <c r="T14544" s="110"/>
      <c r="AO14544" s="111"/>
      <c r="AV14544" s="111"/>
    </row>
    <row r="14545" spans="20:48" x14ac:dyDescent="0.25">
      <c r="T14545" s="110"/>
    </row>
    <row r="14546" spans="20:48" x14ac:dyDescent="0.25">
      <c r="T14546" s="110"/>
    </row>
    <row r="14547" spans="20:48" x14ac:dyDescent="0.25">
      <c r="T14547" s="110"/>
      <c r="AJ14547" s="111"/>
      <c r="AO14547" s="111"/>
      <c r="AV14547" s="111"/>
    </row>
    <row r="14548" spans="20:48" x14ac:dyDescent="0.25">
      <c r="T14548" s="110"/>
    </row>
    <row r="14549" spans="20:48" x14ac:dyDescent="0.25">
      <c r="T14549" s="110"/>
      <c r="AR14549" s="111"/>
      <c r="AV14549" s="111"/>
    </row>
    <row r="14550" spans="20:48" x14ac:dyDescent="0.25">
      <c r="T14550" s="110"/>
    </row>
    <row r="14551" spans="20:48" x14ac:dyDescent="0.25">
      <c r="T14551" s="110"/>
      <c r="AJ14551" s="111"/>
      <c r="AO14551" s="111"/>
      <c r="AV14551" s="111"/>
    </row>
    <row r="14552" spans="20:48" x14ac:dyDescent="0.25">
      <c r="T14552" s="110"/>
      <c r="AJ14552" s="111"/>
      <c r="AO14552" s="111"/>
      <c r="AT14552" s="111"/>
    </row>
    <row r="14553" spans="20:48" x14ac:dyDescent="0.25">
      <c r="T14553" s="110"/>
    </row>
    <row r="14554" spans="20:48" x14ac:dyDescent="0.25">
      <c r="T14554" s="110"/>
      <c r="AJ14554" s="111"/>
      <c r="AO14554" s="111"/>
      <c r="AV14554" s="111"/>
    </row>
    <row r="14555" spans="20:48" x14ac:dyDescent="0.25">
      <c r="T14555" s="110"/>
      <c r="AJ14555" s="111"/>
      <c r="AO14555" s="111"/>
      <c r="AT14555" s="111"/>
    </row>
    <row r="14556" spans="20:48" x14ac:dyDescent="0.25">
      <c r="T14556" s="110"/>
    </row>
    <row r="14557" spans="20:48" x14ac:dyDescent="0.25">
      <c r="T14557" s="110"/>
      <c r="AJ14557" s="111"/>
      <c r="AP14557" s="111"/>
      <c r="AV14557" s="111"/>
    </row>
    <row r="14558" spans="20:48" x14ac:dyDescent="0.25">
      <c r="T14558" s="110"/>
    </row>
    <row r="14559" spans="20:48" x14ac:dyDescent="0.25">
      <c r="T14559" s="110"/>
      <c r="AJ14559" s="111"/>
      <c r="AO14559" s="111"/>
      <c r="AP14559" s="111"/>
      <c r="AV14559" s="111"/>
    </row>
    <row r="14560" spans="20:48" x14ac:dyDescent="0.25">
      <c r="T14560" s="110"/>
    </row>
    <row r="14561" spans="20:52" x14ac:dyDescent="0.25">
      <c r="T14561" s="110"/>
      <c r="AJ14561" s="111"/>
      <c r="AO14561" s="111"/>
      <c r="AV14561" s="111"/>
    </row>
    <row r="14562" spans="20:52" x14ac:dyDescent="0.25">
      <c r="T14562" s="110"/>
    </row>
    <row r="14563" spans="20:52" x14ac:dyDescent="0.25">
      <c r="T14563" s="110"/>
      <c r="AJ14563" s="111"/>
      <c r="AO14563" s="111"/>
      <c r="AP14563" s="111"/>
      <c r="AV14563" s="111"/>
    </row>
    <row r="14564" spans="20:52" x14ac:dyDescent="0.25">
      <c r="T14564" s="110"/>
      <c r="AJ14564" s="111"/>
      <c r="AO14564" s="111"/>
      <c r="AP14564" s="111"/>
      <c r="AV14564" s="111"/>
    </row>
    <row r="14565" spans="20:52" x14ac:dyDescent="0.25">
      <c r="T14565" s="110"/>
    </row>
    <row r="14566" spans="20:52" x14ac:dyDescent="0.25">
      <c r="T14566" s="110"/>
      <c r="AJ14566" s="111"/>
      <c r="AO14566" s="111"/>
      <c r="AP14566" s="111"/>
      <c r="AV14566" s="111"/>
    </row>
    <row r="14567" spans="20:52" x14ac:dyDescent="0.25">
      <c r="T14567" s="110"/>
      <c r="AJ14567" s="111"/>
      <c r="AO14567" s="111"/>
      <c r="AV14567" s="111"/>
      <c r="AZ14567" s="111"/>
    </row>
    <row r="14568" spans="20:52" x14ac:dyDescent="0.25">
      <c r="T14568" s="110"/>
    </row>
    <row r="14569" spans="20:52" x14ac:dyDescent="0.25">
      <c r="T14569" s="110"/>
      <c r="AJ14569" s="111"/>
      <c r="AO14569" s="111"/>
      <c r="AP14569" s="111"/>
      <c r="AV14569" s="111"/>
    </row>
    <row r="14570" spans="20:52" x14ac:dyDescent="0.25">
      <c r="T14570" s="110"/>
      <c r="AJ14570" s="111"/>
      <c r="AO14570" s="111"/>
      <c r="AP14570" s="111"/>
    </row>
    <row r="14571" spans="20:52" x14ac:dyDescent="0.25">
      <c r="T14571" s="110"/>
      <c r="AJ14571" s="111"/>
      <c r="AO14571" s="111"/>
      <c r="AV14571" s="111"/>
      <c r="AZ14571" s="111"/>
    </row>
    <row r="14572" spans="20:52" x14ac:dyDescent="0.25">
      <c r="T14572" s="110"/>
      <c r="AZ14572" s="111"/>
    </row>
    <row r="14573" spans="20:52" x14ac:dyDescent="0.25">
      <c r="T14573" s="110"/>
    </row>
    <row r="14574" spans="20:52" x14ac:dyDescent="0.25">
      <c r="T14574" s="110"/>
      <c r="AV14574" s="111"/>
    </row>
    <row r="14575" spans="20:52" x14ac:dyDescent="0.25">
      <c r="T14575" s="110"/>
      <c r="AP14575" s="111"/>
    </row>
    <row r="14576" spans="20:52" x14ac:dyDescent="0.25">
      <c r="T14576" s="110"/>
    </row>
    <row r="14577" spans="20:52" x14ac:dyDescent="0.25">
      <c r="T14577" s="110"/>
      <c r="AJ14577" s="111"/>
      <c r="AR14577" s="111"/>
      <c r="AV14577" s="111"/>
    </row>
    <row r="14578" spans="20:52" x14ac:dyDescent="0.25">
      <c r="T14578" s="110"/>
      <c r="AJ14578" s="111"/>
      <c r="AO14578" s="111"/>
      <c r="AV14578" s="111"/>
    </row>
    <row r="14579" spans="20:52" x14ac:dyDescent="0.25">
      <c r="T14579" s="110"/>
      <c r="AJ14579" s="111"/>
      <c r="AO14579" s="111"/>
      <c r="AV14579" s="111"/>
    </row>
    <row r="14580" spans="20:52" x14ac:dyDescent="0.25">
      <c r="T14580" s="110"/>
      <c r="AJ14580" s="111"/>
      <c r="AO14580" s="111"/>
      <c r="AV14580" s="111"/>
    </row>
    <row r="14581" spans="20:52" x14ac:dyDescent="0.25">
      <c r="T14581" s="110"/>
      <c r="AJ14581" s="111"/>
      <c r="AO14581" s="111"/>
      <c r="AT14581" s="111"/>
      <c r="AV14581" s="111"/>
    </row>
    <row r="14582" spans="20:52" x14ac:dyDescent="0.25">
      <c r="T14582" s="110"/>
    </row>
    <row r="14583" spans="20:52" x14ac:dyDescent="0.25">
      <c r="T14583" s="110"/>
    </row>
    <row r="14584" spans="20:52" x14ac:dyDescent="0.25">
      <c r="T14584" s="110"/>
      <c r="AV14584" s="111"/>
    </row>
    <row r="14585" spans="20:52" x14ac:dyDescent="0.25">
      <c r="T14585" s="110"/>
      <c r="AJ14585" s="111"/>
      <c r="AO14585" s="111"/>
      <c r="AR14585" s="111"/>
      <c r="AT14585" s="111"/>
      <c r="AV14585" s="111"/>
    </row>
    <row r="14586" spans="20:52" x14ac:dyDescent="0.25">
      <c r="T14586" s="110"/>
    </row>
    <row r="14587" spans="20:52" x14ac:dyDescent="0.25">
      <c r="T14587" s="110"/>
      <c r="AJ14587" s="111"/>
      <c r="AO14587" s="111"/>
      <c r="AV14587" s="111"/>
    </row>
    <row r="14588" spans="20:52" x14ac:dyDescent="0.25">
      <c r="T14588" s="110"/>
    </row>
    <row r="14589" spans="20:52" x14ac:dyDescent="0.25">
      <c r="T14589" s="110"/>
    </row>
    <row r="14590" spans="20:52" x14ac:dyDescent="0.25">
      <c r="T14590" s="110"/>
    </row>
    <row r="14591" spans="20:52" x14ac:dyDescent="0.25">
      <c r="T14591" s="110"/>
      <c r="AZ14591" s="111"/>
    </row>
    <row r="14592" spans="20:52" x14ac:dyDescent="0.25">
      <c r="T14592" s="110"/>
      <c r="AJ14592" s="111"/>
      <c r="AO14592" s="111"/>
      <c r="AP14592" s="111"/>
      <c r="AV14592" s="111"/>
      <c r="AZ14592" s="111"/>
    </row>
    <row r="14593" spans="20:52" x14ac:dyDescent="0.25">
      <c r="T14593" s="110"/>
    </row>
    <row r="14594" spans="20:52" x14ac:dyDescent="0.25">
      <c r="T14594" s="110"/>
    </row>
    <row r="14595" spans="20:52" x14ac:dyDescent="0.25">
      <c r="T14595" s="110"/>
      <c r="AJ14595" s="111"/>
      <c r="AO14595" s="111"/>
      <c r="AT14595" s="111"/>
    </row>
    <row r="14596" spans="20:52" x14ac:dyDescent="0.25">
      <c r="T14596" s="110"/>
      <c r="AJ14596" s="111"/>
      <c r="AO14596" s="111"/>
      <c r="AV14596" s="111"/>
    </row>
    <row r="14597" spans="20:52" x14ac:dyDescent="0.25">
      <c r="T14597" s="110"/>
    </row>
    <row r="14598" spans="20:52" x14ac:dyDescent="0.25">
      <c r="T14598" s="110"/>
    </row>
    <row r="14599" spans="20:52" x14ac:dyDescent="0.25">
      <c r="T14599" s="110"/>
      <c r="AJ14599" s="111"/>
      <c r="AO14599" s="111"/>
    </row>
    <row r="14600" spans="20:52" x14ac:dyDescent="0.25">
      <c r="T14600" s="110"/>
      <c r="AJ14600" s="111"/>
      <c r="AO14600" s="111"/>
      <c r="AV14600" s="111"/>
    </row>
    <row r="14601" spans="20:52" x14ac:dyDescent="0.25">
      <c r="T14601" s="110"/>
      <c r="AZ14601" s="111"/>
    </row>
    <row r="14602" spans="20:52" x14ac:dyDescent="0.25">
      <c r="T14602" s="110"/>
      <c r="AR14602" s="111"/>
      <c r="AV14602" s="111"/>
    </row>
    <row r="14603" spans="20:52" x14ac:dyDescent="0.25">
      <c r="T14603" s="110"/>
      <c r="AJ14603" s="111"/>
      <c r="AO14603" s="111"/>
      <c r="AV14603" s="111"/>
    </row>
    <row r="14604" spans="20:52" x14ac:dyDescent="0.25">
      <c r="T14604" s="110"/>
    </row>
    <row r="14605" spans="20:52" x14ac:dyDescent="0.25">
      <c r="T14605" s="110"/>
      <c r="AZ14605" s="111"/>
    </row>
    <row r="14606" spans="20:52" x14ac:dyDescent="0.25">
      <c r="T14606" s="110"/>
    </row>
    <row r="14607" spans="20:52" x14ac:dyDescent="0.25">
      <c r="T14607" s="110"/>
      <c r="AJ14607" s="111"/>
      <c r="AO14607" s="111"/>
      <c r="AP14607" s="111"/>
      <c r="AT14607" s="111"/>
      <c r="AV14607" s="111"/>
    </row>
    <row r="14608" spans="20:52" x14ac:dyDescent="0.25">
      <c r="T14608" s="110"/>
      <c r="AJ14608" s="111"/>
      <c r="AO14608" s="111"/>
      <c r="AP14608" s="111"/>
      <c r="AT14608" s="111"/>
      <c r="AV14608" s="111"/>
    </row>
    <row r="14609" spans="20:48" x14ac:dyDescent="0.25">
      <c r="T14609" s="110"/>
      <c r="AJ14609" s="111"/>
      <c r="AO14609" s="111"/>
      <c r="AV14609" s="111"/>
    </row>
    <row r="14610" spans="20:48" x14ac:dyDescent="0.25">
      <c r="T14610" s="110"/>
    </row>
    <row r="14611" spans="20:48" x14ac:dyDescent="0.25">
      <c r="T14611" s="110"/>
      <c r="AO14611" s="111"/>
      <c r="AP14611" s="111"/>
      <c r="AT14611" s="111"/>
      <c r="AV14611" s="111"/>
    </row>
    <row r="14612" spans="20:48" x14ac:dyDescent="0.25">
      <c r="T14612" s="110"/>
      <c r="AJ14612" s="111"/>
      <c r="AO14612" s="111"/>
      <c r="AP14612" s="111"/>
      <c r="AR14612" s="111"/>
      <c r="AV14612" s="111"/>
    </row>
    <row r="14613" spans="20:48" x14ac:dyDescent="0.25">
      <c r="T14613" s="110"/>
    </row>
    <row r="14614" spans="20:48" x14ac:dyDescent="0.25">
      <c r="T14614" s="110"/>
    </row>
    <row r="14615" spans="20:48" x14ac:dyDescent="0.25">
      <c r="T14615" s="110"/>
    </row>
    <row r="14616" spans="20:48" x14ac:dyDescent="0.25">
      <c r="T14616" s="110"/>
    </row>
    <row r="14617" spans="20:48" x14ac:dyDescent="0.25">
      <c r="T14617" s="110"/>
      <c r="AJ14617" s="111"/>
      <c r="AO14617" s="111"/>
      <c r="AP14617" s="111"/>
      <c r="AT14617" s="111"/>
      <c r="AV14617" s="111"/>
    </row>
    <row r="14618" spans="20:48" x14ac:dyDescent="0.25">
      <c r="T14618" s="110"/>
      <c r="AJ14618" s="111"/>
      <c r="AT14618" s="111"/>
      <c r="AV14618" s="111"/>
    </row>
    <row r="14619" spans="20:48" x14ac:dyDescent="0.25">
      <c r="T14619" s="110"/>
    </row>
    <row r="14620" spans="20:48" x14ac:dyDescent="0.25">
      <c r="T14620" s="110"/>
    </row>
    <row r="14621" spans="20:48" x14ac:dyDescent="0.25">
      <c r="T14621" s="110"/>
    </row>
    <row r="14622" spans="20:48" x14ac:dyDescent="0.25">
      <c r="T14622" s="110"/>
    </row>
    <row r="14623" spans="20:48" x14ac:dyDescent="0.25">
      <c r="T14623" s="110"/>
    </row>
    <row r="14624" spans="20:48" x14ac:dyDescent="0.25">
      <c r="T14624" s="110"/>
    </row>
    <row r="14625" spans="20:52" x14ac:dyDescent="0.25">
      <c r="T14625" s="110"/>
    </row>
    <row r="14626" spans="20:52" x14ac:dyDescent="0.25">
      <c r="T14626" s="110"/>
      <c r="AJ14626" s="111"/>
      <c r="AO14626" s="111"/>
    </row>
    <row r="14627" spans="20:52" x14ac:dyDescent="0.25">
      <c r="T14627" s="110"/>
      <c r="AJ14627" s="111"/>
      <c r="AO14627" s="111"/>
      <c r="AP14627" s="111"/>
      <c r="AR14627" s="111"/>
      <c r="AV14627" s="111"/>
    </row>
    <row r="14628" spans="20:52" x14ac:dyDescent="0.25">
      <c r="T14628" s="110"/>
      <c r="AP14628" s="111"/>
      <c r="AT14628" s="111"/>
      <c r="AV14628" s="111"/>
    </row>
    <row r="14629" spans="20:52" x14ac:dyDescent="0.25">
      <c r="T14629" s="110"/>
      <c r="AJ14629" s="111"/>
      <c r="AO14629" s="111"/>
      <c r="AV14629" s="111"/>
    </row>
    <row r="14630" spans="20:52" x14ac:dyDescent="0.25">
      <c r="T14630" s="110"/>
    </row>
    <row r="14631" spans="20:52" x14ac:dyDescent="0.25">
      <c r="T14631" s="110"/>
      <c r="AJ14631" s="111"/>
      <c r="AO14631" s="111"/>
      <c r="AP14631" s="111"/>
      <c r="AV14631" s="111"/>
    </row>
    <row r="14632" spans="20:52" x14ac:dyDescent="0.25">
      <c r="T14632" s="110"/>
    </row>
    <row r="14633" spans="20:52" x14ac:dyDescent="0.25">
      <c r="T14633" s="110"/>
      <c r="AV14633" s="111"/>
    </row>
    <row r="14634" spans="20:52" x14ac:dyDescent="0.25">
      <c r="T14634" s="110"/>
      <c r="AJ14634" s="111"/>
      <c r="AO14634" s="111"/>
      <c r="AP14634" s="111"/>
      <c r="AR14634" s="111"/>
      <c r="AT14634" s="111"/>
      <c r="AV14634" s="111"/>
    </row>
    <row r="14635" spans="20:52" x14ac:dyDescent="0.25">
      <c r="T14635" s="110"/>
      <c r="AV14635" s="111"/>
      <c r="AZ14635" s="111"/>
    </row>
    <row r="14636" spans="20:52" x14ac:dyDescent="0.25">
      <c r="T14636" s="110"/>
    </row>
    <row r="14637" spans="20:52" x14ac:dyDescent="0.25">
      <c r="T14637" s="110"/>
      <c r="AJ14637" s="111"/>
      <c r="AO14637" s="111"/>
      <c r="AP14637" s="111"/>
      <c r="AV14637" s="111"/>
    </row>
    <row r="14638" spans="20:52" x14ac:dyDescent="0.25">
      <c r="T14638" s="110"/>
    </row>
    <row r="14639" spans="20:52" x14ac:dyDescent="0.25">
      <c r="T14639" s="110"/>
      <c r="AJ14639" s="111"/>
      <c r="AP14639" s="111"/>
      <c r="AT14639" s="111"/>
    </row>
    <row r="14640" spans="20:52" x14ac:dyDescent="0.25">
      <c r="T14640" s="110"/>
      <c r="AJ14640" s="111"/>
    </row>
    <row r="14641" spans="20:52" x14ac:dyDescent="0.25">
      <c r="T14641" s="110"/>
      <c r="AP14641" s="111"/>
      <c r="AV14641" s="111"/>
      <c r="AZ14641" s="111"/>
    </row>
    <row r="14642" spans="20:52" x14ac:dyDescent="0.25">
      <c r="T14642" s="110"/>
      <c r="AJ14642" s="111"/>
      <c r="AO14642" s="111"/>
      <c r="AT14642" s="111"/>
    </row>
    <row r="14643" spans="20:52" x14ac:dyDescent="0.25">
      <c r="T14643" s="110"/>
    </row>
    <row r="14644" spans="20:52" x14ac:dyDescent="0.25">
      <c r="T14644" s="110"/>
      <c r="AV14644" s="111"/>
      <c r="AZ14644" s="111"/>
    </row>
    <row r="14645" spans="20:52" x14ac:dyDescent="0.25">
      <c r="T14645" s="110"/>
      <c r="AO14645" s="111"/>
      <c r="AP14645" s="111"/>
      <c r="AT14645" s="111"/>
    </row>
    <row r="14646" spans="20:52" x14ac:dyDescent="0.25">
      <c r="T14646" s="110"/>
      <c r="AJ14646" s="111"/>
      <c r="AO14646" s="111"/>
      <c r="AV14646" s="111"/>
    </row>
    <row r="14647" spans="20:52" x14ac:dyDescent="0.25">
      <c r="T14647" s="110"/>
    </row>
    <row r="14648" spans="20:52" x14ac:dyDescent="0.25">
      <c r="T14648" s="110"/>
      <c r="AZ14648" s="111"/>
    </row>
    <row r="14649" spans="20:52" x14ac:dyDescent="0.25">
      <c r="T14649" s="110"/>
      <c r="AP14649" s="111"/>
      <c r="AZ14649" s="111"/>
    </row>
    <row r="14650" spans="20:52" x14ac:dyDescent="0.25">
      <c r="T14650" s="110"/>
      <c r="AJ14650" s="111"/>
      <c r="AO14650" s="111"/>
      <c r="AV14650" s="111"/>
    </row>
    <row r="14651" spans="20:52" x14ac:dyDescent="0.25">
      <c r="T14651" s="110"/>
    </row>
    <row r="14652" spans="20:52" x14ac:dyDescent="0.25">
      <c r="T14652" s="110"/>
    </row>
    <row r="14653" spans="20:52" x14ac:dyDescent="0.25">
      <c r="T14653" s="110"/>
    </row>
    <row r="14654" spans="20:52" x14ac:dyDescent="0.25">
      <c r="T14654" s="110"/>
    </row>
    <row r="14655" spans="20:52" x14ac:dyDescent="0.25">
      <c r="T14655" s="110"/>
      <c r="AJ14655" s="111"/>
      <c r="AO14655" s="111"/>
      <c r="AV14655" s="111"/>
    </row>
    <row r="14656" spans="20:52" x14ac:dyDescent="0.25">
      <c r="T14656" s="110"/>
      <c r="AV14656" s="111"/>
    </row>
    <row r="14657" spans="20:52" x14ac:dyDescent="0.25">
      <c r="T14657" s="110"/>
      <c r="AJ14657" s="111"/>
      <c r="AP14657" s="111"/>
      <c r="AV14657" s="111"/>
      <c r="AZ14657" s="111"/>
    </row>
    <row r="14658" spans="20:52" x14ac:dyDescent="0.25">
      <c r="T14658" s="110"/>
    </row>
    <row r="14659" spans="20:52" x14ac:dyDescent="0.25">
      <c r="T14659" s="110"/>
    </row>
    <row r="14660" spans="20:52" x14ac:dyDescent="0.25">
      <c r="T14660" s="110"/>
      <c r="AJ14660" s="111"/>
      <c r="AO14660" s="111"/>
      <c r="AV14660" s="111"/>
    </row>
    <row r="14661" spans="20:52" x14ac:dyDescent="0.25">
      <c r="T14661" s="110"/>
      <c r="AJ14661" s="111"/>
      <c r="AO14661" s="111"/>
      <c r="AT14661" s="111"/>
      <c r="AV14661" s="111"/>
    </row>
    <row r="14662" spans="20:52" x14ac:dyDescent="0.25">
      <c r="T14662" s="110"/>
    </row>
    <row r="14663" spans="20:52" x14ac:dyDescent="0.25">
      <c r="T14663" s="110"/>
      <c r="AZ14663" s="111"/>
    </row>
    <row r="14664" spans="20:52" x14ac:dyDescent="0.25">
      <c r="T14664" s="110"/>
      <c r="AO14664" s="111"/>
    </row>
    <row r="14665" spans="20:52" x14ac:dyDescent="0.25">
      <c r="T14665" s="110"/>
    </row>
    <row r="14666" spans="20:52" x14ac:dyDescent="0.25">
      <c r="T14666" s="110"/>
      <c r="AO14666" s="111"/>
      <c r="AP14666" s="111"/>
      <c r="AR14666" s="111"/>
      <c r="AT14666" s="111"/>
      <c r="AV14666" s="111"/>
      <c r="AZ14666" s="111"/>
    </row>
    <row r="14667" spans="20:52" x14ac:dyDescent="0.25">
      <c r="T14667" s="110"/>
      <c r="AV14667" s="111"/>
    </row>
    <row r="14668" spans="20:52" x14ac:dyDescent="0.25">
      <c r="T14668" s="110"/>
      <c r="AJ14668" s="111"/>
      <c r="AO14668" s="111"/>
      <c r="AP14668" s="111"/>
      <c r="AT14668" s="111"/>
      <c r="AV14668" s="111"/>
    </row>
    <row r="14669" spans="20:52" x14ac:dyDescent="0.25">
      <c r="T14669" s="110"/>
    </row>
    <row r="14670" spans="20:52" x14ac:dyDescent="0.25">
      <c r="T14670" s="110"/>
      <c r="AJ14670" s="111"/>
      <c r="AO14670" s="111"/>
      <c r="AP14670" s="111"/>
      <c r="AV14670" s="111"/>
    </row>
    <row r="14671" spans="20:52" x14ac:dyDescent="0.25">
      <c r="T14671" s="110"/>
      <c r="AJ14671" s="111"/>
      <c r="AO14671" s="111"/>
      <c r="AP14671" s="111"/>
    </row>
    <row r="14672" spans="20:52" x14ac:dyDescent="0.25">
      <c r="T14672" s="110"/>
      <c r="AZ14672" s="111"/>
    </row>
    <row r="14673" spans="20:52" x14ac:dyDescent="0.25">
      <c r="T14673" s="110"/>
    </row>
    <row r="14674" spans="20:52" x14ac:dyDescent="0.25">
      <c r="T14674" s="110"/>
      <c r="AJ14674" s="111"/>
      <c r="AO14674" s="111"/>
      <c r="AV14674" s="111"/>
    </row>
    <row r="14675" spans="20:52" x14ac:dyDescent="0.25">
      <c r="T14675" s="110"/>
      <c r="AJ14675" s="111"/>
      <c r="AO14675" s="111"/>
      <c r="AV14675" s="111"/>
    </row>
    <row r="14676" spans="20:52" x14ac:dyDescent="0.25">
      <c r="T14676" s="110"/>
    </row>
    <row r="14677" spans="20:52" x14ac:dyDescent="0.25">
      <c r="T14677" s="110"/>
      <c r="AJ14677" s="111"/>
      <c r="AO14677" s="111"/>
      <c r="AP14677" s="111"/>
      <c r="AV14677" s="111"/>
    </row>
    <row r="14678" spans="20:52" x14ac:dyDescent="0.25">
      <c r="T14678" s="110"/>
    </row>
    <row r="14679" spans="20:52" x14ac:dyDescent="0.25">
      <c r="T14679" s="110"/>
    </row>
    <row r="14680" spans="20:52" x14ac:dyDescent="0.25">
      <c r="T14680" s="110"/>
    </row>
    <row r="14681" spans="20:52" x14ac:dyDescent="0.25">
      <c r="T14681" s="110"/>
      <c r="AZ14681" s="111"/>
    </row>
    <row r="14682" spans="20:52" x14ac:dyDescent="0.25">
      <c r="T14682" s="110"/>
    </row>
    <row r="14683" spans="20:52" x14ac:dyDescent="0.25">
      <c r="T14683" s="110"/>
      <c r="AJ14683" s="111"/>
      <c r="AO14683" s="111"/>
      <c r="AP14683" s="111"/>
      <c r="AT14683" s="111"/>
      <c r="AV14683" s="111"/>
    </row>
    <row r="14684" spans="20:52" x14ac:dyDescent="0.25">
      <c r="T14684" s="110"/>
      <c r="AZ14684" s="111"/>
    </row>
    <row r="14685" spans="20:52" x14ac:dyDescent="0.25">
      <c r="T14685" s="110"/>
      <c r="AJ14685" s="111"/>
      <c r="AO14685" s="111"/>
      <c r="AP14685" s="111"/>
    </row>
    <row r="14686" spans="20:52" x14ac:dyDescent="0.25">
      <c r="T14686" s="110"/>
      <c r="AJ14686" s="111"/>
      <c r="AO14686" s="111"/>
      <c r="AP14686" s="111"/>
      <c r="AV14686" s="111"/>
    </row>
    <row r="14687" spans="20:52" x14ac:dyDescent="0.25">
      <c r="T14687" s="110"/>
      <c r="AJ14687" s="111"/>
      <c r="AO14687" s="111"/>
    </row>
    <row r="14688" spans="20:52" x14ac:dyDescent="0.25">
      <c r="T14688" s="110"/>
    </row>
    <row r="14689" spans="20:48" x14ac:dyDescent="0.25">
      <c r="T14689" s="110"/>
      <c r="AJ14689" s="111"/>
      <c r="AO14689" s="111"/>
      <c r="AP14689" s="111"/>
      <c r="AV14689" s="111"/>
    </row>
    <row r="14690" spans="20:48" x14ac:dyDescent="0.25">
      <c r="T14690" s="110"/>
      <c r="AO14690" s="111"/>
      <c r="AP14690" s="111"/>
      <c r="AR14690" s="111"/>
      <c r="AV14690" s="111"/>
    </row>
    <row r="14691" spans="20:48" x14ac:dyDescent="0.25">
      <c r="T14691" s="110"/>
    </row>
    <row r="14692" spans="20:48" x14ac:dyDescent="0.25">
      <c r="T14692" s="110"/>
      <c r="AJ14692" s="111"/>
      <c r="AO14692" s="111"/>
      <c r="AP14692" s="111"/>
      <c r="AV14692" s="111"/>
    </row>
    <row r="14693" spans="20:48" x14ac:dyDescent="0.25">
      <c r="T14693" s="110"/>
    </row>
    <row r="14694" spans="20:48" x14ac:dyDescent="0.25">
      <c r="T14694" s="110"/>
      <c r="AJ14694" s="111"/>
    </row>
    <row r="14695" spans="20:48" x14ac:dyDescent="0.25">
      <c r="T14695" s="110"/>
      <c r="AJ14695" s="111"/>
      <c r="AO14695" s="111"/>
      <c r="AV14695" s="111"/>
    </row>
    <row r="14696" spans="20:48" x14ac:dyDescent="0.25">
      <c r="T14696" s="110"/>
      <c r="AJ14696" s="111"/>
      <c r="AO14696" s="111"/>
      <c r="AP14696" s="111"/>
      <c r="AT14696" s="111"/>
      <c r="AV14696" s="111"/>
    </row>
    <row r="14697" spans="20:48" x14ac:dyDescent="0.25">
      <c r="T14697" s="110"/>
    </row>
    <row r="14698" spans="20:48" x14ac:dyDescent="0.25">
      <c r="T14698" s="110"/>
    </row>
    <row r="14699" spans="20:48" x14ac:dyDescent="0.25">
      <c r="T14699" s="110"/>
      <c r="AJ14699" s="111"/>
      <c r="AO14699" s="111"/>
      <c r="AP14699" s="111"/>
      <c r="AT14699" s="111"/>
    </row>
    <row r="14700" spans="20:48" x14ac:dyDescent="0.25">
      <c r="T14700" s="110"/>
      <c r="AO14700" s="111"/>
      <c r="AP14700" s="111"/>
      <c r="AR14700" s="111"/>
      <c r="AV14700" s="111"/>
    </row>
    <row r="14701" spans="20:48" x14ac:dyDescent="0.25">
      <c r="T14701" s="110"/>
      <c r="AV14701" s="111"/>
    </row>
    <row r="14702" spans="20:48" x14ac:dyDescent="0.25">
      <c r="T14702" s="110"/>
      <c r="AJ14702" s="111"/>
      <c r="AO14702" s="111"/>
      <c r="AT14702" s="111"/>
      <c r="AV14702" s="111"/>
    </row>
    <row r="14703" spans="20:48" x14ac:dyDescent="0.25">
      <c r="T14703" s="110"/>
    </row>
    <row r="14704" spans="20:48" x14ac:dyDescent="0.25">
      <c r="T14704" s="110"/>
    </row>
    <row r="14705" spans="20:52" x14ac:dyDescent="0.25">
      <c r="T14705" s="110"/>
    </row>
    <row r="14706" spans="20:52" x14ac:dyDescent="0.25">
      <c r="T14706" s="110"/>
    </row>
    <row r="14707" spans="20:52" x14ac:dyDescent="0.25">
      <c r="T14707" s="110"/>
    </row>
    <row r="14708" spans="20:52" x14ac:dyDescent="0.25">
      <c r="T14708" s="110"/>
    </row>
    <row r="14709" spans="20:52" x14ac:dyDescent="0.25">
      <c r="T14709" s="110"/>
      <c r="AJ14709" s="111"/>
      <c r="AO14709" s="111"/>
      <c r="AP14709" s="111"/>
      <c r="AT14709" s="111"/>
      <c r="AV14709" s="111"/>
    </row>
    <row r="14710" spans="20:52" x14ac:dyDescent="0.25">
      <c r="T14710" s="110"/>
      <c r="AO14710" s="111"/>
      <c r="AP14710" s="111"/>
      <c r="AV14710" s="111"/>
    </row>
    <row r="14711" spans="20:52" x14ac:dyDescent="0.25">
      <c r="T14711" s="110"/>
    </row>
    <row r="14712" spans="20:52" x14ac:dyDescent="0.25">
      <c r="T14712" s="110"/>
      <c r="AJ14712" s="111"/>
      <c r="AO14712" s="111"/>
      <c r="AP14712" s="111"/>
      <c r="AR14712" s="111"/>
      <c r="AT14712" s="111"/>
      <c r="AV14712" s="111"/>
    </row>
    <row r="14713" spans="20:52" x14ac:dyDescent="0.25">
      <c r="T14713" s="110"/>
      <c r="AV14713" s="111"/>
    </row>
    <row r="14714" spans="20:52" x14ac:dyDescent="0.25">
      <c r="T14714" s="110"/>
      <c r="AJ14714" s="111"/>
      <c r="AP14714" s="111"/>
      <c r="AV14714" s="111"/>
      <c r="AZ14714" s="111"/>
    </row>
    <row r="14715" spans="20:52" x14ac:dyDescent="0.25">
      <c r="T14715" s="110"/>
      <c r="AJ14715" s="111"/>
      <c r="AO14715" s="111"/>
      <c r="AT14715" s="111"/>
      <c r="AV14715" s="111"/>
    </row>
    <row r="14716" spans="20:52" x14ac:dyDescent="0.25">
      <c r="T14716" s="110"/>
      <c r="AJ14716" s="111"/>
      <c r="AT14716" s="111"/>
    </row>
    <row r="14717" spans="20:52" x14ac:dyDescent="0.25">
      <c r="T14717" s="110"/>
      <c r="AJ14717" s="111"/>
      <c r="AO14717" s="111"/>
      <c r="AP14717" s="111"/>
      <c r="AT14717" s="111"/>
      <c r="AV14717" s="111"/>
    </row>
    <row r="14718" spans="20:52" x14ac:dyDescent="0.25">
      <c r="T14718" s="110"/>
    </row>
    <row r="14719" spans="20:52" x14ac:dyDescent="0.25">
      <c r="T14719" s="110"/>
      <c r="AJ14719" s="111"/>
      <c r="AO14719" s="111"/>
      <c r="AP14719" s="111"/>
      <c r="AT14719" s="111"/>
      <c r="AV14719" s="111"/>
    </row>
    <row r="14720" spans="20:52" x14ac:dyDescent="0.25">
      <c r="T14720" s="110"/>
      <c r="AJ14720" s="111"/>
      <c r="AO14720" s="111"/>
      <c r="AP14720" s="111"/>
      <c r="AT14720" s="111"/>
    </row>
    <row r="14721" spans="20:52" x14ac:dyDescent="0.25">
      <c r="T14721" s="110"/>
      <c r="AJ14721" s="111"/>
      <c r="AO14721" s="111"/>
    </row>
    <row r="14722" spans="20:52" x14ac:dyDescent="0.25">
      <c r="T14722" s="110"/>
    </row>
    <row r="14723" spans="20:52" x14ac:dyDescent="0.25">
      <c r="T14723" s="110"/>
    </row>
    <row r="14724" spans="20:52" x14ac:dyDescent="0.25">
      <c r="T14724" s="110"/>
      <c r="AJ14724" s="111"/>
      <c r="AO14724" s="111"/>
      <c r="AP14724" s="111"/>
      <c r="AV14724" s="111"/>
      <c r="AZ14724" s="111"/>
    </row>
    <row r="14725" spans="20:52" x14ac:dyDescent="0.25">
      <c r="T14725" s="110"/>
    </row>
    <row r="14726" spans="20:52" x14ac:dyDescent="0.25">
      <c r="T14726" s="110"/>
      <c r="AJ14726" s="111"/>
      <c r="AO14726" s="111"/>
      <c r="AV14726" s="111"/>
    </row>
    <row r="14727" spans="20:52" x14ac:dyDescent="0.25">
      <c r="T14727" s="110"/>
    </row>
    <row r="14728" spans="20:52" x14ac:dyDescent="0.25">
      <c r="T14728" s="110"/>
      <c r="AJ14728" s="111"/>
      <c r="AO14728" s="111"/>
      <c r="AT14728" s="111"/>
    </row>
    <row r="14729" spans="20:52" x14ac:dyDescent="0.25">
      <c r="T14729" s="110"/>
      <c r="AJ14729" s="111"/>
      <c r="AO14729" s="111"/>
      <c r="AP14729" s="111"/>
      <c r="AV14729" s="111"/>
    </row>
    <row r="14730" spans="20:52" x14ac:dyDescent="0.25">
      <c r="T14730" s="110"/>
      <c r="AP14730" s="111"/>
    </row>
    <row r="14731" spans="20:52" x14ac:dyDescent="0.25">
      <c r="T14731" s="110"/>
      <c r="AJ14731" s="111"/>
      <c r="AO14731" s="111"/>
      <c r="AT14731" s="111"/>
    </row>
    <row r="14732" spans="20:52" x14ac:dyDescent="0.25">
      <c r="T14732" s="110"/>
    </row>
    <row r="14733" spans="20:52" x14ac:dyDescent="0.25">
      <c r="T14733" s="110"/>
      <c r="AJ14733" s="111"/>
      <c r="AV14733" s="111"/>
    </row>
    <row r="14734" spans="20:52" x14ac:dyDescent="0.25">
      <c r="T14734" s="110"/>
    </row>
    <row r="14735" spans="20:52" x14ac:dyDescent="0.25">
      <c r="T14735" s="110"/>
      <c r="AZ14735" s="111"/>
    </row>
    <row r="14736" spans="20:52" x14ac:dyDescent="0.25">
      <c r="T14736" s="110"/>
      <c r="AO14736" s="111"/>
      <c r="AP14736" s="111"/>
      <c r="AV14736" s="111"/>
    </row>
    <row r="14737" spans="20:52" x14ac:dyDescent="0.25">
      <c r="T14737" s="110"/>
    </row>
    <row r="14738" spans="20:52" x14ac:dyDescent="0.25">
      <c r="T14738" s="110"/>
      <c r="AJ14738" s="111"/>
      <c r="AO14738" s="111"/>
      <c r="AV14738" s="111"/>
    </row>
    <row r="14739" spans="20:52" x14ac:dyDescent="0.25">
      <c r="T14739" s="110"/>
      <c r="AV14739" s="111"/>
    </row>
    <row r="14740" spans="20:52" x14ac:dyDescent="0.25">
      <c r="T14740" s="110"/>
    </row>
    <row r="14741" spans="20:52" x14ac:dyDescent="0.25">
      <c r="T14741" s="110"/>
    </row>
    <row r="14742" spans="20:52" x14ac:dyDescent="0.25">
      <c r="T14742" s="110"/>
    </row>
    <row r="14743" spans="20:52" x14ac:dyDescent="0.25">
      <c r="T14743" s="110"/>
      <c r="AZ14743" s="111"/>
    </row>
    <row r="14744" spans="20:52" x14ac:dyDescent="0.25">
      <c r="T14744" s="110"/>
      <c r="AJ14744" s="111"/>
      <c r="AO14744" s="111"/>
      <c r="AV14744" s="111"/>
    </row>
    <row r="14745" spans="20:52" x14ac:dyDescent="0.25">
      <c r="T14745" s="110"/>
      <c r="AJ14745" s="111"/>
      <c r="AO14745" s="111"/>
      <c r="AV14745" s="111"/>
    </row>
    <row r="14746" spans="20:52" x14ac:dyDescent="0.25">
      <c r="T14746" s="110"/>
    </row>
    <row r="14747" spans="20:52" x14ac:dyDescent="0.25">
      <c r="T14747" s="110"/>
    </row>
    <row r="14748" spans="20:52" x14ac:dyDescent="0.25">
      <c r="T14748" s="110"/>
    </row>
    <row r="14749" spans="20:52" x14ac:dyDescent="0.25">
      <c r="T14749" s="110"/>
      <c r="AJ14749" s="111"/>
      <c r="AO14749" s="111"/>
      <c r="AP14749" s="111"/>
      <c r="AV14749" s="111"/>
    </row>
    <row r="14750" spans="20:52" x14ac:dyDescent="0.25">
      <c r="T14750" s="110"/>
      <c r="AJ14750" s="111"/>
      <c r="AO14750" s="111"/>
      <c r="AV14750" s="111"/>
    </row>
    <row r="14751" spans="20:52" x14ac:dyDescent="0.25">
      <c r="T14751" s="110"/>
      <c r="AJ14751" s="111"/>
      <c r="AO14751" s="111"/>
      <c r="AT14751" s="111"/>
    </row>
    <row r="14752" spans="20:52" x14ac:dyDescent="0.25">
      <c r="T14752" s="110"/>
      <c r="AV14752" s="111"/>
      <c r="AZ14752" s="111"/>
    </row>
    <row r="14753" spans="20:52" x14ac:dyDescent="0.25">
      <c r="T14753" s="110"/>
    </row>
    <row r="14754" spans="20:52" x14ac:dyDescent="0.25">
      <c r="T14754" s="110"/>
      <c r="AJ14754" s="111"/>
      <c r="AO14754" s="111"/>
      <c r="AP14754" s="111"/>
      <c r="AT14754" s="111"/>
    </row>
    <row r="14755" spans="20:52" x14ac:dyDescent="0.25">
      <c r="T14755" s="110"/>
      <c r="AJ14755" s="111"/>
      <c r="AO14755" s="111"/>
      <c r="AT14755" s="111"/>
      <c r="AV14755" s="111"/>
    </row>
    <row r="14756" spans="20:52" x14ac:dyDescent="0.25">
      <c r="T14756" s="110"/>
      <c r="AO14756" s="111"/>
    </row>
    <row r="14757" spans="20:52" x14ac:dyDescent="0.25">
      <c r="T14757" s="110"/>
      <c r="AJ14757" s="111"/>
      <c r="AO14757" s="111"/>
      <c r="AV14757" s="111"/>
    </row>
    <row r="14758" spans="20:52" x14ac:dyDescent="0.25">
      <c r="T14758" s="110"/>
      <c r="AJ14758" s="111"/>
      <c r="AO14758" s="111"/>
      <c r="AP14758" s="111"/>
      <c r="AV14758" s="111"/>
      <c r="AZ14758" s="111"/>
    </row>
    <row r="14759" spans="20:52" x14ac:dyDescent="0.25">
      <c r="T14759" s="110"/>
      <c r="AP14759" s="111"/>
      <c r="AZ14759" s="111"/>
    </row>
    <row r="14760" spans="20:52" x14ac:dyDescent="0.25">
      <c r="T14760" s="110"/>
      <c r="AJ14760" s="111"/>
      <c r="AO14760" s="111"/>
      <c r="AV14760" s="111"/>
    </row>
    <row r="14761" spans="20:52" x14ac:dyDescent="0.25">
      <c r="T14761" s="110"/>
      <c r="AJ14761" s="111"/>
      <c r="AO14761" s="111"/>
      <c r="AP14761" s="111"/>
      <c r="AV14761" s="111"/>
    </row>
    <row r="14762" spans="20:52" x14ac:dyDescent="0.25">
      <c r="T14762" s="110"/>
    </row>
    <row r="14763" spans="20:52" x14ac:dyDescent="0.25">
      <c r="T14763" s="110"/>
    </row>
    <row r="14764" spans="20:52" x14ac:dyDescent="0.25">
      <c r="T14764" s="110"/>
      <c r="AJ14764" s="111"/>
      <c r="AO14764" s="111"/>
      <c r="AT14764" s="111"/>
    </row>
    <row r="14765" spans="20:52" x14ac:dyDescent="0.25">
      <c r="T14765" s="110"/>
    </row>
    <row r="14766" spans="20:52" x14ac:dyDescent="0.25">
      <c r="T14766" s="110"/>
    </row>
    <row r="14767" spans="20:52" x14ac:dyDescent="0.25">
      <c r="T14767" s="110"/>
    </row>
    <row r="14768" spans="20:52" x14ac:dyDescent="0.25">
      <c r="T14768" s="110"/>
      <c r="AJ14768" s="111"/>
      <c r="AV14768" s="111"/>
    </row>
    <row r="14769" spans="20:52" x14ac:dyDescent="0.25">
      <c r="T14769" s="110"/>
      <c r="AJ14769" s="111"/>
      <c r="AO14769" s="111"/>
      <c r="AV14769" s="111"/>
    </row>
    <row r="14770" spans="20:52" x14ac:dyDescent="0.25">
      <c r="T14770" s="110"/>
      <c r="AJ14770" s="111"/>
      <c r="AO14770" s="111"/>
      <c r="AV14770" s="111"/>
    </row>
    <row r="14771" spans="20:52" x14ac:dyDescent="0.25">
      <c r="T14771" s="110"/>
      <c r="AJ14771" s="111"/>
      <c r="AO14771" s="111"/>
      <c r="AP14771" s="111"/>
      <c r="AT14771" s="111"/>
      <c r="AV14771" s="111"/>
    </row>
    <row r="14772" spans="20:52" x14ac:dyDescent="0.25">
      <c r="T14772" s="110"/>
      <c r="AV14772" s="111"/>
    </row>
    <row r="14773" spans="20:52" x14ac:dyDescent="0.25">
      <c r="T14773" s="110"/>
      <c r="AV14773" s="111"/>
    </row>
    <row r="14774" spans="20:52" x14ac:dyDescent="0.25">
      <c r="T14774" s="110"/>
    </row>
    <row r="14775" spans="20:52" x14ac:dyDescent="0.25">
      <c r="T14775" s="110"/>
      <c r="AJ14775" s="111"/>
      <c r="AO14775" s="111"/>
      <c r="AT14775" s="111"/>
    </row>
    <row r="14776" spans="20:52" x14ac:dyDescent="0.25">
      <c r="T14776" s="110"/>
    </row>
    <row r="14777" spans="20:52" x14ac:dyDescent="0.25">
      <c r="T14777" s="110"/>
      <c r="AJ14777" s="111"/>
      <c r="AO14777" s="111"/>
      <c r="AV14777" s="111"/>
    </row>
    <row r="14778" spans="20:52" x14ac:dyDescent="0.25">
      <c r="T14778" s="110"/>
      <c r="AV14778" s="111"/>
    </row>
    <row r="14779" spans="20:52" x14ac:dyDescent="0.25">
      <c r="T14779" s="110"/>
    </row>
    <row r="14780" spans="20:52" x14ac:dyDescent="0.25">
      <c r="T14780" s="110"/>
      <c r="AZ14780" s="111"/>
    </row>
    <row r="14781" spans="20:52" x14ac:dyDescent="0.25">
      <c r="T14781" s="110"/>
      <c r="AJ14781" s="111"/>
      <c r="AO14781" s="111"/>
      <c r="AP14781" s="111"/>
      <c r="AV14781" s="111"/>
    </row>
    <row r="14782" spans="20:52" x14ac:dyDescent="0.25">
      <c r="T14782" s="110"/>
      <c r="AR14782" s="111"/>
    </row>
    <row r="14783" spans="20:52" x14ac:dyDescent="0.25">
      <c r="T14783" s="110"/>
      <c r="AJ14783" s="111"/>
      <c r="AO14783" s="111"/>
      <c r="AP14783" s="111"/>
      <c r="AT14783" s="111"/>
      <c r="AV14783" s="111"/>
    </row>
    <row r="14784" spans="20:52" x14ac:dyDescent="0.25">
      <c r="T14784" s="110"/>
    </row>
    <row r="14785" spans="20:52" x14ac:dyDescent="0.25">
      <c r="T14785" s="110"/>
      <c r="AJ14785" s="111"/>
      <c r="AO14785" s="111"/>
      <c r="AP14785" s="111"/>
      <c r="AV14785" s="111"/>
    </row>
    <row r="14786" spans="20:52" x14ac:dyDescent="0.25">
      <c r="T14786" s="110"/>
    </row>
    <row r="14787" spans="20:52" x14ac:dyDescent="0.25">
      <c r="T14787" s="110"/>
      <c r="AJ14787" s="111"/>
      <c r="AO14787" s="111"/>
    </row>
    <row r="14788" spans="20:52" x14ac:dyDescent="0.25">
      <c r="T14788" s="110"/>
      <c r="AJ14788" s="111"/>
      <c r="AO14788" s="111"/>
      <c r="AV14788" s="111"/>
      <c r="AZ14788" s="111"/>
    </row>
    <row r="14789" spans="20:52" x14ac:dyDescent="0.25">
      <c r="T14789" s="110"/>
    </row>
    <row r="14790" spans="20:52" x14ac:dyDescent="0.25">
      <c r="T14790" s="110"/>
      <c r="AJ14790" s="111"/>
      <c r="AO14790" s="111"/>
      <c r="AV14790" s="111"/>
    </row>
    <row r="14791" spans="20:52" x14ac:dyDescent="0.25">
      <c r="T14791" s="110"/>
      <c r="AV14791" s="111"/>
    </row>
    <row r="14792" spans="20:52" x14ac:dyDescent="0.25">
      <c r="T14792" s="110"/>
    </row>
    <row r="14793" spans="20:52" x14ac:dyDescent="0.25">
      <c r="T14793" s="110"/>
    </row>
    <row r="14794" spans="20:52" x14ac:dyDescent="0.25">
      <c r="T14794" s="110"/>
    </row>
    <row r="14795" spans="20:52" x14ac:dyDescent="0.25">
      <c r="T14795" s="110"/>
      <c r="AJ14795" s="111"/>
      <c r="AO14795" s="111"/>
      <c r="AV14795" s="111"/>
    </row>
    <row r="14796" spans="20:52" x14ac:dyDescent="0.25">
      <c r="T14796" s="110"/>
    </row>
    <row r="14797" spans="20:52" x14ac:dyDescent="0.25">
      <c r="T14797" s="110"/>
      <c r="AP14797" s="111"/>
      <c r="AZ14797" s="111"/>
    </row>
    <row r="14798" spans="20:52" x14ac:dyDescent="0.25">
      <c r="T14798" s="110"/>
    </row>
    <row r="14799" spans="20:52" x14ac:dyDescent="0.25">
      <c r="T14799" s="110"/>
    </row>
    <row r="14800" spans="20:52" x14ac:dyDescent="0.25">
      <c r="T14800" s="110"/>
      <c r="AZ14800" s="111"/>
    </row>
    <row r="14801" spans="20:52" x14ac:dyDescent="0.25">
      <c r="T14801" s="110"/>
      <c r="AV14801" s="111"/>
    </row>
    <row r="14802" spans="20:52" x14ac:dyDescent="0.25">
      <c r="T14802" s="110"/>
    </row>
    <row r="14803" spans="20:52" x14ac:dyDescent="0.25">
      <c r="T14803" s="110"/>
      <c r="AJ14803" s="111"/>
      <c r="AO14803" s="111"/>
      <c r="AP14803" s="111"/>
      <c r="AV14803" s="111"/>
    </row>
    <row r="14804" spans="20:52" x14ac:dyDescent="0.25">
      <c r="T14804" s="110"/>
      <c r="AJ14804" s="111"/>
      <c r="AO14804" s="111"/>
      <c r="AV14804" s="111"/>
    </row>
    <row r="14805" spans="20:52" x14ac:dyDescent="0.25">
      <c r="T14805" s="110"/>
    </row>
    <row r="14806" spans="20:52" x14ac:dyDescent="0.25">
      <c r="T14806" s="110"/>
      <c r="AZ14806" s="111"/>
    </row>
    <row r="14807" spans="20:52" x14ac:dyDescent="0.25">
      <c r="T14807" s="110"/>
      <c r="AJ14807" s="111"/>
      <c r="AO14807" s="111"/>
      <c r="AP14807" s="111"/>
      <c r="AT14807" s="111"/>
      <c r="AV14807" s="111"/>
    </row>
    <row r="14808" spans="20:52" x14ac:dyDescent="0.25">
      <c r="T14808" s="110"/>
      <c r="AV14808" s="111"/>
    </row>
    <row r="14809" spans="20:52" x14ac:dyDescent="0.25">
      <c r="T14809" s="110"/>
      <c r="AJ14809" s="111"/>
      <c r="AO14809" s="111"/>
    </row>
    <row r="14810" spans="20:52" x14ac:dyDescent="0.25">
      <c r="T14810" s="110"/>
    </row>
    <row r="14811" spans="20:52" x14ac:dyDescent="0.25">
      <c r="T14811" s="110"/>
      <c r="AO14811" s="111"/>
      <c r="AP14811" s="111"/>
      <c r="AR14811" s="111"/>
      <c r="AT14811" s="111"/>
      <c r="AV14811" s="111"/>
    </row>
    <row r="14812" spans="20:52" x14ac:dyDescent="0.25">
      <c r="T14812" s="110"/>
      <c r="AZ14812" s="111"/>
    </row>
    <row r="14813" spans="20:52" x14ac:dyDescent="0.25">
      <c r="T14813" s="110"/>
    </row>
    <row r="14814" spans="20:52" x14ac:dyDescent="0.25">
      <c r="T14814" s="110"/>
      <c r="AJ14814" s="111"/>
      <c r="AO14814" s="111"/>
    </row>
    <row r="14815" spans="20:52" x14ac:dyDescent="0.25">
      <c r="T14815" s="110"/>
      <c r="AJ14815" s="111"/>
      <c r="AO14815" s="111"/>
      <c r="AP14815" s="111"/>
    </row>
    <row r="14816" spans="20:52" x14ac:dyDescent="0.25">
      <c r="T14816" s="110"/>
      <c r="AV14816" s="111"/>
    </row>
    <row r="14817" spans="20:52" x14ac:dyDescent="0.25">
      <c r="T14817" s="110"/>
    </row>
    <row r="14818" spans="20:52" x14ac:dyDescent="0.25">
      <c r="T14818" s="110"/>
      <c r="AJ14818" s="111"/>
      <c r="AO14818" s="111"/>
      <c r="AV14818" s="111"/>
      <c r="AZ14818" s="111"/>
    </row>
    <row r="14819" spans="20:52" x14ac:dyDescent="0.25">
      <c r="T14819" s="110"/>
      <c r="AV14819" s="111"/>
    </row>
    <row r="14820" spans="20:52" x14ac:dyDescent="0.25">
      <c r="T14820" s="110"/>
    </row>
    <row r="14821" spans="20:52" x14ac:dyDescent="0.25">
      <c r="T14821" s="110"/>
    </row>
    <row r="14822" spans="20:52" x14ac:dyDescent="0.25">
      <c r="T14822" s="110"/>
      <c r="AZ14822" s="111"/>
    </row>
    <row r="14823" spans="20:52" x14ac:dyDescent="0.25">
      <c r="T14823" s="110"/>
    </row>
    <row r="14824" spans="20:52" x14ac:dyDescent="0.25">
      <c r="T14824" s="110"/>
      <c r="AJ14824" s="111"/>
      <c r="AO14824" s="111"/>
      <c r="AP14824" s="111"/>
      <c r="AV14824" s="111"/>
    </row>
    <row r="14825" spans="20:52" x14ac:dyDescent="0.25">
      <c r="T14825" s="110"/>
      <c r="AV14825" s="111"/>
    </row>
    <row r="14826" spans="20:52" x14ac:dyDescent="0.25">
      <c r="T14826" s="110"/>
    </row>
    <row r="14827" spans="20:52" x14ac:dyDescent="0.25">
      <c r="T14827" s="110"/>
    </row>
    <row r="14828" spans="20:52" x14ac:dyDescent="0.25">
      <c r="T14828" s="110"/>
    </row>
    <row r="14829" spans="20:52" x14ac:dyDescent="0.25">
      <c r="T14829" s="110"/>
    </row>
    <row r="14830" spans="20:52" x14ac:dyDescent="0.25">
      <c r="T14830" s="110"/>
    </row>
    <row r="14831" spans="20:52" x14ac:dyDescent="0.25">
      <c r="T14831" s="110"/>
    </row>
    <row r="14832" spans="20:52" x14ac:dyDescent="0.25">
      <c r="T14832" s="110"/>
    </row>
    <row r="14833" spans="20:52" x14ac:dyDescent="0.25">
      <c r="T14833" s="110"/>
      <c r="AJ14833" s="111"/>
      <c r="AO14833" s="111"/>
      <c r="AV14833" s="111"/>
    </row>
    <row r="14834" spans="20:52" x14ac:dyDescent="0.25">
      <c r="T14834" s="110"/>
      <c r="AZ14834" s="111"/>
    </row>
    <row r="14835" spans="20:52" x14ac:dyDescent="0.25">
      <c r="T14835" s="110"/>
    </row>
    <row r="14836" spans="20:52" x14ac:dyDescent="0.25">
      <c r="T14836" s="110"/>
    </row>
    <row r="14837" spans="20:52" x14ac:dyDescent="0.25">
      <c r="T14837" s="110"/>
      <c r="AJ14837" s="111"/>
      <c r="AO14837" s="111"/>
      <c r="AR14837" s="111"/>
      <c r="AT14837" s="111"/>
      <c r="AV14837" s="111"/>
    </row>
    <row r="14838" spans="20:52" x14ac:dyDescent="0.25">
      <c r="T14838" s="110"/>
      <c r="AJ14838" s="111"/>
      <c r="AO14838" s="111"/>
      <c r="AV14838" s="111"/>
    </row>
    <row r="14839" spans="20:52" x14ac:dyDescent="0.25">
      <c r="T14839" s="110"/>
      <c r="AJ14839" s="111"/>
      <c r="AO14839" s="111"/>
      <c r="AP14839" s="111"/>
      <c r="AT14839" s="111"/>
      <c r="AV14839" s="111"/>
    </row>
    <row r="14840" spans="20:52" x14ac:dyDescent="0.25">
      <c r="T14840" s="110"/>
      <c r="AO14840" s="111"/>
      <c r="AP14840" s="111"/>
      <c r="AV14840" s="111"/>
    </row>
    <row r="14841" spans="20:52" x14ac:dyDescent="0.25">
      <c r="T14841" s="110"/>
      <c r="AJ14841" s="111"/>
      <c r="AO14841" s="111"/>
      <c r="AP14841" s="111"/>
      <c r="AV14841" s="111"/>
      <c r="AZ14841" s="111"/>
    </row>
    <row r="14842" spans="20:52" x14ac:dyDescent="0.25">
      <c r="T14842" s="110"/>
    </row>
    <row r="14843" spans="20:52" x14ac:dyDescent="0.25">
      <c r="T14843" s="110"/>
      <c r="AJ14843" s="111"/>
      <c r="AO14843" s="111"/>
      <c r="AP14843" s="111"/>
      <c r="AV14843" s="111"/>
    </row>
    <row r="14844" spans="20:52" x14ac:dyDescent="0.25">
      <c r="T14844" s="110"/>
      <c r="AO14844" s="111"/>
      <c r="AV14844" s="111"/>
    </row>
    <row r="14845" spans="20:52" x14ac:dyDescent="0.25">
      <c r="T14845" s="110"/>
    </row>
    <row r="14846" spans="20:52" x14ac:dyDescent="0.25">
      <c r="T14846" s="110"/>
    </row>
    <row r="14847" spans="20:52" x14ac:dyDescent="0.25">
      <c r="T14847" s="110"/>
      <c r="AJ14847" s="111"/>
      <c r="AO14847" s="111"/>
      <c r="AP14847" s="111"/>
      <c r="AT14847" s="111"/>
      <c r="AV14847" s="111"/>
    </row>
    <row r="14848" spans="20:52" x14ac:dyDescent="0.25">
      <c r="T14848" s="110"/>
      <c r="AJ14848" s="111"/>
      <c r="AO14848" s="111"/>
      <c r="AT14848" s="111"/>
    </row>
    <row r="14849" spans="20:48" x14ac:dyDescent="0.25">
      <c r="T14849" s="110"/>
      <c r="AJ14849" s="111"/>
      <c r="AO14849" s="111"/>
    </row>
    <row r="14850" spans="20:48" x14ac:dyDescent="0.25">
      <c r="T14850" s="110"/>
      <c r="AJ14850" s="111"/>
      <c r="AT14850" s="111"/>
    </row>
    <row r="14851" spans="20:48" x14ac:dyDescent="0.25">
      <c r="T14851" s="110"/>
      <c r="AJ14851" s="111"/>
      <c r="AO14851" s="111"/>
      <c r="AT14851" s="111"/>
      <c r="AV14851" s="111"/>
    </row>
    <row r="14852" spans="20:48" x14ac:dyDescent="0.25">
      <c r="T14852" s="110"/>
      <c r="AJ14852" s="111"/>
      <c r="AO14852" s="111"/>
      <c r="AT14852" s="111"/>
      <c r="AV14852" s="111"/>
    </row>
    <row r="14853" spans="20:48" x14ac:dyDescent="0.25">
      <c r="T14853" s="110"/>
    </row>
    <row r="14854" spans="20:48" x14ac:dyDescent="0.25">
      <c r="T14854" s="110"/>
    </row>
    <row r="14855" spans="20:48" x14ac:dyDescent="0.25">
      <c r="T14855" s="110"/>
      <c r="AJ14855" s="111"/>
      <c r="AO14855" s="111"/>
      <c r="AV14855" s="111"/>
    </row>
    <row r="14856" spans="20:48" x14ac:dyDescent="0.25">
      <c r="T14856" s="110"/>
      <c r="AJ14856" s="111"/>
      <c r="AR14856" s="111"/>
      <c r="AV14856" s="111"/>
    </row>
    <row r="14857" spans="20:48" x14ac:dyDescent="0.25">
      <c r="T14857" s="110"/>
    </row>
    <row r="14858" spans="20:48" x14ac:dyDescent="0.25">
      <c r="T14858" s="110"/>
      <c r="AJ14858" s="111"/>
      <c r="AO14858" s="111"/>
      <c r="AP14858" s="111"/>
      <c r="AT14858" s="111"/>
      <c r="AV14858" s="111"/>
    </row>
    <row r="14859" spans="20:48" x14ac:dyDescent="0.25">
      <c r="T14859" s="110"/>
      <c r="AJ14859" s="111"/>
      <c r="AO14859" s="111"/>
      <c r="AV14859" s="111"/>
    </row>
    <row r="14860" spans="20:48" x14ac:dyDescent="0.25">
      <c r="T14860" s="110"/>
      <c r="AJ14860" s="111"/>
      <c r="AO14860" s="111"/>
      <c r="AV14860" s="111"/>
    </row>
    <row r="14861" spans="20:48" x14ac:dyDescent="0.25">
      <c r="T14861" s="110"/>
    </row>
    <row r="14862" spans="20:48" x14ac:dyDescent="0.25">
      <c r="T14862" s="110"/>
      <c r="AT14862" s="111"/>
      <c r="AV14862" s="111"/>
    </row>
    <row r="14863" spans="20:48" x14ac:dyDescent="0.25">
      <c r="T14863" s="110"/>
      <c r="AJ14863" s="111"/>
      <c r="AO14863" s="111"/>
      <c r="AV14863" s="111"/>
    </row>
    <row r="14864" spans="20:48" x14ac:dyDescent="0.25">
      <c r="T14864" s="110"/>
      <c r="AJ14864" s="111"/>
      <c r="AP14864" s="111"/>
      <c r="AT14864" s="111"/>
      <c r="AV14864" s="111"/>
    </row>
    <row r="14865" spans="20:52" x14ac:dyDescent="0.25">
      <c r="T14865" s="110"/>
    </row>
    <row r="14866" spans="20:52" x14ac:dyDescent="0.25">
      <c r="T14866" s="110"/>
    </row>
    <row r="14867" spans="20:52" x14ac:dyDescent="0.25">
      <c r="T14867" s="110"/>
      <c r="AJ14867" s="111"/>
      <c r="AO14867" s="111"/>
      <c r="AV14867" s="111"/>
    </row>
    <row r="14868" spans="20:52" x14ac:dyDescent="0.25">
      <c r="T14868" s="110"/>
      <c r="AJ14868" s="111"/>
      <c r="AO14868" s="111"/>
      <c r="AP14868" s="111"/>
      <c r="AT14868" s="111"/>
      <c r="AV14868" s="111"/>
    </row>
    <row r="14869" spans="20:52" x14ac:dyDescent="0.25">
      <c r="T14869" s="110"/>
    </row>
    <row r="14870" spans="20:52" x14ac:dyDescent="0.25">
      <c r="T14870" s="110"/>
      <c r="AJ14870" s="111"/>
      <c r="AV14870" s="111"/>
    </row>
    <row r="14871" spans="20:52" x14ac:dyDescent="0.25">
      <c r="T14871" s="110"/>
      <c r="AJ14871" s="111"/>
      <c r="AO14871" s="111"/>
      <c r="AP14871" s="111"/>
      <c r="AT14871" s="111"/>
    </row>
    <row r="14872" spans="20:52" x14ac:dyDescent="0.25">
      <c r="T14872" s="110"/>
      <c r="AJ14872" s="111"/>
      <c r="AO14872" s="111"/>
      <c r="AT14872" s="111"/>
    </row>
    <row r="14873" spans="20:52" x14ac:dyDescent="0.25">
      <c r="T14873" s="110"/>
      <c r="AJ14873" s="111"/>
      <c r="AO14873" s="111"/>
      <c r="AT14873" s="111"/>
    </row>
    <row r="14874" spans="20:52" x14ac:dyDescent="0.25">
      <c r="T14874" s="110"/>
    </row>
    <row r="14875" spans="20:52" x14ac:dyDescent="0.25">
      <c r="T14875" s="110"/>
      <c r="AJ14875" s="111"/>
      <c r="AO14875" s="111"/>
      <c r="AT14875" s="111"/>
    </row>
    <row r="14876" spans="20:52" x14ac:dyDescent="0.25">
      <c r="T14876" s="110"/>
    </row>
    <row r="14877" spans="20:52" x14ac:dyDescent="0.25">
      <c r="T14877" s="110"/>
      <c r="AV14877" s="111"/>
      <c r="AZ14877" s="111"/>
    </row>
    <row r="14878" spans="20:52" x14ac:dyDescent="0.25">
      <c r="T14878" s="110"/>
      <c r="AJ14878" s="111"/>
      <c r="AO14878" s="111"/>
      <c r="AV14878" s="111"/>
    </row>
    <row r="14879" spans="20:52" x14ac:dyDescent="0.25">
      <c r="T14879" s="110"/>
    </row>
    <row r="14880" spans="20:52" x14ac:dyDescent="0.25">
      <c r="T14880" s="110"/>
      <c r="AJ14880" s="111"/>
      <c r="AO14880" s="111"/>
      <c r="AV14880" s="111"/>
    </row>
    <row r="14881" spans="20:48" x14ac:dyDescent="0.25">
      <c r="T14881" s="110"/>
    </row>
    <row r="14882" spans="20:48" x14ac:dyDescent="0.25">
      <c r="T14882" s="110"/>
      <c r="AJ14882" s="111"/>
      <c r="AO14882" s="111"/>
      <c r="AP14882" s="111"/>
      <c r="AV14882" s="111"/>
    </row>
    <row r="14883" spans="20:48" x14ac:dyDescent="0.25">
      <c r="T14883" s="110"/>
    </row>
    <row r="14884" spans="20:48" x14ac:dyDescent="0.25">
      <c r="T14884" s="110"/>
      <c r="AO14884" s="111"/>
      <c r="AV14884" s="111"/>
    </row>
    <row r="14885" spans="20:48" x14ac:dyDescent="0.25">
      <c r="T14885" s="110"/>
      <c r="AJ14885" s="111"/>
      <c r="AO14885" s="111"/>
      <c r="AV14885" s="111"/>
    </row>
    <row r="14886" spans="20:48" x14ac:dyDescent="0.25">
      <c r="T14886" s="110"/>
    </row>
    <row r="14887" spans="20:48" x14ac:dyDescent="0.25">
      <c r="T14887" s="110"/>
      <c r="AJ14887" s="111"/>
      <c r="AO14887" s="111"/>
      <c r="AV14887" s="111"/>
    </row>
    <row r="14888" spans="20:48" x14ac:dyDescent="0.25">
      <c r="T14888" s="110"/>
      <c r="AJ14888" s="111"/>
      <c r="AO14888" s="111"/>
      <c r="AV14888" s="111"/>
    </row>
    <row r="14889" spans="20:48" x14ac:dyDescent="0.25">
      <c r="T14889" s="110"/>
    </row>
    <row r="14890" spans="20:48" x14ac:dyDescent="0.25">
      <c r="T14890" s="110"/>
    </row>
    <row r="14891" spans="20:48" x14ac:dyDescent="0.25">
      <c r="T14891" s="110"/>
      <c r="AJ14891" s="111"/>
      <c r="AO14891" s="111"/>
      <c r="AV14891" s="111"/>
    </row>
    <row r="14892" spans="20:48" x14ac:dyDescent="0.25">
      <c r="T14892" s="110"/>
    </row>
    <row r="14893" spans="20:48" x14ac:dyDescent="0.25">
      <c r="T14893" s="110"/>
      <c r="AJ14893" s="111"/>
    </row>
    <row r="14894" spans="20:48" x14ac:dyDescent="0.25">
      <c r="T14894" s="110"/>
      <c r="AJ14894" s="111"/>
      <c r="AO14894" s="111"/>
      <c r="AV14894" s="111"/>
    </row>
    <row r="14895" spans="20:48" x14ac:dyDescent="0.25">
      <c r="T14895" s="110"/>
    </row>
    <row r="14896" spans="20:48" x14ac:dyDescent="0.25">
      <c r="T14896" s="110"/>
    </row>
    <row r="14897" spans="20:52" x14ac:dyDescent="0.25">
      <c r="T14897" s="110"/>
      <c r="AJ14897" s="111"/>
      <c r="AO14897" s="111"/>
      <c r="AT14897" s="111"/>
      <c r="AV14897" s="111"/>
    </row>
    <row r="14898" spans="20:52" x14ac:dyDescent="0.25">
      <c r="T14898" s="110"/>
      <c r="AJ14898" s="111"/>
      <c r="AO14898" s="111"/>
      <c r="AV14898" s="111"/>
    </row>
    <row r="14899" spans="20:52" x14ac:dyDescent="0.25">
      <c r="T14899" s="110"/>
      <c r="AJ14899" s="111"/>
      <c r="AO14899" s="111"/>
      <c r="AP14899" s="111"/>
    </row>
    <row r="14900" spans="20:52" x14ac:dyDescent="0.25">
      <c r="T14900" s="110"/>
      <c r="AJ14900" s="111"/>
      <c r="AO14900" s="111"/>
      <c r="AT14900" s="111"/>
      <c r="AV14900" s="111"/>
    </row>
    <row r="14901" spans="20:52" x14ac:dyDescent="0.25">
      <c r="T14901" s="110"/>
    </row>
    <row r="14902" spans="20:52" x14ac:dyDescent="0.25">
      <c r="T14902" s="110"/>
    </row>
    <row r="14903" spans="20:52" x14ac:dyDescent="0.25">
      <c r="T14903" s="110"/>
    </row>
    <row r="14904" spans="20:52" x14ac:dyDescent="0.25">
      <c r="T14904" s="110"/>
    </row>
    <row r="14905" spans="20:52" x14ac:dyDescent="0.25">
      <c r="T14905" s="110"/>
      <c r="AJ14905" s="111"/>
      <c r="AV14905" s="111"/>
    </row>
    <row r="14906" spans="20:52" x14ac:dyDescent="0.25">
      <c r="T14906" s="110"/>
      <c r="AO14906" s="111"/>
      <c r="AV14906" s="111"/>
    </row>
    <row r="14907" spans="20:52" x14ac:dyDescent="0.25">
      <c r="T14907" s="110"/>
    </row>
    <row r="14908" spans="20:52" x14ac:dyDescent="0.25">
      <c r="T14908" s="110"/>
      <c r="AZ14908" s="111"/>
    </row>
    <row r="14909" spans="20:52" x14ac:dyDescent="0.25">
      <c r="T14909" s="110"/>
      <c r="AJ14909" s="111"/>
      <c r="AO14909" s="111"/>
      <c r="AP14909" s="111"/>
      <c r="AV14909" s="111"/>
      <c r="AZ14909" s="111"/>
    </row>
    <row r="14910" spans="20:52" x14ac:dyDescent="0.25">
      <c r="T14910" s="110"/>
      <c r="AJ14910" s="111"/>
      <c r="AO14910" s="111"/>
      <c r="AP14910" s="111"/>
      <c r="AR14910" s="111"/>
    </row>
    <row r="14911" spans="20:52" x14ac:dyDescent="0.25">
      <c r="T14911" s="110"/>
      <c r="AJ14911" s="111"/>
      <c r="AV14911" s="111"/>
    </row>
    <row r="14912" spans="20:52" x14ac:dyDescent="0.25">
      <c r="T14912" s="110"/>
      <c r="AZ14912" s="111"/>
    </row>
    <row r="14913" spans="20:52" x14ac:dyDescent="0.25">
      <c r="T14913" s="110"/>
      <c r="AV14913" s="111"/>
    </row>
    <row r="14914" spans="20:52" x14ac:dyDescent="0.25">
      <c r="T14914" s="110"/>
      <c r="AJ14914" s="111"/>
      <c r="AO14914" s="111"/>
      <c r="AV14914" s="111"/>
    </row>
    <row r="14915" spans="20:52" x14ac:dyDescent="0.25">
      <c r="T14915" s="110"/>
    </row>
    <row r="14916" spans="20:52" x14ac:dyDescent="0.25">
      <c r="T14916" s="110"/>
    </row>
    <row r="14917" spans="20:52" x14ac:dyDescent="0.25">
      <c r="T14917" s="110"/>
      <c r="AJ14917" s="111"/>
      <c r="AP14917" s="111"/>
      <c r="AV14917" s="111"/>
    </row>
    <row r="14918" spans="20:52" x14ac:dyDescent="0.25">
      <c r="T14918" s="110"/>
      <c r="AV14918" s="111"/>
      <c r="AZ14918" s="111"/>
    </row>
    <row r="14919" spans="20:52" x14ac:dyDescent="0.25">
      <c r="T14919" s="110"/>
      <c r="AJ14919" s="111"/>
      <c r="AO14919" s="111"/>
      <c r="AP14919" s="111"/>
      <c r="AT14919" s="111"/>
      <c r="AV14919" s="111"/>
    </row>
    <row r="14920" spans="20:52" x14ac:dyDescent="0.25">
      <c r="T14920" s="110"/>
      <c r="AO14920" s="111"/>
      <c r="AV14920" s="111"/>
    </row>
    <row r="14921" spans="20:52" x14ac:dyDescent="0.25">
      <c r="T14921" s="110"/>
      <c r="AO14921" s="111"/>
      <c r="AP14921" s="111"/>
      <c r="AT14921" s="111"/>
      <c r="AV14921" s="111"/>
    </row>
    <row r="14922" spans="20:52" x14ac:dyDescent="0.25">
      <c r="T14922" s="110"/>
      <c r="AJ14922" s="111"/>
      <c r="AO14922" s="111"/>
      <c r="AV14922" s="111"/>
    </row>
    <row r="14923" spans="20:52" x14ac:dyDescent="0.25">
      <c r="T14923" s="110"/>
    </row>
    <row r="14924" spans="20:52" x14ac:dyDescent="0.25">
      <c r="T14924" s="110"/>
      <c r="AJ14924" s="111"/>
      <c r="AO14924" s="111"/>
      <c r="AP14924" s="111"/>
      <c r="AT14924" s="111"/>
      <c r="AV14924" s="111"/>
    </row>
    <row r="14925" spans="20:52" x14ac:dyDescent="0.25">
      <c r="T14925" s="110"/>
      <c r="AJ14925" s="111"/>
      <c r="AO14925" s="111"/>
      <c r="AV14925" s="111"/>
    </row>
    <row r="14926" spans="20:52" x14ac:dyDescent="0.25">
      <c r="T14926" s="110"/>
      <c r="AJ14926" s="111"/>
      <c r="AO14926" s="111"/>
      <c r="AP14926" s="111"/>
      <c r="AT14926" s="111"/>
      <c r="AV14926" s="111"/>
    </row>
    <row r="14927" spans="20:52" x14ac:dyDescent="0.25">
      <c r="T14927" s="110"/>
    </row>
    <row r="14928" spans="20:52" x14ac:dyDescent="0.25">
      <c r="T14928" s="110"/>
      <c r="AJ14928" s="111"/>
      <c r="AO14928" s="111"/>
      <c r="AV14928" s="111"/>
    </row>
    <row r="14929" spans="20:52" x14ac:dyDescent="0.25">
      <c r="T14929" s="110"/>
      <c r="AJ14929" s="111"/>
      <c r="AO14929" s="111"/>
    </row>
    <row r="14930" spans="20:52" x14ac:dyDescent="0.25">
      <c r="T14930" s="110"/>
      <c r="AJ14930" s="111"/>
      <c r="AO14930" s="111"/>
      <c r="AP14930" s="111"/>
      <c r="AV14930" s="111"/>
    </row>
    <row r="14931" spans="20:52" x14ac:dyDescent="0.25">
      <c r="T14931" s="110"/>
      <c r="AV14931" s="111"/>
    </row>
    <row r="14932" spans="20:52" x14ac:dyDescent="0.25">
      <c r="T14932" s="110"/>
      <c r="AJ14932" s="111"/>
      <c r="AO14932" s="111"/>
      <c r="AV14932" s="111"/>
    </row>
    <row r="14933" spans="20:52" x14ac:dyDescent="0.25">
      <c r="T14933" s="110"/>
      <c r="AJ14933" s="111"/>
      <c r="AO14933" s="111"/>
      <c r="AT14933" s="111"/>
    </row>
    <row r="14934" spans="20:52" x14ac:dyDescent="0.25">
      <c r="T14934" s="110"/>
      <c r="AJ14934" s="111"/>
      <c r="AP14934" s="111"/>
      <c r="AV14934" s="111"/>
      <c r="AZ14934" s="111"/>
    </row>
    <row r="14935" spans="20:52" x14ac:dyDescent="0.25">
      <c r="T14935" s="110"/>
    </row>
    <row r="14936" spans="20:52" x14ac:dyDescent="0.25">
      <c r="T14936" s="110"/>
    </row>
    <row r="14937" spans="20:52" x14ac:dyDescent="0.25">
      <c r="T14937" s="110"/>
    </row>
    <row r="14938" spans="20:52" x14ac:dyDescent="0.25">
      <c r="T14938" s="110"/>
    </row>
    <row r="14939" spans="20:52" x14ac:dyDescent="0.25">
      <c r="T14939" s="110"/>
      <c r="AP14939" s="111"/>
      <c r="AT14939" s="111"/>
    </row>
    <row r="14940" spans="20:52" x14ac:dyDescent="0.25">
      <c r="T14940" s="110"/>
      <c r="AV14940" s="111"/>
    </row>
    <row r="14941" spans="20:52" x14ac:dyDescent="0.25">
      <c r="T14941" s="110"/>
      <c r="AV14941" s="111"/>
    </row>
    <row r="14942" spans="20:52" x14ac:dyDescent="0.25">
      <c r="T14942" s="110"/>
    </row>
    <row r="14943" spans="20:52" x14ac:dyDescent="0.25">
      <c r="T14943" s="110"/>
    </row>
    <row r="14944" spans="20:52" x14ac:dyDescent="0.25">
      <c r="T14944" s="110"/>
    </row>
    <row r="14945" spans="20:52" x14ac:dyDescent="0.25">
      <c r="T14945" s="110"/>
      <c r="AJ14945" s="111"/>
      <c r="AO14945" s="111"/>
      <c r="AV14945" s="111"/>
    </row>
    <row r="14946" spans="20:52" x14ac:dyDescent="0.25">
      <c r="T14946" s="110"/>
      <c r="AZ14946" s="111"/>
    </row>
    <row r="14947" spans="20:52" x14ac:dyDescent="0.25">
      <c r="T14947" s="110"/>
      <c r="AJ14947" s="111"/>
      <c r="AO14947" s="111"/>
      <c r="AP14947" s="111"/>
      <c r="AV14947" s="111"/>
    </row>
    <row r="14948" spans="20:52" x14ac:dyDescent="0.25">
      <c r="T14948" s="110"/>
      <c r="AV14948" s="111"/>
    </row>
    <row r="14949" spans="20:52" x14ac:dyDescent="0.25">
      <c r="T14949" s="110"/>
      <c r="AJ14949" s="111"/>
      <c r="AO14949" s="111"/>
      <c r="AV14949" s="111"/>
    </row>
    <row r="14950" spans="20:52" x14ac:dyDescent="0.25">
      <c r="T14950" s="110"/>
      <c r="AJ14950" s="111"/>
      <c r="AO14950" s="111"/>
      <c r="AV14950" s="111"/>
    </row>
    <row r="14951" spans="20:52" x14ac:dyDescent="0.25">
      <c r="T14951" s="110"/>
      <c r="AZ14951" s="111"/>
    </row>
    <row r="14952" spans="20:52" x14ac:dyDescent="0.25">
      <c r="T14952" s="110"/>
      <c r="AJ14952" s="111"/>
      <c r="AO14952" s="111"/>
      <c r="AP14952" s="111"/>
    </row>
    <row r="14953" spans="20:52" x14ac:dyDescent="0.25">
      <c r="T14953" s="110"/>
    </row>
    <row r="14954" spans="20:52" x14ac:dyDescent="0.25">
      <c r="T14954" s="110"/>
    </row>
    <row r="14955" spans="20:52" x14ac:dyDescent="0.25">
      <c r="T14955" s="110"/>
      <c r="AV14955" s="111"/>
    </row>
    <row r="14956" spans="20:52" x14ac:dyDescent="0.25">
      <c r="T14956" s="110"/>
      <c r="AJ14956" s="111"/>
      <c r="AO14956" s="111"/>
      <c r="AV14956" s="111"/>
    </row>
    <row r="14957" spans="20:52" x14ac:dyDescent="0.25">
      <c r="T14957" s="110"/>
      <c r="AJ14957" s="111"/>
      <c r="AO14957" s="111"/>
      <c r="AV14957" s="111"/>
    </row>
    <row r="14958" spans="20:52" x14ac:dyDescent="0.25">
      <c r="T14958" s="110"/>
      <c r="AP14958" s="111"/>
    </row>
    <row r="14959" spans="20:52" x14ac:dyDescent="0.25">
      <c r="T14959" s="110"/>
      <c r="AJ14959" s="111"/>
      <c r="AO14959" s="111"/>
      <c r="AP14959" s="111"/>
      <c r="AR14959" s="111"/>
      <c r="AV14959" s="111"/>
    </row>
    <row r="14960" spans="20:52" x14ac:dyDescent="0.25">
      <c r="T14960" s="110"/>
    </row>
    <row r="14961" spans="20:48" x14ac:dyDescent="0.25">
      <c r="T14961" s="110"/>
      <c r="AJ14961" s="111"/>
      <c r="AO14961" s="111"/>
      <c r="AP14961" s="111"/>
      <c r="AV14961" s="111"/>
    </row>
    <row r="14962" spans="20:48" x14ac:dyDescent="0.25">
      <c r="T14962" s="110"/>
      <c r="AJ14962" s="111"/>
      <c r="AO14962" s="111"/>
      <c r="AP14962" s="111"/>
    </row>
    <row r="14963" spans="20:48" x14ac:dyDescent="0.25">
      <c r="T14963" s="110"/>
    </row>
    <row r="14964" spans="20:48" x14ac:dyDescent="0.25">
      <c r="T14964" s="110"/>
    </row>
    <row r="14965" spans="20:48" x14ac:dyDescent="0.25">
      <c r="T14965" s="110"/>
    </row>
    <row r="14966" spans="20:48" x14ac:dyDescent="0.25">
      <c r="T14966" s="110"/>
    </row>
    <row r="14967" spans="20:48" x14ac:dyDescent="0.25">
      <c r="T14967" s="110"/>
      <c r="AO14967" s="111"/>
    </row>
    <row r="14968" spans="20:48" x14ac:dyDescent="0.25">
      <c r="T14968" s="110"/>
    </row>
    <row r="14969" spans="20:48" x14ac:dyDescent="0.25">
      <c r="T14969" s="110"/>
      <c r="AO14969" s="111"/>
      <c r="AP14969" s="111"/>
      <c r="AV14969" s="111"/>
    </row>
    <row r="14970" spans="20:48" x14ac:dyDescent="0.25">
      <c r="T14970" s="110"/>
    </row>
    <row r="14971" spans="20:48" x14ac:dyDescent="0.25">
      <c r="T14971" s="110"/>
      <c r="AV14971" s="111"/>
    </row>
    <row r="14972" spans="20:48" x14ac:dyDescent="0.25">
      <c r="T14972" s="110"/>
      <c r="AJ14972" s="111"/>
      <c r="AO14972" s="111"/>
      <c r="AP14972" s="111"/>
    </row>
    <row r="14973" spans="20:48" x14ac:dyDescent="0.25">
      <c r="T14973" s="110"/>
      <c r="AJ14973" s="111"/>
      <c r="AO14973" s="111"/>
      <c r="AP14973" s="111"/>
      <c r="AV14973" s="111"/>
    </row>
    <row r="14974" spans="20:48" x14ac:dyDescent="0.25">
      <c r="T14974" s="110"/>
    </row>
    <row r="14975" spans="20:48" x14ac:dyDescent="0.25">
      <c r="T14975" s="110"/>
    </row>
    <row r="14976" spans="20:48" x14ac:dyDescent="0.25">
      <c r="T14976" s="110"/>
      <c r="AJ14976" s="111"/>
      <c r="AO14976" s="111"/>
      <c r="AV14976" s="111"/>
    </row>
    <row r="14977" spans="20:52" x14ac:dyDescent="0.25">
      <c r="T14977" s="110"/>
      <c r="AZ14977" s="111"/>
    </row>
    <row r="14978" spans="20:52" x14ac:dyDescent="0.25">
      <c r="T14978" s="110"/>
      <c r="AJ14978" s="111"/>
      <c r="AO14978" s="111"/>
      <c r="AP14978" s="111"/>
      <c r="AV14978" s="111"/>
    </row>
    <row r="14979" spans="20:52" x14ac:dyDescent="0.25">
      <c r="T14979" s="110"/>
      <c r="AV14979" s="111"/>
    </row>
    <row r="14980" spans="20:52" x14ac:dyDescent="0.25">
      <c r="T14980" s="110"/>
    </row>
    <row r="14981" spans="20:52" x14ac:dyDescent="0.25">
      <c r="T14981" s="110"/>
      <c r="AJ14981" s="111"/>
      <c r="AO14981" s="111"/>
      <c r="AP14981" s="111"/>
      <c r="AR14981" s="111"/>
      <c r="AV14981" s="111"/>
    </row>
    <row r="14982" spans="20:52" x14ac:dyDescent="0.25">
      <c r="T14982" s="110"/>
      <c r="AJ14982" s="111"/>
      <c r="AO14982" s="111"/>
      <c r="AV14982" s="111"/>
    </row>
    <row r="14983" spans="20:52" x14ac:dyDescent="0.25">
      <c r="T14983" s="110"/>
    </row>
    <row r="14984" spans="20:52" x14ac:dyDescent="0.25">
      <c r="T14984" s="110"/>
      <c r="AJ14984" s="111"/>
      <c r="AO14984" s="111"/>
    </row>
    <row r="14985" spans="20:52" x14ac:dyDescent="0.25">
      <c r="T14985" s="110"/>
      <c r="AJ14985" s="111"/>
      <c r="AO14985" s="111"/>
    </row>
    <row r="14986" spans="20:52" x14ac:dyDescent="0.25">
      <c r="T14986" s="110"/>
      <c r="AJ14986" s="111"/>
      <c r="AO14986" s="111"/>
      <c r="AP14986" s="111"/>
      <c r="AV14986" s="111"/>
    </row>
    <row r="14987" spans="20:52" x14ac:dyDescent="0.25">
      <c r="T14987" s="110"/>
      <c r="AJ14987" s="111"/>
      <c r="AO14987" s="111"/>
      <c r="AV14987" s="111"/>
    </row>
    <row r="14988" spans="20:52" x14ac:dyDescent="0.25">
      <c r="T14988" s="110"/>
      <c r="AZ14988" s="111"/>
    </row>
    <row r="14989" spans="20:52" x14ac:dyDescent="0.25">
      <c r="T14989" s="110"/>
    </row>
    <row r="14990" spans="20:52" x14ac:dyDescent="0.25">
      <c r="T14990" s="110"/>
      <c r="AJ14990" s="111"/>
      <c r="AO14990" s="111"/>
      <c r="AV14990" s="111"/>
    </row>
    <row r="14991" spans="20:52" x14ac:dyDescent="0.25">
      <c r="T14991" s="110"/>
      <c r="AJ14991" s="111"/>
      <c r="AO14991" s="111"/>
      <c r="AR14991" s="111"/>
      <c r="AT14991" s="111"/>
      <c r="AV14991" s="111"/>
    </row>
    <row r="14992" spans="20:52" x14ac:dyDescent="0.25">
      <c r="T14992" s="110"/>
      <c r="AV14992" s="111"/>
    </row>
    <row r="14993" spans="20:52" x14ac:dyDescent="0.25">
      <c r="T14993" s="110"/>
    </row>
    <row r="14994" spans="20:52" x14ac:dyDescent="0.25">
      <c r="T14994" s="110"/>
      <c r="AJ14994" s="111"/>
      <c r="AO14994" s="111"/>
      <c r="AP14994" s="111"/>
      <c r="AV14994" s="111"/>
    </row>
    <row r="14995" spans="20:52" x14ac:dyDescent="0.25">
      <c r="T14995" s="110"/>
    </row>
    <row r="14996" spans="20:52" x14ac:dyDescent="0.25">
      <c r="T14996" s="110"/>
    </row>
    <row r="14997" spans="20:52" x14ac:dyDescent="0.25">
      <c r="T14997" s="110"/>
    </row>
    <row r="14998" spans="20:52" x14ac:dyDescent="0.25">
      <c r="T14998" s="110"/>
      <c r="AJ14998" s="111"/>
      <c r="AO14998" s="111"/>
      <c r="AP14998" s="111"/>
      <c r="AT14998" s="111"/>
      <c r="AV14998" s="111"/>
    </row>
    <row r="14999" spans="20:52" x14ac:dyDescent="0.25">
      <c r="T14999" s="110"/>
    </row>
    <row r="15000" spans="20:52" x14ac:dyDescent="0.25">
      <c r="T15000" s="110"/>
    </row>
    <row r="15001" spans="20:52" x14ac:dyDescent="0.25">
      <c r="T15001" s="110"/>
    </row>
    <row r="15002" spans="20:52" x14ac:dyDescent="0.25">
      <c r="T15002" s="110"/>
      <c r="AJ15002" s="111"/>
      <c r="AO15002" s="111"/>
      <c r="AR15002" s="111"/>
      <c r="AV15002" s="111"/>
    </row>
    <row r="15003" spans="20:52" x14ac:dyDescent="0.25">
      <c r="T15003" s="110"/>
      <c r="AZ15003" s="111"/>
    </row>
    <row r="15004" spans="20:52" x14ac:dyDescent="0.25">
      <c r="T15004" s="110"/>
      <c r="AJ15004" s="111"/>
      <c r="AO15004" s="111"/>
      <c r="AP15004" s="111"/>
      <c r="AV15004" s="111"/>
    </row>
    <row r="15005" spans="20:52" x14ac:dyDescent="0.25">
      <c r="T15005" s="110"/>
      <c r="AV15005" s="111"/>
    </row>
    <row r="15006" spans="20:52" x14ac:dyDescent="0.25">
      <c r="T15006" s="110"/>
      <c r="AP15006" s="111"/>
      <c r="AV15006" s="111"/>
    </row>
    <row r="15007" spans="20:52" x14ac:dyDescent="0.25">
      <c r="T15007" s="110"/>
    </row>
    <row r="15008" spans="20:52" x14ac:dyDescent="0.25">
      <c r="T15008" s="110"/>
      <c r="AP15008" s="111"/>
    </row>
    <row r="15009" spans="20:48" x14ac:dyDescent="0.25">
      <c r="T15009" s="110"/>
      <c r="AJ15009" s="111"/>
      <c r="AO15009" s="111"/>
      <c r="AP15009" s="111"/>
      <c r="AV15009" s="111"/>
    </row>
    <row r="15010" spans="20:48" x14ac:dyDescent="0.25">
      <c r="T15010" s="110"/>
      <c r="AV15010" s="111"/>
    </row>
    <row r="15011" spans="20:48" x14ac:dyDescent="0.25">
      <c r="T15011" s="110"/>
      <c r="AJ15011" s="111"/>
      <c r="AO15011" s="111"/>
      <c r="AP15011" s="111"/>
      <c r="AT15011" s="111"/>
      <c r="AV15011" s="111"/>
    </row>
    <row r="15012" spans="20:48" x14ac:dyDescent="0.25">
      <c r="T15012" s="110"/>
    </row>
    <row r="15013" spans="20:48" x14ac:dyDescent="0.25">
      <c r="T15013" s="110"/>
      <c r="AJ15013" s="111"/>
      <c r="AO15013" s="111"/>
      <c r="AP15013" s="111"/>
      <c r="AV15013" s="111"/>
    </row>
    <row r="15014" spans="20:48" x14ac:dyDescent="0.25">
      <c r="T15014" s="110"/>
    </row>
    <row r="15015" spans="20:48" x14ac:dyDescent="0.25">
      <c r="T15015" s="110"/>
    </row>
    <row r="15016" spans="20:48" x14ac:dyDescent="0.25">
      <c r="T15016" s="110"/>
    </row>
    <row r="15017" spans="20:48" x14ac:dyDescent="0.25">
      <c r="T15017" s="110"/>
    </row>
    <row r="15018" spans="20:48" x14ac:dyDescent="0.25">
      <c r="T15018" s="110"/>
    </row>
    <row r="15019" spans="20:48" x14ac:dyDescent="0.25">
      <c r="T15019" s="110"/>
      <c r="AJ15019" s="111"/>
      <c r="AO15019" s="111"/>
      <c r="AT15019" s="111"/>
      <c r="AV15019" s="111"/>
    </row>
    <row r="15020" spans="20:48" x14ac:dyDescent="0.25">
      <c r="T15020" s="110"/>
      <c r="AP15020" s="111"/>
      <c r="AR15020" s="111"/>
    </row>
    <row r="15021" spans="20:48" x14ac:dyDescent="0.25">
      <c r="T15021" s="110"/>
      <c r="AJ15021" s="111"/>
      <c r="AO15021" s="111"/>
      <c r="AT15021" s="111"/>
      <c r="AV15021" s="111"/>
    </row>
    <row r="15022" spans="20:48" x14ac:dyDescent="0.25">
      <c r="T15022" s="110"/>
    </row>
    <row r="15023" spans="20:48" x14ac:dyDescent="0.25">
      <c r="T15023" s="110"/>
      <c r="AJ15023" s="111"/>
      <c r="AO15023" s="111"/>
      <c r="AV15023" s="111"/>
    </row>
    <row r="15024" spans="20:48" x14ac:dyDescent="0.25">
      <c r="T15024" s="110"/>
    </row>
    <row r="15025" spans="20:52" x14ac:dyDescent="0.25">
      <c r="T15025" s="110"/>
    </row>
    <row r="15026" spans="20:52" x14ac:dyDescent="0.25">
      <c r="T15026" s="110"/>
    </row>
    <row r="15027" spans="20:52" x14ac:dyDescent="0.25">
      <c r="T15027" s="110"/>
    </row>
    <row r="15028" spans="20:52" x14ac:dyDescent="0.25">
      <c r="T15028" s="110"/>
      <c r="AJ15028" s="111"/>
      <c r="AO15028" s="111"/>
      <c r="AP15028" s="111"/>
      <c r="AT15028" s="111"/>
      <c r="AV15028" s="111"/>
    </row>
    <row r="15029" spans="20:52" x14ac:dyDescent="0.25">
      <c r="T15029" s="110"/>
      <c r="AJ15029" s="111"/>
      <c r="AO15029" s="111"/>
      <c r="AP15029" s="111"/>
      <c r="AV15029" s="111"/>
    </row>
    <row r="15030" spans="20:52" x14ac:dyDescent="0.25">
      <c r="T15030" s="110"/>
    </row>
    <row r="15031" spans="20:52" x14ac:dyDescent="0.25">
      <c r="T15031" s="110"/>
      <c r="AJ15031" s="111"/>
      <c r="AO15031" s="111"/>
      <c r="AP15031" s="111"/>
      <c r="AV15031" s="111"/>
    </row>
    <row r="15032" spans="20:52" x14ac:dyDescent="0.25">
      <c r="T15032" s="110"/>
      <c r="AJ15032" s="111"/>
      <c r="AO15032" s="111"/>
      <c r="AV15032" s="111"/>
    </row>
    <row r="15033" spans="20:52" x14ac:dyDescent="0.25">
      <c r="T15033" s="110"/>
      <c r="AV15033" s="111"/>
    </row>
    <row r="15034" spans="20:52" x14ac:dyDescent="0.25">
      <c r="T15034" s="110"/>
      <c r="AJ15034" s="111"/>
      <c r="AO15034" s="111"/>
      <c r="AV15034" s="111"/>
    </row>
    <row r="15035" spans="20:52" x14ac:dyDescent="0.25">
      <c r="T15035" s="110"/>
      <c r="AJ15035" s="111"/>
      <c r="AO15035" s="111"/>
      <c r="AT15035" s="111"/>
    </row>
    <row r="15036" spans="20:52" x14ac:dyDescent="0.25">
      <c r="T15036" s="110"/>
      <c r="AJ15036" s="111"/>
      <c r="AO15036" s="111"/>
      <c r="AP15036" s="111"/>
      <c r="AV15036" s="111"/>
      <c r="AZ15036" s="111"/>
    </row>
    <row r="15037" spans="20:52" x14ac:dyDescent="0.25">
      <c r="T15037" s="110"/>
      <c r="AZ15037" s="111"/>
    </row>
    <row r="15038" spans="20:52" x14ac:dyDescent="0.25">
      <c r="T15038" s="110"/>
    </row>
    <row r="15039" spans="20:52" x14ac:dyDescent="0.25">
      <c r="T15039" s="110"/>
      <c r="AJ15039" s="111"/>
      <c r="AO15039" s="111"/>
      <c r="AT15039" s="111"/>
    </row>
    <row r="15040" spans="20:52" x14ac:dyDescent="0.25">
      <c r="T15040" s="110"/>
    </row>
    <row r="15041" spans="20:48" x14ac:dyDescent="0.25">
      <c r="T15041" s="110"/>
    </row>
    <row r="15042" spans="20:48" x14ac:dyDescent="0.25">
      <c r="T15042" s="110"/>
    </row>
    <row r="15043" spans="20:48" x14ac:dyDescent="0.25">
      <c r="T15043" s="110"/>
      <c r="AJ15043" s="111"/>
      <c r="AO15043" s="111"/>
      <c r="AV15043" s="111"/>
    </row>
    <row r="15044" spans="20:48" x14ac:dyDescent="0.25">
      <c r="T15044" s="110"/>
    </row>
    <row r="15045" spans="20:48" x14ac:dyDescent="0.25">
      <c r="T15045" s="110"/>
    </row>
    <row r="15046" spans="20:48" x14ac:dyDescent="0.25">
      <c r="T15046" s="110"/>
      <c r="AO15046" s="111"/>
      <c r="AP15046" s="111"/>
    </row>
    <row r="15047" spans="20:48" x14ac:dyDescent="0.25">
      <c r="T15047" s="110"/>
      <c r="AJ15047" s="111"/>
      <c r="AV15047" s="111"/>
    </row>
    <row r="15048" spans="20:48" x14ac:dyDescent="0.25">
      <c r="T15048" s="110"/>
      <c r="AJ15048" s="111"/>
      <c r="AO15048" s="111"/>
      <c r="AP15048" s="111"/>
      <c r="AV15048" s="111"/>
    </row>
    <row r="15049" spans="20:48" x14ac:dyDescent="0.25">
      <c r="T15049" s="110"/>
    </row>
    <row r="15050" spans="20:48" x14ac:dyDescent="0.25">
      <c r="T15050" s="110"/>
      <c r="AJ15050" s="111"/>
      <c r="AO15050" s="111"/>
      <c r="AV15050" s="111"/>
    </row>
    <row r="15051" spans="20:48" x14ac:dyDescent="0.25">
      <c r="T15051" s="110"/>
      <c r="AJ15051" s="111"/>
      <c r="AO15051" s="111"/>
      <c r="AP15051" s="111"/>
      <c r="AV15051" s="111"/>
    </row>
    <row r="15052" spans="20:48" x14ac:dyDescent="0.25">
      <c r="T15052" s="110"/>
    </row>
    <row r="15053" spans="20:48" x14ac:dyDescent="0.25">
      <c r="T15053" s="110"/>
      <c r="AJ15053" s="111"/>
      <c r="AO15053" s="111"/>
      <c r="AV15053" s="111"/>
    </row>
    <row r="15054" spans="20:48" x14ac:dyDescent="0.25">
      <c r="T15054" s="110"/>
      <c r="AJ15054" s="111"/>
      <c r="AO15054" s="111"/>
      <c r="AV15054" s="111"/>
    </row>
    <row r="15055" spans="20:48" x14ac:dyDescent="0.25">
      <c r="T15055" s="110"/>
      <c r="AJ15055" s="111"/>
      <c r="AO15055" s="111"/>
      <c r="AV15055" s="111"/>
    </row>
    <row r="15056" spans="20:48" x14ac:dyDescent="0.25">
      <c r="T15056" s="110"/>
    </row>
    <row r="15057" spans="20:52" x14ac:dyDescent="0.25">
      <c r="T15057" s="110"/>
      <c r="AJ15057" s="111"/>
      <c r="AO15057" s="111"/>
      <c r="AV15057" s="111"/>
    </row>
    <row r="15058" spans="20:52" x14ac:dyDescent="0.25">
      <c r="T15058" s="110"/>
      <c r="AJ15058" s="111"/>
      <c r="AO15058" s="111"/>
      <c r="AV15058" s="111"/>
    </row>
    <row r="15059" spans="20:52" x14ac:dyDescent="0.25">
      <c r="T15059" s="110"/>
      <c r="AJ15059" s="111"/>
      <c r="AO15059" s="111"/>
      <c r="AV15059" s="111"/>
    </row>
    <row r="15060" spans="20:52" x14ac:dyDescent="0.25">
      <c r="T15060" s="110"/>
    </row>
    <row r="15061" spans="20:52" x14ac:dyDescent="0.25">
      <c r="T15061" s="110"/>
    </row>
    <row r="15062" spans="20:52" x14ac:dyDescent="0.25">
      <c r="T15062" s="110"/>
      <c r="AJ15062" s="111"/>
      <c r="AO15062" s="111"/>
      <c r="AV15062" s="111"/>
    </row>
    <row r="15063" spans="20:52" x14ac:dyDescent="0.25">
      <c r="T15063" s="110"/>
      <c r="AJ15063" s="111"/>
      <c r="AO15063" s="111"/>
      <c r="AP15063" s="111"/>
      <c r="AT15063" s="111"/>
    </row>
    <row r="15064" spans="20:52" x14ac:dyDescent="0.25">
      <c r="T15064" s="110"/>
    </row>
    <row r="15065" spans="20:52" x14ac:dyDescent="0.25">
      <c r="T15065" s="110"/>
      <c r="AZ15065" s="111"/>
    </row>
    <row r="15066" spans="20:52" x14ac:dyDescent="0.25">
      <c r="T15066" s="110"/>
    </row>
    <row r="15067" spans="20:52" x14ac:dyDescent="0.25">
      <c r="T15067" s="110"/>
      <c r="AV15067" s="111"/>
    </row>
    <row r="15068" spans="20:52" x14ac:dyDescent="0.25">
      <c r="T15068" s="110"/>
    </row>
    <row r="15069" spans="20:52" x14ac:dyDescent="0.25">
      <c r="T15069" s="110"/>
      <c r="AJ15069" s="111"/>
      <c r="AP15069" s="111"/>
      <c r="AV15069" s="111"/>
      <c r="AZ15069" s="111"/>
    </row>
    <row r="15070" spans="20:52" x14ac:dyDescent="0.25">
      <c r="T15070" s="110"/>
    </row>
    <row r="15071" spans="20:52" x14ac:dyDescent="0.25">
      <c r="T15071" s="110"/>
      <c r="AV15071" s="111"/>
    </row>
    <row r="15072" spans="20:52" x14ac:dyDescent="0.25">
      <c r="T15072" s="110"/>
      <c r="AT15072" s="111"/>
    </row>
    <row r="15073" spans="20:52" x14ac:dyDescent="0.25">
      <c r="T15073" s="110"/>
    </row>
    <row r="15074" spans="20:52" x14ac:dyDescent="0.25">
      <c r="T15074" s="110"/>
      <c r="AJ15074" s="111"/>
      <c r="AO15074" s="111"/>
      <c r="AV15074" s="111"/>
    </row>
    <row r="15075" spans="20:52" x14ac:dyDescent="0.25">
      <c r="T15075" s="110"/>
    </row>
    <row r="15076" spans="20:52" x14ac:dyDescent="0.25">
      <c r="T15076" s="110"/>
      <c r="AV15076" s="111"/>
    </row>
    <row r="15077" spans="20:52" x14ac:dyDescent="0.25">
      <c r="T15077" s="110"/>
      <c r="AR15077" s="111"/>
      <c r="AT15077" s="111"/>
    </row>
    <row r="15078" spans="20:52" x14ac:dyDescent="0.25">
      <c r="T15078" s="110"/>
      <c r="AZ15078" s="111"/>
    </row>
    <row r="15079" spans="20:52" x14ac:dyDescent="0.25">
      <c r="T15079" s="110"/>
      <c r="AJ15079" s="111"/>
      <c r="AO15079" s="111"/>
      <c r="AP15079" s="111"/>
      <c r="AV15079" s="111"/>
    </row>
    <row r="15080" spans="20:52" x14ac:dyDescent="0.25">
      <c r="T15080" s="110"/>
      <c r="AO15080" s="111"/>
      <c r="AP15080" s="111"/>
      <c r="AR15080" s="111"/>
      <c r="AV15080" s="111"/>
    </row>
    <row r="15081" spans="20:52" x14ac:dyDescent="0.25">
      <c r="T15081" s="110"/>
    </row>
    <row r="15082" spans="20:52" x14ac:dyDescent="0.25">
      <c r="T15082" s="110"/>
    </row>
    <row r="15083" spans="20:52" x14ac:dyDescent="0.25">
      <c r="T15083" s="110"/>
      <c r="AO15083" s="111"/>
      <c r="AR15083" s="111"/>
      <c r="AT15083" s="111"/>
      <c r="AV15083" s="111"/>
    </row>
    <row r="15084" spans="20:52" x14ac:dyDescent="0.25">
      <c r="T15084" s="110"/>
      <c r="AP15084" s="111"/>
      <c r="AV15084" s="111"/>
    </row>
    <row r="15085" spans="20:52" x14ac:dyDescent="0.25">
      <c r="T15085" s="110"/>
    </row>
    <row r="15086" spans="20:52" x14ac:dyDescent="0.25">
      <c r="T15086" s="110"/>
    </row>
    <row r="15087" spans="20:52" x14ac:dyDescent="0.25">
      <c r="T15087" s="110"/>
      <c r="AJ15087" s="111"/>
      <c r="AO15087" s="111"/>
      <c r="AV15087" s="111"/>
      <c r="AZ15087" s="111"/>
    </row>
    <row r="15088" spans="20:52" x14ac:dyDescent="0.25">
      <c r="T15088" s="110"/>
      <c r="AJ15088" s="111"/>
    </row>
    <row r="15089" spans="20:52" x14ac:dyDescent="0.25">
      <c r="T15089" s="110"/>
      <c r="AZ15089" s="111"/>
    </row>
    <row r="15090" spans="20:52" x14ac:dyDescent="0.25">
      <c r="T15090" s="110"/>
    </row>
    <row r="15091" spans="20:52" x14ac:dyDescent="0.25">
      <c r="T15091" s="110"/>
    </row>
    <row r="15092" spans="20:52" x14ac:dyDescent="0.25">
      <c r="T15092" s="110"/>
      <c r="AV15092" s="111"/>
      <c r="AZ15092" s="111"/>
    </row>
    <row r="15093" spans="20:52" x14ac:dyDescent="0.25">
      <c r="T15093" s="110"/>
      <c r="AJ15093" s="111"/>
      <c r="AO15093" s="111"/>
      <c r="AV15093" s="111"/>
    </row>
    <row r="15094" spans="20:52" x14ac:dyDescent="0.25">
      <c r="T15094" s="110"/>
      <c r="AJ15094" s="111"/>
      <c r="AO15094" s="111"/>
      <c r="AV15094" s="111"/>
      <c r="AZ15094" s="111"/>
    </row>
    <row r="15095" spans="20:52" x14ac:dyDescent="0.25">
      <c r="T15095" s="110"/>
    </row>
    <row r="15096" spans="20:52" x14ac:dyDescent="0.25">
      <c r="T15096" s="110"/>
    </row>
    <row r="15097" spans="20:52" x14ac:dyDescent="0.25">
      <c r="T15097" s="110"/>
    </row>
    <row r="15098" spans="20:52" x14ac:dyDescent="0.25">
      <c r="T15098" s="110"/>
    </row>
    <row r="15099" spans="20:52" x14ac:dyDescent="0.25">
      <c r="T15099" s="110"/>
      <c r="AJ15099" s="111"/>
      <c r="AO15099" s="111"/>
      <c r="AV15099" s="111"/>
    </row>
    <row r="15100" spans="20:52" x14ac:dyDescent="0.25">
      <c r="T15100" s="110"/>
    </row>
    <row r="15101" spans="20:52" x14ac:dyDescent="0.25">
      <c r="T15101" s="110"/>
      <c r="AJ15101" s="111"/>
      <c r="AO15101" s="111"/>
      <c r="AT15101" s="111"/>
      <c r="AV15101" s="111"/>
    </row>
    <row r="15102" spans="20:52" x14ac:dyDescent="0.25">
      <c r="T15102" s="110"/>
    </row>
    <row r="15103" spans="20:52" x14ac:dyDescent="0.25">
      <c r="T15103" s="110"/>
    </row>
    <row r="15104" spans="20:52" x14ac:dyDescent="0.25">
      <c r="T15104" s="110"/>
      <c r="AJ15104" s="111"/>
      <c r="AO15104" s="111"/>
      <c r="AP15104" s="111"/>
      <c r="AV15104" s="111"/>
    </row>
    <row r="15105" spans="20:52" x14ac:dyDescent="0.25">
      <c r="T15105" s="110"/>
      <c r="AV15105" s="111"/>
    </row>
    <row r="15106" spans="20:52" x14ac:dyDescent="0.25">
      <c r="T15106" s="110"/>
      <c r="AJ15106" s="111"/>
      <c r="AO15106" s="111"/>
      <c r="AV15106" s="111"/>
    </row>
    <row r="15107" spans="20:52" x14ac:dyDescent="0.25">
      <c r="T15107" s="110"/>
    </row>
    <row r="15108" spans="20:52" x14ac:dyDescent="0.25">
      <c r="T15108" s="110"/>
    </row>
    <row r="15109" spans="20:52" x14ac:dyDescent="0.25">
      <c r="T15109" s="110"/>
      <c r="AJ15109" s="111"/>
      <c r="AV15109" s="111"/>
      <c r="AZ15109" s="111"/>
    </row>
    <row r="15110" spans="20:52" x14ac:dyDescent="0.25">
      <c r="T15110" s="110"/>
      <c r="AT15110" s="111"/>
      <c r="AV15110" s="111"/>
    </row>
    <row r="15111" spans="20:52" x14ac:dyDescent="0.25">
      <c r="T15111" s="110"/>
      <c r="AJ15111" s="111"/>
      <c r="AO15111" s="111"/>
      <c r="AP15111" s="111"/>
      <c r="AR15111" s="111"/>
      <c r="AV15111" s="111"/>
    </row>
    <row r="15112" spans="20:52" x14ac:dyDescent="0.25">
      <c r="T15112" s="110"/>
      <c r="AJ15112" s="111"/>
      <c r="AO15112" s="111"/>
      <c r="AV15112" s="111"/>
    </row>
    <row r="15113" spans="20:52" x14ac:dyDescent="0.25">
      <c r="T15113" s="110"/>
      <c r="AV15113" s="111"/>
    </row>
    <row r="15114" spans="20:52" x14ac:dyDescent="0.25">
      <c r="T15114" s="110"/>
    </row>
    <row r="15115" spans="20:52" x14ac:dyDescent="0.25">
      <c r="T15115" s="110"/>
      <c r="AZ15115" s="111"/>
    </row>
    <row r="15116" spans="20:52" x14ac:dyDescent="0.25">
      <c r="T15116" s="110"/>
    </row>
    <row r="15117" spans="20:52" x14ac:dyDescent="0.25">
      <c r="T15117" s="110"/>
      <c r="AJ15117" s="111"/>
      <c r="AO15117" s="111"/>
      <c r="AV15117" s="111"/>
    </row>
    <row r="15118" spans="20:52" x14ac:dyDescent="0.25">
      <c r="T15118" s="110"/>
    </row>
    <row r="15119" spans="20:52" x14ac:dyDescent="0.25">
      <c r="T15119" s="110"/>
    </row>
    <row r="15120" spans="20:52" x14ac:dyDescent="0.25">
      <c r="T15120" s="110"/>
      <c r="AP15120" s="111"/>
    </row>
    <row r="15121" spans="20:52" x14ac:dyDescent="0.25">
      <c r="T15121" s="110"/>
    </row>
    <row r="15122" spans="20:52" x14ac:dyDescent="0.25">
      <c r="T15122" s="110"/>
    </row>
    <row r="15123" spans="20:52" x14ac:dyDescent="0.25">
      <c r="T15123" s="110"/>
    </row>
    <row r="15124" spans="20:52" x14ac:dyDescent="0.25">
      <c r="T15124" s="110"/>
      <c r="AZ15124" s="111"/>
    </row>
    <row r="15125" spans="20:52" x14ac:dyDescent="0.25">
      <c r="T15125" s="110"/>
      <c r="AJ15125" s="111"/>
      <c r="AO15125" s="111"/>
      <c r="AP15125" s="111"/>
      <c r="AV15125" s="111"/>
    </row>
    <row r="15126" spans="20:52" x14ac:dyDescent="0.25">
      <c r="T15126" s="110"/>
      <c r="AV15126" s="111"/>
    </row>
    <row r="15127" spans="20:52" x14ac:dyDescent="0.25">
      <c r="T15127" s="110"/>
    </row>
    <row r="15128" spans="20:52" x14ac:dyDescent="0.25">
      <c r="T15128" s="110"/>
      <c r="AP15128" s="111"/>
    </row>
    <row r="15129" spans="20:52" x14ac:dyDescent="0.25">
      <c r="T15129" s="110"/>
      <c r="AJ15129" s="111"/>
      <c r="AO15129" s="111"/>
    </row>
    <row r="15130" spans="20:52" x14ac:dyDescent="0.25">
      <c r="T15130" s="110"/>
    </row>
    <row r="15131" spans="20:52" x14ac:dyDescent="0.25">
      <c r="T15131" s="110"/>
      <c r="AZ15131" s="111"/>
    </row>
    <row r="15132" spans="20:52" x14ac:dyDescent="0.25">
      <c r="T15132" s="110"/>
      <c r="AP15132" s="111"/>
      <c r="AV15132" s="111"/>
      <c r="AZ15132" s="111"/>
    </row>
    <row r="15133" spans="20:52" x14ac:dyDescent="0.25">
      <c r="T15133" s="110"/>
      <c r="AV15133" s="111"/>
    </row>
    <row r="15134" spans="20:52" x14ac:dyDescent="0.25">
      <c r="T15134" s="110"/>
    </row>
    <row r="15135" spans="20:52" x14ac:dyDescent="0.25">
      <c r="T15135" s="110"/>
      <c r="AJ15135" s="111"/>
      <c r="AO15135" s="111"/>
      <c r="AT15135" s="111"/>
      <c r="AV15135" s="111"/>
    </row>
    <row r="15136" spans="20:52" x14ac:dyDescent="0.25">
      <c r="T15136" s="110"/>
    </row>
    <row r="15137" spans="20:52" x14ac:dyDescent="0.25">
      <c r="T15137" s="110"/>
      <c r="AJ15137" s="111"/>
      <c r="AO15137" s="111"/>
      <c r="AP15137" s="111"/>
      <c r="AV15137" s="111"/>
    </row>
    <row r="15138" spans="20:52" x14ac:dyDescent="0.25">
      <c r="T15138" s="110"/>
      <c r="AJ15138" s="111"/>
      <c r="AO15138" s="111"/>
      <c r="AV15138" s="111"/>
    </row>
    <row r="15139" spans="20:52" x14ac:dyDescent="0.25">
      <c r="T15139" s="110"/>
      <c r="AZ15139" s="111"/>
    </row>
    <row r="15140" spans="20:52" x14ac:dyDescent="0.25">
      <c r="T15140" s="110"/>
    </row>
    <row r="15141" spans="20:52" x14ac:dyDescent="0.25">
      <c r="T15141" s="110"/>
      <c r="AO15141" s="111"/>
      <c r="AR15141" s="111"/>
    </row>
    <row r="15142" spans="20:52" x14ac:dyDescent="0.25">
      <c r="T15142" s="110"/>
    </row>
    <row r="15143" spans="20:52" x14ac:dyDescent="0.25">
      <c r="T15143" s="110"/>
      <c r="AO15143" s="111"/>
      <c r="AP15143" s="111"/>
      <c r="AV15143" s="111"/>
    </row>
    <row r="15144" spans="20:52" x14ac:dyDescent="0.25">
      <c r="T15144" s="110"/>
    </row>
    <row r="15145" spans="20:52" x14ac:dyDescent="0.25">
      <c r="T15145" s="110"/>
      <c r="AJ15145" s="111"/>
      <c r="AO15145" s="111"/>
      <c r="AP15145" s="111"/>
      <c r="AV15145" s="111"/>
    </row>
    <row r="15146" spans="20:52" x14ac:dyDescent="0.25">
      <c r="T15146" s="110"/>
      <c r="AJ15146" s="111"/>
      <c r="AO15146" s="111"/>
      <c r="AP15146" s="111"/>
      <c r="AZ15146" s="111"/>
    </row>
    <row r="15147" spans="20:52" x14ac:dyDescent="0.25">
      <c r="T15147" s="110"/>
      <c r="AV15147" s="111"/>
    </row>
    <row r="15148" spans="20:52" x14ac:dyDescent="0.25">
      <c r="T15148" s="110"/>
      <c r="AJ15148" s="111"/>
      <c r="AO15148" s="111"/>
      <c r="AT15148" s="111"/>
      <c r="AV15148" s="111"/>
    </row>
    <row r="15149" spans="20:52" x14ac:dyDescent="0.25">
      <c r="T15149" s="110"/>
      <c r="AZ15149" s="111"/>
    </row>
    <row r="15150" spans="20:52" x14ac:dyDescent="0.25">
      <c r="T15150" s="110"/>
      <c r="AJ15150" s="111"/>
      <c r="AP15150" s="111"/>
      <c r="AV15150" s="111"/>
    </row>
    <row r="15151" spans="20:52" x14ac:dyDescent="0.25">
      <c r="T15151" s="110"/>
      <c r="AV15151" s="111"/>
    </row>
    <row r="15152" spans="20:52" x14ac:dyDescent="0.25">
      <c r="T15152" s="110"/>
      <c r="AJ15152" s="111"/>
      <c r="AO15152" s="111"/>
      <c r="AV15152" s="111"/>
      <c r="AZ15152" s="111"/>
    </row>
    <row r="15153" spans="20:52" x14ac:dyDescent="0.25">
      <c r="T15153" s="110"/>
    </row>
    <row r="15154" spans="20:52" x14ac:dyDescent="0.25">
      <c r="T15154" s="110"/>
      <c r="AJ15154" s="111"/>
      <c r="AT15154" s="111"/>
      <c r="AV15154" s="111"/>
    </row>
    <row r="15155" spans="20:52" x14ac:dyDescent="0.25">
      <c r="T15155" s="110"/>
    </row>
    <row r="15156" spans="20:52" x14ac:dyDescent="0.25">
      <c r="T15156" s="110"/>
      <c r="AJ15156" s="111"/>
      <c r="AO15156" s="111"/>
      <c r="AV15156" s="111"/>
    </row>
    <row r="15157" spans="20:52" x14ac:dyDescent="0.25">
      <c r="T15157" s="110"/>
    </row>
    <row r="15158" spans="20:52" x14ac:dyDescent="0.25">
      <c r="T15158" s="110"/>
    </row>
    <row r="15159" spans="20:52" x14ac:dyDescent="0.25">
      <c r="T15159" s="110"/>
    </row>
    <row r="15160" spans="20:52" x14ac:dyDescent="0.25">
      <c r="T15160" s="110"/>
    </row>
    <row r="15161" spans="20:52" x14ac:dyDescent="0.25">
      <c r="T15161" s="110"/>
      <c r="AJ15161" s="111"/>
      <c r="AO15161" s="111"/>
      <c r="AP15161" s="111"/>
      <c r="AT15161" s="111"/>
    </row>
    <row r="15162" spans="20:52" x14ac:dyDescent="0.25">
      <c r="T15162" s="110"/>
    </row>
    <row r="15163" spans="20:52" x14ac:dyDescent="0.25">
      <c r="T15163" s="110"/>
      <c r="AJ15163" s="111"/>
      <c r="AO15163" s="111"/>
      <c r="AV15163" s="111"/>
      <c r="AZ15163" s="111"/>
    </row>
    <row r="15164" spans="20:52" x14ac:dyDescent="0.25">
      <c r="T15164" s="110"/>
      <c r="AV15164" s="111"/>
    </row>
    <row r="15165" spans="20:52" x14ac:dyDescent="0.25">
      <c r="T15165" s="110"/>
      <c r="AJ15165" s="111"/>
      <c r="AO15165" s="111"/>
      <c r="AV15165" s="111"/>
    </row>
    <row r="15166" spans="20:52" x14ac:dyDescent="0.25">
      <c r="T15166" s="110"/>
      <c r="AO15166" s="111"/>
      <c r="AP15166" s="111"/>
      <c r="AV15166" s="111"/>
    </row>
    <row r="15167" spans="20:52" x14ac:dyDescent="0.25">
      <c r="T15167" s="110"/>
      <c r="AP15167" s="111"/>
    </row>
    <row r="15168" spans="20:52" x14ac:dyDescent="0.25">
      <c r="T15168" s="110"/>
      <c r="AJ15168" s="111"/>
      <c r="AO15168" s="111"/>
      <c r="AV15168" s="111"/>
    </row>
    <row r="15169" spans="20:52" x14ac:dyDescent="0.25">
      <c r="T15169" s="110"/>
      <c r="AO15169" s="111"/>
      <c r="AP15169" s="111"/>
      <c r="AT15169" s="111"/>
      <c r="AV15169" s="111"/>
    </row>
    <row r="15170" spans="20:52" x14ac:dyDescent="0.25">
      <c r="T15170" s="110"/>
      <c r="AV15170" s="111"/>
    </row>
    <row r="15171" spans="20:52" x14ac:dyDescent="0.25">
      <c r="T15171" s="110"/>
      <c r="AT15171" s="111"/>
      <c r="AV15171" s="111"/>
    </row>
    <row r="15172" spans="20:52" x14ac:dyDescent="0.25">
      <c r="T15172" s="110"/>
    </row>
    <row r="15173" spans="20:52" x14ac:dyDescent="0.25">
      <c r="T15173" s="110"/>
    </row>
    <row r="15174" spans="20:52" x14ac:dyDescent="0.25">
      <c r="T15174" s="110"/>
      <c r="AO15174" s="111"/>
      <c r="AV15174" s="111"/>
    </row>
    <row r="15175" spans="20:52" x14ac:dyDescent="0.25">
      <c r="T15175" s="110"/>
    </row>
    <row r="15176" spans="20:52" x14ac:dyDescent="0.25">
      <c r="T15176" s="110"/>
      <c r="AZ15176" s="111"/>
    </row>
    <row r="15177" spans="20:52" x14ac:dyDescent="0.25">
      <c r="T15177" s="110"/>
      <c r="AJ15177" s="111"/>
      <c r="AO15177" s="111"/>
    </row>
    <row r="15178" spans="20:52" x14ac:dyDescent="0.25">
      <c r="T15178" s="110"/>
    </row>
    <row r="15179" spans="20:52" x14ac:dyDescent="0.25">
      <c r="T15179" s="110"/>
    </row>
    <row r="15180" spans="20:52" x14ac:dyDescent="0.25">
      <c r="T15180" s="110"/>
      <c r="AJ15180" s="111"/>
      <c r="AO15180" s="111"/>
      <c r="AP15180" s="111"/>
      <c r="AV15180" s="111"/>
    </row>
    <row r="15181" spans="20:52" x14ac:dyDescent="0.25">
      <c r="T15181" s="110"/>
    </row>
    <row r="15182" spans="20:52" x14ac:dyDescent="0.25">
      <c r="T15182" s="110"/>
    </row>
    <row r="15183" spans="20:52" x14ac:dyDescent="0.25">
      <c r="T15183" s="110"/>
      <c r="AJ15183" s="111"/>
      <c r="AO15183" s="111"/>
      <c r="AV15183" s="111"/>
    </row>
    <row r="15184" spans="20:52" x14ac:dyDescent="0.25">
      <c r="T15184" s="110"/>
      <c r="AJ15184" s="111"/>
      <c r="AO15184" s="111"/>
    </row>
    <row r="15185" spans="20:52" x14ac:dyDescent="0.25">
      <c r="T15185" s="110"/>
      <c r="AV15185" s="111"/>
    </row>
    <row r="15186" spans="20:52" x14ac:dyDescent="0.25">
      <c r="T15186" s="110"/>
    </row>
    <row r="15187" spans="20:52" x14ac:dyDescent="0.25">
      <c r="T15187" s="110"/>
      <c r="AP15187" s="111"/>
      <c r="AV15187" s="111"/>
    </row>
    <row r="15188" spans="20:52" x14ac:dyDescent="0.25">
      <c r="T15188" s="110"/>
    </row>
    <row r="15189" spans="20:52" x14ac:dyDescent="0.25">
      <c r="T15189" s="110"/>
      <c r="AJ15189" s="111"/>
      <c r="AO15189" s="111"/>
      <c r="AV15189" s="111"/>
    </row>
    <row r="15190" spans="20:52" x14ac:dyDescent="0.25">
      <c r="T15190" s="110"/>
      <c r="AV15190" s="111"/>
    </row>
    <row r="15191" spans="20:52" x14ac:dyDescent="0.25">
      <c r="T15191" s="110"/>
      <c r="AJ15191" s="111"/>
      <c r="AO15191" s="111"/>
      <c r="AV15191" s="111"/>
      <c r="AZ15191" s="111"/>
    </row>
    <row r="15192" spans="20:52" x14ac:dyDescent="0.25">
      <c r="T15192" s="110"/>
    </row>
    <row r="15193" spans="20:52" x14ac:dyDescent="0.25">
      <c r="T15193" s="110"/>
      <c r="AJ15193" s="111"/>
      <c r="AP15193" s="111"/>
      <c r="AV15193" s="111"/>
    </row>
    <row r="15194" spans="20:52" x14ac:dyDescent="0.25">
      <c r="T15194" s="110"/>
      <c r="AZ15194" s="111"/>
    </row>
    <row r="15195" spans="20:52" x14ac:dyDescent="0.25">
      <c r="T15195" s="110"/>
      <c r="AJ15195" s="111"/>
      <c r="AO15195" s="111"/>
      <c r="AP15195" s="111"/>
      <c r="AT15195" s="111"/>
      <c r="AV15195" s="111"/>
      <c r="AZ15195" s="111"/>
    </row>
    <row r="15196" spans="20:52" x14ac:dyDescent="0.25">
      <c r="T15196" s="110"/>
      <c r="AJ15196" s="111"/>
      <c r="AO15196" s="111"/>
      <c r="AR15196" s="111"/>
      <c r="AV15196" s="111"/>
    </row>
    <row r="15197" spans="20:52" x14ac:dyDescent="0.25">
      <c r="T15197" s="110"/>
      <c r="AJ15197" s="111"/>
      <c r="AO15197" s="111"/>
      <c r="AV15197" s="111"/>
    </row>
    <row r="15198" spans="20:52" x14ac:dyDescent="0.25">
      <c r="T15198" s="110"/>
    </row>
    <row r="15199" spans="20:52" x14ac:dyDescent="0.25">
      <c r="T15199" s="110"/>
    </row>
    <row r="15200" spans="20:52" x14ac:dyDescent="0.25">
      <c r="T15200" s="110"/>
      <c r="AJ15200" s="111"/>
      <c r="AO15200" s="111"/>
      <c r="AV15200" s="111"/>
    </row>
    <row r="15201" spans="20:52" x14ac:dyDescent="0.25">
      <c r="T15201" s="110"/>
      <c r="AJ15201" s="111"/>
      <c r="AO15201" s="111"/>
      <c r="AV15201" s="111"/>
      <c r="AZ15201" s="111"/>
    </row>
    <row r="15202" spans="20:52" x14ac:dyDescent="0.25">
      <c r="T15202" s="110"/>
    </row>
    <row r="15203" spans="20:52" x14ac:dyDescent="0.25">
      <c r="T15203" s="110"/>
      <c r="AZ15203" s="111"/>
    </row>
    <row r="15204" spans="20:52" x14ac:dyDescent="0.25">
      <c r="T15204" s="110"/>
      <c r="AJ15204" s="111"/>
      <c r="AO15204" s="111"/>
      <c r="AP15204" s="111"/>
      <c r="AV15204" s="111"/>
    </row>
    <row r="15205" spans="20:52" x14ac:dyDescent="0.25">
      <c r="T15205" s="110"/>
    </row>
    <row r="15206" spans="20:52" x14ac:dyDescent="0.25">
      <c r="T15206" s="110"/>
      <c r="AJ15206" s="111"/>
      <c r="AO15206" s="111"/>
      <c r="AT15206" s="111"/>
    </row>
    <row r="15207" spans="20:52" x14ac:dyDescent="0.25">
      <c r="T15207" s="110"/>
      <c r="AO15207" s="111"/>
      <c r="AP15207" s="111"/>
      <c r="AR15207" s="111"/>
      <c r="AV15207" s="111"/>
    </row>
    <row r="15208" spans="20:52" x14ac:dyDescent="0.25">
      <c r="T15208" s="110"/>
      <c r="AJ15208" s="111"/>
      <c r="AO15208" s="111"/>
      <c r="AV15208" s="111"/>
      <c r="AZ15208" s="111"/>
    </row>
    <row r="15209" spans="20:52" x14ac:dyDescent="0.25">
      <c r="T15209" s="110"/>
      <c r="AP15209" s="111"/>
      <c r="AV15209" s="111"/>
    </row>
    <row r="15210" spans="20:52" x14ac:dyDescent="0.25">
      <c r="T15210" s="110"/>
    </row>
    <row r="15211" spans="20:52" x14ac:dyDescent="0.25">
      <c r="T15211" s="110"/>
    </row>
    <row r="15212" spans="20:52" x14ac:dyDescent="0.25">
      <c r="T15212" s="110"/>
      <c r="AJ15212" s="111"/>
      <c r="AO15212" s="111"/>
      <c r="AP15212" s="111"/>
      <c r="AV15212" s="111"/>
      <c r="AZ15212" s="111"/>
    </row>
    <row r="15213" spans="20:52" x14ac:dyDescent="0.25">
      <c r="T15213" s="110"/>
    </row>
    <row r="15214" spans="20:52" x14ac:dyDescent="0.25">
      <c r="T15214" s="110"/>
    </row>
    <row r="15215" spans="20:52" x14ac:dyDescent="0.25">
      <c r="T15215" s="110"/>
      <c r="AJ15215" s="111"/>
      <c r="AO15215" s="111"/>
    </row>
    <row r="15216" spans="20:52" x14ac:dyDescent="0.25">
      <c r="T15216" s="110"/>
      <c r="AJ15216" s="111"/>
      <c r="AO15216" s="111"/>
      <c r="AV15216" s="111"/>
    </row>
    <row r="15217" spans="20:52" x14ac:dyDescent="0.25">
      <c r="T15217" s="110"/>
    </row>
    <row r="15218" spans="20:52" x14ac:dyDescent="0.25">
      <c r="T15218" s="110"/>
      <c r="AJ15218" s="111"/>
      <c r="AO15218" s="111"/>
      <c r="AP15218" s="111"/>
      <c r="AT15218" s="111"/>
      <c r="AV15218" s="111"/>
    </row>
    <row r="15219" spans="20:52" x14ac:dyDescent="0.25">
      <c r="T15219" s="110"/>
    </row>
    <row r="15220" spans="20:52" x14ac:dyDescent="0.25">
      <c r="T15220" s="110"/>
    </row>
    <row r="15221" spans="20:52" x14ac:dyDescent="0.25">
      <c r="T15221" s="110"/>
      <c r="AJ15221" s="111"/>
      <c r="AO15221" s="111"/>
      <c r="AP15221" s="111"/>
      <c r="AR15221" s="111"/>
      <c r="AT15221" s="111"/>
      <c r="AV15221" s="111"/>
    </row>
    <row r="15222" spans="20:52" x14ac:dyDescent="0.25">
      <c r="T15222" s="110"/>
      <c r="AJ15222" s="111"/>
      <c r="AO15222" s="111"/>
      <c r="AV15222" s="111"/>
    </row>
    <row r="15223" spans="20:52" x14ac:dyDescent="0.25">
      <c r="T15223" s="110"/>
      <c r="AJ15223" s="111"/>
      <c r="AO15223" s="111"/>
      <c r="AV15223" s="111"/>
    </row>
    <row r="15224" spans="20:52" x14ac:dyDescent="0.25">
      <c r="T15224" s="110"/>
      <c r="AJ15224" s="111"/>
      <c r="AO15224" s="111"/>
      <c r="AT15224" s="111"/>
      <c r="AV15224" s="111"/>
    </row>
    <row r="15225" spans="20:52" x14ac:dyDescent="0.25">
      <c r="T15225" s="110"/>
      <c r="AJ15225" s="111"/>
      <c r="AO15225" s="111"/>
      <c r="AV15225" s="111"/>
    </row>
    <row r="15226" spans="20:52" x14ac:dyDescent="0.25">
      <c r="T15226" s="110"/>
      <c r="AJ15226" s="111"/>
      <c r="AO15226" s="111"/>
      <c r="AP15226" s="111"/>
      <c r="AV15226" s="111"/>
      <c r="AZ15226" s="111"/>
    </row>
    <row r="15227" spans="20:52" x14ac:dyDescent="0.25">
      <c r="T15227" s="110"/>
    </row>
    <row r="15228" spans="20:52" x14ac:dyDescent="0.25">
      <c r="T15228" s="110"/>
      <c r="AJ15228" s="111"/>
      <c r="AP15228" s="111"/>
      <c r="AV15228" s="111"/>
    </row>
    <row r="15229" spans="20:52" x14ac:dyDescent="0.25">
      <c r="T15229" s="110"/>
      <c r="AJ15229" s="111"/>
      <c r="AO15229" s="111"/>
      <c r="AV15229" s="111"/>
      <c r="AZ15229" s="111"/>
    </row>
    <row r="15230" spans="20:52" x14ac:dyDescent="0.25">
      <c r="T15230" s="110"/>
      <c r="AZ15230" s="111"/>
    </row>
    <row r="15231" spans="20:52" x14ac:dyDescent="0.25">
      <c r="T15231" s="110"/>
      <c r="AJ15231" s="111"/>
      <c r="AO15231" s="111"/>
      <c r="AP15231" s="111"/>
      <c r="AV15231" s="111"/>
    </row>
    <row r="15232" spans="20:52" x14ac:dyDescent="0.25">
      <c r="T15232" s="110"/>
    </row>
    <row r="15233" spans="20:52" x14ac:dyDescent="0.25">
      <c r="T15233" s="110"/>
      <c r="AZ15233" s="111"/>
    </row>
    <row r="15234" spans="20:52" x14ac:dyDescent="0.25">
      <c r="T15234" s="110"/>
    </row>
    <row r="15235" spans="20:52" x14ac:dyDescent="0.25">
      <c r="T15235" s="110"/>
    </row>
    <row r="15236" spans="20:52" x14ac:dyDescent="0.25">
      <c r="T15236" s="110"/>
      <c r="AZ15236" s="111"/>
    </row>
    <row r="15237" spans="20:52" x14ac:dyDescent="0.25">
      <c r="T15237" s="110"/>
      <c r="AJ15237" s="111"/>
    </row>
    <row r="15238" spans="20:52" x14ac:dyDescent="0.25">
      <c r="T15238" s="110"/>
      <c r="AJ15238" s="111"/>
      <c r="AO15238" s="111"/>
      <c r="AP15238" s="111"/>
      <c r="AV15238" s="111"/>
    </row>
    <row r="15239" spans="20:52" x14ac:dyDescent="0.25">
      <c r="T15239" s="110"/>
      <c r="AJ15239" s="111"/>
      <c r="AO15239" s="111"/>
      <c r="AP15239" s="111"/>
    </row>
    <row r="15240" spans="20:52" x14ac:dyDescent="0.25">
      <c r="T15240" s="110"/>
    </row>
    <row r="15241" spans="20:52" x14ac:dyDescent="0.25">
      <c r="T15241" s="110"/>
    </row>
    <row r="15242" spans="20:52" x14ac:dyDescent="0.25">
      <c r="T15242" s="110"/>
      <c r="AJ15242" s="111"/>
      <c r="AO15242" s="111"/>
      <c r="AP15242" s="111"/>
      <c r="AT15242" s="111"/>
      <c r="AV15242" s="111"/>
    </row>
    <row r="15243" spans="20:52" x14ac:dyDescent="0.25">
      <c r="T15243" s="110"/>
    </row>
    <row r="15244" spans="20:52" x14ac:dyDescent="0.25">
      <c r="T15244" s="110"/>
      <c r="AJ15244" s="111"/>
      <c r="AO15244" s="111"/>
      <c r="AT15244" s="111"/>
    </row>
    <row r="15245" spans="20:52" x14ac:dyDescent="0.25">
      <c r="T15245" s="110"/>
      <c r="AP15245" s="111"/>
    </row>
    <row r="15246" spans="20:52" x14ac:dyDescent="0.25">
      <c r="T15246" s="110"/>
    </row>
    <row r="15247" spans="20:52" x14ac:dyDescent="0.25">
      <c r="T15247" s="110"/>
      <c r="AJ15247" s="111"/>
      <c r="AO15247" s="111"/>
      <c r="AV15247" s="111"/>
    </row>
    <row r="15248" spans="20:52" x14ac:dyDescent="0.25">
      <c r="T15248" s="110"/>
      <c r="AJ15248" s="111"/>
      <c r="AO15248" s="111"/>
      <c r="AV15248" s="111"/>
    </row>
    <row r="15249" spans="20:52" x14ac:dyDescent="0.25">
      <c r="T15249" s="110"/>
    </row>
    <row r="15250" spans="20:52" x14ac:dyDescent="0.25">
      <c r="T15250" s="110"/>
      <c r="AV15250" s="111"/>
    </row>
    <row r="15251" spans="20:52" x14ac:dyDescent="0.25">
      <c r="T15251" s="110"/>
      <c r="AJ15251" s="111"/>
      <c r="AO15251" s="111"/>
      <c r="AP15251" s="111"/>
      <c r="AV15251" s="111"/>
    </row>
    <row r="15252" spans="20:52" x14ac:dyDescent="0.25">
      <c r="T15252" s="110"/>
    </row>
    <row r="15253" spans="20:52" x14ac:dyDescent="0.25">
      <c r="T15253" s="110"/>
    </row>
    <row r="15254" spans="20:52" x14ac:dyDescent="0.25">
      <c r="T15254" s="110"/>
    </row>
    <row r="15255" spans="20:52" x14ac:dyDescent="0.25">
      <c r="T15255" s="110"/>
      <c r="AJ15255" s="111"/>
      <c r="AO15255" s="111"/>
      <c r="AR15255" s="111"/>
      <c r="AV15255" s="111"/>
    </row>
    <row r="15256" spans="20:52" x14ac:dyDescent="0.25">
      <c r="T15256" s="110"/>
    </row>
    <row r="15257" spans="20:52" x14ac:dyDescent="0.25">
      <c r="T15257" s="110"/>
    </row>
    <row r="15258" spans="20:52" x14ac:dyDescent="0.25">
      <c r="T15258" s="110"/>
      <c r="AJ15258" s="111"/>
      <c r="AO15258" s="111"/>
      <c r="AV15258" s="111"/>
      <c r="AZ15258" s="111"/>
    </row>
    <row r="15259" spans="20:52" x14ac:dyDescent="0.25">
      <c r="T15259" s="110"/>
      <c r="AJ15259" s="111"/>
      <c r="AO15259" s="111"/>
      <c r="AT15259" s="111"/>
    </row>
    <row r="15260" spans="20:52" x14ac:dyDescent="0.25">
      <c r="T15260" s="110"/>
    </row>
    <row r="15261" spans="20:52" x14ac:dyDescent="0.25">
      <c r="T15261" s="110"/>
    </row>
    <row r="15262" spans="20:52" x14ac:dyDescent="0.25">
      <c r="T15262" s="110"/>
    </row>
    <row r="15263" spans="20:52" x14ac:dyDescent="0.25">
      <c r="T15263" s="110"/>
      <c r="AZ15263" s="111"/>
    </row>
    <row r="15264" spans="20:52" x14ac:dyDescent="0.25">
      <c r="T15264" s="110"/>
      <c r="AJ15264" s="111"/>
      <c r="AO15264" s="111"/>
      <c r="AP15264" s="111"/>
      <c r="AV15264" s="111"/>
    </row>
    <row r="15265" spans="20:48" x14ac:dyDescent="0.25">
      <c r="T15265" s="110"/>
    </row>
    <row r="15266" spans="20:48" x14ac:dyDescent="0.25">
      <c r="T15266" s="110"/>
    </row>
    <row r="15267" spans="20:48" x14ac:dyDescent="0.25">
      <c r="T15267" s="110"/>
      <c r="AJ15267" s="111"/>
      <c r="AO15267" s="111"/>
      <c r="AV15267" s="111"/>
    </row>
    <row r="15268" spans="20:48" x14ac:dyDescent="0.25">
      <c r="T15268" s="110"/>
    </row>
    <row r="15269" spans="20:48" x14ac:dyDescent="0.25">
      <c r="T15269" s="110"/>
    </row>
    <row r="15270" spans="20:48" x14ac:dyDescent="0.25">
      <c r="T15270" s="110"/>
      <c r="AJ15270" s="111"/>
      <c r="AO15270" s="111"/>
      <c r="AT15270" s="111"/>
      <c r="AV15270" s="111"/>
    </row>
    <row r="15271" spans="20:48" x14ac:dyDescent="0.25">
      <c r="T15271" s="110"/>
      <c r="AJ15271" s="111"/>
      <c r="AO15271" s="111"/>
      <c r="AT15271" s="111"/>
      <c r="AV15271" s="111"/>
    </row>
    <row r="15272" spans="20:48" x14ac:dyDescent="0.25">
      <c r="T15272" s="110"/>
      <c r="AJ15272" s="111"/>
      <c r="AO15272" s="111"/>
      <c r="AT15272" s="111"/>
      <c r="AV15272" s="111"/>
    </row>
    <row r="15273" spans="20:48" x14ac:dyDescent="0.25">
      <c r="T15273" s="110"/>
    </row>
    <row r="15274" spans="20:48" x14ac:dyDescent="0.25">
      <c r="T15274" s="110"/>
    </row>
    <row r="15275" spans="20:48" x14ac:dyDescent="0.25">
      <c r="T15275" s="110"/>
      <c r="AJ15275" s="111"/>
      <c r="AO15275" s="111"/>
      <c r="AR15275" s="111"/>
      <c r="AV15275" s="111"/>
    </row>
    <row r="15276" spans="20:48" x14ac:dyDescent="0.25">
      <c r="T15276" s="110"/>
    </row>
    <row r="15277" spans="20:48" x14ac:dyDescent="0.25">
      <c r="T15277" s="110"/>
      <c r="AJ15277" s="111"/>
      <c r="AO15277" s="111"/>
      <c r="AV15277" s="111"/>
    </row>
    <row r="15278" spans="20:48" x14ac:dyDescent="0.25">
      <c r="T15278" s="110"/>
      <c r="AJ15278" s="111"/>
      <c r="AP15278" s="111"/>
      <c r="AT15278" s="111"/>
      <c r="AV15278" s="111"/>
    </row>
    <row r="15279" spans="20:48" x14ac:dyDescent="0.25">
      <c r="T15279" s="110"/>
      <c r="AJ15279" s="111"/>
      <c r="AO15279" s="111"/>
    </row>
    <row r="15280" spans="20:48" x14ac:dyDescent="0.25">
      <c r="T15280" s="110"/>
      <c r="AJ15280" s="111"/>
      <c r="AO15280" s="111"/>
      <c r="AV15280" s="111"/>
    </row>
    <row r="15281" spans="20:52" x14ac:dyDescent="0.25">
      <c r="T15281" s="110"/>
      <c r="AJ15281" s="111"/>
      <c r="AO15281" s="111"/>
      <c r="AT15281" s="111"/>
      <c r="AV15281" s="111"/>
    </row>
    <row r="15282" spans="20:52" x14ac:dyDescent="0.25">
      <c r="T15282" s="110"/>
    </row>
    <row r="15283" spans="20:52" x14ac:dyDescent="0.25">
      <c r="T15283" s="110"/>
    </row>
    <row r="15284" spans="20:52" x14ac:dyDescent="0.25">
      <c r="T15284" s="110"/>
    </row>
    <row r="15285" spans="20:52" x14ac:dyDescent="0.25">
      <c r="T15285" s="110"/>
      <c r="AJ15285" s="111"/>
      <c r="AV15285" s="111"/>
    </row>
    <row r="15286" spans="20:52" x14ac:dyDescent="0.25">
      <c r="T15286" s="110"/>
    </row>
    <row r="15287" spans="20:52" x14ac:dyDescent="0.25">
      <c r="T15287" s="110"/>
    </row>
    <row r="15288" spans="20:52" x14ac:dyDescent="0.25">
      <c r="T15288" s="110"/>
      <c r="AJ15288" s="111"/>
      <c r="AV15288" s="111"/>
    </row>
    <row r="15289" spans="20:52" x14ac:dyDescent="0.25">
      <c r="T15289" s="110"/>
    </row>
    <row r="15290" spans="20:52" x14ac:dyDescent="0.25">
      <c r="T15290" s="110"/>
      <c r="AO15290" s="111"/>
      <c r="AV15290" s="111"/>
    </row>
    <row r="15291" spans="20:52" x14ac:dyDescent="0.25">
      <c r="T15291" s="110"/>
    </row>
    <row r="15292" spans="20:52" x14ac:dyDescent="0.25">
      <c r="T15292" s="110"/>
      <c r="AJ15292" s="111"/>
      <c r="AP15292" s="111"/>
    </row>
    <row r="15293" spans="20:52" x14ac:dyDescent="0.25">
      <c r="T15293" s="110"/>
    </row>
    <row r="15294" spans="20:52" x14ac:dyDescent="0.25">
      <c r="T15294" s="110"/>
      <c r="AJ15294" s="111"/>
      <c r="AO15294" s="111"/>
      <c r="AV15294" s="111"/>
    </row>
    <row r="15295" spans="20:52" x14ac:dyDescent="0.25">
      <c r="T15295" s="110"/>
      <c r="AJ15295" s="111"/>
      <c r="AO15295" s="111"/>
      <c r="AP15295" s="111"/>
      <c r="AV15295" s="111"/>
      <c r="AZ15295" s="111"/>
    </row>
    <row r="15296" spans="20:52" x14ac:dyDescent="0.25">
      <c r="T15296" s="110"/>
      <c r="AJ15296" s="111"/>
      <c r="AO15296" s="111"/>
      <c r="AP15296" s="111"/>
      <c r="AR15296" s="111"/>
      <c r="AT15296" s="111"/>
      <c r="AV15296" s="111"/>
    </row>
    <row r="15297" spans="20:48" x14ac:dyDescent="0.25">
      <c r="T15297" s="110"/>
    </row>
    <row r="15298" spans="20:48" x14ac:dyDescent="0.25">
      <c r="T15298" s="110"/>
      <c r="AP15298" s="111"/>
      <c r="AV15298" s="111"/>
    </row>
    <row r="15299" spans="20:48" x14ac:dyDescent="0.25">
      <c r="T15299" s="110"/>
      <c r="AJ15299" s="111"/>
      <c r="AO15299" s="111"/>
      <c r="AT15299" s="111"/>
    </row>
    <row r="15300" spans="20:48" x14ac:dyDescent="0.25">
      <c r="T15300" s="110"/>
      <c r="AJ15300" s="111"/>
      <c r="AO15300" s="111"/>
      <c r="AT15300" s="111"/>
      <c r="AV15300" s="111"/>
    </row>
    <row r="15301" spans="20:48" x14ac:dyDescent="0.25">
      <c r="T15301" s="110"/>
    </row>
    <row r="15302" spans="20:48" x14ac:dyDescent="0.25">
      <c r="T15302" s="110"/>
      <c r="AJ15302" s="111"/>
      <c r="AO15302" s="111"/>
      <c r="AT15302" s="111"/>
    </row>
    <row r="15303" spans="20:48" x14ac:dyDescent="0.25">
      <c r="T15303" s="110"/>
      <c r="AV15303" s="111"/>
    </row>
    <row r="15304" spans="20:48" x14ac:dyDescent="0.25">
      <c r="T15304" s="110"/>
      <c r="AJ15304" s="111"/>
      <c r="AO15304" s="111"/>
      <c r="AP15304" s="111"/>
      <c r="AV15304" s="111"/>
    </row>
    <row r="15305" spans="20:48" x14ac:dyDescent="0.25">
      <c r="T15305" s="110"/>
    </row>
    <row r="15306" spans="20:48" x14ac:dyDescent="0.25">
      <c r="T15306" s="110"/>
    </row>
    <row r="15307" spans="20:48" x14ac:dyDescent="0.25">
      <c r="T15307" s="110"/>
    </row>
    <row r="15308" spans="20:48" x14ac:dyDescent="0.25">
      <c r="T15308" s="110"/>
      <c r="AJ15308" s="111"/>
      <c r="AO15308" s="111"/>
      <c r="AT15308" s="111"/>
      <c r="AV15308" s="111"/>
    </row>
    <row r="15309" spans="20:48" x14ac:dyDescent="0.25">
      <c r="T15309" s="110"/>
    </row>
    <row r="15310" spans="20:48" x14ac:dyDescent="0.25">
      <c r="T15310" s="110"/>
      <c r="AJ15310" s="111"/>
      <c r="AO15310" s="111"/>
      <c r="AV15310" s="111"/>
    </row>
    <row r="15311" spans="20:48" x14ac:dyDescent="0.25">
      <c r="T15311" s="110"/>
      <c r="AJ15311" s="111"/>
      <c r="AO15311" s="111"/>
      <c r="AT15311" s="111"/>
      <c r="AV15311" s="111"/>
    </row>
    <row r="15312" spans="20:48" x14ac:dyDescent="0.25">
      <c r="T15312" s="110"/>
      <c r="AV15312" s="111"/>
    </row>
    <row r="15313" spans="20:48" x14ac:dyDescent="0.25">
      <c r="T15313" s="110"/>
      <c r="AJ15313" s="111"/>
      <c r="AO15313" s="111"/>
      <c r="AP15313" s="111"/>
      <c r="AV15313" s="111"/>
    </row>
    <row r="15314" spans="20:48" x14ac:dyDescent="0.25">
      <c r="T15314" s="110"/>
      <c r="AJ15314" s="111"/>
      <c r="AV15314" s="111"/>
    </row>
    <row r="15315" spans="20:48" x14ac:dyDescent="0.25">
      <c r="T15315" s="110"/>
    </row>
    <row r="15316" spans="20:48" x14ac:dyDescent="0.25">
      <c r="T15316" s="110"/>
    </row>
    <row r="15317" spans="20:48" x14ac:dyDescent="0.25">
      <c r="T15317" s="110"/>
      <c r="AJ15317" s="111"/>
      <c r="AO15317" s="111"/>
      <c r="AV15317" s="111"/>
    </row>
    <row r="15318" spans="20:48" x14ac:dyDescent="0.25">
      <c r="T15318" s="110"/>
    </row>
    <row r="15319" spans="20:48" x14ac:dyDescent="0.25">
      <c r="T15319" s="110"/>
      <c r="AJ15319" s="111"/>
      <c r="AO15319" s="111"/>
      <c r="AP15319" s="111"/>
      <c r="AV15319" s="111"/>
    </row>
    <row r="15320" spans="20:48" x14ac:dyDescent="0.25">
      <c r="T15320" s="110"/>
      <c r="AJ15320" s="111"/>
      <c r="AO15320" s="111"/>
      <c r="AT15320" s="111"/>
    </row>
    <row r="15321" spans="20:48" x14ac:dyDescent="0.25">
      <c r="T15321" s="110"/>
      <c r="AO15321" s="111"/>
      <c r="AP15321" s="111"/>
    </row>
    <row r="15322" spans="20:48" x14ac:dyDescent="0.25">
      <c r="T15322" s="110"/>
      <c r="AJ15322" s="111"/>
      <c r="AO15322" s="111"/>
    </row>
    <row r="15323" spans="20:48" x14ac:dyDescent="0.25">
      <c r="T15323" s="110"/>
      <c r="AJ15323" s="111"/>
    </row>
    <row r="15324" spans="20:48" x14ac:dyDescent="0.25">
      <c r="T15324" s="110"/>
      <c r="AJ15324" s="111"/>
      <c r="AO15324" s="111"/>
      <c r="AV15324" s="111"/>
    </row>
    <row r="15325" spans="20:48" x14ac:dyDescent="0.25">
      <c r="T15325" s="110"/>
      <c r="AO15325" s="111"/>
      <c r="AP15325" s="111"/>
      <c r="AV15325" s="111"/>
    </row>
    <row r="15326" spans="20:48" x14ac:dyDescent="0.25">
      <c r="T15326" s="110"/>
      <c r="AV15326" s="111"/>
    </row>
    <row r="15327" spans="20:48" x14ac:dyDescent="0.25">
      <c r="T15327" s="110"/>
    </row>
    <row r="15328" spans="20:48" x14ac:dyDescent="0.25">
      <c r="T15328" s="110"/>
    </row>
    <row r="15329" spans="20:52" x14ac:dyDescent="0.25">
      <c r="T15329" s="110"/>
      <c r="AJ15329" s="111"/>
      <c r="AO15329" s="111"/>
      <c r="AP15329" s="111"/>
    </row>
    <row r="15330" spans="20:52" x14ac:dyDescent="0.25">
      <c r="T15330" s="110"/>
      <c r="AJ15330" s="111"/>
      <c r="AO15330" s="111"/>
      <c r="AT15330" s="111"/>
      <c r="AV15330" s="111"/>
    </row>
    <row r="15331" spans="20:52" x14ac:dyDescent="0.25">
      <c r="T15331" s="110"/>
    </row>
    <row r="15332" spans="20:52" x14ac:dyDescent="0.25">
      <c r="T15332" s="110"/>
    </row>
    <row r="15333" spans="20:52" x14ac:dyDescent="0.25">
      <c r="T15333" s="110"/>
    </row>
    <row r="15334" spans="20:52" x14ac:dyDescent="0.25">
      <c r="T15334" s="110"/>
      <c r="AV15334" s="111"/>
    </row>
    <row r="15335" spans="20:52" x14ac:dyDescent="0.25">
      <c r="T15335" s="110"/>
      <c r="AJ15335" s="111"/>
      <c r="AO15335" s="111"/>
      <c r="AV15335" s="111"/>
    </row>
    <row r="15336" spans="20:52" x14ac:dyDescent="0.25">
      <c r="T15336" s="110"/>
      <c r="AJ15336" s="111"/>
      <c r="AO15336" s="111"/>
      <c r="AP15336" s="111"/>
      <c r="AV15336" s="111"/>
    </row>
    <row r="15337" spans="20:52" x14ac:dyDescent="0.25">
      <c r="T15337" s="110"/>
      <c r="AO15337" s="111"/>
      <c r="AP15337" s="111"/>
      <c r="AV15337" s="111"/>
    </row>
    <row r="15338" spans="20:52" x14ac:dyDescent="0.25">
      <c r="T15338" s="110"/>
      <c r="AJ15338" s="111"/>
      <c r="AO15338" s="111"/>
      <c r="AP15338" s="111"/>
      <c r="AV15338" s="111"/>
    </row>
    <row r="15339" spans="20:52" x14ac:dyDescent="0.25">
      <c r="T15339" s="110"/>
    </row>
    <row r="15340" spans="20:52" x14ac:dyDescent="0.25">
      <c r="T15340" s="110"/>
      <c r="AJ15340" s="111"/>
      <c r="AO15340" s="111"/>
    </row>
    <row r="15341" spans="20:52" x14ac:dyDescent="0.25">
      <c r="T15341" s="110"/>
      <c r="AV15341" s="111"/>
    </row>
    <row r="15342" spans="20:52" x14ac:dyDescent="0.25">
      <c r="T15342" s="110"/>
      <c r="AZ15342" s="111"/>
    </row>
    <row r="15343" spans="20:52" x14ac:dyDescent="0.25">
      <c r="T15343" s="110"/>
      <c r="AV15343" s="111"/>
    </row>
    <row r="15344" spans="20:52" x14ac:dyDescent="0.25">
      <c r="T15344" s="110"/>
    </row>
    <row r="15345" spans="20:52" x14ac:dyDescent="0.25">
      <c r="T15345" s="110"/>
    </row>
    <row r="15346" spans="20:52" x14ac:dyDescent="0.25">
      <c r="T15346" s="110"/>
      <c r="AJ15346" s="111"/>
      <c r="AO15346" s="111"/>
      <c r="AV15346" s="111"/>
    </row>
    <row r="15347" spans="20:52" x14ac:dyDescent="0.25">
      <c r="T15347" s="110"/>
      <c r="AJ15347" s="111"/>
      <c r="AO15347" s="111"/>
      <c r="AP15347" s="111"/>
      <c r="AR15347" s="111"/>
      <c r="AT15347" s="111"/>
      <c r="AV15347" s="111"/>
      <c r="AZ15347" s="111"/>
    </row>
    <row r="15348" spans="20:52" x14ac:dyDescent="0.25">
      <c r="T15348" s="110"/>
      <c r="AJ15348" s="111"/>
      <c r="AO15348" s="111"/>
      <c r="AV15348" s="111"/>
    </row>
    <row r="15349" spans="20:52" x14ac:dyDescent="0.25">
      <c r="T15349" s="110"/>
    </row>
    <row r="15350" spans="20:52" x14ac:dyDescent="0.25">
      <c r="T15350" s="110"/>
      <c r="AV15350" s="111"/>
    </row>
    <row r="15351" spans="20:52" x14ac:dyDescent="0.25">
      <c r="T15351" s="110"/>
      <c r="AJ15351" s="111"/>
      <c r="AO15351" s="111"/>
      <c r="AV15351" s="111"/>
    </row>
    <row r="15352" spans="20:52" x14ac:dyDescent="0.25">
      <c r="T15352" s="110"/>
      <c r="AJ15352" s="111"/>
      <c r="AO15352" s="111"/>
      <c r="AV15352" s="111"/>
    </row>
    <row r="15353" spans="20:52" x14ac:dyDescent="0.25">
      <c r="T15353" s="110"/>
      <c r="AJ15353" s="111"/>
      <c r="AO15353" s="111"/>
    </row>
    <row r="15354" spans="20:52" x14ac:dyDescent="0.25">
      <c r="T15354" s="110"/>
      <c r="AJ15354" s="111"/>
      <c r="AO15354" s="111"/>
      <c r="AP15354" s="111"/>
      <c r="AV15354" s="111"/>
    </row>
    <row r="15355" spans="20:52" x14ac:dyDescent="0.25">
      <c r="T15355" s="110"/>
    </row>
    <row r="15356" spans="20:52" x14ac:dyDescent="0.25">
      <c r="T15356" s="110"/>
      <c r="AJ15356" s="111"/>
      <c r="AO15356" s="111"/>
      <c r="AP15356" s="111"/>
      <c r="AV15356" s="111"/>
    </row>
    <row r="15357" spans="20:52" x14ac:dyDescent="0.25">
      <c r="T15357" s="110"/>
      <c r="AZ15357" s="111"/>
    </row>
    <row r="15358" spans="20:52" x14ac:dyDescent="0.25">
      <c r="T15358" s="110"/>
      <c r="AJ15358" s="111"/>
      <c r="AO15358" s="111"/>
      <c r="AV15358" s="111"/>
    </row>
    <row r="15359" spans="20:52" x14ac:dyDescent="0.25">
      <c r="T15359" s="110"/>
      <c r="AJ15359" s="111"/>
      <c r="AO15359" s="111"/>
      <c r="AP15359" s="111"/>
      <c r="AV15359" s="111"/>
    </row>
    <row r="15360" spans="20:52" x14ac:dyDescent="0.25">
      <c r="T15360" s="110"/>
    </row>
    <row r="15361" spans="20:52" x14ac:dyDescent="0.25">
      <c r="T15361" s="110"/>
    </row>
    <row r="15362" spans="20:52" x14ac:dyDescent="0.25">
      <c r="T15362" s="110"/>
      <c r="AJ15362" s="111"/>
      <c r="AO15362" s="111"/>
      <c r="AV15362" s="111"/>
    </row>
    <row r="15363" spans="20:52" x14ac:dyDescent="0.25">
      <c r="T15363" s="110"/>
      <c r="AJ15363" s="111"/>
      <c r="AO15363" s="111"/>
      <c r="AR15363" s="111"/>
      <c r="AV15363" s="111"/>
    </row>
    <row r="15364" spans="20:52" x14ac:dyDescent="0.25">
      <c r="T15364" s="110"/>
      <c r="AV15364" s="111"/>
    </row>
    <row r="15365" spans="20:52" x14ac:dyDescent="0.25">
      <c r="T15365" s="110"/>
    </row>
    <row r="15366" spans="20:52" x14ac:dyDescent="0.25">
      <c r="T15366" s="110"/>
      <c r="AJ15366" s="111"/>
      <c r="AO15366" s="111"/>
      <c r="AV15366" s="111"/>
    </row>
    <row r="15367" spans="20:52" x14ac:dyDescent="0.25">
      <c r="T15367" s="110"/>
    </row>
    <row r="15368" spans="20:52" x14ac:dyDescent="0.25">
      <c r="T15368" s="110"/>
      <c r="AJ15368" s="111"/>
      <c r="AO15368" s="111"/>
    </row>
    <row r="15369" spans="20:52" x14ac:dyDescent="0.25">
      <c r="T15369" s="110"/>
    </row>
    <row r="15370" spans="20:52" x14ac:dyDescent="0.25">
      <c r="T15370" s="110"/>
      <c r="AV15370" s="111"/>
    </row>
    <row r="15371" spans="20:52" x14ac:dyDescent="0.25">
      <c r="T15371" s="110"/>
      <c r="AJ15371" s="111"/>
      <c r="AO15371" s="111"/>
      <c r="AV15371" s="111"/>
    </row>
    <row r="15372" spans="20:52" x14ac:dyDescent="0.25">
      <c r="T15372" s="110"/>
      <c r="AV15372" s="111"/>
    </row>
    <row r="15373" spans="20:52" x14ac:dyDescent="0.25">
      <c r="T15373" s="110"/>
      <c r="AZ15373" s="111"/>
    </row>
    <row r="15374" spans="20:52" x14ac:dyDescent="0.25">
      <c r="T15374" s="110"/>
    </row>
    <row r="15375" spans="20:52" x14ac:dyDescent="0.25">
      <c r="T15375" s="110"/>
    </row>
    <row r="15376" spans="20:52" x14ac:dyDescent="0.25">
      <c r="T15376" s="110"/>
      <c r="AJ15376" s="111"/>
      <c r="AO15376" s="111"/>
      <c r="AP15376" s="111"/>
      <c r="AV15376" s="111"/>
    </row>
    <row r="15377" spans="20:52" x14ac:dyDescent="0.25">
      <c r="T15377" s="110"/>
      <c r="AJ15377" s="111"/>
      <c r="AO15377" s="111"/>
      <c r="AT15377" s="111"/>
      <c r="AV15377" s="111"/>
    </row>
    <row r="15378" spans="20:52" x14ac:dyDescent="0.25">
      <c r="T15378" s="110"/>
    </row>
    <row r="15379" spans="20:52" x14ac:dyDescent="0.25">
      <c r="T15379" s="110"/>
      <c r="AO15379" s="111"/>
      <c r="AT15379" s="111"/>
    </row>
    <row r="15380" spans="20:52" x14ac:dyDescent="0.25">
      <c r="T15380" s="110"/>
    </row>
    <row r="15381" spans="20:52" x14ac:dyDescent="0.25">
      <c r="T15381" s="110"/>
    </row>
    <row r="15382" spans="20:52" x14ac:dyDescent="0.25">
      <c r="T15382" s="110"/>
      <c r="AJ15382" s="111"/>
      <c r="AO15382" s="111"/>
      <c r="AV15382" s="111"/>
    </row>
    <row r="15383" spans="20:52" x14ac:dyDescent="0.25">
      <c r="T15383" s="110"/>
      <c r="AJ15383" s="111"/>
      <c r="AO15383" s="111"/>
      <c r="AT15383" s="111"/>
      <c r="AV15383" s="111"/>
    </row>
    <row r="15384" spans="20:52" x14ac:dyDescent="0.25">
      <c r="T15384" s="110"/>
    </row>
    <row r="15385" spans="20:52" x14ac:dyDescent="0.25">
      <c r="T15385" s="110"/>
      <c r="AJ15385" s="111"/>
      <c r="AP15385" s="111"/>
      <c r="AT15385" s="111"/>
      <c r="AV15385" s="111"/>
    </row>
    <row r="15386" spans="20:52" x14ac:dyDescent="0.25">
      <c r="T15386" s="110"/>
      <c r="AJ15386" s="111"/>
      <c r="AO15386" s="111"/>
      <c r="AV15386" s="111"/>
    </row>
    <row r="15387" spans="20:52" x14ac:dyDescent="0.25">
      <c r="T15387" s="110"/>
    </row>
    <row r="15388" spans="20:52" x14ac:dyDescent="0.25">
      <c r="T15388" s="110"/>
      <c r="AJ15388" s="111"/>
      <c r="AO15388" s="111"/>
      <c r="AP15388" s="111"/>
      <c r="AV15388" s="111"/>
    </row>
    <row r="15389" spans="20:52" x14ac:dyDescent="0.25">
      <c r="T15389" s="110"/>
      <c r="AZ15389" s="111"/>
    </row>
    <row r="15390" spans="20:52" x14ac:dyDescent="0.25">
      <c r="T15390" s="110"/>
      <c r="AJ15390" s="111"/>
      <c r="AO15390" s="111"/>
      <c r="AV15390" s="111"/>
      <c r="AZ15390" s="111"/>
    </row>
    <row r="15391" spans="20:52" x14ac:dyDescent="0.25">
      <c r="T15391" s="110"/>
    </row>
    <row r="15392" spans="20:52" x14ac:dyDescent="0.25">
      <c r="T15392" s="110"/>
    </row>
    <row r="15393" spans="20:52" x14ac:dyDescent="0.25">
      <c r="T15393" s="110"/>
    </row>
    <row r="15394" spans="20:52" x14ac:dyDescent="0.25">
      <c r="T15394" s="110"/>
    </row>
    <row r="15395" spans="20:52" x14ac:dyDescent="0.25">
      <c r="T15395" s="110"/>
    </row>
    <row r="15396" spans="20:52" x14ac:dyDescent="0.25">
      <c r="T15396" s="110"/>
    </row>
    <row r="15397" spans="20:52" x14ac:dyDescent="0.25">
      <c r="T15397" s="110"/>
    </row>
    <row r="15398" spans="20:52" x14ac:dyDescent="0.25">
      <c r="T15398" s="110"/>
      <c r="AJ15398" s="111"/>
      <c r="AO15398" s="111"/>
      <c r="AV15398" s="111"/>
    </row>
    <row r="15399" spans="20:52" x14ac:dyDescent="0.25">
      <c r="T15399" s="110"/>
      <c r="AJ15399" s="111"/>
      <c r="AO15399" s="111"/>
      <c r="AP15399" s="111"/>
      <c r="AV15399" s="111"/>
    </row>
    <row r="15400" spans="20:52" x14ac:dyDescent="0.25">
      <c r="T15400" s="110"/>
      <c r="AJ15400" s="111"/>
      <c r="AO15400" s="111"/>
      <c r="AP15400" s="111"/>
      <c r="AV15400" s="111"/>
    </row>
    <row r="15401" spans="20:52" x14ac:dyDescent="0.25">
      <c r="T15401" s="110"/>
      <c r="AJ15401" s="111"/>
      <c r="AO15401" s="111"/>
      <c r="AP15401" s="111"/>
      <c r="AV15401" s="111"/>
    </row>
    <row r="15402" spans="20:52" x14ac:dyDescent="0.25">
      <c r="T15402" s="110"/>
      <c r="AJ15402" s="111"/>
      <c r="AO15402" s="111"/>
      <c r="AV15402" s="111"/>
    </row>
    <row r="15403" spans="20:52" x14ac:dyDescent="0.25">
      <c r="T15403" s="110"/>
      <c r="AJ15403" s="111"/>
      <c r="AO15403" s="111"/>
      <c r="AZ15403" s="111"/>
    </row>
    <row r="15404" spans="20:52" x14ac:dyDescent="0.25">
      <c r="T15404" s="110"/>
      <c r="AJ15404" s="111"/>
      <c r="AO15404" s="111"/>
      <c r="AP15404" s="111"/>
      <c r="AT15404" s="111"/>
      <c r="AV15404" s="111"/>
    </row>
    <row r="15405" spans="20:52" x14ac:dyDescent="0.25">
      <c r="T15405" s="110"/>
    </row>
    <row r="15406" spans="20:52" x14ac:dyDescent="0.25">
      <c r="T15406" s="110"/>
    </row>
    <row r="15407" spans="20:52" x14ac:dyDescent="0.25">
      <c r="T15407" s="110"/>
      <c r="AJ15407" s="111"/>
      <c r="AO15407" s="111"/>
      <c r="AP15407" s="111"/>
      <c r="AV15407" s="111"/>
    </row>
    <row r="15408" spans="20:52" x14ac:dyDescent="0.25">
      <c r="T15408" s="110"/>
    </row>
    <row r="15409" spans="20:52" x14ac:dyDescent="0.25">
      <c r="T15409" s="110"/>
      <c r="AV15409" s="111"/>
    </row>
    <row r="15410" spans="20:52" x14ac:dyDescent="0.25">
      <c r="T15410" s="110"/>
    </row>
    <row r="15411" spans="20:52" x14ac:dyDescent="0.25">
      <c r="T15411" s="110"/>
      <c r="AJ15411" s="111"/>
      <c r="AO15411" s="111"/>
      <c r="AP15411" s="111"/>
      <c r="AT15411" s="111"/>
      <c r="AV15411" s="111"/>
      <c r="AZ15411" s="111"/>
    </row>
    <row r="15412" spans="20:52" x14ac:dyDescent="0.25">
      <c r="T15412" s="110"/>
      <c r="AV15412" s="111"/>
      <c r="AZ15412" s="111"/>
    </row>
    <row r="15413" spans="20:52" x14ac:dyDescent="0.25">
      <c r="T15413" s="110"/>
      <c r="AJ15413" s="111"/>
      <c r="AO15413" s="111"/>
      <c r="AP15413" s="111"/>
      <c r="AT15413" s="111"/>
      <c r="AV15413" s="111"/>
    </row>
    <row r="15414" spans="20:52" x14ac:dyDescent="0.25">
      <c r="T15414" s="110"/>
      <c r="AV15414" s="111"/>
    </row>
    <row r="15415" spans="20:52" x14ac:dyDescent="0.25">
      <c r="T15415" s="110"/>
    </row>
    <row r="15416" spans="20:52" x14ac:dyDescent="0.25">
      <c r="T15416" s="110"/>
    </row>
    <row r="15417" spans="20:52" x14ac:dyDescent="0.25">
      <c r="T15417" s="110"/>
      <c r="AV15417" s="111"/>
    </row>
    <row r="15418" spans="20:52" x14ac:dyDescent="0.25">
      <c r="T15418" s="110"/>
      <c r="AJ15418" s="111"/>
      <c r="AO15418" s="111"/>
      <c r="AT15418" s="111"/>
    </row>
    <row r="15419" spans="20:52" x14ac:dyDescent="0.25">
      <c r="T15419" s="110"/>
      <c r="AV15419" s="111"/>
    </row>
    <row r="15420" spans="20:52" x14ac:dyDescent="0.25">
      <c r="T15420" s="110"/>
      <c r="AJ15420" s="111"/>
      <c r="AO15420" s="111"/>
      <c r="AV15420" s="111"/>
    </row>
    <row r="15421" spans="20:52" x14ac:dyDescent="0.25">
      <c r="T15421" s="110"/>
      <c r="AJ15421" s="111"/>
      <c r="AO15421" s="111"/>
      <c r="AV15421" s="111"/>
    </row>
    <row r="15422" spans="20:52" x14ac:dyDescent="0.25">
      <c r="T15422" s="110"/>
    </row>
    <row r="15423" spans="20:52" x14ac:dyDescent="0.25">
      <c r="T15423" s="110"/>
      <c r="AJ15423" s="111"/>
      <c r="AP15423" s="111"/>
      <c r="AV15423" s="111"/>
    </row>
    <row r="15424" spans="20:52" x14ac:dyDescent="0.25">
      <c r="T15424" s="110"/>
      <c r="AJ15424" s="111"/>
      <c r="AO15424" s="111"/>
      <c r="AV15424" s="111"/>
    </row>
    <row r="15425" spans="20:52" x14ac:dyDescent="0.25">
      <c r="T15425" s="110"/>
      <c r="AJ15425" s="111"/>
      <c r="AO15425" s="111"/>
      <c r="AV15425" s="111"/>
    </row>
    <row r="15426" spans="20:52" x14ac:dyDescent="0.25">
      <c r="T15426" s="110"/>
      <c r="AJ15426" s="111"/>
      <c r="AO15426" s="111"/>
      <c r="AR15426" s="111"/>
      <c r="AT15426" s="111"/>
      <c r="AV15426" s="111"/>
    </row>
    <row r="15427" spans="20:52" x14ac:dyDescent="0.25">
      <c r="T15427" s="110"/>
      <c r="AJ15427" s="111"/>
      <c r="AO15427" s="111"/>
      <c r="AP15427" s="111"/>
      <c r="AV15427" s="111"/>
    </row>
    <row r="15428" spans="20:52" x14ac:dyDescent="0.25">
      <c r="T15428" s="110"/>
      <c r="AJ15428" s="111"/>
      <c r="AO15428" s="111"/>
      <c r="AP15428" s="111"/>
      <c r="AT15428" s="111"/>
      <c r="AV15428" s="111"/>
    </row>
    <row r="15429" spans="20:52" x14ac:dyDescent="0.25">
      <c r="T15429" s="110"/>
      <c r="AJ15429" s="111"/>
      <c r="AO15429" s="111"/>
      <c r="AP15429" s="111"/>
      <c r="AV15429" s="111"/>
    </row>
    <row r="15430" spans="20:52" x14ac:dyDescent="0.25">
      <c r="T15430" s="110"/>
    </row>
    <row r="15431" spans="20:52" x14ac:dyDescent="0.25">
      <c r="T15431" s="110"/>
    </row>
    <row r="15432" spans="20:52" x14ac:dyDescent="0.25">
      <c r="T15432" s="110"/>
      <c r="AZ15432" s="111"/>
    </row>
    <row r="15433" spans="20:52" x14ac:dyDescent="0.25">
      <c r="T15433" s="110"/>
    </row>
    <row r="15434" spans="20:52" x14ac:dyDescent="0.25">
      <c r="T15434" s="110"/>
    </row>
    <row r="15435" spans="20:52" x14ac:dyDescent="0.25">
      <c r="T15435" s="110"/>
      <c r="AZ15435" s="111"/>
    </row>
    <row r="15436" spans="20:52" x14ac:dyDescent="0.25">
      <c r="T15436" s="110"/>
    </row>
    <row r="15437" spans="20:52" x14ac:dyDescent="0.25">
      <c r="T15437" s="110"/>
    </row>
    <row r="15438" spans="20:52" x14ac:dyDescent="0.25">
      <c r="T15438" s="110"/>
      <c r="AV15438" s="111"/>
    </row>
    <row r="15439" spans="20:52" x14ac:dyDescent="0.25">
      <c r="T15439" s="110"/>
    </row>
    <row r="15440" spans="20:52" x14ac:dyDescent="0.25">
      <c r="T15440" s="110"/>
      <c r="AV15440" s="111"/>
    </row>
    <row r="15441" spans="20:52" x14ac:dyDescent="0.25">
      <c r="T15441" s="110"/>
      <c r="AZ15441" s="111"/>
    </row>
    <row r="15442" spans="20:52" x14ac:dyDescent="0.25">
      <c r="T15442" s="110"/>
    </row>
    <row r="15443" spans="20:52" x14ac:dyDescent="0.25">
      <c r="T15443" s="110"/>
      <c r="AJ15443" s="111"/>
      <c r="AO15443" s="111"/>
      <c r="AP15443" s="111"/>
      <c r="AV15443" s="111"/>
    </row>
    <row r="15444" spans="20:52" x14ac:dyDescent="0.25">
      <c r="T15444" s="110"/>
      <c r="AJ15444" s="111"/>
      <c r="AO15444" s="111"/>
      <c r="AV15444" s="111"/>
    </row>
    <row r="15445" spans="20:52" x14ac:dyDescent="0.25">
      <c r="T15445" s="110"/>
      <c r="AJ15445" s="111"/>
      <c r="AO15445" s="111"/>
      <c r="AV15445" s="111"/>
    </row>
    <row r="15446" spans="20:52" x14ac:dyDescent="0.25">
      <c r="T15446" s="110"/>
    </row>
    <row r="15447" spans="20:52" x14ac:dyDescent="0.25">
      <c r="T15447" s="110"/>
      <c r="AJ15447" s="111"/>
      <c r="AO15447" s="111"/>
      <c r="AR15447" s="111"/>
    </row>
    <row r="15448" spans="20:52" x14ac:dyDescent="0.25">
      <c r="T15448" s="110"/>
      <c r="AV15448" s="111"/>
    </row>
    <row r="15449" spans="20:52" x14ac:dyDescent="0.25">
      <c r="T15449" s="110"/>
    </row>
    <row r="15450" spans="20:52" x14ac:dyDescent="0.25">
      <c r="T15450" s="110"/>
    </row>
    <row r="15451" spans="20:52" x14ac:dyDescent="0.25">
      <c r="T15451" s="110"/>
      <c r="AJ15451" s="111"/>
      <c r="AO15451" s="111"/>
      <c r="AP15451" s="111"/>
      <c r="AT15451" s="111"/>
      <c r="AV15451" s="111"/>
    </row>
    <row r="15452" spans="20:52" x14ac:dyDescent="0.25">
      <c r="T15452" s="110"/>
      <c r="AJ15452" s="111"/>
      <c r="AO15452" s="111"/>
      <c r="AP15452" s="111"/>
      <c r="AV15452" s="111"/>
    </row>
    <row r="15453" spans="20:52" x14ac:dyDescent="0.25">
      <c r="T15453" s="110"/>
      <c r="AZ15453" s="111"/>
    </row>
    <row r="15454" spans="20:52" x14ac:dyDescent="0.25">
      <c r="T15454" s="110"/>
      <c r="AJ15454" s="111"/>
      <c r="AO15454" s="111"/>
      <c r="AV15454" s="111"/>
    </row>
    <row r="15455" spans="20:52" x14ac:dyDescent="0.25">
      <c r="T15455" s="110"/>
    </row>
    <row r="15456" spans="20:52" x14ac:dyDescent="0.25">
      <c r="T15456" s="110"/>
      <c r="AJ15456" s="111"/>
      <c r="AO15456" s="111"/>
      <c r="AV15456" s="111"/>
    </row>
    <row r="15457" spans="20:52" x14ac:dyDescent="0.25">
      <c r="T15457" s="110"/>
      <c r="AV15457" s="111"/>
    </row>
    <row r="15458" spans="20:52" x14ac:dyDescent="0.25">
      <c r="T15458" s="110"/>
      <c r="AJ15458" s="111"/>
      <c r="AO15458" s="111"/>
      <c r="AV15458" s="111"/>
      <c r="AZ15458" s="111"/>
    </row>
    <row r="15459" spans="20:52" x14ac:dyDescent="0.25">
      <c r="T15459" s="110"/>
      <c r="AO15459" s="111"/>
      <c r="AP15459" s="111"/>
      <c r="AT15459" s="111"/>
      <c r="AV15459" s="111"/>
    </row>
    <row r="15460" spans="20:52" x14ac:dyDescent="0.25">
      <c r="T15460" s="110"/>
      <c r="AJ15460" s="111"/>
      <c r="AO15460" s="111"/>
    </row>
    <row r="15461" spans="20:52" x14ac:dyDescent="0.25">
      <c r="T15461" s="110"/>
      <c r="AJ15461" s="111"/>
      <c r="AO15461" s="111"/>
      <c r="AV15461" s="111"/>
    </row>
    <row r="15462" spans="20:52" x14ac:dyDescent="0.25">
      <c r="T15462" s="110"/>
      <c r="AJ15462" s="111"/>
      <c r="AO15462" s="111"/>
      <c r="AV15462" s="111"/>
    </row>
    <row r="15463" spans="20:52" x14ac:dyDescent="0.25">
      <c r="T15463" s="110"/>
      <c r="AJ15463" s="111"/>
      <c r="AO15463" s="111"/>
      <c r="AV15463" s="111"/>
    </row>
    <row r="15464" spans="20:52" x14ac:dyDescent="0.25">
      <c r="T15464" s="110"/>
      <c r="AV15464" s="111"/>
    </row>
    <row r="15465" spans="20:52" x14ac:dyDescent="0.25">
      <c r="T15465" s="110"/>
      <c r="AJ15465" s="111"/>
      <c r="AO15465" s="111"/>
      <c r="AT15465" s="111"/>
      <c r="AV15465" s="111"/>
    </row>
    <row r="15466" spans="20:52" x14ac:dyDescent="0.25">
      <c r="T15466" s="110"/>
      <c r="AV15466" s="111"/>
    </row>
    <row r="15467" spans="20:52" x14ac:dyDescent="0.25">
      <c r="T15467" s="110"/>
    </row>
    <row r="15468" spans="20:52" x14ac:dyDescent="0.25">
      <c r="T15468" s="110"/>
      <c r="AJ15468" s="111"/>
      <c r="AO15468" s="111"/>
      <c r="AV15468" s="111"/>
    </row>
    <row r="15469" spans="20:52" x14ac:dyDescent="0.25">
      <c r="T15469" s="110"/>
      <c r="AJ15469" s="111"/>
      <c r="AO15469" s="111"/>
      <c r="AV15469" s="111"/>
    </row>
    <row r="15470" spans="20:52" x14ac:dyDescent="0.25">
      <c r="T15470" s="110"/>
      <c r="AJ15470" s="111"/>
      <c r="AO15470" s="111"/>
      <c r="AV15470" s="111"/>
    </row>
    <row r="15471" spans="20:52" x14ac:dyDescent="0.25">
      <c r="T15471" s="110"/>
      <c r="AJ15471" s="111"/>
      <c r="AO15471" s="111"/>
      <c r="AV15471" s="111"/>
    </row>
    <row r="15472" spans="20:52" x14ac:dyDescent="0.25">
      <c r="T15472" s="110"/>
      <c r="AJ15472" s="111"/>
      <c r="AO15472" s="111"/>
    </row>
    <row r="15473" spans="20:52" x14ac:dyDescent="0.25">
      <c r="T15473" s="110"/>
    </row>
    <row r="15474" spans="20:52" x14ac:dyDescent="0.25">
      <c r="T15474" s="110"/>
      <c r="AJ15474" s="111"/>
      <c r="AO15474" s="111"/>
      <c r="AP15474" s="111"/>
      <c r="AV15474" s="111"/>
      <c r="AZ15474" s="111"/>
    </row>
    <row r="15475" spans="20:52" x14ac:dyDescent="0.25">
      <c r="T15475" s="110"/>
      <c r="AO15475" s="111"/>
    </row>
    <row r="15476" spans="20:52" x14ac:dyDescent="0.25">
      <c r="T15476" s="110"/>
    </row>
    <row r="15477" spans="20:52" x14ac:dyDescent="0.25">
      <c r="T15477" s="110"/>
    </row>
    <row r="15478" spans="20:52" x14ac:dyDescent="0.25">
      <c r="T15478" s="110"/>
      <c r="AP15478" s="111"/>
      <c r="AV15478" s="111"/>
    </row>
    <row r="15479" spans="20:52" x14ac:dyDescent="0.25">
      <c r="T15479" s="110"/>
      <c r="AJ15479" s="111"/>
      <c r="AO15479" s="111"/>
      <c r="AV15479" s="111"/>
    </row>
    <row r="15480" spans="20:52" x14ac:dyDescent="0.25">
      <c r="T15480" s="110"/>
    </row>
    <row r="15481" spans="20:52" x14ac:dyDescent="0.25">
      <c r="T15481" s="110"/>
    </row>
    <row r="15482" spans="20:52" x14ac:dyDescent="0.25">
      <c r="T15482" s="110"/>
      <c r="AJ15482" s="111"/>
      <c r="AO15482" s="111"/>
      <c r="AP15482" s="111"/>
      <c r="AV15482" s="111"/>
    </row>
    <row r="15483" spans="20:52" x14ac:dyDescent="0.25">
      <c r="T15483" s="110"/>
    </row>
    <row r="15484" spans="20:52" x14ac:dyDescent="0.25">
      <c r="T15484" s="110"/>
    </row>
    <row r="15485" spans="20:52" x14ac:dyDescent="0.25">
      <c r="T15485" s="110"/>
      <c r="AJ15485" s="111"/>
      <c r="AO15485" s="111"/>
      <c r="AP15485" s="111"/>
      <c r="AV15485" s="111"/>
    </row>
    <row r="15486" spans="20:52" x14ac:dyDescent="0.25">
      <c r="T15486" s="110"/>
      <c r="AJ15486" s="111"/>
      <c r="AO15486" s="111"/>
    </row>
    <row r="15487" spans="20:52" x14ac:dyDescent="0.25">
      <c r="T15487" s="110"/>
      <c r="AJ15487" s="111"/>
      <c r="AP15487" s="111"/>
      <c r="AV15487" s="111"/>
    </row>
    <row r="15488" spans="20:52" x14ac:dyDescent="0.25">
      <c r="T15488" s="110"/>
    </row>
    <row r="15489" spans="20:52" x14ac:dyDescent="0.25">
      <c r="T15489" s="110"/>
      <c r="AJ15489" s="111"/>
      <c r="AO15489" s="111"/>
      <c r="AV15489" s="111"/>
    </row>
    <row r="15490" spans="20:52" x14ac:dyDescent="0.25">
      <c r="T15490" s="110"/>
    </row>
    <row r="15491" spans="20:52" x14ac:dyDescent="0.25">
      <c r="T15491" s="110"/>
      <c r="AV15491" s="111"/>
    </row>
    <row r="15492" spans="20:52" x14ac:dyDescent="0.25">
      <c r="T15492" s="110"/>
    </row>
    <row r="15493" spans="20:52" x14ac:dyDescent="0.25">
      <c r="T15493" s="110"/>
      <c r="AJ15493" s="111"/>
      <c r="AO15493" s="111"/>
      <c r="AV15493" s="111"/>
    </row>
    <row r="15494" spans="20:52" x14ac:dyDescent="0.25">
      <c r="T15494" s="110"/>
      <c r="AJ15494" s="111"/>
      <c r="AO15494" s="111"/>
      <c r="AV15494" s="111"/>
    </row>
    <row r="15495" spans="20:52" x14ac:dyDescent="0.25">
      <c r="T15495" s="110"/>
      <c r="AJ15495" s="111"/>
      <c r="AO15495" s="111"/>
      <c r="AT15495" s="111"/>
      <c r="AV15495" s="111"/>
    </row>
    <row r="15496" spans="20:52" x14ac:dyDescent="0.25">
      <c r="T15496" s="110"/>
    </row>
    <row r="15497" spans="20:52" x14ac:dyDescent="0.25">
      <c r="T15497" s="110"/>
      <c r="AP15497" s="111"/>
    </row>
    <row r="15498" spans="20:52" x14ac:dyDescent="0.25">
      <c r="T15498" s="110"/>
      <c r="AZ15498" s="111"/>
    </row>
    <row r="15499" spans="20:52" x14ac:dyDescent="0.25">
      <c r="T15499" s="110"/>
      <c r="AJ15499" s="111"/>
      <c r="AO15499" s="111"/>
      <c r="AR15499" s="111"/>
      <c r="AT15499" s="111"/>
      <c r="AV15499" s="111"/>
    </row>
    <row r="15500" spans="20:52" x14ac:dyDescent="0.25">
      <c r="T15500" s="110"/>
    </row>
    <row r="15501" spans="20:52" x14ac:dyDescent="0.25">
      <c r="T15501" s="110"/>
    </row>
    <row r="15502" spans="20:52" x14ac:dyDescent="0.25">
      <c r="T15502" s="110"/>
    </row>
    <row r="15503" spans="20:52" x14ac:dyDescent="0.25">
      <c r="T15503" s="110"/>
      <c r="AJ15503" s="111"/>
      <c r="AO15503" s="111"/>
      <c r="AV15503" s="111"/>
      <c r="AZ15503" s="111"/>
    </row>
    <row r="15504" spans="20:52" x14ac:dyDescent="0.25">
      <c r="T15504" s="110"/>
      <c r="AJ15504" s="111"/>
      <c r="AO15504" s="111"/>
      <c r="AV15504" s="111"/>
    </row>
    <row r="15505" spans="20:52" x14ac:dyDescent="0.25">
      <c r="T15505" s="110"/>
    </row>
    <row r="15506" spans="20:52" x14ac:dyDescent="0.25">
      <c r="T15506" s="110"/>
      <c r="AJ15506" s="111"/>
      <c r="AO15506" s="111"/>
      <c r="AP15506" s="111"/>
      <c r="AR15506" s="111"/>
      <c r="AV15506" s="111"/>
      <c r="AZ15506" s="111"/>
    </row>
    <row r="15507" spans="20:52" x14ac:dyDescent="0.25">
      <c r="T15507" s="110"/>
    </row>
    <row r="15508" spans="20:52" x14ac:dyDescent="0.25">
      <c r="T15508" s="110"/>
    </row>
    <row r="15509" spans="20:52" x14ac:dyDescent="0.25">
      <c r="T15509" s="110"/>
      <c r="AJ15509" s="111"/>
      <c r="AO15509" s="111"/>
      <c r="AV15509" s="111"/>
    </row>
    <row r="15510" spans="20:52" x14ac:dyDescent="0.25">
      <c r="T15510" s="110"/>
    </row>
    <row r="15511" spans="20:52" x14ac:dyDescent="0.25">
      <c r="T15511" s="110"/>
    </row>
    <row r="15512" spans="20:52" x14ac:dyDescent="0.25">
      <c r="T15512" s="110"/>
    </row>
    <row r="15513" spans="20:52" x14ac:dyDescent="0.25">
      <c r="T15513" s="110"/>
    </row>
    <row r="15514" spans="20:52" x14ac:dyDescent="0.25">
      <c r="T15514" s="110"/>
    </row>
    <row r="15515" spans="20:52" x14ac:dyDescent="0.25">
      <c r="T15515" s="110"/>
      <c r="AJ15515" s="111"/>
      <c r="AO15515" s="111"/>
      <c r="AT15515" s="111"/>
      <c r="AV15515" s="111"/>
    </row>
    <row r="15516" spans="20:52" x14ac:dyDescent="0.25">
      <c r="T15516" s="110"/>
      <c r="AJ15516" s="111"/>
      <c r="AO15516" s="111"/>
      <c r="AP15516" s="111"/>
      <c r="AV15516" s="111"/>
    </row>
    <row r="15517" spans="20:52" x14ac:dyDescent="0.25">
      <c r="T15517" s="110"/>
      <c r="AJ15517" s="111"/>
      <c r="AO15517" s="111"/>
      <c r="AR15517" s="111"/>
      <c r="AV15517" s="111"/>
    </row>
    <row r="15518" spans="20:52" x14ac:dyDescent="0.25">
      <c r="T15518" s="110"/>
      <c r="AJ15518" s="111"/>
      <c r="AO15518" s="111"/>
      <c r="AP15518" s="111"/>
      <c r="AV15518" s="111"/>
    </row>
    <row r="15519" spans="20:52" x14ac:dyDescent="0.25">
      <c r="T15519" s="110"/>
      <c r="AJ15519" s="111"/>
      <c r="AO15519" s="111"/>
      <c r="AR15519" s="111"/>
      <c r="AT15519" s="111"/>
      <c r="AV15519" s="111"/>
    </row>
    <row r="15520" spans="20:52" x14ac:dyDescent="0.25">
      <c r="T15520" s="110"/>
    </row>
    <row r="15521" spans="20:52" x14ac:dyDescent="0.25">
      <c r="T15521" s="110"/>
      <c r="AP15521" s="111"/>
    </row>
    <row r="15522" spans="20:52" x14ac:dyDescent="0.25">
      <c r="T15522" s="110"/>
    </row>
    <row r="15523" spans="20:52" x14ac:dyDescent="0.25">
      <c r="T15523" s="110"/>
      <c r="AJ15523" s="111"/>
      <c r="AV15523" s="111"/>
    </row>
    <row r="15524" spans="20:52" x14ac:dyDescent="0.25">
      <c r="T15524" s="110"/>
    </row>
    <row r="15525" spans="20:52" x14ac:dyDescent="0.25">
      <c r="T15525" s="110"/>
      <c r="AJ15525" s="111"/>
      <c r="AO15525" s="111"/>
      <c r="AP15525" s="111"/>
      <c r="AT15525" s="111"/>
      <c r="AV15525" s="111"/>
      <c r="AZ15525" s="111"/>
    </row>
    <row r="15526" spans="20:52" x14ac:dyDescent="0.25">
      <c r="T15526" s="110"/>
      <c r="AJ15526" s="111"/>
      <c r="AO15526" s="111"/>
      <c r="AV15526" s="111"/>
    </row>
    <row r="15527" spans="20:52" x14ac:dyDescent="0.25">
      <c r="T15527" s="110"/>
      <c r="AT15527" s="111"/>
      <c r="AV15527" s="111"/>
    </row>
    <row r="15528" spans="20:52" x14ac:dyDescent="0.25">
      <c r="T15528" s="110"/>
      <c r="AJ15528" s="111"/>
      <c r="AO15528" s="111"/>
      <c r="AV15528" s="111"/>
      <c r="AZ15528" s="111"/>
    </row>
    <row r="15529" spans="20:52" x14ac:dyDescent="0.25">
      <c r="T15529" s="110"/>
    </row>
    <row r="15530" spans="20:52" x14ac:dyDescent="0.25">
      <c r="T15530" s="110"/>
    </row>
    <row r="15531" spans="20:52" x14ac:dyDescent="0.25">
      <c r="T15531" s="110"/>
      <c r="AJ15531" s="111"/>
      <c r="AO15531" s="111"/>
      <c r="AZ15531" s="111"/>
    </row>
    <row r="15532" spans="20:52" x14ac:dyDescent="0.25">
      <c r="T15532" s="110"/>
    </row>
    <row r="15533" spans="20:52" x14ac:dyDescent="0.25">
      <c r="T15533" s="110"/>
    </row>
    <row r="15534" spans="20:52" x14ac:dyDescent="0.25">
      <c r="T15534" s="110"/>
      <c r="AJ15534" s="111"/>
      <c r="AO15534" s="111"/>
      <c r="AP15534" s="111"/>
      <c r="AV15534" s="111"/>
    </row>
    <row r="15535" spans="20:52" x14ac:dyDescent="0.25">
      <c r="T15535" s="110"/>
      <c r="AP15535" s="111"/>
      <c r="AV15535" s="111"/>
    </row>
    <row r="15536" spans="20:52" x14ac:dyDescent="0.25">
      <c r="T15536" s="110"/>
      <c r="AJ15536" s="111"/>
      <c r="AO15536" s="111"/>
      <c r="AV15536" s="111"/>
    </row>
    <row r="15537" spans="20:52" x14ac:dyDescent="0.25">
      <c r="T15537" s="110"/>
    </row>
    <row r="15538" spans="20:52" x14ac:dyDescent="0.25">
      <c r="T15538" s="110"/>
      <c r="AJ15538" s="111"/>
      <c r="AO15538" s="111"/>
      <c r="AP15538" s="111"/>
      <c r="AV15538" s="111"/>
    </row>
    <row r="15539" spans="20:52" x14ac:dyDescent="0.25">
      <c r="T15539" s="110"/>
    </row>
    <row r="15540" spans="20:52" x14ac:dyDescent="0.25">
      <c r="T15540" s="110"/>
      <c r="AJ15540" s="111"/>
      <c r="AO15540" s="111"/>
      <c r="AV15540" s="111"/>
    </row>
    <row r="15541" spans="20:52" x14ac:dyDescent="0.25">
      <c r="T15541" s="110"/>
      <c r="AZ15541" s="111"/>
    </row>
    <row r="15542" spans="20:52" x14ac:dyDescent="0.25">
      <c r="T15542" s="110"/>
    </row>
    <row r="15543" spans="20:52" x14ac:dyDescent="0.25">
      <c r="T15543" s="110"/>
      <c r="AV15543" s="111"/>
    </row>
    <row r="15544" spans="20:52" x14ac:dyDescent="0.25">
      <c r="T15544" s="110"/>
      <c r="AJ15544" s="111"/>
      <c r="AO15544" s="111"/>
      <c r="AP15544" s="111"/>
      <c r="AV15544" s="111"/>
    </row>
    <row r="15545" spans="20:52" x14ac:dyDescent="0.25">
      <c r="T15545" s="110"/>
      <c r="AJ15545" s="111"/>
      <c r="AO15545" s="111"/>
      <c r="AP15545" s="111"/>
      <c r="AT15545" s="111"/>
    </row>
    <row r="15546" spans="20:52" x14ac:dyDescent="0.25">
      <c r="T15546" s="110"/>
    </row>
    <row r="15547" spans="20:52" x14ac:dyDescent="0.25">
      <c r="T15547" s="110"/>
    </row>
    <row r="15548" spans="20:52" x14ac:dyDescent="0.25">
      <c r="T15548" s="110"/>
      <c r="AJ15548" s="111"/>
      <c r="AO15548" s="111"/>
      <c r="AP15548" s="111"/>
      <c r="AV15548" s="111"/>
    </row>
    <row r="15549" spans="20:52" x14ac:dyDescent="0.25">
      <c r="T15549" s="110"/>
      <c r="AJ15549" s="111"/>
      <c r="AO15549" s="111"/>
      <c r="AV15549" s="111"/>
    </row>
    <row r="15550" spans="20:52" x14ac:dyDescent="0.25">
      <c r="T15550" s="110"/>
      <c r="AJ15550" s="111"/>
      <c r="AP15550" s="111"/>
      <c r="AV15550" s="111"/>
    </row>
    <row r="15551" spans="20:52" x14ac:dyDescent="0.25">
      <c r="T15551" s="110"/>
    </row>
    <row r="15552" spans="20:52" x14ac:dyDescent="0.25">
      <c r="T15552" s="110"/>
      <c r="AJ15552" s="111"/>
      <c r="AO15552" s="111"/>
      <c r="AP15552" s="111"/>
      <c r="AV15552" s="111"/>
      <c r="AZ15552" s="111"/>
    </row>
    <row r="15553" spans="20:48" x14ac:dyDescent="0.25">
      <c r="T15553" s="110"/>
      <c r="AJ15553" s="111"/>
      <c r="AO15553" s="111"/>
      <c r="AV15553" s="111"/>
    </row>
    <row r="15554" spans="20:48" x14ac:dyDescent="0.25">
      <c r="T15554" s="110"/>
      <c r="AJ15554" s="111"/>
      <c r="AO15554" s="111"/>
      <c r="AP15554" s="111"/>
      <c r="AT15554" s="111"/>
      <c r="AV15554" s="111"/>
    </row>
    <row r="15555" spans="20:48" x14ac:dyDescent="0.25">
      <c r="T15555" s="110"/>
      <c r="AJ15555" s="111"/>
      <c r="AO15555" s="111"/>
      <c r="AV15555" s="111"/>
    </row>
    <row r="15556" spans="20:48" x14ac:dyDescent="0.25">
      <c r="T15556" s="110"/>
      <c r="AJ15556" s="111"/>
      <c r="AO15556" s="111"/>
      <c r="AP15556" s="111"/>
    </row>
    <row r="15557" spans="20:48" x14ac:dyDescent="0.25">
      <c r="T15557" s="110"/>
      <c r="AJ15557" s="111"/>
      <c r="AO15557" s="111"/>
      <c r="AV15557" s="111"/>
    </row>
    <row r="15558" spans="20:48" x14ac:dyDescent="0.25">
      <c r="T15558" s="110"/>
    </row>
    <row r="15559" spans="20:48" x14ac:dyDescent="0.25">
      <c r="T15559" s="110"/>
      <c r="AP15559" s="111"/>
    </row>
    <row r="15560" spans="20:48" x14ac:dyDescent="0.25">
      <c r="T15560" s="110"/>
    </row>
    <row r="15561" spans="20:48" x14ac:dyDescent="0.25">
      <c r="T15561" s="110"/>
      <c r="AJ15561" s="111"/>
      <c r="AO15561" s="111"/>
      <c r="AP15561" s="111"/>
      <c r="AT15561" s="111"/>
      <c r="AV15561" s="111"/>
    </row>
    <row r="15562" spans="20:48" x14ac:dyDescent="0.25">
      <c r="T15562" s="110"/>
      <c r="AJ15562" s="111"/>
      <c r="AO15562" s="111"/>
      <c r="AV15562" s="111"/>
    </row>
    <row r="15563" spans="20:48" x14ac:dyDescent="0.25">
      <c r="T15563" s="110"/>
      <c r="AV15563" s="111"/>
    </row>
    <row r="15564" spans="20:48" x14ac:dyDescent="0.25">
      <c r="T15564" s="110"/>
      <c r="AJ15564" s="111"/>
      <c r="AO15564" s="111"/>
      <c r="AP15564" s="111"/>
      <c r="AV15564" s="111"/>
    </row>
    <row r="15565" spans="20:48" x14ac:dyDescent="0.25">
      <c r="T15565" s="110"/>
      <c r="AP15565" s="111"/>
      <c r="AV15565" s="111"/>
    </row>
    <row r="15566" spans="20:48" x14ac:dyDescent="0.25">
      <c r="T15566" s="110"/>
    </row>
    <row r="15567" spans="20:48" x14ac:dyDescent="0.25">
      <c r="T15567" s="110"/>
      <c r="AJ15567" s="111"/>
      <c r="AO15567" s="111"/>
    </row>
    <row r="15568" spans="20:48" x14ac:dyDescent="0.25">
      <c r="T15568" s="110"/>
    </row>
    <row r="15569" spans="20:52" x14ac:dyDescent="0.25">
      <c r="T15569" s="110"/>
    </row>
    <row r="15570" spans="20:52" x14ac:dyDescent="0.25">
      <c r="T15570" s="110"/>
      <c r="AJ15570" s="111"/>
      <c r="AO15570" s="111"/>
      <c r="AP15570" s="111"/>
      <c r="AT15570" s="111"/>
      <c r="AV15570" s="111"/>
    </row>
    <row r="15571" spans="20:52" x14ac:dyDescent="0.25">
      <c r="T15571" s="110"/>
    </row>
    <row r="15572" spans="20:52" x14ac:dyDescent="0.25">
      <c r="T15572" s="110"/>
      <c r="AJ15572" s="111"/>
      <c r="AO15572" s="111"/>
      <c r="AV15572" s="111"/>
    </row>
    <row r="15573" spans="20:52" x14ac:dyDescent="0.25">
      <c r="T15573" s="110"/>
    </row>
    <row r="15574" spans="20:52" x14ac:dyDescent="0.25">
      <c r="T15574" s="110"/>
    </row>
    <row r="15575" spans="20:52" x14ac:dyDescent="0.25">
      <c r="T15575" s="110"/>
    </row>
    <row r="15576" spans="20:52" x14ac:dyDescent="0.25">
      <c r="T15576" s="110"/>
      <c r="AJ15576" s="111"/>
      <c r="AO15576" s="111"/>
      <c r="AP15576" s="111"/>
      <c r="AT15576" s="111"/>
      <c r="AV15576" s="111"/>
    </row>
    <row r="15577" spans="20:52" x14ac:dyDescent="0.25">
      <c r="T15577" s="110"/>
    </row>
    <row r="15578" spans="20:52" x14ac:dyDescent="0.25">
      <c r="T15578" s="110"/>
    </row>
    <row r="15579" spans="20:52" x14ac:dyDescent="0.25">
      <c r="T15579" s="110"/>
    </row>
    <row r="15580" spans="20:52" x14ac:dyDescent="0.25">
      <c r="T15580" s="110"/>
      <c r="AJ15580" s="111"/>
      <c r="AV15580" s="111"/>
      <c r="AZ15580" s="111"/>
    </row>
    <row r="15581" spans="20:52" x14ac:dyDescent="0.25">
      <c r="T15581" s="110"/>
      <c r="AJ15581" s="111"/>
      <c r="AO15581" s="111"/>
      <c r="AP15581" s="111"/>
      <c r="AV15581" s="111"/>
    </row>
    <row r="15582" spans="20:52" x14ac:dyDescent="0.25">
      <c r="T15582" s="110"/>
      <c r="AJ15582" s="111"/>
      <c r="AO15582" s="111"/>
      <c r="AV15582" s="111"/>
    </row>
    <row r="15583" spans="20:52" x14ac:dyDescent="0.25">
      <c r="T15583" s="110"/>
      <c r="AJ15583" s="111"/>
      <c r="AV15583" s="111"/>
    </row>
    <row r="15584" spans="20:52" x14ac:dyDescent="0.25">
      <c r="T15584" s="110"/>
    </row>
    <row r="15585" spans="20:52" x14ac:dyDescent="0.25">
      <c r="T15585" s="110"/>
    </row>
    <row r="15586" spans="20:52" x14ac:dyDescent="0.25">
      <c r="T15586" s="110"/>
      <c r="AJ15586" s="111"/>
      <c r="AO15586" s="111"/>
      <c r="AV15586" s="111"/>
    </row>
    <row r="15587" spans="20:52" x14ac:dyDescent="0.25">
      <c r="T15587" s="110"/>
      <c r="AJ15587" s="111"/>
      <c r="AO15587" s="111"/>
      <c r="AP15587" s="111"/>
      <c r="AV15587" s="111"/>
    </row>
    <row r="15588" spans="20:52" x14ac:dyDescent="0.25">
      <c r="T15588" s="110"/>
      <c r="AJ15588" s="111"/>
      <c r="AO15588" s="111"/>
      <c r="AP15588" s="111"/>
      <c r="AV15588" s="111"/>
    </row>
    <row r="15589" spans="20:52" x14ac:dyDescent="0.25">
      <c r="T15589" s="110"/>
      <c r="AJ15589" s="111"/>
      <c r="AO15589" s="111"/>
      <c r="AV15589" s="111"/>
    </row>
    <row r="15590" spans="20:52" x14ac:dyDescent="0.25">
      <c r="T15590" s="110"/>
      <c r="AJ15590" s="111"/>
      <c r="AO15590" s="111"/>
      <c r="AR15590" s="111"/>
      <c r="AV15590" s="111"/>
    </row>
    <row r="15591" spans="20:52" x14ac:dyDescent="0.25">
      <c r="T15591" s="110"/>
      <c r="AV15591" s="111"/>
    </row>
    <row r="15592" spans="20:52" x14ac:dyDescent="0.25">
      <c r="T15592" s="110"/>
      <c r="AJ15592" s="111"/>
      <c r="AO15592" s="111"/>
      <c r="AP15592" s="111"/>
      <c r="AV15592" s="111"/>
    </row>
    <row r="15593" spans="20:52" x14ac:dyDescent="0.25">
      <c r="T15593" s="110"/>
      <c r="AJ15593" s="111"/>
      <c r="AP15593" s="111"/>
      <c r="AV15593" s="111"/>
      <c r="AZ15593" s="111"/>
    </row>
    <row r="15594" spans="20:52" x14ac:dyDescent="0.25">
      <c r="T15594" s="110"/>
      <c r="AJ15594" s="111"/>
      <c r="AO15594" s="111"/>
      <c r="AV15594" s="111"/>
    </row>
    <row r="15595" spans="20:52" x14ac:dyDescent="0.25">
      <c r="T15595" s="110"/>
      <c r="AJ15595" s="111"/>
      <c r="AO15595" s="111"/>
    </row>
    <row r="15596" spans="20:52" x14ac:dyDescent="0.25">
      <c r="T15596" s="110"/>
      <c r="AJ15596" s="111"/>
      <c r="AP15596" s="111"/>
      <c r="AV15596" s="111"/>
      <c r="AZ15596" s="111"/>
    </row>
    <row r="15597" spans="20:52" x14ac:dyDescent="0.25">
      <c r="T15597" s="110"/>
      <c r="AJ15597" s="111"/>
      <c r="AO15597" s="111"/>
    </row>
    <row r="15598" spans="20:52" x14ac:dyDescent="0.25">
      <c r="T15598" s="110"/>
      <c r="AJ15598" s="111"/>
      <c r="AO15598" s="111"/>
      <c r="AP15598" s="111"/>
      <c r="AV15598" s="111"/>
      <c r="AZ15598" s="111"/>
    </row>
    <row r="15599" spans="20:52" x14ac:dyDescent="0.25">
      <c r="T15599" s="110"/>
      <c r="AZ15599" s="111"/>
    </row>
    <row r="15600" spans="20:52" x14ac:dyDescent="0.25">
      <c r="T15600" s="110"/>
      <c r="AP15600" s="111"/>
      <c r="AT15600" s="111"/>
      <c r="AV15600" s="111"/>
    </row>
    <row r="15601" spans="20:52" x14ac:dyDescent="0.25">
      <c r="T15601" s="110"/>
      <c r="AJ15601" s="111"/>
      <c r="AO15601" s="111"/>
      <c r="AV15601" s="111"/>
    </row>
    <row r="15602" spans="20:52" x14ac:dyDescent="0.25">
      <c r="T15602" s="110"/>
      <c r="AJ15602" s="111"/>
      <c r="AO15602" s="111"/>
    </row>
    <row r="15603" spans="20:52" x14ac:dyDescent="0.25">
      <c r="T15603" s="110"/>
    </row>
    <row r="15604" spans="20:52" x14ac:dyDescent="0.25">
      <c r="T15604" s="110"/>
      <c r="AJ15604" s="111"/>
      <c r="AO15604" s="111"/>
      <c r="AV15604" s="111"/>
    </row>
    <row r="15605" spans="20:52" x14ac:dyDescent="0.25">
      <c r="T15605" s="110"/>
      <c r="AZ15605" s="111"/>
    </row>
    <row r="15606" spans="20:52" x14ac:dyDescent="0.25">
      <c r="T15606" s="110"/>
      <c r="AJ15606" s="111"/>
      <c r="AO15606" s="111"/>
      <c r="AV15606" s="111"/>
    </row>
    <row r="15607" spans="20:52" x14ac:dyDescent="0.25">
      <c r="T15607" s="110"/>
      <c r="AZ15607" s="111"/>
    </row>
    <row r="15608" spans="20:52" x14ac:dyDescent="0.25">
      <c r="T15608" s="110"/>
    </row>
    <row r="15609" spans="20:52" x14ac:dyDescent="0.25">
      <c r="T15609" s="110"/>
    </row>
    <row r="15610" spans="20:52" x14ac:dyDescent="0.25">
      <c r="T15610" s="110"/>
      <c r="AJ15610" s="111"/>
      <c r="AO15610" s="111"/>
      <c r="AV15610" s="111"/>
    </row>
    <row r="15611" spans="20:52" x14ac:dyDescent="0.25">
      <c r="T15611" s="110"/>
    </row>
    <row r="15612" spans="20:52" x14ac:dyDescent="0.25">
      <c r="T15612" s="110"/>
      <c r="AJ15612" s="111"/>
      <c r="AO15612" s="111"/>
      <c r="AP15612" s="111"/>
      <c r="AR15612" s="111"/>
      <c r="AV15612" s="111"/>
    </row>
    <row r="15613" spans="20:52" x14ac:dyDescent="0.25">
      <c r="T15613" s="110"/>
    </row>
    <row r="15614" spans="20:52" x14ac:dyDescent="0.25">
      <c r="T15614" s="110"/>
      <c r="AP15614" s="111"/>
      <c r="AV15614" s="111"/>
    </row>
    <row r="15615" spans="20:52" x14ac:dyDescent="0.25">
      <c r="T15615" s="110"/>
      <c r="AJ15615" s="111"/>
      <c r="AO15615" s="111"/>
      <c r="AP15615" s="111"/>
      <c r="AV15615" s="111"/>
    </row>
    <row r="15616" spans="20:52" x14ac:dyDescent="0.25">
      <c r="T15616" s="110"/>
      <c r="AJ15616" s="111"/>
      <c r="AO15616" s="111"/>
      <c r="AP15616" s="111"/>
      <c r="AR15616" s="111"/>
      <c r="AV15616" s="111"/>
    </row>
    <row r="15617" spans="20:52" x14ac:dyDescent="0.25">
      <c r="T15617" s="110"/>
    </row>
    <row r="15618" spans="20:52" x14ac:dyDescent="0.25">
      <c r="T15618" s="110"/>
      <c r="AJ15618" s="111"/>
      <c r="AO15618" s="111"/>
      <c r="AP15618" s="111"/>
      <c r="AV15618" s="111"/>
    </row>
    <row r="15619" spans="20:52" x14ac:dyDescent="0.25">
      <c r="T15619" s="110"/>
    </row>
    <row r="15620" spans="20:52" x14ac:dyDescent="0.25">
      <c r="T15620" s="110"/>
      <c r="AJ15620" s="111"/>
      <c r="AO15620" s="111"/>
      <c r="AV15620" s="111"/>
    </row>
    <row r="15621" spans="20:52" x14ac:dyDescent="0.25">
      <c r="T15621" s="110"/>
      <c r="AJ15621" s="111"/>
      <c r="AO15621" s="111"/>
      <c r="AP15621" s="111"/>
      <c r="AT15621" s="111"/>
      <c r="AV15621" s="111"/>
      <c r="AZ15621" s="111"/>
    </row>
    <row r="15622" spans="20:52" x14ac:dyDescent="0.25">
      <c r="T15622" s="110"/>
      <c r="AJ15622" s="111"/>
      <c r="AO15622" s="111"/>
      <c r="AP15622" s="111"/>
      <c r="AV15622" s="111"/>
    </row>
    <row r="15623" spans="20:52" x14ac:dyDescent="0.25">
      <c r="T15623" s="110"/>
      <c r="AV15623" s="111"/>
    </row>
    <row r="15624" spans="20:52" x14ac:dyDescent="0.25">
      <c r="T15624" s="110"/>
      <c r="AJ15624" s="111"/>
      <c r="AO15624" s="111"/>
      <c r="AP15624" s="111"/>
    </row>
    <row r="15625" spans="20:52" x14ac:dyDescent="0.25">
      <c r="T15625" s="110"/>
      <c r="AZ15625" s="111"/>
    </row>
    <row r="15626" spans="20:52" x14ac:dyDescent="0.25">
      <c r="T15626" s="110"/>
      <c r="AJ15626" s="111"/>
      <c r="AO15626" s="111"/>
      <c r="AV15626" s="111"/>
      <c r="AZ15626" s="111"/>
    </row>
    <row r="15627" spans="20:52" x14ac:dyDescent="0.25">
      <c r="T15627" s="110"/>
      <c r="AO15627" s="111"/>
      <c r="AV15627" s="111"/>
    </row>
    <row r="15628" spans="20:52" x14ac:dyDescent="0.25">
      <c r="T15628" s="110"/>
      <c r="AJ15628" s="111"/>
      <c r="AO15628" s="111"/>
      <c r="AV15628" s="111"/>
    </row>
    <row r="15629" spans="20:52" x14ac:dyDescent="0.25">
      <c r="T15629" s="110"/>
      <c r="AJ15629" s="111"/>
      <c r="AO15629" s="111"/>
      <c r="AP15629" s="111"/>
      <c r="AV15629" s="111"/>
    </row>
    <row r="15630" spans="20:52" x14ac:dyDescent="0.25">
      <c r="T15630" s="110"/>
      <c r="AJ15630" s="111"/>
      <c r="AO15630" s="111"/>
      <c r="AV15630" s="111"/>
    </row>
    <row r="15631" spans="20:52" x14ac:dyDescent="0.25">
      <c r="T15631" s="110"/>
    </row>
    <row r="15632" spans="20:52" x14ac:dyDescent="0.25">
      <c r="T15632" s="110"/>
    </row>
    <row r="15633" spans="20:52" x14ac:dyDescent="0.25">
      <c r="T15633" s="110"/>
    </row>
    <row r="15634" spans="20:52" x14ac:dyDescent="0.25">
      <c r="T15634" s="110"/>
    </row>
    <row r="15635" spans="20:52" x14ac:dyDescent="0.25">
      <c r="T15635" s="110"/>
      <c r="AV15635" s="111"/>
    </row>
    <row r="15636" spans="20:52" x14ac:dyDescent="0.25">
      <c r="T15636" s="110"/>
      <c r="AJ15636" s="111"/>
      <c r="AO15636" s="111"/>
      <c r="AV15636" s="111"/>
    </row>
    <row r="15637" spans="20:52" x14ac:dyDescent="0.25">
      <c r="T15637" s="110"/>
      <c r="AJ15637" s="111"/>
      <c r="AO15637" s="111"/>
    </row>
    <row r="15638" spans="20:52" x14ac:dyDescent="0.25">
      <c r="T15638" s="110"/>
      <c r="AJ15638" s="111"/>
      <c r="AO15638" s="111"/>
      <c r="AT15638" s="111"/>
    </row>
    <row r="15639" spans="20:52" x14ac:dyDescent="0.25">
      <c r="T15639" s="110"/>
    </row>
    <row r="15640" spans="20:52" x14ac:dyDescent="0.25">
      <c r="T15640" s="110"/>
      <c r="AJ15640" s="111"/>
      <c r="AO15640" s="111"/>
      <c r="AV15640" s="111"/>
      <c r="AZ15640" s="111"/>
    </row>
    <row r="15641" spans="20:52" x14ac:dyDescent="0.25">
      <c r="T15641" s="110"/>
      <c r="AJ15641" s="111"/>
      <c r="AO15641" s="111"/>
      <c r="AV15641" s="111"/>
    </row>
    <row r="15642" spans="20:52" x14ac:dyDescent="0.25">
      <c r="T15642" s="110"/>
    </row>
    <row r="15643" spans="20:52" x14ac:dyDescent="0.25">
      <c r="T15643" s="110"/>
      <c r="AJ15643" s="111"/>
      <c r="AO15643" s="111"/>
      <c r="AV15643" s="111"/>
    </row>
    <row r="15644" spans="20:52" x14ac:dyDescent="0.25">
      <c r="T15644" s="110"/>
    </row>
    <row r="15645" spans="20:52" x14ac:dyDescent="0.25">
      <c r="T15645" s="110"/>
      <c r="AO15645" s="111"/>
      <c r="AT15645" s="111"/>
      <c r="AV15645" s="111"/>
    </row>
    <row r="15646" spans="20:52" x14ac:dyDescent="0.25">
      <c r="T15646" s="110"/>
      <c r="AJ15646" s="111"/>
      <c r="AO15646" s="111"/>
      <c r="AV15646" s="111"/>
    </row>
    <row r="15647" spans="20:52" x14ac:dyDescent="0.25">
      <c r="T15647" s="110"/>
      <c r="AJ15647" s="111"/>
      <c r="AO15647" s="111"/>
      <c r="AV15647" s="111"/>
    </row>
    <row r="15648" spans="20:52" x14ac:dyDescent="0.25">
      <c r="T15648" s="110"/>
      <c r="AJ15648" s="111"/>
      <c r="AO15648" s="111"/>
    </row>
    <row r="15649" spans="20:52" x14ac:dyDescent="0.25">
      <c r="T15649" s="110"/>
    </row>
    <row r="15650" spans="20:52" x14ac:dyDescent="0.25">
      <c r="T15650" s="110"/>
      <c r="AV15650" s="111"/>
    </row>
    <row r="15651" spans="20:52" x14ac:dyDescent="0.25">
      <c r="T15651" s="110"/>
    </row>
    <row r="15652" spans="20:52" x14ac:dyDescent="0.25">
      <c r="T15652" s="110"/>
      <c r="AJ15652" s="111"/>
      <c r="AO15652" s="111"/>
    </row>
    <row r="15653" spans="20:52" x14ac:dyDescent="0.25">
      <c r="T15653" s="110"/>
    </row>
    <row r="15654" spans="20:52" x14ac:dyDescent="0.25">
      <c r="T15654" s="110"/>
    </row>
    <row r="15655" spans="20:52" x14ac:dyDescent="0.25">
      <c r="T15655" s="110"/>
    </row>
    <row r="15656" spans="20:52" x14ac:dyDescent="0.25">
      <c r="T15656" s="110"/>
    </row>
    <row r="15657" spans="20:52" x14ac:dyDescent="0.25">
      <c r="T15657" s="110"/>
      <c r="AJ15657" s="111"/>
      <c r="AV15657" s="111"/>
    </row>
    <row r="15658" spans="20:52" x14ac:dyDescent="0.25">
      <c r="T15658" s="110"/>
      <c r="AJ15658" s="111"/>
      <c r="AO15658" s="111"/>
      <c r="AZ15658" s="111"/>
    </row>
    <row r="15659" spans="20:52" x14ac:dyDescent="0.25">
      <c r="T15659" s="110"/>
      <c r="AO15659" s="111"/>
      <c r="AV15659" s="111"/>
    </row>
    <row r="15660" spans="20:52" x14ac:dyDescent="0.25">
      <c r="T15660" s="110"/>
    </row>
    <row r="15661" spans="20:52" x14ac:dyDescent="0.25">
      <c r="T15661" s="110"/>
    </row>
    <row r="15662" spans="20:52" x14ac:dyDescent="0.25">
      <c r="T15662" s="110"/>
      <c r="AJ15662" s="111"/>
      <c r="AO15662" s="111"/>
      <c r="AP15662" s="111"/>
      <c r="AV15662" s="111"/>
    </row>
    <row r="15663" spans="20:52" x14ac:dyDescent="0.25">
      <c r="T15663" s="110"/>
      <c r="AJ15663" s="111"/>
      <c r="AO15663" s="111"/>
      <c r="AP15663" s="111"/>
    </row>
    <row r="15664" spans="20:52" x14ac:dyDescent="0.25">
      <c r="T15664" s="110"/>
    </row>
    <row r="15665" spans="20:52" x14ac:dyDescent="0.25">
      <c r="T15665" s="110"/>
    </row>
    <row r="15666" spans="20:52" x14ac:dyDescent="0.25">
      <c r="T15666" s="110"/>
    </row>
    <row r="15667" spans="20:52" x14ac:dyDescent="0.25">
      <c r="T15667" s="110"/>
      <c r="AV15667" s="111"/>
    </row>
    <row r="15668" spans="20:52" x14ac:dyDescent="0.25">
      <c r="T15668" s="110"/>
      <c r="AP15668" s="111"/>
      <c r="AV15668" s="111"/>
    </row>
    <row r="15669" spans="20:52" x14ac:dyDescent="0.25">
      <c r="T15669" s="110"/>
      <c r="AJ15669" s="111"/>
      <c r="AO15669" s="111"/>
      <c r="AV15669" s="111"/>
      <c r="AZ15669" s="111"/>
    </row>
    <row r="15670" spans="20:52" x14ac:dyDescent="0.25">
      <c r="T15670" s="110"/>
      <c r="AJ15670" s="111"/>
      <c r="AO15670" s="111"/>
      <c r="AV15670" s="111"/>
    </row>
    <row r="15671" spans="20:52" x14ac:dyDescent="0.25">
      <c r="T15671" s="110"/>
      <c r="AV15671" s="111"/>
    </row>
    <row r="15672" spans="20:52" x14ac:dyDescent="0.25">
      <c r="T15672" s="110"/>
    </row>
    <row r="15673" spans="20:52" x14ac:dyDescent="0.25">
      <c r="T15673" s="110"/>
      <c r="AJ15673" s="111"/>
      <c r="AO15673" s="111"/>
      <c r="AV15673" s="111"/>
    </row>
    <row r="15674" spans="20:52" x14ac:dyDescent="0.25">
      <c r="T15674" s="110"/>
      <c r="AJ15674" s="111"/>
      <c r="AO15674" s="111"/>
      <c r="AR15674" s="111"/>
      <c r="AT15674" s="111"/>
      <c r="AV15674" s="111"/>
    </row>
    <row r="15675" spans="20:52" x14ac:dyDescent="0.25">
      <c r="T15675" s="110"/>
      <c r="AJ15675" s="111"/>
      <c r="AV15675" s="111"/>
    </row>
    <row r="15676" spans="20:52" x14ac:dyDescent="0.25">
      <c r="T15676" s="110"/>
      <c r="AO15676" s="111"/>
      <c r="AP15676" s="111"/>
      <c r="AR15676" s="111"/>
      <c r="AV15676" s="111"/>
    </row>
    <row r="15677" spans="20:52" x14ac:dyDescent="0.25">
      <c r="T15677" s="110"/>
      <c r="AO15677" s="111"/>
      <c r="AP15677" s="111"/>
      <c r="AZ15677" s="111"/>
    </row>
    <row r="15678" spans="20:52" x14ac:dyDescent="0.25">
      <c r="T15678" s="110"/>
      <c r="AJ15678" s="111"/>
      <c r="AP15678" s="111"/>
      <c r="AV15678" s="111"/>
      <c r="AZ15678" s="111"/>
    </row>
    <row r="15679" spans="20:52" x14ac:dyDescent="0.25">
      <c r="T15679" s="110"/>
      <c r="AJ15679" s="111"/>
      <c r="AO15679" s="111"/>
      <c r="AP15679" s="111"/>
      <c r="AV15679" s="111"/>
    </row>
    <row r="15680" spans="20:52" x14ac:dyDescent="0.25">
      <c r="T15680" s="110"/>
      <c r="AJ15680" s="111"/>
      <c r="AO15680" s="111"/>
    </row>
    <row r="15681" spans="20:52" x14ac:dyDescent="0.25">
      <c r="T15681" s="110"/>
      <c r="AJ15681" s="111"/>
      <c r="AO15681" s="111"/>
      <c r="AV15681" s="111"/>
      <c r="AZ15681" s="111"/>
    </row>
    <row r="15682" spans="20:52" x14ac:dyDescent="0.25">
      <c r="T15682" s="110"/>
    </row>
    <row r="15683" spans="20:52" x14ac:dyDescent="0.25">
      <c r="T15683" s="110"/>
      <c r="AJ15683" s="111"/>
      <c r="AO15683" s="111"/>
      <c r="AV15683" s="111"/>
    </row>
    <row r="15684" spans="20:52" x14ac:dyDescent="0.25">
      <c r="T15684" s="110"/>
      <c r="AJ15684" s="111"/>
      <c r="AO15684" s="111"/>
      <c r="AP15684" s="111"/>
      <c r="AV15684" s="111"/>
      <c r="AZ15684" s="111"/>
    </row>
    <row r="15685" spans="20:52" x14ac:dyDescent="0.25">
      <c r="T15685" s="110"/>
      <c r="AP15685" s="111"/>
    </row>
    <row r="15686" spans="20:52" x14ac:dyDescent="0.25">
      <c r="T15686" s="110"/>
    </row>
    <row r="15687" spans="20:52" x14ac:dyDescent="0.25">
      <c r="T15687" s="110"/>
    </row>
    <row r="15688" spans="20:52" x14ac:dyDescent="0.25">
      <c r="T15688" s="110"/>
      <c r="AJ15688" s="111"/>
      <c r="AO15688" s="111"/>
    </row>
    <row r="15689" spans="20:52" x14ac:dyDescent="0.25">
      <c r="T15689" s="110"/>
      <c r="AJ15689" s="111"/>
      <c r="AO15689" s="111"/>
      <c r="AP15689" s="111"/>
      <c r="AR15689" s="111"/>
      <c r="AV15689" s="111"/>
    </row>
    <row r="15690" spans="20:52" x14ac:dyDescent="0.25">
      <c r="T15690" s="110"/>
      <c r="AZ15690" s="111"/>
    </row>
    <row r="15691" spans="20:52" x14ac:dyDescent="0.25">
      <c r="T15691" s="110"/>
      <c r="AV15691" s="111"/>
    </row>
    <row r="15692" spans="20:52" x14ac:dyDescent="0.25">
      <c r="T15692" s="110"/>
      <c r="AV15692" s="111"/>
    </row>
    <row r="15693" spans="20:52" x14ac:dyDescent="0.25">
      <c r="T15693" s="110"/>
      <c r="AJ15693" s="111"/>
      <c r="AO15693" s="111"/>
      <c r="AV15693" s="111"/>
    </row>
    <row r="15694" spans="20:52" x14ac:dyDescent="0.25">
      <c r="T15694" s="110"/>
      <c r="AJ15694" s="111"/>
      <c r="AO15694" s="111"/>
      <c r="AP15694" s="111"/>
      <c r="AR15694" s="111"/>
      <c r="AV15694" s="111"/>
    </row>
    <row r="15695" spans="20:52" x14ac:dyDescent="0.25">
      <c r="T15695" s="110"/>
      <c r="AZ15695" s="111"/>
    </row>
    <row r="15696" spans="20:52" x14ac:dyDescent="0.25">
      <c r="T15696" s="110"/>
    </row>
    <row r="15697" spans="20:52" x14ac:dyDescent="0.25">
      <c r="T15697" s="110"/>
      <c r="AJ15697" s="111"/>
      <c r="AP15697" s="111"/>
      <c r="AR15697" s="111"/>
      <c r="AV15697" s="111"/>
    </row>
    <row r="15698" spans="20:52" x14ac:dyDescent="0.25">
      <c r="T15698" s="110"/>
      <c r="AJ15698" s="111"/>
      <c r="AO15698" s="111"/>
    </row>
    <row r="15699" spans="20:52" x14ac:dyDescent="0.25">
      <c r="T15699" s="110"/>
    </row>
    <row r="15700" spans="20:52" x14ac:dyDescent="0.25">
      <c r="T15700" s="110"/>
      <c r="AJ15700" s="111"/>
      <c r="AO15700" s="111"/>
      <c r="AV15700" s="111"/>
      <c r="AZ15700" s="111"/>
    </row>
    <row r="15701" spans="20:52" x14ac:dyDescent="0.25">
      <c r="T15701" s="110"/>
      <c r="AJ15701" s="111"/>
      <c r="AO15701" s="111"/>
      <c r="AR15701" s="111"/>
    </row>
    <row r="15702" spans="20:52" x14ac:dyDescent="0.25">
      <c r="T15702" s="110"/>
      <c r="AJ15702" s="111"/>
      <c r="AO15702" s="111"/>
      <c r="AV15702" s="111"/>
    </row>
    <row r="15703" spans="20:52" x14ac:dyDescent="0.25">
      <c r="T15703" s="110"/>
      <c r="AV15703" s="111"/>
    </row>
    <row r="15704" spans="20:52" x14ac:dyDescent="0.25">
      <c r="T15704" s="110"/>
      <c r="AJ15704" s="111"/>
      <c r="AO15704" s="111"/>
      <c r="AP15704" s="111"/>
      <c r="AV15704" s="111"/>
    </row>
    <row r="15705" spans="20:52" x14ac:dyDescent="0.25">
      <c r="T15705" s="110"/>
      <c r="AJ15705" s="111"/>
      <c r="AO15705" s="111"/>
      <c r="AP15705" s="111"/>
    </row>
    <row r="15706" spans="20:52" x14ac:dyDescent="0.25">
      <c r="T15706" s="110"/>
    </row>
    <row r="15707" spans="20:52" x14ac:dyDescent="0.25">
      <c r="T15707" s="110"/>
      <c r="AJ15707" s="111"/>
      <c r="AO15707" s="111"/>
      <c r="AT15707" s="111"/>
      <c r="AV15707" s="111"/>
    </row>
    <row r="15708" spans="20:52" x14ac:dyDescent="0.25">
      <c r="T15708" s="110"/>
      <c r="AP15708" s="111"/>
    </row>
    <row r="15709" spans="20:52" x14ac:dyDescent="0.25">
      <c r="T15709" s="110"/>
    </row>
    <row r="15710" spans="20:52" x14ac:dyDescent="0.25">
      <c r="T15710" s="110"/>
      <c r="AZ15710" s="111"/>
    </row>
    <row r="15711" spans="20:52" x14ac:dyDescent="0.25">
      <c r="T15711" s="110"/>
    </row>
    <row r="15712" spans="20:52" x14ac:dyDescent="0.25">
      <c r="T15712" s="110"/>
      <c r="AJ15712" s="111"/>
      <c r="AO15712" s="111"/>
      <c r="AV15712" s="111"/>
    </row>
    <row r="15713" spans="20:52" x14ac:dyDescent="0.25">
      <c r="T15713" s="110"/>
      <c r="AV15713" s="111"/>
      <c r="AZ15713" s="111"/>
    </row>
    <row r="15714" spans="20:52" x14ac:dyDescent="0.25">
      <c r="T15714" s="110"/>
      <c r="AV15714" s="111"/>
    </row>
    <row r="15715" spans="20:52" x14ac:dyDescent="0.25">
      <c r="T15715" s="110"/>
      <c r="AJ15715" s="111"/>
      <c r="AO15715" s="111"/>
      <c r="AP15715" s="111"/>
      <c r="AT15715" s="111"/>
      <c r="AV15715" s="111"/>
      <c r="AZ15715" s="111"/>
    </row>
    <row r="15716" spans="20:52" x14ac:dyDescent="0.25">
      <c r="T15716" s="110"/>
    </row>
    <row r="15717" spans="20:52" x14ac:dyDescent="0.25">
      <c r="T15717" s="110"/>
      <c r="AV15717" s="111"/>
      <c r="AZ15717" s="111"/>
    </row>
    <row r="15718" spans="20:52" x14ac:dyDescent="0.25">
      <c r="T15718" s="110"/>
    </row>
    <row r="15719" spans="20:52" x14ac:dyDescent="0.25">
      <c r="T15719" s="110"/>
    </row>
    <row r="15720" spans="20:52" x14ac:dyDescent="0.25">
      <c r="T15720" s="110"/>
      <c r="AV15720" s="111"/>
    </row>
    <row r="15721" spans="20:52" x14ac:dyDescent="0.25">
      <c r="T15721" s="110"/>
      <c r="AR15721" s="111"/>
      <c r="AT15721" s="111"/>
      <c r="AV15721" s="111"/>
    </row>
    <row r="15722" spans="20:52" x14ac:dyDescent="0.25">
      <c r="T15722" s="110"/>
      <c r="AJ15722" s="111"/>
      <c r="AO15722" s="111"/>
      <c r="AP15722" s="111"/>
    </row>
    <row r="15723" spans="20:52" x14ac:dyDescent="0.25">
      <c r="T15723" s="110"/>
    </row>
    <row r="15724" spans="20:52" x14ac:dyDescent="0.25">
      <c r="T15724" s="110"/>
      <c r="AJ15724" s="111"/>
      <c r="AO15724" s="111"/>
      <c r="AP15724" s="111"/>
      <c r="AV15724" s="111"/>
    </row>
    <row r="15725" spans="20:52" x14ac:dyDescent="0.25">
      <c r="T15725" s="110"/>
    </row>
    <row r="15726" spans="20:52" x14ac:dyDescent="0.25">
      <c r="T15726" s="110"/>
    </row>
    <row r="15727" spans="20:52" x14ac:dyDescent="0.25">
      <c r="T15727" s="110"/>
    </row>
    <row r="15728" spans="20:52" x14ac:dyDescent="0.25">
      <c r="T15728" s="110"/>
      <c r="AJ15728" s="111"/>
      <c r="AO15728" s="111"/>
      <c r="AP15728" s="111"/>
      <c r="AV15728" s="111"/>
    </row>
    <row r="15729" spans="20:48" x14ac:dyDescent="0.25">
      <c r="T15729" s="110"/>
      <c r="AJ15729" s="111"/>
      <c r="AO15729" s="111"/>
      <c r="AV15729" s="111"/>
    </row>
    <row r="15730" spans="20:48" x14ac:dyDescent="0.25">
      <c r="T15730" s="110"/>
      <c r="AO15730" s="111"/>
      <c r="AV15730" s="111"/>
    </row>
    <row r="15731" spans="20:48" x14ac:dyDescent="0.25">
      <c r="T15731" s="110"/>
      <c r="AJ15731" s="111"/>
      <c r="AO15731" s="111"/>
      <c r="AT15731" s="111"/>
    </row>
    <row r="15732" spans="20:48" x14ac:dyDescent="0.25">
      <c r="T15732" s="110"/>
    </row>
    <row r="15733" spans="20:48" x14ac:dyDescent="0.25">
      <c r="T15733" s="110"/>
    </row>
    <row r="15734" spans="20:48" x14ac:dyDescent="0.25">
      <c r="T15734" s="110"/>
      <c r="AV15734" s="111"/>
    </row>
    <row r="15735" spans="20:48" x14ac:dyDescent="0.25">
      <c r="T15735" s="110"/>
    </row>
    <row r="15736" spans="20:48" x14ac:dyDescent="0.25">
      <c r="T15736" s="110"/>
    </row>
    <row r="15737" spans="20:48" x14ac:dyDescent="0.25">
      <c r="T15737" s="110"/>
    </row>
    <row r="15738" spans="20:48" x14ac:dyDescent="0.25">
      <c r="T15738" s="110"/>
    </row>
    <row r="15739" spans="20:48" x14ac:dyDescent="0.25">
      <c r="T15739" s="110"/>
      <c r="AP15739" s="111"/>
      <c r="AV15739" s="111"/>
    </row>
    <row r="15740" spans="20:48" x14ac:dyDescent="0.25">
      <c r="T15740" s="110"/>
      <c r="AJ15740" s="111"/>
      <c r="AO15740" s="111"/>
    </row>
    <row r="15741" spans="20:48" x14ac:dyDescent="0.25">
      <c r="T15741" s="110"/>
      <c r="AJ15741" s="111"/>
      <c r="AO15741" s="111"/>
    </row>
    <row r="15742" spans="20:48" x14ac:dyDescent="0.25">
      <c r="T15742" s="110"/>
      <c r="AJ15742" s="111"/>
      <c r="AO15742" s="111"/>
      <c r="AV15742" s="111"/>
    </row>
    <row r="15743" spans="20:48" x14ac:dyDescent="0.25">
      <c r="T15743" s="110"/>
    </row>
    <row r="15744" spans="20:48" x14ac:dyDescent="0.25">
      <c r="T15744" s="110"/>
    </row>
    <row r="15745" spans="20:52" x14ac:dyDescent="0.25">
      <c r="T15745" s="110"/>
      <c r="AJ15745" s="111"/>
      <c r="AO15745" s="111"/>
      <c r="AP15745" s="111"/>
      <c r="AV15745" s="111"/>
    </row>
    <row r="15746" spans="20:52" x14ac:dyDescent="0.25">
      <c r="T15746" s="110"/>
    </row>
    <row r="15747" spans="20:52" x14ac:dyDescent="0.25">
      <c r="T15747" s="110"/>
      <c r="AJ15747" s="111"/>
      <c r="AO15747" s="111"/>
      <c r="AV15747" s="111"/>
    </row>
    <row r="15748" spans="20:52" x14ac:dyDescent="0.25">
      <c r="T15748" s="110"/>
      <c r="AJ15748" s="111"/>
      <c r="AO15748" s="111"/>
      <c r="AV15748" s="111"/>
    </row>
    <row r="15749" spans="20:52" x14ac:dyDescent="0.25">
      <c r="T15749" s="110"/>
    </row>
    <row r="15750" spans="20:52" x14ac:dyDescent="0.25">
      <c r="T15750" s="110"/>
      <c r="AJ15750" s="111"/>
      <c r="AO15750" s="111"/>
      <c r="AV15750" s="111"/>
    </row>
    <row r="15751" spans="20:52" x14ac:dyDescent="0.25">
      <c r="T15751" s="110"/>
      <c r="AJ15751" s="111"/>
      <c r="AO15751" s="111"/>
      <c r="AP15751" s="111"/>
      <c r="AV15751" s="111"/>
    </row>
    <row r="15752" spans="20:52" x14ac:dyDescent="0.25">
      <c r="T15752" s="110"/>
    </row>
    <row r="15753" spans="20:52" x14ac:dyDescent="0.25">
      <c r="T15753" s="110"/>
      <c r="AZ15753" s="111"/>
    </row>
    <row r="15754" spans="20:52" x14ac:dyDescent="0.25">
      <c r="T15754" s="110"/>
      <c r="AJ15754" s="111"/>
      <c r="AP15754" s="111"/>
      <c r="AV15754" s="111"/>
      <c r="AZ15754" s="111"/>
    </row>
    <row r="15755" spans="20:52" x14ac:dyDescent="0.25">
      <c r="T15755" s="110"/>
    </row>
    <row r="15756" spans="20:52" x14ac:dyDescent="0.25">
      <c r="T15756" s="110"/>
    </row>
    <row r="15757" spans="20:52" x14ac:dyDescent="0.25">
      <c r="T15757" s="110"/>
      <c r="AJ15757" s="111"/>
      <c r="AO15757" s="111"/>
      <c r="AV15757" s="111"/>
    </row>
    <row r="15758" spans="20:52" x14ac:dyDescent="0.25">
      <c r="T15758" s="110"/>
      <c r="AJ15758" s="111"/>
      <c r="AO15758" s="111"/>
      <c r="AR15758" s="111"/>
      <c r="AV15758" s="111"/>
    </row>
    <row r="15759" spans="20:52" x14ac:dyDescent="0.25">
      <c r="T15759" s="110"/>
    </row>
    <row r="15760" spans="20:52" x14ac:dyDescent="0.25">
      <c r="T15760" s="110"/>
      <c r="AJ15760" s="111"/>
      <c r="AO15760" s="111"/>
      <c r="AT15760" s="111"/>
      <c r="AV15760" s="111"/>
      <c r="AZ15760" s="111"/>
    </row>
    <row r="15761" spans="20:52" x14ac:dyDescent="0.25">
      <c r="T15761" s="110"/>
      <c r="AZ15761" s="111"/>
    </row>
    <row r="15762" spans="20:52" x14ac:dyDescent="0.25">
      <c r="T15762" s="110"/>
    </row>
    <row r="15763" spans="20:52" x14ac:dyDescent="0.25">
      <c r="T15763" s="110"/>
      <c r="AJ15763" s="111"/>
      <c r="AO15763" s="111"/>
      <c r="AV15763" s="111"/>
    </row>
    <row r="15764" spans="20:52" x14ac:dyDescent="0.25">
      <c r="T15764" s="110"/>
    </row>
    <row r="15765" spans="20:52" x14ac:dyDescent="0.25">
      <c r="T15765" s="110"/>
      <c r="AZ15765" s="111"/>
    </row>
    <row r="15766" spans="20:52" x14ac:dyDescent="0.25">
      <c r="T15766" s="110"/>
      <c r="AJ15766" s="111"/>
      <c r="AO15766" s="111"/>
      <c r="AP15766" s="111"/>
      <c r="AV15766" s="111"/>
      <c r="AZ15766" s="111"/>
    </row>
    <row r="15767" spans="20:52" x14ac:dyDescent="0.25">
      <c r="T15767" s="110"/>
      <c r="AJ15767" s="111"/>
      <c r="AO15767" s="111"/>
      <c r="AV15767" s="111"/>
    </row>
    <row r="15768" spans="20:52" x14ac:dyDescent="0.25">
      <c r="T15768" s="110"/>
      <c r="AJ15768" s="111"/>
      <c r="AO15768" s="111"/>
      <c r="AV15768" s="111"/>
    </row>
    <row r="15769" spans="20:52" x14ac:dyDescent="0.25">
      <c r="T15769" s="110"/>
    </row>
    <row r="15770" spans="20:52" x14ac:dyDescent="0.25">
      <c r="T15770" s="110"/>
      <c r="AJ15770" s="111"/>
      <c r="AO15770" s="111"/>
      <c r="AV15770" s="111"/>
    </row>
    <row r="15771" spans="20:52" x14ac:dyDescent="0.25">
      <c r="T15771" s="110"/>
    </row>
    <row r="15772" spans="20:52" x14ac:dyDescent="0.25">
      <c r="T15772" s="110"/>
      <c r="AO15772" s="111"/>
      <c r="AV15772" s="111"/>
    </row>
    <row r="15773" spans="20:52" x14ac:dyDescent="0.25">
      <c r="T15773" s="110"/>
      <c r="AV15773" s="111"/>
    </row>
    <row r="15774" spans="20:52" x14ac:dyDescent="0.25">
      <c r="T15774" s="110"/>
    </row>
    <row r="15775" spans="20:52" x14ac:dyDescent="0.25">
      <c r="T15775" s="110"/>
      <c r="AP15775" s="111"/>
    </row>
    <row r="15776" spans="20:52" x14ac:dyDescent="0.25">
      <c r="T15776" s="110"/>
    </row>
    <row r="15777" spans="20:52" x14ac:dyDescent="0.25">
      <c r="T15777" s="110"/>
    </row>
    <row r="15778" spans="20:52" x14ac:dyDescent="0.25">
      <c r="T15778" s="110"/>
    </row>
    <row r="15779" spans="20:52" x14ac:dyDescent="0.25">
      <c r="T15779" s="110"/>
      <c r="AJ15779" s="111"/>
      <c r="AO15779" s="111"/>
      <c r="AT15779" s="111"/>
    </row>
    <row r="15780" spans="20:52" x14ac:dyDescent="0.25">
      <c r="T15780" s="110"/>
      <c r="AO15780" s="111"/>
      <c r="AP15780" s="111"/>
      <c r="AV15780" s="111"/>
    </row>
    <row r="15781" spans="20:52" x14ac:dyDescent="0.25">
      <c r="T15781" s="110"/>
      <c r="AJ15781" s="111"/>
      <c r="AO15781" s="111"/>
      <c r="AR15781" s="111"/>
      <c r="AV15781" s="111"/>
    </row>
    <row r="15782" spans="20:52" x14ac:dyDescent="0.25">
      <c r="T15782" s="110"/>
    </row>
    <row r="15783" spans="20:52" x14ac:dyDescent="0.25">
      <c r="T15783" s="110"/>
      <c r="AJ15783" s="111"/>
      <c r="AO15783" s="111"/>
      <c r="AP15783" s="111"/>
    </row>
    <row r="15784" spans="20:52" x14ac:dyDescent="0.25">
      <c r="T15784" s="110"/>
      <c r="AZ15784" s="111"/>
    </row>
    <row r="15785" spans="20:52" x14ac:dyDescent="0.25">
      <c r="T15785" s="110"/>
      <c r="AJ15785" s="111"/>
      <c r="AO15785" s="111"/>
    </row>
    <row r="15786" spans="20:52" x14ac:dyDescent="0.25">
      <c r="T15786" s="110"/>
      <c r="AJ15786" s="111"/>
      <c r="AP15786" s="111"/>
      <c r="AV15786" s="111"/>
    </row>
    <row r="15787" spans="20:52" x14ac:dyDescent="0.25">
      <c r="T15787" s="110"/>
      <c r="AJ15787" s="111"/>
      <c r="AO15787" s="111"/>
      <c r="AR15787" s="111"/>
      <c r="AV15787" s="111"/>
    </row>
    <row r="15788" spans="20:52" x14ac:dyDescent="0.25">
      <c r="T15788" s="110"/>
      <c r="AJ15788" s="111"/>
      <c r="AO15788" s="111"/>
      <c r="AP15788" s="111"/>
      <c r="AR15788" s="111"/>
      <c r="AV15788" s="111"/>
    </row>
    <row r="15789" spans="20:52" x14ac:dyDescent="0.25">
      <c r="T15789" s="110"/>
      <c r="AJ15789" s="111"/>
      <c r="AO15789" s="111"/>
      <c r="AT15789" s="111"/>
      <c r="AV15789" s="111"/>
    </row>
    <row r="15790" spans="20:52" x14ac:dyDescent="0.25">
      <c r="T15790" s="110"/>
    </row>
    <row r="15791" spans="20:52" x14ac:dyDescent="0.25">
      <c r="T15791" s="110"/>
      <c r="AJ15791" s="111"/>
      <c r="AO15791" s="111"/>
      <c r="AV15791" s="111"/>
    </row>
    <row r="15792" spans="20:52" x14ac:dyDescent="0.25">
      <c r="T15792" s="110"/>
      <c r="AJ15792" s="111"/>
      <c r="AO15792" s="111"/>
      <c r="AV15792" s="111"/>
    </row>
    <row r="15793" spans="20:48" x14ac:dyDescent="0.25">
      <c r="T15793" s="110"/>
    </row>
    <row r="15794" spans="20:48" x14ac:dyDescent="0.25">
      <c r="T15794" s="110"/>
      <c r="AV15794" s="111"/>
    </row>
    <row r="15795" spans="20:48" x14ac:dyDescent="0.25">
      <c r="T15795" s="110"/>
    </row>
    <row r="15796" spans="20:48" x14ac:dyDescent="0.25">
      <c r="T15796" s="110"/>
    </row>
    <row r="15797" spans="20:48" x14ac:dyDescent="0.25">
      <c r="T15797" s="110"/>
    </row>
    <row r="15798" spans="20:48" x14ac:dyDescent="0.25">
      <c r="T15798" s="110"/>
      <c r="AO15798" s="111"/>
      <c r="AP15798" s="111"/>
      <c r="AR15798" s="111"/>
      <c r="AV15798" s="111"/>
    </row>
    <row r="15799" spans="20:48" x14ac:dyDescent="0.25">
      <c r="T15799" s="110"/>
    </row>
    <row r="15800" spans="20:48" x14ac:dyDescent="0.25">
      <c r="T15800" s="110"/>
      <c r="AJ15800" s="111"/>
      <c r="AO15800" s="111"/>
      <c r="AV15800" s="111"/>
    </row>
    <row r="15801" spans="20:48" x14ac:dyDescent="0.25">
      <c r="T15801" s="110"/>
    </row>
    <row r="15802" spans="20:48" x14ac:dyDescent="0.25">
      <c r="T15802" s="110"/>
    </row>
    <row r="15803" spans="20:48" x14ac:dyDescent="0.25">
      <c r="T15803" s="110"/>
    </row>
    <row r="15804" spans="20:48" x14ac:dyDescent="0.25">
      <c r="T15804" s="110"/>
      <c r="AO15804" s="111"/>
      <c r="AP15804" s="111"/>
      <c r="AR15804" s="111"/>
      <c r="AV15804" s="111"/>
    </row>
    <row r="15805" spans="20:48" x14ac:dyDescent="0.25">
      <c r="T15805" s="110"/>
    </row>
    <row r="15806" spans="20:48" x14ac:dyDescent="0.25">
      <c r="T15806" s="110"/>
    </row>
    <row r="15807" spans="20:48" x14ac:dyDescent="0.25">
      <c r="T15807" s="110"/>
      <c r="AV15807" s="111"/>
    </row>
    <row r="15808" spans="20:48" x14ac:dyDescent="0.25">
      <c r="T15808" s="110"/>
      <c r="AJ15808" s="111"/>
      <c r="AO15808" s="111"/>
      <c r="AV15808" s="111"/>
    </row>
    <row r="15809" spans="20:52" x14ac:dyDescent="0.25">
      <c r="T15809" s="110"/>
      <c r="AJ15809" s="111"/>
      <c r="AO15809" s="111"/>
      <c r="AP15809" s="111"/>
    </row>
    <row r="15810" spans="20:52" x14ac:dyDescent="0.25">
      <c r="T15810" s="110"/>
      <c r="AV15810" s="111"/>
      <c r="AZ15810" s="111"/>
    </row>
    <row r="15811" spans="20:52" x14ac:dyDescent="0.25">
      <c r="T15811" s="110"/>
      <c r="AJ15811" s="111"/>
      <c r="AO15811" s="111"/>
      <c r="AV15811" s="111"/>
    </row>
    <row r="15812" spans="20:52" x14ac:dyDescent="0.25">
      <c r="T15812" s="110"/>
    </row>
    <row r="15813" spans="20:52" x14ac:dyDescent="0.25">
      <c r="T15813" s="110"/>
      <c r="AJ15813" s="111"/>
      <c r="AO15813" s="111"/>
      <c r="AV15813" s="111"/>
    </row>
    <row r="15814" spans="20:52" x14ac:dyDescent="0.25">
      <c r="T15814" s="110"/>
    </row>
    <row r="15815" spans="20:52" x14ac:dyDescent="0.25">
      <c r="T15815" s="110"/>
    </row>
    <row r="15816" spans="20:52" x14ac:dyDescent="0.25">
      <c r="T15816" s="110"/>
    </row>
    <row r="15817" spans="20:52" x14ac:dyDescent="0.25">
      <c r="T15817" s="110"/>
      <c r="AJ15817" s="111"/>
      <c r="AO15817" s="111"/>
      <c r="AP15817" s="111"/>
      <c r="AV15817" s="111"/>
    </row>
    <row r="15818" spans="20:52" x14ac:dyDescent="0.25">
      <c r="T15818" s="110"/>
      <c r="AP15818" s="111"/>
    </row>
    <row r="15819" spans="20:52" x14ac:dyDescent="0.25">
      <c r="T15819" s="110"/>
    </row>
    <row r="15820" spans="20:52" x14ac:dyDescent="0.25">
      <c r="T15820" s="110"/>
      <c r="AJ15820" s="111"/>
      <c r="AO15820" s="111"/>
      <c r="AT15820" s="111"/>
      <c r="AV15820" s="111"/>
    </row>
    <row r="15821" spans="20:52" x14ac:dyDescent="0.25">
      <c r="T15821" s="110"/>
      <c r="AV15821" s="111"/>
    </row>
    <row r="15822" spans="20:52" x14ac:dyDescent="0.25">
      <c r="T15822" s="110"/>
    </row>
    <row r="15823" spans="20:52" x14ac:dyDescent="0.25">
      <c r="T15823" s="110"/>
      <c r="AJ15823" s="111"/>
      <c r="AO15823" s="111"/>
      <c r="AV15823" s="111"/>
    </row>
    <row r="15824" spans="20:52" x14ac:dyDescent="0.25">
      <c r="T15824" s="110"/>
    </row>
    <row r="15825" spans="20:52" x14ac:dyDescent="0.25">
      <c r="T15825" s="110"/>
      <c r="AP15825" s="111"/>
    </row>
    <row r="15826" spans="20:52" x14ac:dyDescent="0.25">
      <c r="T15826" s="110"/>
    </row>
    <row r="15827" spans="20:52" x14ac:dyDescent="0.25">
      <c r="T15827" s="110"/>
      <c r="AZ15827" s="111"/>
    </row>
    <row r="15828" spans="20:52" x14ac:dyDescent="0.25">
      <c r="T15828" s="110"/>
      <c r="AJ15828" s="111"/>
      <c r="AO15828" s="111"/>
      <c r="AV15828" s="111"/>
    </row>
    <row r="15829" spans="20:52" x14ac:dyDescent="0.25">
      <c r="T15829" s="110"/>
    </row>
    <row r="15830" spans="20:52" x14ac:dyDescent="0.25">
      <c r="T15830" s="110"/>
      <c r="AZ15830" s="111"/>
    </row>
    <row r="15831" spans="20:52" x14ac:dyDescent="0.25">
      <c r="T15831" s="110"/>
    </row>
    <row r="15832" spans="20:52" x14ac:dyDescent="0.25">
      <c r="T15832" s="110"/>
      <c r="AJ15832" s="111"/>
      <c r="AO15832" s="111"/>
    </row>
    <row r="15833" spans="20:52" x14ac:dyDescent="0.25">
      <c r="T15833" s="110"/>
    </row>
    <row r="15834" spans="20:52" x14ac:dyDescent="0.25">
      <c r="T15834" s="110"/>
      <c r="AJ15834" s="111"/>
      <c r="AO15834" s="111"/>
      <c r="AT15834" s="111"/>
      <c r="AV15834" s="111"/>
    </row>
    <row r="15835" spans="20:52" x14ac:dyDescent="0.25">
      <c r="T15835" s="110"/>
      <c r="AZ15835" s="111"/>
    </row>
    <row r="15836" spans="20:52" x14ac:dyDescent="0.25">
      <c r="T15836" s="110"/>
    </row>
    <row r="15837" spans="20:52" x14ac:dyDescent="0.25">
      <c r="T15837" s="110"/>
      <c r="AJ15837" s="111"/>
      <c r="AO15837" s="111"/>
      <c r="AT15837" s="111"/>
      <c r="AV15837" s="111"/>
    </row>
    <row r="15838" spans="20:52" x14ac:dyDescent="0.25">
      <c r="T15838" s="110"/>
      <c r="AV15838" s="111"/>
    </row>
    <row r="15839" spans="20:52" x14ac:dyDescent="0.25">
      <c r="T15839" s="110"/>
      <c r="AJ15839" s="111"/>
      <c r="AT15839" s="111"/>
      <c r="AV15839" s="111"/>
    </row>
    <row r="15840" spans="20:52" x14ac:dyDescent="0.25">
      <c r="T15840" s="110"/>
      <c r="AJ15840" s="111"/>
      <c r="AO15840" s="111"/>
    </row>
    <row r="15841" spans="20:52" x14ac:dyDescent="0.25">
      <c r="T15841" s="110"/>
    </row>
    <row r="15842" spans="20:52" x14ac:dyDescent="0.25">
      <c r="T15842" s="110"/>
    </row>
    <row r="15843" spans="20:52" x14ac:dyDescent="0.25">
      <c r="T15843" s="110"/>
      <c r="AJ15843" s="111"/>
      <c r="AP15843" s="111"/>
      <c r="AT15843" s="111"/>
      <c r="AV15843" s="111"/>
      <c r="AZ15843" s="111"/>
    </row>
    <row r="15844" spans="20:52" x14ac:dyDescent="0.25">
      <c r="T15844" s="110"/>
      <c r="AJ15844" s="111"/>
      <c r="AO15844" s="111"/>
      <c r="AV15844" s="111"/>
    </row>
    <row r="15845" spans="20:52" x14ac:dyDescent="0.25">
      <c r="T15845" s="110"/>
      <c r="AP15845" s="111"/>
      <c r="AV15845" s="111"/>
    </row>
    <row r="15846" spans="20:52" x14ac:dyDescent="0.25">
      <c r="T15846" s="110"/>
      <c r="AZ15846" s="111"/>
    </row>
    <row r="15847" spans="20:52" x14ac:dyDescent="0.25">
      <c r="T15847" s="110"/>
    </row>
    <row r="15848" spans="20:52" x14ac:dyDescent="0.25">
      <c r="T15848" s="110"/>
    </row>
    <row r="15849" spans="20:52" x14ac:dyDescent="0.25">
      <c r="T15849" s="110"/>
      <c r="AJ15849" s="111"/>
      <c r="AO15849" s="111"/>
      <c r="AV15849" s="111"/>
    </row>
    <row r="15850" spans="20:52" x14ac:dyDescent="0.25">
      <c r="T15850" s="110"/>
      <c r="AO15850" s="111"/>
      <c r="AV15850" s="111"/>
    </row>
    <row r="15851" spans="20:52" x14ac:dyDescent="0.25">
      <c r="T15851" s="110"/>
      <c r="AJ15851" s="111"/>
      <c r="AO15851" s="111"/>
      <c r="AV15851" s="111"/>
    </row>
    <row r="15852" spans="20:52" x14ac:dyDescent="0.25">
      <c r="T15852" s="110"/>
    </row>
    <row r="15853" spans="20:52" x14ac:dyDescent="0.25">
      <c r="T15853" s="110"/>
      <c r="AJ15853" s="111"/>
      <c r="AO15853" s="111"/>
      <c r="AV15853" s="111"/>
    </row>
    <row r="15854" spans="20:52" x14ac:dyDescent="0.25">
      <c r="T15854" s="110"/>
      <c r="AJ15854" s="111"/>
      <c r="AO15854" s="111"/>
      <c r="AP15854" s="111"/>
      <c r="AV15854" s="111"/>
    </row>
    <row r="15855" spans="20:52" x14ac:dyDescent="0.25">
      <c r="T15855" s="110"/>
      <c r="AV15855" s="111"/>
    </row>
    <row r="15856" spans="20:52" x14ac:dyDescent="0.25">
      <c r="T15856" s="110"/>
      <c r="AJ15856" s="111"/>
      <c r="AO15856" s="111"/>
      <c r="AV15856" s="111"/>
    </row>
    <row r="15857" spans="20:52" x14ac:dyDescent="0.25">
      <c r="T15857" s="110"/>
      <c r="AJ15857" s="111"/>
      <c r="AO15857" s="111"/>
      <c r="AP15857" s="111"/>
      <c r="AV15857" s="111"/>
    </row>
    <row r="15858" spans="20:52" x14ac:dyDescent="0.25">
      <c r="T15858" s="110"/>
      <c r="AV15858" s="111"/>
    </row>
    <row r="15859" spans="20:52" x14ac:dyDescent="0.25">
      <c r="T15859" s="110"/>
    </row>
    <row r="15860" spans="20:52" x14ac:dyDescent="0.25">
      <c r="T15860" s="110"/>
      <c r="AJ15860" s="111"/>
      <c r="AO15860" s="111"/>
      <c r="AP15860" s="111"/>
      <c r="AV15860" s="111"/>
    </row>
    <row r="15861" spans="20:52" x14ac:dyDescent="0.25">
      <c r="T15861" s="110"/>
    </row>
    <row r="15862" spans="20:52" x14ac:dyDescent="0.25">
      <c r="T15862" s="110"/>
    </row>
    <row r="15863" spans="20:52" x14ac:dyDescent="0.25">
      <c r="T15863" s="110"/>
      <c r="AJ15863" s="111"/>
      <c r="AO15863" s="111"/>
      <c r="AV15863" s="111"/>
    </row>
    <row r="15864" spans="20:52" x14ac:dyDescent="0.25">
      <c r="T15864" s="110"/>
      <c r="AV15864" s="111"/>
    </row>
    <row r="15865" spans="20:52" x14ac:dyDescent="0.25">
      <c r="T15865" s="110"/>
      <c r="AJ15865" s="111"/>
      <c r="AO15865" s="111"/>
      <c r="AR15865" s="111"/>
      <c r="AT15865" s="111"/>
    </row>
    <row r="15866" spans="20:52" x14ac:dyDescent="0.25">
      <c r="T15866" s="110"/>
      <c r="AJ15866" s="111"/>
      <c r="AO15866" s="111"/>
      <c r="AV15866" s="111"/>
    </row>
    <row r="15867" spans="20:52" x14ac:dyDescent="0.25">
      <c r="T15867" s="110"/>
      <c r="AV15867" s="111"/>
    </row>
    <row r="15868" spans="20:52" x14ac:dyDescent="0.25">
      <c r="T15868" s="110"/>
    </row>
    <row r="15869" spans="20:52" x14ac:dyDescent="0.25">
      <c r="T15869" s="110"/>
      <c r="AJ15869" s="111"/>
      <c r="AO15869" s="111"/>
      <c r="AP15869" s="111"/>
      <c r="AT15869" s="111"/>
      <c r="AV15869" s="111"/>
    </row>
    <row r="15870" spans="20:52" x14ac:dyDescent="0.25">
      <c r="T15870" s="110"/>
      <c r="AZ15870" s="111"/>
    </row>
    <row r="15871" spans="20:52" x14ac:dyDescent="0.25">
      <c r="T15871" s="110"/>
    </row>
    <row r="15872" spans="20:52" x14ac:dyDescent="0.25">
      <c r="T15872" s="110"/>
      <c r="AJ15872" s="111"/>
      <c r="AO15872" s="111"/>
      <c r="AV15872" s="111"/>
      <c r="AZ15872" s="111"/>
    </row>
    <row r="15873" spans="20:52" x14ac:dyDescent="0.25">
      <c r="T15873" s="110"/>
    </row>
    <row r="15874" spans="20:52" x14ac:dyDescent="0.25">
      <c r="T15874" s="110"/>
      <c r="AJ15874" s="111"/>
      <c r="AO15874" s="111"/>
    </row>
    <row r="15875" spans="20:52" x14ac:dyDescent="0.25">
      <c r="T15875" s="110"/>
      <c r="AZ15875" s="111"/>
    </row>
    <row r="15876" spans="20:52" x14ac:dyDescent="0.25">
      <c r="T15876" s="110"/>
      <c r="AJ15876" s="111"/>
      <c r="AO15876" s="111"/>
    </row>
    <row r="15877" spans="20:52" x14ac:dyDescent="0.25">
      <c r="T15877" s="110"/>
    </row>
    <row r="15878" spans="20:52" x14ac:dyDescent="0.25">
      <c r="T15878" s="110"/>
      <c r="AJ15878" s="111"/>
      <c r="AO15878" s="111"/>
      <c r="AV15878" s="111"/>
    </row>
    <row r="15879" spans="20:52" x14ac:dyDescent="0.25">
      <c r="T15879" s="110"/>
      <c r="AV15879" s="111"/>
    </row>
    <row r="15880" spans="20:52" x14ac:dyDescent="0.25">
      <c r="T15880" s="110"/>
      <c r="AP15880" s="111"/>
    </row>
    <row r="15881" spans="20:52" x14ac:dyDescent="0.25">
      <c r="T15881" s="110"/>
    </row>
    <row r="15882" spans="20:52" x14ac:dyDescent="0.25">
      <c r="T15882" s="110"/>
      <c r="AJ15882" s="111"/>
      <c r="AO15882" s="111"/>
      <c r="AP15882" s="111"/>
      <c r="AT15882" s="111"/>
      <c r="AV15882" s="111"/>
    </row>
    <row r="15883" spans="20:52" x14ac:dyDescent="0.25">
      <c r="T15883" s="110"/>
    </row>
    <row r="15884" spans="20:52" x14ac:dyDescent="0.25">
      <c r="T15884" s="110"/>
    </row>
    <row r="15885" spans="20:52" x14ac:dyDescent="0.25">
      <c r="T15885" s="110"/>
      <c r="AJ15885" s="111"/>
      <c r="AO15885" s="111"/>
      <c r="AR15885" s="111"/>
    </row>
    <row r="15886" spans="20:52" x14ac:dyDescent="0.25">
      <c r="T15886" s="110"/>
    </row>
    <row r="15887" spans="20:52" x14ac:dyDescent="0.25">
      <c r="T15887" s="110"/>
    </row>
    <row r="15888" spans="20:52" x14ac:dyDescent="0.25">
      <c r="T15888" s="110"/>
    </row>
    <row r="15889" spans="20:52" x14ac:dyDescent="0.25">
      <c r="T15889" s="110"/>
      <c r="AV15889" s="111"/>
      <c r="AZ15889" s="111"/>
    </row>
    <row r="15890" spans="20:52" x14ac:dyDescent="0.25">
      <c r="T15890" s="110"/>
      <c r="AJ15890" s="111"/>
      <c r="AO15890" s="111"/>
      <c r="AP15890" s="111"/>
      <c r="AV15890" s="111"/>
    </row>
    <row r="15891" spans="20:52" x14ac:dyDescent="0.25">
      <c r="T15891" s="110"/>
    </row>
    <row r="15892" spans="20:52" x14ac:dyDescent="0.25">
      <c r="T15892" s="110"/>
      <c r="AJ15892" s="111"/>
      <c r="AO15892" s="111"/>
      <c r="AV15892" s="111"/>
    </row>
    <row r="15893" spans="20:52" x14ac:dyDescent="0.25">
      <c r="T15893" s="110"/>
      <c r="AJ15893" s="111"/>
      <c r="AO15893" s="111"/>
      <c r="AV15893" s="111"/>
    </row>
    <row r="15894" spans="20:52" x14ac:dyDescent="0.25">
      <c r="T15894" s="110"/>
      <c r="AV15894" s="111"/>
    </row>
    <row r="15895" spans="20:52" x14ac:dyDescent="0.25">
      <c r="T15895" s="110"/>
    </row>
    <row r="15896" spans="20:52" x14ac:dyDescent="0.25">
      <c r="T15896" s="110"/>
      <c r="AV15896" s="111"/>
    </row>
    <row r="15897" spans="20:52" x14ac:dyDescent="0.25">
      <c r="T15897" s="110"/>
    </row>
    <row r="15898" spans="20:52" x14ac:dyDescent="0.25">
      <c r="T15898" s="110"/>
      <c r="AP15898" s="111"/>
    </row>
    <row r="15899" spans="20:52" x14ac:dyDescent="0.25">
      <c r="T15899" s="110"/>
    </row>
    <row r="15900" spans="20:52" x14ac:dyDescent="0.25">
      <c r="T15900" s="110"/>
      <c r="AJ15900" s="111"/>
      <c r="AO15900" s="111"/>
      <c r="AT15900" s="111"/>
      <c r="AV15900" s="111"/>
    </row>
    <row r="15901" spans="20:52" x14ac:dyDescent="0.25">
      <c r="T15901" s="110"/>
    </row>
    <row r="15902" spans="20:52" x14ac:dyDescent="0.25">
      <c r="T15902" s="110"/>
      <c r="AJ15902" s="111"/>
      <c r="AO15902" s="111"/>
      <c r="AV15902" s="111"/>
      <c r="AZ15902" s="111"/>
    </row>
    <row r="15903" spans="20:52" x14ac:dyDescent="0.25">
      <c r="T15903" s="110"/>
      <c r="AO15903" s="111"/>
      <c r="AT15903" s="111"/>
      <c r="AV15903" s="111"/>
    </row>
    <row r="15904" spans="20:52" x14ac:dyDescent="0.25">
      <c r="T15904" s="110"/>
      <c r="AJ15904" s="111"/>
      <c r="AO15904" s="111"/>
      <c r="AV15904" s="111"/>
    </row>
    <row r="15905" spans="20:48" x14ac:dyDescent="0.25">
      <c r="T15905" s="110"/>
    </row>
    <row r="15906" spans="20:48" x14ac:dyDescent="0.25">
      <c r="T15906" s="110"/>
    </row>
    <row r="15907" spans="20:48" x14ac:dyDescent="0.25">
      <c r="T15907" s="110"/>
      <c r="AO15907" s="111"/>
      <c r="AV15907" s="111"/>
    </row>
    <row r="15908" spans="20:48" x14ac:dyDescent="0.25">
      <c r="T15908" s="110"/>
      <c r="AJ15908" s="111"/>
      <c r="AO15908" s="111"/>
      <c r="AV15908" s="111"/>
    </row>
    <row r="15909" spans="20:48" x14ac:dyDescent="0.25">
      <c r="T15909" s="110"/>
      <c r="AJ15909" s="111"/>
      <c r="AO15909" s="111"/>
      <c r="AV15909" s="111"/>
    </row>
    <row r="15910" spans="20:48" x14ac:dyDescent="0.25">
      <c r="T15910" s="110"/>
    </row>
    <row r="15911" spans="20:48" x14ac:dyDescent="0.25">
      <c r="T15911" s="110"/>
      <c r="AV15911" s="111"/>
    </row>
    <row r="15912" spans="20:48" x14ac:dyDescent="0.25">
      <c r="T15912" s="110"/>
      <c r="AJ15912" s="111"/>
      <c r="AO15912" s="111"/>
      <c r="AP15912" s="111"/>
      <c r="AV15912" s="111"/>
    </row>
    <row r="15913" spans="20:48" x14ac:dyDescent="0.25">
      <c r="T15913" s="110"/>
      <c r="AV15913" s="111"/>
    </row>
    <row r="15914" spans="20:48" x14ac:dyDescent="0.25">
      <c r="T15914" s="110"/>
      <c r="AV15914" s="111"/>
    </row>
    <row r="15915" spans="20:48" x14ac:dyDescent="0.25">
      <c r="T15915" s="110"/>
    </row>
    <row r="15916" spans="20:48" x14ac:dyDescent="0.25">
      <c r="T15916" s="110"/>
      <c r="AJ15916" s="111"/>
      <c r="AO15916" s="111"/>
      <c r="AV15916" s="111"/>
    </row>
    <row r="15917" spans="20:48" x14ac:dyDescent="0.25">
      <c r="T15917" s="110"/>
      <c r="AJ15917" s="111"/>
      <c r="AO15917" s="111"/>
      <c r="AV15917" s="111"/>
    </row>
    <row r="15918" spans="20:48" x14ac:dyDescent="0.25">
      <c r="T15918" s="110"/>
      <c r="AJ15918" s="111"/>
      <c r="AR15918" s="111"/>
      <c r="AV15918" s="111"/>
    </row>
    <row r="15919" spans="20:48" x14ac:dyDescent="0.25">
      <c r="T15919" s="110"/>
    </row>
    <row r="15920" spans="20:48" x14ac:dyDescent="0.25">
      <c r="T15920" s="110"/>
      <c r="AP15920" s="111"/>
    </row>
    <row r="15921" spans="20:52" x14ac:dyDescent="0.25">
      <c r="T15921" s="110"/>
    </row>
    <row r="15922" spans="20:52" x14ac:dyDescent="0.25">
      <c r="T15922" s="110"/>
    </row>
    <row r="15923" spans="20:52" x14ac:dyDescent="0.25">
      <c r="T15923" s="110"/>
      <c r="AJ15923" s="111"/>
      <c r="AO15923" s="111"/>
    </row>
    <row r="15924" spans="20:52" x14ac:dyDescent="0.25">
      <c r="T15924" s="110"/>
      <c r="AJ15924" s="111"/>
      <c r="AO15924" s="111"/>
      <c r="AP15924" s="111"/>
      <c r="AV15924" s="111"/>
    </row>
    <row r="15925" spans="20:52" x14ac:dyDescent="0.25">
      <c r="T15925" s="110"/>
    </row>
    <row r="15926" spans="20:52" x14ac:dyDescent="0.25">
      <c r="T15926" s="110"/>
    </row>
    <row r="15927" spans="20:52" x14ac:dyDescent="0.25">
      <c r="T15927" s="110"/>
      <c r="AV15927" s="111"/>
    </row>
    <row r="15928" spans="20:52" x14ac:dyDescent="0.25">
      <c r="T15928" s="110"/>
      <c r="AJ15928" s="111"/>
      <c r="AV15928" s="111"/>
    </row>
    <row r="15929" spans="20:52" x14ac:dyDescent="0.25">
      <c r="T15929" s="110"/>
    </row>
    <row r="15930" spans="20:52" x14ac:dyDescent="0.25">
      <c r="T15930" s="110"/>
      <c r="AJ15930" s="111"/>
      <c r="AO15930" s="111"/>
      <c r="AP15930" s="111"/>
      <c r="AT15930" s="111"/>
      <c r="AV15930" s="111"/>
    </row>
    <row r="15931" spans="20:52" x14ac:dyDescent="0.25">
      <c r="T15931" s="110"/>
    </row>
    <row r="15932" spans="20:52" x14ac:dyDescent="0.25">
      <c r="T15932" s="110"/>
      <c r="AZ15932" s="111"/>
    </row>
    <row r="15933" spans="20:52" x14ac:dyDescent="0.25">
      <c r="T15933" s="110"/>
      <c r="AJ15933" s="111"/>
      <c r="AO15933" s="111"/>
      <c r="AV15933" s="111"/>
    </row>
    <row r="15934" spans="20:52" x14ac:dyDescent="0.25">
      <c r="T15934" s="110"/>
      <c r="AJ15934" s="111"/>
      <c r="AO15934" s="111"/>
      <c r="AT15934" s="111"/>
      <c r="AV15934" s="111"/>
    </row>
    <row r="15935" spans="20:52" x14ac:dyDescent="0.25">
      <c r="T15935" s="110"/>
      <c r="AJ15935" s="111"/>
      <c r="AO15935" s="111"/>
      <c r="AV15935" s="111"/>
    </row>
    <row r="15936" spans="20:52" x14ac:dyDescent="0.25">
      <c r="T15936" s="110"/>
    </row>
    <row r="15937" spans="20:52" x14ac:dyDescent="0.25">
      <c r="T15937" s="110"/>
      <c r="AJ15937" s="111"/>
      <c r="AO15937" s="111"/>
      <c r="AV15937" s="111"/>
    </row>
    <row r="15938" spans="20:52" x14ac:dyDescent="0.25">
      <c r="T15938" s="110"/>
    </row>
    <row r="15939" spans="20:52" x14ac:dyDescent="0.25">
      <c r="T15939" s="110"/>
      <c r="AV15939" s="111"/>
    </row>
    <row r="15940" spans="20:52" x14ac:dyDescent="0.25">
      <c r="T15940" s="110"/>
    </row>
    <row r="15941" spans="20:52" x14ac:dyDescent="0.25">
      <c r="T15941" s="110"/>
      <c r="AV15941" s="111"/>
    </row>
    <row r="15942" spans="20:52" x14ac:dyDescent="0.25">
      <c r="T15942" s="110"/>
      <c r="AJ15942" s="111"/>
      <c r="AO15942" s="111"/>
      <c r="AV15942" s="111"/>
    </row>
    <row r="15943" spans="20:52" x14ac:dyDescent="0.25">
      <c r="T15943" s="110"/>
      <c r="AJ15943" s="111"/>
      <c r="AO15943" s="111"/>
      <c r="AV15943" s="111"/>
      <c r="AZ15943" s="111"/>
    </row>
    <row r="15944" spans="20:52" x14ac:dyDescent="0.25">
      <c r="T15944" s="110"/>
      <c r="AO15944" s="111"/>
    </row>
    <row r="15945" spans="20:52" x14ac:dyDescent="0.25">
      <c r="T15945" s="110"/>
      <c r="AJ15945" s="111"/>
      <c r="AO15945" s="111"/>
      <c r="AV15945" s="111"/>
    </row>
    <row r="15946" spans="20:52" x14ac:dyDescent="0.25">
      <c r="T15946" s="110"/>
      <c r="AJ15946" s="111"/>
      <c r="AO15946" s="111"/>
      <c r="AP15946" s="111"/>
      <c r="AV15946" s="111"/>
    </row>
    <row r="15947" spans="20:52" x14ac:dyDescent="0.25">
      <c r="T15947" s="110"/>
      <c r="AJ15947" s="111"/>
      <c r="AO15947" s="111"/>
      <c r="AV15947" s="111"/>
    </row>
    <row r="15948" spans="20:52" x14ac:dyDescent="0.25">
      <c r="T15948" s="110"/>
      <c r="AJ15948" s="111"/>
      <c r="AO15948" s="111"/>
      <c r="AV15948" s="111"/>
    </row>
    <row r="15949" spans="20:52" x14ac:dyDescent="0.25">
      <c r="T15949" s="110"/>
      <c r="AV15949" s="111"/>
    </row>
    <row r="15950" spans="20:52" x14ac:dyDescent="0.25">
      <c r="T15950" s="110"/>
      <c r="AJ15950" s="111"/>
      <c r="AO15950" s="111"/>
      <c r="AP15950" s="111"/>
      <c r="AV15950" s="111"/>
    </row>
    <row r="15951" spans="20:52" x14ac:dyDescent="0.25">
      <c r="T15951" s="110"/>
      <c r="AJ15951" s="111"/>
      <c r="AO15951" s="111"/>
      <c r="AV15951" s="111"/>
    </row>
    <row r="15952" spans="20:52" x14ac:dyDescent="0.25">
      <c r="T15952" s="110"/>
    </row>
    <row r="15953" spans="20:52" x14ac:dyDescent="0.25">
      <c r="T15953" s="110"/>
    </row>
    <row r="15954" spans="20:52" x14ac:dyDescent="0.25">
      <c r="T15954" s="110"/>
    </row>
    <row r="15955" spans="20:52" x14ac:dyDescent="0.25">
      <c r="T15955" s="110"/>
      <c r="AJ15955" s="111"/>
      <c r="AO15955" s="111"/>
      <c r="AV15955" s="111"/>
    </row>
    <row r="15956" spans="20:52" x14ac:dyDescent="0.25">
      <c r="T15956" s="110"/>
    </row>
    <row r="15957" spans="20:52" x14ac:dyDescent="0.25">
      <c r="T15957" s="110"/>
    </row>
    <row r="15958" spans="20:52" x14ac:dyDescent="0.25">
      <c r="T15958" s="110"/>
    </row>
    <row r="15959" spans="20:52" x14ac:dyDescent="0.25">
      <c r="T15959" s="110"/>
      <c r="AO15959" s="111"/>
    </row>
    <row r="15960" spans="20:52" x14ac:dyDescent="0.25">
      <c r="T15960" s="110"/>
    </row>
    <row r="15961" spans="20:52" x14ac:dyDescent="0.25">
      <c r="T15961" s="110"/>
      <c r="AJ15961" s="111"/>
      <c r="AO15961" s="111"/>
      <c r="AP15961" s="111"/>
      <c r="AT15961" s="111"/>
      <c r="AV15961" s="111"/>
    </row>
    <row r="15962" spans="20:52" x14ac:dyDescent="0.25">
      <c r="T15962" s="110"/>
    </row>
    <row r="15963" spans="20:52" x14ac:dyDescent="0.25">
      <c r="T15963" s="110"/>
      <c r="AJ15963" s="111"/>
      <c r="AO15963" s="111"/>
      <c r="AP15963" s="111"/>
      <c r="AV15963" s="111"/>
      <c r="AZ15963" s="111"/>
    </row>
    <row r="15964" spans="20:52" x14ac:dyDescent="0.25">
      <c r="T15964" s="110"/>
      <c r="AZ15964" s="111"/>
    </row>
    <row r="15965" spans="20:52" x14ac:dyDescent="0.25">
      <c r="T15965" s="110"/>
    </row>
    <row r="15966" spans="20:52" x14ac:dyDescent="0.25">
      <c r="T15966" s="110"/>
      <c r="AJ15966" s="111"/>
      <c r="AO15966" s="111"/>
      <c r="AT15966" s="111"/>
    </row>
    <row r="15967" spans="20:52" x14ac:dyDescent="0.25">
      <c r="T15967" s="110"/>
      <c r="AV15967" s="111"/>
    </row>
    <row r="15968" spans="20:52" x14ac:dyDescent="0.25">
      <c r="T15968" s="110"/>
    </row>
    <row r="15969" spans="20:52" x14ac:dyDescent="0.25">
      <c r="T15969" s="110"/>
      <c r="AJ15969" s="111"/>
      <c r="AO15969" s="111"/>
      <c r="AV15969" s="111"/>
    </row>
    <row r="15970" spans="20:52" x14ac:dyDescent="0.25">
      <c r="T15970" s="110"/>
      <c r="AZ15970" s="111"/>
    </row>
    <row r="15971" spans="20:52" x14ac:dyDescent="0.25">
      <c r="T15971" s="110"/>
    </row>
    <row r="15972" spans="20:52" x14ac:dyDescent="0.25">
      <c r="T15972" s="110"/>
      <c r="AJ15972" s="111"/>
      <c r="AO15972" s="111"/>
      <c r="AV15972" s="111"/>
    </row>
    <row r="15973" spans="20:52" x14ac:dyDescent="0.25">
      <c r="T15973" s="110"/>
      <c r="AJ15973" s="111"/>
      <c r="AO15973" s="111"/>
      <c r="AV15973" s="111"/>
    </row>
    <row r="15974" spans="20:52" x14ac:dyDescent="0.25">
      <c r="T15974" s="110"/>
      <c r="AJ15974" s="111"/>
      <c r="AO15974" s="111"/>
      <c r="AV15974" s="111"/>
    </row>
    <row r="15975" spans="20:52" x14ac:dyDescent="0.25">
      <c r="T15975" s="110"/>
    </row>
    <row r="15976" spans="20:52" x14ac:dyDescent="0.25">
      <c r="T15976" s="110"/>
      <c r="AJ15976" s="111"/>
      <c r="AO15976" s="111"/>
      <c r="AV15976" s="111"/>
    </row>
    <row r="15977" spans="20:52" x14ac:dyDescent="0.25">
      <c r="T15977" s="110"/>
      <c r="AZ15977" s="111"/>
    </row>
    <row r="15978" spans="20:52" x14ac:dyDescent="0.25">
      <c r="T15978" s="110"/>
      <c r="AV15978" s="111"/>
    </row>
    <row r="15979" spans="20:52" x14ac:dyDescent="0.25">
      <c r="T15979" s="110"/>
    </row>
    <row r="15980" spans="20:52" x14ac:dyDescent="0.25">
      <c r="T15980" s="110"/>
    </row>
    <row r="15981" spans="20:52" x14ac:dyDescent="0.25">
      <c r="T15981" s="110"/>
      <c r="AJ15981" s="111"/>
      <c r="AO15981" s="111"/>
      <c r="AV15981" s="111"/>
    </row>
    <row r="15982" spans="20:52" x14ac:dyDescent="0.25">
      <c r="T15982" s="110"/>
      <c r="AO15982" s="111"/>
      <c r="AP15982" s="111"/>
      <c r="AV15982" s="111"/>
    </row>
    <row r="15983" spans="20:52" x14ac:dyDescent="0.25">
      <c r="T15983" s="110"/>
    </row>
    <row r="15984" spans="20:52" x14ac:dyDescent="0.25">
      <c r="T15984" s="110"/>
      <c r="AJ15984" s="111"/>
      <c r="AO15984" s="111"/>
      <c r="AV15984" s="111"/>
    </row>
    <row r="15985" spans="20:52" x14ac:dyDescent="0.25">
      <c r="T15985" s="110"/>
    </row>
    <row r="15986" spans="20:52" x14ac:dyDescent="0.25">
      <c r="T15986" s="110"/>
      <c r="AJ15986" s="111"/>
      <c r="AO15986" s="111"/>
      <c r="AP15986" s="111"/>
      <c r="AV15986" s="111"/>
    </row>
    <row r="15987" spans="20:52" x14ac:dyDescent="0.25">
      <c r="T15987" s="110"/>
      <c r="AJ15987" s="111"/>
      <c r="AO15987" s="111"/>
      <c r="AV15987" s="111"/>
    </row>
    <row r="15988" spans="20:52" x14ac:dyDescent="0.25">
      <c r="T15988" s="110"/>
    </row>
    <row r="15989" spans="20:52" x14ac:dyDescent="0.25">
      <c r="T15989" s="110"/>
      <c r="AJ15989" s="111"/>
      <c r="AO15989" s="111"/>
      <c r="AP15989" s="111"/>
      <c r="AV15989" s="111"/>
      <c r="AZ15989" s="111"/>
    </row>
    <row r="15990" spans="20:52" x14ac:dyDescent="0.25">
      <c r="T15990" s="110"/>
      <c r="AJ15990" s="111"/>
      <c r="AO15990" s="111"/>
      <c r="AR15990" s="111"/>
      <c r="AV15990" s="111"/>
    </row>
    <row r="15991" spans="20:52" x14ac:dyDescent="0.25">
      <c r="T15991" s="110"/>
      <c r="AJ15991" s="111"/>
      <c r="AO15991" s="111"/>
      <c r="AP15991" s="111"/>
      <c r="AT15991" s="111"/>
      <c r="AV15991" s="111"/>
    </row>
    <row r="15992" spans="20:52" x14ac:dyDescent="0.25">
      <c r="T15992" s="110"/>
      <c r="AJ15992" s="111"/>
      <c r="AO15992" s="111"/>
      <c r="AP15992" s="111"/>
      <c r="AV15992" s="111"/>
    </row>
    <row r="15993" spans="20:52" x14ac:dyDescent="0.25">
      <c r="T15993" s="110"/>
      <c r="AJ15993" s="111"/>
      <c r="AV15993" s="111"/>
    </row>
    <row r="15994" spans="20:52" x14ac:dyDescent="0.25">
      <c r="T15994" s="110"/>
      <c r="AJ15994" s="111"/>
      <c r="AO15994" s="111"/>
    </row>
    <row r="15995" spans="20:52" x14ac:dyDescent="0.25">
      <c r="T15995" s="110"/>
    </row>
    <row r="15996" spans="20:52" x14ac:dyDescent="0.25">
      <c r="T15996" s="110"/>
      <c r="AV15996" s="111"/>
    </row>
    <row r="15997" spans="20:52" x14ac:dyDescent="0.25">
      <c r="T15997" s="110"/>
    </row>
    <row r="15998" spans="20:52" x14ac:dyDescent="0.25">
      <c r="T15998" s="110"/>
      <c r="AJ15998" s="111"/>
      <c r="AO15998" s="111"/>
      <c r="AP15998" s="111"/>
      <c r="AV15998" s="111"/>
    </row>
    <row r="15999" spans="20:52" x14ac:dyDescent="0.25">
      <c r="T15999" s="110"/>
      <c r="AJ15999" s="111"/>
      <c r="AV15999" s="111"/>
    </row>
    <row r="16000" spans="20:52" x14ac:dyDescent="0.25">
      <c r="T16000" s="110"/>
    </row>
    <row r="16001" spans="20:52" x14ac:dyDescent="0.25">
      <c r="T16001" s="110"/>
    </row>
    <row r="16002" spans="20:52" x14ac:dyDescent="0.25">
      <c r="T16002" s="110"/>
      <c r="AJ16002" s="111"/>
      <c r="AO16002" s="111"/>
      <c r="AV16002" s="111"/>
    </row>
    <row r="16003" spans="20:52" x14ac:dyDescent="0.25">
      <c r="T16003" s="110"/>
      <c r="AJ16003" s="111"/>
      <c r="AO16003" s="111"/>
    </row>
    <row r="16004" spans="20:52" x14ac:dyDescent="0.25">
      <c r="T16004" s="110"/>
    </row>
    <row r="16005" spans="20:52" x14ac:dyDescent="0.25">
      <c r="T16005" s="110"/>
    </row>
    <row r="16006" spans="20:52" x14ac:dyDescent="0.25">
      <c r="T16006" s="110"/>
    </row>
    <row r="16007" spans="20:52" x14ac:dyDescent="0.25">
      <c r="T16007" s="110"/>
      <c r="AZ16007" s="111"/>
    </row>
    <row r="16008" spans="20:52" x14ac:dyDescent="0.25">
      <c r="T16008" s="110"/>
    </row>
    <row r="16009" spans="20:52" x14ac:dyDescent="0.25">
      <c r="T16009" s="110"/>
      <c r="AJ16009" s="111"/>
      <c r="AO16009" s="111"/>
      <c r="AP16009" s="111"/>
      <c r="AV16009" s="111"/>
    </row>
    <row r="16010" spans="20:52" x14ac:dyDescent="0.25">
      <c r="T16010" s="110"/>
      <c r="AJ16010" s="111"/>
      <c r="AP16010" s="111"/>
      <c r="AV16010" s="111"/>
    </row>
    <row r="16011" spans="20:52" x14ac:dyDescent="0.25">
      <c r="T16011" s="110"/>
      <c r="AJ16011" s="111"/>
      <c r="AO16011" s="111"/>
      <c r="AP16011" s="111"/>
      <c r="AV16011" s="111"/>
    </row>
    <row r="16012" spans="20:52" x14ac:dyDescent="0.25">
      <c r="T16012" s="110"/>
      <c r="AJ16012" s="111"/>
      <c r="AO16012" s="111"/>
      <c r="AP16012" s="111"/>
      <c r="AR16012" s="111"/>
      <c r="AV16012" s="111"/>
    </row>
    <row r="16013" spans="20:52" x14ac:dyDescent="0.25">
      <c r="T16013" s="110"/>
      <c r="AJ16013" s="111"/>
      <c r="AO16013" s="111"/>
      <c r="AV16013" s="111"/>
    </row>
    <row r="16014" spans="20:52" x14ac:dyDescent="0.25">
      <c r="T16014" s="110"/>
      <c r="AZ16014" s="111"/>
    </row>
    <row r="16015" spans="20:52" x14ac:dyDescent="0.25">
      <c r="T16015" s="110"/>
      <c r="AJ16015" s="111"/>
      <c r="AO16015" s="111"/>
      <c r="AT16015" s="111"/>
    </row>
    <row r="16016" spans="20:52" x14ac:dyDescent="0.25">
      <c r="T16016" s="110"/>
      <c r="AJ16016" s="111"/>
      <c r="AO16016" s="111"/>
      <c r="AV16016" s="111"/>
    </row>
    <row r="16017" spans="20:48" x14ac:dyDescent="0.25">
      <c r="T16017" s="110"/>
    </row>
    <row r="16018" spans="20:48" x14ac:dyDescent="0.25">
      <c r="T16018" s="110"/>
      <c r="AJ16018" s="111"/>
      <c r="AO16018" s="111"/>
      <c r="AP16018" s="111"/>
      <c r="AR16018" s="111"/>
      <c r="AV16018" s="111"/>
    </row>
    <row r="16019" spans="20:48" x14ac:dyDescent="0.25">
      <c r="T16019" s="110"/>
      <c r="AJ16019" s="111"/>
      <c r="AO16019" s="111"/>
      <c r="AP16019" s="111"/>
      <c r="AV16019" s="111"/>
    </row>
    <row r="16020" spans="20:48" x14ac:dyDescent="0.25">
      <c r="T16020" s="110"/>
      <c r="AJ16020" s="111"/>
      <c r="AO16020" s="111"/>
      <c r="AV16020" s="111"/>
    </row>
    <row r="16021" spans="20:48" x14ac:dyDescent="0.25">
      <c r="T16021" s="110"/>
    </row>
    <row r="16022" spans="20:48" x14ac:dyDescent="0.25">
      <c r="T16022" s="110"/>
    </row>
    <row r="16023" spans="20:48" x14ac:dyDescent="0.25">
      <c r="T16023" s="110"/>
      <c r="AJ16023" s="111"/>
      <c r="AO16023" s="111"/>
      <c r="AV16023" s="111"/>
    </row>
    <row r="16024" spans="20:48" x14ac:dyDescent="0.25">
      <c r="T16024" s="110"/>
      <c r="AJ16024" s="111"/>
      <c r="AO16024" s="111"/>
      <c r="AV16024" s="111"/>
    </row>
    <row r="16025" spans="20:48" x14ac:dyDescent="0.25">
      <c r="T16025" s="110"/>
    </row>
    <row r="16026" spans="20:48" x14ac:dyDescent="0.25">
      <c r="T16026" s="110"/>
      <c r="AJ16026" s="111"/>
      <c r="AO16026" s="111"/>
      <c r="AP16026" s="111"/>
      <c r="AV16026" s="111"/>
    </row>
    <row r="16027" spans="20:48" x14ac:dyDescent="0.25">
      <c r="T16027" s="110"/>
    </row>
    <row r="16028" spans="20:48" x14ac:dyDescent="0.25">
      <c r="T16028" s="110"/>
      <c r="AJ16028" s="111"/>
      <c r="AO16028" s="111"/>
      <c r="AV16028" s="111"/>
    </row>
    <row r="16029" spans="20:48" x14ac:dyDescent="0.25">
      <c r="T16029" s="110"/>
    </row>
    <row r="16030" spans="20:48" x14ac:dyDescent="0.25">
      <c r="T16030" s="110"/>
    </row>
    <row r="16031" spans="20:48" x14ac:dyDescent="0.25">
      <c r="T16031" s="110"/>
      <c r="AJ16031" s="111"/>
      <c r="AO16031" s="111"/>
      <c r="AT16031" s="111"/>
      <c r="AV16031" s="111"/>
    </row>
    <row r="16032" spans="20:48" x14ac:dyDescent="0.25">
      <c r="T16032" s="110"/>
      <c r="AJ16032" s="111"/>
      <c r="AO16032" s="111"/>
      <c r="AT16032" s="111"/>
      <c r="AV16032" s="111"/>
    </row>
    <row r="16033" spans="20:48" x14ac:dyDescent="0.25">
      <c r="T16033" s="110"/>
      <c r="AV16033" s="111"/>
    </row>
    <row r="16034" spans="20:48" x14ac:dyDescent="0.25">
      <c r="T16034" s="110"/>
      <c r="AO16034" s="111"/>
      <c r="AV16034" s="111"/>
    </row>
    <row r="16035" spans="20:48" x14ac:dyDescent="0.25">
      <c r="T16035" s="110"/>
      <c r="AJ16035" s="111"/>
      <c r="AR16035" s="111"/>
      <c r="AT16035" s="111"/>
    </row>
    <row r="16036" spans="20:48" x14ac:dyDescent="0.25">
      <c r="T16036" s="110"/>
      <c r="AJ16036" s="111"/>
      <c r="AO16036" s="111"/>
      <c r="AR16036" s="111"/>
      <c r="AT16036" s="111"/>
      <c r="AV16036" s="111"/>
    </row>
    <row r="16037" spans="20:48" x14ac:dyDescent="0.25">
      <c r="T16037" s="110"/>
      <c r="AJ16037" s="111"/>
      <c r="AO16037" s="111"/>
      <c r="AP16037" s="111"/>
      <c r="AT16037" s="111"/>
      <c r="AV16037" s="111"/>
    </row>
    <row r="16038" spans="20:48" x14ac:dyDescent="0.25">
      <c r="T16038" s="110"/>
      <c r="AJ16038" s="111"/>
      <c r="AO16038" s="111"/>
      <c r="AT16038" s="111"/>
      <c r="AV16038" s="111"/>
    </row>
    <row r="16039" spans="20:48" x14ac:dyDescent="0.25">
      <c r="T16039" s="110"/>
      <c r="AJ16039" s="111"/>
      <c r="AO16039" s="111"/>
      <c r="AP16039" s="111"/>
      <c r="AV16039" s="111"/>
    </row>
    <row r="16040" spans="20:48" x14ac:dyDescent="0.25">
      <c r="T16040" s="110"/>
      <c r="AJ16040" s="111"/>
      <c r="AO16040" s="111"/>
      <c r="AR16040" s="111"/>
      <c r="AT16040" s="111"/>
      <c r="AV16040" s="111"/>
    </row>
    <row r="16041" spans="20:48" x14ac:dyDescent="0.25">
      <c r="T16041" s="110"/>
      <c r="AO16041" s="111"/>
      <c r="AP16041" s="111"/>
      <c r="AT16041" s="111"/>
      <c r="AV16041" s="111"/>
    </row>
    <row r="16042" spans="20:48" x14ac:dyDescent="0.25">
      <c r="T16042" s="110"/>
      <c r="AJ16042" s="111"/>
      <c r="AO16042" s="111"/>
      <c r="AV16042" s="111"/>
    </row>
    <row r="16043" spans="20:48" x14ac:dyDescent="0.25">
      <c r="T16043" s="110"/>
    </row>
    <row r="16044" spans="20:48" x14ac:dyDescent="0.25">
      <c r="T16044" s="110"/>
      <c r="AJ16044" s="111"/>
      <c r="AO16044" s="111"/>
      <c r="AP16044" s="111"/>
      <c r="AT16044" s="111"/>
      <c r="AV16044" s="111"/>
    </row>
    <row r="16045" spans="20:48" x14ac:dyDescent="0.25">
      <c r="T16045" s="110"/>
      <c r="AJ16045" s="111"/>
      <c r="AO16045" s="111"/>
      <c r="AP16045" s="111"/>
      <c r="AT16045" s="111"/>
      <c r="AV16045" s="111"/>
    </row>
    <row r="16046" spans="20:48" x14ac:dyDescent="0.25">
      <c r="T16046" s="110"/>
      <c r="AT16046" s="111"/>
    </row>
    <row r="16047" spans="20:48" x14ac:dyDescent="0.25">
      <c r="T16047" s="110"/>
      <c r="AV16047" s="111"/>
    </row>
    <row r="16048" spans="20:48" x14ac:dyDescent="0.25">
      <c r="T16048" s="110"/>
      <c r="AJ16048" s="111"/>
      <c r="AO16048" s="111"/>
    </row>
    <row r="16049" spans="20:48" x14ac:dyDescent="0.25">
      <c r="T16049" s="110"/>
      <c r="AV16049" s="111"/>
    </row>
    <row r="16050" spans="20:48" x14ac:dyDescent="0.25">
      <c r="T16050" s="110"/>
      <c r="AP16050" s="111"/>
      <c r="AV16050" s="111"/>
    </row>
    <row r="16051" spans="20:48" x14ac:dyDescent="0.25">
      <c r="T16051" s="110"/>
      <c r="AJ16051" s="111"/>
      <c r="AO16051" s="111"/>
      <c r="AV16051" s="111"/>
    </row>
    <row r="16052" spans="20:48" x14ac:dyDescent="0.25">
      <c r="T16052" s="110"/>
      <c r="AV16052" s="111"/>
    </row>
    <row r="16053" spans="20:48" x14ac:dyDescent="0.25">
      <c r="T16053" s="110"/>
      <c r="AV16053" s="111"/>
    </row>
    <row r="16054" spans="20:48" x14ac:dyDescent="0.25">
      <c r="T16054" s="110"/>
    </row>
    <row r="16055" spans="20:48" x14ac:dyDescent="0.25">
      <c r="T16055" s="110"/>
      <c r="AJ16055" s="111"/>
      <c r="AV16055" s="111"/>
    </row>
    <row r="16056" spans="20:48" x14ac:dyDescent="0.25">
      <c r="T16056" s="110"/>
      <c r="AJ16056" s="111"/>
      <c r="AT16056" s="111"/>
      <c r="AV16056" s="111"/>
    </row>
    <row r="16057" spans="20:48" x14ac:dyDescent="0.25">
      <c r="T16057" s="110"/>
    </row>
    <row r="16058" spans="20:48" x14ac:dyDescent="0.25">
      <c r="T16058" s="110"/>
    </row>
    <row r="16059" spans="20:48" x14ac:dyDescent="0.25">
      <c r="T16059" s="110"/>
    </row>
    <row r="16060" spans="20:48" x14ac:dyDescent="0.25">
      <c r="T16060" s="110"/>
    </row>
    <row r="16061" spans="20:48" x14ac:dyDescent="0.25">
      <c r="T16061" s="110"/>
      <c r="AP16061" s="111"/>
    </row>
    <row r="16062" spans="20:48" x14ac:dyDescent="0.25">
      <c r="T16062" s="110"/>
    </row>
    <row r="16063" spans="20:48" x14ac:dyDescent="0.25">
      <c r="T16063" s="110"/>
      <c r="AJ16063" s="111"/>
      <c r="AO16063" s="111"/>
      <c r="AV16063" s="111"/>
    </row>
    <row r="16064" spans="20:48" x14ac:dyDescent="0.25">
      <c r="T16064" s="110"/>
      <c r="AV16064" s="111"/>
    </row>
    <row r="16065" spans="20:48" x14ac:dyDescent="0.25">
      <c r="T16065" s="110"/>
    </row>
    <row r="16066" spans="20:48" x14ac:dyDescent="0.25">
      <c r="T16066" s="110"/>
      <c r="AO16066" s="111"/>
      <c r="AV16066" s="111"/>
    </row>
    <row r="16067" spans="20:48" x14ac:dyDescent="0.25">
      <c r="T16067" s="110"/>
    </row>
    <row r="16068" spans="20:48" x14ac:dyDescent="0.25">
      <c r="T16068" s="110"/>
    </row>
    <row r="16069" spans="20:48" x14ac:dyDescent="0.25">
      <c r="T16069" s="110"/>
    </row>
    <row r="16070" spans="20:48" x14ac:dyDescent="0.25">
      <c r="T16070" s="110"/>
      <c r="AP16070" s="111"/>
    </row>
    <row r="16071" spans="20:48" x14ac:dyDescent="0.25">
      <c r="T16071" s="110"/>
      <c r="AT16071" s="111"/>
      <c r="AV16071" s="111"/>
    </row>
    <row r="16072" spans="20:48" x14ac:dyDescent="0.25">
      <c r="T16072" s="110"/>
    </row>
    <row r="16073" spans="20:48" x14ac:dyDescent="0.25">
      <c r="T16073" s="110"/>
    </row>
    <row r="16074" spans="20:48" x14ac:dyDescent="0.25">
      <c r="T16074" s="110"/>
      <c r="AJ16074" s="111"/>
      <c r="AO16074" s="111"/>
      <c r="AP16074" s="111"/>
      <c r="AV16074" s="111"/>
    </row>
    <row r="16075" spans="20:48" x14ac:dyDescent="0.25">
      <c r="T16075" s="110"/>
    </row>
    <row r="16076" spans="20:48" x14ac:dyDescent="0.25">
      <c r="T16076" s="110"/>
      <c r="AJ16076" s="111"/>
      <c r="AO16076" s="111"/>
      <c r="AV16076" s="111"/>
    </row>
    <row r="16077" spans="20:48" x14ac:dyDescent="0.25">
      <c r="T16077" s="110"/>
      <c r="AJ16077" s="111"/>
      <c r="AO16077" s="111"/>
      <c r="AV16077" s="111"/>
    </row>
    <row r="16078" spans="20:48" x14ac:dyDescent="0.25">
      <c r="T16078" s="110"/>
    </row>
    <row r="16079" spans="20:48" x14ac:dyDescent="0.25">
      <c r="T16079" s="110"/>
    </row>
    <row r="16080" spans="20:48" x14ac:dyDescent="0.25">
      <c r="T16080" s="110"/>
      <c r="AP16080" s="111"/>
      <c r="AV16080" s="111"/>
    </row>
    <row r="16081" spans="20:52" x14ac:dyDescent="0.25">
      <c r="T16081" s="110"/>
      <c r="AJ16081" s="111"/>
      <c r="AO16081" s="111"/>
      <c r="AV16081" s="111"/>
      <c r="AZ16081" s="111"/>
    </row>
    <row r="16082" spans="20:52" x14ac:dyDescent="0.25">
      <c r="T16082" s="110"/>
      <c r="AJ16082" s="111"/>
      <c r="AO16082" s="111"/>
      <c r="AT16082" s="111"/>
    </row>
    <row r="16083" spans="20:52" x14ac:dyDescent="0.25">
      <c r="T16083" s="110"/>
      <c r="AO16083" s="111"/>
      <c r="AP16083" s="111"/>
      <c r="AT16083" s="111"/>
      <c r="AV16083" s="111"/>
    </row>
    <row r="16084" spans="20:52" x14ac:dyDescent="0.25">
      <c r="T16084" s="110"/>
    </row>
    <row r="16085" spans="20:52" x14ac:dyDescent="0.25">
      <c r="T16085" s="110"/>
      <c r="AJ16085" s="111"/>
      <c r="AO16085" s="111"/>
      <c r="AP16085" s="111"/>
      <c r="AT16085" s="111"/>
    </row>
    <row r="16086" spans="20:52" x14ac:dyDescent="0.25">
      <c r="T16086" s="110"/>
    </row>
    <row r="16087" spans="20:52" x14ac:dyDescent="0.25">
      <c r="T16087" s="110"/>
      <c r="AO16087" s="111"/>
      <c r="AP16087" s="111"/>
      <c r="AV16087" s="111"/>
    </row>
    <row r="16088" spans="20:52" x14ac:dyDescent="0.25">
      <c r="T16088" s="110"/>
    </row>
    <row r="16089" spans="20:52" x14ac:dyDescent="0.25">
      <c r="T16089" s="110"/>
    </row>
    <row r="16090" spans="20:52" x14ac:dyDescent="0.25">
      <c r="T16090" s="110"/>
      <c r="AV16090" s="111"/>
    </row>
    <row r="16091" spans="20:52" x14ac:dyDescent="0.25">
      <c r="T16091" s="110"/>
    </row>
    <row r="16092" spans="20:52" x14ac:dyDescent="0.25">
      <c r="T16092" s="110"/>
    </row>
    <row r="16093" spans="20:52" x14ac:dyDescent="0.25">
      <c r="T16093" s="110"/>
    </row>
    <row r="16094" spans="20:52" x14ac:dyDescent="0.25">
      <c r="T16094" s="110"/>
      <c r="AT16094" s="111"/>
      <c r="AV16094" s="111"/>
    </row>
    <row r="16095" spans="20:52" x14ac:dyDescent="0.25">
      <c r="T16095" s="110"/>
      <c r="AZ16095" s="111"/>
    </row>
    <row r="16096" spans="20:52" x14ac:dyDescent="0.25">
      <c r="T16096" s="110"/>
    </row>
    <row r="16097" spans="20:52" x14ac:dyDescent="0.25">
      <c r="T16097" s="110"/>
    </row>
    <row r="16098" spans="20:52" x14ac:dyDescent="0.25">
      <c r="T16098" s="110"/>
      <c r="AO16098" s="111"/>
      <c r="AV16098" s="111"/>
    </row>
    <row r="16099" spans="20:52" x14ac:dyDescent="0.25">
      <c r="T16099" s="110"/>
    </row>
    <row r="16100" spans="20:52" x14ac:dyDescent="0.25">
      <c r="T16100" s="110"/>
      <c r="AJ16100" s="111"/>
      <c r="AO16100" s="111"/>
      <c r="AV16100" s="111"/>
    </row>
    <row r="16101" spans="20:52" x14ac:dyDescent="0.25">
      <c r="T16101" s="110"/>
    </row>
    <row r="16102" spans="20:52" x14ac:dyDescent="0.25">
      <c r="T16102" s="110"/>
    </row>
    <row r="16103" spans="20:52" x14ac:dyDescent="0.25">
      <c r="T16103" s="110"/>
      <c r="AJ16103" s="111"/>
      <c r="AO16103" s="111"/>
      <c r="AP16103" s="111"/>
      <c r="AT16103" s="111"/>
    </row>
    <row r="16104" spans="20:52" x14ac:dyDescent="0.25">
      <c r="T16104" s="110"/>
      <c r="AZ16104" s="111"/>
    </row>
    <row r="16105" spans="20:52" x14ac:dyDescent="0.25">
      <c r="T16105" s="110"/>
      <c r="AJ16105" s="111"/>
      <c r="AO16105" s="111"/>
      <c r="AV16105" s="111"/>
    </row>
    <row r="16106" spans="20:52" x14ac:dyDescent="0.25">
      <c r="T16106" s="110"/>
      <c r="AJ16106" s="111"/>
      <c r="AO16106" s="111"/>
      <c r="AV16106" s="111"/>
    </row>
    <row r="16107" spans="20:52" x14ac:dyDescent="0.25">
      <c r="T16107" s="110"/>
      <c r="AJ16107" s="111"/>
      <c r="AO16107" s="111"/>
      <c r="AR16107" s="111"/>
      <c r="AT16107" s="111"/>
      <c r="AV16107" s="111"/>
    </row>
    <row r="16108" spans="20:52" x14ac:dyDescent="0.25">
      <c r="T16108" s="110"/>
      <c r="AJ16108" s="111"/>
      <c r="AO16108" s="111"/>
      <c r="AV16108" s="111"/>
    </row>
    <row r="16109" spans="20:52" x14ac:dyDescent="0.25">
      <c r="T16109" s="110"/>
    </row>
    <row r="16110" spans="20:52" x14ac:dyDescent="0.25">
      <c r="T16110" s="110"/>
    </row>
    <row r="16111" spans="20:52" x14ac:dyDescent="0.25">
      <c r="T16111" s="110"/>
    </row>
    <row r="16112" spans="20:52" x14ac:dyDescent="0.25">
      <c r="T16112" s="110"/>
      <c r="AP16112" s="111"/>
    </row>
    <row r="16113" spans="20:52" x14ac:dyDescent="0.25">
      <c r="T16113" s="110"/>
    </row>
    <row r="16114" spans="20:52" x14ac:dyDescent="0.25">
      <c r="T16114" s="110"/>
      <c r="AJ16114" s="111"/>
      <c r="AO16114" s="111"/>
    </row>
    <row r="16115" spans="20:52" x14ac:dyDescent="0.25">
      <c r="T16115" s="110"/>
      <c r="AV16115" s="111"/>
    </row>
    <row r="16116" spans="20:52" x14ac:dyDescent="0.25">
      <c r="T16116" s="110"/>
    </row>
    <row r="16117" spans="20:52" x14ac:dyDescent="0.25">
      <c r="T16117" s="110"/>
    </row>
    <row r="16118" spans="20:52" x14ac:dyDescent="0.25">
      <c r="T16118" s="110"/>
    </row>
    <row r="16119" spans="20:52" x14ac:dyDescent="0.25">
      <c r="T16119" s="110"/>
    </row>
    <row r="16120" spans="20:52" x14ac:dyDescent="0.25">
      <c r="T16120" s="110"/>
    </row>
    <row r="16121" spans="20:52" x14ac:dyDescent="0.25">
      <c r="T16121" s="110"/>
      <c r="AJ16121" s="111"/>
      <c r="AO16121" s="111"/>
      <c r="AT16121" s="111"/>
      <c r="AV16121" s="111"/>
    </row>
    <row r="16122" spans="20:52" x14ac:dyDescent="0.25">
      <c r="T16122" s="110"/>
      <c r="AJ16122" s="111"/>
      <c r="AO16122" s="111"/>
      <c r="AP16122" s="111"/>
      <c r="AT16122" s="111"/>
      <c r="AV16122" s="111"/>
      <c r="AZ16122" s="111"/>
    </row>
    <row r="16123" spans="20:52" x14ac:dyDescent="0.25">
      <c r="T16123" s="110"/>
      <c r="AJ16123" s="111"/>
      <c r="AO16123" s="111"/>
      <c r="AV16123" s="111"/>
    </row>
    <row r="16124" spans="20:52" x14ac:dyDescent="0.25">
      <c r="T16124" s="110"/>
      <c r="AJ16124" s="111"/>
      <c r="AO16124" s="111"/>
      <c r="AV16124" s="111"/>
    </row>
    <row r="16125" spans="20:52" x14ac:dyDescent="0.25">
      <c r="T16125" s="110"/>
    </row>
    <row r="16126" spans="20:52" x14ac:dyDescent="0.25">
      <c r="T16126" s="110"/>
    </row>
    <row r="16127" spans="20:52" x14ac:dyDescent="0.25">
      <c r="T16127" s="110"/>
      <c r="AJ16127" s="111"/>
      <c r="AO16127" s="111"/>
      <c r="AP16127" s="111"/>
      <c r="AV16127" s="111"/>
    </row>
    <row r="16128" spans="20:52" x14ac:dyDescent="0.25">
      <c r="T16128" s="110"/>
    </row>
    <row r="16129" spans="20:52" x14ac:dyDescent="0.25">
      <c r="T16129" s="110"/>
      <c r="AJ16129" s="111"/>
      <c r="AO16129" s="111"/>
      <c r="AP16129" s="111"/>
      <c r="AT16129" s="111"/>
      <c r="AV16129" s="111"/>
    </row>
    <row r="16130" spans="20:52" x14ac:dyDescent="0.25">
      <c r="T16130" s="110"/>
    </row>
    <row r="16131" spans="20:52" x14ac:dyDescent="0.25">
      <c r="T16131" s="110"/>
    </row>
    <row r="16132" spans="20:52" x14ac:dyDescent="0.25">
      <c r="T16132" s="110"/>
      <c r="AJ16132" s="111"/>
      <c r="AP16132" s="111"/>
      <c r="AR16132" s="111"/>
      <c r="AV16132" s="111"/>
    </row>
    <row r="16133" spans="20:52" x14ac:dyDescent="0.25">
      <c r="T16133" s="110"/>
    </row>
    <row r="16134" spans="20:52" x14ac:dyDescent="0.25">
      <c r="T16134" s="110"/>
    </row>
    <row r="16135" spans="20:52" x14ac:dyDescent="0.25">
      <c r="T16135" s="110"/>
    </row>
    <row r="16136" spans="20:52" x14ac:dyDescent="0.25">
      <c r="T16136" s="110"/>
    </row>
    <row r="16137" spans="20:52" x14ac:dyDescent="0.25">
      <c r="T16137" s="110"/>
      <c r="AJ16137" s="111"/>
      <c r="AO16137" s="111"/>
      <c r="AT16137" s="111"/>
    </row>
    <row r="16138" spans="20:52" x14ac:dyDescent="0.25">
      <c r="T16138" s="110"/>
      <c r="AJ16138" s="111"/>
      <c r="AO16138" s="111"/>
      <c r="AV16138" s="111"/>
    </row>
    <row r="16139" spans="20:52" x14ac:dyDescent="0.25">
      <c r="T16139" s="110"/>
    </row>
    <row r="16140" spans="20:52" x14ac:dyDescent="0.25">
      <c r="T16140" s="110"/>
      <c r="AJ16140" s="111"/>
      <c r="AO16140" s="111"/>
      <c r="AV16140" s="111"/>
      <c r="AZ16140" s="111"/>
    </row>
    <row r="16141" spans="20:52" x14ac:dyDescent="0.25">
      <c r="T16141" s="110"/>
      <c r="AJ16141" s="111"/>
      <c r="AO16141" s="111"/>
      <c r="AP16141" s="111"/>
      <c r="AV16141" s="111"/>
    </row>
    <row r="16142" spans="20:52" x14ac:dyDescent="0.25">
      <c r="T16142" s="110"/>
      <c r="AJ16142" s="111"/>
      <c r="AO16142" s="111"/>
      <c r="AV16142" s="111"/>
      <c r="AZ16142" s="111"/>
    </row>
    <row r="16143" spans="20:52" x14ac:dyDescent="0.25">
      <c r="T16143" s="110"/>
    </row>
    <row r="16144" spans="20:52" x14ac:dyDescent="0.25">
      <c r="T16144" s="110"/>
    </row>
    <row r="16145" spans="20:48" x14ac:dyDescent="0.25">
      <c r="T16145" s="110"/>
      <c r="AV16145" s="111"/>
    </row>
    <row r="16146" spans="20:48" x14ac:dyDescent="0.25">
      <c r="T16146" s="110"/>
      <c r="AJ16146" s="111"/>
      <c r="AO16146" s="111"/>
    </row>
    <row r="16147" spans="20:48" x14ac:dyDescent="0.25">
      <c r="T16147" s="110"/>
    </row>
    <row r="16148" spans="20:48" x14ac:dyDescent="0.25">
      <c r="T16148" s="110"/>
    </row>
    <row r="16149" spans="20:48" x14ac:dyDescent="0.25">
      <c r="T16149" s="110"/>
      <c r="AO16149" s="111"/>
      <c r="AV16149" s="111"/>
    </row>
    <row r="16150" spans="20:48" x14ac:dyDescent="0.25">
      <c r="T16150" s="110"/>
      <c r="AJ16150" s="111"/>
      <c r="AO16150" s="111"/>
    </row>
    <row r="16151" spans="20:48" x14ac:dyDescent="0.25">
      <c r="T16151" s="110"/>
    </row>
    <row r="16152" spans="20:48" x14ac:dyDescent="0.25">
      <c r="T16152" s="110"/>
      <c r="AJ16152" s="111"/>
      <c r="AO16152" s="111"/>
      <c r="AV16152" s="111"/>
    </row>
    <row r="16153" spans="20:48" x14ac:dyDescent="0.25">
      <c r="T16153" s="110"/>
      <c r="AJ16153" s="111"/>
    </row>
    <row r="16154" spans="20:48" x14ac:dyDescent="0.25">
      <c r="T16154" s="110"/>
    </row>
    <row r="16155" spans="20:48" x14ac:dyDescent="0.25">
      <c r="T16155" s="110"/>
      <c r="AJ16155" s="111"/>
      <c r="AO16155" s="111"/>
      <c r="AT16155" s="111"/>
    </row>
    <row r="16156" spans="20:48" x14ac:dyDescent="0.25">
      <c r="T16156" s="110"/>
      <c r="AJ16156" s="111"/>
      <c r="AT16156" s="111"/>
      <c r="AV16156" s="111"/>
    </row>
    <row r="16157" spans="20:48" x14ac:dyDescent="0.25">
      <c r="T16157" s="110"/>
      <c r="AV16157" s="111"/>
    </row>
    <row r="16158" spans="20:48" x14ac:dyDescent="0.25">
      <c r="T16158" s="110"/>
    </row>
    <row r="16159" spans="20:48" x14ac:dyDescent="0.25">
      <c r="T16159" s="110"/>
    </row>
    <row r="16160" spans="20:48" x14ac:dyDescent="0.25">
      <c r="T16160" s="110"/>
    </row>
    <row r="16161" spans="20:52" x14ac:dyDescent="0.25">
      <c r="T16161" s="110"/>
    </row>
    <row r="16162" spans="20:52" x14ac:dyDescent="0.25">
      <c r="T16162" s="110"/>
      <c r="AZ16162" s="111"/>
    </row>
    <row r="16163" spans="20:52" x14ac:dyDescent="0.25">
      <c r="T16163" s="110"/>
    </row>
    <row r="16164" spans="20:52" x14ac:dyDescent="0.25">
      <c r="T16164" s="110"/>
    </row>
    <row r="16165" spans="20:52" x14ac:dyDescent="0.25">
      <c r="T16165" s="110"/>
    </row>
    <row r="16166" spans="20:52" x14ac:dyDescent="0.25">
      <c r="T16166" s="110"/>
    </row>
    <row r="16167" spans="20:52" x14ac:dyDescent="0.25">
      <c r="T16167" s="110"/>
      <c r="AJ16167" s="111"/>
      <c r="AP16167" s="111"/>
    </row>
    <row r="16168" spans="20:52" x14ac:dyDescent="0.25">
      <c r="T16168" s="110"/>
      <c r="AJ16168" s="111"/>
      <c r="AO16168" s="111"/>
      <c r="AV16168" s="111"/>
    </row>
    <row r="16169" spans="20:52" x14ac:dyDescent="0.25">
      <c r="T16169" s="110"/>
    </row>
    <row r="16170" spans="20:52" x14ac:dyDescent="0.25">
      <c r="T16170" s="110"/>
      <c r="AJ16170" s="111"/>
      <c r="AO16170" s="111"/>
    </row>
    <row r="16171" spans="20:52" x14ac:dyDescent="0.25">
      <c r="T16171" s="110"/>
      <c r="AJ16171" s="111"/>
      <c r="AO16171" s="111"/>
    </row>
    <row r="16172" spans="20:52" x14ac:dyDescent="0.25">
      <c r="T16172" s="110"/>
      <c r="AJ16172" s="111"/>
      <c r="AO16172" s="111"/>
      <c r="AV16172" s="111"/>
    </row>
    <row r="16173" spans="20:52" x14ac:dyDescent="0.25">
      <c r="T16173" s="110"/>
      <c r="AZ16173" s="111"/>
    </row>
    <row r="16174" spans="20:52" x14ac:dyDescent="0.25">
      <c r="T16174" s="110"/>
    </row>
    <row r="16175" spans="20:52" x14ac:dyDescent="0.25">
      <c r="T16175" s="110"/>
      <c r="AV16175" s="111"/>
    </row>
    <row r="16176" spans="20:52" x14ac:dyDescent="0.25">
      <c r="T16176" s="110"/>
      <c r="AJ16176" s="111"/>
      <c r="AO16176" s="111"/>
      <c r="AV16176" s="111"/>
    </row>
    <row r="16177" spans="20:52" x14ac:dyDescent="0.25">
      <c r="T16177" s="110"/>
    </row>
    <row r="16178" spans="20:52" x14ac:dyDescent="0.25">
      <c r="T16178" s="110"/>
    </row>
    <row r="16179" spans="20:52" x14ac:dyDescent="0.25">
      <c r="T16179" s="110"/>
    </row>
    <row r="16180" spans="20:52" x14ac:dyDescent="0.25">
      <c r="T16180" s="110"/>
      <c r="AJ16180" s="111"/>
      <c r="AO16180" s="111"/>
      <c r="AP16180" s="111"/>
      <c r="AV16180" s="111"/>
      <c r="AZ16180" s="111"/>
    </row>
    <row r="16181" spans="20:52" x14ac:dyDescent="0.25">
      <c r="T16181" s="110"/>
    </row>
    <row r="16182" spans="20:52" x14ac:dyDescent="0.25">
      <c r="T16182" s="110"/>
      <c r="AJ16182" s="111"/>
      <c r="AO16182" s="111"/>
      <c r="AV16182" s="111"/>
    </row>
    <row r="16183" spans="20:52" x14ac:dyDescent="0.25">
      <c r="T16183" s="110"/>
    </row>
    <row r="16184" spans="20:52" x14ac:dyDescent="0.25">
      <c r="T16184" s="110"/>
      <c r="AJ16184" s="111"/>
      <c r="AO16184" s="111"/>
      <c r="AV16184" s="111"/>
    </row>
    <row r="16185" spans="20:52" x14ac:dyDescent="0.25">
      <c r="T16185" s="110"/>
      <c r="AJ16185" s="111"/>
      <c r="AO16185" s="111"/>
      <c r="AV16185" s="111"/>
    </row>
    <row r="16186" spans="20:52" x14ac:dyDescent="0.25">
      <c r="T16186" s="110"/>
    </row>
    <row r="16187" spans="20:52" x14ac:dyDescent="0.25">
      <c r="T16187" s="110"/>
    </row>
    <row r="16188" spans="20:52" x14ac:dyDescent="0.25">
      <c r="T16188" s="110"/>
      <c r="AJ16188" s="111"/>
      <c r="AO16188" s="111"/>
      <c r="AP16188" s="111"/>
      <c r="AV16188" s="111"/>
    </row>
    <row r="16189" spans="20:52" x14ac:dyDescent="0.25">
      <c r="T16189" s="110"/>
    </row>
    <row r="16190" spans="20:52" x14ac:dyDescent="0.25">
      <c r="T16190" s="110"/>
    </row>
    <row r="16191" spans="20:52" x14ac:dyDescent="0.25">
      <c r="T16191" s="110"/>
    </row>
    <row r="16192" spans="20:52" x14ac:dyDescent="0.25">
      <c r="T16192" s="110"/>
    </row>
    <row r="16193" spans="20:52" x14ac:dyDescent="0.25">
      <c r="T16193" s="110"/>
    </row>
    <row r="16194" spans="20:52" x14ac:dyDescent="0.25">
      <c r="T16194" s="110"/>
      <c r="AJ16194" s="111"/>
      <c r="AO16194" s="111"/>
      <c r="AV16194" s="111"/>
    </row>
    <row r="16195" spans="20:52" x14ac:dyDescent="0.25">
      <c r="T16195" s="110"/>
      <c r="AZ16195" s="111"/>
    </row>
    <row r="16196" spans="20:52" x14ac:dyDescent="0.25">
      <c r="T16196" s="110"/>
      <c r="AJ16196" s="111"/>
      <c r="AO16196" s="111"/>
      <c r="AP16196" s="111"/>
      <c r="AT16196" s="111"/>
    </row>
    <row r="16197" spans="20:52" x14ac:dyDescent="0.25">
      <c r="T16197" s="110"/>
      <c r="AJ16197" s="111"/>
      <c r="AO16197" s="111"/>
      <c r="AV16197" s="111"/>
    </row>
    <row r="16198" spans="20:52" x14ac:dyDescent="0.25">
      <c r="T16198" s="110"/>
    </row>
    <row r="16199" spans="20:52" x14ac:dyDescent="0.25">
      <c r="T16199" s="110"/>
    </row>
    <row r="16200" spans="20:52" x14ac:dyDescent="0.25">
      <c r="T16200" s="110"/>
    </row>
    <row r="16201" spans="20:52" x14ac:dyDescent="0.25">
      <c r="T16201" s="110"/>
      <c r="AP16201" s="111"/>
    </row>
    <row r="16202" spans="20:52" x14ac:dyDescent="0.25">
      <c r="T16202" s="110"/>
      <c r="AJ16202" s="111"/>
      <c r="AO16202" s="111"/>
      <c r="AV16202" s="111"/>
    </row>
    <row r="16203" spans="20:52" x14ac:dyDescent="0.25">
      <c r="T16203" s="110"/>
      <c r="AJ16203" s="111"/>
    </row>
    <row r="16204" spans="20:52" x14ac:dyDescent="0.25">
      <c r="T16204" s="110"/>
      <c r="AV16204" s="111"/>
    </row>
    <row r="16205" spans="20:52" x14ac:dyDescent="0.25">
      <c r="T16205" s="110"/>
    </row>
    <row r="16206" spans="20:52" x14ac:dyDescent="0.25">
      <c r="T16206" s="110"/>
    </row>
    <row r="16207" spans="20:52" x14ac:dyDescent="0.25">
      <c r="T16207" s="110"/>
    </row>
    <row r="16208" spans="20:52" x14ac:dyDescent="0.25">
      <c r="T16208" s="110"/>
    </row>
    <row r="16209" spans="20:52" x14ac:dyDescent="0.25">
      <c r="T16209" s="110"/>
      <c r="AJ16209" s="111"/>
      <c r="AO16209" s="111"/>
      <c r="AP16209" s="111"/>
      <c r="AV16209" s="111"/>
    </row>
    <row r="16210" spans="20:52" x14ac:dyDescent="0.25">
      <c r="T16210" s="110"/>
    </row>
    <row r="16211" spans="20:52" x14ac:dyDescent="0.25">
      <c r="T16211" s="110"/>
    </row>
    <row r="16212" spans="20:52" x14ac:dyDescent="0.25">
      <c r="T16212" s="110"/>
      <c r="AO16212" s="111"/>
    </row>
    <row r="16213" spans="20:52" x14ac:dyDescent="0.25">
      <c r="T16213" s="110"/>
      <c r="AO16213" s="111"/>
      <c r="AP16213" s="111"/>
      <c r="AT16213" s="111"/>
    </row>
    <row r="16214" spans="20:52" x14ac:dyDescent="0.25">
      <c r="T16214" s="110"/>
      <c r="AJ16214" s="111"/>
      <c r="AO16214" s="111"/>
      <c r="AP16214" s="111"/>
      <c r="AV16214" s="111"/>
    </row>
    <row r="16215" spans="20:52" x14ac:dyDescent="0.25">
      <c r="T16215" s="110"/>
      <c r="AJ16215" s="111"/>
      <c r="AO16215" s="111"/>
    </row>
    <row r="16216" spans="20:52" x14ac:dyDescent="0.25">
      <c r="T16216" s="110"/>
    </row>
    <row r="16217" spans="20:52" x14ac:dyDescent="0.25">
      <c r="T16217" s="110"/>
      <c r="AV16217" s="111"/>
      <c r="AZ16217" s="111"/>
    </row>
    <row r="16218" spans="20:52" x14ac:dyDescent="0.25">
      <c r="T16218" s="110"/>
      <c r="AJ16218" s="111"/>
      <c r="AO16218" s="111"/>
      <c r="AP16218" s="111"/>
      <c r="AT16218" s="111"/>
      <c r="AV16218" s="111"/>
    </row>
    <row r="16219" spans="20:52" x14ac:dyDescent="0.25">
      <c r="T16219" s="110"/>
      <c r="AZ16219" s="111"/>
    </row>
    <row r="16220" spans="20:52" x14ac:dyDescent="0.25">
      <c r="T16220" s="110"/>
      <c r="AV16220" s="111"/>
    </row>
    <row r="16221" spans="20:52" x14ac:dyDescent="0.25">
      <c r="T16221" s="110"/>
    </row>
    <row r="16222" spans="20:52" x14ac:dyDescent="0.25">
      <c r="T16222" s="110"/>
    </row>
    <row r="16223" spans="20:52" x14ac:dyDescent="0.25">
      <c r="T16223" s="110"/>
      <c r="AJ16223" s="111"/>
      <c r="AO16223" s="111"/>
      <c r="AP16223" s="111"/>
      <c r="AR16223" s="111"/>
      <c r="AV16223" s="111"/>
    </row>
    <row r="16224" spans="20:52" x14ac:dyDescent="0.25">
      <c r="T16224" s="110"/>
    </row>
    <row r="16225" spans="20:52" x14ac:dyDescent="0.25">
      <c r="T16225" s="110"/>
      <c r="AJ16225" s="111"/>
      <c r="AO16225" s="111"/>
      <c r="AP16225" s="111"/>
      <c r="AR16225" s="111"/>
      <c r="AV16225" s="111"/>
    </row>
    <row r="16226" spans="20:52" x14ac:dyDescent="0.25">
      <c r="T16226" s="110"/>
    </row>
    <row r="16227" spans="20:52" x14ac:dyDescent="0.25">
      <c r="T16227" s="110"/>
      <c r="AO16227" s="111"/>
      <c r="AV16227" s="111"/>
    </row>
    <row r="16228" spans="20:52" x14ac:dyDescent="0.25">
      <c r="T16228" s="110"/>
      <c r="AO16228" s="111"/>
      <c r="AP16228" s="111"/>
    </row>
    <row r="16229" spans="20:52" x14ac:dyDescent="0.25">
      <c r="T16229" s="110"/>
    </row>
    <row r="16230" spans="20:52" x14ac:dyDescent="0.25">
      <c r="T16230" s="110"/>
      <c r="AJ16230" s="111"/>
      <c r="AO16230" s="111"/>
      <c r="AV16230" s="111"/>
    </row>
    <row r="16231" spans="20:52" x14ac:dyDescent="0.25">
      <c r="T16231" s="110"/>
      <c r="AJ16231" s="111"/>
      <c r="AO16231" s="111"/>
      <c r="AT16231" s="111"/>
      <c r="AV16231" s="111"/>
    </row>
    <row r="16232" spans="20:52" x14ac:dyDescent="0.25">
      <c r="T16232" s="110"/>
      <c r="AJ16232" s="111"/>
      <c r="AO16232" s="111"/>
      <c r="AP16232" s="111"/>
      <c r="AV16232" s="111"/>
      <c r="AZ16232" s="111"/>
    </row>
    <row r="16233" spans="20:52" x14ac:dyDescent="0.25">
      <c r="T16233" s="110"/>
    </row>
    <row r="16234" spans="20:52" x14ac:dyDescent="0.25">
      <c r="T16234" s="110"/>
    </row>
    <row r="16235" spans="20:52" x14ac:dyDescent="0.25">
      <c r="T16235" s="110"/>
      <c r="AP16235" s="111"/>
      <c r="AZ16235" s="111"/>
    </row>
    <row r="16236" spans="20:52" x14ac:dyDescent="0.25">
      <c r="T16236" s="110"/>
      <c r="AP16236" s="111"/>
      <c r="AZ16236" s="111"/>
    </row>
    <row r="16237" spans="20:52" x14ac:dyDescent="0.25">
      <c r="T16237" s="110"/>
    </row>
    <row r="16238" spans="20:52" x14ac:dyDescent="0.25">
      <c r="T16238" s="110"/>
      <c r="AV16238" s="111"/>
      <c r="AZ16238" s="111"/>
    </row>
    <row r="16239" spans="20:52" x14ac:dyDescent="0.25">
      <c r="T16239" s="110"/>
      <c r="AJ16239" s="111"/>
      <c r="AO16239" s="111"/>
      <c r="AV16239" s="111"/>
    </row>
    <row r="16240" spans="20:52" x14ac:dyDescent="0.25">
      <c r="T16240" s="110"/>
      <c r="AV16240" s="111"/>
    </row>
    <row r="16241" spans="20:52" x14ac:dyDescent="0.25">
      <c r="T16241" s="110"/>
    </row>
    <row r="16242" spans="20:52" x14ac:dyDescent="0.25">
      <c r="T16242" s="110"/>
    </row>
    <row r="16243" spans="20:52" x14ac:dyDescent="0.25">
      <c r="T16243" s="110"/>
      <c r="AJ16243" s="111"/>
      <c r="AO16243" s="111"/>
      <c r="AP16243" s="111"/>
      <c r="AT16243" s="111"/>
      <c r="AV16243" s="111"/>
    </row>
    <row r="16244" spans="20:52" x14ac:dyDescent="0.25">
      <c r="T16244" s="110"/>
      <c r="AZ16244" s="111"/>
    </row>
    <row r="16245" spans="20:52" x14ac:dyDescent="0.25">
      <c r="T16245" s="110"/>
    </row>
    <row r="16246" spans="20:52" x14ac:dyDescent="0.25">
      <c r="T16246" s="110"/>
      <c r="AJ16246" s="111"/>
      <c r="AO16246" s="111"/>
      <c r="AP16246" s="111"/>
      <c r="AV16246" s="111"/>
    </row>
    <row r="16247" spans="20:52" x14ac:dyDescent="0.25">
      <c r="T16247" s="110"/>
      <c r="AJ16247" s="111"/>
      <c r="AO16247" s="111"/>
      <c r="AV16247" s="111"/>
    </row>
    <row r="16248" spans="20:52" x14ac:dyDescent="0.25">
      <c r="T16248" s="110"/>
      <c r="AJ16248" s="111"/>
      <c r="AO16248" s="111"/>
      <c r="AV16248" s="111"/>
    </row>
    <row r="16249" spans="20:52" x14ac:dyDescent="0.25">
      <c r="T16249" s="110"/>
    </row>
    <row r="16250" spans="20:52" x14ac:dyDescent="0.25">
      <c r="T16250" s="110"/>
      <c r="AV16250" s="111"/>
    </row>
    <row r="16251" spans="20:52" x14ac:dyDescent="0.25">
      <c r="T16251" s="110"/>
      <c r="AJ16251" s="111"/>
      <c r="AO16251" s="111"/>
      <c r="AV16251" s="111"/>
    </row>
    <row r="16252" spans="20:52" x14ac:dyDescent="0.25">
      <c r="T16252" s="110"/>
    </row>
    <row r="16253" spans="20:52" x14ac:dyDescent="0.25">
      <c r="T16253" s="110"/>
    </row>
    <row r="16254" spans="20:52" x14ac:dyDescent="0.25">
      <c r="T16254" s="110"/>
      <c r="AP16254" s="111"/>
    </row>
    <row r="16255" spans="20:52" x14ac:dyDescent="0.25">
      <c r="T16255" s="110"/>
      <c r="AJ16255" s="111"/>
      <c r="AO16255" s="111"/>
      <c r="AP16255" s="111"/>
      <c r="AT16255" s="111"/>
      <c r="AV16255" s="111"/>
    </row>
    <row r="16256" spans="20:52" x14ac:dyDescent="0.25">
      <c r="T16256" s="110"/>
      <c r="AJ16256" s="111"/>
      <c r="AO16256" s="111"/>
      <c r="AV16256" s="111"/>
    </row>
    <row r="16257" spans="20:52" x14ac:dyDescent="0.25">
      <c r="T16257" s="110"/>
      <c r="AJ16257" s="111"/>
      <c r="AO16257" s="111"/>
      <c r="AP16257" s="111"/>
      <c r="AV16257" s="111"/>
    </row>
    <row r="16258" spans="20:52" x14ac:dyDescent="0.25">
      <c r="T16258" s="110"/>
    </row>
    <row r="16259" spans="20:52" x14ac:dyDescent="0.25">
      <c r="T16259" s="110"/>
    </row>
    <row r="16260" spans="20:52" x14ac:dyDescent="0.25">
      <c r="T16260" s="110"/>
      <c r="AJ16260" s="111"/>
      <c r="AO16260" s="111"/>
      <c r="AP16260" s="111"/>
      <c r="AT16260" s="111"/>
      <c r="AV16260" s="111"/>
      <c r="AZ16260" s="111"/>
    </row>
    <row r="16261" spans="20:52" x14ac:dyDescent="0.25">
      <c r="T16261" s="110"/>
    </row>
    <row r="16262" spans="20:52" x14ac:dyDescent="0.25">
      <c r="T16262" s="110"/>
    </row>
    <row r="16263" spans="20:52" x14ac:dyDescent="0.25">
      <c r="T16263" s="110"/>
      <c r="AJ16263" s="111"/>
      <c r="AO16263" s="111"/>
      <c r="AV16263" s="111"/>
    </row>
    <row r="16264" spans="20:52" x14ac:dyDescent="0.25">
      <c r="T16264" s="110"/>
    </row>
    <row r="16265" spans="20:52" x14ac:dyDescent="0.25">
      <c r="T16265" s="110"/>
    </row>
    <row r="16266" spans="20:52" x14ac:dyDescent="0.25">
      <c r="T16266" s="110"/>
    </row>
    <row r="16267" spans="20:52" x14ac:dyDescent="0.25">
      <c r="T16267" s="110"/>
    </row>
    <row r="16268" spans="20:52" x14ac:dyDescent="0.25">
      <c r="T16268" s="110"/>
    </row>
    <row r="16269" spans="20:52" x14ac:dyDescent="0.25">
      <c r="T16269" s="110"/>
    </row>
    <row r="16270" spans="20:52" x14ac:dyDescent="0.25">
      <c r="T16270" s="110"/>
      <c r="AJ16270" s="111"/>
      <c r="AO16270" s="111"/>
      <c r="AV16270" s="111"/>
    </row>
    <row r="16271" spans="20:52" x14ac:dyDescent="0.25">
      <c r="T16271" s="110"/>
      <c r="AV16271" s="111"/>
      <c r="AZ16271" s="111"/>
    </row>
    <row r="16272" spans="20:52" x14ac:dyDescent="0.25">
      <c r="T16272" s="110"/>
    </row>
    <row r="16273" spans="20:52" x14ac:dyDescent="0.25">
      <c r="T16273" s="110"/>
      <c r="AZ16273" s="111"/>
    </row>
    <row r="16274" spans="20:52" x14ac:dyDescent="0.25">
      <c r="T16274" s="110"/>
    </row>
    <row r="16275" spans="20:52" x14ac:dyDescent="0.25">
      <c r="T16275" s="110"/>
    </row>
    <row r="16276" spans="20:52" x14ac:dyDescent="0.25">
      <c r="T16276" s="110"/>
      <c r="AV16276" s="111"/>
    </row>
    <row r="16277" spans="20:52" x14ac:dyDescent="0.25">
      <c r="T16277" s="110"/>
      <c r="AJ16277" s="111"/>
      <c r="AO16277" s="111"/>
      <c r="AP16277" s="111"/>
      <c r="AV16277" s="111"/>
    </row>
    <row r="16278" spans="20:52" x14ac:dyDescent="0.25">
      <c r="T16278" s="110"/>
    </row>
    <row r="16279" spans="20:52" x14ac:dyDescent="0.25">
      <c r="T16279" s="110"/>
      <c r="AJ16279" s="111"/>
      <c r="AO16279" s="111"/>
      <c r="AV16279" s="111"/>
      <c r="AZ16279" s="111"/>
    </row>
    <row r="16280" spans="20:52" x14ac:dyDescent="0.25">
      <c r="T16280" s="110"/>
      <c r="AJ16280" s="111"/>
    </row>
    <row r="16281" spans="20:52" x14ac:dyDescent="0.25">
      <c r="T16281" s="110"/>
    </row>
    <row r="16282" spans="20:52" x14ac:dyDescent="0.25">
      <c r="T16282" s="110"/>
    </row>
    <row r="16283" spans="20:52" x14ac:dyDescent="0.25">
      <c r="T16283" s="110"/>
      <c r="AJ16283" s="111"/>
      <c r="AO16283" s="111"/>
      <c r="AP16283" s="111"/>
      <c r="AV16283" s="111"/>
    </row>
    <row r="16284" spans="20:52" x14ac:dyDescent="0.25">
      <c r="T16284" s="110"/>
      <c r="AJ16284" s="111"/>
      <c r="AV16284" s="111"/>
    </row>
    <row r="16285" spans="20:52" x14ac:dyDescent="0.25">
      <c r="T16285" s="110"/>
    </row>
    <row r="16286" spans="20:52" x14ac:dyDescent="0.25">
      <c r="T16286" s="110"/>
      <c r="AP16286" s="111"/>
    </row>
    <row r="16287" spans="20:52" x14ac:dyDescent="0.25">
      <c r="T16287" s="110"/>
      <c r="AJ16287" s="111"/>
      <c r="AO16287" s="111"/>
      <c r="AV16287" s="111"/>
    </row>
    <row r="16288" spans="20:52" x14ac:dyDescent="0.25">
      <c r="T16288" s="110"/>
      <c r="AJ16288" s="111"/>
      <c r="AV16288" s="111"/>
    </row>
    <row r="16289" spans="20:52" x14ac:dyDescent="0.25">
      <c r="T16289" s="110"/>
      <c r="AO16289" s="111"/>
      <c r="AP16289" s="111"/>
      <c r="AV16289" s="111"/>
    </row>
    <row r="16290" spans="20:52" x14ac:dyDescent="0.25">
      <c r="T16290" s="110"/>
      <c r="AJ16290" s="111"/>
      <c r="AO16290" s="111"/>
      <c r="AV16290" s="111"/>
    </row>
    <row r="16291" spans="20:52" x14ac:dyDescent="0.25">
      <c r="T16291" s="110"/>
      <c r="AJ16291" s="111"/>
      <c r="AO16291" s="111"/>
      <c r="AP16291" s="111"/>
      <c r="AT16291" s="111"/>
    </row>
    <row r="16292" spans="20:52" x14ac:dyDescent="0.25">
      <c r="T16292" s="110"/>
    </row>
    <row r="16293" spans="20:52" x14ac:dyDescent="0.25">
      <c r="T16293" s="110"/>
      <c r="AJ16293" s="111"/>
      <c r="AO16293" s="111"/>
      <c r="AP16293" s="111"/>
      <c r="AV16293" s="111"/>
    </row>
    <row r="16294" spans="20:52" x14ac:dyDescent="0.25">
      <c r="T16294" s="110"/>
    </row>
    <row r="16295" spans="20:52" x14ac:dyDescent="0.25">
      <c r="T16295" s="110"/>
      <c r="AJ16295" s="111"/>
      <c r="AO16295" s="111"/>
      <c r="AT16295" s="111"/>
      <c r="AV16295" s="111"/>
    </row>
    <row r="16296" spans="20:52" x14ac:dyDescent="0.25">
      <c r="T16296" s="110"/>
      <c r="AO16296" s="111"/>
      <c r="AP16296" s="111"/>
      <c r="AT16296" s="111"/>
      <c r="AV16296" s="111"/>
    </row>
    <row r="16297" spans="20:52" x14ac:dyDescent="0.25">
      <c r="T16297" s="110"/>
      <c r="AV16297" s="111"/>
    </row>
    <row r="16298" spans="20:52" x14ac:dyDescent="0.25">
      <c r="T16298" s="110"/>
      <c r="AJ16298" s="111"/>
      <c r="AO16298" s="111"/>
      <c r="AP16298" s="111"/>
      <c r="AV16298" s="111"/>
    </row>
    <row r="16299" spans="20:52" x14ac:dyDescent="0.25">
      <c r="T16299" s="110"/>
      <c r="AJ16299" s="111"/>
      <c r="AO16299" s="111"/>
      <c r="AT16299" s="111"/>
      <c r="AV16299" s="111"/>
    </row>
    <row r="16300" spans="20:52" x14ac:dyDescent="0.25">
      <c r="T16300" s="110"/>
      <c r="AJ16300" s="111"/>
      <c r="AO16300" s="111"/>
      <c r="AV16300" s="111"/>
    </row>
    <row r="16301" spans="20:52" x14ac:dyDescent="0.25">
      <c r="T16301" s="110"/>
      <c r="AP16301" s="111"/>
      <c r="AV16301" s="111"/>
      <c r="AZ16301" s="111"/>
    </row>
    <row r="16302" spans="20:52" x14ac:dyDescent="0.25">
      <c r="T16302" s="110"/>
      <c r="AZ16302" s="111"/>
    </row>
    <row r="16303" spans="20:52" x14ac:dyDescent="0.25">
      <c r="T16303" s="110"/>
      <c r="AJ16303" s="111"/>
      <c r="AP16303" s="111"/>
      <c r="AT16303" s="111"/>
    </row>
    <row r="16304" spans="20:52" x14ac:dyDescent="0.25">
      <c r="T16304" s="110"/>
      <c r="AJ16304" s="111"/>
      <c r="AO16304" s="111"/>
      <c r="AR16304" s="111"/>
      <c r="AV16304" s="111"/>
    </row>
    <row r="16305" spans="20:52" x14ac:dyDescent="0.25">
      <c r="T16305" s="110"/>
      <c r="AJ16305" s="111"/>
      <c r="AO16305" s="111"/>
      <c r="AP16305" s="111"/>
      <c r="AT16305" s="111"/>
      <c r="AV16305" s="111"/>
    </row>
    <row r="16306" spans="20:52" x14ac:dyDescent="0.25">
      <c r="T16306" s="110"/>
    </row>
    <row r="16307" spans="20:52" x14ac:dyDescent="0.25">
      <c r="T16307" s="110"/>
      <c r="AJ16307" s="111"/>
      <c r="AO16307" s="111"/>
      <c r="AV16307" s="111"/>
    </row>
    <row r="16308" spans="20:52" x14ac:dyDescent="0.25">
      <c r="T16308" s="110"/>
    </row>
    <row r="16309" spans="20:52" x14ac:dyDescent="0.25">
      <c r="T16309" s="110"/>
      <c r="AJ16309" s="111"/>
      <c r="AO16309" s="111"/>
      <c r="AV16309" s="111"/>
    </row>
    <row r="16310" spans="20:52" x14ac:dyDescent="0.25">
      <c r="T16310" s="110"/>
      <c r="AJ16310" s="111"/>
      <c r="AO16310" s="111"/>
      <c r="AV16310" s="111"/>
    </row>
    <row r="16311" spans="20:52" x14ac:dyDescent="0.25">
      <c r="T16311" s="110"/>
      <c r="AZ16311" s="111"/>
    </row>
    <row r="16312" spans="20:52" x14ac:dyDescent="0.25">
      <c r="T16312" s="110"/>
      <c r="AJ16312" s="111"/>
      <c r="AO16312" s="111"/>
      <c r="AP16312" s="111"/>
      <c r="AV16312" s="111"/>
    </row>
    <row r="16313" spans="20:52" x14ac:dyDescent="0.25">
      <c r="T16313" s="110"/>
    </row>
    <row r="16314" spans="20:52" x14ac:dyDescent="0.25">
      <c r="T16314" s="110"/>
      <c r="AJ16314" s="111"/>
      <c r="AO16314" s="111"/>
      <c r="AV16314" s="111"/>
    </row>
    <row r="16315" spans="20:52" x14ac:dyDescent="0.25">
      <c r="T16315" s="110"/>
      <c r="AJ16315" s="111"/>
      <c r="AO16315" s="111"/>
    </row>
    <row r="16316" spans="20:52" x14ac:dyDescent="0.25">
      <c r="T16316" s="110"/>
    </row>
    <row r="16317" spans="20:52" x14ac:dyDescent="0.25">
      <c r="T16317" s="110"/>
      <c r="AV16317" s="111"/>
    </row>
    <row r="16318" spans="20:52" x14ac:dyDescent="0.25">
      <c r="T16318" s="110"/>
      <c r="AJ16318" s="111"/>
      <c r="AO16318" s="111"/>
      <c r="AP16318" s="111"/>
      <c r="AV16318" s="111"/>
    </row>
    <row r="16319" spans="20:52" x14ac:dyDescent="0.25">
      <c r="T16319" s="110"/>
    </row>
    <row r="16320" spans="20:52" x14ac:dyDescent="0.25">
      <c r="T16320" s="110"/>
      <c r="AJ16320" s="111"/>
      <c r="AO16320" s="111"/>
      <c r="AT16320" s="111"/>
      <c r="AV16320" s="111"/>
    </row>
    <row r="16321" spans="20:52" x14ac:dyDescent="0.25">
      <c r="T16321" s="110"/>
      <c r="AJ16321" s="111"/>
      <c r="AO16321" s="111"/>
      <c r="AP16321" s="111"/>
    </row>
    <row r="16322" spans="20:52" x14ac:dyDescent="0.25">
      <c r="T16322" s="110"/>
      <c r="AJ16322" s="111"/>
      <c r="AO16322" s="111"/>
      <c r="AV16322" s="111"/>
    </row>
    <row r="16323" spans="20:52" x14ac:dyDescent="0.25">
      <c r="T16323" s="110"/>
      <c r="AV16323" s="111"/>
    </row>
    <row r="16324" spans="20:52" x14ac:dyDescent="0.25">
      <c r="T16324" s="110"/>
      <c r="AJ16324" s="111"/>
      <c r="AP16324" s="111"/>
      <c r="AV16324" s="111"/>
    </row>
    <row r="16325" spans="20:52" x14ac:dyDescent="0.25">
      <c r="T16325" s="110"/>
      <c r="AV16325" s="111"/>
    </row>
    <row r="16326" spans="20:52" x14ac:dyDescent="0.25">
      <c r="T16326" s="110"/>
      <c r="AJ16326" s="111"/>
      <c r="AP16326" s="111"/>
      <c r="AV16326" s="111"/>
    </row>
    <row r="16327" spans="20:52" x14ac:dyDescent="0.25">
      <c r="T16327" s="110"/>
      <c r="AZ16327" s="111"/>
    </row>
    <row r="16328" spans="20:52" x14ac:dyDescent="0.25">
      <c r="T16328" s="110"/>
      <c r="AJ16328" s="111"/>
      <c r="AO16328" s="111"/>
      <c r="AV16328" s="111"/>
    </row>
    <row r="16329" spans="20:52" x14ac:dyDescent="0.25">
      <c r="T16329" s="110"/>
    </row>
    <row r="16330" spans="20:52" x14ac:dyDescent="0.25">
      <c r="T16330" s="110"/>
      <c r="AJ16330" s="111"/>
      <c r="AO16330" s="111"/>
      <c r="AP16330" s="111"/>
      <c r="AT16330" s="111"/>
      <c r="AV16330" s="111"/>
    </row>
    <row r="16331" spans="20:52" x14ac:dyDescent="0.25">
      <c r="T16331" s="110"/>
      <c r="AV16331" s="111"/>
    </row>
    <row r="16332" spans="20:52" x14ac:dyDescent="0.25">
      <c r="T16332" s="110"/>
      <c r="AJ16332" s="111"/>
      <c r="AO16332" s="111"/>
      <c r="AV16332" s="111"/>
    </row>
    <row r="16333" spans="20:52" x14ac:dyDescent="0.25">
      <c r="T16333" s="110"/>
      <c r="AJ16333" s="111"/>
      <c r="AO16333" s="111"/>
      <c r="AT16333" s="111"/>
      <c r="AV16333" s="111"/>
    </row>
    <row r="16334" spans="20:52" x14ac:dyDescent="0.25">
      <c r="T16334" s="110"/>
    </row>
    <row r="16335" spans="20:52" x14ac:dyDescent="0.25">
      <c r="T16335" s="110"/>
      <c r="AV16335" s="111"/>
    </row>
    <row r="16336" spans="20:52" x14ac:dyDescent="0.25">
      <c r="T16336" s="110"/>
      <c r="AJ16336" s="111"/>
      <c r="AO16336" s="111"/>
      <c r="AV16336" s="111"/>
    </row>
    <row r="16337" spans="20:52" x14ac:dyDescent="0.25">
      <c r="T16337" s="110"/>
    </row>
    <row r="16338" spans="20:52" x14ac:dyDescent="0.25">
      <c r="T16338" s="110"/>
      <c r="AV16338" s="111"/>
    </row>
    <row r="16339" spans="20:52" x14ac:dyDescent="0.25">
      <c r="T16339" s="110"/>
      <c r="AJ16339" s="111"/>
      <c r="AO16339" s="111"/>
      <c r="AP16339" s="111"/>
      <c r="AT16339" s="111"/>
      <c r="AV16339" s="111"/>
    </row>
    <row r="16340" spans="20:52" x14ac:dyDescent="0.25">
      <c r="T16340" s="110"/>
      <c r="AZ16340" s="111"/>
    </row>
    <row r="16341" spans="20:52" x14ac:dyDescent="0.25">
      <c r="T16341" s="110"/>
      <c r="AJ16341" s="111"/>
      <c r="AO16341" s="111"/>
      <c r="AP16341" s="111"/>
    </row>
    <row r="16342" spans="20:52" x14ac:dyDescent="0.25">
      <c r="T16342" s="110"/>
    </row>
    <row r="16343" spans="20:52" x14ac:dyDescent="0.25">
      <c r="T16343" s="110"/>
    </row>
    <row r="16344" spans="20:52" x14ac:dyDescent="0.25">
      <c r="T16344" s="110"/>
      <c r="AJ16344" s="111"/>
      <c r="AO16344" s="111"/>
      <c r="AV16344" s="111"/>
      <c r="AZ16344" s="111"/>
    </row>
    <row r="16345" spans="20:52" x14ac:dyDescent="0.25">
      <c r="T16345" s="110"/>
      <c r="AV16345" s="111"/>
    </row>
    <row r="16346" spans="20:52" x14ac:dyDescent="0.25">
      <c r="T16346" s="110"/>
      <c r="AP16346" s="111"/>
      <c r="AV16346" s="111"/>
    </row>
    <row r="16347" spans="20:52" x14ac:dyDescent="0.25">
      <c r="T16347" s="110"/>
      <c r="AP16347" s="111"/>
      <c r="AV16347" s="111"/>
    </row>
    <row r="16348" spans="20:52" x14ac:dyDescent="0.25">
      <c r="T16348" s="110"/>
      <c r="AJ16348" s="111"/>
      <c r="AO16348" s="111"/>
      <c r="AV16348" s="111"/>
    </row>
    <row r="16349" spans="20:52" x14ac:dyDescent="0.25">
      <c r="T16349" s="110"/>
    </row>
    <row r="16350" spans="20:52" x14ac:dyDescent="0.25">
      <c r="T16350" s="110"/>
    </row>
    <row r="16351" spans="20:52" x14ac:dyDescent="0.25">
      <c r="T16351" s="110"/>
      <c r="AJ16351" s="111"/>
      <c r="AP16351" s="111"/>
      <c r="AV16351" s="111"/>
    </row>
    <row r="16352" spans="20:52" x14ac:dyDescent="0.25">
      <c r="T16352" s="110"/>
    </row>
    <row r="16353" spans="20:52" x14ac:dyDescent="0.25">
      <c r="T16353" s="110"/>
      <c r="AJ16353" s="111"/>
      <c r="AO16353" s="111"/>
    </row>
    <row r="16354" spans="20:52" x14ac:dyDescent="0.25">
      <c r="T16354" s="110"/>
    </row>
    <row r="16355" spans="20:52" x14ac:dyDescent="0.25">
      <c r="T16355" s="110"/>
      <c r="AJ16355" s="111"/>
      <c r="AO16355" s="111"/>
      <c r="AT16355" s="111"/>
    </row>
    <row r="16356" spans="20:52" x14ac:dyDescent="0.25">
      <c r="T16356" s="110"/>
      <c r="AJ16356" s="111"/>
      <c r="AO16356" s="111"/>
      <c r="AV16356" s="111"/>
    </row>
    <row r="16357" spans="20:52" x14ac:dyDescent="0.25">
      <c r="T16357" s="110"/>
      <c r="AV16357" s="111"/>
    </row>
    <row r="16358" spans="20:52" x14ac:dyDescent="0.25">
      <c r="T16358" s="110"/>
      <c r="AJ16358" s="111"/>
      <c r="AO16358" s="111"/>
      <c r="AV16358" s="111"/>
      <c r="AZ16358" s="111"/>
    </row>
    <row r="16359" spans="20:52" x14ac:dyDescent="0.25">
      <c r="T16359" s="110"/>
    </row>
    <row r="16360" spans="20:52" x14ac:dyDescent="0.25">
      <c r="T16360" s="110"/>
    </row>
    <row r="16361" spans="20:52" x14ac:dyDescent="0.25">
      <c r="T16361" s="110"/>
      <c r="AV16361" s="111"/>
      <c r="AZ16361" s="111"/>
    </row>
    <row r="16362" spans="20:52" x14ac:dyDescent="0.25">
      <c r="T16362" s="110"/>
    </row>
    <row r="16363" spans="20:52" x14ac:dyDescent="0.25">
      <c r="T16363" s="110"/>
      <c r="AJ16363" s="111"/>
      <c r="AO16363" s="111"/>
      <c r="AV16363" s="111"/>
    </row>
    <row r="16364" spans="20:52" x14ac:dyDescent="0.25">
      <c r="T16364" s="110"/>
      <c r="AJ16364" s="111"/>
      <c r="AO16364" s="111"/>
      <c r="AP16364" s="111"/>
      <c r="AV16364" s="111"/>
      <c r="AZ16364" s="111"/>
    </row>
    <row r="16365" spans="20:52" x14ac:dyDescent="0.25">
      <c r="T16365" s="110"/>
    </row>
    <row r="16366" spans="20:52" x14ac:dyDescent="0.25">
      <c r="T16366" s="110"/>
      <c r="AV16366" s="111"/>
    </row>
    <row r="16367" spans="20:52" x14ac:dyDescent="0.25">
      <c r="T16367" s="110"/>
      <c r="AZ16367" s="111"/>
    </row>
    <row r="16368" spans="20:52" x14ac:dyDescent="0.25">
      <c r="T16368" s="110"/>
      <c r="AO16368" s="111"/>
      <c r="AP16368" s="111"/>
      <c r="AT16368" s="111"/>
      <c r="AV16368" s="111"/>
    </row>
    <row r="16369" spans="20:52" x14ac:dyDescent="0.25">
      <c r="T16369" s="110"/>
    </row>
    <row r="16370" spans="20:52" x14ac:dyDescent="0.25">
      <c r="T16370" s="110"/>
    </row>
    <row r="16371" spans="20:52" x14ac:dyDescent="0.25">
      <c r="T16371" s="110"/>
    </row>
    <row r="16372" spans="20:52" x14ac:dyDescent="0.25">
      <c r="T16372" s="110"/>
    </row>
    <row r="16373" spans="20:52" x14ac:dyDescent="0.25">
      <c r="T16373" s="110"/>
      <c r="AJ16373" s="111"/>
      <c r="AO16373" s="111"/>
      <c r="AP16373" s="111"/>
      <c r="AV16373" s="111"/>
    </row>
    <row r="16374" spans="20:52" x14ac:dyDescent="0.25">
      <c r="T16374" s="110"/>
    </row>
    <row r="16375" spans="20:52" x14ac:dyDescent="0.25">
      <c r="T16375" s="110"/>
      <c r="AV16375" s="111"/>
      <c r="AZ16375" s="111"/>
    </row>
    <row r="16376" spans="20:52" x14ac:dyDescent="0.25">
      <c r="T16376" s="110"/>
      <c r="AJ16376" s="111"/>
      <c r="AO16376" s="111"/>
      <c r="AT16376" s="111"/>
    </row>
    <row r="16377" spans="20:52" x14ac:dyDescent="0.25">
      <c r="T16377" s="110"/>
      <c r="AJ16377" s="111"/>
      <c r="AO16377" s="111"/>
      <c r="AT16377" s="111"/>
      <c r="AV16377" s="111"/>
    </row>
    <row r="16378" spans="20:52" x14ac:dyDescent="0.25">
      <c r="T16378" s="110"/>
    </row>
    <row r="16379" spans="20:52" x14ac:dyDescent="0.25">
      <c r="T16379" s="110"/>
    </row>
    <row r="16380" spans="20:52" x14ac:dyDescent="0.25">
      <c r="T16380" s="110"/>
    </row>
    <row r="16381" spans="20:52" x14ac:dyDescent="0.25">
      <c r="T16381" s="110"/>
    </row>
    <row r="16382" spans="20:52" x14ac:dyDescent="0.25">
      <c r="T16382" s="110"/>
      <c r="AJ16382" s="111"/>
      <c r="AO16382" s="111"/>
      <c r="AP16382" s="111"/>
      <c r="AV16382" s="111"/>
    </row>
    <row r="16383" spans="20:52" x14ac:dyDescent="0.25">
      <c r="T16383" s="110"/>
    </row>
    <row r="16384" spans="20:52" x14ac:dyDescent="0.25">
      <c r="T16384" s="110"/>
      <c r="AJ16384" s="111"/>
      <c r="AO16384" s="111"/>
      <c r="AV16384" s="111"/>
    </row>
    <row r="16385" spans="20:52" x14ac:dyDescent="0.25">
      <c r="T16385" s="110"/>
      <c r="AJ16385" s="111"/>
      <c r="AO16385" s="111"/>
      <c r="AP16385" s="111"/>
      <c r="AV16385" s="111"/>
    </row>
    <row r="16386" spans="20:52" x14ac:dyDescent="0.25">
      <c r="T16386" s="110"/>
      <c r="AJ16386" s="111"/>
      <c r="AO16386" s="111"/>
    </row>
    <row r="16387" spans="20:52" x14ac:dyDescent="0.25">
      <c r="T16387" s="110"/>
    </row>
    <row r="16388" spans="20:52" x14ac:dyDescent="0.25">
      <c r="T16388" s="110"/>
      <c r="AJ16388" s="111"/>
      <c r="AO16388" s="111"/>
      <c r="AP16388" s="111"/>
      <c r="AT16388" s="111"/>
      <c r="AV16388" s="111"/>
    </row>
    <row r="16389" spans="20:52" x14ac:dyDescent="0.25">
      <c r="T16389" s="110"/>
      <c r="AZ16389" s="111"/>
    </row>
    <row r="16390" spans="20:52" x14ac:dyDescent="0.25">
      <c r="T16390" s="110"/>
    </row>
    <row r="16391" spans="20:52" x14ac:dyDescent="0.25">
      <c r="T16391" s="110"/>
      <c r="AJ16391" s="111"/>
    </row>
    <row r="16392" spans="20:52" x14ac:dyDescent="0.25">
      <c r="T16392" s="110"/>
      <c r="AJ16392" s="111"/>
      <c r="AP16392" s="111"/>
    </row>
    <row r="16393" spans="20:52" x14ac:dyDescent="0.25">
      <c r="T16393" s="110"/>
      <c r="AJ16393" s="111"/>
      <c r="AO16393" s="111"/>
      <c r="AP16393" s="111"/>
      <c r="AT16393" s="111"/>
      <c r="AV16393" s="111"/>
    </row>
    <row r="16394" spans="20:52" x14ac:dyDescent="0.25">
      <c r="T16394" s="110"/>
      <c r="AC16394" s="109"/>
      <c r="AJ16394" s="111"/>
      <c r="AO16394" s="111"/>
      <c r="AP16394" s="111"/>
      <c r="AT16394" s="111"/>
      <c r="AV16394" s="111"/>
    </row>
    <row r="16395" spans="20:52" x14ac:dyDescent="0.25">
      <c r="T16395" s="110"/>
      <c r="AC16395" s="109"/>
      <c r="AJ16395" s="111"/>
      <c r="AO16395" s="111"/>
      <c r="AP16395" s="111"/>
      <c r="AT16395" s="111"/>
    </row>
    <row r="16396" spans="20:52" x14ac:dyDescent="0.25">
      <c r="T16396" s="110"/>
      <c r="AC16396" s="109"/>
      <c r="AO16396" s="111"/>
      <c r="AP16396" s="111"/>
      <c r="AV16396" s="111"/>
    </row>
    <row r="16397" spans="20:52" x14ac:dyDescent="0.25">
      <c r="T16397" s="110"/>
      <c r="AC16397" s="109"/>
      <c r="AV16397" s="111"/>
    </row>
    <row r="16398" spans="20:52" x14ac:dyDescent="0.25">
      <c r="T16398" s="110"/>
      <c r="AC16398" s="109"/>
      <c r="AO16398" s="111"/>
    </row>
    <row r="16399" spans="20:52" x14ac:dyDescent="0.25">
      <c r="T16399" s="110"/>
      <c r="AC16399" s="109"/>
    </row>
    <row r="16400" spans="20:52" x14ac:dyDescent="0.25">
      <c r="T16400" s="110"/>
      <c r="AC16400" s="109"/>
    </row>
    <row r="16401" spans="20:48" x14ac:dyDescent="0.25">
      <c r="T16401" s="110"/>
      <c r="AC16401" s="109"/>
    </row>
    <row r="16402" spans="20:48" x14ac:dyDescent="0.25">
      <c r="T16402" s="110"/>
      <c r="AC16402" s="109"/>
      <c r="AJ16402" s="111"/>
      <c r="AO16402" s="111"/>
      <c r="AP16402" s="111"/>
      <c r="AT16402" s="111"/>
    </row>
    <row r="16403" spans="20:48" x14ac:dyDescent="0.25">
      <c r="T16403" s="110"/>
      <c r="AC16403" s="109"/>
      <c r="AV16403" s="111"/>
    </row>
    <row r="16404" spans="20:48" x14ac:dyDescent="0.25">
      <c r="T16404" s="110"/>
      <c r="AC16404" s="109"/>
      <c r="AJ16404" s="111"/>
      <c r="AO16404" s="111"/>
      <c r="AP16404" s="111"/>
      <c r="AR16404" s="111"/>
      <c r="AV16404" s="111"/>
    </row>
    <row r="16405" spans="20:48" x14ac:dyDescent="0.25">
      <c r="T16405" s="110"/>
      <c r="AC16405" s="109"/>
      <c r="AP16405" s="111"/>
      <c r="AV16405" s="111"/>
    </row>
    <row r="16406" spans="20:48" x14ac:dyDescent="0.25">
      <c r="T16406" s="110"/>
      <c r="AC16406" s="109"/>
    </row>
    <row r="16407" spans="20:48" x14ac:dyDescent="0.25">
      <c r="T16407" s="110"/>
      <c r="AC16407" s="109"/>
      <c r="AJ16407" s="111"/>
      <c r="AO16407" s="111"/>
      <c r="AP16407" s="111"/>
      <c r="AV16407" s="111"/>
    </row>
    <row r="16408" spans="20:48" x14ac:dyDescent="0.25">
      <c r="T16408" s="110"/>
      <c r="AC16408" s="109"/>
      <c r="AJ16408" s="111"/>
      <c r="AO16408" s="111"/>
      <c r="AT16408" s="111"/>
    </row>
    <row r="16409" spans="20:48" x14ac:dyDescent="0.25">
      <c r="T16409" s="110"/>
      <c r="AC16409" s="109"/>
      <c r="AJ16409" s="111"/>
      <c r="AO16409" s="111"/>
      <c r="AP16409" s="111"/>
      <c r="AR16409" s="111"/>
      <c r="AV16409" s="111"/>
    </row>
    <row r="16410" spans="20:48" x14ac:dyDescent="0.25">
      <c r="T16410" s="110"/>
      <c r="AC16410" s="109"/>
      <c r="AO16410" s="111"/>
      <c r="AT16410" s="111"/>
      <c r="AV16410" s="111"/>
    </row>
    <row r="16411" spans="20:48" x14ac:dyDescent="0.25">
      <c r="T16411" s="110"/>
      <c r="AC16411" s="109"/>
      <c r="AO16411" s="111"/>
      <c r="AP16411" s="111"/>
      <c r="AV16411" s="111"/>
    </row>
    <row r="16412" spans="20:48" x14ac:dyDescent="0.25">
      <c r="T16412" s="110"/>
      <c r="AC16412" s="109"/>
    </row>
    <row r="16413" spans="20:48" x14ac:dyDescent="0.25">
      <c r="T16413" s="110"/>
      <c r="AC16413" s="109"/>
    </row>
    <row r="16414" spans="20:48" x14ac:dyDescent="0.25">
      <c r="T16414" s="110"/>
      <c r="AC16414" s="109"/>
    </row>
    <row r="16415" spans="20:48" x14ac:dyDescent="0.25">
      <c r="T16415" s="110"/>
      <c r="AC16415" s="109"/>
    </row>
    <row r="16416" spans="20:48" x14ac:dyDescent="0.25">
      <c r="T16416" s="110"/>
      <c r="AC16416" s="109"/>
    </row>
    <row r="16417" spans="20:52" x14ac:dyDescent="0.25">
      <c r="T16417" s="110"/>
      <c r="AC16417" s="109"/>
      <c r="AJ16417" s="111"/>
      <c r="AO16417" s="111"/>
      <c r="AV16417" s="111"/>
    </row>
    <row r="16418" spans="20:52" x14ac:dyDescent="0.25">
      <c r="T16418" s="110"/>
      <c r="AC16418" s="109"/>
      <c r="AJ16418" s="111"/>
      <c r="AO16418" s="111"/>
      <c r="AP16418" s="111"/>
      <c r="AT16418" s="111"/>
      <c r="AV16418" s="111"/>
      <c r="AZ16418" s="111"/>
    </row>
    <row r="16419" spans="20:52" x14ac:dyDescent="0.25">
      <c r="T16419" s="110"/>
      <c r="AC16419" s="109"/>
      <c r="AJ16419" s="111"/>
      <c r="AO16419" s="111"/>
      <c r="AP16419" s="111"/>
      <c r="AT16419" s="111"/>
    </row>
    <row r="16420" spans="20:52" x14ac:dyDescent="0.25">
      <c r="T16420" s="110"/>
      <c r="AC16420" s="109"/>
      <c r="AJ16420" s="111"/>
      <c r="AO16420" s="111"/>
      <c r="AP16420" s="111"/>
      <c r="AT16420" s="111"/>
      <c r="AV16420" s="111"/>
    </row>
    <row r="16421" spans="20:52" x14ac:dyDescent="0.25">
      <c r="T16421" s="110"/>
      <c r="AC16421" s="109"/>
    </row>
    <row r="16422" spans="20:52" x14ac:dyDescent="0.25">
      <c r="T16422" s="110"/>
      <c r="AC16422" s="109"/>
    </row>
    <row r="16423" spans="20:52" x14ac:dyDescent="0.25">
      <c r="T16423" s="110"/>
      <c r="AC16423" s="109"/>
    </row>
    <row r="16424" spans="20:52" x14ac:dyDescent="0.25">
      <c r="T16424" s="110"/>
      <c r="AC16424" s="109"/>
      <c r="AV16424" s="111"/>
    </row>
    <row r="16425" spans="20:52" x14ac:dyDescent="0.25">
      <c r="T16425" s="110"/>
      <c r="AC16425" s="109"/>
      <c r="AP16425" s="111"/>
      <c r="AV16425" s="111"/>
    </row>
    <row r="16426" spans="20:52" x14ac:dyDescent="0.25">
      <c r="T16426" s="110"/>
      <c r="AC16426" s="109"/>
      <c r="AJ16426" s="111"/>
      <c r="AO16426" s="111"/>
      <c r="AV16426" s="111"/>
    </row>
    <row r="16427" spans="20:52" x14ac:dyDescent="0.25">
      <c r="T16427" s="110"/>
      <c r="AC16427" s="109"/>
      <c r="AJ16427" s="111"/>
      <c r="AO16427" s="111"/>
      <c r="AV16427" s="111"/>
    </row>
    <row r="16428" spans="20:52" x14ac:dyDescent="0.25">
      <c r="T16428" s="110"/>
      <c r="AC16428" s="109"/>
      <c r="AJ16428" s="111"/>
      <c r="AO16428" s="111"/>
      <c r="AV16428" s="111"/>
      <c r="AZ16428" s="111"/>
    </row>
    <row r="16429" spans="20:52" x14ac:dyDescent="0.25">
      <c r="T16429" s="110"/>
      <c r="AC16429" s="109"/>
      <c r="AV16429" s="111"/>
    </row>
    <row r="16430" spans="20:52" x14ac:dyDescent="0.25">
      <c r="T16430" s="110"/>
      <c r="AC16430" s="109"/>
    </row>
    <row r="16431" spans="20:52" x14ac:dyDescent="0.25">
      <c r="T16431" s="110"/>
      <c r="AC16431" s="109"/>
    </row>
    <row r="16432" spans="20:52" x14ac:dyDescent="0.25">
      <c r="T16432" s="110"/>
      <c r="AC16432" s="109"/>
      <c r="AV16432" s="111"/>
    </row>
    <row r="16433" spans="20:52" x14ac:dyDescent="0.25">
      <c r="T16433" s="110"/>
      <c r="AC16433" s="109"/>
      <c r="AJ16433" s="111"/>
      <c r="AO16433" s="111"/>
    </row>
    <row r="16434" spans="20:52" x14ac:dyDescent="0.25">
      <c r="T16434" s="110"/>
      <c r="AC16434" s="109"/>
      <c r="AJ16434" s="111"/>
      <c r="AO16434" s="111"/>
      <c r="AV16434" s="111"/>
    </row>
    <row r="16435" spans="20:52" x14ac:dyDescent="0.25">
      <c r="T16435" s="110"/>
      <c r="AC16435" s="109"/>
      <c r="AJ16435" s="111"/>
      <c r="AO16435" s="111"/>
      <c r="AP16435" s="111"/>
      <c r="AV16435" s="111"/>
    </row>
    <row r="16436" spans="20:52" x14ac:dyDescent="0.25">
      <c r="T16436" s="110"/>
      <c r="AC16436" s="109"/>
      <c r="AO16436" s="111"/>
      <c r="AV16436" s="111"/>
    </row>
    <row r="16437" spans="20:52" x14ac:dyDescent="0.25">
      <c r="T16437" s="110"/>
      <c r="AC16437" s="109"/>
    </row>
    <row r="16438" spans="20:52" x14ac:dyDescent="0.25">
      <c r="T16438" s="110"/>
      <c r="AC16438" s="109"/>
      <c r="AZ16438" s="111"/>
    </row>
    <row r="16439" spans="20:52" x14ac:dyDescent="0.25">
      <c r="T16439" s="110"/>
      <c r="AC16439" s="109"/>
      <c r="AJ16439" s="111"/>
      <c r="AO16439" s="111"/>
      <c r="AV16439" s="111"/>
    </row>
    <row r="16440" spans="20:52" x14ac:dyDescent="0.25">
      <c r="T16440" s="110"/>
      <c r="AC16440" s="109"/>
      <c r="AP16440" s="111"/>
    </row>
    <row r="16441" spans="20:52" x14ac:dyDescent="0.25">
      <c r="T16441" s="110"/>
      <c r="AC16441" s="109"/>
      <c r="AJ16441" s="111"/>
      <c r="AV16441" s="111"/>
    </row>
    <row r="16442" spans="20:52" x14ac:dyDescent="0.25">
      <c r="T16442" s="110"/>
      <c r="AC16442" s="109"/>
      <c r="AJ16442" s="111"/>
      <c r="AO16442" s="111"/>
      <c r="AP16442" s="111"/>
      <c r="AV16442" s="111"/>
    </row>
    <row r="16443" spans="20:52" x14ac:dyDescent="0.25">
      <c r="T16443" s="110"/>
      <c r="AC16443" s="109"/>
    </row>
    <row r="16444" spans="20:52" x14ac:dyDescent="0.25">
      <c r="T16444" s="110"/>
      <c r="AC16444" s="109"/>
      <c r="AV16444" s="111"/>
    </row>
    <row r="16445" spans="20:52" x14ac:dyDescent="0.25">
      <c r="T16445" s="110"/>
      <c r="AC16445" s="109"/>
    </row>
    <row r="16446" spans="20:52" x14ac:dyDescent="0.25">
      <c r="T16446" s="110"/>
      <c r="AC16446" s="109"/>
      <c r="AO16446" s="111"/>
    </row>
    <row r="16447" spans="20:52" x14ac:dyDescent="0.25">
      <c r="T16447" s="110"/>
      <c r="AC16447" s="109"/>
      <c r="AT16447" s="111"/>
      <c r="AV16447" s="111"/>
    </row>
    <row r="16448" spans="20:52" x14ac:dyDescent="0.25">
      <c r="T16448" s="110"/>
      <c r="AC16448" s="109"/>
    </row>
    <row r="16449" spans="20:52" x14ac:dyDescent="0.25">
      <c r="T16449" s="110"/>
      <c r="AC16449" s="109"/>
      <c r="AJ16449" s="111"/>
      <c r="AO16449" s="111"/>
      <c r="AV16449" s="111"/>
    </row>
    <row r="16450" spans="20:52" x14ac:dyDescent="0.25">
      <c r="T16450" s="110"/>
      <c r="AC16450" s="109"/>
      <c r="AJ16450" s="111"/>
      <c r="AO16450" s="111"/>
      <c r="AV16450" s="111"/>
    </row>
    <row r="16451" spans="20:52" x14ac:dyDescent="0.25">
      <c r="T16451" s="110"/>
      <c r="AC16451" s="109"/>
    </row>
    <row r="16452" spans="20:52" x14ac:dyDescent="0.25">
      <c r="T16452" s="110"/>
      <c r="AC16452" s="109"/>
    </row>
    <row r="16453" spans="20:52" x14ac:dyDescent="0.25">
      <c r="T16453" s="110"/>
      <c r="AC16453" s="109"/>
      <c r="AJ16453" s="111"/>
      <c r="AO16453" s="111"/>
      <c r="AP16453" s="111"/>
      <c r="AV16453" s="111"/>
      <c r="AZ16453" s="111"/>
    </row>
    <row r="16454" spans="20:52" x14ac:dyDescent="0.25">
      <c r="T16454" s="110"/>
      <c r="AC16454" s="109"/>
      <c r="AJ16454" s="111"/>
      <c r="AO16454" s="111"/>
      <c r="AV16454" s="111"/>
    </row>
    <row r="16455" spans="20:52" x14ac:dyDescent="0.25">
      <c r="T16455" s="110"/>
      <c r="AC16455" s="109"/>
      <c r="AJ16455" s="111"/>
      <c r="AV16455" s="111"/>
    </row>
    <row r="16456" spans="20:52" x14ac:dyDescent="0.25">
      <c r="T16456" s="110"/>
      <c r="AC16456" s="109"/>
      <c r="AJ16456" s="111"/>
      <c r="AO16456" s="111"/>
      <c r="AV16456" s="111"/>
    </row>
    <row r="16457" spans="20:52" x14ac:dyDescent="0.25">
      <c r="T16457" s="110"/>
      <c r="AC16457" s="109"/>
    </row>
    <row r="16458" spans="20:52" x14ac:dyDescent="0.25">
      <c r="T16458" s="110"/>
      <c r="AC16458" s="109"/>
    </row>
    <row r="16459" spans="20:52" x14ac:dyDescent="0.25">
      <c r="T16459" s="110"/>
      <c r="AC16459" s="109"/>
    </row>
    <row r="16460" spans="20:52" x14ac:dyDescent="0.25">
      <c r="T16460" s="110"/>
      <c r="AC16460" s="109"/>
      <c r="AZ16460" s="111"/>
    </row>
    <row r="16461" spans="20:52" x14ac:dyDescent="0.25">
      <c r="T16461" s="110"/>
      <c r="AC16461" s="109"/>
      <c r="AV16461" s="111"/>
    </row>
    <row r="16462" spans="20:52" x14ac:dyDescent="0.25">
      <c r="T16462" s="110"/>
      <c r="AC16462" s="109"/>
      <c r="AJ16462" s="111"/>
    </row>
    <row r="16463" spans="20:52" x14ac:dyDescent="0.25">
      <c r="T16463" s="110"/>
      <c r="AC16463" s="109"/>
    </row>
    <row r="16464" spans="20:52" x14ac:dyDescent="0.25">
      <c r="T16464" s="110"/>
      <c r="AC16464" s="109"/>
      <c r="AZ16464" s="111"/>
    </row>
    <row r="16465" spans="20:52" x14ac:dyDescent="0.25">
      <c r="T16465" s="110"/>
      <c r="AC16465" s="109"/>
    </row>
    <row r="16466" spans="20:52" x14ac:dyDescent="0.25">
      <c r="T16466" s="110"/>
      <c r="AC16466" s="109"/>
      <c r="AJ16466" s="111"/>
      <c r="AO16466" s="111"/>
      <c r="AT16466" s="111"/>
      <c r="AV16466" s="111"/>
    </row>
    <row r="16467" spans="20:52" x14ac:dyDescent="0.25">
      <c r="T16467" s="110"/>
      <c r="AC16467" s="109"/>
      <c r="AJ16467" s="111"/>
      <c r="AO16467" s="111"/>
      <c r="AP16467" s="111"/>
      <c r="AV16467" s="111"/>
      <c r="AZ16467" s="111"/>
    </row>
    <row r="16468" spans="20:52" x14ac:dyDescent="0.25">
      <c r="T16468" s="110"/>
      <c r="AC16468" s="109"/>
      <c r="AJ16468" s="111"/>
      <c r="AO16468" s="111"/>
      <c r="AV16468" s="111"/>
    </row>
    <row r="16469" spans="20:52" x14ac:dyDescent="0.25">
      <c r="T16469" s="110"/>
      <c r="AC16469" s="109"/>
    </row>
    <row r="16470" spans="20:52" x14ac:dyDescent="0.25">
      <c r="T16470" s="110"/>
      <c r="AC16470" s="109"/>
      <c r="AJ16470" s="111"/>
      <c r="AO16470" s="111"/>
      <c r="AV16470" s="111"/>
    </row>
    <row r="16471" spans="20:52" x14ac:dyDescent="0.25">
      <c r="T16471" s="110"/>
      <c r="AC16471" s="109"/>
      <c r="AJ16471" s="111"/>
      <c r="AO16471" s="111"/>
      <c r="AV16471" s="111"/>
    </row>
    <row r="16472" spans="20:52" x14ac:dyDescent="0.25">
      <c r="T16472" s="110"/>
      <c r="AC16472" s="109"/>
      <c r="AJ16472" s="111"/>
      <c r="AV16472" s="111"/>
    </row>
    <row r="16473" spans="20:52" x14ac:dyDescent="0.25">
      <c r="T16473" s="110"/>
      <c r="AC16473" s="109"/>
    </row>
    <row r="16474" spans="20:52" x14ac:dyDescent="0.25">
      <c r="T16474" s="110"/>
      <c r="AC16474" s="109"/>
    </row>
    <row r="16475" spans="20:52" x14ac:dyDescent="0.25">
      <c r="T16475" s="110"/>
      <c r="AC16475" s="109"/>
      <c r="AJ16475" s="111"/>
      <c r="AO16475" s="111"/>
      <c r="AV16475" s="111"/>
    </row>
    <row r="16476" spans="20:52" x14ac:dyDescent="0.25">
      <c r="T16476" s="110"/>
      <c r="AC16476" s="109"/>
      <c r="AV16476" s="111"/>
    </row>
    <row r="16477" spans="20:52" x14ac:dyDescent="0.25">
      <c r="T16477" s="110"/>
      <c r="AC16477" s="109"/>
      <c r="AJ16477" s="111"/>
      <c r="AO16477" s="111"/>
      <c r="AV16477" s="111"/>
    </row>
    <row r="16478" spans="20:52" x14ac:dyDescent="0.25">
      <c r="T16478" s="110"/>
      <c r="AC16478" s="109"/>
      <c r="AV16478" s="111"/>
    </row>
    <row r="16479" spans="20:52" x14ac:dyDescent="0.25">
      <c r="T16479" s="110"/>
      <c r="AC16479" s="109"/>
      <c r="AP16479" s="111"/>
    </row>
    <row r="16480" spans="20:52" x14ac:dyDescent="0.25">
      <c r="T16480" s="110"/>
      <c r="AC16480" s="109"/>
      <c r="AJ16480" s="111"/>
      <c r="AO16480" s="111"/>
      <c r="AV16480" s="111"/>
    </row>
    <row r="16481" spans="20:52" x14ac:dyDescent="0.25">
      <c r="T16481" s="110"/>
      <c r="AC16481" s="109"/>
      <c r="AZ16481" s="111"/>
    </row>
    <row r="16482" spans="20:52" x14ac:dyDescent="0.25">
      <c r="T16482" s="110"/>
      <c r="AC16482" s="109"/>
    </row>
    <row r="16483" spans="20:52" x14ac:dyDescent="0.25">
      <c r="T16483" s="110"/>
      <c r="AC16483" s="109"/>
    </row>
    <row r="16484" spans="20:52" x14ac:dyDescent="0.25">
      <c r="T16484" s="110"/>
      <c r="AC16484" s="109"/>
      <c r="AO16484" s="111"/>
      <c r="AV16484" s="111"/>
    </row>
    <row r="16485" spans="20:52" x14ac:dyDescent="0.25">
      <c r="T16485" s="110"/>
      <c r="AC16485" s="109"/>
      <c r="AJ16485" s="111"/>
      <c r="AO16485" s="111"/>
      <c r="AV16485" s="111"/>
    </row>
    <row r="16486" spans="20:52" x14ac:dyDescent="0.25">
      <c r="T16486" s="110"/>
      <c r="AC16486" s="109"/>
      <c r="AJ16486" s="111"/>
      <c r="AO16486" s="111"/>
      <c r="AV16486" s="111"/>
    </row>
    <row r="16487" spans="20:52" x14ac:dyDescent="0.25">
      <c r="T16487" s="110"/>
      <c r="AC16487" s="109"/>
      <c r="AJ16487" s="111"/>
      <c r="AO16487" s="111"/>
      <c r="AV16487" s="111"/>
    </row>
    <row r="16488" spans="20:52" x14ac:dyDescent="0.25">
      <c r="T16488" s="110"/>
      <c r="AC16488" s="109"/>
      <c r="AJ16488" s="111"/>
      <c r="AO16488" s="111"/>
      <c r="AV16488" s="111"/>
    </row>
    <row r="16489" spans="20:52" x14ac:dyDescent="0.25">
      <c r="T16489" s="110"/>
      <c r="AC16489" s="109"/>
      <c r="AJ16489" s="111"/>
      <c r="AO16489" s="111"/>
      <c r="AV16489" s="111"/>
    </row>
    <row r="16490" spans="20:52" x14ac:dyDescent="0.25">
      <c r="T16490" s="110"/>
      <c r="AC16490" s="109"/>
    </row>
    <row r="16491" spans="20:52" x14ac:dyDescent="0.25">
      <c r="T16491" s="110"/>
      <c r="AC16491" s="109"/>
      <c r="AJ16491" s="111"/>
      <c r="AO16491" s="111"/>
    </row>
    <row r="16492" spans="20:52" x14ac:dyDescent="0.25">
      <c r="T16492" s="110"/>
      <c r="AC16492" s="109"/>
      <c r="AJ16492" s="111"/>
      <c r="AO16492" s="111"/>
      <c r="AV16492" s="111"/>
    </row>
    <row r="16493" spans="20:52" x14ac:dyDescent="0.25">
      <c r="T16493" s="110"/>
      <c r="AC16493" s="109"/>
      <c r="AP16493" s="111"/>
      <c r="AR16493" s="111"/>
      <c r="AT16493" s="111"/>
      <c r="AV16493" s="111"/>
    </row>
    <row r="16494" spans="20:52" x14ac:dyDescent="0.25">
      <c r="T16494" s="110"/>
      <c r="AC16494" s="109"/>
    </row>
    <row r="16495" spans="20:52" x14ac:dyDescent="0.25">
      <c r="T16495" s="110"/>
      <c r="AC16495" s="109"/>
      <c r="AV16495" s="111"/>
    </row>
    <row r="16496" spans="20:52" x14ac:dyDescent="0.25">
      <c r="T16496" s="110"/>
      <c r="AC16496" s="109"/>
      <c r="AJ16496" s="111"/>
      <c r="AO16496" s="111"/>
      <c r="AV16496" s="111"/>
    </row>
    <row r="16497" spans="20:48" x14ac:dyDescent="0.25">
      <c r="T16497" s="110"/>
      <c r="AC16497" s="109"/>
    </row>
    <row r="16498" spans="20:48" x14ac:dyDescent="0.25">
      <c r="T16498" s="110"/>
      <c r="AC16498" s="109"/>
    </row>
    <row r="16499" spans="20:48" x14ac:dyDescent="0.25">
      <c r="T16499" s="110"/>
      <c r="AC16499" s="109"/>
    </row>
    <row r="16500" spans="20:48" x14ac:dyDescent="0.25">
      <c r="T16500" s="110"/>
      <c r="AC16500" s="109"/>
    </row>
    <row r="16501" spans="20:48" x14ac:dyDescent="0.25">
      <c r="T16501" s="110"/>
      <c r="AC16501" s="109"/>
      <c r="AJ16501" s="111"/>
      <c r="AO16501" s="111"/>
      <c r="AV16501" s="111"/>
    </row>
    <row r="16502" spans="20:48" x14ac:dyDescent="0.25">
      <c r="T16502" s="110"/>
      <c r="AC16502" s="109"/>
    </row>
    <row r="16503" spans="20:48" x14ac:dyDescent="0.25">
      <c r="T16503" s="110"/>
      <c r="AC16503" s="109"/>
      <c r="AJ16503" s="111"/>
      <c r="AO16503" s="111"/>
      <c r="AP16503" s="111"/>
      <c r="AV16503" s="111"/>
    </row>
    <row r="16504" spans="20:48" x14ac:dyDescent="0.25">
      <c r="T16504" s="110"/>
      <c r="AC16504" s="109"/>
    </row>
    <row r="16505" spans="20:48" x14ac:dyDescent="0.25">
      <c r="T16505" s="110"/>
      <c r="AC16505" s="109"/>
      <c r="AJ16505" s="111"/>
      <c r="AO16505" s="111"/>
      <c r="AV16505" s="111"/>
    </row>
    <row r="16506" spans="20:48" x14ac:dyDescent="0.25">
      <c r="T16506" s="110"/>
      <c r="AC16506" s="109"/>
    </row>
    <row r="16507" spans="20:48" x14ac:dyDescent="0.25">
      <c r="T16507" s="110"/>
      <c r="AC16507" s="109"/>
      <c r="AJ16507" s="111"/>
      <c r="AO16507" s="111"/>
      <c r="AT16507" s="111"/>
      <c r="AV16507" s="111"/>
    </row>
    <row r="16508" spans="20:48" x14ac:dyDescent="0.25">
      <c r="T16508" s="110"/>
      <c r="AC16508" s="109"/>
    </row>
    <row r="16509" spans="20:48" x14ac:dyDescent="0.25">
      <c r="T16509" s="110"/>
      <c r="AC16509" s="109"/>
    </row>
    <row r="16510" spans="20:48" x14ac:dyDescent="0.25">
      <c r="T16510" s="110"/>
      <c r="AC16510" s="109"/>
      <c r="AO16510" s="111"/>
      <c r="AT16510" s="111"/>
      <c r="AV16510" s="111"/>
    </row>
    <row r="16511" spans="20:48" x14ac:dyDescent="0.25">
      <c r="T16511" s="110"/>
      <c r="AC16511" s="109"/>
    </row>
    <row r="16512" spans="20:48" x14ac:dyDescent="0.25">
      <c r="T16512" s="110"/>
      <c r="AC16512" s="109"/>
      <c r="AJ16512" s="111"/>
      <c r="AO16512" s="111"/>
      <c r="AV16512" s="111"/>
    </row>
    <row r="16513" spans="20:52" x14ac:dyDescent="0.25">
      <c r="T16513" s="110"/>
      <c r="AC16513" s="109"/>
      <c r="AJ16513" s="111"/>
      <c r="AO16513" s="111"/>
      <c r="AP16513" s="111"/>
      <c r="AV16513" s="111"/>
    </row>
    <row r="16514" spans="20:52" x14ac:dyDescent="0.25">
      <c r="T16514" s="110"/>
      <c r="AC16514" s="109"/>
      <c r="AZ16514" s="111"/>
    </row>
    <row r="16515" spans="20:52" x14ac:dyDescent="0.25">
      <c r="T16515" s="110"/>
      <c r="AC16515" s="109"/>
      <c r="AJ16515" s="111"/>
      <c r="AO16515" s="111"/>
      <c r="AR16515" s="111"/>
      <c r="AV16515" s="111"/>
    </row>
    <row r="16516" spans="20:52" x14ac:dyDescent="0.25">
      <c r="T16516" s="110"/>
      <c r="AC16516" s="109"/>
    </row>
    <row r="16517" spans="20:52" x14ac:dyDescent="0.25">
      <c r="T16517" s="110"/>
      <c r="AC16517" s="109"/>
    </row>
    <row r="16518" spans="20:52" x14ac:dyDescent="0.25">
      <c r="T16518" s="110"/>
      <c r="AC16518" s="109"/>
      <c r="AJ16518" s="111"/>
      <c r="AO16518" s="111"/>
      <c r="AT16518" s="111"/>
      <c r="AV16518" s="111"/>
    </row>
    <row r="16519" spans="20:52" x14ac:dyDescent="0.25">
      <c r="T16519" s="110"/>
      <c r="AC16519" s="109"/>
      <c r="AJ16519" s="111"/>
      <c r="AO16519" s="111"/>
      <c r="AT16519" s="111"/>
    </row>
    <row r="16520" spans="20:52" x14ac:dyDescent="0.25">
      <c r="T16520" s="110"/>
      <c r="AC16520" s="109"/>
      <c r="AJ16520" s="111"/>
      <c r="AO16520" s="111"/>
      <c r="AP16520" s="111"/>
      <c r="AV16520" s="111"/>
    </row>
    <row r="16521" spans="20:52" x14ac:dyDescent="0.25">
      <c r="T16521" s="110"/>
      <c r="AC16521" s="109"/>
      <c r="AJ16521" s="111"/>
      <c r="AO16521" s="111"/>
      <c r="AV16521" s="111"/>
    </row>
    <row r="16522" spans="20:52" x14ac:dyDescent="0.25">
      <c r="T16522" s="110"/>
      <c r="AC16522" s="109"/>
    </row>
    <row r="16523" spans="20:52" x14ac:dyDescent="0.25">
      <c r="T16523" s="110"/>
      <c r="AC16523" s="109"/>
      <c r="AJ16523" s="111"/>
      <c r="AO16523" s="111"/>
      <c r="AT16523" s="111"/>
    </row>
    <row r="16524" spans="20:52" x14ac:dyDescent="0.25">
      <c r="T16524" s="110"/>
      <c r="AC16524" s="109"/>
      <c r="AZ16524" s="111"/>
    </row>
    <row r="16525" spans="20:52" x14ac:dyDescent="0.25">
      <c r="T16525" s="110"/>
      <c r="AC16525" s="109"/>
      <c r="AJ16525" s="111"/>
      <c r="AO16525" s="111"/>
      <c r="AV16525" s="111"/>
    </row>
    <row r="16526" spans="20:52" x14ac:dyDescent="0.25">
      <c r="T16526" s="110"/>
      <c r="AC16526" s="109"/>
    </row>
    <row r="16527" spans="20:52" x14ac:dyDescent="0.25">
      <c r="T16527" s="110"/>
      <c r="AC16527" s="109"/>
      <c r="AO16527" s="111"/>
      <c r="AP16527" s="111"/>
      <c r="AT16527" s="111"/>
    </row>
    <row r="16528" spans="20:52" x14ac:dyDescent="0.25">
      <c r="T16528" s="110"/>
      <c r="AC16528" s="109"/>
    </row>
    <row r="16529" spans="20:52" x14ac:dyDescent="0.25">
      <c r="T16529" s="110"/>
      <c r="AC16529" s="109"/>
      <c r="AJ16529" s="111"/>
      <c r="AO16529" s="111"/>
      <c r="AV16529" s="111"/>
    </row>
    <row r="16530" spans="20:52" x14ac:dyDescent="0.25">
      <c r="T16530" s="110"/>
      <c r="AC16530" s="109"/>
    </row>
    <row r="16531" spans="20:52" x14ac:dyDescent="0.25">
      <c r="T16531" s="110"/>
      <c r="AC16531" s="109"/>
      <c r="AJ16531" s="111"/>
      <c r="AO16531" s="111"/>
      <c r="AP16531" s="111"/>
    </row>
    <row r="16532" spans="20:52" x14ac:dyDescent="0.25">
      <c r="T16532" s="110"/>
      <c r="AC16532" s="109"/>
      <c r="AT16532" s="111"/>
      <c r="AV16532" s="111"/>
    </row>
    <row r="16533" spans="20:52" x14ac:dyDescent="0.25">
      <c r="T16533" s="110"/>
      <c r="AC16533" s="109"/>
    </row>
    <row r="16534" spans="20:52" x14ac:dyDescent="0.25">
      <c r="T16534" s="110"/>
      <c r="AC16534" s="109"/>
    </row>
    <row r="16535" spans="20:52" x14ac:dyDescent="0.25">
      <c r="T16535" s="110"/>
      <c r="AC16535" s="109"/>
      <c r="AZ16535" s="111"/>
    </row>
    <row r="16536" spans="20:52" x14ac:dyDescent="0.25">
      <c r="T16536" s="110"/>
      <c r="AC16536" s="109"/>
      <c r="AZ16536" s="111"/>
    </row>
    <row r="16537" spans="20:52" x14ac:dyDescent="0.25">
      <c r="T16537" s="110"/>
      <c r="AC16537" s="109"/>
      <c r="AV16537" s="111"/>
    </row>
    <row r="16538" spans="20:52" x14ac:dyDescent="0.25">
      <c r="T16538" s="110"/>
      <c r="AC16538" s="109"/>
      <c r="AV16538" s="111"/>
    </row>
    <row r="16539" spans="20:52" x14ac:dyDescent="0.25">
      <c r="T16539" s="110"/>
      <c r="AC16539" s="109"/>
      <c r="AJ16539" s="111"/>
      <c r="AO16539" s="111"/>
      <c r="AV16539" s="111"/>
    </row>
    <row r="16540" spans="20:52" x14ac:dyDescent="0.25">
      <c r="T16540" s="110"/>
      <c r="AC16540" s="109"/>
      <c r="AJ16540" s="111"/>
      <c r="AO16540" s="111"/>
      <c r="AT16540" s="111"/>
      <c r="AV16540" s="111"/>
    </row>
    <row r="16541" spans="20:52" x14ac:dyDescent="0.25">
      <c r="T16541" s="110"/>
      <c r="AC16541" s="109"/>
      <c r="AJ16541" s="111"/>
      <c r="AO16541" s="111"/>
      <c r="AV16541" s="111"/>
    </row>
    <row r="16542" spans="20:52" x14ac:dyDescent="0.25">
      <c r="T16542" s="110"/>
      <c r="AC16542" s="109"/>
      <c r="AJ16542" s="111"/>
      <c r="AO16542" s="111"/>
      <c r="AV16542" s="111"/>
    </row>
    <row r="16543" spans="20:52" x14ac:dyDescent="0.25">
      <c r="T16543" s="110"/>
      <c r="AC16543" s="109"/>
      <c r="AJ16543" s="111"/>
      <c r="AP16543" s="111"/>
      <c r="AV16543" s="111"/>
    </row>
    <row r="16544" spans="20:52" x14ac:dyDescent="0.25">
      <c r="T16544" s="110"/>
      <c r="AC16544" s="109"/>
    </row>
    <row r="16545" spans="20:52" x14ac:dyDescent="0.25">
      <c r="T16545" s="110"/>
      <c r="AC16545" s="109"/>
    </row>
    <row r="16546" spans="20:52" x14ac:dyDescent="0.25">
      <c r="T16546" s="110"/>
      <c r="AC16546" s="109"/>
      <c r="AJ16546" s="111"/>
      <c r="AO16546" s="111"/>
      <c r="AR16546" s="111"/>
      <c r="AV16546" s="111"/>
    </row>
    <row r="16547" spans="20:52" x14ac:dyDescent="0.25">
      <c r="T16547" s="110"/>
      <c r="AC16547" s="109"/>
      <c r="AJ16547" s="111"/>
      <c r="AO16547" s="111"/>
      <c r="AP16547" s="111"/>
      <c r="AT16547" s="111"/>
      <c r="AV16547" s="111"/>
    </row>
    <row r="16548" spans="20:52" x14ac:dyDescent="0.25">
      <c r="T16548" s="110"/>
      <c r="AC16548" s="109"/>
      <c r="AJ16548" s="111"/>
      <c r="AO16548" s="111"/>
      <c r="AP16548" s="111"/>
      <c r="AV16548" s="111"/>
    </row>
    <row r="16549" spans="20:52" x14ac:dyDescent="0.25">
      <c r="T16549" s="110"/>
      <c r="AC16549" s="109"/>
      <c r="AJ16549" s="111"/>
      <c r="AO16549" s="111"/>
      <c r="AT16549" s="111"/>
    </row>
    <row r="16550" spans="20:52" x14ac:dyDescent="0.25">
      <c r="T16550" s="110"/>
      <c r="AC16550" s="109"/>
    </row>
    <row r="16551" spans="20:52" x14ac:dyDescent="0.25">
      <c r="T16551" s="110"/>
      <c r="AC16551" s="109"/>
      <c r="AJ16551" s="111"/>
      <c r="AO16551" s="111"/>
      <c r="AP16551" s="111"/>
      <c r="AV16551" s="111"/>
    </row>
    <row r="16552" spans="20:52" x14ac:dyDescent="0.25">
      <c r="T16552" s="110"/>
      <c r="AC16552" s="109"/>
    </row>
    <row r="16553" spans="20:52" x14ac:dyDescent="0.25">
      <c r="T16553" s="110"/>
      <c r="AC16553" s="109"/>
      <c r="AV16553" s="111"/>
    </row>
    <row r="16554" spans="20:52" x14ac:dyDescent="0.25">
      <c r="T16554" s="110"/>
      <c r="AC16554" s="109"/>
    </row>
    <row r="16555" spans="20:52" x14ac:dyDescent="0.25">
      <c r="T16555" s="110"/>
      <c r="AC16555" s="109"/>
      <c r="AJ16555" s="111"/>
      <c r="AO16555" s="111"/>
      <c r="AP16555" s="111"/>
      <c r="AT16555" s="111"/>
    </row>
    <row r="16556" spans="20:52" x14ac:dyDescent="0.25">
      <c r="T16556" s="110"/>
      <c r="AC16556" s="109"/>
      <c r="AJ16556" s="111"/>
      <c r="AO16556" s="111"/>
      <c r="AP16556" s="111"/>
      <c r="AT16556" s="111"/>
    </row>
    <row r="16557" spans="20:52" x14ac:dyDescent="0.25">
      <c r="T16557" s="110"/>
      <c r="AC16557" s="109"/>
      <c r="AJ16557" s="111"/>
      <c r="AO16557" s="111"/>
      <c r="AP16557" s="111"/>
      <c r="AT16557" s="111"/>
    </row>
    <row r="16558" spans="20:52" x14ac:dyDescent="0.25">
      <c r="T16558" s="110"/>
      <c r="AC16558" s="109"/>
      <c r="AJ16558" s="111"/>
      <c r="AO16558" s="111"/>
      <c r="AP16558" s="111"/>
      <c r="AT16558" s="111"/>
      <c r="AV16558" s="111"/>
      <c r="AZ16558" s="111"/>
    </row>
    <row r="16559" spans="20:52" x14ac:dyDescent="0.25">
      <c r="T16559" s="110"/>
      <c r="AC16559" s="109"/>
    </row>
    <row r="16560" spans="20:52" x14ac:dyDescent="0.25">
      <c r="T16560" s="110"/>
      <c r="AC16560" s="109"/>
      <c r="AZ16560" s="111"/>
    </row>
    <row r="16561" spans="20:48" x14ac:dyDescent="0.25">
      <c r="T16561" s="110"/>
      <c r="AC16561" s="109"/>
    </row>
    <row r="16562" spans="20:48" x14ac:dyDescent="0.25">
      <c r="T16562" s="110"/>
      <c r="AC16562" s="109"/>
    </row>
    <row r="16563" spans="20:48" x14ac:dyDescent="0.25">
      <c r="T16563" s="110"/>
      <c r="AC16563" s="109"/>
    </row>
    <row r="16564" spans="20:48" x14ac:dyDescent="0.25">
      <c r="T16564" s="110"/>
      <c r="AC16564" s="109"/>
    </row>
    <row r="16565" spans="20:48" x14ac:dyDescent="0.25">
      <c r="T16565" s="110"/>
      <c r="AC16565" s="109"/>
      <c r="AJ16565" s="111"/>
      <c r="AO16565" s="111"/>
      <c r="AT16565" s="111"/>
      <c r="AV16565" s="111"/>
    </row>
    <row r="16566" spans="20:48" x14ac:dyDescent="0.25">
      <c r="T16566" s="110"/>
      <c r="AC16566" s="109"/>
      <c r="AJ16566" s="111"/>
      <c r="AO16566" s="111"/>
      <c r="AV16566" s="111"/>
    </row>
    <row r="16567" spans="20:48" x14ac:dyDescent="0.25">
      <c r="T16567" s="110"/>
      <c r="AC16567" s="109"/>
      <c r="AJ16567" s="111"/>
      <c r="AO16567" s="111"/>
      <c r="AV16567" s="111"/>
    </row>
    <row r="16568" spans="20:48" x14ac:dyDescent="0.25">
      <c r="T16568" s="110"/>
      <c r="AC16568" s="109"/>
    </row>
    <row r="16569" spans="20:48" x14ac:dyDescent="0.25">
      <c r="T16569" s="110"/>
      <c r="AC16569" s="109"/>
    </row>
    <row r="16570" spans="20:48" x14ac:dyDescent="0.25">
      <c r="T16570" s="110"/>
      <c r="AC16570" s="109"/>
    </row>
    <row r="16571" spans="20:48" x14ac:dyDescent="0.25">
      <c r="T16571" s="110"/>
      <c r="AC16571" s="109"/>
      <c r="AJ16571" s="111"/>
      <c r="AO16571" s="111"/>
    </row>
    <row r="16572" spans="20:48" x14ac:dyDescent="0.25">
      <c r="T16572" s="110"/>
      <c r="AC16572" s="109"/>
      <c r="AV16572" s="111"/>
    </row>
    <row r="16573" spans="20:48" x14ac:dyDescent="0.25">
      <c r="T16573" s="110"/>
      <c r="AC16573" s="109"/>
      <c r="AV16573" s="111"/>
    </row>
    <row r="16574" spans="20:48" x14ac:dyDescent="0.25">
      <c r="T16574" s="110"/>
      <c r="AC16574" s="109"/>
    </row>
    <row r="16575" spans="20:48" x14ac:dyDescent="0.25">
      <c r="T16575" s="110"/>
      <c r="AC16575" s="109"/>
    </row>
    <row r="16576" spans="20:48" x14ac:dyDescent="0.25">
      <c r="T16576" s="110"/>
      <c r="AC16576" s="109"/>
    </row>
    <row r="16577" spans="20:52" x14ac:dyDescent="0.25">
      <c r="T16577" s="110"/>
      <c r="AC16577" s="109"/>
    </row>
    <row r="16578" spans="20:52" x14ac:dyDescent="0.25">
      <c r="T16578" s="110"/>
      <c r="AC16578" s="109"/>
    </row>
    <row r="16579" spans="20:52" x14ac:dyDescent="0.25">
      <c r="T16579" s="110"/>
      <c r="AC16579" s="109"/>
      <c r="AJ16579" s="111"/>
      <c r="AO16579" s="111"/>
      <c r="AV16579" s="111"/>
    </row>
    <row r="16580" spans="20:52" x14ac:dyDescent="0.25">
      <c r="T16580" s="110"/>
      <c r="AC16580" s="109"/>
    </row>
    <row r="16581" spans="20:52" x14ac:dyDescent="0.25">
      <c r="T16581" s="110"/>
      <c r="AC16581" s="109"/>
      <c r="AJ16581" s="111"/>
      <c r="AO16581" s="111"/>
    </row>
    <row r="16582" spans="20:52" x14ac:dyDescent="0.25">
      <c r="T16582" s="110"/>
      <c r="AC16582" s="109"/>
      <c r="AJ16582" s="111"/>
      <c r="AO16582" s="111"/>
      <c r="AP16582" s="111"/>
    </row>
    <row r="16583" spans="20:52" x14ac:dyDescent="0.25">
      <c r="T16583" s="110"/>
      <c r="AC16583" s="109"/>
      <c r="AV16583" s="111"/>
    </row>
    <row r="16584" spans="20:52" x14ac:dyDescent="0.25">
      <c r="T16584" s="110"/>
      <c r="AC16584" s="109"/>
    </row>
    <row r="16585" spans="20:52" x14ac:dyDescent="0.25">
      <c r="T16585" s="110"/>
      <c r="AC16585" s="109"/>
      <c r="AJ16585" s="111"/>
      <c r="AO16585" s="111"/>
      <c r="AV16585" s="111"/>
    </row>
    <row r="16586" spans="20:52" x14ac:dyDescent="0.25">
      <c r="T16586" s="110"/>
      <c r="AC16586" s="109"/>
      <c r="AJ16586" s="111"/>
      <c r="AO16586" s="111"/>
      <c r="AP16586" s="111"/>
      <c r="AV16586" s="111"/>
    </row>
    <row r="16587" spans="20:52" x14ac:dyDescent="0.25">
      <c r="T16587" s="110"/>
      <c r="AC16587" s="109"/>
      <c r="AO16587" s="111"/>
      <c r="AP16587" s="111"/>
      <c r="AV16587" s="111"/>
    </row>
    <row r="16588" spans="20:52" x14ac:dyDescent="0.25">
      <c r="T16588" s="110"/>
      <c r="AC16588" s="109"/>
    </row>
    <row r="16589" spans="20:52" x14ac:dyDescent="0.25">
      <c r="T16589" s="110"/>
      <c r="AC16589" s="109"/>
      <c r="AJ16589" s="111"/>
      <c r="AO16589" s="111"/>
      <c r="AP16589" s="111"/>
      <c r="AV16589" s="111"/>
    </row>
    <row r="16590" spans="20:52" x14ac:dyDescent="0.25">
      <c r="T16590" s="110"/>
      <c r="AC16590" s="109"/>
      <c r="AJ16590" s="111"/>
      <c r="AO16590" s="111"/>
      <c r="AP16590" s="111"/>
      <c r="AR16590" s="111"/>
      <c r="AZ16590" s="111"/>
    </row>
    <row r="16591" spans="20:52" x14ac:dyDescent="0.25">
      <c r="T16591" s="110"/>
      <c r="AC16591" s="109"/>
      <c r="AJ16591" s="111"/>
      <c r="AO16591" s="111"/>
      <c r="AV16591" s="111"/>
    </row>
    <row r="16592" spans="20:52" x14ac:dyDescent="0.25">
      <c r="T16592" s="110"/>
      <c r="AC16592" s="109"/>
    </row>
    <row r="16593" spans="20:52" x14ac:dyDescent="0.25">
      <c r="T16593" s="110"/>
      <c r="AC16593" s="109"/>
    </row>
    <row r="16594" spans="20:52" x14ac:dyDescent="0.25">
      <c r="T16594" s="110"/>
      <c r="AC16594" s="109"/>
      <c r="AV16594" s="111"/>
    </row>
    <row r="16595" spans="20:52" x14ac:dyDescent="0.25">
      <c r="T16595" s="110"/>
      <c r="AC16595" s="109"/>
    </row>
    <row r="16596" spans="20:52" x14ac:dyDescent="0.25">
      <c r="T16596" s="110"/>
      <c r="AC16596" s="109"/>
      <c r="AJ16596" s="111"/>
      <c r="AO16596" s="111"/>
      <c r="AT16596" s="111"/>
    </row>
    <row r="16597" spans="20:52" x14ac:dyDescent="0.25">
      <c r="T16597" s="110"/>
      <c r="AC16597" s="109"/>
      <c r="AJ16597" s="111"/>
      <c r="AO16597" s="111"/>
      <c r="AP16597" s="111"/>
      <c r="AR16597" s="111"/>
      <c r="AT16597" s="111"/>
      <c r="AV16597" s="111"/>
    </row>
    <row r="16598" spans="20:52" x14ac:dyDescent="0.25">
      <c r="T16598" s="110"/>
      <c r="AC16598" s="109"/>
      <c r="AV16598" s="111"/>
      <c r="AZ16598" s="111"/>
    </row>
    <row r="16599" spans="20:52" x14ac:dyDescent="0.25">
      <c r="T16599" s="110"/>
      <c r="AC16599" s="109"/>
      <c r="AJ16599" s="111"/>
      <c r="AO16599" s="111"/>
    </row>
    <row r="16600" spans="20:52" x14ac:dyDescent="0.25">
      <c r="T16600" s="110"/>
      <c r="AC16600" s="109"/>
      <c r="AV16600" s="111"/>
    </row>
    <row r="16601" spans="20:52" x14ac:dyDescent="0.25">
      <c r="T16601" s="110"/>
      <c r="AC16601" s="109"/>
    </row>
    <row r="16602" spans="20:52" x14ac:dyDescent="0.25">
      <c r="T16602" s="110"/>
      <c r="AC16602" s="109"/>
      <c r="AJ16602" s="111"/>
      <c r="AO16602" s="111"/>
      <c r="AV16602" s="111"/>
    </row>
    <row r="16603" spans="20:52" x14ac:dyDescent="0.25">
      <c r="T16603" s="110"/>
      <c r="AC16603" s="109"/>
      <c r="AJ16603" s="111"/>
      <c r="AO16603" s="111"/>
      <c r="AP16603" s="111"/>
      <c r="AV16603" s="111"/>
      <c r="AZ16603" s="111"/>
    </row>
    <row r="16604" spans="20:52" x14ac:dyDescent="0.25">
      <c r="T16604" s="110"/>
      <c r="AC16604" s="109"/>
    </row>
    <row r="16605" spans="20:52" x14ac:dyDescent="0.25">
      <c r="T16605" s="110"/>
      <c r="AC16605" s="109"/>
    </row>
    <row r="16606" spans="20:52" x14ac:dyDescent="0.25">
      <c r="T16606" s="110"/>
      <c r="AC16606" s="109"/>
      <c r="AJ16606" s="111"/>
      <c r="AO16606" s="111"/>
      <c r="AR16606" s="111"/>
      <c r="AV16606" s="111"/>
    </row>
    <row r="16607" spans="20:52" x14ac:dyDescent="0.25">
      <c r="T16607" s="110"/>
      <c r="AC16607" s="109"/>
    </row>
    <row r="16608" spans="20:52" x14ac:dyDescent="0.25">
      <c r="T16608" s="110"/>
      <c r="AC16608" s="109"/>
      <c r="AV16608" s="111"/>
    </row>
    <row r="16609" spans="20:48" x14ac:dyDescent="0.25">
      <c r="T16609" s="110"/>
      <c r="AC16609" s="109"/>
    </row>
    <row r="16610" spans="20:48" x14ac:dyDescent="0.25">
      <c r="T16610" s="110"/>
      <c r="AC16610" s="109"/>
      <c r="AJ16610" s="111"/>
      <c r="AO16610" s="111"/>
    </row>
    <row r="16611" spans="20:48" x14ac:dyDescent="0.25">
      <c r="T16611" s="110"/>
      <c r="AC16611" s="109"/>
    </row>
    <row r="16612" spans="20:48" x14ac:dyDescent="0.25">
      <c r="T16612" s="110"/>
      <c r="AC16612" s="109"/>
    </row>
    <row r="16613" spans="20:48" x14ac:dyDescent="0.25">
      <c r="T16613" s="110"/>
      <c r="AC16613" s="109"/>
      <c r="AJ16613" s="111"/>
      <c r="AO16613" s="111"/>
      <c r="AT16613" s="111"/>
      <c r="AV16613" s="111"/>
    </row>
    <row r="16614" spans="20:48" x14ac:dyDescent="0.25">
      <c r="T16614" s="110"/>
      <c r="AC16614" s="109"/>
      <c r="AO16614" s="111"/>
      <c r="AV16614" s="111"/>
    </row>
    <row r="16615" spans="20:48" x14ac:dyDescent="0.25">
      <c r="T16615" s="110"/>
      <c r="AC16615" s="109"/>
    </row>
    <row r="16616" spans="20:48" x14ac:dyDescent="0.25">
      <c r="T16616" s="110"/>
      <c r="AC16616" s="109"/>
    </row>
    <row r="16617" spans="20:48" x14ac:dyDescent="0.25">
      <c r="T16617" s="110"/>
      <c r="AC16617" s="109"/>
    </row>
    <row r="16618" spans="20:48" x14ac:dyDescent="0.25">
      <c r="T16618" s="110"/>
      <c r="AC16618" s="109"/>
    </row>
    <row r="16619" spans="20:48" x14ac:dyDescent="0.25">
      <c r="T16619" s="110"/>
      <c r="AC16619" s="109"/>
    </row>
    <row r="16620" spans="20:48" x14ac:dyDescent="0.25">
      <c r="T16620" s="110"/>
      <c r="AC16620" s="109"/>
    </row>
    <row r="16621" spans="20:48" x14ac:dyDescent="0.25">
      <c r="T16621" s="110"/>
      <c r="AC16621" s="109"/>
    </row>
    <row r="16622" spans="20:48" x14ac:dyDescent="0.25">
      <c r="T16622" s="110"/>
      <c r="AC16622" s="109"/>
      <c r="AJ16622" s="111"/>
      <c r="AO16622" s="111"/>
      <c r="AV16622" s="111"/>
    </row>
    <row r="16623" spans="20:48" x14ac:dyDescent="0.25">
      <c r="T16623" s="110"/>
      <c r="AC16623" s="109"/>
    </row>
    <row r="16624" spans="20:48" x14ac:dyDescent="0.25">
      <c r="T16624" s="110"/>
      <c r="AC16624" s="109"/>
      <c r="AP16624" s="111"/>
      <c r="AV16624" s="111"/>
    </row>
    <row r="16625" spans="20:52" x14ac:dyDescent="0.25">
      <c r="T16625" s="110"/>
      <c r="AC16625" s="109"/>
    </row>
    <row r="16626" spans="20:52" x14ac:dyDescent="0.25">
      <c r="T16626" s="110"/>
      <c r="AC16626" s="109"/>
      <c r="AR16626" s="111"/>
      <c r="AV16626" s="111"/>
    </row>
    <row r="16627" spans="20:52" x14ac:dyDescent="0.25">
      <c r="T16627" s="110"/>
      <c r="AC16627" s="109"/>
      <c r="AJ16627" s="111"/>
      <c r="AP16627" s="111"/>
      <c r="AV16627" s="111"/>
    </row>
    <row r="16628" spans="20:52" x14ac:dyDescent="0.25">
      <c r="T16628" s="110"/>
      <c r="AC16628" s="109"/>
      <c r="AV16628" s="111"/>
    </row>
    <row r="16629" spans="20:52" x14ac:dyDescent="0.25">
      <c r="T16629" s="110"/>
      <c r="AC16629" s="109"/>
    </row>
    <row r="16630" spans="20:52" x14ac:dyDescent="0.25">
      <c r="T16630" s="110"/>
      <c r="AC16630" s="109"/>
    </row>
    <row r="16631" spans="20:52" x14ac:dyDescent="0.25">
      <c r="T16631" s="110"/>
      <c r="AC16631" s="109"/>
    </row>
    <row r="16632" spans="20:52" x14ac:dyDescent="0.25">
      <c r="T16632" s="110"/>
      <c r="AC16632" s="109"/>
    </row>
    <row r="16633" spans="20:52" x14ac:dyDescent="0.25">
      <c r="T16633" s="110"/>
      <c r="AC16633" s="109"/>
      <c r="AJ16633" s="111"/>
      <c r="AO16633" s="111"/>
      <c r="AP16633" s="111"/>
    </row>
    <row r="16634" spans="20:52" x14ac:dyDescent="0.25">
      <c r="T16634" s="110"/>
      <c r="AC16634" s="109"/>
      <c r="AJ16634" s="111"/>
      <c r="AO16634" s="111"/>
      <c r="AP16634" s="111"/>
      <c r="AZ16634" s="111"/>
    </row>
    <row r="16635" spans="20:52" x14ac:dyDescent="0.25">
      <c r="T16635" s="110"/>
      <c r="AC16635" s="109"/>
      <c r="AJ16635" s="111"/>
      <c r="AO16635" s="111"/>
      <c r="AV16635" s="111"/>
    </row>
    <row r="16636" spans="20:52" x14ac:dyDescent="0.25">
      <c r="T16636" s="110"/>
      <c r="AC16636" s="109"/>
      <c r="AV16636" s="111"/>
    </row>
    <row r="16637" spans="20:52" x14ac:dyDescent="0.25">
      <c r="T16637" s="110"/>
      <c r="AC16637" s="109"/>
      <c r="AJ16637" s="111"/>
    </row>
    <row r="16638" spans="20:52" x14ac:dyDescent="0.25">
      <c r="T16638" s="110"/>
      <c r="AC16638" s="109"/>
      <c r="AJ16638" s="111"/>
      <c r="AO16638" s="111"/>
      <c r="AP16638" s="111"/>
      <c r="AV16638" s="111"/>
    </row>
    <row r="16639" spans="20:52" x14ac:dyDescent="0.25">
      <c r="T16639" s="110"/>
      <c r="AC16639" s="109"/>
    </row>
    <row r="16640" spans="20:52" x14ac:dyDescent="0.25">
      <c r="T16640" s="110"/>
      <c r="AC16640" s="109"/>
    </row>
    <row r="16641" spans="20:52" x14ac:dyDescent="0.25">
      <c r="T16641" s="110"/>
      <c r="AC16641" s="109"/>
      <c r="AJ16641" s="111"/>
      <c r="AO16641" s="111"/>
      <c r="AV16641" s="111"/>
      <c r="AZ16641" s="111"/>
    </row>
    <row r="16642" spans="20:52" x14ac:dyDescent="0.25">
      <c r="T16642" s="110"/>
      <c r="AC16642" s="109"/>
      <c r="AJ16642" s="111"/>
      <c r="AO16642" s="111"/>
      <c r="AV16642" s="111"/>
      <c r="AZ16642" s="111"/>
    </row>
    <row r="16643" spans="20:52" x14ac:dyDescent="0.25">
      <c r="T16643" s="110"/>
      <c r="AC16643" s="109"/>
      <c r="AJ16643" s="111"/>
      <c r="AO16643" s="111"/>
    </row>
    <row r="16644" spans="20:52" x14ac:dyDescent="0.25">
      <c r="T16644" s="110"/>
      <c r="AC16644" s="109"/>
    </row>
    <row r="16645" spans="20:52" x14ac:dyDescent="0.25">
      <c r="T16645" s="110"/>
      <c r="AC16645" s="109"/>
      <c r="AJ16645" s="111"/>
      <c r="AO16645" s="111"/>
    </row>
    <row r="16646" spans="20:52" x14ac:dyDescent="0.25">
      <c r="T16646" s="110"/>
      <c r="AC16646" s="109"/>
      <c r="AJ16646" s="111"/>
      <c r="AO16646" s="111"/>
      <c r="AR16646" s="111"/>
    </row>
    <row r="16647" spans="20:52" x14ac:dyDescent="0.25">
      <c r="T16647" s="110"/>
      <c r="AC16647" s="109"/>
    </row>
    <row r="16648" spans="20:52" x14ac:dyDescent="0.25">
      <c r="T16648" s="110"/>
      <c r="AC16648" s="109"/>
    </row>
    <row r="16649" spans="20:52" x14ac:dyDescent="0.25">
      <c r="T16649" s="110"/>
      <c r="AC16649" s="109"/>
      <c r="AJ16649" s="111"/>
      <c r="AO16649" s="111"/>
      <c r="AT16649" s="111"/>
    </row>
    <row r="16650" spans="20:52" x14ac:dyDescent="0.25">
      <c r="T16650" s="110"/>
      <c r="AC16650" s="109"/>
      <c r="AP16650" s="111"/>
      <c r="AZ16650" s="111"/>
    </row>
    <row r="16651" spans="20:52" x14ac:dyDescent="0.25">
      <c r="T16651" s="110"/>
      <c r="AC16651" s="109"/>
    </row>
    <row r="16652" spans="20:52" x14ac:dyDescent="0.25">
      <c r="T16652" s="110"/>
      <c r="AC16652" s="109"/>
      <c r="AJ16652" s="111"/>
      <c r="AO16652" s="111"/>
      <c r="AR16652" s="111"/>
    </row>
    <row r="16653" spans="20:52" x14ac:dyDescent="0.25">
      <c r="T16653" s="110"/>
      <c r="AC16653" s="109"/>
      <c r="AJ16653" s="111"/>
      <c r="AO16653" s="111"/>
      <c r="AV16653" s="111"/>
    </row>
    <row r="16654" spans="20:52" x14ac:dyDescent="0.25">
      <c r="T16654" s="110"/>
      <c r="AC16654" s="109"/>
      <c r="AJ16654" s="111"/>
      <c r="AO16654" s="111"/>
      <c r="AP16654" s="111"/>
      <c r="AT16654" s="111"/>
      <c r="AV16654" s="111"/>
    </row>
    <row r="16655" spans="20:52" x14ac:dyDescent="0.25">
      <c r="T16655" s="110"/>
      <c r="AC16655" s="109"/>
    </row>
    <row r="16656" spans="20:52" x14ac:dyDescent="0.25">
      <c r="T16656" s="110"/>
      <c r="AC16656" s="109"/>
      <c r="AJ16656" s="111"/>
      <c r="AO16656" s="111"/>
    </row>
    <row r="16657" spans="20:52" x14ac:dyDescent="0.25">
      <c r="T16657" s="110"/>
      <c r="AC16657" s="109"/>
      <c r="AO16657" s="111"/>
      <c r="AP16657" s="111"/>
      <c r="AV16657" s="111"/>
      <c r="AZ16657" s="111"/>
    </row>
    <row r="16658" spans="20:52" x14ac:dyDescent="0.25">
      <c r="T16658" s="110"/>
      <c r="AC16658" s="109"/>
      <c r="AJ16658" s="111"/>
      <c r="AO16658" s="111"/>
      <c r="AP16658" s="111"/>
      <c r="AT16658" s="111"/>
      <c r="AV16658" s="111"/>
    </row>
    <row r="16659" spans="20:52" x14ac:dyDescent="0.25">
      <c r="T16659" s="110"/>
      <c r="AC16659" s="109"/>
    </row>
    <row r="16660" spans="20:52" x14ac:dyDescent="0.25">
      <c r="T16660" s="110"/>
      <c r="AC16660" s="109"/>
      <c r="AJ16660" s="111"/>
      <c r="AO16660" s="111"/>
      <c r="AT16660" s="111"/>
    </row>
    <row r="16661" spans="20:52" x14ac:dyDescent="0.25">
      <c r="T16661" s="110"/>
      <c r="AC16661" s="109"/>
      <c r="AJ16661" s="111"/>
      <c r="AO16661" s="111"/>
      <c r="AV16661" s="111"/>
    </row>
    <row r="16662" spans="20:52" x14ac:dyDescent="0.25">
      <c r="T16662" s="110"/>
      <c r="AC16662" s="109"/>
    </row>
    <row r="16663" spans="20:52" x14ac:dyDescent="0.25">
      <c r="T16663" s="110"/>
      <c r="AC16663" s="109"/>
    </row>
    <row r="16664" spans="20:52" x14ac:dyDescent="0.25">
      <c r="T16664" s="110"/>
      <c r="AC16664" s="109"/>
      <c r="AJ16664" s="111"/>
      <c r="AO16664" s="111"/>
      <c r="AT16664" s="111"/>
    </row>
    <row r="16665" spans="20:52" x14ac:dyDescent="0.25">
      <c r="T16665" s="110"/>
      <c r="AC16665" s="109"/>
      <c r="AJ16665" s="111"/>
      <c r="AO16665" s="111"/>
    </row>
    <row r="16666" spans="20:52" x14ac:dyDescent="0.25">
      <c r="T16666" s="110"/>
      <c r="AC16666" s="109"/>
      <c r="AJ16666" s="111"/>
      <c r="AO16666" s="111"/>
      <c r="AP16666" s="111"/>
    </row>
    <row r="16667" spans="20:52" x14ac:dyDescent="0.25">
      <c r="T16667" s="110"/>
      <c r="AC16667" s="109"/>
    </row>
    <row r="16668" spans="20:52" x14ac:dyDescent="0.25">
      <c r="T16668" s="110"/>
      <c r="AC16668" s="109"/>
      <c r="AJ16668" s="111"/>
    </row>
    <row r="16669" spans="20:52" x14ac:dyDescent="0.25">
      <c r="T16669" s="110"/>
      <c r="AC16669" s="109"/>
      <c r="AJ16669" s="111"/>
      <c r="AP16669" s="111"/>
      <c r="AV16669" s="111"/>
    </row>
    <row r="16670" spans="20:52" x14ac:dyDescent="0.25">
      <c r="T16670" s="110"/>
      <c r="AC16670" s="109"/>
      <c r="AJ16670" s="111"/>
      <c r="AO16670" s="111"/>
    </row>
    <row r="16671" spans="20:52" x14ac:dyDescent="0.25">
      <c r="T16671" s="110"/>
      <c r="AC16671" s="109"/>
    </row>
    <row r="16672" spans="20:52" x14ac:dyDescent="0.25">
      <c r="T16672" s="110"/>
      <c r="AC16672" s="109"/>
      <c r="AJ16672" s="111"/>
      <c r="AO16672" s="111"/>
      <c r="AV16672" s="111"/>
    </row>
    <row r="16673" spans="20:52" x14ac:dyDescent="0.25">
      <c r="T16673" s="110"/>
      <c r="AC16673" s="109"/>
      <c r="AJ16673" s="111"/>
      <c r="AO16673" s="111"/>
      <c r="AR16673" s="111"/>
      <c r="AV16673" s="111"/>
    </row>
    <row r="16674" spans="20:52" x14ac:dyDescent="0.25">
      <c r="T16674" s="110"/>
      <c r="AC16674" s="109"/>
      <c r="AJ16674" s="111"/>
      <c r="AO16674" s="111"/>
      <c r="AV16674" s="111"/>
    </row>
    <row r="16675" spans="20:52" x14ac:dyDescent="0.25">
      <c r="T16675" s="110"/>
      <c r="AC16675" s="109"/>
    </row>
    <row r="16676" spans="20:52" x14ac:dyDescent="0.25">
      <c r="T16676" s="110"/>
      <c r="AC16676" s="109"/>
    </row>
    <row r="16677" spans="20:52" x14ac:dyDescent="0.25">
      <c r="T16677" s="110"/>
      <c r="AC16677" s="109"/>
      <c r="AO16677" s="111"/>
      <c r="AP16677" s="111"/>
      <c r="AT16677" s="111"/>
      <c r="AV16677" s="111"/>
    </row>
    <row r="16678" spans="20:52" x14ac:dyDescent="0.25">
      <c r="T16678" s="110"/>
      <c r="AC16678" s="109"/>
    </row>
    <row r="16679" spans="20:52" x14ac:dyDescent="0.25">
      <c r="T16679" s="110"/>
      <c r="AC16679" s="109"/>
      <c r="AO16679" s="111"/>
      <c r="AV16679" s="111"/>
    </row>
    <row r="16680" spans="20:52" x14ac:dyDescent="0.25">
      <c r="T16680" s="110"/>
      <c r="AC16680" s="109"/>
    </row>
    <row r="16681" spans="20:52" x14ac:dyDescent="0.25">
      <c r="T16681" s="110"/>
      <c r="AC16681" s="109"/>
    </row>
    <row r="16682" spans="20:52" x14ac:dyDescent="0.25">
      <c r="T16682" s="110"/>
      <c r="AC16682" s="109"/>
    </row>
    <row r="16683" spans="20:52" x14ac:dyDescent="0.25">
      <c r="T16683" s="110"/>
      <c r="AC16683" s="109"/>
      <c r="AZ16683" s="111"/>
    </row>
    <row r="16684" spans="20:52" x14ac:dyDescent="0.25">
      <c r="T16684" s="110"/>
      <c r="AC16684" s="109"/>
    </row>
    <row r="16685" spans="20:52" x14ac:dyDescent="0.25">
      <c r="T16685" s="110"/>
      <c r="AC16685" s="109"/>
    </row>
    <row r="16686" spans="20:52" x14ac:dyDescent="0.25">
      <c r="T16686" s="110"/>
      <c r="AC16686" s="109"/>
      <c r="AP16686" s="111"/>
    </row>
    <row r="16687" spans="20:52" x14ac:dyDescent="0.25">
      <c r="T16687" s="110"/>
      <c r="AC16687" s="109"/>
    </row>
    <row r="16688" spans="20:52" x14ac:dyDescent="0.25">
      <c r="T16688" s="110"/>
      <c r="AC16688" s="109"/>
      <c r="AJ16688" s="111"/>
      <c r="AO16688" s="111"/>
      <c r="AP16688" s="111"/>
    </row>
    <row r="16689" spans="20:48" x14ac:dyDescent="0.25">
      <c r="T16689" s="110"/>
      <c r="AC16689" s="109"/>
      <c r="AO16689" s="111"/>
      <c r="AT16689" s="111"/>
      <c r="AV16689" s="111"/>
    </row>
    <row r="16690" spans="20:48" x14ac:dyDescent="0.25">
      <c r="T16690" s="110"/>
      <c r="AC16690" s="109"/>
      <c r="AV16690" s="111"/>
    </row>
    <row r="16691" spans="20:48" x14ac:dyDescent="0.25">
      <c r="T16691" s="110"/>
      <c r="AC16691" s="109"/>
    </row>
    <row r="16692" spans="20:48" x14ac:dyDescent="0.25">
      <c r="T16692" s="110"/>
      <c r="AC16692" s="109"/>
      <c r="AJ16692" s="111"/>
      <c r="AO16692" s="111"/>
      <c r="AV16692" s="111"/>
    </row>
    <row r="16693" spans="20:48" x14ac:dyDescent="0.25">
      <c r="T16693" s="110"/>
      <c r="AC16693" s="109"/>
    </row>
    <row r="16694" spans="20:48" x14ac:dyDescent="0.25">
      <c r="T16694" s="110"/>
      <c r="AC16694" s="109"/>
    </row>
    <row r="16695" spans="20:48" x14ac:dyDescent="0.25">
      <c r="T16695" s="110"/>
      <c r="AC16695" s="109"/>
      <c r="AJ16695" s="111"/>
      <c r="AO16695" s="111"/>
      <c r="AV16695" s="111"/>
    </row>
    <row r="16696" spans="20:48" x14ac:dyDescent="0.25">
      <c r="T16696" s="110"/>
      <c r="AC16696" s="109"/>
      <c r="AO16696" s="111"/>
      <c r="AV16696" s="111"/>
    </row>
    <row r="16697" spans="20:48" x14ac:dyDescent="0.25">
      <c r="T16697" s="110"/>
      <c r="AC16697" s="109"/>
    </row>
    <row r="16698" spans="20:48" x14ac:dyDescent="0.25">
      <c r="T16698" s="110"/>
      <c r="AC16698" s="109"/>
      <c r="AJ16698" s="111"/>
      <c r="AO16698" s="111"/>
    </row>
    <row r="16699" spans="20:48" x14ac:dyDescent="0.25">
      <c r="T16699" s="110"/>
      <c r="AC16699" s="109"/>
    </row>
    <row r="16700" spans="20:48" x14ac:dyDescent="0.25">
      <c r="T16700" s="110"/>
      <c r="AC16700" s="109"/>
      <c r="AP16700" s="111"/>
      <c r="AV16700" s="111"/>
    </row>
    <row r="16701" spans="20:48" x14ac:dyDescent="0.25">
      <c r="T16701" s="110"/>
      <c r="AC16701" s="109"/>
      <c r="AJ16701" s="111"/>
      <c r="AO16701" s="111"/>
      <c r="AP16701" s="111"/>
      <c r="AR16701" s="111"/>
      <c r="AV16701" s="111"/>
    </row>
    <row r="16702" spans="20:48" x14ac:dyDescent="0.25">
      <c r="T16702" s="110"/>
      <c r="AC16702" s="109"/>
    </row>
    <row r="16703" spans="20:48" x14ac:dyDescent="0.25">
      <c r="T16703" s="110"/>
      <c r="AC16703" s="109"/>
    </row>
    <row r="16704" spans="20:48" x14ac:dyDescent="0.25">
      <c r="T16704" s="110"/>
      <c r="AC16704" s="109"/>
    </row>
    <row r="16705" spans="20:48" x14ac:dyDescent="0.25">
      <c r="T16705" s="110"/>
      <c r="AC16705" s="109"/>
      <c r="AO16705" s="111"/>
      <c r="AV16705" s="111"/>
    </row>
    <row r="16706" spans="20:48" x14ac:dyDescent="0.25">
      <c r="T16706" s="110"/>
      <c r="AC16706" s="109"/>
    </row>
    <row r="16707" spans="20:48" x14ac:dyDescent="0.25">
      <c r="T16707" s="110"/>
      <c r="AC16707" s="109"/>
    </row>
    <row r="16708" spans="20:48" x14ac:dyDescent="0.25">
      <c r="T16708" s="110"/>
      <c r="AC16708" s="109"/>
      <c r="AJ16708" s="111"/>
      <c r="AO16708" s="111"/>
      <c r="AT16708" s="111"/>
    </row>
    <row r="16709" spans="20:48" x14ac:dyDescent="0.25">
      <c r="T16709" s="110"/>
      <c r="AC16709" s="109"/>
    </row>
    <row r="16710" spans="20:48" x14ac:dyDescent="0.25">
      <c r="T16710" s="110"/>
      <c r="AC16710" s="109"/>
    </row>
    <row r="16711" spans="20:48" x14ac:dyDescent="0.25">
      <c r="T16711" s="110"/>
      <c r="AC16711" s="109"/>
      <c r="AP16711" s="111"/>
      <c r="AR16711" s="111"/>
      <c r="AV16711" s="111"/>
    </row>
    <row r="16712" spans="20:48" x14ac:dyDescent="0.25">
      <c r="T16712" s="110"/>
      <c r="AC16712" s="109"/>
    </row>
    <row r="16713" spans="20:48" x14ac:dyDescent="0.25">
      <c r="T16713" s="110"/>
      <c r="AC16713" s="109"/>
    </row>
    <row r="16714" spans="20:48" x14ac:dyDescent="0.25">
      <c r="T16714" s="110"/>
      <c r="AC16714" s="109"/>
      <c r="AP16714" s="111"/>
      <c r="AT16714" s="111"/>
      <c r="AV16714" s="111"/>
    </row>
    <row r="16715" spans="20:48" x14ac:dyDescent="0.25">
      <c r="T16715" s="110"/>
      <c r="AC16715" s="109"/>
      <c r="AJ16715" s="111"/>
      <c r="AO16715" s="111"/>
      <c r="AT16715" s="111"/>
      <c r="AV16715" s="111"/>
    </row>
    <row r="16716" spans="20:48" x14ac:dyDescent="0.25">
      <c r="T16716" s="110"/>
      <c r="AC16716" s="109"/>
      <c r="AJ16716" s="111"/>
      <c r="AV16716" s="111"/>
    </row>
    <row r="16717" spans="20:48" x14ac:dyDescent="0.25">
      <c r="T16717" s="110"/>
      <c r="AC16717" s="109"/>
    </row>
    <row r="16718" spans="20:48" x14ac:dyDescent="0.25">
      <c r="T16718" s="110"/>
      <c r="AC16718" s="109"/>
    </row>
    <row r="16719" spans="20:48" x14ac:dyDescent="0.25">
      <c r="T16719" s="110"/>
      <c r="AC16719" s="109"/>
    </row>
    <row r="16720" spans="20:48" x14ac:dyDescent="0.25">
      <c r="T16720" s="110"/>
      <c r="AC16720" s="109"/>
      <c r="AJ16720" s="111"/>
      <c r="AO16720" s="111"/>
      <c r="AT16720" s="111"/>
      <c r="AV16720" s="111"/>
    </row>
    <row r="16721" spans="20:52" x14ac:dyDescent="0.25">
      <c r="T16721" s="110"/>
      <c r="AC16721" s="109"/>
      <c r="AP16721" s="111"/>
    </row>
    <row r="16722" spans="20:52" x14ac:dyDescent="0.25">
      <c r="T16722" s="110"/>
      <c r="AC16722" s="109"/>
      <c r="AJ16722" s="111"/>
      <c r="AO16722" s="111"/>
      <c r="AT16722" s="111"/>
      <c r="AV16722" s="111"/>
    </row>
    <row r="16723" spans="20:52" x14ac:dyDescent="0.25">
      <c r="T16723" s="110"/>
      <c r="AC16723" s="109"/>
    </row>
    <row r="16724" spans="20:52" x14ac:dyDescent="0.25">
      <c r="T16724" s="110"/>
      <c r="AC16724" s="109"/>
      <c r="AJ16724" s="111"/>
      <c r="AO16724" s="111"/>
      <c r="AV16724" s="111"/>
    </row>
    <row r="16725" spans="20:52" x14ac:dyDescent="0.25">
      <c r="T16725" s="110"/>
      <c r="AC16725" s="109"/>
    </row>
    <row r="16726" spans="20:52" x14ac:dyDescent="0.25">
      <c r="T16726" s="110"/>
      <c r="AC16726" s="109"/>
    </row>
    <row r="16727" spans="20:52" x14ac:dyDescent="0.25">
      <c r="T16727" s="110"/>
      <c r="AC16727" s="109"/>
      <c r="AJ16727" s="111"/>
      <c r="AP16727" s="111"/>
      <c r="AV16727" s="111"/>
      <c r="AZ16727" s="111"/>
    </row>
    <row r="16728" spans="20:52" x14ac:dyDescent="0.25">
      <c r="T16728" s="110"/>
      <c r="AC16728" s="109"/>
    </row>
    <row r="16729" spans="20:52" x14ac:dyDescent="0.25">
      <c r="T16729" s="110"/>
      <c r="AC16729" s="109"/>
    </row>
    <row r="16730" spans="20:52" x14ac:dyDescent="0.25">
      <c r="T16730" s="110"/>
      <c r="AC16730" s="109"/>
      <c r="AJ16730" s="111"/>
      <c r="AV16730" s="111"/>
      <c r="AZ16730" s="111"/>
    </row>
    <row r="16731" spans="20:52" x14ac:dyDescent="0.25">
      <c r="T16731" s="110"/>
      <c r="AC16731" s="109"/>
      <c r="AJ16731" s="111"/>
      <c r="AV16731" s="111"/>
    </row>
    <row r="16732" spans="20:52" x14ac:dyDescent="0.25">
      <c r="T16732" s="110"/>
      <c r="AC16732" s="109"/>
      <c r="AJ16732" s="111"/>
      <c r="AO16732" s="111"/>
      <c r="AP16732" s="111"/>
      <c r="AV16732" s="111"/>
    </row>
    <row r="16733" spans="20:52" x14ac:dyDescent="0.25">
      <c r="T16733" s="110"/>
      <c r="AC16733" s="109"/>
      <c r="AJ16733" s="111"/>
      <c r="AO16733" s="111"/>
      <c r="AP16733" s="111"/>
      <c r="AZ16733" s="111"/>
    </row>
    <row r="16734" spans="20:52" x14ac:dyDescent="0.25">
      <c r="T16734" s="110"/>
      <c r="AC16734" s="109"/>
      <c r="AZ16734" s="111"/>
    </row>
    <row r="16735" spans="20:52" x14ac:dyDescent="0.25">
      <c r="T16735" s="110"/>
      <c r="AC16735" s="109"/>
      <c r="AJ16735" s="111"/>
      <c r="AO16735" s="111"/>
      <c r="AV16735" s="111"/>
    </row>
    <row r="16736" spans="20:52" x14ac:dyDescent="0.25">
      <c r="T16736" s="110"/>
      <c r="AC16736" s="109"/>
      <c r="AJ16736" s="111"/>
      <c r="AO16736" s="111"/>
      <c r="AV16736" s="111"/>
    </row>
    <row r="16737" spans="20:52" x14ac:dyDescent="0.25">
      <c r="T16737" s="110"/>
      <c r="AC16737" s="109"/>
      <c r="AJ16737" s="111"/>
      <c r="AO16737" s="111"/>
      <c r="AP16737" s="111"/>
      <c r="AV16737" s="111"/>
    </row>
    <row r="16738" spans="20:52" x14ac:dyDescent="0.25">
      <c r="T16738" s="110"/>
      <c r="AC16738" s="109"/>
    </row>
    <row r="16739" spans="20:52" x14ac:dyDescent="0.25">
      <c r="T16739" s="110"/>
      <c r="AC16739" s="109"/>
    </row>
    <row r="16740" spans="20:52" x14ac:dyDescent="0.25">
      <c r="T16740" s="110"/>
      <c r="AC16740" s="109"/>
      <c r="AV16740" s="111"/>
    </row>
    <row r="16741" spans="20:52" x14ac:dyDescent="0.25">
      <c r="T16741" s="110"/>
      <c r="AC16741" s="109"/>
    </row>
    <row r="16742" spans="20:52" x14ac:dyDescent="0.25">
      <c r="T16742" s="110"/>
      <c r="AC16742" s="109"/>
    </row>
    <row r="16743" spans="20:52" x14ac:dyDescent="0.25">
      <c r="T16743" s="110"/>
      <c r="AC16743" s="109"/>
    </row>
    <row r="16744" spans="20:52" x14ac:dyDescent="0.25">
      <c r="T16744" s="110"/>
      <c r="AC16744" s="109"/>
    </row>
    <row r="16745" spans="20:52" x14ac:dyDescent="0.25">
      <c r="T16745" s="110"/>
      <c r="AC16745" s="109"/>
      <c r="AJ16745" s="111"/>
      <c r="AO16745" s="111"/>
      <c r="AV16745" s="111"/>
    </row>
    <row r="16746" spans="20:52" x14ac:dyDescent="0.25">
      <c r="T16746" s="110"/>
      <c r="AC16746" s="109"/>
      <c r="AV16746" s="111"/>
    </row>
    <row r="16747" spans="20:52" x14ac:dyDescent="0.25">
      <c r="T16747" s="110"/>
      <c r="AC16747" s="109"/>
    </row>
    <row r="16748" spans="20:52" x14ac:dyDescent="0.25">
      <c r="T16748" s="110"/>
      <c r="AC16748" s="109"/>
      <c r="AZ16748" s="111"/>
    </row>
    <row r="16749" spans="20:52" x14ac:dyDescent="0.25">
      <c r="T16749" s="110"/>
      <c r="AC16749" s="109"/>
      <c r="AJ16749" s="111"/>
      <c r="AO16749" s="111"/>
    </row>
    <row r="16750" spans="20:52" x14ac:dyDescent="0.25">
      <c r="T16750" s="110"/>
      <c r="AC16750" s="109"/>
    </row>
    <row r="16751" spans="20:52" x14ac:dyDescent="0.25">
      <c r="T16751" s="110"/>
      <c r="AC16751" s="109"/>
    </row>
    <row r="16752" spans="20:52" x14ac:dyDescent="0.25">
      <c r="T16752" s="110"/>
      <c r="AC16752" s="109"/>
      <c r="AJ16752" s="111"/>
      <c r="AO16752" s="111"/>
      <c r="AP16752" s="111"/>
      <c r="AV16752" s="111"/>
    </row>
    <row r="16753" spans="20:52" x14ac:dyDescent="0.25">
      <c r="T16753" s="110"/>
      <c r="AC16753" s="109"/>
      <c r="AJ16753" s="111"/>
      <c r="AO16753" s="111"/>
      <c r="AV16753" s="111"/>
    </row>
    <row r="16754" spans="20:52" x14ac:dyDescent="0.25">
      <c r="T16754" s="110"/>
      <c r="AC16754" s="109"/>
      <c r="AJ16754" s="111"/>
    </row>
    <row r="16755" spans="20:52" x14ac:dyDescent="0.25">
      <c r="T16755" s="110"/>
      <c r="AC16755" s="109"/>
    </row>
    <row r="16756" spans="20:52" x14ac:dyDescent="0.25">
      <c r="T16756" s="110"/>
      <c r="AC16756" s="109"/>
    </row>
    <row r="16757" spans="20:52" x14ac:dyDescent="0.25">
      <c r="T16757" s="110"/>
      <c r="AC16757" s="109"/>
    </row>
    <row r="16758" spans="20:52" x14ac:dyDescent="0.25">
      <c r="T16758" s="110"/>
      <c r="AC16758" s="109"/>
    </row>
    <row r="16759" spans="20:52" x14ac:dyDescent="0.25">
      <c r="T16759" s="110"/>
      <c r="AC16759" s="109"/>
      <c r="AV16759" s="111"/>
    </row>
    <row r="16760" spans="20:52" x14ac:dyDescent="0.25">
      <c r="T16760" s="110"/>
      <c r="AC16760" s="109"/>
      <c r="AZ16760" s="111"/>
    </row>
    <row r="16761" spans="20:52" x14ac:dyDescent="0.25">
      <c r="T16761" s="110"/>
      <c r="AC16761" s="109"/>
      <c r="AJ16761" s="111"/>
      <c r="AO16761" s="111"/>
    </row>
    <row r="16762" spans="20:52" x14ac:dyDescent="0.25">
      <c r="T16762" s="110"/>
      <c r="AC16762" s="109"/>
      <c r="AO16762" s="111"/>
    </row>
    <row r="16763" spans="20:52" x14ac:dyDescent="0.25">
      <c r="T16763" s="110"/>
      <c r="AC16763" s="109"/>
      <c r="AZ16763" s="111"/>
    </row>
    <row r="16764" spans="20:52" x14ac:dyDescent="0.25">
      <c r="T16764" s="110"/>
      <c r="AC16764" s="109"/>
      <c r="AJ16764" s="111"/>
      <c r="AO16764" s="111"/>
      <c r="AP16764" s="111"/>
      <c r="AV16764" s="111"/>
    </row>
    <row r="16765" spans="20:52" x14ac:dyDescent="0.25">
      <c r="T16765" s="110"/>
      <c r="AC16765" s="109"/>
      <c r="AV16765" s="111"/>
    </row>
    <row r="16766" spans="20:52" x14ac:dyDescent="0.25">
      <c r="T16766" s="110"/>
      <c r="AC16766" s="109"/>
    </row>
    <row r="16767" spans="20:52" x14ac:dyDescent="0.25">
      <c r="T16767" s="110"/>
      <c r="AC16767" s="109"/>
    </row>
    <row r="16768" spans="20:52" x14ac:dyDescent="0.25">
      <c r="T16768" s="110"/>
      <c r="AC16768" s="109"/>
    </row>
    <row r="16769" spans="20:52" x14ac:dyDescent="0.25">
      <c r="T16769" s="110"/>
      <c r="AC16769" s="109"/>
      <c r="AJ16769" s="111"/>
      <c r="AO16769" s="111"/>
      <c r="AV16769" s="111"/>
      <c r="AZ16769" s="111"/>
    </row>
    <row r="16770" spans="20:52" x14ac:dyDescent="0.25">
      <c r="T16770" s="110"/>
      <c r="AC16770" s="109"/>
    </row>
    <row r="16771" spans="20:52" x14ac:dyDescent="0.25">
      <c r="T16771" s="110"/>
      <c r="AC16771" s="109"/>
    </row>
    <row r="16772" spans="20:52" x14ac:dyDescent="0.25">
      <c r="T16772" s="110"/>
      <c r="AC16772" s="109"/>
    </row>
    <row r="16773" spans="20:52" x14ac:dyDescent="0.25">
      <c r="T16773" s="110"/>
      <c r="AC16773" s="109"/>
    </row>
    <row r="16774" spans="20:52" x14ac:dyDescent="0.25">
      <c r="T16774" s="110"/>
      <c r="AC16774" s="109"/>
      <c r="AJ16774" s="111"/>
      <c r="AO16774" s="111"/>
      <c r="AV16774" s="111"/>
    </row>
    <row r="16775" spans="20:52" x14ac:dyDescent="0.25">
      <c r="T16775" s="110"/>
      <c r="AC16775" s="109"/>
      <c r="AJ16775" s="111"/>
    </row>
    <row r="16776" spans="20:52" x14ac:dyDescent="0.25">
      <c r="T16776" s="110"/>
      <c r="AC16776" s="109"/>
    </row>
    <row r="16777" spans="20:52" x14ac:dyDescent="0.25">
      <c r="T16777" s="110"/>
      <c r="AC16777" s="109"/>
      <c r="AJ16777" s="111"/>
      <c r="AO16777" s="111"/>
      <c r="AV16777" s="111"/>
    </row>
    <row r="16778" spans="20:52" x14ac:dyDescent="0.25">
      <c r="T16778" s="110"/>
      <c r="AC16778" s="109"/>
      <c r="AJ16778" s="111"/>
      <c r="AO16778" s="111"/>
    </row>
    <row r="16779" spans="20:52" x14ac:dyDescent="0.25">
      <c r="T16779" s="110"/>
      <c r="AC16779" s="109"/>
      <c r="AJ16779" s="111"/>
      <c r="AO16779" s="111"/>
      <c r="AP16779" s="111"/>
      <c r="AT16779" s="111"/>
      <c r="AV16779" s="111"/>
    </row>
    <row r="16780" spans="20:52" x14ac:dyDescent="0.25">
      <c r="T16780" s="110"/>
      <c r="AC16780" s="109"/>
    </row>
    <row r="16781" spans="20:52" x14ac:dyDescent="0.25">
      <c r="T16781" s="110"/>
      <c r="AC16781" s="109"/>
    </row>
    <row r="16782" spans="20:52" x14ac:dyDescent="0.25">
      <c r="T16782" s="110"/>
      <c r="AC16782" s="109"/>
      <c r="AJ16782" s="111"/>
      <c r="AO16782" s="111"/>
      <c r="AP16782" s="111"/>
      <c r="AV16782" s="111"/>
    </row>
    <row r="16783" spans="20:52" x14ac:dyDescent="0.25">
      <c r="T16783" s="110"/>
      <c r="AC16783" s="109"/>
      <c r="AJ16783" s="111"/>
      <c r="AO16783" s="111"/>
    </row>
    <row r="16784" spans="20:52" x14ac:dyDescent="0.25">
      <c r="T16784" s="110"/>
      <c r="AC16784" s="109"/>
    </row>
    <row r="16785" spans="20:52" x14ac:dyDescent="0.25">
      <c r="T16785" s="110"/>
      <c r="AC16785" s="109"/>
      <c r="AJ16785" s="111"/>
      <c r="AO16785" s="111"/>
      <c r="AV16785" s="111"/>
    </row>
    <row r="16786" spans="20:52" x14ac:dyDescent="0.25">
      <c r="T16786" s="110"/>
      <c r="AC16786" s="109"/>
    </row>
    <row r="16787" spans="20:52" x14ac:dyDescent="0.25">
      <c r="T16787" s="110"/>
      <c r="AC16787" s="109"/>
      <c r="AJ16787" s="111"/>
      <c r="AO16787" s="111"/>
      <c r="AP16787" s="111"/>
      <c r="AT16787" s="111"/>
      <c r="AV16787" s="111"/>
    </row>
    <row r="16788" spans="20:52" x14ac:dyDescent="0.25">
      <c r="T16788" s="110"/>
      <c r="AC16788" s="109"/>
      <c r="AJ16788" s="111"/>
      <c r="AO16788" s="111"/>
      <c r="AV16788" s="111"/>
    </row>
    <row r="16789" spans="20:52" x14ac:dyDescent="0.25">
      <c r="T16789" s="110"/>
      <c r="AC16789" s="109"/>
      <c r="AJ16789" s="111"/>
      <c r="AO16789" s="111"/>
    </row>
    <row r="16790" spans="20:52" x14ac:dyDescent="0.25">
      <c r="T16790" s="110"/>
      <c r="AC16790" s="109"/>
      <c r="AJ16790" s="111"/>
      <c r="AO16790" s="111"/>
      <c r="AP16790" s="111"/>
    </row>
    <row r="16791" spans="20:52" x14ac:dyDescent="0.25">
      <c r="T16791" s="110"/>
      <c r="AC16791" s="109"/>
    </row>
    <row r="16792" spans="20:52" x14ac:dyDescent="0.25">
      <c r="T16792" s="110"/>
      <c r="AC16792" s="109"/>
    </row>
    <row r="16793" spans="20:52" x14ac:dyDescent="0.25">
      <c r="T16793" s="110"/>
      <c r="AC16793" s="109"/>
      <c r="AZ16793" s="111"/>
    </row>
    <row r="16794" spans="20:52" x14ac:dyDescent="0.25">
      <c r="T16794" s="110"/>
      <c r="AC16794" s="109"/>
    </row>
    <row r="16795" spans="20:52" x14ac:dyDescent="0.25">
      <c r="T16795" s="110"/>
      <c r="AC16795" s="109"/>
    </row>
    <row r="16796" spans="20:52" x14ac:dyDescent="0.25">
      <c r="T16796" s="110"/>
      <c r="AC16796" s="109"/>
      <c r="AP16796" s="111"/>
      <c r="AV16796" s="111"/>
    </row>
    <row r="16797" spans="20:52" x14ac:dyDescent="0.25">
      <c r="T16797" s="110"/>
      <c r="AC16797" s="109"/>
    </row>
    <row r="16798" spans="20:52" x14ac:dyDescent="0.25">
      <c r="T16798" s="110"/>
      <c r="AC16798" s="109"/>
      <c r="AV16798" s="111"/>
    </row>
    <row r="16799" spans="20:52" x14ac:dyDescent="0.25">
      <c r="T16799" s="110"/>
      <c r="AC16799" s="109"/>
    </row>
    <row r="16800" spans="20:52" x14ac:dyDescent="0.25">
      <c r="T16800" s="110"/>
      <c r="AC16800" s="109"/>
      <c r="AJ16800" s="111"/>
      <c r="AO16800" s="111"/>
      <c r="AT16800" s="111"/>
      <c r="AV16800" s="111"/>
    </row>
    <row r="16801" spans="20:52" x14ac:dyDescent="0.25">
      <c r="T16801" s="110"/>
      <c r="AC16801" s="109"/>
      <c r="AV16801" s="111"/>
      <c r="AZ16801" s="111"/>
    </row>
    <row r="16802" spans="20:52" x14ac:dyDescent="0.25">
      <c r="T16802" s="110"/>
      <c r="AC16802" s="109"/>
      <c r="AJ16802" s="111"/>
      <c r="AO16802" s="111"/>
      <c r="AT16802" s="111"/>
    </row>
    <row r="16803" spans="20:52" x14ac:dyDescent="0.25">
      <c r="T16803" s="110"/>
      <c r="AC16803" s="109"/>
      <c r="AJ16803" s="111"/>
      <c r="AO16803" s="111"/>
      <c r="AP16803" s="111"/>
      <c r="AT16803" s="111"/>
      <c r="AV16803" s="111"/>
    </row>
    <row r="16804" spans="20:52" x14ac:dyDescent="0.25">
      <c r="T16804" s="110"/>
      <c r="AC16804" s="109"/>
      <c r="AJ16804" s="111"/>
      <c r="AO16804" s="111"/>
      <c r="AT16804" s="111"/>
      <c r="AV16804" s="111"/>
    </row>
    <row r="16805" spans="20:52" x14ac:dyDescent="0.25">
      <c r="T16805" s="110"/>
      <c r="AC16805" s="109"/>
      <c r="AV16805" s="111"/>
    </row>
    <row r="16806" spans="20:52" x14ac:dyDescent="0.25">
      <c r="T16806" s="110"/>
      <c r="AC16806" s="109"/>
      <c r="AO16806" s="111"/>
      <c r="AV16806" s="111"/>
      <c r="AZ16806" s="111"/>
    </row>
    <row r="16807" spans="20:52" x14ac:dyDescent="0.25">
      <c r="T16807" s="110"/>
      <c r="AC16807" s="109"/>
      <c r="AJ16807" s="111"/>
      <c r="AO16807" s="111"/>
      <c r="AT16807" s="111"/>
      <c r="AV16807" s="111"/>
    </row>
    <row r="16808" spans="20:52" x14ac:dyDescent="0.25">
      <c r="T16808" s="110"/>
      <c r="AC16808" s="109"/>
      <c r="AJ16808" s="111"/>
      <c r="AO16808" s="111"/>
      <c r="AV16808" s="111"/>
    </row>
    <row r="16809" spans="20:52" x14ac:dyDescent="0.25">
      <c r="T16809" s="110"/>
      <c r="AC16809" s="109"/>
      <c r="AJ16809" s="111"/>
      <c r="AO16809" s="111"/>
      <c r="AP16809" s="111"/>
      <c r="AT16809" s="111"/>
      <c r="AV16809" s="111"/>
    </row>
    <row r="16810" spans="20:52" x14ac:dyDescent="0.25">
      <c r="T16810" s="110"/>
      <c r="AC16810" s="109"/>
      <c r="AJ16810" s="111"/>
      <c r="AO16810" s="111"/>
      <c r="AP16810" s="111"/>
      <c r="AT16810" s="111"/>
    </row>
    <row r="16811" spans="20:52" x14ac:dyDescent="0.25">
      <c r="T16811" s="110"/>
      <c r="AC16811" s="109"/>
    </row>
    <row r="16812" spans="20:52" x14ac:dyDescent="0.25">
      <c r="T16812" s="110"/>
      <c r="AC16812" s="109"/>
    </row>
    <row r="16813" spans="20:52" x14ac:dyDescent="0.25">
      <c r="T16813" s="110"/>
      <c r="AC16813" s="109"/>
      <c r="AJ16813" s="111"/>
      <c r="AO16813" s="111"/>
    </row>
    <row r="16814" spans="20:52" x14ac:dyDescent="0.25">
      <c r="T16814" s="110"/>
      <c r="AC16814" s="109"/>
    </row>
    <row r="16815" spans="20:52" x14ac:dyDescent="0.25">
      <c r="T16815" s="110"/>
      <c r="AC16815" s="109"/>
    </row>
    <row r="16816" spans="20:52" x14ac:dyDescent="0.25">
      <c r="T16816" s="110"/>
      <c r="AC16816" s="109"/>
      <c r="AO16816" s="111"/>
      <c r="AP16816" s="111"/>
      <c r="AT16816" s="111"/>
      <c r="AV16816" s="111"/>
    </row>
    <row r="16817" spans="20:48" x14ac:dyDescent="0.25">
      <c r="T16817" s="110"/>
      <c r="AC16817" s="109"/>
      <c r="AO16817" s="111"/>
      <c r="AP16817" s="111"/>
      <c r="AR16817" s="111"/>
      <c r="AV16817" s="111"/>
    </row>
    <row r="16818" spans="20:48" x14ac:dyDescent="0.25">
      <c r="T16818" s="110"/>
      <c r="AC16818" s="109"/>
    </row>
    <row r="16819" spans="20:48" x14ac:dyDescent="0.25">
      <c r="T16819" s="110"/>
      <c r="AC16819" s="109"/>
    </row>
    <row r="16820" spans="20:48" x14ac:dyDescent="0.25">
      <c r="T16820" s="110"/>
      <c r="AC16820" s="109"/>
      <c r="AJ16820" s="111"/>
      <c r="AO16820" s="111"/>
      <c r="AV16820" s="111"/>
    </row>
    <row r="16821" spans="20:48" x14ac:dyDescent="0.25">
      <c r="T16821" s="110"/>
      <c r="AC16821" s="109"/>
    </row>
    <row r="16822" spans="20:48" x14ac:dyDescent="0.25">
      <c r="T16822" s="110"/>
      <c r="AC16822" s="109"/>
      <c r="AJ16822" s="111"/>
      <c r="AO16822" s="111"/>
      <c r="AP16822" s="111"/>
      <c r="AV16822" s="111"/>
    </row>
    <row r="16823" spans="20:48" x14ac:dyDescent="0.25">
      <c r="T16823" s="110"/>
      <c r="AC16823" s="109"/>
      <c r="AJ16823" s="111"/>
      <c r="AO16823" s="111"/>
    </row>
    <row r="16824" spans="20:48" x14ac:dyDescent="0.25">
      <c r="T16824" s="110"/>
      <c r="AC16824" s="109"/>
      <c r="AV16824" s="111"/>
    </row>
    <row r="16825" spans="20:48" x14ac:dyDescent="0.25">
      <c r="T16825" s="110"/>
      <c r="AC16825" s="109"/>
      <c r="AJ16825" s="111"/>
      <c r="AO16825" s="111"/>
      <c r="AV16825" s="111"/>
    </row>
    <row r="16826" spans="20:48" x14ac:dyDescent="0.25">
      <c r="T16826" s="110"/>
      <c r="AC16826" s="109"/>
      <c r="AJ16826" s="111"/>
      <c r="AO16826" s="111"/>
      <c r="AV16826" s="111"/>
    </row>
    <row r="16827" spans="20:48" x14ac:dyDescent="0.25">
      <c r="T16827" s="110"/>
      <c r="AC16827" s="109"/>
      <c r="AJ16827" s="111"/>
      <c r="AO16827" s="111"/>
      <c r="AP16827" s="111"/>
      <c r="AV16827" s="111"/>
    </row>
    <row r="16828" spans="20:48" x14ac:dyDescent="0.25">
      <c r="T16828" s="110"/>
      <c r="AC16828" s="109"/>
      <c r="AJ16828" s="111"/>
      <c r="AO16828" s="111"/>
      <c r="AV16828" s="111"/>
    </row>
    <row r="16829" spans="20:48" x14ac:dyDescent="0.25">
      <c r="T16829" s="110"/>
      <c r="AC16829" s="109"/>
      <c r="AJ16829" s="111"/>
      <c r="AO16829" s="111"/>
      <c r="AP16829" s="111"/>
      <c r="AV16829" s="111"/>
    </row>
    <row r="16830" spans="20:48" x14ac:dyDescent="0.25">
      <c r="T16830" s="110"/>
      <c r="AC16830" s="109"/>
    </row>
    <row r="16831" spans="20:48" x14ac:dyDescent="0.25">
      <c r="T16831" s="110"/>
      <c r="AC16831" s="109"/>
      <c r="AJ16831" s="111"/>
      <c r="AO16831" s="111"/>
      <c r="AP16831" s="111"/>
      <c r="AV16831" s="111"/>
    </row>
    <row r="16832" spans="20:48" x14ac:dyDescent="0.25">
      <c r="T16832" s="110"/>
      <c r="AC16832" s="109"/>
      <c r="AJ16832" s="111"/>
      <c r="AO16832" s="111"/>
      <c r="AV16832" s="111"/>
    </row>
    <row r="16833" spans="20:48" x14ac:dyDescent="0.25">
      <c r="T16833" s="110"/>
      <c r="AC16833" s="109"/>
      <c r="AV16833" s="111"/>
    </row>
    <row r="16834" spans="20:48" x14ac:dyDescent="0.25">
      <c r="T16834" s="110"/>
      <c r="AC16834" s="109"/>
      <c r="AJ16834" s="111"/>
      <c r="AO16834" s="111"/>
      <c r="AP16834" s="111"/>
      <c r="AV16834" s="111"/>
    </row>
    <row r="16835" spans="20:48" x14ac:dyDescent="0.25">
      <c r="T16835" s="110"/>
      <c r="AC16835" s="109"/>
      <c r="AJ16835" s="111"/>
      <c r="AO16835" s="111"/>
      <c r="AP16835" s="111"/>
    </row>
    <row r="16836" spans="20:48" x14ac:dyDescent="0.25">
      <c r="T16836" s="110"/>
      <c r="AC16836" s="109"/>
    </row>
    <row r="16837" spans="20:48" x14ac:dyDescent="0.25">
      <c r="T16837" s="110"/>
      <c r="AC16837" s="109"/>
      <c r="AJ16837" s="111"/>
      <c r="AO16837" s="111"/>
      <c r="AV16837" s="111"/>
    </row>
    <row r="16838" spans="20:48" x14ac:dyDescent="0.25">
      <c r="T16838" s="110"/>
      <c r="AC16838" s="109"/>
    </row>
    <row r="16839" spans="20:48" x14ac:dyDescent="0.25">
      <c r="T16839" s="110"/>
      <c r="AC16839" s="109"/>
      <c r="AJ16839" s="111"/>
      <c r="AO16839" s="111"/>
      <c r="AP16839" s="111"/>
      <c r="AV16839" s="111"/>
    </row>
    <row r="16840" spans="20:48" x14ac:dyDescent="0.25">
      <c r="T16840" s="110"/>
      <c r="AC16840" s="109"/>
    </row>
    <row r="16841" spans="20:48" x14ac:dyDescent="0.25">
      <c r="T16841" s="110"/>
      <c r="AC16841" s="109"/>
    </row>
    <row r="16842" spans="20:48" x14ac:dyDescent="0.25">
      <c r="T16842" s="110"/>
      <c r="AC16842" s="109"/>
      <c r="AJ16842" s="111"/>
      <c r="AO16842" s="111"/>
      <c r="AV16842" s="111"/>
    </row>
    <row r="16843" spans="20:48" x14ac:dyDescent="0.25">
      <c r="T16843" s="110"/>
      <c r="AC16843" s="109"/>
    </row>
    <row r="16844" spans="20:48" x14ac:dyDescent="0.25">
      <c r="T16844" s="110"/>
      <c r="AC16844" s="109"/>
      <c r="AO16844" s="111"/>
    </row>
    <row r="16845" spans="20:48" x14ac:dyDescent="0.25">
      <c r="T16845" s="110"/>
      <c r="AC16845" s="109"/>
      <c r="AJ16845" s="111"/>
      <c r="AO16845" s="111"/>
      <c r="AP16845" s="111"/>
    </row>
    <row r="16846" spans="20:48" x14ac:dyDescent="0.25">
      <c r="T16846" s="110"/>
      <c r="AC16846" s="109"/>
      <c r="AO16846" s="111"/>
      <c r="AV16846" s="111"/>
    </row>
    <row r="16847" spans="20:48" x14ac:dyDescent="0.25">
      <c r="T16847" s="110"/>
      <c r="AC16847" s="109"/>
    </row>
    <row r="16848" spans="20:48" x14ac:dyDescent="0.25">
      <c r="T16848" s="110"/>
      <c r="AC16848" s="109"/>
      <c r="AJ16848" s="111"/>
      <c r="AO16848" s="111"/>
      <c r="AV16848" s="111"/>
    </row>
    <row r="16849" spans="20:52" x14ac:dyDescent="0.25">
      <c r="T16849" s="110"/>
      <c r="AC16849" s="109"/>
      <c r="AJ16849" s="111"/>
      <c r="AP16849" s="111"/>
      <c r="AV16849" s="111"/>
      <c r="AZ16849" s="111"/>
    </row>
    <row r="16850" spans="20:52" x14ac:dyDescent="0.25">
      <c r="T16850" s="110"/>
      <c r="AC16850" s="109"/>
      <c r="AJ16850" s="111"/>
      <c r="AO16850" s="111"/>
      <c r="AV16850" s="111"/>
    </row>
    <row r="16851" spans="20:52" x14ac:dyDescent="0.25">
      <c r="T16851" s="110"/>
      <c r="AC16851" s="109"/>
      <c r="AJ16851" s="111"/>
      <c r="AO16851" s="111"/>
      <c r="AV16851" s="111"/>
    </row>
    <row r="16852" spans="20:52" x14ac:dyDescent="0.25">
      <c r="T16852" s="110"/>
      <c r="AC16852" s="109"/>
      <c r="AJ16852" s="111"/>
      <c r="AO16852" s="111"/>
      <c r="AV16852" s="111"/>
    </row>
    <row r="16853" spans="20:52" x14ac:dyDescent="0.25">
      <c r="T16853" s="110"/>
      <c r="AC16853" s="109"/>
      <c r="AJ16853" s="111"/>
      <c r="AO16853" s="111"/>
      <c r="AV16853" s="111"/>
    </row>
    <row r="16854" spans="20:52" x14ac:dyDescent="0.25">
      <c r="T16854" s="110"/>
      <c r="AC16854" s="109"/>
      <c r="AJ16854" s="111"/>
      <c r="AO16854" s="111"/>
      <c r="AV16854" s="111"/>
    </row>
    <row r="16855" spans="20:52" x14ac:dyDescent="0.25">
      <c r="T16855" s="110"/>
      <c r="AC16855" s="109"/>
      <c r="AO16855" s="111"/>
    </row>
    <row r="16856" spans="20:52" x14ac:dyDescent="0.25">
      <c r="T16856" s="110"/>
      <c r="AC16856" s="109"/>
    </row>
    <row r="16857" spans="20:52" x14ac:dyDescent="0.25">
      <c r="T16857" s="110"/>
      <c r="AC16857" s="109"/>
    </row>
    <row r="16858" spans="20:52" x14ac:dyDescent="0.25">
      <c r="T16858" s="110"/>
      <c r="AC16858" s="109"/>
      <c r="AJ16858" s="111"/>
      <c r="AO16858" s="111"/>
      <c r="AP16858" s="111"/>
      <c r="AT16858" s="111"/>
      <c r="AV16858" s="111"/>
    </row>
    <row r="16859" spans="20:52" x14ac:dyDescent="0.25">
      <c r="T16859" s="110"/>
      <c r="AC16859" s="109"/>
      <c r="AJ16859" s="111"/>
      <c r="AO16859" s="111"/>
      <c r="AP16859" s="111"/>
      <c r="AV16859" s="111"/>
    </row>
    <row r="16860" spans="20:52" x14ac:dyDescent="0.25">
      <c r="T16860" s="110"/>
      <c r="AC16860" s="109"/>
      <c r="AZ16860" s="111"/>
    </row>
    <row r="16861" spans="20:52" x14ac:dyDescent="0.25">
      <c r="T16861" s="110"/>
      <c r="AC16861" s="109"/>
      <c r="AV16861" s="111"/>
    </row>
    <row r="16862" spans="20:52" x14ac:dyDescent="0.25">
      <c r="T16862" s="110"/>
      <c r="AC16862" s="109"/>
    </row>
    <row r="16863" spans="20:52" x14ac:dyDescent="0.25">
      <c r="T16863" s="110"/>
      <c r="AC16863" s="109"/>
      <c r="AJ16863" s="111"/>
      <c r="AO16863" s="111"/>
      <c r="AP16863" s="111"/>
      <c r="AT16863" s="111"/>
      <c r="AV16863" s="111"/>
    </row>
    <row r="16864" spans="20:52" x14ac:dyDescent="0.25">
      <c r="T16864" s="110"/>
      <c r="AC16864" s="109"/>
    </row>
    <row r="16865" spans="20:48" x14ac:dyDescent="0.25">
      <c r="T16865" s="110"/>
      <c r="AC16865" s="109"/>
      <c r="AJ16865" s="111"/>
      <c r="AO16865" s="111"/>
      <c r="AV16865" s="111"/>
    </row>
    <row r="16866" spans="20:48" x14ac:dyDescent="0.25">
      <c r="T16866" s="110"/>
      <c r="AC16866" s="109"/>
    </row>
    <row r="16867" spans="20:48" x14ac:dyDescent="0.25">
      <c r="T16867" s="110"/>
      <c r="AC16867" s="109"/>
    </row>
    <row r="16868" spans="20:48" x14ac:dyDescent="0.25">
      <c r="T16868" s="110"/>
      <c r="AC16868" s="109"/>
      <c r="AJ16868" s="111"/>
      <c r="AO16868" s="111"/>
    </row>
    <row r="16869" spans="20:48" x14ac:dyDescent="0.25">
      <c r="T16869" s="110"/>
      <c r="AC16869" s="109"/>
    </row>
    <row r="16870" spans="20:48" x14ac:dyDescent="0.25">
      <c r="T16870" s="110"/>
      <c r="AC16870" s="109"/>
      <c r="AO16870" s="111"/>
      <c r="AT16870" s="111"/>
    </row>
    <row r="16871" spans="20:48" x14ac:dyDescent="0.25">
      <c r="T16871" s="110"/>
      <c r="AC16871" s="109"/>
      <c r="AV16871" s="111"/>
    </row>
    <row r="16872" spans="20:48" x14ac:dyDescent="0.25">
      <c r="T16872" s="110"/>
      <c r="AC16872" s="109"/>
      <c r="AJ16872" s="111"/>
      <c r="AO16872" s="111"/>
      <c r="AV16872" s="111"/>
    </row>
    <row r="16873" spans="20:48" x14ac:dyDescent="0.25">
      <c r="T16873" s="110"/>
      <c r="AC16873" s="109"/>
      <c r="AJ16873" s="111"/>
      <c r="AO16873" s="111"/>
      <c r="AV16873" s="111"/>
    </row>
    <row r="16874" spans="20:48" x14ac:dyDescent="0.25">
      <c r="T16874" s="110"/>
      <c r="AC16874" s="109"/>
      <c r="AJ16874" s="111"/>
      <c r="AO16874" s="111"/>
      <c r="AV16874" s="111"/>
    </row>
    <row r="16875" spans="20:48" x14ac:dyDescent="0.25">
      <c r="T16875" s="110"/>
      <c r="AC16875" s="109"/>
    </row>
    <row r="16876" spans="20:48" x14ac:dyDescent="0.25">
      <c r="T16876" s="110"/>
      <c r="AC16876" s="109"/>
      <c r="AJ16876" s="111"/>
      <c r="AV16876" s="111"/>
    </row>
    <row r="16877" spans="20:48" x14ac:dyDescent="0.25">
      <c r="T16877" s="110"/>
      <c r="AC16877" s="109"/>
    </row>
    <row r="16878" spans="20:48" x14ac:dyDescent="0.25">
      <c r="T16878" s="110"/>
      <c r="AC16878" s="109"/>
      <c r="AJ16878" s="111"/>
      <c r="AT16878" s="111"/>
    </row>
    <row r="16879" spans="20:48" x14ac:dyDescent="0.25">
      <c r="T16879" s="110"/>
      <c r="AC16879" s="109"/>
    </row>
    <row r="16880" spans="20:48" x14ac:dyDescent="0.25">
      <c r="T16880" s="110"/>
      <c r="AC16880" s="109"/>
      <c r="AJ16880" s="111"/>
      <c r="AO16880" s="111"/>
      <c r="AV16880" s="111"/>
    </row>
    <row r="16881" spans="20:48" x14ac:dyDescent="0.25">
      <c r="T16881" s="110"/>
      <c r="AC16881" s="109"/>
    </row>
    <row r="16882" spans="20:48" x14ac:dyDescent="0.25">
      <c r="T16882" s="110"/>
      <c r="AC16882" s="109"/>
    </row>
    <row r="16883" spans="20:48" x14ac:dyDescent="0.25">
      <c r="T16883" s="110"/>
      <c r="AC16883" s="109"/>
    </row>
    <row r="16884" spans="20:48" x14ac:dyDescent="0.25">
      <c r="T16884" s="110"/>
      <c r="AC16884" s="109"/>
    </row>
    <row r="16885" spans="20:48" x14ac:dyDescent="0.25">
      <c r="T16885" s="110"/>
      <c r="AC16885" s="109"/>
    </row>
    <row r="16886" spans="20:48" x14ac:dyDescent="0.25">
      <c r="T16886" s="110"/>
      <c r="AC16886" s="109"/>
    </row>
    <row r="16887" spans="20:48" x14ac:dyDescent="0.25">
      <c r="T16887" s="110"/>
      <c r="AC16887" s="109"/>
    </row>
    <row r="16888" spans="20:48" x14ac:dyDescent="0.25">
      <c r="T16888" s="110"/>
      <c r="AC16888" s="109"/>
      <c r="AJ16888" s="111"/>
      <c r="AO16888" s="111"/>
      <c r="AP16888" s="111"/>
      <c r="AV16888" s="111"/>
    </row>
    <row r="16889" spans="20:48" x14ac:dyDescent="0.25">
      <c r="T16889" s="110"/>
      <c r="AC16889" s="109"/>
      <c r="AJ16889" s="111"/>
      <c r="AO16889" s="111"/>
      <c r="AP16889" s="111"/>
      <c r="AT16889" s="111"/>
      <c r="AV16889" s="111"/>
    </row>
    <row r="16890" spans="20:48" x14ac:dyDescent="0.25">
      <c r="T16890" s="110"/>
      <c r="AC16890" s="109"/>
    </row>
    <row r="16891" spans="20:48" x14ac:dyDescent="0.25">
      <c r="T16891" s="110"/>
      <c r="AC16891" s="109"/>
      <c r="AJ16891" s="111"/>
      <c r="AO16891" s="111"/>
    </row>
    <row r="16892" spans="20:48" x14ac:dyDescent="0.25">
      <c r="T16892" s="110"/>
      <c r="AC16892" s="109"/>
    </row>
    <row r="16893" spans="20:48" x14ac:dyDescent="0.25">
      <c r="T16893" s="110"/>
      <c r="AC16893" s="109"/>
      <c r="AJ16893" s="111"/>
      <c r="AO16893" s="111"/>
      <c r="AP16893" s="111"/>
      <c r="AT16893" s="111"/>
      <c r="AV16893" s="111"/>
    </row>
    <row r="16894" spans="20:48" x14ac:dyDescent="0.25">
      <c r="T16894" s="110"/>
      <c r="AC16894" s="109"/>
      <c r="AO16894" s="111"/>
      <c r="AV16894" s="111"/>
    </row>
    <row r="16895" spans="20:48" x14ac:dyDescent="0.25">
      <c r="T16895" s="110"/>
      <c r="AC16895" s="109"/>
      <c r="AJ16895" s="111"/>
      <c r="AO16895" s="111"/>
      <c r="AP16895" s="111"/>
      <c r="AT16895" s="111"/>
    </row>
    <row r="16896" spans="20:48" x14ac:dyDescent="0.25">
      <c r="T16896" s="110"/>
      <c r="AC16896" s="109"/>
    </row>
    <row r="16897" spans="20:52" x14ac:dyDescent="0.25">
      <c r="T16897" s="110"/>
      <c r="AC16897" s="109"/>
      <c r="AJ16897" s="111"/>
      <c r="AO16897" s="111"/>
      <c r="AP16897" s="111"/>
      <c r="AT16897" s="111"/>
      <c r="AV16897" s="111"/>
    </row>
    <row r="16898" spans="20:52" x14ac:dyDescent="0.25">
      <c r="T16898" s="110"/>
      <c r="AC16898" s="109"/>
      <c r="AJ16898" s="111"/>
      <c r="AO16898" s="111"/>
      <c r="AP16898" s="111"/>
      <c r="AT16898" s="111"/>
      <c r="AV16898" s="111"/>
    </row>
    <row r="16899" spans="20:52" x14ac:dyDescent="0.25">
      <c r="T16899" s="110"/>
      <c r="AC16899" s="109"/>
      <c r="AJ16899" s="111"/>
      <c r="AO16899" s="111"/>
      <c r="AP16899" s="111"/>
      <c r="AV16899" s="111"/>
      <c r="AZ16899" s="111"/>
    </row>
    <row r="16900" spans="20:52" x14ac:dyDescent="0.25">
      <c r="T16900" s="110"/>
      <c r="AC16900" s="109"/>
      <c r="AJ16900" s="111"/>
      <c r="AO16900" s="111"/>
      <c r="AV16900" s="111"/>
    </row>
    <row r="16901" spans="20:52" x14ac:dyDescent="0.25">
      <c r="T16901" s="110"/>
      <c r="AC16901" s="109"/>
      <c r="AV16901" s="111"/>
    </row>
    <row r="16902" spans="20:52" x14ac:dyDescent="0.25">
      <c r="T16902" s="110"/>
      <c r="AC16902" s="109"/>
      <c r="AJ16902" s="111"/>
      <c r="AO16902" s="111"/>
      <c r="AV16902" s="111"/>
    </row>
    <row r="16903" spans="20:52" x14ac:dyDescent="0.25">
      <c r="T16903" s="110"/>
      <c r="AC16903" s="109"/>
    </row>
    <row r="16904" spans="20:52" x14ac:dyDescent="0.25">
      <c r="T16904" s="110"/>
      <c r="AC16904" s="109"/>
      <c r="AJ16904" s="111"/>
      <c r="AO16904" s="111"/>
      <c r="AV16904" s="111"/>
    </row>
    <row r="16905" spans="20:52" x14ac:dyDescent="0.25">
      <c r="T16905" s="110"/>
      <c r="AC16905" s="109"/>
      <c r="AJ16905" s="111"/>
      <c r="AO16905" s="111"/>
      <c r="AV16905" s="111"/>
    </row>
    <row r="16906" spans="20:52" x14ac:dyDescent="0.25">
      <c r="T16906" s="110"/>
      <c r="AC16906" s="109"/>
      <c r="AJ16906" s="111"/>
      <c r="AO16906" s="111"/>
      <c r="AV16906" s="111"/>
    </row>
    <row r="16907" spans="20:52" x14ac:dyDescent="0.25">
      <c r="T16907" s="110"/>
      <c r="AC16907" s="109"/>
      <c r="AJ16907" s="111"/>
      <c r="AO16907" s="111"/>
      <c r="AP16907" s="111"/>
      <c r="AV16907" s="111"/>
    </row>
    <row r="16908" spans="20:52" x14ac:dyDescent="0.25">
      <c r="T16908" s="110"/>
      <c r="AC16908" s="109"/>
      <c r="AJ16908" s="111"/>
      <c r="AO16908" s="111"/>
      <c r="AV16908" s="111"/>
    </row>
    <row r="16909" spans="20:52" x14ac:dyDescent="0.25">
      <c r="T16909" s="110"/>
      <c r="AC16909" s="109"/>
    </row>
    <row r="16910" spans="20:52" x14ac:dyDescent="0.25">
      <c r="T16910" s="110"/>
      <c r="AC16910" s="109"/>
    </row>
    <row r="16911" spans="20:52" x14ac:dyDescent="0.25">
      <c r="T16911" s="110"/>
      <c r="AC16911" s="109"/>
    </row>
    <row r="16912" spans="20:52" x14ac:dyDescent="0.25">
      <c r="T16912" s="110"/>
      <c r="AC16912" s="109"/>
    </row>
    <row r="16913" spans="20:52" x14ac:dyDescent="0.25">
      <c r="T16913" s="110"/>
      <c r="AC16913" s="109"/>
      <c r="AJ16913" s="111"/>
      <c r="AO16913" s="111"/>
      <c r="AP16913" s="111"/>
      <c r="AV16913" s="111"/>
    </row>
    <row r="16914" spans="20:52" x14ac:dyDescent="0.25">
      <c r="T16914" s="110"/>
      <c r="AC16914" s="109"/>
      <c r="AJ16914" s="111"/>
      <c r="AO16914" s="111"/>
      <c r="AV16914" s="111"/>
    </row>
    <row r="16915" spans="20:52" x14ac:dyDescent="0.25">
      <c r="T16915" s="110"/>
      <c r="AC16915" s="109"/>
      <c r="AJ16915" s="111"/>
      <c r="AO16915" s="111"/>
      <c r="AP16915" s="111"/>
      <c r="AV16915" s="111"/>
    </row>
    <row r="16916" spans="20:52" x14ac:dyDescent="0.25">
      <c r="T16916" s="110"/>
      <c r="AC16916" s="109"/>
    </row>
    <row r="16917" spans="20:52" x14ac:dyDescent="0.25">
      <c r="T16917" s="110"/>
      <c r="AC16917" s="109"/>
    </row>
    <row r="16918" spans="20:52" x14ac:dyDescent="0.25">
      <c r="T16918" s="110"/>
      <c r="AC16918" s="109"/>
      <c r="AZ16918" s="111"/>
    </row>
    <row r="16919" spans="20:52" x14ac:dyDescent="0.25">
      <c r="T16919" s="110"/>
      <c r="AC16919" s="109"/>
      <c r="AJ16919" s="111"/>
      <c r="AO16919" s="111"/>
      <c r="AP16919" s="111"/>
      <c r="AV16919" s="111"/>
      <c r="AZ16919" s="111"/>
    </row>
    <row r="16920" spans="20:52" x14ac:dyDescent="0.25">
      <c r="T16920" s="110"/>
      <c r="AC16920" s="109"/>
      <c r="AJ16920" s="111"/>
      <c r="AO16920" s="111"/>
    </row>
    <row r="16921" spans="20:52" x14ac:dyDescent="0.25">
      <c r="T16921" s="110"/>
      <c r="AC16921" s="109"/>
      <c r="AO16921" s="111"/>
      <c r="AV16921" s="111"/>
    </row>
    <row r="16922" spans="20:52" x14ac:dyDescent="0.25">
      <c r="T16922" s="110"/>
      <c r="AC16922" s="109"/>
    </row>
    <row r="16923" spans="20:52" x14ac:dyDescent="0.25">
      <c r="T16923" s="110"/>
      <c r="AC16923" s="109"/>
      <c r="AP16923" s="111"/>
      <c r="AV16923" s="111"/>
    </row>
    <row r="16924" spans="20:52" x14ac:dyDescent="0.25">
      <c r="T16924" s="110"/>
      <c r="AC16924" s="109"/>
    </row>
    <row r="16925" spans="20:52" x14ac:dyDescent="0.25">
      <c r="T16925" s="110"/>
      <c r="AC16925" s="109"/>
      <c r="AJ16925" s="111"/>
      <c r="AO16925" s="111"/>
      <c r="AV16925" s="111"/>
    </row>
    <row r="16926" spans="20:52" x14ac:dyDescent="0.25">
      <c r="T16926" s="110"/>
      <c r="AC16926" s="109"/>
    </row>
    <row r="16927" spans="20:52" x14ac:dyDescent="0.25">
      <c r="T16927" s="110"/>
      <c r="AC16927" s="109"/>
      <c r="AJ16927" s="111"/>
      <c r="AO16927" s="111"/>
      <c r="AV16927" s="111"/>
    </row>
    <row r="16928" spans="20:52" x14ac:dyDescent="0.25">
      <c r="T16928" s="110"/>
      <c r="AC16928" s="109"/>
      <c r="AV16928" s="111"/>
      <c r="AZ16928" s="111"/>
    </row>
    <row r="16929" spans="20:48" x14ac:dyDescent="0.25">
      <c r="T16929" s="110"/>
      <c r="AC16929" s="109"/>
    </row>
    <row r="16930" spans="20:48" x14ac:dyDescent="0.25">
      <c r="T16930" s="110"/>
      <c r="AC16930" s="109"/>
    </row>
    <row r="16931" spans="20:48" x14ac:dyDescent="0.25">
      <c r="T16931" s="110"/>
      <c r="AC16931" s="109"/>
      <c r="AV16931" s="111"/>
    </row>
    <row r="16932" spans="20:48" x14ac:dyDescent="0.25">
      <c r="T16932" s="110"/>
      <c r="AC16932" s="109"/>
    </row>
    <row r="16933" spans="20:48" x14ac:dyDescent="0.25">
      <c r="T16933" s="110"/>
      <c r="AC16933" s="109"/>
    </row>
    <row r="16934" spans="20:48" x14ac:dyDescent="0.25">
      <c r="T16934" s="110"/>
      <c r="AC16934" s="109"/>
      <c r="AJ16934" s="111"/>
      <c r="AO16934" s="111"/>
      <c r="AV16934" s="111"/>
    </row>
    <row r="16935" spans="20:48" x14ac:dyDescent="0.25">
      <c r="T16935" s="110"/>
      <c r="AC16935" s="109"/>
    </row>
    <row r="16936" spans="20:48" x14ac:dyDescent="0.25">
      <c r="T16936" s="110"/>
      <c r="AC16936" s="109"/>
      <c r="AO16936" s="111"/>
      <c r="AP16936" s="111"/>
      <c r="AT16936" s="111"/>
      <c r="AV16936" s="111"/>
    </row>
    <row r="16937" spans="20:48" x14ac:dyDescent="0.25">
      <c r="T16937" s="110"/>
      <c r="AC16937" s="109"/>
    </row>
    <row r="16938" spans="20:48" x14ac:dyDescent="0.25">
      <c r="T16938" s="110"/>
      <c r="AC16938" s="109"/>
      <c r="AJ16938" s="111"/>
      <c r="AO16938" s="111"/>
      <c r="AV16938" s="111"/>
    </row>
    <row r="16939" spans="20:48" x14ac:dyDescent="0.25">
      <c r="T16939" s="110"/>
      <c r="AC16939" s="109"/>
    </row>
    <row r="16940" spans="20:48" x14ac:dyDescent="0.25">
      <c r="T16940" s="110"/>
      <c r="AC16940" s="109"/>
      <c r="AO16940" s="111"/>
      <c r="AP16940" s="111"/>
      <c r="AV16940" s="111"/>
    </row>
    <row r="16941" spans="20:48" x14ac:dyDescent="0.25">
      <c r="T16941" s="110"/>
      <c r="AC16941" s="109"/>
      <c r="AJ16941" s="111"/>
      <c r="AV16941" s="111"/>
    </row>
    <row r="16942" spans="20:48" x14ac:dyDescent="0.25">
      <c r="T16942" s="110"/>
      <c r="AC16942" s="109"/>
      <c r="AJ16942" s="111"/>
      <c r="AO16942" s="111"/>
      <c r="AT16942" s="111"/>
    </row>
    <row r="16943" spans="20:48" x14ac:dyDescent="0.25">
      <c r="T16943" s="110"/>
      <c r="AC16943" s="109"/>
      <c r="AJ16943" s="111"/>
      <c r="AO16943" s="111"/>
      <c r="AP16943" s="111"/>
      <c r="AT16943" s="111"/>
      <c r="AV16943" s="111"/>
    </row>
    <row r="16944" spans="20:48" x14ac:dyDescent="0.25">
      <c r="T16944" s="110"/>
      <c r="AC16944" s="109"/>
      <c r="AJ16944" s="111"/>
      <c r="AO16944" s="111"/>
      <c r="AV16944" s="111"/>
    </row>
    <row r="16945" spans="20:52" x14ac:dyDescent="0.25">
      <c r="T16945" s="110"/>
      <c r="AC16945" s="109"/>
      <c r="AJ16945" s="111"/>
      <c r="AV16945" s="111"/>
    </row>
    <row r="16946" spans="20:52" x14ac:dyDescent="0.25">
      <c r="T16946" s="110"/>
      <c r="AC16946" s="109"/>
      <c r="AJ16946" s="111"/>
      <c r="AO16946" s="111"/>
      <c r="AP16946" s="111"/>
      <c r="AT16946" s="111"/>
      <c r="AV16946" s="111"/>
    </row>
    <row r="16947" spans="20:52" x14ac:dyDescent="0.25">
      <c r="T16947" s="110"/>
      <c r="AC16947" s="109"/>
      <c r="AJ16947" s="111"/>
      <c r="AO16947" s="111"/>
      <c r="AV16947" s="111"/>
    </row>
    <row r="16948" spans="20:52" x14ac:dyDescent="0.25">
      <c r="T16948" s="110"/>
      <c r="AC16948" s="109"/>
    </row>
    <row r="16949" spans="20:52" x14ac:dyDescent="0.25">
      <c r="T16949" s="110"/>
      <c r="AC16949" s="109"/>
      <c r="AO16949" s="111"/>
      <c r="AR16949" s="111"/>
    </row>
    <row r="16950" spans="20:52" x14ac:dyDescent="0.25">
      <c r="T16950" s="110"/>
      <c r="AC16950" s="109"/>
      <c r="AZ16950" s="111"/>
    </row>
    <row r="16951" spans="20:52" x14ac:dyDescent="0.25">
      <c r="T16951" s="110"/>
      <c r="AC16951" s="109"/>
      <c r="AJ16951" s="111"/>
      <c r="AO16951" s="111"/>
      <c r="AP16951" s="111"/>
      <c r="AT16951" s="111"/>
      <c r="AV16951" s="111"/>
    </row>
    <row r="16952" spans="20:52" x14ac:dyDescent="0.25">
      <c r="T16952" s="110"/>
      <c r="AC16952" s="109"/>
    </row>
    <row r="16953" spans="20:52" x14ac:dyDescent="0.25">
      <c r="T16953" s="110"/>
      <c r="AC16953" s="109"/>
      <c r="AJ16953" s="111"/>
      <c r="AO16953" s="111"/>
      <c r="AV16953" s="111"/>
    </row>
    <row r="16954" spans="20:52" x14ac:dyDescent="0.25">
      <c r="T16954" s="110"/>
      <c r="AC16954" s="109"/>
    </row>
    <row r="16955" spans="20:52" x14ac:dyDescent="0.25">
      <c r="T16955" s="110"/>
      <c r="AC16955" s="109"/>
      <c r="AV16955" s="111"/>
    </row>
    <row r="16956" spans="20:52" x14ac:dyDescent="0.25">
      <c r="T16956" s="110"/>
      <c r="AC16956" s="109"/>
      <c r="AV16956" s="111"/>
    </row>
    <row r="16957" spans="20:52" x14ac:dyDescent="0.25">
      <c r="T16957" s="110"/>
      <c r="AC16957" s="109"/>
    </row>
    <row r="16958" spans="20:52" x14ac:dyDescent="0.25">
      <c r="T16958" s="110"/>
      <c r="AC16958" s="109"/>
      <c r="AJ16958" s="111"/>
      <c r="AO16958" s="111"/>
      <c r="AT16958" s="111"/>
      <c r="AV16958" s="111"/>
    </row>
    <row r="16959" spans="20:52" x14ac:dyDescent="0.25">
      <c r="T16959" s="110"/>
      <c r="AC16959" s="109"/>
    </row>
    <row r="16960" spans="20:52" x14ac:dyDescent="0.25">
      <c r="T16960" s="110"/>
      <c r="AC16960" s="109"/>
      <c r="AJ16960" s="111"/>
      <c r="AO16960" s="111"/>
      <c r="AT16960" s="111"/>
      <c r="AV16960" s="111"/>
    </row>
    <row r="16961" spans="20:48" x14ac:dyDescent="0.25">
      <c r="T16961" s="110"/>
      <c r="AC16961" s="109"/>
    </row>
    <row r="16962" spans="20:48" x14ac:dyDescent="0.25">
      <c r="T16962" s="110"/>
      <c r="AC16962" s="109"/>
    </row>
    <row r="16963" spans="20:48" x14ac:dyDescent="0.25">
      <c r="T16963" s="110"/>
      <c r="AC16963" s="109"/>
    </row>
    <row r="16964" spans="20:48" x14ac:dyDescent="0.25">
      <c r="T16964" s="110"/>
      <c r="AC16964" s="109"/>
    </row>
    <row r="16965" spans="20:48" x14ac:dyDescent="0.25">
      <c r="T16965" s="110"/>
      <c r="AC16965" s="109"/>
      <c r="AP16965" s="111"/>
      <c r="AV16965" s="111"/>
    </row>
    <row r="16966" spans="20:48" x14ac:dyDescent="0.25">
      <c r="T16966" s="110"/>
      <c r="AC16966" s="109"/>
      <c r="AP16966" s="111"/>
    </row>
    <row r="16967" spans="20:48" x14ac:dyDescent="0.25">
      <c r="T16967" s="110"/>
      <c r="AC16967" s="109"/>
      <c r="AJ16967" s="111"/>
      <c r="AO16967" s="111"/>
      <c r="AV16967" s="111"/>
    </row>
    <row r="16968" spans="20:48" x14ac:dyDescent="0.25">
      <c r="T16968" s="110"/>
      <c r="AC16968" s="109"/>
    </row>
    <row r="16969" spans="20:48" x14ac:dyDescent="0.25">
      <c r="T16969" s="110"/>
      <c r="AC16969" s="109"/>
    </row>
    <row r="16970" spans="20:48" x14ac:dyDescent="0.25">
      <c r="T16970" s="110"/>
      <c r="AC16970" s="109"/>
      <c r="AJ16970" s="111"/>
      <c r="AP16970" s="111"/>
    </row>
    <row r="16971" spans="20:48" x14ac:dyDescent="0.25">
      <c r="T16971" s="110"/>
      <c r="AC16971" s="109"/>
      <c r="AJ16971" s="111"/>
      <c r="AO16971" s="111"/>
      <c r="AT16971" s="111"/>
    </row>
    <row r="16972" spans="20:48" x14ac:dyDescent="0.25">
      <c r="T16972" s="110"/>
      <c r="AC16972" s="109"/>
      <c r="AO16972" s="111"/>
      <c r="AP16972" s="111"/>
      <c r="AV16972" s="111"/>
    </row>
    <row r="16973" spans="20:48" x14ac:dyDescent="0.25">
      <c r="T16973" s="110"/>
      <c r="AC16973" s="109"/>
      <c r="AJ16973" s="111"/>
      <c r="AO16973" s="111"/>
      <c r="AP16973" s="111"/>
      <c r="AV16973" s="111"/>
    </row>
    <row r="16974" spans="20:48" x14ac:dyDescent="0.25">
      <c r="T16974" s="110"/>
      <c r="AC16974" s="109"/>
      <c r="AP16974" s="111"/>
    </row>
    <row r="16975" spans="20:48" x14ac:dyDescent="0.25">
      <c r="T16975" s="110"/>
      <c r="AC16975" s="109"/>
    </row>
    <row r="16976" spans="20:48" x14ac:dyDescent="0.25">
      <c r="T16976" s="110"/>
      <c r="AC16976" s="109"/>
      <c r="AJ16976" s="111"/>
      <c r="AO16976" s="111"/>
      <c r="AP16976" s="111"/>
      <c r="AV16976" s="111"/>
    </row>
    <row r="16977" spans="20:52" x14ac:dyDescent="0.25">
      <c r="T16977" s="110"/>
      <c r="AC16977" s="109"/>
    </row>
    <row r="16978" spans="20:52" x14ac:dyDescent="0.25">
      <c r="T16978" s="110"/>
      <c r="AC16978" s="109"/>
    </row>
    <row r="16979" spans="20:52" x14ac:dyDescent="0.25">
      <c r="T16979" s="110"/>
      <c r="AC16979" s="109"/>
    </row>
    <row r="16980" spans="20:52" x14ac:dyDescent="0.25">
      <c r="T16980" s="110"/>
      <c r="AC16980" s="109"/>
    </row>
    <row r="16981" spans="20:52" x14ac:dyDescent="0.25">
      <c r="T16981" s="110"/>
      <c r="AC16981" s="109"/>
      <c r="AO16981" s="111"/>
      <c r="AV16981" s="111"/>
    </row>
    <row r="16982" spans="20:52" x14ac:dyDescent="0.25">
      <c r="T16982" s="110"/>
      <c r="AC16982" s="109"/>
      <c r="AJ16982" s="111"/>
      <c r="AO16982" s="111"/>
      <c r="AP16982" s="111"/>
      <c r="AR16982" s="111"/>
      <c r="AV16982" s="111"/>
    </row>
    <row r="16983" spans="20:52" x14ac:dyDescent="0.25">
      <c r="T16983" s="110"/>
      <c r="AC16983" s="109"/>
      <c r="AV16983" s="111"/>
    </row>
    <row r="16984" spans="20:52" x14ac:dyDescent="0.25">
      <c r="T16984" s="110"/>
      <c r="AC16984" s="109"/>
      <c r="AJ16984" s="111"/>
      <c r="AO16984" s="111"/>
      <c r="AP16984" s="111"/>
      <c r="AV16984" s="111"/>
      <c r="AZ16984" s="111"/>
    </row>
    <row r="16985" spans="20:52" x14ac:dyDescent="0.25">
      <c r="T16985" s="110"/>
      <c r="AC16985" s="109"/>
      <c r="AV16985" s="111"/>
    </row>
    <row r="16986" spans="20:52" x14ac:dyDescent="0.25">
      <c r="T16986" s="110"/>
      <c r="AC16986" s="109"/>
      <c r="AJ16986" s="111"/>
      <c r="AO16986" s="111"/>
      <c r="AV16986" s="111"/>
    </row>
    <row r="16987" spans="20:52" x14ac:dyDescent="0.25">
      <c r="T16987" s="110"/>
      <c r="AC16987" s="109"/>
      <c r="AJ16987" s="111"/>
      <c r="AV16987" s="111"/>
    </row>
    <row r="16988" spans="20:52" x14ac:dyDescent="0.25">
      <c r="T16988" s="110"/>
      <c r="AC16988" s="109"/>
    </row>
    <row r="16989" spans="20:52" x14ac:dyDescent="0.25">
      <c r="T16989" s="110"/>
      <c r="AC16989" s="109"/>
    </row>
    <row r="16990" spans="20:52" x14ac:dyDescent="0.25">
      <c r="T16990" s="110"/>
      <c r="AC16990" s="109"/>
      <c r="AJ16990" s="111"/>
      <c r="AO16990" s="111"/>
      <c r="AV16990" s="111"/>
    </row>
    <row r="16991" spans="20:52" x14ac:dyDescent="0.25">
      <c r="T16991" s="110"/>
      <c r="AC16991" s="109"/>
      <c r="AJ16991" s="111"/>
      <c r="AO16991" s="111"/>
      <c r="AV16991" s="111"/>
    </row>
    <row r="16992" spans="20:52" x14ac:dyDescent="0.25">
      <c r="T16992" s="110"/>
      <c r="AC16992" s="109"/>
      <c r="AP16992" s="111"/>
      <c r="AV16992" s="111"/>
      <c r="AZ16992" s="111"/>
    </row>
    <row r="16993" spans="20:52" x14ac:dyDescent="0.25">
      <c r="T16993" s="110"/>
      <c r="AC16993" s="109"/>
      <c r="AJ16993" s="111"/>
      <c r="AO16993" s="111"/>
      <c r="AP16993" s="111"/>
      <c r="AV16993" s="111"/>
    </row>
    <row r="16994" spans="20:52" x14ac:dyDescent="0.25">
      <c r="T16994" s="110"/>
      <c r="AC16994" s="109"/>
      <c r="AJ16994" s="111"/>
      <c r="AO16994" s="111"/>
      <c r="AV16994" s="111"/>
    </row>
    <row r="16995" spans="20:52" x14ac:dyDescent="0.25">
      <c r="T16995" s="110"/>
      <c r="AC16995" s="109"/>
      <c r="AZ16995" s="111"/>
    </row>
    <row r="16996" spans="20:52" x14ac:dyDescent="0.25">
      <c r="T16996" s="110"/>
      <c r="AC16996" s="109"/>
      <c r="AO16996" s="111"/>
      <c r="AV16996" s="111"/>
    </row>
    <row r="16997" spans="20:52" x14ac:dyDescent="0.25">
      <c r="T16997" s="110"/>
      <c r="AC16997" s="109"/>
    </row>
    <row r="16998" spans="20:52" x14ac:dyDescent="0.25">
      <c r="T16998" s="110"/>
      <c r="AC16998" s="109"/>
    </row>
    <row r="16999" spans="20:52" x14ac:dyDescent="0.25">
      <c r="T16999" s="110"/>
      <c r="AC16999" s="109"/>
    </row>
    <row r="17000" spans="20:52" x14ac:dyDescent="0.25">
      <c r="T17000" s="110"/>
      <c r="AC17000" s="109"/>
    </row>
    <row r="17001" spans="20:52" x14ac:dyDescent="0.25">
      <c r="T17001" s="110"/>
      <c r="AC17001" s="109"/>
    </row>
    <row r="17002" spans="20:52" x14ac:dyDescent="0.25">
      <c r="T17002" s="110"/>
      <c r="AC17002" s="109"/>
    </row>
    <row r="17003" spans="20:52" x14ac:dyDescent="0.25">
      <c r="T17003" s="110"/>
      <c r="AC17003" s="109"/>
      <c r="AJ17003" s="111"/>
      <c r="AO17003" s="111"/>
      <c r="AV17003" s="111"/>
    </row>
    <row r="17004" spans="20:52" x14ac:dyDescent="0.25">
      <c r="T17004" s="110"/>
      <c r="AC17004" s="109"/>
      <c r="AJ17004" s="111"/>
      <c r="AO17004" s="111"/>
      <c r="AV17004" s="111"/>
    </row>
    <row r="17005" spans="20:52" x14ac:dyDescent="0.25">
      <c r="T17005" s="110"/>
      <c r="AC17005" s="109"/>
    </row>
    <row r="17006" spans="20:52" x14ac:dyDescent="0.25">
      <c r="T17006" s="110"/>
      <c r="AC17006" s="109"/>
      <c r="AZ17006" s="111"/>
    </row>
    <row r="17007" spans="20:52" x14ac:dyDescent="0.25">
      <c r="T17007" s="110"/>
      <c r="AC17007" s="109"/>
      <c r="AJ17007" s="111"/>
      <c r="AO17007" s="111"/>
      <c r="AV17007" s="111"/>
    </row>
    <row r="17008" spans="20:52" x14ac:dyDescent="0.25">
      <c r="T17008" s="110"/>
      <c r="AC17008" s="109"/>
    </row>
    <row r="17009" spans="20:48" x14ac:dyDescent="0.25">
      <c r="T17009" s="110"/>
      <c r="AC17009" s="109"/>
    </row>
    <row r="17010" spans="20:48" x14ac:dyDescent="0.25">
      <c r="T17010" s="110"/>
      <c r="AC17010" s="109"/>
    </row>
    <row r="17011" spans="20:48" x14ac:dyDescent="0.25">
      <c r="T17011" s="110"/>
      <c r="AC17011" s="109"/>
      <c r="AJ17011" s="111"/>
      <c r="AO17011" s="111"/>
      <c r="AV17011" s="111"/>
    </row>
    <row r="17012" spans="20:48" x14ac:dyDescent="0.25">
      <c r="T17012" s="110"/>
      <c r="AC17012" s="109"/>
      <c r="AJ17012" s="111"/>
      <c r="AO17012" s="111"/>
      <c r="AT17012" s="111"/>
      <c r="AV17012" s="111"/>
    </row>
    <row r="17013" spans="20:48" x14ac:dyDescent="0.25">
      <c r="T17013" s="110"/>
      <c r="AC17013" s="109"/>
      <c r="AJ17013" s="111"/>
      <c r="AO17013" s="111"/>
    </row>
    <row r="17014" spans="20:48" x14ac:dyDescent="0.25">
      <c r="T17014" s="110"/>
      <c r="AC17014" s="109"/>
    </row>
    <row r="17015" spans="20:48" x14ac:dyDescent="0.25">
      <c r="T17015" s="110"/>
      <c r="AC17015" s="109"/>
      <c r="AJ17015" s="111"/>
      <c r="AV17015" s="111"/>
    </row>
    <row r="17016" spans="20:48" x14ac:dyDescent="0.25">
      <c r="T17016" s="110"/>
      <c r="AC17016" s="109"/>
    </row>
    <row r="17017" spans="20:48" x14ac:dyDescent="0.25">
      <c r="T17017" s="110"/>
      <c r="AC17017" s="109"/>
    </row>
    <row r="17018" spans="20:48" x14ac:dyDescent="0.25">
      <c r="T17018" s="110"/>
      <c r="AC17018" s="109"/>
      <c r="AV17018" s="111"/>
    </row>
    <row r="17019" spans="20:48" x14ac:dyDescent="0.25">
      <c r="T17019" s="110"/>
      <c r="AC17019" s="109"/>
      <c r="AJ17019" s="111"/>
      <c r="AO17019" s="111"/>
      <c r="AP17019" s="111"/>
      <c r="AV17019" s="111"/>
    </row>
    <row r="17020" spans="20:48" x14ac:dyDescent="0.25">
      <c r="T17020" s="110"/>
      <c r="AC17020" s="109"/>
      <c r="AR17020" s="111"/>
      <c r="AV17020" s="111"/>
    </row>
    <row r="17021" spans="20:48" x14ac:dyDescent="0.25">
      <c r="T17021" s="110"/>
      <c r="AC17021" s="109"/>
      <c r="AV17021" s="111"/>
    </row>
    <row r="17022" spans="20:48" x14ac:dyDescent="0.25">
      <c r="T17022" s="110"/>
      <c r="AC17022" s="109"/>
      <c r="AJ17022" s="111"/>
      <c r="AO17022" s="111"/>
      <c r="AV17022" s="111"/>
    </row>
    <row r="17023" spans="20:48" x14ac:dyDescent="0.25">
      <c r="T17023" s="110"/>
      <c r="AC17023" s="109"/>
    </row>
    <row r="17024" spans="20:48" x14ac:dyDescent="0.25">
      <c r="T17024" s="110"/>
      <c r="AC17024" s="109"/>
    </row>
    <row r="17025" spans="20:52" x14ac:dyDescent="0.25">
      <c r="T17025" s="110"/>
      <c r="AC17025" s="109"/>
      <c r="AP17025" s="111"/>
      <c r="AV17025" s="111"/>
    </row>
    <row r="17026" spans="20:52" x14ac:dyDescent="0.25">
      <c r="T17026" s="110"/>
      <c r="AC17026" s="109"/>
      <c r="AJ17026" s="111"/>
      <c r="AO17026" s="111"/>
      <c r="AP17026" s="111"/>
      <c r="AV17026" s="111"/>
    </row>
    <row r="17027" spans="20:52" x14ac:dyDescent="0.25">
      <c r="T17027" s="110"/>
      <c r="AC17027" s="109"/>
      <c r="AJ17027" s="111"/>
      <c r="AO17027" s="111"/>
      <c r="AP17027" s="111"/>
      <c r="AR17027" s="111"/>
      <c r="AV17027" s="111"/>
    </row>
    <row r="17028" spans="20:52" x14ac:dyDescent="0.25">
      <c r="T17028" s="110"/>
      <c r="AC17028" s="109"/>
    </row>
    <row r="17029" spans="20:52" x14ac:dyDescent="0.25">
      <c r="T17029" s="110"/>
      <c r="AC17029" s="109"/>
      <c r="AJ17029" s="111"/>
      <c r="AO17029" s="111"/>
      <c r="AP17029" s="111"/>
      <c r="AZ17029" s="111"/>
    </row>
    <row r="17030" spans="20:52" x14ac:dyDescent="0.25">
      <c r="T17030" s="110"/>
      <c r="AC17030" s="109"/>
    </row>
    <row r="17031" spans="20:52" x14ac:dyDescent="0.25">
      <c r="T17031" s="110"/>
      <c r="AC17031" s="109"/>
    </row>
    <row r="17032" spans="20:52" x14ac:dyDescent="0.25">
      <c r="T17032" s="110"/>
      <c r="AC17032" s="109"/>
      <c r="AV17032" s="111"/>
    </row>
    <row r="17033" spans="20:52" x14ac:dyDescent="0.25">
      <c r="T17033" s="110"/>
      <c r="AC17033" s="109"/>
      <c r="AJ17033" s="111"/>
      <c r="AO17033" s="111"/>
      <c r="AP17033" s="111"/>
      <c r="AT17033" s="111"/>
      <c r="AV17033" s="111"/>
    </row>
    <row r="17034" spans="20:52" x14ac:dyDescent="0.25">
      <c r="T17034" s="110"/>
      <c r="AC17034" s="109"/>
      <c r="AJ17034" s="111"/>
      <c r="AO17034" s="111"/>
      <c r="AV17034" s="111"/>
      <c r="AZ17034" s="111"/>
    </row>
    <row r="17035" spans="20:52" x14ac:dyDescent="0.25">
      <c r="T17035" s="110"/>
      <c r="AC17035" s="109"/>
    </row>
    <row r="17036" spans="20:52" x14ac:dyDescent="0.25">
      <c r="T17036" s="110"/>
      <c r="AC17036" s="109"/>
      <c r="AJ17036" s="111"/>
      <c r="AO17036" s="111"/>
      <c r="AT17036" s="111"/>
    </row>
    <row r="17037" spans="20:52" x14ac:dyDescent="0.25">
      <c r="T17037" s="110"/>
      <c r="AC17037" s="109"/>
      <c r="AV17037" s="111"/>
    </row>
    <row r="17038" spans="20:52" x14ac:dyDescent="0.25">
      <c r="T17038" s="110"/>
      <c r="AC17038" s="109"/>
      <c r="AP17038" s="111"/>
    </row>
    <row r="17039" spans="20:52" x14ac:dyDescent="0.25">
      <c r="T17039" s="110"/>
      <c r="AC17039" s="109"/>
      <c r="AV17039" s="111"/>
    </row>
    <row r="17040" spans="20:52" x14ac:dyDescent="0.25">
      <c r="T17040" s="110"/>
      <c r="AC17040" s="109"/>
    </row>
    <row r="17041" spans="20:52" x14ac:dyDescent="0.25">
      <c r="T17041" s="110"/>
      <c r="AC17041" s="109"/>
      <c r="AJ17041" s="111"/>
      <c r="AO17041" s="111"/>
      <c r="AV17041" s="111"/>
    </row>
    <row r="17042" spans="20:52" x14ac:dyDescent="0.25">
      <c r="T17042" s="110"/>
      <c r="AC17042" s="109"/>
    </row>
    <row r="17043" spans="20:52" x14ac:dyDescent="0.25">
      <c r="T17043" s="110"/>
      <c r="AC17043" s="109"/>
    </row>
    <row r="17044" spans="20:52" x14ac:dyDescent="0.25">
      <c r="T17044" s="110"/>
      <c r="AC17044" s="109"/>
    </row>
    <row r="17045" spans="20:52" x14ac:dyDescent="0.25">
      <c r="T17045" s="110"/>
      <c r="AC17045" s="109"/>
      <c r="AJ17045" s="111"/>
      <c r="AO17045" s="111"/>
      <c r="AR17045" s="111"/>
      <c r="AT17045" s="111"/>
    </row>
    <row r="17046" spans="20:52" x14ac:dyDescent="0.25">
      <c r="T17046" s="110"/>
      <c r="AC17046" s="109"/>
      <c r="AO17046" s="111"/>
      <c r="AP17046" s="111"/>
      <c r="AV17046" s="111"/>
    </row>
    <row r="17047" spans="20:52" x14ac:dyDescent="0.25">
      <c r="T17047" s="110"/>
      <c r="AC17047" s="109"/>
    </row>
    <row r="17048" spans="20:52" x14ac:dyDescent="0.25">
      <c r="T17048" s="110"/>
      <c r="AC17048" s="109"/>
    </row>
    <row r="17049" spans="20:52" x14ac:dyDescent="0.25">
      <c r="T17049" s="110"/>
      <c r="AC17049" s="109"/>
      <c r="AT17049" s="111"/>
      <c r="AV17049" s="111"/>
    </row>
    <row r="17050" spans="20:52" x14ac:dyDescent="0.25">
      <c r="T17050" s="110"/>
      <c r="AC17050" s="109"/>
      <c r="AJ17050" s="111"/>
      <c r="AO17050" s="111"/>
      <c r="AP17050" s="111"/>
      <c r="AV17050" s="111"/>
    </row>
    <row r="17051" spans="20:52" x14ac:dyDescent="0.25">
      <c r="T17051" s="110"/>
      <c r="AC17051" s="109"/>
      <c r="AJ17051" s="111"/>
      <c r="AO17051" s="111"/>
    </row>
    <row r="17052" spans="20:52" x14ac:dyDescent="0.25">
      <c r="T17052" s="110"/>
      <c r="AC17052" s="109"/>
      <c r="AV17052" s="111"/>
      <c r="AZ17052" s="111"/>
    </row>
    <row r="17053" spans="20:52" x14ac:dyDescent="0.25">
      <c r="T17053" s="110"/>
      <c r="AC17053" s="109"/>
      <c r="AV17053" s="111"/>
    </row>
    <row r="17054" spans="20:52" x14ac:dyDescent="0.25">
      <c r="T17054" s="110"/>
      <c r="AC17054" s="109"/>
      <c r="AJ17054" s="111"/>
      <c r="AO17054" s="111"/>
      <c r="AP17054" s="111"/>
      <c r="AT17054" s="111"/>
    </row>
    <row r="17055" spans="20:52" x14ac:dyDescent="0.25">
      <c r="T17055" s="110"/>
      <c r="AC17055" s="109"/>
    </row>
    <row r="17056" spans="20:52" x14ac:dyDescent="0.25">
      <c r="T17056" s="110"/>
      <c r="AC17056" s="109"/>
      <c r="AV17056" s="111"/>
    </row>
    <row r="17057" spans="20:52" x14ac:dyDescent="0.25">
      <c r="T17057" s="110"/>
      <c r="AC17057" s="109"/>
    </row>
    <row r="17058" spans="20:52" x14ac:dyDescent="0.25">
      <c r="T17058" s="110"/>
      <c r="AC17058" s="109"/>
      <c r="AO17058" s="111"/>
    </row>
    <row r="17059" spans="20:52" x14ac:dyDescent="0.25">
      <c r="T17059" s="110"/>
      <c r="AC17059" s="109"/>
      <c r="AJ17059" s="111"/>
      <c r="AO17059" s="111"/>
      <c r="AT17059" s="111"/>
    </row>
    <row r="17060" spans="20:52" x14ac:dyDescent="0.25">
      <c r="T17060" s="110"/>
      <c r="AC17060" s="109"/>
    </row>
    <row r="17061" spans="20:52" x14ac:dyDescent="0.25">
      <c r="T17061" s="110"/>
      <c r="AC17061" s="109"/>
      <c r="AJ17061" s="111"/>
      <c r="AO17061" s="111"/>
      <c r="AP17061" s="111"/>
      <c r="AV17061" s="111"/>
    </row>
    <row r="17062" spans="20:52" x14ac:dyDescent="0.25">
      <c r="T17062" s="110"/>
      <c r="AC17062" s="109"/>
      <c r="AZ17062" s="111"/>
    </row>
    <row r="17063" spans="20:52" x14ac:dyDescent="0.25">
      <c r="T17063" s="110"/>
      <c r="AC17063" s="109"/>
      <c r="AJ17063" s="111"/>
      <c r="AO17063" s="111"/>
      <c r="AV17063" s="111"/>
      <c r="AZ17063" s="111"/>
    </row>
    <row r="17064" spans="20:52" x14ac:dyDescent="0.25">
      <c r="T17064" s="110"/>
      <c r="AC17064" s="109"/>
      <c r="AJ17064" s="111"/>
      <c r="AO17064" s="111"/>
      <c r="AP17064" s="111"/>
      <c r="AR17064" s="111"/>
      <c r="AV17064" s="111"/>
      <c r="AZ17064" s="111"/>
    </row>
    <row r="17065" spans="20:52" x14ac:dyDescent="0.25">
      <c r="T17065" s="110"/>
      <c r="AC17065" s="109"/>
      <c r="AJ17065" s="111"/>
      <c r="AO17065" s="111"/>
      <c r="AP17065" s="111"/>
      <c r="AT17065" s="111"/>
    </row>
    <row r="17066" spans="20:52" x14ac:dyDescent="0.25">
      <c r="T17066" s="110"/>
      <c r="AC17066" s="109"/>
      <c r="AJ17066" s="111"/>
      <c r="AO17066" s="111"/>
      <c r="AP17066" s="111"/>
    </row>
    <row r="17067" spans="20:52" x14ac:dyDescent="0.25">
      <c r="T17067" s="110"/>
      <c r="AC17067" s="109"/>
      <c r="AJ17067" s="111"/>
      <c r="AO17067" s="111"/>
      <c r="AT17067" s="111"/>
    </row>
    <row r="17068" spans="20:52" x14ac:dyDescent="0.25">
      <c r="T17068" s="110"/>
      <c r="AC17068" s="109"/>
      <c r="AJ17068" s="111"/>
      <c r="AO17068" s="111"/>
      <c r="AV17068" s="111"/>
    </row>
    <row r="17069" spans="20:52" x14ac:dyDescent="0.25">
      <c r="T17069" s="110"/>
      <c r="AC17069" s="109"/>
    </row>
    <row r="17070" spans="20:52" x14ac:dyDescent="0.25">
      <c r="T17070" s="110"/>
      <c r="AC17070" s="109"/>
    </row>
    <row r="17071" spans="20:52" x14ac:dyDescent="0.25">
      <c r="T17071" s="110"/>
      <c r="AC17071" s="109"/>
      <c r="AJ17071" s="111"/>
      <c r="AO17071" s="111"/>
      <c r="AV17071" s="111"/>
    </row>
    <row r="17072" spans="20:52" x14ac:dyDescent="0.25">
      <c r="T17072" s="110"/>
      <c r="AC17072" s="109"/>
      <c r="AJ17072" s="111"/>
      <c r="AO17072" s="111"/>
      <c r="AR17072" s="111"/>
      <c r="AT17072" s="111"/>
    </row>
    <row r="17073" spans="20:52" x14ac:dyDescent="0.25">
      <c r="T17073" s="110"/>
      <c r="AC17073" s="109"/>
      <c r="AJ17073" s="111"/>
      <c r="AO17073" s="111"/>
      <c r="AP17073" s="111"/>
    </row>
    <row r="17074" spans="20:52" x14ac:dyDescent="0.25">
      <c r="T17074" s="110"/>
      <c r="AC17074" s="109"/>
      <c r="AZ17074" s="111"/>
    </row>
    <row r="17075" spans="20:52" x14ac:dyDescent="0.25">
      <c r="T17075" s="110"/>
      <c r="AC17075" s="109"/>
      <c r="AJ17075" s="111"/>
      <c r="AO17075" s="111"/>
      <c r="AT17075" s="111"/>
    </row>
    <row r="17076" spans="20:52" x14ac:dyDescent="0.25">
      <c r="T17076" s="110"/>
      <c r="AC17076" s="109"/>
      <c r="AJ17076" s="111"/>
      <c r="AP17076" s="111"/>
      <c r="AV17076" s="111"/>
    </row>
    <row r="17077" spans="20:52" x14ac:dyDescent="0.25">
      <c r="T17077" s="110"/>
      <c r="AC17077" s="109"/>
      <c r="AV17077" s="111"/>
    </row>
    <row r="17078" spans="20:52" x14ac:dyDescent="0.25">
      <c r="T17078" s="110"/>
      <c r="AC17078" s="109"/>
    </row>
    <row r="17079" spans="20:52" x14ac:dyDescent="0.25">
      <c r="T17079" s="110"/>
      <c r="AC17079" s="109"/>
      <c r="AJ17079" s="111"/>
      <c r="AO17079" s="111"/>
      <c r="AT17079" s="111"/>
    </row>
    <row r="17080" spans="20:52" x14ac:dyDescent="0.25">
      <c r="T17080" s="110"/>
      <c r="AC17080" s="109"/>
      <c r="AJ17080" s="111"/>
      <c r="AO17080" s="111"/>
      <c r="AP17080" s="111"/>
      <c r="AT17080" s="111"/>
      <c r="AV17080" s="111"/>
    </row>
    <row r="17081" spans="20:52" x14ac:dyDescent="0.25">
      <c r="T17081" s="110"/>
      <c r="AC17081" s="109"/>
      <c r="AJ17081" s="111"/>
      <c r="AO17081" s="111"/>
      <c r="AT17081" s="111"/>
    </row>
    <row r="17082" spans="20:52" x14ac:dyDescent="0.25">
      <c r="T17082" s="110"/>
      <c r="AC17082" s="109"/>
      <c r="AV17082" s="111"/>
    </row>
    <row r="17083" spans="20:52" x14ac:dyDescent="0.25">
      <c r="T17083" s="110"/>
      <c r="AC17083" s="109"/>
    </row>
    <row r="17084" spans="20:52" x14ac:dyDescent="0.25">
      <c r="T17084" s="110"/>
      <c r="AC17084" s="109"/>
      <c r="AJ17084" s="111"/>
      <c r="AO17084" s="111"/>
      <c r="AV17084" s="111"/>
    </row>
    <row r="17085" spans="20:52" x14ac:dyDescent="0.25">
      <c r="T17085" s="110"/>
      <c r="AC17085" s="109"/>
    </row>
    <row r="17086" spans="20:52" x14ac:dyDescent="0.25">
      <c r="T17086" s="110"/>
      <c r="AC17086" s="109"/>
    </row>
    <row r="17087" spans="20:52" x14ac:dyDescent="0.25">
      <c r="T17087" s="110"/>
      <c r="AC17087" s="109"/>
    </row>
    <row r="17088" spans="20:52" x14ac:dyDescent="0.25">
      <c r="T17088" s="110"/>
      <c r="AC17088" s="109"/>
    </row>
    <row r="17089" spans="20:52" x14ac:dyDescent="0.25">
      <c r="T17089" s="110"/>
      <c r="AC17089" s="109"/>
    </row>
    <row r="17090" spans="20:52" x14ac:dyDescent="0.25">
      <c r="T17090" s="110"/>
      <c r="AC17090" s="109"/>
      <c r="AJ17090" s="111"/>
      <c r="AO17090" s="111"/>
      <c r="AP17090" s="111"/>
      <c r="AT17090" s="111"/>
    </row>
    <row r="17091" spans="20:52" x14ac:dyDescent="0.25">
      <c r="T17091" s="110"/>
      <c r="AC17091" s="109"/>
    </row>
    <row r="17092" spans="20:52" x14ac:dyDescent="0.25">
      <c r="T17092" s="110"/>
      <c r="AC17092" s="109"/>
      <c r="AJ17092" s="111"/>
      <c r="AO17092" s="111"/>
      <c r="AV17092" s="111"/>
    </row>
    <row r="17093" spans="20:52" x14ac:dyDescent="0.25">
      <c r="T17093" s="110"/>
      <c r="AC17093" s="109"/>
      <c r="AJ17093" s="111"/>
      <c r="AO17093" s="111"/>
      <c r="AT17093" s="111"/>
      <c r="AV17093" s="111"/>
    </row>
    <row r="17094" spans="20:52" x14ac:dyDescent="0.25">
      <c r="T17094" s="110"/>
      <c r="AC17094" s="109"/>
      <c r="AZ17094" s="111"/>
    </row>
    <row r="17095" spans="20:52" x14ac:dyDescent="0.25">
      <c r="T17095" s="110"/>
      <c r="AC17095" s="109"/>
      <c r="AZ17095" s="111"/>
    </row>
    <row r="17096" spans="20:52" x14ac:dyDescent="0.25">
      <c r="T17096" s="110"/>
      <c r="AC17096" s="109"/>
      <c r="AJ17096" s="111"/>
      <c r="AO17096" s="111"/>
      <c r="AP17096" s="111"/>
      <c r="AT17096" s="111"/>
      <c r="AV17096" s="111"/>
    </row>
    <row r="17097" spans="20:52" x14ac:dyDescent="0.25">
      <c r="T17097" s="110"/>
      <c r="AC17097" s="109"/>
      <c r="AJ17097" s="111"/>
      <c r="AO17097" s="111"/>
      <c r="AV17097" s="111"/>
      <c r="AZ17097" s="111"/>
    </row>
    <row r="17098" spans="20:52" x14ac:dyDescent="0.25">
      <c r="T17098" s="110"/>
      <c r="AC17098" s="109"/>
    </row>
    <row r="17099" spans="20:52" x14ac:dyDescent="0.25">
      <c r="T17099" s="110"/>
      <c r="AC17099" s="109"/>
    </row>
    <row r="17100" spans="20:52" x14ac:dyDescent="0.25">
      <c r="T17100" s="110"/>
      <c r="AC17100" s="109"/>
      <c r="AP17100" s="111"/>
      <c r="AV17100" s="111"/>
    </row>
    <row r="17101" spans="20:52" x14ac:dyDescent="0.25">
      <c r="T17101" s="110"/>
      <c r="AC17101" s="109"/>
      <c r="AJ17101" s="111"/>
      <c r="AO17101" s="111"/>
      <c r="AT17101" s="111"/>
      <c r="AV17101" s="111"/>
      <c r="AZ17101" s="111"/>
    </row>
    <row r="17102" spans="20:52" x14ac:dyDescent="0.25">
      <c r="T17102" s="110"/>
      <c r="AC17102" s="109"/>
    </row>
    <row r="17103" spans="20:52" x14ac:dyDescent="0.25">
      <c r="T17103" s="110"/>
      <c r="AC17103" s="109"/>
      <c r="AT17103" s="111"/>
      <c r="AV17103" s="111"/>
    </row>
    <row r="17104" spans="20:52" x14ac:dyDescent="0.25">
      <c r="T17104" s="110"/>
      <c r="AC17104" s="109"/>
      <c r="AJ17104" s="111"/>
      <c r="AO17104" s="111"/>
      <c r="AP17104" s="111"/>
      <c r="AT17104" s="111"/>
      <c r="AV17104" s="111"/>
    </row>
    <row r="17105" spans="20:52" x14ac:dyDescent="0.25">
      <c r="T17105" s="110"/>
      <c r="AC17105" s="109"/>
      <c r="AJ17105" s="111"/>
      <c r="AO17105" s="111"/>
      <c r="AV17105" s="111"/>
    </row>
    <row r="17106" spans="20:52" x14ac:dyDescent="0.25">
      <c r="T17106" s="110"/>
      <c r="AC17106" s="109"/>
      <c r="AJ17106" s="111"/>
      <c r="AO17106" s="111"/>
      <c r="AP17106" s="111"/>
      <c r="AZ17106" s="111"/>
    </row>
    <row r="17107" spans="20:52" x14ac:dyDescent="0.25">
      <c r="T17107" s="110"/>
      <c r="AC17107" s="109"/>
    </row>
    <row r="17108" spans="20:52" x14ac:dyDescent="0.25">
      <c r="T17108" s="110"/>
      <c r="AC17108" s="109"/>
      <c r="AJ17108" s="111"/>
      <c r="AO17108" s="111"/>
      <c r="AP17108" s="111"/>
      <c r="AV17108" s="111"/>
    </row>
    <row r="17109" spans="20:52" x14ac:dyDescent="0.25">
      <c r="T17109" s="110"/>
      <c r="AC17109" s="109"/>
      <c r="AJ17109" s="111"/>
      <c r="AO17109" s="111"/>
      <c r="AV17109" s="111"/>
    </row>
    <row r="17110" spans="20:52" x14ac:dyDescent="0.25">
      <c r="T17110" s="110"/>
      <c r="AC17110" s="109"/>
      <c r="AJ17110" s="111"/>
      <c r="AO17110" s="111"/>
      <c r="AP17110" s="111"/>
      <c r="AV17110" s="111"/>
    </row>
    <row r="17111" spans="20:52" x14ac:dyDescent="0.25">
      <c r="T17111" s="110"/>
      <c r="AC17111" s="109"/>
    </row>
    <row r="17112" spans="20:52" x14ac:dyDescent="0.25">
      <c r="T17112" s="110"/>
      <c r="AC17112" s="109"/>
    </row>
    <row r="17113" spans="20:52" x14ac:dyDescent="0.25">
      <c r="T17113" s="110"/>
      <c r="AC17113" s="109"/>
      <c r="AJ17113" s="111"/>
      <c r="AO17113" s="111"/>
    </row>
    <row r="17114" spans="20:52" x14ac:dyDescent="0.25">
      <c r="T17114" s="110"/>
      <c r="AC17114" s="109"/>
    </row>
    <row r="17115" spans="20:52" x14ac:dyDescent="0.25">
      <c r="T17115" s="110"/>
      <c r="AC17115" s="109"/>
      <c r="AJ17115" s="111"/>
      <c r="AP17115" s="111"/>
      <c r="AV17115" s="111"/>
    </row>
    <row r="17116" spans="20:52" x14ac:dyDescent="0.25">
      <c r="T17116" s="110"/>
      <c r="AC17116" s="109"/>
      <c r="AJ17116" s="111"/>
      <c r="AO17116" s="111"/>
      <c r="AP17116" s="111"/>
      <c r="AT17116" s="111"/>
      <c r="AV17116" s="111"/>
    </row>
    <row r="17117" spans="20:52" x14ac:dyDescent="0.25">
      <c r="T17117" s="110"/>
      <c r="AC17117" s="109"/>
      <c r="AJ17117" s="111"/>
      <c r="AO17117" s="111"/>
      <c r="AV17117" s="111"/>
    </row>
    <row r="17118" spans="20:52" x14ac:dyDescent="0.25">
      <c r="T17118" s="110"/>
      <c r="AC17118" s="109"/>
      <c r="AJ17118" s="111"/>
      <c r="AO17118" s="111"/>
      <c r="AP17118" s="111"/>
      <c r="AT17118" s="111"/>
      <c r="AV17118" s="111"/>
      <c r="AZ17118" s="111"/>
    </row>
    <row r="17119" spans="20:52" x14ac:dyDescent="0.25">
      <c r="T17119" s="110"/>
      <c r="AC17119" s="109"/>
      <c r="AJ17119" s="111"/>
      <c r="AO17119" s="111"/>
      <c r="AP17119" s="111"/>
      <c r="AT17119" s="111"/>
    </row>
    <row r="17120" spans="20:52" x14ac:dyDescent="0.25">
      <c r="T17120" s="110"/>
      <c r="AC17120" s="109"/>
      <c r="AJ17120" s="111"/>
      <c r="AO17120" s="111"/>
      <c r="AP17120" s="111"/>
      <c r="AV17120" s="111"/>
    </row>
    <row r="17121" spans="20:52" x14ac:dyDescent="0.25">
      <c r="T17121" s="110"/>
      <c r="AC17121" s="109"/>
      <c r="AJ17121" s="111"/>
      <c r="AO17121" s="111"/>
      <c r="AP17121" s="111"/>
      <c r="AT17121" s="111"/>
      <c r="AV17121" s="111"/>
    </row>
    <row r="17122" spans="20:52" x14ac:dyDescent="0.25">
      <c r="T17122" s="110"/>
      <c r="AC17122" s="109"/>
      <c r="AJ17122" s="111"/>
      <c r="AO17122" s="111"/>
      <c r="AP17122" s="111"/>
      <c r="AT17122" s="111"/>
    </row>
    <row r="17123" spans="20:52" x14ac:dyDescent="0.25">
      <c r="T17123" s="110"/>
      <c r="AC17123" s="109"/>
      <c r="AJ17123" s="111"/>
      <c r="AO17123" s="111"/>
      <c r="AV17123" s="111"/>
    </row>
    <row r="17124" spans="20:52" x14ac:dyDescent="0.25">
      <c r="T17124" s="110"/>
      <c r="AC17124" s="109"/>
      <c r="AJ17124" s="111"/>
      <c r="AO17124" s="111"/>
      <c r="AP17124" s="111"/>
      <c r="AT17124" s="111"/>
      <c r="AV17124" s="111"/>
      <c r="AZ17124" s="111"/>
    </row>
    <row r="17125" spans="20:52" x14ac:dyDescent="0.25">
      <c r="T17125" s="110"/>
      <c r="AC17125" s="109"/>
      <c r="AJ17125" s="111"/>
      <c r="AO17125" s="111"/>
      <c r="AP17125" s="111"/>
      <c r="AT17125" s="111"/>
      <c r="AV17125" s="111"/>
    </row>
    <row r="17126" spans="20:52" x14ac:dyDescent="0.25">
      <c r="T17126" s="110"/>
      <c r="AC17126" s="109"/>
    </row>
    <row r="17127" spans="20:52" x14ac:dyDescent="0.25">
      <c r="T17127" s="110"/>
      <c r="AC17127" s="109"/>
      <c r="AJ17127" s="111"/>
      <c r="AO17127" s="111"/>
      <c r="AR17127" s="111"/>
      <c r="AV17127" s="111"/>
      <c r="AZ17127" s="111"/>
    </row>
    <row r="17128" spans="20:52" x14ac:dyDescent="0.25">
      <c r="T17128" s="110"/>
      <c r="AC17128" s="109"/>
      <c r="AJ17128" s="111"/>
      <c r="AO17128" s="111"/>
      <c r="AP17128" s="111"/>
      <c r="AV17128" s="111"/>
    </row>
    <row r="17129" spans="20:52" x14ac:dyDescent="0.25">
      <c r="T17129" s="110"/>
      <c r="AC17129" s="109"/>
      <c r="AJ17129" s="111"/>
      <c r="AO17129" s="111"/>
      <c r="AV17129" s="111"/>
    </row>
    <row r="17130" spans="20:52" x14ac:dyDescent="0.25">
      <c r="T17130" s="110"/>
      <c r="AC17130" s="109"/>
      <c r="AJ17130" s="111"/>
      <c r="AO17130" s="111"/>
      <c r="AP17130" s="111"/>
      <c r="AT17130" s="111"/>
      <c r="AV17130" s="111"/>
    </row>
    <row r="17131" spans="20:52" x14ac:dyDescent="0.25">
      <c r="T17131" s="110"/>
      <c r="AC17131" s="109"/>
      <c r="AJ17131" s="111"/>
      <c r="AO17131" s="111"/>
      <c r="AP17131" s="111"/>
      <c r="AT17131" s="111"/>
      <c r="AV17131" s="111"/>
      <c r="AZ17131" s="111"/>
    </row>
    <row r="17132" spans="20:52" x14ac:dyDescent="0.25">
      <c r="T17132" s="110"/>
      <c r="AC17132" s="109"/>
      <c r="AJ17132" s="111"/>
      <c r="AO17132" s="111"/>
      <c r="AT17132" s="111"/>
    </row>
    <row r="17133" spans="20:52" x14ac:dyDescent="0.25">
      <c r="T17133" s="110"/>
      <c r="AC17133" s="109"/>
      <c r="AJ17133" s="111"/>
      <c r="AO17133" s="111"/>
      <c r="AV17133" s="111"/>
    </row>
    <row r="17134" spans="20:52" x14ac:dyDescent="0.25">
      <c r="T17134" s="110"/>
      <c r="AC17134" s="109"/>
      <c r="AJ17134" s="111"/>
      <c r="AO17134" s="111"/>
      <c r="AT17134" s="111"/>
    </row>
    <row r="17135" spans="20:52" x14ac:dyDescent="0.25">
      <c r="T17135" s="110"/>
      <c r="AC17135" s="109"/>
      <c r="AJ17135" s="111"/>
      <c r="AP17135" s="111"/>
      <c r="AV17135" s="111"/>
    </row>
    <row r="17136" spans="20:52" x14ac:dyDescent="0.25">
      <c r="T17136" s="110"/>
      <c r="AC17136" s="109"/>
    </row>
    <row r="17137" spans="20:52" x14ac:dyDescent="0.25">
      <c r="T17137" s="110"/>
      <c r="AC17137" s="109"/>
      <c r="AT17137" s="111"/>
      <c r="AV17137" s="111"/>
    </row>
    <row r="17138" spans="20:52" x14ac:dyDescent="0.25">
      <c r="T17138" s="110"/>
      <c r="AC17138" s="109"/>
      <c r="AJ17138" s="111"/>
      <c r="AO17138" s="111"/>
      <c r="AT17138" s="111"/>
    </row>
    <row r="17139" spans="20:52" x14ac:dyDescent="0.25">
      <c r="T17139" s="110"/>
      <c r="AC17139" s="109"/>
      <c r="AP17139" s="111"/>
      <c r="AV17139" s="111"/>
    </row>
    <row r="17140" spans="20:52" x14ac:dyDescent="0.25">
      <c r="T17140" s="110"/>
      <c r="AC17140" s="109"/>
      <c r="AJ17140" s="111"/>
      <c r="AO17140" s="111"/>
      <c r="AT17140" s="111"/>
      <c r="AV17140" s="111"/>
    </row>
    <row r="17141" spans="20:52" x14ac:dyDescent="0.25">
      <c r="T17141" s="110"/>
      <c r="AC17141" s="109"/>
      <c r="AJ17141" s="111"/>
      <c r="AO17141" s="111"/>
      <c r="AP17141" s="111"/>
      <c r="AR17141" s="111"/>
      <c r="AT17141" s="111"/>
      <c r="AV17141" s="111"/>
    </row>
    <row r="17142" spans="20:52" x14ac:dyDescent="0.25">
      <c r="T17142" s="110"/>
      <c r="AC17142" s="109"/>
      <c r="AJ17142" s="111"/>
      <c r="AO17142" s="111"/>
      <c r="AP17142" s="111"/>
      <c r="AT17142" s="111"/>
      <c r="AV17142" s="111"/>
    </row>
    <row r="17143" spans="20:52" x14ac:dyDescent="0.25">
      <c r="T17143" s="110"/>
      <c r="AC17143" s="109"/>
      <c r="AJ17143" s="111"/>
      <c r="AO17143" s="111"/>
      <c r="AV17143" s="111"/>
    </row>
    <row r="17144" spans="20:52" x14ac:dyDescent="0.25">
      <c r="T17144" s="110"/>
      <c r="AC17144" s="109"/>
      <c r="AJ17144" s="111"/>
      <c r="AO17144" s="111"/>
      <c r="AV17144" s="111"/>
    </row>
    <row r="17145" spans="20:52" x14ac:dyDescent="0.25">
      <c r="T17145" s="110"/>
      <c r="AC17145" s="109"/>
      <c r="AJ17145" s="111"/>
      <c r="AO17145" s="111"/>
      <c r="AV17145" s="111"/>
    </row>
    <row r="17146" spans="20:52" x14ac:dyDescent="0.25">
      <c r="T17146" s="110"/>
      <c r="AC17146" s="109"/>
      <c r="AP17146" s="111"/>
      <c r="AV17146" s="111"/>
    </row>
    <row r="17147" spans="20:52" x14ac:dyDescent="0.25">
      <c r="T17147" s="110"/>
      <c r="AC17147" s="109"/>
      <c r="AJ17147" s="111"/>
      <c r="AO17147" s="111"/>
      <c r="AP17147" s="111"/>
      <c r="AT17147" s="111"/>
      <c r="AV17147" s="111"/>
    </row>
    <row r="17148" spans="20:52" x14ac:dyDescent="0.25">
      <c r="T17148" s="110"/>
      <c r="AC17148" s="109"/>
      <c r="AJ17148" s="111"/>
      <c r="AO17148" s="111"/>
      <c r="AT17148" s="111"/>
      <c r="AV17148" s="111"/>
      <c r="AZ17148" s="111"/>
    </row>
    <row r="17149" spans="20:52" x14ac:dyDescent="0.25">
      <c r="T17149" s="110"/>
      <c r="AC17149" s="109"/>
      <c r="AJ17149" s="111"/>
      <c r="AO17149" s="111"/>
      <c r="AP17149" s="111"/>
      <c r="AT17149" s="111"/>
      <c r="AV17149" s="111"/>
    </row>
    <row r="17150" spans="20:52" x14ac:dyDescent="0.25">
      <c r="T17150" s="110"/>
      <c r="AC17150" s="109"/>
      <c r="AJ17150" s="111"/>
      <c r="AO17150" s="111"/>
      <c r="AP17150" s="111"/>
      <c r="AV17150" s="111"/>
      <c r="AZ17150" s="111"/>
    </row>
    <row r="17151" spans="20:52" x14ac:dyDescent="0.25">
      <c r="T17151" s="110"/>
      <c r="AC17151" s="109"/>
      <c r="AJ17151" s="111"/>
      <c r="AO17151" s="111"/>
    </row>
    <row r="17152" spans="20:52" x14ac:dyDescent="0.25">
      <c r="T17152" s="110"/>
      <c r="AC17152" s="109"/>
      <c r="AJ17152" s="111"/>
      <c r="AO17152" s="111"/>
      <c r="AP17152" s="111"/>
    </row>
    <row r="17153" spans="20:52" x14ac:dyDescent="0.25">
      <c r="T17153" s="110"/>
      <c r="AC17153" s="109"/>
    </row>
    <row r="17154" spans="20:52" x14ac:dyDescent="0.25">
      <c r="T17154" s="110"/>
      <c r="AC17154" s="109"/>
      <c r="AJ17154" s="111"/>
      <c r="AO17154" s="111"/>
      <c r="AT17154" s="111"/>
    </row>
    <row r="17155" spans="20:52" x14ac:dyDescent="0.25">
      <c r="T17155" s="110"/>
      <c r="AC17155" s="109"/>
      <c r="AJ17155" s="111"/>
      <c r="AO17155" s="111"/>
      <c r="AT17155" s="111"/>
    </row>
    <row r="17156" spans="20:52" x14ac:dyDescent="0.25">
      <c r="T17156" s="110"/>
      <c r="AC17156" s="109"/>
    </row>
    <row r="17157" spans="20:52" x14ac:dyDescent="0.25">
      <c r="T17157" s="110"/>
      <c r="AC17157" s="109"/>
    </row>
    <row r="17158" spans="20:52" x14ac:dyDescent="0.25">
      <c r="T17158" s="110"/>
      <c r="AC17158" s="109"/>
      <c r="AJ17158" s="111"/>
      <c r="AP17158" s="111"/>
      <c r="AV17158" s="111"/>
      <c r="AZ17158" s="111"/>
    </row>
    <row r="17159" spans="20:52" x14ac:dyDescent="0.25">
      <c r="T17159" s="110"/>
      <c r="AC17159" s="109"/>
    </row>
    <row r="17160" spans="20:52" x14ac:dyDescent="0.25">
      <c r="T17160" s="110"/>
      <c r="AC17160" s="109"/>
    </row>
    <row r="17161" spans="20:52" x14ac:dyDescent="0.25">
      <c r="T17161" s="110"/>
      <c r="AC17161" s="109"/>
      <c r="AV17161" s="111"/>
    </row>
    <row r="17162" spans="20:52" x14ac:dyDescent="0.25">
      <c r="T17162" s="110"/>
      <c r="AC17162" s="109"/>
      <c r="AJ17162" s="111"/>
      <c r="AO17162" s="111"/>
      <c r="AV17162" s="111"/>
      <c r="AZ17162" s="111"/>
    </row>
    <row r="17163" spans="20:52" x14ac:dyDescent="0.25">
      <c r="T17163" s="110"/>
      <c r="AC17163" s="109"/>
      <c r="AZ17163" s="111"/>
    </row>
    <row r="17164" spans="20:52" x14ac:dyDescent="0.25">
      <c r="T17164" s="110"/>
      <c r="AC17164" s="109"/>
    </row>
    <row r="17165" spans="20:52" x14ac:dyDescent="0.25">
      <c r="T17165" s="110"/>
      <c r="AC17165" s="109"/>
      <c r="AT17165" s="111"/>
      <c r="AV17165" s="111"/>
    </row>
    <row r="17166" spans="20:52" x14ac:dyDescent="0.25">
      <c r="T17166" s="110"/>
      <c r="AC17166" s="109"/>
      <c r="AO17166" s="111"/>
      <c r="AP17166" s="111"/>
      <c r="AT17166" s="111"/>
      <c r="AV17166" s="111"/>
    </row>
    <row r="17167" spans="20:52" x14ac:dyDescent="0.25">
      <c r="T17167" s="110"/>
      <c r="AC17167" s="109"/>
    </row>
    <row r="17168" spans="20:52" x14ac:dyDescent="0.25">
      <c r="T17168" s="110"/>
      <c r="AC17168" s="109"/>
      <c r="AJ17168" s="111"/>
      <c r="AO17168" s="111"/>
      <c r="AP17168" s="111"/>
      <c r="AT17168" s="111"/>
      <c r="AV17168" s="111"/>
    </row>
    <row r="17169" spans="20:52" x14ac:dyDescent="0.25">
      <c r="T17169" s="110"/>
      <c r="AC17169" s="109"/>
    </row>
    <row r="17170" spans="20:52" x14ac:dyDescent="0.25">
      <c r="T17170" s="110"/>
      <c r="AC17170" s="109"/>
    </row>
    <row r="17171" spans="20:52" x14ac:dyDescent="0.25">
      <c r="T17171" s="110"/>
      <c r="AC17171" s="109"/>
      <c r="AJ17171" s="111"/>
      <c r="AO17171" s="111"/>
      <c r="AP17171" s="111"/>
      <c r="AV17171" s="111"/>
      <c r="AZ17171" s="111"/>
    </row>
    <row r="17172" spans="20:52" x14ac:dyDescent="0.25">
      <c r="T17172" s="110"/>
      <c r="AC17172" s="109"/>
      <c r="AJ17172" s="111"/>
      <c r="AO17172" s="111"/>
      <c r="AV17172" s="111"/>
    </row>
    <row r="17173" spans="20:52" x14ac:dyDescent="0.25">
      <c r="T17173" s="110"/>
      <c r="AC17173" s="109"/>
      <c r="AV17173" s="111"/>
    </row>
    <row r="17174" spans="20:52" x14ac:dyDescent="0.25">
      <c r="T17174" s="110"/>
      <c r="AC17174" s="109"/>
    </row>
    <row r="17175" spans="20:52" x14ac:dyDescent="0.25">
      <c r="T17175" s="110"/>
      <c r="AC17175" s="109"/>
      <c r="AJ17175" s="111"/>
      <c r="AO17175" s="111"/>
      <c r="AV17175" s="111"/>
    </row>
    <row r="17176" spans="20:52" x14ac:dyDescent="0.25">
      <c r="T17176" s="110"/>
      <c r="AC17176" s="109"/>
    </row>
    <row r="17177" spans="20:52" x14ac:dyDescent="0.25">
      <c r="T17177" s="110"/>
      <c r="AC17177" s="109"/>
    </row>
    <row r="17178" spans="20:52" x14ac:dyDescent="0.25">
      <c r="T17178" s="110"/>
      <c r="AC17178" s="109"/>
      <c r="AO17178" s="111"/>
      <c r="AR17178" s="111"/>
      <c r="AV17178" s="111"/>
    </row>
    <row r="17179" spans="20:52" x14ac:dyDescent="0.25">
      <c r="T17179" s="110"/>
      <c r="AC17179" s="109"/>
    </row>
    <row r="17180" spans="20:52" x14ac:dyDescent="0.25">
      <c r="T17180" s="110"/>
      <c r="AC17180" s="109"/>
      <c r="AJ17180" s="111"/>
      <c r="AO17180" s="111"/>
      <c r="AV17180" s="111"/>
    </row>
    <row r="17181" spans="20:52" x14ac:dyDescent="0.25">
      <c r="T17181" s="110"/>
      <c r="AC17181" s="109"/>
      <c r="AV17181" s="111"/>
    </row>
    <row r="17182" spans="20:52" x14ac:dyDescent="0.25">
      <c r="T17182" s="110"/>
      <c r="AC17182" s="109"/>
      <c r="AJ17182" s="111"/>
      <c r="AO17182" s="111"/>
      <c r="AV17182" s="111"/>
    </row>
    <row r="17183" spans="20:52" x14ac:dyDescent="0.25">
      <c r="T17183" s="110"/>
      <c r="AC17183" s="109"/>
      <c r="AJ17183" s="111"/>
      <c r="AP17183" s="111"/>
      <c r="AV17183" s="111"/>
    </row>
    <row r="17184" spans="20:52" x14ac:dyDescent="0.25">
      <c r="T17184" s="110"/>
      <c r="AC17184" s="109"/>
      <c r="AZ17184" s="111"/>
    </row>
    <row r="17185" spans="20:52" x14ac:dyDescent="0.25">
      <c r="T17185" s="110"/>
      <c r="AC17185" s="109"/>
    </row>
    <row r="17186" spans="20:52" x14ac:dyDescent="0.25">
      <c r="T17186" s="110"/>
      <c r="AC17186" s="109"/>
    </row>
    <row r="17187" spans="20:52" x14ac:dyDescent="0.25">
      <c r="T17187" s="110"/>
      <c r="AC17187" s="109"/>
    </row>
    <row r="17188" spans="20:52" x14ac:dyDescent="0.25">
      <c r="T17188" s="110"/>
      <c r="AC17188" s="109"/>
    </row>
    <row r="17189" spans="20:52" x14ac:dyDescent="0.25">
      <c r="T17189" s="110"/>
      <c r="AC17189" s="109"/>
    </row>
    <row r="17190" spans="20:52" x14ac:dyDescent="0.25">
      <c r="T17190" s="110"/>
      <c r="AC17190" s="109"/>
    </row>
    <row r="17191" spans="20:52" x14ac:dyDescent="0.25">
      <c r="T17191" s="110"/>
      <c r="AC17191" s="109"/>
      <c r="AV17191" s="111"/>
    </row>
    <row r="17192" spans="20:52" x14ac:dyDescent="0.25">
      <c r="T17192" s="110"/>
      <c r="AC17192" s="109"/>
    </row>
    <row r="17193" spans="20:52" x14ac:dyDescent="0.25">
      <c r="T17193" s="110"/>
      <c r="AC17193" s="109"/>
    </row>
    <row r="17194" spans="20:52" x14ac:dyDescent="0.25">
      <c r="T17194" s="110"/>
      <c r="AC17194" s="109"/>
      <c r="AO17194" s="111"/>
      <c r="AP17194" s="111"/>
      <c r="AV17194" s="111"/>
      <c r="AZ17194" s="111"/>
    </row>
    <row r="17195" spans="20:52" x14ac:dyDescent="0.25">
      <c r="T17195" s="110"/>
      <c r="AC17195" s="109"/>
      <c r="AP17195" s="111"/>
    </row>
    <row r="17196" spans="20:52" x14ac:dyDescent="0.25">
      <c r="T17196" s="110"/>
      <c r="AC17196" s="109"/>
    </row>
    <row r="17197" spans="20:52" x14ac:dyDescent="0.25">
      <c r="T17197" s="110"/>
      <c r="AC17197" s="109"/>
      <c r="AJ17197" s="111"/>
      <c r="AO17197" s="111"/>
      <c r="AT17197" s="111"/>
    </row>
    <row r="17198" spans="20:52" x14ac:dyDescent="0.25">
      <c r="T17198" s="110"/>
      <c r="AC17198" s="109"/>
      <c r="AJ17198" s="111"/>
      <c r="AO17198" s="111"/>
      <c r="AT17198" s="111"/>
    </row>
    <row r="17199" spans="20:52" x14ac:dyDescent="0.25">
      <c r="T17199" s="110"/>
      <c r="AC17199" s="109"/>
      <c r="AJ17199" s="111"/>
      <c r="AO17199" s="111"/>
      <c r="AT17199" s="111"/>
    </row>
    <row r="17200" spans="20:52" x14ac:dyDescent="0.25">
      <c r="T17200" s="110"/>
      <c r="AC17200" s="109"/>
    </row>
    <row r="17201" spans="20:52" x14ac:dyDescent="0.25">
      <c r="T17201" s="110"/>
      <c r="AC17201" s="109"/>
      <c r="AJ17201" s="111"/>
      <c r="AO17201" s="111"/>
      <c r="AV17201" s="111"/>
      <c r="AZ17201" s="111"/>
    </row>
    <row r="17202" spans="20:52" x14ac:dyDescent="0.25">
      <c r="T17202" s="110"/>
      <c r="AC17202" s="109"/>
      <c r="AJ17202" s="111"/>
      <c r="AO17202" s="111"/>
      <c r="AP17202" s="111"/>
    </row>
    <row r="17203" spans="20:52" x14ac:dyDescent="0.25">
      <c r="T17203" s="110"/>
      <c r="AC17203" s="109"/>
      <c r="AJ17203" s="111"/>
      <c r="AO17203" s="111"/>
      <c r="AP17203" s="111"/>
      <c r="AT17203" s="111"/>
      <c r="AV17203" s="111"/>
    </row>
    <row r="17204" spans="20:52" x14ac:dyDescent="0.25">
      <c r="T17204" s="110"/>
      <c r="AC17204" s="109"/>
    </row>
    <row r="17205" spans="20:52" x14ac:dyDescent="0.25">
      <c r="T17205" s="110"/>
      <c r="AC17205" s="109"/>
      <c r="AJ17205" s="111"/>
      <c r="AO17205" s="111"/>
      <c r="AP17205" s="111"/>
      <c r="AT17205" s="111"/>
      <c r="AV17205" s="111"/>
    </row>
    <row r="17206" spans="20:52" x14ac:dyDescent="0.25">
      <c r="T17206" s="110"/>
      <c r="AC17206" s="109"/>
      <c r="AJ17206" s="111"/>
      <c r="AO17206" s="111"/>
      <c r="AP17206" s="111"/>
      <c r="AR17206" s="111"/>
      <c r="AT17206" s="111"/>
      <c r="AV17206" s="111"/>
    </row>
    <row r="17207" spans="20:52" x14ac:dyDescent="0.25">
      <c r="T17207" s="110"/>
      <c r="AC17207" s="109"/>
      <c r="AJ17207" s="111"/>
      <c r="AP17207" s="111"/>
      <c r="AV17207" s="111"/>
      <c r="AZ17207" s="111"/>
    </row>
    <row r="17208" spans="20:52" x14ac:dyDescent="0.25">
      <c r="T17208" s="110"/>
      <c r="AC17208" s="109"/>
      <c r="AJ17208" s="111"/>
      <c r="AO17208" s="111"/>
      <c r="AP17208" s="111"/>
      <c r="AR17208" s="111"/>
      <c r="AT17208" s="111"/>
      <c r="AV17208" s="111"/>
    </row>
    <row r="17209" spans="20:52" x14ac:dyDescent="0.25">
      <c r="T17209" s="110"/>
      <c r="AC17209" s="109"/>
      <c r="AZ17209" s="111"/>
    </row>
    <row r="17210" spans="20:52" x14ac:dyDescent="0.25">
      <c r="T17210" s="110"/>
      <c r="AC17210" s="109"/>
    </row>
    <row r="17211" spans="20:52" x14ac:dyDescent="0.25">
      <c r="T17211" s="110"/>
      <c r="AC17211" s="109"/>
      <c r="AJ17211" s="111"/>
      <c r="AP17211" s="111"/>
      <c r="AZ17211" s="111"/>
    </row>
    <row r="17212" spans="20:52" x14ac:dyDescent="0.25">
      <c r="T17212" s="110"/>
      <c r="AC17212" s="109"/>
      <c r="AJ17212" s="111"/>
      <c r="AO17212" s="111"/>
      <c r="AP17212" s="111"/>
      <c r="AV17212" s="111"/>
    </row>
    <row r="17213" spans="20:52" x14ac:dyDescent="0.25">
      <c r="T17213" s="110"/>
      <c r="AC17213" s="109"/>
      <c r="AJ17213" s="111"/>
      <c r="AV17213" s="111"/>
    </row>
    <row r="17214" spans="20:52" x14ac:dyDescent="0.25">
      <c r="T17214" s="110"/>
      <c r="AC17214" s="109"/>
      <c r="AZ17214" s="111"/>
    </row>
    <row r="17215" spans="20:52" x14ac:dyDescent="0.25">
      <c r="T17215" s="110"/>
      <c r="AC17215" s="109"/>
      <c r="AJ17215" s="111"/>
      <c r="AO17215" s="111"/>
      <c r="AT17215" s="111"/>
    </row>
    <row r="17216" spans="20:52" x14ac:dyDescent="0.25">
      <c r="T17216" s="110"/>
      <c r="AC17216" s="109"/>
      <c r="AV17216" s="111"/>
    </row>
    <row r="17217" spans="20:52" x14ac:dyDescent="0.25">
      <c r="T17217" s="110"/>
      <c r="AC17217" s="109"/>
      <c r="AJ17217" s="111"/>
      <c r="AO17217" s="111"/>
    </row>
    <row r="17218" spans="20:52" x14ac:dyDescent="0.25">
      <c r="T17218" s="110"/>
      <c r="AC17218" s="109"/>
      <c r="AP17218" s="111"/>
      <c r="AV17218" s="111"/>
      <c r="AZ17218" s="111"/>
    </row>
    <row r="17219" spans="20:52" x14ac:dyDescent="0.25">
      <c r="T17219" s="110"/>
      <c r="AC17219" s="109"/>
      <c r="AV17219" s="111"/>
    </row>
    <row r="17220" spans="20:52" x14ac:dyDescent="0.25">
      <c r="T17220" s="110"/>
      <c r="AC17220" s="109"/>
      <c r="AJ17220" s="111"/>
      <c r="AO17220" s="111"/>
      <c r="AV17220" s="111"/>
    </row>
    <row r="17221" spans="20:52" x14ac:dyDescent="0.25">
      <c r="T17221" s="110"/>
      <c r="AC17221" s="109"/>
      <c r="AJ17221" s="111"/>
      <c r="AO17221" s="111"/>
      <c r="AP17221" s="111"/>
      <c r="AV17221" s="111"/>
    </row>
    <row r="17222" spans="20:52" x14ac:dyDescent="0.25">
      <c r="T17222" s="110"/>
      <c r="AC17222" s="109"/>
      <c r="AJ17222" s="111"/>
      <c r="AO17222" s="111"/>
      <c r="AV17222" s="111"/>
      <c r="AZ17222" s="111"/>
    </row>
    <row r="17223" spans="20:52" x14ac:dyDescent="0.25">
      <c r="T17223" s="110"/>
      <c r="AC17223" s="109"/>
      <c r="AJ17223" s="111"/>
      <c r="AO17223" s="111"/>
      <c r="AR17223" s="111"/>
      <c r="AV17223" s="111"/>
    </row>
    <row r="17224" spans="20:52" x14ac:dyDescent="0.25">
      <c r="T17224" s="110"/>
      <c r="AC17224" s="109"/>
      <c r="AJ17224" s="111"/>
      <c r="AO17224" s="111"/>
    </row>
    <row r="17225" spans="20:52" x14ac:dyDescent="0.25">
      <c r="T17225" s="110"/>
      <c r="AC17225" s="109"/>
      <c r="AJ17225" s="111"/>
      <c r="AO17225" s="111"/>
      <c r="AP17225" s="111"/>
      <c r="AV17225" s="111"/>
      <c r="AZ17225" s="111"/>
    </row>
    <row r="17226" spans="20:52" x14ac:dyDescent="0.25">
      <c r="T17226" s="110"/>
      <c r="AC17226" s="109"/>
    </row>
    <row r="17227" spans="20:52" x14ac:dyDescent="0.25">
      <c r="T17227" s="110"/>
      <c r="AC17227" s="109"/>
      <c r="AV17227" s="111"/>
    </row>
    <row r="17228" spans="20:52" x14ac:dyDescent="0.25">
      <c r="T17228" s="110"/>
      <c r="AC17228" s="109"/>
      <c r="AJ17228" s="111"/>
      <c r="AO17228" s="111"/>
      <c r="AV17228" s="111"/>
      <c r="AZ17228" s="111"/>
    </row>
    <row r="17229" spans="20:52" x14ac:dyDescent="0.25">
      <c r="T17229" s="110"/>
      <c r="AC17229" s="109"/>
      <c r="AP17229" s="111"/>
    </row>
    <row r="17230" spans="20:52" x14ac:dyDescent="0.25">
      <c r="T17230" s="110"/>
      <c r="AC17230" s="109"/>
      <c r="AJ17230" s="111"/>
      <c r="AO17230" s="111"/>
      <c r="AV17230" s="111"/>
    </row>
    <row r="17231" spans="20:52" x14ac:dyDescent="0.25">
      <c r="T17231" s="110"/>
      <c r="AC17231" s="109"/>
    </row>
    <row r="17232" spans="20:52" x14ac:dyDescent="0.25">
      <c r="T17232" s="110"/>
      <c r="AC17232" s="109"/>
    </row>
    <row r="17233" spans="20:52" x14ac:dyDescent="0.25">
      <c r="T17233" s="110"/>
      <c r="AC17233" s="109"/>
    </row>
    <row r="17234" spans="20:52" x14ac:dyDescent="0.25">
      <c r="T17234" s="110"/>
      <c r="AC17234" s="109"/>
    </row>
    <row r="17235" spans="20:52" x14ac:dyDescent="0.25">
      <c r="T17235" s="110"/>
      <c r="AC17235" s="109"/>
      <c r="AJ17235" s="111"/>
      <c r="AO17235" s="111"/>
      <c r="AP17235" s="111"/>
      <c r="AT17235" s="111"/>
    </row>
    <row r="17236" spans="20:52" x14ac:dyDescent="0.25">
      <c r="T17236" s="110"/>
      <c r="AC17236" s="109"/>
      <c r="AJ17236" s="111"/>
      <c r="AO17236" s="111"/>
      <c r="AR17236" s="111"/>
      <c r="AV17236" s="111"/>
    </row>
    <row r="17237" spans="20:52" x14ac:dyDescent="0.25">
      <c r="T17237" s="110"/>
      <c r="AC17237" s="109"/>
    </row>
    <row r="17238" spans="20:52" x14ac:dyDescent="0.25">
      <c r="T17238" s="110"/>
      <c r="AC17238" s="109"/>
      <c r="AJ17238" s="111"/>
      <c r="AP17238" s="111"/>
    </row>
    <row r="17239" spans="20:52" x14ac:dyDescent="0.25">
      <c r="T17239" s="110"/>
      <c r="AC17239" s="109"/>
      <c r="AZ17239" s="111"/>
    </row>
    <row r="17240" spans="20:52" x14ac:dyDescent="0.25">
      <c r="T17240" s="110"/>
      <c r="AC17240" s="109"/>
      <c r="AP17240" s="111"/>
      <c r="AV17240" s="111"/>
    </row>
    <row r="17241" spans="20:52" x14ac:dyDescent="0.25">
      <c r="T17241" s="110"/>
      <c r="AC17241" s="109"/>
    </row>
    <row r="17242" spans="20:52" x14ac:dyDescent="0.25">
      <c r="T17242" s="110"/>
      <c r="AC17242" s="109"/>
    </row>
    <row r="17243" spans="20:52" x14ac:dyDescent="0.25">
      <c r="T17243" s="110"/>
      <c r="AC17243" s="109"/>
    </row>
    <row r="17244" spans="20:52" x14ac:dyDescent="0.25">
      <c r="T17244" s="110"/>
      <c r="AC17244" s="109"/>
    </row>
    <row r="17245" spans="20:52" x14ac:dyDescent="0.25">
      <c r="T17245" s="110"/>
      <c r="AC17245" s="109"/>
    </row>
    <row r="17246" spans="20:52" x14ac:dyDescent="0.25">
      <c r="T17246" s="110"/>
      <c r="AC17246" s="109"/>
    </row>
    <row r="17247" spans="20:52" x14ac:dyDescent="0.25">
      <c r="T17247" s="110"/>
      <c r="AC17247" s="109"/>
      <c r="AJ17247" s="111"/>
      <c r="AO17247" s="111"/>
      <c r="AP17247" s="111"/>
      <c r="AV17247" s="111"/>
    </row>
    <row r="17248" spans="20:52" x14ac:dyDescent="0.25">
      <c r="T17248" s="110"/>
      <c r="AC17248" s="109"/>
    </row>
    <row r="17249" spans="20:52" x14ac:dyDescent="0.25">
      <c r="T17249" s="110"/>
      <c r="AC17249" s="109"/>
      <c r="AP17249" s="111"/>
      <c r="AV17249" s="111"/>
    </row>
    <row r="17250" spans="20:52" x14ac:dyDescent="0.25">
      <c r="T17250" s="110"/>
      <c r="AC17250" s="109"/>
      <c r="AJ17250" s="111"/>
      <c r="AO17250" s="111"/>
      <c r="AV17250" s="111"/>
    </row>
    <row r="17251" spans="20:52" x14ac:dyDescent="0.25">
      <c r="T17251" s="110"/>
      <c r="AC17251" s="109"/>
      <c r="AO17251" s="111"/>
      <c r="AP17251" s="111"/>
      <c r="AV17251" s="111"/>
      <c r="AZ17251" s="111"/>
    </row>
    <row r="17252" spans="20:52" x14ac:dyDescent="0.25">
      <c r="T17252" s="110"/>
      <c r="AC17252" s="109"/>
      <c r="AJ17252" s="111"/>
      <c r="AO17252" s="111"/>
      <c r="AP17252" s="111"/>
      <c r="AV17252" s="111"/>
    </row>
    <row r="17253" spans="20:52" x14ac:dyDescent="0.25">
      <c r="T17253" s="110"/>
      <c r="AC17253" s="109"/>
    </row>
    <row r="17254" spans="20:52" x14ac:dyDescent="0.25">
      <c r="T17254" s="110"/>
      <c r="AC17254" s="109"/>
      <c r="AJ17254" s="111"/>
      <c r="AO17254" s="111"/>
      <c r="AP17254" s="111"/>
      <c r="AR17254" s="111"/>
      <c r="AV17254" s="111"/>
    </row>
    <row r="17255" spans="20:52" x14ac:dyDescent="0.25">
      <c r="T17255" s="110"/>
      <c r="AC17255" s="109"/>
    </row>
    <row r="17256" spans="20:52" x14ac:dyDescent="0.25">
      <c r="T17256" s="110"/>
      <c r="AC17256" s="109"/>
    </row>
    <row r="17257" spans="20:52" x14ac:dyDescent="0.25">
      <c r="T17257" s="110"/>
      <c r="AC17257" s="109"/>
      <c r="AJ17257" s="111"/>
      <c r="AO17257" s="111"/>
    </row>
    <row r="17258" spans="20:52" x14ac:dyDescent="0.25">
      <c r="T17258" s="110"/>
      <c r="AC17258" s="109"/>
    </row>
    <row r="17259" spans="20:52" x14ac:dyDescent="0.25">
      <c r="T17259" s="110"/>
      <c r="AC17259" s="109"/>
      <c r="AJ17259" s="111"/>
      <c r="AO17259" s="111"/>
      <c r="AV17259" s="111"/>
      <c r="AZ17259" s="111"/>
    </row>
    <row r="17260" spans="20:52" x14ac:dyDescent="0.25">
      <c r="T17260" s="110"/>
      <c r="AC17260" s="109"/>
      <c r="AJ17260" s="111"/>
      <c r="AO17260" s="111"/>
      <c r="AP17260" s="111"/>
      <c r="AV17260" s="111"/>
      <c r="AZ17260" s="111"/>
    </row>
    <row r="17261" spans="20:52" x14ac:dyDescent="0.25">
      <c r="T17261" s="110"/>
      <c r="AC17261" s="109"/>
      <c r="AJ17261" s="111"/>
      <c r="AV17261" s="111"/>
    </row>
    <row r="17262" spans="20:52" x14ac:dyDescent="0.25">
      <c r="T17262" s="110"/>
      <c r="AC17262" s="109"/>
    </row>
    <row r="17263" spans="20:52" x14ac:dyDescent="0.25">
      <c r="T17263" s="110"/>
      <c r="AC17263" s="109"/>
    </row>
    <row r="17264" spans="20:52" x14ac:dyDescent="0.25">
      <c r="T17264" s="110"/>
      <c r="AC17264" s="109"/>
      <c r="AJ17264" s="111"/>
      <c r="AO17264" s="111"/>
      <c r="AV17264" s="111"/>
    </row>
    <row r="17265" spans="20:52" x14ac:dyDescent="0.25">
      <c r="T17265" s="110"/>
      <c r="AC17265" s="109"/>
    </row>
    <row r="17266" spans="20:52" x14ac:dyDescent="0.25">
      <c r="T17266" s="110"/>
      <c r="AC17266" s="109"/>
    </row>
    <row r="17267" spans="20:52" x14ac:dyDescent="0.25">
      <c r="T17267" s="110"/>
      <c r="AC17267" s="109"/>
      <c r="AJ17267" s="111"/>
      <c r="AO17267" s="111"/>
      <c r="AP17267" s="111"/>
      <c r="AR17267" s="111"/>
      <c r="AV17267" s="111"/>
    </row>
    <row r="17268" spans="20:52" x14ac:dyDescent="0.25">
      <c r="T17268" s="110"/>
      <c r="AC17268" s="109"/>
      <c r="AP17268" s="111"/>
      <c r="AV17268" s="111"/>
    </row>
    <row r="17269" spans="20:52" x14ac:dyDescent="0.25">
      <c r="T17269" s="110"/>
      <c r="AC17269" s="109"/>
      <c r="AJ17269" s="111"/>
      <c r="AO17269" s="111"/>
      <c r="AP17269" s="111"/>
      <c r="AV17269" s="111"/>
    </row>
    <row r="17270" spans="20:52" x14ac:dyDescent="0.25">
      <c r="T17270" s="110"/>
      <c r="AC17270" s="109"/>
    </row>
    <row r="17271" spans="20:52" x14ac:dyDescent="0.25">
      <c r="T17271" s="110"/>
      <c r="AC17271" s="109"/>
      <c r="AJ17271" s="111"/>
      <c r="AO17271" s="111"/>
      <c r="AP17271" s="111"/>
      <c r="AV17271" s="111"/>
      <c r="AZ17271" s="111"/>
    </row>
    <row r="17272" spans="20:52" x14ac:dyDescent="0.25">
      <c r="T17272" s="110"/>
      <c r="AC17272" s="109"/>
    </row>
    <row r="17273" spans="20:52" x14ac:dyDescent="0.25">
      <c r="T17273" s="110"/>
      <c r="AC17273" s="109"/>
      <c r="AP17273" s="111"/>
      <c r="AV17273" s="111"/>
    </row>
    <row r="17274" spans="20:52" x14ac:dyDescent="0.25">
      <c r="T17274" s="110"/>
      <c r="AC17274" s="109"/>
      <c r="AJ17274" s="111"/>
      <c r="AO17274" s="111"/>
      <c r="AV17274" s="111"/>
    </row>
    <row r="17275" spans="20:52" x14ac:dyDescent="0.25">
      <c r="T17275" s="110"/>
      <c r="AC17275" s="109"/>
      <c r="AZ17275" s="111"/>
    </row>
    <row r="17276" spans="20:52" x14ac:dyDescent="0.25">
      <c r="T17276" s="110"/>
      <c r="AC17276" s="109"/>
      <c r="AJ17276" s="111"/>
      <c r="AO17276" s="111"/>
      <c r="AP17276" s="111"/>
      <c r="AV17276" s="111"/>
    </row>
    <row r="17277" spans="20:52" x14ac:dyDescent="0.25">
      <c r="T17277" s="110"/>
      <c r="AC17277" s="109"/>
    </row>
    <row r="17278" spans="20:52" x14ac:dyDescent="0.25">
      <c r="T17278" s="110"/>
      <c r="AC17278" s="109"/>
      <c r="AP17278" s="111"/>
      <c r="AT17278" s="111"/>
      <c r="AV17278" s="111"/>
    </row>
    <row r="17279" spans="20:52" x14ac:dyDescent="0.25">
      <c r="T17279" s="110"/>
      <c r="AC17279" s="109"/>
      <c r="AJ17279" s="111"/>
      <c r="AO17279" s="111"/>
      <c r="AP17279" s="111"/>
      <c r="AV17279" s="111"/>
    </row>
    <row r="17280" spans="20:52" x14ac:dyDescent="0.25">
      <c r="T17280" s="110"/>
      <c r="AC17280" s="109"/>
      <c r="AO17280" s="111"/>
      <c r="AP17280" s="111"/>
      <c r="AV17280" s="111"/>
    </row>
    <row r="17281" spans="20:52" x14ac:dyDescent="0.25">
      <c r="T17281" s="110"/>
      <c r="AC17281" s="109"/>
    </row>
    <row r="17282" spans="20:52" x14ac:dyDescent="0.25">
      <c r="T17282" s="110"/>
      <c r="AC17282" s="109"/>
      <c r="AJ17282" s="111"/>
      <c r="AO17282" s="111"/>
      <c r="AP17282" s="111"/>
      <c r="AR17282" s="111"/>
      <c r="AV17282" s="111"/>
    </row>
    <row r="17283" spans="20:52" x14ac:dyDescent="0.25">
      <c r="T17283" s="110"/>
      <c r="AC17283" s="109"/>
      <c r="AJ17283" s="111"/>
      <c r="AO17283" s="111"/>
      <c r="AT17283" s="111"/>
      <c r="AV17283" s="111"/>
    </row>
    <row r="17284" spans="20:52" x14ac:dyDescent="0.25">
      <c r="T17284" s="110"/>
      <c r="AC17284" s="109"/>
    </row>
    <row r="17285" spans="20:52" x14ac:dyDescent="0.25">
      <c r="T17285" s="110"/>
      <c r="AC17285" s="109"/>
      <c r="AJ17285" s="111"/>
      <c r="AO17285" s="111"/>
      <c r="AT17285" s="111"/>
      <c r="AV17285" s="111"/>
    </row>
    <row r="17286" spans="20:52" x14ac:dyDescent="0.25">
      <c r="T17286" s="110"/>
      <c r="AC17286" s="109"/>
    </row>
    <row r="17287" spans="20:52" x14ac:dyDescent="0.25">
      <c r="T17287" s="110"/>
      <c r="AC17287" s="109"/>
    </row>
    <row r="17288" spans="20:52" x14ac:dyDescent="0.25">
      <c r="T17288" s="110"/>
      <c r="AC17288" s="109"/>
    </row>
    <row r="17289" spans="20:52" x14ac:dyDescent="0.25">
      <c r="T17289" s="110"/>
      <c r="AC17289" s="109"/>
    </row>
    <row r="17290" spans="20:52" x14ac:dyDescent="0.25">
      <c r="T17290" s="110"/>
      <c r="AC17290" s="109"/>
      <c r="AJ17290" s="111"/>
      <c r="AO17290" s="111"/>
      <c r="AP17290" s="111"/>
    </row>
    <row r="17291" spans="20:52" x14ac:dyDescent="0.25">
      <c r="T17291" s="110"/>
      <c r="AC17291" s="109"/>
    </row>
    <row r="17292" spans="20:52" x14ac:dyDescent="0.25">
      <c r="T17292" s="110"/>
      <c r="AC17292" s="109"/>
      <c r="AZ17292" s="111"/>
    </row>
    <row r="17293" spans="20:52" x14ac:dyDescent="0.25">
      <c r="T17293" s="110"/>
      <c r="AC17293" s="109"/>
      <c r="AJ17293" s="111"/>
      <c r="AO17293" s="111"/>
      <c r="AT17293" s="111"/>
    </row>
    <row r="17294" spans="20:52" x14ac:dyDescent="0.25">
      <c r="T17294" s="110"/>
      <c r="AC17294" s="109"/>
      <c r="AJ17294" s="111"/>
      <c r="AO17294" s="111"/>
      <c r="AP17294" s="111"/>
      <c r="AR17294" s="111"/>
      <c r="AT17294" s="111"/>
      <c r="AV17294" s="111"/>
    </row>
    <row r="17295" spans="20:52" x14ac:dyDescent="0.25">
      <c r="T17295" s="110"/>
      <c r="AC17295" s="109"/>
    </row>
    <row r="17296" spans="20:52" x14ac:dyDescent="0.25">
      <c r="T17296" s="110"/>
      <c r="AC17296" s="109"/>
      <c r="AJ17296" s="111"/>
      <c r="AO17296" s="111"/>
      <c r="AP17296" s="111"/>
      <c r="AT17296" s="111"/>
      <c r="AV17296" s="111"/>
    </row>
    <row r="17297" spans="20:52" x14ac:dyDescent="0.25">
      <c r="T17297" s="110"/>
      <c r="AC17297" s="109"/>
    </row>
    <row r="17298" spans="20:52" x14ac:dyDescent="0.25">
      <c r="T17298" s="110"/>
      <c r="AC17298" s="109"/>
      <c r="AJ17298" s="111"/>
      <c r="AO17298" s="111"/>
      <c r="AV17298" s="111"/>
    </row>
    <row r="17299" spans="20:52" x14ac:dyDescent="0.25">
      <c r="T17299" s="110"/>
      <c r="AC17299" s="109"/>
    </row>
    <row r="17300" spans="20:52" x14ac:dyDescent="0.25">
      <c r="T17300" s="110"/>
      <c r="AC17300" s="109"/>
      <c r="AJ17300" s="111"/>
      <c r="AO17300" s="111"/>
      <c r="AT17300" s="111"/>
      <c r="AV17300" s="111"/>
    </row>
    <row r="17301" spans="20:52" x14ac:dyDescent="0.25">
      <c r="T17301" s="110"/>
      <c r="AC17301" s="109"/>
    </row>
    <row r="17302" spans="20:52" x14ac:dyDescent="0.25">
      <c r="T17302" s="110"/>
      <c r="AC17302" s="109"/>
    </row>
    <row r="17303" spans="20:52" x14ac:dyDescent="0.25">
      <c r="T17303" s="110"/>
      <c r="AC17303" s="109"/>
      <c r="AO17303" s="111"/>
      <c r="AT17303" s="111"/>
    </row>
    <row r="17304" spans="20:52" x14ac:dyDescent="0.25">
      <c r="T17304" s="110"/>
      <c r="AC17304" s="109"/>
    </row>
    <row r="17305" spans="20:52" x14ac:dyDescent="0.25">
      <c r="T17305" s="110"/>
      <c r="AC17305" s="109"/>
      <c r="AV17305" s="111"/>
    </row>
    <row r="17306" spans="20:52" x14ac:dyDescent="0.25">
      <c r="T17306" s="110"/>
      <c r="AC17306" s="109"/>
    </row>
    <row r="17307" spans="20:52" x14ac:dyDescent="0.25">
      <c r="T17307" s="110"/>
      <c r="AC17307" s="109"/>
    </row>
    <row r="17308" spans="20:52" x14ac:dyDescent="0.25">
      <c r="T17308" s="110"/>
      <c r="AC17308" s="109"/>
    </row>
    <row r="17309" spans="20:52" x14ac:dyDescent="0.25">
      <c r="T17309" s="110"/>
      <c r="AC17309" s="109"/>
      <c r="AJ17309" s="111"/>
      <c r="AO17309" s="111"/>
      <c r="AT17309" s="111"/>
    </row>
    <row r="17310" spans="20:52" x14ac:dyDescent="0.25">
      <c r="T17310" s="110"/>
      <c r="AC17310" s="109"/>
    </row>
    <row r="17311" spans="20:52" x14ac:dyDescent="0.25">
      <c r="T17311" s="110"/>
      <c r="AC17311" s="109"/>
      <c r="AJ17311" s="111"/>
      <c r="AO17311" s="111"/>
      <c r="AR17311" s="111"/>
      <c r="AV17311" s="111"/>
    </row>
    <row r="17312" spans="20:52" x14ac:dyDescent="0.25">
      <c r="T17312" s="110"/>
      <c r="AC17312" s="109"/>
      <c r="AJ17312" s="111"/>
      <c r="AP17312" s="111"/>
      <c r="AV17312" s="111"/>
      <c r="AZ17312" s="111"/>
    </row>
    <row r="17313" spans="20:52" x14ac:dyDescent="0.25">
      <c r="T17313" s="110"/>
      <c r="AC17313" s="109"/>
      <c r="AZ17313" s="111"/>
    </row>
    <row r="17314" spans="20:52" x14ac:dyDescent="0.25">
      <c r="T17314" s="110"/>
      <c r="AC17314" s="109"/>
      <c r="AV17314" s="111"/>
      <c r="AZ17314" s="111"/>
    </row>
    <row r="17315" spans="20:52" x14ac:dyDescent="0.25">
      <c r="T17315" s="110"/>
      <c r="AC17315" s="109"/>
    </row>
    <row r="17316" spans="20:52" x14ac:dyDescent="0.25">
      <c r="T17316" s="110"/>
      <c r="AC17316" s="109"/>
      <c r="AJ17316" s="111"/>
      <c r="AO17316" s="111"/>
      <c r="AT17316" s="111"/>
      <c r="AV17316" s="111"/>
    </row>
    <row r="17317" spans="20:52" x14ac:dyDescent="0.25">
      <c r="T17317" s="110"/>
      <c r="AC17317" s="109"/>
    </row>
    <row r="17318" spans="20:52" x14ac:dyDescent="0.25">
      <c r="T17318" s="110"/>
      <c r="AC17318" s="109"/>
    </row>
    <row r="17319" spans="20:52" x14ac:dyDescent="0.25">
      <c r="T17319" s="110"/>
      <c r="AC17319" s="109"/>
      <c r="AJ17319" s="111"/>
      <c r="AO17319" s="111"/>
      <c r="AV17319" s="111"/>
    </row>
    <row r="17320" spans="20:52" x14ac:dyDescent="0.25">
      <c r="T17320" s="110"/>
      <c r="AC17320" s="109"/>
      <c r="AJ17320" s="111"/>
      <c r="AO17320" s="111"/>
      <c r="AP17320" s="111"/>
    </row>
    <row r="17321" spans="20:52" x14ac:dyDescent="0.25">
      <c r="T17321" s="110"/>
      <c r="AC17321" s="109"/>
      <c r="AJ17321" s="111"/>
      <c r="AO17321" s="111"/>
      <c r="AP17321" s="111"/>
    </row>
    <row r="17322" spans="20:52" x14ac:dyDescent="0.25">
      <c r="T17322" s="110"/>
      <c r="AC17322" s="109"/>
    </row>
    <row r="17323" spans="20:52" x14ac:dyDescent="0.25">
      <c r="T17323" s="110"/>
      <c r="AC17323" s="109"/>
      <c r="AJ17323" s="111"/>
      <c r="AO17323" s="111"/>
    </row>
    <row r="17324" spans="20:52" x14ac:dyDescent="0.25">
      <c r="T17324" s="110"/>
      <c r="AC17324" s="109"/>
    </row>
    <row r="17325" spans="20:52" x14ac:dyDescent="0.25">
      <c r="T17325" s="110"/>
      <c r="AC17325" s="109"/>
      <c r="AJ17325" s="111"/>
      <c r="AO17325" s="111"/>
      <c r="AP17325" s="111"/>
      <c r="AV17325" s="111"/>
    </row>
    <row r="17326" spans="20:52" x14ac:dyDescent="0.25">
      <c r="T17326" s="110"/>
      <c r="AC17326" s="109"/>
      <c r="AJ17326" s="111"/>
      <c r="AO17326" s="111"/>
      <c r="AT17326" s="111"/>
    </row>
    <row r="17327" spans="20:52" x14ac:dyDescent="0.25">
      <c r="T17327" s="110"/>
      <c r="AC17327" s="109"/>
      <c r="AJ17327" s="111"/>
      <c r="AO17327" s="111"/>
      <c r="AP17327" s="111"/>
      <c r="AV17327" s="111"/>
    </row>
    <row r="17328" spans="20:52" x14ac:dyDescent="0.25">
      <c r="T17328" s="110"/>
      <c r="AC17328" s="109"/>
    </row>
    <row r="17329" spans="20:48" x14ac:dyDescent="0.25">
      <c r="T17329" s="110"/>
      <c r="AC17329" s="109"/>
    </row>
    <row r="17330" spans="20:48" x14ac:dyDescent="0.25">
      <c r="T17330" s="110"/>
      <c r="AC17330" s="109"/>
      <c r="AJ17330" s="111"/>
      <c r="AO17330" s="111"/>
      <c r="AT17330" s="111"/>
    </row>
    <row r="17331" spans="20:48" x14ac:dyDescent="0.25">
      <c r="T17331" s="110"/>
      <c r="AC17331" s="109"/>
    </row>
    <row r="17332" spans="20:48" x14ac:dyDescent="0.25">
      <c r="T17332" s="110"/>
      <c r="AC17332" s="109"/>
      <c r="AJ17332" s="111"/>
      <c r="AO17332" s="111"/>
      <c r="AV17332" s="111"/>
    </row>
    <row r="17333" spans="20:48" x14ac:dyDescent="0.25">
      <c r="T17333" s="110"/>
      <c r="AC17333" s="109"/>
      <c r="AJ17333" s="111"/>
      <c r="AO17333" s="111"/>
      <c r="AR17333" s="111"/>
      <c r="AT17333" s="111"/>
    </row>
    <row r="17334" spans="20:48" x14ac:dyDescent="0.25">
      <c r="T17334" s="110"/>
      <c r="AC17334" s="109"/>
      <c r="AJ17334" s="111"/>
      <c r="AO17334" s="111"/>
      <c r="AV17334" s="111"/>
    </row>
    <row r="17335" spans="20:48" x14ac:dyDescent="0.25">
      <c r="T17335" s="110"/>
      <c r="AC17335" s="109"/>
    </row>
    <row r="17336" spans="20:48" x14ac:dyDescent="0.25">
      <c r="T17336" s="110"/>
      <c r="AC17336" s="109"/>
      <c r="AJ17336" s="111"/>
      <c r="AO17336" s="111"/>
      <c r="AV17336" s="111"/>
    </row>
    <row r="17337" spans="20:48" x14ac:dyDescent="0.25">
      <c r="T17337" s="110"/>
      <c r="AC17337" s="109"/>
      <c r="AJ17337" s="111"/>
      <c r="AO17337" s="111"/>
      <c r="AV17337" s="111"/>
    </row>
    <row r="17338" spans="20:48" x14ac:dyDescent="0.25">
      <c r="T17338" s="110"/>
      <c r="AC17338" s="109"/>
      <c r="AJ17338" s="111"/>
      <c r="AO17338" s="111"/>
    </row>
    <row r="17339" spans="20:48" x14ac:dyDescent="0.25">
      <c r="T17339" s="110"/>
      <c r="AC17339" s="109"/>
    </row>
    <row r="17340" spans="20:48" x14ac:dyDescent="0.25">
      <c r="T17340" s="110"/>
      <c r="AC17340" s="109"/>
      <c r="AO17340" s="111"/>
    </row>
    <row r="17341" spans="20:48" x14ac:dyDescent="0.25">
      <c r="T17341" s="110"/>
      <c r="AC17341" s="109"/>
      <c r="AJ17341" s="111"/>
      <c r="AO17341" s="111"/>
      <c r="AV17341" s="111"/>
    </row>
    <row r="17342" spans="20:48" x14ac:dyDescent="0.25">
      <c r="T17342" s="110"/>
      <c r="AC17342" s="109"/>
      <c r="AV17342" s="111"/>
    </row>
    <row r="17343" spans="20:48" x14ac:dyDescent="0.25">
      <c r="T17343" s="110"/>
      <c r="AC17343" s="109"/>
      <c r="AO17343" s="111"/>
      <c r="AP17343" s="111"/>
      <c r="AV17343" s="111"/>
    </row>
    <row r="17344" spans="20:48" x14ac:dyDescent="0.25">
      <c r="T17344" s="110"/>
      <c r="AC17344" s="109"/>
      <c r="AJ17344" s="111"/>
      <c r="AO17344" s="111"/>
      <c r="AV17344" s="111"/>
    </row>
    <row r="17345" spans="20:52" x14ac:dyDescent="0.25">
      <c r="T17345" s="110"/>
      <c r="AC17345" s="109"/>
      <c r="AJ17345" s="111"/>
      <c r="AO17345" s="111"/>
      <c r="AP17345" s="111"/>
      <c r="AT17345" s="111"/>
      <c r="AV17345" s="111"/>
    </row>
    <row r="17346" spans="20:52" x14ac:dyDescent="0.25">
      <c r="T17346" s="110"/>
      <c r="AC17346" s="109"/>
      <c r="AJ17346" s="111"/>
      <c r="AO17346" s="111"/>
      <c r="AP17346" s="111"/>
      <c r="AT17346" s="111"/>
    </row>
    <row r="17347" spans="20:52" x14ac:dyDescent="0.25">
      <c r="T17347" s="110"/>
      <c r="AC17347" s="109"/>
      <c r="AJ17347" s="111"/>
      <c r="AP17347" s="111"/>
      <c r="AT17347" s="111"/>
    </row>
    <row r="17348" spans="20:52" x14ac:dyDescent="0.25">
      <c r="T17348" s="110"/>
      <c r="AC17348" s="109"/>
      <c r="AO17348" s="111"/>
      <c r="AV17348" s="111"/>
    </row>
    <row r="17349" spans="20:52" x14ac:dyDescent="0.25">
      <c r="T17349" s="110"/>
      <c r="AC17349" s="109"/>
      <c r="AO17349" s="111"/>
      <c r="AP17349" s="111"/>
      <c r="AV17349" s="111"/>
      <c r="AZ17349" s="111"/>
    </row>
    <row r="17350" spans="20:52" x14ac:dyDescent="0.25">
      <c r="T17350" s="110"/>
      <c r="AC17350" s="109"/>
      <c r="AJ17350" s="111"/>
      <c r="AO17350" s="111"/>
      <c r="AV17350" s="111"/>
    </row>
    <row r="17351" spans="20:52" x14ac:dyDescent="0.25">
      <c r="T17351" s="110"/>
      <c r="AC17351" s="109"/>
      <c r="AZ17351" s="111"/>
    </row>
    <row r="17352" spans="20:52" x14ac:dyDescent="0.25">
      <c r="T17352" s="110"/>
      <c r="AC17352" s="109"/>
      <c r="AJ17352" s="111"/>
      <c r="AO17352" s="111"/>
      <c r="AR17352" s="111"/>
      <c r="AV17352" s="111"/>
    </row>
    <row r="17353" spans="20:52" x14ac:dyDescent="0.25">
      <c r="T17353" s="110"/>
      <c r="AC17353" s="109"/>
    </row>
    <row r="17354" spans="20:52" x14ac:dyDescent="0.25">
      <c r="T17354" s="110"/>
      <c r="AC17354" s="109"/>
      <c r="AV17354" s="111"/>
    </row>
    <row r="17355" spans="20:52" x14ac:dyDescent="0.25">
      <c r="T17355" s="110"/>
      <c r="AC17355" s="109"/>
    </row>
    <row r="17356" spans="20:52" x14ac:dyDescent="0.25">
      <c r="T17356" s="110"/>
      <c r="AC17356" s="109"/>
      <c r="AP17356" s="111"/>
      <c r="AV17356" s="111"/>
    </row>
    <row r="17357" spans="20:52" x14ac:dyDescent="0.25">
      <c r="T17357" s="110"/>
      <c r="AC17357" s="109"/>
      <c r="AJ17357" s="111"/>
      <c r="AV17357" s="111"/>
      <c r="AZ17357" s="111"/>
    </row>
    <row r="17358" spans="20:52" x14ac:dyDescent="0.25">
      <c r="T17358" s="110"/>
      <c r="AC17358" s="109"/>
      <c r="AJ17358" s="111"/>
      <c r="AO17358" s="111"/>
    </row>
    <row r="17359" spans="20:52" x14ac:dyDescent="0.25">
      <c r="T17359" s="110"/>
      <c r="AC17359" s="109"/>
      <c r="AV17359" s="111"/>
    </row>
    <row r="17360" spans="20:52" x14ac:dyDescent="0.25">
      <c r="T17360" s="110"/>
      <c r="AC17360" s="109"/>
      <c r="AP17360" s="111"/>
    </row>
    <row r="17361" spans="20:48" x14ac:dyDescent="0.25">
      <c r="T17361" s="110"/>
      <c r="AC17361" s="109"/>
    </row>
    <row r="17362" spans="20:48" x14ac:dyDescent="0.25">
      <c r="T17362" s="110"/>
      <c r="AC17362" s="109"/>
      <c r="AJ17362" s="111"/>
      <c r="AO17362" s="111"/>
      <c r="AV17362" s="111"/>
    </row>
    <row r="17363" spans="20:48" x14ac:dyDescent="0.25">
      <c r="T17363" s="110"/>
      <c r="AC17363" s="109"/>
      <c r="AJ17363" s="111"/>
      <c r="AT17363" s="111"/>
      <c r="AV17363" s="111"/>
    </row>
    <row r="17364" spans="20:48" x14ac:dyDescent="0.25">
      <c r="T17364" s="110"/>
      <c r="AC17364" s="109"/>
      <c r="AJ17364" s="111"/>
      <c r="AO17364" s="111"/>
    </row>
    <row r="17365" spans="20:48" x14ac:dyDescent="0.25">
      <c r="T17365" s="110"/>
      <c r="AC17365" s="109"/>
      <c r="AJ17365" s="111"/>
      <c r="AO17365" s="111"/>
      <c r="AP17365" s="111"/>
      <c r="AV17365" s="111"/>
    </row>
    <row r="17366" spans="20:48" x14ac:dyDescent="0.25">
      <c r="T17366" s="110"/>
      <c r="AC17366" s="109"/>
    </row>
    <row r="17367" spans="20:48" x14ac:dyDescent="0.25">
      <c r="T17367" s="110"/>
      <c r="AC17367" s="109"/>
    </row>
    <row r="17368" spans="20:48" x14ac:dyDescent="0.25">
      <c r="T17368" s="110"/>
      <c r="AC17368" s="109"/>
      <c r="AJ17368" s="111"/>
      <c r="AO17368" s="111"/>
      <c r="AV17368" s="111"/>
    </row>
    <row r="17369" spans="20:48" x14ac:dyDescent="0.25">
      <c r="T17369" s="110"/>
      <c r="AC17369" s="109"/>
      <c r="AJ17369" s="111"/>
      <c r="AO17369" s="111"/>
      <c r="AV17369" s="111"/>
    </row>
    <row r="17370" spans="20:48" x14ac:dyDescent="0.25">
      <c r="T17370" s="110"/>
      <c r="AC17370" s="109"/>
      <c r="AJ17370" s="111"/>
      <c r="AO17370" s="111"/>
      <c r="AP17370" s="111"/>
      <c r="AV17370" s="111"/>
    </row>
    <row r="17371" spans="20:48" x14ac:dyDescent="0.25">
      <c r="T17371" s="110"/>
      <c r="AC17371" s="109"/>
      <c r="AJ17371" s="111"/>
      <c r="AO17371" s="111"/>
      <c r="AV17371" s="111"/>
    </row>
    <row r="17372" spans="20:48" x14ac:dyDescent="0.25">
      <c r="T17372" s="110"/>
      <c r="AC17372" s="109"/>
      <c r="AV17372" s="111"/>
    </row>
    <row r="17373" spans="20:48" x14ac:dyDescent="0.25">
      <c r="T17373" s="110"/>
      <c r="AC17373" s="109"/>
      <c r="AV17373" s="111"/>
    </row>
    <row r="17374" spans="20:48" x14ac:dyDescent="0.25">
      <c r="T17374" s="110"/>
      <c r="AC17374" s="109"/>
      <c r="AJ17374" s="111"/>
      <c r="AP17374" s="111"/>
      <c r="AV17374" s="111"/>
    </row>
    <row r="17375" spans="20:48" x14ac:dyDescent="0.25">
      <c r="T17375" s="110"/>
      <c r="AC17375" s="109"/>
    </row>
    <row r="17376" spans="20:48" x14ac:dyDescent="0.25">
      <c r="T17376" s="110"/>
      <c r="AC17376" s="109"/>
    </row>
    <row r="17377" spans="20:48" x14ac:dyDescent="0.25">
      <c r="T17377" s="110"/>
      <c r="AC17377" s="109"/>
      <c r="AJ17377" s="111"/>
      <c r="AO17377" s="111"/>
      <c r="AP17377" s="111"/>
      <c r="AV17377" s="111"/>
    </row>
    <row r="17378" spans="20:48" x14ac:dyDescent="0.25">
      <c r="T17378" s="110"/>
      <c r="AC17378" s="109"/>
    </row>
    <row r="17379" spans="20:48" x14ac:dyDescent="0.25">
      <c r="T17379" s="110"/>
      <c r="AC17379" s="109"/>
    </row>
    <row r="17380" spans="20:48" x14ac:dyDescent="0.25">
      <c r="T17380" s="110"/>
      <c r="AC17380" s="109"/>
    </row>
    <row r="17381" spans="20:48" x14ac:dyDescent="0.25">
      <c r="T17381" s="110"/>
      <c r="AC17381" s="109"/>
    </row>
    <row r="17382" spans="20:48" x14ac:dyDescent="0.25">
      <c r="T17382" s="110"/>
      <c r="AC17382" s="109"/>
      <c r="AV17382" s="111"/>
    </row>
    <row r="17383" spans="20:48" x14ac:dyDescent="0.25">
      <c r="T17383" s="110"/>
      <c r="AC17383" s="109"/>
    </row>
    <row r="17384" spans="20:48" x14ac:dyDescent="0.25">
      <c r="T17384" s="110"/>
      <c r="AC17384" s="109"/>
      <c r="AJ17384" s="111"/>
      <c r="AO17384" s="111"/>
      <c r="AV17384" s="111"/>
    </row>
    <row r="17385" spans="20:48" x14ac:dyDescent="0.25">
      <c r="T17385" s="110"/>
      <c r="AC17385" s="109"/>
      <c r="AV17385" s="111"/>
    </row>
    <row r="17386" spans="20:48" x14ac:dyDescent="0.25">
      <c r="T17386" s="110"/>
      <c r="AC17386" s="109"/>
    </row>
    <row r="17387" spans="20:48" x14ac:dyDescent="0.25">
      <c r="T17387" s="110"/>
      <c r="AC17387" s="109"/>
    </row>
    <row r="17388" spans="20:48" x14ac:dyDescent="0.25">
      <c r="T17388" s="110"/>
      <c r="AC17388" s="109"/>
    </row>
    <row r="17389" spans="20:48" x14ac:dyDescent="0.25">
      <c r="T17389" s="110"/>
      <c r="AC17389" s="109"/>
      <c r="AV17389" s="111"/>
    </row>
    <row r="17390" spans="20:48" x14ac:dyDescent="0.25">
      <c r="T17390" s="110"/>
      <c r="AC17390" s="109"/>
    </row>
    <row r="17391" spans="20:48" x14ac:dyDescent="0.25">
      <c r="T17391" s="110"/>
      <c r="AC17391" s="109"/>
    </row>
    <row r="17392" spans="20:48" x14ac:dyDescent="0.25">
      <c r="T17392" s="110"/>
      <c r="AC17392" s="109"/>
    </row>
    <row r="17393" spans="20:52" x14ac:dyDescent="0.25">
      <c r="T17393" s="110"/>
      <c r="AC17393" s="109"/>
    </row>
    <row r="17394" spans="20:52" x14ac:dyDescent="0.25">
      <c r="T17394" s="110"/>
      <c r="AC17394" s="109"/>
      <c r="AJ17394" s="111"/>
      <c r="AO17394" s="111"/>
    </row>
    <row r="17395" spans="20:52" x14ac:dyDescent="0.25">
      <c r="T17395" s="110"/>
      <c r="AC17395" s="109"/>
    </row>
    <row r="17396" spans="20:52" x14ac:dyDescent="0.25">
      <c r="T17396" s="110"/>
      <c r="AC17396" s="109"/>
      <c r="AJ17396" s="111"/>
      <c r="AO17396" s="111"/>
      <c r="AV17396" s="111"/>
    </row>
    <row r="17397" spans="20:52" x14ac:dyDescent="0.25">
      <c r="T17397" s="110"/>
      <c r="AC17397" s="109"/>
    </row>
    <row r="17398" spans="20:52" x14ac:dyDescent="0.25">
      <c r="T17398" s="110"/>
      <c r="AC17398" s="109"/>
    </row>
    <row r="17399" spans="20:52" x14ac:dyDescent="0.25">
      <c r="T17399" s="110"/>
      <c r="AC17399" s="109"/>
      <c r="AJ17399" s="111"/>
      <c r="AO17399" s="111"/>
      <c r="AT17399" s="111"/>
    </row>
    <row r="17400" spans="20:52" x14ac:dyDescent="0.25">
      <c r="T17400" s="110"/>
      <c r="AC17400" s="109"/>
      <c r="AJ17400" s="111"/>
      <c r="AO17400" s="111"/>
      <c r="AP17400" s="111"/>
      <c r="AV17400" s="111"/>
      <c r="AZ17400" s="111"/>
    </row>
    <row r="17401" spans="20:52" x14ac:dyDescent="0.25">
      <c r="T17401" s="110"/>
      <c r="AC17401" s="109"/>
      <c r="AV17401" s="111"/>
    </row>
    <row r="17402" spans="20:52" x14ac:dyDescent="0.25">
      <c r="T17402" s="110"/>
      <c r="AC17402" s="109"/>
    </row>
    <row r="17403" spans="20:52" x14ac:dyDescent="0.25">
      <c r="T17403" s="110"/>
      <c r="AC17403" s="109"/>
    </row>
    <row r="17404" spans="20:52" x14ac:dyDescent="0.25">
      <c r="T17404" s="110"/>
      <c r="AC17404" s="109"/>
      <c r="AJ17404" s="111"/>
      <c r="AO17404" s="111"/>
      <c r="AP17404" s="111"/>
      <c r="AT17404" s="111"/>
      <c r="AV17404" s="111"/>
    </row>
    <row r="17405" spans="20:52" x14ac:dyDescent="0.25">
      <c r="T17405" s="110"/>
      <c r="AC17405" s="109"/>
      <c r="AV17405" s="111"/>
    </row>
    <row r="17406" spans="20:52" x14ac:dyDescent="0.25">
      <c r="T17406" s="110"/>
      <c r="AC17406" s="109"/>
      <c r="AJ17406" s="111"/>
      <c r="AO17406" s="111"/>
      <c r="AT17406" s="111"/>
      <c r="AV17406" s="111"/>
    </row>
    <row r="17407" spans="20:52" x14ac:dyDescent="0.25">
      <c r="T17407" s="110"/>
      <c r="AC17407" s="109"/>
      <c r="AJ17407" s="111"/>
      <c r="AO17407" s="111"/>
      <c r="AV17407" s="111"/>
    </row>
    <row r="17408" spans="20:52" x14ac:dyDescent="0.25">
      <c r="T17408" s="110"/>
      <c r="AC17408" s="109"/>
      <c r="AV17408" s="111"/>
    </row>
    <row r="17409" spans="20:52" x14ac:dyDescent="0.25">
      <c r="T17409" s="110"/>
      <c r="AC17409" s="109"/>
    </row>
    <row r="17410" spans="20:52" x14ac:dyDescent="0.25">
      <c r="T17410" s="110"/>
      <c r="AC17410" s="109"/>
    </row>
    <row r="17411" spans="20:52" x14ac:dyDescent="0.25">
      <c r="T17411" s="110"/>
      <c r="AC17411" s="109"/>
      <c r="AZ17411" s="111"/>
    </row>
    <row r="17412" spans="20:52" x14ac:dyDescent="0.25">
      <c r="T17412" s="110"/>
      <c r="AC17412" s="109"/>
    </row>
    <row r="17413" spans="20:52" x14ac:dyDescent="0.25">
      <c r="T17413" s="110"/>
      <c r="AC17413" s="109"/>
      <c r="AJ17413" s="111"/>
      <c r="AO17413" s="111"/>
      <c r="AT17413" s="111"/>
      <c r="AV17413" s="111"/>
    </row>
    <row r="17414" spans="20:52" x14ac:dyDescent="0.25">
      <c r="T17414" s="110"/>
      <c r="AC17414" s="109"/>
    </row>
    <row r="17415" spans="20:52" x14ac:dyDescent="0.25">
      <c r="T17415" s="110"/>
      <c r="AC17415" s="109"/>
      <c r="AO17415" s="111"/>
      <c r="AV17415" s="111"/>
    </row>
    <row r="17416" spans="20:52" x14ac:dyDescent="0.25">
      <c r="T17416" s="110"/>
      <c r="AC17416" s="109"/>
      <c r="AO17416" s="111"/>
      <c r="AR17416" s="111"/>
      <c r="AT17416" s="111"/>
    </row>
    <row r="17417" spans="20:52" x14ac:dyDescent="0.25">
      <c r="T17417" s="110"/>
      <c r="AC17417" s="109"/>
      <c r="AJ17417" s="111"/>
      <c r="AO17417" s="111"/>
      <c r="AV17417" s="111"/>
    </row>
    <row r="17418" spans="20:52" x14ac:dyDescent="0.25">
      <c r="T17418" s="110"/>
      <c r="AC17418" s="109"/>
      <c r="AP17418" s="111"/>
      <c r="AV17418" s="111"/>
    </row>
    <row r="17419" spans="20:52" x14ac:dyDescent="0.25">
      <c r="T17419" s="110"/>
      <c r="AC17419" s="109"/>
      <c r="AZ17419" s="111"/>
    </row>
    <row r="17420" spans="20:52" x14ac:dyDescent="0.25">
      <c r="T17420" s="110"/>
      <c r="AC17420" s="109"/>
      <c r="AO17420" s="111"/>
      <c r="AV17420" s="111"/>
      <c r="AZ17420" s="111"/>
    </row>
    <row r="17421" spans="20:52" x14ac:dyDescent="0.25">
      <c r="T17421" s="110"/>
      <c r="AC17421" s="109"/>
      <c r="AJ17421" s="111"/>
      <c r="AO17421" s="111"/>
      <c r="AP17421" s="111"/>
      <c r="AV17421" s="111"/>
      <c r="AZ17421" s="111"/>
    </row>
    <row r="17422" spans="20:52" x14ac:dyDescent="0.25">
      <c r="T17422" s="110"/>
      <c r="AC17422" s="109"/>
      <c r="AJ17422" s="111"/>
      <c r="AO17422" s="111"/>
      <c r="AV17422" s="111"/>
    </row>
    <row r="17423" spans="20:52" x14ac:dyDescent="0.25">
      <c r="T17423" s="110"/>
      <c r="AC17423" s="109"/>
    </row>
    <row r="17424" spans="20:52" x14ac:dyDescent="0.25">
      <c r="T17424" s="110"/>
      <c r="AC17424" s="109"/>
    </row>
    <row r="17425" spans="20:48" x14ac:dyDescent="0.25">
      <c r="T17425" s="110"/>
      <c r="AC17425" s="109"/>
    </row>
    <row r="17426" spans="20:48" x14ac:dyDescent="0.25">
      <c r="T17426" s="110"/>
      <c r="AC17426" s="109"/>
      <c r="AJ17426" s="111"/>
      <c r="AO17426" s="111"/>
      <c r="AV17426" s="111"/>
    </row>
    <row r="17427" spans="20:48" x14ac:dyDescent="0.25">
      <c r="T17427" s="110"/>
      <c r="AC17427" s="109"/>
    </row>
    <row r="17428" spans="20:48" x14ac:dyDescent="0.25">
      <c r="T17428" s="110"/>
      <c r="AC17428" s="109"/>
    </row>
    <row r="17429" spans="20:48" x14ac:dyDescent="0.25">
      <c r="T17429" s="110"/>
      <c r="AC17429" s="109"/>
      <c r="AJ17429" s="111"/>
      <c r="AO17429" s="111"/>
      <c r="AT17429" s="111"/>
    </row>
    <row r="17430" spans="20:48" x14ac:dyDescent="0.25">
      <c r="T17430" s="110"/>
      <c r="AC17430" s="109"/>
      <c r="AJ17430" s="111"/>
      <c r="AO17430" s="111"/>
      <c r="AV17430" s="111"/>
    </row>
    <row r="17431" spans="20:48" x14ac:dyDescent="0.25">
      <c r="T17431" s="110"/>
      <c r="AC17431" s="109"/>
      <c r="AJ17431" s="111"/>
      <c r="AO17431" s="111"/>
    </row>
    <row r="17432" spans="20:48" x14ac:dyDescent="0.25">
      <c r="T17432" s="110"/>
      <c r="AC17432" s="109"/>
      <c r="AJ17432" s="111"/>
      <c r="AO17432" s="111"/>
      <c r="AV17432" s="111"/>
    </row>
    <row r="17433" spans="20:48" x14ac:dyDescent="0.25">
      <c r="T17433" s="110"/>
      <c r="AC17433" s="109"/>
      <c r="AO17433" s="111"/>
      <c r="AV17433" s="111"/>
    </row>
    <row r="17434" spans="20:48" x14ac:dyDescent="0.25">
      <c r="T17434" s="110"/>
      <c r="AC17434" s="109"/>
      <c r="AJ17434" s="111"/>
      <c r="AO17434" s="111"/>
      <c r="AT17434" s="111"/>
      <c r="AV17434" s="111"/>
    </row>
    <row r="17435" spans="20:48" x14ac:dyDescent="0.25">
      <c r="T17435" s="110"/>
      <c r="AC17435" s="109"/>
    </row>
    <row r="17436" spans="20:48" x14ac:dyDescent="0.25">
      <c r="T17436" s="110"/>
      <c r="AC17436" s="109"/>
    </row>
    <row r="17437" spans="20:48" x14ac:dyDescent="0.25">
      <c r="T17437" s="110"/>
      <c r="AC17437" s="109"/>
      <c r="AJ17437" s="111"/>
      <c r="AV17437" s="111"/>
    </row>
    <row r="17438" spans="20:48" x14ac:dyDescent="0.25">
      <c r="T17438" s="110"/>
      <c r="AC17438" s="109"/>
    </row>
    <row r="17439" spans="20:48" x14ac:dyDescent="0.25">
      <c r="T17439" s="110"/>
      <c r="AC17439" s="109"/>
    </row>
    <row r="17440" spans="20:48" x14ac:dyDescent="0.25">
      <c r="T17440" s="110"/>
      <c r="AC17440" s="109"/>
      <c r="AJ17440" s="111"/>
      <c r="AO17440" s="111"/>
      <c r="AP17440" s="111"/>
      <c r="AV17440" s="111"/>
    </row>
    <row r="17441" spans="20:52" x14ac:dyDescent="0.25">
      <c r="T17441" s="110"/>
      <c r="AC17441" s="109"/>
      <c r="AJ17441" s="111"/>
      <c r="AO17441" s="111"/>
      <c r="AV17441" s="111"/>
    </row>
    <row r="17442" spans="20:52" x14ac:dyDescent="0.25">
      <c r="T17442" s="110"/>
      <c r="AC17442" s="109"/>
    </row>
    <row r="17443" spans="20:52" x14ac:dyDescent="0.25">
      <c r="T17443" s="110"/>
      <c r="AC17443" s="109"/>
    </row>
    <row r="17444" spans="20:52" x14ac:dyDescent="0.25">
      <c r="T17444" s="110"/>
      <c r="AC17444" s="109"/>
      <c r="AJ17444" s="111"/>
      <c r="AO17444" s="111"/>
      <c r="AT17444" s="111"/>
    </row>
    <row r="17445" spans="20:52" x14ac:dyDescent="0.25">
      <c r="T17445" s="110"/>
      <c r="AC17445" s="109"/>
      <c r="AO17445" s="111"/>
      <c r="AP17445" s="111"/>
      <c r="AT17445" s="111"/>
      <c r="AV17445" s="111"/>
    </row>
    <row r="17446" spans="20:52" x14ac:dyDescent="0.25">
      <c r="T17446" s="110"/>
      <c r="AC17446" s="109"/>
      <c r="AV17446" s="111"/>
    </row>
    <row r="17447" spans="20:52" x14ac:dyDescent="0.25">
      <c r="T17447" s="110"/>
      <c r="AC17447" s="109"/>
      <c r="AZ17447" s="111"/>
    </row>
    <row r="17448" spans="20:52" x14ac:dyDescent="0.25">
      <c r="T17448" s="110"/>
      <c r="AC17448" s="109"/>
      <c r="AJ17448" s="111"/>
      <c r="AO17448" s="111"/>
    </row>
    <row r="17449" spans="20:52" x14ac:dyDescent="0.25">
      <c r="T17449" s="110"/>
      <c r="AC17449" s="109"/>
      <c r="AJ17449" s="111"/>
      <c r="AP17449" s="111"/>
    </row>
    <row r="17450" spans="20:52" x14ac:dyDescent="0.25">
      <c r="T17450" s="110"/>
      <c r="AC17450" s="109"/>
      <c r="AJ17450" s="111"/>
      <c r="AO17450" s="111"/>
      <c r="AP17450" s="111"/>
      <c r="AV17450" s="111"/>
    </row>
    <row r="17451" spans="20:52" x14ac:dyDescent="0.25">
      <c r="T17451" s="110"/>
      <c r="AC17451" s="109"/>
      <c r="AV17451" s="111"/>
      <c r="AZ17451" s="111"/>
    </row>
    <row r="17452" spans="20:52" x14ac:dyDescent="0.25">
      <c r="T17452" s="110"/>
      <c r="AC17452" s="109"/>
      <c r="AJ17452" s="111"/>
      <c r="AO17452" s="111"/>
      <c r="AP17452" s="111"/>
      <c r="AV17452" s="111"/>
    </row>
    <row r="17453" spans="20:52" x14ac:dyDescent="0.25">
      <c r="T17453" s="110"/>
      <c r="AC17453" s="109"/>
      <c r="AV17453" s="111"/>
    </row>
    <row r="17454" spans="20:52" x14ac:dyDescent="0.25">
      <c r="T17454" s="110"/>
      <c r="AC17454" s="109"/>
      <c r="AJ17454" s="111"/>
      <c r="AO17454" s="111"/>
      <c r="AV17454" s="111"/>
    </row>
    <row r="17455" spans="20:52" x14ac:dyDescent="0.25">
      <c r="T17455" s="110"/>
      <c r="AC17455" s="109"/>
    </row>
    <row r="17456" spans="20:52" x14ac:dyDescent="0.25">
      <c r="T17456" s="110"/>
      <c r="AC17456" s="109"/>
      <c r="AJ17456" s="111"/>
      <c r="AO17456" s="111"/>
      <c r="AP17456" s="111"/>
      <c r="AV17456" s="111"/>
    </row>
    <row r="17457" spans="20:52" x14ac:dyDescent="0.25">
      <c r="T17457" s="110"/>
      <c r="AC17457" s="109"/>
    </row>
    <row r="17458" spans="20:52" x14ac:dyDescent="0.25">
      <c r="T17458" s="110"/>
      <c r="AC17458" s="109"/>
      <c r="AJ17458" s="111"/>
      <c r="AO17458" s="111"/>
      <c r="AT17458" s="111"/>
      <c r="AV17458" s="111"/>
    </row>
    <row r="17459" spans="20:52" x14ac:dyDescent="0.25">
      <c r="T17459" s="110"/>
      <c r="AC17459" s="109"/>
      <c r="AJ17459" s="111"/>
      <c r="AO17459" s="111"/>
      <c r="AV17459" s="111"/>
    </row>
    <row r="17460" spans="20:52" x14ac:dyDescent="0.25">
      <c r="T17460" s="110"/>
      <c r="AC17460" s="109"/>
      <c r="AJ17460" s="111"/>
      <c r="AP17460" s="111"/>
      <c r="AT17460" s="111"/>
      <c r="AV17460" s="111"/>
    </row>
    <row r="17461" spans="20:52" x14ac:dyDescent="0.25">
      <c r="T17461" s="110"/>
      <c r="AC17461" s="109"/>
      <c r="AJ17461" s="111"/>
      <c r="AP17461" s="111"/>
      <c r="AV17461" s="111"/>
    </row>
    <row r="17462" spans="20:52" x14ac:dyDescent="0.25">
      <c r="T17462" s="110"/>
      <c r="AC17462" s="109"/>
      <c r="AP17462" s="111"/>
    </row>
    <row r="17463" spans="20:52" x14ac:dyDescent="0.25">
      <c r="T17463" s="110"/>
      <c r="AC17463" s="109"/>
    </row>
    <row r="17464" spans="20:52" x14ac:dyDescent="0.25">
      <c r="T17464" s="110"/>
      <c r="AC17464" s="109"/>
    </row>
    <row r="17465" spans="20:52" x14ac:dyDescent="0.25">
      <c r="T17465" s="110"/>
      <c r="AC17465" s="109"/>
      <c r="AJ17465" s="111"/>
      <c r="AO17465" s="111"/>
      <c r="AV17465" s="111"/>
    </row>
    <row r="17466" spans="20:52" x14ac:dyDescent="0.25">
      <c r="T17466" s="110"/>
      <c r="AC17466" s="109"/>
      <c r="AP17466" s="111"/>
    </row>
    <row r="17467" spans="20:52" x14ac:dyDescent="0.25">
      <c r="T17467" s="110"/>
      <c r="AC17467" s="109"/>
      <c r="AJ17467" s="111"/>
      <c r="AO17467" s="111"/>
      <c r="AP17467" s="111"/>
      <c r="AV17467" s="111"/>
    </row>
    <row r="17468" spans="20:52" x14ac:dyDescent="0.25">
      <c r="T17468" s="110"/>
      <c r="AC17468" s="109"/>
      <c r="AJ17468" s="111"/>
    </row>
    <row r="17469" spans="20:52" x14ac:dyDescent="0.25">
      <c r="T17469" s="110"/>
      <c r="AC17469" s="109"/>
      <c r="AV17469" s="111"/>
    </row>
    <row r="17470" spans="20:52" x14ac:dyDescent="0.25">
      <c r="T17470" s="110"/>
      <c r="AC17470" s="109"/>
      <c r="AV17470" s="111"/>
      <c r="AZ17470" s="111"/>
    </row>
    <row r="17471" spans="20:52" x14ac:dyDescent="0.25">
      <c r="T17471" s="110"/>
      <c r="AC17471" s="109"/>
      <c r="AO17471" s="111"/>
      <c r="AP17471" s="111"/>
      <c r="AV17471" s="111"/>
    </row>
    <row r="17472" spans="20:52" x14ac:dyDescent="0.25">
      <c r="T17472" s="110"/>
      <c r="AC17472" s="109"/>
      <c r="AJ17472" s="111"/>
      <c r="AO17472" s="111"/>
    </row>
    <row r="17473" spans="20:52" x14ac:dyDescent="0.25">
      <c r="T17473" s="110"/>
      <c r="AC17473" s="109"/>
    </row>
    <row r="17474" spans="20:52" x14ac:dyDescent="0.25">
      <c r="T17474" s="110"/>
      <c r="AC17474" s="109"/>
    </row>
    <row r="17475" spans="20:52" x14ac:dyDescent="0.25">
      <c r="T17475" s="110"/>
      <c r="AC17475" s="109"/>
      <c r="AJ17475" s="111"/>
      <c r="AO17475" s="111"/>
      <c r="AP17475" s="111"/>
      <c r="AV17475" s="111"/>
    </row>
    <row r="17476" spans="20:52" x14ac:dyDescent="0.25">
      <c r="T17476" s="110"/>
      <c r="AC17476" s="109"/>
    </row>
    <row r="17477" spans="20:52" x14ac:dyDescent="0.25">
      <c r="T17477" s="110"/>
      <c r="AC17477" s="109"/>
      <c r="AJ17477" s="111"/>
      <c r="AO17477" s="111"/>
    </row>
    <row r="17478" spans="20:52" x14ac:dyDescent="0.25">
      <c r="T17478" s="110"/>
      <c r="AC17478" s="109"/>
      <c r="AJ17478" s="111"/>
      <c r="AO17478" s="111"/>
      <c r="AP17478" s="111"/>
      <c r="AT17478" s="111"/>
      <c r="AV17478" s="111"/>
    </row>
    <row r="17479" spans="20:52" x14ac:dyDescent="0.25">
      <c r="T17479" s="110"/>
      <c r="AC17479" s="109"/>
      <c r="AV17479" s="111"/>
      <c r="AZ17479" s="111"/>
    </row>
    <row r="17480" spans="20:52" x14ac:dyDescent="0.25">
      <c r="T17480" s="110"/>
      <c r="AC17480" s="109"/>
      <c r="AJ17480" s="111"/>
      <c r="AO17480" s="111"/>
      <c r="AV17480" s="111"/>
    </row>
    <row r="17481" spans="20:52" x14ac:dyDescent="0.25">
      <c r="T17481" s="110"/>
      <c r="AC17481" s="109"/>
    </row>
    <row r="17482" spans="20:52" x14ac:dyDescent="0.25">
      <c r="T17482" s="110"/>
      <c r="AC17482" s="109"/>
    </row>
    <row r="17483" spans="20:52" x14ac:dyDescent="0.25">
      <c r="T17483" s="110"/>
      <c r="AC17483" s="109"/>
    </row>
    <row r="17484" spans="20:52" x14ac:dyDescent="0.25">
      <c r="T17484" s="110"/>
      <c r="AC17484" s="109"/>
    </row>
    <row r="17485" spans="20:52" x14ac:dyDescent="0.25">
      <c r="T17485" s="110"/>
      <c r="AC17485" s="109"/>
      <c r="AV17485" s="111"/>
    </row>
    <row r="17486" spans="20:52" x14ac:dyDescent="0.25">
      <c r="T17486" s="110"/>
      <c r="AC17486" s="109"/>
    </row>
    <row r="17487" spans="20:52" x14ac:dyDescent="0.25">
      <c r="T17487" s="110"/>
      <c r="AC17487" s="109"/>
    </row>
    <row r="17488" spans="20:52" x14ac:dyDescent="0.25">
      <c r="T17488" s="110"/>
      <c r="AC17488" s="109"/>
      <c r="AT17488" s="111"/>
      <c r="AV17488" s="111"/>
    </row>
    <row r="17489" spans="20:48" x14ac:dyDescent="0.25">
      <c r="T17489" s="110"/>
      <c r="AC17489" s="109"/>
      <c r="AJ17489" s="111"/>
      <c r="AO17489" s="111"/>
      <c r="AP17489" s="111"/>
      <c r="AV17489" s="111"/>
    </row>
    <row r="17490" spans="20:48" x14ac:dyDescent="0.25">
      <c r="T17490" s="110"/>
      <c r="AC17490" s="109"/>
      <c r="AP17490" s="111"/>
      <c r="AV17490" s="111"/>
    </row>
    <row r="17491" spans="20:48" x14ac:dyDescent="0.25">
      <c r="T17491" s="110"/>
      <c r="AC17491" s="109"/>
    </row>
    <row r="17492" spans="20:48" x14ac:dyDescent="0.25">
      <c r="T17492" s="110"/>
      <c r="AC17492" s="109"/>
    </row>
    <row r="17493" spans="20:48" x14ac:dyDescent="0.25">
      <c r="T17493" s="110"/>
      <c r="AC17493" s="109"/>
    </row>
    <row r="17494" spans="20:48" x14ac:dyDescent="0.25">
      <c r="T17494" s="110"/>
      <c r="AC17494" s="109"/>
    </row>
    <row r="17495" spans="20:48" x14ac:dyDescent="0.25">
      <c r="T17495" s="110"/>
      <c r="AC17495" s="109"/>
      <c r="AJ17495" s="111"/>
      <c r="AO17495" s="111"/>
      <c r="AP17495" s="111"/>
      <c r="AV17495" s="111"/>
    </row>
    <row r="17496" spans="20:48" x14ac:dyDescent="0.25">
      <c r="T17496" s="110"/>
      <c r="AC17496" s="109"/>
      <c r="AJ17496" s="111"/>
      <c r="AO17496" s="111"/>
      <c r="AP17496" s="111"/>
      <c r="AV17496" s="111"/>
    </row>
    <row r="17497" spans="20:48" x14ac:dyDescent="0.25">
      <c r="T17497" s="110"/>
      <c r="AC17497" s="109"/>
    </row>
    <row r="17498" spans="20:48" x14ac:dyDescent="0.25">
      <c r="T17498" s="110"/>
      <c r="AC17498" s="109"/>
      <c r="AJ17498" s="111"/>
      <c r="AO17498" s="111"/>
    </row>
    <row r="17499" spans="20:48" x14ac:dyDescent="0.25">
      <c r="T17499" s="110"/>
      <c r="AC17499" s="109"/>
      <c r="AJ17499" s="111"/>
      <c r="AO17499" s="111"/>
      <c r="AP17499" s="111"/>
      <c r="AT17499" s="111"/>
    </row>
    <row r="17500" spans="20:48" x14ac:dyDescent="0.25">
      <c r="T17500" s="110"/>
      <c r="AC17500" s="109"/>
    </row>
    <row r="17501" spans="20:48" x14ac:dyDescent="0.25">
      <c r="T17501" s="110"/>
      <c r="AC17501" s="109"/>
    </row>
    <row r="17502" spans="20:48" x14ac:dyDescent="0.25">
      <c r="T17502" s="110"/>
      <c r="AC17502" s="109"/>
      <c r="AJ17502" s="111"/>
      <c r="AO17502" s="111"/>
      <c r="AV17502" s="111"/>
    </row>
    <row r="17503" spans="20:48" x14ac:dyDescent="0.25">
      <c r="T17503" s="110"/>
      <c r="AC17503" s="109"/>
    </row>
    <row r="17504" spans="20:48" x14ac:dyDescent="0.25">
      <c r="T17504" s="110"/>
      <c r="AC17504" s="109"/>
      <c r="AJ17504" s="111"/>
      <c r="AO17504" s="111"/>
      <c r="AT17504" s="111"/>
      <c r="AV17504" s="111"/>
    </row>
    <row r="17505" spans="20:52" x14ac:dyDescent="0.25">
      <c r="T17505" s="110"/>
      <c r="AC17505" s="109"/>
      <c r="AJ17505" s="111"/>
      <c r="AO17505" s="111"/>
      <c r="AV17505" s="111"/>
    </row>
    <row r="17506" spans="20:52" x14ac:dyDescent="0.25">
      <c r="T17506" s="110"/>
      <c r="AC17506" s="109"/>
    </row>
    <row r="17507" spans="20:52" x14ac:dyDescent="0.25">
      <c r="T17507" s="110"/>
      <c r="AC17507" s="109"/>
      <c r="AJ17507" s="111"/>
      <c r="AO17507" s="111"/>
      <c r="AV17507" s="111"/>
    </row>
    <row r="17508" spans="20:52" x14ac:dyDescent="0.25">
      <c r="T17508" s="110"/>
      <c r="AC17508" s="109"/>
    </row>
    <row r="17509" spans="20:52" x14ac:dyDescent="0.25">
      <c r="T17509" s="110"/>
      <c r="AC17509" s="109"/>
    </row>
    <row r="17510" spans="20:52" x14ac:dyDescent="0.25">
      <c r="T17510" s="110"/>
      <c r="AC17510" s="109"/>
      <c r="AZ17510" s="111"/>
    </row>
    <row r="17511" spans="20:52" x14ac:dyDescent="0.25">
      <c r="T17511" s="110"/>
      <c r="AC17511" s="109"/>
      <c r="AV17511" s="111"/>
      <c r="AZ17511" s="111"/>
    </row>
    <row r="17512" spans="20:52" x14ac:dyDescent="0.25">
      <c r="T17512" s="110"/>
      <c r="AC17512" s="109"/>
      <c r="AJ17512" s="111"/>
      <c r="AO17512" s="111"/>
    </row>
    <row r="17513" spans="20:52" x14ac:dyDescent="0.25">
      <c r="T17513" s="110"/>
      <c r="AC17513" s="109"/>
      <c r="AJ17513" s="111"/>
      <c r="AO17513" s="111"/>
      <c r="AP17513" s="111"/>
      <c r="AV17513" s="111"/>
      <c r="AZ17513" s="111"/>
    </row>
    <row r="17514" spans="20:52" x14ac:dyDescent="0.25">
      <c r="T17514" s="110"/>
      <c r="AC17514" s="109"/>
    </row>
    <row r="17515" spans="20:52" x14ac:dyDescent="0.25">
      <c r="T17515" s="110"/>
      <c r="AC17515" s="109"/>
      <c r="AJ17515" s="111"/>
      <c r="AO17515" s="111"/>
      <c r="AV17515" s="111"/>
    </row>
    <row r="17516" spans="20:52" x14ac:dyDescent="0.25">
      <c r="T17516" s="110"/>
      <c r="AC17516" s="109"/>
      <c r="AV17516" s="111"/>
    </row>
    <row r="17517" spans="20:52" x14ac:dyDescent="0.25">
      <c r="T17517" s="110"/>
      <c r="AC17517" s="109"/>
      <c r="AJ17517" s="111"/>
      <c r="AO17517" s="111"/>
      <c r="AP17517" s="111"/>
      <c r="AV17517" s="111"/>
    </row>
    <row r="17518" spans="20:52" x14ac:dyDescent="0.25">
      <c r="T17518" s="110"/>
      <c r="AC17518" s="109"/>
    </row>
    <row r="17519" spans="20:52" x14ac:dyDescent="0.25">
      <c r="T17519" s="110"/>
      <c r="AC17519" s="109"/>
    </row>
    <row r="17520" spans="20:52" x14ac:dyDescent="0.25">
      <c r="T17520" s="110"/>
      <c r="AC17520" s="109"/>
      <c r="AJ17520" s="111"/>
      <c r="AO17520" s="111"/>
      <c r="AP17520" s="111"/>
      <c r="AV17520" s="111"/>
    </row>
    <row r="17521" spans="20:52" x14ac:dyDescent="0.25">
      <c r="T17521" s="110"/>
      <c r="AC17521" s="109"/>
    </row>
    <row r="17522" spans="20:52" x14ac:dyDescent="0.25">
      <c r="T17522" s="110"/>
      <c r="AC17522" s="109"/>
      <c r="AZ17522" s="111"/>
    </row>
    <row r="17523" spans="20:52" x14ac:dyDescent="0.25">
      <c r="T17523" s="110"/>
      <c r="AC17523" s="109"/>
      <c r="AJ17523" s="111"/>
      <c r="AO17523" s="111"/>
      <c r="AP17523" s="111"/>
      <c r="AV17523" s="111"/>
    </row>
    <row r="17524" spans="20:52" x14ac:dyDescent="0.25">
      <c r="T17524" s="110"/>
      <c r="AC17524" s="109"/>
    </row>
    <row r="17525" spans="20:52" x14ac:dyDescent="0.25">
      <c r="T17525" s="110"/>
      <c r="AC17525" s="109"/>
      <c r="AJ17525" s="111"/>
      <c r="AO17525" s="111"/>
      <c r="AV17525" s="111"/>
    </row>
    <row r="17526" spans="20:52" x14ac:dyDescent="0.25">
      <c r="T17526" s="110"/>
      <c r="AC17526" s="109"/>
    </row>
    <row r="17527" spans="20:52" x14ac:dyDescent="0.25">
      <c r="T17527" s="110"/>
      <c r="AC17527" s="109"/>
      <c r="AJ17527" s="111"/>
      <c r="AO17527" s="111"/>
      <c r="AP17527" s="111"/>
      <c r="AV17527" s="111"/>
    </row>
    <row r="17528" spans="20:52" x14ac:dyDescent="0.25">
      <c r="T17528" s="110"/>
      <c r="AC17528" s="109"/>
    </row>
    <row r="17529" spans="20:52" x14ac:dyDescent="0.25">
      <c r="T17529" s="110"/>
      <c r="AC17529" s="109"/>
    </row>
    <row r="17530" spans="20:52" x14ac:dyDescent="0.25">
      <c r="T17530" s="110"/>
      <c r="AC17530" s="109"/>
      <c r="AJ17530" s="111"/>
      <c r="AV17530" s="111"/>
    </row>
    <row r="17531" spans="20:52" x14ac:dyDescent="0.25">
      <c r="T17531" s="110"/>
      <c r="AC17531" s="109"/>
    </row>
    <row r="17532" spans="20:52" x14ac:dyDescent="0.25">
      <c r="T17532" s="110"/>
      <c r="AC17532" s="109"/>
    </row>
    <row r="17533" spans="20:52" x14ac:dyDescent="0.25">
      <c r="T17533" s="110"/>
      <c r="AC17533" s="109"/>
    </row>
    <row r="17534" spans="20:52" x14ac:dyDescent="0.25">
      <c r="T17534" s="110"/>
      <c r="AC17534" s="109"/>
      <c r="AO17534" s="111"/>
      <c r="AP17534" s="111"/>
      <c r="AV17534" s="111"/>
    </row>
    <row r="17535" spans="20:52" x14ac:dyDescent="0.25">
      <c r="T17535" s="110"/>
      <c r="AC17535" s="109"/>
      <c r="AJ17535" s="111"/>
      <c r="AO17535" s="111"/>
      <c r="AT17535" s="111"/>
      <c r="AV17535" s="111"/>
    </row>
    <row r="17536" spans="20:52" x14ac:dyDescent="0.25">
      <c r="T17536" s="110"/>
      <c r="AC17536" s="109"/>
      <c r="AJ17536" s="111"/>
      <c r="AO17536" s="111"/>
      <c r="AV17536" s="111"/>
    </row>
    <row r="17537" spans="20:52" x14ac:dyDescent="0.25">
      <c r="T17537" s="110"/>
      <c r="AC17537" s="109"/>
      <c r="AJ17537" s="111"/>
      <c r="AO17537" s="111"/>
      <c r="AP17537" s="111"/>
      <c r="AT17537" s="111"/>
    </row>
    <row r="17538" spans="20:52" x14ac:dyDescent="0.25">
      <c r="T17538" s="110"/>
      <c r="AC17538" s="109"/>
    </row>
    <row r="17539" spans="20:52" x14ac:dyDescent="0.25">
      <c r="T17539" s="110"/>
      <c r="AC17539" s="109"/>
    </row>
    <row r="17540" spans="20:52" x14ac:dyDescent="0.25">
      <c r="T17540" s="110"/>
      <c r="AC17540" s="109"/>
    </row>
    <row r="17541" spans="20:52" x14ac:dyDescent="0.25">
      <c r="T17541" s="110"/>
      <c r="AC17541" s="109"/>
    </row>
    <row r="17542" spans="20:52" x14ac:dyDescent="0.25">
      <c r="T17542" s="110"/>
      <c r="AC17542" s="109"/>
      <c r="AZ17542" s="111"/>
    </row>
    <row r="17543" spans="20:52" x14ac:dyDescent="0.25">
      <c r="T17543" s="110"/>
      <c r="AC17543" s="109"/>
      <c r="AZ17543" s="111"/>
    </row>
    <row r="17544" spans="20:52" x14ac:dyDescent="0.25">
      <c r="T17544" s="110"/>
      <c r="AC17544" s="109"/>
    </row>
    <row r="17545" spans="20:52" x14ac:dyDescent="0.25">
      <c r="T17545" s="110"/>
      <c r="AC17545" s="109"/>
    </row>
    <row r="17546" spans="20:52" x14ac:dyDescent="0.25">
      <c r="T17546" s="110"/>
      <c r="AC17546" s="109"/>
      <c r="AJ17546" s="111"/>
      <c r="AV17546" s="111"/>
    </row>
    <row r="17547" spans="20:52" x14ac:dyDescent="0.25">
      <c r="T17547" s="110"/>
      <c r="AC17547" s="109"/>
      <c r="AJ17547" s="111"/>
      <c r="AO17547" s="111"/>
      <c r="AV17547" s="111"/>
    </row>
    <row r="17548" spans="20:52" x14ac:dyDescent="0.25">
      <c r="T17548" s="110"/>
      <c r="AC17548" s="109"/>
      <c r="AJ17548" s="111"/>
      <c r="AO17548" s="111"/>
      <c r="AP17548" s="111"/>
      <c r="AV17548" s="111"/>
    </row>
    <row r="17549" spans="20:52" x14ac:dyDescent="0.25">
      <c r="T17549" s="110"/>
      <c r="AC17549" s="109"/>
      <c r="AJ17549" s="111"/>
      <c r="AO17549" s="111"/>
      <c r="AR17549" s="111"/>
      <c r="AT17549" s="111"/>
    </row>
    <row r="17550" spans="20:52" x14ac:dyDescent="0.25">
      <c r="T17550" s="110"/>
      <c r="AC17550" s="109"/>
      <c r="AV17550" s="111"/>
    </row>
    <row r="17551" spans="20:52" x14ac:dyDescent="0.25">
      <c r="T17551" s="110"/>
      <c r="AC17551" s="109"/>
      <c r="AJ17551" s="111"/>
      <c r="AO17551" s="111"/>
      <c r="AV17551" s="111"/>
    </row>
    <row r="17552" spans="20:52" x14ac:dyDescent="0.25">
      <c r="T17552" s="110"/>
      <c r="AC17552" s="109"/>
    </row>
    <row r="17553" spans="20:52" x14ac:dyDescent="0.25">
      <c r="T17553" s="110"/>
      <c r="AC17553" s="109"/>
    </row>
    <row r="17554" spans="20:52" x14ac:dyDescent="0.25">
      <c r="T17554" s="110"/>
      <c r="AC17554" s="109"/>
    </row>
    <row r="17555" spans="20:52" x14ac:dyDescent="0.25">
      <c r="T17555" s="110"/>
      <c r="AC17555" s="109"/>
      <c r="AJ17555" s="111"/>
      <c r="AO17555" s="111"/>
      <c r="AR17555" s="111"/>
      <c r="AV17555" s="111"/>
    </row>
    <row r="17556" spans="20:52" x14ac:dyDescent="0.25">
      <c r="T17556" s="110"/>
      <c r="AC17556" s="109"/>
      <c r="AJ17556" s="111"/>
      <c r="AO17556" s="111"/>
      <c r="AP17556" s="111"/>
      <c r="AV17556" s="111"/>
    </row>
    <row r="17557" spans="20:52" x14ac:dyDescent="0.25">
      <c r="T17557" s="110"/>
      <c r="AC17557" s="109"/>
      <c r="AV17557" s="111"/>
    </row>
    <row r="17558" spans="20:52" x14ac:dyDescent="0.25">
      <c r="T17558" s="110"/>
      <c r="AC17558" s="109"/>
    </row>
    <row r="17559" spans="20:52" x14ac:dyDescent="0.25">
      <c r="T17559" s="110"/>
      <c r="AC17559" s="109"/>
      <c r="AJ17559" s="111"/>
      <c r="AO17559" s="111"/>
      <c r="AP17559" s="111"/>
      <c r="AR17559" s="111"/>
      <c r="AV17559" s="111"/>
    </row>
    <row r="17560" spans="20:52" x14ac:dyDescent="0.25">
      <c r="T17560" s="110"/>
      <c r="AC17560" s="109"/>
      <c r="AJ17560" s="111"/>
      <c r="AO17560" s="111"/>
      <c r="AZ17560" s="111"/>
    </row>
    <row r="17561" spans="20:52" x14ac:dyDescent="0.25">
      <c r="T17561" s="110"/>
      <c r="AC17561" s="109"/>
      <c r="AJ17561" s="111"/>
      <c r="AO17561" s="111"/>
      <c r="AV17561" s="111"/>
    </row>
    <row r="17562" spans="20:52" x14ac:dyDescent="0.25">
      <c r="T17562" s="110"/>
      <c r="AC17562" s="109"/>
      <c r="AJ17562" s="111"/>
      <c r="AO17562" s="111"/>
      <c r="AP17562" s="111"/>
      <c r="AV17562" s="111"/>
      <c r="AZ17562" s="111"/>
    </row>
    <row r="17563" spans="20:52" x14ac:dyDescent="0.25">
      <c r="T17563" s="110"/>
      <c r="AC17563" s="109"/>
    </row>
    <row r="17564" spans="20:52" x14ac:dyDescent="0.25">
      <c r="T17564" s="110"/>
      <c r="AC17564" s="109"/>
      <c r="AJ17564" s="111"/>
      <c r="AO17564" s="111"/>
      <c r="AP17564" s="111"/>
      <c r="AV17564" s="111"/>
      <c r="AZ17564" s="111"/>
    </row>
    <row r="17565" spans="20:52" x14ac:dyDescent="0.25">
      <c r="T17565" s="110"/>
      <c r="AC17565" s="109"/>
    </row>
    <row r="17566" spans="20:52" x14ac:dyDescent="0.25">
      <c r="T17566" s="110"/>
      <c r="AC17566" s="109"/>
    </row>
    <row r="17567" spans="20:52" x14ac:dyDescent="0.25">
      <c r="T17567" s="110"/>
      <c r="AC17567" s="109"/>
      <c r="AJ17567" s="111"/>
      <c r="AV17567" s="111"/>
    </row>
    <row r="17568" spans="20:52" x14ac:dyDescent="0.25">
      <c r="T17568" s="110"/>
      <c r="AC17568" s="109"/>
    </row>
    <row r="17569" spans="20:52" x14ac:dyDescent="0.25">
      <c r="T17569" s="110"/>
      <c r="AC17569" s="109"/>
      <c r="AV17569" s="111"/>
    </row>
    <row r="17570" spans="20:52" x14ac:dyDescent="0.25">
      <c r="T17570" s="110"/>
      <c r="AC17570" s="109"/>
      <c r="AP17570" s="111"/>
      <c r="AV17570" s="111"/>
    </row>
    <row r="17571" spans="20:52" x14ac:dyDescent="0.25">
      <c r="T17571" s="110"/>
      <c r="AC17571" s="109"/>
    </row>
    <row r="17572" spans="20:52" x14ac:dyDescent="0.25">
      <c r="T17572" s="110"/>
      <c r="AC17572" s="109"/>
      <c r="AJ17572" s="111"/>
      <c r="AO17572" s="111"/>
      <c r="AT17572" s="111"/>
      <c r="AV17572" s="111"/>
    </row>
    <row r="17573" spans="20:52" x14ac:dyDescent="0.25">
      <c r="T17573" s="110"/>
      <c r="AC17573" s="109"/>
      <c r="AJ17573" s="111"/>
      <c r="AO17573" s="111"/>
      <c r="AV17573" s="111"/>
    </row>
    <row r="17574" spans="20:52" x14ac:dyDescent="0.25">
      <c r="T17574" s="110"/>
      <c r="AC17574" s="109"/>
    </row>
    <row r="17575" spans="20:52" x14ac:dyDescent="0.25">
      <c r="T17575" s="110"/>
      <c r="AC17575" s="109"/>
      <c r="AV17575" s="111"/>
    </row>
    <row r="17576" spans="20:52" x14ac:dyDescent="0.25">
      <c r="T17576" s="110"/>
      <c r="AC17576" s="109"/>
      <c r="AJ17576" s="111"/>
      <c r="AO17576" s="111"/>
      <c r="AV17576" s="111"/>
    </row>
    <row r="17577" spans="20:52" x14ac:dyDescent="0.25">
      <c r="T17577" s="110"/>
      <c r="AC17577" s="109"/>
      <c r="AZ17577" s="111"/>
    </row>
    <row r="17578" spans="20:52" x14ac:dyDescent="0.25">
      <c r="T17578" s="110"/>
      <c r="AC17578" s="109"/>
      <c r="AJ17578" s="111"/>
      <c r="AO17578" s="111"/>
      <c r="AV17578" s="111"/>
    </row>
    <row r="17579" spans="20:52" x14ac:dyDescent="0.25">
      <c r="T17579" s="110"/>
      <c r="AC17579" s="109"/>
      <c r="AV17579" s="111"/>
    </row>
    <row r="17580" spans="20:52" x14ac:dyDescent="0.25">
      <c r="T17580" s="110"/>
      <c r="AC17580" s="109"/>
    </row>
    <row r="17581" spans="20:52" x14ac:dyDescent="0.25">
      <c r="T17581" s="110"/>
      <c r="AC17581" s="109"/>
    </row>
    <row r="17582" spans="20:52" x14ac:dyDescent="0.25">
      <c r="T17582" s="110"/>
      <c r="AC17582" s="109"/>
      <c r="AV17582" s="111"/>
    </row>
    <row r="17583" spans="20:52" x14ac:dyDescent="0.25">
      <c r="T17583" s="110"/>
      <c r="AC17583" s="109"/>
      <c r="AV17583" s="111"/>
    </row>
    <row r="17584" spans="20:52" x14ac:dyDescent="0.25">
      <c r="T17584" s="110"/>
      <c r="AC17584" s="109"/>
    </row>
    <row r="17585" spans="20:52" x14ac:dyDescent="0.25">
      <c r="T17585" s="110"/>
      <c r="AC17585" s="109"/>
    </row>
    <row r="17586" spans="20:52" x14ac:dyDescent="0.25">
      <c r="T17586" s="110"/>
      <c r="AC17586" s="109"/>
    </row>
    <row r="17587" spans="20:52" x14ac:dyDescent="0.25">
      <c r="T17587" s="110"/>
      <c r="AC17587" s="109"/>
      <c r="AJ17587" s="111"/>
      <c r="AO17587" s="111"/>
      <c r="AP17587" s="111"/>
      <c r="AV17587" s="111"/>
    </row>
    <row r="17588" spans="20:52" x14ac:dyDescent="0.25">
      <c r="T17588" s="110"/>
      <c r="AC17588" s="109"/>
      <c r="AP17588" s="111"/>
      <c r="AV17588" s="111"/>
    </row>
    <row r="17589" spans="20:52" x14ac:dyDescent="0.25">
      <c r="T17589" s="110"/>
      <c r="AC17589" s="109"/>
      <c r="AJ17589" s="111"/>
      <c r="AO17589" s="111"/>
      <c r="AP17589" s="111"/>
      <c r="AV17589" s="111"/>
    </row>
    <row r="17590" spans="20:52" x14ac:dyDescent="0.25">
      <c r="T17590" s="110"/>
      <c r="AC17590" s="109"/>
      <c r="AZ17590" s="111"/>
    </row>
    <row r="17591" spans="20:52" x14ac:dyDescent="0.25">
      <c r="T17591" s="110"/>
      <c r="AC17591" s="109"/>
    </row>
    <row r="17592" spans="20:52" x14ac:dyDescent="0.25">
      <c r="T17592" s="110"/>
      <c r="AC17592" s="109"/>
      <c r="AJ17592" s="111"/>
      <c r="AP17592" s="111"/>
      <c r="AV17592" s="111"/>
    </row>
    <row r="17593" spans="20:52" x14ac:dyDescent="0.25">
      <c r="T17593" s="110"/>
      <c r="AC17593" s="109"/>
      <c r="AJ17593" s="111"/>
      <c r="AO17593" s="111"/>
      <c r="AT17593" s="111"/>
    </row>
    <row r="17594" spans="20:52" x14ac:dyDescent="0.25">
      <c r="T17594" s="110"/>
      <c r="AC17594" s="109"/>
    </row>
    <row r="17595" spans="20:52" x14ac:dyDescent="0.25">
      <c r="T17595" s="110"/>
      <c r="AC17595" s="109"/>
      <c r="AJ17595" s="111"/>
      <c r="AO17595" s="111"/>
      <c r="AR17595" s="111"/>
      <c r="AV17595" s="111"/>
    </row>
    <row r="17596" spans="20:52" x14ac:dyDescent="0.25">
      <c r="T17596" s="110"/>
      <c r="AC17596" s="109"/>
      <c r="AZ17596" s="111"/>
    </row>
    <row r="17597" spans="20:52" x14ac:dyDescent="0.25">
      <c r="T17597" s="110"/>
      <c r="AC17597" s="109"/>
    </row>
    <row r="17598" spans="20:52" x14ac:dyDescent="0.25">
      <c r="T17598" s="110"/>
      <c r="AC17598" s="109"/>
      <c r="AO17598" s="111"/>
      <c r="AV17598" s="111"/>
    </row>
    <row r="17599" spans="20:52" x14ac:dyDescent="0.25">
      <c r="T17599" s="110"/>
      <c r="AC17599" s="109"/>
    </row>
    <row r="17600" spans="20:52" x14ac:dyDescent="0.25">
      <c r="T17600" s="110"/>
      <c r="AC17600" s="109"/>
      <c r="AZ17600" s="111"/>
    </row>
    <row r="17601" spans="20:52" x14ac:dyDescent="0.25">
      <c r="T17601" s="110"/>
      <c r="AC17601" s="109"/>
      <c r="AJ17601" s="111"/>
      <c r="AO17601" s="111"/>
      <c r="AV17601" s="111"/>
    </row>
    <row r="17602" spans="20:52" x14ac:dyDescent="0.25">
      <c r="T17602" s="110"/>
      <c r="AC17602" s="109"/>
      <c r="AJ17602" s="111"/>
      <c r="AV17602" s="111"/>
    </row>
    <row r="17603" spans="20:52" x14ac:dyDescent="0.25">
      <c r="T17603" s="110"/>
      <c r="AC17603" s="109"/>
      <c r="AJ17603" s="111"/>
      <c r="AO17603" s="111"/>
      <c r="AT17603" s="111"/>
      <c r="AV17603" s="111"/>
    </row>
    <row r="17604" spans="20:52" x14ac:dyDescent="0.25">
      <c r="T17604" s="110"/>
      <c r="AC17604" s="109"/>
    </row>
    <row r="17605" spans="20:52" x14ac:dyDescent="0.25">
      <c r="T17605" s="110"/>
      <c r="AC17605" s="109"/>
    </row>
    <row r="17606" spans="20:52" x14ac:dyDescent="0.25">
      <c r="T17606" s="110"/>
      <c r="AC17606" s="109"/>
      <c r="AV17606" s="111"/>
    </row>
    <row r="17607" spans="20:52" x14ac:dyDescent="0.25">
      <c r="T17607" s="110"/>
      <c r="AC17607" s="109"/>
    </row>
    <row r="17608" spans="20:52" x14ac:dyDescent="0.25">
      <c r="T17608" s="110"/>
      <c r="AC17608" s="109"/>
    </row>
    <row r="17609" spans="20:52" x14ac:dyDescent="0.25">
      <c r="T17609" s="110"/>
      <c r="AC17609" s="109"/>
      <c r="AJ17609" s="111"/>
      <c r="AO17609" s="111"/>
      <c r="AP17609" s="111"/>
      <c r="AV17609" s="111"/>
    </row>
    <row r="17610" spans="20:52" x14ac:dyDescent="0.25">
      <c r="T17610" s="110"/>
      <c r="AC17610" s="109"/>
    </row>
    <row r="17611" spans="20:52" x14ac:dyDescent="0.25">
      <c r="T17611" s="110"/>
      <c r="AC17611" s="109"/>
      <c r="AZ17611" s="111"/>
    </row>
    <row r="17612" spans="20:52" x14ac:dyDescent="0.25">
      <c r="T17612" s="110"/>
      <c r="AC17612" s="109"/>
    </row>
    <row r="17613" spans="20:52" x14ac:dyDescent="0.25">
      <c r="T17613" s="110"/>
      <c r="AC17613" s="109"/>
      <c r="AJ17613" s="111"/>
      <c r="AO17613" s="111"/>
      <c r="AV17613" s="111"/>
    </row>
    <row r="17614" spans="20:52" x14ac:dyDescent="0.25">
      <c r="T17614" s="110"/>
      <c r="AC17614" s="109"/>
    </row>
    <row r="17615" spans="20:52" x14ac:dyDescent="0.25">
      <c r="T17615" s="110"/>
      <c r="AC17615" s="109"/>
    </row>
    <row r="17616" spans="20:52" x14ac:dyDescent="0.25">
      <c r="T17616" s="110"/>
      <c r="AC17616" s="109"/>
      <c r="AJ17616" s="111"/>
      <c r="AO17616" s="111"/>
      <c r="AV17616" s="111"/>
    </row>
    <row r="17617" spans="20:48" x14ac:dyDescent="0.25">
      <c r="T17617" s="110"/>
      <c r="AC17617" s="109"/>
      <c r="AJ17617" s="111"/>
      <c r="AO17617" s="111"/>
      <c r="AV17617" s="111"/>
    </row>
    <row r="17618" spans="20:48" x14ac:dyDescent="0.25">
      <c r="T17618" s="110"/>
      <c r="AC17618" s="109"/>
      <c r="AO17618" s="111"/>
    </row>
    <row r="17619" spans="20:48" x14ac:dyDescent="0.25">
      <c r="T17619" s="110"/>
      <c r="AC17619" s="109"/>
      <c r="AV17619" s="111"/>
    </row>
    <row r="17620" spans="20:48" x14ac:dyDescent="0.25">
      <c r="T17620" s="110"/>
      <c r="AC17620" s="109"/>
    </row>
    <row r="17621" spans="20:48" x14ac:dyDescent="0.25">
      <c r="T17621" s="110"/>
      <c r="AC17621" s="109"/>
    </row>
    <row r="17622" spans="20:48" x14ac:dyDescent="0.25">
      <c r="T17622" s="110"/>
      <c r="AC17622" s="109"/>
      <c r="AJ17622" s="111"/>
      <c r="AO17622" s="111"/>
      <c r="AV17622" s="111"/>
    </row>
    <row r="17623" spans="20:48" x14ac:dyDescent="0.25">
      <c r="T17623" s="110"/>
      <c r="AC17623" s="109"/>
      <c r="AJ17623" s="111"/>
      <c r="AO17623" s="111"/>
      <c r="AP17623" s="111"/>
      <c r="AT17623" s="111"/>
      <c r="AV17623" s="111"/>
    </row>
    <row r="17624" spans="20:48" x14ac:dyDescent="0.25">
      <c r="T17624" s="110"/>
      <c r="AC17624" s="109"/>
      <c r="AJ17624" s="111"/>
      <c r="AO17624" s="111"/>
      <c r="AR17624" s="111"/>
    </row>
    <row r="17625" spans="20:48" x14ac:dyDescent="0.25">
      <c r="T17625" s="110"/>
      <c r="AC17625" s="109"/>
      <c r="AJ17625" s="111"/>
      <c r="AO17625" s="111"/>
      <c r="AV17625" s="111"/>
    </row>
    <row r="17626" spans="20:48" x14ac:dyDescent="0.25">
      <c r="T17626" s="110"/>
      <c r="AC17626" s="109"/>
    </row>
    <row r="17627" spans="20:48" x14ac:dyDescent="0.25">
      <c r="T17627" s="110"/>
      <c r="AC17627" s="109"/>
    </row>
    <row r="17628" spans="20:48" x14ac:dyDescent="0.25">
      <c r="T17628" s="110"/>
      <c r="AC17628" s="109"/>
      <c r="AV17628" s="111"/>
    </row>
    <row r="17629" spans="20:48" x14ac:dyDescent="0.25">
      <c r="T17629" s="110"/>
      <c r="AC17629" s="109"/>
      <c r="AJ17629" s="111"/>
      <c r="AR17629" s="111"/>
      <c r="AV17629" s="111"/>
    </row>
    <row r="17630" spans="20:48" x14ac:dyDescent="0.25">
      <c r="T17630" s="110"/>
      <c r="AC17630" s="109"/>
      <c r="AJ17630" s="111"/>
      <c r="AO17630" s="111"/>
      <c r="AV17630" s="111"/>
    </row>
    <row r="17631" spans="20:48" x14ac:dyDescent="0.25">
      <c r="T17631" s="110"/>
      <c r="AC17631" s="109"/>
      <c r="AJ17631" s="111"/>
      <c r="AO17631" s="111"/>
      <c r="AV17631" s="111"/>
    </row>
    <row r="17632" spans="20:48" x14ac:dyDescent="0.25">
      <c r="T17632" s="110"/>
      <c r="AC17632" s="109"/>
    </row>
    <row r="17633" spans="20:52" x14ac:dyDescent="0.25">
      <c r="T17633" s="110"/>
      <c r="AC17633" s="109"/>
      <c r="AJ17633" s="111"/>
      <c r="AO17633" s="111"/>
    </row>
    <row r="17634" spans="20:52" x14ac:dyDescent="0.25">
      <c r="T17634" s="110"/>
      <c r="AC17634" s="109"/>
      <c r="AJ17634" s="111"/>
      <c r="AO17634" s="111"/>
      <c r="AP17634" s="111"/>
      <c r="AT17634" s="111"/>
      <c r="AV17634" s="111"/>
    </row>
    <row r="17635" spans="20:52" x14ac:dyDescent="0.25">
      <c r="T17635" s="110"/>
      <c r="AC17635" s="109"/>
    </row>
    <row r="17636" spans="20:52" x14ac:dyDescent="0.25">
      <c r="T17636" s="110"/>
      <c r="AC17636" s="109"/>
      <c r="AV17636" s="111"/>
    </row>
    <row r="17637" spans="20:52" x14ac:dyDescent="0.25">
      <c r="T17637" s="110"/>
      <c r="AC17637" s="109"/>
    </row>
    <row r="17638" spans="20:52" x14ac:dyDescent="0.25">
      <c r="T17638" s="110"/>
      <c r="AC17638" s="109"/>
    </row>
    <row r="17639" spans="20:52" x14ac:dyDescent="0.25">
      <c r="T17639" s="110"/>
      <c r="AC17639" s="109"/>
      <c r="AJ17639" s="111"/>
      <c r="AO17639" s="111"/>
      <c r="AV17639" s="111"/>
    </row>
    <row r="17640" spans="20:52" x14ac:dyDescent="0.25">
      <c r="T17640" s="110"/>
      <c r="AC17640" s="109"/>
      <c r="AP17640" s="111"/>
      <c r="AV17640" s="111"/>
    </row>
    <row r="17641" spans="20:52" x14ac:dyDescent="0.25">
      <c r="T17641" s="110"/>
      <c r="AC17641" s="109"/>
    </row>
    <row r="17642" spans="20:52" x14ac:dyDescent="0.25">
      <c r="T17642" s="110"/>
      <c r="AC17642" s="109"/>
      <c r="AJ17642" s="111"/>
      <c r="AR17642" s="111"/>
      <c r="AT17642" s="111"/>
      <c r="AV17642" s="111"/>
    </row>
    <row r="17643" spans="20:52" x14ac:dyDescent="0.25">
      <c r="T17643" s="110"/>
      <c r="AC17643" s="109"/>
      <c r="AJ17643" s="111"/>
      <c r="AO17643" s="111"/>
      <c r="AV17643" s="111"/>
    </row>
    <row r="17644" spans="20:52" x14ac:dyDescent="0.25">
      <c r="T17644" s="110"/>
      <c r="AC17644" s="109"/>
      <c r="AJ17644" s="111"/>
      <c r="AO17644" s="111"/>
      <c r="AT17644" s="111"/>
      <c r="AV17644" s="111"/>
    </row>
    <row r="17645" spans="20:52" x14ac:dyDescent="0.25">
      <c r="T17645" s="110"/>
      <c r="AC17645" s="109"/>
      <c r="AJ17645" s="111"/>
      <c r="AO17645" s="111"/>
      <c r="AV17645" s="111"/>
    </row>
    <row r="17646" spans="20:52" x14ac:dyDescent="0.25">
      <c r="T17646" s="110"/>
      <c r="AC17646" s="109"/>
      <c r="AV17646" s="111"/>
    </row>
    <row r="17647" spans="20:52" x14ac:dyDescent="0.25">
      <c r="T17647" s="110"/>
      <c r="AC17647" s="109"/>
    </row>
    <row r="17648" spans="20:52" x14ac:dyDescent="0.25">
      <c r="T17648" s="110"/>
      <c r="AC17648" s="109"/>
      <c r="AJ17648" s="111"/>
      <c r="AO17648" s="111"/>
      <c r="AP17648" s="111"/>
      <c r="AZ17648" s="111"/>
    </row>
    <row r="17649" spans="20:52" x14ac:dyDescent="0.25">
      <c r="T17649" s="110"/>
      <c r="AC17649" s="109"/>
      <c r="AJ17649" s="111"/>
      <c r="AO17649" s="111"/>
      <c r="AV17649" s="111"/>
      <c r="AZ17649" s="111"/>
    </row>
    <row r="17650" spans="20:52" x14ac:dyDescent="0.25">
      <c r="T17650" s="110"/>
      <c r="AC17650" s="109"/>
      <c r="AJ17650" s="111"/>
      <c r="AO17650" s="111"/>
      <c r="AV17650" s="111"/>
    </row>
    <row r="17651" spans="20:52" x14ac:dyDescent="0.25">
      <c r="T17651" s="110"/>
      <c r="AC17651" s="109"/>
    </row>
    <row r="17652" spans="20:52" x14ac:dyDescent="0.25">
      <c r="T17652" s="110"/>
      <c r="AC17652" s="109"/>
      <c r="AJ17652" s="111"/>
      <c r="AO17652" s="111"/>
      <c r="AT17652" s="111"/>
      <c r="AV17652" s="111"/>
    </row>
    <row r="17653" spans="20:52" x14ac:dyDescent="0.25">
      <c r="T17653" s="110"/>
      <c r="AC17653" s="109"/>
    </row>
    <row r="17654" spans="20:52" x14ac:dyDescent="0.25">
      <c r="T17654" s="110"/>
      <c r="AC17654" s="109"/>
      <c r="AJ17654" s="111"/>
      <c r="AO17654" s="111"/>
      <c r="AV17654" s="111"/>
    </row>
    <row r="17655" spans="20:52" x14ac:dyDescent="0.25">
      <c r="T17655" s="110"/>
      <c r="AC17655" s="109"/>
      <c r="AJ17655" s="111"/>
      <c r="AO17655" s="111"/>
      <c r="AT17655" s="111"/>
      <c r="AV17655" s="111"/>
    </row>
    <row r="17656" spans="20:52" x14ac:dyDescent="0.25">
      <c r="T17656" s="110"/>
      <c r="AC17656" s="109"/>
      <c r="AZ17656" s="111"/>
    </row>
    <row r="17657" spans="20:52" x14ac:dyDescent="0.25">
      <c r="T17657" s="110"/>
      <c r="AC17657" s="109"/>
      <c r="AZ17657" s="111"/>
    </row>
    <row r="17658" spans="20:52" x14ac:dyDescent="0.25">
      <c r="T17658" s="110"/>
      <c r="AC17658" s="109"/>
      <c r="AJ17658" s="111"/>
      <c r="AO17658" s="111"/>
    </row>
    <row r="17659" spans="20:52" x14ac:dyDescent="0.25">
      <c r="T17659" s="110"/>
      <c r="AC17659" s="109"/>
      <c r="AJ17659" s="111"/>
      <c r="AO17659" s="111"/>
    </row>
    <row r="17660" spans="20:52" x14ac:dyDescent="0.25">
      <c r="T17660" s="110"/>
      <c r="AC17660" s="109"/>
    </row>
    <row r="17661" spans="20:52" x14ac:dyDescent="0.25">
      <c r="T17661" s="110"/>
      <c r="AC17661" s="109"/>
    </row>
    <row r="17662" spans="20:52" x14ac:dyDescent="0.25">
      <c r="T17662" s="110"/>
      <c r="AC17662" s="109"/>
    </row>
    <row r="17663" spans="20:52" x14ac:dyDescent="0.25">
      <c r="T17663" s="110"/>
      <c r="AC17663" s="109"/>
    </row>
    <row r="17664" spans="20:52" x14ac:dyDescent="0.25">
      <c r="T17664" s="110"/>
      <c r="AC17664" s="109"/>
      <c r="AJ17664" s="111"/>
      <c r="AO17664" s="111"/>
      <c r="AV17664" s="111"/>
    </row>
    <row r="17665" spans="20:52" x14ac:dyDescent="0.25">
      <c r="T17665" s="110"/>
      <c r="AC17665" s="109"/>
      <c r="AJ17665" s="111"/>
      <c r="AO17665" s="111"/>
      <c r="AV17665" s="111"/>
    </row>
    <row r="17666" spans="20:52" x14ac:dyDescent="0.25">
      <c r="T17666" s="110"/>
      <c r="AC17666" s="109"/>
      <c r="AJ17666" s="111"/>
      <c r="AO17666" s="111"/>
      <c r="AP17666" s="111"/>
    </row>
    <row r="17667" spans="20:52" x14ac:dyDescent="0.25">
      <c r="T17667" s="110"/>
      <c r="AC17667" s="109"/>
    </row>
    <row r="17668" spans="20:52" x14ac:dyDescent="0.25">
      <c r="T17668" s="110"/>
      <c r="AC17668" s="109"/>
      <c r="AP17668" s="111"/>
      <c r="AV17668" s="111"/>
    </row>
    <row r="17669" spans="20:52" x14ac:dyDescent="0.25">
      <c r="T17669" s="110"/>
      <c r="AC17669" s="109"/>
      <c r="AJ17669" s="111"/>
      <c r="AO17669" s="111"/>
      <c r="AV17669" s="111"/>
    </row>
    <row r="17670" spans="20:52" x14ac:dyDescent="0.25">
      <c r="T17670" s="110"/>
      <c r="AC17670" s="109"/>
      <c r="AJ17670" s="111"/>
      <c r="AO17670" s="111"/>
      <c r="AV17670" s="111"/>
      <c r="AZ17670" s="111"/>
    </row>
    <row r="17671" spans="20:52" x14ac:dyDescent="0.25">
      <c r="T17671" s="110"/>
      <c r="AC17671" s="109"/>
      <c r="AJ17671" s="111"/>
      <c r="AO17671" s="111"/>
      <c r="AV17671" s="111"/>
    </row>
    <row r="17672" spans="20:52" x14ac:dyDescent="0.25">
      <c r="T17672" s="110"/>
      <c r="AC17672" s="109"/>
      <c r="AJ17672" s="111"/>
      <c r="AO17672" s="111"/>
      <c r="AV17672" s="111"/>
    </row>
    <row r="17673" spans="20:52" x14ac:dyDescent="0.25">
      <c r="T17673" s="110"/>
      <c r="AC17673" s="109"/>
      <c r="AT17673" s="111"/>
      <c r="AV17673" s="111"/>
    </row>
    <row r="17674" spans="20:52" x14ac:dyDescent="0.25">
      <c r="T17674" s="110"/>
      <c r="AC17674" s="109"/>
      <c r="AV17674" s="111"/>
    </row>
    <row r="17675" spans="20:52" x14ac:dyDescent="0.25">
      <c r="T17675" s="110"/>
      <c r="AC17675" s="109"/>
    </row>
    <row r="17676" spans="20:52" x14ac:dyDescent="0.25">
      <c r="T17676" s="110"/>
      <c r="AC17676" s="109"/>
      <c r="AJ17676" s="111"/>
      <c r="AO17676" s="111"/>
      <c r="AV17676" s="111"/>
    </row>
    <row r="17677" spans="20:52" x14ac:dyDescent="0.25">
      <c r="T17677" s="110"/>
      <c r="AC17677" s="109"/>
    </row>
    <row r="17678" spans="20:52" x14ac:dyDescent="0.25">
      <c r="T17678" s="110"/>
      <c r="AC17678" s="109"/>
      <c r="AV17678" s="111"/>
    </row>
    <row r="17679" spans="20:52" x14ac:dyDescent="0.25">
      <c r="T17679" s="110"/>
      <c r="AC17679" s="109"/>
    </row>
    <row r="17680" spans="20:52" x14ac:dyDescent="0.25">
      <c r="T17680" s="110"/>
      <c r="AC17680" s="109"/>
      <c r="AJ17680" s="111"/>
      <c r="AV17680" s="111"/>
    </row>
    <row r="17681" spans="20:52" x14ac:dyDescent="0.25">
      <c r="T17681" s="110"/>
      <c r="AC17681" s="109"/>
    </row>
    <row r="17682" spans="20:52" x14ac:dyDescent="0.25">
      <c r="T17682" s="110"/>
      <c r="AC17682" s="109"/>
      <c r="AJ17682" s="111"/>
      <c r="AO17682" s="111"/>
      <c r="AV17682" s="111"/>
    </row>
    <row r="17683" spans="20:52" x14ac:dyDescent="0.25">
      <c r="T17683" s="110"/>
      <c r="AC17683" s="109"/>
    </row>
    <row r="17684" spans="20:52" x14ac:dyDescent="0.25">
      <c r="T17684" s="110"/>
      <c r="AC17684" s="109"/>
    </row>
    <row r="17685" spans="20:52" x14ac:dyDescent="0.25">
      <c r="T17685" s="110"/>
      <c r="AC17685" s="109"/>
      <c r="AJ17685" s="111"/>
      <c r="AO17685" s="111"/>
      <c r="AV17685" s="111"/>
    </row>
    <row r="17686" spans="20:52" x14ac:dyDescent="0.25">
      <c r="T17686" s="110"/>
      <c r="AC17686" s="109"/>
      <c r="AV17686" s="111"/>
    </row>
    <row r="17687" spans="20:52" x14ac:dyDescent="0.25">
      <c r="T17687" s="110"/>
      <c r="AC17687" s="109"/>
      <c r="AJ17687" s="111"/>
      <c r="AO17687" s="111"/>
      <c r="AP17687" s="111"/>
      <c r="AT17687" s="111"/>
      <c r="AV17687" s="111"/>
    </row>
    <row r="17688" spans="20:52" x14ac:dyDescent="0.25">
      <c r="T17688" s="110"/>
      <c r="AC17688" s="109"/>
    </row>
    <row r="17689" spans="20:52" x14ac:dyDescent="0.25">
      <c r="T17689" s="110"/>
      <c r="AC17689" s="109"/>
    </row>
    <row r="17690" spans="20:52" x14ac:dyDescent="0.25">
      <c r="T17690" s="110"/>
      <c r="AC17690" s="109"/>
      <c r="AJ17690" s="111"/>
      <c r="AO17690" s="111"/>
    </row>
    <row r="17691" spans="20:52" x14ac:dyDescent="0.25">
      <c r="T17691" s="110"/>
      <c r="AC17691" s="109"/>
      <c r="AZ17691" s="111"/>
    </row>
    <row r="17692" spans="20:52" x14ac:dyDescent="0.25">
      <c r="T17692" s="110"/>
      <c r="AC17692" s="109"/>
      <c r="AJ17692" s="111"/>
      <c r="AO17692" s="111"/>
      <c r="AV17692" s="111"/>
    </row>
    <row r="17693" spans="20:52" x14ac:dyDescent="0.25">
      <c r="T17693" s="110"/>
      <c r="AC17693" s="109"/>
      <c r="AJ17693" s="111"/>
      <c r="AT17693" s="111"/>
    </row>
    <row r="17694" spans="20:52" x14ac:dyDescent="0.25">
      <c r="T17694" s="110"/>
      <c r="AC17694" s="109"/>
    </row>
    <row r="17695" spans="20:52" x14ac:dyDescent="0.25">
      <c r="T17695" s="110"/>
      <c r="AC17695" s="109"/>
    </row>
    <row r="17696" spans="20:52" x14ac:dyDescent="0.25">
      <c r="T17696" s="110"/>
      <c r="AC17696" s="109"/>
    </row>
    <row r="17697" spans="20:52" x14ac:dyDescent="0.25">
      <c r="T17697" s="110"/>
      <c r="AC17697" s="109"/>
    </row>
    <row r="17698" spans="20:52" x14ac:dyDescent="0.25">
      <c r="T17698" s="110"/>
      <c r="AC17698" s="109"/>
      <c r="AJ17698" s="111"/>
      <c r="AO17698" s="111"/>
      <c r="AV17698" s="111"/>
    </row>
    <row r="17699" spans="20:52" x14ac:dyDescent="0.25">
      <c r="T17699" s="110"/>
      <c r="AC17699" s="109"/>
    </row>
    <row r="17700" spans="20:52" x14ac:dyDescent="0.25">
      <c r="T17700" s="110"/>
      <c r="AC17700" s="109"/>
    </row>
    <row r="17701" spans="20:52" x14ac:dyDescent="0.25">
      <c r="T17701" s="110"/>
      <c r="AC17701" s="109"/>
    </row>
    <row r="17702" spans="20:52" x14ac:dyDescent="0.25">
      <c r="T17702" s="110"/>
      <c r="AC17702" s="109"/>
    </row>
    <row r="17703" spans="20:52" x14ac:dyDescent="0.25">
      <c r="T17703" s="110"/>
      <c r="AC17703" s="109"/>
      <c r="AJ17703" s="111"/>
      <c r="AO17703" s="111"/>
      <c r="AP17703" s="111"/>
      <c r="AT17703" s="111"/>
    </row>
    <row r="17704" spans="20:52" x14ac:dyDescent="0.25">
      <c r="T17704" s="110"/>
      <c r="AC17704" s="109"/>
      <c r="AJ17704" s="111"/>
      <c r="AO17704" s="111"/>
      <c r="AV17704" s="111"/>
      <c r="AZ17704" s="111"/>
    </row>
    <row r="17705" spans="20:52" x14ac:dyDescent="0.25">
      <c r="T17705" s="110"/>
      <c r="AC17705" s="109"/>
    </row>
    <row r="17706" spans="20:52" x14ac:dyDescent="0.25">
      <c r="T17706" s="110"/>
      <c r="AC17706" s="109"/>
      <c r="AV17706" s="111"/>
    </row>
    <row r="17707" spans="20:52" x14ac:dyDescent="0.25">
      <c r="T17707" s="110"/>
      <c r="AC17707" s="109"/>
      <c r="AO17707" s="111"/>
      <c r="AV17707" s="111"/>
    </row>
    <row r="17708" spans="20:52" x14ac:dyDescent="0.25">
      <c r="T17708" s="110"/>
      <c r="AC17708" s="109"/>
      <c r="AJ17708" s="111"/>
      <c r="AO17708" s="111"/>
      <c r="AP17708" s="111"/>
      <c r="AV17708" s="111"/>
    </row>
    <row r="17709" spans="20:52" x14ac:dyDescent="0.25">
      <c r="T17709" s="110"/>
      <c r="AC17709" s="109"/>
      <c r="AO17709" s="111"/>
      <c r="AV17709" s="111"/>
    </row>
    <row r="17710" spans="20:52" x14ac:dyDescent="0.25">
      <c r="T17710" s="110"/>
      <c r="AC17710" s="109"/>
      <c r="AJ17710" s="111"/>
      <c r="AO17710" s="111"/>
      <c r="AR17710" s="111"/>
      <c r="AV17710" s="111"/>
    </row>
    <row r="17711" spans="20:52" x14ac:dyDescent="0.25">
      <c r="T17711" s="110"/>
      <c r="AC17711" s="109"/>
    </row>
    <row r="17712" spans="20:52" x14ac:dyDescent="0.25">
      <c r="T17712" s="110"/>
      <c r="AC17712" s="109"/>
      <c r="AJ17712" s="111"/>
      <c r="AO17712" s="111"/>
      <c r="AT17712" s="111"/>
      <c r="AV17712" s="111"/>
    </row>
    <row r="17713" spans="20:48" x14ac:dyDescent="0.25">
      <c r="T17713" s="110"/>
      <c r="AC17713" s="109"/>
      <c r="AJ17713" s="111"/>
      <c r="AO17713" s="111"/>
      <c r="AV17713" s="111"/>
    </row>
    <row r="17714" spans="20:48" x14ac:dyDescent="0.25">
      <c r="T17714" s="110"/>
      <c r="AC17714" s="109"/>
      <c r="AJ17714" s="111"/>
      <c r="AO17714" s="111"/>
      <c r="AP17714" s="111"/>
      <c r="AV17714" s="111"/>
    </row>
    <row r="17715" spans="20:48" x14ac:dyDescent="0.25">
      <c r="T17715" s="110"/>
      <c r="AC17715" s="109"/>
      <c r="AJ17715" s="111"/>
      <c r="AO17715" s="111"/>
      <c r="AV17715" s="111"/>
    </row>
    <row r="17716" spans="20:48" x14ac:dyDescent="0.25">
      <c r="T17716" s="110"/>
      <c r="AC17716" s="109"/>
      <c r="AV17716" s="111"/>
    </row>
    <row r="17717" spans="20:48" x14ac:dyDescent="0.25">
      <c r="T17717" s="110"/>
      <c r="AC17717" s="109"/>
      <c r="AJ17717" s="111"/>
      <c r="AO17717" s="111"/>
      <c r="AV17717" s="111"/>
    </row>
    <row r="17718" spans="20:48" x14ac:dyDescent="0.25">
      <c r="T17718" s="110"/>
      <c r="AC17718" s="109"/>
      <c r="AJ17718" s="111"/>
      <c r="AO17718" s="111"/>
      <c r="AT17718" s="111"/>
      <c r="AV17718" s="111"/>
    </row>
    <row r="17719" spans="20:48" x14ac:dyDescent="0.25">
      <c r="T17719" s="110"/>
      <c r="AC17719" s="109"/>
    </row>
    <row r="17720" spans="20:48" x14ac:dyDescent="0.25">
      <c r="T17720" s="110"/>
      <c r="AC17720" s="109"/>
      <c r="AJ17720" s="111"/>
      <c r="AO17720" s="111"/>
      <c r="AV17720" s="111"/>
    </row>
    <row r="17721" spans="20:48" x14ac:dyDescent="0.25">
      <c r="T17721" s="110"/>
      <c r="AC17721" s="109"/>
      <c r="AJ17721" s="111"/>
      <c r="AO17721" s="111"/>
      <c r="AP17721" s="111"/>
      <c r="AV17721" s="111"/>
    </row>
    <row r="17722" spans="20:48" x14ac:dyDescent="0.25">
      <c r="T17722" s="110"/>
      <c r="AC17722" s="109"/>
    </row>
    <row r="17723" spans="20:48" x14ac:dyDescent="0.25">
      <c r="T17723" s="110"/>
      <c r="AC17723" s="109"/>
      <c r="AJ17723" s="111"/>
      <c r="AO17723" s="111"/>
    </row>
    <row r="17724" spans="20:48" x14ac:dyDescent="0.25">
      <c r="T17724" s="110"/>
      <c r="AC17724" s="109"/>
      <c r="AJ17724" s="111"/>
      <c r="AO17724" s="111"/>
      <c r="AV17724" s="111"/>
    </row>
    <row r="17725" spans="20:48" x14ac:dyDescent="0.25">
      <c r="T17725" s="110"/>
      <c r="AC17725" s="109"/>
    </row>
    <row r="17726" spans="20:48" x14ac:dyDescent="0.25">
      <c r="T17726" s="110"/>
      <c r="AC17726" s="109"/>
      <c r="AP17726" s="111"/>
      <c r="AV17726" s="111"/>
    </row>
    <row r="17727" spans="20:48" x14ac:dyDescent="0.25">
      <c r="T17727" s="110"/>
      <c r="AC17727" s="109"/>
    </row>
    <row r="17728" spans="20:48" x14ac:dyDescent="0.25">
      <c r="T17728" s="110"/>
      <c r="AC17728" s="109"/>
    </row>
    <row r="17729" spans="20:52" x14ac:dyDescent="0.25">
      <c r="T17729" s="110"/>
      <c r="AC17729" s="109"/>
    </row>
    <row r="17730" spans="20:52" x14ac:dyDescent="0.25">
      <c r="T17730" s="110"/>
      <c r="AC17730" s="109"/>
      <c r="AP17730" s="111"/>
      <c r="AV17730" s="111"/>
    </row>
    <row r="17731" spans="20:52" x14ac:dyDescent="0.25">
      <c r="T17731" s="110"/>
      <c r="AC17731" s="109"/>
      <c r="AJ17731" s="111"/>
      <c r="AO17731" s="111"/>
      <c r="AV17731" s="111"/>
    </row>
    <row r="17732" spans="20:52" x14ac:dyDescent="0.25">
      <c r="T17732" s="110"/>
      <c r="AC17732" s="109"/>
    </row>
    <row r="17733" spans="20:52" x14ac:dyDescent="0.25">
      <c r="T17733" s="110"/>
      <c r="AC17733" s="109"/>
    </row>
    <row r="17734" spans="20:52" x14ac:dyDescent="0.25">
      <c r="T17734" s="110"/>
      <c r="AC17734" s="109"/>
      <c r="AJ17734" s="111"/>
      <c r="AO17734" s="111"/>
      <c r="AP17734" s="111"/>
      <c r="AV17734" s="111"/>
      <c r="AZ17734" s="111"/>
    </row>
    <row r="17735" spans="20:52" x14ac:dyDescent="0.25">
      <c r="T17735" s="110"/>
      <c r="AC17735" s="109"/>
      <c r="AJ17735" s="111"/>
      <c r="AO17735" s="111"/>
      <c r="AP17735" s="111"/>
      <c r="AV17735" s="111"/>
    </row>
    <row r="17736" spans="20:52" x14ac:dyDescent="0.25">
      <c r="T17736" s="110"/>
      <c r="AC17736" s="109"/>
    </row>
    <row r="17737" spans="20:52" x14ac:dyDescent="0.25">
      <c r="T17737" s="110"/>
      <c r="AC17737" s="109"/>
    </row>
    <row r="17738" spans="20:52" x14ac:dyDescent="0.25">
      <c r="T17738" s="110"/>
      <c r="AC17738" s="109"/>
    </row>
    <row r="17739" spans="20:52" x14ac:dyDescent="0.25">
      <c r="T17739" s="110"/>
      <c r="AC17739" s="109"/>
    </row>
    <row r="17740" spans="20:52" x14ac:dyDescent="0.25">
      <c r="T17740" s="110"/>
      <c r="AC17740" s="109"/>
    </row>
    <row r="17741" spans="20:52" x14ac:dyDescent="0.25">
      <c r="T17741" s="110"/>
      <c r="AC17741" s="109"/>
    </row>
    <row r="17742" spans="20:52" x14ac:dyDescent="0.25">
      <c r="T17742" s="110"/>
      <c r="AC17742" s="109"/>
    </row>
    <row r="17743" spans="20:52" x14ac:dyDescent="0.25">
      <c r="T17743" s="110"/>
      <c r="AC17743" s="109"/>
      <c r="AZ17743" s="111"/>
    </row>
    <row r="17744" spans="20:52" x14ac:dyDescent="0.25">
      <c r="T17744" s="110"/>
      <c r="AC17744" s="109"/>
    </row>
    <row r="17745" spans="20:52" x14ac:dyDescent="0.25">
      <c r="T17745" s="110"/>
      <c r="AC17745" s="109"/>
      <c r="AV17745" s="111"/>
    </row>
    <row r="17746" spans="20:52" x14ac:dyDescent="0.25">
      <c r="T17746" s="110"/>
      <c r="AC17746" s="109"/>
    </row>
    <row r="17747" spans="20:52" x14ac:dyDescent="0.25">
      <c r="T17747" s="110"/>
      <c r="AC17747" s="109"/>
    </row>
    <row r="17748" spans="20:52" x14ac:dyDescent="0.25">
      <c r="T17748" s="110"/>
      <c r="AC17748" s="109"/>
    </row>
    <row r="17749" spans="20:52" x14ac:dyDescent="0.25">
      <c r="T17749" s="110"/>
      <c r="AC17749" s="109"/>
    </row>
    <row r="17750" spans="20:52" x14ac:dyDescent="0.25">
      <c r="T17750" s="110"/>
      <c r="AC17750" s="109"/>
      <c r="AJ17750" s="111"/>
      <c r="AO17750" s="111"/>
    </row>
    <row r="17751" spans="20:52" x14ac:dyDescent="0.25">
      <c r="T17751" s="110"/>
      <c r="AC17751" s="109"/>
      <c r="AO17751" s="111"/>
      <c r="AP17751" s="111"/>
      <c r="AV17751" s="111"/>
    </row>
    <row r="17752" spans="20:52" x14ac:dyDescent="0.25">
      <c r="T17752" s="110"/>
      <c r="AC17752" s="109"/>
    </row>
    <row r="17753" spans="20:52" x14ac:dyDescent="0.25">
      <c r="T17753" s="110"/>
      <c r="AC17753" s="109"/>
    </row>
    <row r="17754" spans="20:52" x14ac:dyDescent="0.25">
      <c r="T17754" s="110"/>
      <c r="AC17754" s="109"/>
    </row>
    <row r="17755" spans="20:52" x14ac:dyDescent="0.25">
      <c r="T17755" s="110"/>
      <c r="AC17755" s="109"/>
      <c r="AJ17755" s="111"/>
      <c r="AO17755" s="111"/>
    </row>
    <row r="17756" spans="20:52" x14ac:dyDescent="0.25">
      <c r="T17756" s="110"/>
      <c r="AC17756" s="109"/>
      <c r="AP17756" s="111"/>
    </row>
    <row r="17757" spans="20:52" x14ac:dyDescent="0.25">
      <c r="T17757" s="110"/>
      <c r="AC17757" s="109"/>
    </row>
    <row r="17758" spans="20:52" x14ac:dyDescent="0.25">
      <c r="T17758" s="110"/>
      <c r="AC17758" s="109"/>
      <c r="AJ17758" s="111"/>
      <c r="AO17758" s="111"/>
      <c r="AP17758" s="111"/>
      <c r="AT17758" s="111"/>
      <c r="AV17758" s="111"/>
    </row>
    <row r="17759" spans="20:52" x14ac:dyDescent="0.25">
      <c r="T17759" s="110"/>
      <c r="AC17759" s="109"/>
      <c r="AP17759" s="111"/>
      <c r="AV17759" s="111"/>
      <c r="AZ17759" s="111"/>
    </row>
    <row r="17760" spans="20:52" x14ac:dyDescent="0.25">
      <c r="T17760" s="110"/>
      <c r="AC17760" s="109"/>
      <c r="AV17760" s="111"/>
    </row>
    <row r="17761" spans="20:52" x14ac:dyDescent="0.25">
      <c r="T17761" s="110"/>
      <c r="AC17761" s="109"/>
      <c r="AJ17761" s="111"/>
      <c r="AO17761" s="111"/>
      <c r="AT17761" s="111"/>
      <c r="AV17761" s="111"/>
    </row>
    <row r="17762" spans="20:52" x14ac:dyDescent="0.25">
      <c r="T17762" s="110"/>
      <c r="AC17762" s="109"/>
      <c r="AO17762" s="111"/>
      <c r="AV17762" s="111"/>
    </row>
    <row r="17763" spans="20:52" x14ac:dyDescent="0.25">
      <c r="T17763" s="110"/>
      <c r="AC17763" s="109"/>
    </row>
    <row r="17764" spans="20:52" x14ac:dyDescent="0.25">
      <c r="T17764" s="110"/>
      <c r="AC17764" s="109"/>
      <c r="AJ17764" s="111"/>
      <c r="AO17764" s="111"/>
      <c r="AV17764" s="111"/>
      <c r="AZ17764" s="111"/>
    </row>
    <row r="17765" spans="20:52" x14ac:dyDescent="0.25">
      <c r="T17765" s="110"/>
      <c r="AC17765" s="109"/>
      <c r="AV17765" s="111"/>
      <c r="AZ17765" s="111"/>
    </row>
    <row r="17766" spans="20:52" x14ac:dyDescent="0.25">
      <c r="T17766" s="110"/>
      <c r="AC17766" s="109"/>
      <c r="AZ17766" s="111"/>
    </row>
    <row r="17767" spans="20:52" x14ac:dyDescent="0.25">
      <c r="T17767" s="110"/>
      <c r="AC17767" s="109"/>
      <c r="AJ17767" s="111"/>
      <c r="AO17767" s="111"/>
      <c r="AV17767" s="111"/>
    </row>
    <row r="17768" spans="20:52" x14ac:dyDescent="0.25">
      <c r="T17768" s="110"/>
      <c r="AC17768" s="109"/>
    </row>
    <row r="17769" spans="20:52" x14ac:dyDescent="0.25">
      <c r="T17769" s="110"/>
      <c r="AC17769" s="109"/>
      <c r="AJ17769" s="111"/>
      <c r="AO17769" s="111"/>
      <c r="AV17769" s="111"/>
    </row>
    <row r="17770" spans="20:52" x14ac:dyDescent="0.25">
      <c r="T17770" s="110"/>
      <c r="AC17770" s="109"/>
    </row>
    <row r="17771" spans="20:52" x14ac:dyDescent="0.25">
      <c r="T17771" s="110"/>
      <c r="AC17771" s="109"/>
    </row>
    <row r="17772" spans="20:52" x14ac:dyDescent="0.25">
      <c r="T17772" s="110"/>
      <c r="AC17772" s="109"/>
      <c r="AJ17772" s="111"/>
      <c r="AO17772" s="111"/>
      <c r="AV17772" s="111"/>
    </row>
    <row r="17773" spans="20:52" x14ac:dyDescent="0.25">
      <c r="T17773" s="110"/>
      <c r="AC17773" s="109"/>
      <c r="AT17773" s="111"/>
      <c r="AV17773" s="111"/>
    </row>
    <row r="17774" spans="20:52" x14ac:dyDescent="0.25">
      <c r="T17774" s="110"/>
      <c r="AC17774" s="109"/>
      <c r="AJ17774" s="111"/>
      <c r="AO17774" s="111"/>
      <c r="AP17774" s="111"/>
      <c r="AT17774" s="111"/>
      <c r="AV17774" s="111"/>
    </row>
    <row r="17775" spans="20:52" x14ac:dyDescent="0.25">
      <c r="T17775" s="110"/>
      <c r="AC17775" s="109"/>
      <c r="AJ17775" s="111"/>
      <c r="AO17775" s="111"/>
      <c r="AT17775" s="111"/>
    </row>
    <row r="17776" spans="20:52" x14ac:dyDescent="0.25">
      <c r="T17776" s="110"/>
      <c r="AC17776" s="109"/>
      <c r="AP17776" s="111"/>
      <c r="AT17776" s="111"/>
      <c r="AV17776" s="111"/>
    </row>
    <row r="17777" spans="20:52" x14ac:dyDescent="0.25">
      <c r="T17777" s="110"/>
      <c r="AC17777" s="109"/>
      <c r="AO17777" s="111"/>
      <c r="AP17777" s="111"/>
      <c r="AT17777" s="111"/>
      <c r="AV17777" s="111"/>
    </row>
    <row r="17778" spans="20:52" x14ac:dyDescent="0.25">
      <c r="T17778" s="110"/>
      <c r="AC17778" s="109"/>
      <c r="AJ17778" s="111"/>
      <c r="AR17778" s="111"/>
      <c r="AV17778" s="111"/>
    </row>
    <row r="17779" spans="20:52" x14ac:dyDescent="0.25">
      <c r="T17779" s="110"/>
      <c r="AC17779" s="109"/>
    </row>
    <row r="17780" spans="20:52" x14ac:dyDescent="0.25">
      <c r="T17780" s="110"/>
      <c r="AC17780" s="109"/>
      <c r="AJ17780" s="111"/>
      <c r="AP17780" s="111"/>
      <c r="AV17780" s="111"/>
    </row>
    <row r="17781" spans="20:52" x14ac:dyDescent="0.25">
      <c r="T17781" s="110"/>
      <c r="AC17781" s="109"/>
      <c r="AZ17781" s="111"/>
    </row>
    <row r="17782" spans="20:52" x14ac:dyDescent="0.25">
      <c r="T17782" s="110"/>
      <c r="AC17782" s="109"/>
      <c r="AJ17782" s="111"/>
      <c r="AV17782" s="111"/>
    </row>
    <row r="17783" spans="20:52" x14ac:dyDescent="0.25">
      <c r="T17783" s="110"/>
      <c r="AC17783" s="109"/>
      <c r="AJ17783" s="111"/>
      <c r="AO17783" s="111"/>
      <c r="AV17783" s="111"/>
    </row>
    <row r="17784" spans="20:52" x14ac:dyDescent="0.25">
      <c r="T17784" s="110"/>
      <c r="AC17784" s="109"/>
      <c r="AJ17784" s="111"/>
      <c r="AO17784" s="111"/>
      <c r="AV17784" s="111"/>
    </row>
    <row r="17785" spans="20:52" x14ac:dyDescent="0.25">
      <c r="T17785" s="110"/>
      <c r="AC17785" s="109"/>
    </row>
    <row r="17786" spans="20:52" x14ac:dyDescent="0.25">
      <c r="T17786" s="110"/>
      <c r="AC17786" s="109"/>
      <c r="AO17786" s="111"/>
      <c r="AT17786" s="111"/>
      <c r="AV17786" s="111"/>
    </row>
    <row r="17787" spans="20:52" x14ac:dyDescent="0.25">
      <c r="T17787" s="110"/>
      <c r="AC17787" s="109"/>
      <c r="AJ17787" s="111"/>
      <c r="AO17787" s="111"/>
      <c r="AP17787" s="111"/>
      <c r="AV17787" s="111"/>
    </row>
    <row r="17788" spans="20:52" x14ac:dyDescent="0.25">
      <c r="T17788" s="110"/>
      <c r="AC17788" s="109"/>
    </row>
    <row r="17789" spans="20:52" x14ac:dyDescent="0.25">
      <c r="T17789" s="110"/>
      <c r="AC17789" s="109"/>
    </row>
    <row r="17790" spans="20:52" x14ac:dyDescent="0.25">
      <c r="T17790" s="110"/>
      <c r="AC17790" s="109"/>
      <c r="AJ17790" s="111"/>
      <c r="AO17790" s="111"/>
      <c r="AP17790" s="111"/>
      <c r="AV17790" s="111"/>
    </row>
    <row r="17791" spans="20:52" x14ac:dyDescent="0.25">
      <c r="T17791" s="110"/>
      <c r="AC17791" s="109"/>
      <c r="AJ17791" s="111"/>
      <c r="AO17791" s="111"/>
      <c r="AV17791" s="111"/>
    </row>
    <row r="17792" spans="20:52" x14ac:dyDescent="0.25">
      <c r="T17792" s="110"/>
      <c r="AC17792" s="109"/>
    </row>
    <row r="17793" spans="20:48" x14ac:dyDescent="0.25">
      <c r="T17793" s="110"/>
      <c r="AC17793" s="109"/>
    </row>
    <row r="17794" spans="20:48" x14ac:dyDescent="0.25">
      <c r="T17794" s="110"/>
      <c r="AC17794" s="109"/>
    </row>
    <row r="17795" spans="20:48" x14ac:dyDescent="0.25">
      <c r="T17795" s="110"/>
      <c r="AC17795" s="109"/>
      <c r="AJ17795" s="111"/>
      <c r="AO17795" s="111"/>
      <c r="AP17795" s="111"/>
      <c r="AV17795" s="111"/>
    </row>
    <row r="17796" spans="20:48" x14ac:dyDescent="0.25">
      <c r="T17796" s="110"/>
      <c r="AC17796" s="109"/>
    </row>
    <row r="17797" spans="20:48" x14ac:dyDescent="0.25">
      <c r="T17797" s="110"/>
      <c r="AC17797" s="109"/>
      <c r="AP17797" s="111"/>
      <c r="AV17797" s="111"/>
    </row>
    <row r="17798" spans="20:48" x14ac:dyDescent="0.25">
      <c r="T17798" s="110"/>
      <c r="AC17798" s="109"/>
      <c r="AO17798" s="111"/>
      <c r="AP17798" s="111"/>
      <c r="AT17798" s="111"/>
      <c r="AV17798" s="111"/>
    </row>
    <row r="17799" spans="20:48" x14ac:dyDescent="0.25">
      <c r="T17799" s="110"/>
      <c r="AC17799" s="109"/>
      <c r="AJ17799" s="111"/>
      <c r="AO17799" s="111"/>
      <c r="AV17799" s="111"/>
    </row>
    <row r="17800" spans="20:48" x14ac:dyDescent="0.25">
      <c r="T17800" s="110"/>
      <c r="AC17800" s="109"/>
      <c r="AJ17800" s="111"/>
      <c r="AO17800" s="111"/>
      <c r="AP17800" s="111"/>
      <c r="AV17800" s="111"/>
    </row>
    <row r="17801" spans="20:48" x14ac:dyDescent="0.25">
      <c r="T17801" s="110"/>
      <c r="AC17801" s="109"/>
    </row>
    <row r="17802" spans="20:48" x14ac:dyDescent="0.25">
      <c r="T17802" s="110"/>
      <c r="AC17802" s="109"/>
      <c r="AJ17802" s="111"/>
      <c r="AO17802" s="111"/>
      <c r="AP17802" s="111"/>
      <c r="AV17802" s="111"/>
    </row>
    <row r="17803" spans="20:48" x14ac:dyDescent="0.25">
      <c r="T17803" s="110"/>
      <c r="AC17803" s="109"/>
    </row>
    <row r="17804" spans="20:48" x14ac:dyDescent="0.25">
      <c r="T17804" s="110"/>
      <c r="AC17804" s="109"/>
    </row>
    <row r="17805" spans="20:48" x14ac:dyDescent="0.25">
      <c r="T17805" s="110"/>
      <c r="AC17805" s="109"/>
    </row>
    <row r="17806" spans="20:48" x14ac:dyDescent="0.25">
      <c r="T17806" s="110"/>
      <c r="AC17806" s="109"/>
    </row>
    <row r="17807" spans="20:48" x14ac:dyDescent="0.25">
      <c r="T17807" s="110"/>
      <c r="AC17807" s="109"/>
      <c r="AV17807" s="111"/>
    </row>
    <row r="17808" spans="20:48" x14ac:dyDescent="0.25">
      <c r="T17808" s="110"/>
      <c r="AC17808" s="109"/>
      <c r="AJ17808" s="111"/>
      <c r="AO17808" s="111"/>
    </row>
    <row r="17809" spans="20:52" x14ac:dyDescent="0.25">
      <c r="T17809" s="110"/>
      <c r="AC17809" s="109"/>
    </row>
    <row r="17810" spans="20:52" x14ac:dyDescent="0.25">
      <c r="T17810" s="110"/>
      <c r="AC17810" s="109"/>
      <c r="AJ17810" s="111"/>
      <c r="AO17810" s="111"/>
      <c r="AP17810" s="111"/>
      <c r="AV17810" s="111"/>
      <c r="AZ17810" s="111"/>
    </row>
    <row r="17811" spans="20:52" x14ac:dyDescent="0.25">
      <c r="T17811" s="110"/>
      <c r="AC17811" s="109"/>
    </row>
    <row r="17812" spans="20:52" x14ac:dyDescent="0.25">
      <c r="T17812" s="110"/>
      <c r="AC17812" s="109"/>
      <c r="AJ17812" s="111"/>
      <c r="AO17812" s="111"/>
    </row>
    <row r="17813" spans="20:52" x14ac:dyDescent="0.25">
      <c r="T17813" s="110"/>
      <c r="AC17813" s="109"/>
      <c r="AJ17813" s="111"/>
      <c r="AO17813" s="111"/>
      <c r="AV17813" s="111"/>
      <c r="AZ17813" s="111"/>
    </row>
    <row r="17814" spans="20:52" x14ac:dyDescent="0.25">
      <c r="T17814" s="110"/>
      <c r="AC17814" s="109"/>
    </row>
    <row r="17815" spans="20:52" x14ac:dyDescent="0.25">
      <c r="T17815" s="110"/>
      <c r="AC17815" s="109"/>
    </row>
    <row r="17816" spans="20:52" x14ac:dyDescent="0.25">
      <c r="T17816" s="110"/>
      <c r="AC17816" s="109"/>
      <c r="AP17816" s="111"/>
    </row>
    <row r="17817" spans="20:52" x14ac:dyDescent="0.25">
      <c r="T17817" s="110"/>
      <c r="AC17817" s="109"/>
    </row>
    <row r="17818" spans="20:52" x14ac:dyDescent="0.25">
      <c r="T17818" s="110"/>
      <c r="AC17818" s="109"/>
    </row>
    <row r="17819" spans="20:52" x14ac:dyDescent="0.25">
      <c r="T17819" s="110"/>
      <c r="AC17819" s="109"/>
    </row>
    <row r="17820" spans="20:52" x14ac:dyDescent="0.25">
      <c r="T17820" s="110"/>
      <c r="AC17820" s="109"/>
    </row>
    <row r="17821" spans="20:52" x14ac:dyDescent="0.25">
      <c r="T17821" s="110"/>
      <c r="AC17821" s="109"/>
      <c r="AJ17821" s="111"/>
      <c r="AO17821" s="111"/>
      <c r="AV17821" s="111"/>
    </row>
    <row r="17822" spans="20:52" x14ac:dyDescent="0.25">
      <c r="T17822" s="110"/>
      <c r="AC17822" s="109"/>
      <c r="AV17822" s="111"/>
    </row>
    <row r="17823" spans="20:52" x14ac:dyDescent="0.25">
      <c r="T17823" s="110"/>
      <c r="AC17823" s="109"/>
    </row>
    <row r="17824" spans="20:52" x14ac:dyDescent="0.25">
      <c r="T17824" s="110"/>
      <c r="AC17824" s="109"/>
      <c r="AJ17824" s="111"/>
      <c r="AO17824" s="111"/>
      <c r="AV17824" s="111"/>
    </row>
    <row r="17825" spans="20:52" x14ac:dyDescent="0.25">
      <c r="T17825" s="110"/>
      <c r="AC17825" s="109"/>
    </row>
    <row r="17826" spans="20:52" x14ac:dyDescent="0.25">
      <c r="T17826" s="110"/>
      <c r="AC17826" s="109"/>
      <c r="AJ17826" s="111"/>
      <c r="AO17826" s="111"/>
      <c r="AP17826" s="111"/>
      <c r="AV17826" s="111"/>
    </row>
    <row r="17827" spans="20:52" x14ac:dyDescent="0.25">
      <c r="T17827" s="110"/>
      <c r="AC17827" s="109"/>
    </row>
    <row r="17828" spans="20:52" x14ac:dyDescent="0.25">
      <c r="T17828" s="110"/>
      <c r="AC17828" s="109"/>
      <c r="AV17828" s="111"/>
    </row>
    <row r="17829" spans="20:52" x14ac:dyDescent="0.25">
      <c r="T17829" s="110"/>
      <c r="AC17829" s="109"/>
      <c r="AJ17829" s="111"/>
      <c r="AO17829" s="111"/>
      <c r="AV17829" s="111"/>
    </row>
    <row r="17830" spans="20:52" x14ac:dyDescent="0.25">
      <c r="T17830" s="110"/>
      <c r="AC17830" s="109"/>
      <c r="AP17830" s="111"/>
      <c r="AV17830" s="111"/>
    </row>
    <row r="17831" spans="20:52" x14ac:dyDescent="0.25">
      <c r="T17831" s="110"/>
      <c r="AC17831" s="109"/>
    </row>
    <row r="17832" spans="20:52" x14ac:dyDescent="0.25">
      <c r="T17832" s="110"/>
      <c r="AC17832" s="109"/>
    </row>
    <row r="17833" spans="20:52" x14ac:dyDescent="0.25">
      <c r="T17833" s="110"/>
      <c r="AC17833" s="109"/>
      <c r="AZ17833" s="111"/>
    </row>
    <row r="17834" spans="20:52" x14ac:dyDescent="0.25">
      <c r="T17834" s="110"/>
      <c r="AC17834" s="109"/>
      <c r="AJ17834" s="111"/>
      <c r="AO17834" s="111"/>
      <c r="AV17834" s="111"/>
    </row>
    <row r="17835" spans="20:52" x14ac:dyDescent="0.25">
      <c r="T17835" s="110"/>
      <c r="AC17835" s="109"/>
    </row>
    <row r="17836" spans="20:52" x14ac:dyDescent="0.25">
      <c r="T17836" s="110"/>
      <c r="AC17836" s="109"/>
      <c r="AP17836" s="111"/>
      <c r="AV17836" s="111"/>
    </row>
    <row r="17837" spans="20:52" x14ac:dyDescent="0.25">
      <c r="T17837" s="110"/>
      <c r="AC17837" s="109"/>
    </row>
    <row r="17838" spans="20:52" x14ac:dyDescent="0.25">
      <c r="T17838" s="110"/>
      <c r="AC17838" s="109"/>
      <c r="AJ17838" s="111"/>
      <c r="AO17838" s="111"/>
      <c r="AT17838" s="111"/>
      <c r="AV17838" s="111"/>
    </row>
    <row r="17839" spans="20:52" x14ac:dyDescent="0.25">
      <c r="T17839" s="110"/>
      <c r="AC17839" s="109"/>
    </row>
    <row r="17840" spans="20:52" x14ac:dyDescent="0.25">
      <c r="T17840" s="110"/>
      <c r="AC17840" s="109"/>
      <c r="AJ17840" s="111"/>
      <c r="AO17840" s="111"/>
      <c r="AP17840" s="111"/>
      <c r="AT17840" s="111"/>
    </row>
    <row r="17841" spans="20:52" x14ac:dyDescent="0.25">
      <c r="T17841" s="110"/>
      <c r="AC17841" s="109"/>
      <c r="AJ17841" s="111"/>
      <c r="AO17841" s="111"/>
      <c r="AP17841" s="111"/>
      <c r="AR17841" s="111"/>
      <c r="AT17841" s="111"/>
      <c r="AV17841" s="111"/>
      <c r="AZ17841" s="111"/>
    </row>
    <row r="17842" spans="20:52" x14ac:dyDescent="0.25">
      <c r="T17842" s="110"/>
      <c r="AC17842" s="109"/>
    </row>
    <row r="17843" spans="20:52" x14ac:dyDescent="0.25">
      <c r="T17843" s="110"/>
      <c r="AC17843" s="109"/>
      <c r="AJ17843" s="111"/>
      <c r="AO17843" s="111"/>
      <c r="AV17843" s="111"/>
    </row>
    <row r="17844" spans="20:52" x14ac:dyDescent="0.25">
      <c r="T17844" s="110"/>
      <c r="AC17844" s="109"/>
    </row>
    <row r="17845" spans="20:52" x14ac:dyDescent="0.25">
      <c r="T17845" s="110"/>
      <c r="AC17845" s="109"/>
      <c r="AJ17845" s="111"/>
      <c r="AO17845" s="111"/>
    </row>
    <row r="17846" spans="20:52" x14ac:dyDescent="0.25">
      <c r="T17846" s="110"/>
      <c r="AC17846" s="109"/>
    </row>
    <row r="17847" spans="20:52" x14ac:dyDescent="0.25">
      <c r="T17847" s="110"/>
      <c r="AC17847" s="109"/>
      <c r="AJ17847" s="111"/>
      <c r="AO17847" s="111"/>
      <c r="AV17847" s="111"/>
    </row>
    <row r="17848" spans="20:52" x14ac:dyDescent="0.25">
      <c r="T17848" s="110"/>
      <c r="AC17848" s="109"/>
    </row>
    <row r="17849" spans="20:52" x14ac:dyDescent="0.25">
      <c r="T17849" s="110"/>
      <c r="AC17849" s="109"/>
      <c r="AJ17849" s="111"/>
      <c r="AO17849" s="111"/>
      <c r="AV17849" s="111"/>
      <c r="AZ17849" s="111"/>
    </row>
    <row r="17850" spans="20:52" x14ac:dyDescent="0.25">
      <c r="T17850" s="110"/>
      <c r="AC17850" s="109"/>
      <c r="AJ17850" s="111"/>
      <c r="AO17850" s="111"/>
      <c r="AP17850" s="111"/>
      <c r="AV17850" s="111"/>
    </row>
    <row r="17851" spans="20:52" x14ac:dyDescent="0.25">
      <c r="T17851" s="110"/>
      <c r="AC17851" s="109"/>
      <c r="AZ17851" s="111"/>
    </row>
    <row r="17852" spans="20:52" x14ac:dyDescent="0.25">
      <c r="T17852" s="110"/>
      <c r="AC17852" s="109"/>
    </row>
    <row r="17853" spans="20:52" x14ac:dyDescent="0.25">
      <c r="T17853" s="110"/>
      <c r="AC17853" s="109"/>
      <c r="AJ17853" s="111"/>
      <c r="AO17853" s="111"/>
      <c r="AV17853" s="111"/>
      <c r="AZ17853" s="111"/>
    </row>
    <row r="17854" spans="20:52" x14ac:dyDescent="0.25">
      <c r="T17854" s="110"/>
      <c r="AC17854" s="109"/>
    </row>
    <row r="17855" spans="20:52" x14ac:dyDescent="0.25">
      <c r="T17855" s="110"/>
      <c r="AC17855" s="109"/>
      <c r="AV17855" s="111"/>
    </row>
    <row r="17856" spans="20:52" x14ac:dyDescent="0.25">
      <c r="T17856" s="110"/>
      <c r="AC17856" s="109"/>
    </row>
    <row r="17857" spans="20:52" x14ac:dyDescent="0.25">
      <c r="T17857" s="110"/>
      <c r="AC17857" s="109"/>
      <c r="AJ17857" s="111"/>
      <c r="AO17857" s="111"/>
      <c r="AV17857" s="111"/>
    </row>
    <row r="17858" spans="20:52" x14ac:dyDescent="0.25">
      <c r="T17858" s="110"/>
      <c r="AC17858" s="109"/>
    </row>
    <row r="17859" spans="20:52" x14ac:dyDescent="0.25">
      <c r="T17859" s="110"/>
      <c r="AC17859" s="109"/>
    </row>
    <row r="17860" spans="20:52" x14ac:dyDescent="0.25">
      <c r="T17860" s="110"/>
      <c r="AC17860" s="109"/>
    </row>
    <row r="17861" spans="20:52" x14ac:dyDescent="0.25">
      <c r="T17861" s="110"/>
      <c r="AC17861" s="109"/>
    </row>
    <row r="17862" spans="20:52" x14ac:dyDescent="0.25">
      <c r="T17862" s="110"/>
      <c r="AC17862" s="109"/>
    </row>
    <row r="17863" spans="20:52" x14ac:dyDescent="0.25">
      <c r="T17863" s="110"/>
      <c r="AC17863" s="109"/>
      <c r="AJ17863" s="111"/>
      <c r="AO17863" s="111"/>
      <c r="AP17863" s="111"/>
      <c r="AV17863" s="111"/>
    </row>
    <row r="17864" spans="20:52" x14ac:dyDescent="0.25">
      <c r="T17864" s="110"/>
      <c r="AC17864" s="109"/>
      <c r="AZ17864" s="111"/>
    </row>
    <row r="17865" spans="20:52" x14ac:dyDescent="0.25">
      <c r="T17865" s="110"/>
      <c r="AC17865" s="109"/>
      <c r="AV17865" s="111"/>
      <c r="AZ17865" s="111"/>
    </row>
    <row r="17866" spans="20:52" x14ac:dyDescent="0.25">
      <c r="T17866" s="110"/>
      <c r="AC17866" s="109"/>
      <c r="AP17866" s="111"/>
      <c r="AV17866" s="111"/>
    </row>
    <row r="17867" spans="20:52" x14ac:dyDescent="0.25">
      <c r="T17867" s="110"/>
      <c r="AC17867" s="109"/>
    </row>
    <row r="17868" spans="20:52" x14ac:dyDescent="0.25">
      <c r="T17868" s="110"/>
      <c r="AC17868" s="109"/>
    </row>
    <row r="17869" spans="20:52" x14ac:dyDescent="0.25">
      <c r="T17869" s="110"/>
      <c r="AC17869" s="109"/>
      <c r="AP17869" s="111"/>
      <c r="AV17869" s="111"/>
    </row>
    <row r="17870" spans="20:52" x14ac:dyDescent="0.25">
      <c r="T17870" s="110"/>
      <c r="AC17870" s="109"/>
      <c r="AJ17870" s="111"/>
      <c r="AO17870" s="111"/>
      <c r="AV17870" s="111"/>
    </row>
    <row r="17871" spans="20:52" x14ac:dyDescent="0.25">
      <c r="T17871" s="110"/>
      <c r="AC17871" s="109"/>
    </row>
    <row r="17872" spans="20:52" x14ac:dyDescent="0.25">
      <c r="T17872" s="110"/>
      <c r="AC17872" s="109"/>
      <c r="AJ17872" s="111"/>
      <c r="AO17872" s="111"/>
      <c r="AP17872" s="111"/>
      <c r="AV17872" s="111"/>
    </row>
    <row r="17873" spans="20:52" x14ac:dyDescent="0.25">
      <c r="T17873" s="110"/>
      <c r="AC17873" s="109"/>
    </row>
    <row r="17874" spans="20:52" x14ac:dyDescent="0.25">
      <c r="T17874" s="110"/>
      <c r="AC17874" s="109"/>
      <c r="AJ17874" s="111"/>
      <c r="AO17874" s="111"/>
      <c r="AT17874" s="111"/>
      <c r="AV17874" s="111"/>
    </row>
    <row r="17875" spans="20:52" x14ac:dyDescent="0.25">
      <c r="T17875" s="110"/>
      <c r="AC17875" s="109"/>
      <c r="AJ17875" s="111"/>
      <c r="AV17875" s="111"/>
    </row>
    <row r="17876" spans="20:52" x14ac:dyDescent="0.25">
      <c r="T17876" s="110"/>
      <c r="AC17876" s="109"/>
      <c r="AV17876" s="111"/>
    </row>
    <row r="17877" spans="20:52" x14ac:dyDescent="0.25">
      <c r="T17877" s="110"/>
      <c r="AC17877" s="109"/>
      <c r="AJ17877" s="111"/>
      <c r="AO17877" s="111"/>
      <c r="AV17877" s="111"/>
    </row>
    <row r="17878" spans="20:52" x14ac:dyDescent="0.25">
      <c r="T17878" s="110"/>
      <c r="AC17878" s="109"/>
      <c r="AJ17878" s="111"/>
      <c r="AO17878" s="111"/>
      <c r="AV17878" s="111"/>
    </row>
    <row r="17879" spans="20:52" x14ac:dyDescent="0.25">
      <c r="T17879" s="110"/>
      <c r="AC17879" s="109"/>
    </row>
    <row r="17880" spans="20:52" x14ac:dyDescent="0.25">
      <c r="T17880" s="110"/>
      <c r="AC17880" s="109"/>
      <c r="AJ17880" s="111"/>
      <c r="AO17880" s="111"/>
      <c r="AP17880" s="111"/>
      <c r="AV17880" s="111"/>
    </row>
    <row r="17881" spans="20:52" x14ac:dyDescent="0.25">
      <c r="T17881" s="110"/>
      <c r="AC17881" s="109"/>
      <c r="AZ17881" s="111"/>
    </row>
    <row r="17882" spans="20:52" x14ac:dyDescent="0.25">
      <c r="T17882" s="110"/>
      <c r="AC17882" s="109"/>
    </row>
    <row r="17883" spans="20:52" x14ac:dyDescent="0.25">
      <c r="T17883" s="110"/>
      <c r="AC17883" s="109"/>
      <c r="AJ17883" s="111"/>
      <c r="AO17883" s="111"/>
      <c r="AP17883" s="111"/>
      <c r="AV17883" s="111"/>
    </row>
    <row r="17884" spans="20:52" x14ac:dyDescent="0.25">
      <c r="T17884" s="110"/>
      <c r="AC17884" s="109"/>
    </row>
    <row r="17885" spans="20:52" x14ac:dyDescent="0.25">
      <c r="T17885" s="110"/>
      <c r="AC17885" s="109"/>
      <c r="AJ17885" s="111"/>
      <c r="AO17885" s="111"/>
      <c r="AV17885" s="111"/>
    </row>
    <row r="17886" spans="20:52" x14ac:dyDescent="0.25">
      <c r="T17886" s="110"/>
      <c r="AC17886" s="109"/>
    </row>
    <row r="17887" spans="20:52" x14ac:dyDescent="0.25">
      <c r="T17887" s="110"/>
      <c r="AC17887" s="109"/>
    </row>
    <row r="17888" spans="20:52" x14ac:dyDescent="0.25">
      <c r="T17888" s="110"/>
      <c r="AC17888" s="109"/>
    </row>
    <row r="17889" spans="20:52" x14ac:dyDescent="0.25">
      <c r="T17889" s="110"/>
      <c r="AC17889" s="109"/>
      <c r="AJ17889" s="111"/>
      <c r="AO17889" s="111"/>
      <c r="AP17889" s="111"/>
      <c r="AV17889" s="111"/>
    </row>
    <row r="17890" spans="20:52" x14ac:dyDescent="0.25">
      <c r="T17890" s="110"/>
      <c r="AC17890" s="109"/>
      <c r="AJ17890" s="111"/>
      <c r="AO17890" s="111"/>
      <c r="AV17890" s="111"/>
    </row>
    <row r="17891" spans="20:52" x14ac:dyDescent="0.25">
      <c r="T17891" s="110"/>
      <c r="AC17891" s="109"/>
      <c r="AZ17891" s="111"/>
    </row>
    <row r="17892" spans="20:52" x14ac:dyDescent="0.25">
      <c r="T17892" s="110"/>
      <c r="AC17892" s="109"/>
      <c r="AJ17892" s="111"/>
      <c r="AO17892" s="111"/>
      <c r="AV17892" s="111"/>
    </row>
    <row r="17893" spans="20:52" x14ac:dyDescent="0.25">
      <c r="T17893" s="110"/>
      <c r="AC17893" s="109"/>
      <c r="AJ17893" s="111"/>
      <c r="AO17893" s="111"/>
      <c r="AP17893" s="111"/>
      <c r="AT17893" s="111"/>
      <c r="AV17893" s="111"/>
      <c r="AZ17893" s="111"/>
    </row>
    <row r="17894" spans="20:52" x14ac:dyDescent="0.25">
      <c r="T17894" s="110"/>
      <c r="AC17894" s="109"/>
      <c r="AZ17894" s="111"/>
    </row>
    <row r="17895" spans="20:52" x14ac:dyDescent="0.25">
      <c r="T17895" s="110"/>
      <c r="AC17895" s="109"/>
    </row>
    <row r="17896" spans="20:52" x14ac:dyDescent="0.25">
      <c r="T17896" s="110"/>
      <c r="AC17896" s="109"/>
      <c r="AP17896" s="111"/>
      <c r="AV17896" s="111"/>
      <c r="AZ17896" s="111"/>
    </row>
    <row r="17897" spans="20:52" x14ac:dyDescent="0.25">
      <c r="T17897" s="110"/>
      <c r="AC17897" s="109"/>
      <c r="AJ17897" s="111"/>
      <c r="AO17897" s="111"/>
      <c r="AP17897" s="111"/>
      <c r="AV17897" s="111"/>
    </row>
    <row r="17898" spans="20:52" x14ac:dyDescent="0.25">
      <c r="T17898" s="110"/>
      <c r="AC17898" s="109"/>
      <c r="AT17898" s="111"/>
    </row>
    <row r="17899" spans="20:52" x14ac:dyDescent="0.25">
      <c r="T17899" s="110"/>
      <c r="AC17899" s="109"/>
      <c r="AJ17899" s="111"/>
      <c r="AO17899" s="111"/>
      <c r="AV17899" s="111"/>
    </row>
    <row r="17900" spans="20:52" x14ac:dyDescent="0.25">
      <c r="T17900" s="110"/>
      <c r="AC17900" s="109"/>
    </row>
    <row r="17901" spans="20:52" x14ac:dyDescent="0.25">
      <c r="T17901" s="110"/>
      <c r="AC17901" s="109"/>
      <c r="AJ17901" s="111"/>
      <c r="AO17901" s="111"/>
      <c r="AV17901" s="111"/>
    </row>
    <row r="17902" spans="20:52" x14ac:dyDescent="0.25">
      <c r="T17902" s="110"/>
      <c r="AC17902" s="109"/>
      <c r="AP17902" s="111"/>
    </row>
    <row r="17903" spans="20:52" x14ac:dyDescent="0.25">
      <c r="T17903" s="110"/>
      <c r="AC17903" s="109"/>
    </row>
    <row r="17904" spans="20:52" x14ac:dyDescent="0.25">
      <c r="T17904" s="110"/>
      <c r="AC17904" s="109"/>
    </row>
    <row r="17905" spans="20:48" x14ac:dyDescent="0.25">
      <c r="T17905" s="110"/>
      <c r="AC17905" s="109"/>
    </row>
    <row r="17906" spans="20:48" x14ac:dyDescent="0.25">
      <c r="T17906" s="110"/>
      <c r="AC17906" s="109"/>
      <c r="AJ17906" s="111"/>
      <c r="AO17906" s="111"/>
      <c r="AP17906" s="111"/>
      <c r="AT17906" s="111"/>
      <c r="AV17906" s="111"/>
    </row>
    <row r="17907" spans="20:48" x14ac:dyDescent="0.25">
      <c r="T17907" s="110"/>
      <c r="AC17907" s="109"/>
      <c r="AJ17907" s="111"/>
      <c r="AO17907" s="111"/>
    </row>
    <row r="17908" spans="20:48" x14ac:dyDescent="0.25">
      <c r="T17908" s="110"/>
      <c r="AC17908" s="109"/>
    </row>
    <row r="17909" spans="20:48" x14ac:dyDescent="0.25">
      <c r="T17909" s="110"/>
      <c r="AC17909" s="109"/>
    </row>
    <row r="17910" spans="20:48" x14ac:dyDescent="0.25">
      <c r="T17910" s="110"/>
      <c r="AC17910" s="109"/>
    </row>
    <row r="17911" spans="20:48" x14ac:dyDescent="0.25">
      <c r="T17911" s="110"/>
      <c r="AC17911" s="109"/>
      <c r="AJ17911" s="111"/>
      <c r="AO17911" s="111"/>
      <c r="AR17911" s="111"/>
      <c r="AT17911" s="111"/>
      <c r="AV17911" s="111"/>
    </row>
    <row r="17912" spans="20:48" x14ac:dyDescent="0.25">
      <c r="T17912" s="110"/>
      <c r="AC17912" s="109"/>
    </row>
    <row r="17913" spans="20:48" x14ac:dyDescent="0.25">
      <c r="T17913" s="110"/>
      <c r="AC17913" s="109"/>
    </row>
    <row r="17914" spans="20:48" x14ac:dyDescent="0.25">
      <c r="T17914" s="110"/>
      <c r="AC17914" s="109"/>
    </row>
    <row r="17915" spans="20:48" x14ac:dyDescent="0.25">
      <c r="T17915" s="110"/>
      <c r="AC17915" s="109"/>
    </row>
    <row r="17916" spans="20:48" x14ac:dyDescent="0.25">
      <c r="T17916" s="110"/>
      <c r="AC17916" s="109"/>
      <c r="AJ17916" s="111"/>
      <c r="AO17916" s="111"/>
      <c r="AV17916" s="111"/>
    </row>
    <row r="17917" spans="20:48" x14ac:dyDescent="0.25">
      <c r="T17917" s="110"/>
      <c r="AC17917" s="109"/>
    </row>
    <row r="17918" spans="20:48" x14ac:dyDescent="0.25">
      <c r="T17918" s="110"/>
      <c r="AC17918" s="109"/>
      <c r="AJ17918" s="111"/>
      <c r="AO17918" s="111"/>
      <c r="AV17918" s="111"/>
    </row>
    <row r="17919" spans="20:48" x14ac:dyDescent="0.25">
      <c r="T17919" s="110"/>
      <c r="AC17919" s="109"/>
      <c r="AJ17919" s="111"/>
      <c r="AO17919" s="111"/>
      <c r="AP17919" s="111"/>
      <c r="AT17919" s="111"/>
      <c r="AV17919" s="111"/>
    </row>
    <row r="17920" spans="20:48" x14ac:dyDescent="0.25">
      <c r="T17920" s="110"/>
      <c r="AC17920" s="109"/>
    </row>
    <row r="17921" spans="20:52" x14ac:dyDescent="0.25">
      <c r="T17921" s="110"/>
      <c r="AC17921" s="109"/>
      <c r="AJ17921" s="111"/>
      <c r="AO17921" s="111"/>
      <c r="AV17921" s="111"/>
    </row>
    <row r="17922" spans="20:52" x14ac:dyDescent="0.25">
      <c r="T17922" s="110"/>
      <c r="AC17922" s="109"/>
      <c r="AJ17922" s="111"/>
      <c r="AO17922" s="111"/>
      <c r="AP17922" s="111"/>
    </row>
    <row r="17923" spans="20:52" x14ac:dyDescent="0.25">
      <c r="T17923" s="110"/>
      <c r="AC17923" s="109"/>
    </row>
    <row r="17924" spans="20:52" x14ac:dyDescent="0.25">
      <c r="T17924" s="110"/>
      <c r="AC17924" s="109"/>
    </row>
    <row r="17925" spans="20:52" x14ac:dyDescent="0.25">
      <c r="T17925" s="110"/>
      <c r="AC17925" s="109"/>
      <c r="AJ17925" s="111"/>
      <c r="AO17925" s="111"/>
      <c r="AP17925" s="111"/>
      <c r="AV17925" s="111"/>
    </row>
    <row r="17926" spans="20:52" x14ac:dyDescent="0.25">
      <c r="T17926" s="110"/>
      <c r="AC17926" s="109"/>
      <c r="AZ17926" s="111"/>
    </row>
    <row r="17927" spans="20:52" x14ac:dyDescent="0.25">
      <c r="T17927" s="110"/>
      <c r="AC17927" s="109"/>
      <c r="AJ17927" s="111"/>
      <c r="AV17927" s="111"/>
      <c r="AZ17927" s="111"/>
    </row>
    <row r="17928" spans="20:52" x14ac:dyDescent="0.25">
      <c r="T17928" s="110"/>
      <c r="AC17928" s="109"/>
      <c r="AJ17928" s="111"/>
      <c r="AO17928" s="111"/>
      <c r="AV17928" s="111"/>
    </row>
    <row r="17929" spans="20:52" x14ac:dyDescent="0.25">
      <c r="T17929" s="110"/>
      <c r="AC17929" s="109"/>
    </row>
    <row r="17930" spans="20:52" x14ac:dyDescent="0.25">
      <c r="T17930" s="110"/>
      <c r="AC17930" s="109"/>
      <c r="AJ17930" s="111"/>
      <c r="AO17930" s="111"/>
      <c r="AP17930" s="111"/>
      <c r="AV17930" s="111"/>
    </row>
    <row r="17931" spans="20:52" x14ac:dyDescent="0.25">
      <c r="T17931" s="110"/>
      <c r="AC17931" s="109"/>
      <c r="AJ17931" s="111"/>
      <c r="AO17931" s="111"/>
      <c r="AV17931" s="111"/>
    </row>
    <row r="17932" spans="20:52" x14ac:dyDescent="0.25">
      <c r="T17932" s="110"/>
      <c r="AC17932" s="109"/>
      <c r="AJ17932" s="111"/>
      <c r="AO17932" s="111"/>
      <c r="AP17932" s="111"/>
      <c r="AT17932" s="111"/>
      <c r="AV17932" s="111"/>
    </row>
    <row r="17933" spans="20:52" x14ac:dyDescent="0.25">
      <c r="T17933" s="110"/>
      <c r="AC17933" s="109"/>
    </row>
    <row r="17934" spans="20:52" x14ac:dyDescent="0.25">
      <c r="T17934" s="110"/>
      <c r="AC17934" s="109"/>
      <c r="AJ17934" s="111"/>
      <c r="AO17934" s="111"/>
      <c r="AP17934" s="111"/>
      <c r="AT17934" s="111"/>
    </row>
    <row r="17935" spans="20:52" x14ac:dyDescent="0.25">
      <c r="T17935" s="110"/>
      <c r="AC17935" s="109"/>
    </row>
    <row r="17936" spans="20:52" x14ac:dyDescent="0.25">
      <c r="T17936" s="110"/>
      <c r="AC17936" s="109"/>
      <c r="AJ17936" s="111"/>
      <c r="AO17936" s="111"/>
      <c r="AP17936" s="111"/>
    </row>
    <row r="17937" spans="20:52" x14ac:dyDescent="0.25">
      <c r="T17937" s="110"/>
      <c r="AC17937" s="109"/>
      <c r="AJ17937" s="111"/>
      <c r="AO17937" s="111"/>
      <c r="AP17937" s="111"/>
      <c r="AR17937" s="111"/>
      <c r="AV17937" s="111"/>
    </row>
    <row r="17938" spans="20:52" x14ac:dyDescent="0.25">
      <c r="T17938" s="110"/>
      <c r="AC17938" s="109"/>
      <c r="AJ17938" s="111"/>
      <c r="AV17938" s="111"/>
    </row>
    <row r="17939" spans="20:52" x14ac:dyDescent="0.25">
      <c r="T17939" s="110"/>
      <c r="AC17939" s="109"/>
      <c r="AO17939" s="111"/>
      <c r="AP17939" s="111"/>
      <c r="AT17939" s="111"/>
    </row>
    <row r="17940" spans="20:52" x14ac:dyDescent="0.25">
      <c r="T17940" s="110"/>
      <c r="AC17940" s="109"/>
      <c r="AJ17940" s="111"/>
      <c r="AO17940" s="111"/>
      <c r="AP17940" s="111"/>
      <c r="AV17940" s="111"/>
    </row>
    <row r="17941" spans="20:52" x14ac:dyDescent="0.25">
      <c r="T17941" s="110"/>
      <c r="AC17941" s="109"/>
      <c r="AJ17941" s="111"/>
      <c r="AV17941" s="111"/>
    </row>
    <row r="17942" spans="20:52" x14ac:dyDescent="0.25">
      <c r="T17942" s="110"/>
      <c r="AC17942" s="109"/>
    </row>
    <row r="17943" spans="20:52" x14ac:dyDescent="0.25">
      <c r="T17943" s="110"/>
      <c r="AC17943" s="109"/>
    </row>
    <row r="17944" spans="20:52" x14ac:dyDescent="0.25">
      <c r="T17944" s="110"/>
      <c r="AC17944" s="109"/>
      <c r="AJ17944" s="111"/>
      <c r="AO17944" s="111"/>
      <c r="AT17944" s="111"/>
    </row>
    <row r="17945" spans="20:52" x14ac:dyDescent="0.25">
      <c r="T17945" s="110"/>
      <c r="AC17945" s="109"/>
    </row>
    <row r="17946" spans="20:52" x14ac:dyDescent="0.25">
      <c r="T17946" s="110"/>
      <c r="AC17946" s="109"/>
    </row>
    <row r="17947" spans="20:52" x14ac:dyDescent="0.25">
      <c r="T17947" s="110"/>
      <c r="AC17947" s="109"/>
      <c r="AJ17947" s="111"/>
      <c r="AO17947" s="111"/>
      <c r="AP17947" s="111"/>
      <c r="AR17947" s="111"/>
      <c r="AT17947" s="111"/>
      <c r="AV17947" s="111"/>
      <c r="AZ17947" s="111"/>
    </row>
    <row r="17948" spans="20:52" x14ac:dyDescent="0.25">
      <c r="T17948" s="110"/>
      <c r="AC17948" s="109"/>
    </row>
    <row r="17949" spans="20:52" x14ac:dyDescent="0.25">
      <c r="T17949" s="110"/>
      <c r="AC17949" s="109"/>
    </row>
    <row r="17950" spans="20:52" x14ac:dyDescent="0.25">
      <c r="T17950" s="110"/>
      <c r="AC17950" s="109"/>
      <c r="AJ17950" s="111"/>
      <c r="AO17950" s="111"/>
      <c r="AV17950" s="111"/>
    </row>
    <row r="17951" spans="20:52" x14ac:dyDescent="0.25">
      <c r="T17951" s="110"/>
      <c r="AC17951" s="109"/>
    </row>
    <row r="17952" spans="20:52" x14ac:dyDescent="0.25">
      <c r="T17952" s="110"/>
      <c r="AC17952" s="109"/>
      <c r="AJ17952" s="111"/>
      <c r="AO17952" s="111"/>
      <c r="AP17952" s="111"/>
    </row>
    <row r="17953" spans="20:52" x14ac:dyDescent="0.25">
      <c r="T17953" s="110"/>
      <c r="AC17953" s="109"/>
      <c r="AP17953" s="111"/>
    </row>
    <row r="17954" spans="20:52" x14ac:dyDescent="0.25">
      <c r="T17954" s="110"/>
      <c r="AC17954" s="109"/>
      <c r="AJ17954" s="111"/>
      <c r="AO17954" s="111"/>
    </row>
    <row r="17955" spans="20:52" x14ac:dyDescent="0.25">
      <c r="T17955" s="110"/>
      <c r="AC17955" s="109"/>
      <c r="AJ17955" s="111"/>
      <c r="AO17955" s="111"/>
      <c r="AP17955" s="111"/>
      <c r="AV17955" s="111"/>
      <c r="AZ17955" s="111"/>
    </row>
    <row r="17956" spans="20:52" x14ac:dyDescent="0.25">
      <c r="T17956" s="110"/>
      <c r="AC17956" s="109"/>
    </row>
    <row r="17957" spans="20:52" x14ac:dyDescent="0.25">
      <c r="T17957" s="110"/>
      <c r="AC17957" s="109"/>
      <c r="AP17957" s="111"/>
      <c r="AV17957" s="111"/>
    </row>
    <row r="17958" spans="20:52" x14ac:dyDescent="0.25">
      <c r="T17958" s="110"/>
      <c r="AC17958" s="109"/>
      <c r="AJ17958" s="111"/>
      <c r="AP17958" s="111"/>
      <c r="AV17958" s="111"/>
    </row>
    <row r="17959" spans="20:52" x14ac:dyDescent="0.25">
      <c r="T17959" s="110"/>
      <c r="AC17959" s="109"/>
      <c r="AJ17959" s="111"/>
      <c r="AO17959" s="111"/>
      <c r="AP17959" s="111"/>
      <c r="AV17959" s="111"/>
    </row>
    <row r="17960" spans="20:52" x14ac:dyDescent="0.25">
      <c r="T17960" s="110"/>
      <c r="AC17960" s="109"/>
      <c r="AJ17960" s="111"/>
      <c r="AO17960" s="111"/>
    </row>
    <row r="17961" spans="20:52" x14ac:dyDescent="0.25">
      <c r="T17961" s="110"/>
      <c r="AC17961" s="109"/>
      <c r="AV17961" s="111"/>
    </row>
    <row r="17962" spans="20:52" x14ac:dyDescent="0.25">
      <c r="T17962" s="110"/>
      <c r="AC17962" s="109"/>
    </row>
    <row r="17963" spans="20:52" x14ac:dyDescent="0.25">
      <c r="T17963" s="110"/>
      <c r="AC17963" s="109"/>
      <c r="AJ17963" s="111"/>
      <c r="AO17963" s="111"/>
      <c r="AV17963" s="111"/>
    </row>
    <row r="17964" spans="20:52" x14ac:dyDescent="0.25">
      <c r="T17964" s="110"/>
      <c r="AC17964" s="109"/>
    </row>
    <row r="17965" spans="20:52" x14ac:dyDescent="0.25">
      <c r="T17965" s="110"/>
      <c r="AC17965" s="109"/>
      <c r="AJ17965" s="111"/>
      <c r="AO17965" s="111"/>
      <c r="AV17965" s="111"/>
    </row>
    <row r="17966" spans="20:52" x14ac:dyDescent="0.25">
      <c r="T17966" s="110"/>
      <c r="AC17966" s="109"/>
      <c r="AJ17966" s="111"/>
      <c r="AO17966" s="111"/>
      <c r="AP17966" s="111"/>
      <c r="AV17966" s="111"/>
    </row>
    <row r="17967" spans="20:52" x14ac:dyDescent="0.25">
      <c r="T17967" s="110"/>
      <c r="AC17967" s="109"/>
      <c r="AJ17967" s="111"/>
      <c r="AO17967" s="111"/>
      <c r="AV17967" s="111"/>
      <c r="AZ17967" s="111"/>
    </row>
    <row r="17968" spans="20:52" x14ac:dyDescent="0.25">
      <c r="T17968" s="110"/>
      <c r="AC17968" s="109"/>
      <c r="AJ17968" s="111"/>
      <c r="AO17968" s="111"/>
      <c r="AP17968" s="111"/>
      <c r="AV17968" s="111"/>
    </row>
    <row r="17969" spans="20:52" x14ac:dyDescent="0.25">
      <c r="T17969" s="110"/>
      <c r="AC17969" s="109"/>
    </row>
    <row r="17970" spans="20:52" x14ac:dyDescent="0.25">
      <c r="T17970" s="110"/>
      <c r="AC17970" s="109"/>
      <c r="AZ17970" s="111"/>
    </row>
    <row r="17971" spans="20:52" x14ac:dyDescent="0.25">
      <c r="T17971" s="110"/>
      <c r="AC17971" s="109"/>
    </row>
    <row r="17972" spans="20:52" x14ac:dyDescent="0.25">
      <c r="T17972" s="110"/>
      <c r="AC17972" s="109"/>
      <c r="AJ17972" s="111"/>
      <c r="AO17972" s="111"/>
      <c r="AT17972" s="111"/>
    </row>
    <row r="17973" spans="20:52" x14ac:dyDescent="0.25">
      <c r="T17973" s="110"/>
      <c r="AC17973" s="109"/>
    </row>
    <row r="17974" spans="20:52" x14ac:dyDescent="0.25">
      <c r="T17974" s="110"/>
      <c r="AC17974" s="109"/>
      <c r="AJ17974" s="111"/>
      <c r="AO17974" s="111"/>
      <c r="AP17974" s="111"/>
      <c r="AV17974" s="111"/>
    </row>
    <row r="17975" spans="20:52" x14ac:dyDescent="0.25">
      <c r="T17975" s="110"/>
      <c r="AC17975" s="109"/>
    </row>
    <row r="17976" spans="20:52" x14ac:dyDescent="0.25">
      <c r="T17976" s="110"/>
      <c r="AC17976" s="109"/>
      <c r="AV17976" s="111"/>
    </row>
    <row r="17977" spans="20:52" x14ac:dyDescent="0.25">
      <c r="T17977" s="110"/>
      <c r="AC17977" s="109"/>
      <c r="AZ17977" s="111"/>
    </row>
    <row r="17978" spans="20:52" x14ac:dyDescent="0.25">
      <c r="T17978" s="110"/>
      <c r="AC17978" s="109"/>
    </row>
    <row r="17979" spans="20:52" x14ac:dyDescent="0.25">
      <c r="T17979" s="110"/>
      <c r="AC17979" s="109"/>
    </row>
    <row r="17980" spans="20:52" x14ac:dyDescent="0.25">
      <c r="T17980" s="110"/>
      <c r="AC17980" s="109"/>
    </row>
    <row r="17981" spans="20:52" x14ac:dyDescent="0.25">
      <c r="T17981" s="110"/>
      <c r="AC17981" s="109"/>
    </row>
    <row r="17982" spans="20:52" x14ac:dyDescent="0.25">
      <c r="T17982" s="110"/>
      <c r="AC17982" s="109"/>
      <c r="AJ17982" s="111"/>
      <c r="AO17982" s="111"/>
      <c r="AV17982" s="111"/>
      <c r="AZ17982" s="111"/>
    </row>
    <row r="17983" spans="20:52" x14ac:dyDescent="0.25">
      <c r="T17983" s="110"/>
      <c r="AC17983" s="109"/>
      <c r="AJ17983" s="111"/>
      <c r="AO17983" s="111"/>
      <c r="AV17983" s="111"/>
    </row>
    <row r="17984" spans="20:52" x14ac:dyDescent="0.25">
      <c r="T17984" s="110"/>
      <c r="AC17984" s="109"/>
    </row>
    <row r="17985" spans="20:52" x14ac:dyDescent="0.25">
      <c r="T17985" s="110"/>
      <c r="AC17985" s="109"/>
      <c r="AO17985" s="111"/>
      <c r="AP17985" s="111"/>
      <c r="AV17985" s="111"/>
    </row>
    <row r="17986" spans="20:52" x14ac:dyDescent="0.25">
      <c r="T17986" s="110"/>
      <c r="AC17986" s="109"/>
      <c r="AJ17986" s="111"/>
      <c r="AO17986" s="111"/>
      <c r="AV17986" s="111"/>
    </row>
    <row r="17987" spans="20:52" x14ac:dyDescent="0.25">
      <c r="T17987" s="110"/>
      <c r="AC17987" s="109"/>
    </row>
    <row r="17988" spans="20:52" x14ac:dyDescent="0.25">
      <c r="T17988" s="110"/>
      <c r="AC17988" s="109"/>
      <c r="AJ17988" s="111"/>
      <c r="AO17988" s="111"/>
      <c r="AP17988" s="111"/>
      <c r="AV17988" s="111"/>
    </row>
    <row r="17989" spans="20:52" x14ac:dyDescent="0.25">
      <c r="T17989" s="110"/>
      <c r="AC17989" s="109"/>
    </row>
    <row r="17990" spans="20:52" x14ac:dyDescent="0.25">
      <c r="T17990" s="110"/>
      <c r="AC17990" s="109"/>
      <c r="AV17990" s="111"/>
    </row>
    <row r="17991" spans="20:52" x14ac:dyDescent="0.25">
      <c r="T17991" s="110"/>
      <c r="AC17991" s="109"/>
    </row>
    <row r="17992" spans="20:52" x14ac:dyDescent="0.25">
      <c r="T17992" s="110"/>
      <c r="AC17992" s="109"/>
    </row>
    <row r="17993" spans="20:52" x14ac:dyDescent="0.25">
      <c r="T17993" s="110"/>
      <c r="AC17993" s="109"/>
      <c r="AP17993" s="111"/>
    </row>
    <row r="17994" spans="20:52" x14ac:dyDescent="0.25">
      <c r="T17994" s="110"/>
      <c r="AC17994" s="109"/>
      <c r="AO17994" s="111"/>
      <c r="AV17994" s="111"/>
    </row>
    <row r="17995" spans="20:52" x14ac:dyDescent="0.25">
      <c r="T17995" s="110"/>
      <c r="AC17995" s="109"/>
      <c r="AJ17995" s="111"/>
      <c r="AO17995" s="111"/>
      <c r="AV17995" s="111"/>
    </row>
    <row r="17996" spans="20:52" x14ac:dyDescent="0.25">
      <c r="T17996" s="110"/>
      <c r="AC17996" s="109"/>
    </row>
    <row r="17997" spans="20:52" x14ac:dyDescent="0.25">
      <c r="T17997" s="110"/>
      <c r="AC17997" s="109"/>
    </row>
    <row r="17998" spans="20:52" x14ac:dyDescent="0.25">
      <c r="T17998" s="110"/>
      <c r="AC17998" s="109"/>
      <c r="AJ17998" s="111"/>
      <c r="AO17998" s="111"/>
      <c r="AP17998" s="111"/>
      <c r="AV17998" s="111"/>
    </row>
    <row r="17999" spans="20:52" x14ac:dyDescent="0.25">
      <c r="T17999" s="110"/>
      <c r="AC17999" s="109"/>
      <c r="AV17999" s="111"/>
      <c r="AZ17999" s="111"/>
    </row>
    <row r="18000" spans="20:52" x14ac:dyDescent="0.25">
      <c r="T18000" s="110"/>
      <c r="AC18000" s="109"/>
    </row>
    <row r="18001" spans="20:48" x14ac:dyDescent="0.25">
      <c r="T18001" s="110"/>
      <c r="AC18001" s="109"/>
    </row>
    <row r="18002" spans="20:48" x14ac:dyDescent="0.25">
      <c r="T18002" s="110"/>
      <c r="AC18002" s="109"/>
      <c r="AO18002" s="111"/>
    </row>
    <row r="18003" spans="20:48" x14ac:dyDescent="0.25">
      <c r="T18003" s="110"/>
      <c r="AC18003" s="109"/>
      <c r="AJ18003" s="111"/>
      <c r="AO18003" s="111"/>
      <c r="AV18003" s="111"/>
    </row>
    <row r="18004" spans="20:48" x14ac:dyDescent="0.25">
      <c r="T18004" s="110"/>
      <c r="AC18004" s="109"/>
    </row>
    <row r="18005" spans="20:48" x14ac:dyDescent="0.25">
      <c r="T18005" s="110"/>
      <c r="AC18005" s="109"/>
    </row>
    <row r="18006" spans="20:48" x14ac:dyDescent="0.25">
      <c r="T18006" s="110"/>
      <c r="AC18006" s="109"/>
      <c r="AJ18006" s="111"/>
      <c r="AO18006" s="111"/>
      <c r="AP18006" s="111"/>
      <c r="AV18006" s="111"/>
    </row>
    <row r="18007" spans="20:48" x14ac:dyDescent="0.25">
      <c r="T18007" s="110"/>
      <c r="AC18007" s="109"/>
    </row>
    <row r="18008" spans="20:48" x14ac:dyDescent="0.25">
      <c r="T18008" s="110"/>
      <c r="AC18008" s="109"/>
      <c r="AJ18008" s="111"/>
      <c r="AO18008" s="111"/>
      <c r="AV18008" s="111"/>
    </row>
    <row r="18009" spans="20:48" x14ac:dyDescent="0.25">
      <c r="T18009" s="110"/>
      <c r="AC18009" s="109"/>
      <c r="AP18009" s="111"/>
    </row>
    <row r="18010" spans="20:48" x14ac:dyDescent="0.25">
      <c r="T18010" s="110"/>
      <c r="AC18010" s="109"/>
    </row>
    <row r="18011" spans="20:48" x14ac:dyDescent="0.25">
      <c r="T18011" s="110"/>
      <c r="AC18011" s="109"/>
      <c r="AJ18011" s="111"/>
      <c r="AR18011" s="111"/>
      <c r="AV18011" s="111"/>
    </row>
    <row r="18012" spans="20:48" x14ac:dyDescent="0.25">
      <c r="T18012" s="110"/>
      <c r="AC18012" s="109"/>
      <c r="AJ18012" s="111"/>
      <c r="AO18012" s="111"/>
      <c r="AV18012" s="111"/>
    </row>
    <row r="18013" spans="20:48" x14ac:dyDescent="0.25">
      <c r="T18013" s="110"/>
      <c r="AC18013" s="109"/>
    </row>
    <row r="18014" spans="20:48" x14ac:dyDescent="0.25">
      <c r="T18014" s="110"/>
      <c r="AC18014" s="109"/>
      <c r="AP18014" s="111"/>
      <c r="AV18014" s="111"/>
    </row>
    <row r="18015" spans="20:48" x14ac:dyDescent="0.25">
      <c r="T18015" s="110"/>
      <c r="AC18015" s="109"/>
    </row>
    <row r="18016" spans="20:48" x14ac:dyDescent="0.25">
      <c r="T18016" s="110"/>
      <c r="AC18016" s="109"/>
      <c r="AJ18016" s="111"/>
      <c r="AO18016" s="111"/>
      <c r="AT18016" s="111"/>
    </row>
    <row r="18017" spans="20:52" x14ac:dyDescent="0.25">
      <c r="T18017" s="110"/>
      <c r="AC18017" s="109"/>
      <c r="AJ18017" s="111"/>
      <c r="AO18017" s="111"/>
      <c r="AV18017" s="111"/>
    </row>
    <row r="18018" spans="20:52" x14ac:dyDescent="0.25">
      <c r="T18018" s="110"/>
      <c r="AC18018" s="109"/>
      <c r="AJ18018" s="111"/>
      <c r="AO18018" s="111"/>
    </row>
    <row r="18019" spans="20:52" x14ac:dyDescent="0.25">
      <c r="T18019" s="110"/>
      <c r="AC18019" s="109"/>
      <c r="AJ18019" s="111"/>
      <c r="AO18019" s="111"/>
      <c r="AV18019" s="111"/>
    </row>
    <row r="18020" spans="20:52" x14ac:dyDescent="0.25">
      <c r="T18020" s="110"/>
      <c r="AC18020" s="109"/>
      <c r="AZ18020" s="111"/>
    </row>
    <row r="18021" spans="20:52" x14ac:dyDescent="0.25">
      <c r="T18021" s="110"/>
      <c r="AC18021" s="109"/>
      <c r="AV18021" s="111"/>
    </row>
    <row r="18022" spans="20:52" x14ac:dyDescent="0.25">
      <c r="T18022" s="110"/>
      <c r="AC18022" s="109"/>
      <c r="AZ18022" s="111"/>
    </row>
    <row r="18023" spans="20:52" x14ac:dyDescent="0.25">
      <c r="T18023" s="110"/>
      <c r="AC18023" s="109"/>
    </row>
    <row r="18024" spans="20:52" x14ac:dyDescent="0.25">
      <c r="T18024" s="110"/>
      <c r="AC18024" s="109"/>
      <c r="AJ18024" s="111"/>
      <c r="AO18024" s="111"/>
      <c r="AV18024" s="111"/>
    </row>
    <row r="18025" spans="20:52" x14ac:dyDescent="0.25">
      <c r="T18025" s="110"/>
      <c r="AC18025" s="109"/>
      <c r="AJ18025" s="111"/>
      <c r="AO18025" s="111"/>
      <c r="AP18025" s="111"/>
      <c r="AV18025" s="111"/>
    </row>
    <row r="18026" spans="20:52" x14ac:dyDescent="0.25">
      <c r="T18026" s="110"/>
      <c r="AC18026" s="109"/>
      <c r="AJ18026" s="111"/>
      <c r="AO18026" s="111"/>
      <c r="AP18026" s="111"/>
      <c r="AV18026" s="111"/>
    </row>
    <row r="18027" spans="20:52" x14ac:dyDescent="0.25">
      <c r="T18027" s="110"/>
      <c r="AC18027" s="109"/>
    </row>
    <row r="18028" spans="20:52" x14ac:dyDescent="0.25">
      <c r="T18028" s="110"/>
      <c r="AC18028" s="109"/>
      <c r="AJ18028" s="111"/>
      <c r="AP18028" s="111"/>
      <c r="AV18028" s="111"/>
    </row>
    <row r="18029" spans="20:52" x14ac:dyDescent="0.25">
      <c r="T18029" s="110"/>
      <c r="AC18029" s="109"/>
      <c r="AJ18029" s="111"/>
      <c r="AO18029" s="111"/>
      <c r="AV18029" s="111"/>
    </row>
    <row r="18030" spans="20:52" x14ac:dyDescent="0.25">
      <c r="T18030" s="110"/>
      <c r="AC18030" s="109"/>
      <c r="AJ18030" s="111"/>
      <c r="AO18030" s="111"/>
      <c r="AV18030" s="111"/>
    </row>
    <row r="18031" spans="20:52" x14ac:dyDescent="0.25">
      <c r="T18031" s="110"/>
      <c r="AC18031" s="109"/>
      <c r="AP18031" s="111"/>
      <c r="AT18031" s="111"/>
      <c r="AV18031" s="111"/>
    </row>
    <row r="18032" spans="20:52" x14ac:dyDescent="0.25">
      <c r="T18032" s="110"/>
      <c r="AC18032" s="109"/>
    </row>
    <row r="18033" spans="20:52" x14ac:dyDescent="0.25">
      <c r="T18033" s="110"/>
      <c r="AC18033" s="109"/>
      <c r="AJ18033" s="111"/>
      <c r="AO18033" s="111"/>
      <c r="AT18033" s="111"/>
      <c r="AV18033" s="111"/>
    </row>
    <row r="18034" spans="20:52" x14ac:dyDescent="0.25">
      <c r="T18034" s="110"/>
      <c r="AC18034" s="109"/>
      <c r="AV18034" s="111"/>
    </row>
    <row r="18035" spans="20:52" x14ac:dyDescent="0.25">
      <c r="T18035" s="110"/>
      <c r="AC18035" s="109"/>
    </row>
    <row r="18036" spans="20:52" x14ac:dyDescent="0.25">
      <c r="T18036" s="110"/>
      <c r="AC18036" s="109"/>
      <c r="AJ18036" s="111"/>
      <c r="AO18036" s="111"/>
      <c r="AR18036" s="111"/>
      <c r="AT18036" s="111"/>
    </row>
    <row r="18037" spans="20:52" x14ac:dyDescent="0.25">
      <c r="T18037" s="110"/>
      <c r="AC18037" s="109"/>
      <c r="AV18037" s="111"/>
    </row>
    <row r="18038" spans="20:52" x14ac:dyDescent="0.25">
      <c r="T18038" s="110"/>
      <c r="AC18038" s="109"/>
      <c r="AJ18038" s="111"/>
      <c r="AO18038" s="111"/>
      <c r="AP18038" s="111"/>
      <c r="AT18038" s="111"/>
    </row>
    <row r="18039" spans="20:52" x14ac:dyDescent="0.25">
      <c r="T18039" s="110"/>
      <c r="AC18039" s="109"/>
      <c r="AJ18039" s="111"/>
      <c r="AO18039" s="111"/>
      <c r="AP18039" s="111"/>
      <c r="AT18039" s="111"/>
    </row>
    <row r="18040" spans="20:52" x14ac:dyDescent="0.25">
      <c r="T18040" s="110"/>
      <c r="AC18040" s="109"/>
    </row>
    <row r="18041" spans="20:52" x14ac:dyDescent="0.25">
      <c r="T18041" s="110"/>
      <c r="AC18041" s="109"/>
      <c r="AO18041" s="111"/>
      <c r="AP18041" s="111"/>
      <c r="AT18041" s="111"/>
    </row>
    <row r="18042" spans="20:52" x14ac:dyDescent="0.25">
      <c r="T18042" s="110"/>
      <c r="AC18042" s="109"/>
    </row>
    <row r="18043" spans="20:52" x14ac:dyDescent="0.25">
      <c r="T18043" s="110"/>
      <c r="AC18043" s="109"/>
    </row>
    <row r="18044" spans="20:52" x14ac:dyDescent="0.25">
      <c r="T18044" s="110"/>
      <c r="AC18044" s="109"/>
      <c r="AJ18044" s="111"/>
      <c r="AV18044" s="111"/>
    </row>
    <row r="18045" spans="20:52" x14ac:dyDescent="0.25">
      <c r="T18045" s="110"/>
      <c r="AC18045" s="109"/>
    </row>
    <row r="18046" spans="20:52" x14ac:dyDescent="0.25">
      <c r="T18046" s="110"/>
      <c r="AC18046" s="109"/>
      <c r="AJ18046" s="111"/>
      <c r="AO18046" s="111"/>
      <c r="AR18046" s="111"/>
      <c r="AV18046" s="111"/>
    </row>
    <row r="18047" spans="20:52" x14ac:dyDescent="0.25">
      <c r="T18047" s="110"/>
      <c r="AC18047" s="109"/>
      <c r="AJ18047" s="111"/>
      <c r="AO18047" s="111"/>
      <c r="AV18047" s="111"/>
      <c r="AZ18047" s="111"/>
    </row>
    <row r="18048" spans="20:52" x14ac:dyDescent="0.25">
      <c r="T18048" s="110"/>
      <c r="AC18048" s="109"/>
    </row>
    <row r="18049" spans="20:52" x14ac:dyDescent="0.25">
      <c r="T18049" s="110"/>
      <c r="AC18049" s="109"/>
      <c r="AV18049" s="111"/>
      <c r="AZ18049" s="111"/>
    </row>
    <row r="18050" spans="20:52" x14ac:dyDescent="0.25">
      <c r="T18050" s="110"/>
      <c r="AC18050" s="109"/>
      <c r="AJ18050" s="111"/>
      <c r="AO18050" s="111"/>
      <c r="AP18050" s="111"/>
      <c r="AV18050" s="111"/>
    </row>
    <row r="18051" spans="20:52" x14ac:dyDescent="0.25">
      <c r="T18051" s="110"/>
      <c r="AC18051" s="109"/>
      <c r="AJ18051" s="111"/>
      <c r="AO18051" s="111"/>
      <c r="AP18051" s="111"/>
      <c r="AV18051" s="111"/>
      <c r="AZ18051" s="111"/>
    </row>
    <row r="18052" spans="20:52" x14ac:dyDescent="0.25">
      <c r="T18052" s="110"/>
      <c r="AC18052" s="109"/>
      <c r="AJ18052" s="111"/>
      <c r="AO18052" s="111"/>
    </row>
    <row r="18053" spans="20:52" x14ac:dyDescent="0.25">
      <c r="T18053" s="110"/>
      <c r="AC18053" s="109"/>
      <c r="AJ18053" s="111"/>
      <c r="AO18053" s="111"/>
      <c r="AP18053" s="111"/>
      <c r="AV18053" s="111"/>
    </row>
    <row r="18054" spans="20:52" x14ac:dyDescent="0.25">
      <c r="T18054" s="110"/>
      <c r="AC18054" s="109"/>
      <c r="AZ18054" s="111"/>
    </row>
    <row r="18055" spans="20:52" x14ac:dyDescent="0.25">
      <c r="T18055" s="110"/>
      <c r="AC18055" s="109"/>
    </row>
    <row r="18056" spans="20:52" x14ac:dyDescent="0.25">
      <c r="T18056" s="110"/>
      <c r="AC18056" s="109"/>
      <c r="AJ18056" s="111"/>
      <c r="AO18056" s="111"/>
      <c r="AP18056" s="111"/>
      <c r="AT18056" s="111"/>
      <c r="AV18056" s="111"/>
    </row>
    <row r="18057" spans="20:52" x14ac:dyDescent="0.25">
      <c r="T18057" s="110"/>
      <c r="AC18057" s="109"/>
      <c r="AZ18057" s="111"/>
    </row>
    <row r="18058" spans="20:52" x14ac:dyDescent="0.25">
      <c r="T18058" s="110"/>
      <c r="AC18058" s="109"/>
      <c r="AJ18058" s="111"/>
      <c r="AV18058" s="111"/>
      <c r="AZ18058" s="111"/>
    </row>
    <row r="18059" spans="20:52" x14ac:dyDescent="0.25">
      <c r="T18059" s="110"/>
      <c r="AC18059" s="109"/>
    </row>
    <row r="18060" spans="20:52" x14ac:dyDescent="0.25">
      <c r="T18060" s="110"/>
      <c r="AC18060" s="109"/>
      <c r="AV18060" s="111"/>
    </row>
    <row r="18061" spans="20:52" x14ac:dyDescent="0.25">
      <c r="T18061" s="110"/>
      <c r="AC18061" s="109"/>
      <c r="AJ18061" s="111"/>
      <c r="AO18061" s="111"/>
      <c r="AP18061" s="111"/>
      <c r="AV18061" s="111"/>
    </row>
    <row r="18062" spans="20:52" x14ac:dyDescent="0.25">
      <c r="T18062" s="110"/>
      <c r="AC18062" s="109"/>
    </row>
    <row r="18063" spans="20:52" x14ac:dyDescent="0.25">
      <c r="T18063" s="110"/>
      <c r="AC18063" s="109"/>
    </row>
    <row r="18064" spans="20:52" x14ac:dyDescent="0.25">
      <c r="T18064" s="110"/>
      <c r="AC18064" s="109"/>
      <c r="AO18064" s="111"/>
      <c r="AR18064" s="111"/>
      <c r="AV18064" s="111"/>
    </row>
    <row r="18065" spans="20:52" x14ac:dyDescent="0.25">
      <c r="T18065" s="110"/>
      <c r="AC18065" s="109"/>
    </row>
    <row r="18066" spans="20:52" x14ac:dyDescent="0.25">
      <c r="T18066" s="110"/>
      <c r="AC18066" s="109"/>
    </row>
    <row r="18067" spans="20:52" x14ac:dyDescent="0.25">
      <c r="T18067" s="110"/>
      <c r="AC18067" s="109"/>
      <c r="AP18067" s="111"/>
      <c r="AV18067" s="111"/>
    </row>
    <row r="18068" spans="20:52" x14ac:dyDescent="0.25">
      <c r="T18068" s="110"/>
      <c r="AC18068" s="109"/>
      <c r="AV18068" s="111"/>
    </row>
    <row r="18069" spans="20:52" x14ac:dyDescent="0.25">
      <c r="T18069" s="110"/>
      <c r="AC18069" s="109"/>
    </row>
    <row r="18070" spans="20:52" x14ac:dyDescent="0.25">
      <c r="T18070" s="110"/>
      <c r="AC18070" s="109"/>
      <c r="AP18070" s="111"/>
      <c r="AT18070" s="111"/>
      <c r="AV18070" s="111"/>
    </row>
    <row r="18071" spans="20:52" x14ac:dyDescent="0.25">
      <c r="T18071" s="110"/>
      <c r="AC18071" s="109"/>
      <c r="AJ18071" s="111"/>
      <c r="AO18071" s="111"/>
      <c r="AV18071" s="111"/>
    </row>
    <row r="18072" spans="20:52" x14ac:dyDescent="0.25">
      <c r="T18072" s="110"/>
      <c r="AC18072" s="109"/>
      <c r="AJ18072" s="111"/>
      <c r="AO18072" s="111"/>
      <c r="AV18072" s="111"/>
    </row>
    <row r="18073" spans="20:52" x14ac:dyDescent="0.25">
      <c r="T18073" s="110"/>
      <c r="AC18073" s="109"/>
      <c r="AJ18073" s="111"/>
      <c r="AO18073" s="111"/>
      <c r="AP18073" s="111"/>
      <c r="AT18073" s="111"/>
      <c r="AV18073" s="111"/>
    </row>
    <row r="18074" spans="20:52" x14ac:dyDescent="0.25">
      <c r="T18074" s="110"/>
      <c r="AC18074" s="109"/>
    </row>
    <row r="18075" spans="20:52" x14ac:dyDescent="0.25">
      <c r="T18075" s="110"/>
      <c r="AC18075" s="109"/>
      <c r="AP18075" s="111"/>
    </row>
    <row r="18076" spans="20:52" x14ac:dyDescent="0.25">
      <c r="T18076" s="110"/>
      <c r="AC18076" s="109"/>
      <c r="AZ18076" s="111"/>
    </row>
    <row r="18077" spans="20:52" x14ac:dyDescent="0.25">
      <c r="T18077" s="110"/>
      <c r="AC18077" s="109"/>
      <c r="AJ18077" s="111"/>
      <c r="AO18077" s="111"/>
      <c r="AP18077" s="111"/>
      <c r="AV18077" s="111"/>
    </row>
    <row r="18078" spans="20:52" x14ac:dyDescent="0.25">
      <c r="T18078" s="110"/>
      <c r="AC18078" s="109"/>
      <c r="AV18078" s="111"/>
    </row>
    <row r="18079" spans="20:52" x14ac:dyDescent="0.25">
      <c r="T18079" s="110"/>
      <c r="AC18079" s="109"/>
      <c r="AO18079" s="111"/>
      <c r="AP18079" s="111"/>
      <c r="AV18079" s="111"/>
    </row>
    <row r="18080" spans="20:52" x14ac:dyDescent="0.25">
      <c r="T18080" s="110"/>
      <c r="AC18080" s="109"/>
    </row>
    <row r="18081" spans="20:52" x14ac:dyDescent="0.25">
      <c r="T18081" s="110"/>
      <c r="AC18081" s="109"/>
    </row>
    <row r="18082" spans="20:52" x14ac:dyDescent="0.25">
      <c r="T18082" s="110"/>
      <c r="AC18082" s="109"/>
      <c r="AJ18082" s="111"/>
      <c r="AP18082" s="111"/>
    </row>
    <row r="18083" spans="20:52" x14ac:dyDescent="0.25">
      <c r="T18083" s="110"/>
      <c r="AC18083" s="109"/>
      <c r="AZ18083" s="111"/>
    </row>
    <row r="18084" spans="20:52" x14ac:dyDescent="0.25">
      <c r="T18084" s="110"/>
      <c r="AC18084" s="109"/>
      <c r="AJ18084" s="111"/>
      <c r="AO18084" s="111"/>
      <c r="AV18084" s="111"/>
    </row>
    <row r="18085" spans="20:52" x14ac:dyDescent="0.25">
      <c r="T18085" s="110"/>
      <c r="AC18085" s="109"/>
      <c r="AJ18085" s="111"/>
      <c r="AO18085" s="111"/>
      <c r="AP18085" s="111"/>
      <c r="AT18085" s="111"/>
      <c r="AV18085" s="111"/>
    </row>
    <row r="18086" spans="20:52" x14ac:dyDescent="0.25">
      <c r="T18086" s="110"/>
      <c r="AC18086" s="109"/>
    </row>
    <row r="18087" spans="20:52" x14ac:dyDescent="0.25">
      <c r="T18087" s="110"/>
      <c r="AC18087" s="109"/>
      <c r="AV18087" s="111"/>
      <c r="AZ18087" s="111"/>
    </row>
    <row r="18088" spans="20:52" x14ac:dyDescent="0.25">
      <c r="T18088" s="110"/>
      <c r="AC18088" s="109"/>
    </row>
    <row r="18089" spans="20:52" x14ac:dyDescent="0.25">
      <c r="T18089" s="110"/>
      <c r="AC18089" s="109"/>
      <c r="AJ18089" s="111"/>
      <c r="AO18089" s="111"/>
      <c r="AV18089" s="111"/>
    </row>
    <row r="18090" spans="20:52" x14ac:dyDescent="0.25">
      <c r="T18090" s="110"/>
      <c r="AC18090" s="109"/>
      <c r="AJ18090" s="111"/>
      <c r="AO18090" s="111"/>
      <c r="AT18090" s="111"/>
      <c r="AV18090" s="111"/>
    </row>
    <row r="18091" spans="20:52" x14ac:dyDescent="0.25">
      <c r="T18091" s="110"/>
      <c r="AC18091" s="109"/>
      <c r="AJ18091" s="111"/>
      <c r="AV18091" s="111"/>
    </row>
    <row r="18092" spans="20:52" x14ac:dyDescent="0.25">
      <c r="T18092" s="110"/>
      <c r="AC18092" s="109"/>
    </row>
    <row r="18093" spans="20:52" x14ac:dyDescent="0.25">
      <c r="T18093" s="110"/>
      <c r="AC18093" s="109"/>
      <c r="AJ18093" s="111"/>
      <c r="AO18093" s="111"/>
      <c r="AV18093" s="111"/>
    </row>
    <row r="18094" spans="20:52" x14ac:dyDescent="0.25">
      <c r="T18094" s="110"/>
      <c r="AC18094" s="109"/>
    </row>
    <row r="18095" spans="20:52" x14ac:dyDescent="0.25">
      <c r="T18095" s="110"/>
      <c r="AC18095" s="109"/>
      <c r="AO18095" s="111"/>
      <c r="AP18095" s="111"/>
    </row>
    <row r="18096" spans="20:52" x14ac:dyDescent="0.25">
      <c r="T18096" s="110"/>
      <c r="AC18096" s="109"/>
      <c r="AJ18096" s="111"/>
      <c r="AP18096" s="111"/>
      <c r="AV18096" s="111"/>
    </row>
    <row r="18097" spans="20:52" x14ac:dyDescent="0.25">
      <c r="T18097" s="110"/>
      <c r="AC18097" s="109"/>
    </row>
    <row r="18098" spans="20:52" x14ac:dyDescent="0.25">
      <c r="T18098" s="110"/>
      <c r="AC18098" s="109"/>
      <c r="AJ18098" s="111"/>
      <c r="AO18098" s="111"/>
      <c r="AP18098" s="111"/>
      <c r="AT18098" s="111"/>
      <c r="AV18098" s="111"/>
    </row>
    <row r="18099" spans="20:52" x14ac:dyDescent="0.25">
      <c r="T18099" s="110"/>
      <c r="AC18099" s="109"/>
      <c r="AJ18099" s="111"/>
      <c r="AO18099" s="111"/>
      <c r="AT18099" s="111"/>
      <c r="AV18099" s="111"/>
    </row>
    <row r="18100" spans="20:52" x14ac:dyDescent="0.25">
      <c r="T18100" s="110"/>
      <c r="AC18100" s="109"/>
      <c r="AJ18100" s="111"/>
      <c r="AP18100" s="111"/>
      <c r="AV18100" s="111"/>
    </row>
    <row r="18101" spans="20:52" x14ac:dyDescent="0.25">
      <c r="T18101" s="110"/>
      <c r="AC18101" s="109"/>
    </row>
    <row r="18102" spans="20:52" x14ac:dyDescent="0.25">
      <c r="T18102" s="110"/>
      <c r="AC18102" s="109"/>
      <c r="AJ18102" s="111"/>
      <c r="AO18102" s="111"/>
      <c r="AV18102" s="111"/>
    </row>
    <row r="18103" spans="20:52" x14ac:dyDescent="0.25">
      <c r="T18103" s="110"/>
      <c r="AC18103" s="109"/>
      <c r="AJ18103" s="111"/>
      <c r="AP18103" s="111"/>
    </row>
    <row r="18104" spans="20:52" x14ac:dyDescent="0.25">
      <c r="T18104" s="110"/>
      <c r="AC18104" s="109"/>
    </row>
    <row r="18105" spans="20:52" x14ac:dyDescent="0.25">
      <c r="T18105" s="110"/>
      <c r="AC18105" s="109"/>
    </row>
    <row r="18106" spans="20:52" x14ac:dyDescent="0.25">
      <c r="T18106" s="110"/>
      <c r="AC18106" s="109"/>
    </row>
    <row r="18107" spans="20:52" x14ac:dyDescent="0.25">
      <c r="T18107" s="110"/>
      <c r="AC18107" s="109"/>
    </row>
    <row r="18108" spans="20:52" x14ac:dyDescent="0.25">
      <c r="T18108" s="110"/>
      <c r="AC18108" s="109"/>
    </row>
    <row r="18109" spans="20:52" x14ac:dyDescent="0.25">
      <c r="T18109" s="110"/>
      <c r="AC18109" s="109"/>
      <c r="AJ18109" s="111"/>
      <c r="AO18109" s="111"/>
    </row>
    <row r="18110" spans="20:52" x14ac:dyDescent="0.25">
      <c r="T18110" s="110"/>
      <c r="AC18110" s="109"/>
      <c r="AZ18110" s="111"/>
    </row>
    <row r="18111" spans="20:52" x14ac:dyDescent="0.25">
      <c r="T18111" s="110"/>
      <c r="AC18111" s="109"/>
      <c r="AJ18111" s="111"/>
      <c r="AO18111" s="111"/>
      <c r="AP18111" s="111"/>
      <c r="AV18111" s="111"/>
    </row>
    <row r="18112" spans="20:52" x14ac:dyDescent="0.25">
      <c r="T18112" s="110"/>
      <c r="AC18112" s="109"/>
      <c r="AJ18112" s="111"/>
      <c r="AO18112" s="111"/>
      <c r="AV18112" s="111"/>
    </row>
    <row r="18113" spans="20:52" x14ac:dyDescent="0.25">
      <c r="T18113" s="110"/>
      <c r="AC18113" s="109"/>
    </row>
    <row r="18114" spans="20:52" x14ac:dyDescent="0.25">
      <c r="T18114" s="110"/>
      <c r="AC18114" s="109"/>
    </row>
    <row r="18115" spans="20:52" x14ac:dyDescent="0.25">
      <c r="T18115" s="110"/>
      <c r="AC18115" s="109"/>
      <c r="AJ18115" s="111"/>
      <c r="AT18115" s="111"/>
      <c r="AV18115" s="111"/>
    </row>
    <row r="18116" spans="20:52" x14ac:dyDescent="0.25">
      <c r="T18116" s="110"/>
      <c r="AC18116" s="109"/>
    </row>
    <row r="18117" spans="20:52" x14ac:dyDescent="0.25">
      <c r="T18117" s="110"/>
      <c r="AC18117" s="109"/>
    </row>
    <row r="18118" spans="20:52" x14ac:dyDescent="0.25">
      <c r="T18118" s="110"/>
      <c r="AC18118" s="109"/>
      <c r="AJ18118" s="111"/>
      <c r="AO18118" s="111"/>
      <c r="AT18118" s="111"/>
      <c r="AV18118" s="111"/>
    </row>
    <row r="18119" spans="20:52" x14ac:dyDescent="0.25">
      <c r="T18119" s="110"/>
      <c r="AC18119" s="109"/>
      <c r="AZ18119" s="111"/>
    </row>
    <row r="18120" spans="20:52" x14ac:dyDescent="0.25">
      <c r="T18120" s="110"/>
      <c r="AC18120" s="109"/>
      <c r="AJ18120" s="111"/>
      <c r="AO18120" s="111"/>
      <c r="AV18120" s="111"/>
    </row>
    <row r="18121" spans="20:52" x14ac:dyDescent="0.25">
      <c r="T18121" s="110"/>
      <c r="AC18121" s="109"/>
      <c r="AJ18121" s="111"/>
      <c r="AO18121" s="111"/>
      <c r="AV18121" s="111"/>
    </row>
    <row r="18122" spans="20:52" x14ac:dyDescent="0.25">
      <c r="T18122" s="110"/>
      <c r="AC18122" s="109"/>
      <c r="AZ18122" s="111"/>
    </row>
    <row r="18123" spans="20:52" x14ac:dyDescent="0.25">
      <c r="T18123" s="110"/>
      <c r="AC18123" s="109"/>
      <c r="AJ18123" s="111"/>
      <c r="AP18123" s="111"/>
      <c r="AT18123" s="111"/>
    </row>
    <row r="18124" spans="20:52" x14ac:dyDescent="0.25">
      <c r="T18124" s="110"/>
      <c r="AC18124" s="109"/>
    </row>
    <row r="18125" spans="20:52" x14ac:dyDescent="0.25">
      <c r="T18125" s="110"/>
      <c r="AC18125" s="109"/>
      <c r="AV18125" s="111"/>
    </row>
    <row r="18126" spans="20:52" x14ac:dyDescent="0.25">
      <c r="T18126" s="110"/>
      <c r="AC18126" s="109"/>
      <c r="AV18126" s="111"/>
    </row>
    <row r="18127" spans="20:52" x14ac:dyDescent="0.25">
      <c r="T18127" s="110"/>
      <c r="AC18127" s="109"/>
    </row>
    <row r="18128" spans="20:52" x14ac:dyDescent="0.25">
      <c r="T18128" s="110"/>
      <c r="AC18128" s="109"/>
    </row>
    <row r="18129" spans="20:48" x14ac:dyDescent="0.25">
      <c r="T18129" s="110"/>
      <c r="AC18129" s="109"/>
    </row>
    <row r="18130" spans="20:48" x14ac:dyDescent="0.25">
      <c r="T18130" s="110"/>
      <c r="AC18130" s="109"/>
    </row>
    <row r="18131" spans="20:48" x14ac:dyDescent="0.25">
      <c r="T18131" s="110"/>
      <c r="AC18131" s="109"/>
    </row>
    <row r="18132" spans="20:48" x14ac:dyDescent="0.25">
      <c r="T18132" s="110"/>
      <c r="AC18132" s="109"/>
      <c r="AV18132" s="111"/>
    </row>
    <row r="18133" spans="20:48" x14ac:dyDescent="0.25">
      <c r="T18133" s="110"/>
      <c r="AC18133" s="109"/>
      <c r="AJ18133" s="111"/>
      <c r="AO18133" s="111"/>
      <c r="AV18133" s="111"/>
    </row>
    <row r="18134" spans="20:48" x14ac:dyDescent="0.25">
      <c r="T18134" s="110"/>
      <c r="AC18134" s="109"/>
      <c r="AJ18134" s="111"/>
      <c r="AO18134" s="111"/>
      <c r="AV18134" s="111"/>
    </row>
    <row r="18135" spans="20:48" x14ac:dyDescent="0.25">
      <c r="T18135" s="110"/>
      <c r="AC18135" s="109"/>
      <c r="AJ18135" s="111"/>
      <c r="AO18135" s="111"/>
      <c r="AV18135" s="111"/>
    </row>
    <row r="18136" spans="20:48" x14ac:dyDescent="0.25">
      <c r="T18136" s="110"/>
      <c r="AC18136" s="109"/>
    </row>
    <row r="18137" spans="20:48" x14ac:dyDescent="0.25">
      <c r="T18137" s="110"/>
      <c r="AC18137" s="109"/>
      <c r="AV18137" s="111"/>
    </row>
    <row r="18138" spans="20:48" x14ac:dyDescent="0.25">
      <c r="T18138" s="110"/>
      <c r="AC18138" s="109"/>
      <c r="AJ18138" s="111"/>
      <c r="AO18138" s="111"/>
      <c r="AP18138" s="111"/>
      <c r="AV18138" s="111"/>
    </row>
    <row r="18139" spans="20:48" x14ac:dyDescent="0.25">
      <c r="T18139" s="110"/>
      <c r="AC18139" s="109"/>
      <c r="AJ18139" s="111"/>
      <c r="AP18139" s="111"/>
      <c r="AV18139" s="111"/>
    </row>
    <row r="18140" spans="20:48" x14ac:dyDescent="0.25">
      <c r="T18140" s="110"/>
      <c r="AC18140" s="109"/>
      <c r="AJ18140" s="111"/>
      <c r="AO18140" s="111"/>
      <c r="AV18140" s="111"/>
    </row>
    <row r="18141" spans="20:48" x14ac:dyDescent="0.25">
      <c r="T18141" s="110"/>
      <c r="AC18141" s="109"/>
    </row>
    <row r="18142" spans="20:48" x14ac:dyDescent="0.25">
      <c r="T18142" s="110"/>
      <c r="AC18142" s="109"/>
      <c r="AO18142" s="111"/>
      <c r="AV18142" s="111"/>
    </row>
    <row r="18143" spans="20:48" x14ac:dyDescent="0.25">
      <c r="T18143" s="110"/>
      <c r="AC18143" s="109"/>
    </row>
    <row r="18144" spans="20:48" x14ac:dyDescent="0.25">
      <c r="T18144" s="110"/>
      <c r="AC18144" s="109"/>
    </row>
    <row r="18145" spans="20:48" x14ac:dyDescent="0.25">
      <c r="T18145" s="110"/>
      <c r="AC18145" s="109"/>
    </row>
    <row r="18146" spans="20:48" x14ac:dyDescent="0.25">
      <c r="T18146" s="110"/>
      <c r="AC18146" s="109"/>
    </row>
    <row r="18147" spans="20:48" x14ac:dyDescent="0.25">
      <c r="T18147" s="110"/>
      <c r="AC18147" s="109"/>
    </row>
    <row r="18148" spans="20:48" x14ac:dyDescent="0.25">
      <c r="T18148" s="110"/>
      <c r="AC18148" s="109"/>
    </row>
    <row r="18149" spans="20:48" x14ac:dyDescent="0.25">
      <c r="T18149" s="110"/>
      <c r="AC18149" s="109"/>
      <c r="AJ18149" s="111"/>
      <c r="AO18149" s="111"/>
      <c r="AV18149" s="111"/>
    </row>
    <row r="18150" spans="20:48" x14ac:dyDescent="0.25">
      <c r="T18150" s="110"/>
      <c r="AC18150" s="109"/>
      <c r="AP18150" s="111"/>
      <c r="AV18150" s="111"/>
    </row>
    <row r="18151" spans="20:48" x14ac:dyDescent="0.25">
      <c r="T18151" s="110"/>
      <c r="AC18151" s="109"/>
      <c r="AJ18151" s="111"/>
      <c r="AO18151" s="111"/>
    </row>
    <row r="18152" spans="20:48" x14ac:dyDescent="0.25">
      <c r="T18152" s="110"/>
      <c r="AC18152" s="109"/>
    </row>
    <row r="18153" spans="20:48" x14ac:dyDescent="0.25">
      <c r="T18153" s="110"/>
      <c r="AC18153" s="109"/>
      <c r="AJ18153" s="111"/>
      <c r="AO18153" s="111"/>
    </row>
    <row r="18154" spans="20:48" x14ac:dyDescent="0.25">
      <c r="T18154" s="110"/>
      <c r="AC18154" s="109"/>
      <c r="AJ18154" s="111"/>
      <c r="AO18154" s="111"/>
      <c r="AP18154" s="111"/>
      <c r="AT18154" s="111"/>
      <c r="AV18154" s="111"/>
    </row>
    <row r="18155" spans="20:48" x14ac:dyDescent="0.25">
      <c r="T18155" s="110"/>
      <c r="AC18155" s="109"/>
    </row>
    <row r="18156" spans="20:48" x14ac:dyDescent="0.25">
      <c r="T18156" s="110"/>
      <c r="AC18156" s="109"/>
      <c r="AJ18156" s="111"/>
      <c r="AO18156" s="111"/>
      <c r="AP18156" s="111"/>
      <c r="AT18156" s="111"/>
      <c r="AV18156" s="111"/>
    </row>
    <row r="18157" spans="20:48" x14ac:dyDescent="0.25">
      <c r="T18157" s="110"/>
      <c r="AC18157" s="109"/>
      <c r="AJ18157" s="111"/>
      <c r="AO18157" s="111"/>
      <c r="AV18157" s="111"/>
    </row>
    <row r="18158" spans="20:48" x14ac:dyDescent="0.25">
      <c r="T18158" s="110"/>
      <c r="AC18158" s="109"/>
      <c r="AJ18158" s="111"/>
      <c r="AO18158" s="111"/>
      <c r="AV18158" s="111"/>
    </row>
    <row r="18159" spans="20:48" x14ac:dyDescent="0.25">
      <c r="T18159" s="110"/>
      <c r="AC18159" s="109"/>
      <c r="AJ18159" s="111"/>
      <c r="AO18159" s="111"/>
      <c r="AT18159" s="111"/>
      <c r="AV18159" s="111"/>
    </row>
    <row r="18160" spans="20:48" x14ac:dyDescent="0.25">
      <c r="T18160" s="110"/>
      <c r="AC18160" s="109"/>
      <c r="AJ18160" s="111"/>
      <c r="AO18160" s="111"/>
      <c r="AV18160" s="111"/>
    </row>
    <row r="18161" spans="20:52" x14ac:dyDescent="0.25">
      <c r="T18161" s="110"/>
      <c r="AC18161" s="109"/>
      <c r="AZ18161" s="111"/>
    </row>
    <row r="18162" spans="20:52" x14ac:dyDescent="0.25">
      <c r="T18162" s="110"/>
      <c r="AC18162" s="109"/>
      <c r="AJ18162" s="111"/>
      <c r="AO18162" s="111"/>
      <c r="AV18162" s="111"/>
    </row>
    <row r="18163" spans="20:52" x14ac:dyDescent="0.25">
      <c r="T18163" s="110"/>
      <c r="AC18163" s="109"/>
    </row>
    <row r="18164" spans="20:52" x14ac:dyDescent="0.25">
      <c r="T18164" s="110"/>
      <c r="AC18164" s="109"/>
    </row>
    <row r="18165" spans="20:52" x14ac:dyDescent="0.25">
      <c r="T18165" s="110"/>
      <c r="AC18165" s="109"/>
      <c r="AZ18165" s="111"/>
    </row>
    <row r="18166" spans="20:52" x14ac:dyDescent="0.25">
      <c r="T18166" s="110"/>
      <c r="AC18166" s="109"/>
      <c r="AR18166" s="111"/>
      <c r="AT18166" s="111"/>
    </row>
    <row r="18167" spans="20:52" x14ac:dyDescent="0.25">
      <c r="T18167" s="110"/>
      <c r="AC18167" s="109"/>
      <c r="AT18167" s="111"/>
      <c r="AV18167" s="111"/>
    </row>
    <row r="18168" spans="20:52" x14ac:dyDescent="0.25">
      <c r="T18168" s="110"/>
      <c r="AC18168" s="109"/>
    </row>
    <row r="18169" spans="20:52" x14ac:dyDescent="0.25">
      <c r="T18169" s="110"/>
      <c r="AC18169" s="109"/>
    </row>
    <row r="18170" spans="20:52" x14ac:dyDescent="0.25">
      <c r="T18170" s="110"/>
      <c r="AC18170" s="109"/>
      <c r="AJ18170" s="111"/>
      <c r="AO18170" s="111"/>
    </row>
    <row r="18171" spans="20:52" x14ac:dyDescent="0.25">
      <c r="T18171" s="110"/>
      <c r="AC18171" s="109"/>
      <c r="AP18171" s="111"/>
    </row>
    <row r="18172" spans="20:52" x14ac:dyDescent="0.25">
      <c r="T18172" s="110"/>
      <c r="AC18172" s="109"/>
      <c r="AJ18172" s="111"/>
      <c r="AO18172" s="111"/>
      <c r="AV18172" s="111"/>
    </row>
    <row r="18173" spans="20:52" x14ac:dyDescent="0.25">
      <c r="T18173" s="110"/>
      <c r="AC18173" s="109"/>
      <c r="AV18173" s="111"/>
    </row>
    <row r="18174" spans="20:52" x14ac:dyDescent="0.25">
      <c r="T18174" s="110"/>
      <c r="AC18174" s="109"/>
    </row>
    <row r="18175" spans="20:52" x14ac:dyDescent="0.25">
      <c r="T18175" s="110"/>
      <c r="AC18175" s="109"/>
    </row>
    <row r="18176" spans="20:52" x14ac:dyDescent="0.25">
      <c r="T18176" s="110"/>
      <c r="AC18176" s="109"/>
    </row>
    <row r="18177" spans="20:52" x14ac:dyDescent="0.25">
      <c r="T18177" s="110"/>
      <c r="AC18177" s="109"/>
      <c r="AJ18177" s="111"/>
      <c r="AO18177" s="111"/>
      <c r="AT18177" s="111"/>
      <c r="AV18177" s="111"/>
    </row>
    <row r="18178" spans="20:52" x14ac:dyDescent="0.25">
      <c r="T18178" s="110"/>
      <c r="AC18178" s="109"/>
      <c r="AO18178" s="111"/>
      <c r="AP18178" s="111"/>
      <c r="AV18178" s="111"/>
    </row>
    <row r="18179" spans="20:52" x14ac:dyDescent="0.25">
      <c r="T18179" s="110"/>
      <c r="AC18179" s="109"/>
    </row>
    <row r="18180" spans="20:52" x14ac:dyDescent="0.25">
      <c r="T18180" s="110"/>
      <c r="AC18180" s="109"/>
      <c r="AJ18180" s="111"/>
    </row>
    <row r="18181" spans="20:52" x14ac:dyDescent="0.25">
      <c r="T18181" s="110"/>
      <c r="AC18181" s="109"/>
      <c r="AP18181" s="111"/>
      <c r="AT18181" s="111"/>
    </row>
    <row r="18182" spans="20:52" x14ac:dyDescent="0.25">
      <c r="T18182" s="110"/>
      <c r="AC18182" s="109"/>
      <c r="AJ18182" s="111"/>
      <c r="AO18182" s="111"/>
    </row>
    <row r="18183" spans="20:52" x14ac:dyDescent="0.25">
      <c r="T18183" s="110"/>
      <c r="AC18183" s="109"/>
    </row>
    <row r="18184" spans="20:52" x14ac:dyDescent="0.25">
      <c r="T18184" s="110"/>
      <c r="AC18184" s="109"/>
      <c r="AJ18184" s="111"/>
      <c r="AO18184" s="111"/>
      <c r="AV18184" s="111"/>
    </row>
    <row r="18185" spans="20:52" x14ac:dyDescent="0.25">
      <c r="T18185" s="110"/>
      <c r="AC18185" s="109"/>
      <c r="AP18185" s="111"/>
      <c r="AV18185" s="111"/>
      <c r="AZ18185" s="111"/>
    </row>
    <row r="18186" spans="20:52" x14ac:dyDescent="0.25">
      <c r="T18186" s="110"/>
      <c r="AC18186" s="109"/>
      <c r="AP18186" s="111"/>
      <c r="AV18186" s="111"/>
    </row>
    <row r="18187" spans="20:52" x14ac:dyDescent="0.25">
      <c r="T18187" s="110"/>
      <c r="AC18187" s="109"/>
      <c r="AZ18187" s="111"/>
    </row>
    <row r="18188" spans="20:52" x14ac:dyDescent="0.25">
      <c r="T18188" s="110"/>
      <c r="AC18188" s="109"/>
    </row>
    <row r="18189" spans="20:52" x14ac:dyDescent="0.25">
      <c r="T18189" s="110"/>
      <c r="AC18189" s="109"/>
    </row>
    <row r="18190" spans="20:52" x14ac:dyDescent="0.25">
      <c r="T18190" s="110"/>
      <c r="AC18190" s="109"/>
      <c r="AJ18190" s="111"/>
      <c r="AO18190" s="111"/>
      <c r="AT18190" s="111"/>
      <c r="AV18190" s="111"/>
    </row>
    <row r="18191" spans="20:52" x14ac:dyDescent="0.25">
      <c r="T18191" s="110"/>
      <c r="AC18191" s="109"/>
      <c r="AJ18191" s="111"/>
      <c r="AO18191" s="111"/>
      <c r="AP18191" s="111"/>
      <c r="AV18191" s="111"/>
      <c r="AZ18191" s="111"/>
    </row>
    <row r="18192" spans="20:52" x14ac:dyDescent="0.25">
      <c r="T18192" s="110"/>
      <c r="AC18192" s="109"/>
    </row>
    <row r="18193" spans="20:52" x14ac:dyDescent="0.25">
      <c r="T18193" s="110"/>
      <c r="AC18193" s="109"/>
      <c r="AV18193" s="111"/>
    </row>
    <row r="18194" spans="20:52" x14ac:dyDescent="0.25">
      <c r="T18194" s="110"/>
      <c r="AC18194" s="109"/>
      <c r="AJ18194" s="111"/>
      <c r="AO18194" s="111"/>
      <c r="AP18194" s="111"/>
      <c r="AV18194" s="111"/>
    </row>
    <row r="18195" spans="20:52" x14ac:dyDescent="0.25">
      <c r="T18195" s="110"/>
      <c r="AC18195" s="109"/>
    </row>
    <row r="18196" spans="20:52" x14ac:dyDescent="0.25">
      <c r="T18196" s="110"/>
      <c r="AC18196" s="109"/>
      <c r="AV18196" s="111"/>
      <c r="AZ18196" s="111"/>
    </row>
    <row r="18197" spans="20:52" x14ac:dyDescent="0.25">
      <c r="T18197" s="110"/>
      <c r="AC18197" s="109"/>
      <c r="AJ18197" s="111"/>
      <c r="AP18197" s="111"/>
      <c r="AV18197" s="111"/>
      <c r="AZ18197" s="111"/>
    </row>
    <row r="18198" spans="20:52" x14ac:dyDescent="0.25">
      <c r="T18198" s="110"/>
      <c r="AC18198" s="109"/>
    </row>
    <row r="18199" spans="20:52" x14ac:dyDescent="0.25">
      <c r="T18199" s="110"/>
      <c r="AC18199" s="109"/>
      <c r="AZ18199" s="111"/>
    </row>
    <row r="18200" spans="20:52" x14ac:dyDescent="0.25">
      <c r="T18200" s="110"/>
      <c r="AC18200" s="109"/>
      <c r="AJ18200" s="111"/>
      <c r="AO18200" s="111"/>
      <c r="AR18200" s="111"/>
      <c r="AV18200" s="111"/>
    </row>
    <row r="18201" spans="20:52" x14ac:dyDescent="0.25">
      <c r="T18201" s="110"/>
      <c r="AC18201" s="109"/>
    </row>
    <row r="18202" spans="20:52" x14ac:dyDescent="0.25">
      <c r="T18202" s="110"/>
      <c r="AC18202" s="109"/>
    </row>
    <row r="18203" spans="20:52" x14ac:dyDescent="0.25">
      <c r="T18203" s="110"/>
      <c r="AC18203" s="109"/>
      <c r="AJ18203" s="111"/>
      <c r="AO18203" s="111"/>
      <c r="AV18203" s="111"/>
    </row>
    <row r="18204" spans="20:52" x14ac:dyDescent="0.25">
      <c r="T18204" s="110"/>
      <c r="AC18204" s="109"/>
      <c r="AJ18204" s="111"/>
      <c r="AO18204" s="111"/>
      <c r="AV18204" s="111"/>
    </row>
    <row r="18205" spans="20:52" x14ac:dyDescent="0.25">
      <c r="T18205" s="110"/>
      <c r="AC18205" s="109"/>
      <c r="AJ18205" s="111"/>
      <c r="AO18205" s="111"/>
      <c r="AT18205" s="111"/>
      <c r="AV18205" s="111"/>
    </row>
    <row r="18206" spans="20:52" x14ac:dyDescent="0.25">
      <c r="T18206" s="110"/>
      <c r="AC18206" s="109"/>
      <c r="AJ18206" s="111"/>
      <c r="AO18206" s="111"/>
      <c r="AV18206" s="111"/>
    </row>
    <row r="18207" spans="20:52" x14ac:dyDescent="0.25">
      <c r="T18207" s="110"/>
      <c r="AC18207" s="109"/>
      <c r="AZ18207" s="111"/>
    </row>
    <row r="18208" spans="20:52" x14ac:dyDescent="0.25">
      <c r="T18208" s="110"/>
      <c r="AC18208" s="109"/>
      <c r="AJ18208" s="111"/>
      <c r="AO18208" s="111"/>
      <c r="AP18208" s="111"/>
      <c r="AV18208" s="111"/>
    </row>
    <row r="18209" spans="20:52" x14ac:dyDescent="0.25">
      <c r="T18209" s="110"/>
      <c r="AC18209" s="109"/>
      <c r="AJ18209" s="111"/>
      <c r="AO18209" s="111"/>
      <c r="AV18209" s="111"/>
    </row>
    <row r="18210" spans="20:52" x14ac:dyDescent="0.25">
      <c r="T18210" s="110"/>
      <c r="AC18210" s="109"/>
    </row>
    <row r="18211" spans="20:52" x14ac:dyDescent="0.25">
      <c r="T18211" s="110"/>
      <c r="AC18211" s="109"/>
      <c r="AP18211" s="111"/>
      <c r="AV18211" s="111"/>
    </row>
    <row r="18212" spans="20:52" x14ac:dyDescent="0.25">
      <c r="T18212" s="110"/>
      <c r="AC18212" s="109"/>
      <c r="AJ18212" s="111"/>
      <c r="AO18212" s="111"/>
      <c r="AP18212" s="111"/>
    </row>
    <row r="18213" spans="20:52" x14ac:dyDescent="0.25">
      <c r="T18213" s="110"/>
      <c r="AC18213" s="109"/>
    </row>
    <row r="18214" spans="20:52" x14ac:dyDescent="0.25">
      <c r="T18214" s="110"/>
      <c r="AC18214" s="109"/>
      <c r="AJ18214" s="111"/>
      <c r="AV18214" s="111"/>
    </row>
    <row r="18215" spans="20:52" x14ac:dyDescent="0.25">
      <c r="T18215" s="110"/>
      <c r="AC18215" s="109"/>
    </row>
    <row r="18216" spans="20:52" x14ac:dyDescent="0.25">
      <c r="T18216" s="110"/>
      <c r="AC18216" s="109"/>
      <c r="AJ18216" s="111"/>
      <c r="AP18216" s="111"/>
      <c r="AV18216" s="111"/>
    </row>
    <row r="18217" spans="20:52" x14ac:dyDescent="0.25">
      <c r="T18217" s="110"/>
      <c r="AC18217" s="109"/>
      <c r="AJ18217" s="111"/>
      <c r="AO18217" s="111"/>
      <c r="AP18217" s="111"/>
      <c r="AR18217" s="111"/>
      <c r="AV18217" s="111"/>
      <c r="AZ18217" s="111"/>
    </row>
    <row r="18218" spans="20:52" x14ac:dyDescent="0.25">
      <c r="T18218" s="110"/>
      <c r="AC18218" s="109"/>
    </row>
    <row r="18219" spans="20:52" x14ac:dyDescent="0.25">
      <c r="T18219" s="110"/>
      <c r="AC18219" s="109"/>
      <c r="AJ18219" s="111"/>
      <c r="AO18219" s="111"/>
      <c r="AP18219" s="111"/>
      <c r="AV18219" s="111"/>
    </row>
    <row r="18220" spans="20:52" x14ac:dyDescent="0.25">
      <c r="T18220" s="110"/>
      <c r="AC18220" s="109"/>
    </row>
    <row r="18221" spans="20:52" x14ac:dyDescent="0.25">
      <c r="T18221" s="110"/>
      <c r="AC18221" s="109"/>
      <c r="AP18221" s="111"/>
    </row>
    <row r="18222" spans="20:52" x14ac:dyDescent="0.25">
      <c r="T18222" s="110"/>
      <c r="AC18222" s="109"/>
      <c r="AJ18222" s="111"/>
      <c r="AO18222" s="111"/>
      <c r="AV18222" s="111"/>
    </row>
    <row r="18223" spans="20:52" x14ac:dyDescent="0.25">
      <c r="T18223" s="110"/>
      <c r="AC18223" s="109"/>
      <c r="AJ18223" s="111"/>
      <c r="AO18223" s="111"/>
      <c r="AP18223" s="111"/>
      <c r="AT18223" s="111"/>
    </row>
    <row r="18224" spans="20:52" x14ac:dyDescent="0.25">
      <c r="T18224" s="110"/>
      <c r="AC18224" s="109"/>
    </row>
    <row r="18225" spans="20:52" x14ac:dyDescent="0.25">
      <c r="T18225" s="110"/>
      <c r="AC18225" s="109"/>
    </row>
    <row r="18226" spans="20:52" x14ac:dyDescent="0.25">
      <c r="T18226" s="110"/>
      <c r="AC18226" s="109"/>
    </row>
    <row r="18227" spans="20:52" x14ac:dyDescent="0.25">
      <c r="T18227" s="110"/>
      <c r="AC18227" s="109"/>
      <c r="AJ18227" s="111"/>
      <c r="AO18227" s="111"/>
      <c r="AP18227" s="111"/>
      <c r="AV18227" s="111"/>
    </row>
    <row r="18228" spans="20:52" x14ac:dyDescent="0.25">
      <c r="T18228" s="110"/>
      <c r="AC18228" s="109"/>
      <c r="AJ18228" s="111"/>
      <c r="AO18228" s="111"/>
      <c r="AT18228" s="111"/>
      <c r="AV18228" s="111"/>
      <c r="AZ18228" s="111"/>
    </row>
    <row r="18229" spans="20:52" x14ac:dyDescent="0.25">
      <c r="T18229" s="110"/>
      <c r="AC18229" s="109"/>
      <c r="AJ18229" s="111"/>
      <c r="AO18229" s="111"/>
      <c r="AT18229" s="111"/>
      <c r="AV18229" s="111"/>
    </row>
    <row r="18230" spans="20:52" x14ac:dyDescent="0.25">
      <c r="T18230" s="110"/>
      <c r="AC18230" s="109"/>
      <c r="AJ18230" s="111"/>
      <c r="AO18230" s="111"/>
      <c r="AP18230" s="111"/>
      <c r="AV18230" s="111"/>
    </row>
    <row r="18231" spans="20:52" x14ac:dyDescent="0.25">
      <c r="T18231" s="110"/>
      <c r="AC18231" s="109"/>
      <c r="AJ18231" s="111"/>
      <c r="AO18231" s="111"/>
      <c r="AT18231" s="111"/>
      <c r="AV18231" s="111"/>
    </row>
    <row r="18232" spans="20:52" x14ac:dyDescent="0.25">
      <c r="T18232" s="110"/>
      <c r="AC18232" s="109"/>
      <c r="AJ18232" s="111"/>
      <c r="AO18232" s="111"/>
      <c r="AP18232" s="111"/>
      <c r="AR18232" s="111"/>
      <c r="AT18232" s="111"/>
      <c r="AV18232" s="111"/>
    </row>
    <row r="18233" spans="20:52" x14ac:dyDescent="0.25">
      <c r="T18233" s="110"/>
      <c r="AC18233" s="109"/>
      <c r="AJ18233" s="111"/>
      <c r="AO18233" s="111"/>
      <c r="AT18233" s="111"/>
      <c r="AV18233" s="111"/>
    </row>
    <row r="18234" spans="20:52" x14ac:dyDescent="0.25">
      <c r="T18234" s="110"/>
      <c r="AC18234" s="109"/>
      <c r="AJ18234" s="111"/>
      <c r="AO18234" s="111"/>
      <c r="AP18234" s="111"/>
      <c r="AT18234" s="111"/>
    </row>
    <row r="18235" spans="20:52" x14ac:dyDescent="0.25">
      <c r="T18235" s="110"/>
      <c r="AC18235" s="109"/>
      <c r="AJ18235" s="111"/>
      <c r="AO18235" s="111"/>
      <c r="AT18235" s="111"/>
    </row>
    <row r="18236" spans="20:52" x14ac:dyDescent="0.25">
      <c r="T18236" s="110"/>
      <c r="AC18236" s="109"/>
      <c r="AJ18236" s="111"/>
      <c r="AO18236" s="111"/>
      <c r="AP18236" s="111"/>
      <c r="AT18236" s="111"/>
    </row>
    <row r="18237" spans="20:52" x14ac:dyDescent="0.25">
      <c r="T18237" s="110"/>
      <c r="AC18237" s="109"/>
      <c r="AJ18237" s="111"/>
      <c r="AO18237" s="111"/>
      <c r="AT18237" s="111"/>
    </row>
    <row r="18238" spans="20:52" x14ac:dyDescent="0.25">
      <c r="T18238" s="110"/>
      <c r="AC18238" s="109"/>
      <c r="AJ18238" s="111"/>
      <c r="AO18238" s="111"/>
      <c r="AP18238" s="111"/>
    </row>
    <row r="18239" spans="20:52" x14ac:dyDescent="0.25">
      <c r="T18239" s="110"/>
      <c r="AC18239" s="109"/>
    </row>
    <row r="18240" spans="20:52" x14ac:dyDescent="0.25">
      <c r="T18240" s="110"/>
      <c r="AC18240" s="109"/>
    </row>
    <row r="18241" spans="20:48" x14ac:dyDescent="0.25">
      <c r="T18241" s="110"/>
      <c r="AC18241" s="109"/>
    </row>
    <row r="18242" spans="20:48" x14ac:dyDescent="0.25">
      <c r="T18242" s="110"/>
      <c r="AC18242" s="109"/>
      <c r="AO18242" s="111"/>
      <c r="AT18242" s="111"/>
      <c r="AV18242" s="111"/>
    </row>
    <row r="18243" spans="20:48" x14ac:dyDescent="0.25">
      <c r="T18243" s="110"/>
      <c r="AC18243" s="109"/>
      <c r="AJ18243" s="111"/>
      <c r="AO18243" s="111"/>
      <c r="AT18243" s="111"/>
    </row>
    <row r="18244" spans="20:48" x14ac:dyDescent="0.25">
      <c r="T18244" s="110"/>
      <c r="AC18244" s="109"/>
      <c r="AJ18244" s="111"/>
      <c r="AO18244" s="111"/>
      <c r="AP18244" s="111"/>
    </row>
    <row r="18245" spans="20:48" x14ac:dyDescent="0.25">
      <c r="T18245" s="110"/>
      <c r="AC18245" s="109"/>
      <c r="AJ18245" s="111"/>
      <c r="AO18245" s="111"/>
      <c r="AP18245" s="111"/>
      <c r="AT18245" s="111"/>
    </row>
    <row r="18246" spans="20:48" x14ac:dyDescent="0.25">
      <c r="T18246" s="110"/>
      <c r="AC18246" s="109"/>
      <c r="AJ18246" s="111"/>
      <c r="AO18246" s="111"/>
      <c r="AP18246" s="111"/>
      <c r="AR18246" s="111"/>
      <c r="AT18246" s="111"/>
    </row>
    <row r="18247" spans="20:48" x14ac:dyDescent="0.25">
      <c r="T18247" s="110"/>
      <c r="AC18247" s="109"/>
      <c r="AJ18247" s="111"/>
      <c r="AO18247" s="111"/>
      <c r="AP18247" s="111"/>
      <c r="AT18247" s="111"/>
      <c r="AV18247" s="111"/>
    </row>
    <row r="18248" spans="20:48" x14ac:dyDescent="0.25">
      <c r="T18248" s="110"/>
      <c r="AC18248" s="109"/>
      <c r="AJ18248" s="111"/>
      <c r="AT18248" s="111"/>
      <c r="AV18248" s="111"/>
    </row>
    <row r="18249" spans="20:48" x14ac:dyDescent="0.25">
      <c r="T18249" s="110"/>
      <c r="AC18249" s="109"/>
      <c r="AJ18249" s="111"/>
      <c r="AO18249" s="111"/>
      <c r="AP18249" s="111"/>
      <c r="AT18249" s="111"/>
      <c r="AV18249" s="111"/>
    </row>
    <row r="18250" spans="20:48" x14ac:dyDescent="0.25">
      <c r="T18250" s="110"/>
      <c r="AC18250" s="109"/>
      <c r="AJ18250" s="111"/>
      <c r="AO18250" s="111"/>
      <c r="AT18250" s="111"/>
      <c r="AV18250" s="111"/>
    </row>
    <row r="18251" spans="20:48" x14ac:dyDescent="0.25">
      <c r="T18251" s="110"/>
      <c r="AC18251" s="109"/>
    </row>
    <row r="18252" spans="20:48" x14ac:dyDescent="0.25">
      <c r="T18252" s="110"/>
      <c r="AC18252" s="109"/>
      <c r="AJ18252" s="111"/>
      <c r="AO18252" s="111"/>
    </row>
    <row r="18253" spans="20:48" x14ac:dyDescent="0.25">
      <c r="T18253" s="110"/>
      <c r="AC18253" s="109"/>
    </row>
    <row r="18254" spans="20:48" x14ac:dyDescent="0.25">
      <c r="T18254" s="110"/>
      <c r="AC18254" s="109"/>
    </row>
    <row r="18255" spans="20:48" x14ac:dyDescent="0.25">
      <c r="T18255" s="110"/>
      <c r="AC18255" s="109"/>
      <c r="AJ18255" s="111"/>
    </row>
    <row r="18256" spans="20:48" x14ac:dyDescent="0.25">
      <c r="T18256" s="110"/>
      <c r="AC18256" s="109"/>
      <c r="AJ18256" s="111"/>
      <c r="AP18256" s="111"/>
      <c r="AV18256" s="111"/>
    </row>
    <row r="18257" spans="20:52" x14ac:dyDescent="0.25">
      <c r="T18257" s="110"/>
      <c r="AC18257" s="109"/>
      <c r="AP18257" s="111"/>
      <c r="AZ18257" s="111"/>
    </row>
    <row r="18258" spans="20:52" x14ac:dyDescent="0.25">
      <c r="T18258" s="110"/>
      <c r="AC18258" s="109"/>
      <c r="AJ18258" s="111"/>
      <c r="AO18258" s="111"/>
      <c r="AP18258" s="111"/>
      <c r="AR18258" s="111"/>
      <c r="AT18258" s="111"/>
      <c r="AV18258" s="111"/>
    </row>
    <row r="18259" spans="20:52" x14ac:dyDescent="0.25">
      <c r="T18259" s="110"/>
      <c r="AC18259" s="109"/>
      <c r="AJ18259" s="111"/>
      <c r="AP18259" s="111"/>
      <c r="AV18259" s="111"/>
    </row>
    <row r="18260" spans="20:52" x14ac:dyDescent="0.25">
      <c r="T18260" s="110"/>
      <c r="AC18260" s="109"/>
    </row>
    <row r="18261" spans="20:52" x14ac:dyDescent="0.25">
      <c r="T18261" s="110"/>
      <c r="AC18261" s="109"/>
      <c r="AJ18261" s="111"/>
      <c r="AO18261" s="111"/>
      <c r="AV18261" s="111"/>
    </row>
    <row r="18262" spans="20:52" x14ac:dyDescent="0.25">
      <c r="T18262" s="110"/>
      <c r="AC18262" s="109"/>
    </row>
    <row r="18263" spans="20:52" x14ac:dyDescent="0.25">
      <c r="T18263" s="110"/>
      <c r="AC18263" s="109"/>
      <c r="AV18263" s="111"/>
    </row>
    <row r="18264" spans="20:52" x14ac:dyDescent="0.25">
      <c r="T18264" s="110"/>
      <c r="AC18264" s="109"/>
      <c r="AV18264" s="111"/>
    </row>
    <row r="18265" spans="20:52" x14ac:dyDescent="0.25">
      <c r="T18265" s="110"/>
      <c r="AC18265" s="109"/>
    </row>
    <row r="18266" spans="20:52" x14ac:dyDescent="0.25">
      <c r="T18266" s="110"/>
      <c r="AC18266" s="109"/>
      <c r="AT18266" s="111"/>
      <c r="AV18266" s="111"/>
    </row>
    <row r="18267" spans="20:52" x14ac:dyDescent="0.25">
      <c r="T18267" s="110"/>
      <c r="AC18267" s="109"/>
      <c r="AJ18267" s="111"/>
      <c r="AO18267" s="111"/>
      <c r="AP18267" s="111"/>
      <c r="AV18267" s="111"/>
    </row>
    <row r="18268" spans="20:52" x14ac:dyDescent="0.25">
      <c r="T18268" s="110"/>
      <c r="AC18268" s="109"/>
      <c r="AJ18268" s="111"/>
      <c r="AO18268" s="111"/>
      <c r="AV18268" s="111"/>
    </row>
    <row r="18269" spans="20:52" x14ac:dyDescent="0.25">
      <c r="T18269" s="110"/>
      <c r="AC18269" s="109"/>
    </row>
    <row r="18270" spans="20:52" x14ac:dyDescent="0.25">
      <c r="T18270" s="110"/>
      <c r="AC18270" s="109"/>
      <c r="AJ18270" s="111"/>
      <c r="AO18270" s="111"/>
      <c r="AP18270" s="111"/>
      <c r="AV18270" s="111"/>
    </row>
    <row r="18271" spans="20:52" x14ac:dyDescent="0.25">
      <c r="T18271" s="110"/>
      <c r="AC18271" s="109"/>
      <c r="AP18271" s="111"/>
      <c r="AV18271" s="111"/>
    </row>
    <row r="18272" spans="20:52" x14ac:dyDescent="0.25">
      <c r="T18272" s="110"/>
      <c r="AC18272" s="109"/>
      <c r="AJ18272" s="111"/>
      <c r="AZ18272" s="111"/>
    </row>
    <row r="18273" spans="20:52" x14ac:dyDescent="0.25">
      <c r="T18273" s="110"/>
      <c r="AC18273" s="109"/>
      <c r="AJ18273" s="111"/>
      <c r="AO18273" s="111"/>
      <c r="AP18273" s="111"/>
      <c r="AT18273" s="111"/>
      <c r="AV18273" s="111"/>
    </row>
    <row r="18274" spans="20:52" x14ac:dyDescent="0.25">
      <c r="T18274" s="110"/>
      <c r="AC18274" s="109"/>
      <c r="AJ18274" s="111"/>
      <c r="AO18274" s="111"/>
      <c r="AP18274" s="111"/>
    </row>
    <row r="18275" spans="20:52" x14ac:dyDescent="0.25">
      <c r="T18275" s="110"/>
      <c r="AC18275" s="109"/>
      <c r="AJ18275" s="111"/>
      <c r="AO18275" s="111"/>
      <c r="AV18275" s="111"/>
    </row>
    <row r="18276" spans="20:52" x14ac:dyDescent="0.25">
      <c r="T18276" s="110"/>
      <c r="AC18276" s="109"/>
      <c r="AP18276" s="111"/>
      <c r="AV18276" s="111"/>
      <c r="AZ18276" s="111"/>
    </row>
    <row r="18277" spans="20:52" x14ac:dyDescent="0.25">
      <c r="T18277" s="110"/>
      <c r="AC18277" s="109"/>
      <c r="AJ18277" s="111"/>
      <c r="AO18277" s="111"/>
      <c r="AV18277" s="111"/>
    </row>
    <row r="18278" spans="20:52" x14ac:dyDescent="0.25">
      <c r="T18278" s="110"/>
      <c r="AC18278" s="109"/>
    </row>
    <row r="18279" spans="20:52" x14ac:dyDescent="0.25">
      <c r="T18279" s="110"/>
      <c r="AC18279" s="109"/>
      <c r="AO18279" s="111"/>
      <c r="AP18279" s="111"/>
      <c r="AV18279" s="111"/>
    </row>
    <row r="18280" spans="20:52" x14ac:dyDescent="0.25">
      <c r="T18280" s="110"/>
      <c r="AC18280" s="109"/>
      <c r="AV18280" s="111"/>
    </row>
    <row r="18281" spans="20:52" x14ac:dyDescent="0.25">
      <c r="T18281" s="110"/>
      <c r="AC18281" s="109"/>
      <c r="AV18281" s="111"/>
    </row>
    <row r="18282" spans="20:52" x14ac:dyDescent="0.25">
      <c r="T18282" s="110"/>
      <c r="AC18282" s="109"/>
    </row>
    <row r="18283" spans="20:52" x14ac:dyDescent="0.25">
      <c r="T18283" s="110"/>
      <c r="AC18283" s="109"/>
    </row>
    <row r="18284" spans="20:52" x14ac:dyDescent="0.25">
      <c r="T18284" s="110"/>
      <c r="AC18284" s="109"/>
      <c r="AJ18284" s="111"/>
      <c r="AO18284" s="111"/>
      <c r="AV18284" s="111"/>
    </row>
    <row r="18285" spans="20:52" x14ac:dyDescent="0.25">
      <c r="T18285" s="110"/>
      <c r="AC18285" s="109"/>
      <c r="AJ18285" s="111"/>
      <c r="AO18285" s="111"/>
      <c r="AV18285" s="111"/>
    </row>
    <row r="18286" spans="20:52" x14ac:dyDescent="0.25">
      <c r="T18286" s="110"/>
      <c r="AC18286" s="109"/>
      <c r="AJ18286" s="111"/>
      <c r="AO18286" s="111"/>
      <c r="AV18286" s="111"/>
    </row>
    <row r="18287" spans="20:52" x14ac:dyDescent="0.25">
      <c r="T18287" s="110"/>
      <c r="AC18287" s="109"/>
    </row>
    <row r="18288" spans="20:52" x14ac:dyDescent="0.25">
      <c r="T18288" s="110"/>
      <c r="AC18288" s="109"/>
      <c r="AV18288" s="111"/>
    </row>
    <row r="18289" spans="20:52" x14ac:dyDescent="0.25">
      <c r="T18289" s="110"/>
      <c r="AC18289" s="109"/>
      <c r="AJ18289" s="111"/>
      <c r="AO18289" s="111"/>
      <c r="AV18289" s="111"/>
    </row>
    <row r="18290" spans="20:52" x14ac:dyDescent="0.25">
      <c r="T18290" s="110"/>
      <c r="AC18290" s="109"/>
    </row>
    <row r="18291" spans="20:52" x14ac:dyDescent="0.25">
      <c r="T18291" s="110"/>
      <c r="AC18291" s="109"/>
      <c r="AJ18291" s="111"/>
      <c r="AO18291" s="111"/>
      <c r="AP18291" s="111"/>
    </row>
    <row r="18292" spans="20:52" x14ac:dyDescent="0.25">
      <c r="T18292" s="110"/>
      <c r="AC18292" s="109"/>
      <c r="AP18292" s="111"/>
      <c r="AZ18292" s="111"/>
    </row>
    <row r="18293" spans="20:52" x14ac:dyDescent="0.25">
      <c r="T18293" s="110"/>
      <c r="AC18293" s="109"/>
    </row>
    <row r="18294" spans="20:52" x14ac:dyDescent="0.25">
      <c r="T18294" s="110"/>
      <c r="AC18294" s="109"/>
      <c r="AJ18294" s="111"/>
      <c r="AO18294" s="111"/>
      <c r="AP18294" s="111"/>
    </row>
    <row r="18295" spans="20:52" x14ac:dyDescent="0.25">
      <c r="T18295" s="110"/>
      <c r="AC18295" s="109"/>
    </row>
    <row r="18296" spans="20:52" x14ac:dyDescent="0.25">
      <c r="T18296" s="110"/>
      <c r="AC18296" s="109"/>
    </row>
    <row r="18297" spans="20:52" x14ac:dyDescent="0.25">
      <c r="T18297" s="110"/>
      <c r="AC18297" s="109"/>
      <c r="AJ18297" s="111"/>
      <c r="AO18297" s="111"/>
      <c r="AT18297" s="111"/>
      <c r="AV18297" s="111"/>
    </row>
    <row r="18298" spans="20:52" x14ac:dyDescent="0.25">
      <c r="T18298" s="110"/>
      <c r="AC18298" s="109"/>
      <c r="AO18298" s="111"/>
      <c r="AV18298" s="111"/>
      <c r="AZ18298" s="111"/>
    </row>
    <row r="18299" spans="20:52" x14ac:dyDescent="0.25">
      <c r="T18299" s="110"/>
      <c r="AC18299" s="109"/>
      <c r="AJ18299" s="111"/>
      <c r="AO18299" s="111"/>
      <c r="AP18299" s="111"/>
      <c r="AV18299" s="111"/>
    </row>
    <row r="18300" spans="20:52" x14ac:dyDescent="0.25">
      <c r="T18300" s="110"/>
      <c r="AC18300" s="109"/>
      <c r="AV18300" s="111"/>
    </row>
    <row r="18301" spans="20:52" x14ac:dyDescent="0.25">
      <c r="T18301" s="110"/>
      <c r="AC18301" s="109"/>
    </row>
    <row r="18302" spans="20:52" x14ac:dyDescent="0.25">
      <c r="T18302" s="110"/>
      <c r="AC18302" s="109"/>
      <c r="AZ18302" s="111"/>
    </row>
    <row r="18303" spans="20:52" x14ac:dyDescent="0.25">
      <c r="T18303" s="110"/>
      <c r="AC18303" s="109"/>
      <c r="AJ18303" s="111"/>
      <c r="AO18303" s="111"/>
      <c r="AP18303" s="111"/>
      <c r="AV18303" s="111"/>
    </row>
    <row r="18304" spans="20:52" x14ac:dyDescent="0.25">
      <c r="T18304" s="110"/>
      <c r="AC18304" s="109"/>
    </row>
    <row r="18305" spans="20:48" x14ac:dyDescent="0.25">
      <c r="T18305" s="110"/>
      <c r="AC18305" s="109"/>
      <c r="AJ18305" s="111"/>
      <c r="AV18305" s="111"/>
    </row>
    <row r="18306" spans="20:48" x14ac:dyDescent="0.25">
      <c r="T18306" s="110"/>
      <c r="AC18306" s="109"/>
      <c r="AV18306" s="111"/>
    </row>
    <row r="18307" spans="20:48" x14ac:dyDescent="0.25">
      <c r="T18307" s="110"/>
      <c r="AC18307" s="109"/>
    </row>
    <row r="18308" spans="20:48" x14ac:dyDescent="0.25">
      <c r="T18308" s="110"/>
      <c r="AC18308" s="109"/>
      <c r="AO18308" s="111"/>
      <c r="AV18308" s="111"/>
    </row>
    <row r="18309" spans="20:48" x14ac:dyDescent="0.25">
      <c r="T18309" s="110"/>
      <c r="AC18309" s="109"/>
    </row>
    <row r="18310" spans="20:48" x14ac:dyDescent="0.25">
      <c r="T18310" s="110"/>
      <c r="AC18310" s="109"/>
      <c r="AJ18310" s="111"/>
      <c r="AO18310" s="111"/>
      <c r="AP18310" s="111"/>
      <c r="AT18310" s="111"/>
    </row>
    <row r="18311" spans="20:48" x14ac:dyDescent="0.25">
      <c r="T18311" s="110"/>
      <c r="AC18311" s="109"/>
    </row>
    <row r="18312" spans="20:48" x14ac:dyDescent="0.25">
      <c r="T18312" s="110"/>
      <c r="AC18312" s="109"/>
      <c r="AO18312" s="111"/>
      <c r="AP18312" s="111"/>
      <c r="AV18312" s="111"/>
    </row>
    <row r="18313" spans="20:48" x14ac:dyDescent="0.25">
      <c r="T18313" s="110"/>
      <c r="AC18313" s="109"/>
      <c r="AV18313" s="111"/>
    </row>
    <row r="18314" spans="20:48" x14ac:dyDescent="0.25">
      <c r="T18314" s="110"/>
      <c r="AC18314" s="109"/>
      <c r="AP18314" s="111"/>
      <c r="AV18314" s="111"/>
    </row>
    <row r="18315" spans="20:48" x14ac:dyDescent="0.25">
      <c r="T18315" s="110"/>
      <c r="AC18315" s="109"/>
    </row>
    <row r="18316" spans="20:48" x14ac:dyDescent="0.25">
      <c r="T18316" s="110"/>
      <c r="AC18316" s="109"/>
      <c r="AJ18316" s="111"/>
      <c r="AO18316" s="111"/>
      <c r="AP18316" s="111"/>
      <c r="AV18316" s="111"/>
    </row>
    <row r="18317" spans="20:48" x14ac:dyDescent="0.25">
      <c r="T18317" s="110"/>
      <c r="AC18317" s="109"/>
    </row>
    <row r="18318" spans="20:48" x14ac:dyDescent="0.25">
      <c r="T18318" s="110"/>
      <c r="AC18318" s="109"/>
    </row>
    <row r="18319" spans="20:48" x14ac:dyDescent="0.25">
      <c r="T18319" s="110"/>
      <c r="AC18319" s="109"/>
      <c r="AJ18319" s="111"/>
      <c r="AO18319" s="111"/>
      <c r="AV18319" s="111"/>
    </row>
    <row r="18320" spans="20:48" x14ac:dyDescent="0.25">
      <c r="T18320" s="110"/>
      <c r="AC18320" s="109"/>
      <c r="AJ18320" s="111"/>
      <c r="AO18320" s="111"/>
      <c r="AV18320" s="111"/>
    </row>
    <row r="18321" spans="20:48" x14ac:dyDescent="0.25">
      <c r="T18321" s="110"/>
      <c r="AC18321" s="109"/>
      <c r="AJ18321" s="111"/>
      <c r="AO18321" s="111"/>
    </row>
    <row r="18322" spans="20:48" x14ac:dyDescent="0.25">
      <c r="T18322" s="110"/>
      <c r="AC18322" s="109"/>
      <c r="AV18322" s="111"/>
    </row>
    <row r="18323" spans="20:48" x14ac:dyDescent="0.25">
      <c r="T18323" s="110"/>
      <c r="AC18323" s="109"/>
    </row>
    <row r="18324" spans="20:48" x14ac:dyDescent="0.25">
      <c r="T18324" s="110"/>
      <c r="AC18324" s="109"/>
    </row>
    <row r="18325" spans="20:48" x14ac:dyDescent="0.25">
      <c r="T18325" s="110"/>
      <c r="AC18325" s="109"/>
      <c r="AJ18325" s="111"/>
      <c r="AO18325" s="111"/>
      <c r="AP18325" s="111"/>
      <c r="AV18325" s="111"/>
    </row>
    <row r="18326" spans="20:48" x14ac:dyDescent="0.25">
      <c r="T18326" s="110"/>
      <c r="AC18326" s="109"/>
    </row>
    <row r="18327" spans="20:48" x14ac:dyDescent="0.25">
      <c r="T18327" s="110"/>
      <c r="AC18327" s="109"/>
      <c r="AJ18327" s="111"/>
      <c r="AO18327" s="111"/>
      <c r="AP18327" s="111"/>
      <c r="AV18327" s="111"/>
    </row>
    <row r="18328" spans="20:48" x14ac:dyDescent="0.25">
      <c r="T18328" s="110"/>
      <c r="AC18328" s="109"/>
      <c r="AJ18328" s="111"/>
      <c r="AO18328" s="111"/>
      <c r="AP18328" s="111"/>
      <c r="AV18328" s="111"/>
    </row>
    <row r="18329" spans="20:48" x14ac:dyDescent="0.25">
      <c r="T18329" s="110"/>
      <c r="AC18329" s="109"/>
    </row>
    <row r="18330" spans="20:48" x14ac:dyDescent="0.25">
      <c r="T18330" s="110"/>
      <c r="AC18330" s="109"/>
    </row>
    <row r="18331" spans="20:48" x14ac:dyDescent="0.25">
      <c r="T18331" s="110"/>
      <c r="AC18331" s="109"/>
    </row>
    <row r="18332" spans="20:48" x14ac:dyDescent="0.25">
      <c r="T18332" s="110"/>
      <c r="AC18332" s="109"/>
      <c r="AJ18332" s="111"/>
      <c r="AO18332" s="111"/>
      <c r="AP18332" s="111"/>
      <c r="AV18332" s="111"/>
    </row>
    <row r="18333" spans="20:48" x14ac:dyDescent="0.25">
      <c r="T18333" s="110"/>
      <c r="AC18333" s="109"/>
    </row>
    <row r="18334" spans="20:48" x14ac:dyDescent="0.25">
      <c r="T18334" s="110"/>
      <c r="AC18334" s="109"/>
    </row>
    <row r="18335" spans="20:48" x14ac:dyDescent="0.25">
      <c r="T18335" s="110"/>
      <c r="AC18335" s="109"/>
      <c r="AV18335" s="111"/>
    </row>
    <row r="18336" spans="20:48" x14ac:dyDescent="0.25">
      <c r="T18336" s="110"/>
      <c r="AC18336" s="109"/>
      <c r="AJ18336" s="111"/>
      <c r="AO18336" s="111"/>
    </row>
    <row r="18337" spans="20:52" x14ac:dyDescent="0.25">
      <c r="T18337" s="110"/>
      <c r="AC18337" s="109"/>
    </row>
    <row r="18338" spans="20:52" x14ac:dyDescent="0.25">
      <c r="T18338" s="110"/>
      <c r="AC18338" s="109"/>
      <c r="AZ18338" s="111"/>
    </row>
    <row r="18339" spans="20:52" x14ac:dyDescent="0.25">
      <c r="T18339" s="110"/>
      <c r="AC18339" s="109"/>
      <c r="AJ18339" s="111"/>
      <c r="AO18339" s="111"/>
    </row>
    <row r="18340" spans="20:52" x14ac:dyDescent="0.25">
      <c r="T18340" s="110"/>
      <c r="AC18340" s="109"/>
      <c r="AZ18340" s="111"/>
    </row>
    <row r="18341" spans="20:52" x14ac:dyDescent="0.25">
      <c r="T18341" s="110"/>
      <c r="AC18341" s="109"/>
    </row>
    <row r="18342" spans="20:52" x14ac:dyDescent="0.25">
      <c r="T18342" s="110"/>
      <c r="AC18342" s="109"/>
      <c r="AJ18342" s="111"/>
      <c r="AO18342" s="111"/>
      <c r="AT18342" s="111"/>
      <c r="AV18342" s="111"/>
    </row>
    <row r="18343" spans="20:52" x14ac:dyDescent="0.25">
      <c r="T18343" s="110"/>
      <c r="AC18343" s="109"/>
    </row>
    <row r="18344" spans="20:52" x14ac:dyDescent="0.25">
      <c r="T18344" s="110"/>
      <c r="AC18344" s="109"/>
      <c r="AJ18344" s="111"/>
      <c r="AO18344" s="111"/>
      <c r="AP18344" s="111"/>
    </row>
    <row r="18345" spans="20:52" x14ac:dyDescent="0.25">
      <c r="T18345" s="110"/>
      <c r="AC18345" s="109"/>
    </row>
    <row r="18346" spans="20:52" x14ac:dyDescent="0.25">
      <c r="T18346" s="110"/>
      <c r="AC18346" s="109"/>
      <c r="AJ18346" s="111"/>
      <c r="AP18346" s="111"/>
      <c r="AV18346" s="111"/>
      <c r="AZ18346" s="111"/>
    </row>
    <row r="18347" spans="20:52" x14ac:dyDescent="0.25">
      <c r="T18347" s="110"/>
      <c r="AC18347" s="109"/>
      <c r="AV18347" s="111"/>
    </row>
    <row r="18348" spans="20:52" x14ac:dyDescent="0.25">
      <c r="T18348" s="110"/>
      <c r="AC18348" s="109"/>
      <c r="AV18348" s="111"/>
    </row>
    <row r="18349" spans="20:52" x14ac:dyDescent="0.25">
      <c r="T18349" s="110"/>
      <c r="AC18349" s="109"/>
      <c r="AJ18349" s="111"/>
      <c r="AO18349" s="111"/>
      <c r="AV18349" s="111"/>
    </row>
    <row r="18350" spans="20:52" x14ac:dyDescent="0.25">
      <c r="T18350" s="110"/>
      <c r="AC18350" s="109"/>
      <c r="AJ18350" s="111"/>
      <c r="AT18350" s="111"/>
      <c r="AV18350" s="111"/>
    </row>
    <row r="18351" spans="20:52" x14ac:dyDescent="0.25">
      <c r="T18351" s="110"/>
      <c r="AC18351" s="109"/>
    </row>
    <row r="18352" spans="20:52" x14ac:dyDescent="0.25">
      <c r="T18352" s="110"/>
      <c r="AC18352" s="109"/>
    </row>
    <row r="18353" spans="20:52" x14ac:dyDescent="0.25">
      <c r="T18353" s="110"/>
      <c r="AC18353" s="109"/>
      <c r="AZ18353" s="111"/>
    </row>
    <row r="18354" spans="20:52" x14ac:dyDescent="0.25">
      <c r="T18354" s="110"/>
      <c r="AC18354" s="109"/>
      <c r="AJ18354" s="111"/>
      <c r="AO18354" s="111"/>
      <c r="AV18354" s="111"/>
    </row>
    <row r="18355" spans="20:52" x14ac:dyDescent="0.25">
      <c r="T18355" s="110"/>
      <c r="AC18355" s="109"/>
    </row>
    <row r="18356" spans="20:52" x14ac:dyDescent="0.25">
      <c r="T18356" s="110"/>
      <c r="AC18356" s="109"/>
    </row>
    <row r="18357" spans="20:52" x14ac:dyDescent="0.25">
      <c r="T18357" s="110"/>
      <c r="AC18357" s="109"/>
      <c r="AJ18357" s="111"/>
      <c r="AO18357" s="111"/>
      <c r="AP18357" s="111"/>
      <c r="AV18357" s="111"/>
    </row>
    <row r="18358" spans="20:52" x14ac:dyDescent="0.25">
      <c r="T18358" s="110"/>
      <c r="AC18358" s="109"/>
      <c r="AJ18358" s="111"/>
      <c r="AO18358" s="111"/>
      <c r="AP18358" s="111"/>
      <c r="AR18358" s="111"/>
      <c r="AT18358" s="111"/>
      <c r="AV18358" s="111"/>
    </row>
    <row r="18359" spans="20:52" x14ac:dyDescent="0.25">
      <c r="T18359" s="110"/>
      <c r="AC18359" s="109"/>
      <c r="AJ18359" s="111"/>
      <c r="AO18359" s="111"/>
      <c r="AV18359" s="111"/>
    </row>
    <row r="18360" spans="20:52" x14ac:dyDescent="0.25">
      <c r="T18360" s="110"/>
      <c r="AC18360" s="109"/>
      <c r="AJ18360" s="111"/>
      <c r="AO18360" s="111"/>
      <c r="AP18360" s="111"/>
      <c r="AV18360" s="111"/>
    </row>
    <row r="18361" spans="20:52" x14ac:dyDescent="0.25">
      <c r="T18361" s="110"/>
      <c r="AC18361" s="109"/>
      <c r="AO18361" s="111"/>
      <c r="AP18361" s="111"/>
      <c r="AR18361" s="111"/>
      <c r="AV18361" s="111"/>
    </row>
    <row r="18362" spans="20:52" x14ac:dyDescent="0.25">
      <c r="T18362" s="110"/>
      <c r="AC18362" s="109"/>
    </row>
    <row r="18363" spans="20:52" x14ac:dyDescent="0.25">
      <c r="T18363" s="110"/>
      <c r="AC18363" s="109"/>
      <c r="AJ18363" s="111"/>
      <c r="AO18363" s="111"/>
      <c r="AP18363" s="111"/>
      <c r="AV18363" s="111"/>
    </row>
    <row r="18364" spans="20:52" x14ac:dyDescent="0.25">
      <c r="T18364" s="110"/>
      <c r="AC18364" s="109"/>
      <c r="AJ18364" s="111"/>
      <c r="AO18364" s="111"/>
      <c r="AV18364" s="111"/>
    </row>
    <row r="18365" spans="20:52" x14ac:dyDescent="0.25">
      <c r="T18365" s="110"/>
      <c r="AC18365" s="109"/>
    </row>
    <row r="18366" spans="20:52" x14ac:dyDescent="0.25">
      <c r="T18366" s="110"/>
      <c r="AC18366" s="109"/>
      <c r="AJ18366" s="111"/>
      <c r="AP18366" s="111"/>
      <c r="AV18366" s="111"/>
    </row>
    <row r="18367" spans="20:52" x14ac:dyDescent="0.25">
      <c r="T18367" s="110"/>
      <c r="AC18367" s="109"/>
      <c r="AJ18367" s="111"/>
      <c r="AO18367" s="111"/>
    </row>
    <row r="18368" spans="20:52" x14ac:dyDescent="0.25">
      <c r="T18368" s="110"/>
      <c r="AC18368" s="109"/>
      <c r="AV18368" s="111"/>
    </row>
    <row r="18369" spans="20:48" x14ac:dyDescent="0.25">
      <c r="T18369" s="110"/>
      <c r="AC18369" s="109"/>
    </row>
    <row r="18370" spans="20:48" x14ac:dyDescent="0.25">
      <c r="T18370" s="110"/>
      <c r="AC18370" s="109"/>
    </row>
    <row r="18371" spans="20:48" x14ac:dyDescent="0.25">
      <c r="T18371" s="110"/>
      <c r="AC18371" s="109"/>
    </row>
    <row r="18372" spans="20:48" x14ac:dyDescent="0.25">
      <c r="T18372" s="110"/>
      <c r="AC18372" s="109"/>
    </row>
    <row r="18373" spans="20:48" x14ac:dyDescent="0.25">
      <c r="T18373" s="110"/>
      <c r="AC18373" s="109"/>
    </row>
    <row r="18374" spans="20:48" x14ac:dyDescent="0.25">
      <c r="T18374" s="110"/>
      <c r="AC18374" s="109"/>
    </row>
    <row r="18375" spans="20:48" x14ac:dyDescent="0.25">
      <c r="T18375" s="110"/>
      <c r="AC18375" s="109"/>
    </row>
    <row r="18376" spans="20:48" x14ac:dyDescent="0.25">
      <c r="T18376" s="110"/>
      <c r="AC18376" s="109"/>
      <c r="AJ18376" s="111"/>
      <c r="AO18376" s="111"/>
      <c r="AP18376" s="111"/>
    </row>
    <row r="18377" spans="20:48" x14ac:dyDescent="0.25">
      <c r="T18377" s="110"/>
      <c r="AC18377" s="109"/>
    </row>
    <row r="18378" spans="20:48" x14ac:dyDescent="0.25">
      <c r="T18378" s="110"/>
      <c r="AC18378" s="109"/>
    </row>
    <row r="18379" spans="20:48" x14ac:dyDescent="0.25">
      <c r="T18379" s="110"/>
      <c r="AC18379" s="109"/>
    </row>
    <row r="18380" spans="20:48" x14ac:dyDescent="0.25">
      <c r="T18380" s="110"/>
      <c r="AC18380" s="109"/>
      <c r="AJ18380" s="111"/>
      <c r="AO18380" s="111"/>
      <c r="AV18380" s="111"/>
    </row>
    <row r="18381" spans="20:48" x14ac:dyDescent="0.25">
      <c r="T18381" s="110"/>
      <c r="AC18381" s="109"/>
      <c r="AJ18381" s="111"/>
      <c r="AO18381" s="111"/>
    </row>
    <row r="18382" spans="20:48" x14ac:dyDescent="0.25">
      <c r="T18382" s="110"/>
      <c r="AC18382" s="109"/>
      <c r="AJ18382" s="111"/>
      <c r="AV18382" s="111"/>
    </row>
    <row r="18383" spans="20:48" x14ac:dyDescent="0.25">
      <c r="T18383" s="110"/>
      <c r="AC18383" s="109"/>
    </row>
    <row r="18384" spans="20:48" x14ac:dyDescent="0.25">
      <c r="T18384" s="110"/>
      <c r="AC18384" s="109"/>
      <c r="AJ18384" s="111"/>
      <c r="AO18384" s="111"/>
    </row>
    <row r="18385" spans="20:52" x14ac:dyDescent="0.25">
      <c r="T18385" s="110"/>
      <c r="AC18385" s="109"/>
      <c r="AJ18385" s="111"/>
      <c r="AO18385" s="111"/>
      <c r="AZ18385" s="111"/>
    </row>
    <row r="18386" spans="20:52" x14ac:dyDescent="0.25">
      <c r="T18386" s="110"/>
      <c r="AC18386" s="109"/>
    </row>
    <row r="18387" spans="20:52" x14ac:dyDescent="0.25">
      <c r="T18387" s="110"/>
      <c r="AC18387" s="109"/>
    </row>
    <row r="18388" spans="20:52" x14ac:dyDescent="0.25">
      <c r="T18388" s="110"/>
      <c r="AC18388" s="109"/>
      <c r="AV18388" s="111"/>
    </row>
    <row r="18389" spans="20:52" x14ac:dyDescent="0.25">
      <c r="T18389" s="110"/>
      <c r="AC18389" s="109"/>
      <c r="AJ18389" s="111"/>
      <c r="AO18389" s="111"/>
      <c r="AP18389" s="111"/>
      <c r="AV18389" s="111"/>
    </row>
    <row r="18390" spans="20:52" x14ac:dyDescent="0.25">
      <c r="T18390" s="110"/>
      <c r="AC18390" s="109"/>
    </row>
    <row r="18391" spans="20:52" x14ac:dyDescent="0.25">
      <c r="T18391" s="110"/>
      <c r="AC18391" s="109"/>
      <c r="AJ18391" s="111"/>
      <c r="AO18391" s="111"/>
      <c r="AP18391" s="111"/>
      <c r="AV18391" s="111"/>
    </row>
    <row r="18392" spans="20:52" x14ac:dyDescent="0.25">
      <c r="T18392" s="110"/>
      <c r="AC18392" s="109"/>
      <c r="AJ18392" s="111"/>
      <c r="AO18392" s="111"/>
    </row>
    <row r="18393" spans="20:52" x14ac:dyDescent="0.25">
      <c r="T18393" s="110"/>
      <c r="AC18393" s="109"/>
      <c r="AJ18393" s="111"/>
      <c r="AO18393" s="111"/>
      <c r="AV18393" s="111"/>
    </row>
    <row r="18394" spans="20:52" x14ac:dyDescent="0.25">
      <c r="T18394" s="110"/>
      <c r="AC18394" s="109"/>
      <c r="AJ18394" s="111"/>
      <c r="AO18394" s="111"/>
      <c r="AV18394" s="111"/>
    </row>
    <row r="18395" spans="20:52" x14ac:dyDescent="0.25">
      <c r="T18395" s="110"/>
      <c r="AC18395" s="109"/>
      <c r="AJ18395" s="111"/>
      <c r="AO18395" s="111"/>
      <c r="AP18395" s="111"/>
      <c r="AV18395" s="111"/>
    </row>
    <row r="18396" spans="20:52" x14ac:dyDescent="0.25">
      <c r="T18396" s="110"/>
      <c r="AC18396" s="109"/>
    </row>
    <row r="18397" spans="20:52" x14ac:dyDescent="0.25">
      <c r="T18397" s="110"/>
      <c r="AC18397" s="109"/>
      <c r="AJ18397" s="111"/>
      <c r="AO18397" s="111"/>
      <c r="AP18397" s="111"/>
      <c r="AR18397" s="111"/>
      <c r="AT18397" s="111"/>
      <c r="AV18397" s="111"/>
    </row>
    <row r="18398" spans="20:52" x14ac:dyDescent="0.25">
      <c r="T18398" s="110"/>
      <c r="AC18398" s="109"/>
      <c r="AJ18398" s="111"/>
      <c r="AO18398" s="111"/>
      <c r="AV18398" s="111"/>
      <c r="AZ18398" s="111"/>
    </row>
    <row r="18399" spans="20:52" x14ac:dyDescent="0.25">
      <c r="T18399" s="110"/>
      <c r="AC18399" s="109"/>
      <c r="AJ18399" s="111"/>
      <c r="AO18399" s="111"/>
      <c r="AV18399" s="111"/>
    </row>
    <row r="18400" spans="20:52" x14ac:dyDescent="0.25">
      <c r="T18400" s="110"/>
      <c r="AC18400" s="109"/>
      <c r="AJ18400" s="111"/>
      <c r="AO18400" s="111"/>
    </row>
    <row r="18401" spans="20:52" x14ac:dyDescent="0.25">
      <c r="T18401" s="110"/>
      <c r="AC18401" s="109"/>
    </row>
    <row r="18402" spans="20:52" x14ac:dyDescent="0.25">
      <c r="T18402" s="110"/>
      <c r="AC18402" s="109"/>
      <c r="AO18402" s="111"/>
      <c r="AP18402" s="111"/>
      <c r="AT18402" s="111"/>
      <c r="AV18402" s="111"/>
    </row>
    <row r="18403" spans="20:52" x14ac:dyDescent="0.25">
      <c r="T18403" s="110"/>
      <c r="AC18403" s="109"/>
      <c r="AO18403" s="111"/>
    </row>
    <row r="18404" spans="20:52" x14ac:dyDescent="0.25">
      <c r="T18404" s="110"/>
      <c r="AC18404" s="109"/>
      <c r="AJ18404" s="111"/>
      <c r="AO18404" s="111"/>
      <c r="AP18404" s="111"/>
      <c r="AT18404" s="111"/>
      <c r="AV18404" s="111"/>
    </row>
    <row r="18405" spans="20:52" x14ac:dyDescent="0.25">
      <c r="T18405" s="110"/>
      <c r="AC18405" s="109"/>
      <c r="AJ18405" s="111"/>
      <c r="AO18405" s="111"/>
      <c r="AP18405" s="111"/>
    </row>
    <row r="18406" spans="20:52" x14ac:dyDescent="0.25">
      <c r="T18406" s="110"/>
      <c r="AC18406" s="109"/>
    </row>
    <row r="18407" spans="20:52" x14ac:dyDescent="0.25">
      <c r="T18407" s="110"/>
      <c r="AC18407" s="109"/>
    </row>
    <row r="18408" spans="20:52" x14ac:dyDescent="0.25">
      <c r="T18408" s="110"/>
      <c r="AC18408" s="109"/>
      <c r="AV18408" s="111"/>
      <c r="AZ18408" s="111"/>
    </row>
    <row r="18409" spans="20:52" x14ac:dyDescent="0.25">
      <c r="T18409" s="110"/>
      <c r="AC18409" s="109"/>
    </row>
    <row r="18410" spans="20:52" x14ac:dyDescent="0.25">
      <c r="T18410" s="110"/>
      <c r="AC18410" s="109"/>
      <c r="AJ18410" s="111"/>
      <c r="AO18410" s="111"/>
      <c r="AR18410" s="111"/>
      <c r="AV18410" s="111"/>
    </row>
    <row r="18411" spans="20:52" x14ac:dyDescent="0.25">
      <c r="T18411" s="110"/>
      <c r="AC18411" s="109"/>
    </row>
    <row r="18412" spans="20:52" x14ac:dyDescent="0.25">
      <c r="T18412" s="110"/>
      <c r="AC18412" s="109"/>
      <c r="AJ18412" s="111"/>
      <c r="AO18412" s="111"/>
      <c r="AV18412" s="111"/>
    </row>
    <row r="18413" spans="20:52" x14ac:dyDescent="0.25">
      <c r="T18413" s="110"/>
      <c r="AC18413" s="109"/>
    </row>
    <row r="18414" spans="20:52" x14ac:dyDescent="0.25">
      <c r="T18414" s="110"/>
      <c r="AC18414" s="109"/>
      <c r="AV18414" s="111"/>
    </row>
    <row r="18415" spans="20:52" x14ac:dyDescent="0.25">
      <c r="T18415" s="110"/>
      <c r="AC18415" s="109"/>
      <c r="AO18415" s="111"/>
      <c r="AV18415" s="111"/>
    </row>
    <row r="18416" spans="20:52" x14ac:dyDescent="0.25">
      <c r="T18416" s="110"/>
      <c r="AC18416" s="109"/>
      <c r="AJ18416" s="111"/>
      <c r="AO18416" s="111"/>
      <c r="AR18416" s="111"/>
      <c r="AV18416" s="111"/>
    </row>
    <row r="18417" spans="20:52" x14ac:dyDescent="0.25">
      <c r="T18417" s="110"/>
      <c r="AC18417" s="109"/>
      <c r="AJ18417" s="111"/>
      <c r="AO18417" s="111"/>
      <c r="AV18417" s="111"/>
    </row>
    <row r="18418" spans="20:52" x14ac:dyDescent="0.25">
      <c r="T18418" s="110"/>
      <c r="AC18418" s="109"/>
      <c r="AJ18418" s="111"/>
      <c r="AO18418" s="111"/>
      <c r="AP18418" s="111"/>
      <c r="AT18418" s="111"/>
      <c r="AV18418" s="111"/>
    </row>
    <row r="18419" spans="20:52" x14ac:dyDescent="0.25">
      <c r="T18419" s="110"/>
      <c r="AC18419" s="109"/>
      <c r="AO18419" s="111"/>
      <c r="AV18419" s="111"/>
    </row>
    <row r="18420" spans="20:52" x14ac:dyDescent="0.25">
      <c r="T18420" s="110"/>
      <c r="AC18420" s="109"/>
    </row>
    <row r="18421" spans="20:52" x14ac:dyDescent="0.25">
      <c r="T18421" s="110"/>
      <c r="AC18421" s="109"/>
      <c r="AJ18421" s="111"/>
      <c r="AO18421" s="111"/>
      <c r="AP18421" s="111"/>
      <c r="AV18421" s="111"/>
    </row>
    <row r="18422" spans="20:52" x14ac:dyDescent="0.25">
      <c r="T18422" s="110"/>
      <c r="AC18422" s="109"/>
    </row>
    <row r="18423" spans="20:52" x14ac:dyDescent="0.25">
      <c r="T18423" s="110"/>
      <c r="AC18423" s="109"/>
      <c r="AJ18423" s="111"/>
      <c r="AO18423" s="111"/>
      <c r="AR18423" s="111"/>
      <c r="AV18423" s="111"/>
    </row>
    <row r="18424" spans="20:52" x14ac:dyDescent="0.25">
      <c r="T18424" s="110"/>
      <c r="AC18424" s="109"/>
      <c r="AV18424" s="111"/>
    </row>
    <row r="18425" spans="20:52" x14ac:dyDescent="0.25">
      <c r="T18425" s="110"/>
      <c r="AC18425" s="109"/>
    </row>
    <row r="18426" spans="20:52" x14ac:dyDescent="0.25">
      <c r="T18426" s="110"/>
      <c r="AC18426" s="109"/>
    </row>
    <row r="18427" spans="20:52" x14ac:dyDescent="0.25">
      <c r="T18427" s="110"/>
      <c r="AC18427" s="109"/>
      <c r="AJ18427" s="111"/>
      <c r="AO18427" s="111"/>
      <c r="AP18427" s="111"/>
      <c r="AV18427" s="111"/>
    </row>
    <row r="18428" spans="20:52" x14ac:dyDescent="0.25">
      <c r="T18428" s="110"/>
      <c r="AC18428" s="109"/>
      <c r="AJ18428" s="111"/>
      <c r="AO18428" s="111"/>
      <c r="AT18428" s="111"/>
      <c r="AV18428" s="111"/>
    </row>
    <row r="18429" spans="20:52" x14ac:dyDescent="0.25">
      <c r="T18429" s="110"/>
      <c r="AC18429" s="109"/>
    </row>
    <row r="18430" spans="20:52" x14ac:dyDescent="0.25">
      <c r="T18430" s="110"/>
      <c r="AC18430" s="109"/>
      <c r="AJ18430" s="111"/>
      <c r="AO18430" s="111"/>
      <c r="AP18430" s="111"/>
      <c r="AV18430" s="111"/>
      <c r="AZ18430" s="111"/>
    </row>
    <row r="18431" spans="20:52" x14ac:dyDescent="0.25">
      <c r="T18431" s="110"/>
      <c r="AC18431" s="109"/>
    </row>
    <row r="18432" spans="20:52" x14ac:dyDescent="0.25">
      <c r="T18432" s="110"/>
      <c r="AC18432" s="109"/>
      <c r="AJ18432" s="111"/>
      <c r="AO18432" s="111"/>
      <c r="AV18432" s="111"/>
    </row>
    <row r="18433" spans="20:52" x14ac:dyDescent="0.25">
      <c r="T18433" s="110"/>
      <c r="AC18433" s="109"/>
    </row>
    <row r="18434" spans="20:52" x14ac:dyDescent="0.25">
      <c r="T18434" s="110"/>
      <c r="AC18434" s="109"/>
    </row>
    <row r="18435" spans="20:52" x14ac:dyDescent="0.25">
      <c r="T18435" s="110"/>
      <c r="AC18435" s="109"/>
      <c r="AJ18435" s="111"/>
      <c r="AO18435" s="111"/>
      <c r="AV18435" s="111"/>
    </row>
    <row r="18436" spans="20:52" x14ac:dyDescent="0.25">
      <c r="T18436" s="110"/>
      <c r="AC18436" s="109"/>
      <c r="AZ18436" s="111"/>
    </row>
    <row r="18437" spans="20:52" x14ac:dyDescent="0.25">
      <c r="T18437" s="110"/>
      <c r="AC18437" s="109"/>
    </row>
    <row r="18438" spans="20:52" x14ac:dyDescent="0.25">
      <c r="T18438" s="110"/>
      <c r="AC18438" s="109"/>
      <c r="AP18438" s="111"/>
    </row>
    <row r="18439" spans="20:52" x14ac:dyDescent="0.25">
      <c r="T18439" s="110"/>
      <c r="AC18439" s="109"/>
      <c r="AJ18439" s="111"/>
      <c r="AO18439" s="111"/>
      <c r="AT18439" s="111"/>
    </row>
    <row r="18440" spans="20:52" x14ac:dyDescent="0.25">
      <c r="T18440" s="110"/>
      <c r="AC18440" s="109"/>
    </row>
    <row r="18441" spans="20:52" x14ac:dyDescent="0.25">
      <c r="T18441" s="110"/>
      <c r="AC18441" s="109"/>
      <c r="AO18441" s="111"/>
      <c r="AP18441" s="111"/>
      <c r="AT18441" s="111"/>
      <c r="AV18441" s="111"/>
    </row>
    <row r="18442" spans="20:52" x14ac:dyDescent="0.25">
      <c r="T18442" s="110"/>
      <c r="AC18442" s="109"/>
      <c r="AJ18442" s="111"/>
      <c r="AO18442" s="111"/>
      <c r="AV18442" s="111"/>
    </row>
    <row r="18443" spans="20:52" x14ac:dyDescent="0.25">
      <c r="T18443" s="110"/>
      <c r="AC18443" s="109"/>
      <c r="AJ18443" s="111"/>
      <c r="AO18443" s="111"/>
      <c r="AP18443" s="111"/>
      <c r="AV18443" s="111"/>
    </row>
    <row r="18444" spans="20:52" x14ac:dyDescent="0.25">
      <c r="T18444" s="110"/>
      <c r="AC18444" s="109"/>
      <c r="AO18444" s="111"/>
      <c r="AP18444" s="111"/>
      <c r="AV18444" s="111"/>
    </row>
    <row r="18445" spans="20:52" x14ac:dyDescent="0.25">
      <c r="T18445" s="110"/>
      <c r="AC18445" s="109"/>
      <c r="AJ18445" s="111"/>
    </row>
    <row r="18446" spans="20:52" x14ac:dyDescent="0.25">
      <c r="T18446" s="110"/>
      <c r="AC18446" s="109"/>
    </row>
    <row r="18447" spans="20:52" x14ac:dyDescent="0.25">
      <c r="T18447" s="110"/>
      <c r="AC18447" s="109"/>
      <c r="AJ18447" s="111"/>
      <c r="AO18447" s="111"/>
      <c r="AV18447" s="111"/>
    </row>
    <row r="18448" spans="20:52" x14ac:dyDescent="0.25">
      <c r="T18448" s="110"/>
      <c r="AC18448" s="109"/>
    </row>
    <row r="18449" spans="20:52" x14ac:dyDescent="0.25">
      <c r="T18449" s="110"/>
      <c r="AC18449" s="109"/>
      <c r="AJ18449" s="111"/>
      <c r="AO18449" s="111"/>
      <c r="AV18449" s="111"/>
    </row>
    <row r="18450" spans="20:52" x14ac:dyDescent="0.25">
      <c r="T18450" s="110"/>
      <c r="AC18450" s="109"/>
      <c r="AO18450" s="111"/>
      <c r="AP18450" s="111"/>
      <c r="AT18450" s="111"/>
    </row>
    <row r="18451" spans="20:52" x14ac:dyDescent="0.25">
      <c r="T18451" s="110"/>
      <c r="AC18451" s="109"/>
    </row>
    <row r="18452" spans="20:52" x14ac:dyDescent="0.25">
      <c r="T18452" s="110"/>
      <c r="AC18452" s="109"/>
      <c r="AJ18452" s="111"/>
      <c r="AO18452" s="111"/>
      <c r="AT18452" s="111"/>
      <c r="AV18452" s="111"/>
    </row>
    <row r="18453" spans="20:52" x14ac:dyDescent="0.25">
      <c r="T18453" s="110"/>
      <c r="AC18453" s="109"/>
      <c r="AP18453" s="111"/>
      <c r="AV18453" s="111"/>
    </row>
    <row r="18454" spans="20:52" x14ac:dyDescent="0.25">
      <c r="T18454" s="110"/>
      <c r="AC18454" s="109"/>
      <c r="AP18454" s="111"/>
      <c r="AV18454" s="111"/>
    </row>
    <row r="18455" spans="20:52" x14ac:dyDescent="0.25">
      <c r="T18455" s="110"/>
      <c r="AC18455" s="109"/>
      <c r="AO18455" s="111"/>
      <c r="AP18455" s="111"/>
      <c r="AV18455" s="111"/>
    </row>
    <row r="18456" spans="20:52" x14ac:dyDescent="0.25">
      <c r="T18456" s="110"/>
      <c r="AC18456" s="109"/>
      <c r="AZ18456" s="111"/>
    </row>
    <row r="18457" spans="20:52" x14ac:dyDescent="0.25">
      <c r="T18457" s="110"/>
      <c r="AC18457" s="109"/>
      <c r="AJ18457" s="111"/>
      <c r="AO18457" s="111"/>
      <c r="AP18457" s="111"/>
      <c r="AV18457" s="111"/>
    </row>
    <row r="18458" spans="20:52" x14ac:dyDescent="0.25">
      <c r="T18458" s="110"/>
      <c r="AC18458" s="109"/>
      <c r="AT18458" s="111"/>
      <c r="AV18458" s="111"/>
    </row>
    <row r="18459" spans="20:52" x14ac:dyDescent="0.25">
      <c r="T18459" s="110"/>
      <c r="AC18459" s="109"/>
    </row>
    <row r="18460" spans="20:52" x14ac:dyDescent="0.25">
      <c r="T18460" s="110"/>
      <c r="AC18460" s="109"/>
    </row>
    <row r="18461" spans="20:52" x14ac:dyDescent="0.25">
      <c r="T18461" s="110"/>
      <c r="AC18461" s="109"/>
    </row>
    <row r="18462" spans="20:52" x14ac:dyDescent="0.25">
      <c r="T18462" s="110"/>
      <c r="AC18462" s="109"/>
      <c r="AV18462" s="111"/>
    </row>
    <row r="18463" spans="20:52" x14ac:dyDescent="0.25">
      <c r="T18463" s="110"/>
      <c r="AC18463" s="109"/>
      <c r="AJ18463" s="111"/>
      <c r="AO18463" s="111"/>
    </row>
    <row r="18464" spans="20:52" x14ac:dyDescent="0.25">
      <c r="T18464" s="110"/>
      <c r="AC18464" s="109"/>
    </row>
    <row r="18465" spans="20:52" x14ac:dyDescent="0.25">
      <c r="T18465" s="110"/>
      <c r="AC18465" s="109"/>
      <c r="AJ18465" s="111"/>
      <c r="AO18465" s="111"/>
      <c r="AT18465" s="111"/>
    </row>
    <row r="18466" spans="20:52" x14ac:dyDescent="0.25">
      <c r="T18466" s="110"/>
      <c r="AC18466" s="109"/>
    </row>
    <row r="18467" spans="20:52" x14ac:dyDescent="0.25">
      <c r="T18467" s="110"/>
      <c r="AC18467" s="109"/>
    </row>
    <row r="18468" spans="20:52" x14ac:dyDescent="0.25">
      <c r="T18468" s="110"/>
      <c r="AC18468" s="109"/>
      <c r="AJ18468" s="111"/>
      <c r="AO18468" s="111"/>
      <c r="AT18468" s="111"/>
      <c r="AV18468" s="111"/>
    </row>
    <row r="18469" spans="20:52" x14ac:dyDescent="0.25">
      <c r="T18469" s="110"/>
      <c r="AC18469" s="109"/>
    </row>
    <row r="18470" spans="20:52" x14ac:dyDescent="0.25">
      <c r="T18470" s="110"/>
      <c r="AC18470" s="109"/>
      <c r="AO18470" s="111"/>
      <c r="AV18470" s="111"/>
    </row>
    <row r="18471" spans="20:52" x14ac:dyDescent="0.25">
      <c r="T18471" s="110"/>
      <c r="AC18471" s="109"/>
    </row>
    <row r="18472" spans="20:52" x14ac:dyDescent="0.25">
      <c r="T18472" s="110"/>
      <c r="AC18472" s="109"/>
      <c r="AJ18472" s="111"/>
      <c r="AO18472" s="111"/>
      <c r="AP18472" s="111"/>
      <c r="AV18472" s="111"/>
      <c r="AZ18472" s="111"/>
    </row>
    <row r="18473" spans="20:52" x14ac:dyDescent="0.25">
      <c r="T18473" s="110"/>
      <c r="AC18473" s="109"/>
    </row>
    <row r="18474" spans="20:52" x14ac:dyDescent="0.25">
      <c r="T18474" s="110"/>
      <c r="AC18474" s="109"/>
      <c r="AJ18474" s="111"/>
      <c r="AV18474" s="111"/>
    </row>
    <row r="18475" spans="20:52" x14ac:dyDescent="0.25">
      <c r="T18475" s="110"/>
      <c r="AC18475" s="109"/>
      <c r="AJ18475" s="111"/>
      <c r="AO18475" s="111"/>
      <c r="AV18475" s="111"/>
    </row>
    <row r="18476" spans="20:52" x14ac:dyDescent="0.25">
      <c r="T18476" s="110"/>
      <c r="AC18476" s="109"/>
      <c r="AZ18476" s="111"/>
    </row>
    <row r="18477" spans="20:52" x14ac:dyDescent="0.25">
      <c r="T18477" s="110"/>
      <c r="AC18477" s="109"/>
    </row>
    <row r="18478" spans="20:52" x14ac:dyDescent="0.25">
      <c r="T18478" s="110"/>
      <c r="AC18478" s="109"/>
      <c r="AJ18478" s="111"/>
      <c r="AO18478" s="111"/>
      <c r="AV18478" s="111"/>
    </row>
    <row r="18479" spans="20:52" x14ac:dyDescent="0.25">
      <c r="T18479" s="110"/>
      <c r="AC18479" s="109"/>
      <c r="AJ18479" s="111"/>
      <c r="AO18479" s="111"/>
      <c r="AP18479" s="111"/>
    </row>
    <row r="18480" spans="20:52" x14ac:dyDescent="0.25">
      <c r="T18480" s="110"/>
      <c r="AC18480" s="109"/>
      <c r="AJ18480" s="111"/>
      <c r="AO18480" s="111"/>
      <c r="AR18480" s="111"/>
      <c r="AV18480" s="111"/>
    </row>
    <row r="18481" spans="20:48" x14ac:dyDescent="0.25">
      <c r="T18481" s="110"/>
      <c r="AC18481" s="109"/>
      <c r="AJ18481" s="111"/>
      <c r="AO18481" s="111"/>
      <c r="AP18481" s="111"/>
    </row>
    <row r="18482" spans="20:48" x14ac:dyDescent="0.25">
      <c r="T18482" s="110"/>
      <c r="AC18482" s="109"/>
    </row>
    <row r="18483" spans="20:48" x14ac:dyDescent="0.25">
      <c r="T18483" s="110"/>
      <c r="AC18483" s="109"/>
    </row>
    <row r="18484" spans="20:48" x14ac:dyDescent="0.25">
      <c r="T18484" s="110"/>
      <c r="AC18484" s="109"/>
      <c r="AJ18484" s="111"/>
      <c r="AO18484" s="111"/>
      <c r="AV18484" s="111"/>
    </row>
    <row r="18485" spans="20:48" x14ac:dyDescent="0.25">
      <c r="T18485" s="110"/>
      <c r="AC18485" s="109"/>
    </row>
    <row r="18486" spans="20:48" x14ac:dyDescent="0.25">
      <c r="T18486" s="110"/>
      <c r="AC18486" s="109"/>
    </row>
    <row r="18487" spans="20:48" x14ac:dyDescent="0.25">
      <c r="T18487" s="110"/>
      <c r="AC18487" s="109"/>
      <c r="AT18487" s="111"/>
    </row>
    <row r="18488" spans="20:48" x14ac:dyDescent="0.25">
      <c r="T18488" s="110"/>
      <c r="AC18488" s="109"/>
      <c r="AJ18488" s="111"/>
      <c r="AO18488" s="111"/>
      <c r="AV18488" s="111"/>
    </row>
    <row r="18489" spans="20:48" x14ac:dyDescent="0.25">
      <c r="T18489" s="110"/>
      <c r="AC18489" s="109"/>
      <c r="AP18489" s="111"/>
    </row>
    <row r="18490" spans="20:48" x14ac:dyDescent="0.25">
      <c r="T18490" s="110"/>
      <c r="AC18490" s="109"/>
      <c r="AJ18490" s="111"/>
      <c r="AO18490" s="111"/>
      <c r="AV18490" s="111"/>
    </row>
    <row r="18491" spans="20:48" x14ac:dyDescent="0.25">
      <c r="T18491" s="110"/>
      <c r="AC18491" s="109"/>
    </row>
    <row r="18492" spans="20:48" x14ac:dyDescent="0.25">
      <c r="T18492" s="110"/>
      <c r="AC18492" s="109"/>
    </row>
    <row r="18493" spans="20:48" x14ac:dyDescent="0.25">
      <c r="T18493" s="110"/>
      <c r="AC18493" s="109"/>
      <c r="AJ18493" s="111"/>
      <c r="AO18493" s="111"/>
      <c r="AV18493" s="111"/>
    </row>
    <row r="18494" spans="20:48" x14ac:dyDescent="0.25">
      <c r="T18494" s="110"/>
      <c r="AC18494" s="109"/>
    </row>
    <row r="18495" spans="20:48" x14ac:dyDescent="0.25">
      <c r="T18495" s="110"/>
      <c r="AC18495" s="109"/>
      <c r="AJ18495" s="111"/>
      <c r="AO18495" s="111"/>
    </row>
    <row r="18496" spans="20:48" x14ac:dyDescent="0.25">
      <c r="T18496" s="110"/>
      <c r="AC18496" s="109"/>
      <c r="AJ18496" s="111"/>
      <c r="AO18496" s="111"/>
    </row>
    <row r="18497" spans="20:52" x14ac:dyDescent="0.25">
      <c r="T18497" s="110"/>
      <c r="AC18497" s="109"/>
      <c r="AO18497" s="111"/>
      <c r="AP18497" s="111"/>
      <c r="AV18497" s="111"/>
    </row>
    <row r="18498" spans="20:52" x14ac:dyDescent="0.25">
      <c r="T18498" s="110"/>
      <c r="AC18498" s="109"/>
    </row>
    <row r="18499" spans="20:52" x14ac:dyDescent="0.25">
      <c r="T18499" s="110"/>
      <c r="AC18499" s="109"/>
      <c r="AJ18499" s="111"/>
      <c r="AP18499" s="111"/>
      <c r="AV18499" s="111"/>
    </row>
    <row r="18500" spans="20:52" x14ac:dyDescent="0.25">
      <c r="T18500" s="110"/>
      <c r="AC18500" s="109"/>
      <c r="AJ18500" s="111"/>
      <c r="AO18500" s="111"/>
      <c r="AV18500" s="111"/>
    </row>
    <row r="18501" spans="20:52" x14ac:dyDescent="0.25">
      <c r="T18501" s="110"/>
      <c r="AC18501" s="109"/>
    </row>
    <row r="18502" spans="20:52" x14ac:dyDescent="0.25">
      <c r="T18502" s="110"/>
      <c r="AC18502" s="109"/>
      <c r="AO18502" s="111"/>
      <c r="AP18502" s="111"/>
      <c r="AR18502" s="111"/>
      <c r="AV18502" s="111"/>
    </row>
    <row r="18503" spans="20:52" x14ac:dyDescent="0.25">
      <c r="T18503" s="110"/>
      <c r="AC18503" s="109"/>
      <c r="AZ18503" s="111"/>
    </row>
    <row r="18504" spans="20:52" x14ac:dyDescent="0.25">
      <c r="T18504" s="110"/>
      <c r="AC18504" s="109"/>
    </row>
    <row r="18505" spans="20:52" x14ac:dyDescent="0.25">
      <c r="T18505" s="110"/>
      <c r="AC18505" s="109"/>
    </row>
    <row r="18506" spans="20:52" x14ac:dyDescent="0.25">
      <c r="T18506" s="110"/>
      <c r="AC18506" s="109"/>
    </row>
    <row r="18507" spans="20:52" x14ac:dyDescent="0.25">
      <c r="T18507" s="110"/>
      <c r="AC18507" s="109"/>
      <c r="AJ18507" s="111"/>
      <c r="AP18507" s="111"/>
      <c r="AV18507" s="111"/>
    </row>
    <row r="18508" spans="20:52" x14ac:dyDescent="0.25">
      <c r="T18508" s="110"/>
      <c r="AC18508" s="109"/>
      <c r="AJ18508" s="111"/>
      <c r="AO18508" s="111"/>
      <c r="AV18508" s="111"/>
    </row>
    <row r="18509" spans="20:52" x14ac:dyDescent="0.25">
      <c r="T18509" s="110"/>
      <c r="AC18509" s="109"/>
      <c r="AJ18509" s="111"/>
      <c r="AP18509" s="111"/>
      <c r="AV18509" s="111"/>
    </row>
    <row r="18510" spans="20:52" x14ac:dyDescent="0.25">
      <c r="T18510" s="110"/>
      <c r="AC18510" s="109"/>
    </row>
    <row r="18511" spans="20:52" x14ac:dyDescent="0.25">
      <c r="T18511" s="110"/>
      <c r="AC18511" s="109"/>
    </row>
    <row r="18512" spans="20:52" x14ac:dyDescent="0.25">
      <c r="T18512" s="110"/>
      <c r="AC18512" s="109"/>
      <c r="AJ18512" s="111"/>
      <c r="AO18512" s="111"/>
      <c r="AV18512" s="111"/>
    </row>
    <row r="18513" spans="20:52" x14ac:dyDescent="0.25">
      <c r="T18513" s="110"/>
      <c r="AC18513" s="109"/>
    </row>
    <row r="18514" spans="20:52" x14ac:dyDescent="0.25">
      <c r="T18514" s="110"/>
      <c r="AC18514" s="109"/>
      <c r="AJ18514" s="111"/>
      <c r="AO18514" s="111"/>
      <c r="AP18514" s="111"/>
      <c r="AV18514" s="111"/>
      <c r="AZ18514" s="111"/>
    </row>
    <row r="18515" spans="20:52" x14ac:dyDescent="0.25">
      <c r="T18515" s="110"/>
      <c r="AC18515" s="109"/>
      <c r="AJ18515" s="111"/>
      <c r="AO18515" s="111"/>
      <c r="AP18515" s="111"/>
      <c r="AV18515" s="111"/>
    </row>
    <row r="18516" spans="20:52" x14ac:dyDescent="0.25">
      <c r="T18516" s="110"/>
      <c r="AC18516" s="109"/>
      <c r="AJ18516" s="111"/>
      <c r="AO18516" s="111"/>
      <c r="AV18516" s="111"/>
    </row>
    <row r="18517" spans="20:52" x14ac:dyDescent="0.25">
      <c r="T18517" s="110"/>
      <c r="AC18517" s="109"/>
      <c r="AJ18517" s="111"/>
      <c r="AO18517" s="111"/>
      <c r="AP18517" s="111"/>
      <c r="AT18517" s="111"/>
    </row>
    <row r="18518" spans="20:52" x14ac:dyDescent="0.25">
      <c r="T18518" s="110"/>
      <c r="AC18518" s="109"/>
      <c r="AJ18518" s="111"/>
      <c r="AO18518" s="111"/>
      <c r="AP18518" s="111"/>
      <c r="AV18518" s="111"/>
      <c r="AZ18518" s="111"/>
    </row>
    <row r="18519" spans="20:52" x14ac:dyDescent="0.25">
      <c r="T18519" s="110"/>
      <c r="AC18519" s="109"/>
    </row>
    <row r="18520" spans="20:52" x14ac:dyDescent="0.25">
      <c r="T18520" s="110"/>
      <c r="AC18520" s="109"/>
      <c r="AJ18520" s="111"/>
      <c r="AO18520" s="111"/>
    </row>
    <row r="18521" spans="20:52" x14ac:dyDescent="0.25">
      <c r="T18521" s="110"/>
      <c r="AC18521" s="109"/>
      <c r="AJ18521" s="111"/>
      <c r="AO18521" s="111"/>
      <c r="AV18521" s="111"/>
      <c r="AZ18521" s="111"/>
    </row>
    <row r="18522" spans="20:52" x14ac:dyDescent="0.25">
      <c r="T18522" s="110"/>
      <c r="AC18522" s="109"/>
      <c r="AJ18522" s="111"/>
      <c r="AO18522" s="111"/>
      <c r="AP18522" s="111"/>
    </row>
    <row r="18523" spans="20:52" x14ac:dyDescent="0.25">
      <c r="T18523" s="110"/>
      <c r="AC18523" s="109"/>
      <c r="AJ18523" s="111"/>
      <c r="AO18523" s="111"/>
      <c r="AP18523" s="111"/>
      <c r="AV18523" s="111"/>
      <c r="AZ18523" s="111"/>
    </row>
    <row r="18524" spans="20:52" x14ac:dyDescent="0.25">
      <c r="T18524" s="110"/>
      <c r="AC18524" s="109"/>
    </row>
    <row r="18525" spans="20:52" x14ac:dyDescent="0.25">
      <c r="T18525" s="110"/>
      <c r="AC18525" s="109"/>
    </row>
    <row r="18526" spans="20:52" x14ac:dyDescent="0.25">
      <c r="T18526" s="110"/>
      <c r="AC18526" s="109"/>
    </row>
    <row r="18527" spans="20:52" x14ac:dyDescent="0.25">
      <c r="T18527" s="110"/>
      <c r="AC18527" s="109"/>
      <c r="AJ18527" s="111"/>
      <c r="AO18527" s="111"/>
      <c r="AV18527" s="111"/>
      <c r="AZ18527" s="111"/>
    </row>
    <row r="18528" spans="20:52" x14ac:dyDescent="0.25">
      <c r="T18528" s="110"/>
      <c r="AC18528" s="109"/>
    </row>
    <row r="18529" spans="20:48" x14ac:dyDescent="0.25">
      <c r="T18529" s="110"/>
      <c r="AC18529" s="109"/>
    </row>
    <row r="18530" spans="20:48" x14ac:dyDescent="0.25">
      <c r="T18530" s="110"/>
      <c r="AC18530" s="109"/>
    </row>
    <row r="18531" spans="20:48" x14ac:dyDescent="0.25">
      <c r="T18531" s="110"/>
      <c r="AC18531" s="109"/>
    </row>
    <row r="18532" spans="20:48" x14ac:dyDescent="0.25">
      <c r="T18532" s="110"/>
      <c r="AC18532" s="109"/>
    </row>
    <row r="18533" spans="20:48" x14ac:dyDescent="0.25">
      <c r="T18533" s="110"/>
      <c r="AC18533" s="109"/>
      <c r="AJ18533" s="111"/>
      <c r="AO18533" s="111"/>
    </row>
    <row r="18534" spans="20:48" x14ac:dyDescent="0.25">
      <c r="T18534" s="110"/>
      <c r="AC18534" s="109"/>
    </row>
    <row r="18535" spans="20:48" x14ac:dyDescent="0.25">
      <c r="T18535" s="110"/>
      <c r="AC18535" s="109"/>
    </row>
    <row r="18536" spans="20:48" x14ac:dyDescent="0.25">
      <c r="T18536" s="110"/>
      <c r="AC18536" s="109"/>
    </row>
    <row r="18537" spans="20:48" x14ac:dyDescent="0.25">
      <c r="T18537" s="110"/>
      <c r="AC18537" s="109"/>
    </row>
    <row r="18538" spans="20:48" x14ac:dyDescent="0.25">
      <c r="T18538" s="110"/>
      <c r="AC18538" s="109"/>
      <c r="AJ18538" s="111"/>
      <c r="AO18538" s="111"/>
      <c r="AV18538" s="111"/>
    </row>
    <row r="18539" spans="20:48" x14ac:dyDescent="0.25">
      <c r="T18539" s="110"/>
      <c r="AC18539" s="109"/>
      <c r="AJ18539" s="111"/>
      <c r="AO18539" s="111"/>
      <c r="AV18539" s="111"/>
    </row>
    <row r="18540" spans="20:48" x14ac:dyDescent="0.25">
      <c r="T18540" s="110"/>
      <c r="AC18540" s="109"/>
      <c r="AJ18540" s="111"/>
      <c r="AO18540" s="111"/>
      <c r="AP18540" s="111"/>
      <c r="AV18540" s="111"/>
    </row>
    <row r="18541" spans="20:48" x14ac:dyDescent="0.25">
      <c r="T18541" s="110"/>
      <c r="AC18541" s="109"/>
      <c r="AJ18541" s="111"/>
      <c r="AO18541" s="111"/>
      <c r="AP18541" s="111"/>
      <c r="AT18541" s="111"/>
      <c r="AV18541" s="111"/>
    </row>
    <row r="18542" spans="20:48" x14ac:dyDescent="0.25">
      <c r="T18542" s="110"/>
      <c r="AC18542" s="109"/>
    </row>
    <row r="18543" spans="20:48" x14ac:dyDescent="0.25">
      <c r="T18543" s="110"/>
      <c r="AC18543" s="109"/>
    </row>
    <row r="18544" spans="20:48" x14ac:dyDescent="0.25">
      <c r="T18544" s="110"/>
      <c r="AC18544" s="109"/>
      <c r="AJ18544" s="111"/>
      <c r="AO18544" s="111"/>
      <c r="AP18544" s="111"/>
      <c r="AV18544" s="111"/>
    </row>
    <row r="18545" spans="20:52" x14ac:dyDescent="0.25">
      <c r="T18545" s="110"/>
      <c r="AC18545" s="109"/>
      <c r="AV18545" s="111"/>
    </row>
    <row r="18546" spans="20:52" x14ac:dyDescent="0.25">
      <c r="T18546" s="110"/>
      <c r="AC18546" s="109"/>
    </row>
    <row r="18547" spans="20:52" x14ac:dyDescent="0.25">
      <c r="T18547" s="110"/>
      <c r="AC18547" s="109"/>
      <c r="AP18547" s="111"/>
      <c r="AT18547" s="111"/>
      <c r="AV18547" s="111"/>
    </row>
    <row r="18548" spans="20:52" x14ac:dyDescent="0.25">
      <c r="T18548" s="110"/>
      <c r="AC18548" s="109"/>
      <c r="AV18548" s="111"/>
    </row>
    <row r="18549" spans="20:52" x14ac:dyDescent="0.25">
      <c r="T18549" s="110"/>
      <c r="AC18549" s="109"/>
      <c r="AO18549" s="111"/>
      <c r="AP18549" s="111"/>
      <c r="AV18549" s="111"/>
    </row>
    <row r="18550" spans="20:52" x14ac:dyDescent="0.25">
      <c r="T18550" s="110"/>
      <c r="AC18550" s="109"/>
    </row>
    <row r="18551" spans="20:52" x14ac:dyDescent="0.25">
      <c r="T18551" s="110"/>
      <c r="AC18551" s="109"/>
    </row>
    <row r="18552" spans="20:52" x14ac:dyDescent="0.25">
      <c r="T18552" s="110"/>
      <c r="AC18552" s="109"/>
      <c r="AJ18552" s="111"/>
      <c r="AO18552" s="111"/>
      <c r="AV18552" s="111"/>
    </row>
    <row r="18553" spans="20:52" x14ac:dyDescent="0.25">
      <c r="T18553" s="110"/>
      <c r="AC18553" s="109"/>
      <c r="AJ18553" s="111"/>
      <c r="AO18553" s="111"/>
      <c r="AT18553" s="111"/>
    </row>
    <row r="18554" spans="20:52" x14ac:dyDescent="0.25">
      <c r="T18554" s="110"/>
      <c r="AC18554" s="109"/>
    </row>
    <row r="18555" spans="20:52" x14ac:dyDescent="0.25">
      <c r="T18555" s="110"/>
      <c r="AC18555" s="109"/>
      <c r="AJ18555" s="111"/>
      <c r="AO18555" s="111"/>
      <c r="AV18555" s="111"/>
      <c r="AZ18555" s="111"/>
    </row>
    <row r="18556" spans="20:52" x14ac:dyDescent="0.25">
      <c r="T18556" s="110"/>
      <c r="AC18556" s="109"/>
    </row>
    <row r="18557" spans="20:52" x14ac:dyDescent="0.25">
      <c r="T18557" s="110"/>
      <c r="AC18557" s="109"/>
    </row>
    <row r="18558" spans="20:52" x14ac:dyDescent="0.25">
      <c r="T18558" s="110"/>
      <c r="AC18558" s="109"/>
    </row>
    <row r="18559" spans="20:52" x14ac:dyDescent="0.25">
      <c r="T18559" s="110"/>
      <c r="AC18559" s="109"/>
    </row>
    <row r="18560" spans="20:52" x14ac:dyDescent="0.25">
      <c r="T18560" s="110"/>
      <c r="AC18560" s="109"/>
      <c r="AJ18560" s="111"/>
      <c r="AO18560" s="111"/>
      <c r="AV18560" s="111"/>
    </row>
    <row r="18561" spans="20:52" x14ac:dyDescent="0.25">
      <c r="T18561" s="110"/>
      <c r="AC18561" s="109"/>
    </row>
    <row r="18562" spans="20:52" x14ac:dyDescent="0.25">
      <c r="T18562" s="110"/>
      <c r="AC18562" s="109"/>
    </row>
    <row r="18563" spans="20:52" x14ac:dyDescent="0.25">
      <c r="T18563" s="110"/>
      <c r="AC18563" s="109"/>
      <c r="AJ18563" s="111"/>
      <c r="AP18563" s="111"/>
      <c r="AV18563" s="111"/>
    </row>
    <row r="18564" spans="20:52" x14ac:dyDescent="0.25">
      <c r="T18564" s="110"/>
      <c r="AC18564" s="109"/>
      <c r="AJ18564" s="111"/>
      <c r="AO18564" s="111"/>
      <c r="AV18564" s="111"/>
    </row>
    <row r="18565" spans="20:52" x14ac:dyDescent="0.25">
      <c r="T18565" s="110"/>
      <c r="AC18565" s="109"/>
      <c r="AV18565" s="111"/>
    </row>
    <row r="18566" spans="20:52" x14ac:dyDescent="0.25">
      <c r="T18566" s="110"/>
      <c r="AC18566" s="109"/>
      <c r="AJ18566" s="111"/>
      <c r="AO18566" s="111"/>
      <c r="AV18566" s="111"/>
    </row>
    <row r="18567" spans="20:52" x14ac:dyDescent="0.25">
      <c r="T18567" s="110"/>
      <c r="AC18567" s="109"/>
    </row>
    <row r="18568" spans="20:52" x14ac:dyDescent="0.25">
      <c r="T18568" s="110"/>
      <c r="AC18568" s="109"/>
      <c r="AJ18568" s="111"/>
      <c r="AO18568" s="111"/>
      <c r="AR18568" s="111"/>
      <c r="AT18568" s="111"/>
      <c r="AV18568" s="111"/>
    </row>
    <row r="18569" spans="20:52" x14ac:dyDescent="0.25">
      <c r="T18569" s="110"/>
      <c r="AC18569" s="109"/>
      <c r="AV18569" s="111"/>
    </row>
    <row r="18570" spans="20:52" x14ac:dyDescent="0.25">
      <c r="T18570" s="110"/>
      <c r="AC18570" s="109"/>
      <c r="AJ18570" s="111"/>
      <c r="AO18570" s="111"/>
      <c r="AV18570" s="111"/>
      <c r="AZ18570" s="111"/>
    </row>
    <row r="18571" spans="20:52" x14ac:dyDescent="0.25">
      <c r="T18571" s="110"/>
      <c r="AC18571" s="109"/>
      <c r="AJ18571" s="111"/>
      <c r="AO18571" s="111"/>
      <c r="AP18571" s="111"/>
      <c r="AV18571" s="111"/>
    </row>
    <row r="18572" spans="20:52" x14ac:dyDescent="0.25">
      <c r="T18572" s="110"/>
      <c r="AC18572" s="109"/>
      <c r="AJ18572" s="111"/>
      <c r="AO18572" s="111"/>
      <c r="AV18572" s="111"/>
    </row>
    <row r="18573" spans="20:52" x14ac:dyDescent="0.25">
      <c r="T18573" s="110"/>
      <c r="AC18573" s="109"/>
    </row>
    <row r="18574" spans="20:52" x14ac:dyDescent="0.25">
      <c r="T18574" s="110"/>
      <c r="AC18574" s="109"/>
      <c r="AO18574" s="111"/>
      <c r="AT18574" s="111"/>
      <c r="AV18574" s="111"/>
    </row>
    <row r="18575" spans="20:52" x14ac:dyDescent="0.25">
      <c r="T18575" s="110"/>
      <c r="AC18575" s="109"/>
      <c r="AJ18575" s="111"/>
      <c r="AO18575" s="111"/>
      <c r="AV18575" s="111"/>
    </row>
    <row r="18576" spans="20:52" x14ac:dyDescent="0.25">
      <c r="T18576" s="110"/>
      <c r="AC18576" s="109"/>
    </row>
    <row r="18577" spans="20:48" x14ac:dyDescent="0.25">
      <c r="T18577" s="110"/>
      <c r="AC18577" s="109"/>
      <c r="AJ18577" s="111"/>
      <c r="AO18577" s="111"/>
      <c r="AP18577" s="111"/>
      <c r="AR18577" s="111"/>
      <c r="AV18577" s="111"/>
    </row>
    <row r="18578" spans="20:48" x14ac:dyDescent="0.25">
      <c r="T18578" s="110"/>
      <c r="AC18578" s="109"/>
      <c r="AT18578" s="111"/>
    </row>
    <row r="18579" spans="20:48" x14ac:dyDescent="0.25">
      <c r="T18579" s="110"/>
      <c r="AC18579" s="109"/>
    </row>
    <row r="18580" spans="20:48" x14ac:dyDescent="0.25">
      <c r="T18580" s="110"/>
      <c r="AC18580" s="109"/>
    </row>
    <row r="18581" spans="20:48" x14ac:dyDescent="0.25">
      <c r="T18581" s="110"/>
      <c r="AC18581" s="109"/>
      <c r="AJ18581" s="111"/>
      <c r="AO18581" s="111"/>
      <c r="AP18581" s="111"/>
      <c r="AR18581" s="111"/>
      <c r="AT18581" s="111"/>
      <c r="AV18581" s="111"/>
    </row>
    <row r="18582" spans="20:48" x14ac:dyDescent="0.25">
      <c r="T18582" s="110"/>
      <c r="AC18582" s="109"/>
      <c r="AJ18582" s="111"/>
      <c r="AO18582" s="111"/>
      <c r="AT18582" s="111"/>
    </row>
    <row r="18583" spans="20:48" x14ac:dyDescent="0.25">
      <c r="T18583" s="110"/>
      <c r="AC18583" s="109"/>
      <c r="AV18583" s="111"/>
    </row>
    <row r="18584" spans="20:48" x14ac:dyDescent="0.25">
      <c r="T18584" s="110"/>
      <c r="AC18584" s="109"/>
      <c r="AP18584" s="111"/>
    </row>
    <row r="18585" spans="20:48" x14ac:dyDescent="0.25">
      <c r="T18585" s="110"/>
      <c r="AC18585" s="109"/>
    </row>
    <row r="18586" spans="20:48" x14ac:dyDescent="0.25">
      <c r="T18586" s="110"/>
      <c r="AC18586" s="109"/>
    </row>
    <row r="18587" spans="20:48" x14ac:dyDescent="0.25">
      <c r="T18587" s="110"/>
      <c r="AC18587" s="109"/>
      <c r="AV18587" s="111"/>
    </row>
    <row r="18588" spans="20:48" x14ac:dyDescent="0.25">
      <c r="T18588" s="110"/>
      <c r="AC18588" s="109"/>
      <c r="AJ18588" s="111"/>
      <c r="AO18588" s="111"/>
      <c r="AV18588" s="111"/>
    </row>
    <row r="18589" spans="20:48" x14ac:dyDescent="0.25">
      <c r="T18589" s="110"/>
      <c r="AC18589" s="109"/>
    </row>
    <row r="18590" spans="20:48" x14ac:dyDescent="0.25">
      <c r="T18590" s="110"/>
      <c r="AC18590" s="109"/>
    </row>
    <row r="18591" spans="20:48" x14ac:dyDescent="0.25">
      <c r="T18591" s="110"/>
      <c r="AC18591" s="109"/>
    </row>
    <row r="18592" spans="20:48" x14ac:dyDescent="0.25">
      <c r="T18592" s="110"/>
      <c r="AC18592" s="109"/>
    </row>
    <row r="18593" spans="20:48" x14ac:dyDescent="0.25">
      <c r="T18593" s="110"/>
      <c r="AC18593" s="109"/>
      <c r="AJ18593" s="111"/>
      <c r="AO18593" s="111"/>
      <c r="AP18593" s="111"/>
      <c r="AV18593" s="111"/>
    </row>
    <row r="18594" spans="20:48" x14ac:dyDescent="0.25">
      <c r="T18594" s="110"/>
      <c r="AC18594" s="109"/>
    </row>
    <row r="18595" spans="20:48" x14ac:dyDescent="0.25">
      <c r="T18595" s="110"/>
      <c r="AC18595" s="109"/>
    </row>
    <row r="18596" spans="20:48" x14ac:dyDescent="0.25">
      <c r="T18596" s="110"/>
      <c r="AC18596" s="109"/>
      <c r="AJ18596" s="111"/>
      <c r="AO18596" s="111"/>
      <c r="AV18596" s="111"/>
    </row>
    <row r="18597" spans="20:48" x14ac:dyDescent="0.25">
      <c r="T18597" s="110"/>
      <c r="AC18597" s="109"/>
    </row>
    <row r="18598" spans="20:48" x14ac:dyDescent="0.25">
      <c r="T18598" s="110"/>
      <c r="AC18598" s="109"/>
      <c r="AJ18598" s="111"/>
      <c r="AO18598" s="111"/>
      <c r="AP18598" s="111"/>
      <c r="AV18598" s="111"/>
    </row>
    <row r="18599" spans="20:48" x14ac:dyDescent="0.25">
      <c r="T18599" s="110"/>
      <c r="AC18599" s="109"/>
    </row>
    <row r="18600" spans="20:48" x14ac:dyDescent="0.25">
      <c r="T18600" s="110"/>
      <c r="AC18600" s="109"/>
      <c r="AJ18600" s="111"/>
      <c r="AO18600" s="111"/>
      <c r="AP18600" s="111"/>
      <c r="AT18600" s="111"/>
      <c r="AV18600" s="111"/>
    </row>
    <row r="18601" spans="20:48" x14ac:dyDescent="0.25">
      <c r="T18601" s="110"/>
      <c r="AC18601" s="109"/>
    </row>
    <row r="18602" spans="20:48" x14ac:dyDescent="0.25">
      <c r="T18602" s="110"/>
      <c r="AC18602" s="109"/>
      <c r="AJ18602" s="111"/>
      <c r="AO18602" s="111"/>
    </row>
    <row r="18603" spans="20:48" x14ac:dyDescent="0.25">
      <c r="T18603" s="110"/>
      <c r="AC18603" s="109"/>
    </row>
    <row r="18604" spans="20:48" x14ac:dyDescent="0.25">
      <c r="T18604" s="110"/>
      <c r="AC18604" s="109"/>
    </row>
    <row r="18605" spans="20:48" x14ac:dyDescent="0.25">
      <c r="T18605" s="110"/>
      <c r="AC18605" s="109"/>
    </row>
    <row r="18606" spans="20:48" x14ac:dyDescent="0.25">
      <c r="T18606" s="110"/>
      <c r="AC18606" s="109"/>
      <c r="AJ18606" s="111"/>
      <c r="AO18606" s="111"/>
      <c r="AV18606" s="111"/>
    </row>
    <row r="18607" spans="20:48" x14ac:dyDescent="0.25">
      <c r="T18607" s="110"/>
      <c r="AC18607" s="109"/>
    </row>
    <row r="18608" spans="20:48" x14ac:dyDescent="0.25">
      <c r="T18608" s="110"/>
      <c r="AC18608" s="109"/>
    </row>
    <row r="18609" spans="20:52" x14ac:dyDescent="0.25">
      <c r="T18609" s="110"/>
      <c r="AC18609" s="109"/>
      <c r="AJ18609" s="111"/>
      <c r="AO18609" s="111"/>
      <c r="AV18609" s="111"/>
    </row>
    <row r="18610" spans="20:52" x14ac:dyDescent="0.25">
      <c r="T18610" s="110"/>
      <c r="AC18610" s="109"/>
      <c r="AO18610" s="111"/>
      <c r="AP18610" s="111"/>
      <c r="AV18610" s="111"/>
    </row>
    <row r="18611" spans="20:52" x14ac:dyDescent="0.25">
      <c r="T18611" s="110"/>
      <c r="AC18611" s="109"/>
      <c r="AJ18611" s="111"/>
      <c r="AP18611" s="111"/>
      <c r="AV18611" s="111"/>
    </row>
    <row r="18612" spans="20:52" x14ac:dyDescent="0.25">
      <c r="T18612" s="110"/>
      <c r="AC18612" s="109"/>
      <c r="AJ18612" s="111"/>
      <c r="AO18612" s="111"/>
    </row>
    <row r="18613" spans="20:52" x14ac:dyDescent="0.25">
      <c r="T18613" s="110"/>
      <c r="AC18613" s="109"/>
      <c r="AT18613" s="111"/>
    </row>
    <row r="18614" spans="20:52" x14ac:dyDescent="0.25">
      <c r="T18614" s="110"/>
      <c r="AC18614" s="109"/>
      <c r="AJ18614" s="111"/>
      <c r="AP18614" s="111"/>
      <c r="AV18614" s="111"/>
    </row>
    <row r="18615" spans="20:52" x14ac:dyDescent="0.25">
      <c r="T18615" s="110"/>
      <c r="AC18615" s="109"/>
      <c r="AJ18615" s="111"/>
      <c r="AO18615" s="111"/>
      <c r="AV18615" s="111"/>
    </row>
    <row r="18616" spans="20:52" x14ac:dyDescent="0.25">
      <c r="T18616" s="110"/>
      <c r="AC18616" s="109"/>
      <c r="AT18616" s="111"/>
    </row>
    <row r="18617" spans="20:52" x14ac:dyDescent="0.25">
      <c r="T18617" s="110"/>
      <c r="AC18617" s="109"/>
      <c r="AJ18617" s="111"/>
      <c r="AP18617" s="111"/>
    </row>
    <row r="18618" spans="20:52" x14ac:dyDescent="0.25">
      <c r="T18618" s="110"/>
      <c r="AC18618" s="109"/>
      <c r="AJ18618" s="111"/>
      <c r="AO18618" s="111"/>
      <c r="AP18618" s="111"/>
      <c r="AV18618" s="111"/>
    </row>
    <row r="18619" spans="20:52" x14ac:dyDescent="0.25">
      <c r="T18619" s="110"/>
      <c r="AC18619" s="109"/>
      <c r="AJ18619" s="111"/>
      <c r="AO18619" s="111"/>
      <c r="AV18619" s="111"/>
    </row>
    <row r="18620" spans="20:52" x14ac:dyDescent="0.25">
      <c r="T18620" s="110"/>
      <c r="AC18620" s="109"/>
      <c r="AV18620" s="111"/>
    </row>
    <row r="18621" spans="20:52" x14ac:dyDescent="0.25">
      <c r="T18621" s="110"/>
      <c r="AC18621" s="109"/>
      <c r="AO18621" s="111"/>
      <c r="AP18621" s="111"/>
      <c r="AV18621" s="111"/>
    </row>
    <row r="18622" spans="20:52" x14ac:dyDescent="0.25">
      <c r="T18622" s="110"/>
      <c r="AC18622" s="109"/>
      <c r="AJ18622" s="111"/>
      <c r="AO18622" s="111"/>
      <c r="AV18622" s="111"/>
    </row>
    <row r="18623" spans="20:52" x14ac:dyDescent="0.25">
      <c r="T18623" s="110"/>
      <c r="AC18623" s="109"/>
    </row>
    <row r="18624" spans="20:52" x14ac:dyDescent="0.25">
      <c r="T18624" s="110"/>
      <c r="AC18624" s="109"/>
      <c r="AJ18624" s="111"/>
      <c r="AP18624" s="111"/>
      <c r="AV18624" s="111"/>
      <c r="AZ18624" s="111"/>
    </row>
    <row r="18625" spans="20:52" x14ac:dyDescent="0.25">
      <c r="T18625" s="110"/>
      <c r="AC18625" s="109"/>
      <c r="AJ18625" s="111"/>
      <c r="AO18625" s="111"/>
      <c r="AT18625" s="111"/>
      <c r="AV18625" s="111"/>
    </row>
    <row r="18626" spans="20:52" x14ac:dyDescent="0.25">
      <c r="T18626" s="110"/>
      <c r="AC18626" s="109"/>
    </row>
    <row r="18627" spans="20:52" x14ac:dyDescent="0.25">
      <c r="T18627" s="110"/>
      <c r="AC18627" s="109"/>
      <c r="AJ18627" s="111"/>
      <c r="AO18627" s="111"/>
      <c r="AV18627" s="111"/>
    </row>
    <row r="18628" spans="20:52" x14ac:dyDescent="0.25">
      <c r="T18628" s="110"/>
      <c r="AC18628" s="109"/>
    </row>
    <row r="18629" spans="20:52" x14ac:dyDescent="0.25">
      <c r="T18629" s="110"/>
      <c r="AC18629" s="109"/>
    </row>
    <row r="18630" spans="20:52" x14ac:dyDescent="0.25">
      <c r="T18630" s="110"/>
      <c r="AC18630" s="109"/>
      <c r="AP18630" s="111"/>
    </row>
    <row r="18631" spans="20:52" x14ac:dyDescent="0.25">
      <c r="T18631" s="110"/>
      <c r="AC18631" s="109"/>
    </row>
    <row r="18632" spans="20:52" x14ac:dyDescent="0.25">
      <c r="T18632" s="110"/>
      <c r="AC18632" s="109"/>
      <c r="AJ18632" s="111"/>
      <c r="AO18632" s="111"/>
      <c r="AV18632" s="111"/>
      <c r="AZ18632" s="111"/>
    </row>
    <row r="18633" spans="20:52" x14ac:dyDescent="0.25">
      <c r="T18633" s="110"/>
      <c r="AC18633" s="109"/>
      <c r="AJ18633" s="111"/>
      <c r="AO18633" s="111"/>
      <c r="AV18633" s="111"/>
      <c r="AZ18633" s="111"/>
    </row>
    <row r="18634" spans="20:52" x14ac:dyDescent="0.25">
      <c r="T18634" s="110"/>
      <c r="AC18634" s="109"/>
      <c r="AJ18634" s="111"/>
      <c r="AO18634" s="111"/>
      <c r="AV18634" s="111"/>
    </row>
    <row r="18635" spans="20:52" x14ac:dyDescent="0.25">
      <c r="T18635" s="110"/>
      <c r="AC18635" s="109"/>
      <c r="AV18635" s="111"/>
    </row>
    <row r="18636" spans="20:52" x14ac:dyDescent="0.25">
      <c r="T18636" s="110"/>
      <c r="AC18636" s="109"/>
      <c r="AV18636" s="111"/>
    </row>
    <row r="18637" spans="20:52" x14ac:dyDescent="0.25">
      <c r="T18637" s="110"/>
      <c r="AC18637" s="109"/>
      <c r="AJ18637" s="111"/>
      <c r="AO18637" s="111"/>
      <c r="AP18637" s="111"/>
      <c r="AT18637" s="111"/>
      <c r="AV18637" s="111"/>
    </row>
    <row r="18638" spans="20:52" x14ac:dyDescent="0.25">
      <c r="T18638" s="110"/>
      <c r="AC18638" s="109"/>
      <c r="AV18638" s="111"/>
    </row>
    <row r="18639" spans="20:52" x14ac:dyDescent="0.25">
      <c r="T18639" s="110"/>
      <c r="AC18639" s="109"/>
      <c r="AJ18639" s="111"/>
      <c r="AO18639" s="111"/>
      <c r="AP18639" s="111"/>
      <c r="AV18639" s="111"/>
    </row>
    <row r="18640" spans="20:52" x14ac:dyDescent="0.25">
      <c r="T18640" s="110"/>
      <c r="AC18640" s="109"/>
      <c r="AJ18640" s="111"/>
      <c r="AO18640" s="111"/>
      <c r="AP18640" s="111"/>
      <c r="AT18640" s="111"/>
      <c r="AV18640" s="111"/>
    </row>
    <row r="18641" spans="20:48" x14ac:dyDescent="0.25">
      <c r="T18641" s="110"/>
      <c r="AC18641" s="109"/>
    </row>
    <row r="18642" spans="20:48" x14ac:dyDescent="0.25">
      <c r="T18642" s="110"/>
      <c r="AC18642" s="109"/>
      <c r="AJ18642" s="111"/>
      <c r="AO18642" s="111"/>
      <c r="AV18642" s="111"/>
    </row>
    <row r="18643" spans="20:48" x14ac:dyDescent="0.25">
      <c r="T18643" s="110"/>
      <c r="AC18643" s="109"/>
    </row>
    <row r="18644" spans="20:48" x14ac:dyDescent="0.25">
      <c r="T18644" s="110"/>
      <c r="AC18644" s="109"/>
      <c r="AJ18644" s="111"/>
      <c r="AO18644" s="111"/>
      <c r="AV18644" s="111"/>
    </row>
    <row r="18645" spans="20:48" x14ac:dyDescent="0.25">
      <c r="T18645" s="110"/>
      <c r="AC18645" s="109"/>
      <c r="AJ18645" s="111"/>
      <c r="AO18645" s="111"/>
      <c r="AV18645" s="111"/>
    </row>
    <row r="18646" spans="20:48" x14ac:dyDescent="0.25">
      <c r="T18646" s="110"/>
      <c r="AC18646" s="109"/>
    </row>
    <row r="18647" spans="20:48" x14ac:dyDescent="0.25">
      <c r="T18647" s="110"/>
      <c r="AC18647" s="109"/>
      <c r="AJ18647" s="111"/>
      <c r="AO18647" s="111"/>
    </row>
    <row r="18648" spans="20:48" x14ac:dyDescent="0.25">
      <c r="T18648" s="110"/>
      <c r="AC18648" s="109"/>
    </row>
    <row r="18649" spans="20:48" x14ac:dyDescent="0.25">
      <c r="T18649" s="110"/>
      <c r="AC18649" s="109"/>
      <c r="AV18649" s="111"/>
    </row>
    <row r="18650" spans="20:48" x14ac:dyDescent="0.25">
      <c r="T18650" s="110"/>
      <c r="AC18650" s="109"/>
    </row>
    <row r="18651" spans="20:48" x14ac:dyDescent="0.25">
      <c r="T18651" s="110"/>
      <c r="AC18651" s="109"/>
      <c r="AJ18651" s="111"/>
      <c r="AO18651" s="111"/>
      <c r="AV18651" s="111"/>
    </row>
    <row r="18652" spans="20:48" x14ac:dyDescent="0.25">
      <c r="T18652" s="110"/>
      <c r="AC18652" s="109"/>
    </row>
    <row r="18653" spans="20:48" x14ac:dyDescent="0.25">
      <c r="T18653" s="110"/>
      <c r="AC18653" s="109"/>
    </row>
    <row r="18654" spans="20:48" x14ac:dyDescent="0.25">
      <c r="T18654" s="110"/>
      <c r="AC18654" s="109"/>
    </row>
    <row r="18655" spans="20:48" x14ac:dyDescent="0.25">
      <c r="T18655" s="110"/>
      <c r="AC18655" s="109"/>
      <c r="AJ18655" s="111"/>
      <c r="AO18655" s="111"/>
      <c r="AP18655" s="111"/>
    </row>
    <row r="18656" spans="20:48" x14ac:dyDescent="0.25">
      <c r="T18656" s="110"/>
      <c r="AC18656" s="109"/>
      <c r="AJ18656" s="111"/>
      <c r="AO18656" s="111"/>
    </row>
    <row r="18657" spans="20:52" x14ac:dyDescent="0.25">
      <c r="T18657" s="110"/>
      <c r="AC18657" s="109"/>
      <c r="AJ18657" s="111"/>
      <c r="AO18657" s="111"/>
    </row>
    <row r="18658" spans="20:52" x14ac:dyDescent="0.25">
      <c r="T18658" s="110"/>
      <c r="AC18658" s="109"/>
      <c r="AJ18658" s="111"/>
      <c r="AO18658" s="111"/>
      <c r="AP18658" s="111"/>
      <c r="AV18658" s="111"/>
    </row>
    <row r="18659" spans="20:52" x14ac:dyDescent="0.25">
      <c r="T18659" s="110"/>
      <c r="AC18659" s="109"/>
      <c r="AJ18659" s="111"/>
      <c r="AO18659" s="111"/>
      <c r="AP18659" s="111"/>
      <c r="AT18659" s="111"/>
      <c r="AV18659" s="111"/>
    </row>
    <row r="18660" spans="20:52" x14ac:dyDescent="0.25">
      <c r="T18660" s="110"/>
      <c r="AC18660" s="109"/>
      <c r="AO18660" s="111"/>
      <c r="AT18660" s="111"/>
      <c r="AV18660" s="111"/>
    </row>
    <row r="18661" spans="20:52" x14ac:dyDescent="0.25">
      <c r="T18661" s="110"/>
      <c r="AC18661" s="109"/>
      <c r="AJ18661" s="111"/>
      <c r="AO18661" s="111"/>
      <c r="AP18661" s="111"/>
      <c r="AR18661" s="111"/>
      <c r="AV18661" s="111"/>
      <c r="AZ18661" s="111"/>
    </row>
    <row r="18662" spans="20:52" x14ac:dyDescent="0.25">
      <c r="T18662" s="110"/>
      <c r="AC18662" s="109"/>
    </row>
    <row r="18663" spans="20:52" x14ac:dyDescent="0.25">
      <c r="T18663" s="110"/>
      <c r="AC18663" s="109"/>
    </row>
    <row r="18664" spans="20:52" x14ac:dyDescent="0.25">
      <c r="T18664" s="110"/>
      <c r="AC18664" s="109"/>
      <c r="AJ18664" s="111"/>
      <c r="AO18664" s="111"/>
      <c r="AP18664" s="111"/>
      <c r="AV18664" s="111"/>
    </row>
    <row r="18665" spans="20:52" x14ac:dyDescent="0.25">
      <c r="T18665" s="110"/>
      <c r="AC18665" s="109"/>
      <c r="AV18665" s="111"/>
    </row>
    <row r="18666" spans="20:52" x14ac:dyDescent="0.25">
      <c r="T18666" s="110"/>
      <c r="AC18666" s="109"/>
    </row>
    <row r="18667" spans="20:52" x14ac:dyDescent="0.25">
      <c r="T18667" s="110"/>
      <c r="AC18667" s="109"/>
    </row>
    <row r="18668" spans="20:52" x14ac:dyDescent="0.25">
      <c r="T18668" s="110"/>
      <c r="AC18668" s="109"/>
    </row>
    <row r="18669" spans="20:52" x14ac:dyDescent="0.25">
      <c r="T18669" s="110"/>
      <c r="AC18669" s="109"/>
    </row>
    <row r="18670" spans="20:52" x14ac:dyDescent="0.25">
      <c r="T18670" s="110"/>
      <c r="AC18670" s="109"/>
      <c r="AJ18670" s="111"/>
      <c r="AO18670" s="111"/>
      <c r="AR18670" s="111"/>
    </row>
    <row r="18671" spans="20:52" x14ac:dyDescent="0.25">
      <c r="T18671" s="110"/>
      <c r="AC18671" s="109"/>
    </row>
    <row r="18672" spans="20:52" x14ac:dyDescent="0.25">
      <c r="T18672" s="110"/>
      <c r="AC18672" s="109"/>
      <c r="AJ18672" s="111"/>
      <c r="AO18672" s="111"/>
      <c r="AP18672" s="111"/>
      <c r="AV18672" s="111"/>
    </row>
    <row r="18673" spans="20:52" x14ac:dyDescent="0.25">
      <c r="T18673" s="110"/>
      <c r="AC18673" s="109"/>
    </row>
    <row r="18674" spans="20:52" x14ac:dyDescent="0.25">
      <c r="T18674" s="110"/>
      <c r="AC18674" s="109"/>
      <c r="AJ18674" s="111"/>
      <c r="AO18674" s="111"/>
      <c r="AT18674" s="111"/>
      <c r="AV18674" s="111"/>
    </row>
    <row r="18675" spans="20:52" x14ac:dyDescent="0.25">
      <c r="T18675" s="110"/>
      <c r="AC18675" s="109"/>
      <c r="AZ18675" s="111"/>
    </row>
    <row r="18676" spans="20:52" x14ac:dyDescent="0.25">
      <c r="T18676" s="110"/>
      <c r="AC18676" s="109"/>
    </row>
    <row r="18677" spans="20:52" x14ac:dyDescent="0.25">
      <c r="T18677" s="110"/>
      <c r="AC18677" s="109"/>
      <c r="AJ18677" s="111"/>
      <c r="AO18677" s="111"/>
      <c r="AP18677" s="111"/>
    </row>
    <row r="18678" spans="20:52" x14ac:dyDescent="0.25">
      <c r="T18678" s="110"/>
      <c r="AC18678" s="109"/>
    </row>
    <row r="18679" spans="20:52" x14ac:dyDescent="0.25">
      <c r="T18679" s="110"/>
      <c r="AC18679" s="109"/>
      <c r="AJ18679" s="111"/>
      <c r="AO18679" s="111"/>
      <c r="AT18679" s="111"/>
    </row>
    <row r="18680" spans="20:52" x14ac:dyDescent="0.25">
      <c r="T18680" s="110"/>
      <c r="AC18680" s="109"/>
    </row>
    <row r="18681" spans="20:52" x14ac:dyDescent="0.25">
      <c r="T18681" s="110"/>
      <c r="AC18681" s="109"/>
      <c r="AO18681" s="111"/>
      <c r="AP18681" s="111"/>
      <c r="AR18681" s="111"/>
      <c r="AV18681" s="111"/>
    </row>
    <row r="18682" spans="20:52" x14ac:dyDescent="0.25">
      <c r="T18682" s="110"/>
      <c r="AC18682" s="109"/>
      <c r="AJ18682" s="111"/>
      <c r="AO18682" s="111"/>
      <c r="AV18682" s="111"/>
    </row>
    <row r="18683" spans="20:52" x14ac:dyDescent="0.25">
      <c r="T18683" s="110"/>
      <c r="AC18683" s="109"/>
    </row>
    <row r="18684" spans="20:52" x14ac:dyDescent="0.25">
      <c r="T18684" s="110"/>
      <c r="AC18684" s="109"/>
      <c r="AJ18684" s="111"/>
      <c r="AO18684" s="111"/>
      <c r="AT18684" s="111"/>
      <c r="AV18684" s="111"/>
    </row>
    <row r="18685" spans="20:52" x14ac:dyDescent="0.25">
      <c r="T18685" s="110"/>
      <c r="AC18685" s="109"/>
      <c r="AV18685" s="111"/>
    </row>
    <row r="18686" spans="20:52" x14ac:dyDescent="0.25">
      <c r="T18686" s="110"/>
      <c r="AC18686" s="109"/>
    </row>
    <row r="18687" spans="20:52" x14ac:dyDescent="0.25">
      <c r="T18687" s="110"/>
      <c r="AC18687" s="109"/>
      <c r="AJ18687" s="111"/>
      <c r="AO18687" s="111"/>
      <c r="AV18687" s="111"/>
      <c r="AZ18687" s="111"/>
    </row>
    <row r="18688" spans="20:52" x14ac:dyDescent="0.25">
      <c r="T18688" s="110"/>
      <c r="AC18688" s="109"/>
      <c r="AJ18688" s="111"/>
      <c r="AO18688" s="111"/>
      <c r="AV18688" s="111"/>
    </row>
    <row r="18689" spans="20:52" x14ac:dyDescent="0.25">
      <c r="T18689" s="110"/>
      <c r="AC18689" s="109"/>
    </row>
    <row r="18690" spans="20:52" x14ac:dyDescent="0.25">
      <c r="T18690" s="110"/>
      <c r="AC18690" s="109"/>
      <c r="AV18690" s="111"/>
    </row>
    <row r="18691" spans="20:52" x14ac:dyDescent="0.25">
      <c r="T18691" s="110"/>
      <c r="AC18691" s="109"/>
      <c r="AJ18691" s="111"/>
      <c r="AO18691" s="111"/>
      <c r="AV18691" s="111"/>
    </row>
    <row r="18692" spans="20:52" x14ac:dyDescent="0.25">
      <c r="T18692" s="110"/>
      <c r="AC18692" s="109"/>
      <c r="AJ18692" s="111"/>
      <c r="AV18692" s="111"/>
    </row>
    <row r="18693" spans="20:52" x14ac:dyDescent="0.25">
      <c r="T18693" s="110"/>
      <c r="AC18693" s="109"/>
    </row>
    <row r="18694" spans="20:52" x14ac:dyDescent="0.25">
      <c r="T18694" s="110"/>
      <c r="AC18694" s="109"/>
    </row>
    <row r="18695" spans="20:52" x14ac:dyDescent="0.25">
      <c r="T18695" s="110"/>
      <c r="AC18695" s="109"/>
      <c r="AZ18695" s="111"/>
    </row>
    <row r="18696" spans="20:52" x14ac:dyDescent="0.25">
      <c r="T18696" s="110"/>
      <c r="AC18696" s="109"/>
      <c r="AV18696" s="111"/>
    </row>
    <row r="18697" spans="20:52" x14ac:dyDescent="0.25">
      <c r="T18697" s="110"/>
      <c r="AC18697" s="109"/>
    </row>
    <row r="18698" spans="20:52" x14ac:dyDescent="0.25">
      <c r="T18698" s="110"/>
      <c r="AC18698" s="109"/>
    </row>
    <row r="18699" spans="20:52" x14ac:dyDescent="0.25">
      <c r="T18699" s="110"/>
      <c r="AC18699" s="109"/>
    </row>
    <row r="18700" spans="20:52" x14ac:dyDescent="0.25">
      <c r="T18700" s="110"/>
      <c r="AC18700" s="109"/>
    </row>
    <row r="18701" spans="20:52" x14ac:dyDescent="0.25">
      <c r="T18701" s="110"/>
      <c r="AC18701" s="109"/>
      <c r="AP18701" s="111"/>
    </row>
    <row r="18702" spans="20:52" x14ac:dyDescent="0.25">
      <c r="T18702" s="110"/>
      <c r="AC18702" s="109"/>
      <c r="AJ18702" s="111"/>
      <c r="AO18702" s="111"/>
      <c r="AP18702" s="111"/>
      <c r="AV18702" s="111"/>
    </row>
    <row r="18703" spans="20:52" x14ac:dyDescent="0.25">
      <c r="T18703" s="110"/>
      <c r="AC18703" s="109"/>
      <c r="AV18703" s="111"/>
    </row>
    <row r="18704" spans="20:52" x14ac:dyDescent="0.25">
      <c r="T18704" s="110"/>
      <c r="AC18704" s="109"/>
      <c r="AV18704" s="111"/>
    </row>
    <row r="18705" spans="20:52" x14ac:dyDescent="0.25">
      <c r="T18705" s="110"/>
      <c r="AC18705" s="109"/>
    </row>
    <row r="18706" spans="20:52" x14ac:dyDescent="0.25">
      <c r="T18706" s="110"/>
      <c r="AC18706" s="109"/>
    </row>
    <row r="18707" spans="20:52" x14ac:dyDescent="0.25">
      <c r="T18707" s="110"/>
      <c r="AC18707" s="109"/>
      <c r="AO18707" s="111"/>
      <c r="AV18707" s="111"/>
    </row>
    <row r="18708" spans="20:52" x14ac:dyDescent="0.25">
      <c r="T18708" s="110"/>
      <c r="AC18708" s="109"/>
    </row>
    <row r="18709" spans="20:52" x14ac:dyDescent="0.25">
      <c r="T18709" s="110"/>
      <c r="AC18709" s="109"/>
    </row>
    <row r="18710" spans="20:52" x14ac:dyDescent="0.25">
      <c r="T18710" s="110"/>
      <c r="AC18710" s="109"/>
    </row>
    <row r="18711" spans="20:52" x14ac:dyDescent="0.25">
      <c r="T18711" s="110"/>
      <c r="AC18711" s="109"/>
      <c r="AJ18711" s="111"/>
      <c r="AO18711" s="111"/>
      <c r="AV18711" s="111"/>
    </row>
    <row r="18712" spans="20:52" x14ac:dyDescent="0.25">
      <c r="T18712" s="110"/>
      <c r="AC18712" s="109"/>
      <c r="AJ18712" s="111"/>
      <c r="AO18712" s="111"/>
      <c r="AV18712" s="111"/>
    </row>
    <row r="18713" spans="20:52" x14ac:dyDescent="0.25">
      <c r="T18713" s="110"/>
      <c r="AC18713" s="109"/>
      <c r="AJ18713" s="111"/>
      <c r="AO18713" s="111"/>
      <c r="AV18713" s="111"/>
    </row>
    <row r="18714" spans="20:52" x14ac:dyDescent="0.25">
      <c r="T18714" s="110"/>
      <c r="AC18714" s="109"/>
      <c r="AJ18714" s="111"/>
      <c r="AP18714" s="111"/>
      <c r="AV18714" s="111"/>
    </row>
    <row r="18715" spans="20:52" x14ac:dyDescent="0.25">
      <c r="T18715" s="110"/>
      <c r="AC18715" s="109"/>
    </row>
    <row r="18716" spans="20:52" x14ac:dyDescent="0.25">
      <c r="T18716" s="110"/>
      <c r="AC18716" s="109"/>
      <c r="AZ18716" s="111"/>
    </row>
    <row r="18717" spans="20:52" x14ac:dyDescent="0.25">
      <c r="T18717" s="110"/>
      <c r="AC18717" s="109"/>
    </row>
    <row r="18718" spans="20:52" x14ac:dyDescent="0.25">
      <c r="T18718" s="110"/>
      <c r="AC18718" s="109"/>
    </row>
    <row r="18719" spans="20:52" x14ac:dyDescent="0.25">
      <c r="T18719" s="110"/>
      <c r="AC18719" s="109"/>
    </row>
    <row r="18720" spans="20:52" x14ac:dyDescent="0.25">
      <c r="T18720" s="110"/>
      <c r="AC18720" s="109"/>
      <c r="AZ18720" s="111"/>
    </row>
    <row r="18721" spans="20:52" x14ac:dyDescent="0.25">
      <c r="T18721" s="110"/>
      <c r="AC18721" s="109"/>
    </row>
    <row r="18722" spans="20:52" x14ac:dyDescent="0.25">
      <c r="T18722" s="110"/>
      <c r="AC18722" s="109"/>
      <c r="AV18722" s="111"/>
    </row>
    <row r="18723" spans="20:52" x14ac:dyDescent="0.25">
      <c r="T18723" s="110"/>
      <c r="AC18723" s="109"/>
    </row>
    <row r="18724" spans="20:52" x14ac:dyDescent="0.25">
      <c r="T18724" s="110"/>
      <c r="AC18724" s="109"/>
      <c r="AJ18724" s="111"/>
      <c r="AO18724" s="111"/>
      <c r="AP18724" s="111"/>
      <c r="AT18724" s="111"/>
      <c r="AV18724" s="111"/>
    </row>
    <row r="18725" spans="20:52" x14ac:dyDescent="0.25">
      <c r="T18725" s="110"/>
      <c r="AC18725" s="109"/>
      <c r="AJ18725" s="111"/>
      <c r="AO18725" s="111"/>
      <c r="AP18725" s="111"/>
      <c r="AV18725" s="111"/>
    </row>
    <row r="18726" spans="20:52" x14ac:dyDescent="0.25">
      <c r="T18726" s="110"/>
      <c r="AC18726" s="109"/>
      <c r="AJ18726" s="111"/>
      <c r="AO18726" s="111"/>
      <c r="AT18726" s="111"/>
      <c r="AV18726" s="111"/>
    </row>
    <row r="18727" spans="20:52" x14ac:dyDescent="0.25">
      <c r="T18727" s="110"/>
      <c r="AC18727" s="109"/>
    </row>
    <row r="18728" spans="20:52" x14ac:dyDescent="0.25">
      <c r="T18728" s="110"/>
      <c r="AC18728" s="109"/>
      <c r="AJ18728" s="111"/>
      <c r="AO18728" s="111"/>
      <c r="AP18728" s="111"/>
      <c r="AV18728" s="111"/>
    </row>
    <row r="18729" spans="20:52" x14ac:dyDescent="0.25">
      <c r="T18729" s="110"/>
      <c r="AC18729" s="109"/>
      <c r="AJ18729" s="111"/>
      <c r="AO18729" s="111"/>
      <c r="AV18729" s="111"/>
      <c r="AZ18729" s="111"/>
    </row>
    <row r="18730" spans="20:52" x14ac:dyDescent="0.25">
      <c r="T18730" s="110"/>
      <c r="AC18730" s="109"/>
      <c r="AJ18730" s="111"/>
      <c r="AO18730" s="111"/>
      <c r="AV18730" s="111"/>
    </row>
    <row r="18731" spans="20:52" x14ac:dyDescent="0.25">
      <c r="T18731" s="110"/>
      <c r="AC18731" s="109"/>
    </row>
    <row r="18732" spans="20:52" x14ac:dyDescent="0.25">
      <c r="T18732" s="110"/>
      <c r="AC18732" s="109"/>
      <c r="AJ18732" s="111"/>
      <c r="AO18732" s="111"/>
      <c r="AP18732" s="111"/>
      <c r="AV18732" s="111"/>
    </row>
    <row r="18733" spans="20:52" x14ac:dyDescent="0.25">
      <c r="T18733" s="110"/>
      <c r="AC18733" s="109"/>
      <c r="AJ18733" s="111"/>
      <c r="AO18733" s="111"/>
      <c r="AT18733" s="111"/>
      <c r="AV18733" s="111"/>
    </row>
    <row r="18734" spans="20:52" x14ac:dyDescent="0.25">
      <c r="T18734" s="110"/>
      <c r="AC18734" s="109"/>
    </row>
    <row r="18735" spans="20:52" x14ac:dyDescent="0.25">
      <c r="T18735" s="110"/>
      <c r="AC18735" s="109"/>
    </row>
    <row r="18736" spans="20:52" x14ac:dyDescent="0.25">
      <c r="T18736" s="110"/>
      <c r="AC18736" s="109"/>
      <c r="AJ18736" s="111"/>
      <c r="AO18736" s="111"/>
      <c r="AT18736" s="111"/>
      <c r="AV18736" s="111"/>
    </row>
    <row r="18737" spans="20:48" x14ac:dyDescent="0.25">
      <c r="T18737" s="110"/>
      <c r="AC18737" s="109"/>
    </row>
    <row r="18738" spans="20:48" x14ac:dyDescent="0.25">
      <c r="T18738" s="110"/>
      <c r="AC18738" s="109"/>
      <c r="AJ18738" s="111"/>
      <c r="AO18738" s="111"/>
      <c r="AP18738" s="111"/>
      <c r="AT18738" s="111"/>
      <c r="AV18738" s="111"/>
    </row>
    <row r="18739" spans="20:48" x14ac:dyDescent="0.25">
      <c r="T18739" s="110"/>
      <c r="AC18739" s="109"/>
    </row>
    <row r="18740" spans="20:48" x14ac:dyDescent="0.25">
      <c r="T18740" s="110"/>
      <c r="AC18740" s="109"/>
    </row>
    <row r="18741" spans="20:48" x14ac:dyDescent="0.25">
      <c r="T18741" s="110"/>
      <c r="AC18741" s="109"/>
      <c r="AJ18741" s="111"/>
      <c r="AP18741" s="111"/>
      <c r="AR18741" s="111"/>
      <c r="AT18741" s="111"/>
      <c r="AV18741" s="111"/>
    </row>
    <row r="18742" spans="20:48" x14ac:dyDescent="0.25">
      <c r="T18742" s="110"/>
      <c r="AC18742" s="109"/>
      <c r="AJ18742" s="111"/>
      <c r="AO18742" s="111"/>
      <c r="AV18742" s="111"/>
    </row>
    <row r="18743" spans="20:48" x14ac:dyDescent="0.25">
      <c r="T18743" s="110"/>
      <c r="AC18743" s="109"/>
    </row>
    <row r="18744" spans="20:48" x14ac:dyDescent="0.25">
      <c r="T18744" s="110"/>
      <c r="AC18744" s="109"/>
      <c r="AO18744" s="111"/>
      <c r="AT18744" s="111"/>
      <c r="AV18744" s="111"/>
    </row>
    <row r="18745" spans="20:48" x14ac:dyDescent="0.25">
      <c r="T18745" s="110"/>
      <c r="AC18745" s="109"/>
      <c r="AJ18745" s="111"/>
      <c r="AO18745" s="111"/>
      <c r="AV18745" s="111"/>
    </row>
    <row r="18746" spans="20:48" x14ac:dyDescent="0.25">
      <c r="T18746" s="110"/>
      <c r="AC18746" s="109"/>
    </row>
    <row r="18747" spans="20:48" x14ac:dyDescent="0.25">
      <c r="T18747" s="110"/>
      <c r="AC18747" s="109"/>
      <c r="AJ18747" s="111"/>
      <c r="AO18747" s="111"/>
      <c r="AV18747" s="111"/>
    </row>
    <row r="18748" spans="20:48" x14ac:dyDescent="0.25">
      <c r="T18748" s="110"/>
      <c r="AC18748" s="109"/>
      <c r="AJ18748" s="111"/>
      <c r="AO18748" s="111"/>
      <c r="AP18748" s="111"/>
    </row>
    <row r="18749" spans="20:48" x14ac:dyDescent="0.25">
      <c r="T18749" s="110"/>
      <c r="AC18749" s="109"/>
      <c r="AJ18749" s="111"/>
      <c r="AO18749" s="111"/>
      <c r="AV18749" s="111"/>
    </row>
    <row r="18750" spans="20:48" x14ac:dyDescent="0.25">
      <c r="T18750" s="110"/>
      <c r="AC18750" s="109"/>
      <c r="AJ18750" s="111"/>
      <c r="AO18750" s="111"/>
      <c r="AV18750" s="111"/>
    </row>
    <row r="18751" spans="20:48" x14ac:dyDescent="0.25">
      <c r="T18751" s="110"/>
      <c r="AC18751" s="109"/>
    </row>
    <row r="18752" spans="20:48" x14ac:dyDescent="0.25">
      <c r="T18752" s="110"/>
      <c r="AC18752" s="109"/>
    </row>
    <row r="18753" spans="20:52" x14ac:dyDescent="0.25">
      <c r="T18753" s="110"/>
      <c r="AC18753" s="109"/>
      <c r="AJ18753" s="111"/>
      <c r="AO18753" s="111"/>
      <c r="AV18753" s="111"/>
    </row>
    <row r="18754" spans="20:52" x14ac:dyDescent="0.25">
      <c r="T18754" s="110"/>
      <c r="AC18754" s="109"/>
      <c r="AJ18754" s="111"/>
      <c r="AO18754" s="111"/>
      <c r="AV18754" s="111"/>
      <c r="AZ18754" s="111"/>
    </row>
    <row r="18755" spans="20:52" x14ac:dyDescent="0.25">
      <c r="T18755" s="110"/>
      <c r="AC18755" s="109"/>
    </row>
    <row r="18756" spans="20:52" x14ac:dyDescent="0.25">
      <c r="T18756" s="110"/>
      <c r="AC18756" s="109"/>
      <c r="AJ18756" s="111"/>
      <c r="AO18756" s="111"/>
      <c r="AV18756" s="111"/>
    </row>
    <row r="18757" spans="20:52" x14ac:dyDescent="0.25">
      <c r="T18757" s="110"/>
      <c r="AC18757" s="109"/>
      <c r="AJ18757" s="111"/>
      <c r="AO18757" s="111"/>
      <c r="AV18757" s="111"/>
    </row>
    <row r="18758" spans="20:52" x14ac:dyDescent="0.25">
      <c r="T18758" s="110"/>
      <c r="AC18758" s="109"/>
    </row>
    <row r="18759" spans="20:52" x14ac:dyDescent="0.25">
      <c r="T18759" s="110"/>
      <c r="AC18759" s="109"/>
      <c r="AJ18759" s="111"/>
      <c r="AO18759" s="111"/>
      <c r="AZ18759" s="111"/>
    </row>
    <row r="18760" spans="20:52" x14ac:dyDescent="0.25">
      <c r="T18760" s="110"/>
      <c r="AC18760" s="109"/>
    </row>
    <row r="18761" spans="20:52" x14ac:dyDescent="0.25">
      <c r="T18761" s="110"/>
      <c r="AC18761" s="109"/>
      <c r="AO18761" s="111"/>
      <c r="AP18761" s="111"/>
      <c r="AR18761" s="111"/>
      <c r="AV18761" s="111"/>
    </row>
    <row r="18762" spans="20:52" x14ac:dyDescent="0.25">
      <c r="T18762" s="110"/>
      <c r="AC18762" s="109"/>
      <c r="AJ18762" s="111"/>
      <c r="AO18762" s="111"/>
      <c r="AV18762" s="111"/>
    </row>
    <row r="18763" spans="20:52" x14ac:dyDescent="0.25">
      <c r="T18763" s="110"/>
      <c r="AC18763" s="109"/>
      <c r="AJ18763" s="111"/>
      <c r="AO18763" s="111"/>
      <c r="AT18763" s="111"/>
    </row>
    <row r="18764" spans="20:52" x14ac:dyDescent="0.25">
      <c r="T18764" s="110"/>
      <c r="AC18764" s="109"/>
    </row>
    <row r="18765" spans="20:52" x14ac:dyDescent="0.25">
      <c r="T18765" s="110"/>
      <c r="AC18765" s="109"/>
      <c r="AJ18765" s="111"/>
      <c r="AO18765" s="111"/>
      <c r="AT18765" s="111"/>
      <c r="AV18765" s="111"/>
    </row>
    <row r="18766" spans="20:52" x14ac:dyDescent="0.25">
      <c r="T18766" s="110"/>
      <c r="AC18766" s="109"/>
    </row>
    <row r="18767" spans="20:52" x14ac:dyDescent="0.25">
      <c r="T18767" s="110"/>
      <c r="AC18767" s="109"/>
      <c r="AJ18767" s="111"/>
      <c r="AO18767" s="111"/>
      <c r="AP18767" s="111"/>
      <c r="AV18767" s="111"/>
    </row>
    <row r="18768" spans="20:52" x14ac:dyDescent="0.25">
      <c r="T18768" s="110"/>
      <c r="AC18768" s="109"/>
      <c r="AJ18768" s="111"/>
      <c r="AO18768" s="111"/>
      <c r="AV18768" s="111"/>
    </row>
    <row r="18769" spans="20:52" x14ac:dyDescent="0.25">
      <c r="T18769" s="110"/>
      <c r="AC18769" s="109"/>
    </row>
    <row r="18770" spans="20:52" x14ac:dyDescent="0.25">
      <c r="T18770" s="110"/>
      <c r="AC18770" s="109"/>
      <c r="AZ18770" s="111"/>
    </row>
    <row r="18771" spans="20:52" x14ac:dyDescent="0.25">
      <c r="T18771" s="110"/>
      <c r="AC18771" s="109"/>
    </row>
    <row r="18772" spans="20:52" x14ac:dyDescent="0.25">
      <c r="T18772" s="110"/>
      <c r="AC18772" s="109"/>
    </row>
    <row r="18773" spans="20:52" x14ac:dyDescent="0.25">
      <c r="T18773" s="110"/>
      <c r="AC18773" s="109"/>
      <c r="AZ18773" s="111"/>
    </row>
    <row r="18774" spans="20:52" x14ac:dyDescent="0.25">
      <c r="T18774" s="110"/>
      <c r="AC18774" s="109"/>
    </row>
    <row r="18775" spans="20:52" x14ac:dyDescent="0.25">
      <c r="T18775" s="110"/>
      <c r="AC18775" s="109"/>
    </row>
    <row r="18776" spans="20:52" x14ac:dyDescent="0.25">
      <c r="T18776" s="110"/>
      <c r="AC18776" s="109"/>
    </row>
    <row r="18777" spans="20:52" x14ac:dyDescent="0.25">
      <c r="T18777" s="110"/>
      <c r="AC18777" s="109"/>
      <c r="AJ18777" s="111"/>
      <c r="AO18777" s="111"/>
      <c r="AV18777" s="111"/>
    </row>
    <row r="18778" spans="20:52" x14ac:dyDescent="0.25">
      <c r="T18778" s="110"/>
      <c r="AC18778" s="109"/>
      <c r="AJ18778" s="111"/>
      <c r="AO18778" s="111"/>
      <c r="AP18778" s="111"/>
      <c r="AT18778" s="111"/>
      <c r="AV18778" s="111"/>
      <c r="AZ18778" s="111"/>
    </row>
    <row r="18779" spans="20:52" x14ac:dyDescent="0.25">
      <c r="T18779" s="110"/>
      <c r="AC18779" s="109"/>
      <c r="AJ18779" s="111"/>
      <c r="AO18779" s="111"/>
      <c r="AV18779" s="111"/>
    </row>
    <row r="18780" spans="20:52" x14ac:dyDescent="0.25">
      <c r="T18780" s="110"/>
      <c r="AC18780" s="109"/>
    </row>
    <row r="18781" spans="20:52" x14ac:dyDescent="0.25">
      <c r="T18781" s="110"/>
      <c r="AC18781" s="109"/>
      <c r="AZ18781" s="111"/>
    </row>
    <row r="18782" spans="20:52" x14ac:dyDescent="0.25">
      <c r="T18782" s="110"/>
      <c r="AC18782" s="109"/>
      <c r="AV18782" s="111"/>
    </row>
    <row r="18783" spans="20:52" x14ac:dyDescent="0.25">
      <c r="T18783" s="110"/>
      <c r="AC18783" s="109"/>
      <c r="AJ18783" s="111"/>
      <c r="AP18783" s="111"/>
      <c r="AV18783" s="111"/>
    </row>
    <row r="18784" spans="20:52" x14ac:dyDescent="0.25">
      <c r="T18784" s="110"/>
      <c r="AC18784" s="109"/>
      <c r="AJ18784" s="111"/>
      <c r="AO18784" s="111"/>
      <c r="AP18784" s="111"/>
      <c r="AT18784" s="111"/>
      <c r="AV18784" s="111"/>
    </row>
    <row r="18785" spans="20:52" x14ac:dyDescent="0.25">
      <c r="T18785" s="110"/>
      <c r="AC18785" s="109"/>
      <c r="AJ18785" s="111"/>
      <c r="AO18785" s="111"/>
      <c r="AV18785" s="111"/>
    </row>
    <row r="18786" spans="20:52" x14ac:dyDescent="0.25">
      <c r="T18786" s="110"/>
      <c r="AC18786" s="109"/>
      <c r="AJ18786" s="111"/>
      <c r="AO18786" s="111"/>
      <c r="AP18786" s="111"/>
      <c r="AT18786" s="111"/>
      <c r="AV18786" s="111"/>
    </row>
    <row r="18787" spans="20:52" x14ac:dyDescent="0.25">
      <c r="T18787" s="110"/>
      <c r="AC18787" s="109"/>
    </row>
    <row r="18788" spans="20:52" x14ac:dyDescent="0.25">
      <c r="T18788" s="110"/>
      <c r="AC18788" s="109"/>
      <c r="AT18788" s="111"/>
    </row>
    <row r="18789" spans="20:52" x14ac:dyDescent="0.25">
      <c r="T18789" s="110"/>
      <c r="AC18789" s="109"/>
      <c r="AP18789" s="111"/>
      <c r="AV18789" s="111"/>
    </row>
    <row r="18790" spans="20:52" x14ac:dyDescent="0.25">
      <c r="T18790" s="110"/>
      <c r="AC18790" s="109"/>
      <c r="AJ18790" s="111"/>
      <c r="AO18790" s="111"/>
      <c r="AV18790" s="111"/>
    </row>
    <row r="18791" spans="20:52" x14ac:dyDescent="0.25">
      <c r="T18791" s="110"/>
      <c r="AC18791" s="109"/>
      <c r="AJ18791" s="111"/>
      <c r="AO18791" s="111"/>
      <c r="AV18791" s="111"/>
    </row>
    <row r="18792" spans="20:52" x14ac:dyDescent="0.25">
      <c r="T18792" s="110"/>
      <c r="AC18792" s="109"/>
      <c r="AZ18792" s="111"/>
    </row>
    <row r="18793" spans="20:52" x14ac:dyDescent="0.25">
      <c r="T18793" s="110"/>
      <c r="AC18793" s="109"/>
    </row>
    <row r="18794" spans="20:52" x14ac:dyDescent="0.25">
      <c r="T18794" s="110"/>
      <c r="AC18794" s="109"/>
      <c r="AP18794" s="111"/>
      <c r="AV18794" s="111"/>
    </row>
    <row r="18795" spans="20:52" x14ac:dyDescent="0.25">
      <c r="T18795" s="110"/>
      <c r="AC18795" s="109"/>
      <c r="AP18795" s="111"/>
    </row>
    <row r="18796" spans="20:52" x14ac:dyDescent="0.25">
      <c r="T18796" s="110"/>
      <c r="AC18796" s="109"/>
    </row>
    <row r="18797" spans="20:52" x14ac:dyDescent="0.25">
      <c r="T18797" s="110"/>
      <c r="AC18797" s="109"/>
    </row>
    <row r="18798" spans="20:52" x14ac:dyDescent="0.25">
      <c r="T18798" s="110"/>
      <c r="AC18798" s="109"/>
    </row>
    <row r="18799" spans="20:52" x14ac:dyDescent="0.25">
      <c r="T18799" s="110"/>
      <c r="AC18799" s="109"/>
      <c r="AO18799" s="111"/>
      <c r="AP18799" s="111"/>
      <c r="AT18799" s="111"/>
      <c r="AV18799" s="111"/>
    </row>
    <row r="18800" spans="20:52" x14ac:dyDescent="0.25">
      <c r="T18800" s="110"/>
      <c r="AC18800" s="109"/>
      <c r="AJ18800" s="111"/>
      <c r="AO18800" s="111"/>
    </row>
    <row r="18801" spans="20:52" x14ac:dyDescent="0.25">
      <c r="T18801" s="110"/>
      <c r="AC18801" s="109"/>
    </row>
    <row r="18802" spans="20:52" x14ac:dyDescent="0.25">
      <c r="T18802" s="110"/>
      <c r="AC18802" s="109"/>
      <c r="AJ18802" s="111"/>
      <c r="AO18802" s="111"/>
      <c r="AP18802" s="111"/>
      <c r="AT18802" s="111"/>
    </row>
    <row r="18803" spans="20:52" x14ac:dyDescent="0.25">
      <c r="T18803" s="110"/>
      <c r="AC18803" s="109"/>
    </row>
    <row r="18804" spans="20:52" x14ac:dyDescent="0.25">
      <c r="T18804" s="110"/>
      <c r="AC18804" s="109"/>
    </row>
    <row r="18805" spans="20:52" x14ac:dyDescent="0.25">
      <c r="T18805" s="110"/>
      <c r="AC18805" s="109"/>
      <c r="AJ18805" s="111"/>
      <c r="AO18805" s="111"/>
      <c r="AR18805" s="111"/>
      <c r="AV18805" s="111"/>
    </row>
    <row r="18806" spans="20:52" x14ac:dyDescent="0.25">
      <c r="T18806" s="110"/>
      <c r="AC18806" s="109"/>
      <c r="AJ18806" s="111"/>
      <c r="AO18806" s="111"/>
      <c r="AP18806" s="111"/>
      <c r="AV18806" s="111"/>
    </row>
    <row r="18807" spans="20:52" x14ac:dyDescent="0.25">
      <c r="T18807" s="110"/>
      <c r="AC18807" s="109"/>
    </row>
    <row r="18808" spans="20:52" x14ac:dyDescent="0.25">
      <c r="T18808" s="110"/>
      <c r="AC18808" s="109"/>
      <c r="AP18808" s="111"/>
      <c r="AV18808" s="111"/>
    </row>
    <row r="18809" spans="20:52" x14ac:dyDescent="0.25">
      <c r="T18809" s="110"/>
      <c r="AC18809" s="109"/>
    </row>
    <row r="18810" spans="20:52" x14ac:dyDescent="0.25">
      <c r="T18810" s="110"/>
      <c r="AC18810" s="109"/>
    </row>
    <row r="18811" spans="20:52" x14ac:dyDescent="0.25">
      <c r="T18811" s="110"/>
      <c r="AC18811" s="109"/>
    </row>
    <row r="18812" spans="20:52" x14ac:dyDescent="0.25">
      <c r="T18812" s="110"/>
      <c r="AC18812" s="109"/>
    </row>
    <row r="18813" spans="20:52" x14ac:dyDescent="0.25">
      <c r="T18813" s="110"/>
      <c r="AC18813" s="109"/>
      <c r="AJ18813" s="111"/>
      <c r="AO18813" s="111"/>
      <c r="AP18813" s="111"/>
      <c r="AV18813" s="111"/>
    </row>
    <row r="18814" spans="20:52" x14ac:dyDescent="0.25">
      <c r="T18814" s="110"/>
      <c r="AC18814" s="109"/>
      <c r="AZ18814" s="111"/>
    </row>
    <row r="18815" spans="20:52" x14ac:dyDescent="0.25">
      <c r="T18815" s="110"/>
      <c r="AC18815" s="109"/>
      <c r="AJ18815" s="111"/>
      <c r="AO18815" s="111"/>
      <c r="AT18815" s="111"/>
      <c r="AV18815" s="111"/>
    </row>
    <row r="18816" spans="20:52" x14ac:dyDescent="0.25">
      <c r="T18816" s="110"/>
      <c r="AC18816" s="109"/>
    </row>
    <row r="18817" spans="20:52" x14ac:dyDescent="0.25">
      <c r="T18817" s="110"/>
      <c r="AC18817" s="109"/>
    </row>
    <row r="18818" spans="20:52" x14ac:dyDescent="0.25">
      <c r="T18818" s="110"/>
      <c r="AC18818" s="109"/>
    </row>
    <row r="18819" spans="20:52" x14ac:dyDescent="0.25">
      <c r="T18819" s="110"/>
      <c r="AC18819" s="109"/>
      <c r="AV18819" s="111"/>
    </row>
    <row r="18820" spans="20:52" x14ac:dyDescent="0.25">
      <c r="T18820" s="110"/>
      <c r="AC18820" s="109"/>
    </row>
    <row r="18821" spans="20:52" x14ac:dyDescent="0.25">
      <c r="T18821" s="110"/>
      <c r="AC18821" s="109"/>
    </row>
    <row r="18822" spans="20:52" x14ac:dyDescent="0.25">
      <c r="T18822" s="110"/>
      <c r="AC18822" s="109"/>
    </row>
    <row r="18823" spans="20:52" x14ac:dyDescent="0.25">
      <c r="T18823" s="110"/>
      <c r="AC18823" s="109"/>
    </row>
    <row r="18824" spans="20:52" x14ac:dyDescent="0.25">
      <c r="T18824" s="110"/>
      <c r="AC18824" s="109"/>
    </row>
    <row r="18825" spans="20:52" x14ac:dyDescent="0.25">
      <c r="T18825" s="110"/>
      <c r="AC18825" s="109"/>
      <c r="AP18825" s="111"/>
      <c r="AZ18825" s="111"/>
    </row>
    <row r="18826" spans="20:52" x14ac:dyDescent="0.25">
      <c r="T18826" s="110"/>
      <c r="AC18826" s="109"/>
    </row>
    <row r="18827" spans="20:52" x14ac:dyDescent="0.25">
      <c r="T18827" s="110"/>
      <c r="AC18827" s="109"/>
      <c r="AJ18827" s="111"/>
      <c r="AO18827" s="111"/>
      <c r="AP18827" s="111"/>
      <c r="AV18827" s="111"/>
      <c r="AZ18827" s="111"/>
    </row>
    <row r="18828" spans="20:52" x14ac:dyDescent="0.25">
      <c r="T18828" s="110"/>
      <c r="AC18828" s="109"/>
    </row>
    <row r="18829" spans="20:52" x14ac:dyDescent="0.25">
      <c r="T18829" s="110"/>
      <c r="AC18829" s="109"/>
      <c r="AJ18829" s="111"/>
      <c r="AO18829" s="111"/>
      <c r="AP18829" s="111"/>
      <c r="AT18829" s="111"/>
    </row>
    <row r="18830" spans="20:52" x14ac:dyDescent="0.25">
      <c r="T18830" s="110"/>
      <c r="AC18830" s="109"/>
    </row>
    <row r="18831" spans="20:52" x14ac:dyDescent="0.25">
      <c r="T18831" s="110"/>
      <c r="AC18831" s="109"/>
      <c r="AJ18831" s="111"/>
      <c r="AO18831" s="111"/>
      <c r="AV18831" s="111"/>
    </row>
    <row r="18832" spans="20:52" x14ac:dyDescent="0.25">
      <c r="T18832" s="110"/>
      <c r="AC18832" s="109"/>
    </row>
    <row r="18833" spans="20:52" x14ac:dyDescent="0.25">
      <c r="T18833" s="110"/>
      <c r="AC18833" s="109"/>
      <c r="AV18833" s="111"/>
    </row>
    <row r="18834" spans="20:52" x14ac:dyDescent="0.25">
      <c r="T18834" s="110"/>
      <c r="AC18834" s="109"/>
      <c r="AJ18834" s="111"/>
      <c r="AO18834" s="111"/>
      <c r="AP18834" s="111"/>
      <c r="AV18834" s="111"/>
    </row>
    <row r="18835" spans="20:52" x14ac:dyDescent="0.25">
      <c r="T18835" s="110"/>
      <c r="AC18835" s="109"/>
    </row>
    <row r="18836" spans="20:52" x14ac:dyDescent="0.25">
      <c r="T18836" s="110"/>
      <c r="AC18836" s="109"/>
      <c r="AV18836" s="111"/>
    </row>
    <row r="18837" spans="20:52" x14ac:dyDescent="0.25">
      <c r="T18837" s="110"/>
      <c r="AC18837" s="109"/>
      <c r="AJ18837" s="111"/>
      <c r="AO18837" s="111"/>
      <c r="AV18837" s="111"/>
    </row>
    <row r="18838" spans="20:52" x14ac:dyDescent="0.25">
      <c r="T18838" s="110"/>
      <c r="AC18838" s="109"/>
    </row>
    <row r="18839" spans="20:52" x14ac:dyDescent="0.25">
      <c r="T18839" s="110"/>
      <c r="AC18839" s="109"/>
      <c r="AJ18839" s="111"/>
      <c r="AO18839" s="111"/>
      <c r="AV18839" s="111"/>
    </row>
    <row r="18840" spans="20:52" x14ac:dyDescent="0.25">
      <c r="T18840" s="110"/>
      <c r="AC18840" s="109"/>
      <c r="AJ18840" s="111"/>
      <c r="AO18840" s="111"/>
      <c r="AV18840" s="111"/>
    </row>
    <row r="18841" spans="20:52" x14ac:dyDescent="0.25">
      <c r="T18841" s="110"/>
      <c r="AC18841" s="109"/>
    </row>
    <row r="18842" spans="20:52" x14ac:dyDescent="0.25">
      <c r="T18842" s="110"/>
      <c r="AC18842" s="109"/>
      <c r="AJ18842" s="111"/>
      <c r="AO18842" s="111"/>
      <c r="AT18842" s="111"/>
      <c r="AV18842" s="111"/>
    </row>
    <row r="18843" spans="20:52" x14ac:dyDescent="0.25">
      <c r="T18843" s="110"/>
      <c r="AC18843" s="109"/>
      <c r="AJ18843" s="111"/>
      <c r="AO18843" s="111"/>
      <c r="AV18843" s="111"/>
    </row>
    <row r="18844" spans="20:52" x14ac:dyDescent="0.25">
      <c r="T18844" s="110"/>
      <c r="AC18844" s="109"/>
      <c r="AJ18844" s="111"/>
      <c r="AO18844" s="111"/>
      <c r="AT18844" s="111"/>
    </row>
    <row r="18845" spans="20:52" x14ac:dyDescent="0.25">
      <c r="T18845" s="110"/>
      <c r="AC18845" s="109"/>
      <c r="AJ18845" s="111"/>
      <c r="AO18845" s="111"/>
      <c r="AV18845" s="111"/>
    </row>
    <row r="18846" spans="20:52" x14ac:dyDescent="0.25">
      <c r="T18846" s="110"/>
      <c r="AC18846" s="109"/>
      <c r="AJ18846" s="111"/>
      <c r="AO18846" s="111"/>
      <c r="AV18846" s="111"/>
    </row>
    <row r="18847" spans="20:52" x14ac:dyDescent="0.25">
      <c r="T18847" s="110"/>
      <c r="AC18847" s="109"/>
      <c r="AZ18847" s="111"/>
    </row>
    <row r="18848" spans="20:52" x14ac:dyDescent="0.25">
      <c r="T18848" s="110"/>
      <c r="AC18848" s="109"/>
      <c r="AJ18848" s="111"/>
      <c r="AO18848" s="111"/>
      <c r="AV18848" s="111"/>
    </row>
    <row r="18849" spans="20:52" x14ac:dyDescent="0.25">
      <c r="T18849" s="110"/>
      <c r="AC18849" s="109"/>
      <c r="AV18849" s="111"/>
      <c r="AZ18849" s="111"/>
    </row>
    <row r="18850" spans="20:52" x14ac:dyDescent="0.25">
      <c r="T18850" s="110"/>
      <c r="AC18850" s="109"/>
    </row>
    <row r="18851" spans="20:52" x14ac:dyDescent="0.25">
      <c r="T18851" s="110"/>
      <c r="AC18851" s="109"/>
      <c r="AO18851" s="111"/>
      <c r="AP18851" s="111"/>
      <c r="AV18851" s="111"/>
    </row>
    <row r="18852" spans="20:52" x14ac:dyDescent="0.25">
      <c r="T18852" s="110"/>
      <c r="AC18852" s="109"/>
      <c r="AV18852" s="111"/>
    </row>
    <row r="18853" spans="20:52" x14ac:dyDescent="0.25">
      <c r="T18853" s="110"/>
      <c r="AC18853" s="109"/>
      <c r="AJ18853" s="111"/>
      <c r="AO18853" s="111"/>
      <c r="AT18853" s="111"/>
      <c r="AV18853" s="111"/>
    </row>
    <row r="18854" spans="20:52" x14ac:dyDescent="0.25">
      <c r="T18854" s="110"/>
      <c r="AC18854" s="109"/>
      <c r="AJ18854" s="111"/>
      <c r="AO18854" s="111"/>
      <c r="AP18854" s="111"/>
      <c r="AV18854" s="111"/>
    </row>
    <row r="18855" spans="20:52" x14ac:dyDescent="0.25">
      <c r="T18855" s="110"/>
      <c r="AC18855" s="109"/>
      <c r="AO18855" s="111"/>
      <c r="AP18855" s="111"/>
      <c r="AV18855" s="111"/>
    </row>
    <row r="18856" spans="20:52" x14ac:dyDescent="0.25">
      <c r="T18856" s="110"/>
      <c r="AC18856" s="109"/>
      <c r="AJ18856" s="111"/>
      <c r="AR18856" s="111"/>
      <c r="AV18856" s="111"/>
    </row>
    <row r="18857" spans="20:52" x14ac:dyDescent="0.25">
      <c r="T18857" s="110"/>
      <c r="AC18857" s="109"/>
    </row>
    <row r="18858" spans="20:52" x14ac:dyDescent="0.25">
      <c r="T18858" s="110"/>
      <c r="AC18858" s="109"/>
      <c r="AZ18858" s="111"/>
    </row>
    <row r="18859" spans="20:52" x14ac:dyDescent="0.25">
      <c r="T18859" s="110"/>
      <c r="AC18859" s="109"/>
    </row>
    <row r="18860" spans="20:52" x14ac:dyDescent="0.25">
      <c r="T18860" s="110"/>
      <c r="AC18860" s="109"/>
      <c r="AJ18860" s="111"/>
      <c r="AO18860" s="111"/>
      <c r="AV18860" s="111"/>
    </row>
    <row r="18861" spans="20:52" x14ac:dyDescent="0.25">
      <c r="T18861" s="110"/>
      <c r="AC18861" s="109"/>
      <c r="AZ18861" s="111"/>
    </row>
    <row r="18862" spans="20:52" x14ac:dyDescent="0.25">
      <c r="T18862" s="110"/>
      <c r="AC18862" s="109"/>
    </row>
    <row r="18863" spans="20:52" x14ac:dyDescent="0.25">
      <c r="T18863" s="110"/>
      <c r="AC18863" s="109"/>
      <c r="AP18863" s="111"/>
    </row>
    <row r="18864" spans="20:52" x14ac:dyDescent="0.25">
      <c r="T18864" s="110"/>
      <c r="AC18864" s="109"/>
      <c r="AJ18864" s="111"/>
      <c r="AO18864" s="111"/>
      <c r="AV18864" s="111"/>
    </row>
    <row r="18865" spans="20:52" x14ac:dyDescent="0.25">
      <c r="T18865" s="110"/>
      <c r="AC18865" s="109"/>
    </row>
    <row r="18866" spans="20:52" x14ac:dyDescent="0.25">
      <c r="T18866" s="110"/>
      <c r="AC18866" s="109"/>
      <c r="AV18866" s="111"/>
      <c r="AZ18866" s="111"/>
    </row>
    <row r="18867" spans="20:52" x14ac:dyDescent="0.25">
      <c r="T18867" s="110"/>
      <c r="AC18867" s="109"/>
    </row>
    <row r="18868" spans="20:52" x14ac:dyDescent="0.25">
      <c r="T18868" s="110"/>
      <c r="AC18868" s="109"/>
      <c r="AJ18868" s="111"/>
      <c r="AO18868" s="111"/>
      <c r="AV18868" s="111"/>
      <c r="AZ18868" s="111"/>
    </row>
    <row r="18869" spans="20:52" x14ac:dyDescent="0.25">
      <c r="T18869" s="110"/>
      <c r="AC18869" s="109"/>
    </row>
    <row r="18870" spans="20:52" x14ac:dyDescent="0.25">
      <c r="T18870" s="110"/>
      <c r="AC18870" s="109"/>
      <c r="AJ18870" s="111"/>
      <c r="AO18870" s="111"/>
      <c r="AP18870" s="111"/>
      <c r="AV18870" s="111"/>
    </row>
    <row r="18871" spans="20:52" x14ac:dyDescent="0.25">
      <c r="T18871" s="110"/>
      <c r="AC18871" s="109"/>
    </row>
    <row r="18872" spans="20:52" x14ac:dyDescent="0.25">
      <c r="T18872" s="110"/>
      <c r="AC18872" s="109"/>
      <c r="AZ18872" s="111"/>
    </row>
    <row r="18873" spans="20:52" x14ac:dyDescent="0.25">
      <c r="T18873" s="110"/>
      <c r="AC18873" s="109"/>
      <c r="AP18873" s="111"/>
      <c r="AV18873" s="111"/>
    </row>
    <row r="18874" spans="20:52" x14ac:dyDescent="0.25">
      <c r="T18874" s="110"/>
      <c r="AC18874" s="109"/>
      <c r="AJ18874" s="111"/>
      <c r="AO18874" s="111"/>
      <c r="AP18874" s="111"/>
      <c r="AR18874" s="111"/>
      <c r="AT18874" s="111"/>
      <c r="AV18874" s="111"/>
    </row>
    <row r="18875" spans="20:52" x14ac:dyDescent="0.25">
      <c r="T18875" s="110"/>
      <c r="AC18875" s="109"/>
    </row>
    <row r="18876" spans="20:52" x14ac:dyDescent="0.25">
      <c r="T18876" s="110"/>
      <c r="AC18876" s="109"/>
      <c r="AZ18876" s="111"/>
    </row>
    <row r="18877" spans="20:52" x14ac:dyDescent="0.25">
      <c r="T18877" s="110"/>
      <c r="AC18877" s="109"/>
    </row>
    <row r="18878" spans="20:52" x14ac:dyDescent="0.25">
      <c r="T18878" s="110"/>
      <c r="AC18878" s="109"/>
      <c r="AJ18878" s="111"/>
      <c r="AO18878" s="111"/>
      <c r="AP18878" s="111"/>
      <c r="AV18878" s="111"/>
    </row>
    <row r="18879" spans="20:52" x14ac:dyDescent="0.25">
      <c r="T18879" s="110"/>
      <c r="AC18879" s="109"/>
      <c r="AJ18879" s="111"/>
      <c r="AO18879" s="111"/>
      <c r="AV18879" s="111"/>
    </row>
    <row r="18880" spans="20:52" x14ac:dyDescent="0.25">
      <c r="T18880" s="110"/>
      <c r="AC18880" s="109"/>
    </row>
    <row r="18881" spans="20:52" x14ac:dyDescent="0.25">
      <c r="T18881" s="110"/>
      <c r="AC18881" s="109"/>
      <c r="AZ18881" s="111"/>
    </row>
    <row r="18882" spans="20:52" x14ac:dyDescent="0.25">
      <c r="T18882" s="110"/>
      <c r="AC18882" s="109"/>
      <c r="AT18882" s="111"/>
      <c r="AV18882" s="111"/>
    </row>
    <row r="18883" spans="20:52" x14ac:dyDescent="0.25">
      <c r="T18883" s="110"/>
      <c r="AC18883" s="109"/>
    </row>
    <row r="18884" spans="20:52" x14ac:dyDescent="0.25">
      <c r="T18884" s="110"/>
      <c r="AC18884" s="109"/>
      <c r="AJ18884" s="111"/>
      <c r="AO18884" s="111"/>
      <c r="AP18884" s="111"/>
      <c r="AT18884" s="111"/>
    </row>
    <row r="18885" spans="20:52" x14ac:dyDescent="0.25">
      <c r="T18885" s="110"/>
      <c r="AC18885" s="109"/>
      <c r="AJ18885" s="111"/>
      <c r="AO18885" s="111"/>
    </row>
    <row r="18886" spans="20:52" x14ac:dyDescent="0.25">
      <c r="T18886" s="110"/>
      <c r="AC18886" s="109"/>
    </row>
    <row r="18887" spans="20:52" x14ac:dyDescent="0.25">
      <c r="T18887" s="110"/>
      <c r="AC18887" s="109"/>
      <c r="AP18887" s="111"/>
    </row>
    <row r="18888" spans="20:52" x14ac:dyDescent="0.25">
      <c r="T18888" s="110"/>
      <c r="AC18888" s="109"/>
      <c r="AJ18888" s="111"/>
      <c r="AV18888" s="111"/>
    </row>
    <row r="18889" spans="20:52" x14ac:dyDescent="0.25">
      <c r="T18889" s="110"/>
      <c r="AC18889" s="109"/>
      <c r="AO18889" s="111"/>
      <c r="AP18889" s="111"/>
      <c r="AT18889" s="111"/>
      <c r="AV18889" s="111"/>
    </row>
    <row r="18890" spans="20:52" x14ac:dyDescent="0.25">
      <c r="T18890" s="110"/>
      <c r="AC18890" s="109"/>
      <c r="AJ18890" s="111"/>
      <c r="AO18890" s="111"/>
      <c r="AV18890" s="111"/>
    </row>
    <row r="18891" spans="20:52" x14ac:dyDescent="0.25">
      <c r="T18891" s="110"/>
      <c r="AC18891" s="109"/>
      <c r="AJ18891" s="111"/>
      <c r="AO18891" s="111"/>
      <c r="AT18891" s="111"/>
      <c r="AV18891" s="111"/>
    </row>
    <row r="18892" spans="20:52" x14ac:dyDescent="0.25">
      <c r="T18892" s="110"/>
      <c r="AC18892" s="109"/>
      <c r="AP18892" s="111"/>
      <c r="AV18892" s="111"/>
    </row>
    <row r="18893" spans="20:52" x14ac:dyDescent="0.25">
      <c r="T18893" s="110"/>
      <c r="AC18893" s="109"/>
      <c r="AJ18893" s="111"/>
      <c r="AO18893" s="111"/>
      <c r="AP18893" s="111"/>
      <c r="AT18893" s="111"/>
      <c r="AV18893" s="111"/>
    </row>
    <row r="18894" spans="20:52" x14ac:dyDescent="0.25">
      <c r="T18894" s="110"/>
      <c r="AC18894" s="109"/>
      <c r="AJ18894" s="111"/>
      <c r="AO18894" s="111"/>
      <c r="AV18894" s="111"/>
    </row>
    <row r="18895" spans="20:52" x14ac:dyDescent="0.25">
      <c r="T18895" s="110"/>
      <c r="AC18895" s="109"/>
    </row>
    <row r="18896" spans="20:52" x14ac:dyDescent="0.25">
      <c r="T18896" s="110"/>
      <c r="AC18896" s="109"/>
      <c r="AJ18896" s="111"/>
      <c r="AO18896" s="111"/>
      <c r="AV18896" s="111"/>
    </row>
    <row r="18897" spans="20:52" x14ac:dyDescent="0.25">
      <c r="T18897" s="110"/>
      <c r="AC18897" s="109"/>
      <c r="AV18897" s="111"/>
    </row>
    <row r="18898" spans="20:52" x14ac:dyDescent="0.25">
      <c r="T18898" s="110"/>
      <c r="AC18898" s="109"/>
      <c r="AT18898" s="111"/>
    </row>
    <row r="18899" spans="20:52" x14ac:dyDescent="0.25">
      <c r="T18899" s="110"/>
      <c r="AC18899" s="109"/>
      <c r="AJ18899" s="111"/>
      <c r="AO18899" s="111"/>
    </row>
    <row r="18900" spans="20:52" x14ac:dyDescent="0.25">
      <c r="T18900" s="110"/>
      <c r="AC18900" s="109"/>
    </row>
    <row r="18901" spans="20:52" x14ac:dyDescent="0.25">
      <c r="T18901" s="110"/>
      <c r="AC18901" s="109"/>
    </row>
    <row r="18902" spans="20:52" x14ac:dyDescent="0.25">
      <c r="T18902" s="110"/>
      <c r="AC18902" s="109"/>
      <c r="AV18902" s="111"/>
    </row>
    <row r="18903" spans="20:52" x14ac:dyDescent="0.25">
      <c r="T18903" s="110"/>
      <c r="AC18903" s="109"/>
      <c r="AJ18903" s="111"/>
      <c r="AO18903" s="111"/>
      <c r="AV18903" s="111"/>
    </row>
    <row r="18904" spans="20:52" x14ac:dyDescent="0.25">
      <c r="T18904" s="110"/>
      <c r="AC18904" s="109"/>
      <c r="AV18904" s="111"/>
    </row>
    <row r="18905" spans="20:52" x14ac:dyDescent="0.25">
      <c r="T18905" s="110"/>
      <c r="AC18905" s="109"/>
    </row>
    <row r="18906" spans="20:52" x14ac:dyDescent="0.25">
      <c r="T18906" s="110"/>
      <c r="AC18906" s="109"/>
      <c r="AZ18906" s="111"/>
    </row>
    <row r="18907" spans="20:52" x14ac:dyDescent="0.25">
      <c r="T18907" s="110"/>
      <c r="AC18907" s="109"/>
      <c r="AT18907" s="111"/>
      <c r="AV18907" s="111"/>
    </row>
    <row r="18908" spans="20:52" x14ac:dyDescent="0.25">
      <c r="T18908" s="110"/>
      <c r="AC18908" s="109"/>
      <c r="AT18908" s="111"/>
      <c r="AV18908" s="111"/>
    </row>
    <row r="18909" spans="20:52" x14ac:dyDescent="0.25">
      <c r="T18909" s="110"/>
      <c r="AC18909" s="109"/>
      <c r="AJ18909" s="111"/>
      <c r="AO18909" s="111"/>
      <c r="AV18909" s="111"/>
    </row>
    <row r="18910" spans="20:52" x14ac:dyDescent="0.25">
      <c r="T18910" s="110"/>
      <c r="AC18910" s="109"/>
    </row>
    <row r="18911" spans="20:52" x14ac:dyDescent="0.25">
      <c r="T18911" s="110"/>
      <c r="AC18911" s="109"/>
      <c r="AZ18911" s="111"/>
    </row>
    <row r="18912" spans="20:52" x14ac:dyDescent="0.25">
      <c r="T18912" s="110"/>
      <c r="AC18912" s="109"/>
    </row>
    <row r="18913" spans="20:52" x14ac:dyDescent="0.25">
      <c r="T18913" s="110"/>
      <c r="AC18913" s="109"/>
      <c r="AJ18913" s="111"/>
      <c r="AO18913" s="111"/>
      <c r="AV18913" s="111"/>
    </row>
    <row r="18914" spans="20:52" x14ac:dyDescent="0.25">
      <c r="T18914" s="110"/>
      <c r="AC18914" s="109"/>
      <c r="AV18914" s="111"/>
    </row>
    <row r="18915" spans="20:52" x14ac:dyDescent="0.25">
      <c r="T18915" s="110"/>
      <c r="AC18915" s="109"/>
      <c r="AJ18915" s="111"/>
      <c r="AO18915" s="111"/>
      <c r="AV18915" s="111"/>
    </row>
    <row r="18916" spans="20:52" x14ac:dyDescent="0.25">
      <c r="T18916" s="110"/>
      <c r="AC18916" s="109"/>
      <c r="AJ18916" s="111"/>
      <c r="AO18916" s="111"/>
      <c r="AP18916" s="111"/>
      <c r="AV18916" s="111"/>
    </row>
    <row r="18917" spans="20:52" x14ac:dyDescent="0.25">
      <c r="T18917" s="110"/>
      <c r="AC18917" s="109"/>
      <c r="AJ18917" s="111"/>
      <c r="AV18917" s="111"/>
    </row>
    <row r="18918" spans="20:52" x14ac:dyDescent="0.25">
      <c r="T18918" s="110"/>
      <c r="AC18918" s="109"/>
      <c r="AJ18918" s="111"/>
      <c r="AV18918" s="111"/>
    </row>
    <row r="18919" spans="20:52" x14ac:dyDescent="0.25">
      <c r="T18919" s="110"/>
      <c r="AC18919" s="109"/>
      <c r="AT18919" s="111"/>
      <c r="AV18919" s="111"/>
    </row>
    <row r="18920" spans="20:52" x14ac:dyDescent="0.25">
      <c r="T18920" s="110"/>
      <c r="AC18920" s="109"/>
      <c r="AJ18920" s="111"/>
      <c r="AO18920" s="111"/>
    </row>
    <row r="18921" spans="20:52" x14ac:dyDescent="0.25">
      <c r="T18921" s="110"/>
      <c r="AC18921" s="109"/>
      <c r="AJ18921" s="111"/>
      <c r="AO18921" s="111"/>
      <c r="AZ18921" s="111"/>
    </row>
    <row r="18922" spans="20:52" x14ac:dyDescent="0.25">
      <c r="T18922" s="110"/>
      <c r="AC18922" s="109"/>
      <c r="AT18922" s="111"/>
      <c r="AV18922" s="111"/>
    </row>
    <row r="18923" spans="20:52" x14ac:dyDescent="0.25">
      <c r="T18923" s="110"/>
      <c r="AC18923" s="109"/>
      <c r="AJ18923" s="111"/>
      <c r="AO18923" s="111"/>
      <c r="AP18923" s="111"/>
      <c r="AR18923" s="111"/>
      <c r="AV18923" s="111"/>
    </row>
    <row r="18924" spans="20:52" x14ac:dyDescent="0.25">
      <c r="T18924" s="110"/>
      <c r="AC18924" s="109"/>
    </row>
    <row r="18925" spans="20:52" x14ac:dyDescent="0.25">
      <c r="T18925" s="110"/>
      <c r="AC18925" s="109"/>
    </row>
    <row r="18926" spans="20:52" x14ac:dyDescent="0.25">
      <c r="T18926" s="110"/>
      <c r="AC18926" s="109"/>
    </row>
    <row r="18927" spans="20:52" x14ac:dyDescent="0.25">
      <c r="T18927" s="110"/>
      <c r="AC18927" s="109"/>
    </row>
    <row r="18928" spans="20:52" x14ac:dyDescent="0.25">
      <c r="T18928" s="110"/>
      <c r="AC18928" s="109"/>
      <c r="AP18928" s="111"/>
      <c r="AV18928" s="111"/>
    </row>
    <row r="18929" spans="20:48" x14ac:dyDescent="0.25">
      <c r="T18929" s="110"/>
      <c r="AC18929" s="109"/>
      <c r="AJ18929" s="111"/>
      <c r="AO18929" s="111"/>
      <c r="AP18929" s="111"/>
      <c r="AV18929" s="111"/>
    </row>
    <row r="18930" spans="20:48" x14ac:dyDescent="0.25">
      <c r="T18930" s="110"/>
      <c r="AC18930" s="109"/>
    </row>
    <row r="18931" spans="20:48" x14ac:dyDescent="0.25">
      <c r="T18931" s="110"/>
      <c r="AC18931" s="109"/>
    </row>
    <row r="18932" spans="20:48" x14ac:dyDescent="0.25">
      <c r="T18932" s="110"/>
      <c r="AC18932" s="109"/>
      <c r="AJ18932" s="111"/>
      <c r="AO18932" s="111"/>
      <c r="AV18932" s="111"/>
    </row>
    <row r="18933" spans="20:48" x14ac:dyDescent="0.25">
      <c r="T18933" s="110"/>
      <c r="AC18933" s="109"/>
      <c r="AJ18933" s="111"/>
      <c r="AO18933" s="111"/>
      <c r="AV18933" s="111"/>
    </row>
    <row r="18934" spans="20:48" x14ac:dyDescent="0.25">
      <c r="T18934" s="110"/>
      <c r="AC18934" s="109"/>
      <c r="AJ18934" s="111"/>
      <c r="AO18934" s="111"/>
    </row>
    <row r="18935" spans="20:48" x14ac:dyDescent="0.25">
      <c r="T18935" s="110"/>
      <c r="AC18935" s="109"/>
      <c r="AJ18935" s="111"/>
      <c r="AO18935" s="111"/>
      <c r="AP18935" s="111"/>
      <c r="AV18935" s="111"/>
    </row>
    <row r="18936" spans="20:48" x14ac:dyDescent="0.25">
      <c r="T18936" s="110"/>
      <c r="AC18936" s="109"/>
      <c r="AJ18936" s="111"/>
      <c r="AO18936" s="111"/>
      <c r="AV18936" s="111"/>
    </row>
    <row r="18937" spans="20:48" x14ac:dyDescent="0.25">
      <c r="T18937" s="110"/>
      <c r="AC18937" s="109"/>
    </row>
    <row r="18938" spans="20:48" x14ac:dyDescent="0.25">
      <c r="T18938" s="110"/>
      <c r="AC18938" s="109"/>
      <c r="AJ18938" s="111"/>
      <c r="AO18938" s="111"/>
      <c r="AV18938" s="111"/>
    </row>
    <row r="18939" spans="20:48" x14ac:dyDescent="0.25">
      <c r="T18939" s="110"/>
      <c r="AC18939" s="109"/>
    </row>
    <row r="18940" spans="20:48" x14ac:dyDescent="0.25">
      <c r="T18940" s="110"/>
      <c r="AC18940" s="109"/>
      <c r="AJ18940" s="111"/>
      <c r="AO18940" s="111"/>
      <c r="AV18940" s="111"/>
    </row>
    <row r="18941" spans="20:48" x14ac:dyDescent="0.25">
      <c r="T18941" s="110"/>
      <c r="AC18941" s="109"/>
      <c r="AJ18941" s="111"/>
      <c r="AO18941" s="111"/>
      <c r="AP18941" s="111"/>
      <c r="AT18941" s="111"/>
      <c r="AV18941" s="111"/>
    </row>
    <row r="18942" spans="20:48" x14ac:dyDescent="0.25">
      <c r="T18942" s="110"/>
      <c r="AC18942" s="109"/>
    </row>
    <row r="18943" spans="20:48" x14ac:dyDescent="0.25">
      <c r="T18943" s="110"/>
      <c r="AC18943" s="109"/>
    </row>
    <row r="18944" spans="20:48" x14ac:dyDescent="0.25">
      <c r="T18944" s="110"/>
      <c r="AC18944" s="109"/>
      <c r="AJ18944" s="111"/>
      <c r="AO18944" s="111"/>
      <c r="AV18944" s="111"/>
    </row>
    <row r="18945" spans="20:48" x14ac:dyDescent="0.25">
      <c r="T18945" s="110"/>
      <c r="AC18945" s="109"/>
      <c r="AV18945" s="111"/>
    </row>
    <row r="18946" spans="20:48" x14ac:dyDescent="0.25">
      <c r="T18946" s="110"/>
      <c r="AC18946" s="109"/>
    </row>
    <row r="18947" spans="20:48" x14ac:dyDescent="0.25">
      <c r="T18947" s="110"/>
      <c r="AC18947" s="109"/>
      <c r="AJ18947" s="111"/>
      <c r="AO18947" s="111"/>
      <c r="AP18947" s="111"/>
      <c r="AT18947" s="111"/>
      <c r="AV18947" s="111"/>
    </row>
    <row r="18948" spans="20:48" x14ac:dyDescent="0.25">
      <c r="T18948" s="110"/>
      <c r="AC18948" s="109"/>
      <c r="AP18948" s="111"/>
      <c r="AV18948" s="111"/>
    </row>
    <row r="18949" spans="20:48" x14ac:dyDescent="0.25">
      <c r="T18949" s="110"/>
      <c r="AC18949" s="109"/>
      <c r="AV18949" s="111"/>
    </row>
    <row r="18950" spans="20:48" x14ac:dyDescent="0.25">
      <c r="T18950" s="110"/>
      <c r="AC18950" s="109"/>
    </row>
    <row r="18951" spans="20:48" x14ac:dyDescent="0.25">
      <c r="T18951" s="110"/>
      <c r="AC18951" s="109"/>
      <c r="AV18951" s="111"/>
    </row>
    <row r="18952" spans="20:48" x14ac:dyDescent="0.25">
      <c r="T18952" s="110"/>
      <c r="AC18952" s="109"/>
    </row>
    <row r="18953" spans="20:48" x14ac:dyDescent="0.25">
      <c r="T18953" s="110"/>
      <c r="AC18953" s="109"/>
    </row>
    <row r="18954" spans="20:48" x14ac:dyDescent="0.25">
      <c r="T18954" s="110"/>
      <c r="AC18954" s="109"/>
      <c r="AJ18954" s="111"/>
      <c r="AO18954" s="111"/>
      <c r="AV18954" s="111"/>
    </row>
    <row r="18955" spans="20:48" x14ac:dyDescent="0.25">
      <c r="T18955" s="110"/>
      <c r="AC18955" s="109"/>
    </row>
    <row r="18956" spans="20:48" x14ac:dyDescent="0.25">
      <c r="T18956" s="110"/>
      <c r="AC18956" s="109"/>
      <c r="AO18956" s="111"/>
      <c r="AP18956" s="111"/>
      <c r="AV18956" s="111"/>
    </row>
    <row r="18957" spans="20:48" x14ac:dyDescent="0.25">
      <c r="T18957" s="110"/>
      <c r="AC18957" s="109"/>
    </row>
    <row r="18958" spans="20:48" x14ac:dyDescent="0.25">
      <c r="T18958" s="110"/>
      <c r="AC18958" s="109"/>
      <c r="AJ18958" s="111"/>
      <c r="AT18958" s="111"/>
      <c r="AV18958" s="111"/>
    </row>
    <row r="18959" spans="20:48" x14ac:dyDescent="0.25">
      <c r="T18959" s="110"/>
      <c r="AC18959" s="109"/>
      <c r="AJ18959" s="111"/>
      <c r="AO18959" s="111"/>
      <c r="AP18959" s="111"/>
      <c r="AV18959" s="111"/>
    </row>
    <row r="18960" spans="20:48" x14ac:dyDescent="0.25">
      <c r="T18960" s="110"/>
      <c r="AC18960" s="109"/>
    </row>
    <row r="18961" spans="20:52" x14ac:dyDescent="0.25">
      <c r="T18961" s="110"/>
      <c r="AC18961" s="109"/>
      <c r="AJ18961" s="111"/>
      <c r="AO18961" s="111"/>
      <c r="AV18961" s="111"/>
    </row>
    <row r="18962" spans="20:52" x14ac:dyDescent="0.25">
      <c r="T18962" s="110"/>
      <c r="AC18962" s="109"/>
    </row>
    <row r="18963" spans="20:52" x14ac:dyDescent="0.25">
      <c r="T18963" s="110"/>
      <c r="AC18963" s="109"/>
      <c r="AJ18963" s="111"/>
      <c r="AO18963" s="111"/>
      <c r="AV18963" s="111"/>
    </row>
    <row r="18964" spans="20:52" x14ac:dyDescent="0.25">
      <c r="T18964" s="110"/>
      <c r="AC18964" s="109"/>
      <c r="AJ18964" s="111"/>
      <c r="AO18964" s="111"/>
      <c r="AV18964" s="111"/>
    </row>
    <row r="18965" spans="20:52" x14ac:dyDescent="0.25">
      <c r="T18965" s="110"/>
      <c r="AC18965" s="109"/>
      <c r="AJ18965" s="111"/>
      <c r="AO18965" s="111"/>
      <c r="AP18965" s="111"/>
      <c r="AV18965" s="111"/>
      <c r="AZ18965" s="111"/>
    </row>
    <row r="18966" spans="20:52" x14ac:dyDescent="0.25">
      <c r="T18966" s="110"/>
      <c r="AC18966" s="109"/>
      <c r="AJ18966" s="111"/>
      <c r="AO18966" s="111"/>
      <c r="AP18966" s="111"/>
      <c r="AV18966" s="111"/>
    </row>
    <row r="18967" spans="20:52" x14ac:dyDescent="0.25">
      <c r="T18967" s="110"/>
      <c r="AC18967" s="109"/>
      <c r="AO18967" s="111"/>
      <c r="AZ18967" s="111"/>
    </row>
    <row r="18968" spans="20:52" x14ac:dyDescent="0.25">
      <c r="T18968" s="110"/>
      <c r="AC18968" s="109"/>
    </row>
    <row r="18969" spans="20:52" x14ac:dyDescent="0.25">
      <c r="T18969" s="110"/>
      <c r="AC18969" s="109"/>
      <c r="AJ18969" s="111"/>
      <c r="AO18969" s="111"/>
      <c r="AV18969" s="111"/>
    </row>
    <row r="18970" spans="20:52" x14ac:dyDescent="0.25">
      <c r="T18970" s="110"/>
      <c r="AC18970" s="109"/>
      <c r="AJ18970" s="111"/>
      <c r="AV18970" s="111"/>
    </row>
    <row r="18971" spans="20:52" x14ac:dyDescent="0.25">
      <c r="T18971" s="110"/>
      <c r="AC18971" s="109"/>
      <c r="AJ18971" s="111"/>
      <c r="AO18971" s="111"/>
      <c r="AV18971" s="111"/>
    </row>
    <row r="18972" spans="20:52" x14ac:dyDescent="0.25">
      <c r="T18972" s="110"/>
      <c r="AC18972" s="109"/>
    </row>
    <row r="18973" spans="20:52" x14ac:dyDescent="0.25">
      <c r="T18973" s="110"/>
      <c r="AC18973" s="109"/>
      <c r="AZ18973" s="111"/>
    </row>
    <row r="18974" spans="20:52" x14ac:dyDescent="0.25">
      <c r="T18974" s="110"/>
      <c r="AC18974" s="109"/>
    </row>
    <row r="18975" spans="20:52" x14ac:dyDescent="0.25">
      <c r="T18975" s="110"/>
      <c r="AC18975" s="109"/>
      <c r="AT18975" s="111"/>
    </row>
    <row r="18976" spans="20:52" x14ac:dyDescent="0.25">
      <c r="T18976" s="110"/>
      <c r="AC18976" s="109"/>
    </row>
    <row r="18977" spans="20:52" x14ac:dyDescent="0.25">
      <c r="T18977" s="110"/>
      <c r="AC18977" s="109"/>
      <c r="AV18977" s="111"/>
    </row>
    <row r="18978" spans="20:52" x14ac:dyDescent="0.25">
      <c r="T18978" s="110"/>
      <c r="AC18978" s="109"/>
    </row>
    <row r="18979" spans="20:52" x14ac:dyDescent="0.25">
      <c r="T18979" s="110"/>
      <c r="AC18979" s="109"/>
      <c r="AJ18979" s="111"/>
      <c r="AO18979" s="111"/>
      <c r="AV18979" s="111"/>
    </row>
    <row r="18980" spans="20:52" x14ac:dyDescent="0.25">
      <c r="T18980" s="110"/>
      <c r="AC18980" s="109"/>
      <c r="AJ18980" s="111"/>
      <c r="AO18980" s="111"/>
      <c r="AP18980" s="111"/>
      <c r="AT18980" s="111"/>
    </row>
    <row r="18981" spans="20:52" x14ac:dyDescent="0.25">
      <c r="T18981" s="110"/>
      <c r="AC18981" s="109"/>
      <c r="AP18981" s="111"/>
      <c r="AZ18981" s="111"/>
    </row>
    <row r="18982" spans="20:52" x14ac:dyDescent="0.25">
      <c r="T18982" s="110"/>
      <c r="AC18982" s="109"/>
      <c r="AJ18982" s="111"/>
    </row>
    <row r="18983" spans="20:52" x14ac:dyDescent="0.25">
      <c r="T18983" s="110"/>
      <c r="AC18983" s="109"/>
      <c r="AJ18983" s="111"/>
      <c r="AO18983" s="111"/>
      <c r="AV18983" s="111"/>
    </row>
    <row r="18984" spans="20:52" x14ac:dyDescent="0.25">
      <c r="T18984" s="110"/>
      <c r="AC18984" s="109"/>
      <c r="AJ18984" s="111"/>
      <c r="AO18984" s="111"/>
      <c r="AP18984" s="111"/>
      <c r="AR18984" s="111"/>
      <c r="AT18984" s="111"/>
      <c r="AV18984" s="111"/>
    </row>
    <row r="18985" spans="20:52" x14ac:dyDescent="0.25">
      <c r="T18985" s="110"/>
      <c r="AC18985" s="109"/>
      <c r="AJ18985" s="111"/>
      <c r="AO18985" s="111"/>
      <c r="AV18985" s="111"/>
    </row>
    <row r="18986" spans="20:52" x14ac:dyDescent="0.25">
      <c r="T18986" s="110"/>
      <c r="AC18986" s="109"/>
      <c r="AJ18986" s="111"/>
      <c r="AO18986" s="111"/>
      <c r="AP18986" s="111"/>
      <c r="AV18986" s="111"/>
    </row>
    <row r="18987" spans="20:52" x14ac:dyDescent="0.25">
      <c r="T18987" s="110"/>
      <c r="AC18987" s="109"/>
    </row>
    <row r="18988" spans="20:52" x14ac:dyDescent="0.25">
      <c r="T18988" s="110"/>
      <c r="AC18988" s="109"/>
    </row>
    <row r="18989" spans="20:52" x14ac:dyDescent="0.25">
      <c r="T18989" s="110"/>
      <c r="AC18989" s="109"/>
    </row>
    <row r="18990" spans="20:52" x14ac:dyDescent="0.25">
      <c r="T18990" s="110"/>
      <c r="AC18990" s="109"/>
    </row>
    <row r="18991" spans="20:52" x14ac:dyDescent="0.25">
      <c r="T18991" s="110"/>
      <c r="AC18991" s="109"/>
      <c r="AJ18991" s="111"/>
      <c r="AO18991" s="111"/>
    </row>
    <row r="18992" spans="20:52" x14ac:dyDescent="0.25">
      <c r="T18992" s="110"/>
      <c r="AC18992" s="109"/>
      <c r="AJ18992" s="111"/>
      <c r="AO18992" s="111"/>
      <c r="AV18992" s="111"/>
    </row>
    <row r="18993" spans="20:52" x14ac:dyDescent="0.25">
      <c r="T18993" s="110"/>
      <c r="AC18993" s="109"/>
      <c r="AZ18993" s="111"/>
    </row>
    <row r="18994" spans="20:52" x14ac:dyDescent="0.25">
      <c r="T18994" s="110"/>
      <c r="AC18994" s="109"/>
    </row>
    <row r="18995" spans="20:52" x14ac:dyDescent="0.25">
      <c r="T18995" s="110"/>
      <c r="AC18995" s="109"/>
    </row>
    <row r="18996" spans="20:52" x14ac:dyDescent="0.25">
      <c r="T18996" s="110"/>
      <c r="AC18996" s="109"/>
    </row>
    <row r="18997" spans="20:52" x14ac:dyDescent="0.25">
      <c r="T18997" s="110"/>
      <c r="AC18997" s="109"/>
    </row>
    <row r="18998" spans="20:52" x14ac:dyDescent="0.25">
      <c r="T18998" s="110"/>
      <c r="AC18998" s="109"/>
      <c r="AJ18998" s="111"/>
    </row>
    <row r="18999" spans="20:52" x14ac:dyDescent="0.25">
      <c r="T18999" s="110"/>
      <c r="AC18999" s="109"/>
      <c r="AZ18999" s="111"/>
    </row>
    <row r="19000" spans="20:52" x14ac:dyDescent="0.25">
      <c r="T19000" s="110"/>
      <c r="AC19000" s="109"/>
      <c r="AJ19000" s="111"/>
      <c r="AO19000" s="111"/>
      <c r="AP19000" s="111"/>
      <c r="AV19000" s="111"/>
      <c r="AZ19000" s="111"/>
    </row>
    <row r="19001" spans="20:52" x14ac:dyDescent="0.25">
      <c r="T19001" s="110"/>
      <c r="AC19001" s="109"/>
    </row>
    <row r="19002" spans="20:52" x14ac:dyDescent="0.25">
      <c r="T19002" s="110"/>
      <c r="AC19002" s="109"/>
      <c r="AJ19002" s="111"/>
      <c r="AO19002" s="111"/>
      <c r="AP19002" s="111"/>
      <c r="AV19002" s="111"/>
    </row>
    <row r="19003" spans="20:52" x14ac:dyDescent="0.25">
      <c r="T19003" s="110"/>
      <c r="AC19003" s="109"/>
    </row>
    <row r="19004" spans="20:52" x14ac:dyDescent="0.25">
      <c r="T19004" s="110"/>
      <c r="AC19004" s="109"/>
      <c r="AJ19004" s="111"/>
      <c r="AO19004" s="111"/>
      <c r="AV19004" s="111"/>
    </row>
    <row r="19005" spans="20:52" x14ac:dyDescent="0.25">
      <c r="T19005" s="110"/>
      <c r="AC19005" s="109"/>
      <c r="AJ19005" s="111"/>
      <c r="AO19005" s="111"/>
      <c r="AT19005" s="111"/>
      <c r="AV19005" s="111"/>
    </row>
    <row r="19006" spans="20:52" x14ac:dyDescent="0.25">
      <c r="T19006" s="110"/>
      <c r="AC19006" s="109"/>
      <c r="AJ19006" s="111"/>
    </row>
    <row r="19007" spans="20:52" x14ac:dyDescent="0.25">
      <c r="T19007" s="110"/>
      <c r="AC19007" s="109"/>
      <c r="AJ19007" s="111"/>
      <c r="AT19007" s="111"/>
      <c r="AV19007" s="111"/>
    </row>
    <row r="19008" spans="20:52" x14ac:dyDescent="0.25">
      <c r="T19008" s="110"/>
      <c r="AC19008" s="109"/>
    </row>
    <row r="19009" spans="20:48" x14ac:dyDescent="0.25">
      <c r="T19009" s="110"/>
      <c r="AC19009" s="109"/>
      <c r="AJ19009" s="111"/>
      <c r="AP19009" s="111"/>
      <c r="AV19009" s="111"/>
    </row>
    <row r="19010" spans="20:48" x14ac:dyDescent="0.25">
      <c r="T19010" s="110"/>
      <c r="AC19010" s="109"/>
      <c r="AO19010" s="111"/>
      <c r="AT19010" s="111"/>
      <c r="AV19010" s="111"/>
    </row>
    <row r="19011" spans="20:48" x14ac:dyDescent="0.25">
      <c r="T19011" s="110"/>
      <c r="AC19011" s="109"/>
    </row>
    <row r="19012" spans="20:48" x14ac:dyDescent="0.25">
      <c r="T19012" s="110"/>
      <c r="AC19012" s="109"/>
      <c r="AJ19012" s="111"/>
      <c r="AP19012" s="111"/>
      <c r="AV19012" s="111"/>
    </row>
    <row r="19013" spans="20:48" x14ac:dyDescent="0.25">
      <c r="T19013" s="110"/>
      <c r="AC19013" s="109"/>
    </row>
    <row r="19014" spans="20:48" x14ac:dyDescent="0.25">
      <c r="T19014" s="110"/>
      <c r="AC19014" s="109"/>
      <c r="AJ19014" s="111"/>
      <c r="AO19014" s="111"/>
      <c r="AT19014" s="111"/>
      <c r="AV19014" s="111"/>
    </row>
    <row r="19015" spans="20:48" x14ac:dyDescent="0.25">
      <c r="T19015" s="110"/>
      <c r="AC19015" s="109"/>
    </row>
    <row r="19016" spans="20:48" x14ac:dyDescent="0.25">
      <c r="T19016" s="110"/>
      <c r="AC19016" s="109"/>
      <c r="AJ19016" s="111"/>
      <c r="AO19016" s="111"/>
      <c r="AP19016" s="111"/>
      <c r="AV19016" s="111"/>
    </row>
    <row r="19017" spans="20:48" x14ac:dyDescent="0.25">
      <c r="T19017" s="110"/>
      <c r="AC19017" s="109"/>
    </row>
    <row r="19018" spans="20:48" x14ac:dyDescent="0.25">
      <c r="T19018" s="110"/>
      <c r="AC19018" s="109"/>
      <c r="AJ19018" s="111"/>
      <c r="AO19018" s="111"/>
      <c r="AV19018" s="111"/>
    </row>
    <row r="19019" spans="20:48" x14ac:dyDescent="0.25">
      <c r="T19019" s="110"/>
      <c r="AC19019" s="109"/>
      <c r="AJ19019" s="111"/>
      <c r="AO19019" s="111"/>
      <c r="AV19019" s="111"/>
    </row>
    <row r="19020" spans="20:48" x14ac:dyDescent="0.25">
      <c r="T19020" s="110"/>
      <c r="AC19020" s="109"/>
    </row>
    <row r="19021" spans="20:48" x14ac:dyDescent="0.25">
      <c r="T19021" s="110"/>
      <c r="AC19021" s="109"/>
      <c r="AJ19021" s="111"/>
      <c r="AO19021" s="111"/>
      <c r="AP19021" s="111"/>
      <c r="AV19021" s="111"/>
    </row>
    <row r="19022" spans="20:48" x14ac:dyDescent="0.25">
      <c r="T19022" s="110"/>
      <c r="AC19022" s="109"/>
      <c r="AJ19022" s="111"/>
      <c r="AO19022" s="111"/>
      <c r="AV19022" s="111"/>
    </row>
    <row r="19023" spans="20:48" x14ac:dyDescent="0.25">
      <c r="T19023" s="110"/>
      <c r="AC19023" s="109"/>
    </row>
    <row r="19024" spans="20:48" x14ac:dyDescent="0.25">
      <c r="T19024" s="110"/>
      <c r="AC19024" s="109"/>
      <c r="AJ19024" s="111"/>
      <c r="AO19024" s="111"/>
      <c r="AP19024" s="111"/>
      <c r="AV19024" s="111"/>
    </row>
    <row r="19025" spans="20:52" x14ac:dyDescent="0.25">
      <c r="T19025" s="110"/>
      <c r="AC19025" s="109"/>
      <c r="AO19025" s="111"/>
      <c r="AV19025" s="111"/>
    </row>
    <row r="19026" spans="20:52" x14ac:dyDescent="0.25">
      <c r="T19026" s="110"/>
      <c r="AC19026" s="109"/>
      <c r="AJ19026" s="111"/>
      <c r="AO19026" s="111"/>
      <c r="AV19026" s="111"/>
    </row>
    <row r="19027" spans="20:52" x14ac:dyDescent="0.25">
      <c r="T19027" s="110"/>
      <c r="AC19027" s="109"/>
      <c r="AJ19027" s="111"/>
      <c r="AP19027" s="111"/>
      <c r="AV19027" s="111"/>
    </row>
    <row r="19028" spans="20:52" x14ac:dyDescent="0.25">
      <c r="T19028" s="110"/>
      <c r="AC19028" s="109"/>
      <c r="AJ19028" s="111"/>
      <c r="AO19028" s="111"/>
      <c r="AV19028" s="111"/>
    </row>
    <row r="19029" spans="20:52" x14ac:dyDescent="0.25">
      <c r="T19029" s="110"/>
      <c r="AC19029" s="109"/>
      <c r="AJ19029" s="111"/>
    </row>
    <row r="19030" spans="20:52" x14ac:dyDescent="0.25">
      <c r="T19030" s="110"/>
      <c r="AC19030" s="109"/>
    </row>
    <row r="19031" spans="20:52" x14ac:dyDescent="0.25">
      <c r="T19031" s="110"/>
      <c r="AC19031" s="109"/>
    </row>
    <row r="19032" spans="20:52" x14ac:dyDescent="0.25">
      <c r="T19032" s="110"/>
      <c r="AC19032" s="109"/>
      <c r="AJ19032" s="111"/>
      <c r="AO19032" s="111"/>
      <c r="AV19032" s="111"/>
    </row>
    <row r="19033" spans="20:52" x14ac:dyDescent="0.25">
      <c r="T19033" s="110"/>
      <c r="AC19033" s="109"/>
      <c r="AT19033" s="111"/>
    </row>
    <row r="19034" spans="20:52" x14ac:dyDescent="0.25">
      <c r="T19034" s="110"/>
      <c r="AC19034" s="109"/>
    </row>
    <row r="19035" spans="20:52" x14ac:dyDescent="0.25">
      <c r="T19035" s="110"/>
      <c r="AC19035" s="109"/>
      <c r="AO19035" s="111"/>
      <c r="AP19035" s="111"/>
      <c r="AV19035" s="111"/>
    </row>
    <row r="19036" spans="20:52" x14ac:dyDescent="0.25">
      <c r="T19036" s="110"/>
      <c r="AC19036" s="109"/>
      <c r="AJ19036" s="111"/>
      <c r="AO19036" s="111"/>
      <c r="AP19036" s="111"/>
      <c r="AV19036" s="111"/>
    </row>
    <row r="19037" spans="20:52" x14ac:dyDescent="0.25">
      <c r="T19037" s="110"/>
      <c r="AC19037" s="109"/>
      <c r="AJ19037" s="111"/>
      <c r="AV19037" s="111"/>
      <c r="AZ19037" s="111"/>
    </row>
    <row r="19038" spans="20:52" x14ac:dyDescent="0.25">
      <c r="T19038" s="110"/>
      <c r="AC19038" s="109"/>
    </row>
    <row r="19039" spans="20:52" x14ac:dyDescent="0.25">
      <c r="T19039" s="110"/>
      <c r="AC19039" s="109"/>
      <c r="AV19039" s="111"/>
    </row>
    <row r="19040" spans="20:52" x14ac:dyDescent="0.25">
      <c r="T19040" s="110"/>
      <c r="AC19040" s="109"/>
      <c r="AO19040" s="111"/>
      <c r="AP19040" s="111"/>
      <c r="AT19040" s="111"/>
      <c r="AV19040" s="111"/>
    </row>
    <row r="19041" spans="20:48" x14ac:dyDescent="0.25">
      <c r="T19041" s="110"/>
      <c r="AC19041" s="109"/>
      <c r="AJ19041" s="111"/>
      <c r="AO19041" s="111"/>
      <c r="AV19041" s="111"/>
    </row>
    <row r="19042" spans="20:48" x14ac:dyDescent="0.25">
      <c r="T19042" s="110"/>
      <c r="AC19042" s="109"/>
    </row>
    <row r="19043" spans="20:48" x14ac:dyDescent="0.25">
      <c r="T19043" s="110"/>
      <c r="AC19043" s="109"/>
    </row>
    <row r="19044" spans="20:48" x14ac:dyDescent="0.25">
      <c r="T19044" s="110"/>
      <c r="AC19044" s="109"/>
      <c r="AJ19044" s="111"/>
      <c r="AO19044" s="111"/>
      <c r="AP19044" s="111"/>
      <c r="AT19044" s="111"/>
      <c r="AV19044" s="111"/>
    </row>
    <row r="19045" spans="20:48" x14ac:dyDescent="0.25">
      <c r="T19045" s="110"/>
      <c r="AC19045" s="109"/>
    </row>
    <row r="19046" spans="20:48" x14ac:dyDescent="0.25">
      <c r="T19046" s="110"/>
      <c r="AC19046" s="109"/>
      <c r="AJ19046" s="111"/>
      <c r="AO19046" s="111"/>
      <c r="AT19046" s="111"/>
    </row>
    <row r="19047" spans="20:48" x14ac:dyDescent="0.25">
      <c r="T19047" s="110"/>
      <c r="AC19047" s="109"/>
      <c r="AJ19047" s="111"/>
      <c r="AO19047" s="111"/>
      <c r="AP19047" s="111"/>
      <c r="AV19047" s="111"/>
    </row>
    <row r="19048" spans="20:48" x14ac:dyDescent="0.25">
      <c r="T19048" s="110"/>
      <c r="AC19048" s="109"/>
    </row>
    <row r="19049" spans="20:48" x14ac:dyDescent="0.25">
      <c r="T19049" s="110"/>
      <c r="AC19049" s="109"/>
    </row>
    <row r="19050" spans="20:48" x14ac:dyDescent="0.25">
      <c r="T19050" s="110"/>
      <c r="AC19050" s="109"/>
      <c r="AV19050" s="111"/>
    </row>
    <row r="19051" spans="20:48" x14ac:dyDescent="0.25">
      <c r="T19051" s="110"/>
      <c r="AC19051" s="109"/>
    </row>
    <row r="19052" spans="20:48" x14ac:dyDescent="0.25">
      <c r="T19052" s="110"/>
      <c r="AC19052" s="109"/>
      <c r="AJ19052" s="111"/>
      <c r="AO19052" s="111"/>
      <c r="AP19052" s="111"/>
      <c r="AV19052" s="111"/>
    </row>
    <row r="19053" spans="20:48" x14ac:dyDescent="0.25">
      <c r="T19053" s="110"/>
      <c r="AC19053" s="109"/>
    </row>
    <row r="19054" spans="20:48" x14ac:dyDescent="0.25">
      <c r="T19054" s="110"/>
      <c r="AC19054" s="109"/>
    </row>
    <row r="19055" spans="20:48" x14ac:dyDescent="0.25">
      <c r="T19055" s="110"/>
      <c r="AC19055" s="109"/>
    </row>
    <row r="19056" spans="20:48" x14ac:dyDescent="0.25">
      <c r="T19056" s="110"/>
      <c r="AC19056" s="109"/>
      <c r="AP19056" s="111"/>
      <c r="AT19056" s="111"/>
      <c r="AV19056" s="111"/>
    </row>
    <row r="19057" spans="20:52" x14ac:dyDescent="0.25">
      <c r="T19057" s="110"/>
      <c r="AC19057" s="109"/>
      <c r="AV19057" s="111"/>
      <c r="AZ19057" s="111"/>
    </row>
    <row r="19058" spans="20:52" x14ac:dyDescent="0.25">
      <c r="T19058" s="110"/>
      <c r="AC19058" s="109"/>
    </row>
    <row r="19059" spans="20:52" x14ac:dyDescent="0.25">
      <c r="T19059" s="110"/>
      <c r="AC19059" s="109"/>
    </row>
    <row r="19060" spans="20:52" x14ac:dyDescent="0.25">
      <c r="T19060" s="110"/>
      <c r="AC19060" s="109"/>
    </row>
    <row r="19061" spans="20:52" x14ac:dyDescent="0.25">
      <c r="T19061" s="110"/>
      <c r="AC19061" s="109"/>
    </row>
    <row r="19062" spans="20:52" x14ac:dyDescent="0.25">
      <c r="T19062" s="110"/>
      <c r="AC19062" s="109"/>
    </row>
    <row r="19063" spans="20:52" x14ac:dyDescent="0.25">
      <c r="T19063" s="110"/>
      <c r="AC19063" s="109"/>
      <c r="AJ19063" s="111"/>
      <c r="AO19063" s="111"/>
      <c r="AV19063" s="111"/>
    </row>
    <row r="19064" spans="20:52" x14ac:dyDescent="0.25">
      <c r="T19064" s="110"/>
      <c r="AC19064" s="109"/>
      <c r="AV19064" s="111"/>
    </row>
    <row r="19065" spans="20:52" x14ac:dyDescent="0.25">
      <c r="T19065" s="110"/>
      <c r="AC19065" s="109"/>
      <c r="AJ19065" s="111"/>
      <c r="AR19065" s="111"/>
      <c r="AT19065" s="111"/>
      <c r="AV19065" s="111"/>
    </row>
    <row r="19066" spans="20:52" x14ac:dyDescent="0.25">
      <c r="T19066" s="110"/>
      <c r="AC19066" s="109"/>
      <c r="AJ19066" s="111"/>
      <c r="AV19066" s="111"/>
    </row>
    <row r="19067" spans="20:52" x14ac:dyDescent="0.25">
      <c r="T19067" s="110"/>
      <c r="AC19067" s="109"/>
      <c r="AJ19067" s="111"/>
      <c r="AO19067" s="111"/>
      <c r="AV19067" s="111"/>
      <c r="AZ19067" s="111"/>
    </row>
    <row r="19068" spans="20:52" x14ac:dyDescent="0.25">
      <c r="T19068" s="110"/>
      <c r="AC19068" s="109"/>
      <c r="AP19068" s="111"/>
      <c r="AT19068" s="111"/>
      <c r="AV19068" s="111"/>
    </row>
    <row r="19069" spans="20:52" x14ac:dyDescent="0.25">
      <c r="T19069" s="110"/>
      <c r="AC19069" s="109"/>
      <c r="AJ19069" s="111"/>
      <c r="AO19069" s="111"/>
    </row>
    <row r="19070" spans="20:52" x14ac:dyDescent="0.25">
      <c r="T19070" s="110"/>
      <c r="AC19070" s="109"/>
      <c r="AJ19070" s="111"/>
      <c r="AO19070" s="111"/>
    </row>
    <row r="19071" spans="20:52" x14ac:dyDescent="0.25">
      <c r="T19071" s="110"/>
      <c r="AC19071" s="109"/>
      <c r="AJ19071" s="111"/>
      <c r="AO19071" s="111"/>
    </row>
    <row r="19072" spans="20:52" x14ac:dyDescent="0.25">
      <c r="T19072" s="110"/>
      <c r="AC19072" s="109"/>
      <c r="AV19072" s="111"/>
    </row>
    <row r="19073" spans="20:52" x14ac:dyDescent="0.25">
      <c r="T19073" s="110"/>
      <c r="AC19073" s="109"/>
      <c r="AJ19073" s="111"/>
      <c r="AO19073" s="111"/>
      <c r="AP19073" s="111"/>
      <c r="AV19073" s="111"/>
    </row>
    <row r="19074" spans="20:52" x14ac:dyDescent="0.25">
      <c r="T19074" s="110"/>
      <c r="AC19074" s="109"/>
    </row>
    <row r="19075" spans="20:52" x14ac:dyDescent="0.25">
      <c r="T19075" s="110"/>
      <c r="AC19075" s="109"/>
      <c r="AJ19075" s="111"/>
      <c r="AO19075" s="111"/>
      <c r="AV19075" s="111"/>
    </row>
    <row r="19076" spans="20:52" x14ac:dyDescent="0.25">
      <c r="T19076" s="110"/>
      <c r="AC19076" s="109"/>
      <c r="AJ19076" s="111"/>
      <c r="AO19076" s="111"/>
      <c r="AV19076" s="111"/>
    </row>
    <row r="19077" spans="20:52" x14ac:dyDescent="0.25">
      <c r="T19077" s="110"/>
      <c r="AC19077" s="109"/>
      <c r="AV19077" s="111"/>
    </row>
    <row r="19078" spans="20:52" x14ac:dyDescent="0.25">
      <c r="T19078" s="110"/>
      <c r="AC19078" s="109"/>
      <c r="AJ19078" s="111"/>
      <c r="AO19078" s="111"/>
      <c r="AP19078" s="111"/>
      <c r="AR19078" s="111"/>
      <c r="AV19078" s="111"/>
    </row>
    <row r="19079" spans="20:52" x14ac:dyDescent="0.25">
      <c r="T19079" s="110"/>
      <c r="AC19079" s="109"/>
      <c r="AJ19079" s="111"/>
      <c r="AO19079" s="111"/>
      <c r="AP19079" s="111"/>
      <c r="AV19079" s="111"/>
    </row>
    <row r="19080" spans="20:52" x14ac:dyDescent="0.25">
      <c r="T19080" s="110"/>
      <c r="AC19080" s="109"/>
    </row>
    <row r="19081" spans="20:52" x14ac:dyDescent="0.25">
      <c r="T19081" s="110"/>
      <c r="AC19081" s="109"/>
      <c r="AV19081" s="111"/>
    </row>
    <row r="19082" spans="20:52" x14ac:dyDescent="0.25">
      <c r="T19082" s="110"/>
      <c r="AC19082" s="109"/>
      <c r="AV19082" s="111"/>
    </row>
    <row r="19083" spans="20:52" x14ac:dyDescent="0.25">
      <c r="T19083" s="110"/>
      <c r="AC19083" s="109"/>
      <c r="AZ19083" s="111"/>
    </row>
    <row r="19084" spans="20:52" x14ac:dyDescent="0.25">
      <c r="T19084" s="110"/>
      <c r="AC19084" s="109"/>
    </row>
    <row r="19085" spans="20:52" x14ac:dyDescent="0.25">
      <c r="T19085" s="110"/>
      <c r="AC19085" s="109"/>
    </row>
    <row r="19086" spans="20:52" x14ac:dyDescent="0.25">
      <c r="T19086" s="110"/>
      <c r="AC19086" s="109"/>
    </row>
    <row r="19087" spans="20:52" x14ac:dyDescent="0.25">
      <c r="T19087" s="110"/>
      <c r="AC19087" s="109"/>
    </row>
    <row r="19088" spans="20:52" x14ac:dyDescent="0.25">
      <c r="T19088" s="110"/>
      <c r="AC19088" s="109"/>
      <c r="AJ19088" s="111"/>
      <c r="AO19088" s="111"/>
      <c r="AT19088" s="111"/>
    </row>
    <row r="19089" spans="20:52" x14ac:dyDescent="0.25">
      <c r="T19089" s="110"/>
      <c r="AC19089" s="109"/>
      <c r="AV19089" s="111"/>
    </row>
    <row r="19090" spans="20:52" x14ac:dyDescent="0.25">
      <c r="T19090" s="110"/>
      <c r="AC19090" s="109"/>
    </row>
    <row r="19091" spans="20:52" x14ac:dyDescent="0.25">
      <c r="T19091" s="110"/>
      <c r="AC19091" s="109"/>
      <c r="AJ19091" s="111"/>
      <c r="AO19091" s="111"/>
      <c r="AP19091" s="111"/>
      <c r="AR19091" s="111"/>
      <c r="AT19091" s="111"/>
      <c r="AV19091" s="111"/>
      <c r="AZ19091" s="111"/>
    </row>
    <row r="19092" spans="20:52" x14ac:dyDescent="0.25">
      <c r="T19092" s="110"/>
      <c r="AC19092" s="109"/>
    </row>
    <row r="19093" spans="20:52" x14ac:dyDescent="0.25">
      <c r="T19093" s="110"/>
      <c r="AC19093" s="109"/>
      <c r="AV19093" s="111"/>
    </row>
    <row r="19094" spans="20:52" x14ac:dyDescent="0.25">
      <c r="T19094" s="110"/>
      <c r="AC19094" s="109"/>
    </row>
    <row r="19095" spans="20:52" x14ac:dyDescent="0.25">
      <c r="T19095" s="110"/>
      <c r="AC19095" s="109"/>
      <c r="AT19095" s="111"/>
    </row>
    <row r="19096" spans="20:52" x14ac:dyDescent="0.25">
      <c r="T19096" s="110"/>
      <c r="AC19096" s="109"/>
    </row>
    <row r="19097" spans="20:52" x14ac:dyDescent="0.25">
      <c r="T19097" s="110"/>
      <c r="AC19097" s="109"/>
      <c r="AP19097" s="111"/>
    </row>
    <row r="19098" spans="20:52" x14ac:dyDescent="0.25">
      <c r="T19098" s="110"/>
      <c r="AC19098" s="109"/>
      <c r="AP19098" s="111"/>
      <c r="AZ19098" s="111"/>
    </row>
    <row r="19099" spans="20:52" x14ac:dyDescent="0.25">
      <c r="T19099" s="110"/>
      <c r="AC19099" s="109"/>
      <c r="AZ19099" s="111"/>
    </row>
    <row r="19100" spans="20:52" x14ac:dyDescent="0.25">
      <c r="T19100" s="110"/>
      <c r="AC19100" s="109"/>
    </row>
    <row r="19101" spans="20:52" x14ac:dyDescent="0.25">
      <c r="T19101" s="110"/>
      <c r="AC19101" s="109"/>
    </row>
    <row r="19102" spans="20:52" x14ac:dyDescent="0.25">
      <c r="T19102" s="110"/>
      <c r="AC19102" s="109"/>
      <c r="AZ19102" s="111"/>
    </row>
    <row r="19103" spans="20:52" x14ac:dyDescent="0.25">
      <c r="T19103" s="110"/>
      <c r="AC19103" s="109"/>
    </row>
    <row r="19104" spans="20:52" x14ac:dyDescent="0.25">
      <c r="T19104" s="110"/>
      <c r="AC19104" s="109"/>
      <c r="AJ19104" s="111"/>
      <c r="AO19104" s="111"/>
      <c r="AV19104" s="111"/>
    </row>
    <row r="19105" spans="20:48" x14ac:dyDescent="0.25">
      <c r="T19105" s="110"/>
      <c r="AC19105" s="109"/>
    </row>
    <row r="19106" spans="20:48" x14ac:dyDescent="0.25">
      <c r="T19106" s="110"/>
      <c r="AC19106" s="109"/>
    </row>
    <row r="19107" spans="20:48" x14ac:dyDescent="0.25">
      <c r="T19107" s="110"/>
      <c r="AC19107" s="109"/>
      <c r="AT19107" s="111"/>
      <c r="AV19107" s="111"/>
    </row>
    <row r="19108" spans="20:48" x14ac:dyDescent="0.25">
      <c r="T19108" s="110"/>
      <c r="AC19108" s="109"/>
      <c r="AJ19108" s="111"/>
      <c r="AO19108" s="111"/>
      <c r="AV19108" s="111"/>
    </row>
    <row r="19109" spans="20:48" x14ac:dyDescent="0.25">
      <c r="T19109" s="110"/>
      <c r="AC19109" s="109"/>
    </row>
    <row r="19110" spans="20:48" x14ac:dyDescent="0.25">
      <c r="T19110" s="110"/>
      <c r="AC19110" s="109"/>
    </row>
    <row r="19111" spans="20:48" x14ac:dyDescent="0.25">
      <c r="T19111" s="110"/>
      <c r="AC19111" s="109"/>
    </row>
    <row r="19112" spans="20:48" x14ac:dyDescent="0.25">
      <c r="T19112" s="110"/>
      <c r="AC19112" s="109"/>
    </row>
    <row r="19113" spans="20:48" x14ac:dyDescent="0.25">
      <c r="T19113" s="110"/>
      <c r="AC19113" s="109"/>
      <c r="AV19113" s="111"/>
    </row>
    <row r="19114" spans="20:48" x14ac:dyDescent="0.25">
      <c r="T19114" s="110"/>
      <c r="AC19114" s="109"/>
      <c r="AJ19114" s="111"/>
      <c r="AO19114" s="111"/>
      <c r="AV19114" s="111"/>
    </row>
    <row r="19115" spans="20:48" x14ac:dyDescent="0.25">
      <c r="T19115" s="110"/>
      <c r="AC19115" s="109"/>
      <c r="AV19115" s="111"/>
    </row>
    <row r="19116" spans="20:48" x14ac:dyDescent="0.25">
      <c r="T19116" s="110"/>
      <c r="AC19116" s="109"/>
      <c r="AJ19116" s="111"/>
      <c r="AO19116" s="111"/>
    </row>
    <row r="19117" spans="20:48" x14ac:dyDescent="0.25">
      <c r="T19117" s="110"/>
      <c r="AC19117" s="109"/>
      <c r="AJ19117" s="111"/>
      <c r="AO19117" s="111"/>
      <c r="AP19117" s="111"/>
      <c r="AT19117" s="111"/>
      <c r="AV19117" s="111"/>
    </row>
    <row r="19118" spans="20:48" x14ac:dyDescent="0.25">
      <c r="T19118" s="110"/>
      <c r="AC19118" s="109"/>
    </row>
    <row r="19119" spans="20:48" x14ac:dyDescent="0.25">
      <c r="T19119" s="110"/>
      <c r="AC19119" s="109"/>
      <c r="AJ19119" s="111"/>
      <c r="AO19119" s="111"/>
      <c r="AV19119" s="111"/>
    </row>
    <row r="19120" spans="20:48" x14ac:dyDescent="0.25">
      <c r="T19120" s="110"/>
      <c r="AC19120" s="109"/>
      <c r="AJ19120" s="111"/>
      <c r="AO19120" s="111"/>
      <c r="AV19120" s="111"/>
    </row>
    <row r="19121" spans="20:52" x14ac:dyDescent="0.25">
      <c r="T19121" s="110"/>
      <c r="AC19121" s="109"/>
    </row>
    <row r="19122" spans="20:52" x14ac:dyDescent="0.25">
      <c r="T19122" s="110"/>
      <c r="AC19122" s="109"/>
    </row>
    <row r="19123" spans="20:52" x14ac:dyDescent="0.25">
      <c r="T19123" s="110"/>
      <c r="AC19123" s="109"/>
      <c r="AJ19123" s="111"/>
      <c r="AO19123" s="111"/>
      <c r="AP19123" s="111"/>
      <c r="AV19123" s="111"/>
    </row>
    <row r="19124" spans="20:52" x14ac:dyDescent="0.25">
      <c r="T19124" s="110"/>
      <c r="AC19124" s="109"/>
      <c r="AJ19124" s="111"/>
      <c r="AO19124" s="111"/>
      <c r="AP19124" s="111"/>
      <c r="AV19124" s="111"/>
    </row>
    <row r="19125" spans="20:52" x14ac:dyDescent="0.25">
      <c r="T19125" s="110"/>
      <c r="AC19125" s="109"/>
      <c r="AV19125" s="111"/>
      <c r="AZ19125" s="111"/>
    </row>
    <row r="19126" spans="20:52" x14ac:dyDescent="0.25">
      <c r="T19126" s="110"/>
      <c r="AC19126" s="109"/>
    </row>
    <row r="19127" spans="20:52" x14ac:dyDescent="0.25">
      <c r="T19127" s="110"/>
      <c r="AC19127" s="109"/>
      <c r="AP19127" s="111"/>
    </row>
    <row r="19128" spans="20:52" x14ac:dyDescent="0.25">
      <c r="T19128" s="110"/>
      <c r="AC19128" s="109"/>
      <c r="AP19128" s="111"/>
    </row>
    <row r="19129" spans="20:52" x14ac:dyDescent="0.25">
      <c r="T19129" s="110"/>
      <c r="AC19129" s="109"/>
    </row>
    <row r="19130" spans="20:52" x14ac:dyDescent="0.25">
      <c r="T19130" s="110"/>
      <c r="AC19130" s="109"/>
      <c r="AJ19130" s="111"/>
      <c r="AO19130" s="111"/>
      <c r="AP19130" s="111"/>
      <c r="AV19130" s="111"/>
      <c r="AZ19130" s="111"/>
    </row>
    <row r="19131" spans="20:52" x14ac:dyDescent="0.25">
      <c r="T19131" s="110"/>
      <c r="AC19131" s="109"/>
      <c r="AJ19131" s="111"/>
      <c r="AO19131" s="111"/>
      <c r="AT19131" s="111"/>
      <c r="AV19131" s="111"/>
    </row>
    <row r="19132" spans="20:52" x14ac:dyDescent="0.25">
      <c r="T19132" s="110"/>
      <c r="AC19132" s="109"/>
      <c r="AV19132" s="111"/>
    </row>
    <row r="19133" spans="20:52" x14ac:dyDescent="0.25">
      <c r="T19133" s="110"/>
      <c r="AC19133" s="109"/>
      <c r="AV19133" s="111"/>
    </row>
    <row r="19134" spans="20:52" x14ac:dyDescent="0.25">
      <c r="T19134" s="110"/>
      <c r="AC19134" s="109"/>
    </row>
    <row r="19135" spans="20:52" x14ac:dyDescent="0.25">
      <c r="T19135" s="110"/>
      <c r="AC19135" s="109"/>
      <c r="AO19135" s="111"/>
      <c r="AV19135" s="111"/>
    </row>
    <row r="19136" spans="20:52" x14ac:dyDescent="0.25">
      <c r="T19136" s="110"/>
      <c r="AC19136" s="109"/>
      <c r="AJ19136" s="111"/>
      <c r="AP19136" s="111"/>
      <c r="AV19136" s="111"/>
      <c r="AZ19136" s="111"/>
    </row>
    <row r="19137" spans="20:52" x14ac:dyDescent="0.25">
      <c r="T19137" s="110"/>
      <c r="AC19137" s="109"/>
      <c r="AJ19137" s="111"/>
      <c r="AO19137" s="111"/>
    </row>
    <row r="19138" spans="20:52" x14ac:dyDescent="0.25">
      <c r="T19138" s="110"/>
      <c r="AC19138" s="109"/>
      <c r="AV19138" s="111"/>
    </row>
    <row r="19139" spans="20:52" x14ac:dyDescent="0.25">
      <c r="T19139" s="110"/>
      <c r="AC19139" s="109"/>
      <c r="AJ19139" s="111"/>
      <c r="AO19139" s="111"/>
      <c r="AP19139" s="111"/>
      <c r="AV19139" s="111"/>
    </row>
    <row r="19140" spans="20:52" x14ac:dyDescent="0.25">
      <c r="T19140" s="110"/>
      <c r="AC19140" s="109"/>
    </row>
    <row r="19141" spans="20:52" x14ac:dyDescent="0.25">
      <c r="T19141" s="110"/>
      <c r="AC19141" s="109"/>
    </row>
    <row r="19142" spans="20:52" x14ac:dyDescent="0.25">
      <c r="T19142" s="110"/>
      <c r="AC19142" s="109"/>
      <c r="AJ19142" s="111"/>
      <c r="AO19142" s="111"/>
      <c r="AV19142" s="111"/>
    </row>
    <row r="19143" spans="20:52" x14ac:dyDescent="0.25">
      <c r="T19143" s="110"/>
      <c r="AC19143" s="109"/>
      <c r="AJ19143" s="111"/>
      <c r="AV19143" s="111"/>
    </row>
    <row r="19144" spans="20:52" x14ac:dyDescent="0.25">
      <c r="T19144" s="110"/>
      <c r="AC19144" s="109"/>
      <c r="AJ19144" s="111"/>
      <c r="AO19144" s="111"/>
      <c r="AV19144" s="111"/>
    </row>
    <row r="19145" spans="20:52" x14ac:dyDescent="0.25">
      <c r="T19145" s="110"/>
      <c r="AC19145" s="109"/>
    </row>
    <row r="19146" spans="20:52" x14ac:dyDescent="0.25">
      <c r="T19146" s="110"/>
      <c r="AC19146" s="109"/>
      <c r="AJ19146" s="111"/>
      <c r="AO19146" s="111"/>
      <c r="AV19146" s="111"/>
    </row>
    <row r="19147" spans="20:52" x14ac:dyDescent="0.25">
      <c r="T19147" s="110"/>
      <c r="AC19147" s="109"/>
      <c r="AZ19147" s="111"/>
    </row>
    <row r="19148" spans="20:52" x14ac:dyDescent="0.25">
      <c r="T19148" s="110"/>
      <c r="AC19148" s="109"/>
    </row>
    <row r="19149" spans="20:52" x14ac:dyDescent="0.25">
      <c r="T19149" s="110"/>
      <c r="AC19149" s="109"/>
    </row>
    <row r="19150" spans="20:52" x14ac:dyDescent="0.25">
      <c r="T19150" s="110"/>
      <c r="AC19150" s="109"/>
      <c r="AJ19150" s="111"/>
      <c r="AO19150" s="111"/>
      <c r="AV19150" s="111"/>
    </row>
    <row r="19151" spans="20:52" x14ac:dyDescent="0.25">
      <c r="T19151" s="110"/>
      <c r="AC19151" s="109"/>
      <c r="AV19151" s="111"/>
      <c r="AZ19151" s="111"/>
    </row>
    <row r="19152" spans="20:52" x14ac:dyDescent="0.25">
      <c r="T19152" s="110"/>
      <c r="AC19152" s="109"/>
      <c r="AP19152" s="111"/>
    </row>
    <row r="19153" spans="20:52" x14ac:dyDescent="0.25">
      <c r="T19153" s="110"/>
      <c r="AC19153" s="109"/>
      <c r="AV19153" s="111"/>
    </row>
    <row r="19154" spans="20:52" x14ac:dyDescent="0.25">
      <c r="T19154" s="110"/>
      <c r="AC19154" s="109"/>
      <c r="AJ19154" s="111"/>
      <c r="AO19154" s="111"/>
      <c r="AP19154" s="111"/>
      <c r="AV19154" s="111"/>
    </row>
    <row r="19155" spans="20:52" x14ac:dyDescent="0.25">
      <c r="T19155" s="110"/>
      <c r="AC19155" s="109"/>
      <c r="AJ19155" s="111"/>
      <c r="AO19155" s="111"/>
      <c r="AP19155" s="111"/>
      <c r="AV19155" s="111"/>
    </row>
    <row r="19156" spans="20:52" x14ac:dyDescent="0.25">
      <c r="T19156" s="110"/>
      <c r="AC19156" s="109"/>
    </row>
    <row r="19157" spans="20:52" x14ac:dyDescent="0.25">
      <c r="T19157" s="110"/>
      <c r="AC19157" s="109"/>
      <c r="AJ19157" s="111"/>
      <c r="AO19157" s="111"/>
      <c r="AT19157" s="111"/>
      <c r="AV19157" s="111"/>
    </row>
    <row r="19158" spans="20:52" x14ac:dyDescent="0.25">
      <c r="T19158" s="110"/>
      <c r="AC19158" s="109"/>
      <c r="AJ19158" s="111"/>
      <c r="AO19158" s="111"/>
      <c r="AV19158" s="111"/>
    </row>
    <row r="19159" spans="20:52" x14ac:dyDescent="0.25">
      <c r="T19159" s="110"/>
      <c r="AC19159" s="109"/>
      <c r="AJ19159" s="111"/>
      <c r="AO19159" s="111"/>
      <c r="AP19159" s="111"/>
      <c r="AT19159" s="111"/>
      <c r="AV19159" s="111"/>
    </row>
    <row r="19160" spans="20:52" x14ac:dyDescent="0.25">
      <c r="T19160" s="110"/>
      <c r="AC19160" s="109"/>
    </row>
    <row r="19161" spans="20:52" x14ac:dyDescent="0.25">
      <c r="T19161" s="110"/>
      <c r="AC19161" s="109"/>
      <c r="AJ19161" s="111"/>
      <c r="AT19161" s="111"/>
      <c r="AV19161" s="111"/>
    </row>
    <row r="19162" spans="20:52" x14ac:dyDescent="0.25">
      <c r="T19162" s="110"/>
      <c r="AC19162" s="109"/>
      <c r="AJ19162" s="111"/>
      <c r="AO19162" s="111"/>
      <c r="AP19162" s="111"/>
      <c r="AV19162" s="111"/>
    </row>
    <row r="19163" spans="20:52" x14ac:dyDescent="0.25">
      <c r="T19163" s="110"/>
      <c r="AC19163" s="109"/>
      <c r="AJ19163" s="111"/>
      <c r="AO19163" s="111"/>
      <c r="AV19163" s="111"/>
    </row>
    <row r="19164" spans="20:52" x14ac:dyDescent="0.25">
      <c r="T19164" s="110"/>
      <c r="AC19164" s="109"/>
    </row>
    <row r="19165" spans="20:52" x14ac:dyDescent="0.25">
      <c r="T19165" s="110"/>
      <c r="AC19165" s="109"/>
    </row>
    <row r="19166" spans="20:52" x14ac:dyDescent="0.25">
      <c r="T19166" s="110"/>
      <c r="AC19166" s="109"/>
      <c r="AJ19166" s="111"/>
      <c r="AO19166" s="111"/>
      <c r="AV19166" s="111"/>
    </row>
    <row r="19167" spans="20:52" x14ac:dyDescent="0.25">
      <c r="T19167" s="110"/>
      <c r="AC19167" s="109"/>
      <c r="AJ19167" s="111"/>
      <c r="AO19167" s="111"/>
      <c r="AV19167" s="111"/>
    </row>
    <row r="19168" spans="20:52" x14ac:dyDescent="0.25">
      <c r="T19168" s="110"/>
      <c r="AC19168" s="109"/>
      <c r="AJ19168" s="111"/>
      <c r="AO19168" s="111"/>
      <c r="AP19168" s="111"/>
      <c r="AV19168" s="111"/>
      <c r="AZ19168" s="111"/>
    </row>
    <row r="19169" spans="20:52" x14ac:dyDescent="0.25">
      <c r="T19169" s="110"/>
      <c r="AC19169" s="109"/>
    </row>
    <row r="19170" spans="20:52" x14ac:dyDescent="0.25">
      <c r="T19170" s="110"/>
      <c r="AC19170" s="109"/>
      <c r="AJ19170" s="111"/>
      <c r="AO19170" s="111"/>
      <c r="AV19170" s="111"/>
    </row>
    <row r="19171" spans="20:52" x14ac:dyDescent="0.25">
      <c r="T19171" s="110"/>
      <c r="AC19171" s="109"/>
      <c r="AJ19171" s="111"/>
      <c r="AO19171" s="111"/>
      <c r="AP19171" s="111"/>
      <c r="AV19171" s="111"/>
    </row>
    <row r="19172" spans="20:52" x14ac:dyDescent="0.25">
      <c r="T19172" s="110"/>
      <c r="AC19172" s="109"/>
    </row>
    <row r="19173" spans="20:52" x14ac:dyDescent="0.25">
      <c r="T19173" s="110"/>
      <c r="AC19173" s="109"/>
    </row>
    <row r="19174" spans="20:52" x14ac:dyDescent="0.25">
      <c r="T19174" s="110"/>
      <c r="AC19174" s="109"/>
    </row>
    <row r="19175" spans="20:52" x14ac:dyDescent="0.25">
      <c r="T19175" s="110"/>
      <c r="AC19175" s="109"/>
    </row>
    <row r="19176" spans="20:52" x14ac:dyDescent="0.25">
      <c r="T19176" s="110"/>
      <c r="AC19176" s="109"/>
    </row>
    <row r="19177" spans="20:52" x14ac:dyDescent="0.25">
      <c r="T19177" s="110"/>
      <c r="AC19177" s="109"/>
      <c r="AP19177" s="111"/>
    </row>
    <row r="19178" spans="20:52" x14ac:dyDescent="0.25">
      <c r="T19178" s="110"/>
      <c r="AC19178" s="109"/>
      <c r="AJ19178" s="111"/>
      <c r="AO19178" s="111"/>
      <c r="AV19178" s="111"/>
    </row>
    <row r="19179" spans="20:52" x14ac:dyDescent="0.25">
      <c r="T19179" s="110"/>
      <c r="AC19179" s="109"/>
      <c r="AJ19179" s="111"/>
      <c r="AP19179" s="111"/>
    </row>
    <row r="19180" spans="20:52" x14ac:dyDescent="0.25">
      <c r="T19180" s="110"/>
      <c r="AC19180" s="109"/>
      <c r="AP19180" s="111"/>
    </row>
    <row r="19181" spans="20:52" x14ac:dyDescent="0.25">
      <c r="T19181" s="110"/>
      <c r="AC19181" s="109"/>
      <c r="AJ19181" s="111"/>
      <c r="AO19181" s="111"/>
      <c r="AV19181" s="111"/>
      <c r="AZ19181" s="111"/>
    </row>
    <row r="19182" spans="20:52" x14ac:dyDescent="0.25">
      <c r="T19182" s="110"/>
      <c r="AC19182" s="109"/>
      <c r="AJ19182" s="111"/>
      <c r="AO19182" s="111"/>
      <c r="AV19182" s="111"/>
    </row>
    <row r="19183" spans="20:52" x14ac:dyDescent="0.25">
      <c r="T19183" s="110"/>
      <c r="AC19183" s="109"/>
      <c r="AJ19183" s="111"/>
      <c r="AO19183" s="111"/>
      <c r="AV19183" s="111"/>
    </row>
    <row r="19184" spans="20:52" x14ac:dyDescent="0.25">
      <c r="T19184" s="110"/>
      <c r="AC19184" s="109"/>
      <c r="AZ19184" s="111"/>
    </row>
    <row r="19185" spans="20:52" x14ac:dyDescent="0.25">
      <c r="T19185" s="110"/>
      <c r="AC19185" s="109"/>
    </row>
    <row r="19186" spans="20:52" x14ac:dyDescent="0.25">
      <c r="T19186" s="110"/>
      <c r="AC19186" s="109"/>
      <c r="AJ19186" s="111"/>
      <c r="AO19186" s="111"/>
      <c r="AP19186" s="111"/>
      <c r="AV19186" s="111"/>
    </row>
    <row r="19187" spans="20:52" x14ac:dyDescent="0.25">
      <c r="T19187" s="110"/>
      <c r="AC19187" s="109"/>
      <c r="AZ19187" s="111"/>
    </row>
    <row r="19188" spans="20:52" x14ac:dyDescent="0.25">
      <c r="T19188" s="110"/>
      <c r="AC19188" s="109"/>
    </row>
    <row r="19189" spans="20:52" x14ac:dyDescent="0.25">
      <c r="T19189" s="110"/>
      <c r="AC19189" s="109"/>
      <c r="AJ19189" s="111"/>
      <c r="AO19189" s="111"/>
      <c r="AR19189" s="111"/>
      <c r="AV19189" s="111"/>
    </row>
    <row r="19190" spans="20:52" x14ac:dyDescent="0.25">
      <c r="T19190" s="110"/>
      <c r="AC19190" s="109"/>
    </row>
    <row r="19191" spans="20:52" x14ac:dyDescent="0.25">
      <c r="T19191" s="110"/>
      <c r="AC19191" s="109"/>
    </row>
    <row r="19192" spans="20:52" x14ac:dyDescent="0.25">
      <c r="T19192" s="110"/>
      <c r="AC19192" s="109"/>
      <c r="AJ19192" s="111"/>
      <c r="AO19192" s="111"/>
    </row>
    <row r="19193" spans="20:52" x14ac:dyDescent="0.25">
      <c r="T19193" s="110"/>
      <c r="AC19193" s="109"/>
    </row>
    <row r="19194" spans="20:52" x14ac:dyDescent="0.25">
      <c r="T19194" s="110"/>
      <c r="AC19194" s="109"/>
    </row>
    <row r="19195" spans="20:52" x14ac:dyDescent="0.25">
      <c r="T19195" s="110"/>
      <c r="AC19195" s="109"/>
      <c r="AJ19195" s="111"/>
      <c r="AO19195" s="111"/>
    </row>
    <row r="19196" spans="20:52" x14ac:dyDescent="0.25">
      <c r="T19196" s="110"/>
      <c r="AC19196" s="109"/>
      <c r="AO19196" s="111"/>
      <c r="AV19196" s="111"/>
    </row>
    <row r="19197" spans="20:52" x14ac:dyDescent="0.25">
      <c r="T19197" s="110"/>
      <c r="AC19197" s="109"/>
      <c r="AJ19197" s="111"/>
      <c r="AO19197" s="111"/>
      <c r="AT19197" s="111"/>
    </row>
    <row r="19198" spans="20:52" x14ac:dyDescent="0.25">
      <c r="T19198" s="110"/>
      <c r="AC19198" s="109"/>
    </row>
    <row r="19199" spans="20:52" x14ac:dyDescent="0.25">
      <c r="T19199" s="110"/>
      <c r="AC19199" s="109"/>
      <c r="AJ19199" s="111"/>
      <c r="AO19199" s="111"/>
      <c r="AV19199" s="111"/>
    </row>
    <row r="19200" spans="20:52" x14ac:dyDescent="0.25">
      <c r="T19200" s="110"/>
      <c r="AC19200" s="109"/>
      <c r="AJ19200" s="111"/>
      <c r="AO19200" s="111"/>
      <c r="AT19200" s="111"/>
      <c r="AV19200" s="111"/>
    </row>
    <row r="19201" spans="20:52" x14ac:dyDescent="0.25">
      <c r="T19201" s="110"/>
      <c r="AC19201" s="109"/>
      <c r="AJ19201" s="111"/>
      <c r="AO19201" s="111"/>
      <c r="AT19201" s="111"/>
    </row>
    <row r="19202" spans="20:52" x14ac:dyDescent="0.25">
      <c r="T19202" s="110"/>
      <c r="AC19202" s="109"/>
    </row>
    <row r="19203" spans="20:52" x14ac:dyDescent="0.25">
      <c r="T19203" s="110"/>
      <c r="AC19203" s="109"/>
      <c r="AJ19203" s="111"/>
      <c r="AO19203" s="111"/>
      <c r="AV19203" s="111"/>
    </row>
    <row r="19204" spans="20:52" x14ac:dyDescent="0.25">
      <c r="T19204" s="110"/>
      <c r="AC19204" s="109"/>
      <c r="AJ19204" s="111"/>
      <c r="AP19204" s="111"/>
      <c r="AV19204" s="111"/>
    </row>
    <row r="19205" spans="20:52" x14ac:dyDescent="0.25">
      <c r="T19205" s="110"/>
      <c r="AC19205" s="109"/>
    </row>
    <row r="19206" spans="20:52" x14ac:dyDescent="0.25">
      <c r="T19206" s="110"/>
      <c r="AC19206" s="109"/>
    </row>
    <row r="19207" spans="20:52" x14ac:dyDescent="0.25">
      <c r="T19207" s="110"/>
      <c r="AC19207" s="109"/>
      <c r="AV19207" s="111"/>
    </row>
    <row r="19208" spans="20:52" x14ac:dyDescent="0.25">
      <c r="T19208" s="110"/>
      <c r="AC19208" s="109"/>
    </row>
    <row r="19209" spans="20:52" x14ac:dyDescent="0.25">
      <c r="T19209" s="110"/>
      <c r="AC19209" s="109"/>
      <c r="AJ19209" s="111"/>
      <c r="AO19209" s="111"/>
      <c r="AP19209" s="111"/>
      <c r="AT19209" s="111"/>
    </row>
    <row r="19210" spans="20:52" x14ac:dyDescent="0.25">
      <c r="T19210" s="110"/>
      <c r="AC19210" s="109"/>
      <c r="AZ19210" s="111"/>
    </row>
    <row r="19211" spans="20:52" x14ac:dyDescent="0.25">
      <c r="T19211" s="110"/>
      <c r="AC19211" s="109"/>
    </row>
    <row r="19212" spans="20:52" x14ac:dyDescent="0.25">
      <c r="T19212" s="110"/>
      <c r="AC19212" s="109"/>
      <c r="AJ19212" s="111"/>
      <c r="AO19212" s="111"/>
      <c r="AV19212" s="111"/>
    </row>
    <row r="19213" spans="20:52" x14ac:dyDescent="0.25">
      <c r="T19213" s="110"/>
      <c r="AC19213" s="109"/>
      <c r="AJ19213" s="111"/>
      <c r="AO19213" s="111"/>
      <c r="AT19213" s="111"/>
    </row>
    <row r="19214" spans="20:52" x14ac:dyDescent="0.25">
      <c r="T19214" s="110"/>
      <c r="AC19214" s="109"/>
      <c r="AJ19214" s="111"/>
      <c r="AO19214" s="111"/>
      <c r="AP19214" s="111"/>
      <c r="AV19214" s="111"/>
    </row>
    <row r="19215" spans="20:52" x14ac:dyDescent="0.25">
      <c r="T19215" s="110"/>
      <c r="AC19215" s="109"/>
      <c r="AJ19215" s="111"/>
    </row>
    <row r="19216" spans="20:52" x14ac:dyDescent="0.25">
      <c r="T19216" s="110"/>
      <c r="AC19216" s="109"/>
      <c r="AJ19216" s="111"/>
      <c r="AO19216" s="111"/>
      <c r="AV19216" s="111"/>
    </row>
    <row r="19217" spans="20:52" x14ac:dyDescent="0.25">
      <c r="T19217" s="110"/>
      <c r="AC19217" s="109"/>
      <c r="AZ19217" s="111"/>
    </row>
    <row r="19218" spans="20:52" x14ac:dyDescent="0.25">
      <c r="T19218" s="110"/>
      <c r="AC19218" s="109"/>
    </row>
    <row r="19219" spans="20:52" x14ac:dyDescent="0.25">
      <c r="T19219" s="110"/>
      <c r="AC19219" s="109"/>
      <c r="AP19219" s="111"/>
      <c r="AV19219" s="111"/>
    </row>
    <row r="19220" spans="20:52" x14ac:dyDescent="0.25">
      <c r="T19220" s="110"/>
      <c r="AC19220" s="109"/>
      <c r="AR19220" s="111"/>
      <c r="AV19220" s="111"/>
    </row>
    <row r="19221" spans="20:52" x14ac:dyDescent="0.25">
      <c r="T19221" s="110"/>
      <c r="AC19221" s="109"/>
    </row>
    <row r="19222" spans="20:52" x14ac:dyDescent="0.25">
      <c r="T19222" s="110"/>
      <c r="AC19222" s="109"/>
      <c r="AJ19222" s="111"/>
      <c r="AO19222" s="111"/>
      <c r="AT19222" s="111"/>
      <c r="AV19222" s="111"/>
    </row>
    <row r="19223" spans="20:52" x14ac:dyDescent="0.25">
      <c r="T19223" s="110"/>
      <c r="AC19223" s="109"/>
      <c r="AJ19223" s="111"/>
      <c r="AO19223" s="111"/>
      <c r="AV19223" s="111"/>
      <c r="AZ19223" s="111"/>
    </row>
    <row r="19224" spans="20:52" x14ac:dyDescent="0.25">
      <c r="T19224" s="110"/>
      <c r="AC19224" s="109"/>
      <c r="AP19224" s="111"/>
    </row>
    <row r="19225" spans="20:52" x14ac:dyDescent="0.25">
      <c r="T19225" s="110"/>
      <c r="AC19225" s="109"/>
      <c r="AJ19225" s="111"/>
      <c r="AO19225" s="111"/>
      <c r="AV19225" s="111"/>
    </row>
    <row r="19226" spans="20:52" x14ac:dyDescent="0.25">
      <c r="T19226" s="110"/>
      <c r="AC19226" s="109"/>
    </row>
    <row r="19227" spans="20:52" x14ac:dyDescent="0.25">
      <c r="T19227" s="110"/>
      <c r="AC19227" s="109"/>
      <c r="AJ19227" s="111"/>
      <c r="AO19227" s="111"/>
      <c r="AP19227" s="111"/>
      <c r="AV19227" s="111"/>
    </row>
    <row r="19228" spans="20:52" x14ac:dyDescent="0.25">
      <c r="T19228" s="110"/>
      <c r="AC19228" s="109"/>
    </row>
    <row r="19229" spans="20:52" x14ac:dyDescent="0.25">
      <c r="T19229" s="110"/>
      <c r="AC19229" s="109"/>
      <c r="AJ19229" s="111"/>
      <c r="AO19229" s="111"/>
      <c r="AP19229" s="111"/>
      <c r="AV19229" s="111"/>
    </row>
    <row r="19230" spans="20:52" x14ac:dyDescent="0.25">
      <c r="T19230" s="110"/>
      <c r="AC19230" s="109"/>
      <c r="AJ19230" s="111"/>
      <c r="AO19230" s="111"/>
      <c r="AP19230" s="111"/>
      <c r="AT19230" s="111"/>
      <c r="AV19230" s="111"/>
    </row>
    <row r="19231" spans="20:52" x14ac:dyDescent="0.25">
      <c r="T19231" s="110"/>
      <c r="AC19231" s="109"/>
      <c r="AJ19231" s="111"/>
      <c r="AO19231" s="111"/>
      <c r="AV19231" s="111"/>
    </row>
    <row r="19232" spans="20:52" x14ac:dyDescent="0.25">
      <c r="T19232" s="110"/>
      <c r="AC19232" s="109"/>
    </row>
    <row r="19233" spans="20:52" x14ac:dyDescent="0.25">
      <c r="T19233" s="110"/>
      <c r="AC19233" s="109"/>
    </row>
    <row r="19234" spans="20:52" x14ac:dyDescent="0.25">
      <c r="T19234" s="110"/>
      <c r="AC19234" s="109"/>
      <c r="AJ19234" s="111"/>
      <c r="AO19234" s="111"/>
      <c r="AP19234" s="111"/>
      <c r="AT19234" s="111"/>
      <c r="AV19234" s="111"/>
    </row>
    <row r="19235" spans="20:52" x14ac:dyDescent="0.25">
      <c r="T19235" s="110"/>
      <c r="AC19235" s="109"/>
      <c r="AJ19235" s="111"/>
      <c r="AO19235" s="111"/>
      <c r="AV19235" s="111"/>
    </row>
    <row r="19236" spans="20:52" x14ac:dyDescent="0.25">
      <c r="T19236" s="110"/>
      <c r="AC19236" s="109"/>
      <c r="AO19236" s="111"/>
      <c r="AP19236" s="111"/>
      <c r="AT19236" s="111"/>
      <c r="AV19236" s="111"/>
    </row>
    <row r="19237" spans="20:52" x14ac:dyDescent="0.25">
      <c r="T19237" s="110"/>
      <c r="AC19237" s="109"/>
    </row>
    <row r="19238" spans="20:52" x14ac:dyDescent="0.25">
      <c r="T19238" s="110"/>
      <c r="AC19238" s="109"/>
      <c r="AJ19238" s="111"/>
      <c r="AO19238" s="111"/>
      <c r="AV19238" s="111"/>
      <c r="AZ19238" s="111"/>
    </row>
    <row r="19239" spans="20:52" x14ac:dyDescent="0.25">
      <c r="T19239" s="110"/>
      <c r="AC19239" s="109"/>
    </row>
    <row r="19240" spans="20:52" x14ac:dyDescent="0.25">
      <c r="T19240" s="110"/>
      <c r="AC19240" s="109"/>
      <c r="AP19240" s="111"/>
      <c r="AV19240" s="111"/>
    </row>
    <row r="19241" spans="20:52" x14ac:dyDescent="0.25">
      <c r="T19241" s="110"/>
      <c r="AC19241" s="109"/>
      <c r="AO19241" s="111"/>
      <c r="AV19241" s="111"/>
    </row>
    <row r="19242" spans="20:52" x14ac:dyDescent="0.25">
      <c r="T19242" s="110"/>
      <c r="AC19242" s="109"/>
      <c r="AJ19242" s="111"/>
      <c r="AO19242" s="111"/>
      <c r="AV19242" s="111"/>
      <c r="AZ19242" s="111"/>
    </row>
    <row r="19243" spans="20:52" x14ac:dyDescent="0.25">
      <c r="T19243" s="110"/>
      <c r="AC19243" s="109"/>
    </row>
    <row r="19244" spans="20:52" x14ac:dyDescent="0.25">
      <c r="T19244" s="110"/>
      <c r="AC19244" s="109"/>
    </row>
    <row r="19245" spans="20:52" x14ac:dyDescent="0.25">
      <c r="T19245" s="110"/>
      <c r="AC19245" s="109"/>
      <c r="AV19245" s="111"/>
      <c r="AZ19245" s="111"/>
    </row>
    <row r="19246" spans="20:52" x14ac:dyDescent="0.25">
      <c r="T19246" s="110"/>
      <c r="AC19246" s="109"/>
      <c r="AJ19246" s="111"/>
      <c r="AO19246" s="111"/>
      <c r="AV19246" s="111"/>
      <c r="AZ19246" s="111"/>
    </row>
    <row r="19247" spans="20:52" x14ac:dyDescent="0.25">
      <c r="T19247" s="110"/>
      <c r="AC19247" s="109"/>
      <c r="AJ19247" s="111"/>
    </row>
    <row r="19248" spans="20:52" x14ac:dyDescent="0.25">
      <c r="T19248" s="110"/>
      <c r="AC19248" s="109"/>
    </row>
    <row r="19249" spans="20:52" x14ac:dyDescent="0.25">
      <c r="T19249" s="110"/>
      <c r="AC19249" s="109"/>
    </row>
    <row r="19250" spans="20:52" x14ac:dyDescent="0.25">
      <c r="T19250" s="110"/>
      <c r="AC19250" s="109"/>
      <c r="AJ19250" s="111"/>
      <c r="AO19250" s="111"/>
      <c r="AV19250" s="111"/>
    </row>
    <row r="19251" spans="20:52" x14ac:dyDescent="0.25">
      <c r="T19251" s="110"/>
      <c r="AC19251" s="109"/>
    </row>
    <row r="19252" spans="20:52" x14ac:dyDescent="0.25">
      <c r="T19252" s="110"/>
      <c r="AC19252" s="109"/>
    </row>
    <row r="19253" spans="20:52" x14ac:dyDescent="0.25">
      <c r="T19253" s="110"/>
      <c r="AC19253" s="109"/>
      <c r="AJ19253" s="111"/>
      <c r="AO19253" s="111"/>
      <c r="AV19253" s="111"/>
      <c r="AZ19253" s="111"/>
    </row>
    <row r="19254" spans="20:52" x14ac:dyDescent="0.25">
      <c r="T19254" s="110"/>
      <c r="AC19254" s="109"/>
      <c r="AJ19254" s="111"/>
      <c r="AO19254" s="111"/>
      <c r="AV19254" s="111"/>
    </row>
    <row r="19255" spans="20:52" x14ac:dyDescent="0.25">
      <c r="T19255" s="110"/>
      <c r="AC19255" s="109"/>
      <c r="AJ19255" s="111"/>
      <c r="AO19255" s="111"/>
      <c r="AV19255" s="111"/>
    </row>
    <row r="19256" spans="20:52" x14ac:dyDescent="0.25">
      <c r="T19256" s="110"/>
      <c r="AC19256" s="109"/>
    </row>
    <row r="19257" spans="20:52" x14ac:dyDescent="0.25">
      <c r="T19257" s="110"/>
      <c r="AC19257" s="109"/>
      <c r="AP19257" s="111"/>
      <c r="AZ19257" s="111"/>
    </row>
    <row r="19258" spans="20:52" x14ac:dyDescent="0.25">
      <c r="T19258" s="110"/>
      <c r="AC19258" s="109"/>
      <c r="AJ19258" s="111"/>
      <c r="AO19258" s="111"/>
      <c r="AP19258" s="111"/>
      <c r="AV19258" s="111"/>
    </row>
    <row r="19259" spans="20:52" x14ac:dyDescent="0.25">
      <c r="T19259" s="110"/>
      <c r="AC19259" s="109"/>
      <c r="AJ19259" s="111"/>
      <c r="AO19259" s="111"/>
      <c r="AV19259" s="111"/>
    </row>
    <row r="19260" spans="20:52" x14ac:dyDescent="0.25">
      <c r="T19260" s="110"/>
      <c r="AC19260" s="109"/>
      <c r="AJ19260" s="111"/>
      <c r="AO19260" s="111"/>
      <c r="AV19260" s="111"/>
    </row>
    <row r="19261" spans="20:52" x14ac:dyDescent="0.25">
      <c r="T19261" s="110"/>
      <c r="AC19261" s="109"/>
      <c r="AO19261" s="111"/>
      <c r="AP19261" s="111"/>
      <c r="AV19261" s="111"/>
    </row>
    <row r="19262" spans="20:52" x14ac:dyDescent="0.25">
      <c r="T19262" s="110"/>
      <c r="AC19262" s="109"/>
      <c r="AO19262" s="111"/>
      <c r="AP19262" s="111"/>
      <c r="AT19262" s="111"/>
      <c r="AV19262" s="111"/>
    </row>
    <row r="19263" spans="20:52" x14ac:dyDescent="0.25">
      <c r="T19263" s="110"/>
      <c r="AC19263" s="109"/>
      <c r="AJ19263" s="111"/>
      <c r="AO19263" s="111"/>
      <c r="AV19263" s="111"/>
    </row>
    <row r="19264" spans="20:52" x14ac:dyDescent="0.25">
      <c r="T19264" s="110"/>
      <c r="AC19264" s="109"/>
      <c r="AV19264" s="111"/>
    </row>
    <row r="19265" spans="20:52" x14ac:dyDescent="0.25">
      <c r="T19265" s="110"/>
      <c r="AC19265" s="109"/>
    </row>
    <row r="19266" spans="20:52" x14ac:dyDescent="0.25">
      <c r="T19266" s="110"/>
      <c r="AC19266" s="109"/>
      <c r="AZ19266" s="111"/>
    </row>
    <row r="19267" spans="20:52" x14ac:dyDescent="0.25">
      <c r="T19267" s="110"/>
      <c r="AC19267" s="109"/>
    </row>
    <row r="19268" spans="20:52" x14ac:dyDescent="0.25">
      <c r="T19268" s="110"/>
      <c r="AC19268" s="109"/>
    </row>
    <row r="19269" spans="20:52" x14ac:dyDescent="0.25">
      <c r="T19269" s="110"/>
      <c r="AC19269" s="109"/>
      <c r="AV19269" s="111"/>
    </row>
    <row r="19270" spans="20:52" x14ac:dyDescent="0.25">
      <c r="T19270" s="110"/>
      <c r="AC19270" s="109"/>
    </row>
    <row r="19271" spans="20:52" x14ac:dyDescent="0.25">
      <c r="T19271" s="110"/>
      <c r="AC19271" s="109"/>
      <c r="AJ19271" s="111"/>
      <c r="AO19271" s="111"/>
    </row>
    <row r="19272" spans="20:52" x14ac:dyDescent="0.25">
      <c r="T19272" s="110"/>
      <c r="AC19272" s="109"/>
      <c r="AJ19272" s="111"/>
      <c r="AO19272" s="111"/>
      <c r="AV19272" s="111"/>
    </row>
    <row r="19273" spans="20:52" x14ac:dyDescent="0.25">
      <c r="T19273" s="110"/>
      <c r="AC19273" s="109"/>
    </row>
    <row r="19274" spans="20:52" x14ac:dyDescent="0.25">
      <c r="T19274" s="110"/>
      <c r="AC19274" s="109"/>
      <c r="AJ19274" s="111"/>
      <c r="AO19274" s="111"/>
      <c r="AV19274" s="111"/>
    </row>
    <row r="19275" spans="20:52" x14ac:dyDescent="0.25">
      <c r="T19275" s="110"/>
      <c r="AC19275" s="109"/>
      <c r="AJ19275" s="111"/>
      <c r="AO19275" s="111"/>
      <c r="AV19275" s="111"/>
    </row>
    <row r="19276" spans="20:52" x14ac:dyDescent="0.25">
      <c r="T19276" s="110"/>
      <c r="AC19276" s="109"/>
      <c r="AT19276" s="111"/>
      <c r="AV19276" s="111"/>
    </row>
    <row r="19277" spans="20:52" x14ac:dyDescent="0.25">
      <c r="T19277" s="110"/>
      <c r="AC19277" s="109"/>
      <c r="AJ19277" s="111"/>
      <c r="AO19277" s="111"/>
      <c r="AP19277" s="111"/>
      <c r="AV19277" s="111"/>
    </row>
    <row r="19278" spans="20:52" x14ac:dyDescent="0.25">
      <c r="T19278" s="110"/>
      <c r="AC19278" s="109"/>
      <c r="AZ19278" s="111"/>
    </row>
    <row r="19279" spans="20:52" x14ac:dyDescent="0.25">
      <c r="T19279" s="110"/>
      <c r="AC19279" s="109"/>
      <c r="AJ19279" s="111"/>
      <c r="AP19279" s="111"/>
      <c r="AT19279" s="111"/>
      <c r="AV19279" s="111"/>
    </row>
    <row r="19280" spans="20:52" x14ac:dyDescent="0.25">
      <c r="T19280" s="110"/>
      <c r="AC19280" s="109"/>
    </row>
    <row r="19281" spans="20:52" x14ac:dyDescent="0.25">
      <c r="T19281" s="110"/>
      <c r="AC19281" s="109"/>
      <c r="AJ19281" s="111"/>
      <c r="AO19281" s="111"/>
      <c r="AP19281" s="111"/>
      <c r="AV19281" s="111"/>
    </row>
    <row r="19282" spans="20:52" x14ac:dyDescent="0.25">
      <c r="T19282" s="110"/>
      <c r="AC19282" s="109"/>
      <c r="AJ19282" s="111"/>
      <c r="AO19282" s="111"/>
      <c r="AT19282" s="111"/>
    </row>
    <row r="19283" spans="20:52" x14ac:dyDescent="0.25">
      <c r="T19283" s="110"/>
      <c r="AC19283" s="109"/>
      <c r="AJ19283" s="111"/>
      <c r="AO19283" s="111"/>
      <c r="AV19283" s="111"/>
    </row>
    <row r="19284" spans="20:52" x14ac:dyDescent="0.25">
      <c r="T19284" s="110"/>
      <c r="AC19284" s="109"/>
      <c r="AJ19284" s="111"/>
      <c r="AO19284" s="111"/>
      <c r="AP19284" s="111"/>
      <c r="AR19284" s="111"/>
      <c r="AT19284" s="111"/>
      <c r="AV19284" s="111"/>
    </row>
    <row r="19285" spans="20:52" x14ac:dyDescent="0.25">
      <c r="T19285" s="110"/>
      <c r="AC19285" s="109"/>
      <c r="AJ19285" s="111"/>
    </row>
    <row r="19286" spans="20:52" x14ac:dyDescent="0.25">
      <c r="T19286" s="110"/>
      <c r="AC19286" s="109"/>
      <c r="AP19286" s="111"/>
    </row>
    <row r="19287" spans="20:52" x14ac:dyDescent="0.25">
      <c r="T19287" s="110"/>
      <c r="AC19287" s="109"/>
      <c r="AJ19287" s="111"/>
      <c r="AT19287" s="111"/>
    </row>
    <row r="19288" spans="20:52" x14ac:dyDescent="0.25">
      <c r="T19288" s="110"/>
      <c r="AC19288" s="109"/>
      <c r="AJ19288" s="111"/>
      <c r="AO19288" s="111"/>
      <c r="AT19288" s="111"/>
    </row>
    <row r="19289" spans="20:52" x14ac:dyDescent="0.25">
      <c r="T19289" s="110"/>
      <c r="AC19289" s="109"/>
    </row>
    <row r="19290" spans="20:52" x14ac:dyDescent="0.25">
      <c r="T19290" s="110"/>
      <c r="AC19290" s="109"/>
    </row>
    <row r="19291" spans="20:52" x14ac:dyDescent="0.25">
      <c r="T19291" s="110"/>
      <c r="AC19291" s="109"/>
      <c r="AJ19291" s="111"/>
      <c r="AO19291" s="111"/>
      <c r="AP19291" s="111"/>
      <c r="AV19291" s="111"/>
    </row>
    <row r="19292" spans="20:52" x14ac:dyDescent="0.25">
      <c r="T19292" s="110"/>
      <c r="AC19292" s="109"/>
      <c r="AO19292" s="111"/>
      <c r="AP19292" s="111"/>
      <c r="AV19292" s="111"/>
      <c r="AZ19292" s="111"/>
    </row>
    <row r="19293" spans="20:52" x14ac:dyDescent="0.25">
      <c r="T19293" s="110"/>
      <c r="AC19293" s="109"/>
    </row>
    <row r="19294" spans="20:52" x14ac:dyDescent="0.25">
      <c r="T19294" s="110"/>
      <c r="AC19294" s="109"/>
      <c r="AJ19294" s="111"/>
      <c r="AO19294" s="111"/>
      <c r="AP19294" s="111"/>
      <c r="AV19294" s="111"/>
      <c r="AZ19294" s="111"/>
    </row>
    <row r="19295" spans="20:52" x14ac:dyDescent="0.25">
      <c r="T19295" s="110"/>
      <c r="AC19295" s="109"/>
    </row>
    <row r="19296" spans="20:52" x14ac:dyDescent="0.25">
      <c r="T19296" s="110"/>
      <c r="AC19296" s="109"/>
      <c r="AJ19296" s="111"/>
      <c r="AO19296" s="111"/>
      <c r="AT19296" s="111"/>
    </row>
    <row r="19297" spans="20:52" x14ac:dyDescent="0.25">
      <c r="T19297" s="110"/>
      <c r="AC19297" s="109"/>
      <c r="AJ19297" s="111"/>
      <c r="AO19297" s="111"/>
      <c r="AP19297" s="111"/>
      <c r="AT19297" s="111"/>
      <c r="AV19297" s="111"/>
      <c r="AZ19297" s="111"/>
    </row>
    <row r="19298" spans="20:52" x14ac:dyDescent="0.25">
      <c r="T19298" s="110"/>
      <c r="AC19298" s="109"/>
    </row>
    <row r="19299" spans="20:52" x14ac:dyDescent="0.25">
      <c r="T19299" s="110"/>
      <c r="AC19299" s="109"/>
    </row>
    <row r="19300" spans="20:52" x14ac:dyDescent="0.25">
      <c r="T19300" s="110"/>
      <c r="AC19300" s="109"/>
      <c r="AJ19300" s="111"/>
      <c r="AO19300" s="111"/>
      <c r="AP19300" s="111"/>
      <c r="AV19300" s="111"/>
    </row>
    <row r="19301" spans="20:52" x14ac:dyDescent="0.25">
      <c r="T19301" s="110"/>
      <c r="AC19301" s="109"/>
    </row>
    <row r="19302" spans="20:52" x14ac:dyDescent="0.25">
      <c r="T19302" s="110"/>
      <c r="AC19302" s="109"/>
      <c r="AJ19302" s="111"/>
      <c r="AO19302" s="111"/>
      <c r="AV19302" s="111"/>
    </row>
    <row r="19303" spans="20:52" x14ac:dyDescent="0.25">
      <c r="T19303" s="110"/>
      <c r="AC19303" s="109"/>
      <c r="AJ19303" s="111"/>
      <c r="AO19303" s="111"/>
      <c r="AV19303" s="111"/>
    </row>
    <row r="19304" spans="20:52" x14ac:dyDescent="0.25">
      <c r="T19304" s="110"/>
      <c r="AC19304" s="109"/>
    </row>
    <row r="19305" spans="20:52" x14ac:dyDescent="0.25">
      <c r="T19305" s="110"/>
      <c r="AC19305" s="109"/>
      <c r="AP19305" s="111"/>
      <c r="AV19305" s="111"/>
    </row>
    <row r="19306" spans="20:52" x14ac:dyDescent="0.25">
      <c r="T19306" s="110"/>
      <c r="AC19306" s="109"/>
      <c r="AJ19306" s="111"/>
      <c r="AO19306" s="111"/>
      <c r="AP19306" s="111"/>
      <c r="AV19306" s="111"/>
    </row>
    <row r="19307" spans="20:52" x14ac:dyDescent="0.25">
      <c r="T19307" s="110"/>
      <c r="AC19307" s="109"/>
    </row>
    <row r="19308" spans="20:52" x14ac:dyDescent="0.25">
      <c r="T19308" s="110"/>
      <c r="AC19308" s="109"/>
      <c r="AJ19308" s="111"/>
      <c r="AO19308" s="111"/>
      <c r="AR19308" s="111"/>
      <c r="AV19308" s="111"/>
    </row>
    <row r="19309" spans="20:52" x14ac:dyDescent="0.25">
      <c r="T19309" s="110"/>
      <c r="AC19309" s="109"/>
    </row>
    <row r="19310" spans="20:52" x14ac:dyDescent="0.25">
      <c r="T19310" s="110"/>
      <c r="AC19310" s="109"/>
      <c r="AJ19310" s="111"/>
      <c r="AO19310" s="111"/>
      <c r="AV19310" s="111"/>
      <c r="AZ19310" s="111"/>
    </row>
    <row r="19311" spans="20:52" x14ac:dyDescent="0.25">
      <c r="T19311" s="110"/>
      <c r="AC19311" s="109"/>
      <c r="AP19311" s="111"/>
    </row>
    <row r="19312" spans="20:52" x14ac:dyDescent="0.25">
      <c r="T19312" s="110"/>
      <c r="AC19312" s="109"/>
      <c r="AO19312" s="111"/>
      <c r="AP19312" s="111"/>
      <c r="AT19312" s="111"/>
      <c r="AV19312" s="111"/>
    </row>
    <row r="19313" spans="20:48" x14ac:dyDescent="0.25">
      <c r="T19313" s="110"/>
      <c r="AC19313" s="109"/>
      <c r="AP19313" s="111"/>
    </row>
    <row r="19314" spans="20:48" x14ac:dyDescent="0.25">
      <c r="T19314" s="110"/>
      <c r="AC19314" s="109"/>
    </row>
    <row r="19315" spans="20:48" x14ac:dyDescent="0.25">
      <c r="T19315" s="110"/>
      <c r="AC19315" s="109"/>
      <c r="AJ19315" s="111"/>
      <c r="AV19315" s="111"/>
    </row>
    <row r="19316" spans="20:48" x14ac:dyDescent="0.25">
      <c r="T19316" s="110"/>
      <c r="AC19316" s="109"/>
    </row>
    <row r="19317" spans="20:48" x14ac:dyDescent="0.25">
      <c r="T19317" s="110"/>
      <c r="AC19317" s="109"/>
      <c r="AJ19317" s="111"/>
      <c r="AO19317" s="111"/>
      <c r="AP19317" s="111"/>
      <c r="AV19317" s="111"/>
    </row>
    <row r="19318" spans="20:48" x14ac:dyDescent="0.25">
      <c r="T19318" s="110"/>
      <c r="AC19318" s="109"/>
      <c r="AO19318" s="111"/>
      <c r="AP19318" s="111"/>
    </row>
    <row r="19319" spans="20:48" x14ac:dyDescent="0.25">
      <c r="T19319" s="110"/>
      <c r="AC19319" s="109"/>
      <c r="AJ19319" s="111"/>
      <c r="AO19319" s="111"/>
      <c r="AP19319" s="111"/>
      <c r="AV19319" s="111"/>
    </row>
    <row r="19320" spans="20:48" x14ac:dyDescent="0.25">
      <c r="T19320" s="110"/>
      <c r="AC19320" s="109"/>
      <c r="AJ19320" s="111"/>
      <c r="AO19320" s="111"/>
    </row>
    <row r="19321" spans="20:48" x14ac:dyDescent="0.25">
      <c r="T19321" s="110"/>
      <c r="AC19321" s="109"/>
      <c r="AJ19321" s="111"/>
      <c r="AO19321" s="111"/>
      <c r="AP19321" s="111"/>
    </row>
    <row r="19322" spans="20:48" x14ac:dyDescent="0.25">
      <c r="T19322" s="110"/>
      <c r="AC19322" s="109"/>
    </row>
    <row r="19323" spans="20:48" x14ac:dyDescent="0.25">
      <c r="T19323" s="110"/>
      <c r="AC19323" s="109"/>
      <c r="AJ19323" s="111"/>
      <c r="AP19323" s="111"/>
      <c r="AV19323" s="111"/>
    </row>
    <row r="19324" spans="20:48" x14ac:dyDescent="0.25">
      <c r="T19324" s="110"/>
      <c r="AC19324" s="109"/>
      <c r="AJ19324" s="111"/>
      <c r="AO19324" s="111"/>
    </row>
    <row r="19325" spans="20:48" x14ac:dyDescent="0.25">
      <c r="T19325" s="110"/>
      <c r="AC19325" s="109"/>
      <c r="AJ19325" s="111"/>
      <c r="AV19325" s="111"/>
    </row>
    <row r="19326" spans="20:48" x14ac:dyDescent="0.25">
      <c r="T19326" s="110"/>
      <c r="AC19326" s="109"/>
    </row>
    <row r="19327" spans="20:48" x14ac:dyDescent="0.25">
      <c r="T19327" s="110"/>
      <c r="AC19327" s="109"/>
      <c r="AJ19327" s="111"/>
      <c r="AO19327" s="111"/>
    </row>
    <row r="19328" spans="20:48" x14ac:dyDescent="0.25">
      <c r="T19328" s="110"/>
      <c r="AC19328" s="109"/>
      <c r="AJ19328" s="111"/>
      <c r="AO19328" s="111"/>
      <c r="AV19328" s="111"/>
    </row>
    <row r="19329" spans="20:52" x14ac:dyDescent="0.25">
      <c r="T19329" s="110"/>
      <c r="AC19329" s="109"/>
      <c r="AV19329" s="111"/>
    </row>
    <row r="19330" spans="20:52" x14ac:dyDescent="0.25">
      <c r="T19330" s="110"/>
      <c r="AC19330" s="109"/>
      <c r="AV19330" s="111"/>
    </row>
    <row r="19331" spans="20:52" x14ac:dyDescent="0.25">
      <c r="T19331" s="110"/>
      <c r="AC19331" s="109"/>
    </row>
    <row r="19332" spans="20:52" x14ac:dyDescent="0.25">
      <c r="T19332" s="110"/>
      <c r="AC19332" s="109"/>
    </row>
    <row r="19333" spans="20:52" x14ac:dyDescent="0.25">
      <c r="T19333" s="110"/>
      <c r="AC19333" s="109"/>
      <c r="AJ19333" s="111"/>
      <c r="AO19333" s="111"/>
      <c r="AR19333" s="111"/>
    </row>
    <row r="19334" spans="20:52" x14ac:dyDescent="0.25">
      <c r="T19334" s="110"/>
      <c r="AC19334" s="109"/>
      <c r="AV19334" s="111"/>
      <c r="AZ19334" s="111"/>
    </row>
    <row r="19335" spans="20:52" x14ac:dyDescent="0.25">
      <c r="T19335" s="110"/>
      <c r="AC19335" s="109"/>
    </row>
    <row r="19336" spans="20:52" x14ac:dyDescent="0.25">
      <c r="T19336" s="110"/>
      <c r="AC19336" s="109"/>
      <c r="AJ19336" s="111"/>
      <c r="AO19336" s="111"/>
      <c r="AV19336" s="111"/>
    </row>
    <row r="19337" spans="20:52" x14ac:dyDescent="0.25">
      <c r="T19337" s="110"/>
      <c r="AC19337" s="109"/>
    </row>
    <row r="19338" spans="20:52" x14ac:dyDescent="0.25">
      <c r="T19338" s="110"/>
      <c r="AC19338" s="109"/>
    </row>
    <row r="19339" spans="20:52" x14ac:dyDescent="0.25">
      <c r="T19339" s="110"/>
      <c r="AC19339" s="109"/>
    </row>
    <row r="19340" spans="20:52" x14ac:dyDescent="0.25">
      <c r="T19340" s="110"/>
      <c r="AC19340" s="109"/>
    </row>
    <row r="19341" spans="20:52" x14ac:dyDescent="0.25">
      <c r="T19341" s="110"/>
      <c r="AC19341" s="109"/>
      <c r="AV19341" s="111"/>
    </row>
    <row r="19342" spans="20:52" x14ac:dyDescent="0.25">
      <c r="T19342" s="110"/>
      <c r="AC19342" s="109"/>
      <c r="AJ19342" s="111"/>
      <c r="AO19342" s="111"/>
      <c r="AV19342" s="111"/>
    </row>
    <row r="19343" spans="20:52" x14ac:dyDescent="0.25">
      <c r="T19343" s="110"/>
      <c r="AC19343" s="109"/>
    </row>
    <row r="19344" spans="20:52" x14ac:dyDescent="0.25">
      <c r="T19344" s="110"/>
      <c r="AC19344" s="109"/>
      <c r="AP19344" s="111"/>
      <c r="AT19344" s="111"/>
      <c r="AV19344" s="111"/>
    </row>
    <row r="19345" spans="20:48" x14ac:dyDescent="0.25">
      <c r="T19345" s="110"/>
      <c r="AC19345" s="109"/>
      <c r="AJ19345" s="111"/>
      <c r="AO19345" s="111"/>
      <c r="AP19345" s="111"/>
      <c r="AR19345" s="111"/>
      <c r="AV19345" s="111"/>
    </row>
    <row r="19346" spans="20:48" x14ac:dyDescent="0.25">
      <c r="T19346" s="110"/>
      <c r="AC19346" s="109"/>
      <c r="AV19346" s="111"/>
    </row>
    <row r="19347" spans="20:48" x14ac:dyDescent="0.25">
      <c r="T19347" s="110"/>
      <c r="AC19347" s="109"/>
    </row>
    <row r="19348" spans="20:48" x14ac:dyDescent="0.25">
      <c r="T19348" s="110"/>
      <c r="AC19348" s="109"/>
      <c r="AJ19348" s="111"/>
      <c r="AO19348" s="111"/>
      <c r="AP19348" s="111"/>
      <c r="AT19348" s="111"/>
      <c r="AV19348" s="111"/>
    </row>
    <row r="19349" spans="20:48" x14ac:dyDescent="0.25">
      <c r="T19349" s="110"/>
      <c r="AC19349" s="109"/>
    </row>
    <row r="19350" spans="20:48" x14ac:dyDescent="0.25">
      <c r="T19350" s="110"/>
      <c r="AC19350" s="109"/>
      <c r="AJ19350" s="111"/>
      <c r="AO19350" s="111"/>
    </row>
    <row r="19351" spans="20:48" x14ac:dyDescent="0.25">
      <c r="T19351" s="110"/>
      <c r="AC19351" s="109"/>
      <c r="AJ19351" s="111"/>
      <c r="AO19351" s="111"/>
      <c r="AV19351" s="111"/>
    </row>
    <row r="19352" spans="20:48" x14ac:dyDescent="0.25">
      <c r="T19352" s="110"/>
      <c r="AC19352" s="109"/>
    </row>
    <row r="19353" spans="20:48" x14ac:dyDescent="0.25">
      <c r="T19353" s="110"/>
      <c r="AC19353" s="109"/>
    </row>
    <row r="19354" spans="20:48" x14ac:dyDescent="0.25">
      <c r="T19354" s="110"/>
      <c r="AC19354" s="109"/>
      <c r="AJ19354" s="111"/>
      <c r="AT19354" s="111"/>
      <c r="AV19354" s="111"/>
    </row>
    <row r="19355" spans="20:48" x14ac:dyDescent="0.25">
      <c r="T19355" s="110"/>
      <c r="AC19355" s="109"/>
    </row>
    <row r="19356" spans="20:48" x14ac:dyDescent="0.25">
      <c r="T19356" s="110"/>
      <c r="AC19356" s="109"/>
      <c r="AV19356" s="111"/>
    </row>
    <row r="19357" spans="20:48" x14ac:dyDescent="0.25">
      <c r="T19357" s="110"/>
      <c r="AC19357" s="109"/>
    </row>
    <row r="19358" spans="20:48" x14ac:dyDescent="0.25">
      <c r="T19358" s="110"/>
      <c r="AC19358" s="109"/>
      <c r="AV19358" s="111"/>
    </row>
    <row r="19359" spans="20:48" x14ac:dyDescent="0.25">
      <c r="T19359" s="110"/>
      <c r="AC19359" s="109"/>
      <c r="AO19359" s="111"/>
      <c r="AV19359" s="111"/>
    </row>
    <row r="19360" spans="20:48" x14ac:dyDescent="0.25">
      <c r="T19360" s="110"/>
      <c r="AC19360" s="109"/>
      <c r="AJ19360" s="111"/>
      <c r="AO19360" s="111"/>
      <c r="AP19360" s="111"/>
      <c r="AT19360" s="111"/>
      <c r="AV19360" s="111"/>
    </row>
    <row r="19361" spans="20:48" x14ac:dyDescent="0.25">
      <c r="T19361" s="110"/>
      <c r="AC19361" s="109"/>
    </row>
    <row r="19362" spans="20:48" x14ac:dyDescent="0.25">
      <c r="T19362" s="110"/>
      <c r="AC19362" s="109"/>
      <c r="AO19362" s="111"/>
      <c r="AV19362" s="111"/>
    </row>
    <row r="19363" spans="20:48" x14ac:dyDescent="0.25">
      <c r="T19363" s="110"/>
      <c r="AC19363" s="109"/>
    </row>
    <row r="19364" spans="20:48" x14ac:dyDescent="0.25">
      <c r="T19364" s="110"/>
      <c r="AC19364" s="109"/>
      <c r="AJ19364" s="111"/>
      <c r="AO19364" s="111"/>
      <c r="AT19364" s="111"/>
    </row>
    <row r="19365" spans="20:48" x14ac:dyDescent="0.25">
      <c r="T19365" s="110"/>
      <c r="AC19365" s="109"/>
    </row>
    <row r="19366" spans="20:48" x14ac:dyDescent="0.25">
      <c r="T19366" s="110"/>
      <c r="AC19366" s="109"/>
    </row>
    <row r="19367" spans="20:48" x14ac:dyDescent="0.25">
      <c r="T19367" s="110"/>
      <c r="AC19367" s="109"/>
      <c r="AJ19367" s="111"/>
      <c r="AP19367" s="111"/>
      <c r="AV19367" s="111"/>
    </row>
    <row r="19368" spans="20:48" x14ac:dyDescent="0.25">
      <c r="T19368" s="110"/>
      <c r="AC19368" s="109"/>
      <c r="AV19368" s="111"/>
    </row>
    <row r="19369" spans="20:48" x14ac:dyDescent="0.25">
      <c r="T19369" s="110"/>
      <c r="AC19369" s="109"/>
      <c r="AJ19369" s="111"/>
      <c r="AO19369" s="111"/>
      <c r="AP19369" s="111"/>
      <c r="AT19369" s="111"/>
      <c r="AV19369" s="111"/>
    </row>
    <row r="19370" spans="20:48" x14ac:dyDescent="0.25">
      <c r="T19370" s="110"/>
      <c r="AC19370" s="109"/>
      <c r="AJ19370" s="111"/>
      <c r="AO19370" s="111"/>
      <c r="AV19370" s="111"/>
    </row>
    <row r="19371" spans="20:48" x14ac:dyDescent="0.25">
      <c r="T19371" s="110"/>
      <c r="AC19371" s="109"/>
      <c r="AJ19371" s="111"/>
      <c r="AO19371" s="111"/>
      <c r="AP19371" s="111"/>
      <c r="AT19371" s="111"/>
      <c r="AV19371" s="111"/>
    </row>
    <row r="19372" spans="20:48" x14ac:dyDescent="0.25">
      <c r="T19372" s="110"/>
      <c r="AC19372" s="109"/>
      <c r="AJ19372" s="111"/>
      <c r="AO19372" s="111"/>
      <c r="AV19372" s="111"/>
    </row>
    <row r="19373" spans="20:48" x14ac:dyDescent="0.25">
      <c r="T19373" s="110"/>
      <c r="AC19373" s="109"/>
    </row>
    <row r="19374" spans="20:48" x14ac:dyDescent="0.25">
      <c r="T19374" s="110"/>
      <c r="AC19374" s="109"/>
    </row>
    <row r="19375" spans="20:48" x14ac:dyDescent="0.25">
      <c r="T19375" s="110"/>
      <c r="AC19375" s="109"/>
    </row>
    <row r="19376" spans="20:48" x14ac:dyDescent="0.25">
      <c r="T19376" s="110"/>
      <c r="AC19376" s="109"/>
      <c r="AJ19376" s="111"/>
      <c r="AO19376" s="111"/>
    </row>
    <row r="19377" spans="20:52" x14ac:dyDescent="0.25">
      <c r="T19377" s="110"/>
      <c r="AC19377" s="109"/>
      <c r="AJ19377" s="111"/>
      <c r="AV19377" s="111"/>
    </row>
    <row r="19378" spans="20:52" x14ac:dyDescent="0.25">
      <c r="T19378" s="110"/>
      <c r="AC19378" s="109"/>
      <c r="AP19378" s="111"/>
      <c r="AV19378" s="111"/>
      <c r="AZ19378" s="111"/>
    </row>
    <row r="19379" spans="20:52" x14ac:dyDescent="0.25">
      <c r="T19379" s="110"/>
      <c r="AC19379" s="109"/>
      <c r="AP19379" s="111"/>
      <c r="AV19379" s="111"/>
    </row>
    <row r="19380" spans="20:52" x14ac:dyDescent="0.25">
      <c r="T19380" s="110"/>
      <c r="AC19380" s="109"/>
    </row>
    <row r="19381" spans="20:52" x14ac:dyDescent="0.25">
      <c r="T19381" s="110"/>
      <c r="AC19381" s="109"/>
    </row>
    <row r="19382" spans="20:52" x14ac:dyDescent="0.25">
      <c r="T19382" s="110"/>
      <c r="AC19382" s="109"/>
    </row>
    <row r="19383" spans="20:52" x14ac:dyDescent="0.25">
      <c r="T19383" s="110"/>
      <c r="AC19383" s="109"/>
      <c r="AO19383" s="111"/>
      <c r="AV19383" s="111"/>
    </row>
    <row r="19384" spans="20:52" x14ac:dyDescent="0.25">
      <c r="T19384" s="110"/>
      <c r="AC19384" s="109"/>
    </row>
    <row r="19385" spans="20:52" x14ac:dyDescent="0.25">
      <c r="T19385" s="110"/>
      <c r="AC19385" s="109"/>
      <c r="AJ19385" s="111"/>
      <c r="AO19385" s="111"/>
      <c r="AP19385" s="111"/>
      <c r="AV19385" s="111"/>
    </row>
    <row r="19386" spans="20:52" x14ac:dyDescent="0.25">
      <c r="T19386" s="110"/>
      <c r="AC19386" s="109"/>
    </row>
    <row r="19387" spans="20:52" x14ac:dyDescent="0.25">
      <c r="T19387" s="110"/>
      <c r="AC19387" s="109"/>
      <c r="AJ19387" s="111"/>
      <c r="AO19387" s="111"/>
      <c r="AT19387" s="111"/>
      <c r="AV19387" s="111"/>
    </row>
    <row r="19388" spans="20:52" x14ac:dyDescent="0.25">
      <c r="T19388" s="110"/>
      <c r="AC19388" s="109"/>
      <c r="AJ19388" s="111"/>
      <c r="AO19388" s="111"/>
      <c r="AP19388" s="111"/>
      <c r="AT19388" s="111"/>
      <c r="AV19388" s="111"/>
    </row>
    <row r="19389" spans="20:52" x14ac:dyDescent="0.25">
      <c r="T19389" s="110"/>
      <c r="AC19389" s="109"/>
    </row>
    <row r="19390" spans="20:52" x14ac:dyDescent="0.25">
      <c r="T19390" s="110"/>
      <c r="AC19390" s="109"/>
    </row>
    <row r="19391" spans="20:52" x14ac:dyDescent="0.25">
      <c r="T19391" s="110"/>
      <c r="AC19391" s="109"/>
      <c r="AO19391" s="111"/>
      <c r="AV19391" s="111"/>
    </row>
    <row r="19392" spans="20:52" x14ac:dyDescent="0.25">
      <c r="T19392" s="110"/>
      <c r="AC19392" s="109"/>
      <c r="AJ19392" s="111"/>
      <c r="AO19392" s="111"/>
    </row>
    <row r="19393" spans="20:48" x14ac:dyDescent="0.25">
      <c r="T19393" s="110"/>
      <c r="AC19393" s="109"/>
    </row>
    <row r="19394" spans="20:48" x14ac:dyDescent="0.25">
      <c r="T19394" s="110"/>
      <c r="AC19394" s="109"/>
      <c r="AJ19394" s="111"/>
      <c r="AO19394" s="111"/>
      <c r="AV19394" s="111"/>
    </row>
    <row r="19395" spans="20:48" x14ac:dyDescent="0.25">
      <c r="T19395" s="110"/>
      <c r="AC19395" s="109"/>
      <c r="AJ19395" s="111"/>
      <c r="AO19395" s="111"/>
      <c r="AV19395" s="111"/>
    </row>
    <row r="19396" spans="20:48" x14ac:dyDescent="0.25">
      <c r="T19396" s="110"/>
      <c r="AC19396" s="109"/>
      <c r="AJ19396" s="111"/>
      <c r="AO19396" s="111"/>
      <c r="AP19396" s="111"/>
      <c r="AV19396" s="111"/>
    </row>
    <row r="19397" spans="20:48" x14ac:dyDescent="0.25">
      <c r="T19397" s="110"/>
      <c r="AC19397" s="109"/>
    </row>
    <row r="19398" spans="20:48" x14ac:dyDescent="0.25">
      <c r="T19398" s="110"/>
      <c r="AC19398" s="109"/>
      <c r="AJ19398" s="111"/>
      <c r="AP19398" s="111"/>
      <c r="AV19398" s="111"/>
    </row>
    <row r="19399" spans="20:48" x14ac:dyDescent="0.25">
      <c r="T19399" s="110"/>
      <c r="AC19399" s="109"/>
      <c r="AO19399" s="111"/>
      <c r="AT19399" s="111"/>
    </row>
    <row r="19400" spans="20:48" x14ac:dyDescent="0.25">
      <c r="T19400" s="110"/>
      <c r="AC19400" s="109"/>
      <c r="AV19400" s="111"/>
    </row>
    <row r="19401" spans="20:48" x14ac:dyDescent="0.25">
      <c r="T19401" s="110"/>
      <c r="AC19401" s="109"/>
    </row>
    <row r="19402" spans="20:48" x14ac:dyDescent="0.25">
      <c r="T19402" s="110"/>
      <c r="AC19402" s="109"/>
    </row>
    <row r="19403" spans="20:48" x14ac:dyDescent="0.25">
      <c r="T19403" s="110"/>
      <c r="AC19403" s="109"/>
      <c r="AP19403" s="111"/>
      <c r="AV19403" s="111"/>
    </row>
    <row r="19404" spans="20:48" x14ac:dyDescent="0.25">
      <c r="T19404" s="110"/>
      <c r="AC19404" s="109"/>
    </row>
    <row r="19405" spans="20:48" x14ac:dyDescent="0.25">
      <c r="T19405" s="110"/>
      <c r="AC19405" s="109"/>
      <c r="AJ19405" s="111"/>
      <c r="AO19405" s="111"/>
      <c r="AV19405" s="111"/>
    </row>
    <row r="19406" spans="20:48" x14ac:dyDescent="0.25">
      <c r="T19406" s="110"/>
      <c r="AC19406" s="109"/>
    </row>
    <row r="19407" spans="20:48" x14ac:dyDescent="0.25">
      <c r="T19407" s="110"/>
      <c r="AC19407" s="109"/>
      <c r="AJ19407" s="111"/>
      <c r="AO19407" s="111"/>
      <c r="AP19407" s="111"/>
      <c r="AV19407" s="111"/>
    </row>
    <row r="19408" spans="20:48" x14ac:dyDescent="0.25">
      <c r="T19408" s="110"/>
      <c r="AC19408" s="109"/>
      <c r="AJ19408" s="111"/>
      <c r="AO19408" s="111"/>
      <c r="AV19408" s="111"/>
    </row>
    <row r="19409" spans="20:52" x14ac:dyDescent="0.25">
      <c r="T19409" s="110"/>
      <c r="AC19409" s="109"/>
      <c r="AJ19409" s="111"/>
      <c r="AO19409" s="111"/>
      <c r="AV19409" s="111"/>
    </row>
    <row r="19410" spans="20:52" x14ac:dyDescent="0.25">
      <c r="T19410" s="110"/>
      <c r="AC19410" s="109"/>
      <c r="AJ19410" s="111"/>
      <c r="AO19410" s="111"/>
    </row>
    <row r="19411" spans="20:52" x14ac:dyDescent="0.25">
      <c r="T19411" s="110"/>
      <c r="AC19411" s="109"/>
      <c r="AZ19411" s="111"/>
    </row>
    <row r="19412" spans="20:52" x14ac:dyDescent="0.25">
      <c r="T19412" s="110"/>
      <c r="AC19412" s="109"/>
      <c r="AV19412" s="111"/>
    </row>
    <row r="19413" spans="20:52" x14ac:dyDescent="0.25">
      <c r="T19413" s="110"/>
      <c r="AC19413" s="109"/>
      <c r="AJ19413" s="111"/>
      <c r="AO19413" s="111"/>
      <c r="AV19413" s="111"/>
    </row>
    <row r="19414" spans="20:52" x14ac:dyDescent="0.25">
      <c r="T19414" s="110"/>
      <c r="AC19414" s="109"/>
    </row>
    <row r="19415" spans="20:52" x14ac:dyDescent="0.25">
      <c r="T19415" s="110"/>
      <c r="AC19415" s="109"/>
      <c r="AV19415" s="111"/>
    </row>
    <row r="19416" spans="20:52" x14ac:dyDescent="0.25">
      <c r="T19416" s="110"/>
      <c r="AC19416" s="109"/>
      <c r="AO19416" s="111"/>
      <c r="AV19416" s="111"/>
    </row>
    <row r="19417" spans="20:52" x14ac:dyDescent="0.25">
      <c r="T19417" s="110"/>
      <c r="AC19417" s="109"/>
      <c r="AJ19417" s="111"/>
      <c r="AO19417" s="111"/>
      <c r="AP19417" s="111"/>
      <c r="AV19417" s="111"/>
      <c r="AZ19417" s="111"/>
    </row>
    <row r="19418" spans="20:52" x14ac:dyDescent="0.25">
      <c r="T19418" s="110"/>
      <c r="AC19418" s="109"/>
      <c r="AJ19418" s="111"/>
      <c r="AO19418" s="111"/>
      <c r="AP19418" s="111"/>
    </row>
    <row r="19419" spans="20:52" x14ac:dyDescent="0.25">
      <c r="T19419" s="110"/>
      <c r="AC19419" s="109"/>
      <c r="AJ19419" s="111"/>
      <c r="AO19419" s="111"/>
      <c r="AV19419" s="111"/>
    </row>
    <row r="19420" spans="20:52" x14ac:dyDescent="0.25">
      <c r="T19420" s="110"/>
      <c r="AC19420" s="109"/>
      <c r="AV19420" s="111"/>
    </row>
    <row r="19421" spans="20:52" x14ac:dyDescent="0.25">
      <c r="T19421" s="110"/>
      <c r="AC19421" s="109"/>
    </row>
    <row r="19422" spans="20:52" x14ac:dyDescent="0.25">
      <c r="T19422" s="110"/>
      <c r="AC19422" s="109"/>
      <c r="AZ19422" s="111"/>
    </row>
    <row r="19423" spans="20:52" x14ac:dyDescent="0.25">
      <c r="T19423" s="110"/>
      <c r="AC19423" s="109"/>
    </row>
    <row r="19424" spans="20:52" x14ac:dyDescent="0.25">
      <c r="T19424" s="110"/>
      <c r="AC19424" s="109"/>
    </row>
    <row r="19425" spans="20:52" x14ac:dyDescent="0.25">
      <c r="T19425" s="110"/>
      <c r="AC19425" s="109"/>
      <c r="AJ19425" s="111"/>
      <c r="AO19425" s="111"/>
      <c r="AV19425" s="111"/>
    </row>
    <row r="19426" spans="20:52" x14ac:dyDescent="0.25">
      <c r="T19426" s="110"/>
      <c r="AC19426" s="109"/>
    </row>
    <row r="19427" spans="20:52" x14ac:dyDescent="0.25">
      <c r="T19427" s="110"/>
      <c r="AC19427" s="109"/>
    </row>
    <row r="19428" spans="20:52" x14ac:dyDescent="0.25">
      <c r="T19428" s="110"/>
      <c r="AC19428" s="109"/>
    </row>
    <row r="19429" spans="20:52" x14ac:dyDescent="0.25">
      <c r="T19429" s="110"/>
      <c r="AC19429" s="109"/>
      <c r="AV19429" s="111"/>
    </row>
    <row r="19430" spans="20:52" x14ac:dyDescent="0.25">
      <c r="T19430" s="110"/>
      <c r="AC19430" s="109"/>
      <c r="AO19430" s="111"/>
      <c r="AR19430" s="111"/>
      <c r="AV19430" s="111"/>
    </row>
    <row r="19431" spans="20:52" x14ac:dyDescent="0.25">
      <c r="T19431" s="110"/>
      <c r="AC19431" s="109"/>
      <c r="AJ19431" s="111"/>
      <c r="AO19431" s="111"/>
      <c r="AP19431" s="111"/>
      <c r="AV19431" s="111"/>
    </row>
    <row r="19432" spans="20:52" x14ac:dyDescent="0.25">
      <c r="T19432" s="110"/>
      <c r="AC19432" s="109"/>
    </row>
    <row r="19433" spans="20:52" x14ac:dyDescent="0.25">
      <c r="T19433" s="110"/>
      <c r="AC19433" s="109"/>
      <c r="AZ19433" s="111"/>
    </row>
    <row r="19434" spans="20:52" x14ac:dyDescent="0.25">
      <c r="T19434" s="110"/>
      <c r="AC19434" s="109"/>
      <c r="AJ19434" s="111"/>
      <c r="AV19434" s="111"/>
    </row>
    <row r="19435" spans="20:52" x14ac:dyDescent="0.25">
      <c r="T19435" s="110"/>
      <c r="AC19435" s="109"/>
      <c r="AV19435" s="111"/>
    </row>
    <row r="19436" spans="20:52" x14ac:dyDescent="0.25">
      <c r="T19436" s="110"/>
      <c r="AC19436" s="109"/>
    </row>
    <row r="19437" spans="20:52" x14ac:dyDescent="0.25">
      <c r="T19437" s="110"/>
      <c r="AC19437" s="109"/>
      <c r="AJ19437" s="111"/>
      <c r="AO19437" s="111"/>
      <c r="AT19437" s="111"/>
    </row>
    <row r="19438" spans="20:52" x14ac:dyDescent="0.25">
      <c r="T19438" s="110"/>
      <c r="AC19438" s="109"/>
      <c r="AJ19438" s="111"/>
      <c r="AO19438" s="111"/>
      <c r="AV19438" s="111"/>
    </row>
    <row r="19439" spans="20:52" x14ac:dyDescent="0.25">
      <c r="T19439" s="110"/>
      <c r="AC19439" s="109"/>
      <c r="AJ19439" s="111"/>
      <c r="AO19439" s="111"/>
      <c r="AV19439" s="111"/>
    </row>
    <row r="19440" spans="20:52" x14ac:dyDescent="0.25">
      <c r="T19440" s="110"/>
      <c r="AC19440" s="109"/>
      <c r="AJ19440" s="111"/>
      <c r="AO19440" s="111"/>
      <c r="AV19440" s="111"/>
    </row>
    <row r="19441" spans="20:52" x14ac:dyDescent="0.25">
      <c r="T19441" s="110"/>
      <c r="AC19441" s="109"/>
      <c r="AJ19441" s="111"/>
      <c r="AO19441" s="111"/>
      <c r="AP19441" s="111"/>
      <c r="AV19441" s="111"/>
    </row>
    <row r="19442" spans="20:52" x14ac:dyDescent="0.25">
      <c r="T19442" s="110"/>
      <c r="AC19442" s="109"/>
      <c r="AJ19442" s="111"/>
      <c r="AO19442" s="111"/>
      <c r="AP19442" s="111"/>
      <c r="AV19442" s="111"/>
    </row>
    <row r="19443" spans="20:52" x14ac:dyDescent="0.25">
      <c r="T19443" s="110"/>
      <c r="AC19443" s="109"/>
      <c r="AJ19443" s="111"/>
      <c r="AO19443" s="111"/>
      <c r="AP19443" s="111"/>
      <c r="AV19443" s="111"/>
    </row>
    <row r="19444" spans="20:52" x14ac:dyDescent="0.25">
      <c r="T19444" s="110"/>
      <c r="AC19444" s="109"/>
      <c r="AJ19444" s="111"/>
      <c r="AO19444" s="111"/>
      <c r="AV19444" s="111"/>
    </row>
    <row r="19445" spans="20:52" x14ac:dyDescent="0.25">
      <c r="T19445" s="110"/>
      <c r="AC19445" s="109"/>
      <c r="AJ19445" s="111"/>
      <c r="AO19445" s="111"/>
      <c r="AV19445" s="111"/>
    </row>
    <row r="19446" spans="20:52" x14ac:dyDescent="0.25">
      <c r="T19446" s="110"/>
      <c r="AC19446" s="109"/>
      <c r="AJ19446" s="111"/>
      <c r="AO19446" s="111"/>
      <c r="AV19446" s="111"/>
    </row>
    <row r="19447" spans="20:52" x14ac:dyDescent="0.25">
      <c r="T19447" s="110"/>
      <c r="AC19447" s="109"/>
      <c r="AJ19447" s="111"/>
      <c r="AO19447" s="111"/>
      <c r="AT19447" s="111"/>
      <c r="AV19447" s="111"/>
    </row>
    <row r="19448" spans="20:52" x14ac:dyDescent="0.25">
      <c r="T19448" s="110"/>
      <c r="AC19448" s="109"/>
      <c r="AJ19448" s="111"/>
      <c r="AO19448" s="111"/>
      <c r="AV19448" s="111"/>
    </row>
    <row r="19449" spans="20:52" x14ac:dyDescent="0.25">
      <c r="T19449" s="110"/>
      <c r="AC19449" s="109"/>
    </row>
    <row r="19450" spans="20:52" x14ac:dyDescent="0.25">
      <c r="T19450" s="110"/>
      <c r="AC19450" s="109"/>
    </row>
    <row r="19451" spans="20:52" x14ac:dyDescent="0.25">
      <c r="T19451" s="110"/>
      <c r="AC19451" s="109"/>
      <c r="AJ19451" s="111"/>
      <c r="AO19451" s="111"/>
      <c r="AV19451" s="111"/>
    </row>
    <row r="19452" spans="20:52" x14ac:dyDescent="0.25">
      <c r="T19452" s="110"/>
      <c r="AC19452" s="109"/>
    </row>
    <row r="19453" spans="20:52" x14ac:dyDescent="0.25">
      <c r="T19453" s="110"/>
      <c r="AC19453" s="109"/>
      <c r="AJ19453" s="111"/>
      <c r="AO19453" s="111"/>
      <c r="AP19453" s="111"/>
      <c r="AT19453" s="111"/>
      <c r="AV19453" s="111"/>
    </row>
    <row r="19454" spans="20:52" x14ac:dyDescent="0.25">
      <c r="T19454" s="110"/>
      <c r="AC19454" s="109"/>
      <c r="AJ19454" s="111"/>
      <c r="AO19454" s="111"/>
    </row>
    <row r="19455" spans="20:52" x14ac:dyDescent="0.25">
      <c r="T19455" s="110"/>
      <c r="AC19455" s="109"/>
      <c r="AZ19455" s="111"/>
    </row>
    <row r="19456" spans="20:52" x14ac:dyDescent="0.25">
      <c r="T19456" s="110"/>
      <c r="AC19456" s="109"/>
    </row>
    <row r="19457" spans="20:52" x14ac:dyDescent="0.25">
      <c r="T19457" s="110"/>
      <c r="AC19457" s="109"/>
    </row>
    <row r="19458" spans="20:52" x14ac:dyDescent="0.25">
      <c r="T19458" s="110"/>
      <c r="AC19458" s="109"/>
    </row>
    <row r="19459" spans="20:52" x14ac:dyDescent="0.25">
      <c r="T19459" s="110"/>
      <c r="AC19459" s="109"/>
    </row>
    <row r="19460" spans="20:52" x14ac:dyDescent="0.25">
      <c r="T19460" s="110"/>
      <c r="AC19460" s="109"/>
      <c r="AZ19460" s="111"/>
    </row>
    <row r="19461" spans="20:52" x14ac:dyDescent="0.25">
      <c r="T19461" s="110"/>
      <c r="AC19461" s="109"/>
      <c r="AJ19461" s="111"/>
      <c r="AO19461" s="111"/>
    </row>
    <row r="19462" spans="20:52" x14ac:dyDescent="0.25">
      <c r="T19462" s="110"/>
      <c r="AC19462" s="109"/>
      <c r="AJ19462" s="111"/>
      <c r="AO19462" s="111"/>
      <c r="AP19462" s="111"/>
    </row>
    <row r="19463" spans="20:52" x14ac:dyDescent="0.25">
      <c r="T19463" s="110"/>
      <c r="AC19463" s="109"/>
      <c r="AV19463" s="111"/>
    </row>
    <row r="19464" spans="20:52" x14ac:dyDescent="0.25">
      <c r="T19464" s="110"/>
      <c r="AC19464" s="109"/>
    </row>
    <row r="19465" spans="20:52" x14ac:dyDescent="0.25">
      <c r="T19465" s="110"/>
      <c r="AC19465" s="109"/>
    </row>
    <row r="19466" spans="20:52" x14ac:dyDescent="0.25">
      <c r="T19466" s="110"/>
      <c r="AC19466" s="109"/>
      <c r="AZ19466" s="111"/>
    </row>
    <row r="19467" spans="20:52" x14ac:dyDescent="0.25">
      <c r="T19467" s="110"/>
      <c r="AC19467" s="109"/>
      <c r="AJ19467" s="111"/>
      <c r="AO19467" s="111"/>
      <c r="AV19467" s="111"/>
    </row>
    <row r="19468" spans="20:52" x14ac:dyDescent="0.25">
      <c r="T19468" s="110"/>
      <c r="AC19468" s="109"/>
      <c r="AZ19468" s="111"/>
    </row>
    <row r="19469" spans="20:52" x14ac:dyDescent="0.25">
      <c r="T19469" s="110"/>
      <c r="AC19469" s="109"/>
    </row>
    <row r="19470" spans="20:52" x14ac:dyDescent="0.25">
      <c r="T19470" s="110"/>
      <c r="AC19470" s="109"/>
    </row>
    <row r="19471" spans="20:52" x14ac:dyDescent="0.25">
      <c r="T19471" s="110"/>
      <c r="AC19471" s="109"/>
      <c r="AJ19471" s="111"/>
      <c r="AP19471" s="111"/>
      <c r="AV19471" s="111"/>
    </row>
    <row r="19472" spans="20:52" x14ac:dyDescent="0.25">
      <c r="T19472" s="110"/>
      <c r="AC19472" s="109"/>
    </row>
    <row r="19473" spans="20:52" x14ac:dyDescent="0.25">
      <c r="T19473" s="110"/>
      <c r="AC19473" s="109"/>
    </row>
    <row r="19474" spans="20:52" x14ac:dyDescent="0.25">
      <c r="T19474" s="110"/>
      <c r="AC19474" s="109"/>
    </row>
    <row r="19475" spans="20:52" x14ac:dyDescent="0.25">
      <c r="T19475" s="110"/>
      <c r="AC19475" s="109"/>
    </row>
    <row r="19476" spans="20:52" x14ac:dyDescent="0.25">
      <c r="T19476" s="110"/>
      <c r="AC19476" s="109"/>
    </row>
    <row r="19477" spans="20:52" x14ac:dyDescent="0.25">
      <c r="T19477" s="110"/>
      <c r="AC19477" s="109"/>
      <c r="AZ19477" s="111"/>
    </row>
    <row r="19478" spans="20:52" x14ac:dyDescent="0.25">
      <c r="T19478" s="110"/>
      <c r="AC19478" s="109"/>
      <c r="AJ19478" s="111"/>
      <c r="AO19478" s="111"/>
    </row>
    <row r="19479" spans="20:52" x14ac:dyDescent="0.25">
      <c r="T19479" s="110"/>
      <c r="AC19479" s="109"/>
    </row>
    <row r="19480" spans="20:52" x14ac:dyDescent="0.25">
      <c r="T19480" s="110"/>
      <c r="AC19480" s="109"/>
      <c r="AV19480" s="111"/>
    </row>
    <row r="19481" spans="20:52" x14ac:dyDescent="0.25">
      <c r="T19481" s="110"/>
      <c r="AC19481" s="109"/>
    </row>
    <row r="19482" spans="20:52" x14ac:dyDescent="0.25">
      <c r="T19482" s="110"/>
      <c r="AC19482" s="109"/>
      <c r="AJ19482" s="111"/>
      <c r="AP19482" s="111"/>
      <c r="AV19482" s="111"/>
    </row>
    <row r="19483" spans="20:52" x14ac:dyDescent="0.25">
      <c r="T19483" s="110"/>
      <c r="AC19483" s="109"/>
      <c r="AJ19483" s="111"/>
      <c r="AO19483" s="111"/>
      <c r="AP19483" s="111"/>
      <c r="AV19483" s="111"/>
    </row>
    <row r="19484" spans="20:52" x14ac:dyDescent="0.25">
      <c r="T19484" s="110"/>
      <c r="AC19484" s="109"/>
    </row>
    <row r="19485" spans="20:52" x14ac:dyDescent="0.25">
      <c r="T19485" s="110"/>
      <c r="AC19485" s="109"/>
      <c r="AP19485" s="111"/>
      <c r="AV19485" s="111"/>
      <c r="AZ19485" s="111"/>
    </row>
    <row r="19486" spans="20:52" x14ac:dyDescent="0.25">
      <c r="T19486" s="110"/>
      <c r="AC19486" s="109"/>
    </row>
    <row r="19487" spans="20:52" x14ac:dyDescent="0.25">
      <c r="T19487" s="110"/>
      <c r="AC19487" s="109"/>
      <c r="AJ19487" s="111"/>
      <c r="AO19487" s="111"/>
      <c r="AT19487" s="111"/>
      <c r="AV19487" s="111"/>
    </row>
    <row r="19488" spans="20:52" x14ac:dyDescent="0.25">
      <c r="T19488" s="110"/>
      <c r="AC19488" s="109"/>
      <c r="AJ19488" s="111"/>
      <c r="AO19488" s="111"/>
      <c r="AP19488" s="111"/>
      <c r="AT19488" s="111"/>
      <c r="AV19488" s="111"/>
    </row>
    <row r="19489" spans="20:52" x14ac:dyDescent="0.25">
      <c r="T19489" s="110"/>
      <c r="AC19489" s="109"/>
      <c r="AP19489" s="111"/>
      <c r="AV19489" s="111"/>
    </row>
    <row r="19490" spans="20:52" x14ac:dyDescent="0.25">
      <c r="T19490" s="110"/>
      <c r="AC19490" s="109"/>
      <c r="AV19490" s="111"/>
    </row>
    <row r="19491" spans="20:52" x14ac:dyDescent="0.25">
      <c r="T19491" s="110"/>
      <c r="AC19491" s="109"/>
      <c r="AJ19491" s="111"/>
      <c r="AO19491" s="111"/>
      <c r="AP19491" s="111"/>
      <c r="AV19491" s="111"/>
    </row>
    <row r="19492" spans="20:52" x14ac:dyDescent="0.25">
      <c r="T19492" s="110"/>
      <c r="AC19492" s="109"/>
      <c r="AJ19492" s="111"/>
      <c r="AV19492" s="111"/>
      <c r="AZ19492" s="111"/>
    </row>
    <row r="19493" spans="20:52" x14ac:dyDescent="0.25">
      <c r="T19493" s="110"/>
      <c r="AC19493" s="109"/>
      <c r="AV19493" s="111"/>
    </row>
    <row r="19494" spans="20:52" x14ac:dyDescent="0.25">
      <c r="T19494" s="110"/>
      <c r="AC19494" s="109"/>
      <c r="AZ19494" s="111"/>
    </row>
    <row r="19495" spans="20:52" x14ac:dyDescent="0.25">
      <c r="T19495" s="110"/>
      <c r="AC19495" s="109"/>
      <c r="AJ19495" s="111"/>
      <c r="AO19495" s="111"/>
      <c r="AP19495" s="111"/>
      <c r="AV19495" s="111"/>
    </row>
    <row r="19496" spans="20:52" x14ac:dyDescent="0.25">
      <c r="T19496" s="110"/>
      <c r="AC19496" s="109"/>
    </row>
    <row r="19497" spans="20:52" x14ac:dyDescent="0.25">
      <c r="T19497" s="110"/>
      <c r="AC19497" s="109"/>
      <c r="AV19497" s="111"/>
    </row>
    <row r="19498" spans="20:52" x14ac:dyDescent="0.25">
      <c r="T19498" s="110"/>
      <c r="AC19498" s="109"/>
      <c r="AJ19498" s="111"/>
      <c r="AO19498" s="111"/>
      <c r="AV19498" s="111"/>
    </row>
    <row r="19499" spans="20:52" x14ac:dyDescent="0.25">
      <c r="T19499" s="110"/>
      <c r="AC19499" s="109"/>
      <c r="AJ19499" s="111"/>
      <c r="AO19499" s="111"/>
      <c r="AV19499" s="111"/>
    </row>
    <row r="19500" spans="20:52" x14ac:dyDescent="0.25">
      <c r="T19500" s="110"/>
      <c r="AC19500" s="109"/>
    </row>
    <row r="19501" spans="20:52" x14ac:dyDescent="0.25">
      <c r="T19501" s="110"/>
      <c r="AC19501" s="109"/>
      <c r="AJ19501" s="111"/>
      <c r="AO19501" s="111"/>
      <c r="AP19501" s="111"/>
    </row>
    <row r="19502" spans="20:52" x14ac:dyDescent="0.25">
      <c r="T19502" s="110"/>
      <c r="AC19502" s="109"/>
      <c r="AV19502" s="111"/>
    </row>
    <row r="19503" spans="20:52" x14ac:dyDescent="0.25">
      <c r="T19503" s="110"/>
      <c r="AC19503" s="109"/>
      <c r="AZ19503" s="111"/>
    </row>
    <row r="19504" spans="20:52" x14ac:dyDescent="0.25">
      <c r="T19504" s="110"/>
      <c r="AC19504" s="109"/>
      <c r="AV19504" s="111"/>
    </row>
    <row r="19505" spans="20:48" x14ac:dyDescent="0.25">
      <c r="T19505" s="110"/>
      <c r="AC19505" s="109"/>
      <c r="AJ19505" s="111"/>
      <c r="AO19505" s="111"/>
      <c r="AP19505" s="111"/>
    </row>
    <row r="19506" spans="20:48" x14ac:dyDescent="0.25">
      <c r="T19506" s="110"/>
      <c r="AC19506" s="109"/>
      <c r="AJ19506" s="111"/>
      <c r="AO19506" s="111"/>
      <c r="AV19506" s="111"/>
    </row>
    <row r="19507" spans="20:48" x14ac:dyDescent="0.25">
      <c r="T19507" s="110"/>
      <c r="AC19507" s="109"/>
    </row>
    <row r="19508" spans="20:48" x14ac:dyDescent="0.25">
      <c r="T19508" s="110"/>
      <c r="AC19508" s="109"/>
      <c r="AJ19508" s="111"/>
      <c r="AO19508" s="111"/>
      <c r="AV19508" s="111"/>
    </row>
    <row r="19509" spans="20:48" x14ac:dyDescent="0.25">
      <c r="T19509" s="110"/>
      <c r="AC19509" s="109"/>
      <c r="AJ19509" s="111"/>
      <c r="AO19509" s="111"/>
      <c r="AV19509" s="111"/>
    </row>
    <row r="19510" spans="20:48" x14ac:dyDescent="0.25">
      <c r="T19510" s="110"/>
      <c r="AC19510" s="109"/>
      <c r="AJ19510" s="111"/>
      <c r="AO19510" s="111"/>
      <c r="AT19510" s="111"/>
      <c r="AV19510" s="111"/>
    </row>
    <row r="19511" spans="20:48" x14ac:dyDescent="0.25">
      <c r="T19511" s="110"/>
      <c r="AC19511" s="109"/>
      <c r="AJ19511" s="111"/>
      <c r="AO19511" s="111"/>
      <c r="AV19511" s="111"/>
    </row>
    <row r="19512" spans="20:48" x14ac:dyDescent="0.25">
      <c r="T19512" s="110"/>
      <c r="AC19512" s="109"/>
      <c r="AP19512" s="111"/>
      <c r="AV19512" s="111"/>
    </row>
    <row r="19513" spans="20:48" x14ac:dyDescent="0.25">
      <c r="T19513" s="110"/>
      <c r="AC19513" s="109"/>
    </row>
    <row r="19514" spans="20:48" x14ac:dyDescent="0.25">
      <c r="T19514" s="110"/>
      <c r="AC19514" s="109"/>
    </row>
    <row r="19515" spans="20:48" x14ac:dyDescent="0.25">
      <c r="T19515" s="110"/>
      <c r="AC19515" s="109"/>
      <c r="AJ19515" s="111"/>
      <c r="AO19515" s="111"/>
      <c r="AV19515" s="111"/>
    </row>
    <row r="19516" spans="20:48" x14ac:dyDescent="0.25">
      <c r="T19516" s="110"/>
      <c r="AC19516" s="109"/>
    </row>
    <row r="19517" spans="20:48" x14ac:dyDescent="0.25">
      <c r="T19517" s="110"/>
      <c r="AC19517" s="109"/>
    </row>
    <row r="19518" spans="20:48" x14ac:dyDescent="0.25">
      <c r="T19518" s="110"/>
      <c r="AC19518" s="109"/>
    </row>
    <row r="19519" spans="20:48" x14ac:dyDescent="0.25">
      <c r="T19519" s="110"/>
      <c r="AC19519" s="109"/>
    </row>
    <row r="19520" spans="20:48" x14ac:dyDescent="0.25">
      <c r="T19520" s="110"/>
      <c r="AC19520" s="109"/>
      <c r="AJ19520" s="111"/>
      <c r="AO19520" s="111"/>
      <c r="AT19520" s="111"/>
    </row>
    <row r="19521" spans="20:52" x14ac:dyDescent="0.25">
      <c r="T19521" s="110"/>
      <c r="AC19521" s="109"/>
      <c r="AJ19521" s="111"/>
      <c r="AO19521" s="111"/>
      <c r="AP19521" s="111"/>
      <c r="AV19521" s="111"/>
    </row>
    <row r="19522" spans="20:52" x14ac:dyDescent="0.25">
      <c r="T19522" s="110"/>
      <c r="AC19522" s="109"/>
      <c r="AJ19522" s="111"/>
      <c r="AO19522" s="111"/>
      <c r="AV19522" s="111"/>
      <c r="AZ19522" s="111"/>
    </row>
    <row r="19523" spans="20:52" x14ac:dyDescent="0.25">
      <c r="T19523" s="110"/>
      <c r="AC19523" s="109"/>
    </row>
    <row r="19524" spans="20:52" x14ac:dyDescent="0.25">
      <c r="T19524" s="110"/>
      <c r="AC19524" s="109"/>
      <c r="AJ19524" s="111"/>
      <c r="AO19524" s="111"/>
      <c r="AV19524" s="111"/>
      <c r="AZ19524" s="111"/>
    </row>
    <row r="19525" spans="20:52" x14ac:dyDescent="0.25">
      <c r="T19525" s="110"/>
      <c r="AC19525" s="109"/>
      <c r="AJ19525" s="111"/>
      <c r="AP19525" s="111"/>
      <c r="AT19525" s="111"/>
      <c r="AV19525" s="111"/>
    </row>
    <row r="19526" spans="20:52" x14ac:dyDescent="0.25">
      <c r="T19526" s="110"/>
      <c r="AC19526" s="109"/>
      <c r="AJ19526" s="111"/>
      <c r="AT19526" s="111"/>
    </row>
    <row r="19527" spans="20:52" x14ac:dyDescent="0.25">
      <c r="T19527" s="110"/>
      <c r="AC19527" s="109"/>
    </row>
    <row r="19528" spans="20:52" x14ac:dyDescent="0.25">
      <c r="T19528" s="110"/>
      <c r="AC19528" s="109"/>
      <c r="AZ19528" s="111"/>
    </row>
    <row r="19529" spans="20:52" x14ac:dyDescent="0.25">
      <c r="T19529" s="110"/>
      <c r="AC19529" s="109"/>
    </row>
    <row r="19530" spans="20:52" x14ac:dyDescent="0.25">
      <c r="T19530" s="110"/>
      <c r="AC19530" s="109"/>
      <c r="AO19530" s="111"/>
      <c r="AV19530" s="111"/>
    </row>
    <row r="19531" spans="20:52" x14ac:dyDescent="0.25">
      <c r="T19531" s="110"/>
      <c r="AC19531" s="109"/>
    </row>
    <row r="19532" spans="20:52" x14ac:dyDescent="0.25">
      <c r="T19532" s="110"/>
      <c r="AC19532" s="109"/>
      <c r="AJ19532" s="111"/>
      <c r="AO19532" s="111"/>
      <c r="AP19532" s="111"/>
      <c r="AV19532" s="111"/>
    </row>
    <row r="19533" spans="20:52" x14ac:dyDescent="0.25">
      <c r="T19533" s="110"/>
      <c r="AC19533" s="109"/>
    </row>
    <row r="19534" spans="20:52" x14ac:dyDescent="0.25">
      <c r="T19534" s="110"/>
      <c r="AC19534" s="109"/>
      <c r="AJ19534" s="111"/>
      <c r="AO19534" s="111"/>
      <c r="AT19534" s="111"/>
    </row>
    <row r="19535" spans="20:52" x14ac:dyDescent="0.25">
      <c r="T19535" s="110"/>
      <c r="AC19535" s="109"/>
      <c r="AJ19535" s="111"/>
      <c r="AO19535" s="111"/>
      <c r="AT19535" s="111"/>
    </row>
    <row r="19536" spans="20:52" x14ac:dyDescent="0.25">
      <c r="T19536" s="110"/>
      <c r="AC19536" s="109"/>
    </row>
    <row r="19537" spans="20:52" x14ac:dyDescent="0.25">
      <c r="T19537" s="110"/>
      <c r="AC19537" s="109"/>
      <c r="AJ19537" s="111"/>
      <c r="AO19537" s="111"/>
      <c r="AV19537" s="111"/>
    </row>
    <row r="19538" spans="20:52" x14ac:dyDescent="0.25">
      <c r="T19538" s="110"/>
      <c r="AC19538" s="109"/>
    </row>
    <row r="19539" spans="20:52" x14ac:dyDescent="0.25">
      <c r="T19539" s="110"/>
      <c r="AC19539" s="109"/>
      <c r="AV19539" s="111"/>
    </row>
    <row r="19540" spans="20:52" x14ac:dyDescent="0.25">
      <c r="T19540" s="110"/>
      <c r="AC19540" s="109"/>
      <c r="AJ19540" s="111"/>
      <c r="AO19540" s="111"/>
      <c r="AV19540" s="111"/>
    </row>
    <row r="19541" spans="20:52" x14ac:dyDescent="0.25">
      <c r="T19541" s="110"/>
      <c r="AC19541" s="109"/>
    </row>
    <row r="19542" spans="20:52" x14ac:dyDescent="0.25">
      <c r="T19542" s="110"/>
      <c r="AC19542" s="109"/>
      <c r="AJ19542" s="111"/>
      <c r="AO19542" s="111"/>
      <c r="AP19542" s="111"/>
      <c r="AV19542" s="111"/>
      <c r="AZ19542" s="111"/>
    </row>
    <row r="19543" spans="20:52" x14ac:dyDescent="0.25">
      <c r="T19543" s="110"/>
      <c r="AC19543" s="109"/>
      <c r="AV19543" s="111"/>
    </row>
    <row r="19544" spans="20:52" x14ac:dyDescent="0.25">
      <c r="T19544" s="110"/>
      <c r="AC19544" s="109"/>
    </row>
    <row r="19545" spans="20:52" x14ac:dyDescent="0.25">
      <c r="T19545" s="110"/>
      <c r="AC19545" s="109"/>
      <c r="AJ19545" s="111"/>
      <c r="AO19545" s="111"/>
      <c r="AV19545" s="111"/>
    </row>
    <row r="19546" spans="20:52" x14ac:dyDescent="0.25">
      <c r="T19546" s="110"/>
      <c r="AC19546" s="109"/>
      <c r="AJ19546" s="111"/>
      <c r="AP19546" s="111"/>
      <c r="AV19546" s="111"/>
    </row>
    <row r="19547" spans="20:52" x14ac:dyDescent="0.25">
      <c r="T19547" s="110"/>
      <c r="AC19547" s="109"/>
    </row>
    <row r="19548" spans="20:52" x14ac:dyDescent="0.25">
      <c r="T19548" s="110"/>
      <c r="AC19548" s="109"/>
      <c r="AZ19548" s="111"/>
    </row>
    <row r="19549" spans="20:52" x14ac:dyDescent="0.25">
      <c r="T19549" s="110"/>
      <c r="AC19549" s="109"/>
      <c r="AP19549" s="111"/>
      <c r="AV19549" s="111"/>
    </row>
    <row r="19550" spans="20:52" x14ac:dyDescent="0.25">
      <c r="T19550" s="110"/>
      <c r="AC19550" s="109"/>
    </row>
    <row r="19551" spans="20:52" x14ac:dyDescent="0.25">
      <c r="T19551" s="110"/>
      <c r="AC19551" s="109"/>
    </row>
    <row r="19552" spans="20:52" x14ac:dyDescent="0.25">
      <c r="T19552" s="110"/>
      <c r="AC19552" s="109"/>
    </row>
    <row r="19553" spans="20:52" x14ac:dyDescent="0.25">
      <c r="T19553" s="110"/>
      <c r="AC19553" s="109"/>
      <c r="AJ19553" s="111"/>
      <c r="AO19553" s="111"/>
      <c r="AR19553" s="111"/>
      <c r="AT19553" s="111"/>
    </row>
    <row r="19554" spans="20:52" x14ac:dyDescent="0.25">
      <c r="T19554" s="110"/>
      <c r="AC19554" s="109"/>
      <c r="AJ19554" s="111"/>
      <c r="AO19554" s="111"/>
      <c r="AP19554" s="111"/>
      <c r="AV19554" s="111"/>
      <c r="AZ19554" s="111"/>
    </row>
    <row r="19555" spans="20:52" x14ac:dyDescent="0.25">
      <c r="T19555" s="110"/>
      <c r="AC19555" s="109"/>
      <c r="AJ19555" s="111"/>
      <c r="AO19555" s="111"/>
      <c r="AT19555" s="111"/>
    </row>
    <row r="19556" spans="20:52" x14ac:dyDescent="0.25">
      <c r="T19556" s="110"/>
      <c r="AC19556" s="109"/>
      <c r="AJ19556" s="111"/>
    </row>
    <row r="19557" spans="20:52" x14ac:dyDescent="0.25">
      <c r="T19557" s="110"/>
      <c r="AC19557" s="109"/>
    </row>
    <row r="19558" spans="20:52" x14ac:dyDescent="0.25">
      <c r="T19558" s="110"/>
      <c r="AC19558" s="109"/>
      <c r="AJ19558" s="111"/>
      <c r="AO19558" s="111"/>
      <c r="AP19558" s="111"/>
      <c r="AR19558" s="111"/>
    </row>
    <row r="19559" spans="20:52" x14ac:dyDescent="0.25">
      <c r="T19559" s="110"/>
      <c r="AC19559" s="109"/>
    </row>
    <row r="19560" spans="20:52" x14ac:dyDescent="0.25">
      <c r="T19560" s="110"/>
      <c r="AC19560" s="109"/>
      <c r="AJ19560" s="111"/>
      <c r="AO19560" s="111"/>
      <c r="AV19560" s="111"/>
    </row>
    <row r="19561" spans="20:52" x14ac:dyDescent="0.25">
      <c r="T19561" s="110"/>
      <c r="AC19561" s="109"/>
      <c r="AJ19561" s="111"/>
      <c r="AO19561" s="111"/>
      <c r="AV19561" s="111"/>
    </row>
    <row r="19562" spans="20:52" x14ac:dyDescent="0.25">
      <c r="T19562" s="110"/>
      <c r="AC19562" s="109"/>
      <c r="AJ19562" s="111"/>
      <c r="AO19562" s="111"/>
    </row>
    <row r="19563" spans="20:52" x14ac:dyDescent="0.25">
      <c r="T19563" s="110"/>
      <c r="AC19563" s="109"/>
      <c r="AJ19563" s="111"/>
      <c r="AO19563" s="111"/>
      <c r="AP19563" s="111"/>
      <c r="AT19563" s="111"/>
    </row>
    <row r="19564" spans="20:52" x14ac:dyDescent="0.25">
      <c r="T19564" s="110"/>
      <c r="AC19564" s="109"/>
    </row>
    <row r="19565" spans="20:52" x14ac:dyDescent="0.25">
      <c r="T19565" s="110"/>
      <c r="AC19565" s="109"/>
      <c r="AJ19565" s="111"/>
      <c r="AO19565" s="111"/>
      <c r="AT19565" s="111"/>
    </row>
    <row r="19566" spans="20:52" x14ac:dyDescent="0.25">
      <c r="T19566" s="110"/>
      <c r="AC19566" s="109"/>
    </row>
    <row r="19567" spans="20:52" x14ac:dyDescent="0.25">
      <c r="T19567" s="110"/>
      <c r="AC19567" s="109"/>
      <c r="AJ19567" s="111"/>
      <c r="AO19567" s="111"/>
      <c r="AV19567" s="111"/>
    </row>
    <row r="19568" spans="20:52" x14ac:dyDescent="0.25">
      <c r="T19568" s="110"/>
      <c r="AC19568" s="109"/>
      <c r="AJ19568" s="111"/>
      <c r="AO19568" s="111"/>
      <c r="AP19568" s="111"/>
      <c r="AV19568" s="111"/>
      <c r="AZ19568" s="111"/>
    </row>
    <row r="19569" spans="20:52" x14ac:dyDescent="0.25">
      <c r="T19569" s="110"/>
      <c r="AC19569" s="109"/>
    </row>
    <row r="19570" spans="20:52" x14ac:dyDescent="0.25">
      <c r="T19570" s="110"/>
      <c r="AC19570" s="109"/>
    </row>
    <row r="19571" spans="20:52" x14ac:dyDescent="0.25">
      <c r="T19571" s="110"/>
      <c r="AC19571" s="109"/>
      <c r="AJ19571" s="111"/>
      <c r="AO19571" s="111"/>
      <c r="AT19571" s="111"/>
      <c r="AV19571" s="111"/>
    </row>
    <row r="19572" spans="20:52" x14ac:dyDescent="0.25">
      <c r="T19572" s="110"/>
      <c r="AC19572" s="109"/>
      <c r="AP19572" s="111"/>
      <c r="AV19572" s="111"/>
    </row>
    <row r="19573" spans="20:52" x14ac:dyDescent="0.25">
      <c r="T19573" s="110"/>
      <c r="AC19573" s="109"/>
    </row>
    <row r="19574" spans="20:52" x14ac:dyDescent="0.25">
      <c r="T19574" s="110"/>
      <c r="AC19574" s="109"/>
      <c r="AJ19574" s="111"/>
      <c r="AO19574" s="111"/>
      <c r="AV19574" s="111"/>
    </row>
    <row r="19575" spans="20:52" x14ac:dyDescent="0.25">
      <c r="T19575" s="110"/>
      <c r="AC19575" s="109"/>
      <c r="AJ19575" s="111"/>
      <c r="AO19575" s="111"/>
      <c r="AT19575" s="111"/>
      <c r="AV19575" s="111"/>
    </row>
    <row r="19576" spans="20:52" x14ac:dyDescent="0.25">
      <c r="T19576" s="110"/>
      <c r="AC19576" s="109"/>
      <c r="AZ19576" s="111"/>
    </row>
    <row r="19577" spans="20:52" x14ac:dyDescent="0.25">
      <c r="T19577" s="110"/>
      <c r="AC19577" s="109"/>
    </row>
    <row r="19578" spans="20:52" x14ac:dyDescent="0.25">
      <c r="T19578" s="110"/>
      <c r="AC19578" s="109"/>
      <c r="AJ19578" s="111"/>
      <c r="AO19578" s="111"/>
      <c r="AZ19578" s="111"/>
    </row>
    <row r="19579" spans="20:52" x14ac:dyDescent="0.25">
      <c r="T19579" s="110"/>
      <c r="AC19579" s="109"/>
      <c r="AJ19579" s="111"/>
      <c r="AO19579" s="111"/>
      <c r="AV19579" s="111"/>
    </row>
    <row r="19580" spans="20:52" x14ac:dyDescent="0.25">
      <c r="T19580" s="110"/>
      <c r="AC19580" s="109"/>
    </row>
    <row r="19581" spans="20:52" x14ac:dyDescent="0.25">
      <c r="T19581" s="110"/>
      <c r="AC19581" s="109"/>
    </row>
    <row r="19582" spans="20:52" x14ac:dyDescent="0.25">
      <c r="T19582" s="110"/>
      <c r="AC19582" s="109"/>
      <c r="AO19582" s="111"/>
      <c r="AP19582" s="111"/>
      <c r="AV19582" s="111"/>
    </row>
    <row r="19583" spans="20:52" x14ac:dyDescent="0.25">
      <c r="T19583" s="110"/>
      <c r="AC19583" s="109"/>
      <c r="AV19583" s="111"/>
    </row>
    <row r="19584" spans="20:52" x14ac:dyDescent="0.25">
      <c r="T19584" s="110"/>
      <c r="AC19584" s="109"/>
      <c r="AJ19584" s="111"/>
      <c r="AO19584" s="111"/>
      <c r="AP19584" s="111"/>
      <c r="AV19584" s="111"/>
    </row>
    <row r="19585" spans="20:52" x14ac:dyDescent="0.25">
      <c r="T19585" s="110"/>
      <c r="AC19585" s="109"/>
    </row>
    <row r="19586" spans="20:52" x14ac:dyDescent="0.25">
      <c r="T19586" s="110"/>
      <c r="AC19586" s="109"/>
    </row>
    <row r="19587" spans="20:52" x14ac:dyDescent="0.25">
      <c r="T19587" s="110"/>
      <c r="AC19587" s="109"/>
    </row>
    <row r="19588" spans="20:52" x14ac:dyDescent="0.25">
      <c r="T19588" s="110"/>
      <c r="AC19588" s="109"/>
      <c r="AJ19588" s="111"/>
      <c r="AO19588" s="111"/>
      <c r="AV19588" s="111"/>
      <c r="AZ19588" s="111"/>
    </row>
    <row r="19589" spans="20:52" x14ac:dyDescent="0.25">
      <c r="T19589" s="110"/>
      <c r="AC19589" s="109"/>
    </row>
    <row r="19590" spans="20:52" x14ac:dyDescent="0.25">
      <c r="T19590" s="110"/>
      <c r="AC19590" s="109"/>
    </row>
    <row r="19591" spans="20:52" x14ac:dyDescent="0.25">
      <c r="T19591" s="110"/>
      <c r="AC19591" s="109"/>
    </row>
    <row r="19592" spans="20:52" x14ac:dyDescent="0.25">
      <c r="T19592" s="110"/>
      <c r="AC19592" s="109"/>
      <c r="AV19592" s="111"/>
    </row>
    <row r="19593" spans="20:52" x14ac:dyDescent="0.25">
      <c r="T19593" s="110"/>
      <c r="AC19593" s="109"/>
    </row>
    <row r="19594" spans="20:52" x14ac:dyDescent="0.25">
      <c r="T19594" s="110"/>
      <c r="AC19594" s="109"/>
      <c r="AJ19594" s="111"/>
      <c r="AO19594" s="111"/>
      <c r="AP19594" s="111"/>
      <c r="AT19594" s="111"/>
      <c r="AV19594" s="111"/>
      <c r="AZ19594" s="111"/>
    </row>
    <row r="19595" spans="20:52" x14ac:dyDescent="0.25">
      <c r="T19595" s="110"/>
      <c r="AC19595" s="109"/>
      <c r="AJ19595" s="111"/>
      <c r="AO19595" s="111"/>
    </row>
    <row r="19596" spans="20:52" x14ac:dyDescent="0.25">
      <c r="T19596" s="110"/>
      <c r="AC19596" s="109"/>
      <c r="AJ19596" s="111"/>
      <c r="AO19596" s="111"/>
      <c r="AV19596" s="111"/>
    </row>
    <row r="19597" spans="20:52" x14ac:dyDescent="0.25">
      <c r="T19597" s="110"/>
      <c r="AC19597" s="109"/>
      <c r="AO19597" s="111"/>
      <c r="AV19597" s="111"/>
    </row>
    <row r="19598" spans="20:52" x14ac:dyDescent="0.25">
      <c r="T19598" s="110"/>
      <c r="AC19598" s="109"/>
    </row>
    <row r="19599" spans="20:52" x14ac:dyDescent="0.25">
      <c r="T19599" s="110"/>
      <c r="AC19599" s="109"/>
    </row>
    <row r="19600" spans="20:52" x14ac:dyDescent="0.25">
      <c r="T19600" s="110"/>
      <c r="AC19600" s="109"/>
      <c r="AJ19600" s="111"/>
      <c r="AO19600" s="111"/>
      <c r="AT19600" s="111"/>
    </row>
    <row r="19601" spans="20:48" x14ac:dyDescent="0.25">
      <c r="T19601" s="110"/>
      <c r="AC19601" s="109"/>
      <c r="AJ19601" s="111"/>
      <c r="AO19601" s="111"/>
      <c r="AP19601" s="111"/>
      <c r="AT19601" s="111"/>
      <c r="AV19601" s="111"/>
    </row>
    <row r="19602" spans="20:48" x14ac:dyDescent="0.25">
      <c r="T19602" s="110"/>
      <c r="AC19602" s="109"/>
    </row>
    <row r="19603" spans="20:48" x14ac:dyDescent="0.25">
      <c r="T19603" s="110"/>
      <c r="AC19603" s="109"/>
    </row>
    <row r="19604" spans="20:48" x14ac:dyDescent="0.25">
      <c r="T19604" s="110"/>
      <c r="AC19604" s="109"/>
    </row>
    <row r="19605" spans="20:48" x14ac:dyDescent="0.25">
      <c r="T19605" s="110"/>
      <c r="AC19605" s="109"/>
    </row>
    <row r="19606" spans="20:48" x14ac:dyDescent="0.25">
      <c r="T19606" s="110"/>
      <c r="AC19606" s="109"/>
      <c r="AJ19606" s="111"/>
      <c r="AP19606" s="111"/>
      <c r="AV19606" s="111"/>
    </row>
    <row r="19607" spans="20:48" x14ac:dyDescent="0.25">
      <c r="T19607" s="110"/>
      <c r="AC19607" s="109"/>
    </row>
    <row r="19608" spans="20:48" x14ac:dyDescent="0.25">
      <c r="T19608" s="110"/>
      <c r="AC19608" s="109"/>
      <c r="AP19608" s="111"/>
    </row>
    <row r="19609" spans="20:48" x14ac:dyDescent="0.25">
      <c r="T19609" s="110"/>
      <c r="AC19609" s="109"/>
    </row>
    <row r="19610" spans="20:48" x14ac:dyDescent="0.25">
      <c r="T19610" s="110"/>
      <c r="AC19610" s="109"/>
      <c r="AJ19610" s="111"/>
      <c r="AO19610" s="111"/>
      <c r="AR19610" s="111"/>
      <c r="AT19610" s="111"/>
      <c r="AV19610" s="111"/>
    </row>
    <row r="19611" spans="20:48" x14ac:dyDescent="0.25">
      <c r="T19611" s="110"/>
      <c r="AC19611" s="109"/>
      <c r="AJ19611" s="111"/>
      <c r="AO19611" s="111"/>
      <c r="AT19611" s="111"/>
    </row>
    <row r="19612" spans="20:48" x14ac:dyDescent="0.25">
      <c r="T19612" s="110"/>
      <c r="AC19612" s="109"/>
    </row>
    <row r="19613" spans="20:48" x14ac:dyDescent="0.25">
      <c r="T19613" s="110"/>
      <c r="AC19613" s="109"/>
      <c r="AJ19613" s="111"/>
      <c r="AV19613" s="111"/>
    </row>
    <row r="19614" spans="20:48" x14ac:dyDescent="0.25">
      <c r="T19614" s="110"/>
      <c r="AC19614" s="109"/>
      <c r="AJ19614" s="111"/>
      <c r="AO19614" s="111"/>
      <c r="AV19614" s="111"/>
    </row>
    <row r="19615" spans="20:48" x14ac:dyDescent="0.25">
      <c r="T19615" s="110"/>
      <c r="AC19615" s="109"/>
      <c r="AV19615" s="111"/>
    </row>
    <row r="19616" spans="20:48" x14ac:dyDescent="0.25">
      <c r="T19616" s="110"/>
      <c r="AC19616" s="109"/>
      <c r="AJ19616" s="111"/>
      <c r="AO19616" s="111"/>
      <c r="AP19616" s="111"/>
    </row>
    <row r="19617" spans="20:48" x14ac:dyDescent="0.25">
      <c r="T19617" s="110"/>
      <c r="AC19617" s="109"/>
      <c r="AJ19617" s="111"/>
      <c r="AO19617" s="111"/>
      <c r="AV19617" s="111"/>
    </row>
    <row r="19618" spans="20:48" x14ac:dyDescent="0.25">
      <c r="T19618" s="110"/>
      <c r="AC19618" s="109"/>
      <c r="AO19618" s="111"/>
      <c r="AP19618" s="111"/>
      <c r="AV19618" s="111"/>
    </row>
    <row r="19619" spans="20:48" x14ac:dyDescent="0.25">
      <c r="T19619" s="110"/>
      <c r="AC19619" s="109"/>
    </row>
    <row r="19620" spans="20:48" x14ac:dyDescent="0.25">
      <c r="T19620" s="110"/>
      <c r="AC19620" s="109"/>
    </row>
    <row r="19621" spans="20:48" x14ac:dyDescent="0.25">
      <c r="T19621" s="110"/>
      <c r="AC19621" s="109"/>
    </row>
    <row r="19622" spans="20:48" x14ac:dyDescent="0.25">
      <c r="T19622" s="110"/>
      <c r="AC19622" s="109"/>
      <c r="AV19622" s="111"/>
    </row>
    <row r="19623" spans="20:48" x14ac:dyDescent="0.25">
      <c r="T19623" s="110"/>
      <c r="AC19623" s="109"/>
      <c r="AJ19623" s="111"/>
      <c r="AO19623" s="111"/>
      <c r="AV19623" s="111"/>
    </row>
    <row r="19624" spans="20:48" x14ac:dyDescent="0.25">
      <c r="T19624" s="110"/>
      <c r="AC19624" s="109"/>
      <c r="AJ19624" s="111"/>
      <c r="AO19624" s="111"/>
      <c r="AP19624" s="111"/>
      <c r="AV19624" s="111"/>
    </row>
    <row r="19625" spans="20:48" x14ac:dyDescent="0.25">
      <c r="T19625" s="110"/>
      <c r="AC19625" s="109"/>
    </row>
    <row r="19626" spans="20:48" x14ac:dyDescent="0.25">
      <c r="T19626" s="110"/>
      <c r="AC19626" s="109"/>
      <c r="AJ19626" s="111"/>
      <c r="AO19626" s="111"/>
      <c r="AP19626" s="111"/>
      <c r="AV19626" s="111"/>
    </row>
    <row r="19627" spans="20:48" x14ac:dyDescent="0.25">
      <c r="T19627" s="110"/>
      <c r="AC19627" s="109"/>
      <c r="AJ19627" s="111"/>
      <c r="AO19627" s="111"/>
      <c r="AV19627" s="111"/>
    </row>
    <row r="19628" spans="20:48" x14ac:dyDescent="0.25">
      <c r="T19628" s="110"/>
      <c r="AC19628" s="109"/>
      <c r="AJ19628" s="111"/>
      <c r="AO19628" s="111"/>
      <c r="AP19628" s="111"/>
      <c r="AV19628" s="111"/>
    </row>
    <row r="19629" spans="20:48" x14ac:dyDescent="0.25">
      <c r="T19629" s="110"/>
      <c r="AC19629" s="109"/>
      <c r="AJ19629" s="111"/>
      <c r="AO19629" s="111"/>
      <c r="AP19629" s="111"/>
      <c r="AR19629" s="111"/>
      <c r="AV19629" s="111"/>
    </row>
    <row r="19630" spans="20:48" x14ac:dyDescent="0.25">
      <c r="T19630" s="110"/>
      <c r="AC19630" s="109"/>
      <c r="AJ19630" s="111"/>
      <c r="AP19630" s="111"/>
      <c r="AV19630" s="111"/>
    </row>
    <row r="19631" spans="20:48" x14ac:dyDescent="0.25">
      <c r="T19631" s="110"/>
      <c r="AC19631" s="109"/>
    </row>
    <row r="19632" spans="20:48" x14ac:dyDescent="0.25">
      <c r="T19632" s="110"/>
      <c r="AC19632" s="109"/>
    </row>
    <row r="19633" spans="20:52" x14ac:dyDescent="0.25">
      <c r="T19633" s="110"/>
      <c r="AC19633" s="109"/>
      <c r="AJ19633" s="111"/>
      <c r="AO19633" s="111"/>
      <c r="AP19633" s="111"/>
      <c r="AV19633" s="111"/>
    </row>
    <row r="19634" spans="20:52" x14ac:dyDescent="0.25">
      <c r="T19634" s="110"/>
      <c r="AC19634" s="109"/>
    </row>
    <row r="19635" spans="20:52" x14ac:dyDescent="0.25">
      <c r="T19635" s="110"/>
      <c r="AC19635" s="109"/>
      <c r="AJ19635" s="111"/>
      <c r="AO19635" s="111"/>
      <c r="AP19635" s="111"/>
      <c r="AV19635" s="111"/>
      <c r="AZ19635" s="111"/>
    </row>
    <row r="19636" spans="20:52" x14ac:dyDescent="0.25">
      <c r="T19636" s="110"/>
      <c r="AC19636" s="109"/>
    </row>
    <row r="19637" spans="20:52" x14ac:dyDescent="0.25">
      <c r="T19637" s="110"/>
      <c r="AC19637" s="109"/>
      <c r="AJ19637" s="111"/>
      <c r="AO19637" s="111"/>
      <c r="AV19637" s="111"/>
    </row>
    <row r="19638" spans="20:52" x14ac:dyDescent="0.25">
      <c r="T19638" s="110"/>
      <c r="AC19638" s="109"/>
      <c r="AJ19638" s="111"/>
      <c r="AO19638" s="111"/>
      <c r="AP19638" s="111"/>
      <c r="AT19638" s="111"/>
      <c r="AV19638" s="111"/>
    </row>
    <row r="19639" spans="20:52" x14ac:dyDescent="0.25">
      <c r="T19639" s="110"/>
      <c r="AC19639" s="109"/>
    </row>
    <row r="19640" spans="20:52" x14ac:dyDescent="0.25">
      <c r="T19640" s="110"/>
      <c r="AC19640" s="109"/>
      <c r="AV19640" s="111"/>
    </row>
    <row r="19641" spans="20:52" x14ac:dyDescent="0.25">
      <c r="T19641" s="110"/>
      <c r="AC19641" s="109"/>
    </row>
    <row r="19642" spans="20:52" x14ac:dyDescent="0.25">
      <c r="T19642" s="110"/>
      <c r="AC19642" s="109"/>
    </row>
    <row r="19643" spans="20:52" x14ac:dyDescent="0.25">
      <c r="T19643" s="110"/>
      <c r="AC19643" s="109"/>
      <c r="AJ19643" s="111"/>
      <c r="AO19643" s="111"/>
      <c r="AP19643" s="111"/>
    </row>
    <row r="19644" spans="20:52" x14ac:dyDescent="0.25">
      <c r="T19644" s="110"/>
      <c r="AC19644" s="109"/>
      <c r="AJ19644" s="111"/>
      <c r="AO19644" s="111"/>
      <c r="AP19644" s="111"/>
      <c r="AT19644" s="111"/>
      <c r="AV19644" s="111"/>
    </row>
    <row r="19645" spans="20:52" x14ac:dyDescent="0.25">
      <c r="T19645" s="110"/>
      <c r="AC19645" s="109"/>
      <c r="AJ19645" s="111"/>
      <c r="AO19645" s="111"/>
      <c r="AV19645" s="111"/>
    </row>
    <row r="19646" spans="20:52" x14ac:dyDescent="0.25">
      <c r="T19646" s="110"/>
      <c r="AC19646" s="109"/>
      <c r="AJ19646" s="111"/>
      <c r="AO19646" s="111"/>
      <c r="AV19646" s="111"/>
    </row>
    <row r="19647" spans="20:52" x14ac:dyDescent="0.25">
      <c r="T19647" s="110"/>
      <c r="AC19647" s="109"/>
    </row>
    <row r="19648" spans="20:52" x14ac:dyDescent="0.25">
      <c r="T19648" s="110"/>
      <c r="AC19648" s="109"/>
      <c r="AJ19648" s="111"/>
      <c r="AO19648" s="111"/>
    </row>
    <row r="19649" spans="20:52" x14ac:dyDescent="0.25">
      <c r="T19649" s="110"/>
      <c r="AC19649" s="109"/>
      <c r="AJ19649" s="111"/>
      <c r="AO19649" s="111"/>
      <c r="AV19649" s="111"/>
    </row>
    <row r="19650" spans="20:52" x14ac:dyDescent="0.25">
      <c r="T19650" s="110"/>
      <c r="AC19650" s="109"/>
      <c r="AJ19650" s="111"/>
      <c r="AO19650" s="111"/>
    </row>
    <row r="19651" spans="20:52" x14ac:dyDescent="0.25">
      <c r="T19651" s="110"/>
      <c r="AC19651" s="109"/>
    </row>
    <row r="19652" spans="20:52" x14ac:dyDescent="0.25">
      <c r="T19652" s="110"/>
      <c r="AC19652" s="109"/>
    </row>
    <row r="19653" spans="20:52" x14ac:dyDescent="0.25">
      <c r="T19653" s="110"/>
      <c r="AC19653" s="109"/>
      <c r="AJ19653" s="111"/>
      <c r="AO19653" s="111"/>
      <c r="AT19653" s="111"/>
      <c r="AV19653" s="111"/>
    </row>
    <row r="19654" spans="20:52" x14ac:dyDescent="0.25">
      <c r="T19654" s="110"/>
      <c r="AC19654" s="109"/>
      <c r="AJ19654" s="111"/>
      <c r="AO19654" s="111"/>
      <c r="AV19654" s="111"/>
    </row>
    <row r="19655" spans="20:52" x14ac:dyDescent="0.25">
      <c r="T19655" s="110"/>
      <c r="AC19655" s="109"/>
    </row>
    <row r="19656" spans="20:52" x14ac:dyDescent="0.25">
      <c r="T19656" s="110"/>
      <c r="AC19656" s="109"/>
      <c r="AJ19656" s="111"/>
      <c r="AO19656" s="111"/>
      <c r="AV19656" s="111"/>
    </row>
    <row r="19657" spans="20:52" x14ac:dyDescent="0.25">
      <c r="T19657" s="110"/>
      <c r="AC19657" s="109"/>
      <c r="AJ19657" s="111"/>
      <c r="AO19657" s="111"/>
      <c r="AV19657" s="111"/>
      <c r="AZ19657" s="111"/>
    </row>
    <row r="19658" spans="20:52" x14ac:dyDescent="0.25">
      <c r="T19658" s="110"/>
      <c r="AC19658" s="109"/>
      <c r="AZ19658" s="111"/>
    </row>
    <row r="19659" spans="20:52" x14ac:dyDescent="0.25">
      <c r="T19659" s="110"/>
      <c r="AC19659" s="109"/>
      <c r="AZ19659" s="111"/>
    </row>
    <row r="19660" spans="20:52" x14ac:dyDescent="0.25">
      <c r="T19660" s="110"/>
      <c r="AC19660" s="109"/>
      <c r="AZ19660" s="111"/>
    </row>
    <row r="19661" spans="20:52" x14ac:dyDescent="0.25">
      <c r="T19661" s="110"/>
      <c r="AC19661" s="109"/>
    </row>
    <row r="19662" spans="20:52" x14ac:dyDescent="0.25">
      <c r="T19662" s="110"/>
      <c r="AC19662" s="109"/>
      <c r="AJ19662" s="111"/>
      <c r="AO19662" s="111"/>
      <c r="AT19662" s="111"/>
      <c r="AV19662" s="111"/>
    </row>
    <row r="19663" spans="20:52" x14ac:dyDescent="0.25">
      <c r="T19663" s="110"/>
      <c r="AC19663" s="109"/>
      <c r="AJ19663" s="111"/>
      <c r="AO19663" s="111"/>
      <c r="AV19663" s="111"/>
    </row>
    <row r="19664" spans="20:52" x14ac:dyDescent="0.25">
      <c r="T19664" s="110"/>
      <c r="AC19664" s="109"/>
      <c r="AJ19664" s="111"/>
      <c r="AO19664" s="111"/>
      <c r="AV19664" s="111"/>
    </row>
    <row r="19665" spans="20:52" x14ac:dyDescent="0.25">
      <c r="T19665" s="110"/>
      <c r="AC19665" s="109"/>
    </row>
    <row r="19666" spans="20:52" x14ac:dyDescent="0.25">
      <c r="T19666" s="110"/>
      <c r="AC19666" s="109"/>
      <c r="AJ19666" s="111"/>
      <c r="AO19666" s="111"/>
      <c r="AV19666" s="111"/>
    </row>
    <row r="19667" spans="20:52" x14ac:dyDescent="0.25">
      <c r="T19667" s="110"/>
      <c r="AC19667" s="109"/>
      <c r="AJ19667" s="111"/>
      <c r="AO19667" s="111"/>
    </row>
    <row r="19668" spans="20:52" x14ac:dyDescent="0.25">
      <c r="T19668" s="110"/>
      <c r="AC19668" s="109"/>
      <c r="AJ19668" s="111"/>
      <c r="AO19668" s="111"/>
      <c r="AT19668" s="111"/>
    </row>
    <row r="19669" spans="20:52" x14ac:dyDescent="0.25">
      <c r="T19669" s="110"/>
      <c r="AC19669" s="109"/>
      <c r="AJ19669" s="111"/>
      <c r="AO19669" s="111"/>
      <c r="AP19669" s="111"/>
      <c r="AV19669" s="111"/>
    </row>
    <row r="19670" spans="20:52" x14ac:dyDescent="0.25">
      <c r="T19670" s="110"/>
      <c r="AC19670" s="109"/>
      <c r="AZ19670" s="111"/>
    </row>
    <row r="19671" spans="20:52" x14ac:dyDescent="0.25">
      <c r="T19671" s="110"/>
      <c r="AC19671" s="109"/>
      <c r="AP19671" s="111"/>
      <c r="AV19671" s="111"/>
    </row>
    <row r="19672" spans="20:52" x14ac:dyDescent="0.25">
      <c r="T19672" s="110"/>
      <c r="AC19672" s="109"/>
      <c r="AV19672" s="111"/>
    </row>
    <row r="19673" spans="20:52" x14ac:dyDescent="0.25">
      <c r="T19673" s="110"/>
      <c r="AC19673" s="109"/>
      <c r="AJ19673" s="111"/>
      <c r="AO19673" s="111"/>
      <c r="AV19673" s="111"/>
    </row>
    <row r="19674" spans="20:52" x14ac:dyDescent="0.25">
      <c r="T19674" s="110"/>
      <c r="AC19674" s="109"/>
    </row>
    <row r="19675" spans="20:52" x14ac:dyDescent="0.25">
      <c r="T19675" s="110"/>
      <c r="AC19675" s="109"/>
    </row>
    <row r="19676" spans="20:52" x14ac:dyDescent="0.25">
      <c r="T19676" s="110"/>
      <c r="AC19676" s="109"/>
      <c r="AJ19676" s="111"/>
      <c r="AP19676" s="111"/>
    </row>
    <row r="19677" spans="20:52" x14ac:dyDescent="0.25">
      <c r="T19677" s="110"/>
      <c r="AC19677" s="109"/>
      <c r="AJ19677" s="111"/>
      <c r="AP19677" s="111"/>
    </row>
    <row r="19678" spans="20:52" x14ac:dyDescent="0.25">
      <c r="T19678" s="110"/>
      <c r="AC19678" s="109"/>
    </row>
    <row r="19679" spans="20:52" x14ac:dyDescent="0.25">
      <c r="T19679" s="110"/>
      <c r="AC19679" s="109"/>
      <c r="AJ19679" s="111"/>
      <c r="AO19679" s="111"/>
      <c r="AP19679" s="111"/>
      <c r="AV19679" s="111"/>
    </row>
    <row r="19680" spans="20:52" x14ac:dyDescent="0.25">
      <c r="T19680" s="110"/>
      <c r="AC19680" s="109"/>
      <c r="AJ19680" s="111"/>
      <c r="AO19680" s="111"/>
      <c r="AP19680" s="111"/>
      <c r="AR19680" s="111"/>
      <c r="AV19680" s="111"/>
    </row>
    <row r="19681" spans="20:48" x14ac:dyDescent="0.25">
      <c r="T19681" s="110"/>
      <c r="AC19681" s="109"/>
    </row>
    <row r="19682" spans="20:48" x14ac:dyDescent="0.25">
      <c r="T19682" s="110"/>
      <c r="AC19682" s="109"/>
      <c r="AJ19682" s="111"/>
      <c r="AO19682" s="111"/>
      <c r="AV19682" s="111"/>
    </row>
    <row r="19683" spans="20:48" x14ac:dyDescent="0.25">
      <c r="T19683" s="110"/>
      <c r="AC19683" s="109"/>
      <c r="AJ19683" s="111"/>
      <c r="AO19683" s="111"/>
      <c r="AT19683" s="111"/>
    </row>
    <row r="19684" spans="20:48" x14ac:dyDescent="0.25">
      <c r="T19684" s="110"/>
      <c r="AC19684" s="109"/>
    </row>
    <row r="19685" spans="20:48" x14ac:dyDescent="0.25">
      <c r="T19685" s="110"/>
      <c r="AC19685" s="109"/>
      <c r="AJ19685" s="111"/>
      <c r="AO19685" s="111"/>
      <c r="AV19685" s="111"/>
    </row>
    <row r="19686" spans="20:48" x14ac:dyDescent="0.25">
      <c r="T19686" s="110"/>
      <c r="AC19686" s="109"/>
    </row>
    <row r="19687" spans="20:48" x14ac:dyDescent="0.25">
      <c r="T19687" s="110"/>
      <c r="AC19687" s="109"/>
      <c r="AV19687" s="111"/>
    </row>
    <row r="19688" spans="20:48" x14ac:dyDescent="0.25">
      <c r="T19688" s="110"/>
      <c r="AC19688" s="109"/>
      <c r="AJ19688" s="111"/>
      <c r="AO19688" s="111"/>
      <c r="AP19688" s="111"/>
      <c r="AV19688" s="111"/>
    </row>
    <row r="19689" spans="20:48" x14ac:dyDescent="0.25">
      <c r="T19689" s="110"/>
      <c r="AC19689" s="109"/>
      <c r="AJ19689" s="111"/>
      <c r="AO19689" s="111"/>
      <c r="AV19689" s="111"/>
    </row>
    <row r="19690" spans="20:48" x14ac:dyDescent="0.25">
      <c r="T19690" s="110"/>
      <c r="AC19690" s="109"/>
      <c r="AJ19690" s="111"/>
      <c r="AO19690" s="111"/>
      <c r="AV19690" s="111"/>
    </row>
    <row r="19691" spans="20:48" x14ac:dyDescent="0.25">
      <c r="T19691" s="110"/>
      <c r="AC19691" s="109"/>
      <c r="AT19691" s="111"/>
      <c r="AV19691" s="111"/>
    </row>
    <row r="19692" spans="20:48" x14ac:dyDescent="0.25">
      <c r="T19692" s="110"/>
      <c r="AC19692" s="109"/>
    </row>
    <row r="19693" spans="20:48" x14ac:dyDescent="0.25">
      <c r="T19693" s="110"/>
      <c r="AC19693" s="109"/>
      <c r="AJ19693" s="111"/>
      <c r="AO19693" s="111"/>
      <c r="AP19693" s="111"/>
      <c r="AT19693" s="111"/>
    </row>
    <row r="19694" spans="20:48" x14ac:dyDescent="0.25">
      <c r="T19694" s="110"/>
      <c r="AC19694" s="109"/>
      <c r="AJ19694" s="111"/>
      <c r="AO19694" s="111"/>
      <c r="AP19694" s="111"/>
      <c r="AT19694" s="111"/>
      <c r="AV19694" s="111"/>
    </row>
    <row r="19695" spans="20:48" x14ac:dyDescent="0.25">
      <c r="T19695" s="110"/>
      <c r="AC19695" s="109"/>
    </row>
    <row r="19696" spans="20:48" x14ac:dyDescent="0.25">
      <c r="T19696" s="110"/>
      <c r="AC19696" s="109"/>
      <c r="AJ19696" s="111"/>
      <c r="AO19696" s="111"/>
      <c r="AP19696" s="111"/>
      <c r="AV19696" s="111"/>
    </row>
    <row r="19697" spans="20:48" x14ac:dyDescent="0.25">
      <c r="T19697" s="110"/>
      <c r="AC19697" s="109"/>
      <c r="AJ19697" s="111"/>
      <c r="AO19697" s="111"/>
      <c r="AV19697" s="111"/>
    </row>
    <row r="19698" spans="20:48" x14ac:dyDescent="0.25">
      <c r="T19698" s="110"/>
      <c r="AC19698" s="109"/>
      <c r="AJ19698" s="111"/>
      <c r="AO19698" s="111"/>
      <c r="AP19698" s="111"/>
      <c r="AV19698" s="111"/>
    </row>
    <row r="19699" spans="20:48" x14ac:dyDescent="0.25">
      <c r="T19699" s="110"/>
      <c r="AC19699" s="109"/>
      <c r="AJ19699" s="111"/>
      <c r="AO19699" s="111"/>
      <c r="AV19699" s="111"/>
    </row>
    <row r="19700" spans="20:48" x14ac:dyDescent="0.25">
      <c r="T19700" s="110"/>
      <c r="AC19700" s="109"/>
      <c r="AJ19700" s="111"/>
      <c r="AO19700" s="111"/>
      <c r="AV19700" s="111"/>
    </row>
    <row r="19701" spans="20:48" x14ac:dyDescent="0.25">
      <c r="T19701" s="110"/>
      <c r="AC19701" s="109"/>
      <c r="AJ19701" s="111"/>
      <c r="AO19701" s="111"/>
      <c r="AV19701" s="111"/>
    </row>
    <row r="19702" spans="20:48" x14ac:dyDescent="0.25">
      <c r="T19702" s="110"/>
      <c r="AC19702" s="109"/>
    </row>
    <row r="19703" spans="20:48" x14ac:dyDescent="0.25">
      <c r="T19703" s="110"/>
      <c r="AC19703" s="109"/>
      <c r="AJ19703" s="111"/>
      <c r="AO19703" s="111"/>
    </row>
    <row r="19704" spans="20:48" x14ac:dyDescent="0.25">
      <c r="T19704" s="110"/>
      <c r="AC19704" s="109"/>
    </row>
    <row r="19705" spans="20:48" x14ac:dyDescent="0.25">
      <c r="T19705" s="110"/>
      <c r="AC19705" s="109"/>
    </row>
    <row r="19706" spans="20:48" x14ac:dyDescent="0.25">
      <c r="T19706" s="110"/>
      <c r="AC19706" s="109"/>
    </row>
    <row r="19707" spans="20:48" x14ac:dyDescent="0.25">
      <c r="T19707" s="110"/>
      <c r="AC19707" s="109"/>
    </row>
    <row r="19708" spans="20:48" x14ac:dyDescent="0.25">
      <c r="T19708" s="110"/>
      <c r="AC19708" s="109"/>
      <c r="AJ19708" s="111"/>
      <c r="AO19708" s="111"/>
      <c r="AV19708" s="111"/>
    </row>
    <row r="19709" spans="20:48" x14ac:dyDescent="0.25">
      <c r="T19709" s="110"/>
      <c r="AC19709" s="109"/>
    </row>
    <row r="19710" spans="20:48" x14ac:dyDescent="0.25">
      <c r="T19710" s="110"/>
      <c r="AC19710" s="109"/>
    </row>
    <row r="19711" spans="20:48" x14ac:dyDescent="0.25">
      <c r="T19711" s="110"/>
      <c r="AC19711" s="109"/>
      <c r="AV19711" s="111"/>
    </row>
    <row r="19712" spans="20:48" x14ac:dyDescent="0.25">
      <c r="T19712" s="110"/>
      <c r="AC19712" s="109"/>
    </row>
    <row r="19713" spans="20:52" x14ac:dyDescent="0.25">
      <c r="T19713" s="110"/>
      <c r="AC19713" s="109"/>
    </row>
    <row r="19714" spans="20:52" x14ac:dyDescent="0.25">
      <c r="T19714" s="110"/>
      <c r="AC19714" s="109"/>
      <c r="AJ19714" s="111"/>
      <c r="AV19714" s="111"/>
    </row>
    <row r="19715" spans="20:52" x14ac:dyDescent="0.25">
      <c r="T19715" s="110"/>
      <c r="AC19715" s="109"/>
      <c r="AJ19715" s="111"/>
      <c r="AO19715" s="111"/>
      <c r="AV19715" s="111"/>
    </row>
    <row r="19716" spans="20:52" x14ac:dyDescent="0.25">
      <c r="T19716" s="110"/>
      <c r="AC19716" s="109"/>
      <c r="AJ19716" s="111"/>
      <c r="AP19716" s="111"/>
      <c r="AV19716" s="111"/>
    </row>
    <row r="19717" spans="20:52" x14ac:dyDescent="0.25">
      <c r="T19717" s="110"/>
      <c r="AC19717" s="109"/>
    </row>
    <row r="19718" spans="20:52" x14ac:dyDescent="0.25">
      <c r="T19718" s="110"/>
      <c r="AC19718" s="109"/>
      <c r="AJ19718" s="111"/>
      <c r="AO19718" s="111"/>
      <c r="AT19718" s="111"/>
      <c r="AV19718" s="111"/>
    </row>
    <row r="19719" spans="20:52" x14ac:dyDescent="0.25">
      <c r="T19719" s="110"/>
      <c r="AC19719" s="109"/>
    </row>
    <row r="19720" spans="20:52" x14ac:dyDescent="0.25">
      <c r="T19720" s="110"/>
      <c r="AC19720" s="109"/>
      <c r="AJ19720" s="111"/>
      <c r="AO19720" s="111"/>
      <c r="AV19720" s="111"/>
    </row>
    <row r="19721" spans="20:52" x14ac:dyDescent="0.25">
      <c r="T19721" s="110"/>
      <c r="AC19721" s="109"/>
    </row>
    <row r="19722" spans="20:52" x14ac:dyDescent="0.25">
      <c r="T19722" s="110"/>
      <c r="AC19722" s="109"/>
    </row>
    <row r="19723" spans="20:52" x14ac:dyDescent="0.25">
      <c r="T19723" s="110"/>
      <c r="AC19723" s="109"/>
    </row>
    <row r="19724" spans="20:52" x14ac:dyDescent="0.25">
      <c r="T19724" s="110"/>
      <c r="AC19724" s="109"/>
    </row>
    <row r="19725" spans="20:52" x14ac:dyDescent="0.25">
      <c r="T19725" s="110"/>
      <c r="AC19725" s="109"/>
    </row>
    <row r="19726" spans="20:52" x14ac:dyDescent="0.25">
      <c r="T19726" s="110"/>
      <c r="AC19726" s="109"/>
    </row>
    <row r="19727" spans="20:52" x14ac:dyDescent="0.25">
      <c r="T19727" s="110"/>
      <c r="AC19727" s="109"/>
      <c r="AZ19727" s="111"/>
    </row>
    <row r="19728" spans="20:52" x14ac:dyDescent="0.25">
      <c r="T19728" s="110"/>
      <c r="AC19728" s="109"/>
      <c r="AZ19728" s="111"/>
    </row>
    <row r="19729" spans="20:52" x14ac:dyDescent="0.25">
      <c r="T19729" s="110"/>
      <c r="AC19729" s="109"/>
    </row>
    <row r="19730" spans="20:52" x14ac:dyDescent="0.25">
      <c r="T19730" s="110"/>
      <c r="AC19730" s="109"/>
      <c r="AJ19730" s="111"/>
      <c r="AO19730" s="111"/>
      <c r="AV19730" s="111"/>
    </row>
    <row r="19731" spans="20:52" x14ac:dyDescent="0.25">
      <c r="T19731" s="110"/>
      <c r="AC19731" s="109"/>
      <c r="AV19731" s="111"/>
    </row>
    <row r="19732" spans="20:52" x14ac:dyDescent="0.25">
      <c r="T19732" s="110"/>
      <c r="AC19732" s="109"/>
      <c r="AJ19732" s="111"/>
      <c r="AO19732" s="111"/>
    </row>
    <row r="19733" spans="20:52" x14ac:dyDescent="0.25">
      <c r="T19733" s="110"/>
      <c r="AC19733" s="109"/>
    </row>
    <row r="19734" spans="20:52" x14ac:dyDescent="0.25">
      <c r="T19734" s="110"/>
      <c r="AC19734" s="109"/>
      <c r="AJ19734" s="111"/>
      <c r="AO19734" s="111"/>
      <c r="AV19734" s="111"/>
    </row>
    <row r="19735" spans="20:52" x14ac:dyDescent="0.25">
      <c r="T19735" s="110"/>
      <c r="AC19735" s="109"/>
      <c r="AJ19735" s="111"/>
      <c r="AO19735" s="111"/>
      <c r="AV19735" s="111"/>
    </row>
    <row r="19736" spans="20:52" x14ac:dyDescent="0.25">
      <c r="T19736" s="110"/>
      <c r="AC19736" s="109"/>
      <c r="AV19736" s="111"/>
      <c r="AZ19736" s="111"/>
    </row>
    <row r="19737" spans="20:52" x14ac:dyDescent="0.25">
      <c r="T19737" s="110"/>
      <c r="AC19737" s="109"/>
      <c r="AJ19737" s="111"/>
      <c r="AO19737" s="111"/>
      <c r="AP19737" s="111"/>
      <c r="AT19737" s="111"/>
      <c r="AV19737" s="111"/>
    </row>
    <row r="19738" spans="20:52" x14ac:dyDescent="0.25">
      <c r="T19738" s="110"/>
      <c r="AC19738" s="109"/>
      <c r="AJ19738" s="111"/>
      <c r="AO19738" s="111"/>
    </row>
    <row r="19739" spans="20:52" x14ac:dyDescent="0.25">
      <c r="T19739" s="110"/>
      <c r="AC19739" s="109"/>
      <c r="AJ19739" s="111"/>
      <c r="AO19739" s="111"/>
      <c r="AV19739" s="111"/>
    </row>
    <row r="19740" spans="20:52" x14ac:dyDescent="0.25">
      <c r="T19740" s="110"/>
      <c r="AC19740" s="109"/>
      <c r="AJ19740" s="111"/>
      <c r="AO19740" s="111"/>
      <c r="AV19740" s="111"/>
      <c r="AZ19740" s="111"/>
    </row>
    <row r="19741" spans="20:52" x14ac:dyDescent="0.25">
      <c r="T19741" s="110"/>
      <c r="AC19741" s="109"/>
      <c r="AJ19741" s="111"/>
      <c r="AO19741" s="111"/>
    </row>
    <row r="19742" spans="20:52" x14ac:dyDescent="0.25">
      <c r="T19742" s="110"/>
      <c r="AC19742" s="109"/>
    </row>
    <row r="19743" spans="20:52" x14ac:dyDescent="0.25">
      <c r="T19743" s="110"/>
      <c r="AC19743" s="109"/>
      <c r="AZ19743" s="111"/>
    </row>
    <row r="19744" spans="20:52" x14ac:dyDescent="0.25">
      <c r="T19744" s="110"/>
      <c r="AC19744" s="109"/>
    </row>
    <row r="19745" spans="20:52" x14ac:dyDescent="0.25">
      <c r="T19745" s="110"/>
      <c r="AC19745" s="109"/>
      <c r="AJ19745" s="111"/>
    </row>
    <row r="19746" spans="20:52" x14ac:dyDescent="0.25">
      <c r="T19746" s="110"/>
      <c r="AC19746" s="109"/>
      <c r="AJ19746" s="111"/>
      <c r="AO19746" s="111"/>
      <c r="AT19746" s="111"/>
      <c r="AV19746" s="111"/>
    </row>
    <row r="19747" spans="20:52" x14ac:dyDescent="0.25">
      <c r="T19747" s="110"/>
      <c r="AC19747" s="109"/>
      <c r="AJ19747" s="111"/>
      <c r="AO19747" s="111"/>
      <c r="AP19747" s="111"/>
    </row>
    <row r="19748" spans="20:52" x14ac:dyDescent="0.25">
      <c r="T19748" s="110"/>
      <c r="AC19748" s="109"/>
      <c r="AJ19748" s="111"/>
      <c r="AO19748" s="111"/>
      <c r="AP19748" s="111"/>
    </row>
    <row r="19749" spans="20:52" x14ac:dyDescent="0.25">
      <c r="T19749" s="110"/>
      <c r="AC19749" s="109"/>
      <c r="AV19749" s="111"/>
    </row>
    <row r="19750" spans="20:52" x14ac:dyDescent="0.25">
      <c r="T19750" s="110"/>
      <c r="AC19750" s="109"/>
      <c r="AJ19750" s="111"/>
      <c r="AO19750" s="111"/>
      <c r="AP19750" s="111"/>
    </row>
    <row r="19751" spans="20:52" x14ac:dyDescent="0.25">
      <c r="T19751" s="110"/>
      <c r="AC19751" s="109"/>
    </row>
    <row r="19752" spans="20:52" x14ac:dyDescent="0.25">
      <c r="T19752" s="110"/>
      <c r="AC19752" s="109"/>
    </row>
    <row r="19753" spans="20:52" x14ac:dyDescent="0.25">
      <c r="T19753" s="110"/>
      <c r="AC19753" s="109"/>
      <c r="AJ19753" s="111"/>
      <c r="AO19753" s="111"/>
      <c r="AT19753" s="111"/>
      <c r="AV19753" s="111"/>
    </row>
    <row r="19754" spans="20:52" x14ac:dyDescent="0.25">
      <c r="T19754" s="110"/>
      <c r="AC19754" s="109"/>
      <c r="AJ19754" s="111"/>
      <c r="AO19754" s="111"/>
      <c r="AV19754" s="111"/>
      <c r="AZ19754" s="111"/>
    </row>
    <row r="19755" spans="20:52" x14ac:dyDescent="0.25">
      <c r="T19755" s="110"/>
      <c r="AC19755" s="109"/>
      <c r="AP19755" s="111"/>
    </row>
    <row r="19756" spans="20:52" x14ac:dyDescent="0.25">
      <c r="T19756" s="110"/>
      <c r="AC19756" s="109"/>
      <c r="AJ19756" s="111"/>
      <c r="AO19756" s="111"/>
      <c r="AV19756" s="111"/>
    </row>
    <row r="19757" spans="20:52" x14ac:dyDescent="0.25">
      <c r="T19757" s="110"/>
      <c r="AC19757" s="109"/>
    </row>
    <row r="19758" spans="20:52" x14ac:dyDescent="0.25">
      <c r="T19758" s="110"/>
      <c r="AC19758" s="109"/>
    </row>
    <row r="19759" spans="20:52" x14ac:dyDescent="0.25">
      <c r="T19759" s="110"/>
      <c r="AC19759" s="109"/>
      <c r="AJ19759" s="111"/>
      <c r="AO19759" s="111"/>
      <c r="AP19759" s="111"/>
      <c r="AV19759" s="111"/>
    </row>
    <row r="19760" spans="20:52" x14ac:dyDescent="0.25">
      <c r="T19760" s="110"/>
      <c r="AC19760" s="109"/>
      <c r="AJ19760" s="111"/>
      <c r="AP19760" s="111"/>
      <c r="AT19760" s="111"/>
      <c r="AV19760" s="111"/>
    </row>
    <row r="19761" spans="20:52" x14ac:dyDescent="0.25">
      <c r="T19761" s="110"/>
      <c r="AC19761" s="109"/>
      <c r="AJ19761" s="111"/>
      <c r="AO19761" s="111"/>
      <c r="AV19761" s="111"/>
    </row>
    <row r="19762" spans="20:52" x14ac:dyDescent="0.25">
      <c r="T19762" s="110"/>
      <c r="AC19762" s="109"/>
      <c r="AJ19762" s="111"/>
      <c r="AP19762" s="111"/>
    </row>
    <row r="19763" spans="20:52" x14ac:dyDescent="0.25">
      <c r="T19763" s="110"/>
      <c r="AC19763" s="109"/>
      <c r="AJ19763" s="111"/>
      <c r="AO19763" s="111"/>
      <c r="AP19763" s="111"/>
      <c r="AR19763" s="111"/>
      <c r="AV19763" s="111"/>
    </row>
    <row r="19764" spans="20:52" x14ac:dyDescent="0.25">
      <c r="T19764" s="110"/>
      <c r="AC19764" s="109"/>
      <c r="AJ19764" s="111"/>
      <c r="AO19764" s="111"/>
      <c r="AV19764" s="111"/>
    </row>
    <row r="19765" spans="20:52" x14ac:dyDescent="0.25">
      <c r="T19765" s="110"/>
      <c r="AC19765" s="109"/>
      <c r="AJ19765" s="111"/>
      <c r="AO19765" s="111"/>
      <c r="AV19765" s="111"/>
    </row>
    <row r="19766" spans="20:52" x14ac:dyDescent="0.25">
      <c r="T19766" s="110"/>
      <c r="AC19766" s="109"/>
    </row>
    <row r="19767" spans="20:52" x14ac:dyDescent="0.25">
      <c r="T19767" s="110"/>
      <c r="AC19767" s="109"/>
    </row>
    <row r="19768" spans="20:52" x14ac:dyDescent="0.25">
      <c r="T19768" s="110"/>
      <c r="AC19768" s="109"/>
      <c r="AJ19768" s="111"/>
      <c r="AO19768" s="111"/>
      <c r="AV19768" s="111"/>
    </row>
    <row r="19769" spans="20:52" x14ac:dyDescent="0.25">
      <c r="T19769" s="110"/>
      <c r="AC19769" s="109"/>
      <c r="AJ19769" s="111"/>
      <c r="AO19769" s="111"/>
      <c r="AV19769" s="111"/>
      <c r="AZ19769" s="111"/>
    </row>
    <row r="19770" spans="20:52" x14ac:dyDescent="0.25">
      <c r="T19770" s="110"/>
      <c r="AC19770" s="109"/>
      <c r="AJ19770" s="111"/>
      <c r="AO19770" s="111"/>
    </row>
    <row r="19771" spans="20:52" x14ac:dyDescent="0.25">
      <c r="T19771" s="110"/>
      <c r="AC19771" s="109"/>
    </row>
    <row r="19772" spans="20:52" x14ac:dyDescent="0.25">
      <c r="T19772" s="110"/>
      <c r="AC19772" s="109"/>
      <c r="AV19772" s="111"/>
    </row>
    <row r="19773" spans="20:52" x14ac:dyDescent="0.25">
      <c r="T19773" s="110"/>
      <c r="AC19773" s="109"/>
      <c r="AV19773" s="111"/>
    </row>
    <row r="19774" spans="20:52" x14ac:dyDescent="0.25">
      <c r="T19774" s="110"/>
      <c r="AC19774" s="109"/>
      <c r="AZ19774" s="111"/>
    </row>
    <row r="19775" spans="20:52" x14ac:dyDescent="0.25">
      <c r="T19775" s="110"/>
      <c r="AC19775" s="109"/>
      <c r="AO19775" s="111"/>
      <c r="AP19775" s="111"/>
      <c r="AT19775" s="111"/>
      <c r="AV19775" s="111"/>
    </row>
    <row r="19776" spans="20:52" x14ac:dyDescent="0.25">
      <c r="T19776" s="110"/>
      <c r="AC19776" s="109"/>
    </row>
    <row r="19777" spans="20:52" x14ac:dyDescent="0.25">
      <c r="T19777" s="110"/>
      <c r="AC19777" s="109"/>
    </row>
    <row r="19778" spans="20:52" x14ac:dyDescent="0.25">
      <c r="T19778" s="110"/>
      <c r="AC19778" s="109"/>
    </row>
    <row r="19779" spans="20:52" x14ac:dyDescent="0.25">
      <c r="T19779" s="110"/>
      <c r="AC19779" s="109"/>
      <c r="AJ19779" s="111"/>
      <c r="AO19779" s="111"/>
      <c r="AP19779" s="111"/>
      <c r="AV19779" s="111"/>
      <c r="AZ19779" s="111"/>
    </row>
    <row r="19780" spans="20:52" x14ac:dyDescent="0.25">
      <c r="T19780" s="110"/>
      <c r="AC19780" s="109"/>
    </row>
    <row r="19781" spans="20:52" x14ac:dyDescent="0.25">
      <c r="T19781" s="110"/>
      <c r="AC19781" s="109"/>
      <c r="AT19781" s="111"/>
      <c r="AV19781" s="111"/>
    </row>
    <row r="19782" spans="20:52" x14ac:dyDescent="0.25">
      <c r="T19782" s="110"/>
      <c r="AC19782" s="109"/>
      <c r="AP19782" s="111"/>
      <c r="AV19782" s="111"/>
      <c r="AZ19782" s="111"/>
    </row>
    <row r="19783" spans="20:52" x14ac:dyDescent="0.25">
      <c r="T19783" s="110"/>
      <c r="AC19783" s="109"/>
      <c r="AJ19783" s="111"/>
      <c r="AO19783" s="111"/>
      <c r="AP19783" s="111"/>
      <c r="AV19783" s="111"/>
      <c r="AZ19783" s="111"/>
    </row>
    <row r="19784" spans="20:52" x14ac:dyDescent="0.25">
      <c r="T19784" s="110"/>
      <c r="AC19784" s="109"/>
      <c r="AJ19784" s="111"/>
      <c r="AO19784" s="111"/>
      <c r="AV19784" s="111"/>
    </row>
    <row r="19785" spans="20:52" x14ac:dyDescent="0.25">
      <c r="T19785" s="110"/>
      <c r="AC19785" s="109"/>
    </row>
    <row r="19786" spans="20:52" x14ac:dyDescent="0.25">
      <c r="T19786" s="110"/>
      <c r="AC19786" s="109"/>
    </row>
    <row r="19787" spans="20:52" x14ac:dyDescent="0.25">
      <c r="T19787" s="110"/>
      <c r="AC19787" s="109"/>
      <c r="AV19787" s="111"/>
    </row>
    <row r="19788" spans="20:52" x14ac:dyDescent="0.25">
      <c r="T19788" s="110"/>
      <c r="AC19788" s="109"/>
      <c r="AP19788" s="111"/>
    </row>
    <row r="19789" spans="20:52" x14ac:dyDescent="0.25">
      <c r="T19789" s="110"/>
      <c r="AC19789" s="109"/>
    </row>
    <row r="19790" spans="20:52" x14ac:dyDescent="0.25">
      <c r="T19790" s="110"/>
      <c r="AC19790" s="109"/>
      <c r="AJ19790" s="111"/>
      <c r="AO19790" s="111"/>
      <c r="AT19790" s="111"/>
      <c r="AV19790" s="111"/>
    </row>
    <row r="19791" spans="20:52" x14ac:dyDescent="0.25">
      <c r="T19791" s="110"/>
      <c r="AC19791" s="109"/>
    </row>
    <row r="19792" spans="20:52" x14ac:dyDescent="0.25">
      <c r="T19792" s="110"/>
      <c r="AC19792" s="109"/>
      <c r="AP19792" s="111"/>
    </row>
    <row r="19793" spans="20:52" x14ac:dyDescent="0.25">
      <c r="T19793" s="110"/>
      <c r="AC19793" s="109"/>
      <c r="AJ19793" s="111"/>
      <c r="AO19793" s="111"/>
      <c r="AV19793" s="111"/>
    </row>
    <row r="19794" spans="20:52" x14ac:dyDescent="0.25">
      <c r="T19794" s="110"/>
      <c r="AC19794" s="109"/>
    </row>
    <row r="19795" spans="20:52" x14ac:dyDescent="0.25">
      <c r="T19795" s="110"/>
      <c r="AC19795" s="109"/>
    </row>
    <row r="19796" spans="20:52" x14ac:dyDescent="0.25">
      <c r="T19796" s="110"/>
      <c r="AC19796" s="109"/>
      <c r="AV19796" s="111"/>
    </row>
    <row r="19797" spans="20:52" x14ac:dyDescent="0.25">
      <c r="T19797" s="110"/>
      <c r="AC19797" s="109"/>
      <c r="AZ19797" s="111"/>
    </row>
    <row r="19798" spans="20:52" x14ac:dyDescent="0.25">
      <c r="T19798" s="110"/>
      <c r="AC19798" s="109"/>
      <c r="AJ19798" s="111"/>
      <c r="AO19798" s="111"/>
      <c r="AP19798" s="111"/>
      <c r="AV19798" s="111"/>
      <c r="AZ19798" s="111"/>
    </row>
    <row r="19799" spans="20:52" x14ac:dyDescent="0.25">
      <c r="T19799" s="110"/>
      <c r="AC19799" s="109"/>
    </row>
    <row r="19800" spans="20:52" x14ac:dyDescent="0.25">
      <c r="T19800" s="110"/>
      <c r="AC19800" s="109"/>
      <c r="AJ19800" s="111"/>
      <c r="AO19800" s="111"/>
      <c r="AV19800" s="111"/>
      <c r="AZ19800" s="111"/>
    </row>
    <row r="19801" spans="20:52" x14ac:dyDescent="0.25">
      <c r="T19801" s="110"/>
      <c r="AC19801" s="109"/>
      <c r="AJ19801" s="111"/>
      <c r="AO19801" s="111"/>
      <c r="AV19801" s="111"/>
    </row>
    <row r="19802" spans="20:52" x14ac:dyDescent="0.25">
      <c r="T19802" s="110"/>
      <c r="AC19802" s="109"/>
      <c r="AJ19802" s="111"/>
      <c r="AO19802" s="111"/>
      <c r="AP19802" s="111"/>
      <c r="AV19802" s="111"/>
    </row>
    <row r="19803" spans="20:52" x14ac:dyDescent="0.25">
      <c r="T19803" s="110"/>
      <c r="AC19803" s="109"/>
      <c r="AJ19803" s="111"/>
      <c r="AO19803" s="111"/>
      <c r="AV19803" s="111"/>
    </row>
    <row r="19804" spans="20:52" x14ac:dyDescent="0.25">
      <c r="T19804" s="110"/>
      <c r="AC19804" s="109"/>
      <c r="AO19804" s="111"/>
      <c r="AV19804" s="111"/>
    </row>
    <row r="19805" spans="20:52" x14ac:dyDescent="0.25">
      <c r="T19805" s="110"/>
      <c r="AC19805" s="109"/>
    </row>
    <row r="19806" spans="20:52" x14ac:dyDescent="0.25">
      <c r="T19806" s="110"/>
      <c r="AC19806" s="109"/>
      <c r="AP19806" s="111"/>
      <c r="AV19806" s="111"/>
    </row>
    <row r="19807" spans="20:52" x14ac:dyDescent="0.25">
      <c r="T19807" s="110"/>
      <c r="AC19807" s="109"/>
    </row>
    <row r="19808" spans="20:52" x14ac:dyDescent="0.25">
      <c r="T19808" s="110"/>
      <c r="AC19808" s="109"/>
      <c r="AJ19808" s="111"/>
      <c r="AO19808" s="111"/>
      <c r="AV19808" s="111"/>
    </row>
    <row r="19809" spans="20:52" x14ac:dyDescent="0.25">
      <c r="T19809" s="110"/>
      <c r="AC19809" s="109"/>
      <c r="AJ19809" s="111"/>
      <c r="AO19809" s="111"/>
      <c r="AP19809" s="111"/>
      <c r="AV19809" s="111"/>
      <c r="AZ19809" s="111"/>
    </row>
    <row r="19810" spans="20:52" x14ac:dyDescent="0.25">
      <c r="T19810" s="110"/>
      <c r="AC19810" s="109"/>
    </row>
    <row r="19811" spans="20:52" x14ac:dyDescent="0.25">
      <c r="T19811" s="110"/>
      <c r="AC19811" s="109"/>
    </row>
    <row r="19812" spans="20:52" x14ac:dyDescent="0.25">
      <c r="T19812" s="110"/>
      <c r="AC19812" s="109"/>
      <c r="AJ19812" s="111"/>
      <c r="AP19812" s="111"/>
      <c r="AR19812" s="111"/>
      <c r="AV19812" s="111"/>
    </row>
    <row r="19813" spans="20:52" x14ac:dyDescent="0.25">
      <c r="T19813" s="110"/>
      <c r="AC19813" s="109"/>
      <c r="AJ19813" s="111"/>
      <c r="AO19813" s="111"/>
    </row>
    <row r="19814" spans="20:52" x14ac:dyDescent="0.25">
      <c r="T19814" s="110"/>
      <c r="AC19814" s="109"/>
      <c r="AJ19814" s="111"/>
      <c r="AO19814" s="111"/>
      <c r="AV19814" s="111"/>
    </row>
    <row r="19815" spans="20:52" x14ac:dyDescent="0.25">
      <c r="T19815" s="110"/>
      <c r="AC19815" s="109"/>
    </row>
    <row r="19816" spans="20:52" x14ac:dyDescent="0.25">
      <c r="T19816" s="110"/>
      <c r="AC19816" s="109"/>
    </row>
    <row r="19817" spans="20:52" x14ac:dyDescent="0.25">
      <c r="T19817" s="110"/>
      <c r="AC19817" s="109"/>
      <c r="AJ19817" s="111"/>
      <c r="AO19817" s="111"/>
      <c r="AT19817" s="111"/>
      <c r="AV19817" s="111"/>
    </row>
    <row r="19818" spans="20:52" x14ac:dyDescent="0.25">
      <c r="T19818" s="110"/>
      <c r="AC19818" s="109"/>
      <c r="AJ19818" s="111"/>
      <c r="AO19818" s="111"/>
      <c r="AT19818" s="111"/>
      <c r="AV19818" s="111"/>
    </row>
    <row r="19819" spans="20:52" x14ac:dyDescent="0.25">
      <c r="T19819" s="110"/>
      <c r="AC19819" s="109"/>
      <c r="AJ19819" s="111"/>
      <c r="AO19819" s="111"/>
      <c r="AV19819" s="111"/>
    </row>
    <row r="19820" spans="20:52" x14ac:dyDescent="0.25">
      <c r="T19820" s="110"/>
      <c r="AC19820" s="109"/>
      <c r="AZ19820" s="111"/>
    </row>
    <row r="19821" spans="20:52" x14ac:dyDescent="0.25">
      <c r="T19821" s="110"/>
      <c r="AC19821" s="109"/>
      <c r="AJ19821" s="111"/>
      <c r="AO19821" s="111"/>
      <c r="AP19821" s="111"/>
      <c r="AT19821" s="111"/>
      <c r="AV19821" s="111"/>
    </row>
    <row r="19822" spans="20:52" x14ac:dyDescent="0.25">
      <c r="T19822" s="110"/>
      <c r="AC19822" s="109"/>
      <c r="AO19822" s="111"/>
      <c r="AP19822" s="111"/>
      <c r="AT19822" s="111"/>
      <c r="AV19822" s="111"/>
    </row>
    <row r="19823" spans="20:52" x14ac:dyDescent="0.25">
      <c r="T19823" s="110"/>
      <c r="AC19823" s="109"/>
      <c r="AV19823" s="111"/>
    </row>
    <row r="19824" spans="20:52" x14ac:dyDescent="0.25">
      <c r="T19824" s="110"/>
      <c r="AC19824" s="109"/>
      <c r="AJ19824" s="111"/>
      <c r="AO19824" s="111"/>
      <c r="AP19824" s="111"/>
      <c r="AV19824" s="111"/>
    </row>
    <row r="19825" spans="20:48" x14ac:dyDescent="0.25">
      <c r="T19825" s="110"/>
      <c r="AC19825" s="109"/>
    </row>
    <row r="19826" spans="20:48" x14ac:dyDescent="0.25">
      <c r="T19826" s="110"/>
      <c r="AC19826" s="109"/>
    </row>
    <row r="19827" spans="20:48" x14ac:dyDescent="0.25">
      <c r="T19827" s="110"/>
      <c r="AC19827" s="109"/>
    </row>
    <row r="19828" spans="20:48" x14ac:dyDescent="0.25">
      <c r="T19828" s="110"/>
      <c r="AC19828" s="109"/>
    </row>
    <row r="19829" spans="20:48" x14ac:dyDescent="0.25">
      <c r="T19829" s="110"/>
      <c r="AC19829" s="109"/>
      <c r="AO19829" s="111"/>
      <c r="AV19829" s="111"/>
    </row>
    <row r="19830" spans="20:48" x14ac:dyDescent="0.25">
      <c r="T19830" s="110"/>
      <c r="AC19830" s="109"/>
    </row>
    <row r="19831" spans="20:48" x14ac:dyDescent="0.25">
      <c r="T19831" s="110"/>
      <c r="AC19831" s="109"/>
      <c r="AV19831" s="111"/>
    </row>
    <row r="19832" spans="20:48" x14ac:dyDescent="0.25">
      <c r="T19832" s="110"/>
      <c r="AC19832" s="109"/>
      <c r="AO19832" s="111"/>
      <c r="AP19832" s="111"/>
      <c r="AT19832" s="111"/>
      <c r="AV19832" s="111"/>
    </row>
    <row r="19833" spans="20:48" x14ac:dyDescent="0.25">
      <c r="T19833" s="110"/>
      <c r="AC19833" s="109"/>
    </row>
    <row r="19834" spans="20:48" x14ac:dyDescent="0.25">
      <c r="T19834" s="110"/>
      <c r="AC19834" s="109"/>
      <c r="AJ19834" s="111"/>
      <c r="AO19834" s="111"/>
      <c r="AT19834" s="111"/>
    </row>
    <row r="19835" spans="20:48" x14ac:dyDescent="0.25">
      <c r="T19835" s="110"/>
      <c r="AC19835" s="109"/>
      <c r="AJ19835" s="111"/>
      <c r="AT19835" s="111"/>
      <c r="AV19835" s="111"/>
    </row>
    <row r="19836" spans="20:48" x14ac:dyDescent="0.25">
      <c r="T19836" s="110"/>
      <c r="AC19836" s="109"/>
    </row>
    <row r="19837" spans="20:48" x14ac:dyDescent="0.25">
      <c r="T19837" s="110"/>
      <c r="AC19837" s="109"/>
    </row>
    <row r="19838" spans="20:48" x14ac:dyDescent="0.25">
      <c r="T19838" s="110"/>
      <c r="AC19838" s="109"/>
    </row>
    <row r="19839" spans="20:48" x14ac:dyDescent="0.25">
      <c r="T19839" s="110"/>
      <c r="AC19839" s="109"/>
    </row>
    <row r="19840" spans="20:48" x14ac:dyDescent="0.25">
      <c r="T19840" s="110"/>
      <c r="AC19840" s="109"/>
      <c r="AJ19840" s="111"/>
      <c r="AO19840" s="111"/>
      <c r="AT19840" s="111"/>
      <c r="AV19840" s="111"/>
    </row>
    <row r="19841" spans="20:52" x14ac:dyDescent="0.25">
      <c r="T19841" s="110"/>
      <c r="AC19841" s="109"/>
      <c r="AJ19841" s="111"/>
      <c r="AO19841" s="111"/>
      <c r="AP19841" s="111"/>
      <c r="AT19841" s="111"/>
    </row>
    <row r="19842" spans="20:52" x14ac:dyDescent="0.25">
      <c r="T19842" s="110"/>
      <c r="AC19842" s="109"/>
    </row>
    <row r="19843" spans="20:52" x14ac:dyDescent="0.25">
      <c r="T19843" s="110"/>
      <c r="AC19843" s="109"/>
      <c r="AJ19843" s="111"/>
      <c r="AO19843" s="111"/>
      <c r="AV19843" s="111"/>
    </row>
    <row r="19844" spans="20:52" x14ac:dyDescent="0.25">
      <c r="T19844" s="110"/>
      <c r="AC19844" s="109"/>
      <c r="AR19844" s="111"/>
      <c r="AT19844" s="111"/>
      <c r="AV19844" s="111"/>
    </row>
    <row r="19845" spans="20:52" x14ac:dyDescent="0.25">
      <c r="T19845" s="110"/>
      <c r="AC19845" s="109"/>
    </row>
    <row r="19846" spans="20:52" x14ac:dyDescent="0.25">
      <c r="T19846" s="110"/>
      <c r="AC19846" s="109"/>
      <c r="AJ19846" s="111"/>
      <c r="AP19846" s="111"/>
      <c r="AV19846" s="111"/>
    </row>
    <row r="19847" spans="20:52" x14ac:dyDescent="0.25">
      <c r="T19847" s="110"/>
      <c r="AC19847" s="109"/>
      <c r="AJ19847" s="111"/>
      <c r="AO19847" s="111"/>
      <c r="AP19847" s="111"/>
      <c r="AV19847" s="111"/>
    </row>
    <row r="19848" spans="20:52" x14ac:dyDescent="0.25">
      <c r="T19848" s="110"/>
      <c r="AC19848" s="109"/>
    </row>
    <row r="19849" spans="20:52" x14ac:dyDescent="0.25">
      <c r="T19849" s="110"/>
      <c r="AC19849" s="109"/>
    </row>
    <row r="19850" spans="20:52" x14ac:dyDescent="0.25">
      <c r="T19850" s="110"/>
      <c r="AC19850" s="109"/>
    </row>
    <row r="19851" spans="20:52" x14ac:dyDescent="0.25">
      <c r="T19851" s="110"/>
      <c r="AC19851" s="109"/>
    </row>
    <row r="19852" spans="20:52" x14ac:dyDescent="0.25">
      <c r="T19852" s="110"/>
      <c r="AC19852" s="109"/>
    </row>
    <row r="19853" spans="20:52" x14ac:dyDescent="0.25">
      <c r="T19853" s="110"/>
      <c r="AC19853" s="109"/>
      <c r="AV19853" s="111"/>
    </row>
    <row r="19854" spans="20:52" x14ac:dyDescent="0.25">
      <c r="T19854" s="110"/>
      <c r="AC19854" s="109"/>
      <c r="AZ19854" s="111"/>
    </row>
    <row r="19855" spans="20:52" x14ac:dyDescent="0.25">
      <c r="T19855" s="110"/>
      <c r="AC19855" s="109"/>
    </row>
    <row r="19856" spans="20:52" x14ac:dyDescent="0.25">
      <c r="T19856" s="110"/>
      <c r="AC19856" s="109"/>
      <c r="AJ19856" s="111"/>
      <c r="AO19856" s="111"/>
      <c r="AP19856" s="111"/>
      <c r="AV19856" s="111"/>
    </row>
    <row r="19857" spans="20:48" x14ac:dyDescent="0.25">
      <c r="T19857" s="110"/>
      <c r="AC19857" s="109"/>
      <c r="AJ19857" s="111"/>
      <c r="AO19857" s="111"/>
      <c r="AP19857" s="111"/>
      <c r="AT19857" s="111"/>
      <c r="AV19857" s="111"/>
    </row>
    <row r="19858" spans="20:48" x14ac:dyDescent="0.25">
      <c r="T19858" s="110"/>
      <c r="AC19858" s="109"/>
      <c r="AJ19858" s="111"/>
      <c r="AO19858" s="111"/>
      <c r="AP19858" s="111"/>
    </row>
    <row r="19859" spans="20:48" x14ac:dyDescent="0.25">
      <c r="T19859" s="110"/>
      <c r="AC19859" s="109"/>
    </row>
    <row r="19860" spans="20:48" x14ac:dyDescent="0.25">
      <c r="T19860" s="110"/>
      <c r="AC19860" s="109"/>
    </row>
    <row r="19861" spans="20:48" x14ac:dyDescent="0.25">
      <c r="T19861" s="110"/>
      <c r="AC19861" s="109"/>
    </row>
    <row r="19862" spans="20:48" x14ac:dyDescent="0.25">
      <c r="T19862" s="110"/>
      <c r="AC19862" s="109"/>
    </row>
    <row r="19863" spans="20:48" x14ac:dyDescent="0.25">
      <c r="T19863" s="110"/>
      <c r="AC19863" s="109"/>
    </row>
    <row r="19864" spans="20:48" x14ac:dyDescent="0.25">
      <c r="T19864" s="110"/>
      <c r="AC19864" s="109"/>
      <c r="AO19864" s="111"/>
      <c r="AP19864" s="111"/>
      <c r="AV19864" s="111"/>
    </row>
    <row r="19865" spans="20:48" x14ac:dyDescent="0.25">
      <c r="T19865" s="110"/>
      <c r="AC19865" s="109"/>
      <c r="AJ19865" s="111"/>
      <c r="AO19865" s="111"/>
      <c r="AT19865" s="111"/>
    </row>
    <row r="19866" spans="20:48" x14ac:dyDescent="0.25">
      <c r="T19866" s="110"/>
      <c r="AC19866" s="109"/>
    </row>
    <row r="19867" spans="20:48" x14ac:dyDescent="0.25">
      <c r="T19867" s="110"/>
      <c r="AC19867" s="109"/>
    </row>
    <row r="19868" spans="20:48" x14ac:dyDescent="0.25">
      <c r="T19868" s="110"/>
      <c r="AC19868" s="109"/>
      <c r="AJ19868" s="111"/>
      <c r="AO19868" s="111"/>
      <c r="AT19868" s="111"/>
      <c r="AV19868" s="111"/>
    </row>
    <row r="19869" spans="20:48" x14ac:dyDescent="0.25">
      <c r="T19869" s="110"/>
      <c r="AC19869" s="109"/>
      <c r="AJ19869" s="111"/>
      <c r="AO19869" s="111"/>
      <c r="AP19869" s="111"/>
      <c r="AT19869" s="111"/>
      <c r="AV19869" s="111"/>
    </row>
    <row r="19870" spans="20:48" x14ac:dyDescent="0.25">
      <c r="T19870" s="110"/>
      <c r="AC19870" s="109"/>
      <c r="AJ19870" s="111"/>
      <c r="AO19870" s="111"/>
      <c r="AV19870" s="111"/>
    </row>
    <row r="19871" spans="20:48" x14ac:dyDescent="0.25">
      <c r="T19871" s="110"/>
      <c r="AC19871" s="109"/>
      <c r="AJ19871" s="111"/>
      <c r="AO19871" s="111"/>
      <c r="AP19871" s="111"/>
      <c r="AT19871" s="111"/>
      <c r="AV19871" s="111"/>
    </row>
    <row r="19872" spans="20:48" x14ac:dyDescent="0.25">
      <c r="T19872" s="110"/>
      <c r="AC19872" s="109"/>
    </row>
    <row r="19873" spans="20:52" x14ac:dyDescent="0.25">
      <c r="T19873" s="110"/>
      <c r="AC19873" s="109"/>
      <c r="AJ19873" s="111"/>
      <c r="AO19873" s="111"/>
    </row>
    <row r="19874" spans="20:52" x14ac:dyDescent="0.25">
      <c r="T19874" s="110"/>
      <c r="AC19874" s="109"/>
      <c r="AJ19874" s="111"/>
      <c r="AO19874" s="111"/>
    </row>
    <row r="19875" spans="20:52" x14ac:dyDescent="0.25">
      <c r="T19875" s="110"/>
      <c r="AC19875" s="109"/>
      <c r="AJ19875" s="111"/>
      <c r="AO19875" s="111"/>
      <c r="AT19875" s="111"/>
      <c r="AV19875" s="111"/>
    </row>
    <row r="19876" spans="20:52" x14ac:dyDescent="0.25">
      <c r="T19876" s="110"/>
      <c r="AC19876" s="109"/>
      <c r="AJ19876" s="111"/>
      <c r="AO19876" s="111"/>
      <c r="AP19876" s="111"/>
      <c r="AV19876" s="111"/>
    </row>
    <row r="19877" spans="20:52" x14ac:dyDescent="0.25">
      <c r="T19877" s="110"/>
      <c r="AC19877" s="109"/>
      <c r="AJ19877" s="111"/>
      <c r="AO19877" s="111"/>
      <c r="AV19877" s="111"/>
    </row>
    <row r="19878" spans="20:52" x14ac:dyDescent="0.25">
      <c r="T19878" s="110"/>
      <c r="AC19878" s="109"/>
      <c r="AJ19878" s="111"/>
      <c r="AO19878" s="111"/>
      <c r="AT19878" s="111"/>
    </row>
    <row r="19879" spans="20:52" x14ac:dyDescent="0.25">
      <c r="T19879" s="110"/>
      <c r="AC19879" s="109"/>
      <c r="AV19879" s="111"/>
      <c r="AZ19879" s="111"/>
    </row>
    <row r="19880" spans="20:52" x14ac:dyDescent="0.25">
      <c r="T19880" s="110"/>
      <c r="AC19880" s="109"/>
      <c r="AJ19880" s="111"/>
      <c r="AO19880" s="111"/>
      <c r="AP19880" s="111"/>
      <c r="AV19880" s="111"/>
      <c r="AZ19880" s="111"/>
    </row>
    <row r="19881" spans="20:52" x14ac:dyDescent="0.25">
      <c r="T19881" s="110"/>
      <c r="AC19881" s="109"/>
      <c r="AJ19881" s="111"/>
      <c r="AO19881" s="111"/>
      <c r="AP19881" s="111"/>
    </row>
    <row r="19882" spans="20:52" x14ac:dyDescent="0.25">
      <c r="T19882" s="110"/>
      <c r="AC19882" s="109"/>
    </row>
    <row r="19883" spans="20:52" x14ac:dyDescent="0.25">
      <c r="T19883" s="110"/>
      <c r="AC19883" s="109"/>
      <c r="AJ19883" s="111"/>
      <c r="AO19883" s="111"/>
      <c r="AT19883" s="111"/>
      <c r="AV19883" s="111"/>
    </row>
    <row r="19884" spans="20:52" x14ac:dyDescent="0.25">
      <c r="T19884" s="110"/>
      <c r="AC19884" s="109"/>
      <c r="AZ19884" s="111"/>
    </row>
    <row r="19885" spans="20:52" x14ac:dyDescent="0.25">
      <c r="T19885" s="110"/>
      <c r="AC19885" s="109"/>
      <c r="AJ19885" s="111"/>
      <c r="AO19885" s="111"/>
      <c r="AP19885" s="111"/>
      <c r="AV19885" s="111"/>
      <c r="AZ19885" s="111"/>
    </row>
    <row r="19886" spans="20:52" x14ac:dyDescent="0.25">
      <c r="T19886" s="110"/>
      <c r="AC19886" s="109"/>
    </row>
    <row r="19887" spans="20:52" x14ac:dyDescent="0.25">
      <c r="T19887" s="110"/>
      <c r="AC19887" s="109"/>
      <c r="AJ19887" s="111"/>
      <c r="AO19887" s="111"/>
      <c r="AP19887" s="111"/>
      <c r="AV19887" s="111"/>
    </row>
    <row r="19888" spans="20:52" x14ac:dyDescent="0.25">
      <c r="T19888" s="110"/>
      <c r="AC19888" s="109"/>
    </row>
    <row r="19889" spans="20:52" x14ac:dyDescent="0.25">
      <c r="T19889" s="110"/>
      <c r="AC19889" s="109"/>
      <c r="AV19889" s="111"/>
      <c r="AZ19889" s="111"/>
    </row>
    <row r="19890" spans="20:52" x14ac:dyDescent="0.25">
      <c r="T19890" s="110"/>
      <c r="AC19890" s="109"/>
      <c r="AZ19890" s="111"/>
    </row>
    <row r="19891" spans="20:52" x14ac:dyDescent="0.25">
      <c r="T19891" s="110"/>
      <c r="AC19891" s="109"/>
      <c r="AJ19891" s="111"/>
      <c r="AO19891" s="111"/>
      <c r="AP19891" s="111"/>
      <c r="AV19891" s="111"/>
    </row>
    <row r="19892" spans="20:52" x14ac:dyDescent="0.25">
      <c r="T19892" s="110"/>
      <c r="AC19892" s="109"/>
    </row>
    <row r="19893" spans="20:52" x14ac:dyDescent="0.25">
      <c r="T19893" s="110"/>
      <c r="AC19893" s="109"/>
      <c r="AJ19893" s="111"/>
      <c r="AP19893" s="111"/>
      <c r="AV19893" s="111"/>
    </row>
    <row r="19894" spans="20:52" x14ac:dyDescent="0.25">
      <c r="T19894" s="110"/>
      <c r="AC19894" s="109"/>
      <c r="AJ19894" s="111"/>
      <c r="AO19894" s="111"/>
      <c r="AP19894" s="111"/>
      <c r="AT19894" s="111"/>
      <c r="AV19894" s="111"/>
    </row>
    <row r="19895" spans="20:52" x14ac:dyDescent="0.25">
      <c r="T19895" s="110"/>
      <c r="AC19895" s="109"/>
    </row>
    <row r="19896" spans="20:52" x14ac:dyDescent="0.25">
      <c r="T19896" s="110"/>
      <c r="AC19896" s="109"/>
    </row>
    <row r="19897" spans="20:52" x14ac:dyDescent="0.25">
      <c r="T19897" s="110"/>
      <c r="AC19897" s="109"/>
      <c r="AZ19897" s="111"/>
    </row>
    <row r="19898" spans="20:52" x14ac:dyDescent="0.25">
      <c r="T19898" s="110"/>
      <c r="AC19898" s="109"/>
    </row>
    <row r="19899" spans="20:52" x14ac:dyDescent="0.25">
      <c r="T19899" s="110"/>
      <c r="AC19899" s="109"/>
      <c r="AT19899" s="111"/>
      <c r="AV19899" s="111"/>
    </row>
    <row r="19900" spans="20:52" x14ac:dyDescent="0.25">
      <c r="T19900" s="110"/>
      <c r="AC19900" s="109"/>
    </row>
    <row r="19901" spans="20:52" x14ac:dyDescent="0.25">
      <c r="T19901" s="110"/>
      <c r="AC19901" s="109"/>
      <c r="AJ19901" s="111"/>
      <c r="AO19901" s="111"/>
    </row>
    <row r="19902" spans="20:52" x14ac:dyDescent="0.25">
      <c r="T19902" s="110"/>
      <c r="AC19902" s="109"/>
      <c r="AJ19902" s="111"/>
      <c r="AO19902" s="111"/>
      <c r="AV19902" s="111"/>
    </row>
    <row r="19903" spans="20:52" x14ac:dyDescent="0.25">
      <c r="T19903" s="110"/>
      <c r="AC19903" s="109"/>
      <c r="AJ19903" s="111"/>
      <c r="AO19903" s="111"/>
      <c r="AT19903" s="111"/>
      <c r="AV19903" s="111"/>
    </row>
    <row r="19904" spans="20:52" x14ac:dyDescent="0.25">
      <c r="T19904" s="110"/>
      <c r="AC19904" s="109"/>
    </row>
    <row r="19905" spans="20:52" x14ac:dyDescent="0.25">
      <c r="T19905" s="110"/>
      <c r="AC19905" s="109"/>
      <c r="AJ19905" s="111"/>
      <c r="AO19905" s="111"/>
      <c r="AT19905" s="111"/>
      <c r="AV19905" s="111"/>
    </row>
    <row r="19906" spans="20:52" x14ac:dyDescent="0.25">
      <c r="T19906" s="110"/>
      <c r="AC19906" s="109"/>
      <c r="AJ19906" s="111"/>
      <c r="AO19906" s="111"/>
      <c r="AP19906" s="111"/>
      <c r="AR19906" s="111"/>
      <c r="AT19906" s="111"/>
      <c r="AV19906" s="111"/>
    </row>
    <row r="19907" spans="20:52" x14ac:dyDescent="0.25">
      <c r="T19907" s="110"/>
      <c r="AC19907" s="109"/>
    </row>
    <row r="19908" spans="20:52" x14ac:dyDescent="0.25">
      <c r="T19908" s="110"/>
      <c r="AC19908" s="109"/>
    </row>
    <row r="19909" spans="20:52" x14ac:dyDescent="0.25">
      <c r="T19909" s="110"/>
      <c r="AC19909" s="109"/>
      <c r="AJ19909" s="111"/>
      <c r="AO19909" s="111"/>
      <c r="AP19909" s="111"/>
      <c r="AV19909" s="111"/>
    </row>
    <row r="19910" spans="20:52" x14ac:dyDescent="0.25">
      <c r="T19910" s="110"/>
      <c r="AC19910" s="109"/>
    </row>
    <row r="19911" spans="20:52" x14ac:dyDescent="0.25">
      <c r="T19911" s="110"/>
      <c r="AC19911" s="109"/>
    </row>
    <row r="19912" spans="20:52" x14ac:dyDescent="0.25">
      <c r="T19912" s="110"/>
      <c r="AC19912" s="109"/>
    </row>
    <row r="19913" spans="20:52" x14ac:dyDescent="0.25">
      <c r="T19913" s="110"/>
      <c r="AC19913" s="109"/>
      <c r="AJ19913" s="111"/>
      <c r="AO19913" s="111"/>
      <c r="AR19913" s="111"/>
      <c r="AT19913" s="111"/>
      <c r="AV19913" s="111"/>
    </row>
    <row r="19914" spans="20:52" x14ac:dyDescent="0.25">
      <c r="T19914" s="110"/>
      <c r="AC19914" s="109"/>
      <c r="AZ19914" s="111"/>
    </row>
    <row r="19915" spans="20:52" x14ac:dyDescent="0.25">
      <c r="T19915" s="110"/>
      <c r="AC19915" s="109"/>
      <c r="AJ19915" s="111"/>
      <c r="AO19915" s="111"/>
    </row>
    <row r="19916" spans="20:52" x14ac:dyDescent="0.25">
      <c r="T19916" s="110"/>
      <c r="AC19916" s="109"/>
      <c r="AJ19916" s="111"/>
      <c r="AO19916" s="111"/>
      <c r="AP19916" s="111"/>
      <c r="AT19916" s="111"/>
      <c r="AV19916" s="111"/>
    </row>
    <row r="19917" spans="20:52" x14ac:dyDescent="0.25">
      <c r="T19917" s="110"/>
      <c r="AC19917" s="109"/>
      <c r="AJ19917" s="111"/>
      <c r="AO19917" s="111"/>
      <c r="AV19917" s="111"/>
    </row>
    <row r="19918" spans="20:52" x14ac:dyDescent="0.25">
      <c r="T19918" s="110"/>
      <c r="AC19918" s="109"/>
      <c r="AJ19918" s="111"/>
      <c r="AO19918" s="111"/>
    </row>
    <row r="19919" spans="20:52" x14ac:dyDescent="0.25">
      <c r="T19919" s="110"/>
      <c r="AC19919" s="109"/>
      <c r="AJ19919" s="111"/>
      <c r="AO19919" s="111"/>
      <c r="AP19919" s="111"/>
    </row>
    <row r="19920" spans="20:52" x14ac:dyDescent="0.25">
      <c r="T19920" s="110"/>
      <c r="AC19920" s="109"/>
      <c r="AJ19920" s="111"/>
      <c r="AO19920" s="111"/>
      <c r="AP19920" s="111"/>
      <c r="AR19920" s="111"/>
      <c r="AT19920" s="111"/>
      <c r="AV19920" s="111"/>
    </row>
    <row r="19921" spans="20:52" x14ac:dyDescent="0.25">
      <c r="T19921" s="110"/>
      <c r="AC19921" s="109"/>
      <c r="AJ19921" s="111"/>
      <c r="AO19921" s="111"/>
      <c r="AV19921" s="111"/>
    </row>
    <row r="19922" spans="20:52" x14ac:dyDescent="0.25">
      <c r="T19922" s="110"/>
      <c r="AC19922" s="109"/>
    </row>
    <row r="19923" spans="20:52" x14ac:dyDescent="0.25">
      <c r="T19923" s="110"/>
      <c r="AC19923" s="109"/>
      <c r="AT19923" s="111"/>
      <c r="AV19923" s="111"/>
    </row>
    <row r="19924" spans="20:52" x14ac:dyDescent="0.25">
      <c r="T19924" s="110"/>
      <c r="AC19924" s="109"/>
      <c r="AJ19924" s="111"/>
      <c r="AO19924" s="111"/>
      <c r="AT19924" s="111"/>
      <c r="AV19924" s="111"/>
    </row>
    <row r="19925" spans="20:52" x14ac:dyDescent="0.25">
      <c r="T19925" s="110"/>
      <c r="AC19925" s="109"/>
    </row>
    <row r="19926" spans="20:52" x14ac:dyDescent="0.25">
      <c r="T19926" s="110"/>
      <c r="AC19926" s="109"/>
      <c r="AJ19926" s="111"/>
      <c r="AO19926" s="111"/>
      <c r="AT19926" s="111"/>
      <c r="AV19926" s="111"/>
    </row>
    <row r="19927" spans="20:52" x14ac:dyDescent="0.25">
      <c r="T19927" s="110"/>
      <c r="AC19927" s="109"/>
    </row>
    <row r="19928" spans="20:52" x14ac:dyDescent="0.25">
      <c r="T19928" s="110"/>
      <c r="AC19928" s="109"/>
      <c r="AZ19928" s="111"/>
    </row>
    <row r="19929" spans="20:52" x14ac:dyDescent="0.25">
      <c r="T19929" s="110"/>
      <c r="AC19929" s="109"/>
      <c r="AJ19929" s="111"/>
      <c r="AO19929" s="111"/>
      <c r="AP19929" s="111"/>
      <c r="AT19929" s="111"/>
      <c r="AZ19929" s="111"/>
    </row>
    <row r="19930" spans="20:52" x14ac:dyDescent="0.25">
      <c r="T19930" s="110"/>
      <c r="AC19930" s="109"/>
    </row>
    <row r="19931" spans="20:52" x14ac:dyDescent="0.25">
      <c r="T19931" s="110"/>
      <c r="AC19931" s="109"/>
    </row>
    <row r="19932" spans="20:52" x14ac:dyDescent="0.25">
      <c r="T19932" s="110"/>
      <c r="AC19932" s="109"/>
    </row>
    <row r="19933" spans="20:52" x14ac:dyDescent="0.25">
      <c r="T19933" s="110"/>
      <c r="AC19933" s="109"/>
      <c r="AT19933" s="111"/>
      <c r="AV19933" s="111"/>
    </row>
    <row r="19934" spans="20:52" x14ac:dyDescent="0.25">
      <c r="T19934" s="110"/>
      <c r="AC19934" s="109"/>
      <c r="AP19934" s="111"/>
      <c r="AV19934" s="111"/>
    </row>
    <row r="19935" spans="20:52" x14ac:dyDescent="0.25">
      <c r="T19935" s="110"/>
      <c r="AC19935" s="109"/>
      <c r="AJ19935" s="111"/>
      <c r="AO19935" s="111"/>
      <c r="AV19935" s="111"/>
    </row>
    <row r="19936" spans="20:52" x14ac:dyDescent="0.25">
      <c r="T19936" s="110"/>
      <c r="AC19936" s="109"/>
      <c r="AZ19936" s="111"/>
    </row>
    <row r="19937" spans="20:52" x14ac:dyDescent="0.25">
      <c r="T19937" s="110"/>
      <c r="AC19937" s="109"/>
      <c r="AJ19937" s="111"/>
      <c r="AO19937" s="111"/>
      <c r="AP19937" s="111"/>
      <c r="AV19937" s="111"/>
    </row>
    <row r="19938" spans="20:52" x14ac:dyDescent="0.25">
      <c r="T19938" s="110"/>
      <c r="AC19938" s="109"/>
      <c r="AJ19938" s="111"/>
      <c r="AO19938" s="111"/>
      <c r="AV19938" s="111"/>
    </row>
    <row r="19939" spans="20:52" x14ac:dyDescent="0.25">
      <c r="T19939" s="110"/>
      <c r="AC19939" s="109"/>
    </row>
    <row r="19940" spans="20:52" x14ac:dyDescent="0.25">
      <c r="T19940" s="110"/>
      <c r="AC19940" s="109"/>
    </row>
    <row r="19941" spans="20:52" x14ac:dyDescent="0.25">
      <c r="T19941" s="110"/>
      <c r="AC19941" s="109"/>
      <c r="AP19941" s="111"/>
    </row>
    <row r="19942" spans="20:52" x14ac:dyDescent="0.25">
      <c r="T19942" s="110"/>
      <c r="AC19942" s="109"/>
    </row>
    <row r="19943" spans="20:52" x14ac:dyDescent="0.25">
      <c r="T19943" s="110"/>
      <c r="AC19943" s="109"/>
      <c r="AJ19943" s="111"/>
      <c r="AR19943" s="111"/>
    </row>
    <row r="19944" spans="20:52" x14ac:dyDescent="0.25">
      <c r="T19944" s="110"/>
      <c r="AC19944" s="109"/>
      <c r="AJ19944" s="111"/>
      <c r="AP19944" s="111"/>
    </row>
    <row r="19945" spans="20:52" x14ac:dyDescent="0.25">
      <c r="T19945" s="110"/>
      <c r="AC19945" s="109"/>
      <c r="AJ19945" s="111"/>
      <c r="AP19945" s="111"/>
      <c r="AV19945" s="111"/>
    </row>
    <row r="19946" spans="20:52" x14ac:dyDescent="0.25">
      <c r="T19946" s="110"/>
      <c r="AC19946" s="109"/>
      <c r="AJ19946" s="111"/>
      <c r="AO19946" s="111"/>
      <c r="AP19946" s="111"/>
      <c r="AV19946" s="111"/>
    </row>
    <row r="19947" spans="20:52" x14ac:dyDescent="0.25">
      <c r="T19947" s="110"/>
      <c r="AC19947" s="109"/>
    </row>
    <row r="19948" spans="20:52" x14ac:dyDescent="0.25">
      <c r="T19948" s="110"/>
      <c r="AC19948" s="109"/>
    </row>
    <row r="19949" spans="20:52" x14ac:dyDescent="0.25">
      <c r="T19949" s="110"/>
      <c r="AC19949" s="109"/>
      <c r="AJ19949" s="111"/>
      <c r="AO19949" s="111"/>
      <c r="AP19949" s="111"/>
      <c r="AT19949" s="111"/>
      <c r="AV19949" s="111"/>
    </row>
    <row r="19950" spans="20:52" x14ac:dyDescent="0.25">
      <c r="T19950" s="110"/>
      <c r="AC19950" s="109"/>
      <c r="AV19950" s="111"/>
    </row>
    <row r="19951" spans="20:52" x14ac:dyDescent="0.25">
      <c r="T19951" s="110"/>
      <c r="AC19951" s="109"/>
    </row>
    <row r="19952" spans="20:52" x14ac:dyDescent="0.25">
      <c r="T19952" s="110"/>
      <c r="AC19952" s="109"/>
      <c r="AJ19952" s="111"/>
      <c r="AP19952" s="111"/>
      <c r="AR19952" s="111"/>
      <c r="AT19952" s="111"/>
      <c r="AV19952" s="111"/>
      <c r="AZ19952" s="111"/>
    </row>
    <row r="19953" spans="20:52" x14ac:dyDescent="0.25">
      <c r="T19953" s="110"/>
      <c r="AC19953" s="109"/>
    </row>
    <row r="19954" spans="20:52" x14ac:dyDescent="0.25">
      <c r="T19954" s="110"/>
      <c r="AC19954" s="109"/>
    </row>
    <row r="19955" spans="20:52" x14ac:dyDescent="0.25">
      <c r="T19955" s="110"/>
      <c r="AC19955" s="109"/>
      <c r="AJ19955" s="111"/>
      <c r="AO19955" s="111"/>
      <c r="AP19955" s="111"/>
      <c r="AV19955" s="111"/>
      <c r="AZ19955" s="111"/>
    </row>
    <row r="19956" spans="20:52" x14ac:dyDescent="0.25">
      <c r="T19956" s="110"/>
      <c r="AC19956" s="109"/>
      <c r="AJ19956" s="111"/>
      <c r="AO19956" s="111"/>
    </row>
    <row r="19957" spans="20:52" x14ac:dyDescent="0.25">
      <c r="T19957" s="110"/>
      <c r="AC19957" s="109"/>
      <c r="AJ19957" s="111"/>
      <c r="AO19957" s="111"/>
      <c r="AV19957" s="111"/>
    </row>
    <row r="19958" spans="20:52" x14ac:dyDescent="0.25">
      <c r="T19958" s="110"/>
      <c r="AC19958" s="109"/>
      <c r="AJ19958" s="111"/>
      <c r="AO19958" s="111"/>
      <c r="AV19958" s="111"/>
    </row>
    <row r="19959" spans="20:52" x14ac:dyDescent="0.25">
      <c r="T19959" s="110"/>
      <c r="AC19959" s="109"/>
      <c r="AJ19959" s="111"/>
      <c r="AO19959" s="111"/>
      <c r="AV19959" s="111"/>
      <c r="AZ19959" s="111"/>
    </row>
    <row r="19960" spans="20:52" x14ac:dyDescent="0.25">
      <c r="T19960" s="110"/>
      <c r="AC19960" s="109"/>
      <c r="AO19960" s="111"/>
      <c r="AV19960" s="111"/>
    </row>
    <row r="19961" spans="20:52" x14ac:dyDescent="0.25">
      <c r="T19961" s="110"/>
      <c r="AC19961" s="109"/>
    </row>
    <row r="19962" spans="20:52" x14ac:dyDescent="0.25">
      <c r="T19962" s="110"/>
      <c r="AC19962" s="109"/>
      <c r="AJ19962" s="111"/>
      <c r="AO19962" s="111"/>
      <c r="AT19962" s="111"/>
      <c r="AV19962" s="111"/>
    </row>
    <row r="19963" spans="20:52" x14ac:dyDescent="0.25">
      <c r="T19963" s="110"/>
      <c r="AC19963" s="109"/>
      <c r="AJ19963" s="111"/>
      <c r="AO19963" s="111"/>
      <c r="AT19963" s="111"/>
      <c r="AV19963" s="111"/>
    </row>
    <row r="19964" spans="20:52" x14ac:dyDescent="0.25">
      <c r="T19964" s="110"/>
      <c r="AC19964" s="109"/>
      <c r="AZ19964" s="111"/>
    </row>
    <row r="19965" spans="20:52" x14ac:dyDescent="0.25">
      <c r="T19965" s="110"/>
      <c r="AC19965" s="109"/>
      <c r="AJ19965" s="111"/>
      <c r="AO19965" s="111"/>
      <c r="AV19965" s="111"/>
    </row>
    <row r="19966" spans="20:52" x14ac:dyDescent="0.25">
      <c r="T19966" s="110"/>
      <c r="AC19966" s="109"/>
      <c r="AZ19966" s="111"/>
    </row>
    <row r="19967" spans="20:52" x14ac:dyDescent="0.25">
      <c r="T19967" s="110"/>
      <c r="AC19967" s="109"/>
      <c r="AJ19967" s="111"/>
      <c r="AP19967" s="111"/>
      <c r="AV19967" s="111"/>
    </row>
    <row r="19968" spans="20:52" x14ac:dyDescent="0.25">
      <c r="T19968" s="110"/>
      <c r="AC19968" s="109"/>
    </row>
    <row r="19969" spans="20:52" x14ac:dyDescent="0.25">
      <c r="T19969" s="110"/>
      <c r="AC19969" s="109"/>
      <c r="AJ19969" s="111"/>
      <c r="AO19969" s="111"/>
      <c r="AV19969" s="111"/>
    </row>
    <row r="19970" spans="20:52" x14ac:dyDescent="0.25">
      <c r="T19970" s="110"/>
      <c r="AC19970" s="109"/>
      <c r="AZ19970" s="111"/>
    </row>
    <row r="19971" spans="20:52" x14ac:dyDescent="0.25">
      <c r="T19971" s="110"/>
      <c r="AC19971" s="109"/>
      <c r="AJ19971" s="111"/>
      <c r="AO19971" s="111"/>
      <c r="AP19971" s="111"/>
      <c r="AV19971" s="111"/>
      <c r="AZ19971" s="111"/>
    </row>
    <row r="19972" spans="20:52" x14ac:dyDescent="0.25">
      <c r="T19972" s="110"/>
      <c r="AC19972" s="109"/>
    </row>
    <row r="19973" spans="20:52" x14ac:dyDescent="0.25">
      <c r="T19973" s="110"/>
      <c r="AC19973" s="109"/>
    </row>
    <row r="19974" spans="20:52" x14ac:dyDescent="0.25">
      <c r="T19974" s="110"/>
      <c r="AC19974" s="109"/>
      <c r="AJ19974" s="111"/>
      <c r="AO19974" s="111"/>
      <c r="AP19974" s="111"/>
      <c r="AV19974" s="111"/>
    </row>
    <row r="19975" spans="20:52" x14ac:dyDescent="0.25">
      <c r="T19975" s="110"/>
      <c r="AC19975" s="109"/>
      <c r="AZ19975" s="111"/>
    </row>
    <row r="19976" spans="20:52" x14ac:dyDescent="0.25">
      <c r="T19976" s="110"/>
      <c r="AC19976" s="109"/>
    </row>
    <row r="19977" spans="20:52" x14ac:dyDescent="0.25">
      <c r="T19977" s="110"/>
      <c r="AC19977" s="109"/>
      <c r="AP19977" s="111"/>
    </row>
    <row r="19978" spans="20:52" x14ac:dyDescent="0.25">
      <c r="T19978" s="110"/>
      <c r="AC19978" s="109"/>
    </row>
    <row r="19979" spans="20:52" x14ac:dyDescent="0.25">
      <c r="T19979" s="110"/>
      <c r="AC19979" s="109"/>
      <c r="AV19979" s="111"/>
    </row>
    <row r="19980" spans="20:52" x14ac:dyDescent="0.25">
      <c r="T19980" s="110"/>
      <c r="AC19980" s="109"/>
      <c r="AJ19980" s="111"/>
      <c r="AO19980" s="111"/>
      <c r="AV19980" s="111"/>
    </row>
    <row r="19981" spans="20:52" x14ac:dyDescent="0.25">
      <c r="T19981" s="110"/>
      <c r="AC19981" s="109"/>
    </row>
    <row r="19982" spans="20:52" x14ac:dyDescent="0.25">
      <c r="T19982" s="110"/>
      <c r="AC19982" s="109"/>
      <c r="AJ19982" s="111"/>
      <c r="AO19982" s="111"/>
      <c r="AV19982" s="111"/>
    </row>
    <row r="19983" spans="20:52" x14ac:dyDescent="0.25">
      <c r="T19983" s="110"/>
      <c r="AC19983" s="109"/>
    </row>
    <row r="19984" spans="20:52" x14ac:dyDescent="0.25">
      <c r="T19984" s="110"/>
      <c r="AC19984" s="109"/>
    </row>
    <row r="19985" spans="20:52" x14ac:dyDescent="0.25">
      <c r="T19985" s="110"/>
      <c r="AC19985" s="109"/>
    </row>
    <row r="19986" spans="20:52" x14ac:dyDescent="0.25">
      <c r="T19986" s="110"/>
      <c r="AC19986" s="109"/>
      <c r="AJ19986" s="111"/>
      <c r="AO19986" s="111"/>
      <c r="AV19986" s="111"/>
    </row>
    <row r="19987" spans="20:52" x14ac:dyDescent="0.25">
      <c r="T19987" s="110"/>
      <c r="AC19987" s="109"/>
    </row>
    <row r="19988" spans="20:52" x14ac:dyDescent="0.25">
      <c r="T19988" s="110"/>
      <c r="AC19988" s="109"/>
    </row>
    <row r="19989" spans="20:52" x14ac:dyDescent="0.25">
      <c r="T19989" s="110"/>
      <c r="AC19989" s="109"/>
    </row>
    <row r="19990" spans="20:52" x14ac:dyDescent="0.25">
      <c r="T19990" s="110"/>
      <c r="AC19990" s="109"/>
      <c r="AJ19990" s="111"/>
      <c r="AR19990" s="111"/>
    </row>
    <row r="19991" spans="20:52" x14ac:dyDescent="0.25">
      <c r="T19991" s="110"/>
      <c r="AC19991" s="109"/>
      <c r="AJ19991" s="111"/>
      <c r="AO19991" s="111"/>
      <c r="AP19991" s="111"/>
      <c r="AT19991" s="111"/>
      <c r="AV19991" s="111"/>
      <c r="AZ19991" s="111"/>
    </row>
    <row r="19992" spans="20:52" x14ac:dyDescent="0.25">
      <c r="T19992" s="110"/>
      <c r="AC19992" s="109"/>
      <c r="AJ19992" s="111"/>
      <c r="AO19992" s="111"/>
      <c r="AP19992" s="111"/>
      <c r="AV19992" s="111"/>
      <c r="AZ19992" s="111"/>
    </row>
    <row r="19993" spans="20:52" x14ac:dyDescent="0.25">
      <c r="T19993" s="110"/>
      <c r="AC19993" s="109"/>
      <c r="AV19993" s="111"/>
    </row>
    <row r="19994" spans="20:52" x14ac:dyDescent="0.25">
      <c r="T19994" s="110"/>
      <c r="AC19994" s="109"/>
      <c r="AJ19994" s="111"/>
      <c r="AO19994" s="111"/>
      <c r="AT19994" s="111"/>
      <c r="AV19994" s="111"/>
    </row>
    <row r="19995" spans="20:52" x14ac:dyDescent="0.25">
      <c r="T19995" s="110"/>
      <c r="AC19995" s="109"/>
    </row>
    <row r="19996" spans="20:52" x14ac:dyDescent="0.25">
      <c r="T19996" s="110"/>
      <c r="AC19996" s="109"/>
      <c r="AZ19996" s="111"/>
    </row>
    <row r="19997" spans="20:52" x14ac:dyDescent="0.25">
      <c r="T19997" s="110"/>
      <c r="AC19997" s="109"/>
      <c r="AO19997" s="111"/>
      <c r="AV19997" s="111"/>
    </row>
    <row r="19998" spans="20:52" x14ac:dyDescent="0.25">
      <c r="T19998" s="110"/>
      <c r="AC19998" s="109"/>
    </row>
    <row r="19999" spans="20:52" x14ac:dyDescent="0.25">
      <c r="T19999" s="110"/>
      <c r="AC19999" s="109"/>
      <c r="AJ19999" s="111"/>
      <c r="AP19999" s="111"/>
      <c r="AT19999" s="111"/>
    </row>
    <row r="20000" spans="20:52" x14ac:dyDescent="0.25">
      <c r="T20000" s="110"/>
      <c r="AC20000" s="109"/>
      <c r="AJ20000" s="111"/>
      <c r="AO20000" s="111"/>
      <c r="AV20000" s="111"/>
    </row>
    <row r="20001" spans="20:52" x14ac:dyDescent="0.25">
      <c r="T20001" s="110"/>
      <c r="AC20001" s="109"/>
    </row>
    <row r="20002" spans="20:52" x14ac:dyDescent="0.25">
      <c r="T20002" s="110"/>
      <c r="AC20002" s="109"/>
      <c r="AJ20002" s="111"/>
      <c r="AO20002" s="111"/>
      <c r="AR20002" s="111"/>
      <c r="AV20002" s="111"/>
    </row>
    <row r="20003" spans="20:52" x14ac:dyDescent="0.25">
      <c r="T20003" s="110"/>
      <c r="AC20003" s="109"/>
      <c r="AO20003" s="111"/>
      <c r="AP20003" s="111"/>
      <c r="AT20003" s="111"/>
      <c r="AV20003" s="111"/>
    </row>
    <row r="20004" spans="20:52" x14ac:dyDescent="0.25">
      <c r="T20004" s="110"/>
      <c r="AC20004" s="109"/>
    </row>
    <row r="20005" spans="20:52" x14ac:dyDescent="0.25">
      <c r="T20005" s="110"/>
      <c r="AC20005" s="109"/>
    </row>
    <row r="20006" spans="20:52" x14ac:dyDescent="0.25">
      <c r="T20006" s="110"/>
      <c r="AC20006" s="109"/>
    </row>
    <row r="20007" spans="20:52" x14ac:dyDescent="0.25">
      <c r="T20007" s="110"/>
      <c r="AC20007" s="109"/>
    </row>
    <row r="20008" spans="20:52" x14ac:dyDescent="0.25">
      <c r="T20008" s="110"/>
      <c r="AC20008" s="109"/>
      <c r="AJ20008" s="111"/>
      <c r="AO20008" s="111"/>
    </row>
    <row r="20009" spans="20:52" x14ac:dyDescent="0.25">
      <c r="T20009" s="110"/>
      <c r="AC20009" s="109"/>
      <c r="AV20009" s="111"/>
    </row>
    <row r="20010" spans="20:52" x14ac:dyDescent="0.25">
      <c r="T20010" s="110"/>
      <c r="AC20010" s="109"/>
      <c r="AP20010" s="111"/>
    </row>
    <row r="20011" spans="20:52" x14ac:dyDescent="0.25">
      <c r="T20011" s="110"/>
      <c r="AC20011" s="109"/>
      <c r="AJ20011" s="111"/>
      <c r="AO20011" s="111"/>
      <c r="AV20011" s="111"/>
    </row>
    <row r="20012" spans="20:52" x14ac:dyDescent="0.25">
      <c r="T20012" s="110"/>
      <c r="AC20012" s="109"/>
      <c r="AJ20012" s="111"/>
      <c r="AO20012" s="111"/>
      <c r="AP20012" s="111"/>
      <c r="AV20012" s="111"/>
    </row>
    <row r="20013" spans="20:52" x14ac:dyDescent="0.25">
      <c r="T20013" s="110"/>
      <c r="AC20013" s="109"/>
      <c r="AJ20013" s="111"/>
      <c r="AO20013" s="111"/>
      <c r="AP20013" s="111"/>
      <c r="AV20013" s="111"/>
    </row>
    <row r="20014" spans="20:52" x14ac:dyDescent="0.25">
      <c r="T20014" s="110"/>
      <c r="AC20014" s="109"/>
      <c r="AJ20014" s="111"/>
      <c r="AO20014" s="111"/>
      <c r="AP20014" s="111"/>
      <c r="AV20014" s="111"/>
      <c r="AZ20014" s="111"/>
    </row>
    <row r="20015" spans="20:52" x14ac:dyDescent="0.25">
      <c r="T20015" s="110"/>
      <c r="AC20015" s="109"/>
      <c r="AZ20015" s="111"/>
    </row>
    <row r="20016" spans="20:52" x14ac:dyDescent="0.25">
      <c r="T20016" s="110"/>
      <c r="AC20016" s="109"/>
      <c r="AJ20016" s="111"/>
      <c r="AO20016" s="111"/>
      <c r="AP20016" s="111"/>
      <c r="AV20016" s="111"/>
      <c r="AZ20016" s="111"/>
    </row>
    <row r="20017" spans="20:48" x14ac:dyDescent="0.25">
      <c r="T20017" s="110"/>
      <c r="AC20017" s="109"/>
    </row>
    <row r="20018" spans="20:48" x14ac:dyDescent="0.25">
      <c r="T20018" s="110"/>
      <c r="AC20018" s="109"/>
      <c r="AJ20018" s="111"/>
      <c r="AO20018" s="111"/>
      <c r="AV20018" s="111"/>
    </row>
    <row r="20019" spans="20:48" x14ac:dyDescent="0.25">
      <c r="T20019" s="110"/>
      <c r="AC20019" s="109"/>
      <c r="AJ20019" s="111"/>
      <c r="AO20019" s="111"/>
      <c r="AV20019" s="111"/>
    </row>
    <row r="20020" spans="20:48" x14ac:dyDescent="0.25">
      <c r="T20020" s="110"/>
      <c r="AC20020" s="109"/>
    </row>
    <row r="20021" spans="20:48" x14ac:dyDescent="0.25">
      <c r="T20021" s="110"/>
      <c r="AC20021" s="109"/>
    </row>
    <row r="20022" spans="20:48" x14ac:dyDescent="0.25">
      <c r="T20022" s="110"/>
      <c r="AC20022" s="109"/>
      <c r="AJ20022" s="111"/>
      <c r="AO20022" s="111"/>
      <c r="AP20022" s="111"/>
      <c r="AV20022" s="111"/>
    </row>
    <row r="20023" spans="20:48" x14ac:dyDescent="0.25">
      <c r="T20023" s="110"/>
      <c r="AC20023" s="109"/>
      <c r="AJ20023" s="111"/>
      <c r="AO20023" s="111"/>
      <c r="AV20023" s="111"/>
    </row>
    <row r="20024" spans="20:48" x14ac:dyDescent="0.25">
      <c r="T20024" s="110"/>
      <c r="AC20024" s="109"/>
      <c r="AJ20024" s="111"/>
      <c r="AO20024" s="111"/>
      <c r="AV20024" s="111"/>
    </row>
    <row r="20025" spans="20:48" x14ac:dyDescent="0.25">
      <c r="T20025" s="110"/>
      <c r="AC20025" s="109"/>
      <c r="AJ20025" s="111"/>
      <c r="AO20025" s="111"/>
      <c r="AP20025" s="111"/>
      <c r="AV20025" s="111"/>
    </row>
    <row r="20026" spans="20:48" x14ac:dyDescent="0.25">
      <c r="T20026" s="110"/>
      <c r="AC20026" s="109"/>
    </row>
    <row r="20027" spans="20:48" x14ac:dyDescent="0.25">
      <c r="T20027" s="110"/>
      <c r="AC20027" s="109"/>
      <c r="AJ20027" s="111"/>
      <c r="AO20027" s="111"/>
      <c r="AV20027" s="111"/>
    </row>
    <row r="20028" spans="20:48" x14ac:dyDescent="0.25">
      <c r="T20028" s="110"/>
      <c r="AC20028" s="109"/>
    </row>
    <row r="20029" spans="20:48" x14ac:dyDescent="0.25">
      <c r="T20029" s="110"/>
      <c r="AC20029" s="109"/>
      <c r="AJ20029" s="111"/>
      <c r="AO20029" s="111"/>
      <c r="AT20029" s="111"/>
      <c r="AV20029" s="111"/>
    </row>
    <row r="20030" spans="20:48" x14ac:dyDescent="0.25">
      <c r="T20030" s="110"/>
      <c r="AC20030" s="109"/>
      <c r="AV20030" s="111"/>
    </row>
    <row r="20031" spans="20:48" x14ac:dyDescent="0.25">
      <c r="T20031" s="110"/>
      <c r="AC20031" s="109"/>
    </row>
    <row r="20032" spans="20:48" x14ac:dyDescent="0.25">
      <c r="T20032" s="110"/>
      <c r="AC20032" s="109"/>
    </row>
    <row r="20033" spans="20:52" x14ac:dyDescent="0.25">
      <c r="T20033" s="110"/>
      <c r="AC20033" s="109"/>
      <c r="AJ20033" s="111"/>
      <c r="AO20033" s="111"/>
      <c r="AV20033" s="111"/>
    </row>
    <row r="20034" spans="20:52" x14ac:dyDescent="0.25">
      <c r="T20034" s="110"/>
      <c r="AC20034" s="109"/>
      <c r="AZ20034" s="111"/>
    </row>
    <row r="20035" spans="20:52" x14ac:dyDescent="0.25">
      <c r="T20035" s="110"/>
      <c r="AC20035" s="109"/>
      <c r="AO20035" s="111"/>
      <c r="AP20035" s="111"/>
      <c r="AV20035" s="111"/>
      <c r="AZ20035" s="111"/>
    </row>
    <row r="20036" spans="20:52" x14ac:dyDescent="0.25">
      <c r="T20036" s="110"/>
      <c r="AC20036" s="109"/>
      <c r="AZ20036" s="111"/>
    </row>
    <row r="20037" spans="20:52" x14ac:dyDescent="0.25">
      <c r="T20037" s="110"/>
      <c r="AC20037" s="109"/>
    </row>
    <row r="20038" spans="20:52" x14ac:dyDescent="0.25">
      <c r="T20038" s="110"/>
      <c r="AC20038" s="109"/>
      <c r="AJ20038" s="111"/>
    </row>
    <row r="20039" spans="20:52" x14ac:dyDescent="0.25">
      <c r="T20039" s="110"/>
      <c r="AC20039" s="109"/>
    </row>
    <row r="20040" spans="20:52" x14ac:dyDescent="0.25">
      <c r="T20040" s="110"/>
      <c r="AC20040" s="109"/>
    </row>
    <row r="20041" spans="20:52" x14ac:dyDescent="0.25">
      <c r="T20041" s="110"/>
      <c r="AC20041" s="109"/>
    </row>
    <row r="20042" spans="20:52" x14ac:dyDescent="0.25">
      <c r="T20042" s="110"/>
      <c r="AC20042" s="109"/>
      <c r="AJ20042" s="111"/>
      <c r="AO20042" s="111"/>
      <c r="AV20042" s="111"/>
    </row>
    <row r="20043" spans="20:52" x14ac:dyDescent="0.25">
      <c r="T20043" s="110"/>
      <c r="AC20043" s="109"/>
      <c r="AJ20043" s="111"/>
      <c r="AO20043" s="111"/>
      <c r="AP20043" s="111"/>
      <c r="AV20043" s="111"/>
    </row>
    <row r="20044" spans="20:52" x14ac:dyDescent="0.25">
      <c r="T20044" s="110"/>
      <c r="AC20044" s="109"/>
    </row>
    <row r="20045" spans="20:52" x14ac:dyDescent="0.25">
      <c r="T20045" s="110"/>
      <c r="AC20045" s="109"/>
      <c r="AP20045" s="111"/>
    </row>
    <row r="20046" spans="20:52" x14ac:dyDescent="0.25">
      <c r="T20046" s="110"/>
      <c r="AC20046" s="109"/>
    </row>
    <row r="20047" spans="20:52" x14ac:dyDescent="0.25">
      <c r="T20047" s="110"/>
      <c r="AC20047" s="109"/>
      <c r="AJ20047" s="111"/>
      <c r="AO20047" s="111"/>
      <c r="AV20047" s="111"/>
    </row>
    <row r="20048" spans="20:52" x14ac:dyDescent="0.25">
      <c r="T20048" s="110"/>
      <c r="AC20048" s="109"/>
      <c r="AJ20048" s="111"/>
      <c r="AO20048" s="111"/>
      <c r="AV20048" s="111"/>
    </row>
    <row r="20049" spans="20:48" x14ac:dyDescent="0.25">
      <c r="T20049" s="110"/>
      <c r="AC20049" s="109"/>
      <c r="AJ20049" s="111"/>
      <c r="AO20049" s="111"/>
      <c r="AV20049" s="111"/>
    </row>
    <row r="20050" spans="20:48" x14ac:dyDescent="0.25">
      <c r="T20050" s="110"/>
      <c r="AC20050" s="109"/>
      <c r="AJ20050" s="111"/>
      <c r="AO20050" s="111"/>
      <c r="AV20050" s="111"/>
    </row>
    <row r="20051" spans="20:48" x14ac:dyDescent="0.25">
      <c r="T20051" s="110"/>
      <c r="AC20051" s="109"/>
      <c r="AP20051" s="111"/>
    </row>
    <row r="20052" spans="20:48" x14ac:dyDescent="0.25">
      <c r="T20052" s="110"/>
      <c r="AC20052" s="109"/>
      <c r="AP20052" s="111"/>
    </row>
    <row r="20053" spans="20:48" x14ac:dyDescent="0.25">
      <c r="T20053" s="110"/>
      <c r="AC20053" s="109"/>
    </row>
    <row r="20054" spans="20:48" x14ac:dyDescent="0.25">
      <c r="T20054" s="110"/>
      <c r="AC20054" s="109"/>
    </row>
    <row r="20055" spans="20:48" x14ac:dyDescent="0.25">
      <c r="T20055" s="110"/>
      <c r="AC20055" s="109"/>
    </row>
    <row r="20056" spans="20:48" x14ac:dyDescent="0.25">
      <c r="T20056" s="110"/>
      <c r="AC20056" s="109"/>
      <c r="AJ20056" s="111"/>
      <c r="AO20056" s="111"/>
      <c r="AP20056" s="111"/>
      <c r="AR20056" s="111"/>
      <c r="AV20056" s="111"/>
    </row>
    <row r="20057" spans="20:48" x14ac:dyDescent="0.25">
      <c r="T20057" s="110"/>
      <c r="AC20057" s="109"/>
      <c r="AJ20057" s="111"/>
      <c r="AO20057" s="111"/>
      <c r="AR20057" s="111"/>
    </row>
    <row r="20058" spans="20:48" x14ac:dyDescent="0.25">
      <c r="T20058" s="110"/>
      <c r="AC20058" s="109"/>
      <c r="AJ20058" s="111"/>
      <c r="AO20058" s="111"/>
      <c r="AT20058" s="111"/>
    </row>
    <row r="20059" spans="20:48" x14ac:dyDescent="0.25">
      <c r="T20059" s="110"/>
      <c r="AC20059" s="109"/>
    </row>
    <row r="20060" spans="20:48" x14ac:dyDescent="0.25">
      <c r="T20060" s="110"/>
      <c r="AC20060" s="109"/>
    </row>
    <row r="20061" spans="20:48" x14ac:dyDescent="0.25">
      <c r="T20061" s="110"/>
      <c r="AC20061" s="109"/>
      <c r="AJ20061" s="111"/>
      <c r="AO20061" s="111"/>
      <c r="AP20061" s="111"/>
      <c r="AV20061" s="111"/>
    </row>
    <row r="20062" spans="20:48" x14ac:dyDescent="0.25">
      <c r="T20062" s="110"/>
      <c r="AC20062" s="109"/>
      <c r="AJ20062" s="111"/>
      <c r="AO20062" s="111"/>
      <c r="AP20062" s="111"/>
      <c r="AV20062" s="111"/>
    </row>
    <row r="20063" spans="20:48" x14ac:dyDescent="0.25">
      <c r="T20063" s="110"/>
      <c r="AC20063" s="109"/>
      <c r="AJ20063" s="111"/>
      <c r="AO20063" s="111"/>
      <c r="AP20063" s="111"/>
      <c r="AT20063" s="111"/>
      <c r="AV20063" s="111"/>
    </row>
    <row r="20064" spans="20:48" x14ac:dyDescent="0.25">
      <c r="T20064" s="110"/>
      <c r="AC20064" s="109"/>
    </row>
    <row r="20065" spans="20:52" x14ac:dyDescent="0.25">
      <c r="T20065" s="110"/>
      <c r="AC20065" s="109"/>
      <c r="AZ20065" s="111"/>
    </row>
    <row r="20066" spans="20:52" x14ac:dyDescent="0.25">
      <c r="T20066" s="110"/>
      <c r="AC20066" s="109"/>
      <c r="AJ20066" s="111"/>
      <c r="AO20066" s="111"/>
      <c r="AT20066" s="111"/>
      <c r="AV20066" s="111"/>
    </row>
    <row r="20067" spans="20:52" x14ac:dyDescent="0.25">
      <c r="T20067" s="110"/>
      <c r="AC20067" s="109"/>
      <c r="AJ20067" s="111"/>
      <c r="AO20067" s="111"/>
      <c r="AP20067" s="111"/>
      <c r="AV20067" s="111"/>
    </row>
    <row r="20068" spans="20:52" x14ac:dyDescent="0.25">
      <c r="T20068" s="110"/>
      <c r="AC20068" s="109"/>
      <c r="AJ20068" s="111"/>
      <c r="AO20068" s="111"/>
      <c r="AP20068" s="111"/>
      <c r="AT20068" s="111"/>
      <c r="AV20068" s="111"/>
    </row>
    <row r="20069" spans="20:52" x14ac:dyDescent="0.25">
      <c r="T20069" s="110"/>
      <c r="AC20069" s="109"/>
    </row>
    <row r="20070" spans="20:52" x14ac:dyDescent="0.25">
      <c r="T20070" s="110"/>
      <c r="AC20070" s="109"/>
    </row>
    <row r="20071" spans="20:52" x14ac:dyDescent="0.25">
      <c r="T20071" s="110"/>
      <c r="AC20071" s="109"/>
    </row>
    <row r="20072" spans="20:52" x14ac:dyDescent="0.25">
      <c r="T20072" s="110"/>
      <c r="AC20072" s="109"/>
    </row>
    <row r="20073" spans="20:52" x14ac:dyDescent="0.25">
      <c r="T20073" s="110"/>
      <c r="AC20073" s="109"/>
      <c r="AV20073" s="111"/>
      <c r="AZ20073" s="111"/>
    </row>
    <row r="20074" spans="20:52" x14ac:dyDescent="0.25">
      <c r="T20074" s="110"/>
      <c r="AC20074" s="109"/>
      <c r="AJ20074" s="111"/>
      <c r="AO20074" s="111"/>
      <c r="AP20074" s="111"/>
      <c r="AV20074" s="111"/>
    </row>
    <row r="20075" spans="20:52" x14ac:dyDescent="0.25">
      <c r="T20075" s="110"/>
      <c r="AC20075" s="109"/>
    </row>
    <row r="20076" spans="20:52" x14ac:dyDescent="0.25">
      <c r="T20076" s="110"/>
      <c r="AC20076" s="109"/>
      <c r="AJ20076" s="111"/>
      <c r="AO20076" s="111"/>
      <c r="AT20076" s="111"/>
      <c r="AV20076" s="111"/>
    </row>
    <row r="20077" spans="20:52" x14ac:dyDescent="0.25">
      <c r="T20077" s="110"/>
      <c r="AC20077" s="109"/>
      <c r="AJ20077" s="111"/>
      <c r="AO20077" s="111"/>
      <c r="AV20077" s="111"/>
    </row>
    <row r="20078" spans="20:52" x14ac:dyDescent="0.25">
      <c r="T20078" s="110"/>
      <c r="AC20078" s="109"/>
    </row>
    <row r="20079" spans="20:52" x14ac:dyDescent="0.25">
      <c r="T20079" s="110"/>
      <c r="AC20079" s="109"/>
      <c r="AJ20079" s="111"/>
      <c r="AO20079" s="111"/>
      <c r="AP20079" s="111"/>
      <c r="AV20079" s="111"/>
    </row>
    <row r="20080" spans="20:52" x14ac:dyDescent="0.25">
      <c r="T20080" s="110"/>
      <c r="AC20080" s="109"/>
    </row>
    <row r="20081" spans="20:52" x14ac:dyDescent="0.25">
      <c r="T20081" s="110"/>
      <c r="AC20081" s="109"/>
    </row>
    <row r="20082" spans="20:52" x14ac:dyDescent="0.25">
      <c r="T20082" s="110"/>
      <c r="AC20082" s="109"/>
      <c r="AJ20082" s="111"/>
      <c r="AO20082" s="111"/>
      <c r="AP20082" s="111"/>
      <c r="AR20082" s="111"/>
    </row>
    <row r="20083" spans="20:52" x14ac:dyDescent="0.25">
      <c r="T20083" s="110"/>
      <c r="AC20083" s="109"/>
      <c r="AZ20083" s="111"/>
    </row>
    <row r="20084" spans="20:52" x14ac:dyDescent="0.25">
      <c r="T20084" s="110"/>
      <c r="AC20084" s="109"/>
    </row>
    <row r="20085" spans="20:52" x14ac:dyDescent="0.25">
      <c r="T20085" s="110"/>
      <c r="AC20085" s="109"/>
      <c r="AV20085" s="111"/>
    </row>
    <row r="20086" spans="20:52" x14ac:dyDescent="0.25">
      <c r="T20086" s="110"/>
      <c r="AC20086" s="109"/>
    </row>
    <row r="20087" spans="20:52" x14ac:dyDescent="0.25">
      <c r="T20087" s="110"/>
      <c r="AC20087" s="109"/>
      <c r="AJ20087" s="111"/>
      <c r="AO20087" s="111"/>
      <c r="AV20087" s="111"/>
    </row>
    <row r="20088" spans="20:52" x14ac:dyDescent="0.25">
      <c r="T20088" s="110"/>
      <c r="AC20088" s="109"/>
    </row>
    <row r="20089" spans="20:52" x14ac:dyDescent="0.25">
      <c r="T20089" s="110"/>
      <c r="AC20089" s="109"/>
      <c r="AP20089" s="111"/>
    </row>
    <row r="20090" spans="20:52" x14ac:dyDescent="0.25">
      <c r="T20090" s="110"/>
      <c r="AC20090" s="109"/>
      <c r="AJ20090" s="111"/>
      <c r="AO20090" s="111"/>
      <c r="AV20090" s="111"/>
      <c r="AZ20090" s="111"/>
    </row>
    <row r="20091" spans="20:52" x14ac:dyDescent="0.25">
      <c r="T20091" s="110"/>
      <c r="AC20091" s="109"/>
    </row>
    <row r="20092" spans="20:52" x14ac:dyDescent="0.25">
      <c r="T20092" s="110"/>
      <c r="AC20092" s="109"/>
    </row>
    <row r="20093" spans="20:52" x14ac:dyDescent="0.25">
      <c r="T20093" s="110"/>
      <c r="AC20093" s="109"/>
      <c r="AV20093" s="111"/>
      <c r="AZ20093" s="111"/>
    </row>
    <row r="20094" spans="20:52" x14ac:dyDescent="0.25">
      <c r="T20094" s="110"/>
      <c r="AC20094" s="109"/>
      <c r="AJ20094" s="111"/>
      <c r="AO20094" s="111"/>
      <c r="AV20094" s="111"/>
    </row>
    <row r="20095" spans="20:52" x14ac:dyDescent="0.25">
      <c r="T20095" s="110"/>
      <c r="AC20095" s="109"/>
    </row>
    <row r="20096" spans="20:52" x14ac:dyDescent="0.25">
      <c r="T20096" s="110"/>
      <c r="AC20096" s="109"/>
    </row>
    <row r="20097" spans="20:52" x14ac:dyDescent="0.25">
      <c r="T20097" s="110"/>
      <c r="AC20097" s="109"/>
    </row>
    <row r="20098" spans="20:52" x14ac:dyDescent="0.25">
      <c r="T20098" s="110"/>
      <c r="AC20098" s="109"/>
    </row>
    <row r="20099" spans="20:52" x14ac:dyDescent="0.25">
      <c r="T20099" s="110"/>
      <c r="AC20099" s="109"/>
    </row>
    <row r="20100" spans="20:52" x14ac:dyDescent="0.25">
      <c r="T20100" s="110"/>
      <c r="AC20100" s="109"/>
      <c r="AV20100" s="111"/>
    </row>
    <row r="20101" spans="20:52" x14ac:dyDescent="0.25">
      <c r="T20101" s="110"/>
      <c r="AC20101" s="109"/>
    </row>
    <row r="20102" spans="20:52" x14ac:dyDescent="0.25">
      <c r="T20102" s="110"/>
      <c r="AC20102" s="109"/>
      <c r="AJ20102" s="111"/>
      <c r="AO20102" s="111"/>
      <c r="AV20102" s="111"/>
    </row>
    <row r="20103" spans="20:52" x14ac:dyDescent="0.25">
      <c r="T20103" s="110"/>
      <c r="AC20103" s="109"/>
      <c r="AJ20103" s="111"/>
      <c r="AO20103" s="111"/>
    </row>
    <row r="20104" spans="20:52" x14ac:dyDescent="0.25">
      <c r="T20104" s="110"/>
      <c r="AC20104" s="109"/>
    </row>
    <row r="20105" spans="20:52" x14ac:dyDescent="0.25">
      <c r="T20105" s="110"/>
      <c r="AC20105" s="109"/>
      <c r="AJ20105" s="111"/>
      <c r="AO20105" s="111"/>
      <c r="AP20105" s="111"/>
    </row>
    <row r="20106" spans="20:52" x14ac:dyDescent="0.25">
      <c r="T20106" s="110"/>
      <c r="AC20106" s="109"/>
      <c r="AJ20106" s="111"/>
      <c r="AO20106" s="111"/>
      <c r="AV20106" s="111"/>
      <c r="AZ20106" s="111"/>
    </row>
    <row r="20107" spans="20:52" x14ac:dyDescent="0.25">
      <c r="T20107" s="110"/>
      <c r="AC20107" s="109"/>
      <c r="AJ20107" s="111"/>
      <c r="AO20107" s="111"/>
      <c r="AV20107" s="111"/>
    </row>
    <row r="20108" spans="20:52" x14ac:dyDescent="0.25">
      <c r="T20108" s="110"/>
      <c r="AC20108" s="109"/>
      <c r="AJ20108" s="111"/>
      <c r="AO20108" s="111"/>
      <c r="AT20108" s="111"/>
      <c r="AV20108" s="111"/>
    </row>
    <row r="20109" spans="20:52" x14ac:dyDescent="0.25">
      <c r="T20109" s="110"/>
      <c r="AC20109" s="109"/>
      <c r="AO20109" s="111"/>
      <c r="AT20109" s="111"/>
      <c r="AV20109" s="111"/>
    </row>
    <row r="20110" spans="20:52" x14ac:dyDescent="0.25">
      <c r="T20110" s="110"/>
      <c r="AC20110" s="109"/>
      <c r="AZ20110" s="111"/>
    </row>
    <row r="20111" spans="20:52" x14ac:dyDescent="0.25">
      <c r="T20111" s="110"/>
      <c r="AC20111" s="109"/>
      <c r="AP20111" s="111"/>
      <c r="AZ20111" s="111"/>
    </row>
    <row r="20112" spans="20:52" x14ac:dyDescent="0.25">
      <c r="T20112" s="110"/>
      <c r="AC20112" s="109"/>
    </row>
    <row r="20113" spans="20:52" x14ac:dyDescent="0.25">
      <c r="T20113" s="110"/>
      <c r="AC20113" s="109"/>
      <c r="AV20113" s="111"/>
    </row>
    <row r="20114" spans="20:52" x14ac:dyDescent="0.25">
      <c r="T20114" s="110"/>
      <c r="AC20114" s="109"/>
      <c r="AJ20114" s="111"/>
      <c r="AO20114" s="111"/>
      <c r="AV20114" s="111"/>
      <c r="AZ20114" s="111"/>
    </row>
    <row r="20115" spans="20:52" x14ac:dyDescent="0.25">
      <c r="T20115" s="110"/>
      <c r="AC20115" s="109"/>
    </row>
    <row r="20116" spans="20:52" x14ac:dyDescent="0.25">
      <c r="T20116" s="110"/>
      <c r="AC20116" s="109"/>
    </row>
    <row r="20117" spans="20:52" x14ac:dyDescent="0.25">
      <c r="T20117" s="110"/>
      <c r="AC20117" s="109"/>
      <c r="AP20117" s="111"/>
      <c r="AV20117" s="111"/>
    </row>
    <row r="20118" spans="20:52" x14ac:dyDescent="0.25">
      <c r="T20118" s="110"/>
      <c r="AC20118" s="109"/>
    </row>
    <row r="20119" spans="20:52" x14ac:dyDescent="0.25">
      <c r="T20119" s="110"/>
      <c r="AC20119" s="109"/>
      <c r="AJ20119" s="111"/>
      <c r="AP20119" s="111"/>
      <c r="AV20119" s="111"/>
      <c r="AZ20119" s="111"/>
    </row>
    <row r="20120" spans="20:52" x14ac:dyDescent="0.25">
      <c r="T20120" s="110"/>
      <c r="AC20120" s="109"/>
    </row>
    <row r="20121" spans="20:52" x14ac:dyDescent="0.25">
      <c r="T20121" s="110"/>
      <c r="AC20121" s="109"/>
      <c r="AP20121" s="111"/>
      <c r="AR20121" s="111"/>
      <c r="AT20121" s="111"/>
    </row>
    <row r="20122" spans="20:52" x14ac:dyDescent="0.25">
      <c r="T20122" s="110"/>
      <c r="AC20122" s="109"/>
      <c r="AJ20122" s="111"/>
      <c r="AO20122" s="111"/>
      <c r="AP20122" s="111"/>
      <c r="AV20122" s="111"/>
    </row>
    <row r="20123" spans="20:52" x14ac:dyDescent="0.25">
      <c r="T20123" s="110"/>
      <c r="AC20123" s="109"/>
    </row>
    <row r="20124" spans="20:52" x14ac:dyDescent="0.25">
      <c r="T20124" s="110"/>
      <c r="AC20124" s="109"/>
      <c r="AJ20124" s="111"/>
      <c r="AO20124" s="111"/>
      <c r="AV20124" s="111"/>
      <c r="AZ20124" s="111"/>
    </row>
    <row r="20125" spans="20:52" x14ac:dyDescent="0.25">
      <c r="T20125" s="110"/>
      <c r="AC20125" s="109"/>
    </row>
    <row r="20126" spans="20:52" x14ac:dyDescent="0.25">
      <c r="T20126" s="110"/>
      <c r="AC20126" s="109"/>
    </row>
    <row r="20127" spans="20:52" x14ac:dyDescent="0.25">
      <c r="T20127" s="110"/>
      <c r="AC20127" s="109"/>
      <c r="AP20127" s="111"/>
      <c r="AV20127" s="111"/>
      <c r="AZ20127" s="111"/>
    </row>
    <row r="20128" spans="20:52" x14ac:dyDescent="0.25">
      <c r="T20128" s="110"/>
      <c r="AC20128" s="109"/>
      <c r="AJ20128" s="111"/>
      <c r="AO20128" s="111"/>
      <c r="AV20128" s="111"/>
    </row>
    <row r="20129" spans="20:52" x14ac:dyDescent="0.25">
      <c r="T20129" s="110"/>
      <c r="AC20129" s="109"/>
      <c r="AZ20129" s="111"/>
    </row>
    <row r="20130" spans="20:52" x14ac:dyDescent="0.25">
      <c r="T20130" s="110"/>
      <c r="AC20130" s="109"/>
      <c r="AJ20130" s="111"/>
      <c r="AO20130" s="111"/>
      <c r="AV20130" s="111"/>
    </row>
    <row r="20131" spans="20:52" x14ac:dyDescent="0.25">
      <c r="T20131" s="110"/>
      <c r="AC20131" s="109"/>
      <c r="AO20131" s="111"/>
      <c r="AP20131" s="111"/>
      <c r="AR20131" s="111"/>
      <c r="AV20131" s="111"/>
    </row>
    <row r="20132" spans="20:52" x14ac:dyDescent="0.25">
      <c r="T20132" s="110"/>
      <c r="AC20132" s="109"/>
    </row>
    <row r="20133" spans="20:52" x14ac:dyDescent="0.25">
      <c r="T20133" s="110"/>
      <c r="AC20133" s="109"/>
      <c r="AZ20133" s="111"/>
    </row>
    <row r="20134" spans="20:52" x14ac:dyDescent="0.25">
      <c r="T20134" s="110"/>
      <c r="AC20134" s="109"/>
      <c r="AJ20134" s="111"/>
      <c r="AO20134" s="111"/>
      <c r="AV20134" s="111"/>
    </row>
    <row r="20135" spans="20:52" x14ac:dyDescent="0.25">
      <c r="T20135" s="110"/>
      <c r="AC20135" s="109"/>
    </row>
    <row r="20136" spans="20:52" x14ac:dyDescent="0.25">
      <c r="T20136" s="110"/>
      <c r="AC20136" s="109"/>
    </row>
    <row r="20137" spans="20:52" x14ac:dyDescent="0.25">
      <c r="T20137" s="110"/>
      <c r="AC20137" s="109"/>
      <c r="AO20137" s="111"/>
      <c r="AP20137" s="111"/>
      <c r="AV20137" s="111"/>
    </row>
    <row r="20138" spans="20:52" x14ac:dyDescent="0.25">
      <c r="T20138" s="110"/>
      <c r="AC20138" s="109"/>
    </row>
    <row r="20139" spans="20:52" x14ac:dyDescent="0.25">
      <c r="T20139" s="110"/>
      <c r="AC20139" s="109"/>
    </row>
    <row r="20140" spans="20:52" x14ac:dyDescent="0.25">
      <c r="T20140" s="110"/>
      <c r="AC20140" s="109"/>
    </row>
    <row r="20141" spans="20:52" x14ac:dyDescent="0.25">
      <c r="T20141" s="110"/>
      <c r="AC20141" s="109"/>
      <c r="AJ20141" s="111"/>
      <c r="AV20141" s="111"/>
    </row>
    <row r="20142" spans="20:52" x14ac:dyDescent="0.25">
      <c r="T20142" s="110"/>
      <c r="AC20142" s="109"/>
      <c r="AJ20142" s="111"/>
      <c r="AO20142" s="111"/>
      <c r="AT20142" s="111"/>
      <c r="AV20142" s="111"/>
    </row>
    <row r="20143" spans="20:52" x14ac:dyDescent="0.25">
      <c r="T20143" s="110"/>
      <c r="AC20143" s="109"/>
      <c r="AJ20143" s="111"/>
      <c r="AV20143" s="111"/>
    </row>
    <row r="20144" spans="20:52" x14ac:dyDescent="0.25">
      <c r="T20144" s="110"/>
      <c r="AC20144" s="109"/>
    </row>
    <row r="20145" spans="20:52" x14ac:dyDescent="0.25">
      <c r="T20145" s="110"/>
      <c r="AC20145" s="109"/>
      <c r="AJ20145" s="111"/>
      <c r="AO20145" s="111"/>
      <c r="AV20145" s="111"/>
    </row>
    <row r="20146" spans="20:52" x14ac:dyDescent="0.25">
      <c r="T20146" s="110"/>
      <c r="AC20146" s="109"/>
      <c r="AJ20146" s="111"/>
      <c r="AO20146" s="111"/>
      <c r="AV20146" s="111"/>
    </row>
    <row r="20147" spans="20:52" x14ac:dyDescent="0.25">
      <c r="T20147" s="110"/>
      <c r="AC20147" s="109"/>
    </row>
    <row r="20148" spans="20:52" x14ac:dyDescent="0.25">
      <c r="T20148" s="110"/>
      <c r="AC20148" s="109"/>
      <c r="AZ20148" s="111"/>
    </row>
    <row r="20149" spans="20:52" x14ac:dyDescent="0.25">
      <c r="T20149" s="110"/>
      <c r="AC20149" s="109"/>
    </row>
    <row r="20150" spans="20:52" x14ac:dyDescent="0.25">
      <c r="T20150" s="110"/>
      <c r="AC20150" s="109"/>
      <c r="AV20150" s="111"/>
    </row>
    <row r="20151" spans="20:52" x14ac:dyDescent="0.25">
      <c r="T20151" s="110"/>
      <c r="AC20151" s="109"/>
    </row>
    <row r="20152" spans="20:52" x14ac:dyDescent="0.25">
      <c r="T20152" s="110"/>
      <c r="AC20152" s="109"/>
      <c r="AJ20152" s="111"/>
      <c r="AO20152" s="111"/>
    </row>
    <row r="20153" spans="20:52" x14ac:dyDescent="0.25">
      <c r="T20153" s="110"/>
      <c r="AC20153" s="109"/>
    </row>
    <row r="20154" spans="20:52" x14ac:dyDescent="0.25">
      <c r="T20154" s="110"/>
      <c r="AC20154" s="109"/>
      <c r="AJ20154" s="111"/>
      <c r="AO20154" s="111"/>
      <c r="AT20154" s="111"/>
    </row>
    <row r="20155" spans="20:52" x14ac:dyDescent="0.25">
      <c r="T20155" s="110"/>
      <c r="AC20155" s="109"/>
    </row>
    <row r="20156" spans="20:52" x14ac:dyDescent="0.25">
      <c r="T20156" s="110"/>
      <c r="AC20156" s="109"/>
    </row>
    <row r="20157" spans="20:52" x14ac:dyDescent="0.25">
      <c r="T20157" s="110"/>
      <c r="AC20157" s="109"/>
    </row>
    <row r="20158" spans="20:52" x14ac:dyDescent="0.25">
      <c r="T20158" s="110"/>
      <c r="AC20158" s="109"/>
    </row>
    <row r="20159" spans="20:52" x14ac:dyDescent="0.25">
      <c r="T20159" s="110"/>
      <c r="AC20159" s="109"/>
      <c r="AJ20159" s="111"/>
      <c r="AO20159" s="111"/>
      <c r="AV20159" s="111"/>
    </row>
    <row r="20160" spans="20:52" x14ac:dyDescent="0.25">
      <c r="T20160" s="110"/>
      <c r="AC20160" s="109"/>
      <c r="AJ20160" s="111"/>
      <c r="AO20160" s="111"/>
      <c r="AP20160" s="111"/>
      <c r="AV20160" s="111"/>
    </row>
    <row r="20161" spans="20:52" x14ac:dyDescent="0.25">
      <c r="T20161" s="110"/>
      <c r="AC20161" s="109"/>
      <c r="AP20161" s="111"/>
      <c r="AT20161" s="111"/>
      <c r="AV20161" s="111"/>
    </row>
    <row r="20162" spans="20:52" x14ac:dyDescent="0.25">
      <c r="T20162" s="110"/>
      <c r="AC20162" s="109"/>
    </row>
    <row r="20163" spans="20:52" x14ac:dyDescent="0.25">
      <c r="T20163" s="110"/>
      <c r="AC20163" s="109"/>
    </row>
    <row r="20164" spans="20:52" x14ac:dyDescent="0.25">
      <c r="T20164" s="110"/>
      <c r="AC20164" s="109"/>
      <c r="AJ20164" s="111"/>
      <c r="AO20164" s="111"/>
      <c r="AV20164" s="111"/>
    </row>
    <row r="20165" spans="20:52" x14ac:dyDescent="0.25">
      <c r="T20165" s="110"/>
      <c r="AC20165" s="109"/>
    </row>
    <row r="20166" spans="20:52" x14ac:dyDescent="0.25">
      <c r="T20166" s="110"/>
      <c r="AC20166" s="109"/>
      <c r="AJ20166" s="111"/>
      <c r="AO20166" s="111"/>
      <c r="AV20166" s="111"/>
    </row>
    <row r="20167" spans="20:52" x14ac:dyDescent="0.25">
      <c r="T20167" s="110"/>
      <c r="AC20167" s="109"/>
    </row>
    <row r="20168" spans="20:52" x14ac:dyDescent="0.25">
      <c r="T20168" s="110"/>
      <c r="AC20168" s="109"/>
    </row>
    <row r="20169" spans="20:52" x14ac:dyDescent="0.25">
      <c r="T20169" s="110"/>
      <c r="AC20169" s="109"/>
      <c r="AJ20169" s="111"/>
      <c r="AO20169" s="111"/>
      <c r="AP20169" s="111"/>
      <c r="AV20169" s="111"/>
      <c r="AZ20169" s="111"/>
    </row>
    <row r="20170" spans="20:52" x14ac:dyDescent="0.25">
      <c r="T20170" s="110"/>
      <c r="AC20170" s="109"/>
      <c r="AZ20170" s="111"/>
    </row>
    <row r="20171" spans="20:52" x14ac:dyDescent="0.25">
      <c r="T20171" s="110"/>
      <c r="AC20171" s="109"/>
      <c r="AJ20171" s="111"/>
      <c r="AO20171" s="111"/>
      <c r="AP20171" s="111"/>
      <c r="AV20171" s="111"/>
    </row>
    <row r="20172" spans="20:52" x14ac:dyDescent="0.25">
      <c r="T20172" s="110"/>
      <c r="AC20172" s="109"/>
    </row>
    <row r="20173" spans="20:52" x14ac:dyDescent="0.25">
      <c r="T20173" s="110"/>
      <c r="AC20173" s="109"/>
      <c r="AJ20173" s="111"/>
      <c r="AO20173" s="111"/>
      <c r="AV20173" s="111"/>
    </row>
    <row r="20174" spans="20:52" x14ac:dyDescent="0.25">
      <c r="T20174" s="110"/>
      <c r="AC20174" s="109"/>
      <c r="AJ20174" s="111"/>
      <c r="AO20174" s="111"/>
      <c r="AT20174" s="111"/>
    </row>
    <row r="20175" spans="20:52" x14ac:dyDescent="0.25">
      <c r="T20175" s="110"/>
      <c r="AC20175" s="109"/>
      <c r="AJ20175" s="111"/>
      <c r="AO20175" s="111"/>
      <c r="AT20175" s="111"/>
    </row>
    <row r="20176" spans="20:52" x14ac:dyDescent="0.25">
      <c r="T20176" s="110"/>
      <c r="AC20176" s="109"/>
      <c r="AO20176" s="111"/>
      <c r="AP20176" s="111"/>
      <c r="AV20176" s="111"/>
    </row>
    <row r="20177" spans="20:52" x14ac:dyDescent="0.25">
      <c r="T20177" s="110"/>
      <c r="AC20177" s="109"/>
    </row>
    <row r="20178" spans="20:52" x14ac:dyDescent="0.25">
      <c r="T20178" s="110"/>
      <c r="AC20178" s="109"/>
      <c r="AP20178" s="111"/>
      <c r="AV20178" s="111"/>
    </row>
    <row r="20179" spans="20:52" x14ac:dyDescent="0.25">
      <c r="T20179" s="110"/>
      <c r="AC20179" s="109"/>
    </row>
    <row r="20180" spans="20:52" x14ac:dyDescent="0.25">
      <c r="T20180" s="110"/>
      <c r="AC20180" s="109"/>
    </row>
    <row r="20181" spans="20:52" x14ac:dyDescent="0.25">
      <c r="T20181" s="110"/>
      <c r="AC20181" s="109"/>
      <c r="AJ20181" s="111"/>
      <c r="AO20181" s="111"/>
      <c r="AT20181" s="111"/>
      <c r="AV20181" s="111"/>
    </row>
    <row r="20182" spans="20:52" x14ac:dyDescent="0.25">
      <c r="T20182" s="110"/>
      <c r="AC20182" s="109"/>
      <c r="AZ20182" s="111"/>
    </row>
    <row r="20183" spans="20:52" x14ac:dyDescent="0.25">
      <c r="T20183" s="110"/>
      <c r="AC20183" s="109"/>
      <c r="AJ20183" s="111"/>
      <c r="AO20183" s="111"/>
      <c r="AV20183" s="111"/>
    </row>
    <row r="20184" spans="20:52" x14ac:dyDescent="0.25">
      <c r="T20184" s="110"/>
      <c r="AC20184" s="109"/>
      <c r="AJ20184" s="111"/>
      <c r="AO20184" s="111"/>
      <c r="AP20184" s="111"/>
    </row>
    <row r="20185" spans="20:52" x14ac:dyDescent="0.25">
      <c r="T20185" s="110"/>
      <c r="AC20185" s="109"/>
      <c r="AJ20185" s="111"/>
      <c r="AO20185" s="111"/>
      <c r="AV20185" s="111"/>
    </row>
    <row r="20186" spans="20:52" x14ac:dyDescent="0.25">
      <c r="T20186" s="110"/>
      <c r="AC20186" s="109"/>
      <c r="AJ20186" s="111"/>
      <c r="AO20186" s="111"/>
      <c r="AT20186" s="111"/>
      <c r="AV20186" s="111"/>
    </row>
    <row r="20187" spans="20:52" x14ac:dyDescent="0.25">
      <c r="T20187" s="110"/>
      <c r="AC20187" s="109"/>
      <c r="AJ20187" s="111"/>
      <c r="AO20187" s="111"/>
      <c r="AV20187" s="111"/>
    </row>
    <row r="20188" spans="20:52" x14ac:dyDescent="0.25">
      <c r="T20188" s="110"/>
      <c r="AC20188" s="109"/>
      <c r="AZ20188" s="111"/>
    </row>
    <row r="20189" spans="20:52" x14ac:dyDescent="0.25">
      <c r="T20189" s="110"/>
      <c r="AC20189" s="109"/>
      <c r="AZ20189" s="111"/>
    </row>
    <row r="20190" spans="20:52" x14ac:dyDescent="0.25">
      <c r="T20190" s="110"/>
      <c r="AC20190" s="109"/>
      <c r="AJ20190" s="111"/>
      <c r="AP20190" s="111"/>
      <c r="AV20190" s="111"/>
    </row>
    <row r="20191" spans="20:52" x14ac:dyDescent="0.25">
      <c r="T20191" s="110"/>
      <c r="AC20191" s="109"/>
      <c r="AV20191" s="111"/>
    </row>
    <row r="20192" spans="20:52" x14ac:dyDescent="0.25">
      <c r="T20192" s="110"/>
      <c r="AC20192" s="109"/>
      <c r="AJ20192" s="111"/>
      <c r="AR20192" s="111"/>
      <c r="AV20192" s="111"/>
    </row>
    <row r="20193" spans="20:52" x14ac:dyDescent="0.25">
      <c r="T20193" s="110"/>
      <c r="AC20193" s="109"/>
    </row>
    <row r="20194" spans="20:52" x14ac:dyDescent="0.25">
      <c r="T20194" s="110"/>
      <c r="AC20194" s="109"/>
      <c r="AJ20194" s="111"/>
      <c r="AO20194" s="111"/>
      <c r="AV20194" s="111"/>
    </row>
    <row r="20195" spans="20:52" x14ac:dyDescent="0.25">
      <c r="T20195" s="110"/>
      <c r="AC20195" s="109"/>
      <c r="AJ20195" s="111"/>
      <c r="AO20195" s="111"/>
      <c r="AP20195" s="111"/>
      <c r="AV20195" s="111"/>
      <c r="AZ20195" s="111"/>
    </row>
    <row r="20196" spans="20:52" x14ac:dyDescent="0.25">
      <c r="T20196" s="110"/>
      <c r="AC20196" s="109"/>
      <c r="AV20196" s="111"/>
    </row>
    <row r="20197" spans="20:52" x14ac:dyDescent="0.25">
      <c r="T20197" s="110"/>
      <c r="AC20197" s="109"/>
    </row>
    <row r="20198" spans="20:52" x14ac:dyDescent="0.25">
      <c r="T20198" s="110"/>
      <c r="AC20198" s="109"/>
      <c r="AJ20198" s="111"/>
      <c r="AO20198" s="111"/>
      <c r="AV20198" s="111"/>
    </row>
    <row r="20199" spans="20:52" x14ac:dyDescent="0.25">
      <c r="T20199" s="110"/>
      <c r="AC20199" s="109"/>
      <c r="AJ20199" s="111"/>
      <c r="AO20199" s="111"/>
      <c r="AP20199" s="111"/>
      <c r="AT20199" s="111"/>
    </row>
    <row r="20200" spans="20:52" x14ac:dyDescent="0.25">
      <c r="T20200" s="110"/>
      <c r="AC20200" s="109"/>
      <c r="AJ20200" s="111"/>
      <c r="AO20200" s="111"/>
      <c r="AP20200" s="111"/>
      <c r="AV20200" s="111"/>
    </row>
    <row r="20201" spans="20:52" x14ac:dyDescent="0.25">
      <c r="T20201" s="110"/>
      <c r="AC20201" s="109"/>
      <c r="AZ20201" s="111"/>
    </row>
    <row r="20202" spans="20:52" x14ac:dyDescent="0.25">
      <c r="T20202" s="110"/>
      <c r="AC20202" s="109"/>
      <c r="AJ20202" s="111"/>
      <c r="AO20202" s="111"/>
      <c r="AP20202" s="111"/>
      <c r="AV20202" s="111"/>
      <c r="AZ20202" s="111"/>
    </row>
    <row r="20203" spans="20:52" x14ac:dyDescent="0.25">
      <c r="T20203" s="110"/>
      <c r="AC20203" s="109"/>
    </row>
    <row r="20204" spans="20:52" x14ac:dyDescent="0.25">
      <c r="T20204" s="110"/>
      <c r="AC20204" s="109"/>
      <c r="AJ20204" s="111"/>
      <c r="AO20204" s="111"/>
      <c r="AP20204" s="111"/>
      <c r="AV20204" s="111"/>
      <c r="AZ20204" s="111"/>
    </row>
    <row r="20205" spans="20:52" x14ac:dyDescent="0.25">
      <c r="T20205" s="110"/>
      <c r="AC20205" s="109"/>
    </row>
    <row r="20206" spans="20:52" x14ac:dyDescent="0.25">
      <c r="T20206" s="110"/>
      <c r="AC20206" s="109"/>
      <c r="AJ20206" s="111"/>
      <c r="AO20206" s="111"/>
      <c r="AP20206" s="111"/>
      <c r="AV20206" s="111"/>
    </row>
    <row r="20207" spans="20:52" x14ac:dyDescent="0.25">
      <c r="T20207" s="110"/>
      <c r="AC20207" s="109"/>
      <c r="AJ20207" s="111"/>
      <c r="AO20207" s="111"/>
      <c r="AV20207" s="111"/>
    </row>
    <row r="20208" spans="20:52" x14ac:dyDescent="0.25">
      <c r="T20208" s="110"/>
      <c r="AC20208" s="109"/>
    </row>
    <row r="20209" spans="20:48" x14ac:dyDescent="0.25">
      <c r="T20209" s="110"/>
      <c r="AC20209" s="109"/>
      <c r="AJ20209" s="111"/>
      <c r="AO20209" s="111"/>
    </row>
    <row r="20210" spans="20:48" x14ac:dyDescent="0.25">
      <c r="T20210" s="110"/>
      <c r="AC20210" s="109"/>
      <c r="AJ20210" s="111"/>
      <c r="AO20210" s="111"/>
      <c r="AP20210" s="111"/>
      <c r="AT20210" s="111"/>
      <c r="AV20210" s="111"/>
    </row>
    <row r="20211" spans="20:48" x14ac:dyDescent="0.25">
      <c r="T20211" s="110"/>
      <c r="AC20211" s="109"/>
      <c r="AO20211" s="111"/>
    </row>
    <row r="20212" spans="20:48" x14ac:dyDescent="0.25">
      <c r="T20212" s="110"/>
      <c r="AC20212" s="109"/>
      <c r="AJ20212" s="111"/>
      <c r="AO20212" s="111"/>
      <c r="AV20212" s="111"/>
    </row>
    <row r="20213" spans="20:48" x14ac:dyDescent="0.25">
      <c r="T20213" s="110"/>
      <c r="AC20213" s="109"/>
      <c r="AJ20213" s="111"/>
      <c r="AO20213" s="111"/>
      <c r="AT20213" s="111"/>
      <c r="AV20213" s="111"/>
    </row>
    <row r="20214" spans="20:48" x14ac:dyDescent="0.25">
      <c r="T20214" s="110"/>
      <c r="AC20214" s="109"/>
    </row>
    <row r="20215" spans="20:48" x14ac:dyDescent="0.25">
      <c r="T20215" s="110"/>
      <c r="AC20215" s="109"/>
      <c r="AJ20215" s="111"/>
      <c r="AO20215" s="111"/>
      <c r="AT20215" s="111"/>
      <c r="AV20215" s="111"/>
    </row>
    <row r="20216" spans="20:48" x14ac:dyDescent="0.25">
      <c r="T20216" s="110"/>
      <c r="AC20216" s="109"/>
    </row>
    <row r="20217" spans="20:48" x14ac:dyDescent="0.25">
      <c r="T20217" s="110"/>
      <c r="AC20217" s="109"/>
      <c r="AJ20217" s="111"/>
      <c r="AO20217" s="111"/>
      <c r="AV20217" s="111"/>
    </row>
    <row r="20218" spans="20:48" x14ac:dyDescent="0.25">
      <c r="T20218" s="110"/>
      <c r="AC20218" s="109"/>
    </row>
    <row r="20219" spans="20:48" x14ac:dyDescent="0.25">
      <c r="T20219" s="110"/>
      <c r="AC20219" s="109"/>
      <c r="AJ20219" s="111"/>
      <c r="AO20219" s="111"/>
      <c r="AV20219" s="111"/>
    </row>
    <row r="20220" spans="20:48" x14ac:dyDescent="0.25">
      <c r="T20220" s="110"/>
      <c r="AC20220" s="109"/>
    </row>
    <row r="20221" spans="20:48" x14ac:dyDescent="0.25">
      <c r="T20221" s="110"/>
      <c r="AC20221" s="109"/>
    </row>
    <row r="20222" spans="20:48" x14ac:dyDescent="0.25">
      <c r="T20222" s="110"/>
      <c r="AC20222" s="109"/>
      <c r="AJ20222" s="111"/>
      <c r="AO20222" s="111"/>
      <c r="AP20222" s="111"/>
    </row>
    <row r="20223" spans="20:48" x14ac:dyDescent="0.25">
      <c r="T20223" s="110"/>
      <c r="AC20223" s="109"/>
    </row>
    <row r="20224" spans="20:48" x14ac:dyDescent="0.25">
      <c r="T20224" s="110"/>
      <c r="AC20224" s="109"/>
      <c r="AJ20224" s="111"/>
      <c r="AO20224" s="111"/>
      <c r="AV20224" s="111"/>
    </row>
    <row r="20225" spans="20:52" x14ac:dyDescent="0.25">
      <c r="T20225" s="110"/>
      <c r="AC20225" s="109"/>
    </row>
    <row r="20226" spans="20:52" x14ac:dyDescent="0.25">
      <c r="T20226" s="110"/>
      <c r="AC20226" s="109"/>
      <c r="AJ20226" s="111"/>
      <c r="AO20226" s="111"/>
      <c r="AV20226" s="111"/>
    </row>
    <row r="20227" spans="20:52" x14ac:dyDescent="0.25">
      <c r="T20227" s="110"/>
      <c r="AC20227" s="109"/>
      <c r="AJ20227" s="111"/>
      <c r="AO20227" s="111"/>
      <c r="AP20227" s="111"/>
      <c r="AV20227" s="111"/>
    </row>
    <row r="20228" spans="20:52" x14ac:dyDescent="0.25">
      <c r="T20228" s="110"/>
      <c r="AC20228" s="109"/>
      <c r="AO20228" s="111"/>
      <c r="AP20228" s="111"/>
      <c r="AT20228" s="111"/>
      <c r="AV20228" s="111"/>
    </row>
    <row r="20229" spans="20:52" x14ac:dyDescent="0.25">
      <c r="T20229" s="110"/>
      <c r="AC20229" s="109"/>
    </row>
    <row r="20230" spans="20:52" x14ac:dyDescent="0.25">
      <c r="T20230" s="110"/>
      <c r="AC20230" s="109"/>
      <c r="AJ20230" s="111"/>
      <c r="AO20230" s="111"/>
      <c r="AT20230" s="111"/>
    </row>
    <row r="20231" spans="20:52" x14ac:dyDescent="0.25">
      <c r="T20231" s="110"/>
      <c r="AC20231" s="109"/>
    </row>
    <row r="20232" spans="20:52" x14ac:dyDescent="0.25">
      <c r="T20232" s="110"/>
      <c r="AC20232" s="109"/>
      <c r="AJ20232" s="111"/>
      <c r="AO20232" s="111"/>
      <c r="AR20232" s="111"/>
      <c r="AV20232" s="111"/>
    </row>
    <row r="20233" spans="20:52" x14ac:dyDescent="0.25">
      <c r="T20233" s="110"/>
      <c r="AC20233" s="109"/>
      <c r="AJ20233" s="111"/>
      <c r="AO20233" s="111"/>
      <c r="AV20233" s="111"/>
    </row>
    <row r="20234" spans="20:52" x14ac:dyDescent="0.25">
      <c r="T20234" s="110"/>
      <c r="AC20234" s="109"/>
    </row>
    <row r="20235" spans="20:52" x14ac:dyDescent="0.25">
      <c r="T20235" s="110"/>
      <c r="AC20235" s="109"/>
      <c r="AZ20235" s="111"/>
    </row>
    <row r="20236" spans="20:52" x14ac:dyDescent="0.25">
      <c r="T20236" s="110"/>
      <c r="AC20236" s="109"/>
    </row>
    <row r="20237" spans="20:52" x14ac:dyDescent="0.25">
      <c r="T20237" s="110"/>
      <c r="AC20237" s="109"/>
      <c r="AJ20237" s="111"/>
      <c r="AO20237" s="111"/>
      <c r="AT20237" s="111"/>
    </row>
    <row r="20238" spans="20:52" x14ac:dyDescent="0.25">
      <c r="T20238" s="110"/>
      <c r="AC20238" s="109"/>
    </row>
    <row r="20239" spans="20:52" x14ac:dyDescent="0.25">
      <c r="T20239" s="110"/>
      <c r="AC20239" s="109"/>
      <c r="AJ20239" s="111"/>
      <c r="AO20239" s="111"/>
      <c r="AV20239" s="111"/>
    </row>
    <row r="20240" spans="20:52" x14ac:dyDescent="0.25">
      <c r="T20240" s="110"/>
      <c r="AC20240" s="109"/>
    </row>
    <row r="20241" spans="20:52" x14ac:dyDescent="0.25">
      <c r="T20241" s="110"/>
      <c r="AC20241" s="109"/>
    </row>
    <row r="20242" spans="20:52" x14ac:dyDescent="0.25">
      <c r="T20242" s="110"/>
      <c r="AC20242" s="109"/>
      <c r="AJ20242" s="111"/>
      <c r="AO20242" s="111"/>
      <c r="AV20242" s="111"/>
    </row>
    <row r="20243" spans="20:52" x14ac:dyDescent="0.25">
      <c r="T20243" s="110"/>
      <c r="AC20243" s="109"/>
    </row>
    <row r="20244" spans="20:52" x14ac:dyDescent="0.25">
      <c r="T20244" s="110"/>
      <c r="AC20244" s="109"/>
      <c r="AP20244" s="111"/>
    </row>
    <row r="20245" spans="20:52" x14ac:dyDescent="0.25">
      <c r="T20245" s="110"/>
      <c r="AC20245" s="109"/>
      <c r="AJ20245" s="111"/>
      <c r="AO20245" s="111"/>
      <c r="AV20245" s="111"/>
    </row>
    <row r="20246" spans="20:52" x14ac:dyDescent="0.25">
      <c r="T20246" s="110"/>
      <c r="AC20246" s="109"/>
      <c r="AJ20246" s="111"/>
      <c r="AP20246" s="111"/>
      <c r="AV20246" s="111"/>
      <c r="AZ20246" s="111"/>
    </row>
    <row r="20247" spans="20:52" x14ac:dyDescent="0.25">
      <c r="T20247" s="110"/>
      <c r="AC20247" s="109"/>
    </row>
    <row r="20248" spans="20:52" x14ac:dyDescent="0.25">
      <c r="T20248" s="110"/>
      <c r="AC20248" s="109"/>
      <c r="AJ20248" s="111"/>
      <c r="AO20248" s="111"/>
      <c r="AP20248" s="111"/>
      <c r="AR20248" s="111"/>
      <c r="AT20248" s="111"/>
      <c r="AV20248" s="111"/>
    </row>
    <row r="20249" spans="20:52" x14ac:dyDescent="0.25">
      <c r="T20249" s="110"/>
      <c r="AC20249" s="109"/>
    </row>
    <row r="20250" spans="20:52" x14ac:dyDescent="0.25">
      <c r="T20250" s="110"/>
      <c r="AC20250" s="109"/>
      <c r="AJ20250" s="111"/>
      <c r="AO20250" s="111"/>
      <c r="AP20250" s="111"/>
    </row>
    <row r="20251" spans="20:52" x14ac:dyDescent="0.25">
      <c r="T20251" s="110"/>
      <c r="AC20251" s="109"/>
    </row>
    <row r="20252" spans="20:52" x14ac:dyDescent="0.25">
      <c r="T20252" s="110"/>
      <c r="AC20252" s="109"/>
    </row>
    <row r="20253" spans="20:52" x14ac:dyDescent="0.25">
      <c r="T20253" s="110"/>
      <c r="AC20253" s="109"/>
    </row>
    <row r="20254" spans="20:52" x14ac:dyDescent="0.25">
      <c r="T20254" s="110"/>
      <c r="AC20254" s="109"/>
      <c r="AJ20254" s="111"/>
      <c r="AO20254" s="111"/>
      <c r="AV20254" s="111"/>
    </row>
    <row r="20255" spans="20:52" x14ac:dyDescent="0.25">
      <c r="T20255" s="110"/>
      <c r="AC20255" s="109"/>
    </row>
    <row r="20256" spans="20:52" x14ac:dyDescent="0.25">
      <c r="T20256" s="110"/>
      <c r="AC20256" s="109"/>
      <c r="AJ20256" s="111"/>
      <c r="AO20256" s="111"/>
    </row>
    <row r="20257" spans="20:52" x14ac:dyDescent="0.25">
      <c r="T20257" s="110"/>
      <c r="AC20257" s="109"/>
      <c r="AV20257" s="111"/>
    </row>
    <row r="20258" spans="20:52" x14ac:dyDescent="0.25">
      <c r="T20258" s="110"/>
      <c r="AC20258" s="109"/>
      <c r="AJ20258" s="111"/>
      <c r="AO20258" s="111"/>
      <c r="AP20258" s="111"/>
      <c r="AV20258" s="111"/>
    </row>
    <row r="20259" spans="20:52" x14ac:dyDescent="0.25">
      <c r="T20259" s="110"/>
      <c r="AC20259" s="109"/>
      <c r="AZ20259" s="111"/>
    </row>
    <row r="20260" spans="20:52" x14ac:dyDescent="0.25">
      <c r="T20260" s="110"/>
      <c r="AC20260" s="109"/>
      <c r="AJ20260" s="111"/>
      <c r="AO20260" s="111"/>
      <c r="AV20260" s="111"/>
    </row>
    <row r="20261" spans="20:52" x14ac:dyDescent="0.25">
      <c r="T20261" s="110"/>
      <c r="AC20261" s="109"/>
    </row>
    <row r="20262" spans="20:52" x14ac:dyDescent="0.25">
      <c r="T20262" s="110"/>
      <c r="AC20262" s="109"/>
    </row>
    <row r="20263" spans="20:52" x14ac:dyDescent="0.25">
      <c r="T20263" s="110"/>
      <c r="AC20263" s="109"/>
      <c r="AV20263" s="111"/>
    </row>
    <row r="20264" spans="20:52" x14ac:dyDescent="0.25">
      <c r="T20264" s="110"/>
      <c r="AC20264" s="109"/>
      <c r="AJ20264" s="111"/>
      <c r="AO20264" s="111"/>
      <c r="AP20264" s="111"/>
      <c r="AT20264" s="111"/>
      <c r="AV20264" s="111"/>
    </row>
    <row r="20265" spans="20:52" x14ac:dyDescent="0.25">
      <c r="T20265" s="110"/>
      <c r="AC20265" s="109"/>
    </row>
    <row r="20266" spans="20:52" x14ac:dyDescent="0.25">
      <c r="T20266" s="110"/>
      <c r="AC20266" s="109"/>
      <c r="AJ20266" s="111"/>
      <c r="AO20266" s="111"/>
    </row>
    <row r="20267" spans="20:52" x14ac:dyDescent="0.25">
      <c r="T20267" s="110"/>
      <c r="AC20267" s="109"/>
      <c r="AV20267" s="111"/>
    </row>
    <row r="20268" spans="20:52" x14ac:dyDescent="0.25">
      <c r="T20268" s="110"/>
      <c r="AC20268" s="109"/>
      <c r="AJ20268" s="111"/>
      <c r="AO20268" s="111"/>
      <c r="AV20268" s="111"/>
      <c r="AZ20268" s="111"/>
    </row>
    <row r="20269" spans="20:52" x14ac:dyDescent="0.25">
      <c r="T20269" s="110"/>
      <c r="AC20269" s="109"/>
      <c r="AJ20269" s="111"/>
      <c r="AO20269" s="111"/>
      <c r="AP20269" s="111"/>
      <c r="AV20269" s="111"/>
      <c r="AZ20269" s="111"/>
    </row>
    <row r="20270" spans="20:52" x14ac:dyDescent="0.25">
      <c r="T20270" s="110"/>
      <c r="AC20270" s="109"/>
    </row>
    <row r="20271" spans="20:52" x14ac:dyDescent="0.25">
      <c r="T20271" s="110"/>
      <c r="AC20271" s="109"/>
      <c r="AJ20271" s="111"/>
      <c r="AO20271" s="111"/>
    </row>
    <row r="20272" spans="20:52" x14ac:dyDescent="0.25">
      <c r="T20272" s="110"/>
      <c r="AC20272" s="109"/>
      <c r="AJ20272" s="111"/>
      <c r="AO20272" s="111"/>
    </row>
    <row r="20273" spans="20:52" x14ac:dyDescent="0.25">
      <c r="T20273" s="110"/>
      <c r="AC20273" s="109"/>
    </row>
    <row r="20274" spans="20:52" x14ac:dyDescent="0.25">
      <c r="T20274" s="110"/>
      <c r="AC20274" s="109"/>
      <c r="AP20274" s="111"/>
      <c r="AV20274" s="111"/>
    </row>
    <row r="20275" spans="20:52" x14ac:dyDescent="0.25">
      <c r="T20275" s="110"/>
      <c r="AC20275" s="109"/>
    </row>
    <row r="20276" spans="20:52" x14ac:dyDescent="0.25">
      <c r="T20276" s="110"/>
      <c r="AC20276" s="109"/>
    </row>
    <row r="20277" spans="20:52" x14ac:dyDescent="0.25">
      <c r="T20277" s="110"/>
      <c r="AC20277" s="109"/>
      <c r="AJ20277" s="111"/>
      <c r="AO20277" s="111"/>
      <c r="AV20277" s="111"/>
    </row>
    <row r="20278" spans="20:52" x14ac:dyDescent="0.25">
      <c r="T20278" s="110"/>
      <c r="AC20278" s="109"/>
      <c r="AV20278" s="111"/>
    </row>
    <row r="20279" spans="20:52" x14ac:dyDescent="0.25">
      <c r="T20279" s="110"/>
      <c r="AC20279" s="109"/>
      <c r="AZ20279" s="111"/>
    </row>
    <row r="20280" spans="20:52" x14ac:dyDescent="0.25">
      <c r="T20280" s="110"/>
      <c r="AC20280" s="109"/>
      <c r="AZ20280" s="111"/>
    </row>
    <row r="20281" spans="20:52" x14ac:dyDescent="0.25">
      <c r="T20281" s="110"/>
      <c r="AC20281" s="109"/>
    </row>
    <row r="20282" spans="20:52" x14ac:dyDescent="0.25">
      <c r="T20282" s="110"/>
      <c r="AC20282" s="109"/>
    </row>
    <row r="20283" spans="20:52" x14ac:dyDescent="0.25">
      <c r="T20283" s="110"/>
      <c r="AC20283" s="109"/>
      <c r="AJ20283" s="111"/>
      <c r="AO20283" s="111"/>
      <c r="AV20283" s="111"/>
    </row>
    <row r="20284" spans="20:52" x14ac:dyDescent="0.25">
      <c r="T20284" s="110"/>
      <c r="AC20284" s="109"/>
    </row>
    <row r="20285" spans="20:52" x14ac:dyDescent="0.25">
      <c r="T20285" s="110"/>
      <c r="AC20285" s="109"/>
    </row>
    <row r="20286" spans="20:52" x14ac:dyDescent="0.25">
      <c r="T20286" s="110"/>
      <c r="AC20286" s="109"/>
      <c r="AZ20286" s="111"/>
    </row>
    <row r="20287" spans="20:52" x14ac:dyDescent="0.25">
      <c r="T20287" s="110"/>
      <c r="AC20287" s="109"/>
    </row>
    <row r="20288" spans="20:52" x14ac:dyDescent="0.25">
      <c r="T20288" s="110"/>
      <c r="AC20288" s="109"/>
      <c r="AJ20288" s="111"/>
      <c r="AO20288" s="111"/>
      <c r="AV20288" s="111"/>
    </row>
    <row r="20289" spans="20:52" x14ac:dyDescent="0.25">
      <c r="T20289" s="110"/>
      <c r="AC20289" s="109"/>
      <c r="AZ20289" s="111"/>
    </row>
    <row r="20290" spans="20:52" x14ac:dyDescent="0.25">
      <c r="T20290" s="110"/>
      <c r="AC20290" s="109"/>
      <c r="AZ20290" s="111"/>
    </row>
    <row r="20291" spans="20:52" x14ac:dyDescent="0.25">
      <c r="T20291" s="110"/>
      <c r="AC20291" s="109"/>
      <c r="AJ20291" s="111"/>
      <c r="AO20291" s="111"/>
      <c r="AV20291" s="111"/>
    </row>
    <row r="20292" spans="20:52" x14ac:dyDescent="0.25">
      <c r="T20292" s="110"/>
      <c r="AC20292" s="109"/>
    </row>
    <row r="20293" spans="20:52" x14ac:dyDescent="0.25">
      <c r="T20293" s="110"/>
      <c r="AC20293" s="109"/>
    </row>
    <row r="20294" spans="20:52" x14ac:dyDescent="0.25">
      <c r="T20294" s="110"/>
      <c r="AC20294" s="109"/>
    </row>
    <row r="20295" spans="20:52" x14ac:dyDescent="0.25">
      <c r="T20295" s="110"/>
      <c r="AC20295" s="109"/>
      <c r="AJ20295" s="111"/>
      <c r="AO20295" s="111"/>
      <c r="AV20295" s="111"/>
    </row>
    <row r="20296" spans="20:52" x14ac:dyDescent="0.25">
      <c r="T20296" s="110"/>
      <c r="AC20296" s="109"/>
    </row>
    <row r="20297" spans="20:52" x14ac:dyDescent="0.25">
      <c r="T20297" s="110"/>
      <c r="AC20297" s="109"/>
    </row>
    <row r="20298" spans="20:52" x14ac:dyDescent="0.25">
      <c r="T20298" s="110"/>
      <c r="AC20298" s="109"/>
      <c r="AP20298" s="111"/>
    </row>
    <row r="20299" spans="20:52" x14ac:dyDescent="0.25">
      <c r="T20299" s="110"/>
      <c r="AC20299" s="109"/>
      <c r="AJ20299" s="111"/>
      <c r="AO20299" s="111"/>
      <c r="AV20299" s="111"/>
    </row>
    <row r="20300" spans="20:52" x14ac:dyDescent="0.25">
      <c r="T20300" s="110"/>
      <c r="AC20300" s="109"/>
      <c r="AJ20300" s="111"/>
      <c r="AO20300" s="111"/>
      <c r="AP20300" s="111"/>
      <c r="AV20300" s="111"/>
      <c r="AZ20300" s="111"/>
    </row>
    <row r="20301" spans="20:52" x14ac:dyDescent="0.25">
      <c r="T20301" s="110"/>
      <c r="AC20301" s="109"/>
      <c r="AJ20301" s="111"/>
      <c r="AO20301" s="111"/>
      <c r="AV20301" s="111"/>
    </row>
    <row r="20302" spans="20:52" x14ac:dyDescent="0.25">
      <c r="T20302" s="110"/>
      <c r="AC20302" s="109"/>
      <c r="AT20302" s="111"/>
    </row>
    <row r="20303" spans="20:52" x14ac:dyDescent="0.25">
      <c r="T20303" s="110"/>
      <c r="AC20303" s="109"/>
      <c r="AJ20303" s="111"/>
      <c r="AO20303" s="111"/>
      <c r="AP20303" s="111"/>
      <c r="AV20303" s="111"/>
    </row>
    <row r="20304" spans="20:52" x14ac:dyDescent="0.25">
      <c r="T20304" s="110"/>
      <c r="AC20304" s="109"/>
      <c r="AJ20304" s="111"/>
      <c r="AO20304" s="111"/>
      <c r="AV20304" s="111"/>
    </row>
    <row r="20305" spans="20:52" x14ac:dyDescent="0.25">
      <c r="T20305" s="110"/>
      <c r="AC20305" s="109"/>
    </row>
    <row r="20306" spans="20:52" x14ac:dyDescent="0.25">
      <c r="T20306" s="110"/>
      <c r="AC20306" s="109"/>
    </row>
    <row r="20307" spans="20:52" x14ac:dyDescent="0.25">
      <c r="T20307" s="110"/>
      <c r="AC20307" s="109"/>
      <c r="AP20307" s="111"/>
    </row>
    <row r="20308" spans="20:52" x14ac:dyDescent="0.25">
      <c r="T20308" s="110"/>
      <c r="AC20308" s="109"/>
      <c r="AZ20308" s="111"/>
    </row>
    <row r="20309" spans="20:52" x14ac:dyDescent="0.25">
      <c r="T20309" s="110"/>
      <c r="AC20309" s="109"/>
    </row>
    <row r="20310" spans="20:52" x14ac:dyDescent="0.25">
      <c r="T20310" s="110"/>
      <c r="AC20310" s="109"/>
      <c r="AP20310" s="111"/>
    </row>
    <row r="20311" spans="20:52" x14ac:dyDescent="0.25">
      <c r="T20311" s="110"/>
      <c r="AC20311" s="109"/>
    </row>
    <row r="20312" spans="20:52" x14ac:dyDescent="0.25">
      <c r="T20312" s="110"/>
      <c r="AC20312" s="109"/>
      <c r="AZ20312" s="111"/>
    </row>
    <row r="20313" spans="20:52" x14ac:dyDescent="0.25">
      <c r="T20313" s="110"/>
      <c r="AC20313" s="109"/>
      <c r="AZ20313" s="111"/>
    </row>
    <row r="20314" spans="20:52" x14ac:dyDescent="0.25">
      <c r="T20314" s="110"/>
      <c r="AC20314" s="109"/>
      <c r="AJ20314" s="111"/>
      <c r="AV20314" s="111"/>
    </row>
    <row r="20315" spans="20:52" x14ac:dyDescent="0.25">
      <c r="T20315" s="110"/>
      <c r="AC20315" s="109"/>
    </row>
    <row r="20316" spans="20:52" x14ac:dyDescent="0.25">
      <c r="T20316" s="110"/>
      <c r="AC20316" s="109"/>
    </row>
    <row r="20317" spans="20:52" x14ac:dyDescent="0.25">
      <c r="T20317" s="110"/>
      <c r="AC20317" s="109"/>
      <c r="AR20317" s="111"/>
      <c r="AV20317" s="111"/>
    </row>
    <row r="20318" spans="20:52" x14ac:dyDescent="0.25">
      <c r="T20318" s="110"/>
      <c r="AC20318" s="109"/>
      <c r="AZ20318" s="111"/>
    </row>
    <row r="20319" spans="20:52" x14ac:dyDescent="0.25">
      <c r="T20319" s="110"/>
      <c r="AC20319" s="109"/>
      <c r="AJ20319" s="111"/>
      <c r="AO20319" s="111"/>
      <c r="AP20319" s="111"/>
      <c r="AT20319" s="111"/>
      <c r="AV20319" s="111"/>
    </row>
    <row r="20320" spans="20:52" x14ac:dyDescent="0.25">
      <c r="T20320" s="110"/>
      <c r="AC20320" s="109"/>
      <c r="AJ20320" s="111"/>
      <c r="AO20320" s="111"/>
      <c r="AV20320" s="111"/>
    </row>
    <row r="20321" spans="20:48" x14ac:dyDescent="0.25">
      <c r="T20321" s="110"/>
      <c r="AC20321" s="109"/>
      <c r="AJ20321" s="111"/>
      <c r="AO20321" s="111"/>
      <c r="AV20321" s="111"/>
    </row>
    <row r="20322" spans="20:48" x14ac:dyDescent="0.25">
      <c r="T20322" s="110"/>
      <c r="AC20322" s="109"/>
      <c r="AJ20322" s="111"/>
      <c r="AO20322" s="111"/>
      <c r="AP20322" s="111"/>
      <c r="AV20322" s="111"/>
    </row>
    <row r="20323" spans="20:48" x14ac:dyDescent="0.25">
      <c r="T20323" s="110"/>
      <c r="AC20323" s="109"/>
      <c r="AJ20323" s="111"/>
      <c r="AO20323" s="111"/>
      <c r="AV20323" s="111"/>
    </row>
    <row r="20324" spans="20:48" x14ac:dyDescent="0.25">
      <c r="T20324" s="110"/>
      <c r="AC20324" s="109"/>
      <c r="AJ20324" s="111"/>
      <c r="AO20324" s="111"/>
      <c r="AV20324" s="111"/>
    </row>
    <row r="20325" spans="20:48" x14ac:dyDescent="0.25">
      <c r="T20325" s="110"/>
      <c r="AC20325" s="109"/>
      <c r="AJ20325" s="111"/>
      <c r="AO20325" s="111"/>
      <c r="AP20325" s="111"/>
    </row>
    <row r="20326" spans="20:48" x14ac:dyDescent="0.25">
      <c r="T20326" s="110"/>
      <c r="AC20326" s="109"/>
      <c r="AJ20326" s="111"/>
      <c r="AO20326" s="111"/>
      <c r="AP20326" s="111"/>
    </row>
    <row r="20327" spans="20:48" x14ac:dyDescent="0.25">
      <c r="T20327" s="110"/>
      <c r="AC20327" s="109"/>
    </row>
    <row r="20328" spans="20:48" x14ac:dyDescent="0.25">
      <c r="T20328" s="110"/>
      <c r="AC20328" s="109"/>
      <c r="AV20328" s="111"/>
    </row>
    <row r="20329" spans="20:48" x14ac:dyDescent="0.25">
      <c r="T20329" s="110"/>
      <c r="AC20329" s="109"/>
      <c r="AJ20329" s="111"/>
      <c r="AO20329" s="111"/>
      <c r="AR20329" s="111"/>
      <c r="AT20329" s="111"/>
      <c r="AV20329" s="111"/>
    </row>
    <row r="20330" spans="20:48" x14ac:dyDescent="0.25">
      <c r="T20330" s="110"/>
      <c r="AC20330" s="109"/>
      <c r="AJ20330" s="111"/>
      <c r="AO20330" s="111"/>
      <c r="AV20330" s="111"/>
    </row>
    <row r="20331" spans="20:48" x14ac:dyDescent="0.25">
      <c r="T20331" s="110"/>
      <c r="AC20331" s="109"/>
    </row>
    <row r="20332" spans="20:48" x14ac:dyDescent="0.25">
      <c r="T20332" s="110"/>
      <c r="AC20332" s="109"/>
      <c r="AV20332" s="111"/>
    </row>
    <row r="20333" spans="20:48" x14ac:dyDescent="0.25">
      <c r="T20333" s="110"/>
      <c r="AC20333" s="109"/>
      <c r="AJ20333" s="111"/>
      <c r="AO20333" s="111"/>
      <c r="AP20333" s="111"/>
      <c r="AV20333" s="111"/>
    </row>
    <row r="20334" spans="20:48" x14ac:dyDescent="0.25">
      <c r="T20334" s="110"/>
      <c r="AC20334" s="109"/>
      <c r="AJ20334" s="111"/>
      <c r="AP20334" s="111"/>
      <c r="AV20334" s="111"/>
    </row>
    <row r="20335" spans="20:48" x14ac:dyDescent="0.25">
      <c r="T20335" s="110"/>
      <c r="AC20335" s="109"/>
      <c r="AJ20335" s="111"/>
      <c r="AV20335" s="111"/>
    </row>
    <row r="20336" spans="20:48" x14ac:dyDescent="0.25">
      <c r="T20336" s="110"/>
      <c r="AC20336" s="109"/>
    </row>
    <row r="20337" spans="20:52" x14ac:dyDescent="0.25">
      <c r="T20337" s="110"/>
      <c r="AC20337" s="109"/>
      <c r="AP20337" s="111"/>
      <c r="AZ20337" s="111"/>
    </row>
    <row r="20338" spans="20:52" x14ac:dyDescent="0.25">
      <c r="T20338" s="110"/>
      <c r="AC20338" s="109"/>
      <c r="AJ20338" s="111"/>
      <c r="AO20338" s="111"/>
      <c r="AP20338" s="111"/>
      <c r="AR20338" s="111"/>
    </row>
    <row r="20339" spans="20:52" x14ac:dyDescent="0.25">
      <c r="T20339" s="110"/>
      <c r="AC20339" s="109"/>
    </row>
    <row r="20340" spans="20:52" x14ac:dyDescent="0.25">
      <c r="T20340" s="110"/>
      <c r="AC20340" s="109"/>
    </row>
    <row r="20341" spans="20:52" x14ac:dyDescent="0.25">
      <c r="T20341" s="110"/>
      <c r="AC20341" s="109"/>
      <c r="AJ20341" s="111"/>
      <c r="AV20341" s="111"/>
    </row>
    <row r="20342" spans="20:52" x14ac:dyDescent="0.25">
      <c r="T20342" s="110"/>
      <c r="AC20342" s="109"/>
      <c r="AJ20342" s="111"/>
      <c r="AO20342" s="111"/>
      <c r="AV20342" s="111"/>
    </row>
    <row r="20343" spans="20:52" x14ac:dyDescent="0.25">
      <c r="T20343" s="110"/>
      <c r="AC20343" s="109"/>
      <c r="AJ20343" s="111"/>
      <c r="AO20343" s="111"/>
    </row>
    <row r="20344" spans="20:52" x14ac:dyDescent="0.25">
      <c r="T20344" s="110"/>
      <c r="AC20344" s="109"/>
      <c r="AP20344" s="111"/>
    </row>
    <row r="20345" spans="20:52" x14ac:dyDescent="0.25">
      <c r="T20345" s="110"/>
      <c r="AC20345" s="109"/>
      <c r="AV20345" s="111"/>
    </row>
    <row r="20346" spans="20:52" x14ac:dyDescent="0.25">
      <c r="T20346" s="110"/>
      <c r="AC20346" s="109"/>
      <c r="AJ20346" s="111"/>
      <c r="AO20346" s="111"/>
      <c r="AV20346" s="111"/>
    </row>
    <row r="20347" spans="20:52" x14ac:dyDescent="0.25">
      <c r="T20347" s="110"/>
      <c r="AC20347" s="109"/>
    </row>
    <row r="20348" spans="20:52" x14ac:dyDescent="0.25">
      <c r="T20348" s="110"/>
      <c r="AC20348" s="109"/>
      <c r="AJ20348" s="111"/>
      <c r="AO20348" s="111"/>
      <c r="AV20348" s="111"/>
    </row>
    <row r="20349" spans="20:52" x14ac:dyDescent="0.25">
      <c r="T20349" s="110"/>
      <c r="AC20349" s="109"/>
      <c r="AV20349" s="111"/>
    </row>
    <row r="20350" spans="20:52" x14ac:dyDescent="0.25">
      <c r="T20350" s="110"/>
      <c r="AC20350" s="109"/>
      <c r="AJ20350" s="111"/>
      <c r="AO20350" s="111"/>
      <c r="AV20350" s="111"/>
    </row>
    <row r="20351" spans="20:52" x14ac:dyDescent="0.25">
      <c r="T20351" s="110"/>
      <c r="AC20351" s="109"/>
      <c r="AT20351" s="111"/>
      <c r="AV20351" s="111"/>
    </row>
    <row r="20352" spans="20:52" x14ac:dyDescent="0.25">
      <c r="T20352" s="110"/>
      <c r="AC20352" s="109"/>
      <c r="AJ20352" s="111"/>
      <c r="AO20352" s="111"/>
      <c r="AP20352" s="111"/>
      <c r="AV20352" s="111"/>
    </row>
    <row r="20353" spans="20:52" x14ac:dyDescent="0.25">
      <c r="T20353" s="110"/>
      <c r="AC20353" s="109"/>
    </row>
    <row r="20354" spans="20:52" x14ac:dyDescent="0.25">
      <c r="T20354" s="110"/>
      <c r="AC20354" s="109"/>
      <c r="AV20354" s="111"/>
    </row>
    <row r="20355" spans="20:52" x14ac:dyDescent="0.25">
      <c r="T20355" s="110"/>
      <c r="AC20355" s="109"/>
      <c r="AJ20355" s="111"/>
      <c r="AO20355" s="111"/>
      <c r="AP20355" s="111"/>
      <c r="AV20355" s="111"/>
    </row>
    <row r="20356" spans="20:52" x14ac:dyDescent="0.25">
      <c r="T20356" s="110"/>
      <c r="AC20356" s="109"/>
      <c r="AP20356" s="111"/>
      <c r="AV20356" s="111"/>
    </row>
    <row r="20357" spans="20:52" x14ac:dyDescent="0.25">
      <c r="T20357" s="110"/>
      <c r="AC20357" s="109"/>
    </row>
    <row r="20358" spans="20:52" x14ac:dyDescent="0.25">
      <c r="T20358" s="110"/>
      <c r="AC20358" s="109"/>
      <c r="AV20358" s="111"/>
    </row>
    <row r="20359" spans="20:52" x14ac:dyDescent="0.25">
      <c r="T20359" s="110"/>
      <c r="AC20359" s="109"/>
      <c r="AJ20359" s="111"/>
      <c r="AO20359" s="111"/>
      <c r="AV20359" s="111"/>
    </row>
    <row r="20360" spans="20:52" x14ac:dyDescent="0.25">
      <c r="T20360" s="110"/>
      <c r="AC20360" s="109"/>
      <c r="AV20360" s="111"/>
    </row>
    <row r="20361" spans="20:52" x14ac:dyDescent="0.25">
      <c r="T20361" s="110"/>
      <c r="AC20361" s="109"/>
    </row>
    <row r="20362" spans="20:52" x14ac:dyDescent="0.25">
      <c r="T20362" s="110"/>
      <c r="AC20362" s="109"/>
      <c r="AV20362" s="111"/>
    </row>
    <row r="20363" spans="20:52" x14ac:dyDescent="0.25">
      <c r="T20363" s="110"/>
      <c r="AC20363" s="109"/>
      <c r="AJ20363" s="111"/>
      <c r="AO20363" s="111"/>
      <c r="AP20363" s="111"/>
      <c r="AV20363" s="111"/>
    </row>
    <row r="20364" spans="20:52" x14ac:dyDescent="0.25">
      <c r="T20364" s="110"/>
      <c r="AC20364" s="109"/>
      <c r="AJ20364" s="111"/>
      <c r="AO20364" s="111"/>
      <c r="AV20364" s="111"/>
    </row>
    <row r="20365" spans="20:52" x14ac:dyDescent="0.25">
      <c r="T20365" s="110"/>
      <c r="AC20365" s="109"/>
      <c r="AP20365" s="111"/>
      <c r="AV20365" s="111"/>
    </row>
    <row r="20366" spans="20:52" x14ac:dyDescent="0.25">
      <c r="T20366" s="110"/>
      <c r="AC20366" s="109"/>
      <c r="AJ20366" s="111"/>
      <c r="AO20366" s="111"/>
      <c r="AV20366" s="111"/>
    </row>
    <row r="20367" spans="20:52" x14ac:dyDescent="0.25">
      <c r="T20367" s="110"/>
      <c r="AC20367" s="109"/>
      <c r="AJ20367" s="111"/>
      <c r="AO20367" s="111"/>
      <c r="AP20367" s="111"/>
      <c r="AT20367" s="111"/>
      <c r="AV20367" s="111"/>
      <c r="AZ20367" s="111"/>
    </row>
    <row r="20368" spans="20:52" x14ac:dyDescent="0.25">
      <c r="T20368" s="110"/>
      <c r="AC20368" s="109"/>
      <c r="AJ20368" s="111"/>
      <c r="AV20368" s="111"/>
    </row>
    <row r="20369" spans="20:52" x14ac:dyDescent="0.25">
      <c r="T20369" s="110"/>
      <c r="AC20369" s="109"/>
    </row>
    <row r="20370" spans="20:52" x14ac:dyDescent="0.25">
      <c r="T20370" s="110"/>
      <c r="AC20370" s="109"/>
    </row>
    <row r="20371" spans="20:52" x14ac:dyDescent="0.25">
      <c r="T20371" s="110"/>
      <c r="AC20371" s="109"/>
    </row>
    <row r="20372" spans="20:52" x14ac:dyDescent="0.25">
      <c r="T20372" s="110"/>
      <c r="AC20372" s="109"/>
      <c r="AJ20372" s="111"/>
      <c r="AO20372" s="111"/>
      <c r="AT20372" s="111"/>
      <c r="AV20372" s="111"/>
    </row>
    <row r="20373" spans="20:52" x14ac:dyDescent="0.25">
      <c r="T20373" s="110"/>
      <c r="AC20373" s="109"/>
    </row>
    <row r="20374" spans="20:52" x14ac:dyDescent="0.25">
      <c r="T20374" s="110"/>
      <c r="AC20374" s="109"/>
      <c r="AJ20374" s="111"/>
    </row>
    <row r="20375" spans="20:52" x14ac:dyDescent="0.25">
      <c r="T20375" s="110"/>
      <c r="AC20375" s="109"/>
      <c r="AO20375" s="111"/>
      <c r="AP20375" s="111"/>
      <c r="AV20375" s="111"/>
      <c r="AZ20375" s="111"/>
    </row>
    <row r="20376" spans="20:52" x14ac:dyDescent="0.25">
      <c r="T20376" s="110"/>
      <c r="AC20376" s="109"/>
      <c r="AJ20376" s="111"/>
      <c r="AO20376" s="111"/>
      <c r="AV20376" s="111"/>
    </row>
    <row r="20377" spans="20:52" x14ac:dyDescent="0.25">
      <c r="T20377" s="110"/>
      <c r="AC20377" s="109"/>
      <c r="AV20377" s="111"/>
    </row>
    <row r="20378" spans="20:52" x14ac:dyDescent="0.25">
      <c r="T20378" s="110"/>
      <c r="AC20378" s="109"/>
      <c r="AJ20378" s="111"/>
      <c r="AO20378" s="111"/>
      <c r="AP20378" s="111"/>
      <c r="AV20378" s="111"/>
    </row>
    <row r="20379" spans="20:52" x14ac:dyDescent="0.25">
      <c r="T20379" s="110"/>
      <c r="AC20379" s="109"/>
    </row>
    <row r="20380" spans="20:52" x14ac:dyDescent="0.25">
      <c r="T20380" s="110"/>
      <c r="AC20380" s="109"/>
    </row>
    <row r="20381" spans="20:52" x14ac:dyDescent="0.25">
      <c r="T20381" s="110"/>
      <c r="AC20381" s="109"/>
    </row>
    <row r="20382" spans="20:52" x14ac:dyDescent="0.25">
      <c r="T20382" s="110"/>
      <c r="AC20382" s="109"/>
      <c r="AJ20382" s="111"/>
      <c r="AO20382" s="111"/>
      <c r="AT20382" s="111"/>
      <c r="AV20382" s="111"/>
    </row>
    <row r="20383" spans="20:52" x14ac:dyDescent="0.25">
      <c r="T20383" s="110"/>
      <c r="AC20383" s="109"/>
    </row>
    <row r="20384" spans="20:52" x14ac:dyDescent="0.25">
      <c r="T20384" s="110"/>
      <c r="AC20384" s="109"/>
      <c r="AJ20384" s="111"/>
      <c r="AO20384" s="111"/>
    </row>
    <row r="20385" spans="20:52" x14ac:dyDescent="0.25">
      <c r="T20385" s="110"/>
      <c r="AC20385" s="109"/>
      <c r="AZ20385" s="111"/>
    </row>
    <row r="20386" spans="20:52" x14ac:dyDescent="0.25">
      <c r="T20386" s="110"/>
      <c r="AC20386" s="109"/>
      <c r="AJ20386" s="111"/>
      <c r="AO20386" s="111"/>
      <c r="AV20386" s="111"/>
    </row>
    <row r="20387" spans="20:52" x14ac:dyDescent="0.25">
      <c r="T20387" s="110"/>
      <c r="AC20387" s="109"/>
      <c r="AV20387" s="111"/>
      <c r="AZ20387" s="111"/>
    </row>
    <row r="20388" spans="20:52" x14ac:dyDescent="0.25">
      <c r="T20388" s="110"/>
      <c r="AC20388" s="109"/>
      <c r="AJ20388" s="111"/>
      <c r="AO20388" s="111"/>
      <c r="AP20388" s="111"/>
      <c r="AV20388" s="111"/>
    </row>
    <row r="20389" spans="20:52" x14ac:dyDescent="0.25">
      <c r="T20389" s="110"/>
      <c r="AC20389" s="109"/>
      <c r="AJ20389" s="111"/>
      <c r="AO20389" s="111"/>
    </row>
    <row r="20390" spans="20:52" x14ac:dyDescent="0.25">
      <c r="T20390" s="110"/>
      <c r="AC20390" s="109"/>
      <c r="AJ20390" s="111"/>
      <c r="AO20390" s="111"/>
      <c r="AV20390" s="111"/>
    </row>
    <row r="20391" spans="20:52" x14ac:dyDescent="0.25">
      <c r="T20391" s="110"/>
      <c r="AC20391" s="109"/>
    </row>
    <row r="20392" spans="20:52" x14ac:dyDescent="0.25">
      <c r="T20392" s="110"/>
      <c r="AC20392" s="109"/>
      <c r="AO20392" s="111"/>
      <c r="AP20392" s="111"/>
      <c r="AV20392" s="111"/>
    </row>
    <row r="20393" spans="20:52" x14ac:dyDescent="0.25">
      <c r="T20393" s="110"/>
      <c r="AC20393" s="109"/>
    </row>
    <row r="20394" spans="20:52" x14ac:dyDescent="0.25">
      <c r="T20394" s="110"/>
      <c r="AC20394" s="109"/>
    </row>
    <row r="20395" spans="20:52" x14ac:dyDescent="0.25">
      <c r="T20395" s="110"/>
      <c r="AC20395" s="109"/>
      <c r="AJ20395" s="111"/>
      <c r="AO20395" s="111"/>
      <c r="AV20395" s="111"/>
    </row>
    <row r="20396" spans="20:52" x14ac:dyDescent="0.25">
      <c r="T20396" s="110"/>
      <c r="AC20396" s="109"/>
    </row>
    <row r="20397" spans="20:52" x14ac:dyDescent="0.25">
      <c r="T20397" s="110"/>
      <c r="AC20397" s="109"/>
    </row>
    <row r="20398" spans="20:52" x14ac:dyDescent="0.25">
      <c r="T20398" s="110"/>
      <c r="AC20398" s="109"/>
      <c r="AJ20398" s="111"/>
      <c r="AO20398" s="111"/>
      <c r="AP20398" s="111"/>
      <c r="AV20398" s="111"/>
    </row>
    <row r="20399" spans="20:52" x14ac:dyDescent="0.25">
      <c r="T20399" s="110"/>
      <c r="AC20399" s="109"/>
      <c r="AJ20399" s="111"/>
      <c r="AO20399" s="111"/>
      <c r="AV20399" s="111"/>
    </row>
    <row r="20400" spans="20:52" x14ac:dyDescent="0.25">
      <c r="T20400" s="110"/>
      <c r="AC20400" s="109"/>
    </row>
    <row r="20401" spans="20:48" x14ac:dyDescent="0.25">
      <c r="T20401" s="110"/>
      <c r="AC20401" s="109"/>
    </row>
    <row r="20402" spans="20:48" x14ac:dyDescent="0.25">
      <c r="T20402" s="110"/>
      <c r="AC20402" s="109"/>
      <c r="AV20402" s="111"/>
    </row>
    <row r="20403" spans="20:48" x14ac:dyDescent="0.25">
      <c r="T20403" s="110"/>
      <c r="AC20403" s="109"/>
      <c r="AJ20403" s="111"/>
      <c r="AO20403" s="111"/>
      <c r="AV20403" s="111"/>
    </row>
    <row r="20404" spans="20:48" x14ac:dyDescent="0.25">
      <c r="T20404" s="110"/>
      <c r="AC20404" s="109"/>
      <c r="AV20404" s="111"/>
    </row>
    <row r="20405" spans="20:48" x14ac:dyDescent="0.25">
      <c r="T20405" s="110"/>
      <c r="AC20405" s="109"/>
    </row>
    <row r="20406" spans="20:48" x14ac:dyDescent="0.25">
      <c r="T20406" s="110"/>
      <c r="AC20406" s="109"/>
    </row>
    <row r="20407" spans="20:48" x14ac:dyDescent="0.25">
      <c r="T20407" s="110"/>
      <c r="AC20407" s="109"/>
    </row>
    <row r="20408" spans="20:48" x14ac:dyDescent="0.25">
      <c r="T20408" s="110"/>
      <c r="AC20408" s="109"/>
    </row>
    <row r="20409" spans="20:48" x14ac:dyDescent="0.25">
      <c r="T20409" s="110"/>
      <c r="AC20409" s="109"/>
    </row>
    <row r="20410" spans="20:48" x14ac:dyDescent="0.25">
      <c r="T20410" s="110"/>
      <c r="AC20410" s="109"/>
    </row>
    <row r="20411" spans="20:48" x14ac:dyDescent="0.25">
      <c r="T20411" s="110"/>
      <c r="AC20411" s="109"/>
      <c r="AJ20411" s="111"/>
      <c r="AO20411" s="111"/>
    </row>
    <row r="20412" spans="20:48" x14ac:dyDescent="0.25">
      <c r="T20412" s="110"/>
      <c r="AC20412" s="109"/>
    </row>
    <row r="20413" spans="20:48" x14ac:dyDescent="0.25">
      <c r="T20413" s="110"/>
      <c r="AC20413" s="109"/>
      <c r="AJ20413" s="111"/>
      <c r="AV20413" s="111"/>
    </row>
    <row r="20414" spans="20:48" x14ac:dyDescent="0.25">
      <c r="T20414" s="110"/>
      <c r="AC20414" s="109"/>
      <c r="AJ20414" s="111"/>
      <c r="AO20414" s="111"/>
      <c r="AP20414" s="111"/>
      <c r="AV20414" s="111"/>
    </row>
    <row r="20415" spans="20:48" x14ac:dyDescent="0.25">
      <c r="T20415" s="110"/>
      <c r="AC20415" s="109"/>
      <c r="AJ20415" s="111"/>
      <c r="AO20415" s="111"/>
      <c r="AV20415" s="111"/>
    </row>
    <row r="20416" spans="20:48" x14ac:dyDescent="0.25">
      <c r="T20416" s="110"/>
      <c r="AC20416" s="109"/>
    </row>
    <row r="20417" spans="20:52" x14ac:dyDescent="0.25">
      <c r="T20417" s="110"/>
      <c r="AC20417" s="109"/>
      <c r="AV20417" s="111"/>
    </row>
    <row r="20418" spans="20:52" x14ac:dyDescent="0.25">
      <c r="T20418" s="110"/>
      <c r="AC20418" s="109"/>
      <c r="AJ20418" s="111"/>
      <c r="AO20418" s="111"/>
      <c r="AV20418" s="111"/>
    </row>
    <row r="20419" spans="20:52" x14ac:dyDescent="0.25">
      <c r="T20419" s="110"/>
      <c r="AC20419" s="109"/>
      <c r="AJ20419" s="111"/>
      <c r="AO20419" s="111"/>
      <c r="AV20419" s="111"/>
      <c r="AZ20419" s="111"/>
    </row>
    <row r="20420" spans="20:52" x14ac:dyDescent="0.25">
      <c r="T20420" s="110"/>
      <c r="AC20420" s="109"/>
      <c r="AT20420" s="111"/>
      <c r="AV20420" s="111"/>
    </row>
    <row r="20421" spans="20:52" x14ac:dyDescent="0.25">
      <c r="T20421" s="110"/>
      <c r="AC20421" s="109"/>
    </row>
    <row r="20422" spans="20:52" x14ac:dyDescent="0.25">
      <c r="T20422" s="110"/>
      <c r="AC20422" s="109"/>
      <c r="AJ20422" s="111"/>
      <c r="AO20422" s="111"/>
      <c r="AV20422" s="111"/>
    </row>
    <row r="20423" spans="20:52" x14ac:dyDescent="0.25">
      <c r="T20423" s="110"/>
      <c r="AC20423" s="109"/>
    </row>
    <row r="20424" spans="20:52" x14ac:dyDescent="0.25">
      <c r="T20424" s="110"/>
      <c r="AC20424" s="109"/>
      <c r="AZ20424" s="111"/>
    </row>
    <row r="20425" spans="20:52" x14ac:dyDescent="0.25">
      <c r="T20425" s="110"/>
      <c r="AC20425" s="109"/>
    </row>
    <row r="20426" spans="20:52" x14ac:dyDescent="0.25">
      <c r="T20426" s="110"/>
      <c r="AC20426" s="109"/>
      <c r="AJ20426" s="111"/>
      <c r="AO20426" s="111"/>
      <c r="AV20426" s="111"/>
    </row>
    <row r="20427" spans="20:52" x14ac:dyDescent="0.25">
      <c r="T20427" s="110"/>
      <c r="AC20427" s="109"/>
    </row>
    <row r="20428" spans="20:52" x14ac:dyDescent="0.25">
      <c r="T20428" s="110"/>
      <c r="AC20428" s="109"/>
    </row>
    <row r="20429" spans="20:52" x14ac:dyDescent="0.25">
      <c r="T20429" s="110"/>
      <c r="AC20429" s="109"/>
      <c r="AJ20429" s="111"/>
      <c r="AO20429" s="111"/>
      <c r="AP20429" s="111"/>
      <c r="AT20429" s="111"/>
      <c r="AV20429" s="111"/>
    </row>
    <row r="20430" spans="20:52" x14ac:dyDescent="0.25">
      <c r="T20430" s="110"/>
      <c r="AC20430" s="109"/>
      <c r="AJ20430" s="111"/>
      <c r="AV20430" s="111"/>
    </row>
    <row r="20431" spans="20:52" x14ac:dyDescent="0.25">
      <c r="T20431" s="110"/>
      <c r="AC20431" s="109"/>
      <c r="AJ20431" s="111"/>
      <c r="AO20431" s="111"/>
      <c r="AV20431" s="111"/>
    </row>
    <row r="20432" spans="20:52" x14ac:dyDescent="0.25">
      <c r="T20432" s="110"/>
      <c r="AC20432" s="109"/>
    </row>
    <row r="20433" spans="20:52" x14ac:dyDescent="0.25">
      <c r="T20433" s="110"/>
      <c r="AC20433" s="109"/>
      <c r="AJ20433" s="111"/>
      <c r="AO20433" s="111"/>
    </row>
    <row r="20434" spans="20:52" x14ac:dyDescent="0.25">
      <c r="T20434" s="110"/>
      <c r="AC20434" s="109"/>
      <c r="AT20434" s="111"/>
      <c r="AV20434" s="111"/>
    </row>
    <row r="20435" spans="20:52" x14ac:dyDescent="0.25">
      <c r="T20435" s="110"/>
      <c r="AC20435" s="109"/>
    </row>
    <row r="20436" spans="20:52" x14ac:dyDescent="0.25">
      <c r="T20436" s="110"/>
      <c r="AC20436" s="109"/>
      <c r="AZ20436" s="111"/>
    </row>
    <row r="20437" spans="20:52" x14ac:dyDescent="0.25">
      <c r="T20437" s="110"/>
      <c r="AC20437" s="109"/>
      <c r="AJ20437" s="111"/>
      <c r="AO20437" s="111"/>
      <c r="AP20437" s="111"/>
      <c r="AV20437" s="111"/>
    </row>
    <row r="20438" spans="20:52" x14ac:dyDescent="0.25">
      <c r="T20438" s="110"/>
      <c r="AC20438" s="109"/>
    </row>
    <row r="20439" spans="20:52" x14ac:dyDescent="0.25">
      <c r="T20439" s="110"/>
      <c r="AC20439" s="109"/>
      <c r="AJ20439" s="111"/>
      <c r="AO20439" s="111"/>
    </row>
    <row r="20440" spans="20:52" x14ac:dyDescent="0.25">
      <c r="T20440" s="110"/>
      <c r="AC20440" s="109"/>
    </row>
    <row r="20441" spans="20:52" x14ac:dyDescent="0.25">
      <c r="T20441" s="110"/>
      <c r="AC20441" s="109"/>
    </row>
    <row r="20442" spans="20:52" x14ac:dyDescent="0.25">
      <c r="T20442" s="110"/>
      <c r="AC20442" s="109"/>
      <c r="AP20442" s="111"/>
      <c r="AV20442" s="111"/>
      <c r="AZ20442" s="111"/>
    </row>
    <row r="20443" spans="20:52" x14ac:dyDescent="0.25">
      <c r="T20443" s="110"/>
      <c r="AC20443" s="109"/>
    </row>
    <row r="20444" spans="20:52" x14ac:dyDescent="0.25">
      <c r="T20444" s="110"/>
      <c r="AC20444" s="109"/>
    </row>
    <row r="20445" spans="20:52" x14ac:dyDescent="0.25">
      <c r="T20445" s="110"/>
      <c r="AC20445" s="109"/>
      <c r="AJ20445" s="111"/>
      <c r="AO20445" s="111"/>
      <c r="AV20445" s="111"/>
    </row>
    <row r="20446" spans="20:52" x14ac:dyDescent="0.25">
      <c r="T20446" s="110"/>
      <c r="AC20446" s="109"/>
      <c r="AJ20446" s="111"/>
      <c r="AO20446" s="111"/>
      <c r="AT20446" s="111"/>
      <c r="AV20446" s="111"/>
    </row>
    <row r="20447" spans="20:52" x14ac:dyDescent="0.25">
      <c r="T20447" s="110"/>
      <c r="AC20447" s="109"/>
      <c r="AV20447" s="111"/>
    </row>
    <row r="20448" spans="20:52" x14ac:dyDescent="0.25">
      <c r="T20448" s="110"/>
      <c r="AC20448" s="109"/>
    </row>
    <row r="20449" spans="20:52" x14ac:dyDescent="0.25">
      <c r="T20449" s="110"/>
      <c r="AC20449" s="109"/>
      <c r="AJ20449" s="111"/>
      <c r="AO20449" s="111"/>
      <c r="AV20449" s="111"/>
    </row>
    <row r="20450" spans="20:52" x14ac:dyDescent="0.25">
      <c r="T20450" s="110"/>
      <c r="AC20450" s="109"/>
    </row>
    <row r="20451" spans="20:52" x14ac:dyDescent="0.25">
      <c r="T20451" s="110"/>
      <c r="AC20451" s="109"/>
      <c r="AZ20451" s="111"/>
    </row>
    <row r="20452" spans="20:52" x14ac:dyDescent="0.25">
      <c r="T20452" s="110"/>
      <c r="AC20452" s="109"/>
      <c r="AJ20452" s="111"/>
      <c r="AO20452" s="111"/>
      <c r="AP20452" s="111"/>
      <c r="AT20452" s="111"/>
      <c r="AV20452" s="111"/>
    </row>
    <row r="20453" spans="20:52" x14ac:dyDescent="0.25">
      <c r="T20453" s="110"/>
      <c r="AC20453" s="109"/>
      <c r="AZ20453" s="111"/>
    </row>
    <row r="20454" spans="20:52" x14ac:dyDescent="0.25">
      <c r="T20454" s="110"/>
      <c r="AC20454" s="109"/>
      <c r="AP20454" s="111"/>
      <c r="AV20454" s="111"/>
      <c r="AZ20454" s="111"/>
    </row>
    <row r="20455" spans="20:52" x14ac:dyDescent="0.25">
      <c r="T20455" s="110"/>
      <c r="AC20455" s="109"/>
      <c r="AO20455" s="111"/>
      <c r="AP20455" s="111"/>
      <c r="AT20455" s="111"/>
      <c r="AV20455" s="111"/>
    </row>
    <row r="20456" spans="20:52" x14ac:dyDescent="0.25">
      <c r="T20456" s="110"/>
      <c r="AC20456" s="109"/>
      <c r="AO20456" s="111"/>
      <c r="AP20456" s="111"/>
      <c r="AV20456" s="111"/>
      <c r="AZ20456" s="111"/>
    </row>
    <row r="20457" spans="20:52" x14ac:dyDescent="0.25">
      <c r="T20457" s="110"/>
      <c r="AC20457" s="109"/>
    </row>
    <row r="20458" spans="20:52" x14ac:dyDescent="0.25">
      <c r="T20458" s="110"/>
      <c r="AC20458" s="109"/>
      <c r="AJ20458" s="111"/>
      <c r="AO20458" s="111"/>
    </row>
    <row r="20459" spans="20:52" x14ac:dyDescent="0.25">
      <c r="T20459" s="110"/>
      <c r="AC20459" s="109"/>
    </row>
    <row r="20460" spans="20:52" x14ac:dyDescent="0.25">
      <c r="T20460" s="110"/>
      <c r="AC20460" s="109"/>
    </row>
    <row r="20461" spans="20:52" x14ac:dyDescent="0.25">
      <c r="T20461" s="110"/>
      <c r="AC20461" s="109"/>
      <c r="AJ20461" s="111"/>
      <c r="AP20461" s="111"/>
      <c r="AV20461" s="111"/>
    </row>
    <row r="20462" spans="20:52" x14ac:dyDescent="0.25">
      <c r="T20462" s="110"/>
      <c r="AC20462" s="109"/>
      <c r="AJ20462" s="111"/>
      <c r="AV20462" s="111"/>
    </row>
    <row r="20463" spans="20:52" x14ac:dyDescent="0.25">
      <c r="T20463" s="110"/>
      <c r="AC20463" s="109"/>
      <c r="AZ20463" s="111"/>
    </row>
    <row r="20464" spans="20:52" x14ac:dyDescent="0.25">
      <c r="T20464" s="110"/>
      <c r="AC20464" s="109"/>
    </row>
    <row r="20465" spans="20:52" x14ac:dyDescent="0.25">
      <c r="T20465" s="110"/>
      <c r="AC20465" s="109"/>
      <c r="AV20465" s="111"/>
    </row>
    <row r="20466" spans="20:52" x14ac:dyDescent="0.25">
      <c r="T20466" s="110"/>
      <c r="AC20466" s="109"/>
      <c r="AJ20466" s="111"/>
      <c r="AO20466" s="111"/>
      <c r="AP20466" s="111"/>
      <c r="AT20466" s="111"/>
      <c r="AV20466" s="111"/>
    </row>
    <row r="20467" spans="20:52" x14ac:dyDescent="0.25">
      <c r="T20467" s="110"/>
      <c r="AC20467" s="109"/>
    </row>
    <row r="20468" spans="20:52" x14ac:dyDescent="0.25">
      <c r="T20468" s="110"/>
      <c r="AC20468" s="109"/>
    </row>
    <row r="20469" spans="20:52" x14ac:dyDescent="0.25">
      <c r="T20469" s="110"/>
      <c r="AC20469" s="109"/>
      <c r="AJ20469" s="111"/>
      <c r="AO20469" s="111"/>
      <c r="AT20469" s="111"/>
      <c r="AV20469" s="111"/>
    </row>
    <row r="20470" spans="20:52" x14ac:dyDescent="0.25">
      <c r="T20470" s="110"/>
      <c r="AC20470" s="109"/>
      <c r="AJ20470" s="111"/>
      <c r="AO20470" s="111"/>
      <c r="AV20470" s="111"/>
    </row>
    <row r="20471" spans="20:52" x14ac:dyDescent="0.25">
      <c r="T20471" s="110"/>
      <c r="AC20471" s="109"/>
    </row>
    <row r="20472" spans="20:52" x14ac:dyDescent="0.25">
      <c r="T20472" s="110"/>
      <c r="AC20472" s="109"/>
    </row>
    <row r="20473" spans="20:52" x14ac:dyDescent="0.25">
      <c r="T20473" s="110"/>
      <c r="AC20473" s="109"/>
    </row>
    <row r="20474" spans="20:52" x14ac:dyDescent="0.25">
      <c r="T20474" s="110"/>
      <c r="AC20474" s="109"/>
    </row>
    <row r="20475" spans="20:52" x14ac:dyDescent="0.25">
      <c r="T20475" s="110"/>
      <c r="AC20475" s="109"/>
      <c r="AZ20475" s="111"/>
    </row>
    <row r="20476" spans="20:52" x14ac:dyDescent="0.25">
      <c r="T20476" s="110"/>
      <c r="AC20476" s="109"/>
      <c r="AV20476" s="111"/>
    </row>
    <row r="20477" spans="20:52" x14ac:dyDescent="0.25">
      <c r="T20477" s="110"/>
      <c r="AC20477" s="109"/>
    </row>
    <row r="20478" spans="20:52" x14ac:dyDescent="0.25">
      <c r="T20478" s="110"/>
      <c r="AC20478" s="109"/>
    </row>
    <row r="20479" spans="20:52" x14ac:dyDescent="0.25">
      <c r="T20479" s="110"/>
      <c r="AC20479" s="109"/>
      <c r="AJ20479" s="111"/>
      <c r="AO20479" s="111"/>
      <c r="AP20479" s="111"/>
      <c r="AT20479" s="111"/>
      <c r="AV20479" s="111"/>
    </row>
    <row r="20480" spans="20:52" x14ac:dyDescent="0.25">
      <c r="T20480" s="110"/>
      <c r="AC20480" s="109"/>
      <c r="AJ20480" s="111"/>
      <c r="AP20480" s="111"/>
      <c r="AV20480" s="111"/>
    </row>
    <row r="20481" spans="20:52" x14ac:dyDescent="0.25">
      <c r="T20481" s="110"/>
      <c r="AC20481" s="109"/>
    </row>
    <row r="20482" spans="20:52" x14ac:dyDescent="0.25">
      <c r="T20482" s="110"/>
      <c r="AC20482" s="109"/>
    </row>
    <row r="20483" spans="20:52" x14ac:dyDescent="0.25">
      <c r="T20483" s="110"/>
      <c r="AC20483" s="109"/>
      <c r="AJ20483" s="111"/>
      <c r="AO20483" s="111"/>
    </row>
    <row r="20484" spans="20:52" x14ac:dyDescent="0.25">
      <c r="T20484" s="110"/>
      <c r="AC20484" s="109"/>
      <c r="AJ20484" s="111"/>
      <c r="AO20484" s="111"/>
      <c r="AV20484" s="111"/>
    </row>
    <row r="20485" spans="20:52" x14ac:dyDescent="0.25">
      <c r="T20485" s="110"/>
      <c r="AC20485" s="109"/>
      <c r="AJ20485" s="111"/>
      <c r="AO20485" s="111"/>
      <c r="AV20485" s="111"/>
      <c r="AZ20485" s="111"/>
    </row>
    <row r="20486" spans="20:52" x14ac:dyDescent="0.25">
      <c r="T20486" s="110"/>
      <c r="AC20486" s="109"/>
    </row>
    <row r="20487" spans="20:52" x14ac:dyDescent="0.25">
      <c r="T20487" s="110"/>
      <c r="AC20487" s="109"/>
      <c r="AJ20487" s="111"/>
      <c r="AO20487" s="111"/>
      <c r="AV20487" s="111"/>
    </row>
    <row r="20488" spans="20:52" x14ac:dyDescent="0.25">
      <c r="T20488" s="110"/>
      <c r="AC20488" s="109"/>
    </row>
    <row r="20489" spans="20:52" x14ac:dyDescent="0.25">
      <c r="T20489" s="110"/>
      <c r="AC20489" s="109"/>
      <c r="AV20489" s="111"/>
    </row>
    <row r="20490" spans="20:52" x14ac:dyDescent="0.25">
      <c r="T20490" s="110"/>
      <c r="AC20490" s="109"/>
      <c r="AJ20490" s="111"/>
      <c r="AO20490" s="111"/>
    </row>
    <row r="20491" spans="20:52" x14ac:dyDescent="0.25">
      <c r="T20491" s="110"/>
      <c r="AC20491" s="109"/>
      <c r="AP20491" s="111"/>
      <c r="AT20491" s="111"/>
      <c r="AV20491" s="111"/>
    </row>
    <row r="20492" spans="20:52" x14ac:dyDescent="0.25">
      <c r="T20492" s="110"/>
      <c r="AC20492" s="109"/>
      <c r="AJ20492" s="111"/>
    </row>
    <row r="20493" spans="20:52" x14ac:dyDescent="0.25">
      <c r="T20493" s="110"/>
      <c r="AC20493" s="109"/>
      <c r="AJ20493" s="111"/>
      <c r="AO20493" s="111"/>
      <c r="AV20493" s="111"/>
    </row>
    <row r="20494" spans="20:52" x14ac:dyDescent="0.25">
      <c r="T20494" s="110"/>
      <c r="AC20494" s="109"/>
      <c r="AJ20494" s="111"/>
      <c r="AO20494" s="111"/>
      <c r="AV20494" s="111"/>
      <c r="AZ20494" s="111"/>
    </row>
    <row r="20495" spans="20:52" x14ac:dyDescent="0.25">
      <c r="T20495" s="110"/>
      <c r="AC20495" s="109"/>
    </row>
    <row r="20496" spans="20:52" x14ac:dyDescent="0.25">
      <c r="T20496" s="110"/>
      <c r="AC20496" s="109"/>
      <c r="AO20496" s="111"/>
      <c r="AP20496" s="111"/>
      <c r="AT20496" s="111"/>
    </row>
    <row r="20497" spans="20:52" x14ac:dyDescent="0.25">
      <c r="T20497" s="110"/>
      <c r="AC20497" s="109"/>
      <c r="AJ20497" s="111"/>
      <c r="AO20497" s="111"/>
    </row>
    <row r="20498" spans="20:52" x14ac:dyDescent="0.25">
      <c r="T20498" s="110"/>
      <c r="AC20498" s="109"/>
    </row>
    <row r="20499" spans="20:52" x14ac:dyDescent="0.25">
      <c r="T20499" s="110"/>
      <c r="AC20499" s="109"/>
      <c r="AJ20499" s="111"/>
      <c r="AO20499" s="111"/>
      <c r="AV20499" s="111"/>
    </row>
    <row r="20500" spans="20:52" x14ac:dyDescent="0.25">
      <c r="T20500" s="110"/>
      <c r="AC20500" s="109"/>
    </row>
    <row r="20501" spans="20:52" x14ac:dyDescent="0.25">
      <c r="T20501" s="110"/>
      <c r="AC20501" s="109"/>
    </row>
    <row r="20502" spans="20:52" x14ac:dyDescent="0.25">
      <c r="T20502" s="110"/>
      <c r="AC20502" s="109"/>
      <c r="AV20502" s="111"/>
    </row>
    <row r="20503" spans="20:52" x14ac:dyDescent="0.25">
      <c r="T20503" s="110"/>
      <c r="AC20503" s="109"/>
      <c r="AJ20503" s="111"/>
    </row>
    <row r="20504" spans="20:52" x14ac:dyDescent="0.25">
      <c r="T20504" s="110"/>
      <c r="AC20504" s="109"/>
      <c r="AJ20504" s="111"/>
      <c r="AO20504" s="111"/>
      <c r="AV20504" s="111"/>
    </row>
    <row r="20505" spans="20:52" x14ac:dyDescent="0.25">
      <c r="T20505" s="110"/>
      <c r="AC20505" s="109"/>
      <c r="AJ20505" s="111"/>
      <c r="AO20505" s="111"/>
      <c r="AP20505" s="111"/>
      <c r="AV20505" s="111"/>
    </row>
    <row r="20506" spans="20:52" x14ac:dyDescent="0.25">
      <c r="T20506" s="110"/>
      <c r="AC20506" s="109"/>
      <c r="AZ20506" s="111"/>
    </row>
    <row r="20507" spans="20:52" x14ac:dyDescent="0.25">
      <c r="T20507" s="110"/>
      <c r="AC20507" s="109"/>
    </row>
    <row r="20508" spans="20:52" x14ac:dyDescent="0.25">
      <c r="T20508" s="110"/>
      <c r="AC20508" s="109"/>
    </row>
    <row r="20509" spans="20:52" x14ac:dyDescent="0.25">
      <c r="T20509" s="110"/>
      <c r="AC20509" s="109"/>
    </row>
    <row r="20510" spans="20:52" x14ac:dyDescent="0.25">
      <c r="T20510" s="110"/>
      <c r="AC20510" s="109"/>
    </row>
    <row r="20511" spans="20:52" x14ac:dyDescent="0.25">
      <c r="T20511" s="110"/>
      <c r="AC20511" s="109"/>
      <c r="AV20511" s="111"/>
    </row>
    <row r="20512" spans="20:52" x14ac:dyDescent="0.25">
      <c r="T20512" s="110"/>
      <c r="AC20512" s="109"/>
      <c r="AJ20512" s="111"/>
      <c r="AO20512" s="111"/>
      <c r="AV20512" s="111"/>
    </row>
    <row r="20513" spans="20:52" x14ac:dyDescent="0.25">
      <c r="T20513" s="110"/>
      <c r="AC20513" s="109"/>
      <c r="AZ20513" s="111"/>
    </row>
    <row r="20514" spans="20:52" x14ac:dyDescent="0.25">
      <c r="T20514" s="110"/>
      <c r="AC20514" s="109"/>
    </row>
    <row r="20515" spans="20:52" x14ac:dyDescent="0.25">
      <c r="T20515" s="110"/>
      <c r="AC20515" s="109"/>
    </row>
    <row r="20516" spans="20:52" x14ac:dyDescent="0.25">
      <c r="T20516" s="110"/>
      <c r="AC20516" s="109"/>
    </row>
    <row r="20517" spans="20:52" x14ac:dyDescent="0.25">
      <c r="T20517" s="110"/>
      <c r="AC20517" s="109"/>
    </row>
    <row r="20518" spans="20:52" x14ac:dyDescent="0.25">
      <c r="T20518" s="110"/>
      <c r="AC20518" s="109"/>
      <c r="AJ20518" s="111"/>
      <c r="AO20518" s="111"/>
      <c r="AR20518" s="111"/>
      <c r="AV20518" s="111"/>
    </row>
    <row r="20519" spans="20:52" x14ac:dyDescent="0.25">
      <c r="T20519" s="110"/>
      <c r="AC20519" s="109"/>
    </row>
    <row r="20520" spans="20:52" x14ac:dyDescent="0.25">
      <c r="T20520" s="110"/>
      <c r="AC20520" s="109"/>
    </row>
    <row r="20521" spans="20:52" x14ac:dyDescent="0.25">
      <c r="T20521" s="110"/>
      <c r="AC20521" s="109"/>
      <c r="AJ20521" s="111"/>
      <c r="AP20521" s="111"/>
      <c r="AV20521" s="111"/>
    </row>
    <row r="20522" spans="20:52" x14ac:dyDescent="0.25">
      <c r="T20522" s="110"/>
      <c r="AC20522" s="109"/>
      <c r="AV20522" s="111"/>
    </row>
    <row r="20523" spans="20:52" x14ac:dyDescent="0.25">
      <c r="T20523" s="110"/>
      <c r="AC20523" s="109"/>
      <c r="AJ20523" s="111"/>
      <c r="AO20523" s="111"/>
      <c r="AP20523" s="111"/>
    </row>
    <row r="20524" spans="20:52" x14ac:dyDescent="0.25">
      <c r="T20524" s="110"/>
      <c r="AC20524" s="109"/>
      <c r="AP20524" s="111"/>
      <c r="AV20524" s="111"/>
    </row>
    <row r="20525" spans="20:52" x14ac:dyDescent="0.25">
      <c r="T20525" s="110"/>
      <c r="AC20525" s="109"/>
    </row>
    <row r="20526" spans="20:52" x14ac:dyDescent="0.25">
      <c r="T20526" s="110"/>
      <c r="AC20526" s="109"/>
      <c r="AJ20526" s="111"/>
      <c r="AO20526" s="111"/>
      <c r="AP20526" s="111"/>
      <c r="AV20526" s="111"/>
    </row>
    <row r="20527" spans="20:52" x14ac:dyDescent="0.25">
      <c r="T20527" s="110"/>
      <c r="AC20527" s="109"/>
      <c r="AJ20527" s="111"/>
      <c r="AV20527" s="111"/>
    </row>
    <row r="20528" spans="20:52" x14ac:dyDescent="0.25">
      <c r="T20528" s="110"/>
      <c r="AC20528" s="109"/>
    </row>
    <row r="20529" spans="20:52" x14ac:dyDescent="0.25">
      <c r="T20529" s="110"/>
      <c r="AC20529" s="109"/>
    </row>
    <row r="20530" spans="20:52" x14ac:dyDescent="0.25">
      <c r="T20530" s="110"/>
      <c r="AC20530" s="109"/>
    </row>
    <row r="20531" spans="20:52" x14ac:dyDescent="0.25">
      <c r="T20531" s="110"/>
      <c r="AC20531" s="109"/>
      <c r="AP20531" s="111"/>
    </row>
    <row r="20532" spans="20:52" x14ac:dyDescent="0.25">
      <c r="T20532" s="110"/>
      <c r="AC20532" s="109"/>
    </row>
    <row r="20533" spans="20:52" x14ac:dyDescent="0.25">
      <c r="T20533" s="110"/>
      <c r="AC20533" s="109"/>
      <c r="AJ20533" s="111"/>
      <c r="AO20533" s="111"/>
      <c r="AV20533" s="111"/>
    </row>
    <row r="20534" spans="20:52" x14ac:dyDescent="0.25">
      <c r="T20534" s="110"/>
      <c r="AC20534" s="109"/>
      <c r="AV20534" s="111"/>
    </row>
    <row r="20535" spans="20:52" x14ac:dyDescent="0.25">
      <c r="T20535" s="110"/>
      <c r="AC20535" s="109"/>
      <c r="AJ20535" s="111"/>
      <c r="AO20535" s="111"/>
      <c r="AV20535" s="111"/>
    </row>
    <row r="20536" spans="20:52" x14ac:dyDescent="0.25">
      <c r="T20536" s="110"/>
      <c r="AC20536" s="109"/>
    </row>
    <row r="20537" spans="20:52" x14ac:dyDescent="0.25">
      <c r="T20537" s="110"/>
      <c r="AC20537" s="109"/>
      <c r="AJ20537" s="111"/>
      <c r="AO20537" s="111"/>
      <c r="AV20537" s="111"/>
    </row>
    <row r="20538" spans="20:52" x14ac:dyDescent="0.25">
      <c r="T20538" s="110"/>
      <c r="AC20538" s="109"/>
      <c r="AZ20538" s="111"/>
    </row>
    <row r="20539" spans="20:52" x14ac:dyDescent="0.25">
      <c r="T20539" s="110"/>
      <c r="AC20539" s="109"/>
      <c r="AJ20539" s="111"/>
      <c r="AO20539" s="111"/>
      <c r="AV20539" s="111"/>
    </row>
    <row r="20540" spans="20:52" x14ac:dyDescent="0.25">
      <c r="T20540" s="110"/>
      <c r="AC20540" s="109"/>
      <c r="AJ20540" s="111"/>
      <c r="AO20540" s="111"/>
      <c r="AP20540" s="111"/>
      <c r="AV20540" s="111"/>
    </row>
    <row r="20541" spans="20:52" x14ac:dyDescent="0.25">
      <c r="T20541" s="110"/>
      <c r="AC20541" s="109"/>
      <c r="AJ20541" s="111"/>
      <c r="AO20541" s="111"/>
      <c r="AV20541" s="111"/>
    </row>
    <row r="20542" spans="20:52" x14ac:dyDescent="0.25">
      <c r="T20542" s="110"/>
      <c r="AC20542" s="109"/>
    </row>
    <row r="20543" spans="20:52" x14ac:dyDescent="0.25">
      <c r="T20543" s="110"/>
      <c r="AC20543" s="109"/>
    </row>
    <row r="20544" spans="20:52" x14ac:dyDescent="0.25">
      <c r="T20544" s="110"/>
      <c r="AC20544" s="109"/>
      <c r="AJ20544" s="111"/>
      <c r="AO20544" s="111"/>
      <c r="AP20544" s="111"/>
      <c r="AR20544" s="111"/>
      <c r="AV20544" s="111"/>
    </row>
    <row r="20545" spans="20:52" x14ac:dyDescent="0.25">
      <c r="T20545" s="110"/>
      <c r="AC20545" s="109"/>
    </row>
    <row r="20546" spans="20:52" x14ac:dyDescent="0.25">
      <c r="T20546" s="110"/>
      <c r="AC20546" s="109"/>
      <c r="AJ20546" s="111"/>
      <c r="AO20546" s="111"/>
      <c r="AV20546" s="111"/>
      <c r="AZ20546" s="111"/>
    </row>
    <row r="20547" spans="20:52" x14ac:dyDescent="0.25">
      <c r="T20547" s="110"/>
      <c r="AC20547" s="109"/>
      <c r="AJ20547" s="111"/>
      <c r="AO20547" s="111"/>
      <c r="AR20547" s="111"/>
      <c r="AV20547" s="111"/>
    </row>
    <row r="20548" spans="20:52" x14ac:dyDescent="0.25">
      <c r="T20548" s="110"/>
      <c r="AC20548" s="109"/>
      <c r="AZ20548" s="111"/>
    </row>
    <row r="20549" spans="20:52" x14ac:dyDescent="0.25">
      <c r="T20549" s="110"/>
      <c r="AC20549" s="109"/>
      <c r="AJ20549" s="111"/>
      <c r="AO20549" s="111"/>
      <c r="AV20549" s="111"/>
    </row>
    <row r="20550" spans="20:52" x14ac:dyDescent="0.25">
      <c r="T20550" s="110"/>
      <c r="AC20550" s="109"/>
      <c r="AJ20550" s="111"/>
      <c r="AO20550" s="111"/>
      <c r="AV20550" s="111"/>
    </row>
    <row r="20551" spans="20:52" x14ac:dyDescent="0.25">
      <c r="T20551" s="110"/>
      <c r="AC20551" s="109"/>
    </row>
    <row r="20552" spans="20:52" x14ac:dyDescent="0.25">
      <c r="T20552" s="110"/>
      <c r="AC20552" s="109"/>
      <c r="AJ20552" s="111"/>
      <c r="AO20552" s="111"/>
      <c r="AP20552" s="111"/>
      <c r="AR20552" s="111"/>
      <c r="AV20552" s="111"/>
    </row>
    <row r="20553" spans="20:52" x14ac:dyDescent="0.25">
      <c r="T20553" s="110"/>
      <c r="AC20553" s="109"/>
      <c r="AJ20553" s="111"/>
      <c r="AO20553" s="111"/>
      <c r="AV20553" s="111"/>
    </row>
    <row r="20554" spans="20:52" x14ac:dyDescent="0.25">
      <c r="T20554" s="110"/>
      <c r="AC20554" s="109"/>
      <c r="AJ20554" s="111"/>
      <c r="AO20554" s="111"/>
      <c r="AV20554" s="111"/>
    </row>
    <row r="20555" spans="20:52" x14ac:dyDescent="0.25">
      <c r="T20555" s="110"/>
      <c r="AC20555" s="109"/>
    </row>
    <row r="20556" spans="20:52" x14ac:dyDescent="0.25">
      <c r="T20556" s="110"/>
      <c r="AC20556" s="109"/>
      <c r="AV20556" s="111"/>
    </row>
    <row r="20557" spans="20:52" x14ac:dyDescent="0.25">
      <c r="T20557" s="110"/>
      <c r="AC20557" s="109"/>
      <c r="AJ20557" s="111"/>
      <c r="AO20557" s="111"/>
      <c r="AT20557" s="111"/>
      <c r="AV20557" s="111"/>
    </row>
    <row r="20558" spans="20:52" x14ac:dyDescent="0.25">
      <c r="T20558" s="110"/>
      <c r="AC20558" s="109"/>
    </row>
    <row r="20559" spans="20:52" x14ac:dyDescent="0.25">
      <c r="T20559" s="110"/>
      <c r="AC20559" s="109"/>
      <c r="AJ20559" s="111"/>
      <c r="AO20559" s="111"/>
      <c r="AP20559" s="111"/>
      <c r="AV20559" s="111"/>
    </row>
    <row r="20560" spans="20:52" x14ac:dyDescent="0.25">
      <c r="T20560" s="110"/>
      <c r="AC20560" s="109"/>
    </row>
    <row r="20561" spans="20:52" x14ac:dyDescent="0.25">
      <c r="T20561" s="110"/>
      <c r="AC20561" s="109"/>
      <c r="AJ20561" s="111"/>
      <c r="AO20561" s="111"/>
      <c r="AV20561" s="111"/>
    </row>
    <row r="20562" spans="20:52" x14ac:dyDescent="0.25">
      <c r="T20562" s="110"/>
      <c r="AC20562" s="109"/>
    </row>
    <row r="20563" spans="20:52" x14ac:dyDescent="0.25">
      <c r="T20563" s="110"/>
      <c r="AC20563" s="109"/>
      <c r="AJ20563" s="111"/>
      <c r="AO20563" s="111"/>
      <c r="AP20563" s="111"/>
      <c r="AV20563" s="111"/>
    </row>
    <row r="20564" spans="20:52" x14ac:dyDescent="0.25">
      <c r="T20564" s="110"/>
      <c r="AC20564" s="109"/>
    </row>
    <row r="20565" spans="20:52" x14ac:dyDescent="0.25">
      <c r="T20565" s="110"/>
      <c r="AC20565" s="109"/>
    </row>
    <row r="20566" spans="20:52" x14ac:dyDescent="0.25">
      <c r="T20566" s="110"/>
      <c r="AC20566" s="109"/>
      <c r="AJ20566" s="111"/>
      <c r="AO20566" s="111"/>
      <c r="AV20566" s="111"/>
    </row>
    <row r="20567" spans="20:52" x14ac:dyDescent="0.25">
      <c r="T20567" s="110"/>
      <c r="AC20567" s="109"/>
      <c r="AJ20567" s="111"/>
      <c r="AO20567" s="111"/>
      <c r="AT20567" s="111"/>
    </row>
    <row r="20568" spans="20:52" x14ac:dyDescent="0.25">
      <c r="T20568" s="110"/>
      <c r="AC20568" s="109"/>
    </row>
    <row r="20569" spans="20:52" x14ac:dyDescent="0.25">
      <c r="T20569" s="110"/>
      <c r="AC20569" s="109"/>
      <c r="AJ20569" s="111"/>
      <c r="AP20569" s="111"/>
      <c r="AV20569" s="111"/>
    </row>
    <row r="20570" spans="20:52" x14ac:dyDescent="0.25">
      <c r="T20570" s="110"/>
      <c r="AC20570" s="109"/>
      <c r="AJ20570" s="111"/>
      <c r="AO20570" s="111"/>
      <c r="AV20570" s="111"/>
    </row>
    <row r="20571" spans="20:52" x14ac:dyDescent="0.25">
      <c r="T20571" s="110"/>
      <c r="AC20571" s="109"/>
    </row>
    <row r="20572" spans="20:52" x14ac:dyDescent="0.25">
      <c r="T20572" s="110"/>
      <c r="AC20572" s="109"/>
      <c r="AJ20572" s="111"/>
      <c r="AO20572" s="111"/>
      <c r="AP20572" s="111"/>
      <c r="AV20572" s="111"/>
      <c r="AZ20572" s="111"/>
    </row>
    <row r="20573" spans="20:52" x14ac:dyDescent="0.25">
      <c r="T20573" s="110"/>
      <c r="AC20573" s="109"/>
    </row>
    <row r="20574" spans="20:52" x14ac:dyDescent="0.25">
      <c r="T20574" s="110"/>
      <c r="AC20574" s="109"/>
      <c r="AJ20574" s="111"/>
      <c r="AO20574" s="111"/>
      <c r="AP20574" s="111"/>
    </row>
    <row r="20575" spans="20:52" x14ac:dyDescent="0.25">
      <c r="T20575" s="110"/>
      <c r="AC20575" s="109"/>
      <c r="AO20575" s="111"/>
      <c r="AP20575" s="111"/>
      <c r="AV20575" s="111"/>
    </row>
    <row r="20576" spans="20:52" x14ac:dyDescent="0.25">
      <c r="T20576" s="110"/>
      <c r="AC20576" s="109"/>
    </row>
    <row r="20577" spans="20:52" x14ac:dyDescent="0.25">
      <c r="T20577" s="110"/>
      <c r="AC20577" s="109"/>
      <c r="AJ20577" s="111"/>
      <c r="AO20577" s="111"/>
      <c r="AP20577" s="111"/>
      <c r="AV20577" s="111"/>
    </row>
    <row r="20578" spans="20:52" x14ac:dyDescent="0.25">
      <c r="T20578" s="110"/>
      <c r="AC20578" s="109"/>
    </row>
    <row r="20579" spans="20:52" x14ac:dyDescent="0.25">
      <c r="T20579" s="110"/>
      <c r="AC20579" s="109"/>
      <c r="AJ20579" s="111"/>
      <c r="AO20579" s="111"/>
      <c r="AP20579" s="111"/>
      <c r="AR20579" s="111"/>
      <c r="AT20579" s="111"/>
      <c r="AV20579" s="111"/>
    </row>
    <row r="20580" spans="20:52" x14ac:dyDescent="0.25">
      <c r="T20580" s="110"/>
      <c r="AC20580" s="109"/>
      <c r="AJ20580" s="111"/>
      <c r="AO20580" s="111"/>
      <c r="AV20580" s="111"/>
    </row>
    <row r="20581" spans="20:52" x14ac:dyDescent="0.25">
      <c r="T20581" s="110"/>
      <c r="AC20581" s="109"/>
    </row>
    <row r="20582" spans="20:52" x14ac:dyDescent="0.25">
      <c r="T20582" s="110"/>
      <c r="AC20582" s="109"/>
      <c r="AJ20582" s="111"/>
      <c r="AO20582" s="111"/>
      <c r="AV20582" s="111"/>
    </row>
    <row r="20583" spans="20:52" x14ac:dyDescent="0.25">
      <c r="T20583" s="110"/>
      <c r="AC20583" s="109"/>
      <c r="AJ20583" s="111"/>
      <c r="AO20583" s="111"/>
    </row>
    <row r="20584" spans="20:52" x14ac:dyDescent="0.25">
      <c r="T20584" s="110"/>
      <c r="AC20584" s="109"/>
      <c r="AV20584" s="111"/>
    </row>
    <row r="20585" spans="20:52" x14ac:dyDescent="0.25">
      <c r="T20585" s="110"/>
      <c r="AC20585" s="109"/>
      <c r="AJ20585" s="111"/>
      <c r="AO20585" s="111"/>
      <c r="AP20585" s="111"/>
      <c r="AT20585" s="111"/>
      <c r="AV20585" s="111"/>
    </row>
    <row r="20586" spans="20:52" x14ac:dyDescent="0.25">
      <c r="T20586" s="110"/>
      <c r="AC20586" s="109"/>
      <c r="AV20586" s="111"/>
    </row>
    <row r="20587" spans="20:52" x14ac:dyDescent="0.25">
      <c r="T20587" s="110"/>
      <c r="AC20587" s="109"/>
      <c r="AV20587" s="111"/>
      <c r="AZ20587" s="111"/>
    </row>
    <row r="20588" spans="20:52" x14ac:dyDescent="0.25">
      <c r="T20588" s="110"/>
      <c r="AC20588" s="109"/>
      <c r="AJ20588" s="111"/>
      <c r="AO20588" s="111"/>
      <c r="AP20588" s="111"/>
      <c r="AV20588" s="111"/>
    </row>
    <row r="20589" spans="20:52" x14ac:dyDescent="0.25">
      <c r="T20589" s="110"/>
      <c r="AC20589" s="109"/>
      <c r="AJ20589" s="111"/>
      <c r="AO20589" s="111"/>
      <c r="AP20589" s="111"/>
      <c r="AV20589" s="111"/>
    </row>
    <row r="20590" spans="20:52" x14ac:dyDescent="0.25">
      <c r="T20590" s="110"/>
      <c r="AC20590" s="109"/>
      <c r="AJ20590" s="111"/>
      <c r="AO20590" s="111"/>
      <c r="AP20590" s="111"/>
      <c r="AV20590" s="111"/>
    </row>
    <row r="20591" spans="20:52" x14ac:dyDescent="0.25">
      <c r="T20591" s="110"/>
      <c r="AC20591" s="109"/>
    </row>
    <row r="20592" spans="20:52" x14ac:dyDescent="0.25">
      <c r="T20592" s="110"/>
      <c r="AC20592" s="109"/>
      <c r="AV20592" s="111"/>
    </row>
    <row r="20593" spans="20:52" x14ac:dyDescent="0.25">
      <c r="T20593" s="110"/>
      <c r="AC20593" s="109"/>
      <c r="AJ20593" s="111"/>
      <c r="AV20593" s="111"/>
    </row>
    <row r="20594" spans="20:52" x14ac:dyDescent="0.25">
      <c r="T20594" s="110"/>
      <c r="AC20594" s="109"/>
      <c r="AJ20594" s="111"/>
      <c r="AO20594" s="111"/>
      <c r="AR20594" s="111"/>
      <c r="AV20594" s="111"/>
    </row>
    <row r="20595" spans="20:52" x14ac:dyDescent="0.25">
      <c r="T20595" s="110"/>
      <c r="AC20595" s="109"/>
    </row>
    <row r="20596" spans="20:52" x14ac:dyDescent="0.25">
      <c r="T20596" s="110"/>
      <c r="AC20596" s="109"/>
      <c r="AJ20596" s="111"/>
      <c r="AO20596" s="111"/>
      <c r="AV20596" s="111"/>
    </row>
    <row r="20597" spans="20:52" x14ac:dyDescent="0.25">
      <c r="T20597" s="110"/>
      <c r="AC20597" s="109"/>
      <c r="AP20597" s="111"/>
      <c r="AV20597" s="111"/>
    </row>
    <row r="20598" spans="20:52" x14ac:dyDescent="0.25">
      <c r="T20598" s="110"/>
      <c r="AC20598" s="109"/>
    </row>
    <row r="20599" spans="20:52" x14ac:dyDescent="0.25">
      <c r="T20599" s="110"/>
      <c r="AC20599" s="109"/>
      <c r="AP20599" s="111"/>
    </row>
    <row r="20600" spans="20:52" x14ac:dyDescent="0.25">
      <c r="T20600" s="110"/>
      <c r="AC20600" s="109"/>
      <c r="AJ20600" s="111"/>
      <c r="AO20600" s="111"/>
      <c r="AV20600" s="111"/>
      <c r="AZ20600" s="111"/>
    </row>
    <row r="20601" spans="20:52" x14ac:dyDescent="0.25">
      <c r="T20601" s="110"/>
      <c r="AC20601" s="109"/>
      <c r="AJ20601" s="111"/>
      <c r="AO20601" s="111"/>
      <c r="AP20601" s="111"/>
      <c r="AT20601" s="111"/>
      <c r="AV20601" s="111"/>
    </row>
    <row r="20602" spans="20:52" x14ac:dyDescent="0.25">
      <c r="T20602" s="110"/>
      <c r="AC20602" s="109"/>
    </row>
    <row r="20603" spans="20:52" x14ac:dyDescent="0.25">
      <c r="T20603" s="110"/>
      <c r="AC20603" s="109"/>
      <c r="AJ20603" s="111"/>
      <c r="AO20603" s="111"/>
      <c r="AV20603" s="111"/>
    </row>
    <row r="20604" spans="20:52" x14ac:dyDescent="0.25">
      <c r="T20604" s="110"/>
      <c r="AC20604" s="109"/>
      <c r="AV20604" s="111"/>
    </row>
    <row r="20605" spans="20:52" x14ac:dyDescent="0.25">
      <c r="T20605" s="110"/>
      <c r="AC20605" s="109"/>
    </row>
    <row r="20606" spans="20:52" x14ac:dyDescent="0.25">
      <c r="T20606" s="110"/>
      <c r="AC20606" s="109"/>
    </row>
    <row r="20607" spans="20:52" x14ac:dyDescent="0.25">
      <c r="T20607" s="110"/>
      <c r="AC20607" s="109"/>
      <c r="AJ20607" s="111"/>
      <c r="AO20607" s="111"/>
      <c r="AT20607" s="111"/>
      <c r="AV20607" s="111"/>
    </row>
    <row r="20608" spans="20:52" x14ac:dyDescent="0.25">
      <c r="T20608" s="110"/>
      <c r="AC20608" s="109"/>
      <c r="AO20608" s="111"/>
      <c r="AR20608" s="111"/>
      <c r="AT20608" s="111"/>
      <c r="AV20608" s="111"/>
    </row>
    <row r="20609" spans="20:52" x14ac:dyDescent="0.25">
      <c r="T20609" s="110"/>
      <c r="AC20609" s="109"/>
    </row>
    <row r="20610" spans="20:52" x14ac:dyDescent="0.25">
      <c r="T20610" s="110"/>
      <c r="AC20610" s="109"/>
    </row>
    <row r="20611" spans="20:52" x14ac:dyDescent="0.25">
      <c r="T20611" s="110"/>
      <c r="AC20611" s="109"/>
      <c r="AV20611" s="111"/>
    </row>
    <row r="20612" spans="20:52" x14ac:dyDescent="0.25">
      <c r="T20612" s="110"/>
      <c r="AC20612" s="109"/>
      <c r="AJ20612" s="111"/>
      <c r="AP20612" s="111"/>
      <c r="AV20612" s="111"/>
    </row>
    <row r="20613" spans="20:52" x14ac:dyDescent="0.25">
      <c r="T20613" s="110"/>
      <c r="AC20613" s="109"/>
      <c r="AJ20613" s="111"/>
      <c r="AO20613" s="111"/>
    </row>
    <row r="20614" spans="20:52" x14ac:dyDescent="0.25">
      <c r="T20614" s="110"/>
      <c r="AC20614" s="109"/>
      <c r="AJ20614" s="111"/>
      <c r="AO20614" s="111"/>
      <c r="AV20614" s="111"/>
    </row>
    <row r="20615" spans="20:52" x14ac:dyDescent="0.25">
      <c r="T20615" s="110"/>
      <c r="AC20615" s="109"/>
      <c r="AJ20615" s="111"/>
      <c r="AO20615" s="111"/>
    </row>
    <row r="20616" spans="20:52" x14ac:dyDescent="0.25">
      <c r="T20616" s="110"/>
      <c r="AC20616" s="109"/>
    </row>
    <row r="20617" spans="20:52" x14ac:dyDescent="0.25">
      <c r="T20617" s="110"/>
      <c r="AC20617" s="109"/>
      <c r="AJ20617" s="111"/>
      <c r="AO20617" s="111"/>
      <c r="AP20617" s="111"/>
      <c r="AV20617" s="111"/>
    </row>
    <row r="20618" spans="20:52" x14ac:dyDescent="0.25">
      <c r="T20618" s="110"/>
      <c r="AC20618" s="109"/>
    </row>
    <row r="20619" spans="20:52" x14ac:dyDescent="0.25">
      <c r="T20619" s="110"/>
      <c r="AC20619" s="109"/>
    </row>
    <row r="20620" spans="20:52" x14ac:dyDescent="0.25">
      <c r="T20620" s="110"/>
      <c r="AC20620" s="109"/>
      <c r="AJ20620" s="111"/>
      <c r="AO20620" s="111"/>
      <c r="AT20620" s="111"/>
      <c r="AV20620" s="111"/>
    </row>
    <row r="20621" spans="20:52" x14ac:dyDescent="0.25">
      <c r="T20621" s="110"/>
      <c r="AC20621" s="109"/>
      <c r="AJ20621" s="111"/>
      <c r="AO20621" s="111"/>
      <c r="AV20621" s="111"/>
    </row>
    <row r="20622" spans="20:52" x14ac:dyDescent="0.25">
      <c r="T20622" s="110"/>
      <c r="AC20622" s="109"/>
    </row>
    <row r="20623" spans="20:52" x14ac:dyDescent="0.25">
      <c r="T20623" s="110"/>
      <c r="AC20623" s="109"/>
      <c r="AJ20623" s="111"/>
      <c r="AO20623" s="111"/>
      <c r="AP20623" s="111"/>
    </row>
    <row r="20624" spans="20:52" x14ac:dyDescent="0.25">
      <c r="T20624" s="110"/>
      <c r="AC20624" s="109"/>
      <c r="AZ20624" s="111"/>
    </row>
    <row r="20625" spans="20:48" x14ac:dyDescent="0.25">
      <c r="T20625" s="110"/>
      <c r="AC20625" s="109"/>
    </row>
    <row r="20626" spans="20:48" x14ac:dyDescent="0.25">
      <c r="T20626" s="110"/>
      <c r="AC20626" s="109"/>
      <c r="AV20626" s="111"/>
    </row>
    <row r="20627" spans="20:48" x14ac:dyDescent="0.25">
      <c r="T20627" s="110"/>
      <c r="AC20627" s="109"/>
      <c r="AP20627" s="111"/>
      <c r="AV20627" s="111"/>
    </row>
    <row r="20628" spans="20:48" x14ac:dyDescent="0.25">
      <c r="T20628" s="110"/>
      <c r="AC20628" s="109"/>
      <c r="AJ20628" s="111"/>
      <c r="AO20628" s="111"/>
      <c r="AP20628" s="111"/>
      <c r="AV20628" s="111"/>
    </row>
    <row r="20629" spans="20:48" x14ac:dyDescent="0.25">
      <c r="T20629" s="110"/>
      <c r="AC20629" s="109"/>
    </row>
    <row r="20630" spans="20:48" x14ac:dyDescent="0.25">
      <c r="T20630" s="110"/>
      <c r="AC20630" s="109"/>
      <c r="AJ20630" s="111"/>
      <c r="AO20630" s="111"/>
      <c r="AV20630" s="111"/>
    </row>
    <row r="20631" spans="20:48" x14ac:dyDescent="0.25">
      <c r="T20631" s="110"/>
      <c r="AC20631" s="109"/>
      <c r="AJ20631" s="111"/>
      <c r="AO20631" s="111"/>
      <c r="AV20631" s="111"/>
    </row>
    <row r="20632" spans="20:48" x14ac:dyDescent="0.25">
      <c r="T20632" s="110"/>
      <c r="AC20632" s="109"/>
      <c r="AJ20632" s="111"/>
      <c r="AO20632" s="111"/>
    </row>
    <row r="20633" spans="20:48" x14ac:dyDescent="0.25">
      <c r="T20633" s="110"/>
      <c r="AC20633" s="109"/>
      <c r="AJ20633" s="111"/>
      <c r="AO20633" s="111"/>
      <c r="AV20633" s="111"/>
    </row>
    <row r="20634" spans="20:48" x14ac:dyDescent="0.25">
      <c r="T20634" s="110"/>
      <c r="AC20634" s="109"/>
    </row>
    <row r="20635" spans="20:48" x14ac:dyDescent="0.25">
      <c r="T20635" s="110"/>
      <c r="AC20635" s="109"/>
      <c r="AJ20635" s="111"/>
      <c r="AO20635" s="111"/>
    </row>
    <row r="20636" spans="20:48" x14ac:dyDescent="0.25">
      <c r="T20636" s="110"/>
      <c r="AC20636" s="109"/>
    </row>
    <row r="20637" spans="20:48" x14ac:dyDescent="0.25">
      <c r="T20637" s="110"/>
      <c r="AC20637" s="109"/>
      <c r="AJ20637" s="111"/>
      <c r="AO20637" s="111"/>
      <c r="AV20637" s="111"/>
    </row>
    <row r="20638" spans="20:48" x14ac:dyDescent="0.25">
      <c r="T20638" s="110"/>
      <c r="AC20638" s="109"/>
      <c r="AJ20638" s="111"/>
      <c r="AO20638" s="111"/>
      <c r="AP20638" s="111"/>
    </row>
    <row r="20639" spans="20:48" x14ac:dyDescent="0.25">
      <c r="T20639" s="110"/>
      <c r="AC20639" s="109"/>
    </row>
    <row r="20640" spans="20:48" x14ac:dyDescent="0.25">
      <c r="T20640" s="110"/>
      <c r="AC20640" s="109"/>
    </row>
    <row r="20641" spans="20:52" x14ac:dyDescent="0.25">
      <c r="T20641" s="110"/>
      <c r="AC20641" s="109"/>
    </row>
    <row r="20642" spans="20:52" x14ac:dyDescent="0.25">
      <c r="T20642" s="110"/>
      <c r="AC20642" s="109"/>
      <c r="AJ20642" s="111"/>
      <c r="AO20642" s="111"/>
      <c r="AP20642" s="111"/>
      <c r="AV20642" s="111"/>
    </row>
    <row r="20643" spans="20:52" x14ac:dyDescent="0.25">
      <c r="T20643" s="110"/>
      <c r="AC20643" s="109"/>
    </row>
    <row r="20644" spans="20:52" x14ac:dyDescent="0.25">
      <c r="T20644" s="110"/>
      <c r="AC20644" s="109"/>
    </row>
    <row r="20645" spans="20:52" x14ac:dyDescent="0.25">
      <c r="T20645" s="110"/>
      <c r="AC20645" s="109"/>
      <c r="AV20645" s="111"/>
    </row>
    <row r="20646" spans="20:52" x14ac:dyDescent="0.25">
      <c r="T20646" s="110"/>
      <c r="AC20646" s="109"/>
      <c r="AJ20646" s="111"/>
      <c r="AO20646" s="111"/>
      <c r="AP20646" s="111"/>
      <c r="AV20646" s="111"/>
    </row>
    <row r="20647" spans="20:52" x14ac:dyDescent="0.25">
      <c r="T20647" s="110"/>
      <c r="AC20647" s="109"/>
    </row>
    <row r="20648" spans="20:52" x14ac:dyDescent="0.25">
      <c r="T20648" s="110"/>
      <c r="AC20648" s="109"/>
    </row>
    <row r="20649" spans="20:52" x14ac:dyDescent="0.25">
      <c r="T20649" s="110"/>
      <c r="AC20649" s="109"/>
      <c r="AJ20649" s="111"/>
      <c r="AO20649" s="111"/>
      <c r="AP20649" s="111"/>
      <c r="AV20649" s="111"/>
    </row>
    <row r="20650" spans="20:52" x14ac:dyDescent="0.25">
      <c r="T20650" s="110"/>
      <c r="AC20650" s="109"/>
    </row>
    <row r="20651" spans="20:52" x14ac:dyDescent="0.25">
      <c r="T20651" s="110"/>
      <c r="AC20651" s="109"/>
      <c r="AJ20651" s="111"/>
      <c r="AO20651" s="111"/>
    </row>
    <row r="20652" spans="20:52" x14ac:dyDescent="0.25">
      <c r="T20652" s="110"/>
      <c r="AC20652" s="109"/>
    </row>
    <row r="20653" spans="20:52" x14ac:dyDescent="0.25">
      <c r="T20653" s="110"/>
      <c r="AC20653" s="109"/>
      <c r="AP20653" s="111"/>
      <c r="AR20653" s="111"/>
    </row>
    <row r="20654" spans="20:52" x14ac:dyDescent="0.25">
      <c r="T20654" s="110"/>
      <c r="AC20654" s="109"/>
      <c r="AO20654" s="111"/>
      <c r="AV20654" s="111"/>
      <c r="AZ20654" s="111"/>
    </row>
    <row r="20655" spans="20:52" x14ac:dyDescent="0.25">
      <c r="T20655" s="110"/>
      <c r="AC20655" s="109"/>
      <c r="AJ20655" s="111"/>
      <c r="AO20655" s="111"/>
      <c r="AR20655" s="111"/>
      <c r="AV20655" s="111"/>
    </row>
    <row r="20656" spans="20:52" x14ac:dyDescent="0.25">
      <c r="T20656" s="110"/>
      <c r="AC20656" s="109"/>
      <c r="AO20656" s="111"/>
      <c r="AV20656" s="111"/>
    </row>
    <row r="20657" spans="20:52" x14ac:dyDescent="0.25">
      <c r="T20657" s="110"/>
      <c r="AC20657" s="109"/>
      <c r="AJ20657" s="111"/>
      <c r="AO20657" s="111"/>
      <c r="AT20657" s="111"/>
    </row>
    <row r="20658" spans="20:52" x14ac:dyDescent="0.25">
      <c r="T20658" s="110"/>
      <c r="AC20658" s="109"/>
      <c r="AJ20658" s="111"/>
      <c r="AO20658" s="111"/>
      <c r="AP20658" s="111"/>
      <c r="AV20658" s="111"/>
      <c r="AZ20658" s="111"/>
    </row>
    <row r="20659" spans="20:52" x14ac:dyDescent="0.25">
      <c r="T20659" s="110"/>
      <c r="AC20659" s="109"/>
    </row>
    <row r="20660" spans="20:52" x14ac:dyDescent="0.25">
      <c r="T20660" s="110"/>
      <c r="AC20660" s="109"/>
      <c r="AJ20660" s="111"/>
      <c r="AO20660" s="111"/>
      <c r="AT20660" s="111"/>
    </row>
    <row r="20661" spans="20:52" x14ac:dyDescent="0.25">
      <c r="T20661" s="110"/>
      <c r="AC20661" s="109"/>
    </row>
    <row r="20662" spans="20:52" x14ac:dyDescent="0.25">
      <c r="T20662" s="110"/>
      <c r="AC20662" s="109"/>
      <c r="AJ20662" s="111"/>
      <c r="AO20662" s="111"/>
      <c r="AP20662" s="111"/>
      <c r="AR20662" s="111"/>
      <c r="AV20662" s="111"/>
    </row>
    <row r="20663" spans="20:52" x14ac:dyDescent="0.25">
      <c r="T20663" s="110"/>
      <c r="AC20663" s="109"/>
      <c r="AJ20663" s="111"/>
      <c r="AO20663" s="111"/>
      <c r="AP20663" s="111"/>
      <c r="AV20663" s="111"/>
      <c r="AZ20663" s="111"/>
    </row>
    <row r="20664" spans="20:52" x14ac:dyDescent="0.25">
      <c r="T20664" s="110"/>
      <c r="AC20664" s="109"/>
      <c r="AZ20664" s="111"/>
    </row>
    <row r="20665" spans="20:52" x14ac:dyDescent="0.25">
      <c r="T20665" s="110"/>
      <c r="AC20665" s="109"/>
      <c r="AV20665" s="111"/>
    </row>
    <row r="20666" spans="20:52" x14ac:dyDescent="0.25">
      <c r="T20666" s="110"/>
      <c r="AC20666" s="109"/>
    </row>
    <row r="20667" spans="20:52" x14ac:dyDescent="0.25">
      <c r="T20667" s="110"/>
      <c r="AC20667" s="109"/>
    </row>
    <row r="20668" spans="20:52" x14ac:dyDescent="0.25">
      <c r="T20668" s="110"/>
      <c r="AC20668" s="109"/>
      <c r="AJ20668" s="111"/>
      <c r="AO20668" s="111"/>
      <c r="AV20668" s="111"/>
    </row>
    <row r="20669" spans="20:52" x14ac:dyDescent="0.25">
      <c r="T20669" s="110"/>
      <c r="AC20669" s="109"/>
      <c r="AP20669" s="111"/>
    </row>
    <row r="20670" spans="20:52" x14ac:dyDescent="0.25">
      <c r="T20670" s="110"/>
      <c r="AC20670" s="109"/>
    </row>
    <row r="20671" spans="20:52" x14ac:dyDescent="0.25">
      <c r="T20671" s="110"/>
      <c r="AC20671" s="109"/>
    </row>
    <row r="20672" spans="20:52" x14ac:dyDescent="0.25">
      <c r="T20672" s="110"/>
      <c r="AC20672" s="109"/>
      <c r="AJ20672" s="111"/>
      <c r="AO20672" s="111"/>
      <c r="AV20672" s="111"/>
    </row>
    <row r="20673" spans="20:52" x14ac:dyDescent="0.25">
      <c r="T20673" s="110"/>
      <c r="AC20673" s="109"/>
      <c r="AJ20673" s="111"/>
      <c r="AO20673" s="111"/>
      <c r="AV20673" s="111"/>
    </row>
    <row r="20674" spans="20:52" x14ac:dyDescent="0.25">
      <c r="T20674" s="110"/>
      <c r="AC20674" s="109"/>
    </row>
    <row r="20675" spans="20:52" x14ac:dyDescent="0.25">
      <c r="T20675" s="110"/>
      <c r="AC20675" s="109"/>
      <c r="AP20675" s="111"/>
    </row>
    <row r="20676" spans="20:52" x14ac:dyDescent="0.25">
      <c r="T20676" s="110"/>
      <c r="AC20676" s="109"/>
      <c r="AJ20676" s="111"/>
      <c r="AO20676" s="111"/>
      <c r="AV20676" s="111"/>
    </row>
    <row r="20677" spans="20:52" x14ac:dyDescent="0.25">
      <c r="T20677" s="110"/>
      <c r="AC20677" s="109"/>
      <c r="AZ20677" s="111"/>
    </row>
    <row r="20678" spans="20:52" x14ac:dyDescent="0.25">
      <c r="T20678" s="110"/>
      <c r="AC20678" s="109"/>
    </row>
    <row r="20679" spans="20:52" x14ac:dyDescent="0.25">
      <c r="T20679" s="110"/>
      <c r="AC20679" s="109"/>
      <c r="AJ20679" s="111"/>
      <c r="AO20679" s="111"/>
      <c r="AP20679" s="111"/>
      <c r="AV20679" s="111"/>
    </row>
    <row r="20680" spans="20:52" x14ac:dyDescent="0.25">
      <c r="T20680" s="110"/>
      <c r="AC20680" s="109"/>
      <c r="AV20680" s="111"/>
    </row>
    <row r="20681" spans="20:52" x14ac:dyDescent="0.25">
      <c r="T20681" s="110"/>
      <c r="AC20681" s="109"/>
      <c r="AJ20681" s="111"/>
      <c r="AO20681" s="111"/>
      <c r="AV20681" s="111"/>
    </row>
    <row r="20682" spans="20:52" x14ac:dyDescent="0.25">
      <c r="T20682" s="110"/>
      <c r="AC20682" s="109"/>
      <c r="AJ20682" s="111"/>
      <c r="AO20682" s="111"/>
      <c r="AV20682" s="111"/>
    </row>
    <row r="20683" spans="20:52" x14ac:dyDescent="0.25">
      <c r="T20683" s="110"/>
      <c r="AC20683" s="109"/>
    </row>
    <row r="20684" spans="20:52" x14ac:dyDescent="0.25">
      <c r="T20684" s="110"/>
      <c r="AC20684" s="109"/>
      <c r="AJ20684" s="111"/>
      <c r="AO20684" s="111"/>
      <c r="AV20684" s="111"/>
    </row>
    <row r="20685" spans="20:52" x14ac:dyDescent="0.25">
      <c r="T20685" s="110"/>
      <c r="AC20685" s="109"/>
      <c r="AJ20685" s="111"/>
      <c r="AV20685" s="111"/>
    </row>
    <row r="20686" spans="20:52" x14ac:dyDescent="0.25">
      <c r="T20686" s="110"/>
      <c r="AC20686" s="109"/>
      <c r="AJ20686" s="111"/>
      <c r="AO20686" s="111"/>
      <c r="AV20686" s="111"/>
    </row>
    <row r="20687" spans="20:52" x14ac:dyDescent="0.25">
      <c r="T20687" s="110"/>
      <c r="AC20687" s="109"/>
      <c r="AJ20687" s="111"/>
      <c r="AO20687" s="111"/>
      <c r="AV20687" s="111"/>
    </row>
    <row r="20688" spans="20:52" x14ac:dyDescent="0.25">
      <c r="T20688" s="110"/>
      <c r="AC20688" s="109"/>
      <c r="AJ20688" s="111"/>
      <c r="AO20688" s="111"/>
      <c r="AV20688" s="111"/>
      <c r="AZ20688" s="111"/>
    </row>
    <row r="20689" spans="20:52" x14ac:dyDescent="0.25">
      <c r="T20689" s="110"/>
      <c r="AC20689" s="109"/>
      <c r="AJ20689" s="111"/>
      <c r="AO20689" s="111"/>
      <c r="AV20689" s="111"/>
    </row>
    <row r="20690" spans="20:52" x14ac:dyDescent="0.25">
      <c r="T20690" s="110"/>
      <c r="AC20690" s="109"/>
      <c r="AJ20690" s="111"/>
      <c r="AO20690" s="111"/>
      <c r="AT20690" s="111"/>
      <c r="AV20690" s="111"/>
    </row>
    <row r="20691" spans="20:52" x14ac:dyDescent="0.25">
      <c r="T20691" s="110"/>
      <c r="AC20691" s="109"/>
      <c r="AJ20691" s="111"/>
      <c r="AO20691" s="111"/>
      <c r="AP20691" s="111"/>
    </row>
    <row r="20692" spans="20:52" x14ac:dyDescent="0.25">
      <c r="T20692" s="110"/>
      <c r="AC20692" s="109"/>
    </row>
    <row r="20693" spans="20:52" x14ac:dyDescent="0.25">
      <c r="T20693" s="110"/>
      <c r="AC20693" s="109"/>
      <c r="AJ20693" s="111"/>
      <c r="AO20693" s="111"/>
      <c r="AV20693" s="111"/>
    </row>
    <row r="20694" spans="20:52" x14ac:dyDescent="0.25">
      <c r="T20694" s="110"/>
      <c r="AC20694" s="109"/>
    </row>
    <row r="20695" spans="20:52" x14ac:dyDescent="0.25">
      <c r="T20695" s="110"/>
      <c r="AC20695" s="109"/>
      <c r="AJ20695" s="111"/>
      <c r="AO20695" s="111"/>
      <c r="AP20695" s="111"/>
      <c r="AT20695" s="111"/>
    </row>
    <row r="20696" spans="20:52" x14ac:dyDescent="0.25">
      <c r="T20696" s="110"/>
      <c r="AC20696" s="109"/>
      <c r="AJ20696" s="111"/>
      <c r="AO20696" s="111"/>
      <c r="AP20696" s="111"/>
      <c r="AV20696" s="111"/>
    </row>
    <row r="20697" spans="20:52" x14ac:dyDescent="0.25">
      <c r="T20697" s="110"/>
      <c r="AC20697" s="109"/>
      <c r="AZ20697" s="111"/>
    </row>
    <row r="20698" spans="20:52" x14ac:dyDescent="0.25">
      <c r="T20698" s="110"/>
      <c r="AC20698" s="109"/>
      <c r="AJ20698" s="111"/>
      <c r="AV20698" s="111"/>
    </row>
    <row r="20699" spans="20:52" x14ac:dyDescent="0.25">
      <c r="T20699" s="110"/>
      <c r="AC20699" s="109"/>
    </row>
    <row r="20700" spans="20:52" x14ac:dyDescent="0.25">
      <c r="T20700" s="110"/>
      <c r="AC20700" s="109"/>
      <c r="AJ20700" s="111"/>
      <c r="AO20700" s="111"/>
    </row>
    <row r="20701" spans="20:52" x14ac:dyDescent="0.25">
      <c r="T20701" s="110"/>
      <c r="AC20701" s="109"/>
      <c r="AJ20701" s="111"/>
      <c r="AO20701" s="111"/>
      <c r="AP20701" s="111"/>
      <c r="AT20701" s="111"/>
      <c r="AV20701" s="111"/>
    </row>
    <row r="20702" spans="20:52" x14ac:dyDescent="0.25">
      <c r="T20702" s="110"/>
      <c r="AC20702" s="109"/>
      <c r="AV20702" s="111"/>
    </row>
    <row r="20703" spans="20:52" x14ac:dyDescent="0.25">
      <c r="T20703" s="110"/>
      <c r="AC20703" s="109"/>
    </row>
    <row r="20704" spans="20:52" x14ac:dyDescent="0.25">
      <c r="T20704" s="110"/>
      <c r="AC20704" s="109"/>
      <c r="AJ20704" s="111"/>
      <c r="AO20704" s="111"/>
      <c r="AP20704" s="111"/>
      <c r="AV20704" s="111"/>
    </row>
    <row r="20705" spans="20:52" x14ac:dyDescent="0.25">
      <c r="T20705" s="110"/>
      <c r="AC20705" s="109"/>
    </row>
    <row r="20706" spans="20:52" x14ac:dyDescent="0.25">
      <c r="T20706" s="110"/>
      <c r="AC20706" s="109"/>
    </row>
    <row r="20707" spans="20:52" x14ac:dyDescent="0.25">
      <c r="T20707" s="110"/>
      <c r="AC20707" s="109"/>
      <c r="AJ20707" s="111"/>
      <c r="AT20707" s="111"/>
      <c r="AV20707" s="111"/>
    </row>
    <row r="20708" spans="20:52" x14ac:dyDescent="0.25">
      <c r="T20708" s="110"/>
      <c r="AC20708" s="109"/>
      <c r="AJ20708" s="111"/>
      <c r="AO20708" s="111"/>
    </row>
    <row r="20709" spans="20:52" x14ac:dyDescent="0.25">
      <c r="T20709" s="110"/>
      <c r="AC20709" s="109"/>
      <c r="AJ20709" s="111"/>
      <c r="AO20709" s="111"/>
      <c r="AT20709" s="111"/>
    </row>
    <row r="20710" spans="20:52" x14ac:dyDescent="0.25">
      <c r="T20710" s="110"/>
      <c r="AC20710" s="109"/>
    </row>
    <row r="20711" spans="20:52" x14ac:dyDescent="0.25">
      <c r="T20711" s="110"/>
      <c r="AC20711" s="109"/>
      <c r="AJ20711" s="111"/>
      <c r="AO20711" s="111"/>
      <c r="AV20711" s="111"/>
    </row>
    <row r="20712" spans="20:52" x14ac:dyDescent="0.25">
      <c r="T20712" s="110"/>
      <c r="AC20712" s="109"/>
      <c r="AJ20712" s="111"/>
      <c r="AO20712" s="111"/>
      <c r="AR20712" s="111"/>
      <c r="AV20712" s="111"/>
    </row>
    <row r="20713" spans="20:52" x14ac:dyDescent="0.25">
      <c r="T20713" s="110"/>
      <c r="AC20713" s="109"/>
      <c r="AZ20713" s="111"/>
    </row>
    <row r="20714" spans="20:52" x14ac:dyDescent="0.25">
      <c r="T20714" s="110"/>
      <c r="AC20714" s="109"/>
      <c r="AJ20714" s="111"/>
      <c r="AO20714" s="111"/>
      <c r="AP20714" s="111"/>
      <c r="AV20714" s="111"/>
    </row>
    <row r="20715" spans="20:52" x14ac:dyDescent="0.25">
      <c r="T20715" s="110"/>
      <c r="AC20715" s="109"/>
      <c r="AJ20715" s="111"/>
      <c r="AO20715" s="111"/>
      <c r="AP20715" s="111"/>
      <c r="AV20715" s="111"/>
      <c r="AZ20715" s="111"/>
    </row>
    <row r="20716" spans="20:52" x14ac:dyDescent="0.25">
      <c r="T20716" s="110"/>
      <c r="AC20716" s="109"/>
    </row>
    <row r="20717" spans="20:52" x14ac:dyDescent="0.25">
      <c r="T20717" s="110"/>
      <c r="AC20717" s="109"/>
      <c r="AJ20717" s="111"/>
      <c r="AP20717" s="111"/>
      <c r="AT20717" s="111"/>
    </row>
    <row r="20718" spans="20:52" x14ac:dyDescent="0.25">
      <c r="T20718" s="110"/>
      <c r="AC20718" s="109"/>
    </row>
    <row r="20719" spans="20:52" x14ac:dyDescent="0.25">
      <c r="T20719" s="110"/>
      <c r="AC20719" s="109"/>
      <c r="AJ20719" s="111"/>
      <c r="AO20719" s="111"/>
      <c r="AP20719" s="111"/>
      <c r="AR20719" s="111"/>
      <c r="AV20719" s="111"/>
    </row>
    <row r="20720" spans="20:52" x14ac:dyDescent="0.25">
      <c r="T20720" s="110"/>
      <c r="AC20720" s="109"/>
      <c r="AJ20720" s="111"/>
      <c r="AO20720" s="111"/>
      <c r="AT20720" s="111"/>
      <c r="AV20720" s="111"/>
    </row>
    <row r="20721" spans="20:48" x14ac:dyDescent="0.25">
      <c r="T20721" s="110"/>
      <c r="AC20721" s="109"/>
      <c r="AJ20721" s="111"/>
      <c r="AO20721" s="111"/>
    </row>
    <row r="20722" spans="20:48" x14ac:dyDescent="0.25">
      <c r="T20722" s="110"/>
      <c r="AC20722" s="109"/>
      <c r="AJ20722" s="111"/>
      <c r="AO20722" s="111"/>
      <c r="AV20722" s="111"/>
    </row>
    <row r="20723" spans="20:48" x14ac:dyDescent="0.25">
      <c r="T20723" s="110"/>
      <c r="AC20723" s="109"/>
      <c r="AJ20723" s="111"/>
      <c r="AO20723" s="111"/>
      <c r="AV20723" s="111"/>
    </row>
    <row r="20724" spans="20:48" x14ac:dyDescent="0.25">
      <c r="T20724" s="110"/>
      <c r="AC20724" s="109"/>
      <c r="AV20724" s="111"/>
    </row>
    <row r="20725" spans="20:48" x14ac:dyDescent="0.25">
      <c r="T20725" s="110"/>
      <c r="AC20725" s="109"/>
      <c r="AJ20725" s="111"/>
      <c r="AO20725" s="111"/>
      <c r="AV20725" s="111"/>
    </row>
    <row r="20726" spans="20:48" x14ac:dyDescent="0.25">
      <c r="T20726" s="110"/>
      <c r="AC20726" s="109"/>
      <c r="AJ20726" s="111"/>
      <c r="AO20726" s="111"/>
      <c r="AP20726" s="111"/>
      <c r="AT20726" s="111"/>
    </row>
    <row r="20727" spans="20:48" x14ac:dyDescent="0.25">
      <c r="T20727" s="110"/>
      <c r="AC20727" s="109"/>
    </row>
    <row r="20728" spans="20:48" x14ac:dyDescent="0.25">
      <c r="T20728" s="110"/>
      <c r="AC20728" s="109"/>
      <c r="AJ20728" s="111"/>
      <c r="AO20728" s="111"/>
    </row>
    <row r="20729" spans="20:48" x14ac:dyDescent="0.25">
      <c r="T20729" s="110"/>
      <c r="AC20729" s="109"/>
      <c r="AV20729" s="111"/>
    </row>
    <row r="20730" spans="20:48" x14ac:dyDescent="0.25">
      <c r="T20730" s="110"/>
      <c r="AC20730" s="109"/>
      <c r="AJ20730" s="111"/>
      <c r="AO20730" s="111"/>
      <c r="AV20730" s="111"/>
    </row>
    <row r="20731" spans="20:48" x14ac:dyDescent="0.25">
      <c r="T20731" s="110"/>
      <c r="AC20731" s="109"/>
      <c r="AJ20731" s="111"/>
      <c r="AO20731" s="111"/>
      <c r="AP20731" s="111"/>
      <c r="AR20731" s="111"/>
      <c r="AV20731" s="111"/>
    </row>
    <row r="20732" spans="20:48" x14ac:dyDescent="0.25">
      <c r="T20732" s="110"/>
      <c r="AC20732" s="109"/>
      <c r="AJ20732" s="111"/>
      <c r="AO20732" s="111"/>
      <c r="AV20732" s="111"/>
    </row>
    <row r="20733" spans="20:48" x14ac:dyDescent="0.25">
      <c r="T20733" s="110"/>
      <c r="AC20733" s="109"/>
    </row>
    <row r="20734" spans="20:48" x14ac:dyDescent="0.25">
      <c r="T20734" s="110"/>
      <c r="AC20734" s="109"/>
      <c r="AJ20734" s="111"/>
      <c r="AO20734" s="111"/>
      <c r="AV20734" s="111"/>
    </row>
    <row r="20735" spans="20:48" x14ac:dyDescent="0.25">
      <c r="T20735" s="110"/>
      <c r="AC20735" s="109"/>
      <c r="AJ20735" s="111"/>
      <c r="AO20735" s="111"/>
      <c r="AV20735" s="111"/>
    </row>
    <row r="20736" spans="20:48" x14ac:dyDescent="0.25">
      <c r="T20736" s="110"/>
      <c r="AC20736" s="109"/>
    </row>
    <row r="20737" spans="20:52" x14ac:dyDescent="0.25">
      <c r="T20737" s="110"/>
      <c r="AC20737" s="109"/>
      <c r="AJ20737" s="111"/>
      <c r="AO20737" s="111"/>
      <c r="AV20737" s="111"/>
    </row>
    <row r="20738" spans="20:52" x14ac:dyDescent="0.25">
      <c r="T20738" s="110"/>
      <c r="AC20738" s="109"/>
    </row>
    <row r="20739" spans="20:52" x14ac:dyDescent="0.25">
      <c r="T20739" s="110"/>
      <c r="AC20739" s="109"/>
      <c r="AP20739" s="111"/>
      <c r="AV20739" s="111"/>
    </row>
    <row r="20740" spans="20:52" x14ac:dyDescent="0.25">
      <c r="T20740" s="110"/>
      <c r="AC20740" s="109"/>
      <c r="AJ20740" s="111"/>
      <c r="AO20740" s="111"/>
      <c r="AV20740" s="111"/>
    </row>
    <row r="20741" spans="20:52" x14ac:dyDescent="0.25">
      <c r="T20741" s="110"/>
      <c r="AC20741" s="109"/>
      <c r="AJ20741" s="111"/>
      <c r="AV20741" s="111"/>
    </row>
    <row r="20742" spans="20:52" x14ac:dyDescent="0.25">
      <c r="T20742" s="110"/>
      <c r="AC20742" s="109"/>
      <c r="AT20742" s="111"/>
      <c r="AV20742" s="111"/>
    </row>
    <row r="20743" spans="20:52" x14ac:dyDescent="0.25">
      <c r="T20743" s="110"/>
      <c r="AC20743" s="109"/>
      <c r="AJ20743" s="111"/>
      <c r="AO20743" s="111"/>
    </row>
    <row r="20744" spans="20:52" x14ac:dyDescent="0.25">
      <c r="T20744" s="110"/>
      <c r="AC20744" s="109"/>
      <c r="AJ20744" s="111"/>
      <c r="AO20744" s="111"/>
      <c r="AT20744" s="111"/>
      <c r="AV20744" s="111"/>
    </row>
    <row r="20745" spans="20:52" x14ac:dyDescent="0.25">
      <c r="T20745" s="110"/>
      <c r="AC20745" s="109"/>
    </row>
    <row r="20746" spans="20:52" x14ac:dyDescent="0.25">
      <c r="T20746" s="110"/>
      <c r="AC20746" s="109"/>
      <c r="AJ20746" s="111"/>
      <c r="AO20746" s="111"/>
      <c r="AP20746" s="111"/>
      <c r="AT20746" s="111"/>
      <c r="AZ20746" s="111"/>
    </row>
    <row r="20747" spans="20:52" x14ac:dyDescent="0.25">
      <c r="T20747" s="110"/>
      <c r="AC20747" s="109"/>
    </row>
    <row r="20748" spans="20:52" x14ac:dyDescent="0.25">
      <c r="T20748" s="110"/>
      <c r="AC20748" s="109"/>
      <c r="AJ20748" s="111"/>
      <c r="AO20748" s="111"/>
      <c r="AP20748" s="111"/>
      <c r="AV20748" s="111"/>
    </row>
    <row r="20749" spans="20:52" x14ac:dyDescent="0.25">
      <c r="T20749" s="110"/>
      <c r="AC20749" s="109"/>
    </row>
    <row r="20750" spans="20:52" x14ac:dyDescent="0.25">
      <c r="T20750" s="110"/>
      <c r="AC20750" s="109"/>
      <c r="AV20750" s="111"/>
    </row>
    <row r="20751" spans="20:52" x14ac:dyDescent="0.25">
      <c r="T20751" s="110"/>
      <c r="AC20751" s="109"/>
      <c r="AJ20751" s="111"/>
      <c r="AO20751" s="111"/>
      <c r="AV20751" s="111"/>
    </row>
    <row r="20752" spans="20:52" x14ac:dyDescent="0.25">
      <c r="T20752" s="110"/>
      <c r="AC20752" s="109"/>
    </row>
    <row r="20753" spans="20:52" x14ac:dyDescent="0.25">
      <c r="T20753" s="110"/>
      <c r="AC20753" s="109"/>
      <c r="AJ20753" s="111"/>
      <c r="AO20753" s="111"/>
      <c r="AT20753" s="111"/>
    </row>
    <row r="20754" spans="20:52" x14ac:dyDescent="0.25">
      <c r="T20754" s="110"/>
      <c r="AC20754" s="109"/>
    </row>
    <row r="20755" spans="20:52" x14ac:dyDescent="0.25">
      <c r="T20755" s="110"/>
      <c r="AC20755" s="109"/>
    </row>
    <row r="20756" spans="20:52" x14ac:dyDescent="0.25">
      <c r="T20756" s="110"/>
      <c r="AC20756" s="109"/>
    </row>
    <row r="20757" spans="20:52" x14ac:dyDescent="0.25">
      <c r="T20757" s="110"/>
      <c r="AC20757" s="109"/>
    </row>
    <row r="20758" spans="20:52" x14ac:dyDescent="0.25">
      <c r="T20758" s="110"/>
      <c r="AC20758" s="109"/>
    </row>
    <row r="20759" spans="20:52" x14ac:dyDescent="0.25">
      <c r="T20759" s="110"/>
      <c r="AC20759" s="109"/>
      <c r="AJ20759" s="111"/>
      <c r="AP20759" s="111"/>
      <c r="AV20759" s="111"/>
      <c r="AZ20759" s="111"/>
    </row>
    <row r="20760" spans="20:52" x14ac:dyDescent="0.25">
      <c r="T20760" s="110"/>
      <c r="AC20760" s="109"/>
    </row>
    <row r="20761" spans="20:52" x14ac:dyDescent="0.25">
      <c r="T20761" s="110"/>
      <c r="AC20761" s="109"/>
    </row>
    <row r="20762" spans="20:52" x14ac:dyDescent="0.25">
      <c r="T20762" s="110"/>
      <c r="AC20762" s="109"/>
    </row>
    <row r="20763" spans="20:52" x14ac:dyDescent="0.25">
      <c r="T20763" s="110"/>
      <c r="AC20763" s="109"/>
    </row>
    <row r="20764" spans="20:52" x14ac:dyDescent="0.25">
      <c r="T20764" s="110"/>
      <c r="AC20764" s="109"/>
    </row>
    <row r="20765" spans="20:52" x14ac:dyDescent="0.25">
      <c r="T20765" s="110"/>
      <c r="AC20765" s="109"/>
    </row>
    <row r="20766" spans="20:52" x14ac:dyDescent="0.25">
      <c r="T20766" s="110"/>
      <c r="AC20766" s="109"/>
    </row>
    <row r="20767" spans="20:52" x14ac:dyDescent="0.25">
      <c r="T20767" s="110"/>
      <c r="AC20767" s="109"/>
    </row>
    <row r="20768" spans="20:52" x14ac:dyDescent="0.25">
      <c r="T20768" s="110"/>
      <c r="AC20768" s="109"/>
      <c r="AJ20768" s="111"/>
      <c r="AO20768" s="111"/>
      <c r="AP20768" s="111"/>
      <c r="AT20768" s="111"/>
      <c r="AV20768" s="111"/>
    </row>
    <row r="20769" spans="20:52" x14ac:dyDescent="0.25">
      <c r="T20769" s="110"/>
      <c r="AC20769" s="109"/>
      <c r="AJ20769" s="111"/>
      <c r="AO20769" s="111"/>
    </row>
    <row r="20770" spans="20:52" x14ac:dyDescent="0.25">
      <c r="T20770" s="110"/>
      <c r="AC20770" s="109"/>
    </row>
    <row r="20771" spans="20:52" x14ac:dyDescent="0.25">
      <c r="T20771" s="110"/>
      <c r="AC20771" s="109"/>
      <c r="AJ20771" s="111"/>
      <c r="AO20771" s="111"/>
      <c r="AP20771" s="111"/>
      <c r="AT20771" s="111"/>
      <c r="AZ20771" s="111"/>
    </row>
    <row r="20772" spans="20:52" x14ac:dyDescent="0.25">
      <c r="T20772" s="110"/>
      <c r="AC20772" s="109"/>
    </row>
    <row r="20773" spans="20:52" x14ac:dyDescent="0.25">
      <c r="T20773" s="110"/>
      <c r="AC20773" s="109"/>
      <c r="AJ20773" s="111"/>
    </row>
    <row r="20774" spans="20:52" x14ac:dyDescent="0.25">
      <c r="T20774" s="110"/>
      <c r="AC20774" s="109"/>
      <c r="AJ20774" s="111"/>
      <c r="AO20774" s="111"/>
      <c r="AP20774" s="111"/>
      <c r="AT20774" s="111"/>
    </row>
    <row r="20775" spans="20:52" x14ac:dyDescent="0.25">
      <c r="T20775" s="110"/>
      <c r="AC20775" s="109"/>
      <c r="AJ20775" s="111"/>
      <c r="AO20775" s="111"/>
      <c r="AT20775" s="111"/>
      <c r="AV20775" s="111"/>
    </row>
    <row r="20776" spans="20:52" x14ac:dyDescent="0.25">
      <c r="T20776" s="110"/>
      <c r="AC20776" s="109"/>
      <c r="AJ20776" s="111"/>
      <c r="AO20776" s="111"/>
      <c r="AP20776" s="111"/>
      <c r="AT20776" s="111"/>
      <c r="AV20776" s="111"/>
    </row>
    <row r="20777" spans="20:52" x14ac:dyDescent="0.25">
      <c r="T20777" s="110"/>
      <c r="AC20777" s="109"/>
      <c r="AJ20777" s="111"/>
      <c r="AO20777" s="111"/>
      <c r="AP20777" s="111"/>
      <c r="AT20777" s="111"/>
      <c r="AV20777" s="111"/>
      <c r="AZ20777" s="111"/>
    </row>
    <row r="20778" spans="20:52" x14ac:dyDescent="0.25">
      <c r="T20778" s="110"/>
      <c r="AC20778" s="109"/>
      <c r="AO20778" s="111"/>
      <c r="AP20778" s="111"/>
      <c r="AV20778" s="111"/>
      <c r="AZ20778" s="111"/>
    </row>
    <row r="20779" spans="20:52" x14ac:dyDescent="0.25">
      <c r="T20779" s="110"/>
      <c r="AC20779" s="109"/>
      <c r="AJ20779" s="111"/>
      <c r="AO20779" s="111"/>
      <c r="AV20779" s="111"/>
    </row>
    <row r="20780" spans="20:52" x14ac:dyDescent="0.25">
      <c r="T20780" s="110"/>
      <c r="AC20780" s="109"/>
      <c r="AV20780" s="111"/>
    </row>
    <row r="20781" spans="20:52" x14ac:dyDescent="0.25">
      <c r="T20781" s="110"/>
      <c r="AC20781" s="109"/>
      <c r="AJ20781" s="111"/>
      <c r="AP20781" s="111"/>
      <c r="AV20781" s="111"/>
    </row>
    <row r="20782" spans="20:52" x14ac:dyDescent="0.25">
      <c r="T20782" s="110"/>
      <c r="AC20782" s="109"/>
    </row>
    <row r="20783" spans="20:52" x14ac:dyDescent="0.25">
      <c r="T20783" s="110"/>
      <c r="AC20783" s="109"/>
      <c r="AJ20783" s="111"/>
      <c r="AO20783" s="111"/>
      <c r="AV20783" s="111"/>
    </row>
    <row r="20784" spans="20:52" x14ac:dyDescent="0.25">
      <c r="T20784" s="110"/>
      <c r="AC20784" s="109"/>
      <c r="AJ20784" s="111"/>
      <c r="AO20784" s="111"/>
      <c r="AZ20784" s="111"/>
    </row>
    <row r="20785" spans="20:52" x14ac:dyDescent="0.25">
      <c r="T20785" s="110"/>
      <c r="AC20785" s="109"/>
      <c r="AJ20785" s="111"/>
      <c r="AO20785" s="111"/>
      <c r="AV20785" s="111"/>
    </row>
    <row r="20786" spans="20:52" x14ac:dyDescent="0.25">
      <c r="T20786" s="110"/>
      <c r="AC20786" s="109"/>
    </row>
    <row r="20787" spans="20:52" x14ac:dyDescent="0.25">
      <c r="T20787" s="110"/>
      <c r="AC20787" s="109"/>
      <c r="AZ20787" s="111"/>
    </row>
    <row r="20788" spans="20:52" x14ac:dyDescent="0.25">
      <c r="T20788" s="110"/>
      <c r="AC20788" s="109"/>
      <c r="AJ20788" s="111"/>
      <c r="AO20788" s="111"/>
      <c r="AV20788" s="111"/>
    </row>
    <row r="20789" spans="20:52" x14ac:dyDescent="0.25">
      <c r="T20789" s="110"/>
      <c r="AC20789" s="109"/>
    </row>
    <row r="20790" spans="20:52" x14ac:dyDescent="0.25">
      <c r="T20790" s="110"/>
      <c r="AC20790" s="109"/>
      <c r="AJ20790" s="111"/>
      <c r="AO20790" s="111"/>
      <c r="AP20790" s="111"/>
      <c r="AV20790" s="111"/>
    </row>
    <row r="20791" spans="20:52" x14ac:dyDescent="0.25">
      <c r="T20791" s="110"/>
      <c r="AC20791" s="109"/>
      <c r="AJ20791" s="111"/>
      <c r="AO20791" s="111"/>
      <c r="AP20791" s="111"/>
      <c r="AT20791" s="111"/>
      <c r="AV20791" s="111"/>
    </row>
    <row r="20792" spans="20:52" x14ac:dyDescent="0.25">
      <c r="T20792" s="110"/>
      <c r="AC20792" s="109"/>
      <c r="AJ20792" s="111"/>
      <c r="AO20792" s="111"/>
      <c r="AV20792" s="111"/>
    </row>
    <row r="20793" spans="20:52" x14ac:dyDescent="0.25">
      <c r="T20793" s="110"/>
      <c r="AC20793" s="109"/>
      <c r="AJ20793" s="111"/>
      <c r="AO20793" s="111"/>
      <c r="AP20793" s="111"/>
    </row>
    <row r="20794" spans="20:52" x14ac:dyDescent="0.25">
      <c r="T20794" s="110"/>
      <c r="AC20794" s="109"/>
      <c r="AJ20794" s="111"/>
      <c r="AO20794" s="111"/>
      <c r="AP20794" s="111"/>
      <c r="AV20794" s="111"/>
    </row>
    <row r="20795" spans="20:52" x14ac:dyDescent="0.25">
      <c r="T20795" s="110"/>
      <c r="AC20795" s="109"/>
    </row>
    <row r="20796" spans="20:52" x14ac:dyDescent="0.25">
      <c r="T20796" s="110"/>
      <c r="AC20796" s="109"/>
      <c r="AJ20796" s="111"/>
      <c r="AO20796" s="111"/>
      <c r="AV20796" s="111"/>
    </row>
    <row r="20797" spans="20:52" x14ac:dyDescent="0.25">
      <c r="T20797" s="110"/>
      <c r="AC20797" s="109"/>
      <c r="AJ20797" s="111"/>
      <c r="AP20797" s="111"/>
      <c r="AV20797" s="111"/>
    </row>
    <row r="20798" spans="20:52" x14ac:dyDescent="0.25">
      <c r="T20798" s="110"/>
      <c r="AC20798" s="109"/>
      <c r="AP20798" s="111"/>
      <c r="AV20798" s="111"/>
    </row>
    <row r="20799" spans="20:52" x14ac:dyDescent="0.25">
      <c r="T20799" s="110"/>
      <c r="AC20799" s="109"/>
      <c r="AJ20799" s="111"/>
      <c r="AO20799" s="111"/>
      <c r="AV20799" s="111"/>
    </row>
    <row r="20800" spans="20:52" x14ac:dyDescent="0.25">
      <c r="T20800" s="110"/>
      <c r="AC20800" s="109"/>
    </row>
    <row r="20801" spans="20:52" x14ac:dyDescent="0.25">
      <c r="T20801" s="110"/>
      <c r="AC20801" s="109"/>
      <c r="AO20801" s="111"/>
      <c r="AP20801" s="111"/>
      <c r="AR20801" s="111"/>
      <c r="AV20801" s="111"/>
    </row>
    <row r="20802" spans="20:52" x14ac:dyDescent="0.25">
      <c r="T20802" s="110"/>
      <c r="AC20802" s="109"/>
    </row>
    <row r="20803" spans="20:52" x14ac:dyDescent="0.25">
      <c r="T20803" s="110"/>
      <c r="AC20803" s="109"/>
      <c r="AJ20803" s="111"/>
      <c r="AO20803" s="111"/>
      <c r="AP20803" s="111"/>
      <c r="AT20803" s="111"/>
      <c r="AV20803" s="111"/>
    </row>
    <row r="20804" spans="20:52" x14ac:dyDescent="0.25">
      <c r="T20804" s="110"/>
      <c r="AC20804" s="109"/>
      <c r="AJ20804" s="111"/>
      <c r="AO20804" s="111"/>
      <c r="AV20804" s="111"/>
    </row>
    <row r="20805" spans="20:52" x14ac:dyDescent="0.25">
      <c r="T20805" s="110"/>
      <c r="AC20805" s="109"/>
    </row>
    <row r="20806" spans="20:52" x14ac:dyDescent="0.25">
      <c r="T20806" s="110"/>
      <c r="AC20806" s="109"/>
    </row>
    <row r="20807" spans="20:52" x14ac:dyDescent="0.25">
      <c r="T20807" s="110"/>
      <c r="AC20807" s="109"/>
      <c r="AJ20807" s="111"/>
      <c r="AO20807" s="111"/>
      <c r="AT20807" s="111"/>
      <c r="AV20807" s="111"/>
    </row>
    <row r="20808" spans="20:52" x14ac:dyDescent="0.25">
      <c r="T20808" s="110"/>
      <c r="AC20808" s="109"/>
      <c r="AJ20808" s="111"/>
      <c r="AO20808" s="111"/>
      <c r="AT20808" s="111"/>
      <c r="AV20808" s="111"/>
    </row>
    <row r="20809" spans="20:52" x14ac:dyDescent="0.25">
      <c r="T20809" s="110"/>
      <c r="AC20809" s="109"/>
    </row>
    <row r="20810" spans="20:52" x14ac:dyDescent="0.25">
      <c r="T20810" s="110"/>
      <c r="AC20810" s="109"/>
      <c r="AJ20810" s="111"/>
      <c r="AO20810" s="111"/>
      <c r="AV20810" s="111"/>
    </row>
    <row r="20811" spans="20:52" x14ac:dyDescent="0.25">
      <c r="T20811" s="110"/>
      <c r="AC20811" s="109"/>
      <c r="AZ20811" s="111"/>
    </row>
    <row r="20812" spans="20:52" x14ac:dyDescent="0.25">
      <c r="T20812" s="110"/>
      <c r="AC20812" s="109"/>
      <c r="AO20812" s="111"/>
      <c r="AV20812" s="111"/>
      <c r="AZ20812" s="111"/>
    </row>
    <row r="20813" spans="20:52" x14ac:dyDescent="0.25">
      <c r="T20813" s="110"/>
      <c r="AC20813" s="109"/>
      <c r="AZ20813" s="111"/>
    </row>
    <row r="20814" spans="20:52" x14ac:dyDescent="0.25">
      <c r="T20814" s="110"/>
      <c r="AC20814" s="109"/>
      <c r="AJ20814" s="111"/>
      <c r="AO20814" s="111"/>
      <c r="AV20814" s="111"/>
    </row>
    <row r="20815" spans="20:52" x14ac:dyDescent="0.25">
      <c r="T20815" s="110"/>
      <c r="AC20815" s="109"/>
      <c r="AJ20815" s="111"/>
      <c r="AO20815" s="111"/>
      <c r="AP20815" s="111"/>
      <c r="AV20815" s="111"/>
    </row>
    <row r="20816" spans="20:52" x14ac:dyDescent="0.25">
      <c r="T20816" s="110"/>
      <c r="AC20816" s="109"/>
      <c r="AV20816" s="111"/>
    </row>
    <row r="20817" spans="20:52" x14ac:dyDescent="0.25">
      <c r="T20817" s="110"/>
      <c r="AC20817" s="109"/>
      <c r="AP20817" s="111"/>
    </row>
    <row r="20818" spans="20:52" x14ac:dyDescent="0.25">
      <c r="T20818" s="110"/>
      <c r="AC20818" s="109"/>
      <c r="AJ20818" s="111"/>
      <c r="AO20818" s="111"/>
      <c r="AP20818" s="111"/>
      <c r="AR20818" s="111"/>
    </row>
    <row r="20819" spans="20:52" x14ac:dyDescent="0.25">
      <c r="T20819" s="110"/>
      <c r="AC20819" s="109"/>
    </row>
    <row r="20820" spans="20:52" x14ac:dyDescent="0.25">
      <c r="T20820" s="110"/>
      <c r="AC20820" s="109"/>
      <c r="AJ20820" s="111"/>
      <c r="AO20820" s="111"/>
      <c r="AP20820" s="111"/>
      <c r="AV20820" s="111"/>
      <c r="AZ20820" s="111"/>
    </row>
    <row r="20821" spans="20:52" x14ac:dyDescent="0.25">
      <c r="T20821" s="110"/>
      <c r="AC20821" s="109"/>
    </row>
    <row r="20822" spans="20:52" x14ac:dyDescent="0.25">
      <c r="T20822" s="110"/>
      <c r="AC20822" s="109"/>
      <c r="AJ20822" s="111"/>
      <c r="AO20822" s="111"/>
      <c r="AP20822" s="111"/>
      <c r="AR20822" s="111"/>
      <c r="AV20822" s="111"/>
    </row>
    <row r="20823" spans="20:52" x14ac:dyDescent="0.25">
      <c r="T20823" s="110"/>
      <c r="AC20823" s="109"/>
    </row>
    <row r="20824" spans="20:52" x14ac:dyDescent="0.25">
      <c r="T20824" s="110"/>
      <c r="AC20824" s="109"/>
      <c r="AV20824" s="111"/>
    </row>
    <row r="20825" spans="20:52" x14ac:dyDescent="0.25">
      <c r="T20825" s="110"/>
      <c r="AC20825" s="109"/>
      <c r="AJ20825" s="111"/>
      <c r="AO20825" s="111"/>
      <c r="AP20825" s="111"/>
      <c r="AR20825" s="111"/>
      <c r="AT20825" s="111"/>
      <c r="AV20825" s="111"/>
    </row>
    <row r="20826" spans="20:52" x14ac:dyDescent="0.25">
      <c r="T20826" s="110"/>
      <c r="AC20826" s="109"/>
      <c r="AJ20826" s="111"/>
      <c r="AO20826" s="111"/>
      <c r="AP20826" s="111"/>
      <c r="AR20826" s="111"/>
      <c r="AT20826" s="111"/>
      <c r="AV20826" s="111"/>
    </row>
    <row r="20827" spans="20:52" x14ac:dyDescent="0.25">
      <c r="T20827" s="110"/>
      <c r="AC20827" s="109"/>
      <c r="AJ20827" s="111"/>
      <c r="AO20827" s="111"/>
      <c r="AT20827" s="111"/>
    </row>
    <row r="20828" spans="20:52" x14ac:dyDescent="0.25">
      <c r="T20828" s="110"/>
      <c r="AC20828" s="109"/>
      <c r="AV20828" s="111"/>
    </row>
    <row r="20829" spans="20:52" x14ac:dyDescent="0.25">
      <c r="T20829" s="110"/>
      <c r="AC20829" s="109"/>
    </row>
    <row r="20830" spans="20:52" x14ac:dyDescent="0.25">
      <c r="T20830" s="110"/>
      <c r="AC20830" s="109"/>
    </row>
    <row r="20831" spans="20:52" x14ac:dyDescent="0.25">
      <c r="T20831" s="110"/>
      <c r="AC20831" s="109"/>
    </row>
    <row r="20832" spans="20:52" x14ac:dyDescent="0.25">
      <c r="T20832" s="110"/>
      <c r="AC20832" s="109"/>
      <c r="AV20832" s="111"/>
    </row>
    <row r="20833" spans="20:52" x14ac:dyDescent="0.25">
      <c r="T20833" s="110"/>
      <c r="AC20833" s="109"/>
      <c r="AJ20833" s="111"/>
      <c r="AO20833" s="111"/>
      <c r="AR20833" s="111"/>
      <c r="AV20833" s="111"/>
    </row>
    <row r="20834" spans="20:52" x14ac:dyDescent="0.25">
      <c r="T20834" s="110"/>
      <c r="AC20834" s="109"/>
    </row>
    <row r="20835" spans="20:52" x14ac:dyDescent="0.25">
      <c r="T20835" s="110"/>
      <c r="AC20835" s="109"/>
      <c r="AJ20835" s="111"/>
      <c r="AO20835" s="111"/>
      <c r="AV20835" s="111"/>
    </row>
    <row r="20836" spans="20:52" x14ac:dyDescent="0.25">
      <c r="T20836" s="110"/>
      <c r="AC20836" s="109"/>
      <c r="AP20836" s="111"/>
      <c r="AV20836" s="111"/>
    </row>
    <row r="20837" spans="20:52" x14ac:dyDescent="0.25">
      <c r="T20837" s="110"/>
      <c r="AC20837" s="109"/>
      <c r="AJ20837" s="111"/>
      <c r="AV20837" s="111"/>
    </row>
    <row r="20838" spans="20:52" x14ac:dyDescent="0.25">
      <c r="T20838" s="110"/>
      <c r="AC20838" s="109"/>
      <c r="AJ20838" s="111"/>
      <c r="AO20838" s="111"/>
    </row>
    <row r="20839" spans="20:52" x14ac:dyDescent="0.25">
      <c r="T20839" s="110"/>
      <c r="AC20839" s="109"/>
    </row>
    <row r="20840" spans="20:52" x14ac:dyDescent="0.25">
      <c r="T20840" s="110"/>
      <c r="AC20840" s="109"/>
      <c r="AJ20840" s="111"/>
      <c r="AO20840" s="111"/>
      <c r="AP20840" s="111"/>
      <c r="AV20840" s="111"/>
      <c r="AZ20840" s="111"/>
    </row>
    <row r="20841" spans="20:52" x14ac:dyDescent="0.25">
      <c r="T20841" s="110"/>
      <c r="AC20841" s="109"/>
      <c r="AJ20841" s="111"/>
      <c r="AO20841" s="111"/>
      <c r="AP20841" s="111"/>
      <c r="AV20841" s="111"/>
    </row>
    <row r="20842" spans="20:52" x14ac:dyDescent="0.25">
      <c r="T20842" s="110"/>
      <c r="AC20842" s="109"/>
    </row>
    <row r="20843" spans="20:52" x14ac:dyDescent="0.25">
      <c r="T20843" s="110"/>
      <c r="AC20843" s="109"/>
      <c r="AJ20843" s="111"/>
      <c r="AO20843" s="111"/>
      <c r="AV20843" s="111"/>
    </row>
    <row r="20844" spans="20:52" x14ac:dyDescent="0.25">
      <c r="T20844" s="110"/>
      <c r="AC20844" s="109"/>
    </row>
    <row r="20845" spans="20:52" x14ac:dyDescent="0.25">
      <c r="T20845" s="110"/>
      <c r="AC20845" s="109"/>
      <c r="AJ20845" s="111"/>
      <c r="AO20845" s="111"/>
      <c r="AV20845" s="111"/>
    </row>
    <row r="20846" spans="20:52" x14ac:dyDescent="0.25">
      <c r="T20846" s="110"/>
      <c r="AC20846" s="109"/>
      <c r="AP20846" s="111"/>
    </row>
    <row r="20847" spans="20:52" x14ac:dyDescent="0.25">
      <c r="T20847" s="110"/>
      <c r="AC20847" s="109"/>
      <c r="AV20847" s="111"/>
    </row>
    <row r="20848" spans="20:52" x14ac:dyDescent="0.25">
      <c r="T20848" s="110"/>
      <c r="AC20848" s="109"/>
      <c r="AJ20848" s="111"/>
      <c r="AO20848" s="111"/>
    </row>
    <row r="20849" spans="20:52" x14ac:dyDescent="0.25">
      <c r="T20849" s="110"/>
      <c r="AC20849" s="109"/>
      <c r="AP20849" s="111"/>
      <c r="AV20849" s="111"/>
    </row>
    <row r="20850" spans="20:52" x14ac:dyDescent="0.25">
      <c r="T20850" s="110"/>
      <c r="AC20850" s="109"/>
      <c r="AJ20850" s="111"/>
      <c r="AV20850" s="111"/>
    </row>
    <row r="20851" spans="20:52" x14ac:dyDescent="0.25">
      <c r="T20851" s="110"/>
      <c r="AC20851" s="109"/>
    </row>
    <row r="20852" spans="20:52" x14ac:dyDescent="0.25">
      <c r="T20852" s="110"/>
      <c r="AC20852" s="109"/>
    </row>
    <row r="20853" spans="20:52" x14ac:dyDescent="0.25">
      <c r="T20853" s="110"/>
      <c r="AC20853" s="109"/>
      <c r="AO20853" s="111"/>
      <c r="AP20853" s="111"/>
      <c r="AT20853" s="111"/>
      <c r="AV20853" s="111"/>
    </row>
    <row r="20854" spans="20:52" x14ac:dyDescent="0.25">
      <c r="T20854" s="110"/>
      <c r="AC20854" s="109"/>
      <c r="AJ20854" s="111"/>
      <c r="AO20854" s="111"/>
      <c r="AV20854" s="111"/>
    </row>
    <row r="20855" spans="20:52" x14ac:dyDescent="0.25">
      <c r="T20855" s="110"/>
      <c r="AC20855" s="109"/>
    </row>
    <row r="20856" spans="20:52" x14ac:dyDescent="0.25">
      <c r="T20856" s="110"/>
      <c r="AC20856" s="109"/>
    </row>
    <row r="20857" spans="20:52" x14ac:dyDescent="0.25">
      <c r="T20857" s="110"/>
      <c r="AC20857" s="109"/>
      <c r="AJ20857" s="111"/>
      <c r="AO20857" s="111"/>
      <c r="AV20857" s="111"/>
    </row>
    <row r="20858" spans="20:52" x14ac:dyDescent="0.25">
      <c r="T20858" s="110"/>
      <c r="AC20858" s="109"/>
      <c r="AJ20858" s="111"/>
      <c r="AT20858" s="111"/>
      <c r="AV20858" s="111"/>
    </row>
    <row r="20859" spans="20:52" x14ac:dyDescent="0.25">
      <c r="T20859" s="110"/>
      <c r="AC20859" s="109"/>
      <c r="AZ20859" s="111"/>
    </row>
    <row r="20860" spans="20:52" x14ac:dyDescent="0.25">
      <c r="T20860" s="110"/>
      <c r="AC20860" s="109"/>
    </row>
    <row r="20861" spans="20:52" x14ac:dyDescent="0.25">
      <c r="T20861" s="110"/>
      <c r="AC20861" s="109"/>
    </row>
    <row r="20862" spans="20:52" x14ac:dyDescent="0.25">
      <c r="T20862" s="110"/>
      <c r="AC20862" s="109"/>
    </row>
    <row r="20863" spans="20:52" x14ac:dyDescent="0.25">
      <c r="T20863" s="110"/>
      <c r="AC20863" s="109"/>
    </row>
    <row r="20864" spans="20:52" x14ac:dyDescent="0.25">
      <c r="T20864" s="110"/>
      <c r="AC20864" s="109"/>
    </row>
    <row r="20865" spans="20:52" x14ac:dyDescent="0.25">
      <c r="T20865" s="110"/>
      <c r="AC20865" s="109"/>
      <c r="AJ20865" s="111"/>
      <c r="AO20865" s="111"/>
      <c r="AV20865" s="111"/>
    </row>
    <row r="20866" spans="20:52" x14ac:dyDescent="0.25">
      <c r="T20866" s="110"/>
      <c r="AC20866" s="109"/>
    </row>
    <row r="20867" spans="20:52" x14ac:dyDescent="0.25">
      <c r="T20867" s="110"/>
      <c r="AC20867" s="109"/>
    </row>
    <row r="20868" spans="20:52" x14ac:dyDescent="0.25">
      <c r="T20868" s="110"/>
      <c r="AC20868" s="109"/>
      <c r="AJ20868" s="111"/>
      <c r="AO20868" s="111"/>
      <c r="AV20868" s="111"/>
    </row>
    <row r="20869" spans="20:52" x14ac:dyDescent="0.25">
      <c r="T20869" s="110"/>
      <c r="AC20869" s="109"/>
      <c r="AJ20869" s="111"/>
      <c r="AV20869" s="111"/>
    </row>
    <row r="20870" spans="20:52" x14ac:dyDescent="0.25">
      <c r="T20870" s="110"/>
      <c r="AC20870" s="109"/>
      <c r="AJ20870" s="111"/>
      <c r="AO20870" s="111"/>
      <c r="AV20870" s="111"/>
    </row>
    <row r="20871" spans="20:52" x14ac:dyDescent="0.25">
      <c r="T20871" s="110"/>
      <c r="AC20871" s="109"/>
      <c r="AJ20871" s="111"/>
      <c r="AO20871" s="111"/>
      <c r="AP20871" s="111"/>
      <c r="AT20871" s="111"/>
      <c r="AV20871" s="111"/>
    </row>
    <row r="20872" spans="20:52" x14ac:dyDescent="0.25">
      <c r="T20872" s="110"/>
      <c r="AC20872" s="109"/>
    </row>
    <row r="20873" spans="20:52" x14ac:dyDescent="0.25">
      <c r="T20873" s="110"/>
      <c r="AC20873" s="109"/>
      <c r="AJ20873" s="111"/>
      <c r="AO20873" s="111"/>
    </row>
    <row r="20874" spans="20:52" x14ac:dyDescent="0.25">
      <c r="T20874" s="110"/>
      <c r="AC20874" s="109"/>
    </row>
    <row r="20875" spans="20:52" x14ac:dyDescent="0.25">
      <c r="T20875" s="110"/>
      <c r="AC20875" s="109"/>
    </row>
    <row r="20876" spans="20:52" x14ac:dyDescent="0.25">
      <c r="T20876" s="110"/>
      <c r="AC20876" s="109"/>
    </row>
    <row r="20877" spans="20:52" x14ac:dyDescent="0.25">
      <c r="T20877" s="110"/>
      <c r="AC20877" s="109"/>
      <c r="AJ20877" s="111"/>
      <c r="AO20877" s="111"/>
      <c r="AV20877" s="111"/>
      <c r="AZ20877" s="111"/>
    </row>
    <row r="20878" spans="20:52" x14ac:dyDescent="0.25">
      <c r="T20878" s="110"/>
      <c r="AC20878" s="109"/>
      <c r="AV20878" s="111"/>
    </row>
    <row r="20879" spans="20:52" x14ac:dyDescent="0.25">
      <c r="T20879" s="110"/>
      <c r="AC20879" s="109"/>
      <c r="AJ20879" s="111"/>
      <c r="AO20879" s="111"/>
      <c r="AP20879" s="111"/>
      <c r="AV20879" s="111"/>
    </row>
    <row r="20880" spans="20:52" x14ac:dyDescent="0.25">
      <c r="T20880" s="110"/>
      <c r="AC20880" s="109"/>
      <c r="AJ20880" s="111"/>
      <c r="AO20880" s="111"/>
      <c r="AT20880" s="111"/>
      <c r="AV20880" s="111"/>
    </row>
    <row r="20881" spans="20:52" x14ac:dyDescent="0.25">
      <c r="T20881" s="110"/>
      <c r="AC20881" s="109"/>
    </row>
    <row r="20882" spans="20:52" x14ac:dyDescent="0.25">
      <c r="T20882" s="110"/>
      <c r="AC20882" s="109"/>
    </row>
    <row r="20883" spans="20:52" x14ac:dyDescent="0.25">
      <c r="T20883" s="110"/>
      <c r="AC20883" s="109"/>
    </row>
    <row r="20884" spans="20:52" x14ac:dyDescent="0.25">
      <c r="T20884" s="110"/>
      <c r="AC20884" s="109"/>
      <c r="AJ20884" s="111"/>
      <c r="AO20884" s="111"/>
      <c r="AV20884" s="111"/>
      <c r="AZ20884" s="111"/>
    </row>
    <row r="20885" spans="20:52" x14ac:dyDescent="0.25">
      <c r="T20885" s="110"/>
      <c r="AC20885" s="109"/>
      <c r="AJ20885" s="111"/>
      <c r="AO20885" s="111"/>
      <c r="AV20885" s="111"/>
    </row>
    <row r="20886" spans="20:52" x14ac:dyDescent="0.25">
      <c r="T20886" s="110"/>
      <c r="AC20886" s="109"/>
      <c r="AJ20886" s="111"/>
      <c r="AO20886" s="111"/>
      <c r="AT20886" s="111"/>
    </row>
    <row r="20887" spans="20:52" x14ac:dyDescent="0.25">
      <c r="T20887" s="110"/>
      <c r="AC20887" s="109"/>
    </row>
    <row r="20888" spans="20:52" x14ac:dyDescent="0.25">
      <c r="T20888" s="110"/>
      <c r="AC20888" s="109"/>
      <c r="AP20888" s="111"/>
    </row>
    <row r="20889" spans="20:52" x14ac:dyDescent="0.25">
      <c r="T20889" s="110"/>
      <c r="AC20889" s="109"/>
      <c r="AJ20889" s="111"/>
      <c r="AO20889" s="111"/>
      <c r="AV20889" s="111"/>
    </row>
    <row r="20890" spans="20:52" x14ac:dyDescent="0.25">
      <c r="T20890" s="110"/>
      <c r="AC20890" s="109"/>
      <c r="AV20890" s="111"/>
    </row>
    <row r="20891" spans="20:52" x14ac:dyDescent="0.25">
      <c r="T20891" s="110"/>
      <c r="AC20891" s="109"/>
      <c r="AJ20891" s="111"/>
      <c r="AO20891" s="111"/>
      <c r="AP20891" s="111"/>
      <c r="AV20891" s="111"/>
      <c r="AZ20891" s="111"/>
    </row>
    <row r="20892" spans="20:52" x14ac:dyDescent="0.25">
      <c r="T20892" s="110"/>
      <c r="AC20892" s="109"/>
      <c r="AP20892" s="111"/>
    </row>
    <row r="20893" spans="20:52" x14ac:dyDescent="0.25">
      <c r="T20893" s="110"/>
      <c r="AC20893" s="109"/>
    </row>
    <row r="20894" spans="20:52" x14ac:dyDescent="0.25">
      <c r="T20894" s="110"/>
      <c r="AC20894" s="109"/>
    </row>
    <row r="20895" spans="20:52" x14ac:dyDescent="0.25">
      <c r="T20895" s="110"/>
      <c r="AC20895" s="109"/>
      <c r="AJ20895" s="111"/>
      <c r="AO20895" s="111"/>
      <c r="AV20895" s="111"/>
    </row>
    <row r="20896" spans="20:52" x14ac:dyDescent="0.25">
      <c r="T20896" s="110"/>
      <c r="AC20896" s="109"/>
      <c r="AZ20896" s="111"/>
    </row>
    <row r="20897" spans="20:52" x14ac:dyDescent="0.25">
      <c r="T20897" s="110"/>
      <c r="AC20897" s="109"/>
      <c r="AJ20897" s="111"/>
      <c r="AO20897" s="111"/>
      <c r="AT20897" s="111"/>
      <c r="AV20897" s="111"/>
    </row>
    <row r="20898" spans="20:52" x14ac:dyDescent="0.25">
      <c r="T20898" s="110"/>
      <c r="AC20898" s="109"/>
      <c r="AZ20898" s="111"/>
    </row>
    <row r="20899" spans="20:52" x14ac:dyDescent="0.25">
      <c r="T20899" s="110"/>
      <c r="AC20899" s="109"/>
    </row>
    <row r="20900" spans="20:52" x14ac:dyDescent="0.25">
      <c r="T20900" s="110"/>
      <c r="AC20900" s="109"/>
      <c r="AO20900" s="111"/>
      <c r="AP20900" s="111"/>
      <c r="AV20900" s="111"/>
    </row>
    <row r="20901" spans="20:52" x14ac:dyDescent="0.25">
      <c r="T20901" s="110"/>
      <c r="AC20901" s="109"/>
    </row>
    <row r="20902" spans="20:52" x14ac:dyDescent="0.25">
      <c r="T20902" s="110"/>
      <c r="AC20902" s="109"/>
    </row>
    <row r="20903" spans="20:52" x14ac:dyDescent="0.25">
      <c r="T20903" s="110"/>
      <c r="AC20903" s="109"/>
      <c r="AJ20903" s="111"/>
      <c r="AO20903" s="111"/>
      <c r="AR20903" s="111"/>
      <c r="AV20903" s="111"/>
    </row>
    <row r="20904" spans="20:52" x14ac:dyDescent="0.25">
      <c r="T20904" s="110"/>
      <c r="AC20904" s="109"/>
    </row>
    <row r="20905" spans="20:52" x14ac:dyDescent="0.25">
      <c r="T20905" s="110"/>
      <c r="AC20905" s="109"/>
    </row>
    <row r="20906" spans="20:52" x14ac:dyDescent="0.25">
      <c r="T20906" s="110"/>
      <c r="AC20906" s="109"/>
    </row>
    <row r="20907" spans="20:52" x14ac:dyDescent="0.25">
      <c r="T20907" s="110"/>
      <c r="AC20907" s="109"/>
      <c r="AJ20907" s="111"/>
      <c r="AO20907" s="111"/>
      <c r="AV20907" s="111"/>
    </row>
    <row r="20908" spans="20:52" x14ac:dyDescent="0.25">
      <c r="T20908" s="110"/>
      <c r="AC20908" s="109"/>
    </row>
    <row r="20909" spans="20:52" x14ac:dyDescent="0.25">
      <c r="T20909" s="110"/>
      <c r="AC20909" s="109"/>
      <c r="AJ20909" s="111"/>
      <c r="AO20909" s="111"/>
      <c r="AV20909" s="111"/>
    </row>
    <row r="20910" spans="20:52" x14ac:dyDescent="0.25">
      <c r="T20910" s="110"/>
      <c r="AC20910" s="109"/>
      <c r="AJ20910" s="111"/>
      <c r="AO20910" s="111"/>
      <c r="AV20910" s="111"/>
    </row>
    <row r="20911" spans="20:52" x14ac:dyDescent="0.25">
      <c r="T20911" s="110"/>
      <c r="AC20911" s="109"/>
    </row>
    <row r="20912" spans="20:52" x14ac:dyDescent="0.25">
      <c r="T20912" s="110"/>
      <c r="AC20912" s="109"/>
      <c r="AJ20912" s="111"/>
      <c r="AO20912" s="111"/>
      <c r="AT20912" s="111"/>
    </row>
    <row r="20913" spans="20:52" x14ac:dyDescent="0.25">
      <c r="T20913" s="110"/>
      <c r="AC20913" s="109"/>
      <c r="AZ20913" s="111"/>
    </row>
    <row r="20914" spans="20:52" x14ac:dyDescent="0.25">
      <c r="T20914" s="110"/>
      <c r="AC20914" s="109"/>
      <c r="AJ20914" s="111"/>
      <c r="AO20914" s="111"/>
      <c r="AP20914" s="111"/>
      <c r="AV20914" s="111"/>
    </row>
    <row r="20915" spans="20:52" x14ac:dyDescent="0.25">
      <c r="T20915" s="110"/>
      <c r="AC20915" s="109"/>
      <c r="AJ20915" s="111"/>
      <c r="AO20915" s="111"/>
      <c r="AP20915" s="111"/>
      <c r="AV20915" s="111"/>
    </row>
    <row r="20916" spans="20:52" x14ac:dyDescent="0.25">
      <c r="T20916" s="110"/>
      <c r="AC20916" s="109"/>
      <c r="AV20916" s="111"/>
    </row>
    <row r="20917" spans="20:52" x14ac:dyDescent="0.25">
      <c r="T20917" s="110"/>
      <c r="AC20917" s="109"/>
      <c r="AJ20917" s="111"/>
      <c r="AO20917" s="111"/>
      <c r="AV20917" s="111"/>
    </row>
    <row r="20918" spans="20:52" x14ac:dyDescent="0.25">
      <c r="T20918" s="110"/>
      <c r="AC20918" s="109"/>
      <c r="AJ20918" s="111"/>
      <c r="AO20918" s="111"/>
      <c r="AV20918" s="111"/>
    </row>
    <row r="20919" spans="20:52" x14ac:dyDescent="0.25">
      <c r="T20919" s="110"/>
      <c r="AC20919" s="109"/>
    </row>
    <row r="20920" spans="20:52" x14ac:dyDescent="0.25">
      <c r="T20920" s="110"/>
      <c r="AC20920" s="109"/>
    </row>
    <row r="20921" spans="20:52" x14ac:dyDescent="0.25">
      <c r="T20921" s="110"/>
      <c r="AC20921" s="109"/>
      <c r="AJ20921" s="111"/>
      <c r="AO20921" s="111"/>
      <c r="AP20921" s="111"/>
      <c r="AT20921" s="111"/>
      <c r="AV20921" s="111"/>
    </row>
    <row r="20922" spans="20:52" x14ac:dyDescent="0.25">
      <c r="T20922" s="110"/>
      <c r="AC20922" s="109"/>
    </row>
    <row r="20923" spans="20:52" x14ac:dyDescent="0.25">
      <c r="T20923" s="110"/>
      <c r="AC20923" s="109"/>
      <c r="AV20923" s="111"/>
    </row>
    <row r="20924" spans="20:52" x14ac:dyDescent="0.25">
      <c r="T20924" s="110"/>
      <c r="AC20924" s="109"/>
    </row>
    <row r="20925" spans="20:52" x14ac:dyDescent="0.25">
      <c r="T20925" s="110"/>
      <c r="AC20925" s="109"/>
      <c r="AJ20925" s="111"/>
      <c r="AO20925" s="111"/>
      <c r="AV20925" s="111"/>
    </row>
    <row r="20926" spans="20:52" x14ac:dyDescent="0.25">
      <c r="T20926" s="110"/>
      <c r="AC20926" s="109"/>
      <c r="AJ20926" s="111"/>
      <c r="AO20926" s="111"/>
      <c r="AP20926" s="111"/>
      <c r="AV20926" s="111"/>
    </row>
    <row r="20927" spans="20:52" x14ac:dyDescent="0.25">
      <c r="T20927" s="110"/>
      <c r="AC20927" s="109"/>
      <c r="AJ20927" s="111"/>
      <c r="AO20927" s="111"/>
      <c r="AP20927" s="111"/>
      <c r="AR20927" s="111"/>
      <c r="AV20927" s="111"/>
    </row>
    <row r="20928" spans="20:52" x14ac:dyDescent="0.25">
      <c r="T20928" s="110"/>
      <c r="AC20928" s="109"/>
    </row>
    <row r="20929" spans="20:52" x14ac:dyDescent="0.25">
      <c r="T20929" s="110"/>
      <c r="AC20929" s="109"/>
      <c r="AJ20929" s="111"/>
      <c r="AO20929" s="111"/>
      <c r="AP20929" s="111"/>
      <c r="AV20929" s="111"/>
    </row>
    <row r="20930" spans="20:52" x14ac:dyDescent="0.25">
      <c r="T20930" s="110"/>
      <c r="AC20930" s="109"/>
    </row>
    <row r="20931" spans="20:52" x14ac:dyDescent="0.25">
      <c r="T20931" s="110"/>
      <c r="AC20931" s="109"/>
      <c r="AV20931" s="111"/>
    </row>
    <row r="20932" spans="20:52" x14ac:dyDescent="0.25">
      <c r="T20932" s="110"/>
      <c r="AC20932" s="109"/>
    </row>
    <row r="20933" spans="20:52" x14ac:dyDescent="0.25">
      <c r="T20933" s="110"/>
      <c r="AC20933" s="109"/>
    </row>
    <row r="20934" spans="20:52" x14ac:dyDescent="0.25">
      <c r="T20934" s="110"/>
      <c r="AC20934" s="109"/>
      <c r="AJ20934" s="111"/>
      <c r="AO20934" s="111"/>
    </row>
    <row r="20935" spans="20:52" x14ac:dyDescent="0.25">
      <c r="T20935" s="110"/>
      <c r="AC20935" s="109"/>
      <c r="AJ20935" s="111"/>
      <c r="AO20935" s="111"/>
      <c r="AV20935" s="111"/>
    </row>
    <row r="20936" spans="20:52" x14ac:dyDescent="0.25">
      <c r="T20936" s="110"/>
      <c r="AC20936" s="109"/>
      <c r="AJ20936" s="111"/>
      <c r="AV20936" s="111"/>
    </row>
    <row r="20937" spans="20:52" x14ac:dyDescent="0.25">
      <c r="T20937" s="110"/>
      <c r="AC20937" s="109"/>
      <c r="AJ20937" s="111"/>
      <c r="AO20937" s="111"/>
    </row>
    <row r="20938" spans="20:52" x14ac:dyDescent="0.25">
      <c r="T20938" s="110"/>
      <c r="AC20938" s="109"/>
      <c r="AP20938" s="111"/>
      <c r="AT20938" s="111"/>
      <c r="AV20938" s="111"/>
    </row>
    <row r="20939" spans="20:52" x14ac:dyDescent="0.25">
      <c r="T20939" s="110"/>
      <c r="AC20939" s="109"/>
    </row>
    <row r="20940" spans="20:52" x14ac:dyDescent="0.25">
      <c r="T20940" s="110"/>
      <c r="AC20940" s="109"/>
      <c r="AV20940" s="111"/>
    </row>
    <row r="20941" spans="20:52" x14ac:dyDescent="0.25">
      <c r="T20941" s="110"/>
      <c r="AC20941" s="109"/>
      <c r="AJ20941" s="111"/>
      <c r="AO20941" s="111"/>
      <c r="AR20941" s="111"/>
      <c r="AV20941" s="111"/>
    </row>
    <row r="20942" spans="20:52" x14ac:dyDescent="0.25">
      <c r="T20942" s="110"/>
      <c r="AC20942" s="109"/>
      <c r="AJ20942" s="111"/>
      <c r="AO20942" s="111"/>
    </row>
    <row r="20943" spans="20:52" x14ac:dyDescent="0.25">
      <c r="T20943" s="110"/>
      <c r="AC20943" s="109"/>
      <c r="AJ20943" s="111"/>
      <c r="AO20943" s="111"/>
      <c r="AV20943" s="111"/>
      <c r="AZ20943" s="111"/>
    </row>
    <row r="20944" spans="20:52" x14ac:dyDescent="0.25">
      <c r="T20944" s="110"/>
      <c r="AC20944" s="109"/>
      <c r="AV20944" s="111"/>
    </row>
    <row r="20945" spans="20:52" x14ac:dyDescent="0.25">
      <c r="T20945" s="110"/>
      <c r="AC20945" s="109"/>
      <c r="AJ20945" s="111"/>
      <c r="AO20945" s="111"/>
      <c r="AT20945" s="111"/>
    </row>
    <row r="20946" spans="20:52" x14ac:dyDescent="0.25">
      <c r="T20946" s="110"/>
      <c r="AC20946" s="109"/>
    </row>
    <row r="20947" spans="20:52" x14ac:dyDescent="0.25">
      <c r="T20947" s="110"/>
      <c r="AC20947" s="109"/>
    </row>
    <row r="20948" spans="20:52" x14ac:dyDescent="0.25">
      <c r="T20948" s="110"/>
      <c r="AC20948" s="109"/>
      <c r="AJ20948" s="111"/>
      <c r="AO20948" s="111"/>
      <c r="AV20948" s="111"/>
    </row>
    <row r="20949" spans="20:52" x14ac:dyDescent="0.25">
      <c r="T20949" s="110"/>
      <c r="AC20949" s="109"/>
      <c r="AJ20949" s="111"/>
      <c r="AO20949" s="111"/>
      <c r="AP20949" s="111"/>
      <c r="AV20949" s="111"/>
    </row>
    <row r="20950" spans="20:52" x14ac:dyDescent="0.25">
      <c r="T20950" s="110"/>
      <c r="AC20950" s="109"/>
      <c r="AJ20950" s="111"/>
      <c r="AO20950" s="111"/>
      <c r="AV20950" s="111"/>
    </row>
    <row r="20951" spans="20:52" x14ac:dyDescent="0.25">
      <c r="T20951" s="110"/>
      <c r="AC20951" s="109"/>
      <c r="AJ20951" s="111"/>
      <c r="AO20951" s="111"/>
      <c r="AV20951" s="111"/>
    </row>
    <row r="20952" spans="20:52" x14ac:dyDescent="0.25">
      <c r="T20952" s="110"/>
      <c r="AC20952" s="109"/>
      <c r="AV20952" s="111"/>
    </row>
    <row r="20953" spans="20:52" x14ac:dyDescent="0.25">
      <c r="T20953" s="110"/>
      <c r="AC20953" s="109"/>
    </row>
    <row r="20954" spans="20:52" x14ac:dyDescent="0.25">
      <c r="T20954" s="110"/>
      <c r="AC20954" s="109"/>
      <c r="AZ20954" s="111"/>
    </row>
    <row r="20955" spans="20:52" x14ac:dyDescent="0.25">
      <c r="T20955" s="110"/>
      <c r="AC20955" s="109"/>
      <c r="AJ20955" s="111"/>
      <c r="AO20955" s="111"/>
      <c r="AV20955" s="111"/>
      <c r="AZ20955" s="111"/>
    </row>
    <row r="20956" spans="20:52" x14ac:dyDescent="0.25">
      <c r="T20956" s="110"/>
      <c r="AC20956" s="109"/>
      <c r="AJ20956" s="111"/>
      <c r="AO20956" s="111"/>
      <c r="AP20956" s="111"/>
      <c r="AT20956" s="111"/>
      <c r="AV20956" s="111"/>
    </row>
    <row r="20957" spans="20:52" x14ac:dyDescent="0.25">
      <c r="T20957" s="110"/>
      <c r="AC20957" s="109"/>
      <c r="AJ20957" s="111"/>
      <c r="AO20957" s="111"/>
      <c r="AP20957" s="111"/>
      <c r="AV20957" s="111"/>
    </row>
    <row r="20958" spans="20:52" x14ac:dyDescent="0.25">
      <c r="T20958" s="110"/>
      <c r="AC20958" s="109"/>
      <c r="AJ20958" s="111"/>
      <c r="AO20958" s="111"/>
      <c r="AR20958" s="111"/>
      <c r="AT20958" s="111"/>
      <c r="AV20958" s="111"/>
    </row>
    <row r="20959" spans="20:52" x14ac:dyDescent="0.25">
      <c r="T20959" s="110"/>
      <c r="AC20959" s="109"/>
    </row>
    <row r="20960" spans="20:52" x14ac:dyDescent="0.25">
      <c r="T20960" s="110"/>
      <c r="AC20960" s="109"/>
      <c r="AJ20960" s="111"/>
      <c r="AO20960" s="111"/>
      <c r="AV20960" s="111"/>
    </row>
    <row r="20961" spans="20:48" x14ac:dyDescent="0.25">
      <c r="T20961" s="110"/>
      <c r="AC20961" s="109"/>
    </row>
    <row r="20962" spans="20:48" x14ac:dyDescent="0.25">
      <c r="T20962" s="110"/>
      <c r="AC20962" s="109"/>
      <c r="AJ20962" s="111"/>
      <c r="AP20962" s="111"/>
      <c r="AV20962" s="111"/>
    </row>
    <row r="20963" spans="20:48" x14ac:dyDescent="0.25">
      <c r="T20963" s="110"/>
      <c r="AC20963" s="109"/>
      <c r="AJ20963" s="111"/>
      <c r="AO20963" s="111"/>
      <c r="AV20963" s="111"/>
    </row>
    <row r="20964" spans="20:48" x14ac:dyDescent="0.25">
      <c r="T20964" s="110"/>
      <c r="AC20964" s="109"/>
      <c r="AJ20964" s="111"/>
      <c r="AO20964" s="111"/>
      <c r="AP20964" s="111"/>
    </row>
    <row r="20965" spans="20:48" x14ac:dyDescent="0.25">
      <c r="T20965" s="110"/>
      <c r="AC20965" s="109"/>
      <c r="AJ20965" s="111"/>
      <c r="AO20965" s="111"/>
      <c r="AP20965" s="111"/>
      <c r="AV20965" s="111"/>
    </row>
    <row r="20966" spans="20:48" x14ac:dyDescent="0.25">
      <c r="T20966" s="110"/>
      <c r="AC20966" s="109"/>
    </row>
    <row r="20967" spans="20:48" x14ac:dyDescent="0.25">
      <c r="T20967" s="110"/>
      <c r="AC20967" s="109"/>
      <c r="AV20967" s="111"/>
    </row>
    <row r="20968" spans="20:48" x14ac:dyDescent="0.25">
      <c r="T20968" s="110"/>
      <c r="AC20968" s="109"/>
      <c r="AO20968" s="111"/>
      <c r="AP20968" s="111"/>
      <c r="AT20968" s="111"/>
      <c r="AV20968" s="111"/>
    </row>
    <row r="20969" spans="20:48" x14ac:dyDescent="0.25">
      <c r="T20969" s="110"/>
      <c r="AC20969" s="109"/>
    </row>
    <row r="20970" spans="20:48" x14ac:dyDescent="0.25">
      <c r="T20970" s="110"/>
      <c r="AC20970" s="109"/>
    </row>
    <row r="20971" spans="20:48" x14ac:dyDescent="0.25">
      <c r="T20971" s="110"/>
      <c r="AC20971" s="109"/>
    </row>
    <row r="20972" spans="20:48" x14ac:dyDescent="0.25">
      <c r="T20972" s="110"/>
      <c r="AC20972" s="109"/>
    </row>
    <row r="20973" spans="20:48" x14ac:dyDescent="0.25">
      <c r="T20973" s="110"/>
      <c r="AC20973" s="109"/>
    </row>
    <row r="20974" spans="20:48" x14ac:dyDescent="0.25">
      <c r="T20974" s="110"/>
      <c r="AC20974" s="109"/>
      <c r="AV20974" s="111"/>
    </row>
    <row r="20975" spans="20:48" x14ac:dyDescent="0.25">
      <c r="T20975" s="110"/>
      <c r="AC20975" s="109"/>
      <c r="AP20975" s="111"/>
      <c r="AV20975" s="111"/>
    </row>
    <row r="20976" spans="20:48" x14ac:dyDescent="0.25">
      <c r="T20976" s="110"/>
      <c r="AC20976" s="109"/>
      <c r="AJ20976" s="111"/>
      <c r="AO20976" s="111"/>
      <c r="AR20976" s="111"/>
      <c r="AV20976" s="111"/>
    </row>
    <row r="20977" spans="20:52" x14ac:dyDescent="0.25">
      <c r="T20977" s="110"/>
      <c r="AC20977" s="109"/>
      <c r="AO20977" s="111"/>
      <c r="AP20977" s="111"/>
      <c r="AR20977" s="111"/>
      <c r="AV20977" s="111"/>
    </row>
    <row r="20978" spans="20:52" x14ac:dyDescent="0.25">
      <c r="T20978" s="110"/>
      <c r="AC20978" s="109"/>
    </row>
    <row r="20979" spans="20:52" x14ac:dyDescent="0.25">
      <c r="T20979" s="110"/>
      <c r="AC20979" s="109"/>
    </row>
    <row r="20980" spans="20:52" x14ac:dyDescent="0.25">
      <c r="T20980" s="110"/>
      <c r="AC20980" s="109"/>
    </row>
    <row r="20981" spans="20:52" x14ac:dyDescent="0.25">
      <c r="T20981" s="110"/>
      <c r="AC20981" s="109"/>
      <c r="AJ20981" s="111"/>
      <c r="AO20981" s="111"/>
      <c r="AP20981" s="111"/>
      <c r="AR20981" s="111"/>
      <c r="AV20981" s="111"/>
    </row>
    <row r="20982" spans="20:52" x14ac:dyDescent="0.25">
      <c r="T20982" s="110"/>
      <c r="AC20982" s="109"/>
      <c r="AP20982" s="111"/>
      <c r="AZ20982" s="111"/>
    </row>
    <row r="20983" spans="20:52" x14ac:dyDescent="0.25">
      <c r="T20983" s="110"/>
      <c r="AC20983" s="109"/>
      <c r="AJ20983" s="111"/>
      <c r="AO20983" s="111"/>
      <c r="AP20983" s="111"/>
      <c r="AV20983" s="111"/>
    </row>
    <row r="20984" spans="20:52" x14ac:dyDescent="0.25">
      <c r="T20984" s="110"/>
      <c r="AC20984" s="109"/>
    </row>
    <row r="20985" spans="20:52" x14ac:dyDescent="0.25">
      <c r="T20985" s="110"/>
      <c r="AC20985" s="109"/>
    </row>
    <row r="20986" spans="20:52" x14ac:dyDescent="0.25">
      <c r="T20986" s="110"/>
      <c r="AC20986" s="109"/>
    </row>
    <row r="20987" spans="20:52" x14ac:dyDescent="0.25">
      <c r="T20987" s="110"/>
      <c r="AC20987" s="109"/>
      <c r="AJ20987" s="111"/>
      <c r="AO20987" s="111"/>
      <c r="AV20987" s="111"/>
    </row>
    <row r="20988" spans="20:52" x14ac:dyDescent="0.25">
      <c r="T20988" s="110"/>
      <c r="AC20988" s="109"/>
      <c r="AJ20988" s="111"/>
      <c r="AO20988" s="111"/>
      <c r="AP20988" s="111"/>
      <c r="AR20988" s="111"/>
      <c r="AV20988" s="111"/>
      <c r="AZ20988" s="111"/>
    </row>
    <row r="20989" spans="20:52" x14ac:dyDescent="0.25">
      <c r="T20989" s="110"/>
      <c r="AC20989" s="109"/>
      <c r="AJ20989" s="111"/>
      <c r="AO20989" s="111"/>
      <c r="AV20989" s="111"/>
    </row>
    <row r="20990" spans="20:52" x14ac:dyDescent="0.25">
      <c r="T20990" s="110"/>
      <c r="AC20990" s="109"/>
    </row>
    <row r="20991" spans="20:52" x14ac:dyDescent="0.25">
      <c r="T20991" s="110"/>
      <c r="AC20991" s="109"/>
      <c r="AP20991" s="111"/>
      <c r="AV20991" s="111"/>
      <c r="AZ20991" s="111"/>
    </row>
    <row r="20992" spans="20:52" x14ac:dyDescent="0.25">
      <c r="T20992" s="110"/>
      <c r="AC20992" s="109"/>
    </row>
    <row r="20993" spans="20:52" x14ac:dyDescent="0.25">
      <c r="T20993" s="110"/>
      <c r="AC20993" s="109"/>
      <c r="AJ20993" s="111"/>
      <c r="AO20993" s="111"/>
      <c r="AP20993" s="111"/>
      <c r="AT20993" s="111"/>
      <c r="AV20993" s="111"/>
    </row>
    <row r="20994" spans="20:52" x14ac:dyDescent="0.25">
      <c r="T20994" s="110"/>
      <c r="AC20994" s="109"/>
      <c r="AJ20994" s="111"/>
      <c r="AO20994" s="111"/>
    </row>
    <row r="20995" spans="20:52" x14ac:dyDescent="0.25">
      <c r="T20995" s="110"/>
      <c r="AC20995" s="109"/>
      <c r="AJ20995" s="111"/>
      <c r="AP20995" s="111"/>
      <c r="AV20995" s="111"/>
    </row>
    <row r="20996" spans="20:52" x14ac:dyDescent="0.25">
      <c r="T20996" s="110"/>
      <c r="AC20996" s="109"/>
      <c r="AJ20996" s="111"/>
      <c r="AP20996" s="111"/>
      <c r="AR20996" s="111"/>
      <c r="AT20996" s="111"/>
      <c r="AV20996" s="111"/>
    </row>
    <row r="20997" spans="20:52" x14ac:dyDescent="0.25">
      <c r="T20997" s="110"/>
      <c r="AC20997" s="109"/>
      <c r="AJ20997" s="111"/>
      <c r="AO20997" s="111"/>
      <c r="AP20997" s="111"/>
      <c r="AT20997" s="111"/>
      <c r="AV20997" s="111"/>
    </row>
    <row r="20998" spans="20:52" x14ac:dyDescent="0.25">
      <c r="T20998" s="110"/>
      <c r="AC20998" s="109"/>
      <c r="AJ20998" s="111"/>
      <c r="AO20998" s="111"/>
      <c r="AP20998" s="111"/>
      <c r="AR20998" s="111"/>
      <c r="AV20998" s="111"/>
    </row>
    <row r="20999" spans="20:52" x14ac:dyDescent="0.25">
      <c r="T20999" s="110"/>
      <c r="AC20999" s="109"/>
    </row>
    <row r="21000" spans="20:52" x14ac:dyDescent="0.25">
      <c r="T21000" s="110"/>
      <c r="AC21000" s="109"/>
      <c r="AJ21000" s="111"/>
      <c r="AO21000" s="111"/>
      <c r="AT21000" s="111"/>
    </row>
    <row r="21001" spans="20:52" x14ac:dyDescent="0.25">
      <c r="T21001" s="110"/>
      <c r="AC21001" s="109"/>
      <c r="AZ21001" s="111"/>
    </row>
    <row r="21002" spans="20:52" x14ac:dyDescent="0.25">
      <c r="T21002" s="110"/>
      <c r="AC21002" s="109"/>
      <c r="AJ21002" s="111"/>
      <c r="AO21002" s="111"/>
      <c r="AP21002" s="111"/>
      <c r="AT21002" s="111"/>
      <c r="AV21002" s="111"/>
    </row>
    <row r="21003" spans="20:52" x14ac:dyDescent="0.25">
      <c r="T21003" s="110"/>
      <c r="AC21003" s="109"/>
      <c r="AJ21003" s="111"/>
      <c r="AO21003" s="111"/>
      <c r="AT21003" s="111"/>
      <c r="AV21003" s="111"/>
    </row>
    <row r="21004" spans="20:52" x14ac:dyDescent="0.25">
      <c r="T21004" s="110"/>
      <c r="AC21004" s="109"/>
    </row>
    <row r="21005" spans="20:52" x14ac:dyDescent="0.25">
      <c r="T21005" s="110"/>
      <c r="AC21005" s="109"/>
      <c r="AP21005" s="111"/>
      <c r="AV21005" s="111"/>
    </row>
    <row r="21006" spans="20:52" x14ac:dyDescent="0.25">
      <c r="T21006" s="110"/>
      <c r="AC21006" s="109"/>
      <c r="AV21006" s="111"/>
    </row>
    <row r="21007" spans="20:52" x14ac:dyDescent="0.25">
      <c r="T21007" s="110"/>
      <c r="AC21007" s="109"/>
    </row>
    <row r="21008" spans="20:52" x14ac:dyDescent="0.25">
      <c r="T21008" s="110"/>
      <c r="AC21008" s="109"/>
    </row>
    <row r="21009" spans="20:48" x14ac:dyDescent="0.25">
      <c r="T21009" s="110"/>
      <c r="AC21009" s="109"/>
      <c r="AV21009" s="111"/>
    </row>
    <row r="21010" spans="20:48" x14ac:dyDescent="0.25">
      <c r="T21010" s="110"/>
      <c r="AC21010" s="109"/>
    </row>
    <row r="21011" spans="20:48" x14ac:dyDescent="0.25">
      <c r="T21011" s="110"/>
      <c r="AC21011" s="109"/>
      <c r="AP21011" s="111"/>
      <c r="AV21011" s="111"/>
    </row>
    <row r="21012" spans="20:48" x14ac:dyDescent="0.25">
      <c r="T21012" s="110"/>
      <c r="AC21012" s="109"/>
      <c r="AV21012" s="111"/>
    </row>
    <row r="21013" spans="20:48" x14ac:dyDescent="0.25">
      <c r="T21013" s="110"/>
      <c r="AC21013" s="109"/>
      <c r="AJ21013" s="111"/>
      <c r="AO21013" s="111"/>
      <c r="AP21013" s="111"/>
      <c r="AR21013" s="111"/>
      <c r="AV21013" s="111"/>
    </row>
    <row r="21014" spans="20:48" x14ac:dyDescent="0.25">
      <c r="T21014" s="110"/>
      <c r="AC21014" s="109"/>
    </row>
    <row r="21015" spans="20:48" x14ac:dyDescent="0.25">
      <c r="T21015" s="110"/>
      <c r="AC21015" s="109"/>
    </row>
    <row r="21016" spans="20:48" x14ac:dyDescent="0.25">
      <c r="T21016" s="110"/>
      <c r="AC21016" s="109"/>
      <c r="AJ21016" s="111"/>
      <c r="AO21016" s="111"/>
      <c r="AP21016" s="111"/>
      <c r="AV21016" s="111"/>
    </row>
    <row r="21017" spans="20:48" x14ac:dyDescent="0.25">
      <c r="T21017" s="110"/>
      <c r="AC21017" s="109"/>
      <c r="AJ21017" s="111"/>
      <c r="AO21017" s="111"/>
      <c r="AP21017" s="111"/>
      <c r="AT21017" s="111"/>
      <c r="AV21017" s="111"/>
    </row>
    <row r="21018" spans="20:48" x14ac:dyDescent="0.25">
      <c r="T21018" s="110"/>
      <c r="AC21018" s="109"/>
    </row>
    <row r="21019" spans="20:48" x14ac:dyDescent="0.25">
      <c r="T21019" s="110"/>
      <c r="AC21019" s="109"/>
      <c r="AJ21019" s="111"/>
      <c r="AO21019" s="111"/>
      <c r="AP21019" s="111"/>
      <c r="AR21019" s="111"/>
      <c r="AV21019" s="111"/>
    </row>
    <row r="21020" spans="20:48" x14ac:dyDescent="0.25">
      <c r="T21020" s="110"/>
      <c r="AC21020" s="109"/>
    </row>
    <row r="21021" spans="20:48" x14ac:dyDescent="0.25">
      <c r="T21021" s="110"/>
      <c r="AC21021" s="109"/>
    </row>
    <row r="21022" spans="20:48" x14ac:dyDescent="0.25">
      <c r="T21022" s="110"/>
      <c r="AC21022" s="109"/>
    </row>
    <row r="21023" spans="20:48" x14ac:dyDescent="0.25">
      <c r="T21023" s="110"/>
      <c r="AC21023" s="109"/>
      <c r="AJ21023" s="111"/>
      <c r="AO21023" s="111"/>
      <c r="AV21023" s="111"/>
    </row>
    <row r="21024" spans="20:48" x14ac:dyDescent="0.25">
      <c r="T21024" s="110"/>
      <c r="AC21024" s="109"/>
      <c r="AJ21024" s="111"/>
      <c r="AO21024" s="111"/>
      <c r="AV21024" s="111"/>
    </row>
    <row r="21025" spans="20:52" x14ac:dyDescent="0.25">
      <c r="T21025" s="110"/>
      <c r="AC21025" s="109"/>
      <c r="AJ21025" s="111"/>
      <c r="AO21025" s="111"/>
      <c r="AT21025" s="111"/>
      <c r="AV21025" s="111"/>
    </row>
    <row r="21026" spans="20:52" x14ac:dyDescent="0.25">
      <c r="T21026" s="110"/>
      <c r="AC21026" s="109"/>
    </row>
    <row r="21027" spans="20:52" x14ac:dyDescent="0.25">
      <c r="T21027" s="110"/>
      <c r="AC21027" s="109"/>
      <c r="AJ21027" s="111"/>
      <c r="AO21027" s="111"/>
      <c r="AP21027" s="111"/>
      <c r="AT21027" s="111"/>
      <c r="AV21027" s="111"/>
      <c r="AZ21027" s="111"/>
    </row>
    <row r="21028" spans="20:52" x14ac:dyDescent="0.25">
      <c r="T21028" s="110"/>
      <c r="AC21028" s="109"/>
    </row>
    <row r="21029" spans="20:52" x14ac:dyDescent="0.25">
      <c r="T21029" s="110"/>
      <c r="AC21029" s="109"/>
      <c r="AJ21029" s="111"/>
      <c r="AO21029" s="111"/>
      <c r="AV21029" s="111"/>
    </row>
    <row r="21030" spans="20:52" x14ac:dyDescent="0.25">
      <c r="T21030" s="110"/>
      <c r="AC21030" s="109"/>
    </row>
    <row r="21031" spans="20:52" x14ac:dyDescent="0.25">
      <c r="T21031" s="110"/>
      <c r="AC21031" s="109"/>
      <c r="AV21031" s="111"/>
    </row>
    <row r="21032" spans="20:52" x14ac:dyDescent="0.25">
      <c r="T21032" s="110"/>
      <c r="AC21032" s="109"/>
    </row>
    <row r="21033" spans="20:52" x14ac:dyDescent="0.25">
      <c r="T21033" s="110"/>
      <c r="AC21033" s="109"/>
    </row>
    <row r="21034" spans="20:52" x14ac:dyDescent="0.25">
      <c r="T21034" s="110"/>
      <c r="AC21034" s="109"/>
    </row>
    <row r="21035" spans="20:52" x14ac:dyDescent="0.25">
      <c r="T21035" s="110"/>
      <c r="AC21035" s="109"/>
      <c r="AJ21035" s="111"/>
      <c r="AO21035" s="111"/>
      <c r="AV21035" s="111"/>
    </row>
    <row r="21036" spans="20:52" x14ac:dyDescent="0.25">
      <c r="T21036" s="110"/>
      <c r="AC21036" s="109"/>
      <c r="AJ21036" s="111"/>
      <c r="AO21036" s="111"/>
      <c r="AV21036" s="111"/>
    </row>
    <row r="21037" spans="20:52" x14ac:dyDescent="0.25">
      <c r="T21037" s="110"/>
      <c r="AC21037" s="109"/>
      <c r="AO21037" s="111"/>
      <c r="AP21037" s="111"/>
      <c r="AV21037" s="111"/>
      <c r="AZ21037" s="111"/>
    </row>
    <row r="21038" spans="20:52" x14ac:dyDescent="0.25">
      <c r="T21038" s="110"/>
      <c r="AC21038" s="109"/>
      <c r="AJ21038" s="111"/>
      <c r="AO21038" s="111"/>
      <c r="AV21038" s="111"/>
    </row>
    <row r="21039" spans="20:52" x14ac:dyDescent="0.25">
      <c r="T21039" s="110"/>
      <c r="AC21039" s="109"/>
    </row>
    <row r="21040" spans="20:52" x14ac:dyDescent="0.25">
      <c r="T21040" s="110"/>
      <c r="AC21040" s="109"/>
    </row>
    <row r="21041" spans="20:52" x14ac:dyDescent="0.25">
      <c r="T21041" s="110"/>
      <c r="AC21041" s="109"/>
    </row>
    <row r="21042" spans="20:52" x14ac:dyDescent="0.25">
      <c r="T21042" s="110"/>
      <c r="AC21042" s="109"/>
      <c r="AJ21042" s="111"/>
      <c r="AO21042" s="111"/>
      <c r="AV21042" s="111"/>
    </row>
    <row r="21043" spans="20:52" x14ac:dyDescent="0.25">
      <c r="T21043" s="110"/>
      <c r="AC21043" s="109"/>
      <c r="AJ21043" s="111"/>
      <c r="AO21043" s="111"/>
      <c r="AT21043" s="111"/>
      <c r="AV21043" s="111"/>
    </row>
    <row r="21044" spans="20:52" x14ac:dyDescent="0.25">
      <c r="T21044" s="110"/>
      <c r="AC21044" s="109"/>
    </row>
    <row r="21045" spans="20:52" x14ac:dyDescent="0.25">
      <c r="T21045" s="110"/>
      <c r="AC21045" s="109"/>
      <c r="AJ21045" s="111"/>
      <c r="AO21045" s="111"/>
      <c r="AP21045" s="111"/>
      <c r="AV21045" s="111"/>
      <c r="AZ21045" s="111"/>
    </row>
    <row r="21046" spans="20:52" x14ac:dyDescent="0.25">
      <c r="T21046" s="110"/>
      <c r="AC21046" s="109"/>
      <c r="AJ21046" s="111"/>
      <c r="AO21046" s="111"/>
      <c r="AV21046" s="111"/>
    </row>
    <row r="21047" spans="20:52" x14ac:dyDescent="0.25">
      <c r="T21047" s="110"/>
      <c r="AC21047" s="109"/>
      <c r="AJ21047" s="111"/>
      <c r="AP21047" s="111"/>
      <c r="AV21047" s="111"/>
    </row>
    <row r="21048" spans="20:52" x14ac:dyDescent="0.25">
      <c r="T21048" s="110"/>
      <c r="AC21048" s="109"/>
      <c r="AJ21048" s="111"/>
      <c r="AO21048" s="111"/>
      <c r="AP21048" s="111"/>
      <c r="AV21048" s="111"/>
    </row>
    <row r="21049" spans="20:52" x14ac:dyDescent="0.25">
      <c r="T21049" s="110"/>
      <c r="AC21049" s="109"/>
    </row>
    <row r="21050" spans="20:52" x14ac:dyDescent="0.25">
      <c r="T21050" s="110"/>
      <c r="AC21050" s="109"/>
      <c r="AJ21050" s="111"/>
      <c r="AO21050" s="111"/>
      <c r="AP21050" s="111"/>
      <c r="AR21050" s="111"/>
      <c r="AV21050" s="111"/>
    </row>
    <row r="21051" spans="20:52" x14ac:dyDescent="0.25">
      <c r="T21051" s="110"/>
      <c r="AC21051" s="109"/>
      <c r="AJ21051" s="111"/>
      <c r="AO21051" s="111"/>
      <c r="AP21051" s="111"/>
      <c r="AT21051" s="111"/>
      <c r="AV21051" s="111"/>
    </row>
    <row r="21052" spans="20:52" x14ac:dyDescent="0.25">
      <c r="T21052" s="110"/>
      <c r="AC21052" s="109"/>
      <c r="AP21052" s="111"/>
      <c r="AR21052" s="111"/>
      <c r="AT21052" s="111"/>
    </row>
    <row r="21053" spans="20:52" x14ac:dyDescent="0.25">
      <c r="T21053" s="110"/>
      <c r="AC21053" s="109"/>
      <c r="AT21053" s="111"/>
      <c r="AV21053" s="111"/>
    </row>
    <row r="21054" spans="20:52" x14ac:dyDescent="0.25">
      <c r="T21054" s="110"/>
      <c r="AC21054" s="109"/>
    </row>
    <row r="21055" spans="20:52" x14ac:dyDescent="0.25">
      <c r="T21055" s="110"/>
      <c r="AC21055" s="109"/>
      <c r="AJ21055" s="111"/>
      <c r="AO21055" s="111"/>
      <c r="AP21055" s="111"/>
      <c r="AV21055" s="111"/>
    </row>
    <row r="21056" spans="20:52" x14ac:dyDescent="0.25">
      <c r="T21056" s="110"/>
      <c r="AC21056" s="109"/>
      <c r="AJ21056" s="111"/>
      <c r="AP21056" s="111"/>
      <c r="AV21056" s="111"/>
    </row>
    <row r="21057" spans="20:52" x14ac:dyDescent="0.25">
      <c r="T21057" s="110"/>
      <c r="AC21057" s="109"/>
      <c r="AZ21057" s="111"/>
    </row>
    <row r="21058" spans="20:52" x14ac:dyDescent="0.25">
      <c r="T21058" s="110"/>
      <c r="AC21058" s="109"/>
      <c r="AJ21058" s="111"/>
      <c r="AO21058" s="111"/>
    </row>
    <row r="21059" spans="20:52" x14ac:dyDescent="0.25">
      <c r="T21059" s="110"/>
      <c r="AC21059" s="109"/>
      <c r="AV21059" s="111"/>
      <c r="AZ21059" s="111"/>
    </row>
    <row r="21060" spans="20:52" x14ac:dyDescent="0.25">
      <c r="T21060" s="110"/>
      <c r="AC21060" s="109"/>
      <c r="AJ21060" s="111"/>
      <c r="AO21060" s="111"/>
      <c r="AP21060" s="111"/>
    </row>
    <row r="21061" spans="20:52" x14ac:dyDescent="0.25">
      <c r="T21061" s="110"/>
      <c r="AC21061" s="109"/>
    </row>
    <row r="21062" spans="20:52" x14ac:dyDescent="0.25">
      <c r="T21062" s="110"/>
      <c r="AC21062" s="109"/>
      <c r="AJ21062" s="111"/>
      <c r="AO21062" s="111"/>
      <c r="AV21062" s="111"/>
    </row>
    <row r="21063" spans="20:52" x14ac:dyDescent="0.25">
      <c r="T21063" s="110"/>
      <c r="AC21063" s="109"/>
      <c r="AJ21063" s="111"/>
      <c r="AO21063" s="111"/>
      <c r="AV21063" s="111"/>
    </row>
    <row r="21064" spans="20:52" x14ac:dyDescent="0.25">
      <c r="T21064" s="110"/>
      <c r="AC21064" s="109"/>
    </row>
    <row r="21065" spans="20:52" x14ac:dyDescent="0.25">
      <c r="T21065" s="110"/>
      <c r="AC21065" s="109"/>
    </row>
    <row r="21066" spans="20:52" x14ac:dyDescent="0.25">
      <c r="T21066" s="110"/>
      <c r="AC21066" s="109"/>
    </row>
    <row r="21067" spans="20:52" x14ac:dyDescent="0.25">
      <c r="T21067" s="110"/>
      <c r="AC21067" s="109"/>
    </row>
    <row r="21068" spans="20:52" x14ac:dyDescent="0.25">
      <c r="T21068" s="110"/>
      <c r="AC21068" s="109"/>
      <c r="AJ21068" s="111"/>
      <c r="AO21068" s="111"/>
      <c r="AP21068" s="111"/>
      <c r="AT21068" s="111"/>
      <c r="AV21068" s="111"/>
    </row>
    <row r="21069" spans="20:52" x14ac:dyDescent="0.25">
      <c r="T21069" s="110"/>
      <c r="AC21069" s="109"/>
      <c r="AJ21069" s="111"/>
      <c r="AO21069" s="111"/>
      <c r="AV21069" s="111"/>
    </row>
    <row r="21070" spans="20:52" x14ac:dyDescent="0.25">
      <c r="T21070" s="110"/>
      <c r="AC21070" s="109"/>
      <c r="AJ21070" s="111"/>
      <c r="AO21070" s="111"/>
      <c r="AP21070" s="111"/>
      <c r="AV21070" s="111"/>
    </row>
    <row r="21071" spans="20:52" x14ac:dyDescent="0.25">
      <c r="T21071" s="110"/>
      <c r="AC21071" s="109"/>
    </row>
    <row r="21072" spans="20:52" x14ac:dyDescent="0.25">
      <c r="T21072" s="110"/>
      <c r="AC21072" s="109"/>
      <c r="AJ21072" s="111"/>
      <c r="AO21072" s="111"/>
      <c r="AV21072" s="111"/>
    </row>
    <row r="21073" spans="20:52" x14ac:dyDescent="0.25">
      <c r="T21073" s="110"/>
      <c r="AC21073" s="109"/>
    </row>
    <row r="21074" spans="20:52" x14ac:dyDescent="0.25">
      <c r="T21074" s="110"/>
      <c r="AC21074" s="109"/>
    </row>
    <row r="21075" spans="20:52" x14ac:dyDescent="0.25">
      <c r="T21075" s="110"/>
      <c r="AC21075" s="109"/>
      <c r="AJ21075" s="111"/>
      <c r="AO21075" s="111"/>
      <c r="AP21075" s="111"/>
      <c r="AR21075" s="111"/>
      <c r="AT21075" s="111"/>
      <c r="AV21075" s="111"/>
    </row>
    <row r="21076" spans="20:52" x14ac:dyDescent="0.25">
      <c r="T21076" s="110"/>
      <c r="AC21076" s="109"/>
    </row>
    <row r="21077" spans="20:52" x14ac:dyDescent="0.25">
      <c r="T21077" s="110"/>
      <c r="AC21077" s="109"/>
      <c r="AJ21077" s="111"/>
      <c r="AO21077" s="111"/>
      <c r="AP21077" s="111"/>
      <c r="AT21077" s="111"/>
    </row>
    <row r="21078" spans="20:52" x14ac:dyDescent="0.25">
      <c r="T21078" s="110"/>
      <c r="AC21078" s="109"/>
    </row>
    <row r="21079" spans="20:52" x14ac:dyDescent="0.25">
      <c r="T21079" s="110"/>
      <c r="AC21079" s="109"/>
    </row>
    <row r="21080" spans="20:52" x14ac:dyDescent="0.25">
      <c r="T21080" s="110"/>
      <c r="AC21080" s="109"/>
      <c r="AO21080" s="111"/>
      <c r="AP21080" s="111"/>
      <c r="AV21080" s="111"/>
    </row>
    <row r="21081" spans="20:52" x14ac:dyDescent="0.25">
      <c r="T21081" s="110"/>
      <c r="AC21081" s="109"/>
      <c r="AJ21081" s="111"/>
      <c r="AP21081" s="111"/>
      <c r="AT21081" s="111"/>
      <c r="AV21081" s="111"/>
    </row>
    <row r="21082" spans="20:52" x14ac:dyDescent="0.25">
      <c r="T21082" s="110"/>
      <c r="AC21082" s="109"/>
      <c r="AJ21082" s="111"/>
      <c r="AO21082" s="111"/>
      <c r="AP21082" s="111"/>
      <c r="AT21082" s="111"/>
      <c r="AZ21082" s="111"/>
    </row>
    <row r="21083" spans="20:52" x14ac:dyDescent="0.25">
      <c r="T21083" s="110"/>
      <c r="AC21083" s="109"/>
      <c r="AJ21083" s="111"/>
      <c r="AO21083" s="111"/>
      <c r="AP21083" s="111"/>
      <c r="AR21083" s="111"/>
      <c r="AV21083" s="111"/>
      <c r="AZ21083" s="111"/>
    </row>
    <row r="21084" spans="20:52" x14ac:dyDescent="0.25">
      <c r="T21084" s="110"/>
      <c r="AC21084" s="109"/>
    </row>
    <row r="21085" spans="20:52" x14ac:dyDescent="0.25">
      <c r="T21085" s="110"/>
      <c r="AC21085" s="109"/>
      <c r="AJ21085" s="111"/>
      <c r="AO21085" s="111"/>
      <c r="AP21085" s="111"/>
      <c r="AR21085" s="111"/>
      <c r="AV21085" s="111"/>
    </row>
    <row r="21086" spans="20:52" x14ac:dyDescent="0.25">
      <c r="T21086" s="110"/>
      <c r="AC21086" s="109"/>
    </row>
    <row r="21087" spans="20:52" x14ac:dyDescent="0.25">
      <c r="T21087" s="110"/>
      <c r="AC21087" s="109"/>
      <c r="AJ21087" s="111"/>
      <c r="AO21087" s="111"/>
      <c r="AR21087" s="111"/>
      <c r="AT21087" s="111"/>
    </row>
    <row r="21088" spans="20:52" x14ac:dyDescent="0.25">
      <c r="T21088" s="110"/>
      <c r="AC21088" s="109"/>
    </row>
    <row r="21089" spans="20:52" x14ac:dyDescent="0.25">
      <c r="T21089" s="110"/>
      <c r="AC21089" s="109"/>
    </row>
    <row r="21090" spans="20:52" x14ac:dyDescent="0.25">
      <c r="T21090" s="110"/>
      <c r="AC21090" s="109"/>
    </row>
    <row r="21091" spans="20:52" x14ac:dyDescent="0.25">
      <c r="T21091" s="110"/>
      <c r="AC21091" s="109"/>
    </row>
    <row r="21092" spans="20:52" x14ac:dyDescent="0.25">
      <c r="T21092" s="110"/>
      <c r="AC21092" s="109"/>
      <c r="AJ21092" s="111"/>
      <c r="AO21092" s="111"/>
      <c r="AP21092" s="111"/>
      <c r="AT21092" s="111"/>
      <c r="AV21092" s="111"/>
    </row>
    <row r="21093" spans="20:52" x14ac:dyDescent="0.25">
      <c r="T21093" s="110"/>
      <c r="AC21093" s="109"/>
      <c r="AJ21093" s="111"/>
      <c r="AO21093" s="111"/>
      <c r="AP21093" s="111"/>
    </row>
    <row r="21094" spans="20:52" x14ac:dyDescent="0.25">
      <c r="T21094" s="110"/>
      <c r="AC21094" s="109"/>
      <c r="AP21094" s="111"/>
      <c r="AV21094" s="111"/>
    </row>
    <row r="21095" spans="20:52" x14ac:dyDescent="0.25">
      <c r="T21095" s="110"/>
      <c r="AC21095" s="109"/>
      <c r="AZ21095" s="111"/>
    </row>
    <row r="21096" spans="20:52" x14ac:dyDescent="0.25">
      <c r="T21096" s="110"/>
      <c r="AC21096" s="109"/>
      <c r="AJ21096" s="111"/>
      <c r="AP21096" s="111"/>
      <c r="AV21096" s="111"/>
    </row>
    <row r="21097" spans="20:52" x14ac:dyDescent="0.25">
      <c r="T21097" s="110"/>
      <c r="AC21097" s="109"/>
    </row>
    <row r="21098" spans="20:52" x14ac:dyDescent="0.25">
      <c r="T21098" s="110"/>
      <c r="AC21098" s="109"/>
    </row>
    <row r="21099" spans="20:52" x14ac:dyDescent="0.25">
      <c r="T21099" s="110"/>
      <c r="AC21099" s="109"/>
    </row>
    <row r="21100" spans="20:52" x14ac:dyDescent="0.25">
      <c r="T21100" s="110"/>
      <c r="AC21100" s="109"/>
      <c r="AP21100" s="111"/>
    </row>
    <row r="21101" spans="20:52" x14ac:dyDescent="0.25">
      <c r="T21101" s="110"/>
      <c r="AC21101" s="109"/>
    </row>
    <row r="21102" spans="20:52" x14ac:dyDescent="0.25">
      <c r="T21102" s="110"/>
      <c r="AC21102" s="109"/>
      <c r="AP21102" s="111"/>
    </row>
    <row r="21103" spans="20:52" x14ac:dyDescent="0.25">
      <c r="T21103" s="110"/>
      <c r="AC21103" s="109"/>
      <c r="AJ21103" s="111"/>
      <c r="AO21103" s="111"/>
      <c r="AV21103" s="111"/>
    </row>
    <row r="21104" spans="20:52" x14ac:dyDescent="0.25">
      <c r="T21104" s="110"/>
      <c r="AC21104" s="109"/>
    </row>
    <row r="21105" spans="20:52" x14ac:dyDescent="0.25">
      <c r="T21105" s="110"/>
      <c r="AC21105" s="109"/>
      <c r="AJ21105" s="111"/>
      <c r="AO21105" s="111"/>
      <c r="AP21105" s="111"/>
      <c r="AV21105" s="111"/>
    </row>
    <row r="21106" spans="20:52" x14ac:dyDescent="0.25">
      <c r="T21106" s="110"/>
      <c r="AC21106" s="109"/>
      <c r="AJ21106" s="111"/>
      <c r="AO21106" s="111"/>
    </row>
    <row r="21107" spans="20:52" x14ac:dyDescent="0.25">
      <c r="T21107" s="110"/>
      <c r="AC21107" s="109"/>
      <c r="AP21107" s="111"/>
      <c r="AT21107" s="111"/>
      <c r="AV21107" s="111"/>
      <c r="AZ21107" s="111"/>
    </row>
    <row r="21108" spans="20:52" x14ac:dyDescent="0.25">
      <c r="T21108" s="110"/>
      <c r="AC21108" s="109"/>
      <c r="AJ21108" s="111"/>
      <c r="AO21108" s="111"/>
      <c r="AV21108" s="111"/>
    </row>
    <row r="21109" spans="20:52" x14ac:dyDescent="0.25">
      <c r="T21109" s="110"/>
      <c r="AC21109" s="109"/>
      <c r="AZ21109" s="111"/>
    </row>
    <row r="21110" spans="20:52" x14ac:dyDescent="0.25">
      <c r="T21110" s="110"/>
      <c r="AC21110" s="109"/>
    </row>
    <row r="21111" spans="20:52" x14ac:dyDescent="0.25">
      <c r="T21111" s="110"/>
      <c r="AC21111" s="109"/>
      <c r="AJ21111" s="111"/>
      <c r="AO21111" s="111"/>
      <c r="AV21111" s="111"/>
    </row>
    <row r="21112" spans="20:52" x14ac:dyDescent="0.25">
      <c r="T21112" s="110"/>
      <c r="AC21112" s="109"/>
    </row>
    <row r="21113" spans="20:52" x14ac:dyDescent="0.25">
      <c r="T21113" s="110"/>
      <c r="AC21113" s="109"/>
      <c r="AZ21113" s="111"/>
    </row>
    <row r="21114" spans="20:52" x14ac:dyDescent="0.25">
      <c r="T21114" s="110"/>
      <c r="AC21114" s="109"/>
      <c r="AJ21114" s="111"/>
      <c r="AO21114" s="111"/>
      <c r="AP21114" s="111"/>
      <c r="AV21114" s="111"/>
    </row>
    <row r="21115" spans="20:52" x14ac:dyDescent="0.25">
      <c r="T21115" s="110"/>
      <c r="AC21115" s="109"/>
      <c r="AJ21115" s="111"/>
      <c r="AO21115" s="111"/>
      <c r="AV21115" s="111"/>
    </row>
    <row r="21116" spans="20:52" x14ac:dyDescent="0.25">
      <c r="T21116" s="110"/>
      <c r="AC21116" s="109"/>
    </row>
    <row r="21117" spans="20:52" x14ac:dyDescent="0.25">
      <c r="T21117" s="110"/>
      <c r="AC21117" s="109"/>
      <c r="AJ21117" s="111"/>
      <c r="AO21117" s="111"/>
      <c r="AP21117" s="111"/>
    </row>
    <row r="21118" spans="20:52" x14ac:dyDescent="0.25">
      <c r="T21118" s="110"/>
      <c r="AC21118" s="109"/>
      <c r="AJ21118" s="111"/>
      <c r="AO21118" s="111"/>
      <c r="AV21118" s="111"/>
    </row>
    <row r="21119" spans="20:52" x14ac:dyDescent="0.25">
      <c r="T21119" s="110"/>
      <c r="AC21119" s="109"/>
      <c r="AV21119" s="111"/>
    </row>
    <row r="21120" spans="20:52" x14ac:dyDescent="0.25">
      <c r="T21120" s="110"/>
      <c r="AC21120" s="109"/>
      <c r="AZ21120" s="111"/>
    </row>
    <row r="21121" spans="20:52" x14ac:dyDescent="0.25">
      <c r="T21121" s="110"/>
      <c r="AC21121" s="109"/>
      <c r="AO21121" s="111"/>
      <c r="AP21121" s="111"/>
      <c r="AV21121" s="111"/>
    </row>
    <row r="21122" spans="20:52" x14ac:dyDescent="0.25">
      <c r="T21122" s="110"/>
      <c r="AC21122" s="109"/>
      <c r="AJ21122" s="111"/>
      <c r="AO21122" s="111"/>
      <c r="AP21122" s="111"/>
      <c r="AT21122" s="111"/>
      <c r="AV21122" s="111"/>
    </row>
    <row r="21123" spans="20:52" x14ac:dyDescent="0.25">
      <c r="T21123" s="110"/>
      <c r="AC21123" s="109"/>
    </row>
    <row r="21124" spans="20:52" x14ac:dyDescent="0.25">
      <c r="T21124" s="110"/>
      <c r="AC21124" s="109"/>
      <c r="AJ21124" s="111"/>
      <c r="AO21124" s="111"/>
      <c r="AP21124" s="111"/>
      <c r="AV21124" s="111"/>
    </row>
    <row r="21125" spans="20:52" x14ac:dyDescent="0.25">
      <c r="T21125" s="110"/>
      <c r="AC21125" s="109"/>
      <c r="AJ21125" s="111"/>
      <c r="AO21125" s="111"/>
      <c r="AV21125" s="111"/>
    </row>
    <row r="21126" spans="20:52" x14ac:dyDescent="0.25">
      <c r="T21126" s="110"/>
      <c r="AC21126" s="109"/>
      <c r="AJ21126" s="111"/>
      <c r="AO21126" s="111"/>
      <c r="AP21126" s="111"/>
      <c r="AT21126" s="111"/>
      <c r="AV21126" s="111"/>
    </row>
    <row r="21127" spans="20:52" x14ac:dyDescent="0.25">
      <c r="T21127" s="110"/>
      <c r="AC21127" s="109"/>
    </row>
    <row r="21128" spans="20:52" x14ac:dyDescent="0.25">
      <c r="T21128" s="110"/>
      <c r="AC21128" s="109"/>
      <c r="AV21128" s="111"/>
    </row>
    <row r="21129" spans="20:52" x14ac:dyDescent="0.25">
      <c r="T21129" s="110"/>
      <c r="AC21129" s="109"/>
    </row>
    <row r="21130" spans="20:52" x14ac:dyDescent="0.25">
      <c r="T21130" s="110"/>
      <c r="AC21130" s="109"/>
      <c r="AJ21130" s="111"/>
      <c r="AO21130" s="111"/>
    </row>
    <row r="21131" spans="20:52" x14ac:dyDescent="0.25">
      <c r="T21131" s="110"/>
      <c r="AC21131" s="109"/>
      <c r="AJ21131" s="111"/>
      <c r="AO21131" s="111"/>
      <c r="AP21131" s="111"/>
      <c r="AV21131" s="111"/>
      <c r="AZ21131" s="111"/>
    </row>
    <row r="21132" spans="20:52" x14ac:dyDescent="0.25">
      <c r="T21132" s="110"/>
      <c r="AC21132" s="109"/>
    </row>
    <row r="21133" spans="20:52" x14ac:dyDescent="0.25">
      <c r="T21133" s="110"/>
      <c r="AC21133" s="109"/>
    </row>
    <row r="21134" spans="20:52" x14ac:dyDescent="0.25">
      <c r="T21134" s="110"/>
      <c r="AC21134" s="109"/>
      <c r="AJ21134" s="111"/>
      <c r="AO21134" s="111"/>
      <c r="AV21134" s="111"/>
    </row>
    <row r="21135" spans="20:52" x14ac:dyDescent="0.25">
      <c r="T21135" s="110"/>
      <c r="AC21135" s="109"/>
      <c r="AJ21135" s="111"/>
      <c r="AO21135" s="111"/>
      <c r="AT21135" s="111"/>
      <c r="AV21135" s="111"/>
    </row>
    <row r="21136" spans="20:52" x14ac:dyDescent="0.25">
      <c r="T21136" s="110"/>
      <c r="AC21136" s="109"/>
      <c r="AJ21136" s="111"/>
      <c r="AO21136" s="111"/>
      <c r="AP21136" s="111"/>
      <c r="AT21136" s="111"/>
      <c r="AV21136" s="111"/>
      <c r="AZ21136" s="111"/>
    </row>
    <row r="21137" spans="20:52" x14ac:dyDescent="0.25">
      <c r="T21137" s="110"/>
      <c r="AC21137" s="109"/>
    </row>
    <row r="21138" spans="20:52" x14ac:dyDescent="0.25">
      <c r="T21138" s="110"/>
      <c r="AC21138" s="109"/>
      <c r="AJ21138" s="111"/>
      <c r="AO21138" s="111"/>
      <c r="AV21138" s="111"/>
    </row>
    <row r="21139" spans="20:52" x14ac:dyDescent="0.25">
      <c r="T21139" s="110"/>
      <c r="AC21139" s="109"/>
      <c r="AV21139" s="111"/>
    </row>
    <row r="21140" spans="20:52" x14ac:dyDescent="0.25">
      <c r="T21140" s="110"/>
      <c r="AC21140" s="109"/>
      <c r="AJ21140" s="111"/>
      <c r="AV21140" s="111"/>
    </row>
    <row r="21141" spans="20:52" x14ac:dyDescent="0.25">
      <c r="T21141" s="110"/>
      <c r="AC21141" s="109"/>
    </row>
    <row r="21142" spans="20:52" x14ac:dyDescent="0.25">
      <c r="T21142" s="110"/>
      <c r="AC21142" s="109"/>
      <c r="AJ21142" s="111"/>
      <c r="AP21142" s="111"/>
      <c r="AV21142" s="111"/>
    </row>
    <row r="21143" spans="20:52" x14ac:dyDescent="0.25">
      <c r="T21143" s="110"/>
      <c r="AC21143" s="109"/>
      <c r="AJ21143" s="111"/>
      <c r="AO21143" s="111"/>
      <c r="AP21143" s="111"/>
      <c r="AR21143" s="111"/>
      <c r="AV21143" s="111"/>
    </row>
    <row r="21144" spans="20:52" x14ac:dyDescent="0.25">
      <c r="T21144" s="110"/>
      <c r="AC21144" s="109"/>
      <c r="AJ21144" s="111"/>
      <c r="AO21144" s="111"/>
      <c r="AP21144" s="111"/>
      <c r="AV21144" s="111"/>
    </row>
    <row r="21145" spans="20:52" x14ac:dyDescent="0.25">
      <c r="T21145" s="110"/>
      <c r="AC21145" s="109"/>
      <c r="AJ21145" s="111"/>
      <c r="AO21145" s="111"/>
      <c r="AV21145" s="111"/>
    </row>
    <row r="21146" spans="20:52" x14ac:dyDescent="0.25">
      <c r="T21146" s="110"/>
      <c r="AC21146" s="109"/>
      <c r="AJ21146" s="111"/>
      <c r="AO21146" s="111"/>
      <c r="AT21146" s="111"/>
      <c r="AV21146" s="111"/>
    </row>
    <row r="21147" spans="20:52" x14ac:dyDescent="0.25">
      <c r="T21147" s="110"/>
      <c r="AC21147" s="109"/>
    </row>
    <row r="21148" spans="20:52" x14ac:dyDescent="0.25">
      <c r="T21148" s="110"/>
      <c r="AC21148" s="109"/>
      <c r="AJ21148" s="111"/>
      <c r="AO21148" s="111"/>
      <c r="AP21148" s="111"/>
      <c r="AV21148" s="111"/>
      <c r="AZ21148" s="111"/>
    </row>
    <row r="21149" spans="20:52" x14ac:dyDescent="0.25">
      <c r="T21149" s="110"/>
      <c r="AC21149" s="109"/>
    </row>
    <row r="21150" spans="20:52" x14ac:dyDescent="0.25">
      <c r="T21150" s="110"/>
      <c r="AC21150" s="109"/>
    </row>
    <row r="21151" spans="20:52" x14ac:dyDescent="0.25">
      <c r="T21151" s="110"/>
      <c r="AC21151" s="109"/>
      <c r="AZ21151" s="111"/>
    </row>
    <row r="21152" spans="20:52" x14ac:dyDescent="0.25">
      <c r="T21152" s="110"/>
      <c r="AC21152" s="109"/>
      <c r="AJ21152" s="111"/>
      <c r="AO21152" s="111"/>
    </row>
    <row r="21153" spans="20:52" x14ac:dyDescent="0.25">
      <c r="T21153" s="110"/>
      <c r="AC21153" s="109"/>
    </row>
    <row r="21154" spans="20:52" x14ac:dyDescent="0.25">
      <c r="T21154" s="110"/>
      <c r="AC21154" s="109"/>
    </row>
    <row r="21155" spans="20:52" x14ac:dyDescent="0.25">
      <c r="T21155" s="110"/>
      <c r="AC21155" s="109"/>
      <c r="AO21155" s="111"/>
      <c r="AV21155" s="111"/>
    </row>
    <row r="21156" spans="20:52" x14ac:dyDescent="0.25">
      <c r="T21156" s="110"/>
      <c r="AC21156" s="109"/>
      <c r="AJ21156" s="111"/>
      <c r="AO21156" s="111"/>
      <c r="AP21156" s="111"/>
      <c r="AR21156" s="111"/>
      <c r="AT21156" s="111"/>
      <c r="AV21156" s="111"/>
    </row>
    <row r="21157" spans="20:52" x14ac:dyDescent="0.25">
      <c r="T21157" s="110"/>
      <c r="AC21157" s="109"/>
      <c r="AJ21157" s="111"/>
      <c r="AO21157" s="111"/>
      <c r="AV21157" s="111"/>
    </row>
    <row r="21158" spans="20:52" x14ac:dyDescent="0.25">
      <c r="T21158" s="110"/>
      <c r="AC21158" s="109"/>
      <c r="AP21158" s="111"/>
    </row>
    <row r="21159" spans="20:52" x14ac:dyDescent="0.25">
      <c r="T21159" s="110"/>
      <c r="AC21159" s="109"/>
    </row>
    <row r="21160" spans="20:52" x14ac:dyDescent="0.25">
      <c r="T21160" s="110"/>
      <c r="AC21160" s="109"/>
      <c r="AO21160" s="111"/>
      <c r="AV21160" s="111"/>
    </row>
    <row r="21161" spans="20:52" x14ac:dyDescent="0.25">
      <c r="T21161" s="110"/>
      <c r="AC21161" s="109"/>
      <c r="AO21161" s="111"/>
      <c r="AP21161" s="111"/>
      <c r="AT21161" s="111"/>
    </row>
    <row r="21162" spans="20:52" x14ac:dyDescent="0.25">
      <c r="T21162" s="110"/>
      <c r="AC21162" s="109"/>
      <c r="AZ21162" s="111"/>
    </row>
    <row r="21163" spans="20:52" x14ac:dyDescent="0.25">
      <c r="T21163" s="110"/>
      <c r="AC21163" s="109"/>
    </row>
    <row r="21164" spans="20:52" x14ac:dyDescent="0.25">
      <c r="T21164" s="110"/>
      <c r="AC21164" s="109"/>
    </row>
    <row r="21165" spans="20:52" x14ac:dyDescent="0.25">
      <c r="T21165" s="110"/>
      <c r="AC21165" s="109"/>
      <c r="AJ21165" s="111"/>
      <c r="AO21165" s="111"/>
      <c r="AV21165" s="111"/>
    </row>
    <row r="21166" spans="20:52" x14ac:dyDescent="0.25">
      <c r="T21166" s="110"/>
      <c r="AC21166" s="109"/>
      <c r="AJ21166" s="111"/>
      <c r="AO21166" s="111"/>
      <c r="AV21166" s="111"/>
    </row>
    <row r="21167" spans="20:52" x14ac:dyDescent="0.25">
      <c r="T21167" s="110"/>
      <c r="AC21167" s="109"/>
    </row>
    <row r="21168" spans="20:52" x14ac:dyDescent="0.25">
      <c r="T21168" s="110"/>
      <c r="AC21168" s="109"/>
    </row>
    <row r="21169" spans="20:52" x14ac:dyDescent="0.25">
      <c r="T21169" s="110"/>
      <c r="AC21169" s="109"/>
    </row>
    <row r="21170" spans="20:52" x14ac:dyDescent="0.25">
      <c r="T21170" s="110"/>
      <c r="AC21170" s="109"/>
    </row>
    <row r="21171" spans="20:52" x14ac:dyDescent="0.25">
      <c r="T21171" s="110"/>
      <c r="AC21171" s="109"/>
      <c r="AJ21171" s="111"/>
      <c r="AO21171" s="111"/>
      <c r="AP21171" s="111"/>
      <c r="AT21171" s="111"/>
      <c r="AV21171" s="111"/>
    </row>
    <row r="21172" spans="20:52" x14ac:dyDescent="0.25">
      <c r="T21172" s="110"/>
      <c r="AC21172" s="109"/>
      <c r="AJ21172" s="111"/>
      <c r="AO21172" s="111"/>
      <c r="AV21172" s="111"/>
    </row>
    <row r="21173" spans="20:52" x14ac:dyDescent="0.25">
      <c r="T21173" s="110"/>
      <c r="AC21173" s="109"/>
    </row>
    <row r="21174" spans="20:52" x14ac:dyDescent="0.25">
      <c r="T21174" s="110"/>
      <c r="AC21174" s="109"/>
      <c r="AV21174" s="111"/>
    </row>
    <row r="21175" spans="20:52" x14ac:dyDescent="0.25">
      <c r="T21175" s="110"/>
      <c r="AC21175" s="109"/>
    </row>
    <row r="21176" spans="20:52" x14ac:dyDescent="0.25">
      <c r="T21176" s="110"/>
      <c r="AC21176" s="109"/>
      <c r="AJ21176" s="111"/>
      <c r="AO21176" s="111"/>
      <c r="AV21176" s="111"/>
    </row>
    <row r="21177" spans="20:52" x14ac:dyDescent="0.25">
      <c r="T21177" s="110"/>
      <c r="AC21177" s="109"/>
      <c r="AO21177" s="111"/>
      <c r="AP21177" s="111"/>
      <c r="AT21177" s="111"/>
      <c r="AV21177" s="111"/>
    </row>
    <row r="21178" spans="20:52" x14ac:dyDescent="0.25">
      <c r="T21178" s="110"/>
      <c r="AC21178" s="109"/>
      <c r="AJ21178" s="111"/>
      <c r="AO21178" s="111"/>
      <c r="AV21178" s="111"/>
    </row>
    <row r="21179" spans="20:52" x14ac:dyDescent="0.25">
      <c r="T21179" s="110"/>
      <c r="AC21179" s="109"/>
      <c r="AJ21179" s="111"/>
      <c r="AO21179" s="111"/>
      <c r="AV21179" s="111"/>
    </row>
    <row r="21180" spans="20:52" x14ac:dyDescent="0.25">
      <c r="T21180" s="110"/>
      <c r="AC21180" s="109"/>
      <c r="AJ21180" s="111"/>
      <c r="AO21180" s="111"/>
      <c r="AP21180" s="111"/>
      <c r="AT21180" s="111"/>
      <c r="AV21180" s="111"/>
    </row>
    <row r="21181" spans="20:52" x14ac:dyDescent="0.25">
      <c r="T21181" s="110"/>
      <c r="AC21181" s="109"/>
      <c r="AJ21181" s="111"/>
      <c r="AO21181" s="111"/>
      <c r="AV21181" s="111"/>
    </row>
    <row r="21182" spans="20:52" x14ac:dyDescent="0.25">
      <c r="T21182" s="110"/>
      <c r="AC21182" s="109"/>
      <c r="AJ21182" s="111"/>
      <c r="AO21182" s="111"/>
      <c r="AP21182" s="111"/>
      <c r="AV21182" s="111"/>
    </row>
    <row r="21183" spans="20:52" x14ac:dyDescent="0.25">
      <c r="T21183" s="110"/>
      <c r="AC21183" s="109"/>
      <c r="AJ21183" s="111"/>
      <c r="AO21183" s="111"/>
      <c r="AV21183" s="111"/>
      <c r="AZ21183" s="111"/>
    </row>
    <row r="21184" spans="20:52" x14ac:dyDescent="0.25">
      <c r="T21184" s="110"/>
      <c r="AC21184" s="109"/>
      <c r="AV21184" s="111"/>
    </row>
    <row r="21185" spans="20:52" x14ac:dyDescent="0.25">
      <c r="T21185" s="110"/>
      <c r="AC21185" s="109"/>
      <c r="AJ21185" s="111"/>
      <c r="AO21185" s="111"/>
      <c r="AV21185" s="111"/>
    </row>
    <row r="21186" spans="20:52" x14ac:dyDescent="0.25">
      <c r="T21186" s="110"/>
      <c r="AC21186" s="109"/>
      <c r="AJ21186" s="111"/>
      <c r="AO21186" s="111"/>
      <c r="AV21186" s="111"/>
    </row>
    <row r="21187" spans="20:52" x14ac:dyDescent="0.25">
      <c r="T21187" s="110"/>
      <c r="AC21187" s="109"/>
      <c r="AJ21187" s="111"/>
      <c r="AO21187" s="111"/>
      <c r="AV21187" s="111"/>
      <c r="AZ21187" s="111"/>
    </row>
    <row r="21188" spans="20:52" x14ac:dyDescent="0.25">
      <c r="T21188" s="110"/>
      <c r="AC21188" s="109"/>
      <c r="AJ21188" s="111"/>
      <c r="AO21188" s="111"/>
      <c r="AR21188" s="111"/>
      <c r="AV21188" s="111"/>
    </row>
    <row r="21189" spans="20:52" x14ac:dyDescent="0.25">
      <c r="T21189" s="110"/>
      <c r="AC21189" s="109"/>
      <c r="AJ21189" s="111"/>
      <c r="AO21189" s="111"/>
    </row>
    <row r="21190" spans="20:52" x14ac:dyDescent="0.25">
      <c r="T21190" s="110"/>
      <c r="AC21190" s="109"/>
      <c r="AJ21190" s="111"/>
      <c r="AO21190" s="111"/>
      <c r="AV21190" s="111"/>
    </row>
    <row r="21191" spans="20:52" x14ac:dyDescent="0.25">
      <c r="T21191" s="110"/>
      <c r="AC21191" s="109"/>
    </row>
    <row r="21192" spans="20:52" x14ac:dyDescent="0.25">
      <c r="T21192" s="110"/>
      <c r="AC21192" s="109"/>
    </row>
    <row r="21193" spans="20:52" x14ac:dyDescent="0.25">
      <c r="T21193" s="110"/>
      <c r="AC21193" s="109"/>
      <c r="AJ21193" s="111"/>
      <c r="AO21193" s="111"/>
      <c r="AP21193" s="111"/>
      <c r="AV21193" s="111"/>
    </row>
    <row r="21194" spans="20:52" x14ac:dyDescent="0.25">
      <c r="T21194" s="110"/>
      <c r="AC21194" s="109"/>
    </row>
    <row r="21195" spans="20:52" x14ac:dyDescent="0.25">
      <c r="T21195" s="110"/>
      <c r="AC21195" s="109"/>
    </row>
    <row r="21196" spans="20:52" x14ac:dyDescent="0.25">
      <c r="T21196" s="110"/>
      <c r="AC21196" s="109"/>
    </row>
    <row r="21197" spans="20:52" x14ac:dyDescent="0.25">
      <c r="T21197" s="110"/>
      <c r="AC21197" s="109"/>
    </row>
    <row r="21198" spans="20:52" x14ac:dyDescent="0.25">
      <c r="T21198" s="110"/>
      <c r="AC21198" s="109"/>
    </row>
    <row r="21199" spans="20:52" x14ac:dyDescent="0.25">
      <c r="T21199" s="110"/>
      <c r="AC21199" s="109"/>
      <c r="AJ21199" s="111"/>
      <c r="AO21199" s="111"/>
      <c r="AV21199" s="111"/>
    </row>
    <row r="21200" spans="20:52" x14ac:dyDescent="0.25">
      <c r="T21200" s="110"/>
      <c r="AC21200" s="109"/>
    </row>
    <row r="21201" spans="20:52" x14ac:dyDescent="0.25">
      <c r="T21201" s="110"/>
      <c r="AC21201" s="109"/>
      <c r="AJ21201" s="111"/>
      <c r="AO21201" s="111"/>
      <c r="AP21201" s="111"/>
      <c r="AV21201" s="111"/>
    </row>
    <row r="21202" spans="20:52" x14ac:dyDescent="0.25">
      <c r="T21202" s="110"/>
      <c r="AC21202" s="109"/>
      <c r="AP21202" s="111"/>
      <c r="AZ21202" s="111"/>
    </row>
    <row r="21203" spans="20:52" x14ac:dyDescent="0.25">
      <c r="T21203" s="110"/>
      <c r="AC21203" s="109"/>
    </row>
    <row r="21204" spans="20:52" x14ac:dyDescent="0.25">
      <c r="T21204" s="110"/>
      <c r="AC21204" s="109"/>
      <c r="AP21204" s="111"/>
    </row>
    <row r="21205" spans="20:52" x14ac:dyDescent="0.25">
      <c r="T21205" s="110"/>
      <c r="AC21205" s="109"/>
      <c r="AJ21205" s="111"/>
    </row>
    <row r="21206" spans="20:52" x14ac:dyDescent="0.25">
      <c r="T21206" s="110"/>
      <c r="AC21206" s="109"/>
    </row>
    <row r="21207" spans="20:52" x14ac:dyDescent="0.25">
      <c r="T21207" s="110"/>
      <c r="AC21207" s="109"/>
      <c r="AV21207" s="111"/>
    </row>
    <row r="21208" spans="20:52" x14ac:dyDescent="0.25">
      <c r="T21208" s="110"/>
      <c r="AC21208" s="109"/>
    </row>
    <row r="21209" spans="20:52" x14ac:dyDescent="0.25">
      <c r="T21209" s="110"/>
      <c r="AC21209" s="109"/>
      <c r="AJ21209" s="111"/>
      <c r="AO21209" s="111"/>
      <c r="AV21209" s="111"/>
      <c r="AZ21209" s="111"/>
    </row>
    <row r="21210" spans="20:52" x14ac:dyDescent="0.25">
      <c r="T21210" s="110"/>
      <c r="AC21210" s="109"/>
    </row>
    <row r="21211" spans="20:52" x14ac:dyDescent="0.25">
      <c r="T21211" s="110"/>
      <c r="AC21211" s="109"/>
      <c r="AJ21211" s="111"/>
      <c r="AP21211" s="111"/>
      <c r="AV21211" s="111"/>
    </row>
    <row r="21212" spans="20:52" x14ac:dyDescent="0.25">
      <c r="T21212" s="110"/>
      <c r="AC21212" s="109"/>
    </row>
    <row r="21213" spans="20:52" x14ac:dyDescent="0.25">
      <c r="T21213" s="110"/>
      <c r="AC21213" s="109"/>
      <c r="AZ21213" s="111"/>
    </row>
    <row r="21214" spans="20:52" x14ac:dyDescent="0.25">
      <c r="T21214" s="110"/>
      <c r="AC21214" s="109"/>
    </row>
    <row r="21215" spans="20:52" x14ac:dyDescent="0.25">
      <c r="T21215" s="110"/>
      <c r="AC21215" s="109"/>
    </row>
    <row r="21216" spans="20:52" x14ac:dyDescent="0.25">
      <c r="T21216" s="110"/>
      <c r="AC21216" s="109"/>
    </row>
    <row r="21217" spans="20:52" x14ac:dyDescent="0.25">
      <c r="T21217" s="110"/>
      <c r="AC21217" s="109"/>
      <c r="AJ21217" s="111"/>
      <c r="AT21217" s="111"/>
    </row>
    <row r="21218" spans="20:52" x14ac:dyDescent="0.25">
      <c r="T21218" s="110"/>
      <c r="AC21218" s="109"/>
      <c r="AV21218" s="111"/>
      <c r="AZ21218" s="111"/>
    </row>
    <row r="21219" spans="20:52" x14ac:dyDescent="0.25">
      <c r="T21219" s="110"/>
      <c r="AC21219" s="109"/>
    </row>
    <row r="21220" spans="20:52" x14ac:dyDescent="0.25">
      <c r="T21220" s="110"/>
      <c r="AC21220" s="109"/>
      <c r="AJ21220" s="111"/>
      <c r="AO21220" s="111"/>
      <c r="AV21220" s="111"/>
    </row>
    <row r="21221" spans="20:52" x14ac:dyDescent="0.25">
      <c r="T21221" s="110"/>
      <c r="AC21221" s="109"/>
    </row>
    <row r="21222" spans="20:52" x14ac:dyDescent="0.25">
      <c r="T21222" s="110"/>
      <c r="AC21222" s="109"/>
    </row>
    <row r="21223" spans="20:52" x14ac:dyDescent="0.25">
      <c r="T21223" s="110"/>
      <c r="AC21223" s="109"/>
      <c r="AJ21223" s="111"/>
      <c r="AO21223" s="111"/>
      <c r="AV21223" s="111"/>
      <c r="AZ21223" s="111"/>
    </row>
    <row r="21224" spans="20:52" x14ac:dyDescent="0.25">
      <c r="T21224" s="110"/>
      <c r="AC21224" s="109"/>
      <c r="AJ21224" s="111"/>
      <c r="AO21224" s="111"/>
      <c r="AP21224" s="111"/>
      <c r="AV21224" s="111"/>
    </row>
    <row r="21225" spans="20:52" x14ac:dyDescent="0.25">
      <c r="T21225" s="110"/>
      <c r="AC21225" s="109"/>
      <c r="AJ21225" s="111"/>
      <c r="AO21225" s="111"/>
      <c r="AV21225" s="111"/>
    </row>
    <row r="21226" spans="20:52" x14ac:dyDescent="0.25">
      <c r="T21226" s="110"/>
      <c r="AC21226" s="109"/>
      <c r="AJ21226" s="111"/>
      <c r="AO21226" s="111"/>
      <c r="AV21226" s="111"/>
    </row>
    <row r="21227" spans="20:52" x14ac:dyDescent="0.25">
      <c r="T21227" s="110"/>
      <c r="AC21227" s="109"/>
    </row>
    <row r="21228" spans="20:52" x14ac:dyDescent="0.25">
      <c r="T21228" s="110"/>
      <c r="AC21228" s="109"/>
      <c r="AJ21228" s="111"/>
      <c r="AO21228" s="111"/>
      <c r="AV21228" s="111"/>
    </row>
    <row r="21229" spans="20:52" x14ac:dyDescent="0.25">
      <c r="T21229" s="110"/>
      <c r="AC21229" s="109"/>
      <c r="AJ21229" s="111"/>
      <c r="AO21229" s="111"/>
      <c r="AV21229" s="111"/>
    </row>
    <row r="21230" spans="20:52" x14ac:dyDescent="0.25">
      <c r="T21230" s="110"/>
      <c r="AC21230" s="109"/>
    </row>
    <row r="21231" spans="20:52" x14ac:dyDescent="0.25">
      <c r="T21231" s="110"/>
      <c r="AC21231" s="109"/>
      <c r="AO21231" s="111"/>
      <c r="AV21231" s="111"/>
    </row>
    <row r="21232" spans="20:52" x14ac:dyDescent="0.25">
      <c r="T21232" s="110"/>
      <c r="AC21232" s="109"/>
    </row>
    <row r="21233" spans="20:52" x14ac:dyDescent="0.25">
      <c r="T21233" s="110"/>
      <c r="AC21233" s="109"/>
      <c r="AJ21233" s="111"/>
      <c r="AO21233" s="111"/>
      <c r="AV21233" s="111"/>
    </row>
    <row r="21234" spans="20:52" x14ac:dyDescent="0.25">
      <c r="T21234" s="110"/>
      <c r="AC21234" s="109"/>
    </row>
    <row r="21235" spans="20:52" x14ac:dyDescent="0.25">
      <c r="T21235" s="110"/>
      <c r="AC21235" s="109"/>
      <c r="AJ21235" s="111"/>
      <c r="AO21235" s="111"/>
      <c r="AV21235" s="111"/>
      <c r="AZ21235" s="111"/>
    </row>
    <row r="21236" spans="20:52" x14ac:dyDescent="0.25">
      <c r="T21236" s="110"/>
      <c r="AC21236" s="109"/>
      <c r="AO21236" s="111"/>
      <c r="AT21236" s="111"/>
      <c r="AV21236" s="111"/>
    </row>
    <row r="21237" spans="20:52" x14ac:dyDescent="0.25">
      <c r="T21237" s="110"/>
      <c r="AC21237" s="109"/>
    </row>
    <row r="21238" spans="20:52" x14ac:dyDescent="0.25">
      <c r="T21238" s="110"/>
      <c r="AC21238" s="109"/>
    </row>
    <row r="21239" spans="20:52" x14ac:dyDescent="0.25">
      <c r="T21239" s="110"/>
      <c r="AC21239" s="109"/>
    </row>
    <row r="21240" spans="20:52" x14ac:dyDescent="0.25">
      <c r="T21240" s="110"/>
      <c r="AC21240" s="109"/>
    </row>
    <row r="21241" spans="20:52" x14ac:dyDescent="0.25">
      <c r="T21241" s="110"/>
      <c r="AC21241" s="109"/>
      <c r="AJ21241" s="111"/>
    </row>
    <row r="21242" spans="20:52" x14ac:dyDescent="0.25">
      <c r="T21242" s="110"/>
      <c r="AC21242" s="109"/>
      <c r="AJ21242" s="111"/>
      <c r="AV21242" s="111"/>
    </row>
    <row r="21243" spans="20:52" x14ac:dyDescent="0.25">
      <c r="T21243" s="110"/>
      <c r="AC21243" s="109"/>
      <c r="AP21243" s="111"/>
      <c r="AV21243" s="111"/>
    </row>
    <row r="21244" spans="20:52" x14ac:dyDescent="0.25">
      <c r="T21244" s="110"/>
      <c r="AC21244" s="109"/>
      <c r="AJ21244" s="111"/>
      <c r="AO21244" s="111"/>
      <c r="AP21244" s="111"/>
      <c r="AV21244" s="111"/>
    </row>
    <row r="21245" spans="20:52" x14ac:dyDescent="0.25">
      <c r="T21245" s="110"/>
      <c r="AC21245" s="109"/>
      <c r="AP21245" s="111"/>
    </row>
    <row r="21246" spans="20:52" x14ac:dyDescent="0.25">
      <c r="T21246" s="110"/>
      <c r="AC21246" s="109"/>
      <c r="AV21246" s="111"/>
    </row>
    <row r="21247" spans="20:52" x14ac:dyDescent="0.25">
      <c r="T21247" s="110"/>
      <c r="AC21247" s="109"/>
    </row>
    <row r="21248" spans="20:52" x14ac:dyDescent="0.25">
      <c r="T21248" s="110"/>
      <c r="AC21248" s="109"/>
    </row>
    <row r="21249" spans="20:52" x14ac:dyDescent="0.25">
      <c r="T21249" s="110"/>
      <c r="AC21249" s="109"/>
    </row>
    <row r="21250" spans="20:52" x14ac:dyDescent="0.25">
      <c r="T21250" s="110"/>
      <c r="AC21250" s="109"/>
      <c r="AJ21250" s="111"/>
      <c r="AO21250" s="111"/>
      <c r="AP21250" s="111"/>
      <c r="AV21250" s="111"/>
    </row>
    <row r="21251" spans="20:52" x14ac:dyDescent="0.25">
      <c r="T21251" s="110"/>
      <c r="AC21251" s="109"/>
      <c r="AV21251" s="111"/>
    </row>
    <row r="21252" spans="20:52" x14ac:dyDescent="0.25">
      <c r="T21252" s="110"/>
      <c r="AC21252" s="109"/>
      <c r="AJ21252" s="111"/>
      <c r="AO21252" s="111"/>
      <c r="AP21252" s="111"/>
      <c r="AT21252" s="111"/>
    </row>
    <row r="21253" spans="20:52" x14ac:dyDescent="0.25">
      <c r="T21253" s="110"/>
      <c r="AC21253" s="109"/>
      <c r="AJ21253" s="111"/>
      <c r="AO21253" s="111"/>
      <c r="AV21253" s="111"/>
    </row>
    <row r="21254" spans="20:52" x14ac:dyDescent="0.25">
      <c r="T21254" s="110"/>
      <c r="AC21254" s="109"/>
      <c r="AJ21254" s="111"/>
      <c r="AO21254" s="111"/>
    </row>
    <row r="21255" spans="20:52" x14ac:dyDescent="0.25">
      <c r="T21255" s="110"/>
      <c r="AC21255" s="109"/>
      <c r="AJ21255" s="111"/>
      <c r="AO21255" s="111"/>
      <c r="AT21255" s="111"/>
    </row>
    <row r="21256" spans="20:52" x14ac:dyDescent="0.25">
      <c r="T21256" s="110"/>
      <c r="AC21256" s="109"/>
    </row>
    <row r="21257" spans="20:52" x14ac:dyDescent="0.25">
      <c r="T21257" s="110"/>
      <c r="AC21257" s="109"/>
    </row>
    <row r="21258" spans="20:52" x14ac:dyDescent="0.25">
      <c r="T21258" s="110"/>
      <c r="AC21258" s="109"/>
      <c r="AJ21258" s="111"/>
      <c r="AO21258" s="111"/>
      <c r="AV21258" s="111"/>
    </row>
    <row r="21259" spans="20:52" x14ac:dyDescent="0.25">
      <c r="T21259" s="110"/>
      <c r="AC21259" s="109"/>
      <c r="AJ21259" s="111"/>
      <c r="AO21259" s="111"/>
    </row>
    <row r="21260" spans="20:52" x14ac:dyDescent="0.25">
      <c r="T21260" s="110"/>
      <c r="AC21260" s="109"/>
    </row>
    <row r="21261" spans="20:52" x14ac:dyDescent="0.25">
      <c r="T21261" s="110"/>
      <c r="AC21261" s="109"/>
      <c r="AJ21261" s="111"/>
      <c r="AO21261" s="111"/>
      <c r="AP21261" s="111"/>
      <c r="AV21261" s="111"/>
      <c r="AZ21261" s="111"/>
    </row>
    <row r="21262" spans="20:52" x14ac:dyDescent="0.25">
      <c r="T21262" s="110"/>
      <c r="AC21262" s="109"/>
      <c r="AJ21262" s="111"/>
      <c r="AO21262" s="111"/>
      <c r="AV21262" s="111"/>
      <c r="AZ21262" s="111"/>
    </row>
    <row r="21263" spans="20:52" x14ac:dyDescent="0.25">
      <c r="T21263" s="110"/>
      <c r="AC21263" s="109"/>
    </row>
    <row r="21264" spans="20:52" x14ac:dyDescent="0.25">
      <c r="T21264" s="110"/>
      <c r="AC21264" s="109"/>
    </row>
    <row r="21265" spans="20:52" x14ac:dyDescent="0.25">
      <c r="T21265" s="110"/>
      <c r="AC21265" s="109"/>
    </row>
    <row r="21266" spans="20:52" x14ac:dyDescent="0.25">
      <c r="T21266" s="110"/>
      <c r="AC21266" s="109"/>
    </row>
    <row r="21267" spans="20:52" x14ac:dyDescent="0.25">
      <c r="T21267" s="110"/>
      <c r="AC21267" s="109"/>
      <c r="AJ21267" s="111"/>
      <c r="AO21267" s="111"/>
      <c r="AV21267" s="111"/>
    </row>
    <row r="21268" spans="20:52" x14ac:dyDescent="0.25">
      <c r="T21268" s="110"/>
      <c r="AC21268" s="109"/>
      <c r="AJ21268" s="111"/>
      <c r="AO21268" s="111"/>
      <c r="AP21268" s="111"/>
      <c r="AV21268" s="111"/>
    </row>
    <row r="21269" spans="20:52" x14ac:dyDescent="0.25">
      <c r="T21269" s="110"/>
      <c r="AC21269" s="109"/>
      <c r="AJ21269" s="111"/>
      <c r="AO21269" s="111"/>
      <c r="AV21269" s="111"/>
    </row>
    <row r="21270" spans="20:52" x14ac:dyDescent="0.25">
      <c r="T21270" s="110"/>
      <c r="AC21270" s="109"/>
      <c r="AZ21270" s="111"/>
    </row>
    <row r="21271" spans="20:52" x14ac:dyDescent="0.25">
      <c r="T21271" s="110"/>
      <c r="AC21271" s="109"/>
    </row>
    <row r="21272" spans="20:52" x14ac:dyDescent="0.25">
      <c r="T21272" s="110"/>
      <c r="AC21272" s="109"/>
      <c r="AJ21272" s="111"/>
      <c r="AO21272" s="111"/>
      <c r="AP21272" s="111"/>
      <c r="AV21272" s="111"/>
    </row>
    <row r="21273" spans="20:52" x14ac:dyDescent="0.25">
      <c r="T21273" s="110"/>
      <c r="AC21273" s="109"/>
      <c r="AZ21273" s="111"/>
    </row>
    <row r="21274" spans="20:52" x14ac:dyDescent="0.25">
      <c r="T21274" s="110"/>
      <c r="AC21274" s="109"/>
    </row>
    <row r="21275" spans="20:52" x14ac:dyDescent="0.25">
      <c r="T21275" s="110"/>
      <c r="AC21275" s="109"/>
      <c r="AP21275" s="111"/>
    </row>
    <row r="21276" spans="20:52" x14ac:dyDescent="0.25">
      <c r="T21276" s="110"/>
      <c r="AC21276" s="109"/>
      <c r="AJ21276" s="111"/>
      <c r="AO21276" s="111"/>
      <c r="AT21276" s="111"/>
    </row>
    <row r="21277" spans="20:52" x14ac:dyDescent="0.25">
      <c r="T21277" s="110"/>
      <c r="AC21277" s="109"/>
    </row>
    <row r="21278" spans="20:52" x14ac:dyDescent="0.25">
      <c r="T21278" s="110"/>
      <c r="AC21278" s="109"/>
      <c r="AJ21278" s="111"/>
      <c r="AO21278" s="111"/>
      <c r="AV21278" s="111"/>
    </row>
    <row r="21279" spans="20:52" x14ac:dyDescent="0.25">
      <c r="T21279" s="110"/>
      <c r="AC21279" s="109"/>
      <c r="AJ21279" s="111"/>
      <c r="AO21279" s="111"/>
    </row>
    <row r="21280" spans="20:52" x14ac:dyDescent="0.25">
      <c r="T21280" s="110"/>
      <c r="AC21280" s="109"/>
    </row>
    <row r="21281" spans="20:52" x14ac:dyDescent="0.25">
      <c r="T21281" s="110"/>
      <c r="AC21281" s="109"/>
    </row>
    <row r="21282" spans="20:52" x14ac:dyDescent="0.25">
      <c r="T21282" s="110"/>
      <c r="AC21282" s="109"/>
      <c r="AV21282" s="111"/>
    </row>
    <row r="21283" spans="20:52" x14ac:dyDescent="0.25">
      <c r="T21283" s="110"/>
      <c r="AC21283" s="109"/>
      <c r="AJ21283" s="111"/>
      <c r="AO21283" s="111"/>
      <c r="AP21283" s="111"/>
      <c r="AV21283" s="111"/>
    </row>
    <row r="21284" spans="20:52" x14ac:dyDescent="0.25">
      <c r="T21284" s="110"/>
      <c r="AC21284" s="109"/>
    </row>
    <row r="21285" spans="20:52" x14ac:dyDescent="0.25">
      <c r="T21285" s="110"/>
      <c r="AC21285" s="109"/>
      <c r="AJ21285" s="111"/>
      <c r="AO21285" s="111"/>
      <c r="AP21285" s="111"/>
      <c r="AT21285" s="111"/>
      <c r="AV21285" s="111"/>
    </row>
    <row r="21286" spans="20:52" x14ac:dyDescent="0.25">
      <c r="T21286" s="110"/>
      <c r="AC21286" s="109"/>
      <c r="AJ21286" s="111"/>
      <c r="AO21286" s="111"/>
      <c r="AV21286" s="111"/>
    </row>
    <row r="21287" spans="20:52" x14ac:dyDescent="0.25">
      <c r="T21287" s="110"/>
      <c r="AC21287" s="109"/>
    </row>
    <row r="21288" spans="20:52" x14ac:dyDescent="0.25">
      <c r="T21288" s="110"/>
      <c r="AC21288" s="109"/>
      <c r="AJ21288" s="111"/>
      <c r="AP21288" s="111"/>
      <c r="AV21288" s="111"/>
    </row>
    <row r="21289" spans="20:52" x14ac:dyDescent="0.25">
      <c r="T21289" s="110"/>
      <c r="AC21289" s="109"/>
    </row>
    <row r="21290" spans="20:52" x14ac:dyDescent="0.25">
      <c r="T21290" s="110"/>
      <c r="AC21290" s="109"/>
    </row>
    <row r="21291" spans="20:52" x14ac:dyDescent="0.25">
      <c r="T21291" s="110"/>
      <c r="AC21291" s="109"/>
      <c r="AJ21291" s="111"/>
      <c r="AO21291" s="111"/>
      <c r="AV21291" s="111"/>
    </row>
    <row r="21292" spans="20:52" x14ac:dyDescent="0.25">
      <c r="T21292" s="110"/>
      <c r="AC21292" s="109"/>
      <c r="AJ21292" s="111"/>
      <c r="AO21292" s="111"/>
    </row>
    <row r="21293" spans="20:52" x14ac:dyDescent="0.25">
      <c r="T21293" s="110"/>
      <c r="AC21293" s="109"/>
      <c r="AZ21293" s="111"/>
    </row>
    <row r="21294" spans="20:52" x14ac:dyDescent="0.25">
      <c r="T21294" s="110"/>
      <c r="AC21294" s="109"/>
    </row>
    <row r="21295" spans="20:52" x14ac:dyDescent="0.25">
      <c r="T21295" s="110"/>
      <c r="AC21295" s="109"/>
      <c r="AJ21295" s="111"/>
      <c r="AO21295" s="111"/>
      <c r="AV21295" s="111"/>
    </row>
    <row r="21296" spans="20:52" x14ac:dyDescent="0.25">
      <c r="T21296" s="110"/>
      <c r="AC21296" s="109"/>
    </row>
    <row r="21297" spans="20:48" x14ac:dyDescent="0.25">
      <c r="T21297" s="110"/>
      <c r="AC21297" s="109"/>
    </row>
    <row r="21298" spans="20:48" x14ac:dyDescent="0.25">
      <c r="T21298" s="110"/>
      <c r="AC21298" s="109"/>
      <c r="AJ21298" s="111"/>
      <c r="AO21298" s="111"/>
    </row>
    <row r="21299" spans="20:48" x14ac:dyDescent="0.25">
      <c r="T21299" s="110"/>
      <c r="AC21299" s="109"/>
    </row>
    <row r="21300" spans="20:48" x14ac:dyDescent="0.25">
      <c r="T21300" s="110"/>
      <c r="AC21300" s="109"/>
      <c r="AJ21300" s="111"/>
      <c r="AO21300" s="111"/>
      <c r="AP21300" s="111"/>
      <c r="AV21300" s="111"/>
    </row>
    <row r="21301" spans="20:48" x14ac:dyDescent="0.25">
      <c r="T21301" s="110"/>
      <c r="AC21301" s="109"/>
      <c r="AP21301" s="111"/>
      <c r="AV21301" s="111"/>
    </row>
    <row r="21302" spans="20:48" x14ac:dyDescent="0.25">
      <c r="T21302" s="110"/>
      <c r="AC21302" s="109"/>
    </row>
    <row r="21303" spans="20:48" x14ac:dyDescent="0.25">
      <c r="T21303" s="110"/>
      <c r="AC21303" s="109"/>
      <c r="AV21303" s="111"/>
    </row>
    <row r="21304" spans="20:48" x14ac:dyDescent="0.25">
      <c r="T21304" s="110"/>
      <c r="AC21304" s="109"/>
    </row>
    <row r="21305" spans="20:48" x14ac:dyDescent="0.25">
      <c r="T21305" s="110"/>
      <c r="AC21305" s="109"/>
    </row>
    <row r="21306" spans="20:48" x14ac:dyDescent="0.25">
      <c r="T21306" s="110"/>
      <c r="AC21306" s="109"/>
    </row>
    <row r="21307" spans="20:48" x14ac:dyDescent="0.25">
      <c r="T21307" s="110"/>
      <c r="AC21307" s="109"/>
      <c r="AJ21307" s="111"/>
      <c r="AO21307" s="111"/>
      <c r="AP21307" s="111"/>
    </row>
    <row r="21308" spans="20:48" x14ac:dyDescent="0.25">
      <c r="T21308" s="110"/>
      <c r="AC21308" s="109"/>
    </row>
    <row r="21309" spans="20:48" x14ac:dyDescent="0.25">
      <c r="T21309" s="110"/>
      <c r="AC21309" s="109"/>
    </row>
    <row r="21310" spans="20:48" x14ac:dyDescent="0.25">
      <c r="T21310" s="110"/>
      <c r="AC21310" s="109"/>
      <c r="AJ21310" s="111"/>
      <c r="AO21310" s="111"/>
      <c r="AP21310" s="111"/>
      <c r="AV21310" s="111"/>
    </row>
    <row r="21311" spans="20:48" x14ac:dyDescent="0.25">
      <c r="T21311" s="110"/>
      <c r="AC21311" s="109"/>
    </row>
    <row r="21312" spans="20:48" x14ac:dyDescent="0.25">
      <c r="T21312" s="110"/>
      <c r="AC21312" s="109"/>
    </row>
    <row r="21313" spans="20:52" x14ac:dyDescent="0.25">
      <c r="T21313" s="110"/>
      <c r="AC21313" s="109"/>
      <c r="AO21313" s="111"/>
      <c r="AV21313" s="111"/>
    </row>
    <row r="21314" spans="20:52" x14ac:dyDescent="0.25">
      <c r="T21314" s="110"/>
      <c r="AC21314" s="109"/>
      <c r="AV21314" s="111"/>
    </row>
    <row r="21315" spans="20:52" x14ac:dyDescent="0.25">
      <c r="T21315" s="110"/>
      <c r="AC21315" s="109"/>
      <c r="AJ21315" s="111"/>
      <c r="AO21315" s="111"/>
      <c r="AP21315" s="111"/>
      <c r="AV21315" s="111"/>
    </row>
    <row r="21316" spans="20:52" x14ac:dyDescent="0.25">
      <c r="T21316" s="110"/>
      <c r="AC21316" s="109"/>
    </row>
    <row r="21317" spans="20:52" x14ac:dyDescent="0.25">
      <c r="T21317" s="110"/>
      <c r="AC21317" s="109"/>
      <c r="AJ21317" s="111"/>
      <c r="AO21317" s="111"/>
      <c r="AV21317" s="111"/>
      <c r="AZ21317" s="111"/>
    </row>
    <row r="21318" spans="20:52" x14ac:dyDescent="0.25">
      <c r="T21318" s="110"/>
      <c r="AC21318" s="109"/>
      <c r="AV21318" s="111"/>
    </row>
    <row r="21319" spans="20:52" x14ac:dyDescent="0.25">
      <c r="T21319" s="110"/>
      <c r="AC21319" s="109"/>
      <c r="AJ21319" s="111"/>
      <c r="AO21319" s="111"/>
      <c r="AP21319" s="111"/>
      <c r="AV21319" s="111"/>
      <c r="AZ21319" s="111"/>
    </row>
    <row r="21320" spans="20:52" x14ac:dyDescent="0.25">
      <c r="T21320" s="110"/>
      <c r="AC21320" s="109"/>
      <c r="AJ21320" s="111"/>
      <c r="AO21320" s="111"/>
    </row>
    <row r="21321" spans="20:52" x14ac:dyDescent="0.25">
      <c r="T21321" s="110"/>
      <c r="AC21321" s="109"/>
      <c r="AZ21321" s="111"/>
    </row>
    <row r="21322" spans="20:52" x14ac:dyDescent="0.25">
      <c r="T21322" s="110"/>
      <c r="AC21322" s="109"/>
      <c r="AJ21322" s="111"/>
      <c r="AV21322" s="111"/>
    </row>
    <row r="21323" spans="20:52" x14ac:dyDescent="0.25">
      <c r="T21323" s="110"/>
      <c r="AC21323" s="109"/>
      <c r="AP21323" s="111"/>
    </row>
    <row r="21324" spans="20:52" x14ac:dyDescent="0.25">
      <c r="T21324" s="110"/>
      <c r="AC21324" s="109"/>
    </row>
    <row r="21325" spans="20:52" x14ac:dyDescent="0.25">
      <c r="T21325" s="110"/>
      <c r="AC21325" s="109"/>
    </row>
    <row r="21326" spans="20:52" x14ac:dyDescent="0.25">
      <c r="T21326" s="110"/>
      <c r="AC21326" s="109"/>
      <c r="AZ21326" s="111"/>
    </row>
    <row r="21327" spans="20:52" x14ac:dyDescent="0.25">
      <c r="T21327" s="110"/>
      <c r="AC21327" s="109"/>
    </row>
    <row r="21328" spans="20:52" x14ac:dyDescent="0.25">
      <c r="T21328" s="110"/>
      <c r="AC21328" s="109"/>
    </row>
    <row r="21329" spans="20:52" x14ac:dyDescent="0.25">
      <c r="T21329" s="110"/>
      <c r="AC21329" s="109"/>
      <c r="AJ21329" s="111"/>
      <c r="AO21329" s="111"/>
      <c r="AV21329" s="111"/>
    </row>
    <row r="21330" spans="20:52" x14ac:dyDescent="0.25">
      <c r="T21330" s="110"/>
      <c r="AC21330" s="109"/>
      <c r="AJ21330" s="111"/>
      <c r="AO21330" s="111"/>
      <c r="AP21330" s="111"/>
      <c r="AR21330" s="111"/>
      <c r="AT21330" s="111"/>
      <c r="AV21330" s="111"/>
    </row>
    <row r="21331" spans="20:52" x14ac:dyDescent="0.25">
      <c r="T21331" s="110"/>
      <c r="AC21331" s="109"/>
    </row>
    <row r="21332" spans="20:52" x14ac:dyDescent="0.25">
      <c r="T21332" s="110"/>
      <c r="AC21332" s="109"/>
      <c r="AJ21332" s="111"/>
      <c r="AO21332" s="111"/>
      <c r="AP21332" s="111"/>
    </row>
    <row r="21333" spans="20:52" x14ac:dyDescent="0.25">
      <c r="T21333" s="110"/>
      <c r="AC21333" s="109"/>
    </row>
    <row r="21334" spans="20:52" x14ac:dyDescent="0.25">
      <c r="T21334" s="110"/>
      <c r="AC21334" s="109"/>
    </row>
    <row r="21335" spans="20:52" x14ac:dyDescent="0.25">
      <c r="T21335" s="110"/>
      <c r="AC21335" s="109"/>
    </row>
    <row r="21336" spans="20:52" x14ac:dyDescent="0.25">
      <c r="T21336" s="110"/>
      <c r="AC21336" s="109"/>
      <c r="AV21336" s="111"/>
      <c r="AZ21336" s="111"/>
    </row>
    <row r="21337" spans="20:52" x14ac:dyDescent="0.25">
      <c r="T21337" s="110"/>
      <c r="AC21337" s="109"/>
      <c r="AJ21337" s="111"/>
      <c r="AO21337" s="111"/>
      <c r="AR21337" s="111"/>
      <c r="AT21337" s="111"/>
      <c r="AV21337" s="111"/>
    </row>
    <row r="21338" spans="20:52" x14ac:dyDescent="0.25">
      <c r="T21338" s="110"/>
      <c r="AC21338" s="109"/>
      <c r="AJ21338" s="111"/>
      <c r="AO21338" s="111"/>
      <c r="AT21338" s="111"/>
      <c r="AV21338" s="111"/>
    </row>
    <row r="21339" spans="20:52" x14ac:dyDescent="0.25">
      <c r="T21339" s="110"/>
      <c r="AC21339" s="109"/>
    </row>
    <row r="21340" spans="20:52" x14ac:dyDescent="0.25">
      <c r="T21340" s="110"/>
      <c r="AC21340" s="109"/>
      <c r="AJ21340" s="111"/>
      <c r="AO21340" s="111"/>
      <c r="AR21340" s="111"/>
      <c r="AT21340" s="111"/>
    </row>
    <row r="21341" spans="20:52" x14ac:dyDescent="0.25">
      <c r="T21341" s="110"/>
      <c r="AC21341" s="109"/>
      <c r="AJ21341" s="111"/>
      <c r="AO21341" s="111"/>
    </row>
    <row r="21342" spans="20:52" x14ac:dyDescent="0.25">
      <c r="T21342" s="110"/>
      <c r="AC21342" s="109"/>
    </row>
    <row r="21343" spans="20:52" x14ac:dyDescent="0.25">
      <c r="T21343" s="110"/>
      <c r="AC21343" s="109"/>
      <c r="AP21343" s="111"/>
    </row>
    <row r="21344" spans="20:52" x14ac:dyDescent="0.25">
      <c r="T21344" s="110"/>
      <c r="AC21344" s="109"/>
      <c r="AJ21344" s="111"/>
      <c r="AO21344" s="111"/>
    </row>
    <row r="21345" spans="20:48" x14ac:dyDescent="0.25">
      <c r="T21345" s="110"/>
      <c r="AC21345" s="109"/>
    </row>
    <row r="21346" spans="20:48" x14ac:dyDescent="0.25">
      <c r="T21346" s="110"/>
      <c r="AC21346" s="109"/>
    </row>
    <row r="21347" spans="20:48" x14ac:dyDescent="0.25">
      <c r="T21347" s="110"/>
      <c r="AC21347" s="109"/>
      <c r="AO21347" s="111"/>
      <c r="AT21347" s="111"/>
      <c r="AV21347" s="111"/>
    </row>
    <row r="21348" spans="20:48" x14ac:dyDescent="0.25">
      <c r="T21348" s="110"/>
      <c r="AC21348" s="109"/>
      <c r="AO21348" s="111"/>
      <c r="AP21348" s="111"/>
      <c r="AV21348" s="111"/>
    </row>
    <row r="21349" spans="20:48" x14ac:dyDescent="0.25">
      <c r="T21349" s="110"/>
      <c r="AC21349" s="109"/>
      <c r="AJ21349" s="111"/>
      <c r="AO21349" s="111"/>
    </row>
    <row r="21350" spans="20:48" x14ac:dyDescent="0.25">
      <c r="T21350" s="110"/>
      <c r="AC21350" s="109"/>
      <c r="AO21350" s="111"/>
    </row>
    <row r="21351" spans="20:48" x14ac:dyDescent="0.25">
      <c r="T21351" s="110"/>
      <c r="AC21351" s="109"/>
    </row>
    <row r="21352" spans="20:48" x14ac:dyDescent="0.25">
      <c r="T21352" s="110"/>
      <c r="AC21352" s="109"/>
    </row>
    <row r="21353" spans="20:48" x14ac:dyDescent="0.25">
      <c r="T21353" s="110"/>
      <c r="AC21353" s="109"/>
      <c r="AO21353" s="111"/>
      <c r="AP21353" s="111"/>
      <c r="AV21353" s="111"/>
    </row>
    <row r="21354" spans="20:48" x14ac:dyDescent="0.25">
      <c r="T21354" s="110"/>
      <c r="AC21354" s="109"/>
      <c r="AT21354" s="111"/>
      <c r="AV21354" s="111"/>
    </row>
    <row r="21355" spans="20:48" x14ac:dyDescent="0.25">
      <c r="T21355" s="110"/>
      <c r="AC21355" s="109"/>
      <c r="AJ21355" s="111"/>
      <c r="AO21355" s="111"/>
    </row>
    <row r="21356" spans="20:48" x14ac:dyDescent="0.25">
      <c r="T21356" s="110"/>
      <c r="AC21356" s="109"/>
    </row>
    <row r="21357" spans="20:48" x14ac:dyDescent="0.25">
      <c r="T21357" s="110"/>
      <c r="AC21357" s="109"/>
      <c r="AJ21357" s="111"/>
      <c r="AO21357" s="111"/>
    </row>
    <row r="21358" spans="20:48" x14ac:dyDescent="0.25">
      <c r="T21358" s="110"/>
      <c r="AC21358" s="109"/>
      <c r="AJ21358" s="111"/>
      <c r="AO21358" s="111"/>
      <c r="AV21358" s="111"/>
    </row>
    <row r="21359" spans="20:48" x14ac:dyDescent="0.25">
      <c r="T21359" s="110"/>
      <c r="AC21359" s="109"/>
      <c r="AJ21359" s="111"/>
      <c r="AO21359" s="111"/>
      <c r="AT21359" s="111"/>
    </row>
    <row r="21360" spans="20:48" x14ac:dyDescent="0.25">
      <c r="T21360" s="110"/>
      <c r="AC21360" s="109"/>
      <c r="AJ21360" s="111"/>
      <c r="AO21360" s="111"/>
      <c r="AT21360" s="111"/>
      <c r="AV21360" s="111"/>
    </row>
    <row r="21361" spans="20:52" x14ac:dyDescent="0.25">
      <c r="T21361" s="110"/>
      <c r="AC21361" s="109"/>
    </row>
    <row r="21362" spans="20:52" x14ac:dyDescent="0.25">
      <c r="T21362" s="110"/>
      <c r="AC21362" s="109"/>
      <c r="AJ21362" s="111"/>
      <c r="AO21362" s="111"/>
      <c r="AV21362" s="111"/>
      <c r="AZ21362" s="111"/>
    </row>
    <row r="21363" spans="20:52" x14ac:dyDescent="0.25">
      <c r="T21363" s="110"/>
      <c r="AC21363" s="109"/>
      <c r="AJ21363" s="111"/>
      <c r="AV21363" s="111"/>
    </row>
    <row r="21364" spans="20:52" x14ac:dyDescent="0.25">
      <c r="T21364" s="110"/>
      <c r="AC21364" s="109"/>
      <c r="AO21364" s="111"/>
      <c r="AV21364" s="111"/>
      <c r="AZ21364" s="111"/>
    </row>
    <row r="21365" spans="20:52" x14ac:dyDescent="0.25">
      <c r="T21365" s="110"/>
      <c r="AC21365" s="109"/>
      <c r="AV21365" s="111"/>
    </row>
    <row r="21366" spans="20:52" x14ac:dyDescent="0.25">
      <c r="T21366" s="110"/>
      <c r="AC21366" s="109"/>
      <c r="AJ21366" s="111"/>
      <c r="AO21366" s="111"/>
      <c r="AV21366" s="111"/>
    </row>
    <row r="21367" spans="20:52" x14ac:dyDescent="0.25">
      <c r="T21367" s="110"/>
      <c r="AC21367" s="109"/>
      <c r="AZ21367" s="111"/>
    </row>
    <row r="21368" spans="20:52" x14ac:dyDescent="0.25">
      <c r="T21368" s="110"/>
      <c r="AC21368" s="109"/>
    </row>
    <row r="21369" spans="20:52" x14ac:dyDescent="0.25">
      <c r="T21369" s="110"/>
      <c r="AC21369" s="109"/>
      <c r="AJ21369" s="111"/>
      <c r="AO21369" s="111"/>
      <c r="AP21369" s="111"/>
      <c r="AR21369" s="111"/>
      <c r="AV21369" s="111"/>
    </row>
    <row r="21370" spans="20:52" x14ac:dyDescent="0.25">
      <c r="T21370" s="110"/>
      <c r="AC21370" s="109"/>
      <c r="AV21370" s="111"/>
    </row>
    <row r="21371" spans="20:52" x14ac:dyDescent="0.25">
      <c r="T21371" s="110"/>
      <c r="AC21371" s="109"/>
      <c r="AJ21371" s="111"/>
      <c r="AO21371" s="111"/>
      <c r="AP21371" s="111"/>
      <c r="AR21371" s="111"/>
      <c r="AV21371" s="111"/>
    </row>
    <row r="21372" spans="20:52" x14ac:dyDescent="0.25">
      <c r="T21372" s="110"/>
      <c r="AC21372" s="109"/>
    </row>
    <row r="21373" spans="20:52" x14ac:dyDescent="0.25">
      <c r="T21373" s="110"/>
      <c r="AC21373" s="109"/>
    </row>
    <row r="21374" spans="20:52" x14ac:dyDescent="0.25">
      <c r="T21374" s="110"/>
      <c r="AC21374" s="109"/>
    </row>
    <row r="21375" spans="20:52" x14ac:dyDescent="0.25">
      <c r="T21375" s="110"/>
      <c r="AC21375" s="109"/>
    </row>
    <row r="21376" spans="20:52" x14ac:dyDescent="0.25">
      <c r="T21376" s="110"/>
      <c r="AC21376" s="109"/>
      <c r="AO21376" s="111"/>
      <c r="AR21376" s="111"/>
      <c r="AV21376" s="111"/>
    </row>
    <row r="21377" spans="20:52" x14ac:dyDescent="0.25">
      <c r="T21377" s="110"/>
      <c r="AC21377" s="109"/>
      <c r="AJ21377" s="111"/>
      <c r="AO21377" s="111"/>
    </row>
    <row r="21378" spans="20:52" x14ac:dyDescent="0.25">
      <c r="T21378" s="110"/>
      <c r="AC21378" s="109"/>
    </row>
    <row r="21379" spans="20:52" x14ac:dyDescent="0.25">
      <c r="T21379" s="110"/>
      <c r="AC21379" s="109"/>
    </row>
    <row r="21380" spans="20:52" x14ac:dyDescent="0.25">
      <c r="T21380" s="110"/>
      <c r="AC21380" s="109"/>
      <c r="AJ21380" s="111"/>
      <c r="AO21380" s="111"/>
      <c r="AV21380" s="111"/>
    </row>
    <row r="21381" spans="20:52" x14ac:dyDescent="0.25">
      <c r="T21381" s="110"/>
      <c r="AC21381" s="109"/>
    </row>
    <row r="21382" spans="20:52" x14ac:dyDescent="0.25">
      <c r="T21382" s="110"/>
      <c r="AC21382" s="109"/>
    </row>
    <row r="21383" spans="20:52" x14ac:dyDescent="0.25">
      <c r="T21383" s="110"/>
      <c r="AC21383" s="109"/>
      <c r="AV21383" s="111"/>
    </row>
    <row r="21384" spans="20:52" x14ac:dyDescent="0.25">
      <c r="T21384" s="110"/>
      <c r="AC21384" s="109"/>
      <c r="AV21384" s="111"/>
      <c r="AZ21384" s="111"/>
    </row>
    <row r="21385" spans="20:52" x14ac:dyDescent="0.25">
      <c r="T21385" s="110"/>
      <c r="AC21385" s="109"/>
    </row>
    <row r="21386" spans="20:52" x14ac:dyDescent="0.25">
      <c r="T21386" s="110"/>
      <c r="AC21386" s="109"/>
      <c r="AP21386" s="111"/>
      <c r="AV21386" s="111"/>
      <c r="AZ21386" s="111"/>
    </row>
    <row r="21387" spans="20:52" x14ac:dyDescent="0.25">
      <c r="T21387" s="110"/>
      <c r="AC21387" s="109"/>
      <c r="AJ21387" s="111"/>
      <c r="AO21387" s="111"/>
      <c r="AV21387" s="111"/>
      <c r="AZ21387" s="111"/>
    </row>
    <row r="21388" spans="20:52" x14ac:dyDescent="0.25">
      <c r="T21388" s="110"/>
      <c r="AC21388" s="109"/>
      <c r="AO21388" s="111"/>
      <c r="AV21388" s="111"/>
    </row>
    <row r="21389" spans="20:52" x14ac:dyDescent="0.25">
      <c r="T21389" s="110"/>
      <c r="AC21389" s="109"/>
      <c r="AJ21389" s="111"/>
      <c r="AO21389" s="111"/>
      <c r="AP21389" s="111"/>
      <c r="AV21389" s="111"/>
    </row>
    <row r="21390" spans="20:52" x14ac:dyDescent="0.25">
      <c r="T21390" s="110"/>
      <c r="AC21390" s="109"/>
    </row>
    <row r="21391" spans="20:52" x14ac:dyDescent="0.25">
      <c r="T21391" s="110"/>
      <c r="AC21391" s="109"/>
      <c r="AJ21391" s="111"/>
      <c r="AO21391" s="111"/>
      <c r="AP21391" s="111"/>
      <c r="AV21391" s="111"/>
      <c r="AZ21391" s="111"/>
    </row>
    <row r="21392" spans="20:52" x14ac:dyDescent="0.25">
      <c r="T21392" s="110"/>
      <c r="AC21392" s="109"/>
      <c r="AJ21392" s="111"/>
      <c r="AO21392" s="111"/>
      <c r="AP21392" s="111"/>
      <c r="AV21392" s="111"/>
    </row>
    <row r="21393" spans="20:52" x14ac:dyDescent="0.25">
      <c r="T21393" s="110"/>
      <c r="AC21393" s="109"/>
    </row>
    <row r="21394" spans="20:52" x14ac:dyDescent="0.25">
      <c r="T21394" s="110"/>
      <c r="AC21394" s="109"/>
    </row>
    <row r="21395" spans="20:52" x14ac:dyDescent="0.25">
      <c r="T21395" s="110"/>
      <c r="AC21395" s="109"/>
      <c r="AZ21395" s="111"/>
    </row>
    <row r="21396" spans="20:52" x14ac:dyDescent="0.25">
      <c r="T21396" s="110"/>
      <c r="AC21396" s="109"/>
      <c r="AJ21396" s="111"/>
      <c r="AO21396" s="111"/>
      <c r="AV21396" s="111"/>
    </row>
    <row r="21397" spans="20:52" x14ac:dyDescent="0.25">
      <c r="T21397" s="110"/>
      <c r="AC21397" s="109"/>
      <c r="AJ21397" s="111"/>
      <c r="AO21397" s="111"/>
      <c r="AP21397" s="111"/>
      <c r="AV21397" s="111"/>
      <c r="AZ21397" s="111"/>
    </row>
    <row r="21398" spans="20:52" x14ac:dyDescent="0.25">
      <c r="T21398" s="110"/>
      <c r="AC21398" s="109"/>
      <c r="AJ21398" s="111"/>
      <c r="AO21398" s="111"/>
      <c r="AP21398" s="111"/>
      <c r="AV21398" s="111"/>
    </row>
    <row r="21399" spans="20:52" x14ac:dyDescent="0.25">
      <c r="T21399" s="110"/>
      <c r="AC21399" s="109"/>
      <c r="AJ21399" s="111"/>
      <c r="AO21399" s="111"/>
      <c r="AP21399" s="111"/>
      <c r="AV21399" s="111"/>
    </row>
    <row r="21400" spans="20:52" x14ac:dyDescent="0.25">
      <c r="T21400" s="110"/>
      <c r="AC21400" s="109"/>
    </row>
    <row r="21401" spans="20:52" x14ac:dyDescent="0.25">
      <c r="T21401" s="110"/>
      <c r="AC21401" s="109"/>
      <c r="AV21401" s="111"/>
    </row>
    <row r="21402" spans="20:52" x14ac:dyDescent="0.25">
      <c r="T21402" s="110"/>
      <c r="AC21402" s="109"/>
      <c r="AP21402" s="111"/>
      <c r="AV21402" s="111"/>
    </row>
    <row r="21403" spans="20:52" x14ac:dyDescent="0.25">
      <c r="T21403" s="110"/>
      <c r="AC21403" s="109"/>
      <c r="AJ21403" s="111"/>
      <c r="AO21403" s="111"/>
      <c r="AR21403" s="111"/>
      <c r="AT21403" s="111"/>
    </row>
    <row r="21404" spans="20:52" x14ac:dyDescent="0.25">
      <c r="T21404" s="110"/>
      <c r="AC21404" s="109"/>
    </row>
    <row r="21405" spans="20:52" x14ac:dyDescent="0.25">
      <c r="T21405" s="110"/>
      <c r="AC21405" s="109"/>
    </row>
    <row r="21406" spans="20:52" x14ac:dyDescent="0.25">
      <c r="T21406" s="110"/>
      <c r="AC21406" s="109"/>
      <c r="AJ21406" s="111"/>
      <c r="AO21406" s="111"/>
      <c r="AV21406" s="111"/>
    </row>
    <row r="21407" spans="20:52" x14ac:dyDescent="0.25">
      <c r="T21407" s="110"/>
      <c r="AC21407" s="109"/>
    </row>
    <row r="21408" spans="20:52" x14ac:dyDescent="0.25">
      <c r="T21408" s="110"/>
      <c r="AC21408" s="109"/>
      <c r="AZ21408" s="111"/>
    </row>
    <row r="21409" spans="20:48" x14ac:dyDescent="0.25">
      <c r="T21409" s="110"/>
      <c r="AC21409" s="109"/>
      <c r="AJ21409" s="111"/>
      <c r="AV21409" s="111"/>
    </row>
    <row r="21410" spans="20:48" x14ac:dyDescent="0.25">
      <c r="T21410" s="110"/>
      <c r="AC21410" s="109"/>
      <c r="AP21410" s="111"/>
      <c r="AV21410" s="111"/>
    </row>
    <row r="21411" spans="20:48" x14ac:dyDescent="0.25">
      <c r="T21411" s="110"/>
      <c r="AC21411" s="109"/>
      <c r="AJ21411" s="111"/>
      <c r="AO21411" s="111"/>
      <c r="AV21411" s="111"/>
    </row>
    <row r="21412" spans="20:48" x14ac:dyDescent="0.25">
      <c r="T21412" s="110"/>
      <c r="AC21412" s="109"/>
      <c r="AJ21412" s="111"/>
      <c r="AO21412" s="111"/>
      <c r="AV21412" s="111"/>
    </row>
    <row r="21413" spans="20:48" x14ac:dyDescent="0.25">
      <c r="T21413" s="110"/>
      <c r="AC21413" s="109"/>
      <c r="AJ21413" s="111"/>
      <c r="AO21413" s="111"/>
      <c r="AV21413" s="111"/>
    </row>
    <row r="21414" spans="20:48" x14ac:dyDescent="0.25">
      <c r="T21414" s="110"/>
      <c r="AC21414" s="109"/>
      <c r="AJ21414" s="111"/>
      <c r="AO21414" s="111"/>
      <c r="AP21414" s="111"/>
      <c r="AV21414" s="111"/>
    </row>
    <row r="21415" spans="20:48" x14ac:dyDescent="0.25">
      <c r="T21415" s="110"/>
      <c r="AC21415" s="109"/>
      <c r="AP21415" s="111"/>
    </row>
    <row r="21416" spans="20:48" x14ac:dyDescent="0.25">
      <c r="T21416" s="110"/>
      <c r="AC21416" s="109"/>
    </row>
    <row r="21417" spans="20:48" x14ac:dyDescent="0.25">
      <c r="T21417" s="110"/>
      <c r="AC21417" s="109"/>
    </row>
    <row r="21418" spans="20:48" x14ac:dyDescent="0.25">
      <c r="T21418" s="110"/>
      <c r="AC21418" s="109"/>
    </row>
    <row r="21419" spans="20:48" x14ac:dyDescent="0.25">
      <c r="T21419" s="110"/>
      <c r="AC21419" s="109"/>
      <c r="AJ21419" s="111"/>
      <c r="AO21419" s="111"/>
      <c r="AR21419" s="111"/>
      <c r="AV21419" s="111"/>
    </row>
    <row r="21420" spans="20:48" x14ac:dyDescent="0.25">
      <c r="T21420" s="110"/>
      <c r="AC21420" s="109"/>
      <c r="AJ21420" s="111"/>
      <c r="AO21420" s="111"/>
      <c r="AP21420" s="111"/>
    </row>
    <row r="21421" spans="20:48" x14ac:dyDescent="0.25">
      <c r="T21421" s="110"/>
      <c r="AC21421" s="109"/>
    </row>
    <row r="21422" spans="20:48" x14ac:dyDescent="0.25">
      <c r="T21422" s="110"/>
      <c r="AC21422" s="109"/>
      <c r="AJ21422" s="111"/>
      <c r="AO21422" s="111"/>
      <c r="AV21422" s="111"/>
    </row>
    <row r="21423" spans="20:48" x14ac:dyDescent="0.25">
      <c r="T21423" s="110"/>
      <c r="AC21423" s="109"/>
      <c r="AJ21423" s="111"/>
      <c r="AP21423" s="111"/>
      <c r="AV21423" s="111"/>
    </row>
    <row r="21424" spans="20:48" x14ac:dyDescent="0.25">
      <c r="T21424" s="110"/>
      <c r="AC21424" s="109"/>
      <c r="AJ21424" s="111"/>
      <c r="AV21424" s="111"/>
    </row>
    <row r="21425" spans="20:52" x14ac:dyDescent="0.25">
      <c r="T21425" s="110"/>
      <c r="AC21425" s="109"/>
      <c r="AJ21425" s="111"/>
      <c r="AO21425" s="111"/>
      <c r="AV21425" s="111"/>
    </row>
    <row r="21426" spans="20:52" x14ac:dyDescent="0.25">
      <c r="T21426" s="110"/>
      <c r="AC21426" s="109"/>
      <c r="AJ21426" s="111"/>
      <c r="AP21426" s="111"/>
      <c r="AV21426" s="111"/>
      <c r="AZ21426" s="111"/>
    </row>
    <row r="21427" spans="20:52" x14ac:dyDescent="0.25">
      <c r="T21427" s="110"/>
      <c r="AC21427" s="109"/>
      <c r="AO21427" s="111"/>
      <c r="AV21427" s="111"/>
    </row>
    <row r="21428" spans="20:52" x14ac:dyDescent="0.25">
      <c r="T21428" s="110"/>
      <c r="AC21428" s="109"/>
      <c r="AJ21428" s="111"/>
      <c r="AO21428" s="111"/>
      <c r="AV21428" s="111"/>
    </row>
    <row r="21429" spans="20:52" x14ac:dyDescent="0.25">
      <c r="T21429" s="110"/>
      <c r="AC21429" s="109"/>
    </row>
    <row r="21430" spans="20:52" x14ac:dyDescent="0.25">
      <c r="T21430" s="110"/>
      <c r="AC21430" s="109"/>
    </row>
    <row r="21431" spans="20:52" x14ac:dyDescent="0.25">
      <c r="T21431" s="110"/>
      <c r="AC21431" s="109"/>
    </row>
    <row r="21432" spans="20:52" x14ac:dyDescent="0.25">
      <c r="T21432" s="110"/>
      <c r="AC21432" s="109"/>
    </row>
    <row r="21433" spans="20:52" x14ac:dyDescent="0.25">
      <c r="T21433" s="110"/>
      <c r="AC21433" s="109"/>
    </row>
    <row r="21434" spans="20:52" x14ac:dyDescent="0.25">
      <c r="T21434" s="110"/>
      <c r="AC21434" s="109"/>
      <c r="AV21434" s="111"/>
    </row>
    <row r="21435" spans="20:52" x14ac:dyDescent="0.25">
      <c r="T21435" s="110"/>
      <c r="AC21435" s="109"/>
      <c r="AJ21435" s="111"/>
      <c r="AO21435" s="111"/>
      <c r="AP21435" s="111"/>
      <c r="AR21435" s="111"/>
      <c r="AV21435" s="111"/>
    </row>
    <row r="21436" spans="20:52" x14ac:dyDescent="0.25">
      <c r="T21436" s="110"/>
      <c r="AC21436" s="109"/>
    </row>
    <row r="21437" spans="20:52" x14ac:dyDescent="0.25">
      <c r="T21437" s="110"/>
      <c r="AC21437" s="109"/>
      <c r="AJ21437" s="111"/>
      <c r="AO21437" s="111"/>
      <c r="AP21437" s="111"/>
      <c r="AR21437" s="111"/>
      <c r="AV21437" s="111"/>
      <c r="AZ21437" s="111"/>
    </row>
    <row r="21438" spans="20:52" x14ac:dyDescent="0.25">
      <c r="T21438" s="110"/>
      <c r="AC21438" s="109"/>
      <c r="AJ21438" s="111"/>
      <c r="AO21438" s="111"/>
      <c r="AV21438" s="111"/>
    </row>
    <row r="21439" spans="20:52" x14ac:dyDescent="0.25">
      <c r="T21439" s="110"/>
      <c r="AC21439" s="109"/>
    </row>
    <row r="21440" spans="20:52" x14ac:dyDescent="0.25">
      <c r="T21440" s="110"/>
      <c r="AC21440" s="109"/>
      <c r="AJ21440" s="111"/>
      <c r="AO21440" s="111"/>
      <c r="AP21440" s="111"/>
      <c r="AT21440" s="111"/>
      <c r="AV21440" s="111"/>
    </row>
    <row r="21441" spans="20:48" x14ac:dyDescent="0.25">
      <c r="T21441" s="110"/>
      <c r="AC21441" s="109"/>
      <c r="AJ21441" s="111"/>
      <c r="AP21441" s="111"/>
      <c r="AV21441" s="111"/>
    </row>
    <row r="21442" spans="20:48" x14ac:dyDescent="0.25">
      <c r="T21442" s="110"/>
      <c r="AC21442" s="109"/>
    </row>
    <row r="21443" spans="20:48" x14ac:dyDescent="0.25">
      <c r="T21443" s="110"/>
      <c r="AC21443" s="109"/>
      <c r="AJ21443" s="111"/>
      <c r="AO21443" s="111"/>
      <c r="AT21443" s="111"/>
    </row>
    <row r="21444" spans="20:48" x14ac:dyDescent="0.25">
      <c r="T21444" s="110"/>
      <c r="AC21444" s="109"/>
      <c r="AJ21444" s="111"/>
      <c r="AO21444" s="111"/>
    </row>
    <row r="21445" spans="20:48" x14ac:dyDescent="0.25">
      <c r="T21445" s="110"/>
      <c r="AC21445" s="109"/>
    </row>
    <row r="21446" spans="20:48" x14ac:dyDescent="0.25">
      <c r="T21446" s="110"/>
      <c r="AC21446" s="109"/>
      <c r="AJ21446" s="111"/>
      <c r="AO21446" s="111"/>
      <c r="AP21446" s="111"/>
      <c r="AV21446" s="111"/>
    </row>
    <row r="21447" spans="20:48" x14ac:dyDescent="0.25">
      <c r="T21447" s="110"/>
      <c r="AC21447" s="109"/>
      <c r="AJ21447" s="111"/>
      <c r="AO21447" s="111"/>
      <c r="AP21447" s="111"/>
      <c r="AV21447" s="111"/>
    </row>
    <row r="21448" spans="20:48" x14ac:dyDescent="0.25">
      <c r="T21448" s="110"/>
      <c r="AC21448" s="109"/>
      <c r="AJ21448" s="111"/>
      <c r="AO21448" s="111"/>
      <c r="AT21448" s="111"/>
      <c r="AV21448" s="111"/>
    </row>
    <row r="21449" spans="20:48" x14ac:dyDescent="0.25">
      <c r="T21449" s="110"/>
      <c r="AC21449" s="109"/>
      <c r="AJ21449" s="111"/>
      <c r="AO21449" s="111"/>
      <c r="AP21449" s="111"/>
      <c r="AT21449" s="111"/>
      <c r="AV21449" s="111"/>
    </row>
    <row r="21450" spans="20:48" x14ac:dyDescent="0.25">
      <c r="T21450" s="110"/>
      <c r="AC21450" s="109"/>
      <c r="AJ21450" s="111"/>
      <c r="AO21450" s="111"/>
      <c r="AP21450" s="111"/>
      <c r="AT21450" s="111"/>
    </row>
    <row r="21451" spans="20:48" x14ac:dyDescent="0.25">
      <c r="T21451" s="110"/>
      <c r="AC21451" s="109"/>
      <c r="AJ21451" s="111"/>
      <c r="AO21451" s="111"/>
      <c r="AV21451" s="111"/>
    </row>
    <row r="21452" spans="20:48" x14ac:dyDescent="0.25">
      <c r="T21452" s="110"/>
      <c r="AC21452" s="109"/>
      <c r="AJ21452" s="111"/>
      <c r="AO21452" s="111"/>
      <c r="AP21452" s="111"/>
      <c r="AV21452" s="111"/>
    </row>
    <row r="21453" spans="20:48" x14ac:dyDescent="0.25">
      <c r="T21453" s="110"/>
      <c r="AC21453" s="109"/>
      <c r="AJ21453" s="111"/>
      <c r="AO21453" s="111"/>
      <c r="AP21453" s="111"/>
      <c r="AV21453" s="111"/>
    </row>
    <row r="21454" spans="20:48" x14ac:dyDescent="0.25">
      <c r="T21454" s="110"/>
      <c r="AC21454" s="109"/>
    </row>
    <row r="21455" spans="20:48" x14ac:dyDescent="0.25">
      <c r="T21455" s="110"/>
      <c r="AC21455" s="109"/>
      <c r="AJ21455" s="111"/>
      <c r="AO21455" s="111"/>
      <c r="AT21455" s="111"/>
      <c r="AV21455" s="111"/>
    </row>
    <row r="21456" spans="20:48" x14ac:dyDescent="0.25">
      <c r="T21456" s="110"/>
      <c r="AC21456" s="109"/>
      <c r="AJ21456" s="111"/>
      <c r="AO21456" s="111"/>
      <c r="AP21456" s="111"/>
      <c r="AV21456" s="111"/>
    </row>
    <row r="21457" spans="20:52" x14ac:dyDescent="0.25">
      <c r="T21457" s="110"/>
      <c r="AC21457" s="109"/>
      <c r="AJ21457" s="111"/>
      <c r="AO21457" s="111"/>
      <c r="AP21457" s="111"/>
      <c r="AV21457" s="111"/>
    </row>
    <row r="21458" spans="20:52" x14ac:dyDescent="0.25">
      <c r="T21458" s="110"/>
      <c r="AC21458" s="109"/>
      <c r="AJ21458" s="111"/>
      <c r="AO21458" s="111"/>
      <c r="AP21458" s="111"/>
      <c r="AR21458" s="111"/>
      <c r="AT21458" s="111"/>
      <c r="AZ21458" s="111"/>
    </row>
    <row r="21459" spans="20:52" x14ac:dyDescent="0.25">
      <c r="T21459" s="110"/>
      <c r="AC21459" s="109"/>
      <c r="AJ21459" s="111"/>
      <c r="AO21459" s="111"/>
      <c r="AP21459" s="111"/>
      <c r="AV21459" s="111"/>
    </row>
    <row r="21460" spans="20:52" x14ac:dyDescent="0.25">
      <c r="T21460" s="110"/>
      <c r="AC21460" s="109"/>
    </row>
    <row r="21461" spans="20:52" x14ac:dyDescent="0.25">
      <c r="T21461" s="110"/>
      <c r="AC21461" s="109"/>
      <c r="AZ21461" s="111"/>
    </row>
    <row r="21462" spans="20:52" x14ac:dyDescent="0.25">
      <c r="T21462" s="110"/>
      <c r="AC21462" s="109"/>
      <c r="AZ21462" s="111"/>
    </row>
    <row r="21463" spans="20:52" x14ac:dyDescent="0.25">
      <c r="T21463" s="110"/>
      <c r="AC21463" s="109"/>
      <c r="AJ21463" s="111"/>
      <c r="AO21463" s="111"/>
      <c r="AV21463" s="111"/>
      <c r="AZ21463" s="111"/>
    </row>
    <row r="21464" spans="20:52" x14ac:dyDescent="0.25">
      <c r="T21464" s="110"/>
      <c r="AC21464" s="109"/>
    </row>
    <row r="21465" spans="20:52" x14ac:dyDescent="0.25">
      <c r="T21465" s="110"/>
      <c r="AC21465" s="109"/>
    </row>
    <row r="21466" spans="20:52" x14ac:dyDescent="0.25">
      <c r="T21466" s="110"/>
      <c r="AC21466" s="109"/>
    </row>
    <row r="21467" spans="20:52" x14ac:dyDescent="0.25">
      <c r="T21467" s="110"/>
      <c r="AC21467" s="109"/>
    </row>
    <row r="21468" spans="20:52" x14ac:dyDescent="0.25">
      <c r="T21468" s="110"/>
      <c r="AC21468" s="109"/>
      <c r="AZ21468" s="111"/>
    </row>
    <row r="21469" spans="20:52" x14ac:dyDescent="0.25">
      <c r="T21469" s="110"/>
      <c r="AC21469" s="109"/>
      <c r="AJ21469" s="111"/>
      <c r="AO21469" s="111"/>
      <c r="AV21469" s="111"/>
    </row>
    <row r="21470" spans="20:52" x14ac:dyDescent="0.25">
      <c r="T21470" s="110"/>
      <c r="AC21470" s="109"/>
    </row>
    <row r="21471" spans="20:52" x14ac:dyDescent="0.25">
      <c r="T21471" s="110"/>
      <c r="AC21471" s="109"/>
      <c r="AJ21471" s="111"/>
      <c r="AO21471" s="111"/>
      <c r="AP21471" s="111"/>
    </row>
    <row r="21472" spans="20:52" x14ac:dyDescent="0.25">
      <c r="T21472" s="110"/>
      <c r="AC21472" s="109"/>
      <c r="AV21472" s="111"/>
    </row>
    <row r="21473" spans="20:52" x14ac:dyDescent="0.25">
      <c r="T21473" s="110"/>
      <c r="AC21473" s="109"/>
      <c r="AJ21473" s="111"/>
      <c r="AO21473" s="111"/>
      <c r="AV21473" s="111"/>
    </row>
    <row r="21474" spans="20:52" x14ac:dyDescent="0.25">
      <c r="T21474" s="110"/>
      <c r="AC21474" s="109"/>
      <c r="AJ21474" s="111"/>
      <c r="AO21474" s="111"/>
      <c r="AP21474" s="111"/>
    </row>
    <row r="21475" spans="20:52" x14ac:dyDescent="0.25">
      <c r="T21475" s="110"/>
      <c r="AC21475" s="109"/>
    </row>
    <row r="21476" spans="20:52" x14ac:dyDescent="0.25">
      <c r="T21476" s="110"/>
      <c r="AC21476" s="109"/>
      <c r="AO21476" s="111"/>
      <c r="AP21476" s="111"/>
      <c r="AT21476" s="111"/>
      <c r="AV21476" s="111"/>
    </row>
    <row r="21477" spans="20:52" x14ac:dyDescent="0.25">
      <c r="T21477" s="110"/>
      <c r="AC21477" s="109"/>
      <c r="AP21477" s="111"/>
    </row>
    <row r="21478" spans="20:52" x14ac:dyDescent="0.25">
      <c r="T21478" s="110"/>
      <c r="AC21478" s="109"/>
      <c r="AJ21478" s="111"/>
      <c r="AO21478" s="111"/>
      <c r="AP21478" s="111"/>
    </row>
    <row r="21479" spans="20:52" x14ac:dyDescent="0.25">
      <c r="T21479" s="110"/>
      <c r="AC21479" s="109"/>
      <c r="AJ21479" s="111"/>
      <c r="AO21479" s="111"/>
      <c r="AP21479" s="111"/>
      <c r="AV21479" s="111"/>
      <c r="AZ21479" s="111"/>
    </row>
    <row r="21480" spans="20:52" x14ac:dyDescent="0.25">
      <c r="T21480" s="110"/>
      <c r="AC21480" s="109"/>
      <c r="AJ21480" s="111"/>
      <c r="AO21480" s="111"/>
      <c r="AT21480" s="111"/>
    </row>
    <row r="21481" spans="20:52" x14ac:dyDescent="0.25">
      <c r="T21481" s="110"/>
      <c r="AC21481" s="109"/>
      <c r="AJ21481" s="111"/>
      <c r="AO21481" s="111"/>
      <c r="AV21481" s="111"/>
    </row>
    <row r="21482" spans="20:52" x14ac:dyDescent="0.25">
      <c r="T21482" s="110"/>
      <c r="AC21482" s="109"/>
    </row>
    <row r="21483" spans="20:52" x14ac:dyDescent="0.25">
      <c r="T21483" s="110"/>
      <c r="AC21483" s="109"/>
    </row>
    <row r="21484" spans="20:52" x14ac:dyDescent="0.25">
      <c r="T21484" s="110"/>
      <c r="AC21484" s="109"/>
      <c r="AJ21484" s="111"/>
      <c r="AO21484" s="111"/>
      <c r="AV21484" s="111"/>
    </row>
    <row r="21485" spans="20:52" x14ac:dyDescent="0.25">
      <c r="T21485" s="110"/>
      <c r="AC21485" s="109"/>
      <c r="AO21485" s="111"/>
      <c r="AT21485" s="111"/>
      <c r="AV21485" s="111"/>
    </row>
    <row r="21486" spans="20:52" x14ac:dyDescent="0.25">
      <c r="T21486" s="110"/>
      <c r="AC21486" s="109"/>
      <c r="AJ21486" s="111"/>
      <c r="AO21486" s="111"/>
      <c r="AV21486" s="111"/>
    </row>
    <row r="21487" spans="20:52" x14ac:dyDescent="0.25">
      <c r="T21487" s="110"/>
      <c r="AC21487" s="109"/>
      <c r="AJ21487" s="111"/>
      <c r="AO21487" s="111"/>
      <c r="AV21487" s="111"/>
    </row>
    <row r="21488" spans="20:52" x14ac:dyDescent="0.25">
      <c r="T21488" s="110"/>
      <c r="AC21488" s="109"/>
      <c r="AO21488" s="111"/>
      <c r="AT21488" s="111"/>
      <c r="AV21488" s="111"/>
    </row>
    <row r="21489" spans="20:48" x14ac:dyDescent="0.25">
      <c r="T21489" s="110"/>
      <c r="AC21489" s="109"/>
    </row>
    <row r="21490" spans="20:48" x14ac:dyDescent="0.25">
      <c r="T21490" s="110"/>
      <c r="AC21490" s="109"/>
    </row>
    <row r="21491" spans="20:48" x14ac:dyDescent="0.25">
      <c r="T21491" s="110"/>
      <c r="AC21491" s="109"/>
      <c r="AJ21491" s="111"/>
      <c r="AO21491" s="111"/>
    </row>
    <row r="21492" spans="20:48" x14ac:dyDescent="0.25">
      <c r="T21492" s="110"/>
      <c r="AC21492" s="109"/>
      <c r="AJ21492" s="111"/>
      <c r="AO21492" s="111"/>
      <c r="AP21492" s="111"/>
      <c r="AV21492" s="111"/>
    </row>
    <row r="21493" spans="20:48" x14ac:dyDescent="0.25">
      <c r="T21493" s="110"/>
      <c r="AC21493" s="109"/>
      <c r="AJ21493" s="111"/>
      <c r="AO21493" s="111"/>
      <c r="AP21493" s="111"/>
      <c r="AV21493" s="111"/>
    </row>
    <row r="21494" spans="20:48" x14ac:dyDescent="0.25">
      <c r="T21494" s="110"/>
      <c r="AC21494" s="109"/>
      <c r="AJ21494" s="111"/>
      <c r="AO21494" s="111"/>
      <c r="AV21494" s="111"/>
    </row>
    <row r="21495" spans="20:48" x14ac:dyDescent="0.25">
      <c r="T21495" s="110"/>
      <c r="AC21495" s="109"/>
      <c r="AJ21495" s="111"/>
      <c r="AO21495" s="111"/>
      <c r="AV21495" s="111"/>
    </row>
    <row r="21496" spans="20:48" x14ac:dyDescent="0.25">
      <c r="T21496" s="110"/>
      <c r="AC21496" s="109"/>
    </row>
    <row r="21497" spans="20:48" x14ac:dyDescent="0.25">
      <c r="T21497" s="110"/>
      <c r="AC21497" s="109"/>
    </row>
    <row r="21498" spans="20:48" x14ac:dyDescent="0.25">
      <c r="T21498" s="110"/>
      <c r="AC21498" s="109"/>
    </row>
    <row r="21499" spans="20:48" x14ac:dyDescent="0.25">
      <c r="T21499" s="110"/>
      <c r="AC21499" s="109"/>
      <c r="AJ21499" s="111"/>
      <c r="AO21499" s="111"/>
      <c r="AP21499" s="111"/>
      <c r="AT21499" s="111"/>
    </row>
    <row r="21500" spans="20:48" x14ac:dyDescent="0.25">
      <c r="T21500" s="110"/>
      <c r="AC21500" s="109"/>
      <c r="AJ21500" s="111"/>
      <c r="AO21500" s="111"/>
      <c r="AV21500" s="111"/>
    </row>
    <row r="21501" spans="20:48" x14ac:dyDescent="0.25">
      <c r="T21501" s="110"/>
      <c r="AC21501" s="109"/>
    </row>
    <row r="21502" spans="20:48" x14ac:dyDescent="0.25">
      <c r="T21502" s="110"/>
      <c r="AC21502" s="109"/>
      <c r="AV21502" s="111"/>
    </row>
    <row r="21503" spans="20:48" x14ac:dyDescent="0.25">
      <c r="T21503" s="110"/>
      <c r="AC21503" s="109"/>
      <c r="AJ21503" s="111"/>
      <c r="AO21503" s="111"/>
      <c r="AP21503" s="111"/>
      <c r="AV21503" s="111"/>
    </row>
    <row r="21504" spans="20:48" x14ac:dyDescent="0.25">
      <c r="T21504" s="110"/>
      <c r="AC21504" s="109"/>
      <c r="AV21504" s="111"/>
    </row>
    <row r="21505" spans="20:52" x14ac:dyDescent="0.25">
      <c r="T21505" s="110"/>
      <c r="AC21505" s="109"/>
      <c r="AJ21505" s="111"/>
      <c r="AO21505" s="111"/>
      <c r="AP21505" s="111"/>
      <c r="AV21505" s="111"/>
    </row>
    <row r="21506" spans="20:52" x14ac:dyDescent="0.25">
      <c r="T21506" s="110"/>
      <c r="AC21506" s="109"/>
      <c r="AJ21506" s="111"/>
      <c r="AP21506" s="111"/>
      <c r="AV21506" s="111"/>
    </row>
    <row r="21507" spans="20:52" x14ac:dyDescent="0.25">
      <c r="T21507" s="110"/>
      <c r="AC21507" s="109"/>
    </row>
    <row r="21508" spans="20:52" x14ac:dyDescent="0.25">
      <c r="T21508" s="110"/>
      <c r="AC21508" s="109"/>
      <c r="AJ21508" s="111"/>
      <c r="AO21508" s="111"/>
      <c r="AV21508" s="111"/>
    </row>
    <row r="21509" spans="20:52" x14ac:dyDescent="0.25">
      <c r="T21509" s="110"/>
      <c r="AC21509" s="109"/>
    </row>
    <row r="21510" spans="20:52" x14ac:dyDescent="0.25">
      <c r="T21510" s="110"/>
      <c r="AC21510" s="109"/>
      <c r="AO21510" s="111"/>
      <c r="AP21510" s="111"/>
      <c r="AV21510" s="111"/>
      <c r="AZ21510" s="111"/>
    </row>
    <row r="21511" spans="20:52" x14ac:dyDescent="0.25">
      <c r="T21511" s="110"/>
      <c r="AC21511" s="109"/>
      <c r="AO21511" s="111"/>
      <c r="AP21511" s="111"/>
      <c r="AT21511" s="111"/>
      <c r="AV21511" s="111"/>
    </row>
    <row r="21512" spans="20:52" x14ac:dyDescent="0.25">
      <c r="T21512" s="110"/>
      <c r="AC21512" s="109"/>
      <c r="AJ21512" s="111"/>
      <c r="AO21512" s="111"/>
      <c r="AT21512" s="111"/>
      <c r="AV21512" s="111"/>
    </row>
    <row r="21513" spans="20:52" x14ac:dyDescent="0.25">
      <c r="T21513" s="110"/>
      <c r="AC21513" s="109"/>
    </row>
    <row r="21514" spans="20:52" x14ac:dyDescent="0.25">
      <c r="T21514" s="110"/>
      <c r="AC21514" s="109"/>
      <c r="AJ21514" s="111"/>
      <c r="AO21514" s="111"/>
    </row>
    <row r="21515" spans="20:52" x14ac:dyDescent="0.25">
      <c r="T21515" s="110"/>
      <c r="AC21515" s="109"/>
      <c r="AP21515" s="111"/>
      <c r="AZ21515" s="111"/>
    </row>
    <row r="21516" spans="20:52" x14ac:dyDescent="0.25">
      <c r="T21516" s="110"/>
      <c r="AC21516" s="109"/>
    </row>
    <row r="21517" spans="20:52" x14ac:dyDescent="0.25">
      <c r="T21517" s="110"/>
      <c r="AC21517" s="109"/>
      <c r="AJ21517" s="111"/>
      <c r="AO21517" s="111"/>
    </row>
    <row r="21518" spans="20:52" x14ac:dyDescent="0.25">
      <c r="T21518" s="110"/>
      <c r="AC21518" s="109"/>
      <c r="AJ21518" s="111"/>
      <c r="AO21518" s="111"/>
      <c r="AV21518" s="111"/>
    </row>
    <row r="21519" spans="20:52" x14ac:dyDescent="0.25">
      <c r="T21519" s="110"/>
      <c r="AC21519" s="109"/>
      <c r="AJ21519" s="111"/>
      <c r="AO21519" s="111"/>
      <c r="AV21519" s="111"/>
    </row>
    <row r="21520" spans="20:52" x14ac:dyDescent="0.25">
      <c r="T21520" s="110"/>
      <c r="AC21520" s="109"/>
    </row>
    <row r="21521" spans="20:52" x14ac:dyDescent="0.25">
      <c r="T21521" s="110"/>
      <c r="AC21521" s="109"/>
      <c r="AP21521" s="111"/>
      <c r="AV21521" s="111"/>
    </row>
    <row r="21522" spans="20:52" x14ac:dyDescent="0.25">
      <c r="T21522" s="110"/>
      <c r="AC21522" s="109"/>
      <c r="AJ21522" s="111"/>
      <c r="AO21522" s="111"/>
      <c r="AT21522" s="111"/>
      <c r="AV21522" s="111"/>
    </row>
    <row r="21523" spans="20:52" x14ac:dyDescent="0.25">
      <c r="T21523" s="110"/>
      <c r="AC21523" s="109"/>
      <c r="AP21523" s="111"/>
      <c r="AV21523" s="111"/>
    </row>
    <row r="21524" spans="20:52" x14ac:dyDescent="0.25">
      <c r="T21524" s="110"/>
      <c r="AC21524" s="109"/>
    </row>
    <row r="21525" spans="20:52" x14ac:dyDescent="0.25">
      <c r="T21525" s="110"/>
      <c r="AC21525" s="109"/>
    </row>
    <row r="21526" spans="20:52" x14ac:dyDescent="0.25">
      <c r="T21526" s="110"/>
      <c r="AC21526" s="109"/>
      <c r="AJ21526" s="111"/>
      <c r="AO21526" s="111"/>
    </row>
    <row r="21527" spans="20:52" x14ac:dyDescent="0.25">
      <c r="T21527" s="110"/>
      <c r="AC21527" s="109"/>
      <c r="AZ21527" s="111"/>
    </row>
    <row r="21528" spans="20:52" x14ac:dyDescent="0.25">
      <c r="T21528" s="110"/>
      <c r="AC21528" s="109"/>
      <c r="AO21528" s="111"/>
      <c r="AP21528" s="111"/>
    </row>
    <row r="21529" spans="20:52" x14ac:dyDescent="0.25">
      <c r="T21529" s="110"/>
      <c r="AC21529" s="109"/>
    </row>
    <row r="21530" spans="20:52" x14ac:dyDescent="0.25">
      <c r="T21530" s="110"/>
      <c r="AC21530" s="109"/>
    </row>
    <row r="21531" spans="20:52" x14ac:dyDescent="0.25">
      <c r="T21531" s="110"/>
      <c r="AC21531" s="109"/>
    </row>
    <row r="21532" spans="20:52" x14ac:dyDescent="0.25">
      <c r="T21532" s="110"/>
      <c r="AC21532" s="109"/>
    </row>
    <row r="21533" spans="20:52" x14ac:dyDescent="0.25">
      <c r="T21533" s="110"/>
      <c r="AC21533" s="109"/>
      <c r="AJ21533" s="111"/>
      <c r="AO21533" s="111"/>
      <c r="AV21533" s="111"/>
      <c r="AZ21533" s="111"/>
    </row>
    <row r="21534" spans="20:52" x14ac:dyDescent="0.25">
      <c r="T21534" s="110"/>
      <c r="AC21534" s="109"/>
      <c r="AO21534" s="111"/>
      <c r="AR21534" s="111"/>
      <c r="AT21534" s="111"/>
    </row>
    <row r="21535" spans="20:52" x14ac:dyDescent="0.25">
      <c r="T21535" s="110"/>
      <c r="AC21535" s="109"/>
      <c r="AJ21535" s="111"/>
      <c r="AO21535" s="111"/>
      <c r="AP21535" s="111"/>
    </row>
    <row r="21536" spans="20:52" x14ac:dyDescent="0.25">
      <c r="T21536" s="110"/>
      <c r="AC21536" s="109"/>
      <c r="AO21536" s="111"/>
      <c r="AV21536" s="111"/>
      <c r="AZ21536" s="111"/>
    </row>
    <row r="21537" spans="20:48" x14ac:dyDescent="0.25">
      <c r="T21537" s="110"/>
      <c r="AC21537" s="109"/>
    </row>
    <row r="21538" spans="20:48" x14ac:dyDescent="0.25">
      <c r="T21538" s="110"/>
      <c r="AC21538" s="109"/>
    </row>
    <row r="21539" spans="20:48" x14ac:dyDescent="0.25">
      <c r="T21539" s="110"/>
      <c r="AC21539" s="109"/>
      <c r="AJ21539" s="111"/>
      <c r="AO21539" s="111"/>
      <c r="AV21539" s="111"/>
    </row>
    <row r="21540" spans="20:48" x14ac:dyDescent="0.25">
      <c r="T21540" s="110"/>
      <c r="AC21540" s="109"/>
    </row>
    <row r="21541" spans="20:48" x14ac:dyDescent="0.25">
      <c r="T21541" s="110"/>
      <c r="AC21541" s="109"/>
    </row>
    <row r="21542" spans="20:48" x14ac:dyDescent="0.25">
      <c r="T21542" s="110"/>
      <c r="AC21542" s="109"/>
      <c r="AV21542" s="111"/>
    </row>
    <row r="21543" spans="20:48" x14ac:dyDescent="0.25">
      <c r="T21543" s="110"/>
      <c r="AC21543" s="109"/>
      <c r="AV21543" s="111"/>
    </row>
    <row r="21544" spans="20:48" x14ac:dyDescent="0.25">
      <c r="T21544" s="110"/>
      <c r="AC21544" s="109"/>
      <c r="AT21544" s="111"/>
      <c r="AV21544" s="111"/>
    </row>
    <row r="21545" spans="20:48" x14ac:dyDescent="0.25">
      <c r="T21545" s="110"/>
      <c r="AC21545" s="109"/>
    </row>
    <row r="21546" spans="20:48" x14ac:dyDescent="0.25">
      <c r="T21546" s="110"/>
      <c r="AC21546" s="109"/>
      <c r="AJ21546" s="111"/>
      <c r="AO21546" s="111"/>
      <c r="AP21546" s="111"/>
      <c r="AV21546" s="111"/>
    </row>
    <row r="21547" spans="20:48" x14ac:dyDescent="0.25">
      <c r="T21547" s="110"/>
      <c r="AC21547" s="109"/>
      <c r="AJ21547" s="111"/>
      <c r="AO21547" s="111"/>
      <c r="AV21547" s="111"/>
    </row>
    <row r="21548" spans="20:48" x14ac:dyDescent="0.25">
      <c r="T21548" s="110"/>
      <c r="AC21548" s="109"/>
      <c r="AJ21548" s="111"/>
      <c r="AO21548" s="111"/>
      <c r="AP21548" s="111"/>
      <c r="AT21548" s="111"/>
      <c r="AV21548" s="111"/>
    </row>
    <row r="21549" spans="20:48" x14ac:dyDescent="0.25">
      <c r="T21549" s="110"/>
      <c r="AC21549" s="109"/>
      <c r="AJ21549" s="111"/>
      <c r="AO21549" s="111"/>
      <c r="AP21549" s="111"/>
      <c r="AV21549" s="111"/>
    </row>
    <row r="21550" spans="20:48" x14ac:dyDescent="0.25">
      <c r="T21550" s="110"/>
      <c r="AC21550" s="109"/>
      <c r="AJ21550" s="111"/>
      <c r="AO21550" s="111"/>
      <c r="AV21550" s="111"/>
    </row>
    <row r="21551" spans="20:48" x14ac:dyDescent="0.25">
      <c r="T21551" s="110"/>
      <c r="AC21551" s="109"/>
      <c r="AV21551" s="111"/>
    </row>
    <row r="21552" spans="20:48" x14ac:dyDescent="0.25">
      <c r="T21552" s="110"/>
      <c r="AC21552" s="109"/>
      <c r="AJ21552" s="111"/>
      <c r="AO21552" s="111"/>
      <c r="AP21552" s="111"/>
      <c r="AT21552" s="111"/>
      <c r="AV21552" s="111"/>
    </row>
    <row r="21553" spans="20:52" x14ac:dyDescent="0.25">
      <c r="T21553" s="110"/>
      <c r="AC21553" s="109"/>
      <c r="AJ21553" s="111"/>
      <c r="AO21553" s="111"/>
      <c r="AV21553" s="111"/>
    </row>
    <row r="21554" spans="20:52" x14ac:dyDescent="0.25">
      <c r="T21554" s="110"/>
      <c r="AC21554" s="109"/>
      <c r="AV21554" s="111"/>
    </row>
    <row r="21555" spans="20:52" x14ac:dyDescent="0.25">
      <c r="T21555" s="110"/>
      <c r="AC21555" s="109"/>
      <c r="AZ21555" s="111"/>
    </row>
    <row r="21556" spans="20:52" x14ac:dyDescent="0.25">
      <c r="T21556" s="110"/>
      <c r="AC21556" s="109"/>
    </row>
    <row r="21557" spans="20:52" x14ac:dyDescent="0.25">
      <c r="T21557" s="110"/>
      <c r="AC21557" s="109"/>
    </row>
    <row r="21558" spans="20:52" x14ac:dyDescent="0.25">
      <c r="T21558" s="110"/>
      <c r="AC21558" s="109"/>
      <c r="AJ21558" s="111"/>
      <c r="AP21558" s="111"/>
      <c r="AV21558" s="111"/>
    </row>
    <row r="21559" spans="20:52" x14ac:dyDescent="0.25">
      <c r="T21559" s="110"/>
      <c r="AC21559" s="109"/>
      <c r="AJ21559" s="111"/>
      <c r="AO21559" s="111"/>
      <c r="AT21559" s="111"/>
      <c r="AV21559" s="111"/>
    </row>
    <row r="21560" spans="20:52" x14ac:dyDescent="0.25">
      <c r="T21560" s="110"/>
      <c r="AC21560" s="109"/>
    </row>
    <row r="21561" spans="20:52" x14ac:dyDescent="0.25">
      <c r="T21561" s="110"/>
      <c r="AC21561" s="109"/>
      <c r="AP21561" s="111"/>
      <c r="AV21561" s="111"/>
    </row>
    <row r="21562" spans="20:52" x14ac:dyDescent="0.25">
      <c r="T21562" s="110"/>
      <c r="AC21562" s="109"/>
    </row>
    <row r="21563" spans="20:52" x14ac:dyDescent="0.25">
      <c r="T21563" s="110"/>
      <c r="AC21563" s="109"/>
    </row>
    <row r="21564" spans="20:52" x14ac:dyDescent="0.25">
      <c r="T21564" s="110"/>
      <c r="AC21564" s="109"/>
      <c r="AJ21564" s="111"/>
      <c r="AP21564" s="111"/>
    </row>
    <row r="21565" spans="20:52" x14ac:dyDescent="0.25">
      <c r="T21565" s="110"/>
      <c r="AC21565" s="109"/>
    </row>
    <row r="21566" spans="20:52" x14ac:dyDescent="0.25">
      <c r="T21566" s="110"/>
      <c r="AC21566" s="109"/>
      <c r="AJ21566" s="111"/>
      <c r="AO21566" s="111"/>
      <c r="AP21566" s="111"/>
      <c r="AV21566" s="111"/>
      <c r="AZ21566" s="111"/>
    </row>
    <row r="21567" spans="20:52" x14ac:dyDescent="0.25">
      <c r="T21567" s="110"/>
      <c r="AC21567" s="109"/>
      <c r="AZ21567" s="111"/>
    </row>
    <row r="21568" spans="20:52" x14ac:dyDescent="0.25">
      <c r="T21568" s="110"/>
      <c r="AC21568" s="109"/>
    </row>
    <row r="21569" spans="20:52" x14ac:dyDescent="0.25">
      <c r="T21569" s="110"/>
      <c r="AC21569" s="109"/>
      <c r="AJ21569" s="111"/>
      <c r="AO21569" s="111"/>
      <c r="AR21569" s="111"/>
    </row>
    <row r="21570" spans="20:52" x14ac:dyDescent="0.25">
      <c r="T21570" s="110"/>
      <c r="AC21570" s="109"/>
    </row>
    <row r="21571" spans="20:52" x14ac:dyDescent="0.25">
      <c r="T21571" s="110"/>
      <c r="AC21571" s="109"/>
      <c r="AZ21571" s="111"/>
    </row>
    <row r="21572" spans="20:52" x14ac:dyDescent="0.25">
      <c r="T21572" s="110"/>
      <c r="AC21572" s="109"/>
      <c r="AJ21572" s="111"/>
      <c r="AO21572" s="111"/>
      <c r="AV21572" s="111"/>
    </row>
    <row r="21573" spans="20:52" x14ac:dyDescent="0.25">
      <c r="T21573" s="110"/>
      <c r="AC21573" s="109"/>
      <c r="AP21573" s="111"/>
    </row>
    <row r="21574" spans="20:52" x14ac:dyDescent="0.25">
      <c r="T21574" s="110"/>
      <c r="AC21574" s="109"/>
      <c r="AJ21574" s="111"/>
      <c r="AO21574" s="111"/>
      <c r="AV21574" s="111"/>
    </row>
    <row r="21575" spans="20:52" x14ac:dyDescent="0.25">
      <c r="T21575" s="110"/>
      <c r="AC21575" s="109"/>
      <c r="AJ21575" s="111"/>
      <c r="AO21575" s="111"/>
      <c r="AV21575" s="111"/>
    </row>
    <row r="21576" spans="20:52" x14ac:dyDescent="0.25">
      <c r="T21576" s="110"/>
      <c r="AC21576" s="109"/>
      <c r="AJ21576" s="111"/>
      <c r="AO21576" s="111"/>
      <c r="AV21576" s="111"/>
    </row>
    <row r="21577" spans="20:52" x14ac:dyDescent="0.25">
      <c r="T21577" s="110"/>
      <c r="AC21577" s="109"/>
      <c r="AJ21577" s="111"/>
      <c r="AO21577" s="111"/>
      <c r="AV21577" s="111"/>
    </row>
    <row r="21578" spans="20:52" x14ac:dyDescent="0.25">
      <c r="T21578" s="110"/>
      <c r="AC21578" s="109"/>
      <c r="AJ21578" s="111"/>
      <c r="AO21578" s="111"/>
      <c r="AP21578" s="111"/>
      <c r="AV21578" s="111"/>
    </row>
    <row r="21579" spans="20:52" x14ac:dyDescent="0.25">
      <c r="T21579" s="110"/>
      <c r="AC21579" s="109"/>
      <c r="AZ21579" s="111"/>
    </row>
    <row r="21580" spans="20:52" x14ac:dyDescent="0.25">
      <c r="T21580" s="110"/>
      <c r="AC21580" s="109"/>
    </row>
    <row r="21581" spans="20:52" x14ac:dyDescent="0.25">
      <c r="T21581" s="110"/>
      <c r="AC21581" s="109"/>
      <c r="AJ21581" s="111"/>
      <c r="AO21581" s="111"/>
      <c r="AV21581" s="111"/>
    </row>
    <row r="21582" spans="20:52" x14ac:dyDescent="0.25">
      <c r="T21582" s="110"/>
      <c r="AC21582" s="109"/>
      <c r="AJ21582" s="111"/>
      <c r="AO21582" s="111"/>
      <c r="AP21582" s="111"/>
      <c r="AT21582" s="111"/>
      <c r="AV21582" s="111"/>
    </row>
    <row r="21583" spans="20:52" x14ac:dyDescent="0.25">
      <c r="T21583" s="110"/>
      <c r="AC21583" s="109"/>
      <c r="AJ21583" s="111"/>
      <c r="AO21583" s="111"/>
      <c r="AP21583" s="111"/>
      <c r="AV21583" s="111"/>
    </row>
    <row r="21584" spans="20:52" x14ac:dyDescent="0.25">
      <c r="T21584" s="110"/>
      <c r="AC21584" s="109"/>
      <c r="AJ21584" s="111"/>
      <c r="AO21584" s="111"/>
      <c r="AV21584" s="111"/>
    </row>
    <row r="21585" spans="20:48" x14ac:dyDescent="0.25">
      <c r="T21585" s="110"/>
      <c r="AC21585" s="109"/>
      <c r="AJ21585" s="111"/>
      <c r="AO21585" s="111"/>
      <c r="AV21585" s="111"/>
    </row>
    <row r="21586" spans="20:48" x14ac:dyDescent="0.25">
      <c r="T21586" s="110"/>
      <c r="AC21586" s="109"/>
    </row>
    <row r="21587" spans="20:48" x14ac:dyDescent="0.25">
      <c r="T21587" s="110"/>
      <c r="AC21587" s="109"/>
    </row>
    <row r="21588" spans="20:48" x14ac:dyDescent="0.25">
      <c r="T21588" s="110"/>
      <c r="AC21588" s="109"/>
    </row>
    <row r="21589" spans="20:48" x14ac:dyDescent="0.25">
      <c r="T21589" s="110"/>
      <c r="AC21589" s="109"/>
    </row>
    <row r="21590" spans="20:48" x14ac:dyDescent="0.25">
      <c r="T21590" s="110"/>
      <c r="AC21590" s="109"/>
    </row>
    <row r="21591" spans="20:48" x14ac:dyDescent="0.25">
      <c r="T21591" s="110"/>
      <c r="AC21591" s="109"/>
      <c r="AJ21591" s="111"/>
      <c r="AO21591" s="111"/>
      <c r="AT21591" s="111"/>
    </row>
    <row r="21592" spans="20:48" x14ac:dyDescent="0.25">
      <c r="T21592" s="110"/>
      <c r="AC21592" s="109"/>
    </row>
    <row r="21593" spans="20:48" x14ac:dyDescent="0.25">
      <c r="T21593" s="110"/>
      <c r="AC21593" s="109"/>
      <c r="AJ21593" s="111"/>
      <c r="AO21593" s="111"/>
      <c r="AP21593" s="111"/>
      <c r="AT21593" s="111"/>
      <c r="AV21593" s="111"/>
    </row>
    <row r="21594" spans="20:48" x14ac:dyDescent="0.25">
      <c r="T21594" s="110"/>
      <c r="AC21594" s="109"/>
    </row>
    <row r="21595" spans="20:48" x14ac:dyDescent="0.25">
      <c r="T21595" s="110"/>
      <c r="AC21595" s="109"/>
    </row>
    <row r="21596" spans="20:48" x14ac:dyDescent="0.25">
      <c r="T21596" s="110"/>
      <c r="AC21596" s="109"/>
      <c r="AJ21596" s="111"/>
      <c r="AO21596" s="111"/>
      <c r="AP21596" s="111"/>
      <c r="AV21596" s="111"/>
    </row>
    <row r="21597" spans="20:48" x14ac:dyDescent="0.25">
      <c r="T21597" s="110"/>
      <c r="AC21597" s="109"/>
      <c r="AJ21597" s="111"/>
      <c r="AO21597" s="111"/>
      <c r="AV21597" s="111"/>
    </row>
    <row r="21598" spans="20:48" x14ac:dyDescent="0.25">
      <c r="T21598" s="110"/>
      <c r="AC21598" s="109"/>
      <c r="AJ21598" s="111"/>
      <c r="AO21598" s="111"/>
    </row>
    <row r="21599" spans="20:48" x14ac:dyDescent="0.25">
      <c r="T21599" s="110"/>
      <c r="AC21599" s="109"/>
      <c r="AJ21599" s="111"/>
      <c r="AO21599" s="111"/>
      <c r="AT21599" s="111"/>
      <c r="AV21599" s="111"/>
    </row>
    <row r="21600" spans="20:48" x14ac:dyDescent="0.25">
      <c r="T21600" s="110"/>
      <c r="AC21600" s="109"/>
      <c r="AJ21600" s="111"/>
      <c r="AO21600" s="111"/>
      <c r="AP21600" s="111"/>
      <c r="AT21600" s="111"/>
      <c r="AV21600" s="111"/>
    </row>
    <row r="21601" spans="20:52" x14ac:dyDescent="0.25">
      <c r="T21601" s="110"/>
      <c r="AC21601" s="109"/>
      <c r="AJ21601" s="111"/>
      <c r="AO21601" s="111"/>
      <c r="AV21601" s="111"/>
    </row>
    <row r="21602" spans="20:52" x14ac:dyDescent="0.25">
      <c r="T21602" s="110"/>
      <c r="AC21602" s="109"/>
    </row>
    <row r="21603" spans="20:52" x14ac:dyDescent="0.25">
      <c r="T21603" s="110"/>
      <c r="AC21603" s="109"/>
      <c r="AJ21603" s="111"/>
      <c r="AO21603" s="111"/>
    </row>
    <row r="21604" spans="20:52" x14ac:dyDescent="0.25">
      <c r="T21604" s="110"/>
      <c r="AC21604" s="109"/>
      <c r="AJ21604" s="111"/>
      <c r="AO21604" s="111"/>
      <c r="AV21604" s="111"/>
    </row>
    <row r="21605" spans="20:52" x14ac:dyDescent="0.25">
      <c r="T21605" s="110"/>
      <c r="AC21605" s="109"/>
      <c r="AJ21605" s="111"/>
      <c r="AO21605" s="111"/>
      <c r="AT21605" s="111"/>
    </row>
    <row r="21606" spans="20:52" x14ac:dyDescent="0.25">
      <c r="T21606" s="110"/>
      <c r="AC21606" s="109"/>
      <c r="AJ21606" s="111"/>
      <c r="AO21606" s="111"/>
      <c r="AV21606" s="111"/>
    </row>
    <row r="21607" spans="20:52" x14ac:dyDescent="0.25">
      <c r="T21607" s="110"/>
      <c r="AC21607" s="109"/>
      <c r="AJ21607" s="111"/>
      <c r="AO21607" s="111"/>
      <c r="AP21607" s="111"/>
      <c r="AV21607" s="111"/>
    </row>
    <row r="21608" spans="20:52" x14ac:dyDescent="0.25">
      <c r="T21608" s="110"/>
      <c r="AC21608" s="109"/>
      <c r="AO21608" s="111"/>
      <c r="AP21608" s="111"/>
      <c r="AV21608" s="111"/>
      <c r="AZ21608" s="111"/>
    </row>
    <row r="21609" spans="20:52" x14ac:dyDescent="0.25">
      <c r="T21609" s="110"/>
      <c r="AC21609" s="109"/>
    </row>
    <row r="21610" spans="20:52" x14ac:dyDescent="0.25">
      <c r="T21610" s="110"/>
      <c r="AC21610" s="109"/>
      <c r="AJ21610" s="111"/>
      <c r="AO21610" s="111"/>
      <c r="AV21610" s="111"/>
    </row>
    <row r="21611" spans="20:52" x14ac:dyDescent="0.25">
      <c r="T21611" s="110"/>
      <c r="AC21611" s="109"/>
    </row>
    <row r="21612" spans="20:52" x14ac:dyDescent="0.25">
      <c r="T21612" s="110"/>
      <c r="AC21612" s="109"/>
      <c r="AP21612" s="111"/>
      <c r="AV21612" s="111"/>
    </row>
    <row r="21613" spans="20:52" x14ac:dyDescent="0.25">
      <c r="T21613" s="110"/>
      <c r="AC21613" s="109"/>
      <c r="AZ21613" s="111"/>
    </row>
    <row r="21614" spans="20:52" x14ac:dyDescent="0.25">
      <c r="T21614" s="110"/>
      <c r="AC21614" s="109"/>
    </row>
    <row r="21615" spans="20:52" x14ac:dyDescent="0.25">
      <c r="T21615" s="110"/>
      <c r="AC21615" s="109"/>
      <c r="AJ21615" s="111"/>
      <c r="AO21615" s="111"/>
      <c r="AP21615" s="111"/>
      <c r="AR21615" s="111"/>
      <c r="AV21615" s="111"/>
      <c r="AZ21615" s="111"/>
    </row>
    <row r="21616" spans="20:52" x14ac:dyDescent="0.25">
      <c r="T21616" s="110"/>
      <c r="AC21616" s="109"/>
    </row>
    <row r="21617" spans="20:48" x14ac:dyDescent="0.25">
      <c r="T21617" s="110"/>
      <c r="AC21617" s="109"/>
    </row>
    <row r="21618" spans="20:48" x14ac:dyDescent="0.25">
      <c r="T21618" s="110"/>
      <c r="AC21618" s="109"/>
      <c r="AJ21618" s="111"/>
      <c r="AO21618" s="111"/>
      <c r="AV21618" s="111"/>
    </row>
    <row r="21619" spans="20:48" x14ac:dyDescent="0.25">
      <c r="T21619" s="110"/>
      <c r="AC21619" s="109"/>
      <c r="AV21619" s="111"/>
    </row>
    <row r="21620" spans="20:48" x14ac:dyDescent="0.25">
      <c r="T21620" s="110"/>
      <c r="AC21620" s="109"/>
      <c r="AO21620" s="111"/>
      <c r="AV21620" s="111"/>
    </row>
    <row r="21621" spans="20:48" x14ac:dyDescent="0.25">
      <c r="T21621" s="110"/>
      <c r="AC21621" s="109"/>
    </row>
    <row r="21622" spans="20:48" x14ac:dyDescent="0.25">
      <c r="T21622" s="110"/>
      <c r="AC21622" s="109"/>
      <c r="AJ21622" s="111"/>
      <c r="AO21622" s="111"/>
      <c r="AT21622" s="111"/>
    </row>
    <row r="21623" spans="20:48" x14ac:dyDescent="0.25">
      <c r="T21623" s="110"/>
      <c r="AC21623" s="109"/>
      <c r="AJ21623" s="111"/>
    </row>
    <row r="21624" spans="20:48" x14ac:dyDescent="0.25">
      <c r="T21624" s="110"/>
      <c r="AC21624" s="109"/>
    </row>
    <row r="21625" spans="20:48" x14ac:dyDescent="0.25">
      <c r="T21625" s="110"/>
      <c r="AC21625" s="109"/>
    </row>
    <row r="21626" spans="20:48" x14ac:dyDescent="0.25">
      <c r="T21626" s="110"/>
      <c r="AC21626" s="109"/>
      <c r="AV21626" s="111"/>
    </row>
    <row r="21627" spans="20:48" x14ac:dyDescent="0.25">
      <c r="T21627" s="110"/>
      <c r="AC21627" s="109"/>
    </row>
    <row r="21628" spans="20:48" x14ac:dyDescent="0.25">
      <c r="T21628" s="110"/>
      <c r="AC21628" s="109"/>
    </row>
    <row r="21629" spans="20:48" x14ac:dyDescent="0.25">
      <c r="T21629" s="110"/>
      <c r="AC21629" s="109"/>
    </row>
    <row r="21630" spans="20:48" x14ac:dyDescent="0.25">
      <c r="T21630" s="110"/>
      <c r="AC21630" s="109"/>
    </row>
    <row r="21631" spans="20:48" x14ac:dyDescent="0.25">
      <c r="T21631" s="110"/>
      <c r="AC21631" s="109"/>
    </row>
    <row r="21632" spans="20:48" x14ac:dyDescent="0.25">
      <c r="T21632" s="110"/>
      <c r="AC21632" s="109"/>
      <c r="AJ21632" s="111"/>
      <c r="AO21632" s="111"/>
    </row>
    <row r="21633" spans="20:52" x14ac:dyDescent="0.25">
      <c r="T21633" s="110"/>
      <c r="AC21633" s="109"/>
      <c r="AV21633" s="111"/>
    </row>
    <row r="21634" spans="20:52" x14ac:dyDescent="0.25">
      <c r="T21634" s="110"/>
      <c r="AC21634" s="109"/>
    </row>
    <row r="21635" spans="20:52" x14ac:dyDescent="0.25">
      <c r="T21635" s="110"/>
      <c r="AC21635" s="109"/>
    </row>
    <row r="21636" spans="20:52" x14ac:dyDescent="0.25">
      <c r="T21636" s="110"/>
      <c r="AC21636" s="109"/>
      <c r="AO21636" s="111"/>
      <c r="AV21636" s="111"/>
    </row>
    <row r="21637" spans="20:52" x14ac:dyDescent="0.25">
      <c r="T21637" s="110"/>
      <c r="AC21637" s="109"/>
      <c r="AJ21637" s="111"/>
      <c r="AO21637" s="111"/>
    </row>
    <row r="21638" spans="20:52" x14ac:dyDescent="0.25">
      <c r="T21638" s="110"/>
      <c r="AC21638" s="109"/>
      <c r="AJ21638" s="111"/>
      <c r="AO21638" s="111"/>
      <c r="AT21638" s="111"/>
      <c r="AV21638" s="111"/>
    </row>
    <row r="21639" spans="20:52" x14ac:dyDescent="0.25">
      <c r="T21639" s="110"/>
      <c r="AC21639" s="109"/>
      <c r="AV21639" s="111"/>
    </row>
    <row r="21640" spans="20:52" x14ac:dyDescent="0.25">
      <c r="T21640" s="110"/>
      <c r="AC21640" s="109"/>
    </row>
    <row r="21641" spans="20:52" x14ac:dyDescent="0.25">
      <c r="T21641" s="110"/>
      <c r="AC21641" s="109"/>
      <c r="AJ21641" s="111"/>
      <c r="AO21641" s="111"/>
      <c r="AT21641" s="111"/>
      <c r="AV21641" s="111"/>
    </row>
    <row r="21642" spans="20:52" x14ac:dyDescent="0.25">
      <c r="T21642" s="110"/>
      <c r="AC21642" s="109"/>
    </row>
    <row r="21643" spans="20:52" x14ac:dyDescent="0.25">
      <c r="T21643" s="110"/>
      <c r="AC21643" s="109"/>
      <c r="AJ21643" s="111"/>
      <c r="AO21643" s="111"/>
      <c r="AV21643" s="111"/>
    </row>
    <row r="21644" spans="20:52" x14ac:dyDescent="0.25">
      <c r="T21644" s="110"/>
      <c r="AC21644" s="109"/>
      <c r="AJ21644" s="111"/>
      <c r="AP21644" s="111"/>
      <c r="AT21644" s="111"/>
      <c r="AV21644" s="111"/>
    </row>
    <row r="21645" spans="20:52" x14ac:dyDescent="0.25">
      <c r="T21645" s="110"/>
      <c r="AC21645" s="109"/>
      <c r="AJ21645" s="111"/>
      <c r="AO21645" s="111"/>
      <c r="AP21645" s="111"/>
      <c r="AT21645" s="111"/>
      <c r="AV21645" s="111"/>
    </row>
    <row r="21646" spans="20:52" x14ac:dyDescent="0.25">
      <c r="T21646" s="110"/>
      <c r="AC21646" s="109"/>
      <c r="AZ21646" s="111"/>
    </row>
    <row r="21647" spans="20:52" x14ac:dyDescent="0.25">
      <c r="T21647" s="110"/>
      <c r="AC21647" s="109"/>
      <c r="AV21647" s="111"/>
    </row>
    <row r="21648" spans="20:52" x14ac:dyDescent="0.25">
      <c r="T21648" s="110"/>
      <c r="AC21648" s="109"/>
    </row>
    <row r="21649" spans="20:52" x14ac:dyDescent="0.25">
      <c r="T21649" s="110"/>
      <c r="AC21649" s="109"/>
      <c r="AJ21649" s="111"/>
      <c r="AO21649" s="111"/>
      <c r="AP21649" s="111"/>
      <c r="AT21649" s="111"/>
      <c r="AV21649" s="111"/>
    </row>
    <row r="21650" spans="20:52" x14ac:dyDescent="0.25">
      <c r="T21650" s="110"/>
      <c r="AC21650" s="109"/>
      <c r="AJ21650" s="111"/>
      <c r="AV21650" s="111"/>
    </row>
    <row r="21651" spans="20:52" x14ac:dyDescent="0.25">
      <c r="T21651" s="110"/>
      <c r="AC21651" s="109"/>
    </row>
    <row r="21652" spans="20:52" x14ac:dyDescent="0.25">
      <c r="T21652" s="110"/>
      <c r="AC21652" s="109"/>
      <c r="AV21652" s="111"/>
      <c r="AZ21652" s="111"/>
    </row>
    <row r="21653" spans="20:52" x14ac:dyDescent="0.25">
      <c r="T21653" s="110"/>
      <c r="AC21653" s="109"/>
      <c r="AV21653" s="111"/>
    </row>
    <row r="21654" spans="20:52" x14ac:dyDescent="0.25">
      <c r="T21654" s="110"/>
      <c r="AC21654" s="109"/>
    </row>
    <row r="21655" spans="20:52" x14ac:dyDescent="0.25">
      <c r="T21655" s="110"/>
      <c r="AC21655" s="109"/>
    </row>
    <row r="21656" spans="20:52" x14ac:dyDescent="0.25">
      <c r="T21656" s="110"/>
      <c r="AC21656" s="109"/>
      <c r="AJ21656" s="111"/>
      <c r="AO21656" s="111"/>
      <c r="AV21656" s="111"/>
    </row>
    <row r="21657" spans="20:52" x14ac:dyDescent="0.25">
      <c r="T21657" s="110"/>
      <c r="AC21657" s="109"/>
      <c r="AJ21657" s="111"/>
      <c r="AO21657" s="111"/>
      <c r="AV21657" s="111"/>
    </row>
    <row r="21658" spans="20:52" x14ac:dyDescent="0.25">
      <c r="T21658" s="110"/>
      <c r="AC21658" s="109"/>
      <c r="AZ21658" s="111"/>
    </row>
    <row r="21659" spans="20:52" x14ac:dyDescent="0.25">
      <c r="T21659" s="110"/>
      <c r="AC21659" s="109"/>
      <c r="AJ21659" s="111"/>
      <c r="AO21659" s="111"/>
      <c r="AP21659" s="111"/>
      <c r="AT21659" s="111"/>
      <c r="AV21659" s="111"/>
    </row>
    <row r="21660" spans="20:52" x14ac:dyDescent="0.25">
      <c r="T21660" s="110"/>
      <c r="AC21660" s="109"/>
      <c r="AP21660" s="111"/>
      <c r="AV21660" s="111"/>
    </row>
    <row r="21661" spans="20:52" x14ac:dyDescent="0.25">
      <c r="T21661" s="110"/>
      <c r="AC21661" s="109"/>
      <c r="AJ21661" s="111"/>
      <c r="AO21661" s="111"/>
      <c r="AV21661" s="111"/>
    </row>
    <row r="21662" spans="20:52" x14ac:dyDescent="0.25">
      <c r="T21662" s="110"/>
      <c r="AC21662" s="109"/>
      <c r="AV21662" s="111"/>
    </row>
    <row r="21663" spans="20:52" x14ac:dyDescent="0.25">
      <c r="T21663" s="110"/>
      <c r="AC21663" s="109"/>
      <c r="AJ21663" s="111"/>
      <c r="AO21663" s="111"/>
      <c r="AV21663" s="111"/>
    </row>
    <row r="21664" spans="20:52" x14ac:dyDescent="0.25">
      <c r="T21664" s="110"/>
      <c r="AC21664" s="109"/>
    </row>
    <row r="21665" spans="20:48" x14ac:dyDescent="0.25">
      <c r="T21665" s="110"/>
      <c r="AC21665" s="109"/>
      <c r="AP21665" s="111"/>
    </row>
    <row r="21666" spans="20:48" x14ac:dyDescent="0.25">
      <c r="T21666" s="110"/>
      <c r="AC21666" s="109"/>
      <c r="AJ21666" s="111"/>
      <c r="AO21666" s="111"/>
      <c r="AP21666" s="111"/>
      <c r="AT21666" s="111"/>
      <c r="AV21666" s="111"/>
    </row>
    <row r="21667" spans="20:48" x14ac:dyDescent="0.25">
      <c r="T21667" s="110"/>
      <c r="AC21667" s="109"/>
      <c r="AJ21667" s="111"/>
      <c r="AO21667" s="111"/>
      <c r="AP21667" s="111"/>
      <c r="AV21667" s="111"/>
    </row>
    <row r="21668" spans="20:48" x14ac:dyDescent="0.25">
      <c r="T21668" s="110"/>
      <c r="AC21668" s="109"/>
      <c r="AJ21668" s="111"/>
      <c r="AO21668" s="111"/>
      <c r="AP21668" s="111"/>
      <c r="AT21668" s="111"/>
      <c r="AV21668" s="111"/>
    </row>
    <row r="21669" spans="20:48" x14ac:dyDescent="0.25">
      <c r="T21669" s="110"/>
      <c r="AC21669" s="109"/>
      <c r="AJ21669" s="111"/>
      <c r="AO21669" s="111"/>
    </row>
    <row r="21670" spans="20:48" x14ac:dyDescent="0.25">
      <c r="T21670" s="110"/>
      <c r="AC21670" s="109"/>
      <c r="AJ21670" s="111"/>
      <c r="AO21670" s="111"/>
    </row>
    <row r="21671" spans="20:48" x14ac:dyDescent="0.25">
      <c r="T21671" s="110"/>
      <c r="AC21671" s="109"/>
    </row>
    <row r="21672" spans="20:48" x14ac:dyDescent="0.25">
      <c r="T21672" s="110"/>
      <c r="AC21672" s="109"/>
      <c r="AJ21672" s="111"/>
      <c r="AO21672" s="111"/>
      <c r="AV21672" s="111"/>
    </row>
    <row r="21673" spans="20:48" x14ac:dyDescent="0.25">
      <c r="T21673" s="110"/>
      <c r="AC21673" s="109"/>
    </row>
    <row r="21674" spans="20:48" x14ac:dyDescent="0.25">
      <c r="T21674" s="110"/>
      <c r="AC21674" s="109"/>
      <c r="AJ21674" s="111"/>
      <c r="AO21674" s="111"/>
      <c r="AP21674" s="111"/>
      <c r="AV21674" s="111"/>
    </row>
    <row r="21675" spans="20:48" x14ac:dyDescent="0.25">
      <c r="T21675" s="110"/>
      <c r="AC21675" s="109"/>
      <c r="AJ21675" s="111"/>
      <c r="AO21675" s="111"/>
      <c r="AP21675" s="111"/>
      <c r="AV21675" s="111"/>
    </row>
    <row r="21676" spans="20:48" x14ac:dyDescent="0.25">
      <c r="T21676" s="110"/>
      <c r="AC21676" s="109"/>
      <c r="AJ21676" s="111"/>
      <c r="AP21676" s="111"/>
      <c r="AV21676" s="111"/>
    </row>
    <row r="21677" spans="20:48" x14ac:dyDescent="0.25">
      <c r="T21677" s="110"/>
      <c r="AC21677" s="109"/>
      <c r="AJ21677" s="111"/>
      <c r="AO21677" s="111"/>
      <c r="AV21677" s="111"/>
    </row>
    <row r="21678" spans="20:48" x14ac:dyDescent="0.25">
      <c r="T21678" s="110"/>
      <c r="AC21678" s="109"/>
      <c r="AJ21678" s="111"/>
      <c r="AO21678" s="111"/>
      <c r="AP21678" s="111"/>
      <c r="AT21678" s="111"/>
      <c r="AV21678" s="111"/>
    </row>
    <row r="21679" spans="20:48" x14ac:dyDescent="0.25">
      <c r="T21679" s="110"/>
      <c r="AC21679" s="109"/>
      <c r="AJ21679" s="111"/>
      <c r="AV21679" s="111"/>
    </row>
    <row r="21680" spans="20:48" x14ac:dyDescent="0.25">
      <c r="T21680" s="110"/>
      <c r="AC21680" s="109"/>
      <c r="AJ21680" s="111"/>
      <c r="AO21680" s="111"/>
      <c r="AP21680" s="111"/>
      <c r="AV21680" s="111"/>
    </row>
    <row r="21681" spans="20:48" x14ac:dyDescent="0.25">
      <c r="T21681" s="110"/>
      <c r="AC21681" s="109"/>
      <c r="AJ21681" s="111"/>
      <c r="AV21681" s="111"/>
    </row>
    <row r="21682" spans="20:48" x14ac:dyDescent="0.25">
      <c r="T21682" s="110"/>
      <c r="AC21682" s="109"/>
    </row>
    <row r="21683" spans="20:48" x14ac:dyDescent="0.25">
      <c r="T21683" s="110"/>
      <c r="AC21683" s="109"/>
      <c r="AV21683" s="111"/>
    </row>
    <row r="21684" spans="20:48" x14ac:dyDescent="0.25">
      <c r="T21684" s="110"/>
      <c r="AC21684" s="109"/>
    </row>
    <row r="21685" spans="20:48" x14ac:dyDescent="0.25">
      <c r="T21685" s="110"/>
      <c r="AC21685" s="109"/>
    </row>
    <row r="21686" spans="20:48" x14ac:dyDescent="0.25">
      <c r="T21686" s="110"/>
      <c r="AC21686" s="109"/>
    </row>
    <row r="21687" spans="20:48" x14ac:dyDescent="0.25">
      <c r="T21687" s="110"/>
      <c r="AC21687" s="109"/>
      <c r="AJ21687" s="111"/>
      <c r="AO21687" s="111"/>
      <c r="AP21687" s="111"/>
      <c r="AT21687" s="111"/>
      <c r="AV21687" s="111"/>
    </row>
    <row r="21688" spans="20:48" x14ac:dyDescent="0.25">
      <c r="T21688" s="110"/>
      <c r="AC21688" s="109"/>
      <c r="AJ21688" s="111"/>
      <c r="AV21688" s="111"/>
    </row>
    <row r="21689" spans="20:48" x14ac:dyDescent="0.25">
      <c r="T21689" s="110"/>
      <c r="AC21689" s="109"/>
    </row>
    <row r="21690" spans="20:48" x14ac:dyDescent="0.25">
      <c r="T21690" s="110"/>
      <c r="AC21690" s="109"/>
    </row>
    <row r="21691" spans="20:48" x14ac:dyDescent="0.25">
      <c r="T21691" s="110"/>
      <c r="AC21691" s="109"/>
    </row>
    <row r="21692" spans="20:48" x14ac:dyDescent="0.25">
      <c r="T21692" s="110"/>
      <c r="AC21692" s="109"/>
    </row>
    <row r="21693" spans="20:48" x14ac:dyDescent="0.25">
      <c r="T21693" s="110"/>
      <c r="AC21693" s="109"/>
    </row>
    <row r="21694" spans="20:48" x14ac:dyDescent="0.25">
      <c r="T21694" s="110"/>
      <c r="AC21694" s="109"/>
      <c r="AV21694" s="111"/>
    </row>
    <row r="21695" spans="20:48" x14ac:dyDescent="0.25">
      <c r="T21695" s="110"/>
      <c r="AC21695" s="109"/>
      <c r="AJ21695" s="111"/>
      <c r="AO21695" s="111"/>
      <c r="AV21695" s="111"/>
    </row>
    <row r="21696" spans="20:48" x14ac:dyDescent="0.25">
      <c r="T21696" s="110"/>
      <c r="AC21696" s="109"/>
      <c r="AJ21696" s="111"/>
      <c r="AO21696" s="111"/>
      <c r="AP21696" s="111"/>
      <c r="AT21696" s="111"/>
    </row>
    <row r="21697" spans="20:52" x14ac:dyDescent="0.25">
      <c r="T21697" s="110"/>
      <c r="AC21697" s="109"/>
      <c r="AJ21697" s="111"/>
      <c r="AO21697" s="111"/>
      <c r="AV21697" s="111"/>
    </row>
    <row r="21698" spans="20:52" x14ac:dyDescent="0.25">
      <c r="T21698" s="110"/>
      <c r="AC21698" s="109"/>
      <c r="AJ21698" s="111"/>
      <c r="AV21698" s="111"/>
    </row>
    <row r="21699" spans="20:52" x14ac:dyDescent="0.25">
      <c r="T21699" s="110"/>
      <c r="AC21699" s="109"/>
    </row>
    <row r="21700" spans="20:52" x14ac:dyDescent="0.25">
      <c r="T21700" s="110"/>
      <c r="AC21700" s="109"/>
    </row>
    <row r="21701" spans="20:52" x14ac:dyDescent="0.25">
      <c r="T21701" s="110"/>
      <c r="AC21701" s="109"/>
      <c r="AJ21701" s="111"/>
      <c r="AO21701" s="111"/>
      <c r="AV21701" s="111"/>
    </row>
    <row r="21702" spans="20:52" x14ac:dyDescent="0.25">
      <c r="T21702" s="110"/>
      <c r="AC21702" s="109"/>
      <c r="AJ21702" s="111"/>
      <c r="AO21702" s="111"/>
      <c r="AV21702" s="111"/>
    </row>
    <row r="21703" spans="20:52" x14ac:dyDescent="0.25">
      <c r="T21703" s="110"/>
      <c r="AC21703" s="109"/>
    </row>
    <row r="21704" spans="20:52" x14ac:dyDescent="0.25">
      <c r="T21704" s="110"/>
      <c r="AC21704" s="109"/>
    </row>
    <row r="21705" spans="20:52" x14ac:dyDescent="0.25">
      <c r="T21705" s="110"/>
      <c r="AC21705" s="109"/>
    </row>
    <row r="21706" spans="20:52" x14ac:dyDescent="0.25">
      <c r="T21706" s="110"/>
      <c r="AC21706" s="109"/>
      <c r="AJ21706" s="111"/>
      <c r="AO21706" s="111"/>
      <c r="AT21706" s="111"/>
      <c r="AV21706" s="111"/>
    </row>
    <row r="21707" spans="20:52" x14ac:dyDescent="0.25">
      <c r="T21707" s="110"/>
      <c r="AC21707" s="109"/>
      <c r="AZ21707" s="111"/>
    </row>
    <row r="21708" spans="20:52" x14ac:dyDescent="0.25">
      <c r="T21708" s="110"/>
      <c r="AC21708" s="109"/>
    </row>
    <row r="21709" spans="20:52" x14ac:dyDescent="0.25">
      <c r="T21709" s="110"/>
      <c r="AC21709" s="109"/>
    </row>
    <row r="21710" spans="20:52" x14ac:dyDescent="0.25">
      <c r="T21710" s="110"/>
      <c r="AC21710" s="109"/>
      <c r="AP21710" s="111"/>
    </row>
    <row r="21711" spans="20:52" x14ac:dyDescent="0.25">
      <c r="T21711" s="110"/>
      <c r="AC21711" s="109"/>
    </row>
    <row r="21712" spans="20:52" x14ac:dyDescent="0.25">
      <c r="T21712" s="110"/>
      <c r="AC21712" s="109"/>
    </row>
    <row r="21713" spans="20:52" x14ac:dyDescent="0.25">
      <c r="T21713" s="110"/>
      <c r="AC21713" s="109"/>
      <c r="AJ21713" s="111"/>
      <c r="AO21713" s="111"/>
      <c r="AP21713" s="111"/>
      <c r="AV21713" s="111"/>
    </row>
    <row r="21714" spans="20:52" x14ac:dyDescent="0.25">
      <c r="T21714" s="110"/>
      <c r="AC21714" s="109"/>
    </row>
    <row r="21715" spans="20:52" x14ac:dyDescent="0.25">
      <c r="T21715" s="110"/>
      <c r="AC21715" s="109"/>
      <c r="AJ21715" s="111"/>
      <c r="AO21715" s="111"/>
      <c r="AV21715" s="111"/>
    </row>
    <row r="21716" spans="20:52" x14ac:dyDescent="0.25">
      <c r="T21716" s="110"/>
      <c r="AC21716" s="109"/>
      <c r="AJ21716" s="111"/>
      <c r="AO21716" s="111"/>
      <c r="AP21716" s="111"/>
      <c r="AV21716" s="111"/>
      <c r="AZ21716" s="111"/>
    </row>
    <row r="21717" spans="20:52" x14ac:dyDescent="0.25">
      <c r="T21717" s="110"/>
      <c r="AC21717" s="109"/>
    </row>
    <row r="21718" spans="20:52" x14ac:dyDescent="0.25">
      <c r="T21718" s="110"/>
      <c r="AC21718" s="109"/>
    </row>
    <row r="21719" spans="20:52" x14ac:dyDescent="0.25">
      <c r="T21719" s="110"/>
      <c r="AC21719" s="109"/>
      <c r="AJ21719" s="111"/>
      <c r="AT21719" s="111"/>
      <c r="AV21719" s="111"/>
    </row>
    <row r="21720" spans="20:52" x14ac:dyDescent="0.25">
      <c r="T21720" s="110"/>
      <c r="AC21720" s="109"/>
      <c r="AJ21720" s="111"/>
      <c r="AO21720" s="111"/>
      <c r="AV21720" s="111"/>
    </row>
    <row r="21721" spans="20:52" x14ac:dyDescent="0.25">
      <c r="T21721" s="110"/>
      <c r="AC21721" s="109"/>
      <c r="AJ21721" s="111"/>
      <c r="AO21721" s="111"/>
      <c r="AV21721" s="111"/>
    </row>
    <row r="21722" spans="20:52" x14ac:dyDescent="0.25">
      <c r="T21722" s="110"/>
      <c r="AC21722" s="109"/>
      <c r="AP21722" s="111"/>
      <c r="AV21722" s="111"/>
    </row>
    <row r="21723" spans="20:52" x14ac:dyDescent="0.25">
      <c r="T21723" s="110"/>
      <c r="AC21723" s="109"/>
      <c r="AV21723" s="111"/>
    </row>
    <row r="21724" spans="20:52" x14ac:dyDescent="0.25">
      <c r="T21724" s="110"/>
      <c r="AC21724" s="109"/>
    </row>
    <row r="21725" spans="20:52" x14ac:dyDescent="0.25">
      <c r="T21725" s="110"/>
      <c r="AC21725" s="109"/>
      <c r="AJ21725" s="111"/>
      <c r="AO21725" s="111"/>
      <c r="AP21725" s="111"/>
      <c r="AR21725" s="111"/>
      <c r="AT21725" s="111"/>
      <c r="AV21725" s="111"/>
    </row>
    <row r="21726" spans="20:52" x14ac:dyDescent="0.25">
      <c r="T21726" s="110"/>
      <c r="AC21726" s="109"/>
    </row>
    <row r="21727" spans="20:52" x14ac:dyDescent="0.25">
      <c r="T21727" s="110"/>
      <c r="AC21727" s="109"/>
      <c r="AJ21727" s="111"/>
      <c r="AT21727" s="111"/>
      <c r="AV21727" s="111"/>
    </row>
    <row r="21728" spans="20:52" x14ac:dyDescent="0.25">
      <c r="T21728" s="110"/>
      <c r="AC21728" s="109"/>
      <c r="AO21728" s="111"/>
      <c r="AV21728" s="111"/>
    </row>
    <row r="21729" spans="20:48" x14ac:dyDescent="0.25">
      <c r="T21729" s="110"/>
      <c r="AC21729" s="109"/>
    </row>
    <row r="21730" spans="20:48" x14ac:dyDescent="0.25">
      <c r="T21730" s="110"/>
      <c r="AC21730" s="109"/>
    </row>
    <row r="21731" spans="20:48" x14ac:dyDescent="0.25">
      <c r="T21731" s="110"/>
      <c r="AC21731" s="109"/>
      <c r="AO21731" s="111"/>
      <c r="AV21731" s="111"/>
    </row>
    <row r="21732" spans="20:48" x14ac:dyDescent="0.25">
      <c r="T21732" s="110"/>
      <c r="AC21732" s="109"/>
      <c r="AR21732" s="111"/>
      <c r="AV21732" s="111"/>
    </row>
    <row r="21733" spans="20:48" x14ac:dyDescent="0.25">
      <c r="T21733" s="110"/>
      <c r="AC21733" s="109"/>
      <c r="AJ21733" s="111"/>
    </row>
    <row r="21734" spans="20:48" x14ac:dyDescent="0.25">
      <c r="T21734" s="110"/>
      <c r="AC21734" s="109"/>
      <c r="AJ21734" s="111"/>
      <c r="AO21734" s="111"/>
      <c r="AT21734" s="111"/>
    </row>
    <row r="21735" spans="20:48" x14ac:dyDescent="0.25">
      <c r="T21735" s="110"/>
      <c r="AC21735" s="109"/>
      <c r="AJ21735" s="111"/>
      <c r="AO21735" s="111"/>
    </row>
    <row r="21736" spans="20:48" x14ac:dyDescent="0.25">
      <c r="T21736" s="110"/>
      <c r="AC21736" s="109"/>
    </row>
    <row r="21737" spans="20:48" x14ac:dyDescent="0.25">
      <c r="T21737" s="110"/>
      <c r="AC21737" s="109"/>
    </row>
    <row r="21738" spans="20:48" x14ac:dyDescent="0.25">
      <c r="T21738" s="110"/>
      <c r="AC21738" s="109"/>
      <c r="AO21738" s="111"/>
      <c r="AP21738" s="111"/>
      <c r="AT21738" s="111"/>
    </row>
    <row r="21739" spans="20:48" x14ac:dyDescent="0.25">
      <c r="T21739" s="110"/>
      <c r="AC21739" s="109"/>
      <c r="AV21739" s="111"/>
    </row>
    <row r="21740" spans="20:48" x14ac:dyDescent="0.25">
      <c r="T21740" s="110"/>
      <c r="AC21740" s="109"/>
      <c r="AJ21740" s="111"/>
      <c r="AO21740" s="111"/>
    </row>
    <row r="21741" spans="20:48" x14ac:dyDescent="0.25">
      <c r="T21741" s="110"/>
      <c r="AC21741" s="109"/>
      <c r="AV21741" s="111"/>
    </row>
    <row r="21742" spans="20:48" x14ac:dyDescent="0.25">
      <c r="T21742" s="110"/>
      <c r="AC21742" s="109"/>
      <c r="AJ21742" s="111"/>
    </row>
    <row r="21743" spans="20:48" x14ac:dyDescent="0.25">
      <c r="T21743" s="110"/>
      <c r="AC21743" s="109"/>
    </row>
    <row r="21744" spans="20:48" x14ac:dyDescent="0.25">
      <c r="T21744" s="110"/>
      <c r="AC21744" s="109"/>
      <c r="AP21744" s="111"/>
    </row>
    <row r="21745" spans="20:52" x14ac:dyDescent="0.25">
      <c r="T21745" s="110"/>
      <c r="AC21745" s="109"/>
    </row>
    <row r="21746" spans="20:52" x14ac:dyDescent="0.25">
      <c r="T21746" s="110"/>
      <c r="AC21746" s="109"/>
      <c r="AJ21746" s="111"/>
      <c r="AO21746" s="111"/>
      <c r="AP21746" s="111"/>
      <c r="AV21746" s="111"/>
      <c r="AZ21746" s="111"/>
    </row>
    <row r="21747" spans="20:52" x14ac:dyDescent="0.25">
      <c r="T21747" s="110"/>
      <c r="AC21747" s="109"/>
    </row>
    <row r="21748" spans="20:52" x14ac:dyDescent="0.25">
      <c r="T21748" s="110"/>
      <c r="AC21748" s="109"/>
      <c r="AV21748" s="111"/>
    </row>
    <row r="21749" spans="20:52" x14ac:dyDescent="0.25">
      <c r="T21749" s="110"/>
      <c r="AC21749" s="109"/>
      <c r="AO21749" s="111"/>
      <c r="AP21749" s="111"/>
      <c r="AV21749" s="111"/>
    </row>
    <row r="21750" spans="20:52" x14ac:dyDescent="0.25">
      <c r="T21750" s="110"/>
      <c r="AC21750" s="109"/>
      <c r="AO21750" s="111"/>
      <c r="AP21750" s="111"/>
      <c r="AT21750" s="111"/>
      <c r="AV21750" s="111"/>
    </row>
    <row r="21751" spans="20:52" x14ac:dyDescent="0.25">
      <c r="T21751" s="110"/>
      <c r="AC21751" s="109"/>
    </row>
    <row r="21752" spans="20:52" x14ac:dyDescent="0.25">
      <c r="T21752" s="110"/>
      <c r="AC21752" s="109"/>
      <c r="AJ21752" s="111"/>
      <c r="AO21752" s="111"/>
      <c r="AV21752" s="111"/>
    </row>
    <row r="21753" spans="20:52" x14ac:dyDescent="0.25">
      <c r="T21753" s="110"/>
      <c r="AC21753" s="109"/>
      <c r="AJ21753" s="111"/>
      <c r="AO21753" s="111"/>
      <c r="AP21753" s="111"/>
      <c r="AV21753" s="111"/>
    </row>
    <row r="21754" spans="20:52" x14ac:dyDescent="0.25">
      <c r="T21754" s="110"/>
      <c r="AC21754" s="109"/>
    </row>
    <row r="21755" spans="20:52" x14ac:dyDescent="0.25">
      <c r="T21755" s="110"/>
      <c r="AC21755" s="109"/>
      <c r="AJ21755" s="111"/>
      <c r="AO21755" s="111"/>
      <c r="AP21755" s="111"/>
      <c r="AR21755" s="111"/>
      <c r="AV21755" s="111"/>
    </row>
    <row r="21756" spans="20:52" x14ac:dyDescent="0.25">
      <c r="T21756" s="110"/>
      <c r="AC21756" s="109"/>
      <c r="AZ21756" s="111"/>
    </row>
    <row r="21757" spans="20:52" x14ac:dyDescent="0.25">
      <c r="T21757" s="110"/>
      <c r="AC21757" s="109"/>
      <c r="AJ21757" s="111"/>
      <c r="AO21757" s="111"/>
      <c r="AV21757" s="111"/>
    </row>
    <row r="21758" spans="20:52" x14ac:dyDescent="0.25">
      <c r="T21758" s="110"/>
      <c r="AC21758" s="109"/>
      <c r="AJ21758" s="111"/>
      <c r="AO21758" s="111"/>
    </row>
    <row r="21759" spans="20:52" x14ac:dyDescent="0.25">
      <c r="T21759" s="110"/>
      <c r="AC21759" s="109"/>
      <c r="AJ21759" s="111"/>
      <c r="AO21759" s="111"/>
      <c r="AP21759" s="111"/>
    </row>
    <row r="21760" spans="20:52" x14ac:dyDescent="0.25">
      <c r="T21760" s="110"/>
      <c r="AC21760" s="109"/>
    </row>
    <row r="21761" spans="20:52" x14ac:dyDescent="0.25">
      <c r="T21761" s="110"/>
      <c r="AC21761" s="109"/>
      <c r="AJ21761" s="111"/>
      <c r="AO21761" s="111"/>
      <c r="AP21761" s="111"/>
      <c r="AV21761" s="111"/>
    </row>
    <row r="21762" spans="20:52" x14ac:dyDescent="0.25">
      <c r="T21762" s="110"/>
      <c r="AC21762" s="109"/>
    </row>
    <row r="21763" spans="20:52" x14ac:dyDescent="0.25">
      <c r="T21763" s="110"/>
      <c r="AC21763" s="109"/>
      <c r="AJ21763" s="111"/>
      <c r="AO21763" s="111"/>
      <c r="AV21763" s="111"/>
    </row>
    <row r="21764" spans="20:52" x14ac:dyDescent="0.25">
      <c r="T21764" s="110"/>
      <c r="AC21764" s="109"/>
      <c r="AZ21764" s="111"/>
    </row>
    <row r="21765" spans="20:52" x14ac:dyDescent="0.25">
      <c r="T21765" s="110"/>
      <c r="AC21765" s="109"/>
    </row>
    <row r="21766" spans="20:52" x14ac:dyDescent="0.25">
      <c r="T21766" s="110"/>
      <c r="AC21766" s="109"/>
    </row>
    <row r="21767" spans="20:52" x14ac:dyDescent="0.25">
      <c r="T21767" s="110"/>
      <c r="AC21767" s="109"/>
      <c r="AJ21767" s="111"/>
      <c r="AO21767" s="111"/>
      <c r="AP21767" s="111"/>
      <c r="AV21767" s="111"/>
    </row>
    <row r="21768" spans="20:52" x14ac:dyDescent="0.25">
      <c r="T21768" s="110"/>
      <c r="AC21768" s="109"/>
      <c r="AP21768" s="111"/>
    </row>
    <row r="21769" spans="20:52" x14ac:dyDescent="0.25">
      <c r="T21769" s="110"/>
      <c r="AC21769" s="109"/>
    </row>
    <row r="21770" spans="20:52" x14ac:dyDescent="0.25">
      <c r="T21770" s="110"/>
      <c r="AC21770" s="109"/>
      <c r="AV21770" s="111"/>
      <c r="AZ21770" s="111"/>
    </row>
    <row r="21771" spans="20:52" x14ac:dyDescent="0.25">
      <c r="T21771" s="110"/>
      <c r="AC21771" s="109"/>
    </row>
    <row r="21772" spans="20:52" x14ac:dyDescent="0.25">
      <c r="T21772" s="110"/>
      <c r="AC21772" s="109"/>
      <c r="AZ21772" s="111"/>
    </row>
    <row r="21773" spans="20:52" x14ac:dyDescent="0.25">
      <c r="T21773" s="110"/>
      <c r="AC21773" s="109"/>
      <c r="AJ21773" s="111"/>
      <c r="AO21773" s="111"/>
      <c r="AP21773" s="111"/>
      <c r="AV21773" s="111"/>
      <c r="AZ21773" s="111"/>
    </row>
    <row r="21774" spans="20:52" x14ac:dyDescent="0.25">
      <c r="T21774" s="110"/>
      <c r="AC21774" s="109"/>
      <c r="AJ21774" s="111"/>
      <c r="AO21774" s="111"/>
      <c r="AP21774" s="111"/>
      <c r="AV21774" s="111"/>
    </row>
    <row r="21775" spans="20:52" x14ac:dyDescent="0.25">
      <c r="T21775" s="110"/>
      <c r="AC21775" s="109"/>
    </row>
    <row r="21776" spans="20:52" x14ac:dyDescent="0.25">
      <c r="T21776" s="110"/>
      <c r="AC21776" s="109"/>
      <c r="AJ21776" s="111"/>
      <c r="AO21776" s="111"/>
      <c r="AP21776" s="111"/>
      <c r="AT21776" s="111"/>
    </row>
    <row r="21777" spans="20:52" x14ac:dyDescent="0.25">
      <c r="T21777" s="110"/>
      <c r="AC21777" s="109"/>
    </row>
    <row r="21778" spans="20:52" x14ac:dyDescent="0.25">
      <c r="T21778" s="110"/>
      <c r="AC21778" s="109"/>
      <c r="AJ21778" s="111"/>
      <c r="AO21778" s="111"/>
      <c r="AP21778" s="111"/>
      <c r="AV21778" s="111"/>
    </row>
    <row r="21779" spans="20:52" x14ac:dyDescent="0.25">
      <c r="T21779" s="110"/>
      <c r="AC21779" s="109"/>
      <c r="AV21779" s="111"/>
    </row>
    <row r="21780" spans="20:52" x14ac:dyDescent="0.25">
      <c r="T21780" s="110"/>
      <c r="AC21780" s="109"/>
      <c r="AJ21780" s="111"/>
      <c r="AO21780" s="111"/>
      <c r="AV21780" s="111"/>
    </row>
    <row r="21781" spans="20:52" x14ac:dyDescent="0.25">
      <c r="T21781" s="110"/>
      <c r="AC21781" s="109"/>
      <c r="AJ21781" s="111"/>
      <c r="AO21781" s="111"/>
      <c r="AP21781" s="111"/>
      <c r="AV21781" s="111"/>
    </row>
    <row r="21782" spans="20:52" x14ac:dyDescent="0.25">
      <c r="T21782" s="110"/>
      <c r="AC21782" s="109"/>
    </row>
    <row r="21783" spans="20:52" x14ac:dyDescent="0.25">
      <c r="T21783" s="110"/>
      <c r="AC21783" s="109"/>
      <c r="AJ21783" s="111"/>
      <c r="AO21783" s="111"/>
      <c r="AP21783" s="111"/>
      <c r="AV21783" s="111"/>
    </row>
    <row r="21784" spans="20:52" x14ac:dyDescent="0.25">
      <c r="T21784" s="110"/>
      <c r="AC21784" s="109"/>
    </row>
    <row r="21785" spans="20:52" x14ac:dyDescent="0.25">
      <c r="T21785" s="110"/>
      <c r="AC21785" s="109"/>
      <c r="AV21785" s="111"/>
    </row>
    <row r="21786" spans="20:52" x14ac:dyDescent="0.25">
      <c r="T21786" s="110"/>
      <c r="AC21786" s="109"/>
      <c r="AP21786" s="111"/>
    </row>
    <row r="21787" spans="20:52" x14ac:dyDescent="0.25">
      <c r="T21787" s="110"/>
      <c r="AC21787" s="109"/>
      <c r="AJ21787" s="111"/>
      <c r="AO21787" s="111"/>
      <c r="AV21787" s="111"/>
      <c r="AZ21787" s="111"/>
    </row>
    <row r="21788" spans="20:52" x14ac:dyDescent="0.25">
      <c r="T21788" s="110"/>
      <c r="AC21788" s="109"/>
      <c r="AV21788" s="111"/>
    </row>
    <row r="21789" spans="20:52" x14ac:dyDescent="0.25">
      <c r="T21789" s="110"/>
      <c r="AC21789" s="109"/>
    </row>
    <row r="21790" spans="20:52" x14ac:dyDescent="0.25">
      <c r="T21790" s="110"/>
      <c r="AC21790" s="109"/>
      <c r="AV21790" s="111"/>
    </row>
    <row r="21791" spans="20:52" x14ac:dyDescent="0.25">
      <c r="T21791" s="110"/>
      <c r="AC21791" s="109"/>
    </row>
    <row r="21792" spans="20:52" x14ac:dyDescent="0.25">
      <c r="T21792" s="110"/>
      <c r="AC21792" s="109"/>
      <c r="AJ21792" s="111"/>
      <c r="AO21792" s="111"/>
      <c r="AV21792" s="111"/>
      <c r="AZ21792" s="111"/>
    </row>
    <row r="21793" spans="20:52" x14ac:dyDescent="0.25">
      <c r="T21793" s="110"/>
      <c r="AC21793" s="109"/>
      <c r="AP21793" s="111"/>
    </row>
    <row r="21794" spans="20:52" x14ac:dyDescent="0.25">
      <c r="T21794" s="110"/>
      <c r="AC21794" s="109"/>
      <c r="AJ21794" s="111"/>
      <c r="AO21794" s="111"/>
      <c r="AR21794" s="111"/>
    </row>
    <row r="21795" spans="20:52" x14ac:dyDescent="0.25">
      <c r="T21795" s="110"/>
      <c r="AC21795" s="109"/>
      <c r="AJ21795" s="111"/>
      <c r="AO21795" s="111"/>
      <c r="AV21795" s="111"/>
    </row>
    <row r="21796" spans="20:52" x14ac:dyDescent="0.25">
      <c r="T21796" s="110"/>
      <c r="AC21796" s="109"/>
    </row>
    <row r="21797" spans="20:52" x14ac:dyDescent="0.25">
      <c r="T21797" s="110"/>
      <c r="AC21797" s="109"/>
      <c r="AJ21797" s="111"/>
      <c r="AO21797" s="111"/>
      <c r="AV21797" s="111"/>
    </row>
    <row r="21798" spans="20:52" x14ac:dyDescent="0.25">
      <c r="T21798" s="110"/>
      <c r="AC21798" s="109"/>
      <c r="AJ21798" s="111"/>
      <c r="AO21798" s="111"/>
    </row>
    <row r="21799" spans="20:52" x14ac:dyDescent="0.25">
      <c r="T21799" s="110"/>
      <c r="AC21799" s="109"/>
      <c r="AJ21799" s="111"/>
      <c r="AO21799" s="111"/>
      <c r="AV21799" s="111"/>
    </row>
    <row r="21800" spans="20:52" x14ac:dyDescent="0.25">
      <c r="T21800" s="110"/>
      <c r="AC21800" s="109"/>
      <c r="AJ21800" s="111"/>
      <c r="AP21800" s="111"/>
    </row>
    <row r="21801" spans="20:52" x14ac:dyDescent="0.25">
      <c r="T21801" s="110"/>
      <c r="AC21801" s="109"/>
    </row>
    <row r="21802" spans="20:52" x14ac:dyDescent="0.25">
      <c r="T21802" s="110"/>
      <c r="AC21802" s="109"/>
      <c r="AO21802" s="111"/>
    </row>
    <row r="21803" spans="20:52" x14ac:dyDescent="0.25">
      <c r="T21803" s="110"/>
      <c r="AC21803" s="109"/>
      <c r="AJ21803" s="111"/>
      <c r="AO21803" s="111"/>
      <c r="AP21803" s="111"/>
      <c r="AV21803" s="111"/>
      <c r="AZ21803" s="111"/>
    </row>
    <row r="21804" spans="20:52" x14ac:dyDescent="0.25">
      <c r="T21804" s="110"/>
      <c r="AC21804" s="109"/>
      <c r="AJ21804" s="111"/>
      <c r="AO21804" s="111"/>
      <c r="AP21804" s="111"/>
      <c r="AV21804" s="111"/>
      <c r="AZ21804" s="111"/>
    </row>
    <row r="21805" spans="20:52" x14ac:dyDescent="0.25">
      <c r="T21805" s="110"/>
      <c r="AC21805" s="109"/>
      <c r="AJ21805" s="111"/>
      <c r="AO21805" s="111"/>
      <c r="AV21805" s="111"/>
      <c r="AZ21805" s="111"/>
    </row>
    <row r="21806" spans="20:52" x14ac:dyDescent="0.25">
      <c r="T21806" s="110"/>
      <c r="AC21806" s="109"/>
    </row>
    <row r="21807" spans="20:52" x14ac:dyDescent="0.25">
      <c r="T21807" s="110"/>
      <c r="AC21807" s="109"/>
      <c r="AJ21807" s="111"/>
      <c r="AO21807" s="111"/>
      <c r="AP21807" s="111"/>
    </row>
    <row r="21808" spans="20:52" x14ac:dyDescent="0.25">
      <c r="T21808" s="110"/>
      <c r="AC21808" s="109"/>
      <c r="AV21808" s="111"/>
    </row>
    <row r="21809" spans="20:48" x14ac:dyDescent="0.25">
      <c r="T21809" s="110"/>
      <c r="AC21809" s="109"/>
    </row>
    <row r="21810" spans="20:48" x14ac:dyDescent="0.25">
      <c r="T21810" s="110"/>
      <c r="AC21810" s="109"/>
    </row>
    <row r="21811" spans="20:48" x14ac:dyDescent="0.25">
      <c r="T21811" s="110"/>
      <c r="AC21811" s="109"/>
    </row>
    <row r="21812" spans="20:48" x14ac:dyDescent="0.25">
      <c r="T21812" s="110"/>
      <c r="AC21812" s="109"/>
      <c r="AJ21812" s="111"/>
      <c r="AO21812" s="111"/>
      <c r="AT21812" s="111"/>
      <c r="AV21812" s="111"/>
    </row>
    <row r="21813" spans="20:48" x14ac:dyDescent="0.25">
      <c r="T21813" s="110"/>
      <c r="AC21813" s="109"/>
      <c r="AJ21813" s="111"/>
      <c r="AO21813" s="111"/>
      <c r="AR21813" s="111"/>
    </row>
    <row r="21814" spans="20:48" x14ac:dyDescent="0.25">
      <c r="T21814" s="110"/>
      <c r="AC21814" s="109"/>
      <c r="AJ21814" s="111"/>
      <c r="AO21814" s="111"/>
      <c r="AV21814" s="111"/>
    </row>
    <row r="21815" spans="20:48" x14ac:dyDescent="0.25">
      <c r="T21815" s="110"/>
      <c r="AC21815" s="109"/>
      <c r="AJ21815" s="111"/>
      <c r="AO21815" s="111"/>
      <c r="AP21815" s="111"/>
      <c r="AT21815" s="111"/>
      <c r="AV21815" s="111"/>
    </row>
    <row r="21816" spans="20:48" x14ac:dyDescent="0.25">
      <c r="T21816" s="110"/>
      <c r="AC21816" s="109"/>
      <c r="AP21816" s="111"/>
    </row>
    <row r="21817" spans="20:48" x14ac:dyDescent="0.25">
      <c r="T21817" s="110"/>
      <c r="AC21817" s="109"/>
      <c r="AJ21817" s="111"/>
      <c r="AO21817" s="111"/>
      <c r="AT21817" s="111"/>
      <c r="AV21817" s="111"/>
    </row>
    <row r="21818" spans="20:48" x14ac:dyDescent="0.25">
      <c r="T21818" s="110"/>
      <c r="AC21818" s="109"/>
      <c r="AJ21818" s="111"/>
      <c r="AO21818" s="111"/>
      <c r="AV21818" s="111"/>
    </row>
    <row r="21819" spans="20:48" x14ac:dyDescent="0.25">
      <c r="T21819" s="110"/>
      <c r="AC21819" s="109"/>
    </row>
    <row r="21820" spans="20:48" x14ac:dyDescent="0.25">
      <c r="T21820" s="110"/>
      <c r="AC21820" s="109"/>
      <c r="AJ21820" s="111"/>
      <c r="AO21820" s="111"/>
      <c r="AV21820" s="111"/>
    </row>
    <row r="21821" spans="20:48" x14ac:dyDescent="0.25">
      <c r="T21821" s="110"/>
      <c r="AC21821" s="109"/>
    </row>
    <row r="21822" spans="20:48" x14ac:dyDescent="0.25">
      <c r="T21822" s="110"/>
      <c r="AC21822" s="109"/>
    </row>
    <row r="21823" spans="20:48" x14ac:dyDescent="0.25">
      <c r="T21823" s="110"/>
      <c r="AC21823" s="109"/>
      <c r="AO21823" s="111"/>
      <c r="AV21823" s="111"/>
    </row>
    <row r="21824" spans="20:48" x14ac:dyDescent="0.25">
      <c r="T21824" s="110"/>
      <c r="AC21824" s="109"/>
      <c r="AV21824" s="111"/>
    </row>
    <row r="21825" spans="20:48" x14ac:dyDescent="0.25">
      <c r="T21825" s="110"/>
      <c r="AC21825" s="109"/>
      <c r="AP21825" s="111"/>
    </row>
    <row r="21826" spans="20:48" x14ac:dyDescent="0.25">
      <c r="T21826" s="110"/>
      <c r="AC21826" s="109"/>
      <c r="AV21826" s="111"/>
    </row>
    <row r="21827" spans="20:48" x14ac:dyDescent="0.25">
      <c r="T21827" s="110"/>
      <c r="AC21827" s="109"/>
    </row>
    <row r="21828" spans="20:48" x14ac:dyDescent="0.25">
      <c r="T21828" s="110"/>
      <c r="AC21828" s="109"/>
      <c r="AR21828" s="111"/>
      <c r="AT21828" s="111"/>
      <c r="AV21828" s="111"/>
    </row>
    <row r="21829" spans="20:48" x14ac:dyDescent="0.25">
      <c r="T21829" s="110"/>
      <c r="AC21829" s="109"/>
    </row>
    <row r="21830" spans="20:48" x14ac:dyDescent="0.25">
      <c r="T21830" s="110"/>
      <c r="AC21830" s="109"/>
    </row>
    <row r="21831" spans="20:48" x14ac:dyDescent="0.25">
      <c r="T21831" s="110"/>
      <c r="AC21831" s="109"/>
    </row>
    <row r="21832" spans="20:48" x14ac:dyDescent="0.25">
      <c r="T21832" s="110"/>
      <c r="AC21832" s="109"/>
      <c r="AO21832" s="111"/>
    </row>
    <row r="21833" spans="20:48" x14ac:dyDescent="0.25">
      <c r="T21833" s="110"/>
      <c r="AC21833" s="109"/>
      <c r="AO21833" s="111"/>
    </row>
    <row r="21834" spans="20:48" x14ac:dyDescent="0.25">
      <c r="T21834" s="110"/>
      <c r="AC21834" s="109"/>
    </row>
    <row r="21835" spans="20:48" x14ac:dyDescent="0.25">
      <c r="T21835" s="110"/>
      <c r="AC21835" s="109"/>
      <c r="AJ21835" s="111"/>
      <c r="AO21835" s="111"/>
      <c r="AV21835" s="111"/>
    </row>
    <row r="21836" spans="20:48" x14ac:dyDescent="0.25">
      <c r="T21836" s="110"/>
      <c r="AC21836" s="109"/>
      <c r="AO21836" s="111"/>
      <c r="AP21836" s="111"/>
      <c r="AT21836" s="111"/>
      <c r="AV21836" s="111"/>
    </row>
    <row r="21837" spans="20:48" x14ac:dyDescent="0.25">
      <c r="T21837" s="110"/>
      <c r="AC21837" s="109"/>
    </row>
    <row r="21838" spans="20:48" x14ac:dyDescent="0.25">
      <c r="T21838" s="110"/>
      <c r="AC21838" s="109"/>
    </row>
    <row r="21839" spans="20:48" x14ac:dyDescent="0.25">
      <c r="T21839" s="110"/>
      <c r="AC21839" s="109"/>
    </row>
    <row r="21840" spans="20:48" x14ac:dyDescent="0.25">
      <c r="T21840" s="110"/>
      <c r="AC21840" s="109"/>
    </row>
    <row r="21841" spans="20:52" x14ac:dyDescent="0.25">
      <c r="T21841" s="110"/>
      <c r="AC21841" s="109"/>
    </row>
    <row r="21842" spans="20:52" x14ac:dyDescent="0.25">
      <c r="T21842" s="110"/>
      <c r="AC21842" s="109"/>
      <c r="AJ21842" s="111"/>
      <c r="AO21842" s="111"/>
      <c r="AP21842" s="111"/>
      <c r="AV21842" s="111"/>
    </row>
    <row r="21843" spans="20:52" x14ac:dyDescent="0.25">
      <c r="T21843" s="110"/>
      <c r="AC21843" s="109"/>
      <c r="AO21843" s="111"/>
      <c r="AP21843" s="111"/>
      <c r="AT21843" s="111"/>
      <c r="AV21843" s="111"/>
    </row>
    <row r="21844" spans="20:52" x14ac:dyDescent="0.25">
      <c r="T21844" s="110"/>
      <c r="AC21844" s="109"/>
      <c r="AZ21844" s="111"/>
    </row>
    <row r="21845" spans="20:52" x14ac:dyDescent="0.25">
      <c r="T21845" s="110"/>
      <c r="AC21845" s="109"/>
      <c r="AP21845" s="111"/>
      <c r="AV21845" s="111"/>
      <c r="AZ21845" s="111"/>
    </row>
    <row r="21846" spans="20:52" x14ac:dyDescent="0.25">
      <c r="T21846" s="110"/>
      <c r="AC21846" s="109"/>
      <c r="AJ21846" s="111"/>
      <c r="AO21846" s="111"/>
      <c r="AP21846" s="111"/>
      <c r="AV21846" s="111"/>
    </row>
    <row r="21847" spans="20:52" x14ac:dyDescent="0.25">
      <c r="T21847" s="110"/>
      <c r="AC21847" s="109"/>
      <c r="AJ21847" s="111"/>
      <c r="AO21847" s="111"/>
      <c r="AV21847" s="111"/>
    </row>
    <row r="21848" spans="20:52" x14ac:dyDescent="0.25">
      <c r="T21848" s="110"/>
      <c r="AC21848" s="109"/>
    </row>
    <row r="21849" spans="20:52" x14ac:dyDescent="0.25">
      <c r="T21849" s="110"/>
      <c r="AC21849" s="109"/>
      <c r="AZ21849" s="111"/>
    </row>
    <row r="21850" spans="20:52" x14ac:dyDescent="0.25">
      <c r="T21850" s="110"/>
      <c r="AC21850" s="109"/>
      <c r="AJ21850" s="111"/>
      <c r="AO21850" s="111"/>
      <c r="AV21850" s="111"/>
    </row>
    <row r="21851" spans="20:52" x14ac:dyDescent="0.25">
      <c r="T21851" s="110"/>
      <c r="AC21851" s="109"/>
      <c r="AV21851" s="111"/>
    </row>
    <row r="21852" spans="20:52" x14ac:dyDescent="0.25">
      <c r="T21852" s="110"/>
      <c r="AC21852" s="109"/>
    </row>
    <row r="21853" spans="20:52" x14ac:dyDescent="0.25">
      <c r="T21853" s="110"/>
      <c r="AC21853" s="109"/>
      <c r="AV21853" s="111"/>
    </row>
    <row r="21854" spans="20:52" x14ac:dyDescent="0.25">
      <c r="T21854" s="110"/>
      <c r="AC21854" s="109"/>
      <c r="AJ21854" s="111"/>
      <c r="AO21854" s="111"/>
      <c r="AP21854" s="111"/>
      <c r="AR21854" s="111"/>
      <c r="AV21854" s="111"/>
    </row>
    <row r="21855" spans="20:52" x14ac:dyDescent="0.25">
      <c r="T21855" s="110"/>
      <c r="AC21855" s="109"/>
      <c r="AJ21855" s="111"/>
      <c r="AO21855" s="111"/>
      <c r="AP21855" s="111"/>
      <c r="AV21855" s="111"/>
    </row>
    <row r="21856" spans="20:52" x14ac:dyDescent="0.25">
      <c r="T21856" s="110"/>
      <c r="AC21856" s="109"/>
    </row>
    <row r="21857" spans="20:52" x14ac:dyDescent="0.25">
      <c r="T21857" s="110"/>
      <c r="AC21857" s="109"/>
      <c r="AJ21857" s="111"/>
      <c r="AV21857" s="111"/>
    </row>
    <row r="21858" spans="20:52" x14ac:dyDescent="0.25">
      <c r="T21858" s="110"/>
      <c r="AC21858" s="109"/>
    </row>
    <row r="21859" spans="20:52" x14ac:dyDescent="0.25">
      <c r="T21859" s="110"/>
      <c r="AC21859" s="109"/>
      <c r="AJ21859" s="111"/>
      <c r="AO21859" s="111"/>
      <c r="AP21859" s="111"/>
    </row>
    <row r="21860" spans="20:52" x14ac:dyDescent="0.25">
      <c r="T21860" s="110"/>
      <c r="AC21860" s="109"/>
      <c r="AJ21860" s="111"/>
      <c r="AP21860" s="111"/>
    </row>
    <row r="21861" spans="20:52" x14ac:dyDescent="0.25">
      <c r="T21861" s="110"/>
      <c r="AC21861" s="109"/>
    </row>
    <row r="21862" spans="20:52" x14ac:dyDescent="0.25">
      <c r="T21862" s="110"/>
      <c r="AC21862" s="109"/>
      <c r="AJ21862" s="111"/>
      <c r="AO21862" s="111"/>
      <c r="AP21862" s="111"/>
      <c r="AV21862" s="111"/>
    </row>
    <row r="21863" spans="20:52" x14ac:dyDescent="0.25">
      <c r="T21863" s="110"/>
      <c r="AC21863" s="109"/>
    </row>
    <row r="21864" spans="20:52" x14ac:dyDescent="0.25">
      <c r="T21864" s="110"/>
      <c r="AC21864" s="109"/>
      <c r="AJ21864" s="111"/>
      <c r="AO21864" s="111"/>
      <c r="AV21864" s="111"/>
    </row>
    <row r="21865" spans="20:52" x14ac:dyDescent="0.25">
      <c r="T21865" s="110"/>
      <c r="AC21865" s="109"/>
      <c r="AJ21865" s="111"/>
      <c r="AO21865" s="111"/>
      <c r="AP21865" s="111"/>
      <c r="AV21865" s="111"/>
      <c r="AZ21865" s="111"/>
    </row>
    <row r="21866" spans="20:52" x14ac:dyDescent="0.25">
      <c r="T21866" s="110"/>
      <c r="AC21866" s="109"/>
      <c r="AJ21866" s="111"/>
      <c r="AO21866" s="111"/>
      <c r="AV21866" s="111"/>
    </row>
    <row r="21867" spans="20:52" x14ac:dyDescent="0.25">
      <c r="T21867" s="110"/>
      <c r="AC21867" s="109"/>
    </row>
    <row r="21868" spans="20:52" x14ac:dyDescent="0.25">
      <c r="T21868" s="110"/>
      <c r="AC21868" s="109"/>
      <c r="AJ21868" s="111"/>
      <c r="AO21868" s="111"/>
      <c r="AV21868" s="111"/>
    </row>
    <row r="21869" spans="20:52" x14ac:dyDescent="0.25">
      <c r="T21869" s="110"/>
      <c r="AC21869" s="109"/>
    </row>
    <row r="21870" spans="20:52" x14ac:dyDescent="0.25">
      <c r="T21870" s="110"/>
      <c r="AC21870" s="109"/>
    </row>
    <row r="21871" spans="20:52" x14ac:dyDescent="0.25">
      <c r="T21871" s="110"/>
      <c r="AC21871" s="109"/>
    </row>
    <row r="21872" spans="20:52" x14ac:dyDescent="0.25">
      <c r="T21872" s="110"/>
      <c r="AC21872" s="109"/>
    </row>
    <row r="21873" spans="20:52" x14ac:dyDescent="0.25">
      <c r="T21873" s="110"/>
      <c r="AC21873" s="109"/>
      <c r="AZ21873" s="111"/>
    </row>
    <row r="21874" spans="20:52" x14ac:dyDescent="0.25">
      <c r="T21874" s="110"/>
      <c r="AC21874" s="109"/>
      <c r="AJ21874" s="111"/>
      <c r="AO21874" s="111"/>
    </row>
    <row r="21875" spans="20:52" x14ac:dyDescent="0.25">
      <c r="T21875" s="110"/>
      <c r="AC21875" s="109"/>
      <c r="AO21875" s="111"/>
      <c r="AT21875" s="111"/>
      <c r="AV21875" s="111"/>
    </row>
    <row r="21876" spans="20:52" x14ac:dyDescent="0.25">
      <c r="T21876" s="110"/>
      <c r="AC21876" s="109"/>
      <c r="AJ21876" s="111"/>
      <c r="AO21876" s="111"/>
      <c r="AV21876" s="111"/>
    </row>
    <row r="21877" spans="20:52" x14ac:dyDescent="0.25">
      <c r="T21877" s="110"/>
      <c r="AC21877" s="109"/>
      <c r="AJ21877" s="111"/>
      <c r="AO21877" s="111"/>
      <c r="AT21877" s="111"/>
      <c r="AV21877" s="111"/>
    </row>
    <row r="21878" spans="20:52" x14ac:dyDescent="0.25">
      <c r="T21878" s="110"/>
      <c r="AC21878" s="109"/>
      <c r="AJ21878" s="111"/>
      <c r="AO21878" s="111"/>
      <c r="AP21878" s="111"/>
      <c r="AV21878" s="111"/>
    </row>
    <row r="21879" spans="20:52" x14ac:dyDescent="0.25">
      <c r="T21879" s="110"/>
      <c r="AC21879" s="109"/>
      <c r="AJ21879" s="111"/>
      <c r="AO21879" s="111"/>
      <c r="AV21879" s="111"/>
    </row>
    <row r="21880" spans="20:52" x14ac:dyDescent="0.25">
      <c r="T21880" s="110"/>
      <c r="AC21880" s="109"/>
    </row>
    <row r="21881" spans="20:52" x14ac:dyDescent="0.25">
      <c r="T21881" s="110"/>
      <c r="AC21881" s="109"/>
    </row>
    <row r="21882" spans="20:52" x14ac:dyDescent="0.25">
      <c r="T21882" s="110"/>
      <c r="AC21882" s="109"/>
      <c r="AJ21882" s="111"/>
      <c r="AO21882" s="111"/>
      <c r="AP21882" s="111"/>
      <c r="AV21882" s="111"/>
    </row>
    <row r="21883" spans="20:52" x14ac:dyDescent="0.25">
      <c r="T21883" s="110"/>
      <c r="AC21883" s="109"/>
    </row>
    <row r="21884" spans="20:52" x14ac:dyDescent="0.25">
      <c r="T21884" s="110"/>
      <c r="AC21884" s="109"/>
    </row>
    <row r="21885" spans="20:52" x14ac:dyDescent="0.25">
      <c r="T21885" s="110"/>
      <c r="AC21885" s="109"/>
    </row>
    <row r="21886" spans="20:52" x14ac:dyDescent="0.25">
      <c r="T21886" s="110"/>
      <c r="AC21886" s="109"/>
    </row>
    <row r="21887" spans="20:52" x14ac:dyDescent="0.25">
      <c r="T21887" s="110"/>
      <c r="AC21887" s="109"/>
      <c r="AZ21887" s="111"/>
    </row>
    <row r="21888" spans="20:52" x14ac:dyDescent="0.25">
      <c r="T21888" s="110"/>
      <c r="AC21888" s="109"/>
    </row>
    <row r="21889" spans="20:52" x14ac:dyDescent="0.25">
      <c r="T21889" s="110"/>
      <c r="AC21889" s="109"/>
      <c r="AJ21889" s="111"/>
      <c r="AO21889" s="111"/>
      <c r="AP21889" s="111"/>
      <c r="AV21889" s="111"/>
    </row>
    <row r="21890" spans="20:52" x14ac:dyDescent="0.25">
      <c r="T21890" s="110"/>
      <c r="AC21890" s="109"/>
    </row>
    <row r="21891" spans="20:52" x14ac:dyDescent="0.25">
      <c r="T21891" s="110"/>
      <c r="AC21891" s="109"/>
      <c r="AZ21891" s="111"/>
    </row>
    <row r="21892" spans="20:52" x14ac:dyDescent="0.25">
      <c r="T21892" s="110"/>
      <c r="AC21892" s="109"/>
      <c r="AV21892" s="111"/>
    </row>
    <row r="21893" spans="20:52" x14ac:dyDescent="0.25">
      <c r="T21893" s="110"/>
      <c r="AC21893" s="109"/>
    </row>
    <row r="21894" spans="20:52" x14ac:dyDescent="0.25">
      <c r="T21894" s="110"/>
      <c r="AC21894" s="109"/>
      <c r="AJ21894" s="111"/>
      <c r="AO21894" s="111"/>
      <c r="AP21894" s="111"/>
      <c r="AV21894" s="111"/>
    </row>
    <row r="21895" spans="20:52" x14ac:dyDescent="0.25">
      <c r="T21895" s="110"/>
      <c r="AC21895" s="109"/>
    </row>
    <row r="21896" spans="20:52" x14ac:dyDescent="0.25">
      <c r="T21896" s="110"/>
      <c r="AC21896" s="109"/>
      <c r="AJ21896" s="111"/>
      <c r="AO21896" s="111"/>
      <c r="AP21896" s="111"/>
      <c r="AV21896" s="111"/>
    </row>
    <row r="21897" spans="20:52" x14ac:dyDescent="0.25">
      <c r="T21897" s="110"/>
      <c r="AC21897" s="109"/>
      <c r="AJ21897" s="111"/>
      <c r="AO21897" s="111"/>
      <c r="AP21897" s="111"/>
      <c r="AV21897" s="111"/>
      <c r="AZ21897" s="111"/>
    </row>
    <row r="21898" spans="20:52" x14ac:dyDescent="0.25">
      <c r="T21898" s="110"/>
      <c r="AC21898" s="109"/>
    </row>
    <row r="21899" spans="20:52" x14ac:dyDescent="0.25">
      <c r="T21899" s="110"/>
      <c r="AC21899" s="109"/>
      <c r="AV21899" s="111"/>
    </row>
    <row r="21900" spans="20:52" x14ac:dyDescent="0.25">
      <c r="T21900" s="110"/>
      <c r="AC21900" s="109"/>
      <c r="AJ21900" s="111"/>
      <c r="AO21900" s="111"/>
      <c r="AV21900" s="111"/>
    </row>
    <row r="21901" spans="20:52" x14ac:dyDescent="0.25">
      <c r="T21901" s="110"/>
      <c r="AC21901" s="109"/>
      <c r="AJ21901" s="111"/>
      <c r="AO21901" s="111"/>
      <c r="AV21901" s="111"/>
      <c r="AZ21901" s="111"/>
    </row>
    <row r="21902" spans="20:52" x14ac:dyDescent="0.25">
      <c r="T21902" s="110"/>
      <c r="AC21902" s="109"/>
      <c r="AZ21902" s="111"/>
    </row>
    <row r="21903" spans="20:52" x14ac:dyDescent="0.25">
      <c r="T21903" s="110"/>
      <c r="AC21903" s="109"/>
      <c r="AJ21903" s="111"/>
    </row>
    <row r="21904" spans="20:52" x14ac:dyDescent="0.25">
      <c r="T21904" s="110"/>
      <c r="AC21904" s="109"/>
    </row>
    <row r="21905" spans="20:52" x14ac:dyDescent="0.25">
      <c r="T21905" s="110"/>
      <c r="AC21905" s="109"/>
      <c r="AJ21905" s="111"/>
      <c r="AO21905" s="111"/>
      <c r="AV21905" s="111"/>
    </row>
    <row r="21906" spans="20:52" x14ac:dyDescent="0.25">
      <c r="T21906" s="110"/>
      <c r="AC21906" s="109"/>
      <c r="AJ21906" s="111"/>
      <c r="AO21906" s="111"/>
      <c r="AV21906" s="111"/>
    </row>
    <row r="21907" spans="20:52" x14ac:dyDescent="0.25">
      <c r="T21907" s="110"/>
      <c r="AC21907" s="109"/>
    </row>
    <row r="21908" spans="20:52" x14ac:dyDescent="0.25">
      <c r="T21908" s="110"/>
      <c r="AC21908" s="109"/>
      <c r="AJ21908" s="111"/>
      <c r="AO21908" s="111"/>
      <c r="AP21908" s="111"/>
      <c r="AV21908" s="111"/>
    </row>
    <row r="21909" spans="20:52" x14ac:dyDescent="0.25">
      <c r="T21909" s="110"/>
      <c r="AC21909" s="109"/>
    </row>
    <row r="21910" spans="20:52" x14ac:dyDescent="0.25">
      <c r="T21910" s="110"/>
      <c r="AC21910" s="109"/>
      <c r="AJ21910" s="111"/>
      <c r="AO21910" s="111"/>
      <c r="AV21910" s="111"/>
      <c r="AZ21910" s="111"/>
    </row>
    <row r="21911" spans="20:52" x14ac:dyDescent="0.25">
      <c r="T21911" s="110"/>
      <c r="AC21911" s="109"/>
      <c r="AZ21911" s="111"/>
    </row>
    <row r="21912" spans="20:52" x14ac:dyDescent="0.25">
      <c r="T21912" s="110"/>
      <c r="AC21912" s="109"/>
      <c r="AJ21912" s="111"/>
      <c r="AO21912" s="111"/>
      <c r="AT21912" s="111"/>
      <c r="AV21912" s="111"/>
    </row>
    <row r="21913" spans="20:52" x14ac:dyDescent="0.25">
      <c r="T21913" s="110"/>
      <c r="AC21913" s="109"/>
    </row>
    <row r="21914" spans="20:52" x14ac:dyDescent="0.25">
      <c r="T21914" s="110"/>
      <c r="AC21914" s="109"/>
      <c r="AJ21914" s="111"/>
      <c r="AO21914" s="111"/>
      <c r="AT21914" s="111"/>
      <c r="AV21914" s="111"/>
    </row>
    <row r="21915" spans="20:52" x14ac:dyDescent="0.25">
      <c r="T21915" s="110"/>
      <c r="AC21915" s="109"/>
      <c r="AV21915" s="111"/>
    </row>
    <row r="21916" spans="20:52" x14ac:dyDescent="0.25">
      <c r="T21916" s="110"/>
      <c r="AC21916" s="109"/>
      <c r="AJ21916" s="111"/>
      <c r="AO21916" s="111"/>
      <c r="AV21916" s="111"/>
    </row>
    <row r="21917" spans="20:52" x14ac:dyDescent="0.25">
      <c r="T21917" s="110"/>
      <c r="AC21917" s="109"/>
    </row>
    <row r="21918" spans="20:52" x14ac:dyDescent="0.25">
      <c r="T21918" s="110"/>
      <c r="AC21918" s="109"/>
    </row>
    <row r="21919" spans="20:52" x14ac:dyDescent="0.25">
      <c r="T21919" s="110"/>
      <c r="AC21919" s="109"/>
      <c r="AJ21919" s="111"/>
      <c r="AO21919" s="111"/>
      <c r="AP21919" s="111"/>
      <c r="AV21919" s="111"/>
    </row>
    <row r="21920" spans="20:52" x14ac:dyDescent="0.25">
      <c r="T21920" s="110"/>
      <c r="AC21920" s="109"/>
    </row>
    <row r="21921" spans="20:48" x14ac:dyDescent="0.25">
      <c r="T21921" s="110"/>
      <c r="AC21921" s="109"/>
      <c r="AJ21921" s="111"/>
      <c r="AO21921" s="111"/>
      <c r="AP21921" s="111"/>
      <c r="AV21921" s="111"/>
    </row>
    <row r="21922" spans="20:48" x14ac:dyDescent="0.25">
      <c r="T21922" s="110"/>
      <c r="AC21922" s="109"/>
    </row>
    <row r="21923" spans="20:48" x14ac:dyDescent="0.25">
      <c r="T21923" s="110"/>
      <c r="AC21923" s="109"/>
      <c r="AJ21923" s="111"/>
      <c r="AP21923" s="111"/>
      <c r="AR21923" s="111"/>
      <c r="AT21923" s="111"/>
      <c r="AV21923" s="111"/>
    </row>
    <row r="21924" spans="20:48" x14ac:dyDescent="0.25">
      <c r="T21924" s="110"/>
      <c r="AC21924" s="109"/>
    </row>
    <row r="21925" spans="20:48" x14ac:dyDescent="0.25">
      <c r="T21925" s="110"/>
      <c r="AC21925" s="109"/>
    </row>
    <row r="21926" spans="20:48" x14ac:dyDescent="0.25">
      <c r="T21926" s="110"/>
      <c r="AC21926" s="109"/>
    </row>
    <row r="21927" spans="20:48" x14ac:dyDescent="0.25">
      <c r="T21927" s="110"/>
      <c r="AC21927" s="109"/>
      <c r="AV21927" s="111"/>
    </row>
    <row r="21928" spans="20:48" x14ac:dyDescent="0.25">
      <c r="T21928" s="110"/>
      <c r="AC21928" s="109"/>
      <c r="AJ21928" s="111"/>
      <c r="AO21928" s="111"/>
      <c r="AV21928" s="111"/>
    </row>
    <row r="21929" spans="20:48" x14ac:dyDescent="0.25">
      <c r="T21929" s="110"/>
      <c r="AC21929" s="109"/>
      <c r="AV21929" s="111"/>
    </row>
    <row r="21930" spans="20:48" x14ac:dyDescent="0.25">
      <c r="T21930" s="110"/>
      <c r="AC21930" s="109"/>
      <c r="AJ21930" s="111"/>
      <c r="AO21930" s="111"/>
      <c r="AV21930" s="111"/>
    </row>
    <row r="21931" spans="20:48" x14ac:dyDescent="0.25">
      <c r="T21931" s="110"/>
      <c r="AC21931" s="109"/>
      <c r="AJ21931" s="111"/>
      <c r="AO21931" s="111"/>
      <c r="AT21931" s="111"/>
      <c r="AV21931" s="111"/>
    </row>
    <row r="21932" spans="20:48" x14ac:dyDescent="0.25">
      <c r="T21932" s="110"/>
      <c r="AC21932" s="109"/>
      <c r="AJ21932" s="111"/>
      <c r="AO21932" s="111"/>
      <c r="AP21932" s="111"/>
      <c r="AV21932" s="111"/>
    </row>
    <row r="21933" spans="20:48" x14ac:dyDescent="0.25">
      <c r="T21933" s="110"/>
      <c r="AC21933" s="109"/>
    </row>
    <row r="21934" spans="20:48" x14ac:dyDescent="0.25">
      <c r="T21934" s="110"/>
      <c r="AC21934" s="109"/>
    </row>
    <row r="21935" spans="20:48" x14ac:dyDescent="0.25">
      <c r="T21935" s="110"/>
      <c r="AC21935" s="109"/>
      <c r="AJ21935" s="111"/>
      <c r="AO21935" s="111"/>
      <c r="AP21935" s="111"/>
      <c r="AV21935" s="111"/>
    </row>
    <row r="21936" spans="20:48" x14ac:dyDescent="0.25">
      <c r="T21936" s="110"/>
      <c r="AC21936" s="109"/>
    </row>
    <row r="21937" spans="20:52" x14ac:dyDescent="0.25">
      <c r="T21937" s="110"/>
      <c r="AC21937" s="109"/>
    </row>
    <row r="21938" spans="20:52" x14ac:dyDescent="0.25">
      <c r="T21938" s="110"/>
      <c r="AC21938" s="109"/>
    </row>
    <row r="21939" spans="20:52" x14ac:dyDescent="0.25">
      <c r="T21939" s="110"/>
      <c r="AC21939" s="109"/>
      <c r="AJ21939" s="111"/>
      <c r="AO21939" s="111"/>
      <c r="AP21939" s="111"/>
      <c r="AR21939" s="111"/>
      <c r="AT21939" s="111"/>
      <c r="AV21939" s="111"/>
    </row>
    <row r="21940" spans="20:52" x14ac:dyDescent="0.25">
      <c r="T21940" s="110"/>
      <c r="AC21940" s="109"/>
      <c r="AJ21940" s="111"/>
      <c r="AO21940" s="111"/>
      <c r="AV21940" s="111"/>
    </row>
    <row r="21941" spans="20:52" x14ac:dyDescent="0.25">
      <c r="T21941" s="110"/>
      <c r="AC21941" s="109"/>
      <c r="AJ21941" s="111"/>
      <c r="AO21941" s="111"/>
      <c r="AP21941" s="111"/>
      <c r="AV21941" s="111"/>
    </row>
    <row r="21942" spans="20:52" x14ac:dyDescent="0.25">
      <c r="T21942" s="110"/>
      <c r="AC21942" s="109"/>
      <c r="AJ21942" s="111"/>
      <c r="AO21942" s="111"/>
      <c r="AV21942" s="111"/>
    </row>
    <row r="21943" spans="20:52" x14ac:dyDescent="0.25">
      <c r="T21943" s="110"/>
      <c r="AC21943" s="109"/>
      <c r="AJ21943" s="111"/>
      <c r="AO21943" s="111"/>
      <c r="AP21943" s="111"/>
    </row>
    <row r="21944" spans="20:52" x14ac:dyDescent="0.25">
      <c r="T21944" s="110"/>
      <c r="AC21944" s="109"/>
      <c r="AV21944" s="111"/>
    </row>
    <row r="21945" spans="20:52" x14ac:dyDescent="0.25">
      <c r="T21945" s="110"/>
      <c r="AC21945" s="109"/>
      <c r="AJ21945" s="111"/>
      <c r="AO21945" s="111"/>
    </row>
    <row r="21946" spans="20:52" x14ac:dyDescent="0.25">
      <c r="T21946" s="110"/>
      <c r="AC21946" s="109"/>
      <c r="AJ21946" s="111"/>
      <c r="AO21946" s="111"/>
      <c r="AP21946" s="111"/>
      <c r="AR21946" s="111"/>
      <c r="AV21946" s="111"/>
      <c r="AZ21946" s="111"/>
    </row>
    <row r="21947" spans="20:52" x14ac:dyDescent="0.25">
      <c r="T21947" s="110"/>
      <c r="AC21947" s="109"/>
      <c r="AJ21947" s="111"/>
      <c r="AO21947" s="111"/>
      <c r="AV21947" s="111"/>
      <c r="AZ21947" s="111"/>
    </row>
    <row r="21948" spans="20:52" x14ac:dyDescent="0.25">
      <c r="T21948" s="110"/>
      <c r="AC21948" s="109"/>
      <c r="AJ21948" s="111"/>
      <c r="AO21948" s="111"/>
      <c r="AP21948" s="111"/>
      <c r="AT21948" s="111"/>
      <c r="AV21948" s="111"/>
    </row>
    <row r="21949" spans="20:52" x14ac:dyDescent="0.25">
      <c r="T21949" s="110"/>
      <c r="AC21949" s="109"/>
      <c r="AZ21949" s="111"/>
    </row>
    <row r="21950" spans="20:52" x14ac:dyDescent="0.25">
      <c r="T21950" s="110"/>
      <c r="AC21950" s="109"/>
      <c r="AP21950" s="111"/>
      <c r="AV21950" s="111"/>
    </row>
    <row r="21951" spans="20:52" x14ac:dyDescent="0.25">
      <c r="T21951" s="110"/>
      <c r="AC21951" s="109"/>
    </row>
    <row r="21952" spans="20:52" x14ac:dyDescent="0.25">
      <c r="T21952" s="110"/>
      <c r="AC21952" s="109"/>
      <c r="AZ21952" s="111"/>
    </row>
    <row r="21953" spans="20:52" x14ac:dyDescent="0.25">
      <c r="T21953" s="110"/>
      <c r="AC21953" s="109"/>
    </row>
    <row r="21954" spans="20:52" x14ac:dyDescent="0.25">
      <c r="T21954" s="110"/>
      <c r="AC21954" s="109"/>
    </row>
    <row r="21955" spans="20:52" x14ac:dyDescent="0.25">
      <c r="T21955" s="110"/>
      <c r="AC21955" s="109"/>
      <c r="AJ21955" s="111"/>
      <c r="AO21955" s="111"/>
      <c r="AV21955" s="111"/>
    </row>
    <row r="21956" spans="20:52" x14ac:dyDescent="0.25">
      <c r="T21956" s="110"/>
      <c r="AC21956" s="109"/>
      <c r="AJ21956" s="111"/>
      <c r="AO21956" s="111"/>
      <c r="AP21956" s="111"/>
      <c r="AV21956" s="111"/>
      <c r="AZ21956" s="111"/>
    </row>
    <row r="21957" spans="20:52" x14ac:dyDescent="0.25">
      <c r="T21957" s="110"/>
      <c r="AC21957" s="109"/>
      <c r="AJ21957" s="111"/>
      <c r="AO21957" s="111"/>
      <c r="AT21957" s="111"/>
    </row>
    <row r="21958" spans="20:52" x14ac:dyDescent="0.25">
      <c r="T21958" s="110"/>
      <c r="AC21958" s="109"/>
    </row>
    <row r="21959" spans="20:52" x14ac:dyDescent="0.25">
      <c r="T21959" s="110"/>
      <c r="AC21959" s="109"/>
      <c r="AV21959" s="111"/>
    </row>
    <row r="21960" spans="20:52" x14ac:dyDescent="0.25">
      <c r="T21960" s="110"/>
      <c r="AC21960" s="109"/>
    </row>
    <row r="21961" spans="20:52" x14ac:dyDescent="0.25">
      <c r="T21961" s="110"/>
      <c r="AC21961" s="109"/>
    </row>
    <row r="21962" spans="20:52" x14ac:dyDescent="0.25">
      <c r="T21962" s="110"/>
      <c r="AC21962" s="109"/>
      <c r="AJ21962" s="111"/>
      <c r="AO21962" s="111"/>
    </row>
    <row r="21963" spans="20:52" x14ac:dyDescent="0.25">
      <c r="T21963" s="110"/>
      <c r="AC21963" s="109"/>
      <c r="AJ21963" s="111"/>
      <c r="AO21963" s="111"/>
      <c r="AP21963" s="111"/>
      <c r="AV21963" s="111"/>
      <c r="AZ21963" s="111"/>
    </row>
    <row r="21964" spans="20:52" x14ac:dyDescent="0.25">
      <c r="T21964" s="110"/>
      <c r="AC21964" s="109"/>
      <c r="AV21964" s="111"/>
    </row>
    <row r="21965" spans="20:52" x14ac:dyDescent="0.25">
      <c r="T21965" s="110"/>
      <c r="AC21965" s="109"/>
      <c r="AZ21965" s="111"/>
    </row>
    <row r="21966" spans="20:52" x14ac:dyDescent="0.25">
      <c r="T21966" s="110"/>
      <c r="AC21966" s="109"/>
    </row>
    <row r="21967" spans="20:52" x14ac:dyDescent="0.25">
      <c r="T21967" s="110"/>
      <c r="AC21967" s="109"/>
      <c r="AZ21967" s="111"/>
    </row>
    <row r="21968" spans="20:52" x14ac:dyDescent="0.25">
      <c r="T21968" s="110"/>
      <c r="AC21968" s="109"/>
    </row>
    <row r="21969" spans="20:52" x14ac:dyDescent="0.25">
      <c r="T21969" s="110"/>
      <c r="AC21969" s="109"/>
    </row>
    <row r="21970" spans="20:52" x14ac:dyDescent="0.25">
      <c r="T21970" s="110"/>
      <c r="AC21970" s="109"/>
    </row>
    <row r="21971" spans="20:52" x14ac:dyDescent="0.25">
      <c r="T21971" s="110"/>
      <c r="AC21971" s="109"/>
      <c r="AT21971" s="111"/>
      <c r="AV21971" s="111"/>
    </row>
    <row r="21972" spans="20:52" x14ac:dyDescent="0.25">
      <c r="T21972" s="110"/>
      <c r="AC21972" s="109"/>
    </row>
    <row r="21973" spans="20:52" x14ac:dyDescent="0.25">
      <c r="T21973" s="110"/>
      <c r="AC21973" s="109"/>
      <c r="AJ21973" s="111"/>
      <c r="AO21973" s="111"/>
      <c r="AV21973" s="111"/>
    </row>
    <row r="21974" spans="20:52" x14ac:dyDescent="0.25">
      <c r="T21974" s="110"/>
      <c r="AC21974" s="109"/>
      <c r="AJ21974" s="111"/>
      <c r="AO21974" s="111"/>
      <c r="AT21974" s="111"/>
      <c r="AV21974" s="111"/>
    </row>
    <row r="21975" spans="20:52" x14ac:dyDescent="0.25">
      <c r="T21975" s="110"/>
      <c r="AC21975" s="109"/>
      <c r="AV21975" s="111"/>
    </row>
    <row r="21976" spans="20:52" x14ac:dyDescent="0.25">
      <c r="T21976" s="110"/>
      <c r="AC21976" s="109"/>
      <c r="AJ21976" s="111"/>
      <c r="AO21976" s="111"/>
      <c r="AV21976" s="111"/>
      <c r="AZ21976" s="111"/>
    </row>
    <row r="21977" spans="20:52" x14ac:dyDescent="0.25">
      <c r="T21977" s="110"/>
      <c r="AC21977" s="109"/>
      <c r="AJ21977" s="111"/>
      <c r="AO21977" s="111"/>
      <c r="AP21977" s="111"/>
      <c r="AV21977" s="111"/>
    </row>
    <row r="21978" spans="20:52" x14ac:dyDescent="0.25">
      <c r="T21978" s="110"/>
      <c r="AC21978" s="109"/>
    </row>
    <row r="21979" spans="20:52" x14ac:dyDescent="0.25">
      <c r="T21979" s="110"/>
      <c r="AC21979" s="109"/>
      <c r="AV21979" s="111"/>
    </row>
    <row r="21980" spans="20:52" x14ac:dyDescent="0.25">
      <c r="T21980" s="110"/>
      <c r="AC21980" s="109"/>
      <c r="AV21980" s="111"/>
      <c r="AZ21980" s="111"/>
    </row>
    <row r="21981" spans="20:52" x14ac:dyDescent="0.25">
      <c r="T21981" s="110"/>
      <c r="AC21981" s="109"/>
      <c r="AJ21981" s="111"/>
      <c r="AO21981" s="111"/>
      <c r="AV21981" s="111"/>
    </row>
    <row r="21982" spans="20:52" x14ac:dyDescent="0.25">
      <c r="T21982" s="110"/>
      <c r="AC21982" s="109"/>
      <c r="AJ21982" s="111"/>
      <c r="AO21982" s="111"/>
      <c r="AV21982" s="111"/>
    </row>
    <row r="21983" spans="20:52" x14ac:dyDescent="0.25">
      <c r="T21983" s="110"/>
      <c r="AC21983" s="109"/>
      <c r="AJ21983" s="111"/>
      <c r="AO21983" s="111"/>
      <c r="AV21983" s="111"/>
      <c r="AZ21983" s="111"/>
    </row>
    <row r="21984" spans="20:52" x14ac:dyDescent="0.25">
      <c r="T21984" s="110"/>
      <c r="AC21984" s="109"/>
    </row>
    <row r="21985" spans="20:52" x14ac:dyDescent="0.25">
      <c r="T21985" s="110"/>
      <c r="AC21985" s="109"/>
      <c r="AJ21985" s="111"/>
      <c r="AO21985" s="111"/>
      <c r="AP21985" s="111"/>
      <c r="AV21985" s="111"/>
    </row>
    <row r="21986" spans="20:52" x14ac:dyDescent="0.25">
      <c r="T21986" s="110"/>
      <c r="AC21986" s="109"/>
      <c r="AJ21986" s="111"/>
      <c r="AO21986" s="111"/>
    </row>
    <row r="21987" spans="20:52" x14ac:dyDescent="0.25">
      <c r="T21987" s="110"/>
      <c r="AC21987" s="109"/>
    </row>
    <row r="21988" spans="20:52" x14ac:dyDescent="0.25">
      <c r="T21988" s="110"/>
      <c r="AC21988" s="109"/>
      <c r="AJ21988" s="111"/>
      <c r="AO21988" s="111"/>
      <c r="AT21988" s="111"/>
      <c r="AV21988" s="111"/>
    </row>
    <row r="21989" spans="20:52" x14ac:dyDescent="0.25">
      <c r="T21989" s="110"/>
      <c r="AC21989" s="109"/>
    </row>
    <row r="21990" spans="20:52" x14ac:dyDescent="0.25">
      <c r="T21990" s="110"/>
      <c r="AC21990" s="109"/>
      <c r="AJ21990" s="111"/>
      <c r="AO21990" s="111"/>
      <c r="AV21990" s="111"/>
    </row>
    <row r="21991" spans="20:52" x14ac:dyDescent="0.25">
      <c r="T21991" s="110"/>
      <c r="AC21991" s="109"/>
      <c r="AJ21991" s="111"/>
      <c r="AO21991" s="111"/>
      <c r="AV21991" s="111"/>
      <c r="AZ21991" s="111"/>
    </row>
    <row r="21992" spans="20:52" x14ac:dyDescent="0.25">
      <c r="T21992" s="110"/>
      <c r="AC21992" s="109"/>
    </row>
    <row r="21993" spans="20:52" x14ac:dyDescent="0.25">
      <c r="T21993" s="110"/>
      <c r="AC21993" s="109"/>
      <c r="AJ21993" s="111"/>
      <c r="AO21993" s="111"/>
      <c r="AP21993" s="111"/>
      <c r="AV21993" s="111"/>
    </row>
    <row r="21994" spans="20:52" x14ac:dyDescent="0.25">
      <c r="T21994" s="110"/>
      <c r="AC21994" s="109"/>
      <c r="AV21994" s="111"/>
    </row>
    <row r="21995" spans="20:52" x14ac:dyDescent="0.25">
      <c r="T21995" s="110"/>
      <c r="AC21995" s="109"/>
      <c r="AJ21995" s="111"/>
      <c r="AO21995" s="111"/>
      <c r="AV21995" s="111"/>
    </row>
    <row r="21996" spans="20:52" x14ac:dyDescent="0.25">
      <c r="T21996" s="110"/>
      <c r="AC21996" s="109"/>
    </row>
    <row r="21997" spans="20:52" x14ac:dyDescent="0.25">
      <c r="T21997" s="110"/>
      <c r="AC21997" s="109"/>
    </row>
    <row r="21998" spans="20:52" x14ac:dyDescent="0.25">
      <c r="T21998" s="110"/>
      <c r="AC21998" s="109"/>
      <c r="AJ21998" s="111"/>
      <c r="AV21998" s="111"/>
    </row>
    <row r="21999" spans="20:52" x14ac:dyDescent="0.25">
      <c r="T21999" s="110"/>
      <c r="AC21999" s="109"/>
      <c r="AJ21999" s="111"/>
      <c r="AO21999" s="111"/>
      <c r="AP21999" s="111"/>
      <c r="AT21999" s="111"/>
      <c r="AV21999" s="111"/>
    </row>
    <row r="22000" spans="20:52" x14ac:dyDescent="0.25">
      <c r="T22000" s="110"/>
      <c r="AC22000" s="109"/>
      <c r="AJ22000" s="111"/>
      <c r="AO22000" s="111"/>
    </row>
    <row r="22001" spans="20:52" x14ac:dyDescent="0.25">
      <c r="T22001" s="110"/>
      <c r="AC22001" s="109"/>
    </row>
    <row r="22002" spans="20:52" x14ac:dyDescent="0.25">
      <c r="T22002" s="110"/>
      <c r="AC22002" s="109"/>
    </row>
    <row r="22003" spans="20:52" x14ac:dyDescent="0.25">
      <c r="T22003" s="110"/>
      <c r="AC22003" s="109"/>
      <c r="AJ22003" s="111"/>
      <c r="AP22003" s="111"/>
      <c r="AV22003" s="111"/>
    </row>
    <row r="22004" spans="20:52" x14ac:dyDescent="0.25">
      <c r="T22004" s="110"/>
      <c r="AC22004" s="109"/>
    </row>
    <row r="22005" spans="20:52" x14ac:dyDescent="0.25">
      <c r="T22005" s="110"/>
      <c r="AC22005" s="109"/>
    </row>
    <row r="22006" spans="20:52" x14ac:dyDescent="0.25">
      <c r="T22006" s="110"/>
      <c r="AC22006" s="109"/>
      <c r="AJ22006" s="111"/>
    </row>
    <row r="22007" spans="20:52" x14ac:dyDescent="0.25">
      <c r="T22007" s="110"/>
      <c r="AC22007" s="109"/>
    </row>
    <row r="22008" spans="20:52" x14ac:dyDescent="0.25">
      <c r="T22008" s="110"/>
      <c r="AC22008" s="109"/>
    </row>
    <row r="22009" spans="20:52" x14ac:dyDescent="0.25">
      <c r="T22009" s="110"/>
      <c r="AC22009" s="109"/>
      <c r="AV22009" s="111"/>
    </row>
    <row r="22010" spans="20:52" x14ac:dyDescent="0.25">
      <c r="T22010" s="110"/>
      <c r="AC22010" s="109"/>
      <c r="AJ22010" s="111"/>
      <c r="AO22010" s="111"/>
      <c r="AP22010" s="111"/>
      <c r="AT22010" s="111"/>
      <c r="AV22010" s="111"/>
    </row>
    <row r="22011" spans="20:52" x14ac:dyDescent="0.25">
      <c r="T22011" s="110"/>
      <c r="AC22011" s="109"/>
      <c r="AJ22011" s="111"/>
      <c r="AO22011" s="111"/>
      <c r="AV22011" s="111"/>
    </row>
    <row r="22012" spans="20:52" x14ac:dyDescent="0.25">
      <c r="T22012" s="110"/>
      <c r="AC22012" s="109"/>
    </row>
    <row r="22013" spans="20:52" x14ac:dyDescent="0.25">
      <c r="T22013" s="110"/>
      <c r="AC22013" s="109"/>
      <c r="AJ22013" s="111"/>
      <c r="AP22013" s="111"/>
      <c r="AV22013" s="111"/>
      <c r="AZ22013" s="111"/>
    </row>
    <row r="22014" spans="20:52" x14ac:dyDescent="0.25">
      <c r="T22014" s="110"/>
      <c r="AC22014" s="109"/>
    </row>
    <row r="22015" spans="20:52" x14ac:dyDescent="0.25">
      <c r="T22015" s="110"/>
      <c r="AC22015" s="109"/>
    </row>
    <row r="22016" spans="20:52" x14ac:dyDescent="0.25">
      <c r="T22016" s="110"/>
      <c r="AC22016" s="109"/>
    </row>
    <row r="22017" spans="20:52" x14ac:dyDescent="0.25">
      <c r="T22017" s="110"/>
      <c r="AC22017" s="109"/>
      <c r="AJ22017" s="111"/>
      <c r="AO22017" s="111"/>
      <c r="AV22017" s="111"/>
      <c r="AZ22017" s="111"/>
    </row>
    <row r="22018" spans="20:52" x14ac:dyDescent="0.25">
      <c r="T22018" s="110"/>
      <c r="AC22018" s="109"/>
      <c r="AJ22018" s="111"/>
      <c r="AO22018" s="111"/>
      <c r="AP22018" s="111"/>
      <c r="AV22018" s="111"/>
      <c r="AZ22018" s="111"/>
    </row>
    <row r="22019" spans="20:52" x14ac:dyDescent="0.25">
      <c r="T22019" s="110"/>
      <c r="AC22019" s="109"/>
      <c r="AJ22019" s="111"/>
      <c r="AO22019" s="111"/>
      <c r="AP22019" s="111"/>
      <c r="AV22019" s="111"/>
      <c r="AZ22019" s="111"/>
    </row>
    <row r="22020" spans="20:52" x14ac:dyDescent="0.25">
      <c r="T22020" s="110"/>
      <c r="AC22020" s="109"/>
      <c r="AV22020" s="111"/>
    </row>
    <row r="22021" spans="20:52" x14ac:dyDescent="0.25">
      <c r="T22021" s="110"/>
      <c r="AC22021" s="109"/>
    </row>
    <row r="22022" spans="20:52" x14ac:dyDescent="0.25">
      <c r="T22022" s="110"/>
      <c r="AC22022" s="109"/>
      <c r="AJ22022" s="111"/>
      <c r="AO22022" s="111"/>
      <c r="AV22022" s="111"/>
    </row>
    <row r="22023" spans="20:52" x14ac:dyDescent="0.25">
      <c r="T22023" s="110"/>
      <c r="AC22023" s="109"/>
    </row>
    <row r="22024" spans="20:52" x14ac:dyDescent="0.25">
      <c r="T22024" s="110"/>
      <c r="AC22024" s="109"/>
      <c r="AJ22024" s="111"/>
      <c r="AO22024" s="111"/>
    </row>
    <row r="22025" spans="20:52" x14ac:dyDescent="0.25">
      <c r="T22025" s="110"/>
      <c r="AC22025" s="109"/>
    </row>
    <row r="22026" spans="20:52" x14ac:dyDescent="0.25">
      <c r="T22026" s="110"/>
      <c r="AC22026" s="109"/>
      <c r="AO22026" s="111"/>
      <c r="AP22026" s="111"/>
      <c r="AR22026" s="111"/>
      <c r="AV22026" s="111"/>
    </row>
    <row r="22027" spans="20:52" x14ac:dyDescent="0.25">
      <c r="T22027" s="110"/>
      <c r="AC22027" s="109"/>
      <c r="AJ22027" s="111"/>
      <c r="AO22027" s="111"/>
      <c r="AP22027" s="111"/>
      <c r="AV22027" s="111"/>
    </row>
    <row r="22028" spans="20:52" x14ac:dyDescent="0.25">
      <c r="T22028" s="110"/>
      <c r="AC22028" s="109"/>
      <c r="AV22028" s="111"/>
    </row>
    <row r="22029" spans="20:52" x14ac:dyDescent="0.25">
      <c r="T22029" s="110"/>
      <c r="AC22029" s="109"/>
      <c r="AJ22029" s="111"/>
      <c r="AO22029" s="111"/>
      <c r="AP22029" s="111"/>
      <c r="AT22029" s="111"/>
      <c r="AV22029" s="111"/>
    </row>
    <row r="22030" spans="20:52" x14ac:dyDescent="0.25">
      <c r="T22030" s="110"/>
      <c r="AC22030" s="109"/>
      <c r="AJ22030" s="111"/>
      <c r="AO22030" s="111"/>
      <c r="AV22030" s="111"/>
    </row>
    <row r="22031" spans="20:52" x14ac:dyDescent="0.25">
      <c r="T22031" s="110"/>
      <c r="AC22031" s="109"/>
    </row>
    <row r="22032" spans="20:52" x14ac:dyDescent="0.25">
      <c r="T22032" s="110"/>
      <c r="AC22032" s="109"/>
    </row>
    <row r="22033" spans="20:52" x14ac:dyDescent="0.25">
      <c r="T22033" s="110"/>
      <c r="AC22033" s="109"/>
    </row>
    <row r="22034" spans="20:52" x14ac:dyDescent="0.25">
      <c r="T22034" s="110"/>
      <c r="AC22034" s="109"/>
    </row>
    <row r="22035" spans="20:52" x14ac:dyDescent="0.25">
      <c r="T22035" s="110"/>
      <c r="AC22035" s="109"/>
      <c r="AJ22035" s="111"/>
      <c r="AO22035" s="111"/>
      <c r="AT22035" s="111"/>
      <c r="AV22035" s="111"/>
    </row>
    <row r="22036" spans="20:52" x14ac:dyDescent="0.25">
      <c r="T22036" s="110"/>
      <c r="AC22036" s="109"/>
    </row>
    <row r="22037" spans="20:52" x14ac:dyDescent="0.25">
      <c r="T22037" s="110"/>
      <c r="AC22037" s="109"/>
      <c r="AV22037" s="111"/>
    </row>
    <row r="22038" spans="20:52" x14ac:dyDescent="0.25">
      <c r="T22038" s="110"/>
      <c r="AC22038" s="109"/>
      <c r="AJ22038" s="111"/>
      <c r="AO22038" s="111"/>
      <c r="AP22038" s="111"/>
      <c r="AV22038" s="111"/>
      <c r="AZ22038" s="111"/>
    </row>
    <row r="22039" spans="20:52" x14ac:dyDescent="0.25">
      <c r="T22039" s="110"/>
      <c r="AC22039" s="109"/>
      <c r="AJ22039" s="111"/>
      <c r="AO22039" s="111"/>
      <c r="AV22039" s="111"/>
    </row>
    <row r="22040" spans="20:52" x14ac:dyDescent="0.25">
      <c r="T22040" s="110"/>
      <c r="AC22040" s="109"/>
    </row>
    <row r="22041" spans="20:52" x14ac:dyDescent="0.25">
      <c r="T22041" s="110"/>
      <c r="AC22041" s="109"/>
      <c r="AJ22041" s="111"/>
      <c r="AO22041" s="111"/>
      <c r="AV22041" s="111"/>
    </row>
    <row r="22042" spans="20:52" x14ac:dyDescent="0.25">
      <c r="T22042" s="110"/>
      <c r="AC22042" s="109"/>
      <c r="AJ22042" s="111"/>
      <c r="AO22042" s="111"/>
      <c r="AV22042" s="111"/>
    </row>
    <row r="22043" spans="20:52" x14ac:dyDescent="0.25">
      <c r="T22043" s="110"/>
      <c r="AC22043" s="109"/>
    </row>
    <row r="22044" spans="20:52" x14ac:dyDescent="0.25">
      <c r="T22044" s="110"/>
      <c r="AC22044" s="109"/>
    </row>
    <row r="22045" spans="20:52" x14ac:dyDescent="0.25">
      <c r="T22045" s="110"/>
      <c r="AC22045" s="109"/>
      <c r="AJ22045" s="111"/>
      <c r="AT22045" s="111"/>
      <c r="AV22045" s="111"/>
    </row>
    <row r="22046" spans="20:52" x14ac:dyDescent="0.25">
      <c r="T22046" s="110"/>
      <c r="AC22046" s="109"/>
    </row>
    <row r="22047" spans="20:52" x14ac:dyDescent="0.25">
      <c r="T22047" s="110"/>
      <c r="AC22047" s="109"/>
    </row>
    <row r="22048" spans="20:52" x14ac:dyDescent="0.25">
      <c r="T22048" s="110"/>
      <c r="AC22048" s="109"/>
      <c r="AJ22048" s="111"/>
      <c r="AO22048" s="111"/>
      <c r="AP22048" s="111"/>
      <c r="AT22048" s="111"/>
    </row>
    <row r="22049" spans="20:52" x14ac:dyDescent="0.25">
      <c r="T22049" s="110"/>
      <c r="AC22049" s="109"/>
    </row>
    <row r="22050" spans="20:52" x14ac:dyDescent="0.25">
      <c r="T22050" s="110"/>
      <c r="AC22050" s="109"/>
    </row>
    <row r="22051" spans="20:52" x14ac:dyDescent="0.25">
      <c r="T22051" s="110"/>
      <c r="AC22051" s="109"/>
      <c r="AO22051" s="111"/>
      <c r="AP22051" s="111"/>
      <c r="AV22051" s="111"/>
    </row>
    <row r="22052" spans="20:52" x14ac:dyDescent="0.25">
      <c r="T22052" s="110"/>
      <c r="AC22052" s="109"/>
      <c r="AJ22052" s="111"/>
      <c r="AO22052" s="111"/>
      <c r="AP22052" s="111"/>
      <c r="AV22052" s="111"/>
      <c r="AZ22052" s="111"/>
    </row>
    <row r="22053" spans="20:52" x14ac:dyDescent="0.25">
      <c r="T22053" s="110"/>
      <c r="AC22053" s="109"/>
    </row>
    <row r="22054" spans="20:52" x14ac:dyDescent="0.25">
      <c r="T22054" s="110"/>
      <c r="AC22054" s="109"/>
      <c r="AV22054" s="111"/>
    </row>
    <row r="22055" spans="20:52" x14ac:dyDescent="0.25">
      <c r="T22055" s="110"/>
      <c r="AC22055" s="109"/>
      <c r="AZ22055" s="111"/>
    </row>
    <row r="22056" spans="20:52" x14ac:dyDescent="0.25">
      <c r="T22056" s="110"/>
      <c r="AC22056" s="109"/>
      <c r="AJ22056" s="111"/>
      <c r="AO22056" s="111"/>
      <c r="AP22056" s="111"/>
      <c r="AV22056" s="111"/>
    </row>
    <row r="22057" spans="20:52" x14ac:dyDescent="0.25">
      <c r="T22057" s="110"/>
      <c r="AC22057" s="109"/>
    </row>
    <row r="22058" spans="20:52" x14ac:dyDescent="0.25">
      <c r="T22058" s="110"/>
      <c r="AC22058" s="109"/>
      <c r="AJ22058" s="111"/>
      <c r="AO22058" s="111"/>
      <c r="AV22058" s="111"/>
      <c r="AZ22058" s="111"/>
    </row>
    <row r="22059" spans="20:52" x14ac:dyDescent="0.25">
      <c r="T22059" s="110"/>
      <c r="AC22059" s="109"/>
      <c r="AV22059" s="111"/>
    </row>
    <row r="22060" spans="20:52" x14ac:dyDescent="0.25">
      <c r="T22060" s="110"/>
      <c r="AC22060" s="109"/>
      <c r="AV22060" s="111"/>
    </row>
    <row r="22061" spans="20:52" x14ac:dyDescent="0.25">
      <c r="T22061" s="110"/>
      <c r="AC22061" s="109"/>
    </row>
    <row r="22062" spans="20:52" x14ac:dyDescent="0.25">
      <c r="T22062" s="110"/>
      <c r="AC22062" s="109"/>
      <c r="AP22062" s="111"/>
      <c r="AV22062" s="111"/>
    </row>
    <row r="22063" spans="20:52" x14ac:dyDescent="0.25">
      <c r="T22063" s="110"/>
      <c r="AC22063" s="109"/>
      <c r="AJ22063" s="111"/>
      <c r="AO22063" s="111"/>
      <c r="AV22063" s="111"/>
    </row>
    <row r="22064" spans="20:52" x14ac:dyDescent="0.25">
      <c r="T22064" s="110"/>
      <c r="AC22064" s="109"/>
      <c r="AP22064" s="111"/>
    </row>
    <row r="22065" spans="20:52" x14ac:dyDescent="0.25">
      <c r="T22065" s="110"/>
      <c r="AC22065" s="109"/>
    </row>
    <row r="22066" spans="20:52" x14ac:dyDescent="0.25">
      <c r="T22066" s="110"/>
      <c r="AC22066" s="109"/>
    </row>
    <row r="22067" spans="20:52" x14ac:dyDescent="0.25">
      <c r="T22067" s="110"/>
      <c r="AC22067" s="109"/>
    </row>
    <row r="22068" spans="20:52" x14ac:dyDescent="0.25">
      <c r="T22068" s="110"/>
      <c r="AC22068" s="109"/>
    </row>
    <row r="22069" spans="20:52" x14ac:dyDescent="0.25">
      <c r="T22069" s="110"/>
      <c r="AC22069" s="109"/>
    </row>
    <row r="22070" spans="20:52" x14ac:dyDescent="0.25">
      <c r="T22070" s="110"/>
      <c r="AC22070" s="109"/>
      <c r="AJ22070" s="111"/>
      <c r="AO22070" s="111"/>
      <c r="AP22070" s="111"/>
      <c r="AV22070" s="111"/>
      <c r="AZ22070" s="111"/>
    </row>
    <row r="22071" spans="20:52" x14ac:dyDescent="0.25">
      <c r="T22071" s="110"/>
      <c r="AC22071" s="109"/>
      <c r="AJ22071" s="111"/>
      <c r="AO22071" s="111"/>
      <c r="AV22071" s="111"/>
    </row>
    <row r="22072" spans="20:52" x14ac:dyDescent="0.25">
      <c r="T22072" s="110"/>
      <c r="AC22072" s="109"/>
      <c r="AJ22072" s="111"/>
      <c r="AO22072" s="111"/>
    </row>
    <row r="22073" spans="20:52" x14ac:dyDescent="0.25">
      <c r="T22073" s="110"/>
      <c r="AC22073" s="109"/>
      <c r="AJ22073" s="111"/>
      <c r="AO22073" s="111"/>
      <c r="AV22073" s="111"/>
      <c r="AZ22073" s="111"/>
    </row>
    <row r="22074" spans="20:52" x14ac:dyDescent="0.25">
      <c r="T22074" s="110"/>
      <c r="AC22074" s="109"/>
    </row>
    <row r="22075" spans="20:52" x14ac:dyDescent="0.25">
      <c r="T22075" s="110"/>
      <c r="AC22075" s="109"/>
    </row>
    <row r="22076" spans="20:52" x14ac:dyDescent="0.25">
      <c r="T22076" s="110"/>
      <c r="AC22076" s="109"/>
    </row>
    <row r="22077" spans="20:52" x14ac:dyDescent="0.25">
      <c r="T22077" s="110"/>
      <c r="AC22077" s="109"/>
      <c r="AJ22077" s="111"/>
      <c r="AO22077" s="111"/>
      <c r="AV22077" s="111"/>
    </row>
    <row r="22078" spans="20:52" x14ac:dyDescent="0.25">
      <c r="T22078" s="110"/>
      <c r="AC22078" s="109"/>
    </row>
    <row r="22079" spans="20:52" x14ac:dyDescent="0.25">
      <c r="T22079" s="110"/>
      <c r="AC22079" s="109"/>
    </row>
    <row r="22080" spans="20:52" x14ac:dyDescent="0.25">
      <c r="T22080" s="110"/>
      <c r="AC22080" s="109"/>
      <c r="AP22080" s="111"/>
    </row>
    <row r="22081" spans="20:52" x14ac:dyDescent="0.25">
      <c r="T22081" s="110"/>
      <c r="AC22081" s="109"/>
    </row>
    <row r="22082" spans="20:52" x14ac:dyDescent="0.25">
      <c r="T22082" s="110"/>
      <c r="AC22082" s="109"/>
      <c r="AJ22082" s="111"/>
      <c r="AO22082" s="111"/>
    </row>
    <row r="22083" spans="20:52" x14ac:dyDescent="0.25">
      <c r="T22083" s="110"/>
      <c r="AC22083" s="109"/>
      <c r="AJ22083" s="111"/>
      <c r="AO22083" s="111"/>
      <c r="AT22083" s="111"/>
      <c r="AV22083" s="111"/>
    </row>
    <row r="22084" spans="20:52" x14ac:dyDescent="0.25">
      <c r="T22084" s="110"/>
      <c r="AC22084" s="109"/>
      <c r="AV22084" s="111"/>
    </row>
    <row r="22085" spans="20:52" x14ac:dyDescent="0.25">
      <c r="T22085" s="110"/>
      <c r="AC22085" s="109"/>
    </row>
    <row r="22086" spans="20:52" x14ac:dyDescent="0.25">
      <c r="T22086" s="110"/>
      <c r="AC22086" s="109"/>
    </row>
    <row r="22087" spans="20:52" x14ac:dyDescent="0.25">
      <c r="T22087" s="110"/>
      <c r="AC22087" s="109"/>
    </row>
    <row r="22088" spans="20:52" x14ac:dyDescent="0.25">
      <c r="T22088" s="110"/>
      <c r="AC22088" s="109"/>
    </row>
    <row r="22089" spans="20:52" x14ac:dyDescent="0.25">
      <c r="T22089" s="110"/>
      <c r="AC22089" s="109"/>
      <c r="AV22089" s="111"/>
    </row>
    <row r="22090" spans="20:52" x14ac:dyDescent="0.25">
      <c r="T22090" s="110"/>
      <c r="AC22090" s="109"/>
      <c r="AJ22090" s="111"/>
      <c r="AO22090" s="111"/>
      <c r="AV22090" s="111"/>
    </row>
    <row r="22091" spans="20:52" x14ac:dyDescent="0.25">
      <c r="T22091" s="110"/>
      <c r="AC22091" s="109"/>
      <c r="AJ22091" s="111"/>
      <c r="AO22091" s="111"/>
      <c r="AT22091" s="111"/>
      <c r="AV22091" s="111"/>
    </row>
    <row r="22092" spans="20:52" x14ac:dyDescent="0.25">
      <c r="T22092" s="110"/>
      <c r="AC22092" s="109"/>
    </row>
    <row r="22093" spans="20:52" x14ac:dyDescent="0.25">
      <c r="T22093" s="110"/>
      <c r="AC22093" s="109"/>
    </row>
    <row r="22094" spans="20:52" x14ac:dyDescent="0.25">
      <c r="T22094" s="110"/>
      <c r="AC22094" s="109"/>
      <c r="AV22094" s="111"/>
    </row>
    <row r="22095" spans="20:52" x14ac:dyDescent="0.25">
      <c r="T22095" s="110"/>
      <c r="AC22095" s="109"/>
      <c r="AJ22095" s="111"/>
      <c r="AO22095" s="111"/>
      <c r="AP22095" s="111"/>
      <c r="AV22095" s="111"/>
      <c r="AZ22095" s="111"/>
    </row>
    <row r="22096" spans="20:52" x14ac:dyDescent="0.25">
      <c r="T22096" s="110"/>
      <c r="AC22096" s="109"/>
      <c r="AJ22096" s="111"/>
      <c r="AO22096" s="111"/>
      <c r="AV22096" s="111"/>
    </row>
    <row r="22097" spans="20:52" x14ac:dyDescent="0.25">
      <c r="T22097" s="110"/>
      <c r="AC22097" s="109"/>
    </row>
    <row r="22098" spans="20:52" x14ac:dyDescent="0.25">
      <c r="T22098" s="110"/>
      <c r="AC22098" s="109"/>
    </row>
    <row r="22099" spans="20:52" x14ac:dyDescent="0.25">
      <c r="T22099" s="110"/>
      <c r="AC22099" s="109"/>
      <c r="AJ22099" s="111"/>
      <c r="AO22099" s="111"/>
      <c r="AV22099" s="111"/>
    </row>
    <row r="22100" spans="20:52" x14ac:dyDescent="0.25">
      <c r="T22100" s="110"/>
      <c r="AC22100" s="109"/>
    </row>
    <row r="22101" spans="20:52" x14ac:dyDescent="0.25">
      <c r="T22101" s="110"/>
      <c r="AC22101" s="109"/>
      <c r="AJ22101" s="111"/>
      <c r="AO22101" s="111"/>
      <c r="AV22101" s="111"/>
    </row>
    <row r="22102" spans="20:52" x14ac:dyDescent="0.25">
      <c r="T22102" s="110"/>
      <c r="AC22102" s="109"/>
      <c r="AJ22102" s="111"/>
      <c r="AO22102" s="111"/>
      <c r="AV22102" s="111"/>
      <c r="AZ22102" s="111"/>
    </row>
    <row r="22103" spans="20:52" x14ac:dyDescent="0.25">
      <c r="T22103" s="110"/>
      <c r="AC22103" s="109"/>
      <c r="AJ22103" s="111"/>
      <c r="AO22103" s="111"/>
      <c r="AT22103" s="111"/>
    </row>
    <row r="22104" spans="20:52" x14ac:dyDescent="0.25">
      <c r="T22104" s="110"/>
      <c r="AC22104" s="109"/>
      <c r="AJ22104" s="111"/>
      <c r="AO22104" s="111"/>
      <c r="AP22104" s="111"/>
      <c r="AV22104" s="111"/>
    </row>
    <row r="22105" spans="20:52" x14ac:dyDescent="0.25">
      <c r="T22105" s="110"/>
      <c r="AC22105" s="109"/>
    </row>
    <row r="22106" spans="20:52" x14ac:dyDescent="0.25">
      <c r="T22106" s="110"/>
      <c r="AC22106" s="109"/>
    </row>
    <row r="22107" spans="20:52" x14ac:dyDescent="0.25">
      <c r="T22107" s="110"/>
      <c r="AC22107" s="109"/>
      <c r="AJ22107" s="111"/>
      <c r="AO22107" s="111"/>
      <c r="AP22107" s="111"/>
      <c r="AV22107" s="111"/>
    </row>
    <row r="22108" spans="20:52" x14ac:dyDescent="0.25">
      <c r="T22108" s="110"/>
      <c r="AC22108" s="109"/>
      <c r="AP22108" s="111"/>
      <c r="AV22108" s="111"/>
    </row>
    <row r="22109" spans="20:52" x14ac:dyDescent="0.25">
      <c r="T22109" s="110"/>
      <c r="AC22109" s="109"/>
      <c r="AV22109" s="111"/>
    </row>
    <row r="22110" spans="20:52" x14ac:dyDescent="0.25">
      <c r="T22110" s="110"/>
      <c r="AC22110" s="109"/>
      <c r="AJ22110" s="111"/>
      <c r="AO22110" s="111"/>
      <c r="AP22110" s="111"/>
      <c r="AV22110" s="111"/>
    </row>
    <row r="22111" spans="20:52" x14ac:dyDescent="0.25">
      <c r="T22111" s="110"/>
      <c r="AC22111" s="109"/>
    </row>
    <row r="22112" spans="20:52" x14ac:dyDescent="0.25">
      <c r="T22112" s="110"/>
      <c r="AC22112" s="109"/>
      <c r="AJ22112" s="111"/>
      <c r="AO22112" s="111"/>
      <c r="AP22112" s="111"/>
      <c r="AR22112" s="111"/>
      <c r="AV22112" s="111"/>
    </row>
    <row r="22113" spans="20:52" x14ac:dyDescent="0.25">
      <c r="T22113" s="110"/>
      <c r="AC22113" s="109"/>
      <c r="AJ22113" s="111"/>
      <c r="AO22113" s="111"/>
      <c r="AP22113" s="111"/>
      <c r="AT22113" s="111"/>
    </row>
    <row r="22114" spans="20:52" x14ac:dyDescent="0.25">
      <c r="T22114" s="110"/>
      <c r="AC22114" s="109"/>
      <c r="AJ22114" s="111"/>
      <c r="AO22114" s="111"/>
      <c r="AP22114" s="111"/>
      <c r="AT22114" s="111"/>
    </row>
    <row r="22115" spans="20:52" x14ac:dyDescent="0.25">
      <c r="T22115" s="110"/>
      <c r="AC22115" s="109"/>
    </row>
    <row r="22116" spans="20:52" x14ac:dyDescent="0.25">
      <c r="T22116" s="110"/>
      <c r="AC22116" s="109"/>
      <c r="AP22116" s="111"/>
    </row>
    <row r="22117" spans="20:52" x14ac:dyDescent="0.25">
      <c r="T22117" s="110"/>
      <c r="AC22117" s="109"/>
    </row>
    <row r="22118" spans="20:52" x14ac:dyDescent="0.25">
      <c r="T22118" s="110"/>
      <c r="AC22118" s="109"/>
    </row>
    <row r="22119" spans="20:52" x14ac:dyDescent="0.25">
      <c r="T22119" s="110"/>
      <c r="AC22119" s="109"/>
    </row>
    <row r="22120" spans="20:52" x14ac:dyDescent="0.25">
      <c r="T22120" s="110"/>
      <c r="AC22120" s="109"/>
      <c r="AJ22120" s="111"/>
      <c r="AO22120" s="111"/>
      <c r="AP22120" s="111"/>
      <c r="AV22120" s="111"/>
      <c r="AZ22120" s="111"/>
    </row>
    <row r="22121" spans="20:52" x14ac:dyDescent="0.25">
      <c r="T22121" s="110"/>
      <c r="AC22121" s="109"/>
    </row>
    <row r="22122" spans="20:52" x14ac:dyDescent="0.25">
      <c r="T22122" s="110"/>
      <c r="AC22122" s="109"/>
    </row>
    <row r="22123" spans="20:52" x14ac:dyDescent="0.25">
      <c r="T22123" s="110"/>
      <c r="AC22123" s="109"/>
      <c r="AJ22123" s="111"/>
      <c r="AO22123" s="111"/>
      <c r="AR22123" s="111"/>
      <c r="AV22123" s="111"/>
    </row>
    <row r="22124" spans="20:52" x14ac:dyDescent="0.25">
      <c r="T22124" s="110"/>
      <c r="AC22124" s="109"/>
    </row>
    <row r="22125" spans="20:52" x14ac:dyDescent="0.25">
      <c r="T22125" s="110"/>
      <c r="AC22125" s="109"/>
    </row>
    <row r="22126" spans="20:52" x14ac:dyDescent="0.25">
      <c r="T22126" s="110"/>
      <c r="AC22126" s="109"/>
      <c r="AJ22126" s="111"/>
      <c r="AO22126" s="111"/>
      <c r="AV22126" s="111"/>
    </row>
    <row r="22127" spans="20:52" x14ac:dyDescent="0.25">
      <c r="T22127" s="110"/>
      <c r="AC22127" s="109"/>
      <c r="AO22127" s="111"/>
      <c r="AP22127" s="111"/>
    </row>
    <row r="22128" spans="20:52" x14ac:dyDescent="0.25">
      <c r="T22128" s="110"/>
      <c r="AC22128" s="109"/>
      <c r="AJ22128" s="111"/>
      <c r="AO22128" s="111"/>
      <c r="AV22128" s="111"/>
    </row>
    <row r="22129" spans="20:48" x14ac:dyDescent="0.25">
      <c r="T22129" s="110"/>
      <c r="AC22129" s="109"/>
    </row>
    <row r="22130" spans="20:48" x14ac:dyDescent="0.25">
      <c r="T22130" s="110"/>
      <c r="AC22130" s="109"/>
      <c r="AO22130" s="111"/>
      <c r="AT22130" s="111"/>
      <c r="AV22130" s="111"/>
    </row>
    <row r="22131" spans="20:48" x14ac:dyDescent="0.25">
      <c r="T22131" s="110"/>
      <c r="AC22131" s="109"/>
    </row>
    <row r="22132" spans="20:48" x14ac:dyDescent="0.25">
      <c r="T22132" s="110"/>
      <c r="AC22132" s="109"/>
    </row>
    <row r="22133" spans="20:48" x14ac:dyDescent="0.25">
      <c r="T22133" s="110"/>
      <c r="AC22133" s="109"/>
      <c r="AJ22133" s="111"/>
      <c r="AO22133" s="111"/>
      <c r="AP22133" s="111"/>
      <c r="AR22133" s="111"/>
      <c r="AT22133" s="111"/>
      <c r="AV22133" s="111"/>
    </row>
    <row r="22134" spans="20:48" x14ac:dyDescent="0.25">
      <c r="T22134" s="110"/>
      <c r="AC22134" s="109"/>
    </row>
    <row r="22135" spans="20:48" x14ac:dyDescent="0.25">
      <c r="T22135" s="110"/>
      <c r="AC22135" s="109"/>
      <c r="AO22135" s="111"/>
      <c r="AR22135" s="111"/>
      <c r="AV22135" s="111"/>
    </row>
    <row r="22136" spans="20:48" x14ac:dyDescent="0.25">
      <c r="T22136" s="110"/>
      <c r="AC22136" s="109"/>
      <c r="AJ22136" s="111"/>
      <c r="AO22136" s="111"/>
      <c r="AP22136" s="111"/>
      <c r="AV22136" s="111"/>
    </row>
    <row r="22137" spans="20:48" x14ac:dyDescent="0.25">
      <c r="T22137" s="110"/>
      <c r="AC22137" s="109"/>
    </row>
    <row r="22138" spans="20:48" x14ac:dyDescent="0.25">
      <c r="T22138" s="110"/>
      <c r="AC22138" s="109"/>
      <c r="AJ22138" s="111"/>
      <c r="AO22138" s="111"/>
      <c r="AV22138" s="111"/>
    </row>
    <row r="22139" spans="20:48" x14ac:dyDescent="0.25">
      <c r="T22139" s="110"/>
      <c r="AC22139" s="109"/>
      <c r="AJ22139" s="111"/>
      <c r="AO22139" s="111"/>
      <c r="AP22139" s="111"/>
      <c r="AV22139" s="111"/>
    </row>
    <row r="22140" spans="20:48" x14ac:dyDescent="0.25">
      <c r="T22140" s="110"/>
      <c r="AC22140" s="109"/>
      <c r="AJ22140" s="111"/>
      <c r="AP22140" s="111"/>
      <c r="AV22140" s="111"/>
    </row>
    <row r="22141" spans="20:48" x14ac:dyDescent="0.25">
      <c r="T22141" s="110"/>
      <c r="AC22141" s="109"/>
    </row>
    <row r="22142" spans="20:48" x14ac:dyDescent="0.25">
      <c r="T22142" s="110"/>
      <c r="AC22142" s="109"/>
      <c r="AV22142" s="111"/>
    </row>
    <row r="22143" spans="20:48" x14ac:dyDescent="0.25">
      <c r="T22143" s="110"/>
      <c r="AC22143" s="109"/>
      <c r="AJ22143" s="111"/>
      <c r="AO22143" s="111"/>
      <c r="AP22143" s="111"/>
      <c r="AV22143" s="111"/>
    </row>
    <row r="22144" spans="20:48" x14ac:dyDescent="0.25">
      <c r="T22144" s="110"/>
      <c r="AC22144" s="109"/>
      <c r="AJ22144" s="111"/>
      <c r="AO22144" s="111"/>
      <c r="AT22144" s="111"/>
      <c r="AV22144" s="111"/>
    </row>
    <row r="22145" spans="20:52" x14ac:dyDescent="0.25">
      <c r="T22145" s="110"/>
      <c r="AC22145" s="109"/>
      <c r="AJ22145" s="111"/>
      <c r="AO22145" s="111"/>
    </row>
    <row r="22146" spans="20:52" x14ac:dyDescent="0.25">
      <c r="T22146" s="110"/>
      <c r="AC22146" s="109"/>
      <c r="AZ22146" s="111"/>
    </row>
    <row r="22147" spans="20:52" x14ac:dyDescent="0.25">
      <c r="T22147" s="110"/>
      <c r="AC22147" s="109"/>
    </row>
    <row r="22148" spans="20:52" x14ac:dyDescent="0.25">
      <c r="T22148" s="110"/>
      <c r="AC22148" s="109"/>
    </row>
    <row r="22149" spans="20:52" x14ac:dyDescent="0.25">
      <c r="T22149" s="110"/>
      <c r="AC22149" s="109"/>
      <c r="AO22149" s="111"/>
      <c r="AP22149" s="111"/>
      <c r="AV22149" s="111"/>
    </row>
    <row r="22150" spans="20:52" x14ac:dyDescent="0.25">
      <c r="T22150" s="110"/>
      <c r="AC22150" s="109"/>
      <c r="AZ22150" s="111"/>
    </row>
    <row r="22151" spans="20:52" x14ac:dyDescent="0.25">
      <c r="T22151" s="110"/>
      <c r="AC22151" s="109"/>
    </row>
    <row r="22152" spans="20:52" x14ac:dyDescent="0.25">
      <c r="T22152" s="110"/>
      <c r="AC22152" s="109"/>
      <c r="AV22152" s="111"/>
    </row>
    <row r="22153" spans="20:52" x14ac:dyDescent="0.25">
      <c r="T22153" s="110"/>
      <c r="AC22153" s="109"/>
      <c r="AJ22153" s="111"/>
      <c r="AO22153" s="111"/>
      <c r="AT22153" s="111"/>
      <c r="AV22153" s="111"/>
    </row>
    <row r="22154" spans="20:52" x14ac:dyDescent="0.25">
      <c r="T22154" s="110"/>
      <c r="AC22154" s="109"/>
    </row>
    <row r="22155" spans="20:52" x14ac:dyDescent="0.25">
      <c r="T22155" s="110"/>
      <c r="AC22155" s="109"/>
      <c r="AJ22155" s="111"/>
      <c r="AO22155" s="111"/>
      <c r="AV22155" s="111"/>
    </row>
    <row r="22156" spans="20:52" x14ac:dyDescent="0.25">
      <c r="T22156" s="110"/>
      <c r="AC22156" s="109"/>
      <c r="AO22156" s="111"/>
      <c r="AP22156" s="111"/>
      <c r="AT22156" s="111"/>
      <c r="AV22156" s="111"/>
    </row>
    <row r="22157" spans="20:52" x14ac:dyDescent="0.25">
      <c r="T22157" s="110"/>
      <c r="AC22157" s="109"/>
      <c r="AJ22157" s="111"/>
      <c r="AP22157" s="111"/>
      <c r="AV22157" s="111"/>
      <c r="AZ22157" s="111"/>
    </row>
    <row r="22158" spans="20:52" x14ac:dyDescent="0.25">
      <c r="T22158" s="110"/>
      <c r="AC22158" s="109"/>
      <c r="AJ22158" s="111"/>
      <c r="AO22158" s="111"/>
      <c r="AP22158" s="111"/>
    </row>
    <row r="22159" spans="20:52" x14ac:dyDescent="0.25">
      <c r="T22159" s="110"/>
      <c r="AC22159" s="109"/>
      <c r="AZ22159" s="111"/>
    </row>
    <row r="22160" spans="20:52" x14ac:dyDescent="0.25">
      <c r="T22160" s="110"/>
      <c r="AC22160" s="109"/>
      <c r="AP22160" s="111"/>
      <c r="AZ22160" s="111"/>
    </row>
    <row r="22161" spans="20:52" x14ac:dyDescent="0.25">
      <c r="T22161" s="110"/>
      <c r="AC22161" s="109"/>
      <c r="AJ22161" s="111"/>
      <c r="AV22161" s="111"/>
    </row>
    <row r="22162" spans="20:52" x14ac:dyDescent="0.25">
      <c r="T22162" s="110"/>
      <c r="AC22162" s="109"/>
      <c r="AJ22162" s="111"/>
      <c r="AO22162" s="111"/>
    </row>
    <row r="22163" spans="20:52" x14ac:dyDescent="0.25">
      <c r="T22163" s="110"/>
      <c r="AC22163" s="109"/>
    </row>
    <row r="22164" spans="20:52" x14ac:dyDescent="0.25">
      <c r="T22164" s="110"/>
      <c r="AC22164" s="109"/>
      <c r="AO22164" s="111"/>
      <c r="AP22164" s="111"/>
      <c r="AV22164" s="111"/>
      <c r="AZ22164" s="111"/>
    </row>
    <row r="22165" spans="20:52" x14ac:dyDescent="0.25">
      <c r="T22165" s="110"/>
      <c r="AC22165" s="109"/>
      <c r="AP22165" s="111"/>
      <c r="AV22165" s="111"/>
    </row>
    <row r="22166" spans="20:52" x14ac:dyDescent="0.25">
      <c r="T22166" s="110"/>
      <c r="AC22166" s="109"/>
      <c r="AJ22166" s="111"/>
      <c r="AO22166" s="111"/>
      <c r="AP22166" s="111"/>
      <c r="AV22166" s="111"/>
    </row>
    <row r="22167" spans="20:52" x14ac:dyDescent="0.25">
      <c r="T22167" s="110"/>
      <c r="AC22167" s="109"/>
    </row>
    <row r="22168" spans="20:52" x14ac:dyDescent="0.25">
      <c r="T22168" s="110"/>
      <c r="AC22168" s="109"/>
      <c r="AJ22168" s="111"/>
      <c r="AO22168" s="111"/>
      <c r="AP22168" s="111"/>
      <c r="AV22168" s="111"/>
    </row>
    <row r="22169" spans="20:52" x14ac:dyDescent="0.25">
      <c r="T22169" s="110"/>
      <c r="AC22169" s="109"/>
    </row>
    <row r="22170" spans="20:52" x14ac:dyDescent="0.25">
      <c r="T22170" s="110"/>
      <c r="AC22170" s="109"/>
      <c r="AJ22170" s="111"/>
      <c r="AO22170" s="111"/>
      <c r="AV22170" s="111"/>
    </row>
    <row r="22171" spans="20:52" x14ac:dyDescent="0.25">
      <c r="T22171" s="110"/>
      <c r="AC22171" s="109"/>
    </row>
    <row r="22172" spans="20:52" x14ac:dyDescent="0.25">
      <c r="T22172" s="110"/>
      <c r="AC22172" s="109"/>
      <c r="AJ22172" s="111"/>
      <c r="AO22172" s="111"/>
      <c r="AR22172" s="111"/>
      <c r="AV22172" s="111"/>
    </row>
    <row r="22173" spans="20:52" x14ac:dyDescent="0.25">
      <c r="T22173" s="110"/>
      <c r="AC22173" s="109"/>
    </row>
    <row r="22174" spans="20:52" x14ac:dyDescent="0.25">
      <c r="T22174" s="110"/>
      <c r="AC22174" s="109"/>
    </row>
    <row r="22175" spans="20:52" x14ac:dyDescent="0.25">
      <c r="T22175" s="110"/>
      <c r="AC22175" s="109"/>
      <c r="AT22175" s="111"/>
      <c r="AV22175" s="111"/>
    </row>
    <row r="22176" spans="20:52" x14ac:dyDescent="0.25">
      <c r="T22176" s="110"/>
      <c r="AC22176" s="109"/>
    </row>
    <row r="22177" spans="20:52" x14ac:dyDescent="0.25">
      <c r="T22177" s="110"/>
      <c r="AC22177" s="109"/>
      <c r="AP22177" s="111"/>
    </row>
    <row r="22178" spans="20:52" x14ac:dyDescent="0.25">
      <c r="T22178" s="110"/>
      <c r="AC22178" s="109"/>
    </row>
    <row r="22179" spans="20:52" x14ac:dyDescent="0.25">
      <c r="T22179" s="110"/>
      <c r="AC22179" s="109"/>
    </row>
    <row r="22180" spans="20:52" x14ac:dyDescent="0.25">
      <c r="T22180" s="110"/>
      <c r="AC22180" s="109"/>
    </row>
    <row r="22181" spans="20:52" x14ac:dyDescent="0.25">
      <c r="T22181" s="110"/>
      <c r="AC22181" s="109"/>
    </row>
    <row r="22182" spans="20:52" x14ac:dyDescent="0.25">
      <c r="T22182" s="110"/>
      <c r="AC22182" s="109"/>
      <c r="AJ22182" s="111"/>
      <c r="AO22182" s="111"/>
      <c r="AV22182" s="111"/>
    </row>
    <row r="22183" spans="20:52" x14ac:dyDescent="0.25">
      <c r="T22183" s="110"/>
      <c r="AC22183" s="109"/>
      <c r="AJ22183" s="111"/>
      <c r="AO22183" s="111"/>
      <c r="AV22183" s="111"/>
    </row>
    <row r="22184" spans="20:52" x14ac:dyDescent="0.25">
      <c r="T22184" s="110"/>
      <c r="AC22184" s="109"/>
    </row>
    <row r="22185" spans="20:52" x14ac:dyDescent="0.25">
      <c r="T22185" s="110"/>
      <c r="AC22185" s="109"/>
      <c r="AJ22185" s="111"/>
      <c r="AO22185" s="111"/>
      <c r="AP22185" s="111"/>
      <c r="AV22185" s="111"/>
      <c r="AZ22185" s="111"/>
    </row>
    <row r="22186" spans="20:52" x14ac:dyDescent="0.25">
      <c r="T22186" s="110"/>
      <c r="AC22186" s="109"/>
    </row>
    <row r="22187" spans="20:52" x14ac:dyDescent="0.25">
      <c r="T22187" s="110"/>
      <c r="AC22187" s="109"/>
      <c r="AZ22187" s="111"/>
    </row>
    <row r="22188" spans="20:52" x14ac:dyDescent="0.25">
      <c r="T22188" s="110"/>
      <c r="AC22188" s="109"/>
      <c r="AJ22188" s="111"/>
      <c r="AO22188" s="111"/>
      <c r="AP22188" s="111"/>
      <c r="AT22188" s="111"/>
      <c r="AV22188" s="111"/>
    </row>
    <row r="22189" spans="20:52" x14ac:dyDescent="0.25">
      <c r="T22189" s="110"/>
      <c r="AC22189" s="109"/>
      <c r="AV22189" s="111"/>
    </row>
    <row r="22190" spans="20:52" x14ac:dyDescent="0.25">
      <c r="T22190" s="110"/>
      <c r="AC22190" s="109"/>
    </row>
    <row r="22191" spans="20:52" x14ac:dyDescent="0.25">
      <c r="T22191" s="110"/>
      <c r="AC22191" s="109"/>
    </row>
    <row r="22192" spans="20:52" x14ac:dyDescent="0.25">
      <c r="T22192" s="110"/>
      <c r="AC22192" s="109"/>
    </row>
    <row r="22193" spans="20:52" x14ac:dyDescent="0.25">
      <c r="T22193" s="110"/>
      <c r="AC22193" s="109"/>
    </row>
    <row r="22194" spans="20:52" x14ac:dyDescent="0.25">
      <c r="T22194" s="110"/>
      <c r="AC22194" s="109"/>
      <c r="AJ22194" s="111"/>
      <c r="AO22194" s="111"/>
      <c r="AT22194" s="111"/>
    </row>
    <row r="22195" spans="20:52" x14ac:dyDescent="0.25">
      <c r="T22195" s="110"/>
      <c r="AC22195" s="109"/>
      <c r="AJ22195" s="111"/>
      <c r="AO22195" s="111"/>
      <c r="AP22195" s="111"/>
      <c r="AT22195" s="111"/>
      <c r="AV22195" s="111"/>
    </row>
    <row r="22196" spans="20:52" x14ac:dyDescent="0.25">
      <c r="T22196" s="110"/>
      <c r="AC22196" s="109"/>
      <c r="AJ22196" s="111"/>
      <c r="AO22196" s="111"/>
      <c r="AP22196" s="111"/>
      <c r="AT22196" s="111"/>
      <c r="AV22196" s="111"/>
    </row>
    <row r="22197" spans="20:52" x14ac:dyDescent="0.25">
      <c r="T22197" s="110"/>
      <c r="AC22197" s="109"/>
      <c r="AJ22197" s="111"/>
      <c r="AO22197" s="111"/>
      <c r="AP22197" s="111"/>
      <c r="AT22197" s="111"/>
    </row>
    <row r="22198" spans="20:52" x14ac:dyDescent="0.25">
      <c r="T22198" s="110"/>
      <c r="AC22198" s="109"/>
      <c r="AO22198" s="111"/>
    </row>
    <row r="22199" spans="20:52" x14ac:dyDescent="0.25">
      <c r="T22199" s="110"/>
      <c r="AC22199" s="109"/>
      <c r="AJ22199" s="111"/>
      <c r="AO22199" s="111"/>
      <c r="AP22199" s="111"/>
    </row>
    <row r="22200" spans="20:52" x14ac:dyDescent="0.25">
      <c r="T22200" s="110"/>
      <c r="AC22200" s="109"/>
      <c r="AO22200" s="111"/>
      <c r="AV22200" s="111"/>
    </row>
    <row r="22201" spans="20:52" x14ac:dyDescent="0.25">
      <c r="T22201" s="110"/>
      <c r="AC22201" s="109"/>
    </row>
    <row r="22202" spans="20:52" x14ac:dyDescent="0.25">
      <c r="T22202" s="110"/>
      <c r="AC22202" s="109"/>
      <c r="AZ22202" s="111"/>
    </row>
    <row r="22203" spans="20:52" x14ac:dyDescent="0.25">
      <c r="T22203" s="110"/>
      <c r="AC22203" s="109"/>
      <c r="AJ22203" s="111"/>
      <c r="AO22203" s="111"/>
      <c r="AV22203" s="111"/>
    </row>
    <row r="22204" spans="20:52" x14ac:dyDescent="0.25">
      <c r="T22204" s="110"/>
      <c r="AC22204" s="109"/>
      <c r="AJ22204" s="111"/>
      <c r="AO22204" s="111"/>
      <c r="AV22204" s="111"/>
    </row>
    <row r="22205" spans="20:52" x14ac:dyDescent="0.25">
      <c r="T22205" s="110"/>
      <c r="AC22205" s="109"/>
      <c r="AV22205" s="111"/>
    </row>
    <row r="22206" spans="20:52" x14ac:dyDescent="0.25">
      <c r="T22206" s="110"/>
      <c r="AC22206" s="109"/>
      <c r="AJ22206" s="111"/>
      <c r="AO22206" s="111"/>
    </row>
    <row r="22207" spans="20:52" x14ac:dyDescent="0.25">
      <c r="T22207" s="110"/>
      <c r="AC22207" s="109"/>
    </row>
    <row r="22208" spans="20:52" x14ac:dyDescent="0.25">
      <c r="T22208" s="110"/>
      <c r="AC22208" s="109"/>
      <c r="AJ22208" s="111"/>
      <c r="AO22208" s="111"/>
      <c r="AV22208" s="111"/>
    </row>
    <row r="22209" spans="20:52" x14ac:dyDescent="0.25">
      <c r="T22209" s="110"/>
      <c r="AC22209" s="109"/>
      <c r="AJ22209" s="111"/>
      <c r="AO22209" s="111"/>
      <c r="AV22209" s="111"/>
    </row>
    <row r="22210" spans="20:52" x14ac:dyDescent="0.25">
      <c r="T22210" s="110"/>
      <c r="AC22210" s="109"/>
    </row>
    <row r="22211" spans="20:52" x14ac:dyDescent="0.25">
      <c r="T22211" s="110"/>
      <c r="AC22211" s="109"/>
    </row>
    <row r="22212" spans="20:52" x14ac:dyDescent="0.25">
      <c r="T22212" s="110"/>
      <c r="AC22212" s="109"/>
      <c r="AO22212" s="111"/>
      <c r="AV22212" s="111"/>
    </row>
    <row r="22213" spans="20:52" x14ac:dyDescent="0.25">
      <c r="T22213" s="110"/>
      <c r="AC22213" s="109"/>
    </row>
    <row r="22214" spans="20:52" x14ac:dyDescent="0.25">
      <c r="T22214" s="110"/>
      <c r="AC22214" s="109"/>
      <c r="AJ22214" s="111"/>
      <c r="AO22214" s="111"/>
      <c r="AV22214" s="111"/>
    </row>
    <row r="22215" spans="20:52" x14ac:dyDescent="0.25">
      <c r="T22215" s="110"/>
      <c r="AC22215" s="109"/>
      <c r="AZ22215" s="111"/>
    </row>
    <row r="22216" spans="20:52" x14ac:dyDescent="0.25">
      <c r="T22216" s="110"/>
      <c r="AC22216" s="109"/>
      <c r="AJ22216" s="111"/>
      <c r="AO22216" s="111"/>
      <c r="AV22216" s="111"/>
    </row>
    <row r="22217" spans="20:52" x14ac:dyDescent="0.25">
      <c r="T22217" s="110"/>
      <c r="AC22217" s="109"/>
      <c r="AV22217" s="111"/>
      <c r="AZ22217" s="111"/>
    </row>
    <row r="22218" spans="20:52" x14ac:dyDescent="0.25">
      <c r="T22218" s="110"/>
      <c r="AC22218" s="109"/>
      <c r="AV22218" s="111"/>
    </row>
    <row r="22219" spans="20:52" x14ac:dyDescent="0.25">
      <c r="T22219" s="110"/>
      <c r="AC22219" s="109"/>
      <c r="AJ22219" s="111"/>
      <c r="AO22219" s="111"/>
      <c r="AV22219" s="111"/>
      <c r="AZ22219" s="111"/>
    </row>
    <row r="22220" spans="20:52" x14ac:dyDescent="0.25">
      <c r="T22220" s="110"/>
      <c r="AC22220" s="109"/>
      <c r="AJ22220" s="111"/>
      <c r="AO22220" s="111"/>
      <c r="AV22220" s="111"/>
    </row>
    <row r="22221" spans="20:52" x14ac:dyDescent="0.25">
      <c r="T22221" s="110"/>
      <c r="AC22221" s="109"/>
      <c r="AJ22221" s="111"/>
      <c r="AO22221" s="111"/>
      <c r="AV22221" s="111"/>
    </row>
    <row r="22222" spans="20:52" x14ac:dyDescent="0.25">
      <c r="T22222" s="110"/>
      <c r="AC22222" s="109"/>
      <c r="AJ22222" s="111"/>
      <c r="AO22222" s="111"/>
      <c r="AP22222" s="111"/>
      <c r="AR22222" s="111"/>
      <c r="AV22222" s="111"/>
      <c r="AZ22222" s="111"/>
    </row>
    <row r="22223" spans="20:52" x14ac:dyDescent="0.25">
      <c r="T22223" s="110"/>
      <c r="AC22223" s="109"/>
    </row>
    <row r="22224" spans="20:52" x14ac:dyDescent="0.25">
      <c r="T22224" s="110"/>
      <c r="AC22224" s="109"/>
    </row>
    <row r="22225" spans="20:52" x14ac:dyDescent="0.25">
      <c r="T22225" s="110"/>
      <c r="AC22225" s="109"/>
      <c r="AJ22225" s="111"/>
      <c r="AO22225" s="111"/>
      <c r="AP22225" s="111"/>
      <c r="AV22225" s="111"/>
    </row>
    <row r="22226" spans="20:52" x14ac:dyDescent="0.25">
      <c r="T22226" s="110"/>
      <c r="AC22226" s="109"/>
      <c r="AT22226" s="111"/>
      <c r="AV22226" s="111"/>
    </row>
    <row r="22227" spans="20:52" x14ac:dyDescent="0.25">
      <c r="T22227" s="110"/>
      <c r="AC22227" s="109"/>
    </row>
    <row r="22228" spans="20:52" x14ac:dyDescent="0.25">
      <c r="T22228" s="110"/>
      <c r="AC22228" s="109"/>
      <c r="AJ22228" s="111"/>
      <c r="AO22228" s="111"/>
      <c r="AV22228" s="111"/>
    </row>
    <row r="22229" spans="20:52" x14ac:dyDescent="0.25">
      <c r="T22229" s="110"/>
      <c r="AC22229" s="109"/>
      <c r="AJ22229" s="111"/>
      <c r="AO22229" s="111"/>
      <c r="AP22229" s="111"/>
      <c r="AV22229" s="111"/>
    </row>
    <row r="22230" spans="20:52" x14ac:dyDescent="0.25">
      <c r="T22230" s="110"/>
      <c r="AC22230" s="109"/>
      <c r="AJ22230" s="111"/>
      <c r="AO22230" s="111"/>
      <c r="AV22230" s="111"/>
    </row>
    <row r="22231" spans="20:52" x14ac:dyDescent="0.25">
      <c r="T22231" s="110"/>
      <c r="AC22231" s="109"/>
    </row>
    <row r="22232" spans="20:52" x14ac:dyDescent="0.25">
      <c r="T22232" s="110"/>
      <c r="AC22232" s="109"/>
      <c r="AJ22232" s="111"/>
      <c r="AV22232" s="111"/>
      <c r="AZ22232" s="111"/>
    </row>
    <row r="22233" spans="20:52" x14ac:dyDescent="0.25">
      <c r="T22233" s="110"/>
      <c r="AC22233" s="109"/>
      <c r="AJ22233" s="111"/>
      <c r="AO22233" s="111"/>
      <c r="AT22233" s="111"/>
      <c r="AV22233" s="111"/>
    </row>
    <row r="22234" spans="20:52" x14ac:dyDescent="0.25">
      <c r="T22234" s="110"/>
      <c r="AC22234" s="109"/>
      <c r="AV22234" s="111"/>
    </row>
    <row r="22235" spans="20:52" x14ac:dyDescent="0.25">
      <c r="T22235" s="110"/>
      <c r="AC22235" s="109"/>
    </row>
    <row r="22236" spans="20:52" x14ac:dyDescent="0.25">
      <c r="T22236" s="110"/>
      <c r="AC22236" s="109"/>
    </row>
    <row r="22237" spans="20:52" x14ac:dyDescent="0.25">
      <c r="T22237" s="110"/>
      <c r="AC22237" s="109"/>
      <c r="AJ22237" s="111"/>
      <c r="AO22237" s="111"/>
    </row>
    <row r="22238" spans="20:52" x14ac:dyDescent="0.25">
      <c r="T22238" s="110"/>
      <c r="AC22238" s="109"/>
    </row>
    <row r="22239" spans="20:52" x14ac:dyDescent="0.25">
      <c r="T22239" s="110"/>
      <c r="AC22239" s="109"/>
      <c r="AJ22239" s="111"/>
      <c r="AO22239" s="111"/>
      <c r="AV22239" s="111"/>
    </row>
    <row r="22240" spans="20:52" x14ac:dyDescent="0.25">
      <c r="T22240" s="110"/>
      <c r="AC22240" s="109"/>
      <c r="AJ22240" s="111"/>
      <c r="AO22240" s="111"/>
      <c r="AR22240" s="111"/>
      <c r="AV22240" s="111"/>
    </row>
    <row r="22241" spans="20:52" x14ac:dyDescent="0.25">
      <c r="T22241" s="110"/>
      <c r="AC22241" s="109"/>
      <c r="AZ22241" s="111"/>
    </row>
    <row r="22242" spans="20:52" x14ac:dyDescent="0.25">
      <c r="T22242" s="110"/>
      <c r="AC22242" s="109"/>
    </row>
    <row r="22243" spans="20:52" x14ac:dyDescent="0.25">
      <c r="T22243" s="110"/>
      <c r="AC22243" s="109"/>
    </row>
    <row r="22244" spans="20:52" x14ac:dyDescent="0.25">
      <c r="T22244" s="110"/>
      <c r="AC22244" s="109"/>
    </row>
    <row r="22245" spans="20:52" x14ac:dyDescent="0.25">
      <c r="T22245" s="110"/>
      <c r="AC22245" s="109"/>
      <c r="AP22245" s="111"/>
      <c r="AV22245" s="111"/>
    </row>
    <row r="22246" spans="20:52" x14ac:dyDescent="0.25">
      <c r="T22246" s="110"/>
      <c r="AC22246" s="109"/>
      <c r="AV22246" s="111"/>
    </row>
    <row r="22247" spans="20:52" x14ac:dyDescent="0.25">
      <c r="T22247" s="110"/>
      <c r="AC22247" s="109"/>
      <c r="AJ22247" s="111"/>
      <c r="AO22247" s="111"/>
      <c r="AV22247" s="111"/>
    </row>
    <row r="22248" spans="20:52" x14ac:dyDescent="0.25">
      <c r="T22248" s="110"/>
      <c r="AC22248" s="109"/>
      <c r="AJ22248" s="111"/>
      <c r="AO22248" s="111"/>
      <c r="AV22248" s="111"/>
    </row>
    <row r="22249" spans="20:52" x14ac:dyDescent="0.25">
      <c r="T22249" s="110"/>
      <c r="AC22249" s="109"/>
    </row>
    <row r="22250" spans="20:52" x14ac:dyDescent="0.25">
      <c r="T22250" s="110"/>
      <c r="AC22250" s="109"/>
    </row>
    <row r="22251" spans="20:52" x14ac:dyDescent="0.25">
      <c r="T22251" s="110"/>
      <c r="AC22251" s="109"/>
      <c r="AZ22251" s="111"/>
    </row>
    <row r="22252" spans="20:52" x14ac:dyDescent="0.25">
      <c r="T22252" s="110"/>
      <c r="AC22252" s="109"/>
      <c r="AJ22252" s="111"/>
      <c r="AO22252" s="111"/>
      <c r="AV22252" s="111"/>
    </row>
    <row r="22253" spans="20:52" x14ac:dyDescent="0.25">
      <c r="T22253" s="110"/>
      <c r="AC22253" s="109"/>
      <c r="AJ22253" s="111"/>
      <c r="AO22253" s="111"/>
      <c r="AV22253" s="111"/>
    </row>
    <row r="22254" spans="20:52" x14ac:dyDescent="0.25">
      <c r="T22254" s="110"/>
      <c r="AC22254" s="109"/>
      <c r="AJ22254" s="111"/>
      <c r="AO22254" s="111"/>
      <c r="AV22254" s="111"/>
    </row>
    <row r="22255" spans="20:52" x14ac:dyDescent="0.25">
      <c r="T22255" s="110"/>
      <c r="AC22255" s="109"/>
    </row>
    <row r="22256" spans="20:52" x14ac:dyDescent="0.25">
      <c r="T22256" s="110"/>
      <c r="AC22256" s="109"/>
      <c r="AZ22256" s="111"/>
    </row>
    <row r="22257" spans="20:52" x14ac:dyDescent="0.25">
      <c r="T22257" s="110"/>
      <c r="AC22257" s="109"/>
      <c r="AJ22257" s="111"/>
      <c r="AO22257" s="111"/>
      <c r="AT22257" s="111"/>
      <c r="AV22257" s="111"/>
    </row>
    <row r="22258" spans="20:52" x14ac:dyDescent="0.25">
      <c r="T22258" s="110"/>
      <c r="AC22258" s="109"/>
    </row>
    <row r="22259" spans="20:52" x14ac:dyDescent="0.25">
      <c r="T22259" s="110"/>
      <c r="AC22259" s="109"/>
      <c r="AO22259" s="111"/>
      <c r="AP22259" s="111"/>
      <c r="AV22259" s="111"/>
    </row>
    <row r="22260" spans="20:52" x14ac:dyDescent="0.25">
      <c r="T22260" s="110"/>
      <c r="AC22260" s="109"/>
      <c r="AJ22260" s="111"/>
      <c r="AO22260" s="111"/>
      <c r="AP22260" s="111"/>
      <c r="AR22260" s="111"/>
      <c r="AT22260" s="111"/>
      <c r="AV22260" s="111"/>
      <c r="AZ22260" s="111"/>
    </row>
    <row r="22261" spans="20:52" x14ac:dyDescent="0.25">
      <c r="T22261" s="110"/>
      <c r="AC22261" s="109"/>
      <c r="AP22261" s="111"/>
      <c r="AV22261" s="111"/>
    </row>
    <row r="22262" spans="20:52" x14ac:dyDescent="0.25">
      <c r="T22262" s="110"/>
      <c r="AC22262" s="109"/>
    </row>
    <row r="22263" spans="20:52" x14ac:dyDescent="0.25">
      <c r="T22263" s="110"/>
      <c r="AC22263" s="109"/>
      <c r="AJ22263" s="111"/>
      <c r="AO22263" s="111"/>
      <c r="AV22263" s="111"/>
      <c r="AZ22263" s="111"/>
    </row>
    <row r="22264" spans="20:52" x14ac:dyDescent="0.25">
      <c r="T22264" s="110"/>
      <c r="AC22264" s="109"/>
    </row>
    <row r="22265" spans="20:52" x14ac:dyDescent="0.25">
      <c r="T22265" s="110"/>
      <c r="AC22265" s="109"/>
      <c r="AJ22265" s="111"/>
      <c r="AO22265" s="111"/>
      <c r="AV22265" s="111"/>
    </row>
    <row r="22266" spans="20:52" x14ac:dyDescent="0.25">
      <c r="T22266" s="110"/>
      <c r="AC22266" s="109"/>
      <c r="AJ22266" s="111"/>
      <c r="AO22266" s="111"/>
      <c r="AP22266" s="111"/>
    </row>
    <row r="22267" spans="20:52" x14ac:dyDescent="0.25">
      <c r="T22267" s="110"/>
      <c r="AC22267" s="109"/>
      <c r="AJ22267" s="111"/>
      <c r="AO22267" s="111"/>
      <c r="AP22267" s="111"/>
      <c r="AV22267" s="111"/>
    </row>
    <row r="22268" spans="20:52" x14ac:dyDescent="0.25">
      <c r="T22268" s="110"/>
      <c r="AC22268" s="109"/>
      <c r="AO22268" s="111"/>
      <c r="AP22268" s="111"/>
      <c r="AT22268" s="111"/>
      <c r="AV22268" s="111"/>
    </row>
    <row r="22269" spans="20:52" x14ac:dyDescent="0.25">
      <c r="T22269" s="110"/>
      <c r="AC22269" s="109"/>
      <c r="AJ22269" s="111"/>
      <c r="AO22269" s="111"/>
      <c r="AV22269" s="111"/>
    </row>
    <row r="22270" spans="20:52" x14ac:dyDescent="0.25">
      <c r="T22270" s="110"/>
      <c r="AC22270" s="109"/>
    </row>
    <row r="22271" spans="20:52" x14ac:dyDescent="0.25">
      <c r="T22271" s="110"/>
      <c r="AC22271" s="109"/>
      <c r="AJ22271" s="111"/>
      <c r="AO22271" s="111"/>
      <c r="AT22271" s="111"/>
    </row>
    <row r="22272" spans="20:52" x14ac:dyDescent="0.25">
      <c r="T22272" s="110"/>
      <c r="AC22272" s="109"/>
      <c r="AJ22272" s="111"/>
      <c r="AO22272" s="111"/>
      <c r="AV22272" s="111"/>
    </row>
    <row r="22273" spans="20:52" x14ac:dyDescent="0.25">
      <c r="T22273" s="110"/>
      <c r="AC22273" s="109"/>
    </row>
    <row r="22274" spans="20:52" x14ac:dyDescent="0.25">
      <c r="T22274" s="110"/>
      <c r="AC22274" s="109"/>
      <c r="AJ22274" s="111"/>
      <c r="AO22274" s="111"/>
      <c r="AP22274" s="111"/>
      <c r="AT22274" s="111"/>
      <c r="AV22274" s="111"/>
    </row>
    <row r="22275" spans="20:52" x14ac:dyDescent="0.25">
      <c r="T22275" s="110"/>
      <c r="AC22275" s="109"/>
      <c r="AO22275" s="111"/>
      <c r="AT22275" s="111"/>
    </row>
    <row r="22276" spans="20:52" x14ac:dyDescent="0.25">
      <c r="T22276" s="110"/>
      <c r="AC22276" s="109"/>
    </row>
    <row r="22277" spans="20:52" x14ac:dyDescent="0.25">
      <c r="T22277" s="110"/>
      <c r="AC22277" s="109"/>
      <c r="AJ22277" s="111"/>
      <c r="AO22277" s="111"/>
    </row>
    <row r="22278" spans="20:52" x14ac:dyDescent="0.25">
      <c r="T22278" s="110"/>
      <c r="AC22278" s="109"/>
      <c r="AJ22278" s="111"/>
      <c r="AO22278" s="111"/>
      <c r="AP22278" s="111"/>
      <c r="AV22278" s="111"/>
    </row>
    <row r="22279" spans="20:52" x14ac:dyDescent="0.25">
      <c r="T22279" s="110"/>
      <c r="AC22279" s="109"/>
    </row>
    <row r="22280" spans="20:52" x14ac:dyDescent="0.25">
      <c r="T22280" s="110"/>
      <c r="AC22280" s="109"/>
      <c r="AJ22280" s="111"/>
      <c r="AP22280" s="111"/>
      <c r="AV22280" s="111"/>
      <c r="AZ22280" s="111"/>
    </row>
    <row r="22281" spans="20:52" x14ac:dyDescent="0.25">
      <c r="T22281" s="110"/>
      <c r="AC22281" s="109"/>
    </row>
    <row r="22282" spans="20:52" x14ac:dyDescent="0.25">
      <c r="T22282" s="110"/>
      <c r="AC22282" s="109"/>
    </row>
    <row r="22283" spans="20:52" x14ac:dyDescent="0.25">
      <c r="T22283" s="110"/>
      <c r="AC22283" s="109"/>
      <c r="AJ22283" s="111"/>
      <c r="AP22283" s="111"/>
      <c r="AV22283" s="111"/>
    </row>
    <row r="22284" spans="20:52" x14ac:dyDescent="0.25">
      <c r="T22284" s="110"/>
      <c r="AC22284" s="109"/>
      <c r="AJ22284" s="111"/>
      <c r="AO22284" s="111"/>
      <c r="AV22284" s="111"/>
    </row>
    <row r="22285" spans="20:52" x14ac:dyDescent="0.25">
      <c r="T22285" s="110"/>
      <c r="AC22285" s="109"/>
    </row>
    <row r="22286" spans="20:52" x14ac:dyDescent="0.25">
      <c r="T22286" s="110"/>
      <c r="AC22286" s="109"/>
      <c r="AP22286" s="111"/>
      <c r="AV22286" s="111"/>
    </row>
    <row r="22287" spans="20:52" x14ac:dyDescent="0.25">
      <c r="T22287" s="110"/>
      <c r="AC22287" s="109"/>
      <c r="AT22287" s="111"/>
      <c r="AV22287" s="111"/>
    </row>
    <row r="22288" spans="20:52" x14ac:dyDescent="0.25">
      <c r="T22288" s="110"/>
      <c r="AC22288" s="109"/>
    </row>
    <row r="22289" spans="20:52" x14ac:dyDescent="0.25">
      <c r="T22289" s="110"/>
      <c r="AC22289" s="109"/>
    </row>
    <row r="22290" spans="20:52" x14ac:dyDescent="0.25">
      <c r="T22290" s="110"/>
      <c r="AC22290" s="109"/>
      <c r="AJ22290" s="111"/>
      <c r="AP22290" s="111"/>
      <c r="AV22290" s="111"/>
    </row>
    <row r="22291" spans="20:52" x14ac:dyDescent="0.25">
      <c r="T22291" s="110"/>
      <c r="AC22291" s="109"/>
    </row>
    <row r="22292" spans="20:52" x14ac:dyDescent="0.25">
      <c r="T22292" s="110"/>
      <c r="AC22292" s="109"/>
    </row>
    <row r="22293" spans="20:52" x14ac:dyDescent="0.25">
      <c r="T22293" s="110"/>
      <c r="AC22293" s="109"/>
      <c r="AP22293" s="111"/>
      <c r="AV22293" s="111"/>
    </row>
    <row r="22294" spans="20:52" x14ac:dyDescent="0.25">
      <c r="T22294" s="110"/>
      <c r="AC22294" s="109"/>
      <c r="AZ22294" s="111"/>
    </row>
    <row r="22295" spans="20:52" x14ac:dyDescent="0.25">
      <c r="T22295" s="110"/>
      <c r="AC22295" s="109"/>
    </row>
    <row r="22296" spans="20:52" x14ac:dyDescent="0.25">
      <c r="T22296" s="110"/>
      <c r="AC22296" s="109"/>
    </row>
    <row r="22297" spans="20:52" x14ac:dyDescent="0.25">
      <c r="T22297" s="110"/>
      <c r="AC22297" s="109"/>
      <c r="AJ22297" s="111"/>
      <c r="AO22297" s="111"/>
      <c r="AV22297" s="111"/>
    </row>
    <row r="22298" spans="20:52" x14ac:dyDescent="0.25">
      <c r="T22298" s="110"/>
      <c r="AC22298" s="109"/>
    </row>
    <row r="22299" spans="20:52" x14ac:dyDescent="0.25">
      <c r="T22299" s="110"/>
      <c r="AC22299" s="109"/>
      <c r="AV22299" s="111"/>
    </row>
    <row r="22300" spans="20:52" x14ac:dyDescent="0.25">
      <c r="T22300" s="110"/>
      <c r="AC22300" s="109"/>
    </row>
    <row r="22301" spans="20:52" x14ac:dyDescent="0.25">
      <c r="T22301" s="110"/>
      <c r="AC22301" s="109"/>
      <c r="AJ22301" s="111"/>
      <c r="AO22301" s="111"/>
      <c r="AV22301" s="111"/>
    </row>
    <row r="22302" spans="20:52" x14ac:dyDescent="0.25">
      <c r="T22302" s="110"/>
      <c r="AC22302" s="109"/>
    </row>
    <row r="22303" spans="20:52" x14ac:dyDescent="0.25">
      <c r="T22303" s="110"/>
      <c r="AC22303" s="109"/>
      <c r="AJ22303" s="111"/>
      <c r="AO22303" s="111"/>
      <c r="AV22303" s="111"/>
      <c r="AZ22303" s="111"/>
    </row>
    <row r="22304" spans="20:52" x14ac:dyDescent="0.25">
      <c r="T22304" s="110"/>
      <c r="AC22304" s="109"/>
      <c r="AJ22304" s="111"/>
      <c r="AO22304" s="111"/>
      <c r="AV22304" s="111"/>
    </row>
    <row r="22305" spans="20:48" x14ac:dyDescent="0.25">
      <c r="T22305" s="110"/>
      <c r="AC22305" s="109"/>
      <c r="AJ22305" s="111"/>
      <c r="AO22305" s="111"/>
      <c r="AP22305" s="111"/>
      <c r="AV22305" s="111"/>
    </row>
    <row r="22306" spans="20:48" x14ac:dyDescent="0.25">
      <c r="T22306" s="110"/>
      <c r="AC22306" s="109"/>
      <c r="AP22306" s="111"/>
      <c r="AV22306" s="111"/>
    </row>
    <row r="22307" spans="20:48" x14ac:dyDescent="0.25">
      <c r="T22307" s="110"/>
      <c r="AC22307" s="109"/>
    </row>
    <row r="22308" spans="20:48" x14ac:dyDescent="0.25">
      <c r="T22308" s="110"/>
      <c r="AC22308" s="109"/>
    </row>
    <row r="22309" spans="20:48" x14ac:dyDescent="0.25">
      <c r="T22309" s="110"/>
      <c r="AC22309" s="109"/>
    </row>
    <row r="22310" spans="20:48" x14ac:dyDescent="0.25">
      <c r="T22310" s="110"/>
      <c r="AC22310" s="109"/>
      <c r="AJ22310" s="111"/>
      <c r="AO22310" s="111"/>
      <c r="AP22310" s="111"/>
      <c r="AT22310" s="111"/>
      <c r="AV22310" s="111"/>
    </row>
    <row r="22311" spans="20:48" x14ac:dyDescent="0.25">
      <c r="T22311" s="110"/>
      <c r="AC22311" s="109"/>
      <c r="AJ22311" s="111"/>
      <c r="AO22311" s="111"/>
      <c r="AV22311" s="111"/>
    </row>
    <row r="22312" spans="20:48" x14ac:dyDescent="0.25">
      <c r="T22312" s="110"/>
      <c r="AC22312" s="109"/>
    </row>
    <row r="22313" spans="20:48" x14ac:dyDescent="0.25">
      <c r="T22313" s="110"/>
      <c r="AC22313" s="109"/>
      <c r="AJ22313" s="111"/>
      <c r="AO22313" s="111"/>
      <c r="AV22313" s="111"/>
    </row>
    <row r="22314" spans="20:48" x14ac:dyDescent="0.25">
      <c r="T22314" s="110"/>
      <c r="AC22314" s="109"/>
    </row>
    <row r="22315" spans="20:48" x14ac:dyDescent="0.25">
      <c r="T22315" s="110"/>
      <c r="AC22315" s="109"/>
      <c r="AP22315" s="111"/>
      <c r="AV22315" s="111"/>
    </row>
    <row r="22316" spans="20:48" x14ac:dyDescent="0.25">
      <c r="T22316" s="110"/>
      <c r="AC22316" s="109"/>
    </row>
    <row r="22317" spans="20:48" x14ac:dyDescent="0.25">
      <c r="T22317" s="110"/>
      <c r="AC22317" s="109"/>
      <c r="AJ22317" s="111"/>
      <c r="AP22317" s="111"/>
      <c r="AV22317" s="111"/>
    </row>
    <row r="22318" spans="20:48" x14ac:dyDescent="0.25">
      <c r="T22318" s="110"/>
      <c r="AC22318" s="109"/>
      <c r="AV22318" s="111"/>
    </row>
    <row r="22319" spans="20:48" x14ac:dyDescent="0.25">
      <c r="T22319" s="110"/>
      <c r="AC22319" s="109"/>
      <c r="AP22319" s="111"/>
      <c r="AV22319" s="111"/>
    </row>
    <row r="22320" spans="20:48" x14ac:dyDescent="0.25">
      <c r="T22320" s="110"/>
      <c r="AC22320" s="109"/>
      <c r="AJ22320" s="111"/>
      <c r="AO22320" s="111"/>
      <c r="AV22320" s="111"/>
    </row>
    <row r="22321" spans="20:52" x14ac:dyDescent="0.25">
      <c r="T22321" s="110"/>
      <c r="AC22321" s="109"/>
      <c r="AJ22321" s="111"/>
      <c r="AO22321" s="111"/>
      <c r="AP22321" s="111"/>
      <c r="AR22321" s="111"/>
      <c r="AV22321" s="111"/>
    </row>
    <row r="22322" spans="20:52" x14ac:dyDescent="0.25">
      <c r="T22322" s="110"/>
      <c r="AC22322" s="109"/>
      <c r="AJ22322" s="111"/>
      <c r="AO22322" s="111"/>
      <c r="AP22322" s="111"/>
      <c r="AV22322" s="111"/>
    </row>
    <row r="22323" spans="20:52" x14ac:dyDescent="0.25">
      <c r="T22323" s="110"/>
      <c r="AC22323" s="109"/>
      <c r="AJ22323" s="111"/>
      <c r="AO22323" s="111"/>
      <c r="AV22323" s="111"/>
    </row>
    <row r="22324" spans="20:52" x14ac:dyDescent="0.25">
      <c r="T22324" s="110"/>
      <c r="AC22324" s="109"/>
    </row>
    <row r="22325" spans="20:52" x14ac:dyDescent="0.25">
      <c r="T22325" s="110"/>
      <c r="AC22325" s="109"/>
    </row>
    <row r="22326" spans="20:52" x14ac:dyDescent="0.25">
      <c r="T22326" s="110"/>
      <c r="AC22326" s="109"/>
      <c r="AJ22326" s="111"/>
      <c r="AO22326" s="111"/>
      <c r="AP22326" s="111"/>
      <c r="AV22326" s="111"/>
      <c r="AZ22326" s="111"/>
    </row>
    <row r="22327" spans="20:52" x14ac:dyDescent="0.25">
      <c r="T22327" s="110"/>
      <c r="AC22327" s="109"/>
    </row>
    <row r="22328" spans="20:52" x14ac:dyDescent="0.25">
      <c r="T22328" s="110"/>
      <c r="AC22328" s="109"/>
      <c r="AV22328" s="111"/>
    </row>
    <row r="22329" spans="20:52" x14ac:dyDescent="0.25">
      <c r="T22329" s="110"/>
      <c r="AC22329" s="109"/>
      <c r="AJ22329" s="111"/>
      <c r="AO22329" s="111"/>
      <c r="AV22329" s="111"/>
    </row>
    <row r="22330" spans="20:52" x14ac:dyDescent="0.25">
      <c r="T22330" s="110"/>
      <c r="AC22330" s="109"/>
      <c r="AJ22330" s="111"/>
      <c r="AO22330" s="111"/>
      <c r="AR22330" s="111"/>
      <c r="AT22330" s="111"/>
      <c r="AV22330" s="111"/>
    </row>
    <row r="22331" spans="20:52" x14ac:dyDescent="0.25">
      <c r="T22331" s="110"/>
      <c r="AC22331" s="109"/>
      <c r="AJ22331" s="111"/>
      <c r="AO22331" s="111"/>
      <c r="AR22331" s="111"/>
      <c r="AV22331" s="111"/>
    </row>
    <row r="22332" spans="20:52" x14ac:dyDescent="0.25">
      <c r="T22332" s="110"/>
      <c r="AC22332" s="109"/>
      <c r="AP22332" s="111"/>
    </row>
    <row r="22333" spans="20:52" x14ac:dyDescent="0.25">
      <c r="T22333" s="110"/>
      <c r="AC22333" s="109"/>
      <c r="AZ22333" s="111"/>
    </row>
    <row r="22334" spans="20:52" x14ac:dyDescent="0.25">
      <c r="T22334" s="110"/>
      <c r="AC22334" s="109"/>
      <c r="AO22334" s="111"/>
      <c r="AP22334" s="111"/>
      <c r="AT22334" s="111"/>
      <c r="AV22334" s="111"/>
    </row>
    <row r="22335" spans="20:52" x14ac:dyDescent="0.25">
      <c r="T22335" s="110"/>
      <c r="AC22335" s="109"/>
    </row>
    <row r="22336" spans="20:52" x14ac:dyDescent="0.25">
      <c r="T22336" s="110"/>
      <c r="AC22336" s="109"/>
      <c r="AJ22336" s="111"/>
      <c r="AO22336" s="111"/>
      <c r="AV22336" s="111"/>
    </row>
    <row r="22337" spans="20:52" x14ac:dyDescent="0.25">
      <c r="T22337" s="110"/>
      <c r="AC22337" s="109"/>
      <c r="AJ22337" s="111"/>
      <c r="AO22337" s="111"/>
      <c r="AV22337" s="111"/>
    </row>
    <row r="22338" spans="20:52" x14ac:dyDescent="0.25">
      <c r="T22338" s="110"/>
      <c r="AC22338" s="109"/>
      <c r="AJ22338" s="111"/>
      <c r="AO22338" s="111"/>
      <c r="AV22338" s="111"/>
    </row>
    <row r="22339" spans="20:52" x14ac:dyDescent="0.25">
      <c r="T22339" s="110"/>
      <c r="AC22339" s="109"/>
      <c r="AJ22339" s="111"/>
      <c r="AO22339" s="111"/>
      <c r="AP22339" s="111"/>
      <c r="AR22339" s="111"/>
      <c r="AV22339" s="111"/>
    </row>
    <row r="22340" spans="20:52" x14ac:dyDescent="0.25">
      <c r="T22340" s="110"/>
      <c r="AC22340" s="109"/>
      <c r="AV22340" s="111"/>
    </row>
    <row r="22341" spans="20:52" x14ac:dyDescent="0.25">
      <c r="T22341" s="110"/>
      <c r="AC22341" s="109"/>
    </row>
    <row r="22342" spans="20:52" x14ac:dyDescent="0.25">
      <c r="T22342" s="110"/>
      <c r="AC22342" s="109"/>
    </row>
    <row r="22343" spans="20:52" x14ac:dyDescent="0.25">
      <c r="T22343" s="110"/>
      <c r="AC22343" s="109"/>
      <c r="AJ22343" s="111"/>
      <c r="AO22343" s="111"/>
      <c r="AP22343" s="111"/>
      <c r="AV22343" s="111"/>
      <c r="AZ22343" s="111"/>
    </row>
    <row r="22344" spans="20:52" x14ac:dyDescent="0.25">
      <c r="T22344" s="110"/>
      <c r="AC22344" s="109"/>
      <c r="AJ22344" s="111"/>
      <c r="AO22344" s="111"/>
      <c r="AV22344" s="111"/>
    </row>
    <row r="22345" spans="20:52" x14ac:dyDescent="0.25">
      <c r="T22345" s="110"/>
      <c r="AC22345" s="109"/>
    </row>
    <row r="22346" spans="20:52" x14ac:dyDescent="0.25">
      <c r="T22346" s="110"/>
      <c r="AC22346" s="109"/>
      <c r="AJ22346" s="111"/>
      <c r="AO22346" s="111"/>
      <c r="AP22346" s="111"/>
      <c r="AV22346" s="111"/>
    </row>
    <row r="22347" spans="20:52" x14ac:dyDescent="0.25">
      <c r="T22347" s="110"/>
      <c r="AC22347" s="109"/>
      <c r="AV22347" s="111"/>
    </row>
    <row r="22348" spans="20:52" x14ac:dyDescent="0.25">
      <c r="T22348" s="110"/>
      <c r="AC22348" s="109"/>
    </row>
    <row r="22349" spans="20:52" x14ac:dyDescent="0.25">
      <c r="T22349" s="110"/>
      <c r="AC22349" s="109"/>
    </row>
    <row r="22350" spans="20:52" x14ac:dyDescent="0.25">
      <c r="T22350" s="110"/>
      <c r="AC22350" s="109"/>
    </row>
    <row r="22351" spans="20:52" x14ac:dyDescent="0.25">
      <c r="T22351" s="110"/>
      <c r="AC22351" s="109"/>
      <c r="AJ22351" s="111"/>
      <c r="AO22351" s="111"/>
      <c r="AV22351" s="111"/>
    </row>
    <row r="22352" spans="20:52" x14ac:dyDescent="0.25">
      <c r="T22352" s="110"/>
      <c r="AC22352" s="109"/>
      <c r="AJ22352" s="111"/>
      <c r="AO22352" s="111"/>
      <c r="AV22352" s="111"/>
      <c r="AZ22352" s="111"/>
    </row>
    <row r="22353" spans="20:48" x14ac:dyDescent="0.25">
      <c r="T22353" s="110"/>
      <c r="AC22353" s="109"/>
      <c r="AV22353" s="111"/>
    </row>
    <row r="22354" spans="20:48" x14ac:dyDescent="0.25">
      <c r="T22354" s="110"/>
      <c r="AC22354" s="109"/>
    </row>
    <row r="22355" spans="20:48" x14ac:dyDescent="0.25">
      <c r="T22355" s="110"/>
      <c r="AC22355" s="109"/>
      <c r="AJ22355" s="111"/>
      <c r="AO22355" s="111"/>
      <c r="AV22355" s="111"/>
    </row>
    <row r="22356" spans="20:48" x14ac:dyDescent="0.25">
      <c r="T22356" s="110"/>
      <c r="AC22356" s="109"/>
    </row>
    <row r="22357" spans="20:48" x14ac:dyDescent="0.25">
      <c r="T22357" s="110"/>
      <c r="AC22357" s="109"/>
      <c r="AJ22357" s="111"/>
      <c r="AO22357" s="111"/>
      <c r="AV22357" s="111"/>
    </row>
    <row r="22358" spans="20:48" x14ac:dyDescent="0.25">
      <c r="T22358" s="110"/>
      <c r="AC22358" s="109"/>
    </row>
    <row r="22359" spans="20:48" x14ac:dyDescent="0.25">
      <c r="T22359" s="110"/>
      <c r="AC22359" s="109"/>
    </row>
    <row r="22360" spans="20:48" x14ac:dyDescent="0.25">
      <c r="T22360" s="110"/>
      <c r="AC22360" s="109"/>
      <c r="AJ22360" s="111"/>
      <c r="AO22360" s="111"/>
    </row>
    <row r="22361" spans="20:48" x14ac:dyDescent="0.25">
      <c r="T22361" s="110"/>
      <c r="AC22361" s="109"/>
      <c r="AJ22361" s="111"/>
      <c r="AO22361" s="111"/>
      <c r="AT22361" s="111"/>
    </row>
    <row r="22362" spans="20:48" x14ac:dyDescent="0.25">
      <c r="T22362" s="110"/>
      <c r="AC22362" s="109"/>
      <c r="AJ22362" s="111"/>
      <c r="AO22362" s="111"/>
      <c r="AV22362" s="111"/>
    </row>
    <row r="22363" spans="20:48" x14ac:dyDescent="0.25">
      <c r="T22363" s="110"/>
      <c r="AC22363" s="109"/>
    </row>
    <row r="22364" spans="20:48" x14ac:dyDescent="0.25">
      <c r="T22364" s="110"/>
      <c r="AC22364" s="109"/>
    </row>
    <row r="22365" spans="20:48" x14ac:dyDescent="0.25">
      <c r="T22365" s="110"/>
      <c r="AC22365" s="109"/>
      <c r="AV22365" s="111"/>
    </row>
    <row r="22366" spans="20:48" x14ac:dyDescent="0.25">
      <c r="T22366" s="110"/>
      <c r="AC22366" s="109"/>
      <c r="AJ22366" s="111"/>
      <c r="AO22366" s="111"/>
      <c r="AV22366" s="111"/>
    </row>
    <row r="22367" spans="20:48" x14ac:dyDescent="0.25">
      <c r="T22367" s="110"/>
      <c r="AC22367" s="109"/>
    </row>
    <row r="22368" spans="20:48" x14ac:dyDescent="0.25">
      <c r="T22368" s="110"/>
      <c r="AC22368" s="109"/>
      <c r="AJ22368" s="111"/>
      <c r="AO22368" s="111"/>
      <c r="AV22368" s="111"/>
    </row>
    <row r="22369" spans="20:52" x14ac:dyDescent="0.25">
      <c r="T22369" s="110"/>
      <c r="AC22369" s="109"/>
      <c r="AJ22369" s="111"/>
      <c r="AO22369" s="111"/>
    </row>
    <row r="22370" spans="20:52" x14ac:dyDescent="0.25">
      <c r="T22370" s="110"/>
      <c r="AC22370" s="109"/>
      <c r="AZ22370" s="111"/>
    </row>
    <row r="22371" spans="20:52" x14ac:dyDescent="0.25">
      <c r="T22371" s="110"/>
      <c r="AC22371" s="109"/>
      <c r="AJ22371" s="111"/>
      <c r="AO22371" s="111"/>
      <c r="AV22371" s="111"/>
    </row>
    <row r="22372" spans="20:52" x14ac:dyDescent="0.25">
      <c r="T22372" s="110"/>
      <c r="AC22372" s="109"/>
      <c r="AJ22372" s="111"/>
      <c r="AO22372" s="111"/>
      <c r="AV22372" s="111"/>
      <c r="AZ22372" s="111"/>
    </row>
    <row r="22373" spans="20:52" x14ac:dyDescent="0.25">
      <c r="T22373" s="110"/>
      <c r="AC22373" s="109"/>
      <c r="AJ22373" s="111"/>
      <c r="AO22373" s="111"/>
      <c r="AV22373" s="111"/>
    </row>
    <row r="22374" spans="20:52" x14ac:dyDescent="0.25">
      <c r="T22374" s="110"/>
      <c r="AC22374" s="109"/>
      <c r="AJ22374" s="111"/>
      <c r="AO22374" s="111"/>
      <c r="AR22374" s="111"/>
    </row>
    <row r="22375" spans="20:52" x14ac:dyDescent="0.25">
      <c r="T22375" s="110"/>
      <c r="AC22375" s="109"/>
      <c r="AJ22375" s="111"/>
      <c r="AO22375" s="111"/>
      <c r="AP22375" s="111"/>
      <c r="AV22375" s="111"/>
    </row>
    <row r="22376" spans="20:52" x14ac:dyDescent="0.25">
      <c r="T22376" s="110"/>
      <c r="AC22376" s="109"/>
      <c r="AJ22376" s="111"/>
      <c r="AO22376" s="111"/>
      <c r="AP22376" s="111"/>
      <c r="AT22376" s="111"/>
      <c r="AV22376" s="111"/>
    </row>
    <row r="22377" spans="20:52" x14ac:dyDescent="0.25">
      <c r="T22377" s="110"/>
      <c r="AC22377" s="109"/>
    </row>
    <row r="22378" spans="20:52" x14ac:dyDescent="0.25">
      <c r="T22378" s="110"/>
      <c r="AC22378" s="109"/>
    </row>
    <row r="22379" spans="20:52" x14ac:dyDescent="0.25">
      <c r="T22379" s="110"/>
      <c r="AC22379" s="109"/>
    </row>
    <row r="22380" spans="20:52" x14ac:dyDescent="0.25">
      <c r="T22380" s="110"/>
      <c r="AC22380" s="109"/>
      <c r="AP22380" s="111"/>
      <c r="AV22380" s="111"/>
      <c r="AZ22380" s="111"/>
    </row>
    <row r="22381" spans="20:52" x14ac:dyDescent="0.25">
      <c r="T22381" s="110"/>
      <c r="AC22381" s="109"/>
    </row>
    <row r="22382" spans="20:52" x14ac:dyDescent="0.25">
      <c r="T22382" s="110"/>
      <c r="AC22382" s="109"/>
      <c r="AJ22382" s="111"/>
      <c r="AO22382" s="111"/>
      <c r="AV22382" s="111"/>
    </row>
    <row r="22383" spans="20:52" x14ac:dyDescent="0.25">
      <c r="T22383" s="110"/>
      <c r="AC22383" s="109"/>
      <c r="AJ22383" s="111"/>
      <c r="AO22383" s="111"/>
    </row>
    <row r="22384" spans="20:52" x14ac:dyDescent="0.25">
      <c r="T22384" s="110"/>
      <c r="AC22384" s="109"/>
    </row>
    <row r="22385" spans="20:52" x14ac:dyDescent="0.25">
      <c r="T22385" s="110"/>
      <c r="AC22385" s="109"/>
    </row>
    <row r="22386" spans="20:52" x14ac:dyDescent="0.25">
      <c r="T22386" s="110"/>
      <c r="AC22386" s="109"/>
      <c r="AJ22386" s="111"/>
      <c r="AP22386" s="111"/>
    </row>
    <row r="22387" spans="20:52" x14ac:dyDescent="0.25">
      <c r="T22387" s="110"/>
      <c r="AC22387" s="109"/>
      <c r="AV22387" s="111"/>
      <c r="AZ22387" s="111"/>
    </row>
    <row r="22388" spans="20:52" x14ac:dyDescent="0.25">
      <c r="T22388" s="110"/>
      <c r="AC22388" s="109"/>
      <c r="AJ22388" s="111"/>
      <c r="AO22388" s="111"/>
      <c r="AV22388" s="111"/>
    </row>
    <row r="22389" spans="20:52" x14ac:dyDescent="0.25">
      <c r="T22389" s="110"/>
      <c r="AC22389" s="109"/>
      <c r="AJ22389" s="111"/>
      <c r="AO22389" s="111"/>
      <c r="AV22389" s="111"/>
    </row>
    <row r="22390" spans="20:52" x14ac:dyDescent="0.25">
      <c r="T22390" s="110"/>
      <c r="AC22390" s="109"/>
      <c r="AJ22390" s="111"/>
      <c r="AO22390" s="111"/>
      <c r="AV22390" s="111"/>
    </row>
    <row r="22391" spans="20:52" x14ac:dyDescent="0.25">
      <c r="T22391" s="110"/>
      <c r="AC22391" s="109"/>
    </row>
    <row r="22392" spans="20:52" x14ac:dyDescent="0.25">
      <c r="T22392" s="110"/>
      <c r="AC22392" s="109"/>
    </row>
    <row r="22393" spans="20:52" x14ac:dyDescent="0.25">
      <c r="T22393" s="110"/>
      <c r="AC22393" s="109"/>
      <c r="AJ22393" s="111"/>
      <c r="AO22393" s="111"/>
    </row>
    <row r="22394" spans="20:52" x14ac:dyDescent="0.25">
      <c r="T22394" s="110"/>
      <c r="AC22394" s="109"/>
      <c r="AJ22394" s="111"/>
      <c r="AO22394" s="111"/>
    </row>
    <row r="22395" spans="20:52" x14ac:dyDescent="0.25">
      <c r="T22395" s="110"/>
      <c r="AC22395" s="109"/>
      <c r="AV22395" s="111"/>
    </row>
    <row r="22396" spans="20:52" x14ac:dyDescent="0.25">
      <c r="T22396" s="110"/>
      <c r="AC22396" s="109"/>
    </row>
    <row r="22397" spans="20:52" x14ac:dyDescent="0.25">
      <c r="T22397" s="110"/>
      <c r="AC22397" s="109"/>
    </row>
    <row r="22398" spans="20:52" x14ac:dyDescent="0.25">
      <c r="T22398" s="110"/>
      <c r="AC22398" s="109"/>
      <c r="AJ22398" s="111"/>
      <c r="AO22398" s="111"/>
      <c r="AP22398" s="111"/>
      <c r="AT22398" s="111"/>
      <c r="AV22398" s="111"/>
    </row>
    <row r="22399" spans="20:52" x14ac:dyDescent="0.25">
      <c r="T22399" s="110"/>
      <c r="AC22399" s="109"/>
      <c r="AT22399" s="111"/>
      <c r="AV22399" s="111"/>
    </row>
    <row r="22400" spans="20:52" x14ac:dyDescent="0.25">
      <c r="T22400" s="110"/>
      <c r="AC22400" s="109"/>
      <c r="AJ22400" s="111"/>
      <c r="AO22400" s="111"/>
      <c r="AP22400" s="111"/>
      <c r="AR22400" s="111"/>
      <c r="AV22400" s="111"/>
    </row>
    <row r="22401" spans="20:52" x14ac:dyDescent="0.25">
      <c r="T22401" s="110"/>
      <c r="AC22401" s="109"/>
      <c r="AJ22401" s="111"/>
      <c r="AO22401" s="111"/>
      <c r="AP22401" s="111"/>
      <c r="AT22401" s="111"/>
    </row>
    <row r="22402" spans="20:52" x14ac:dyDescent="0.25">
      <c r="T22402" s="110"/>
      <c r="AC22402" s="109"/>
      <c r="AJ22402" s="111"/>
      <c r="AO22402" s="111"/>
      <c r="AP22402" s="111"/>
      <c r="AT22402" s="111"/>
      <c r="AV22402" s="111"/>
      <c r="AZ22402" s="111"/>
    </row>
    <row r="22403" spans="20:52" x14ac:dyDescent="0.25">
      <c r="T22403" s="110"/>
      <c r="AC22403" s="109"/>
      <c r="AJ22403" s="111"/>
      <c r="AO22403" s="111"/>
      <c r="AT22403" s="111"/>
      <c r="AV22403" s="111"/>
    </row>
    <row r="22404" spans="20:52" x14ac:dyDescent="0.25">
      <c r="T22404" s="110"/>
      <c r="AC22404" s="109"/>
    </row>
    <row r="22405" spans="20:52" x14ac:dyDescent="0.25">
      <c r="T22405" s="110"/>
      <c r="AC22405" s="109"/>
      <c r="AJ22405" s="111"/>
      <c r="AO22405" s="111"/>
      <c r="AR22405" s="111"/>
      <c r="AT22405" s="111"/>
    </row>
    <row r="22406" spans="20:52" x14ac:dyDescent="0.25">
      <c r="T22406" s="110"/>
      <c r="AC22406" s="109"/>
    </row>
    <row r="22407" spans="20:52" x14ac:dyDescent="0.25">
      <c r="T22407" s="110"/>
      <c r="AC22407" s="109"/>
      <c r="AO22407" s="111"/>
      <c r="AV22407" s="111"/>
    </row>
    <row r="22408" spans="20:52" x14ac:dyDescent="0.25">
      <c r="T22408" s="110"/>
      <c r="AC22408" s="109"/>
    </row>
    <row r="22409" spans="20:52" x14ac:dyDescent="0.25">
      <c r="T22409" s="110"/>
      <c r="AC22409" s="109"/>
    </row>
    <row r="22410" spans="20:52" x14ac:dyDescent="0.25">
      <c r="T22410" s="110"/>
      <c r="AC22410" s="109"/>
      <c r="AZ22410" s="111"/>
    </row>
    <row r="22411" spans="20:52" x14ac:dyDescent="0.25">
      <c r="T22411" s="110"/>
      <c r="AC22411" s="109"/>
    </row>
    <row r="22412" spans="20:52" x14ac:dyDescent="0.25">
      <c r="T22412" s="110"/>
      <c r="AC22412" s="109"/>
    </row>
    <row r="22413" spans="20:52" x14ac:dyDescent="0.25">
      <c r="T22413" s="110"/>
      <c r="AC22413" s="109"/>
      <c r="AT22413" s="111"/>
      <c r="AV22413" s="111"/>
    </row>
    <row r="22414" spans="20:52" x14ac:dyDescent="0.25">
      <c r="T22414" s="110"/>
      <c r="AC22414" s="109"/>
      <c r="AZ22414" s="111"/>
    </row>
    <row r="22415" spans="20:52" x14ac:dyDescent="0.25">
      <c r="T22415" s="110"/>
      <c r="AC22415" s="109"/>
      <c r="AJ22415" s="111"/>
      <c r="AO22415" s="111"/>
      <c r="AP22415" s="111"/>
      <c r="AV22415" s="111"/>
    </row>
    <row r="22416" spans="20:52" x14ac:dyDescent="0.25">
      <c r="T22416" s="110"/>
      <c r="AC22416" s="109"/>
    </row>
    <row r="22417" spans="20:48" x14ac:dyDescent="0.25">
      <c r="T22417" s="110"/>
      <c r="AC22417" s="109"/>
      <c r="AJ22417" s="111"/>
      <c r="AO22417" s="111"/>
      <c r="AV22417" s="111"/>
    </row>
    <row r="22418" spans="20:48" x14ac:dyDescent="0.25">
      <c r="T22418" s="110"/>
      <c r="AC22418" s="109"/>
    </row>
    <row r="22419" spans="20:48" x14ac:dyDescent="0.25">
      <c r="T22419" s="110"/>
      <c r="AC22419" s="109"/>
    </row>
    <row r="22420" spans="20:48" x14ac:dyDescent="0.25">
      <c r="T22420" s="110"/>
      <c r="AC22420" s="109"/>
      <c r="AJ22420" s="111"/>
      <c r="AO22420" s="111"/>
      <c r="AV22420" s="111"/>
    </row>
    <row r="22421" spans="20:48" x14ac:dyDescent="0.25">
      <c r="T22421" s="110"/>
      <c r="AC22421" s="109"/>
      <c r="AP22421" s="111"/>
      <c r="AR22421" s="111"/>
      <c r="AV22421" s="111"/>
    </row>
    <row r="22422" spans="20:48" x14ac:dyDescent="0.25">
      <c r="T22422" s="110"/>
      <c r="AC22422" s="109"/>
      <c r="AV22422" s="111"/>
    </row>
    <row r="22423" spans="20:48" x14ac:dyDescent="0.25">
      <c r="T22423" s="110"/>
      <c r="AC22423" s="109"/>
    </row>
    <row r="22424" spans="20:48" x14ac:dyDescent="0.25">
      <c r="T22424" s="110"/>
      <c r="AC22424" s="109"/>
      <c r="AV22424" s="111"/>
    </row>
    <row r="22425" spans="20:48" x14ac:dyDescent="0.25">
      <c r="T22425" s="110"/>
      <c r="AC22425" s="109"/>
      <c r="AV22425" s="111"/>
    </row>
    <row r="22426" spans="20:48" x14ac:dyDescent="0.25">
      <c r="T22426" s="110"/>
      <c r="AC22426" s="109"/>
      <c r="AJ22426" s="111"/>
      <c r="AO22426" s="111"/>
      <c r="AP22426" s="111"/>
      <c r="AT22426" s="111"/>
    </row>
    <row r="22427" spans="20:48" x14ac:dyDescent="0.25">
      <c r="T22427" s="110"/>
      <c r="AC22427" s="109"/>
      <c r="AP22427" s="111"/>
    </row>
    <row r="22428" spans="20:48" x14ac:dyDescent="0.25">
      <c r="T22428" s="110"/>
      <c r="AC22428" s="109"/>
    </row>
    <row r="22429" spans="20:48" x14ac:dyDescent="0.25">
      <c r="T22429" s="110"/>
      <c r="AC22429" s="109"/>
      <c r="AP22429" s="111"/>
      <c r="AV22429" s="111"/>
    </row>
    <row r="22430" spans="20:48" x14ac:dyDescent="0.25">
      <c r="T22430" s="110"/>
      <c r="AC22430" s="109"/>
    </row>
    <row r="22431" spans="20:48" x14ac:dyDescent="0.25">
      <c r="T22431" s="110"/>
      <c r="AC22431" s="109"/>
      <c r="AJ22431" s="111"/>
      <c r="AO22431" s="111"/>
      <c r="AP22431" s="111"/>
      <c r="AT22431" s="111"/>
      <c r="AV22431" s="111"/>
    </row>
    <row r="22432" spans="20:48" x14ac:dyDescent="0.25">
      <c r="T22432" s="110"/>
      <c r="AC22432" s="109"/>
    </row>
    <row r="22433" spans="20:52" x14ac:dyDescent="0.25">
      <c r="T22433" s="110"/>
      <c r="AC22433" s="109"/>
      <c r="AJ22433" s="111"/>
      <c r="AO22433" s="111"/>
      <c r="AV22433" s="111"/>
    </row>
    <row r="22434" spans="20:52" x14ac:dyDescent="0.25">
      <c r="T22434" s="110"/>
      <c r="AC22434" s="109"/>
      <c r="AP22434" s="111"/>
      <c r="AV22434" s="111"/>
    </row>
    <row r="22435" spans="20:52" x14ac:dyDescent="0.25">
      <c r="T22435" s="110"/>
      <c r="AC22435" s="109"/>
      <c r="AJ22435" s="111"/>
      <c r="AO22435" s="111"/>
      <c r="AV22435" s="111"/>
    </row>
    <row r="22436" spans="20:52" x14ac:dyDescent="0.25">
      <c r="T22436" s="110"/>
      <c r="AC22436" s="109"/>
      <c r="AZ22436" s="111"/>
    </row>
    <row r="22437" spans="20:52" x14ac:dyDescent="0.25">
      <c r="T22437" s="110"/>
      <c r="AC22437" s="109"/>
    </row>
    <row r="22438" spans="20:52" x14ac:dyDescent="0.25">
      <c r="T22438" s="110"/>
      <c r="AC22438" s="109"/>
    </row>
    <row r="22439" spans="20:52" x14ac:dyDescent="0.25">
      <c r="T22439" s="110"/>
      <c r="AC22439" s="109"/>
      <c r="AJ22439" s="111"/>
    </row>
    <row r="22440" spans="20:52" x14ac:dyDescent="0.25">
      <c r="T22440" s="110"/>
      <c r="AC22440" s="109"/>
      <c r="AV22440" s="111"/>
    </row>
    <row r="22441" spans="20:52" x14ac:dyDescent="0.25">
      <c r="T22441" s="110"/>
      <c r="AC22441" s="109"/>
    </row>
    <row r="22442" spans="20:52" x14ac:dyDescent="0.25">
      <c r="T22442" s="110"/>
      <c r="AC22442" s="109"/>
    </row>
    <row r="22443" spans="20:52" x14ac:dyDescent="0.25">
      <c r="T22443" s="110"/>
      <c r="AC22443" s="109"/>
    </row>
    <row r="22444" spans="20:52" x14ac:dyDescent="0.25">
      <c r="T22444" s="110"/>
      <c r="AC22444" s="109"/>
    </row>
    <row r="22445" spans="20:52" x14ac:dyDescent="0.25">
      <c r="T22445" s="110"/>
      <c r="AC22445" s="109"/>
      <c r="AJ22445" s="111"/>
      <c r="AO22445" s="111"/>
      <c r="AV22445" s="111"/>
    </row>
    <row r="22446" spans="20:52" x14ac:dyDescent="0.25">
      <c r="T22446" s="110"/>
      <c r="AC22446" s="109"/>
      <c r="AJ22446" s="111"/>
      <c r="AO22446" s="111"/>
      <c r="AP22446" s="111"/>
      <c r="AV22446" s="111"/>
      <c r="AZ22446" s="111"/>
    </row>
    <row r="22447" spans="20:52" x14ac:dyDescent="0.25">
      <c r="T22447" s="110"/>
      <c r="AC22447" s="109"/>
      <c r="AJ22447" s="111"/>
      <c r="AV22447" s="111"/>
    </row>
    <row r="22448" spans="20:52" x14ac:dyDescent="0.25">
      <c r="T22448" s="110"/>
      <c r="AC22448" s="109"/>
    </row>
    <row r="22449" spans="20:52" x14ac:dyDescent="0.25">
      <c r="T22449" s="110"/>
      <c r="AC22449" s="109"/>
      <c r="AJ22449" s="111"/>
      <c r="AO22449" s="111"/>
      <c r="AV22449" s="111"/>
    </row>
    <row r="22450" spans="20:52" x14ac:dyDescent="0.25">
      <c r="T22450" s="110"/>
      <c r="AC22450" s="109"/>
    </row>
    <row r="22451" spans="20:52" x14ac:dyDescent="0.25">
      <c r="T22451" s="110"/>
      <c r="AC22451" s="109"/>
    </row>
    <row r="22452" spans="20:52" x14ac:dyDescent="0.25">
      <c r="T22452" s="110"/>
      <c r="AC22452" s="109"/>
      <c r="AJ22452" s="111"/>
      <c r="AO22452" s="111"/>
      <c r="AP22452" s="111"/>
      <c r="AV22452" s="111"/>
    </row>
    <row r="22453" spans="20:52" x14ac:dyDescent="0.25">
      <c r="T22453" s="110"/>
      <c r="AC22453" s="109"/>
      <c r="AJ22453" s="111"/>
      <c r="AO22453" s="111"/>
      <c r="AR22453" s="111"/>
      <c r="AV22453" s="111"/>
    </row>
    <row r="22454" spans="20:52" x14ac:dyDescent="0.25">
      <c r="T22454" s="110"/>
      <c r="AC22454" s="109"/>
      <c r="AJ22454" s="111"/>
      <c r="AO22454" s="111"/>
      <c r="AV22454" s="111"/>
    </row>
    <row r="22455" spans="20:52" x14ac:dyDescent="0.25">
      <c r="T22455" s="110"/>
      <c r="AC22455" s="109"/>
    </row>
    <row r="22456" spans="20:52" x14ac:dyDescent="0.25">
      <c r="T22456" s="110"/>
      <c r="AC22456" s="109"/>
      <c r="AJ22456" s="111"/>
      <c r="AO22456" s="111"/>
      <c r="AP22456" s="111"/>
      <c r="AV22456" s="111"/>
    </row>
    <row r="22457" spans="20:52" x14ac:dyDescent="0.25">
      <c r="T22457" s="110"/>
      <c r="AC22457" s="109"/>
      <c r="AJ22457" s="111"/>
      <c r="AO22457" s="111"/>
      <c r="AR22457" s="111"/>
      <c r="AT22457" s="111"/>
      <c r="AV22457" s="111"/>
    </row>
    <row r="22458" spans="20:52" x14ac:dyDescent="0.25">
      <c r="T22458" s="110"/>
      <c r="AC22458" s="109"/>
      <c r="AJ22458" s="111"/>
      <c r="AO22458" s="111"/>
      <c r="AP22458" s="111"/>
      <c r="AV22458" s="111"/>
    </row>
    <row r="22459" spans="20:52" x14ac:dyDescent="0.25">
      <c r="T22459" s="110"/>
      <c r="AC22459" s="109"/>
      <c r="AJ22459" s="111"/>
      <c r="AO22459" s="111"/>
    </row>
    <row r="22460" spans="20:52" x14ac:dyDescent="0.25">
      <c r="T22460" s="110"/>
      <c r="AC22460" s="109"/>
    </row>
    <row r="22461" spans="20:52" x14ac:dyDescent="0.25">
      <c r="T22461" s="110"/>
      <c r="AC22461" s="109"/>
      <c r="AJ22461" s="111"/>
      <c r="AV22461" s="111"/>
    </row>
    <row r="22462" spans="20:52" x14ac:dyDescent="0.25">
      <c r="T22462" s="110"/>
      <c r="AC22462" s="109"/>
      <c r="AJ22462" s="111"/>
      <c r="AO22462" s="111"/>
      <c r="AV22462" s="111"/>
      <c r="AZ22462" s="111"/>
    </row>
    <row r="22463" spans="20:52" x14ac:dyDescent="0.25">
      <c r="T22463" s="110"/>
      <c r="AC22463" s="109"/>
    </row>
    <row r="22464" spans="20:52" x14ac:dyDescent="0.25">
      <c r="T22464" s="110"/>
      <c r="AC22464" s="109"/>
      <c r="AJ22464" s="111"/>
      <c r="AO22464" s="111"/>
      <c r="AV22464" s="111"/>
      <c r="AZ22464" s="111"/>
    </row>
    <row r="22465" spans="20:52" x14ac:dyDescent="0.25">
      <c r="T22465" s="110"/>
      <c r="AC22465" s="109"/>
      <c r="AJ22465" s="111"/>
      <c r="AO22465" s="111"/>
      <c r="AV22465" s="111"/>
    </row>
    <row r="22466" spans="20:52" x14ac:dyDescent="0.25">
      <c r="T22466" s="110"/>
      <c r="AC22466" s="109"/>
      <c r="AJ22466" s="111"/>
      <c r="AO22466" s="111"/>
      <c r="AP22466" s="111"/>
      <c r="AV22466" s="111"/>
    </row>
    <row r="22467" spans="20:52" x14ac:dyDescent="0.25">
      <c r="T22467" s="110"/>
      <c r="AC22467" s="109"/>
      <c r="AJ22467" s="111"/>
      <c r="AO22467" s="111"/>
      <c r="AV22467" s="111"/>
    </row>
    <row r="22468" spans="20:52" x14ac:dyDescent="0.25">
      <c r="T22468" s="110"/>
      <c r="AC22468" s="109"/>
      <c r="AT22468" s="111"/>
    </row>
    <row r="22469" spans="20:52" x14ac:dyDescent="0.25">
      <c r="T22469" s="110"/>
      <c r="AC22469" s="109"/>
    </row>
    <row r="22470" spans="20:52" x14ac:dyDescent="0.25">
      <c r="T22470" s="110"/>
      <c r="AC22470" s="109"/>
      <c r="AV22470" s="111"/>
    </row>
    <row r="22471" spans="20:52" x14ac:dyDescent="0.25">
      <c r="T22471" s="110"/>
      <c r="AC22471" s="109"/>
      <c r="AJ22471" s="111"/>
      <c r="AO22471" s="111"/>
    </row>
    <row r="22472" spans="20:52" x14ac:dyDescent="0.25">
      <c r="T22472" s="110"/>
      <c r="AC22472" s="109"/>
      <c r="AZ22472" s="111"/>
    </row>
    <row r="22473" spans="20:52" x14ac:dyDescent="0.25">
      <c r="T22473" s="110"/>
      <c r="AC22473" s="109"/>
    </row>
    <row r="22474" spans="20:52" x14ac:dyDescent="0.25">
      <c r="T22474" s="110"/>
      <c r="AC22474" s="109"/>
      <c r="AJ22474" s="111"/>
      <c r="AO22474" s="111"/>
      <c r="AV22474" s="111"/>
    </row>
    <row r="22475" spans="20:52" x14ac:dyDescent="0.25">
      <c r="T22475" s="110"/>
      <c r="AC22475" s="109"/>
    </row>
    <row r="22476" spans="20:52" x14ac:dyDescent="0.25">
      <c r="T22476" s="110"/>
      <c r="AC22476" s="109"/>
    </row>
    <row r="22477" spans="20:52" x14ac:dyDescent="0.25">
      <c r="T22477" s="110"/>
      <c r="AC22477" s="109"/>
    </row>
    <row r="22478" spans="20:52" x14ac:dyDescent="0.25">
      <c r="T22478" s="110"/>
      <c r="AC22478" s="109"/>
      <c r="AJ22478" s="111"/>
    </row>
    <row r="22479" spans="20:52" x14ac:dyDescent="0.25">
      <c r="T22479" s="110"/>
      <c r="AC22479" s="109"/>
      <c r="AJ22479" s="111"/>
      <c r="AO22479" s="111"/>
      <c r="AV22479" s="111"/>
    </row>
    <row r="22480" spans="20:52" x14ac:dyDescent="0.25">
      <c r="T22480" s="110"/>
      <c r="AC22480" s="109"/>
    </row>
    <row r="22481" spans="20:52" x14ac:dyDescent="0.25">
      <c r="T22481" s="110"/>
      <c r="AC22481" s="109"/>
      <c r="AJ22481" s="111"/>
      <c r="AO22481" s="111"/>
      <c r="AV22481" s="111"/>
    </row>
    <row r="22482" spans="20:52" x14ac:dyDescent="0.25">
      <c r="T22482" s="110"/>
      <c r="AC22482" s="109"/>
    </row>
    <row r="22483" spans="20:52" x14ac:dyDescent="0.25">
      <c r="T22483" s="110"/>
      <c r="AC22483" s="109"/>
      <c r="AJ22483" s="111"/>
      <c r="AO22483" s="111"/>
      <c r="AP22483" s="111"/>
      <c r="AV22483" s="111"/>
    </row>
    <row r="22484" spans="20:52" x14ac:dyDescent="0.25">
      <c r="T22484" s="110"/>
      <c r="AC22484" s="109"/>
      <c r="AJ22484" s="111"/>
      <c r="AO22484" s="111"/>
    </row>
    <row r="22485" spans="20:52" x14ac:dyDescent="0.25">
      <c r="T22485" s="110"/>
      <c r="AC22485" s="109"/>
    </row>
    <row r="22486" spans="20:52" x14ac:dyDescent="0.25">
      <c r="T22486" s="110"/>
      <c r="AC22486" s="109"/>
      <c r="AJ22486" s="111"/>
      <c r="AO22486" s="111"/>
      <c r="AV22486" s="111"/>
    </row>
    <row r="22487" spans="20:52" x14ac:dyDescent="0.25">
      <c r="T22487" s="110"/>
      <c r="AC22487" s="109"/>
    </row>
    <row r="22488" spans="20:52" x14ac:dyDescent="0.25">
      <c r="T22488" s="110"/>
      <c r="AC22488" s="109"/>
      <c r="AJ22488" s="111"/>
      <c r="AO22488" s="111"/>
      <c r="AT22488" s="111"/>
      <c r="AV22488" s="111"/>
    </row>
    <row r="22489" spans="20:52" x14ac:dyDescent="0.25">
      <c r="T22489" s="110"/>
      <c r="AC22489" s="109"/>
      <c r="AJ22489" s="111"/>
      <c r="AO22489" s="111"/>
      <c r="AP22489" s="111"/>
      <c r="AV22489" s="111"/>
    </row>
    <row r="22490" spans="20:52" x14ac:dyDescent="0.25">
      <c r="T22490" s="110"/>
      <c r="AC22490" s="109"/>
    </row>
    <row r="22491" spans="20:52" x14ac:dyDescent="0.25">
      <c r="T22491" s="110"/>
      <c r="AC22491" s="109"/>
      <c r="AZ22491" s="111"/>
    </row>
    <row r="22492" spans="20:52" x14ac:dyDescent="0.25">
      <c r="T22492" s="110"/>
      <c r="AC22492" s="109"/>
      <c r="AJ22492" s="111"/>
      <c r="AO22492" s="111"/>
      <c r="AV22492" s="111"/>
    </row>
    <row r="22493" spans="20:52" x14ac:dyDescent="0.25">
      <c r="T22493" s="110"/>
      <c r="AC22493" s="109"/>
    </row>
    <row r="22494" spans="20:52" x14ac:dyDescent="0.25">
      <c r="T22494" s="110"/>
      <c r="AC22494" s="109"/>
    </row>
    <row r="22495" spans="20:52" x14ac:dyDescent="0.25">
      <c r="T22495" s="110"/>
      <c r="AC22495" s="109"/>
    </row>
    <row r="22496" spans="20:52" x14ac:dyDescent="0.25">
      <c r="T22496" s="110"/>
      <c r="AC22496" s="109"/>
      <c r="AJ22496" s="111"/>
      <c r="AO22496" s="111"/>
      <c r="AV22496" s="111"/>
      <c r="AZ22496" s="111"/>
    </row>
    <row r="22497" spans="20:52" x14ac:dyDescent="0.25">
      <c r="T22497" s="110"/>
      <c r="AC22497" s="109"/>
      <c r="AO22497" s="111"/>
      <c r="AP22497" s="111"/>
      <c r="AV22497" s="111"/>
      <c r="AZ22497" s="111"/>
    </row>
    <row r="22498" spans="20:52" x14ac:dyDescent="0.25">
      <c r="T22498" s="110"/>
      <c r="AC22498" s="109"/>
      <c r="AJ22498" s="111"/>
      <c r="AO22498" s="111"/>
      <c r="AV22498" s="111"/>
      <c r="AZ22498" s="111"/>
    </row>
    <row r="22499" spans="20:52" x14ac:dyDescent="0.25">
      <c r="T22499" s="110"/>
      <c r="AC22499" s="109"/>
      <c r="AO22499" s="111"/>
      <c r="AT22499" s="111"/>
    </row>
    <row r="22500" spans="20:52" x14ac:dyDescent="0.25">
      <c r="T22500" s="110"/>
      <c r="AC22500" s="109"/>
    </row>
    <row r="22501" spans="20:52" x14ac:dyDescent="0.25">
      <c r="T22501" s="110"/>
      <c r="AC22501" s="109"/>
    </row>
    <row r="22502" spans="20:52" x14ac:dyDescent="0.25">
      <c r="T22502" s="110"/>
      <c r="AC22502" s="109"/>
    </row>
    <row r="22503" spans="20:52" x14ac:dyDescent="0.25">
      <c r="T22503" s="110"/>
      <c r="AC22503" s="109"/>
      <c r="AP22503" s="111"/>
    </row>
    <row r="22504" spans="20:52" x14ac:dyDescent="0.25">
      <c r="T22504" s="110"/>
      <c r="AC22504" s="109"/>
      <c r="AJ22504" s="111"/>
      <c r="AO22504" s="111"/>
      <c r="AV22504" s="111"/>
    </row>
    <row r="22505" spans="20:52" x14ac:dyDescent="0.25">
      <c r="T22505" s="110"/>
      <c r="AC22505" s="109"/>
      <c r="AJ22505" s="111"/>
      <c r="AO22505" s="111"/>
      <c r="AV22505" s="111"/>
    </row>
    <row r="22506" spans="20:52" x14ac:dyDescent="0.25">
      <c r="T22506" s="110"/>
      <c r="AC22506" s="109"/>
    </row>
    <row r="22507" spans="20:52" x14ac:dyDescent="0.25">
      <c r="T22507" s="110"/>
      <c r="AC22507" s="109"/>
      <c r="AJ22507" s="111"/>
      <c r="AO22507" s="111"/>
      <c r="AV22507" s="111"/>
      <c r="AZ22507" s="111"/>
    </row>
    <row r="22508" spans="20:52" x14ac:dyDescent="0.25">
      <c r="T22508" s="110"/>
      <c r="AC22508" s="109"/>
      <c r="AJ22508" s="111"/>
      <c r="AO22508" s="111"/>
    </row>
    <row r="22509" spans="20:52" x14ac:dyDescent="0.25">
      <c r="T22509" s="110"/>
      <c r="AC22509" s="109"/>
    </row>
    <row r="22510" spans="20:52" x14ac:dyDescent="0.25">
      <c r="T22510" s="110"/>
      <c r="AC22510" s="109"/>
      <c r="AZ22510" s="111"/>
    </row>
    <row r="22511" spans="20:52" x14ac:dyDescent="0.25">
      <c r="T22511" s="110"/>
      <c r="AC22511" s="109"/>
      <c r="AJ22511" s="111"/>
      <c r="AO22511" s="111"/>
      <c r="AV22511" s="111"/>
    </row>
    <row r="22512" spans="20:52" x14ac:dyDescent="0.25">
      <c r="T22512" s="110"/>
      <c r="AC22512" s="109"/>
      <c r="AV22512" s="111"/>
    </row>
    <row r="22513" spans="20:52" x14ac:dyDescent="0.25">
      <c r="T22513" s="110"/>
      <c r="AC22513" s="109"/>
    </row>
    <row r="22514" spans="20:52" x14ac:dyDescent="0.25">
      <c r="T22514" s="110"/>
      <c r="AC22514" s="109"/>
      <c r="AV22514" s="111"/>
    </row>
    <row r="22515" spans="20:52" x14ac:dyDescent="0.25">
      <c r="T22515" s="110"/>
      <c r="AC22515" s="109"/>
      <c r="AJ22515" s="111"/>
      <c r="AO22515" s="111"/>
      <c r="AP22515" s="111"/>
      <c r="AV22515" s="111"/>
    </row>
    <row r="22516" spans="20:52" x14ac:dyDescent="0.25">
      <c r="T22516" s="110"/>
      <c r="AC22516" s="109"/>
      <c r="AJ22516" s="111"/>
      <c r="AO22516" s="111"/>
      <c r="AP22516" s="111"/>
      <c r="AR22516" s="111"/>
      <c r="AV22516" s="111"/>
      <c r="AZ22516" s="111"/>
    </row>
    <row r="22517" spans="20:52" x14ac:dyDescent="0.25">
      <c r="T22517" s="110"/>
      <c r="AC22517" s="109"/>
    </row>
    <row r="22518" spans="20:52" x14ac:dyDescent="0.25">
      <c r="T22518" s="110"/>
      <c r="AC22518" s="109"/>
      <c r="AZ22518" s="111"/>
    </row>
    <row r="22519" spans="20:52" x14ac:dyDescent="0.25">
      <c r="T22519" s="110"/>
      <c r="AC22519" s="109"/>
    </row>
    <row r="22520" spans="20:52" x14ac:dyDescent="0.25">
      <c r="T22520" s="110"/>
      <c r="AC22520" s="109"/>
      <c r="AO22520" s="111"/>
    </row>
    <row r="22521" spans="20:52" x14ac:dyDescent="0.25">
      <c r="T22521" s="110"/>
      <c r="AC22521" s="109"/>
      <c r="AJ22521" s="111"/>
      <c r="AO22521" s="111"/>
      <c r="AV22521" s="111"/>
      <c r="AZ22521" s="111"/>
    </row>
    <row r="22522" spans="20:52" x14ac:dyDescent="0.25">
      <c r="T22522" s="110"/>
      <c r="AC22522" s="109"/>
      <c r="AO22522" s="111"/>
    </row>
    <row r="22523" spans="20:52" x14ac:dyDescent="0.25">
      <c r="T22523" s="110"/>
      <c r="AC22523" s="109"/>
      <c r="AJ22523" s="111"/>
      <c r="AO22523" s="111"/>
      <c r="AT22523" s="111"/>
    </row>
    <row r="22524" spans="20:52" x14ac:dyDescent="0.25">
      <c r="T22524" s="110"/>
      <c r="AC22524" s="109"/>
    </row>
    <row r="22525" spans="20:52" x14ac:dyDescent="0.25">
      <c r="T22525" s="110"/>
      <c r="AC22525" s="109"/>
      <c r="AV22525" s="111"/>
    </row>
    <row r="22526" spans="20:52" x14ac:dyDescent="0.25">
      <c r="T22526" s="110"/>
      <c r="AC22526" s="109"/>
    </row>
    <row r="22527" spans="20:52" x14ac:dyDescent="0.25">
      <c r="T22527" s="110"/>
      <c r="AC22527" s="109"/>
    </row>
    <row r="22528" spans="20:52" x14ac:dyDescent="0.25">
      <c r="T22528" s="110"/>
      <c r="AC22528" s="109"/>
      <c r="AJ22528" s="111"/>
      <c r="AO22528" s="111"/>
      <c r="AV22528" s="111"/>
    </row>
    <row r="22529" spans="20:52" x14ac:dyDescent="0.25">
      <c r="T22529" s="110"/>
      <c r="AC22529" s="109"/>
      <c r="AP22529" s="111"/>
    </row>
    <row r="22530" spans="20:52" x14ac:dyDescent="0.25">
      <c r="T22530" s="110"/>
      <c r="AC22530" s="109"/>
      <c r="AV22530" s="111"/>
    </row>
    <row r="22531" spans="20:52" x14ac:dyDescent="0.25">
      <c r="T22531" s="110"/>
      <c r="AC22531" s="109"/>
      <c r="AJ22531" s="111"/>
      <c r="AO22531" s="111"/>
      <c r="AT22531" s="111"/>
      <c r="AV22531" s="111"/>
    </row>
    <row r="22532" spans="20:52" x14ac:dyDescent="0.25">
      <c r="T22532" s="110"/>
      <c r="AC22532" s="109"/>
      <c r="AJ22532" s="111"/>
      <c r="AO22532" s="111"/>
      <c r="AV22532" s="111"/>
    </row>
    <row r="22533" spans="20:52" x14ac:dyDescent="0.25">
      <c r="T22533" s="110"/>
      <c r="AC22533" s="109"/>
      <c r="AZ22533" s="111"/>
    </row>
    <row r="22534" spans="20:52" x14ac:dyDescent="0.25">
      <c r="T22534" s="110"/>
      <c r="AC22534" s="109"/>
    </row>
    <row r="22535" spans="20:52" x14ac:dyDescent="0.25">
      <c r="T22535" s="110"/>
      <c r="AC22535" s="109"/>
    </row>
    <row r="22536" spans="20:52" x14ac:dyDescent="0.25">
      <c r="T22536" s="110"/>
      <c r="AC22536" s="109"/>
      <c r="AO22536" s="111"/>
      <c r="AV22536" s="111"/>
    </row>
    <row r="22537" spans="20:52" x14ac:dyDescent="0.25">
      <c r="T22537" s="110"/>
      <c r="AC22537" s="109"/>
      <c r="AJ22537" s="111"/>
      <c r="AO22537" s="111"/>
      <c r="AP22537" s="111"/>
      <c r="AV22537" s="111"/>
    </row>
    <row r="22538" spans="20:52" x14ac:dyDescent="0.25">
      <c r="T22538" s="110"/>
      <c r="AC22538" s="109"/>
      <c r="AJ22538" s="111"/>
      <c r="AO22538" s="111"/>
      <c r="AP22538" s="111"/>
    </row>
    <row r="22539" spans="20:52" x14ac:dyDescent="0.25">
      <c r="T22539" s="110"/>
      <c r="AC22539" s="109"/>
      <c r="AJ22539" s="111"/>
      <c r="AO22539" s="111"/>
      <c r="AP22539" s="111"/>
      <c r="AV22539" s="111"/>
    </row>
    <row r="22540" spans="20:52" x14ac:dyDescent="0.25">
      <c r="T22540" s="110"/>
      <c r="AC22540" s="109"/>
      <c r="AJ22540" s="111"/>
      <c r="AP22540" s="111"/>
      <c r="AT22540" s="111"/>
      <c r="AV22540" s="111"/>
    </row>
    <row r="22541" spans="20:52" x14ac:dyDescent="0.25">
      <c r="T22541" s="110"/>
      <c r="AC22541" s="109"/>
    </row>
    <row r="22542" spans="20:52" x14ac:dyDescent="0.25">
      <c r="T22542" s="110"/>
      <c r="AC22542" s="109"/>
      <c r="AJ22542" s="111"/>
      <c r="AO22542" s="111"/>
    </row>
    <row r="22543" spans="20:52" x14ac:dyDescent="0.25">
      <c r="T22543" s="110"/>
      <c r="AC22543" s="109"/>
    </row>
    <row r="22544" spans="20:52" x14ac:dyDescent="0.25">
      <c r="T22544" s="110"/>
      <c r="AC22544" s="109"/>
      <c r="AJ22544" s="111"/>
      <c r="AO22544" s="111"/>
      <c r="AV22544" s="111"/>
    </row>
    <row r="22545" spans="20:52" x14ac:dyDescent="0.25">
      <c r="T22545" s="110"/>
      <c r="AC22545" s="109"/>
      <c r="AJ22545" s="111"/>
      <c r="AO22545" s="111"/>
    </row>
    <row r="22546" spans="20:52" x14ac:dyDescent="0.25">
      <c r="T22546" s="110"/>
      <c r="AC22546" s="109"/>
    </row>
    <row r="22547" spans="20:52" x14ac:dyDescent="0.25">
      <c r="T22547" s="110"/>
      <c r="AC22547" s="109"/>
    </row>
    <row r="22548" spans="20:52" x14ac:dyDescent="0.25">
      <c r="T22548" s="110"/>
      <c r="AC22548" s="109"/>
      <c r="AV22548" s="111"/>
    </row>
    <row r="22549" spans="20:52" x14ac:dyDescent="0.25">
      <c r="T22549" s="110"/>
      <c r="AC22549" s="109"/>
      <c r="AZ22549" s="111"/>
    </row>
    <row r="22550" spans="20:52" x14ac:dyDescent="0.25">
      <c r="T22550" s="110"/>
      <c r="AC22550" s="109"/>
      <c r="AJ22550" s="111"/>
      <c r="AO22550" s="111"/>
      <c r="AV22550" s="111"/>
    </row>
    <row r="22551" spans="20:52" x14ac:dyDescent="0.25">
      <c r="T22551" s="110"/>
      <c r="AC22551" s="109"/>
      <c r="AJ22551" s="111"/>
      <c r="AO22551" s="111"/>
      <c r="AP22551" s="111"/>
      <c r="AV22551" s="111"/>
    </row>
    <row r="22552" spans="20:52" x14ac:dyDescent="0.25">
      <c r="T22552" s="110"/>
      <c r="AC22552" s="109"/>
      <c r="AJ22552" s="111"/>
      <c r="AP22552" s="111"/>
      <c r="AV22552" s="111"/>
    </row>
    <row r="22553" spans="20:52" x14ac:dyDescent="0.25">
      <c r="T22553" s="110"/>
      <c r="AC22553" s="109"/>
    </row>
    <row r="22554" spans="20:52" x14ac:dyDescent="0.25">
      <c r="T22554" s="110"/>
      <c r="AC22554" s="109"/>
      <c r="AJ22554" s="111"/>
      <c r="AO22554" s="111"/>
      <c r="AP22554" s="111"/>
      <c r="AT22554" s="111"/>
      <c r="AV22554" s="111"/>
      <c r="AZ22554" s="111"/>
    </row>
    <row r="22555" spans="20:52" x14ac:dyDescent="0.25">
      <c r="T22555" s="110"/>
      <c r="AC22555" s="109"/>
    </row>
    <row r="22556" spans="20:52" x14ac:dyDescent="0.25">
      <c r="T22556" s="110"/>
      <c r="AC22556" s="109"/>
      <c r="AJ22556" s="111"/>
      <c r="AO22556" s="111"/>
      <c r="AP22556" s="111"/>
      <c r="AT22556" s="111"/>
      <c r="AV22556" s="111"/>
    </row>
    <row r="22557" spans="20:52" x14ac:dyDescent="0.25">
      <c r="T22557" s="110"/>
      <c r="AC22557" s="109"/>
      <c r="AJ22557" s="111"/>
      <c r="AO22557" s="111"/>
      <c r="AV22557" s="111"/>
    </row>
    <row r="22558" spans="20:52" x14ac:dyDescent="0.25">
      <c r="T22558" s="110"/>
      <c r="AC22558" s="109"/>
    </row>
    <row r="22559" spans="20:52" x14ac:dyDescent="0.25">
      <c r="T22559" s="110"/>
      <c r="AC22559" s="109"/>
      <c r="AJ22559" s="111"/>
      <c r="AO22559" s="111"/>
      <c r="AP22559" s="111"/>
      <c r="AT22559" s="111"/>
      <c r="AV22559" s="111"/>
    </row>
    <row r="22560" spans="20:52" x14ac:dyDescent="0.25">
      <c r="T22560" s="110"/>
      <c r="AC22560" s="109"/>
      <c r="AZ22560" s="111"/>
    </row>
    <row r="22561" spans="20:52" x14ac:dyDescent="0.25">
      <c r="T22561" s="110"/>
      <c r="AC22561" s="109"/>
      <c r="AJ22561" s="111"/>
      <c r="AO22561" s="111"/>
      <c r="AP22561" s="111"/>
      <c r="AR22561" s="111"/>
      <c r="AV22561" s="111"/>
    </row>
    <row r="22562" spans="20:52" x14ac:dyDescent="0.25">
      <c r="T22562" s="110"/>
      <c r="AC22562" s="109"/>
      <c r="AJ22562" s="111"/>
      <c r="AO22562" s="111"/>
      <c r="AP22562" s="111"/>
      <c r="AV22562" s="111"/>
    </row>
    <row r="22563" spans="20:52" x14ac:dyDescent="0.25">
      <c r="T22563" s="110"/>
      <c r="AC22563" s="109"/>
      <c r="AJ22563" s="111"/>
      <c r="AO22563" s="111"/>
      <c r="AT22563" s="111"/>
      <c r="AV22563" s="111"/>
    </row>
    <row r="22564" spans="20:52" x14ac:dyDescent="0.25">
      <c r="T22564" s="110"/>
      <c r="AC22564" s="109"/>
      <c r="AJ22564" s="111"/>
      <c r="AO22564" s="111"/>
      <c r="AV22564" s="111"/>
    </row>
    <row r="22565" spans="20:52" x14ac:dyDescent="0.25">
      <c r="T22565" s="110"/>
      <c r="AC22565" s="109"/>
      <c r="AJ22565" s="111"/>
      <c r="AO22565" s="111"/>
      <c r="AP22565" s="111"/>
    </row>
    <row r="22566" spans="20:52" x14ac:dyDescent="0.25">
      <c r="T22566" s="110"/>
      <c r="AC22566" s="109"/>
    </row>
    <row r="22567" spans="20:52" x14ac:dyDescent="0.25">
      <c r="T22567" s="110"/>
      <c r="AC22567" s="109"/>
      <c r="AP22567" s="111"/>
    </row>
    <row r="22568" spans="20:52" x14ac:dyDescent="0.25">
      <c r="T22568" s="110"/>
      <c r="AC22568" s="109"/>
    </row>
    <row r="22569" spans="20:52" x14ac:dyDescent="0.25">
      <c r="T22569" s="110"/>
      <c r="AC22569" s="109"/>
      <c r="AJ22569" s="111"/>
      <c r="AO22569" s="111"/>
      <c r="AP22569" s="111"/>
    </row>
    <row r="22570" spans="20:52" x14ac:dyDescent="0.25">
      <c r="T22570" s="110"/>
      <c r="AC22570" s="109"/>
      <c r="AJ22570" s="111"/>
      <c r="AO22570" s="111"/>
      <c r="AP22570" s="111"/>
      <c r="AV22570" s="111"/>
      <c r="AZ22570" s="111"/>
    </row>
    <row r="22571" spans="20:52" x14ac:dyDescent="0.25">
      <c r="T22571" s="110"/>
      <c r="AC22571" s="109"/>
      <c r="AP22571" s="111"/>
      <c r="AZ22571" s="111"/>
    </row>
    <row r="22572" spans="20:52" x14ac:dyDescent="0.25">
      <c r="T22572" s="110"/>
      <c r="AC22572" s="109"/>
      <c r="AV22572" s="111"/>
    </row>
    <row r="22573" spans="20:52" x14ac:dyDescent="0.25">
      <c r="T22573" s="110"/>
      <c r="AC22573" s="109"/>
    </row>
    <row r="22574" spans="20:52" x14ac:dyDescent="0.25">
      <c r="T22574" s="110"/>
      <c r="AC22574" s="109"/>
      <c r="AJ22574" s="111"/>
      <c r="AO22574" s="111"/>
      <c r="AR22574" s="111"/>
      <c r="AT22574" s="111"/>
      <c r="AV22574" s="111"/>
    </row>
    <row r="22575" spans="20:52" x14ac:dyDescent="0.25">
      <c r="T22575" s="110"/>
      <c r="AC22575" s="109"/>
    </row>
    <row r="22576" spans="20:52" x14ac:dyDescent="0.25">
      <c r="T22576" s="110"/>
      <c r="AC22576" s="109"/>
      <c r="AJ22576" s="111"/>
    </row>
    <row r="22577" spans="20:48" x14ac:dyDescent="0.25">
      <c r="T22577" s="110"/>
      <c r="AC22577" s="109"/>
      <c r="AJ22577" s="111"/>
      <c r="AO22577" s="111"/>
    </row>
    <row r="22578" spans="20:48" x14ac:dyDescent="0.25">
      <c r="T22578" s="110"/>
      <c r="AC22578" s="109"/>
      <c r="AJ22578" s="111"/>
      <c r="AO22578" s="111"/>
      <c r="AT22578" s="111"/>
      <c r="AV22578" s="111"/>
    </row>
    <row r="22579" spans="20:48" x14ac:dyDescent="0.25">
      <c r="T22579" s="110"/>
      <c r="AC22579" s="109"/>
    </row>
    <row r="22580" spans="20:48" x14ac:dyDescent="0.25">
      <c r="T22580" s="110"/>
      <c r="AC22580" s="109"/>
      <c r="AJ22580" s="111"/>
      <c r="AV22580" s="111"/>
    </row>
    <row r="22581" spans="20:48" x14ac:dyDescent="0.25">
      <c r="T22581" s="110"/>
      <c r="AC22581" s="109"/>
      <c r="AJ22581" s="111"/>
      <c r="AO22581" s="111"/>
      <c r="AP22581" s="111"/>
      <c r="AT22581" s="111"/>
      <c r="AV22581" s="111"/>
    </row>
    <row r="22582" spans="20:48" x14ac:dyDescent="0.25">
      <c r="T22582" s="110"/>
      <c r="AC22582" s="109"/>
    </row>
    <row r="22583" spans="20:48" x14ac:dyDescent="0.25">
      <c r="T22583" s="110"/>
      <c r="AC22583" s="109"/>
      <c r="AJ22583" s="111"/>
      <c r="AO22583" s="111"/>
      <c r="AR22583" s="111"/>
      <c r="AT22583" s="111"/>
      <c r="AV22583" s="111"/>
    </row>
    <row r="22584" spans="20:48" x14ac:dyDescent="0.25">
      <c r="T22584" s="110"/>
      <c r="AC22584" s="109"/>
    </row>
    <row r="22585" spans="20:48" x14ac:dyDescent="0.25">
      <c r="T22585" s="110"/>
      <c r="AC22585" s="109"/>
      <c r="AP22585" s="111"/>
      <c r="AV22585" s="111"/>
    </row>
    <row r="22586" spans="20:48" x14ac:dyDescent="0.25">
      <c r="T22586" s="110"/>
      <c r="AC22586" s="109"/>
      <c r="AV22586" s="111"/>
    </row>
    <row r="22587" spans="20:48" x14ac:dyDescent="0.25">
      <c r="T22587" s="110"/>
      <c r="AC22587" s="109"/>
    </row>
    <row r="22588" spans="20:48" x14ac:dyDescent="0.25">
      <c r="T22588" s="110"/>
      <c r="AC22588" s="109"/>
    </row>
    <row r="22589" spans="20:48" x14ac:dyDescent="0.25">
      <c r="T22589" s="110"/>
      <c r="AC22589" s="109"/>
      <c r="AJ22589" s="111"/>
      <c r="AO22589" s="111"/>
      <c r="AP22589" s="111"/>
      <c r="AV22589" s="111"/>
    </row>
    <row r="22590" spans="20:48" x14ac:dyDescent="0.25">
      <c r="T22590" s="110"/>
      <c r="AC22590" s="109"/>
    </row>
    <row r="22591" spans="20:48" x14ac:dyDescent="0.25">
      <c r="T22591" s="110"/>
      <c r="AC22591" s="109"/>
      <c r="AV22591" s="111"/>
    </row>
    <row r="22592" spans="20:48" x14ac:dyDescent="0.25">
      <c r="T22592" s="110"/>
      <c r="AC22592" s="109"/>
      <c r="AJ22592" s="111"/>
      <c r="AO22592" s="111"/>
      <c r="AV22592" s="111"/>
    </row>
    <row r="22593" spans="20:52" x14ac:dyDescent="0.25">
      <c r="T22593" s="110"/>
      <c r="AC22593" s="109"/>
      <c r="AV22593" s="111"/>
    </row>
    <row r="22594" spans="20:52" x14ac:dyDescent="0.25">
      <c r="T22594" s="110"/>
      <c r="AC22594" s="109"/>
    </row>
    <row r="22595" spans="20:52" x14ac:dyDescent="0.25">
      <c r="T22595" s="110"/>
      <c r="AC22595" s="109"/>
    </row>
    <row r="22596" spans="20:52" x14ac:dyDescent="0.25">
      <c r="T22596" s="110"/>
      <c r="AC22596" s="109"/>
      <c r="AZ22596" s="111"/>
    </row>
    <row r="22597" spans="20:52" x14ac:dyDescent="0.25">
      <c r="T22597" s="110"/>
      <c r="AC22597" s="109"/>
      <c r="AJ22597" s="111"/>
      <c r="AO22597" s="111"/>
      <c r="AV22597" s="111"/>
    </row>
    <row r="22598" spans="20:52" x14ac:dyDescent="0.25">
      <c r="T22598" s="110"/>
      <c r="AC22598" s="109"/>
    </row>
    <row r="22599" spans="20:52" x14ac:dyDescent="0.25">
      <c r="T22599" s="110"/>
      <c r="AC22599" s="109"/>
      <c r="AJ22599" s="111"/>
      <c r="AO22599" s="111"/>
      <c r="AP22599" s="111"/>
    </row>
    <row r="22600" spans="20:52" x14ac:dyDescent="0.25">
      <c r="T22600" s="110"/>
      <c r="AC22600" s="109"/>
      <c r="AJ22600" s="111"/>
      <c r="AO22600" s="111"/>
      <c r="AV22600" s="111"/>
    </row>
    <row r="22601" spans="20:52" x14ac:dyDescent="0.25">
      <c r="T22601" s="110"/>
      <c r="AC22601" s="109"/>
    </row>
    <row r="22602" spans="20:52" x14ac:dyDescent="0.25">
      <c r="T22602" s="110"/>
      <c r="AC22602" s="109"/>
      <c r="AJ22602" s="111"/>
      <c r="AO22602" s="111"/>
      <c r="AV22602" s="111"/>
    </row>
    <row r="22603" spans="20:52" x14ac:dyDescent="0.25">
      <c r="T22603" s="110"/>
      <c r="AC22603" s="109"/>
      <c r="AJ22603" s="111"/>
      <c r="AO22603" s="111"/>
      <c r="AP22603" s="111"/>
      <c r="AV22603" s="111"/>
    </row>
    <row r="22604" spans="20:52" x14ac:dyDescent="0.25">
      <c r="T22604" s="110"/>
      <c r="AC22604" s="109"/>
      <c r="AJ22604" s="111"/>
      <c r="AO22604" s="111"/>
      <c r="AV22604" s="111"/>
    </row>
    <row r="22605" spans="20:52" x14ac:dyDescent="0.25">
      <c r="T22605" s="110"/>
      <c r="AC22605" s="109"/>
      <c r="AV22605" s="111"/>
    </row>
    <row r="22606" spans="20:52" x14ac:dyDescent="0.25">
      <c r="T22606" s="110"/>
      <c r="AC22606" s="109"/>
      <c r="AJ22606" s="111"/>
      <c r="AO22606" s="111"/>
      <c r="AV22606" s="111"/>
    </row>
    <row r="22607" spans="20:52" x14ac:dyDescent="0.25">
      <c r="T22607" s="110"/>
      <c r="AC22607" s="109"/>
    </row>
    <row r="22608" spans="20:52" x14ac:dyDescent="0.25">
      <c r="T22608" s="110"/>
      <c r="AC22608" s="109"/>
    </row>
    <row r="22609" spans="20:52" x14ac:dyDescent="0.25">
      <c r="T22609" s="110"/>
      <c r="AC22609" s="109"/>
      <c r="AZ22609" s="111"/>
    </row>
    <row r="22610" spans="20:52" x14ac:dyDescent="0.25">
      <c r="T22610" s="110"/>
      <c r="AC22610" s="109"/>
      <c r="AJ22610" s="111"/>
      <c r="AO22610" s="111"/>
      <c r="AT22610" s="111"/>
      <c r="AV22610" s="111"/>
    </row>
    <row r="22611" spans="20:52" x14ac:dyDescent="0.25">
      <c r="T22611" s="110"/>
      <c r="AC22611" s="109"/>
      <c r="AO22611" s="111"/>
      <c r="AP22611" s="111"/>
      <c r="AV22611" s="111"/>
    </row>
    <row r="22612" spans="20:52" x14ac:dyDescent="0.25">
      <c r="T22612" s="110"/>
      <c r="AC22612" s="109"/>
      <c r="AJ22612" s="111"/>
      <c r="AO22612" s="111"/>
      <c r="AP22612" s="111"/>
      <c r="AV22612" s="111"/>
    </row>
    <row r="22613" spans="20:52" x14ac:dyDescent="0.25">
      <c r="T22613" s="110"/>
      <c r="AC22613" s="109"/>
      <c r="AJ22613" s="111"/>
      <c r="AO22613" s="111"/>
      <c r="AP22613" s="111"/>
      <c r="AT22613" s="111"/>
      <c r="AV22613" s="111"/>
    </row>
    <row r="22614" spans="20:52" x14ac:dyDescent="0.25">
      <c r="T22614" s="110"/>
      <c r="AC22614" s="109"/>
      <c r="AJ22614" s="111"/>
      <c r="AO22614" s="111"/>
      <c r="AP22614" s="111"/>
      <c r="AV22614" s="111"/>
    </row>
    <row r="22615" spans="20:52" x14ac:dyDescent="0.25">
      <c r="T22615" s="110"/>
      <c r="AC22615" s="109"/>
    </row>
    <row r="22616" spans="20:52" x14ac:dyDescent="0.25">
      <c r="T22616" s="110"/>
      <c r="AC22616" s="109"/>
      <c r="AJ22616" s="111"/>
      <c r="AO22616" s="111"/>
      <c r="AP22616" s="111"/>
      <c r="AV22616" s="111"/>
    </row>
    <row r="22617" spans="20:52" x14ac:dyDescent="0.25">
      <c r="T22617" s="110"/>
      <c r="AC22617" s="109"/>
      <c r="AJ22617" s="111"/>
      <c r="AO22617" s="111"/>
      <c r="AP22617" s="111"/>
      <c r="AV22617" s="111"/>
    </row>
    <row r="22618" spans="20:52" x14ac:dyDescent="0.25">
      <c r="T22618" s="110"/>
      <c r="AC22618" s="109"/>
    </row>
    <row r="22619" spans="20:52" x14ac:dyDescent="0.25">
      <c r="T22619" s="110"/>
      <c r="AC22619" s="109"/>
      <c r="AJ22619" s="111"/>
      <c r="AO22619" s="111"/>
      <c r="AP22619" s="111"/>
      <c r="AV22619" s="111"/>
    </row>
    <row r="22620" spans="20:52" x14ac:dyDescent="0.25">
      <c r="T22620" s="110"/>
      <c r="AC22620" s="109"/>
      <c r="AJ22620" s="111"/>
      <c r="AO22620" s="111"/>
      <c r="AR22620" s="111"/>
      <c r="AV22620" s="111"/>
    </row>
    <row r="22621" spans="20:52" x14ac:dyDescent="0.25">
      <c r="T22621" s="110"/>
      <c r="AC22621" s="109"/>
    </row>
    <row r="22622" spans="20:52" x14ac:dyDescent="0.25">
      <c r="T22622" s="110"/>
      <c r="AC22622" s="109"/>
      <c r="AZ22622" s="111"/>
    </row>
    <row r="22623" spans="20:52" x14ac:dyDescent="0.25">
      <c r="T22623" s="110"/>
      <c r="AC22623" s="109"/>
      <c r="AP22623" s="111"/>
      <c r="AV22623" s="111"/>
    </row>
    <row r="22624" spans="20:52" x14ac:dyDescent="0.25">
      <c r="T22624" s="110"/>
      <c r="AC22624" s="109"/>
    </row>
    <row r="22625" spans="20:52" x14ac:dyDescent="0.25">
      <c r="T22625" s="110"/>
      <c r="AC22625" s="109"/>
    </row>
    <row r="22626" spans="20:52" x14ac:dyDescent="0.25">
      <c r="T22626" s="110"/>
      <c r="AC22626" s="109"/>
    </row>
    <row r="22627" spans="20:52" x14ac:dyDescent="0.25">
      <c r="T22627" s="110"/>
      <c r="AC22627" s="109"/>
      <c r="AJ22627" s="111"/>
      <c r="AO22627" s="111"/>
    </row>
    <row r="22628" spans="20:52" x14ac:dyDescent="0.25">
      <c r="T22628" s="110"/>
      <c r="AC22628" s="109"/>
    </row>
    <row r="22629" spans="20:52" x14ac:dyDescent="0.25">
      <c r="T22629" s="110"/>
      <c r="AC22629" s="109"/>
      <c r="AJ22629" s="111"/>
      <c r="AP22629" s="111"/>
      <c r="AV22629" s="111"/>
    </row>
    <row r="22630" spans="20:52" x14ac:dyDescent="0.25">
      <c r="T22630" s="110"/>
      <c r="AC22630" s="109"/>
    </row>
    <row r="22631" spans="20:52" x14ac:dyDescent="0.25">
      <c r="T22631" s="110"/>
      <c r="AC22631" s="109"/>
      <c r="AJ22631" s="111"/>
      <c r="AO22631" s="111"/>
      <c r="AR22631" s="111"/>
      <c r="AV22631" s="111"/>
    </row>
    <row r="22632" spans="20:52" x14ac:dyDescent="0.25">
      <c r="T22632" s="110"/>
      <c r="AC22632" s="109"/>
      <c r="AJ22632" s="111"/>
      <c r="AO22632" s="111"/>
      <c r="AP22632" s="111"/>
    </row>
    <row r="22633" spans="20:52" x14ac:dyDescent="0.25">
      <c r="T22633" s="110"/>
      <c r="AC22633" s="109"/>
      <c r="AJ22633" s="111"/>
      <c r="AO22633" s="111"/>
      <c r="AP22633" s="111"/>
      <c r="AV22633" s="111"/>
    </row>
    <row r="22634" spans="20:52" x14ac:dyDescent="0.25">
      <c r="T22634" s="110"/>
      <c r="AC22634" s="109"/>
      <c r="AZ22634" s="111"/>
    </row>
    <row r="22635" spans="20:52" x14ac:dyDescent="0.25">
      <c r="T22635" s="110"/>
      <c r="AC22635" s="109"/>
      <c r="AJ22635" s="111"/>
      <c r="AO22635" s="111"/>
      <c r="AP22635" s="111"/>
      <c r="AV22635" s="111"/>
      <c r="AZ22635" s="111"/>
    </row>
    <row r="22636" spans="20:52" x14ac:dyDescent="0.25">
      <c r="T22636" s="110"/>
      <c r="AC22636" s="109"/>
    </row>
    <row r="22637" spans="20:52" x14ac:dyDescent="0.25">
      <c r="T22637" s="110"/>
      <c r="AC22637" s="109"/>
      <c r="AP22637" s="111"/>
      <c r="AV22637" s="111"/>
    </row>
    <row r="22638" spans="20:52" x14ac:dyDescent="0.25">
      <c r="T22638" s="110"/>
      <c r="AC22638" s="109"/>
      <c r="AV22638" s="111"/>
    </row>
    <row r="22639" spans="20:52" x14ac:dyDescent="0.25">
      <c r="T22639" s="110"/>
      <c r="AC22639" s="109"/>
    </row>
    <row r="22640" spans="20:52" x14ac:dyDescent="0.25">
      <c r="T22640" s="110"/>
      <c r="AC22640" s="109"/>
      <c r="AZ22640" s="111"/>
    </row>
    <row r="22641" spans="20:52" x14ac:dyDescent="0.25">
      <c r="T22641" s="110"/>
      <c r="AC22641" s="109"/>
      <c r="AP22641" s="111"/>
      <c r="AV22641" s="111"/>
      <c r="AZ22641" s="111"/>
    </row>
    <row r="22642" spans="20:52" x14ac:dyDescent="0.25">
      <c r="T22642" s="110"/>
      <c r="AC22642" s="109"/>
      <c r="AJ22642" s="111"/>
      <c r="AO22642" s="111"/>
    </row>
    <row r="22643" spans="20:52" x14ac:dyDescent="0.25">
      <c r="T22643" s="110"/>
      <c r="AC22643" s="109"/>
      <c r="AJ22643" s="111"/>
      <c r="AO22643" s="111"/>
      <c r="AT22643" s="111"/>
      <c r="AV22643" s="111"/>
    </row>
    <row r="22644" spans="20:52" x14ac:dyDescent="0.25">
      <c r="T22644" s="110"/>
      <c r="AC22644" s="109"/>
      <c r="AJ22644" s="111"/>
      <c r="AO22644" s="111"/>
      <c r="AP22644" s="111"/>
      <c r="AV22644" s="111"/>
    </row>
    <row r="22645" spans="20:52" x14ac:dyDescent="0.25">
      <c r="T22645" s="110"/>
      <c r="AC22645" s="109"/>
    </row>
    <row r="22646" spans="20:52" x14ac:dyDescent="0.25">
      <c r="T22646" s="110"/>
      <c r="AC22646" s="109"/>
      <c r="AJ22646" s="111"/>
      <c r="AO22646" s="111"/>
      <c r="AP22646" s="111"/>
    </row>
    <row r="22647" spans="20:52" x14ac:dyDescent="0.25">
      <c r="T22647" s="110"/>
      <c r="AC22647" s="109"/>
      <c r="AJ22647" s="111"/>
      <c r="AO22647" s="111"/>
      <c r="AP22647" s="111"/>
    </row>
    <row r="22648" spans="20:52" x14ac:dyDescent="0.25">
      <c r="T22648" s="110"/>
      <c r="AC22648" s="109"/>
    </row>
    <row r="22649" spans="20:52" x14ac:dyDescent="0.25">
      <c r="T22649" s="110"/>
      <c r="AC22649" s="109"/>
    </row>
    <row r="22650" spans="20:52" x14ac:dyDescent="0.25">
      <c r="T22650" s="110"/>
      <c r="AC22650" s="109"/>
    </row>
    <row r="22651" spans="20:52" x14ac:dyDescent="0.25">
      <c r="T22651" s="110"/>
      <c r="AC22651" s="109"/>
    </row>
    <row r="22652" spans="20:52" x14ac:dyDescent="0.25">
      <c r="T22652" s="110"/>
      <c r="AC22652" s="109"/>
    </row>
    <row r="22653" spans="20:52" x14ac:dyDescent="0.25">
      <c r="T22653" s="110"/>
      <c r="AC22653" s="109"/>
    </row>
    <row r="22654" spans="20:52" x14ac:dyDescent="0.25">
      <c r="T22654" s="110"/>
      <c r="AC22654" s="109"/>
      <c r="AJ22654" s="111"/>
      <c r="AO22654" s="111"/>
      <c r="AP22654" s="111"/>
      <c r="AT22654" s="111"/>
    </row>
    <row r="22655" spans="20:52" x14ac:dyDescent="0.25">
      <c r="T22655" s="110"/>
      <c r="AC22655" s="109"/>
      <c r="AJ22655" s="111"/>
      <c r="AO22655" s="111"/>
      <c r="AT22655" s="111"/>
    </row>
    <row r="22656" spans="20:52" x14ac:dyDescent="0.25">
      <c r="T22656" s="110"/>
      <c r="AC22656" s="109"/>
    </row>
    <row r="22657" spans="20:52" x14ac:dyDescent="0.25">
      <c r="T22657" s="110"/>
      <c r="AC22657" s="109"/>
      <c r="AJ22657" s="111"/>
      <c r="AO22657" s="111"/>
      <c r="AV22657" s="111"/>
    </row>
    <row r="22658" spans="20:52" x14ac:dyDescent="0.25">
      <c r="T22658" s="110"/>
      <c r="AC22658" s="109"/>
    </row>
    <row r="22659" spans="20:52" x14ac:dyDescent="0.25">
      <c r="T22659" s="110"/>
      <c r="AC22659" s="109"/>
      <c r="AZ22659" s="111"/>
    </row>
    <row r="22660" spans="20:52" x14ac:dyDescent="0.25">
      <c r="T22660" s="110"/>
      <c r="AC22660" s="109"/>
    </row>
    <row r="22661" spans="20:52" x14ac:dyDescent="0.25">
      <c r="T22661" s="110"/>
      <c r="AC22661" s="109"/>
      <c r="AJ22661" s="111"/>
      <c r="AO22661" s="111"/>
      <c r="AV22661" s="111"/>
    </row>
    <row r="22662" spans="20:52" x14ac:dyDescent="0.25">
      <c r="T22662" s="110"/>
      <c r="AC22662" s="109"/>
    </row>
    <row r="22663" spans="20:52" x14ac:dyDescent="0.25">
      <c r="T22663" s="110"/>
      <c r="AC22663" s="109"/>
      <c r="AJ22663" s="111"/>
      <c r="AO22663" s="111"/>
      <c r="AV22663" s="111"/>
    </row>
    <row r="22664" spans="20:52" x14ac:dyDescent="0.25">
      <c r="T22664" s="110"/>
      <c r="AC22664" s="109"/>
    </row>
    <row r="22665" spans="20:52" x14ac:dyDescent="0.25">
      <c r="T22665" s="110"/>
      <c r="AC22665" s="109"/>
    </row>
    <row r="22666" spans="20:52" x14ac:dyDescent="0.25">
      <c r="T22666" s="110"/>
      <c r="AC22666" s="109"/>
    </row>
    <row r="22667" spans="20:52" x14ac:dyDescent="0.25">
      <c r="T22667" s="110"/>
      <c r="AC22667" s="109"/>
    </row>
    <row r="22668" spans="20:52" x14ac:dyDescent="0.25">
      <c r="T22668" s="110"/>
      <c r="AC22668" s="109"/>
    </row>
    <row r="22669" spans="20:52" x14ac:dyDescent="0.25">
      <c r="T22669" s="110"/>
      <c r="AC22669" s="109"/>
      <c r="AJ22669" s="111"/>
      <c r="AO22669" s="111"/>
      <c r="AV22669" s="111"/>
    </row>
    <row r="22670" spans="20:52" x14ac:dyDescent="0.25">
      <c r="T22670" s="110"/>
      <c r="AC22670" s="109"/>
      <c r="AJ22670" s="111"/>
      <c r="AP22670" s="111"/>
      <c r="AV22670" s="111"/>
      <c r="AZ22670" s="111"/>
    </row>
    <row r="22671" spans="20:52" x14ac:dyDescent="0.25">
      <c r="T22671" s="110"/>
      <c r="AC22671" s="109"/>
    </row>
    <row r="22672" spans="20:52" x14ac:dyDescent="0.25">
      <c r="T22672" s="110"/>
      <c r="AC22672" s="109"/>
    </row>
    <row r="22673" spans="20:52" x14ac:dyDescent="0.25">
      <c r="T22673" s="110"/>
      <c r="AC22673" s="109"/>
      <c r="AJ22673" s="111"/>
      <c r="AO22673" s="111"/>
    </row>
    <row r="22674" spans="20:52" x14ac:dyDescent="0.25">
      <c r="T22674" s="110"/>
      <c r="AC22674" s="109"/>
    </row>
    <row r="22675" spans="20:52" x14ac:dyDescent="0.25">
      <c r="T22675" s="110"/>
      <c r="AC22675" s="109"/>
    </row>
    <row r="22676" spans="20:52" x14ac:dyDescent="0.25">
      <c r="T22676" s="110"/>
      <c r="AC22676" s="109"/>
    </row>
    <row r="22677" spans="20:52" x14ac:dyDescent="0.25">
      <c r="T22677" s="110"/>
      <c r="AC22677" s="109"/>
      <c r="AV22677" s="111"/>
    </row>
    <row r="22678" spans="20:52" x14ac:dyDescent="0.25">
      <c r="T22678" s="110"/>
      <c r="AC22678" s="109"/>
    </row>
    <row r="22679" spans="20:52" x14ac:dyDescent="0.25">
      <c r="T22679" s="110"/>
      <c r="AC22679" s="109"/>
    </row>
    <row r="22680" spans="20:52" x14ac:dyDescent="0.25">
      <c r="T22680" s="110"/>
      <c r="AC22680" s="109"/>
      <c r="AJ22680" s="111"/>
      <c r="AO22680" s="111"/>
      <c r="AV22680" s="111"/>
      <c r="AZ22680" s="111"/>
    </row>
    <row r="22681" spans="20:52" x14ac:dyDescent="0.25">
      <c r="T22681" s="110"/>
      <c r="AC22681" s="109"/>
      <c r="AV22681" s="111"/>
    </row>
    <row r="22682" spans="20:52" x14ac:dyDescent="0.25">
      <c r="T22682" s="110"/>
      <c r="AC22682" s="109"/>
      <c r="AP22682" s="111"/>
      <c r="AV22682" s="111"/>
    </row>
    <row r="22683" spans="20:52" x14ac:dyDescent="0.25">
      <c r="T22683" s="110"/>
      <c r="AC22683" s="109"/>
    </row>
    <row r="22684" spans="20:52" x14ac:dyDescent="0.25">
      <c r="T22684" s="110"/>
      <c r="AC22684" s="109"/>
    </row>
    <row r="22685" spans="20:52" x14ac:dyDescent="0.25">
      <c r="T22685" s="110"/>
      <c r="AC22685" s="109"/>
      <c r="AJ22685" s="111"/>
      <c r="AO22685" s="111"/>
      <c r="AP22685" s="111"/>
      <c r="AV22685" s="111"/>
    </row>
    <row r="22686" spans="20:52" x14ac:dyDescent="0.25">
      <c r="T22686" s="110"/>
      <c r="AC22686" s="109"/>
      <c r="AJ22686" s="111"/>
      <c r="AO22686" s="111"/>
      <c r="AP22686" s="111"/>
      <c r="AV22686" s="111"/>
    </row>
    <row r="22687" spans="20:52" x14ac:dyDescent="0.25">
      <c r="T22687" s="110"/>
      <c r="AC22687" s="109"/>
      <c r="AJ22687" s="111"/>
      <c r="AO22687" s="111"/>
      <c r="AP22687" s="111"/>
      <c r="AV22687" s="111"/>
    </row>
    <row r="22688" spans="20:52" x14ac:dyDescent="0.25">
      <c r="T22688" s="110"/>
      <c r="AC22688" s="109"/>
      <c r="AZ22688" s="111"/>
    </row>
    <row r="22689" spans="20:52" x14ac:dyDescent="0.25">
      <c r="T22689" s="110"/>
      <c r="AC22689" s="109"/>
      <c r="AJ22689" s="111"/>
      <c r="AO22689" s="111"/>
    </row>
    <row r="22690" spans="20:52" x14ac:dyDescent="0.25">
      <c r="T22690" s="110"/>
      <c r="AC22690" s="109"/>
    </row>
    <row r="22691" spans="20:52" x14ac:dyDescent="0.25">
      <c r="T22691" s="110"/>
      <c r="AC22691" s="109"/>
      <c r="AJ22691" s="111"/>
      <c r="AV22691" s="111"/>
    </row>
    <row r="22692" spans="20:52" x14ac:dyDescent="0.25">
      <c r="T22692" s="110"/>
      <c r="AC22692" s="109"/>
      <c r="AP22692" s="111"/>
      <c r="AZ22692" s="111"/>
    </row>
    <row r="22693" spans="20:52" x14ac:dyDescent="0.25">
      <c r="T22693" s="110"/>
      <c r="AC22693" s="109"/>
    </row>
    <row r="22694" spans="20:52" x14ac:dyDescent="0.25">
      <c r="T22694" s="110"/>
      <c r="AC22694" s="109"/>
    </row>
    <row r="22695" spans="20:52" x14ac:dyDescent="0.25">
      <c r="T22695" s="110"/>
      <c r="AC22695" s="109"/>
    </row>
    <row r="22696" spans="20:52" x14ac:dyDescent="0.25">
      <c r="T22696" s="110"/>
      <c r="AC22696" s="109"/>
      <c r="AJ22696" s="111"/>
      <c r="AO22696" s="111"/>
      <c r="AV22696" s="111"/>
    </row>
    <row r="22697" spans="20:52" x14ac:dyDescent="0.25">
      <c r="T22697" s="110"/>
      <c r="AC22697" s="109"/>
    </row>
    <row r="22698" spans="20:52" x14ac:dyDescent="0.25">
      <c r="T22698" s="110"/>
      <c r="AC22698" s="109"/>
      <c r="AJ22698" s="111"/>
      <c r="AO22698" s="111"/>
      <c r="AV22698" s="111"/>
    </row>
    <row r="22699" spans="20:52" x14ac:dyDescent="0.25">
      <c r="T22699" s="110"/>
      <c r="AC22699" s="109"/>
      <c r="AJ22699" s="111"/>
      <c r="AO22699" s="111"/>
      <c r="AV22699" s="111"/>
    </row>
    <row r="22700" spans="20:52" x14ac:dyDescent="0.25">
      <c r="T22700" s="110"/>
      <c r="AC22700" s="109"/>
      <c r="AO22700" s="111"/>
      <c r="AT22700" s="111"/>
      <c r="AV22700" s="111"/>
    </row>
    <row r="22701" spans="20:52" x14ac:dyDescent="0.25">
      <c r="T22701" s="110"/>
      <c r="AC22701" s="109"/>
    </row>
    <row r="22702" spans="20:52" x14ac:dyDescent="0.25">
      <c r="T22702" s="110"/>
      <c r="AC22702" s="109"/>
      <c r="AJ22702" s="111"/>
      <c r="AO22702" s="111"/>
      <c r="AV22702" s="111"/>
      <c r="AZ22702" s="111"/>
    </row>
    <row r="22703" spans="20:52" x14ac:dyDescent="0.25">
      <c r="T22703" s="110"/>
      <c r="AC22703" s="109"/>
    </row>
    <row r="22704" spans="20:52" x14ac:dyDescent="0.25">
      <c r="T22704" s="110"/>
      <c r="AC22704" s="109"/>
      <c r="AJ22704" s="111"/>
      <c r="AO22704" s="111"/>
      <c r="AV22704" s="111"/>
    </row>
    <row r="22705" spans="20:48" x14ac:dyDescent="0.25">
      <c r="T22705" s="110"/>
      <c r="AC22705" s="109"/>
    </row>
    <row r="22706" spans="20:48" x14ac:dyDescent="0.25">
      <c r="T22706" s="110"/>
      <c r="AC22706" s="109"/>
    </row>
    <row r="22707" spans="20:48" x14ac:dyDescent="0.25">
      <c r="T22707" s="110"/>
      <c r="AC22707" s="109"/>
      <c r="AJ22707" s="111"/>
      <c r="AO22707" s="111"/>
    </row>
    <row r="22708" spans="20:48" x14ac:dyDescent="0.25">
      <c r="T22708" s="110"/>
      <c r="AC22708" s="109"/>
    </row>
    <row r="22709" spans="20:48" x14ac:dyDescent="0.25">
      <c r="T22709" s="110"/>
      <c r="AC22709" s="109"/>
    </row>
    <row r="22710" spans="20:48" x14ac:dyDescent="0.25">
      <c r="T22710" s="110"/>
      <c r="AC22710" s="109"/>
    </row>
    <row r="22711" spans="20:48" x14ac:dyDescent="0.25">
      <c r="T22711" s="110"/>
      <c r="AC22711" s="109"/>
      <c r="AO22711" s="111"/>
      <c r="AP22711" s="111"/>
      <c r="AV22711" s="111"/>
    </row>
    <row r="22712" spans="20:48" x14ac:dyDescent="0.25">
      <c r="T22712" s="110"/>
      <c r="AC22712" s="109"/>
      <c r="AJ22712" s="111"/>
      <c r="AO22712" s="111"/>
      <c r="AV22712" s="111"/>
    </row>
    <row r="22713" spans="20:48" x14ac:dyDescent="0.25">
      <c r="T22713" s="110"/>
      <c r="AC22713" s="109"/>
    </row>
    <row r="22714" spans="20:48" x14ac:dyDescent="0.25">
      <c r="T22714" s="110"/>
      <c r="AC22714" s="109"/>
      <c r="AJ22714" s="111"/>
      <c r="AO22714" s="111"/>
      <c r="AP22714" s="111"/>
    </row>
    <row r="22715" spans="20:48" x14ac:dyDescent="0.25">
      <c r="T22715" s="110"/>
      <c r="AC22715" s="109"/>
    </row>
    <row r="22716" spans="20:48" x14ac:dyDescent="0.25">
      <c r="T22716" s="110"/>
      <c r="AC22716" s="109"/>
      <c r="AJ22716" s="111"/>
      <c r="AO22716" s="111"/>
      <c r="AP22716" s="111"/>
      <c r="AV22716" s="111"/>
    </row>
    <row r="22717" spans="20:48" x14ac:dyDescent="0.25">
      <c r="T22717" s="110"/>
      <c r="AC22717" s="109"/>
    </row>
    <row r="22718" spans="20:48" x14ac:dyDescent="0.25">
      <c r="T22718" s="110"/>
      <c r="AC22718" s="109"/>
    </row>
    <row r="22719" spans="20:48" x14ac:dyDescent="0.25">
      <c r="T22719" s="110"/>
      <c r="AC22719" s="109"/>
    </row>
    <row r="22720" spans="20:48" x14ac:dyDescent="0.25">
      <c r="T22720" s="110"/>
      <c r="AC22720" s="109"/>
      <c r="AJ22720" s="111"/>
      <c r="AO22720" s="111"/>
      <c r="AP22720" s="111"/>
    </row>
    <row r="22721" spans="20:52" x14ac:dyDescent="0.25">
      <c r="T22721" s="110"/>
      <c r="AC22721" s="109"/>
    </row>
    <row r="22722" spans="20:52" x14ac:dyDescent="0.25">
      <c r="T22722" s="110"/>
      <c r="AC22722" s="109"/>
      <c r="AJ22722" s="111"/>
      <c r="AO22722" s="111"/>
      <c r="AP22722" s="111"/>
    </row>
    <row r="22723" spans="20:52" x14ac:dyDescent="0.25">
      <c r="T22723" s="110"/>
      <c r="AC22723" s="109"/>
    </row>
    <row r="22724" spans="20:52" x14ac:dyDescent="0.25">
      <c r="T22724" s="110"/>
      <c r="AC22724" s="109"/>
      <c r="AV22724" s="111"/>
    </row>
    <row r="22725" spans="20:52" x14ac:dyDescent="0.25">
      <c r="T22725" s="110"/>
      <c r="AC22725" s="109"/>
      <c r="AJ22725" s="111"/>
      <c r="AO22725" s="111"/>
      <c r="AV22725" s="111"/>
      <c r="AZ22725" s="111"/>
    </row>
    <row r="22726" spans="20:52" x14ac:dyDescent="0.25">
      <c r="T22726" s="110"/>
      <c r="AC22726" s="109"/>
    </row>
    <row r="22727" spans="20:52" x14ac:dyDescent="0.25">
      <c r="T22727" s="110"/>
      <c r="AC22727" s="109"/>
      <c r="AV22727" s="111"/>
    </row>
    <row r="22728" spans="20:52" x14ac:dyDescent="0.25">
      <c r="T22728" s="110"/>
      <c r="AC22728" s="109"/>
    </row>
    <row r="22729" spans="20:52" x14ac:dyDescent="0.25">
      <c r="T22729" s="110"/>
      <c r="AC22729" s="109"/>
    </row>
    <row r="22730" spans="20:52" x14ac:dyDescent="0.25">
      <c r="T22730" s="110"/>
      <c r="AC22730" s="109"/>
      <c r="AP22730" s="111"/>
      <c r="AV22730" s="111"/>
    </row>
    <row r="22731" spans="20:52" x14ac:dyDescent="0.25">
      <c r="T22731" s="110"/>
      <c r="AC22731" s="109"/>
    </row>
    <row r="22732" spans="20:52" x14ac:dyDescent="0.25">
      <c r="T22732" s="110"/>
      <c r="AC22732" s="109"/>
      <c r="AV22732" s="111"/>
    </row>
    <row r="22733" spans="20:52" x14ac:dyDescent="0.25">
      <c r="T22733" s="110"/>
      <c r="AC22733" s="109"/>
    </row>
    <row r="22734" spans="20:52" x14ac:dyDescent="0.25">
      <c r="T22734" s="110"/>
      <c r="AC22734" s="109"/>
      <c r="AV22734" s="111"/>
    </row>
    <row r="22735" spans="20:52" x14ac:dyDescent="0.25">
      <c r="T22735" s="110"/>
      <c r="AC22735" s="109"/>
      <c r="AJ22735" s="111"/>
      <c r="AO22735" s="111"/>
      <c r="AV22735" s="111"/>
    </row>
    <row r="22736" spans="20:52" x14ac:dyDescent="0.25">
      <c r="T22736" s="110"/>
      <c r="AC22736" s="109"/>
      <c r="AV22736" s="111"/>
    </row>
    <row r="22737" spans="20:52" x14ac:dyDescent="0.25">
      <c r="T22737" s="110"/>
      <c r="AC22737" s="109"/>
      <c r="AJ22737" s="111"/>
      <c r="AO22737" s="111"/>
      <c r="AV22737" s="111"/>
    </row>
    <row r="22738" spans="20:52" x14ac:dyDescent="0.25">
      <c r="T22738" s="110"/>
      <c r="AC22738" s="109"/>
      <c r="AJ22738" s="111"/>
      <c r="AO22738" s="111"/>
      <c r="AV22738" s="111"/>
    </row>
    <row r="22739" spans="20:52" x14ac:dyDescent="0.25">
      <c r="T22739" s="110"/>
      <c r="AC22739" s="109"/>
      <c r="AJ22739" s="111"/>
      <c r="AO22739" s="111"/>
      <c r="AP22739" s="111"/>
      <c r="AV22739" s="111"/>
    </row>
    <row r="22740" spans="20:52" x14ac:dyDescent="0.25">
      <c r="T22740" s="110"/>
      <c r="AC22740" s="109"/>
      <c r="AZ22740" s="111"/>
    </row>
    <row r="22741" spans="20:52" x14ac:dyDescent="0.25">
      <c r="T22741" s="110"/>
      <c r="AC22741" s="109"/>
    </row>
    <row r="22742" spans="20:52" x14ac:dyDescent="0.25">
      <c r="T22742" s="110"/>
      <c r="AC22742" s="109"/>
      <c r="AZ22742" s="111"/>
    </row>
    <row r="22743" spans="20:52" x14ac:dyDescent="0.25">
      <c r="T22743" s="110"/>
      <c r="AC22743" s="109"/>
      <c r="AJ22743" s="111"/>
      <c r="AO22743" s="111"/>
      <c r="AP22743" s="111"/>
      <c r="AV22743" s="111"/>
    </row>
    <row r="22744" spans="20:52" x14ac:dyDescent="0.25">
      <c r="T22744" s="110"/>
      <c r="AC22744" s="109"/>
      <c r="AZ22744" s="111"/>
    </row>
    <row r="22745" spans="20:52" x14ac:dyDescent="0.25">
      <c r="T22745" s="110"/>
      <c r="AC22745" s="109"/>
      <c r="AJ22745" s="111"/>
      <c r="AO22745" s="111"/>
      <c r="AV22745" s="111"/>
    </row>
    <row r="22746" spans="20:52" x14ac:dyDescent="0.25">
      <c r="T22746" s="110"/>
      <c r="AC22746" s="109"/>
      <c r="AO22746" s="111"/>
      <c r="AV22746" s="111"/>
    </row>
    <row r="22747" spans="20:52" x14ac:dyDescent="0.25">
      <c r="T22747" s="110"/>
      <c r="AC22747" s="109"/>
    </row>
    <row r="22748" spans="20:52" x14ac:dyDescent="0.25">
      <c r="T22748" s="110"/>
      <c r="AC22748" s="109"/>
    </row>
    <row r="22749" spans="20:52" x14ac:dyDescent="0.25">
      <c r="T22749" s="110"/>
      <c r="AC22749" s="109"/>
      <c r="AJ22749" s="111"/>
      <c r="AO22749" s="111"/>
      <c r="AV22749" s="111"/>
      <c r="AZ22749" s="111"/>
    </row>
    <row r="22750" spans="20:52" x14ac:dyDescent="0.25">
      <c r="T22750" s="110"/>
      <c r="AC22750" s="109"/>
      <c r="AJ22750" s="111"/>
      <c r="AO22750" s="111"/>
    </row>
    <row r="22751" spans="20:52" x14ac:dyDescent="0.25">
      <c r="T22751" s="110"/>
      <c r="AC22751" s="109"/>
      <c r="AR22751" s="111"/>
      <c r="AT22751" s="111"/>
    </row>
    <row r="22752" spans="20:52" x14ac:dyDescent="0.25">
      <c r="T22752" s="110"/>
      <c r="AC22752" s="109"/>
      <c r="AJ22752" s="111"/>
      <c r="AO22752" s="111"/>
      <c r="AV22752" s="111"/>
    </row>
    <row r="22753" spans="20:52" x14ac:dyDescent="0.25">
      <c r="T22753" s="110"/>
      <c r="AC22753" s="109"/>
    </row>
    <row r="22754" spans="20:52" x14ac:dyDescent="0.25">
      <c r="T22754" s="110"/>
      <c r="AC22754" s="109"/>
    </row>
    <row r="22755" spans="20:52" x14ac:dyDescent="0.25">
      <c r="T22755" s="110"/>
      <c r="AC22755" s="109"/>
      <c r="AJ22755" s="111"/>
      <c r="AO22755" s="111"/>
      <c r="AV22755" s="111"/>
    </row>
    <row r="22756" spans="20:52" x14ac:dyDescent="0.25">
      <c r="T22756" s="110"/>
      <c r="AC22756" s="109"/>
      <c r="AZ22756" s="111"/>
    </row>
    <row r="22757" spans="20:52" x14ac:dyDescent="0.25">
      <c r="T22757" s="110"/>
      <c r="AC22757" s="109"/>
      <c r="AJ22757" s="111"/>
      <c r="AO22757" s="111"/>
    </row>
    <row r="22758" spans="20:52" x14ac:dyDescent="0.25">
      <c r="T22758" s="110"/>
      <c r="AC22758" s="109"/>
    </row>
    <row r="22759" spans="20:52" x14ac:dyDescent="0.25">
      <c r="T22759" s="110"/>
      <c r="AC22759" s="109"/>
      <c r="AJ22759" s="111"/>
      <c r="AO22759" s="111"/>
      <c r="AV22759" s="111"/>
    </row>
    <row r="22760" spans="20:52" x14ac:dyDescent="0.25">
      <c r="T22760" s="110"/>
      <c r="AC22760" s="109"/>
      <c r="AJ22760" s="111"/>
      <c r="AO22760" s="111"/>
      <c r="AP22760" s="111"/>
    </row>
    <row r="22761" spans="20:52" x14ac:dyDescent="0.25">
      <c r="T22761" s="110"/>
      <c r="AC22761" s="109"/>
      <c r="AJ22761" s="111"/>
      <c r="AO22761" s="111"/>
      <c r="AP22761" s="111"/>
      <c r="AR22761" s="111"/>
      <c r="AV22761" s="111"/>
    </row>
    <row r="22762" spans="20:52" x14ac:dyDescent="0.25">
      <c r="T22762" s="110"/>
      <c r="AC22762" s="109"/>
      <c r="AJ22762" s="111"/>
      <c r="AO22762" s="111"/>
      <c r="AP22762" s="111"/>
      <c r="AR22762" s="111"/>
      <c r="AV22762" s="111"/>
    </row>
    <row r="22763" spans="20:52" x14ac:dyDescent="0.25">
      <c r="T22763" s="110"/>
      <c r="AC22763" s="109"/>
      <c r="AJ22763" s="111"/>
      <c r="AO22763" s="111"/>
      <c r="AR22763" s="111"/>
      <c r="AV22763" s="111"/>
    </row>
    <row r="22764" spans="20:52" x14ac:dyDescent="0.25">
      <c r="T22764" s="110"/>
      <c r="AC22764" s="109"/>
    </row>
    <row r="22765" spans="20:52" x14ac:dyDescent="0.25">
      <c r="T22765" s="110"/>
      <c r="AC22765" s="109"/>
      <c r="AJ22765" s="111"/>
      <c r="AO22765" s="111"/>
      <c r="AV22765" s="111"/>
    </row>
    <row r="22766" spans="20:52" x14ac:dyDescent="0.25">
      <c r="T22766" s="110"/>
      <c r="AC22766" s="109"/>
      <c r="AJ22766" s="111"/>
      <c r="AO22766" s="111"/>
      <c r="AR22766" s="111"/>
      <c r="AT22766" s="111"/>
      <c r="AV22766" s="111"/>
    </row>
    <row r="22767" spans="20:52" x14ac:dyDescent="0.25">
      <c r="T22767" s="110"/>
      <c r="AC22767" s="109"/>
      <c r="AJ22767" s="111"/>
      <c r="AO22767" s="111"/>
      <c r="AV22767" s="111"/>
      <c r="AZ22767" s="111"/>
    </row>
    <row r="22768" spans="20:52" x14ac:dyDescent="0.25">
      <c r="T22768" s="110"/>
      <c r="AC22768" s="109"/>
    </row>
    <row r="22769" spans="20:52" x14ac:dyDescent="0.25">
      <c r="T22769" s="110"/>
      <c r="AC22769" s="109"/>
      <c r="AP22769" s="111"/>
      <c r="AV22769" s="111"/>
    </row>
    <row r="22770" spans="20:52" x14ac:dyDescent="0.25">
      <c r="T22770" s="110"/>
      <c r="AC22770" s="109"/>
      <c r="AJ22770" s="111"/>
      <c r="AP22770" s="111"/>
      <c r="AV22770" s="111"/>
    </row>
    <row r="22771" spans="20:52" x14ac:dyDescent="0.25">
      <c r="T22771" s="110"/>
      <c r="AC22771" s="109"/>
      <c r="AJ22771" s="111"/>
      <c r="AO22771" s="111"/>
      <c r="AV22771" s="111"/>
    </row>
    <row r="22772" spans="20:52" x14ac:dyDescent="0.25">
      <c r="T22772" s="110"/>
      <c r="AC22772" s="109"/>
      <c r="AJ22772" s="111"/>
      <c r="AO22772" s="111"/>
      <c r="AV22772" s="111"/>
    </row>
    <row r="22773" spans="20:52" x14ac:dyDescent="0.25">
      <c r="T22773" s="110"/>
      <c r="AC22773" s="109"/>
      <c r="AZ22773" s="111"/>
    </row>
    <row r="22774" spans="20:52" x14ac:dyDescent="0.25">
      <c r="T22774" s="110"/>
      <c r="AC22774" s="109"/>
    </row>
    <row r="22775" spans="20:52" x14ac:dyDescent="0.25">
      <c r="T22775" s="110"/>
      <c r="AC22775" s="109"/>
    </row>
    <row r="22776" spans="20:52" x14ac:dyDescent="0.25">
      <c r="T22776" s="110"/>
      <c r="AC22776" s="109"/>
    </row>
    <row r="22777" spans="20:52" x14ac:dyDescent="0.25">
      <c r="T22777" s="110"/>
      <c r="AC22777" s="109"/>
    </row>
    <row r="22778" spans="20:52" x14ac:dyDescent="0.25">
      <c r="T22778" s="110"/>
      <c r="AC22778" s="109"/>
      <c r="AZ22778" s="111"/>
    </row>
    <row r="22779" spans="20:52" x14ac:dyDescent="0.25">
      <c r="T22779" s="110"/>
      <c r="AC22779" s="109"/>
      <c r="AV22779" s="111"/>
    </row>
    <row r="22780" spans="20:52" x14ac:dyDescent="0.25">
      <c r="T22780" s="110"/>
      <c r="AC22780" s="109"/>
      <c r="AJ22780" s="111"/>
      <c r="AO22780" s="111"/>
      <c r="AP22780" s="111"/>
      <c r="AR22780" s="111"/>
      <c r="AV22780" s="111"/>
    </row>
    <row r="22781" spans="20:52" x14ac:dyDescent="0.25">
      <c r="T22781" s="110"/>
      <c r="AC22781" s="109"/>
    </row>
    <row r="22782" spans="20:52" x14ac:dyDescent="0.25">
      <c r="T22782" s="110"/>
      <c r="AC22782" s="109"/>
      <c r="AJ22782" s="111"/>
      <c r="AO22782" s="111"/>
      <c r="AV22782" s="111"/>
    </row>
    <row r="22783" spans="20:52" x14ac:dyDescent="0.25">
      <c r="T22783" s="110"/>
      <c r="AC22783" s="109"/>
      <c r="AJ22783" s="111"/>
      <c r="AO22783" s="111"/>
      <c r="AP22783" s="111"/>
      <c r="AT22783" s="111"/>
    </row>
    <row r="22784" spans="20:52" x14ac:dyDescent="0.25">
      <c r="T22784" s="110"/>
      <c r="AC22784" s="109"/>
    </row>
    <row r="22785" spans="20:52" x14ac:dyDescent="0.25">
      <c r="T22785" s="110"/>
      <c r="AC22785" s="109"/>
      <c r="AJ22785" s="111"/>
      <c r="AO22785" s="111"/>
      <c r="AP22785" s="111"/>
      <c r="AV22785" s="111"/>
    </row>
    <row r="22786" spans="20:52" x14ac:dyDescent="0.25">
      <c r="T22786" s="110"/>
      <c r="AC22786" s="109"/>
      <c r="AV22786" s="111"/>
    </row>
    <row r="22787" spans="20:52" x14ac:dyDescent="0.25">
      <c r="T22787" s="110"/>
      <c r="AC22787" s="109"/>
    </row>
    <row r="22788" spans="20:52" x14ac:dyDescent="0.25">
      <c r="T22788" s="110"/>
      <c r="AC22788" s="109"/>
      <c r="AJ22788" s="111"/>
      <c r="AO22788" s="111"/>
      <c r="AV22788" s="111"/>
      <c r="AZ22788" s="111"/>
    </row>
    <row r="22789" spans="20:52" x14ac:dyDescent="0.25">
      <c r="T22789" s="110"/>
      <c r="AC22789" s="109"/>
    </row>
    <row r="22790" spans="20:52" x14ac:dyDescent="0.25">
      <c r="T22790" s="110"/>
      <c r="AC22790" s="109"/>
      <c r="AJ22790" s="111"/>
      <c r="AO22790" s="111"/>
      <c r="AV22790" s="111"/>
    </row>
    <row r="22791" spans="20:52" x14ac:dyDescent="0.25">
      <c r="T22791" s="110"/>
      <c r="AC22791" s="109"/>
    </row>
    <row r="22792" spans="20:52" x14ac:dyDescent="0.25">
      <c r="T22792" s="110"/>
      <c r="AC22792" s="109"/>
      <c r="AJ22792" s="111"/>
      <c r="AO22792" s="111"/>
      <c r="AV22792" s="111"/>
    </row>
    <row r="22793" spans="20:52" x14ac:dyDescent="0.25">
      <c r="T22793" s="110"/>
      <c r="AC22793" s="109"/>
      <c r="AO22793" s="111"/>
      <c r="AR22793" s="111"/>
      <c r="AV22793" s="111"/>
    </row>
    <row r="22794" spans="20:52" x14ac:dyDescent="0.25">
      <c r="T22794" s="110"/>
      <c r="AC22794" s="109"/>
    </row>
    <row r="22795" spans="20:52" x14ac:dyDescent="0.25">
      <c r="T22795" s="110"/>
      <c r="AC22795" s="109"/>
    </row>
    <row r="22796" spans="20:52" x14ac:dyDescent="0.25">
      <c r="T22796" s="110"/>
      <c r="AC22796" s="109"/>
      <c r="AJ22796" s="111"/>
      <c r="AO22796" s="111"/>
    </row>
    <row r="22797" spans="20:52" x14ac:dyDescent="0.25">
      <c r="T22797" s="110"/>
      <c r="AC22797" s="109"/>
      <c r="AJ22797" s="111"/>
      <c r="AO22797" s="111"/>
      <c r="AV22797" s="111"/>
    </row>
    <row r="22798" spans="20:52" x14ac:dyDescent="0.25">
      <c r="T22798" s="110"/>
      <c r="AC22798" s="109"/>
    </row>
    <row r="22799" spans="20:52" x14ac:dyDescent="0.25">
      <c r="T22799" s="110"/>
      <c r="AC22799" s="109"/>
      <c r="AJ22799" s="111"/>
      <c r="AO22799" s="111"/>
      <c r="AP22799" s="111"/>
      <c r="AV22799" s="111"/>
      <c r="AZ22799" s="111"/>
    </row>
    <row r="22800" spans="20:52" x14ac:dyDescent="0.25">
      <c r="T22800" s="110"/>
      <c r="AC22800" s="109"/>
      <c r="AJ22800" s="111"/>
      <c r="AO22800" s="111"/>
      <c r="AV22800" s="111"/>
    </row>
    <row r="22801" spans="20:52" x14ac:dyDescent="0.25">
      <c r="T22801" s="110"/>
      <c r="AC22801" s="109"/>
    </row>
    <row r="22802" spans="20:52" x14ac:dyDescent="0.25">
      <c r="T22802" s="110"/>
      <c r="AC22802" s="109"/>
      <c r="AP22802" s="111"/>
      <c r="AZ22802" s="111"/>
    </row>
    <row r="22803" spans="20:52" x14ac:dyDescent="0.25">
      <c r="T22803" s="110"/>
      <c r="AC22803" s="109"/>
    </row>
    <row r="22804" spans="20:52" x14ac:dyDescent="0.25">
      <c r="T22804" s="110"/>
      <c r="AC22804" s="109"/>
    </row>
    <row r="22805" spans="20:52" x14ac:dyDescent="0.25">
      <c r="T22805" s="110"/>
      <c r="AC22805" s="109"/>
      <c r="AV22805" s="111"/>
    </row>
    <row r="22806" spans="20:52" x14ac:dyDescent="0.25">
      <c r="T22806" s="110"/>
      <c r="AC22806" s="109"/>
      <c r="AJ22806" s="111"/>
      <c r="AO22806" s="111"/>
      <c r="AV22806" s="111"/>
      <c r="AZ22806" s="111"/>
    </row>
    <row r="22807" spans="20:52" x14ac:dyDescent="0.25">
      <c r="T22807" s="110"/>
      <c r="AC22807" s="109"/>
      <c r="AP22807" s="111"/>
    </row>
    <row r="22808" spans="20:52" x14ac:dyDescent="0.25">
      <c r="T22808" s="110"/>
      <c r="AC22808" s="109"/>
    </row>
    <row r="22809" spans="20:52" x14ac:dyDescent="0.25">
      <c r="T22809" s="110"/>
      <c r="AC22809" s="109"/>
    </row>
    <row r="22810" spans="20:52" x14ac:dyDescent="0.25">
      <c r="T22810" s="110"/>
      <c r="AC22810" s="109"/>
      <c r="AJ22810" s="111"/>
      <c r="AO22810" s="111"/>
      <c r="AP22810" s="111"/>
      <c r="AT22810" s="111"/>
      <c r="AV22810" s="111"/>
    </row>
    <row r="22811" spans="20:52" x14ac:dyDescent="0.25">
      <c r="T22811" s="110"/>
      <c r="AC22811" s="109"/>
      <c r="AJ22811" s="111"/>
      <c r="AO22811" s="111"/>
      <c r="AV22811" s="111"/>
    </row>
    <row r="22812" spans="20:52" x14ac:dyDescent="0.25">
      <c r="T22812" s="110"/>
      <c r="AC22812" s="109"/>
      <c r="AJ22812" s="111"/>
      <c r="AO22812" s="111"/>
      <c r="AP22812" s="111"/>
      <c r="AT22812" s="111"/>
      <c r="AV22812" s="111"/>
    </row>
    <row r="22813" spans="20:52" x14ac:dyDescent="0.25">
      <c r="T22813" s="110"/>
      <c r="AC22813" s="109"/>
    </row>
    <row r="22814" spans="20:52" x14ac:dyDescent="0.25">
      <c r="T22814" s="110"/>
      <c r="AC22814" s="109"/>
      <c r="AJ22814" s="111"/>
      <c r="AO22814" s="111"/>
      <c r="AT22814" s="111"/>
      <c r="AV22814" s="111"/>
    </row>
    <row r="22815" spans="20:52" x14ac:dyDescent="0.25">
      <c r="T22815" s="110"/>
      <c r="AC22815" s="109"/>
      <c r="AJ22815" s="111"/>
      <c r="AO22815" s="111"/>
      <c r="AP22815" s="111"/>
    </row>
    <row r="22816" spans="20:52" x14ac:dyDescent="0.25">
      <c r="T22816" s="110"/>
      <c r="AC22816" s="109"/>
    </row>
    <row r="22817" spans="20:52" x14ac:dyDescent="0.25">
      <c r="T22817" s="110"/>
      <c r="AC22817" s="109"/>
      <c r="AV22817" s="111"/>
    </row>
    <row r="22818" spans="20:52" x14ac:dyDescent="0.25">
      <c r="T22818" s="110"/>
      <c r="AC22818" s="109"/>
      <c r="AJ22818" s="111"/>
      <c r="AO22818" s="111"/>
      <c r="AP22818" s="111"/>
      <c r="AV22818" s="111"/>
    </row>
    <row r="22819" spans="20:52" x14ac:dyDescent="0.25">
      <c r="T22819" s="110"/>
      <c r="AC22819" s="109"/>
      <c r="AJ22819" s="111"/>
      <c r="AO22819" s="111"/>
      <c r="AV22819" s="111"/>
    </row>
    <row r="22820" spans="20:52" x14ac:dyDescent="0.25">
      <c r="T22820" s="110"/>
      <c r="AC22820" s="109"/>
      <c r="AJ22820" s="111"/>
      <c r="AV22820" s="111"/>
    </row>
    <row r="22821" spans="20:52" x14ac:dyDescent="0.25">
      <c r="T22821" s="110"/>
      <c r="AC22821" s="109"/>
    </row>
    <row r="22822" spans="20:52" x14ac:dyDescent="0.25">
      <c r="T22822" s="110"/>
      <c r="AC22822" s="109"/>
      <c r="AJ22822" s="111"/>
      <c r="AP22822" s="111"/>
      <c r="AV22822" s="111"/>
    </row>
    <row r="22823" spans="20:52" x14ac:dyDescent="0.25">
      <c r="T22823" s="110"/>
      <c r="AC22823" s="109"/>
    </row>
    <row r="22824" spans="20:52" x14ac:dyDescent="0.25">
      <c r="T22824" s="110"/>
      <c r="AC22824" s="109"/>
    </row>
    <row r="22825" spans="20:52" x14ac:dyDescent="0.25">
      <c r="T22825" s="110"/>
      <c r="AC22825" s="109"/>
      <c r="AJ22825" s="111"/>
      <c r="AO22825" s="111"/>
      <c r="AV22825" s="111"/>
    </row>
    <row r="22826" spans="20:52" x14ac:dyDescent="0.25">
      <c r="T22826" s="110"/>
      <c r="AC22826" s="109"/>
    </row>
    <row r="22827" spans="20:52" x14ac:dyDescent="0.25">
      <c r="T22827" s="110"/>
      <c r="AC22827" s="109"/>
      <c r="AJ22827" s="111"/>
      <c r="AO22827" s="111"/>
      <c r="AP22827" s="111"/>
      <c r="AV22827" s="111"/>
    </row>
    <row r="22828" spans="20:52" x14ac:dyDescent="0.25">
      <c r="T22828" s="110"/>
      <c r="AC22828" s="109"/>
      <c r="AP22828" s="111"/>
      <c r="AV22828" s="111"/>
      <c r="AZ22828" s="111"/>
    </row>
    <row r="22829" spans="20:52" x14ac:dyDescent="0.25">
      <c r="T22829" s="110"/>
      <c r="AC22829" s="109"/>
      <c r="AV22829" s="111"/>
    </row>
    <row r="22830" spans="20:52" x14ac:dyDescent="0.25">
      <c r="T22830" s="110"/>
      <c r="AC22830" s="109"/>
      <c r="AJ22830" s="111"/>
      <c r="AO22830" s="111"/>
      <c r="AT22830" s="111"/>
    </row>
    <row r="22831" spans="20:52" x14ac:dyDescent="0.25">
      <c r="T22831" s="110"/>
      <c r="AC22831" s="109"/>
      <c r="AJ22831" s="111"/>
      <c r="AO22831" s="111"/>
    </row>
    <row r="22832" spans="20:52" x14ac:dyDescent="0.25">
      <c r="T22832" s="110"/>
      <c r="AC22832" s="109"/>
    </row>
    <row r="22833" spans="20:52" x14ac:dyDescent="0.25">
      <c r="T22833" s="110"/>
      <c r="AC22833" s="109"/>
      <c r="AJ22833" s="111"/>
      <c r="AO22833" s="111"/>
      <c r="AT22833" s="111"/>
      <c r="AV22833" s="111"/>
    </row>
    <row r="22834" spans="20:52" x14ac:dyDescent="0.25">
      <c r="T22834" s="110"/>
      <c r="AC22834" s="109"/>
      <c r="AJ22834" s="111"/>
      <c r="AO22834" s="111"/>
      <c r="AV22834" s="111"/>
    </row>
    <row r="22835" spans="20:52" x14ac:dyDescent="0.25">
      <c r="T22835" s="110"/>
      <c r="AC22835" s="109"/>
    </row>
    <row r="22836" spans="20:52" x14ac:dyDescent="0.25">
      <c r="T22836" s="110"/>
      <c r="AC22836" s="109"/>
      <c r="AJ22836" s="111"/>
      <c r="AO22836" s="111"/>
      <c r="AP22836" s="111"/>
      <c r="AV22836" s="111"/>
      <c r="AZ22836" s="111"/>
    </row>
    <row r="22837" spans="20:52" x14ac:dyDescent="0.25">
      <c r="T22837" s="110"/>
      <c r="AC22837" s="109"/>
      <c r="AZ22837" s="111"/>
    </row>
    <row r="22838" spans="20:52" x14ac:dyDescent="0.25">
      <c r="T22838" s="110"/>
      <c r="AC22838" s="109"/>
    </row>
    <row r="22839" spans="20:52" x14ac:dyDescent="0.25">
      <c r="T22839" s="110"/>
      <c r="AC22839" s="109"/>
    </row>
    <row r="22840" spans="20:52" x14ac:dyDescent="0.25">
      <c r="T22840" s="110"/>
      <c r="AC22840" s="109"/>
      <c r="AJ22840" s="111"/>
      <c r="AO22840" s="111"/>
      <c r="AV22840" s="111"/>
      <c r="AZ22840" s="111"/>
    </row>
    <row r="22841" spans="20:52" x14ac:dyDescent="0.25">
      <c r="T22841" s="110"/>
      <c r="AC22841" s="109"/>
    </row>
    <row r="22842" spans="20:52" x14ac:dyDescent="0.25">
      <c r="T22842" s="110"/>
      <c r="AC22842" s="109"/>
      <c r="AJ22842" s="111"/>
      <c r="AO22842" s="111"/>
      <c r="AV22842" s="111"/>
    </row>
    <row r="22843" spans="20:52" x14ac:dyDescent="0.25">
      <c r="T22843" s="110"/>
      <c r="AC22843" s="109"/>
      <c r="AJ22843" s="111"/>
      <c r="AO22843" s="111"/>
      <c r="AP22843" s="111"/>
      <c r="AT22843" s="111"/>
      <c r="AV22843" s="111"/>
    </row>
    <row r="22844" spans="20:52" x14ac:dyDescent="0.25">
      <c r="T22844" s="110"/>
      <c r="AC22844" s="109"/>
    </row>
    <row r="22845" spans="20:52" x14ac:dyDescent="0.25">
      <c r="T22845" s="110"/>
      <c r="AC22845" s="109"/>
      <c r="AO22845" s="111"/>
      <c r="AP22845" s="111"/>
      <c r="AR22845" s="111"/>
      <c r="AV22845" s="111"/>
    </row>
    <row r="22846" spans="20:52" x14ac:dyDescent="0.25">
      <c r="T22846" s="110"/>
      <c r="AC22846" s="109"/>
      <c r="AO22846" s="111"/>
      <c r="AP22846" s="111"/>
      <c r="AT22846" s="111"/>
      <c r="AV22846" s="111"/>
    </row>
    <row r="22847" spans="20:52" x14ac:dyDescent="0.25">
      <c r="T22847" s="110"/>
      <c r="AC22847" s="109"/>
      <c r="AJ22847" s="111"/>
      <c r="AP22847" s="111"/>
      <c r="AV22847" s="111"/>
      <c r="AZ22847" s="111"/>
    </row>
    <row r="22848" spans="20:52" x14ac:dyDescent="0.25">
      <c r="T22848" s="110"/>
      <c r="AC22848" s="109"/>
      <c r="AV22848" s="111"/>
    </row>
    <row r="22849" spans="20:52" x14ac:dyDescent="0.25">
      <c r="T22849" s="110"/>
      <c r="AC22849" s="109"/>
      <c r="AJ22849" s="111"/>
      <c r="AO22849" s="111"/>
    </row>
    <row r="22850" spans="20:52" x14ac:dyDescent="0.25">
      <c r="T22850" s="110"/>
      <c r="AC22850" s="109"/>
    </row>
    <row r="22851" spans="20:52" x14ac:dyDescent="0.25">
      <c r="T22851" s="110"/>
      <c r="AC22851" s="109"/>
      <c r="AJ22851" s="111"/>
      <c r="AO22851" s="111"/>
      <c r="AV22851" s="111"/>
    </row>
    <row r="22852" spans="20:52" x14ac:dyDescent="0.25">
      <c r="T22852" s="110"/>
      <c r="AC22852" s="109"/>
      <c r="AJ22852" s="111"/>
      <c r="AO22852" s="111"/>
      <c r="AV22852" s="111"/>
    </row>
    <row r="22853" spans="20:52" x14ac:dyDescent="0.25">
      <c r="T22853" s="110"/>
      <c r="AC22853" s="109"/>
      <c r="AJ22853" s="111"/>
      <c r="AO22853" s="111"/>
      <c r="AR22853" s="111"/>
    </row>
    <row r="22854" spans="20:52" x14ac:dyDescent="0.25">
      <c r="T22854" s="110"/>
      <c r="AC22854" s="109"/>
    </row>
    <row r="22855" spans="20:52" x14ac:dyDescent="0.25">
      <c r="T22855" s="110"/>
      <c r="AC22855" s="109"/>
      <c r="AJ22855" s="111"/>
      <c r="AO22855" s="111"/>
      <c r="AP22855" s="111"/>
      <c r="AV22855" s="111"/>
    </row>
    <row r="22856" spans="20:52" x14ac:dyDescent="0.25">
      <c r="T22856" s="110"/>
      <c r="AC22856" s="109"/>
      <c r="AJ22856" s="111"/>
      <c r="AO22856" s="111"/>
      <c r="AP22856" s="111"/>
      <c r="AV22856" s="111"/>
      <c r="AZ22856" s="111"/>
    </row>
    <row r="22857" spans="20:52" x14ac:dyDescent="0.25">
      <c r="T22857" s="110"/>
      <c r="AC22857" s="109"/>
      <c r="AJ22857" s="111"/>
      <c r="AO22857" s="111"/>
      <c r="AT22857" s="111"/>
      <c r="AV22857" s="111"/>
    </row>
    <row r="22858" spans="20:52" x14ac:dyDescent="0.25">
      <c r="T22858" s="110"/>
      <c r="AC22858" s="109"/>
    </row>
    <row r="22859" spans="20:52" x14ac:dyDescent="0.25">
      <c r="T22859" s="110"/>
      <c r="AC22859" s="109"/>
      <c r="AJ22859" s="111"/>
      <c r="AO22859" s="111"/>
      <c r="AV22859" s="111"/>
    </row>
    <row r="22860" spans="20:52" x14ac:dyDescent="0.25">
      <c r="T22860" s="110"/>
      <c r="AC22860" s="109"/>
      <c r="AZ22860" s="111"/>
    </row>
    <row r="22861" spans="20:52" x14ac:dyDescent="0.25">
      <c r="T22861" s="110"/>
      <c r="AC22861" s="109"/>
      <c r="AJ22861" s="111"/>
      <c r="AO22861" s="111"/>
      <c r="AP22861" s="111"/>
      <c r="AR22861" s="111"/>
      <c r="AT22861" s="111"/>
      <c r="AV22861" s="111"/>
      <c r="AZ22861" s="111"/>
    </row>
    <row r="22862" spans="20:52" x14ac:dyDescent="0.25">
      <c r="T22862" s="110"/>
      <c r="AC22862" s="109"/>
      <c r="AJ22862" s="111"/>
      <c r="AO22862" s="111"/>
    </row>
    <row r="22863" spans="20:52" x14ac:dyDescent="0.25">
      <c r="T22863" s="110"/>
      <c r="AC22863" s="109"/>
      <c r="AJ22863" s="111"/>
      <c r="AO22863" s="111"/>
      <c r="AP22863" s="111"/>
      <c r="AV22863" s="111"/>
    </row>
    <row r="22864" spans="20:52" x14ac:dyDescent="0.25">
      <c r="T22864" s="110"/>
      <c r="AC22864" s="109"/>
      <c r="AO22864" s="111"/>
      <c r="AP22864" s="111"/>
      <c r="AV22864" s="111"/>
    </row>
    <row r="22865" spans="20:52" x14ac:dyDescent="0.25">
      <c r="T22865" s="110"/>
      <c r="AC22865" s="109"/>
      <c r="AJ22865" s="111"/>
      <c r="AO22865" s="111"/>
      <c r="AV22865" s="111"/>
    </row>
    <row r="22866" spans="20:52" x14ac:dyDescent="0.25">
      <c r="T22866" s="110"/>
      <c r="AC22866" s="109"/>
      <c r="AO22866" s="111"/>
      <c r="AP22866" s="111"/>
      <c r="AV22866" s="111"/>
    </row>
    <row r="22867" spans="20:52" x14ac:dyDescent="0.25">
      <c r="T22867" s="110"/>
      <c r="AC22867" s="109"/>
      <c r="AV22867" s="111"/>
    </row>
    <row r="22868" spans="20:52" x14ac:dyDescent="0.25">
      <c r="T22868" s="110"/>
      <c r="AC22868" s="109"/>
      <c r="AJ22868" s="111"/>
      <c r="AO22868" s="111"/>
      <c r="AV22868" s="111"/>
      <c r="AZ22868" s="111"/>
    </row>
    <row r="22869" spans="20:52" x14ac:dyDescent="0.25">
      <c r="T22869" s="110"/>
      <c r="AC22869" s="109"/>
      <c r="AJ22869" s="111"/>
      <c r="AO22869" s="111"/>
      <c r="AP22869" s="111"/>
      <c r="AV22869" s="111"/>
      <c r="AZ22869" s="111"/>
    </row>
    <row r="22870" spans="20:52" x14ac:dyDescent="0.25">
      <c r="T22870" s="110"/>
      <c r="AC22870" s="109"/>
      <c r="AV22870" s="111"/>
    </row>
    <row r="22871" spans="20:52" x14ac:dyDescent="0.25">
      <c r="T22871" s="110"/>
      <c r="AC22871" s="109"/>
      <c r="AO22871" s="111"/>
      <c r="AP22871" s="111"/>
      <c r="AR22871" s="111"/>
      <c r="AV22871" s="111"/>
    </row>
    <row r="22872" spans="20:52" x14ac:dyDescent="0.25">
      <c r="T22872" s="110"/>
      <c r="AC22872" s="109"/>
      <c r="AJ22872" s="111"/>
      <c r="AO22872" s="111"/>
      <c r="AV22872" s="111"/>
    </row>
    <row r="22873" spans="20:52" x14ac:dyDescent="0.25">
      <c r="T22873" s="110"/>
      <c r="AC22873" s="109"/>
      <c r="AP22873" s="111"/>
      <c r="AV22873" s="111"/>
    </row>
    <row r="22874" spans="20:52" x14ac:dyDescent="0.25">
      <c r="T22874" s="110"/>
      <c r="AC22874" s="109"/>
      <c r="AJ22874" s="111"/>
      <c r="AP22874" s="111"/>
    </row>
    <row r="22875" spans="20:52" x14ac:dyDescent="0.25">
      <c r="T22875" s="110"/>
      <c r="AC22875" s="109"/>
      <c r="AJ22875" s="111"/>
      <c r="AO22875" s="111"/>
      <c r="AV22875" s="111"/>
    </row>
    <row r="22876" spans="20:52" x14ac:dyDescent="0.25">
      <c r="T22876" s="110"/>
      <c r="AC22876" s="109"/>
    </row>
    <row r="22877" spans="20:52" x14ac:dyDescent="0.25">
      <c r="T22877" s="110"/>
      <c r="AC22877" s="109"/>
      <c r="AV22877" s="111"/>
    </row>
    <row r="22878" spans="20:52" x14ac:dyDescent="0.25">
      <c r="T22878" s="110"/>
      <c r="AC22878" s="109"/>
    </row>
    <row r="22879" spans="20:52" x14ac:dyDescent="0.25">
      <c r="T22879" s="110"/>
      <c r="AC22879" s="109"/>
    </row>
    <row r="22880" spans="20:52" x14ac:dyDescent="0.25">
      <c r="T22880" s="110"/>
      <c r="AC22880" s="109"/>
      <c r="AJ22880" s="111"/>
      <c r="AO22880" s="111"/>
      <c r="AP22880" s="111"/>
      <c r="AT22880" s="111"/>
      <c r="AV22880" s="111"/>
    </row>
    <row r="22881" spans="20:52" x14ac:dyDescent="0.25">
      <c r="T22881" s="110"/>
      <c r="AC22881" s="109"/>
    </row>
    <row r="22882" spans="20:52" x14ac:dyDescent="0.25">
      <c r="T22882" s="110"/>
      <c r="AC22882" s="109"/>
      <c r="AJ22882" s="111"/>
      <c r="AO22882" s="111"/>
      <c r="AV22882" s="111"/>
    </row>
    <row r="22883" spans="20:52" x14ac:dyDescent="0.25">
      <c r="T22883" s="110"/>
      <c r="AC22883" s="109"/>
    </row>
    <row r="22884" spans="20:52" x14ac:dyDescent="0.25">
      <c r="T22884" s="110"/>
      <c r="AC22884" s="109"/>
      <c r="AJ22884" s="111"/>
      <c r="AO22884" s="111"/>
      <c r="AP22884" s="111"/>
      <c r="AR22884" s="111"/>
      <c r="AT22884" s="111"/>
    </row>
    <row r="22885" spans="20:52" x14ac:dyDescent="0.25">
      <c r="T22885" s="110"/>
      <c r="AC22885" s="109"/>
    </row>
    <row r="22886" spans="20:52" x14ac:dyDescent="0.25">
      <c r="T22886" s="110"/>
      <c r="AC22886" s="109"/>
    </row>
    <row r="22887" spans="20:52" x14ac:dyDescent="0.25">
      <c r="T22887" s="110"/>
      <c r="AC22887" s="109"/>
    </row>
    <row r="22888" spans="20:52" x14ac:dyDescent="0.25">
      <c r="T22888" s="110"/>
      <c r="AC22888" s="109"/>
      <c r="AZ22888" s="111"/>
    </row>
    <row r="22889" spans="20:52" x14ac:dyDescent="0.25">
      <c r="T22889" s="110"/>
      <c r="AC22889" s="109"/>
    </row>
    <row r="22890" spans="20:52" x14ac:dyDescent="0.25">
      <c r="T22890" s="110"/>
      <c r="AC22890" s="109"/>
    </row>
    <row r="22891" spans="20:52" x14ac:dyDescent="0.25">
      <c r="T22891" s="110"/>
      <c r="AC22891" s="109"/>
      <c r="AJ22891" s="111"/>
      <c r="AO22891" s="111"/>
      <c r="AP22891" s="111"/>
      <c r="AZ22891" s="111"/>
    </row>
    <row r="22892" spans="20:52" x14ac:dyDescent="0.25">
      <c r="T22892" s="110"/>
      <c r="AC22892" s="109"/>
    </row>
    <row r="22893" spans="20:52" x14ac:dyDescent="0.25">
      <c r="T22893" s="110"/>
      <c r="AC22893" s="109"/>
    </row>
    <row r="22894" spans="20:52" x14ac:dyDescent="0.25">
      <c r="T22894" s="110"/>
      <c r="AC22894" s="109"/>
    </row>
    <row r="22895" spans="20:52" x14ac:dyDescent="0.25">
      <c r="T22895" s="110"/>
      <c r="AC22895" s="109"/>
      <c r="AJ22895" s="111"/>
      <c r="AO22895" s="111"/>
      <c r="AP22895" s="111"/>
      <c r="AV22895" s="111"/>
      <c r="AZ22895" s="111"/>
    </row>
    <row r="22896" spans="20:52" x14ac:dyDescent="0.25">
      <c r="T22896" s="110"/>
      <c r="AC22896" s="109"/>
      <c r="AJ22896" s="111"/>
      <c r="AO22896" s="111"/>
    </row>
    <row r="22897" spans="20:52" x14ac:dyDescent="0.25">
      <c r="T22897" s="110"/>
      <c r="AC22897" s="109"/>
      <c r="AJ22897" s="111"/>
      <c r="AO22897" s="111"/>
      <c r="AT22897" s="111"/>
    </row>
    <row r="22898" spans="20:52" x14ac:dyDescent="0.25">
      <c r="T22898" s="110"/>
      <c r="AC22898" s="109"/>
    </row>
    <row r="22899" spans="20:52" x14ac:dyDescent="0.25">
      <c r="T22899" s="110"/>
      <c r="AC22899" s="109"/>
      <c r="AT22899" s="111"/>
    </row>
    <row r="22900" spans="20:52" x14ac:dyDescent="0.25">
      <c r="T22900" s="110"/>
      <c r="AC22900" s="109"/>
      <c r="AP22900" s="111"/>
    </row>
    <row r="22901" spans="20:52" x14ac:dyDescent="0.25">
      <c r="T22901" s="110"/>
      <c r="AC22901" s="109"/>
      <c r="AJ22901" s="111"/>
      <c r="AO22901" s="111"/>
      <c r="AV22901" s="111"/>
    </row>
    <row r="22902" spans="20:52" x14ac:dyDescent="0.25">
      <c r="T22902" s="110"/>
      <c r="AC22902" s="109"/>
      <c r="AJ22902" s="111"/>
      <c r="AO22902" s="111"/>
      <c r="AP22902" s="111"/>
      <c r="AV22902" s="111"/>
    </row>
    <row r="22903" spans="20:52" x14ac:dyDescent="0.25">
      <c r="T22903" s="110"/>
      <c r="AC22903" s="109"/>
      <c r="AV22903" s="111"/>
      <c r="AZ22903" s="111"/>
    </row>
    <row r="22904" spans="20:52" x14ac:dyDescent="0.25">
      <c r="T22904" s="110"/>
      <c r="AC22904" s="109"/>
      <c r="AJ22904" s="111"/>
      <c r="AO22904" s="111"/>
      <c r="AT22904" s="111"/>
      <c r="AV22904" s="111"/>
    </row>
    <row r="22905" spans="20:52" x14ac:dyDescent="0.25">
      <c r="T22905" s="110"/>
      <c r="AC22905" s="109"/>
    </row>
    <row r="22906" spans="20:52" x14ac:dyDescent="0.25">
      <c r="T22906" s="110"/>
      <c r="AC22906" s="109"/>
      <c r="AZ22906" s="111"/>
    </row>
    <row r="22907" spans="20:52" x14ac:dyDescent="0.25">
      <c r="T22907" s="110"/>
      <c r="AC22907" s="109"/>
      <c r="AP22907" s="111"/>
      <c r="AV22907" s="111"/>
    </row>
    <row r="22908" spans="20:52" x14ac:dyDescent="0.25">
      <c r="T22908" s="110"/>
      <c r="AC22908" s="109"/>
    </row>
    <row r="22909" spans="20:52" x14ac:dyDescent="0.25">
      <c r="T22909" s="110"/>
      <c r="AC22909" s="109"/>
      <c r="AJ22909" s="111"/>
      <c r="AO22909" s="111"/>
      <c r="AP22909" s="111"/>
      <c r="AV22909" s="111"/>
    </row>
    <row r="22910" spans="20:52" x14ac:dyDescent="0.25">
      <c r="T22910" s="110"/>
      <c r="AC22910" s="109"/>
      <c r="AJ22910" s="111"/>
      <c r="AO22910" s="111"/>
      <c r="AT22910" s="111"/>
      <c r="AV22910" s="111"/>
    </row>
    <row r="22911" spans="20:52" x14ac:dyDescent="0.25">
      <c r="T22911" s="110"/>
      <c r="AC22911" s="109"/>
      <c r="AJ22911" s="111"/>
      <c r="AO22911" s="111"/>
      <c r="AV22911" s="111"/>
    </row>
    <row r="22912" spans="20:52" x14ac:dyDescent="0.25">
      <c r="T22912" s="110"/>
      <c r="AC22912" s="109"/>
      <c r="AT22912" s="111"/>
      <c r="AV22912" s="111"/>
    </row>
    <row r="22913" spans="20:52" x14ac:dyDescent="0.25">
      <c r="T22913" s="110"/>
      <c r="AC22913" s="109"/>
      <c r="AP22913" s="111"/>
    </row>
    <row r="22914" spans="20:52" x14ac:dyDescent="0.25">
      <c r="T22914" s="110"/>
      <c r="AC22914" s="109"/>
      <c r="AJ22914" s="111"/>
      <c r="AO22914" s="111"/>
      <c r="AP22914" s="111"/>
    </row>
    <row r="22915" spans="20:52" x14ac:dyDescent="0.25">
      <c r="T22915" s="110"/>
      <c r="AC22915" s="109"/>
    </row>
    <row r="22916" spans="20:52" x14ac:dyDescent="0.25">
      <c r="T22916" s="110"/>
      <c r="AC22916" s="109"/>
      <c r="AO22916" s="111"/>
      <c r="AP22916" s="111"/>
      <c r="AV22916" s="111"/>
    </row>
    <row r="22917" spans="20:52" x14ac:dyDescent="0.25">
      <c r="T22917" s="110"/>
      <c r="AC22917" s="109"/>
      <c r="AJ22917" s="111"/>
      <c r="AO22917" s="111"/>
      <c r="AV22917" s="111"/>
    </row>
    <row r="22918" spans="20:52" x14ac:dyDescent="0.25">
      <c r="T22918" s="110"/>
      <c r="AC22918" s="109"/>
      <c r="AJ22918" s="111"/>
      <c r="AO22918" s="111"/>
      <c r="AP22918" s="111"/>
      <c r="AV22918" s="111"/>
    </row>
    <row r="22919" spans="20:52" x14ac:dyDescent="0.25">
      <c r="T22919" s="110"/>
      <c r="AC22919" s="109"/>
      <c r="AV22919" s="111"/>
    </row>
    <row r="22920" spans="20:52" x14ac:dyDescent="0.25">
      <c r="T22920" s="110"/>
      <c r="AC22920" s="109"/>
      <c r="AJ22920" s="111"/>
      <c r="AV22920" s="111"/>
    </row>
    <row r="22921" spans="20:52" x14ac:dyDescent="0.25">
      <c r="T22921" s="110"/>
      <c r="AC22921" s="109"/>
    </row>
    <row r="22922" spans="20:52" x14ac:dyDescent="0.25">
      <c r="T22922" s="110"/>
      <c r="AC22922" s="109"/>
      <c r="AO22922" s="111"/>
      <c r="AP22922" s="111"/>
      <c r="AV22922" s="111"/>
    </row>
    <row r="22923" spans="20:52" x14ac:dyDescent="0.25">
      <c r="T22923" s="110"/>
      <c r="AC22923" s="109"/>
      <c r="AV22923" s="111"/>
    </row>
    <row r="22924" spans="20:52" x14ac:dyDescent="0.25">
      <c r="T22924" s="110"/>
      <c r="AC22924" s="109"/>
      <c r="AJ22924" s="111"/>
      <c r="AO22924" s="111"/>
    </row>
    <row r="22925" spans="20:52" x14ac:dyDescent="0.25">
      <c r="T22925" s="110"/>
      <c r="AC22925" s="109"/>
    </row>
    <row r="22926" spans="20:52" x14ac:dyDescent="0.25">
      <c r="T22926" s="110"/>
      <c r="AC22926" s="109"/>
    </row>
    <row r="22927" spans="20:52" x14ac:dyDescent="0.25">
      <c r="T22927" s="110"/>
      <c r="AC22927" s="109"/>
      <c r="AJ22927" s="111"/>
      <c r="AO22927" s="111"/>
      <c r="AV22927" s="111"/>
      <c r="AZ22927" s="111"/>
    </row>
    <row r="22928" spans="20:52" x14ac:dyDescent="0.25">
      <c r="T22928" s="110"/>
      <c r="AC22928" s="109"/>
      <c r="AZ22928" s="111"/>
    </row>
    <row r="22929" spans="20:52" x14ac:dyDescent="0.25">
      <c r="T22929" s="110"/>
      <c r="AC22929" s="109"/>
      <c r="AJ22929" s="111"/>
      <c r="AO22929" s="111"/>
      <c r="AV22929" s="111"/>
    </row>
    <row r="22930" spans="20:52" x14ac:dyDescent="0.25">
      <c r="T22930" s="110"/>
      <c r="AC22930" s="109"/>
    </row>
    <row r="22931" spans="20:52" x14ac:dyDescent="0.25">
      <c r="T22931" s="110"/>
      <c r="AC22931" s="109"/>
    </row>
    <row r="22932" spans="20:52" x14ac:dyDescent="0.25">
      <c r="T22932" s="110"/>
      <c r="AC22932" s="109"/>
      <c r="AJ22932" s="111"/>
      <c r="AO22932" s="111"/>
      <c r="AV22932" s="111"/>
    </row>
    <row r="22933" spans="20:52" x14ac:dyDescent="0.25">
      <c r="T22933" s="110"/>
      <c r="AC22933" s="109"/>
      <c r="AJ22933" s="111"/>
      <c r="AO22933" s="111"/>
      <c r="AP22933" s="111"/>
      <c r="AV22933" s="111"/>
    </row>
    <row r="22934" spans="20:52" x14ac:dyDescent="0.25">
      <c r="T22934" s="110"/>
      <c r="AC22934" s="109"/>
      <c r="AP22934" s="111"/>
      <c r="AV22934" s="111"/>
    </row>
    <row r="22935" spans="20:52" x14ac:dyDescent="0.25">
      <c r="T22935" s="110"/>
      <c r="AC22935" s="109"/>
      <c r="AJ22935" s="111"/>
      <c r="AO22935" s="111"/>
      <c r="AV22935" s="111"/>
      <c r="AZ22935" s="111"/>
    </row>
    <row r="22936" spans="20:52" x14ac:dyDescent="0.25">
      <c r="T22936" s="110"/>
      <c r="AC22936" s="109"/>
    </row>
    <row r="22937" spans="20:52" x14ac:dyDescent="0.25">
      <c r="T22937" s="110"/>
      <c r="AC22937" s="109"/>
    </row>
    <row r="22938" spans="20:52" x14ac:dyDescent="0.25">
      <c r="T22938" s="110"/>
      <c r="AC22938" s="109"/>
      <c r="AV22938" s="111"/>
    </row>
    <row r="22939" spans="20:52" x14ac:dyDescent="0.25">
      <c r="T22939" s="110"/>
      <c r="AC22939" s="109"/>
      <c r="AJ22939" s="111"/>
      <c r="AO22939" s="111"/>
      <c r="AV22939" s="111"/>
    </row>
    <row r="22940" spans="20:52" x14ac:dyDescent="0.25">
      <c r="T22940" s="110"/>
      <c r="AC22940" s="109"/>
    </row>
    <row r="22941" spans="20:52" x14ac:dyDescent="0.25">
      <c r="T22941" s="110"/>
      <c r="AC22941" s="109"/>
    </row>
    <row r="22942" spans="20:52" x14ac:dyDescent="0.25">
      <c r="T22942" s="110"/>
      <c r="AC22942" s="109"/>
    </row>
    <row r="22943" spans="20:52" x14ac:dyDescent="0.25">
      <c r="T22943" s="110"/>
      <c r="AC22943" s="109"/>
    </row>
    <row r="22944" spans="20:52" x14ac:dyDescent="0.25">
      <c r="T22944" s="110"/>
      <c r="AC22944" s="109"/>
      <c r="AZ22944" s="111"/>
    </row>
    <row r="22945" spans="20:52" x14ac:dyDescent="0.25">
      <c r="T22945" s="110"/>
      <c r="AC22945" s="109"/>
      <c r="AJ22945" s="111"/>
      <c r="AO22945" s="111"/>
      <c r="AV22945" s="111"/>
    </row>
    <row r="22946" spans="20:52" x14ac:dyDescent="0.25">
      <c r="T22946" s="110"/>
      <c r="AC22946" s="109"/>
      <c r="AJ22946" s="111"/>
      <c r="AV22946" s="111"/>
    </row>
    <row r="22947" spans="20:52" x14ac:dyDescent="0.25">
      <c r="T22947" s="110"/>
      <c r="AC22947" s="109"/>
    </row>
    <row r="22948" spans="20:52" x14ac:dyDescent="0.25">
      <c r="T22948" s="110"/>
      <c r="AC22948" s="109"/>
      <c r="AJ22948" s="111"/>
      <c r="AO22948" s="111"/>
      <c r="AT22948" s="111"/>
    </row>
    <row r="22949" spans="20:52" x14ac:dyDescent="0.25">
      <c r="T22949" s="110"/>
      <c r="AC22949" s="109"/>
    </row>
    <row r="22950" spans="20:52" x14ac:dyDescent="0.25">
      <c r="T22950" s="110"/>
      <c r="AC22950" s="109"/>
      <c r="AJ22950" s="111"/>
      <c r="AO22950" s="111"/>
      <c r="AP22950" s="111"/>
    </row>
    <row r="22951" spans="20:52" x14ac:dyDescent="0.25">
      <c r="T22951" s="110"/>
      <c r="AC22951" s="109"/>
      <c r="AZ22951" s="111"/>
    </row>
    <row r="22952" spans="20:52" x14ac:dyDescent="0.25">
      <c r="T22952" s="110"/>
      <c r="AC22952" s="109"/>
    </row>
    <row r="22953" spans="20:52" x14ac:dyDescent="0.25">
      <c r="T22953" s="110"/>
      <c r="AC22953" s="109"/>
      <c r="AJ22953" s="111"/>
      <c r="AO22953" s="111"/>
      <c r="AP22953" s="111"/>
      <c r="AV22953" s="111"/>
    </row>
    <row r="22954" spans="20:52" x14ac:dyDescent="0.25">
      <c r="T22954" s="110"/>
      <c r="AC22954" s="109"/>
      <c r="AO22954" s="111"/>
      <c r="AT22954" s="111"/>
      <c r="AV22954" s="111"/>
    </row>
    <row r="22955" spans="20:52" x14ac:dyDescent="0.25">
      <c r="T22955" s="110"/>
      <c r="AC22955" s="109"/>
      <c r="AJ22955" s="111"/>
      <c r="AO22955" s="111"/>
    </row>
    <row r="22956" spans="20:52" x14ac:dyDescent="0.25">
      <c r="T22956" s="110"/>
      <c r="AC22956" s="109"/>
      <c r="AJ22956" s="111"/>
      <c r="AO22956" s="111"/>
      <c r="AT22956" s="111"/>
      <c r="AV22956" s="111"/>
    </row>
    <row r="22957" spans="20:52" x14ac:dyDescent="0.25">
      <c r="T22957" s="110"/>
      <c r="AC22957" s="109"/>
    </row>
    <row r="22958" spans="20:52" x14ac:dyDescent="0.25">
      <c r="T22958" s="110"/>
      <c r="AC22958" s="109"/>
      <c r="AJ22958" s="111"/>
      <c r="AO22958" s="111"/>
      <c r="AV22958" s="111"/>
      <c r="AZ22958" s="111"/>
    </row>
    <row r="22959" spans="20:52" x14ac:dyDescent="0.25">
      <c r="T22959" s="110"/>
      <c r="AC22959" s="109"/>
      <c r="AJ22959" s="111"/>
      <c r="AP22959" s="111"/>
      <c r="AR22959" s="111"/>
      <c r="AV22959" s="111"/>
    </row>
    <row r="22960" spans="20:52" x14ac:dyDescent="0.25">
      <c r="T22960" s="110"/>
      <c r="AC22960" s="109"/>
    </row>
    <row r="22961" spans="20:52" x14ac:dyDescent="0.25">
      <c r="T22961" s="110"/>
      <c r="AC22961" s="109"/>
    </row>
    <row r="22962" spans="20:52" x14ac:dyDescent="0.25">
      <c r="T22962" s="110"/>
      <c r="AC22962" s="109"/>
    </row>
    <row r="22963" spans="20:52" x14ac:dyDescent="0.25">
      <c r="T22963" s="110"/>
      <c r="AC22963" s="109"/>
      <c r="AV22963" s="111"/>
    </row>
    <row r="22964" spans="20:52" x14ac:dyDescent="0.25">
      <c r="T22964" s="110"/>
      <c r="AC22964" s="109"/>
      <c r="AJ22964" s="111"/>
      <c r="AO22964" s="111"/>
      <c r="AV22964" s="111"/>
    </row>
    <row r="22965" spans="20:52" x14ac:dyDescent="0.25">
      <c r="T22965" s="110"/>
      <c r="AC22965" s="109"/>
      <c r="AJ22965" s="111"/>
      <c r="AO22965" s="111"/>
      <c r="AP22965" s="111"/>
      <c r="AV22965" s="111"/>
    </row>
    <row r="22966" spans="20:52" x14ac:dyDescent="0.25">
      <c r="T22966" s="110"/>
      <c r="AC22966" s="109"/>
    </row>
    <row r="22967" spans="20:52" x14ac:dyDescent="0.25">
      <c r="T22967" s="110"/>
      <c r="AC22967" s="109"/>
      <c r="AJ22967" s="111"/>
      <c r="AO22967" s="111"/>
    </row>
    <row r="22968" spans="20:52" x14ac:dyDescent="0.25">
      <c r="T22968" s="110"/>
      <c r="AC22968" s="109"/>
      <c r="AJ22968" s="111"/>
      <c r="AO22968" s="111"/>
      <c r="AP22968" s="111"/>
      <c r="AT22968" s="111"/>
      <c r="AV22968" s="111"/>
    </row>
    <row r="22969" spans="20:52" x14ac:dyDescent="0.25">
      <c r="T22969" s="110"/>
      <c r="AC22969" s="109"/>
    </row>
    <row r="22970" spans="20:52" x14ac:dyDescent="0.25">
      <c r="T22970" s="110"/>
      <c r="AC22970" s="109"/>
      <c r="AJ22970" s="111"/>
      <c r="AO22970" s="111"/>
      <c r="AP22970" s="111"/>
    </row>
    <row r="22971" spans="20:52" x14ac:dyDescent="0.25">
      <c r="T22971" s="110"/>
      <c r="AC22971" s="109"/>
      <c r="AJ22971" s="111"/>
      <c r="AO22971" s="111"/>
      <c r="AV22971" s="111"/>
    </row>
    <row r="22972" spans="20:52" x14ac:dyDescent="0.25">
      <c r="T22972" s="110"/>
      <c r="AC22972" s="109"/>
      <c r="AP22972" s="111"/>
    </row>
    <row r="22973" spans="20:52" x14ac:dyDescent="0.25">
      <c r="T22973" s="110"/>
      <c r="AC22973" s="109"/>
    </row>
    <row r="22974" spans="20:52" x14ac:dyDescent="0.25">
      <c r="T22974" s="110"/>
      <c r="AC22974" s="109"/>
    </row>
    <row r="22975" spans="20:52" x14ac:dyDescent="0.25">
      <c r="T22975" s="110"/>
      <c r="AC22975" s="109"/>
      <c r="AJ22975" s="111"/>
      <c r="AO22975" s="111"/>
      <c r="AV22975" s="111"/>
    </row>
    <row r="22976" spans="20:52" x14ac:dyDescent="0.25">
      <c r="T22976" s="110"/>
      <c r="AC22976" s="109"/>
      <c r="AZ22976" s="111"/>
    </row>
    <row r="22977" spans="20:52" x14ac:dyDescent="0.25">
      <c r="T22977" s="110"/>
      <c r="AC22977" s="109"/>
    </row>
    <row r="22978" spans="20:52" x14ac:dyDescent="0.25">
      <c r="T22978" s="110"/>
      <c r="AC22978" s="109"/>
      <c r="AP22978" s="111"/>
      <c r="AV22978" s="111"/>
    </row>
    <row r="22979" spans="20:52" x14ac:dyDescent="0.25">
      <c r="T22979" s="110"/>
      <c r="AC22979" s="109"/>
      <c r="AJ22979" s="111"/>
      <c r="AO22979" s="111"/>
      <c r="AP22979" s="111"/>
      <c r="AV22979" s="111"/>
      <c r="AZ22979" s="111"/>
    </row>
    <row r="22980" spans="20:52" x14ac:dyDescent="0.25">
      <c r="T22980" s="110"/>
      <c r="AC22980" s="109"/>
      <c r="AJ22980" s="111"/>
      <c r="AO22980" s="111"/>
      <c r="AR22980" s="111"/>
      <c r="AT22980" s="111"/>
      <c r="AV22980" s="111"/>
    </row>
    <row r="22981" spans="20:52" x14ac:dyDescent="0.25">
      <c r="T22981" s="110"/>
      <c r="AC22981" s="109"/>
      <c r="AJ22981" s="111"/>
      <c r="AO22981" s="111"/>
      <c r="AP22981" s="111"/>
      <c r="AT22981" s="111"/>
      <c r="AV22981" s="111"/>
    </row>
    <row r="22982" spans="20:52" x14ac:dyDescent="0.25">
      <c r="T22982" s="110"/>
      <c r="AC22982" s="109"/>
    </row>
    <row r="22983" spans="20:52" x14ac:dyDescent="0.25">
      <c r="T22983" s="110"/>
      <c r="AC22983" s="109"/>
      <c r="AZ22983" s="111"/>
    </row>
    <row r="22984" spans="20:52" x14ac:dyDescent="0.25">
      <c r="T22984" s="110"/>
      <c r="AC22984" s="109"/>
    </row>
    <row r="22985" spans="20:52" x14ac:dyDescent="0.25">
      <c r="T22985" s="110"/>
      <c r="AC22985" s="109"/>
      <c r="AO22985" s="111"/>
      <c r="AV22985" s="111"/>
    </row>
    <row r="22986" spans="20:52" x14ac:dyDescent="0.25">
      <c r="T22986" s="110"/>
      <c r="AC22986" s="109"/>
      <c r="AJ22986" s="111"/>
      <c r="AO22986" s="111"/>
      <c r="AP22986" s="111"/>
      <c r="AV22986" s="111"/>
    </row>
    <row r="22987" spans="20:52" x14ac:dyDescent="0.25">
      <c r="T22987" s="110"/>
      <c r="AC22987" s="109"/>
      <c r="AJ22987" s="111"/>
      <c r="AO22987" s="111"/>
      <c r="AR22987" s="111"/>
      <c r="AT22987" s="111"/>
    </row>
    <row r="22988" spans="20:52" x14ac:dyDescent="0.25">
      <c r="T22988" s="110"/>
      <c r="AC22988" s="109"/>
      <c r="AJ22988" s="111"/>
      <c r="AO22988" s="111"/>
      <c r="AP22988" s="111"/>
      <c r="AV22988" s="111"/>
    </row>
    <row r="22989" spans="20:52" x14ac:dyDescent="0.25">
      <c r="T22989" s="110"/>
      <c r="AC22989" s="109"/>
      <c r="AJ22989" s="111"/>
      <c r="AO22989" s="111"/>
    </row>
    <row r="22990" spans="20:52" x14ac:dyDescent="0.25">
      <c r="T22990" s="110"/>
      <c r="AC22990" s="109"/>
      <c r="AJ22990" s="111"/>
      <c r="AO22990" s="111"/>
      <c r="AT22990" s="111"/>
    </row>
    <row r="22991" spans="20:52" x14ac:dyDescent="0.25">
      <c r="T22991" s="110"/>
      <c r="AC22991" s="109"/>
      <c r="AZ22991" s="111"/>
    </row>
    <row r="22992" spans="20:52" x14ac:dyDescent="0.25">
      <c r="T22992" s="110"/>
      <c r="AC22992" s="109"/>
    </row>
    <row r="22993" spans="20:52" x14ac:dyDescent="0.25">
      <c r="T22993" s="110"/>
      <c r="AC22993" s="109"/>
      <c r="AJ22993" s="111"/>
      <c r="AO22993" s="111"/>
      <c r="AP22993" s="111"/>
      <c r="AV22993" s="111"/>
    </row>
    <row r="22994" spans="20:52" x14ac:dyDescent="0.25">
      <c r="T22994" s="110"/>
      <c r="AC22994" s="109"/>
      <c r="AJ22994" s="111"/>
      <c r="AO22994" s="111"/>
      <c r="AP22994" s="111"/>
      <c r="AR22994" s="111"/>
      <c r="AV22994" s="111"/>
    </row>
    <row r="22995" spans="20:52" x14ac:dyDescent="0.25">
      <c r="T22995" s="110"/>
      <c r="AC22995" s="109"/>
      <c r="AJ22995" s="111"/>
      <c r="AO22995" s="111"/>
      <c r="AP22995" s="111"/>
      <c r="AV22995" s="111"/>
      <c r="AZ22995" s="111"/>
    </row>
    <row r="22996" spans="20:52" x14ac:dyDescent="0.25">
      <c r="T22996" s="110"/>
      <c r="AC22996" s="109"/>
    </row>
    <row r="22997" spans="20:52" x14ac:dyDescent="0.25">
      <c r="T22997" s="110"/>
      <c r="AC22997" s="109"/>
    </row>
    <row r="22998" spans="20:52" x14ac:dyDescent="0.25">
      <c r="T22998" s="110"/>
      <c r="AC22998" s="109"/>
    </row>
    <row r="22999" spans="20:52" x14ac:dyDescent="0.25">
      <c r="T22999" s="110"/>
      <c r="AC22999" s="109"/>
      <c r="AJ22999" s="111"/>
      <c r="AO22999" s="111"/>
      <c r="AP22999" s="111"/>
      <c r="AV22999" s="111"/>
    </row>
    <row r="23000" spans="20:52" x14ac:dyDescent="0.25">
      <c r="T23000" s="110"/>
      <c r="AC23000" s="109"/>
      <c r="AJ23000" s="111"/>
      <c r="AO23000" s="111"/>
      <c r="AP23000" s="111"/>
      <c r="AV23000" s="111"/>
    </row>
    <row r="23001" spans="20:52" x14ac:dyDescent="0.25">
      <c r="T23001" s="110"/>
      <c r="AC23001" s="109"/>
      <c r="AJ23001" s="111"/>
      <c r="AO23001" s="111"/>
      <c r="AT23001" s="111"/>
      <c r="AV23001" s="111"/>
    </row>
    <row r="23002" spans="20:52" x14ac:dyDescent="0.25">
      <c r="T23002" s="110"/>
      <c r="AC23002" s="109"/>
      <c r="AP23002" s="111"/>
      <c r="AV23002" s="111"/>
      <c r="AZ23002" s="111"/>
    </row>
    <row r="23003" spans="20:52" x14ac:dyDescent="0.25">
      <c r="T23003" s="110"/>
      <c r="AC23003" s="109"/>
      <c r="AJ23003" s="111"/>
      <c r="AO23003" s="111"/>
      <c r="AP23003" s="111"/>
      <c r="AR23003" s="111"/>
      <c r="AV23003" s="111"/>
    </row>
    <row r="23004" spans="20:52" x14ac:dyDescent="0.25">
      <c r="T23004" s="110"/>
      <c r="AC23004" s="109"/>
      <c r="AP23004" s="111"/>
      <c r="AV23004" s="111"/>
    </row>
    <row r="23005" spans="20:52" x14ac:dyDescent="0.25">
      <c r="T23005" s="110"/>
      <c r="AC23005" s="109"/>
      <c r="AP23005" s="111"/>
      <c r="AV23005" s="111"/>
    </row>
    <row r="23006" spans="20:52" x14ac:dyDescent="0.25">
      <c r="T23006" s="110"/>
      <c r="AC23006" s="109"/>
      <c r="AJ23006" s="111"/>
      <c r="AO23006" s="111"/>
      <c r="AP23006" s="111"/>
      <c r="AV23006" s="111"/>
    </row>
    <row r="23007" spans="20:52" x14ac:dyDescent="0.25">
      <c r="T23007" s="110"/>
      <c r="AC23007" s="109"/>
    </row>
    <row r="23008" spans="20:52" x14ac:dyDescent="0.25">
      <c r="T23008" s="110"/>
      <c r="AC23008" s="109"/>
      <c r="AO23008" s="111"/>
      <c r="AP23008" s="111"/>
      <c r="AT23008" s="111"/>
      <c r="AV23008" s="111"/>
    </row>
    <row r="23009" spans="20:52" x14ac:dyDescent="0.25">
      <c r="T23009" s="110"/>
      <c r="AC23009" s="109"/>
      <c r="AV23009" s="111"/>
    </row>
    <row r="23010" spans="20:52" x14ac:dyDescent="0.25">
      <c r="T23010" s="110"/>
      <c r="AC23010" s="109"/>
      <c r="AV23010" s="111"/>
    </row>
    <row r="23011" spans="20:52" x14ac:dyDescent="0.25">
      <c r="T23011" s="110"/>
      <c r="AC23011" s="109"/>
      <c r="AJ23011" s="111"/>
      <c r="AO23011" s="111"/>
      <c r="AP23011" s="111"/>
      <c r="AV23011" s="111"/>
    </row>
    <row r="23012" spans="20:52" x14ac:dyDescent="0.25">
      <c r="T23012" s="110"/>
      <c r="AC23012" s="109"/>
      <c r="AR23012" s="111"/>
      <c r="AT23012" s="111"/>
      <c r="AV23012" s="111"/>
    </row>
    <row r="23013" spans="20:52" x14ac:dyDescent="0.25">
      <c r="T23013" s="110"/>
      <c r="AC23013" s="109"/>
    </row>
    <row r="23014" spans="20:52" x14ac:dyDescent="0.25">
      <c r="T23014" s="110"/>
      <c r="AC23014" s="109"/>
      <c r="AJ23014" s="111"/>
      <c r="AO23014" s="111"/>
      <c r="AV23014" s="111"/>
    </row>
    <row r="23015" spans="20:52" x14ac:dyDescent="0.25">
      <c r="T23015" s="110"/>
      <c r="AC23015" s="109"/>
      <c r="AV23015" s="111"/>
    </row>
    <row r="23016" spans="20:52" x14ac:dyDescent="0.25">
      <c r="T23016" s="110"/>
      <c r="AC23016" s="109"/>
      <c r="AJ23016" s="111"/>
      <c r="AO23016" s="111"/>
      <c r="AT23016" s="111"/>
      <c r="AV23016" s="111"/>
    </row>
    <row r="23017" spans="20:52" x14ac:dyDescent="0.25">
      <c r="T23017" s="110"/>
      <c r="AC23017" s="109"/>
      <c r="AJ23017" s="111"/>
      <c r="AO23017" s="111"/>
      <c r="AP23017" s="111"/>
      <c r="AV23017" s="111"/>
      <c r="AZ23017" s="111"/>
    </row>
    <row r="23018" spans="20:52" x14ac:dyDescent="0.25">
      <c r="T23018" s="110"/>
      <c r="AC23018" s="109"/>
      <c r="AJ23018" s="111"/>
      <c r="AO23018" s="111"/>
    </row>
    <row r="23019" spans="20:52" x14ac:dyDescent="0.25">
      <c r="T23019" s="110"/>
      <c r="AC23019" s="109"/>
      <c r="AJ23019" s="111"/>
      <c r="AO23019" s="111"/>
      <c r="AR23019" s="111"/>
    </row>
    <row r="23020" spans="20:52" x14ac:dyDescent="0.25">
      <c r="T23020" s="110"/>
      <c r="AC23020" s="109"/>
      <c r="AJ23020" s="111"/>
      <c r="AO23020" s="111"/>
      <c r="AP23020" s="111"/>
      <c r="AR23020" s="111"/>
      <c r="AT23020" s="111"/>
      <c r="AV23020" s="111"/>
      <c r="AZ23020" s="111"/>
    </row>
    <row r="23021" spans="20:52" x14ac:dyDescent="0.25">
      <c r="T23021" s="110"/>
      <c r="AC23021" s="109"/>
      <c r="AJ23021" s="111"/>
      <c r="AO23021" s="111"/>
      <c r="AV23021" s="111"/>
    </row>
    <row r="23022" spans="20:52" x14ac:dyDescent="0.25">
      <c r="T23022" s="110"/>
      <c r="AC23022" s="109"/>
      <c r="AJ23022" s="111"/>
      <c r="AO23022" s="111"/>
      <c r="AV23022" s="111"/>
      <c r="AZ23022" s="111"/>
    </row>
    <row r="23023" spans="20:52" x14ac:dyDescent="0.25">
      <c r="T23023" s="110"/>
      <c r="AC23023" s="109"/>
    </row>
    <row r="23024" spans="20:52" x14ac:dyDescent="0.25">
      <c r="T23024" s="110"/>
      <c r="AC23024" s="109"/>
    </row>
    <row r="23025" spans="20:52" x14ac:dyDescent="0.25">
      <c r="T23025" s="110"/>
      <c r="AC23025" s="109"/>
    </row>
    <row r="23026" spans="20:52" x14ac:dyDescent="0.25">
      <c r="T23026" s="110"/>
      <c r="AC23026" s="109"/>
    </row>
    <row r="23027" spans="20:52" x14ac:dyDescent="0.25">
      <c r="T23027" s="110"/>
      <c r="AC23027" s="109"/>
      <c r="AJ23027" s="111"/>
      <c r="AO23027" s="111"/>
      <c r="AV23027" s="111"/>
    </row>
    <row r="23028" spans="20:52" x14ac:dyDescent="0.25">
      <c r="T23028" s="110"/>
      <c r="AC23028" s="109"/>
    </row>
    <row r="23029" spans="20:52" x14ac:dyDescent="0.25">
      <c r="T23029" s="110"/>
      <c r="AC23029" s="109"/>
      <c r="AJ23029" s="111"/>
      <c r="AO23029" s="111"/>
      <c r="AV23029" s="111"/>
    </row>
    <row r="23030" spans="20:52" x14ac:dyDescent="0.25">
      <c r="T23030" s="110"/>
      <c r="AC23030" s="109"/>
    </row>
    <row r="23031" spans="20:52" x14ac:dyDescent="0.25">
      <c r="T23031" s="110"/>
      <c r="AC23031" s="109"/>
    </row>
    <row r="23032" spans="20:52" x14ac:dyDescent="0.25">
      <c r="T23032" s="110"/>
      <c r="AC23032" s="109"/>
    </row>
    <row r="23033" spans="20:52" x14ac:dyDescent="0.25">
      <c r="T23033" s="110"/>
      <c r="AC23033" s="109"/>
      <c r="AJ23033" s="111"/>
      <c r="AO23033" s="111"/>
      <c r="AV23033" s="111"/>
      <c r="AZ23033" s="111"/>
    </row>
    <row r="23034" spans="20:52" x14ac:dyDescent="0.25">
      <c r="T23034" s="110"/>
      <c r="AC23034" s="109"/>
      <c r="AV23034" s="111"/>
    </row>
    <row r="23035" spans="20:52" x14ac:dyDescent="0.25">
      <c r="T23035" s="110"/>
      <c r="AC23035" s="109"/>
      <c r="AJ23035" s="111"/>
      <c r="AO23035" s="111"/>
      <c r="AV23035" s="111"/>
    </row>
    <row r="23036" spans="20:52" x14ac:dyDescent="0.25">
      <c r="T23036" s="110"/>
      <c r="AC23036" s="109"/>
      <c r="AJ23036" s="111"/>
      <c r="AO23036" s="111"/>
      <c r="AP23036" s="111"/>
      <c r="AV23036" s="111"/>
      <c r="AZ23036" s="111"/>
    </row>
    <row r="23037" spans="20:52" x14ac:dyDescent="0.25">
      <c r="T23037" s="110"/>
      <c r="AC23037" s="109"/>
      <c r="AV23037" s="111"/>
    </row>
    <row r="23038" spans="20:52" x14ac:dyDescent="0.25">
      <c r="T23038" s="110"/>
      <c r="AC23038" s="109"/>
      <c r="AJ23038" s="111"/>
      <c r="AO23038" s="111"/>
      <c r="AP23038" s="111"/>
      <c r="AV23038" s="111"/>
    </row>
    <row r="23039" spans="20:52" x14ac:dyDescent="0.25">
      <c r="T23039" s="110"/>
      <c r="AC23039" s="109"/>
    </row>
    <row r="23040" spans="20:52" x14ac:dyDescent="0.25">
      <c r="T23040" s="110"/>
      <c r="AC23040" s="109"/>
      <c r="AV23040" s="111"/>
    </row>
    <row r="23041" spans="20:52" x14ac:dyDescent="0.25">
      <c r="T23041" s="110"/>
      <c r="AC23041" s="109"/>
    </row>
    <row r="23042" spans="20:52" x14ac:dyDescent="0.25">
      <c r="T23042" s="110"/>
      <c r="AC23042" s="109"/>
      <c r="AJ23042" s="111"/>
      <c r="AO23042" s="111"/>
      <c r="AV23042" s="111"/>
      <c r="AZ23042" s="111"/>
    </row>
    <row r="23043" spans="20:52" x14ac:dyDescent="0.25">
      <c r="T23043" s="110"/>
      <c r="AC23043" s="109"/>
      <c r="AV23043" s="111"/>
    </row>
    <row r="23044" spans="20:52" x14ac:dyDescent="0.25">
      <c r="T23044" s="110"/>
      <c r="AC23044" s="109"/>
    </row>
    <row r="23045" spans="20:52" x14ac:dyDescent="0.25">
      <c r="T23045" s="110"/>
      <c r="AC23045" s="109"/>
      <c r="AJ23045" s="111"/>
      <c r="AO23045" s="111"/>
      <c r="AP23045" s="111"/>
      <c r="AV23045" s="111"/>
    </row>
    <row r="23046" spans="20:52" x14ac:dyDescent="0.25">
      <c r="T23046" s="110"/>
      <c r="AC23046" s="109"/>
      <c r="AV23046" s="111"/>
    </row>
    <row r="23047" spans="20:52" x14ac:dyDescent="0.25">
      <c r="T23047" s="110"/>
      <c r="AC23047" s="109"/>
      <c r="AZ23047" s="111"/>
    </row>
    <row r="23048" spans="20:52" x14ac:dyDescent="0.25">
      <c r="T23048" s="110"/>
      <c r="AC23048" s="109"/>
    </row>
    <row r="23049" spans="20:52" x14ac:dyDescent="0.25">
      <c r="T23049" s="110"/>
      <c r="AC23049" s="109"/>
      <c r="AP23049" s="111"/>
      <c r="AV23049" s="111"/>
    </row>
    <row r="23050" spans="20:52" x14ac:dyDescent="0.25">
      <c r="T23050" s="110"/>
      <c r="AC23050" s="109"/>
      <c r="AJ23050" s="111"/>
      <c r="AO23050" s="111"/>
      <c r="AV23050" s="111"/>
      <c r="AZ23050" s="111"/>
    </row>
    <row r="23051" spans="20:52" x14ac:dyDescent="0.25">
      <c r="T23051" s="110"/>
      <c r="AC23051" s="109"/>
      <c r="AJ23051" s="111"/>
      <c r="AO23051" s="111"/>
      <c r="AP23051" s="111"/>
      <c r="AV23051" s="111"/>
      <c r="AZ23051" s="111"/>
    </row>
    <row r="23052" spans="20:52" x14ac:dyDescent="0.25">
      <c r="T23052" s="110"/>
      <c r="AC23052" s="109"/>
      <c r="AO23052" s="111"/>
      <c r="AP23052" s="111"/>
      <c r="AT23052" s="111"/>
      <c r="AV23052" s="111"/>
    </row>
    <row r="23053" spans="20:52" x14ac:dyDescent="0.25">
      <c r="T23053" s="110"/>
      <c r="AC23053" s="109"/>
    </row>
    <row r="23054" spans="20:52" x14ac:dyDescent="0.25">
      <c r="T23054" s="110"/>
      <c r="AC23054" s="109"/>
      <c r="AJ23054" s="111"/>
      <c r="AO23054" s="111"/>
      <c r="AV23054" s="111"/>
    </row>
    <row r="23055" spans="20:52" x14ac:dyDescent="0.25">
      <c r="T23055" s="110"/>
      <c r="AC23055" s="109"/>
      <c r="AJ23055" s="111"/>
      <c r="AO23055" s="111"/>
      <c r="AP23055" s="111"/>
      <c r="AV23055" s="111"/>
    </row>
    <row r="23056" spans="20:52" x14ac:dyDescent="0.25">
      <c r="T23056" s="110"/>
      <c r="AC23056" s="109"/>
      <c r="AJ23056" s="111"/>
      <c r="AO23056" s="111"/>
      <c r="AP23056" s="111"/>
      <c r="AV23056" s="111"/>
    </row>
    <row r="23057" spans="20:52" x14ac:dyDescent="0.25">
      <c r="T23057" s="110"/>
      <c r="AC23057" s="109"/>
      <c r="AJ23057" s="111"/>
      <c r="AO23057" s="111"/>
      <c r="AV23057" s="111"/>
    </row>
    <row r="23058" spans="20:52" x14ac:dyDescent="0.25">
      <c r="T23058" s="110"/>
      <c r="AC23058" s="109"/>
    </row>
    <row r="23059" spans="20:52" x14ac:dyDescent="0.25">
      <c r="T23059" s="110"/>
      <c r="AC23059" s="109"/>
      <c r="AJ23059" s="111"/>
      <c r="AO23059" s="111"/>
      <c r="AT23059" s="111"/>
    </row>
    <row r="23060" spans="20:52" x14ac:dyDescent="0.25">
      <c r="T23060" s="110"/>
      <c r="AC23060" s="109"/>
      <c r="AJ23060" s="111"/>
      <c r="AO23060" s="111"/>
      <c r="AV23060" s="111"/>
      <c r="AZ23060" s="111"/>
    </row>
    <row r="23061" spans="20:52" x14ac:dyDescent="0.25">
      <c r="T23061" s="110"/>
      <c r="AC23061" s="109"/>
    </row>
    <row r="23062" spans="20:52" x14ac:dyDescent="0.25">
      <c r="T23062" s="110"/>
      <c r="AC23062" s="109"/>
    </row>
    <row r="23063" spans="20:52" x14ac:dyDescent="0.25">
      <c r="T23063" s="110"/>
      <c r="AC23063" s="109"/>
      <c r="AO23063" s="111"/>
      <c r="AV23063" s="111"/>
    </row>
    <row r="23064" spans="20:52" x14ac:dyDescent="0.25">
      <c r="T23064" s="110"/>
      <c r="AC23064" s="109"/>
    </row>
    <row r="23065" spans="20:52" x14ac:dyDescent="0.25">
      <c r="T23065" s="110"/>
      <c r="AC23065" s="109"/>
      <c r="AJ23065" s="111"/>
      <c r="AO23065" s="111"/>
      <c r="AP23065" s="111"/>
      <c r="AV23065" s="111"/>
    </row>
    <row r="23066" spans="20:52" x14ac:dyDescent="0.25">
      <c r="T23066" s="110"/>
      <c r="AC23066" s="109"/>
    </row>
    <row r="23067" spans="20:52" x14ac:dyDescent="0.25">
      <c r="T23067" s="110"/>
      <c r="AC23067" s="109"/>
      <c r="AJ23067" s="111"/>
      <c r="AO23067" s="111"/>
      <c r="AV23067" s="111"/>
    </row>
    <row r="23068" spans="20:52" x14ac:dyDescent="0.25">
      <c r="T23068" s="110"/>
      <c r="AC23068" s="109"/>
      <c r="AO23068" s="111"/>
      <c r="AV23068" s="111"/>
    </row>
    <row r="23069" spans="20:52" x14ac:dyDescent="0.25">
      <c r="T23069" s="110"/>
      <c r="AC23069" s="109"/>
      <c r="AO23069" s="111"/>
      <c r="AP23069" s="111"/>
      <c r="AV23069" s="111"/>
    </row>
    <row r="23070" spans="20:52" x14ac:dyDescent="0.25">
      <c r="T23070" s="110"/>
      <c r="AC23070" s="109"/>
    </row>
    <row r="23071" spans="20:52" x14ac:dyDescent="0.25">
      <c r="T23071" s="110"/>
      <c r="AC23071" s="109"/>
    </row>
    <row r="23072" spans="20:52" x14ac:dyDescent="0.25">
      <c r="T23072" s="110"/>
      <c r="AC23072" s="109"/>
    </row>
    <row r="23073" spans="20:52" x14ac:dyDescent="0.25">
      <c r="T23073" s="110"/>
      <c r="AC23073" s="109"/>
      <c r="AJ23073" s="111"/>
      <c r="AO23073" s="111"/>
      <c r="AP23073" s="111"/>
    </row>
    <row r="23074" spans="20:52" x14ac:dyDescent="0.25">
      <c r="T23074" s="110"/>
      <c r="AC23074" s="109"/>
      <c r="AJ23074" s="111"/>
      <c r="AO23074" s="111"/>
      <c r="AP23074" s="111"/>
      <c r="AV23074" s="111"/>
    </row>
    <row r="23075" spans="20:52" x14ac:dyDescent="0.25">
      <c r="T23075" s="110"/>
      <c r="AC23075" s="109"/>
    </row>
    <row r="23076" spans="20:52" x14ac:dyDescent="0.25">
      <c r="T23076" s="110"/>
      <c r="AC23076" s="109"/>
    </row>
    <row r="23077" spans="20:52" x14ac:dyDescent="0.25">
      <c r="T23077" s="110"/>
      <c r="AC23077" s="109"/>
      <c r="AJ23077" s="111"/>
      <c r="AO23077" s="111"/>
      <c r="AP23077" s="111"/>
      <c r="AT23077" s="111"/>
      <c r="AV23077" s="111"/>
    </row>
    <row r="23078" spans="20:52" x14ac:dyDescent="0.25">
      <c r="T23078" s="110"/>
      <c r="AC23078" s="109"/>
    </row>
    <row r="23079" spans="20:52" x14ac:dyDescent="0.25">
      <c r="T23079" s="110"/>
      <c r="AC23079" s="109"/>
      <c r="AJ23079" s="111"/>
      <c r="AO23079" s="111"/>
      <c r="AP23079" s="111"/>
      <c r="AV23079" s="111"/>
    </row>
    <row r="23080" spans="20:52" x14ac:dyDescent="0.25">
      <c r="T23080" s="110"/>
      <c r="AC23080" s="109"/>
    </row>
    <row r="23081" spans="20:52" x14ac:dyDescent="0.25">
      <c r="T23081" s="110"/>
      <c r="AC23081" s="109"/>
    </row>
    <row r="23082" spans="20:52" x14ac:dyDescent="0.25">
      <c r="T23082" s="110"/>
      <c r="AC23082" s="109"/>
      <c r="AZ23082" s="111"/>
    </row>
    <row r="23083" spans="20:52" x14ac:dyDescent="0.25">
      <c r="T23083" s="110"/>
      <c r="AC23083" s="109"/>
      <c r="AJ23083" s="111"/>
      <c r="AO23083" s="111"/>
      <c r="AP23083" s="111"/>
      <c r="AR23083" s="111"/>
      <c r="AV23083" s="111"/>
    </row>
    <row r="23084" spans="20:52" x14ac:dyDescent="0.25">
      <c r="T23084" s="110"/>
      <c r="AC23084" s="109"/>
      <c r="AJ23084" s="111"/>
      <c r="AO23084" s="111"/>
      <c r="AT23084" s="111"/>
      <c r="AV23084" s="111"/>
    </row>
    <row r="23085" spans="20:52" x14ac:dyDescent="0.25">
      <c r="T23085" s="110"/>
      <c r="AC23085" s="109"/>
      <c r="AV23085" s="111"/>
    </row>
    <row r="23086" spans="20:52" x14ac:dyDescent="0.25">
      <c r="T23086" s="110"/>
      <c r="AC23086" s="109"/>
      <c r="AJ23086" s="111"/>
      <c r="AO23086" s="111"/>
      <c r="AP23086" s="111"/>
      <c r="AV23086" s="111"/>
    </row>
    <row r="23087" spans="20:52" x14ac:dyDescent="0.25">
      <c r="T23087" s="110"/>
      <c r="AC23087" s="109"/>
    </row>
    <row r="23088" spans="20:52" x14ac:dyDescent="0.25">
      <c r="T23088" s="110"/>
      <c r="AC23088" s="109"/>
      <c r="AV23088" s="111"/>
    </row>
    <row r="23089" spans="20:48" x14ac:dyDescent="0.25">
      <c r="T23089" s="110"/>
      <c r="AC23089" s="109"/>
      <c r="AV23089" s="111"/>
    </row>
    <row r="23090" spans="20:48" x14ac:dyDescent="0.25">
      <c r="T23090" s="110"/>
      <c r="AC23090" s="109"/>
      <c r="AV23090" s="111"/>
    </row>
    <row r="23091" spans="20:48" x14ac:dyDescent="0.25">
      <c r="T23091" s="110"/>
      <c r="AC23091" s="109"/>
      <c r="AJ23091" s="111"/>
      <c r="AO23091" s="111"/>
    </row>
    <row r="23092" spans="20:48" x14ac:dyDescent="0.25">
      <c r="T23092" s="110"/>
      <c r="AC23092" s="109"/>
      <c r="AJ23092" s="111"/>
      <c r="AO23092" s="111"/>
      <c r="AV23092" s="111"/>
    </row>
    <row r="23093" spans="20:48" x14ac:dyDescent="0.25">
      <c r="T23093" s="110"/>
      <c r="AC23093" s="109"/>
      <c r="AJ23093" s="111"/>
      <c r="AO23093" s="111"/>
      <c r="AP23093" s="111"/>
      <c r="AV23093" s="111"/>
    </row>
    <row r="23094" spans="20:48" x14ac:dyDescent="0.25">
      <c r="T23094" s="110"/>
      <c r="AC23094" s="109"/>
      <c r="AJ23094" s="111"/>
      <c r="AO23094" s="111"/>
    </row>
    <row r="23095" spans="20:48" x14ac:dyDescent="0.25">
      <c r="T23095" s="110"/>
      <c r="AC23095" s="109"/>
    </row>
    <row r="23096" spans="20:48" x14ac:dyDescent="0.25">
      <c r="T23096" s="110"/>
      <c r="AC23096" s="109"/>
      <c r="AV23096" s="111"/>
    </row>
    <row r="23097" spans="20:48" x14ac:dyDescent="0.25">
      <c r="T23097" s="110"/>
      <c r="AC23097" s="109"/>
      <c r="AV23097" s="111"/>
    </row>
    <row r="23098" spans="20:48" x14ac:dyDescent="0.25">
      <c r="T23098" s="110"/>
      <c r="AC23098" s="109"/>
      <c r="AJ23098" s="111"/>
      <c r="AO23098" s="111"/>
      <c r="AV23098" s="111"/>
    </row>
    <row r="23099" spans="20:48" x14ac:dyDescent="0.25">
      <c r="T23099" s="110"/>
      <c r="AC23099" s="109"/>
      <c r="AP23099" s="111"/>
      <c r="AV23099" s="111"/>
    </row>
    <row r="23100" spans="20:48" x14ac:dyDescent="0.25">
      <c r="T23100" s="110"/>
      <c r="AC23100" s="109"/>
      <c r="AJ23100" s="111"/>
      <c r="AO23100" s="111"/>
      <c r="AT23100" s="111"/>
      <c r="AV23100" s="111"/>
    </row>
    <row r="23101" spans="20:48" x14ac:dyDescent="0.25">
      <c r="T23101" s="110"/>
      <c r="AC23101" s="109"/>
    </row>
    <row r="23102" spans="20:48" x14ac:dyDescent="0.25">
      <c r="T23102" s="110"/>
      <c r="AC23102" s="109"/>
      <c r="AJ23102" s="111"/>
      <c r="AO23102" s="111"/>
      <c r="AV23102" s="111"/>
    </row>
    <row r="23103" spans="20:48" x14ac:dyDescent="0.25">
      <c r="T23103" s="110"/>
      <c r="AC23103" s="109"/>
    </row>
    <row r="23104" spans="20:48" x14ac:dyDescent="0.25">
      <c r="T23104" s="110"/>
      <c r="AC23104" s="109"/>
      <c r="AJ23104" s="111"/>
      <c r="AO23104" s="111"/>
      <c r="AP23104" s="111"/>
      <c r="AR23104" s="111"/>
    </row>
    <row r="23105" spans="20:52" x14ac:dyDescent="0.25">
      <c r="T23105" s="110"/>
      <c r="AC23105" s="109"/>
    </row>
    <row r="23106" spans="20:52" x14ac:dyDescent="0.25">
      <c r="T23106" s="110"/>
      <c r="AC23106" s="109"/>
      <c r="AO23106" s="111"/>
    </row>
    <row r="23107" spans="20:52" x14ac:dyDescent="0.25">
      <c r="T23107" s="110"/>
      <c r="AC23107" s="109"/>
      <c r="AJ23107" s="111"/>
      <c r="AO23107" s="111"/>
      <c r="AV23107" s="111"/>
    </row>
    <row r="23108" spans="20:52" x14ac:dyDescent="0.25">
      <c r="T23108" s="110"/>
      <c r="AC23108" s="109"/>
      <c r="AV23108" s="111"/>
    </row>
    <row r="23109" spans="20:52" x14ac:dyDescent="0.25">
      <c r="T23109" s="110"/>
      <c r="AC23109" s="109"/>
      <c r="AO23109" s="111"/>
      <c r="AP23109" s="111"/>
      <c r="AV23109" s="111"/>
    </row>
    <row r="23110" spans="20:52" x14ac:dyDescent="0.25">
      <c r="T23110" s="110"/>
      <c r="AC23110" s="109"/>
      <c r="AJ23110" s="111"/>
      <c r="AO23110" s="111"/>
      <c r="AT23110" s="111"/>
      <c r="AV23110" s="111"/>
    </row>
    <row r="23111" spans="20:52" x14ac:dyDescent="0.25">
      <c r="T23111" s="110"/>
      <c r="AC23111" s="109"/>
    </row>
    <row r="23112" spans="20:52" x14ac:dyDescent="0.25">
      <c r="T23112" s="110"/>
      <c r="AC23112" s="109"/>
    </row>
    <row r="23113" spans="20:52" x14ac:dyDescent="0.25">
      <c r="T23113" s="110"/>
      <c r="AC23113" s="109"/>
    </row>
    <row r="23114" spans="20:52" x14ac:dyDescent="0.25">
      <c r="T23114" s="110"/>
      <c r="AC23114" s="109"/>
      <c r="AJ23114" s="111"/>
      <c r="AO23114" s="111"/>
      <c r="AV23114" s="111"/>
    </row>
    <row r="23115" spans="20:52" x14ac:dyDescent="0.25">
      <c r="T23115" s="110"/>
      <c r="AC23115" s="109"/>
      <c r="AJ23115" s="111"/>
      <c r="AO23115" s="111"/>
      <c r="AR23115" s="111"/>
      <c r="AV23115" s="111"/>
    </row>
    <row r="23116" spans="20:52" x14ac:dyDescent="0.25">
      <c r="T23116" s="110"/>
      <c r="AC23116" s="109"/>
      <c r="AJ23116" s="111"/>
      <c r="AO23116" s="111"/>
      <c r="AV23116" s="111"/>
    </row>
    <row r="23117" spans="20:52" x14ac:dyDescent="0.25">
      <c r="T23117" s="110"/>
      <c r="AC23117" s="109"/>
      <c r="AJ23117" s="111"/>
      <c r="AO23117" s="111"/>
      <c r="AT23117" s="111"/>
    </row>
    <row r="23118" spans="20:52" x14ac:dyDescent="0.25">
      <c r="T23118" s="110"/>
      <c r="AC23118" s="109"/>
      <c r="AJ23118" s="111"/>
      <c r="AO23118" s="111"/>
      <c r="AV23118" s="111"/>
      <c r="AZ23118" s="111"/>
    </row>
    <row r="23119" spans="20:52" x14ac:dyDescent="0.25">
      <c r="T23119" s="110"/>
      <c r="AC23119" s="109"/>
      <c r="AJ23119" s="111"/>
      <c r="AO23119" s="111"/>
      <c r="AT23119" s="111"/>
      <c r="AV23119" s="111"/>
    </row>
    <row r="23120" spans="20:52" x14ac:dyDescent="0.25">
      <c r="T23120" s="110"/>
      <c r="AC23120" s="109"/>
      <c r="AJ23120" s="111"/>
      <c r="AO23120" s="111"/>
      <c r="AP23120" s="111"/>
      <c r="AV23120" s="111"/>
    </row>
    <row r="23121" spans="20:52" x14ac:dyDescent="0.25">
      <c r="T23121" s="110"/>
      <c r="AC23121" s="109"/>
      <c r="AJ23121" s="111"/>
      <c r="AO23121" s="111"/>
      <c r="AV23121" s="111"/>
    </row>
    <row r="23122" spans="20:52" x14ac:dyDescent="0.25">
      <c r="T23122" s="110"/>
      <c r="AC23122" s="109"/>
      <c r="AJ23122" s="111"/>
      <c r="AO23122" s="111"/>
    </row>
    <row r="23123" spans="20:52" x14ac:dyDescent="0.25">
      <c r="T23123" s="110"/>
      <c r="AC23123" s="109"/>
      <c r="AJ23123" s="111"/>
      <c r="AO23123" s="111"/>
      <c r="AP23123" s="111"/>
      <c r="AV23123" s="111"/>
      <c r="AZ23123" s="111"/>
    </row>
    <row r="23124" spans="20:52" x14ac:dyDescent="0.25">
      <c r="T23124" s="110"/>
      <c r="AC23124" s="109"/>
      <c r="AJ23124" s="111"/>
      <c r="AO23124" s="111"/>
      <c r="AP23124" s="111"/>
      <c r="AV23124" s="111"/>
      <c r="AZ23124" s="111"/>
    </row>
    <row r="23125" spans="20:52" x14ac:dyDescent="0.25">
      <c r="T23125" s="110"/>
      <c r="AC23125" s="109"/>
      <c r="AJ23125" s="111"/>
      <c r="AO23125" s="111"/>
      <c r="AP23125" s="111"/>
      <c r="AV23125" s="111"/>
    </row>
    <row r="23126" spans="20:52" x14ac:dyDescent="0.25">
      <c r="T23126" s="110"/>
      <c r="AC23126" s="109"/>
    </row>
    <row r="23127" spans="20:52" x14ac:dyDescent="0.25">
      <c r="T23127" s="110"/>
      <c r="AC23127" s="109"/>
      <c r="AJ23127" s="111"/>
      <c r="AO23127" s="111"/>
      <c r="AP23127" s="111"/>
      <c r="AV23127" s="111"/>
    </row>
    <row r="23128" spans="20:52" x14ac:dyDescent="0.25">
      <c r="T23128" s="110"/>
      <c r="AC23128" s="109"/>
      <c r="AJ23128" s="111"/>
      <c r="AO23128" s="111"/>
      <c r="AP23128" s="111"/>
    </row>
    <row r="23129" spans="20:52" x14ac:dyDescent="0.25">
      <c r="T23129" s="110"/>
      <c r="AC23129" s="109"/>
      <c r="AJ23129" s="111"/>
      <c r="AV23129" s="111"/>
    </row>
    <row r="23130" spans="20:52" x14ac:dyDescent="0.25">
      <c r="T23130" s="110"/>
      <c r="AC23130" s="109"/>
      <c r="AJ23130" s="111"/>
      <c r="AO23130" s="111"/>
      <c r="AP23130" s="111"/>
      <c r="AV23130" s="111"/>
    </row>
    <row r="23131" spans="20:52" x14ac:dyDescent="0.25">
      <c r="T23131" s="110"/>
      <c r="AC23131" s="109"/>
      <c r="AJ23131" s="111"/>
      <c r="AO23131" s="111"/>
    </row>
    <row r="23132" spans="20:52" x14ac:dyDescent="0.25">
      <c r="T23132" s="110"/>
      <c r="AC23132" s="109"/>
      <c r="AJ23132" s="111"/>
      <c r="AO23132" s="111"/>
      <c r="AR23132" s="111"/>
      <c r="AV23132" s="111"/>
    </row>
    <row r="23133" spans="20:52" x14ac:dyDescent="0.25">
      <c r="T23133" s="110"/>
      <c r="AC23133" s="109"/>
      <c r="AJ23133" s="111"/>
      <c r="AO23133" s="111"/>
      <c r="AV23133" s="111"/>
    </row>
    <row r="23134" spans="20:52" x14ac:dyDescent="0.25">
      <c r="T23134" s="110"/>
      <c r="AC23134" s="109"/>
      <c r="AJ23134" s="111"/>
      <c r="AO23134" s="111"/>
      <c r="AP23134" s="111"/>
      <c r="AV23134" s="111"/>
    </row>
    <row r="23135" spans="20:52" x14ac:dyDescent="0.25">
      <c r="T23135" s="110"/>
      <c r="AC23135" s="109"/>
      <c r="AJ23135" s="111"/>
      <c r="AO23135" s="111"/>
      <c r="AT23135" s="111"/>
    </row>
    <row r="23136" spans="20:52" x14ac:dyDescent="0.25">
      <c r="T23136" s="110"/>
      <c r="AC23136" s="109"/>
      <c r="AJ23136" s="111"/>
      <c r="AO23136" s="111"/>
      <c r="AP23136" s="111"/>
    </row>
    <row r="23137" spans="20:52" x14ac:dyDescent="0.25">
      <c r="T23137" s="110"/>
      <c r="AC23137" s="109"/>
      <c r="AJ23137" s="111"/>
      <c r="AO23137" s="111"/>
      <c r="AV23137" s="111"/>
    </row>
    <row r="23138" spans="20:52" x14ac:dyDescent="0.25">
      <c r="T23138" s="110"/>
      <c r="AC23138" s="109"/>
      <c r="AZ23138" s="111"/>
    </row>
    <row r="23139" spans="20:52" x14ac:dyDescent="0.25">
      <c r="T23139" s="110"/>
      <c r="AC23139" s="109"/>
      <c r="AJ23139" s="111"/>
      <c r="AO23139" s="111"/>
    </row>
    <row r="23140" spans="20:52" x14ac:dyDescent="0.25">
      <c r="T23140" s="110"/>
      <c r="AC23140" s="109"/>
    </row>
    <row r="23141" spans="20:52" x14ac:dyDescent="0.25">
      <c r="T23141" s="110"/>
      <c r="AC23141" s="109"/>
    </row>
    <row r="23142" spans="20:52" x14ac:dyDescent="0.25">
      <c r="T23142" s="110"/>
      <c r="AC23142" s="109"/>
      <c r="AJ23142" s="111"/>
      <c r="AO23142" s="111"/>
      <c r="AV23142" s="111"/>
      <c r="AZ23142" s="111"/>
    </row>
    <row r="23143" spans="20:52" x14ac:dyDescent="0.25">
      <c r="T23143" s="110"/>
      <c r="AC23143" s="109"/>
    </row>
    <row r="23144" spans="20:52" x14ac:dyDescent="0.25">
      <c r="T23144" s="110"/>
      <c r="AC23144" s="109"/>
    </row>
    <row r="23145" spans="20:52" x14ac:dyDescent="0.25">
      <c r="T23145" s="110"/>
      <c r="AC23145" s="109"/>
    </row>
    <row r="23146" spans="20:52" x14ac:dyDescent="0.25">
      <c r="T23146" s="110"/>
      <c r="AC23146" s="109"/>
    </row>
    <row r="23147" spans="20:52" x14ac:dyDescent="0.25">
      <c r="T23147" s="110"/>
      <c r="AC23147" s="109"/>
    </row>
    <row r="23148" spans="20:52" x14ac:dyDescent="0.25">
      <c r="T23148" s="110"/>
      <c r="AC23148" s="109"/>
    </row>
    <row r="23149" spans="20:52" x14ac:dyDescent="0.25">
      <c r="T23149" s="110"/>
      <c r="AC23149" s="109"/>
      <c r="AP23149" s="111"/>
      <c r="AV23149" s="111"/>
    </row>
    <row r="23150" spans="20:52" x14ac:dyDescent="0.25">
      <c r="T23150" s="110"/>
      <c r="AC23150" s="109"/>
      <c r="AZ23150" s="111"/>
    </row>
    <row r="23151" spans="20:52" x14ac:dyDescent="0.25">
      <c r="T23151" s="110"/>
      <c r="AC23151" s="109"/>
      <c r="AJ23151" s="111"/>
      <c r="AO23151" s="111"/>
      <c r="AV23151" s="111"/>
    </row>
    <row r="23152" spans="20:52" x14ac:dyDescent="0.25">
      <c r="T23152" s="110"/>
      <c r="AC23152" s="109"/>
    </row>
    <row r="23153" spans="20:52" x14ac:dyDescent="0.25">
      <c r="T23153" s="110"/>
      <c r="AC23153" s="109"/>
      <c r="AT23153" s="111"/>
    </row>
    <row r="23154" spans="20:52" x14ac:dyDescent="0.25">
      <c r="T23154" s="110"/>
      <c r="AC23154" s="109"/>
      <c r="AP23154" s="111"/>
      <c r="AV23154" s="111"/>
    </row>
    <row r="23155" spans="20:52" x14ac:dyDescent="0.25">
      <c r="T23155" s="110"/>
      <c r="AC23155" s="109"/>
    </row>
    <row r="23156" spans="20:52" x14ac:dyDescent="0.25">
      <c r="T23156" s="110"/>
      <c r="AC23156" s="109"/>
    </row>
    <row r="23157" spans="20:52" x14ac:dyDescent="0.25">
      <c r="T23157" s="110"/>
      <c r="AC23157" s="109"/>
      <c r="AJ23157" s="111"/>
      <c r="AP23157" s="111"/>
      <c r="AV23157" s="111"/>
    </row>
    <row r="23158" spans="20:52" x14ac:dyDescent="0.25">
      <c r="T23158" s="110"/>
      <c r="AC23158" s="109"/>
      <c r="AJ23158" s="111"/>
      <c r="AO23158" s="111"/>
      <c r="AV23158" s="111"/>
      <c r="AZ23158" s="111"/>
    </row>
    <row r="23159" spans="20:52" x14ac:dyDescent="0.25">
      <c r="T23159" s="110"/>
      <c r="AC23159" s="109"/>
      <c r="AJ23159" s="111"/>
      <c r="AO23159" s="111"/>
      <c r="AV23159" s="111"/>
    </row>
    <row r="23160" spans="20:52" x14ac:dyDescent="0.25">
      <c r="T23160" s="110"/>
      <c r="AC23160" s="109"/>
      <c r="AJ23160" s="111"/>
      <c r="AO23160" s="111"/>
      <c r="AR23160" s="111"/>
      <c r="AV23160" s="111"/>
    </row>
    <row r="23161" spans="20:52" x14ac:dyDescent="0.25">
      <c r="T23161" s="110"/>
      <c r="AC23161" s="109"/>
    </row>
    <row r="23162" spans="20:52" x14ac:dyDescent="0.25">
      <c r="T23162" s="110"/>
      <c r="AC23162" s="109"/>
    </row>
    <row r="23163" spans="20:52" x14ac:dyDescent="0.25">
      <c r="T23163" s="110"/>
      <c r="AC23163" s="109"/>
      <c r="AJ23163" s="111"/>
      <c r="AO23163" s="111"/>
      <c r="AP23163" s="111"/>
      <c r="AV23163" s="111"/>
      <c r="AZ23163" s="111"/>
    </row>
    <row r="23164" spans="20:52" x14ac:dyDescent="0.25">
      <c r="T23164" s="110"/>
      <c r="AC23164" s="109"/>
      <c r="AJ23164" s="111"/>
      <c r="AO23164" s="111"/>
    </row>
    <row r="23165" spans="20:52" x14ac:dyDescent="0.25">
      <c r="T23165" s="110"/>
      <c r="AC23165" s="109"/>
      <c r="AV23165" s="111"/>
    </row>
    <row r="23166" spans="20:52" x14ac:dyDescent="0.25">
      <c r="T23166" s="110"/>
      <c r="AC23166" s="109"/>
      <c r="AJ23166" s="111"/>
      <c r="AV23166" s="111"/>
    </row>
    <row r="23167" spans="20:52" x14ac:dyDescent="0.25">
      <c r="T23167" s="110"/>
      <c r="AC23167" s="109"/>
    </row>
    <row r="23168" spans="20:52" x14ac:dyDescent="0.25">
      <c r="T23168" s="110"/>
      <c r="AC23168" s="109"/>
      <c r="AJ23168" s="111"/>
      <c r="AO23168" s="111"/>
      <c r="AV23168" s="111"/>
    </row>
    <row r="23169" spans="20:52" x14ac:dyDescent="0.25">
      <c r="T23169" s="110"/>
      <c r="AC23169" s="109"/>
      <c r="AJ23169" s="111"/>
      <c r="AO23169" s="111"/>
    </row>
    <row r="23170" spans="20:52" x14ac:dyDescent="0.25">
      <c r="T23170" s="110"/>
      <c r="AC23170" s="109"/>
      <c r="AJ23170" s="111"/>
      <c r="AO23170" s="111"/>
      <c r="AP23170" s="111"/>
      <c r="AV23170" s="111"/>
    </row>
    <row r="23171" spans="20:52" x14ac:dyDescent="0.25">
      <c r="T23171" s="110"/>
      <c r="AC23171" s="109"/>
      <c r="AJ23171" s="111"/>
      <c r="AO23171" s="111"/>
      <c r="AV23171" s="111"/>
      <c r="AZ23171" s="111"/>
    </row>
    <row r="23172" spans="20:52" x14ac:dyDescent="0.25">
      <c r="T23172" s="110"/>
      <c r="AC23172" s="109"/>
      <c r="AJ23172" s="111"/>
      <c r="AO23172" s="111"/>
      <c r="AT23172" s="111"/>
      <c r="AV23172" s="111"/>
    </row>
    <row r="23173" spans="20:52" x14ac:dyDescent="0.25">
      <c r="T23173" s="110"/>
      <c r="AC23173" s="109"/>
      <c r="AO23173" s="111"/>
    </row>
    <row r="23174" spans="20:52" x14ac:dyDescent="0.25">
      <c r="T23174" s="110"/>
      <c r="AC23174" s="109"/>
      <c r="AJ23174" s="111"/>
      <c r="AO23174" s="111"/>
      <c r="AV23174" s="111"/>
      <c r="AZ23174" s="111"/>
    </row>
    <row r="23175" spans="20:52" x14ac:dyDescent="0.25">
      <c r="T23175" s="110"/>
      <c r="AC23175" s="109"/>
    </row>
    <row r="23176" spans="20:52" x14ac:dyDescent="0.25">
      <c r="T23176" s="110"/>
      <c r="AC23176" s="109"/>
    </row>
    <row r="23177" spans="20:52" x14ac:dyDescent="0.25">
      <c r="T23177" s="110"/>
      <c r="AC23177" s="109"/>
      <c r="AT23177" s="111"/>
    </row>
    <row r="23178" spans="20:52" x14ac:dyDescent="0.25">
      <c r="T23178" s="110"/>
      <c r="AC23178" s="109"/>
      <c r="AJ23178" s="111"/>
      <c r="AO23178" s="111"/>
      <c r="AV23178" s="111"/>
    </row>
    <row r="23179" spans="20:52" x14ac:dyDescent="0.25">
      <c r="T23179" s="110"/>
      <c r="AC23179" s="109"/>
      <c r="AV23179" s="111"/>
    </row>
    <row r="23180" spans="20:52" x14ac:dyDescent="0.25">
      <c r="T23180" s="110"/>
      <c r="AC23180" s="109"/>
    </row>
    <row r="23181" spans="20:52" x14ac:dyDescent="0.25">
      <c r="T23181" s="110"/>
      <c r="AC23181" s="109"/>
      <c r="AV23181" s="111"/>
    </row>
    <row r="23182" spans="20:52" x14ac:dyDescent="0.25">
      <c r="T23182" s="110"/>
      <c r="AC23182" s="109"/>
      <c r="AJ23182" s="111"/>
      <c r="AO23182" s="111"/>
      <c r="AV23182" s="111"/>
    </row>
    <row r="23183" spans="20:52" x14ac:dyDescent="0.25">
      <c r="T23183" s="110"/>
      <c r="AC23183" s="109"/>
      <c r="AJ23183" s="111"/>
      <c r="AO23183" s="111"/>
      <c r="AP23183" s="111"/>
      <c r="AT23183" s="111"/>
      <c r="AV23183" s="111"/>
    </row>
    <row r="23184" spans="20:52" x14ac:dyDescent="0.25">
      <c r="T23184" s="110"/>
      <c r="AC23184" s="109"/>
    </row>
    <row r="23185" spans="20:52" x14ac:dyDescent="0.25">
      <c r="T23185" s="110"/>
      <c r="AC23185" s="109"/>
      <c r="AJ23185" s="111"/>
      <c r="AO23185" s="111"/>
      <c r="AP23185" s="111"/>
      <c r="AV23185" s="111"/>
    </row>
    <row r="23186" spans="20:52" x14ac:dyDescent="0.25">
      <c r="T23186" s="110"/>
      <c r="AC23186" s="109"/>
      <c r="AJ23186" s="111"/>
      <c r="AO23186" s="111"/>
      <c r="AV23186" s="111"/>
    </row>
    <row r="23187" spans="20:52" x14ac:dyDescent="0.25">
      <c r="T23187" s="110"/>
      <c r="AC23187" s="109"/>
    </row>
    <row r="23188" spans="20:52" x14ac:dyDescent="0.25">
      <c r="T23188" s="110"/>
      <c r="AC23188" s="109"/>
      <c r="AJ23188" s="111"/>
    </row>
    <row r="23189" spans="20:52" x14ac:dyDescent="0.25">
      <c r="T23189" s="110"/>
      <c r="AC23189" s="109"/>
    </row>
    <row r="23190" spans="20:52" x14ac:dyDescent="0.25">
      <c r="T23190" s="110"/>
      <c r="AC23190" s="109"/>
      <c r="AJ23190" s="111"/>
      <c r="AO23190" s="111"/>
      <c r="AV23190" s="111"/>
    </row>
    <row r="23191" spans="20:52" x14ac:dyDescent="0.25">
      <c r="T23191" s="110"/>
      <c r="AC23191" s="109"/>
      <c r="AJ23191" s="111"/>
      <c r="AO23191" s="111"/>
      <c r="AV23191" s="111"/>
      <c r="AZ23191" s="111"/>
    </row>
    <row r="23192" spans="20:52" x14ac:dyDescent="0.25">
      <c r="T23192" s="110"/>
      <c r="AC23192" s="109"/>
      <c r="AP23192" s="111"/>
    </row>
    <row r="23193" spans="20:52" x14ac:dyDescent="0.25">
      <c r="T23193" s="110"/>
      <c r="AC23193" s="109"/>
      <c r="AJ23193" s="111"/>
      <c r="AP23193" s="111"/>
      <c r="AZ23193" s="111"/>
    </row>
    <row r="23194" spans="20:52" x14ac:dyDescent="0.25">
      <c r="T23194" s="110"/>
      <c r="AC23194" s="109"/>
      <c r="AJ23194" s="111"/>
      <c r="AO23194" s="111"/>
      <c r="AP23194" s="111"/>
      <c r="AR23194" s="111"/>
      <c r="AT23194" s="111"/>
      <c r="AV23194" s="111"/>
    </row>
    <row r="23195" spans="20:52" x14ac:dyDescent="0.25">
      <c r="T23195" s="110"/>
      <c r="AC23195" s="109"/>
      <c r="AJ23195" s="111"/>
      <c r="AO23195" s="111"/>
      <c r="AV23195" s="111"/>
    </row>
    <row r="23196" spans="20:52" x14ac:dyDescent="0.25">
      <c r="T23196" s="110"/>
      <c r="AC23196" s="109"/>
    </row>
    <row r="23197" spans="20:52" x14ac:dyDescent="0.25">
      <c r="T23197" s="110"/>
      <c r="AC23197" s="109"/>
      <c r="AP23197" s="111"/>
      <c r="AT23197" s="111"/>
      <c r="AV23197" s="111"/>
    </row>
    <row r="23198" spans="20:52" x14ac:dyDescent="0.25">
      <c r="T23198" s="110"/>
      <c r="AC23198" s="109"/>
      <c r="AJ23198" s="111"/>
      <c r="AO23198" s="111"/>
      <c r="AP23198" s="111"/>
      <c r="AV23198" s="111"/>
    </row>
    <row r="23199" spans="20:52" x14ac:dyDescent="0.25">
      <c r="T23199" s="110"/>
      <c r="AC23199" s="109"/>
      <c r="AJ23199" s="111"/>
    </row>
    <row r="23200" spans="20:52" x14ac:dyDescent="0.25">
      <c r="T23200" s="110"/>
      <c r="AC23200" s="109"/>
    </row>
    <row r="23201" spans="20:52" x14ac:dyDescent="0.25">
      <c r="T23201" s="110"/>
      <c r="AC23201" s="109"/>
    </row>
    <row r="23202" spans="20:52" x14ac:dyDescent="0.25">
      <c r="T23202" s="110"/>
      <c r="AC23202" s="109"/>
      <c r="AJ23202" s="111"/>
      <c r="AO23202" s="111"/>
      <c r="AV23202" s="111"/>
      <c r="AZ23202" s="111"/>
    </row>
    <row r="23203" spans="20:52" x14ac:dyDescent="0.25">
      <c r="T23203" s="110"/>
      <c r="AC23203" s="109"/>
    </row>
    <row r="23204" spans="20:52" x14ac:dyDescent="0.25">
      <c r="T23204" s="110"/>
      <c r="AC23204" s="109"/>
    </row>
    <row r="23205" spans="20:52" x14ac:dyDescent="0.25">
      <c r="T23205" s="110"/>
      <c r="AC23205" s="109"/>
    </row>
    <row r="23206" spans="20:52" x14ac:dyDescent="0.25">
      <c r="T23206" s="110"/>
      <c r="AC23206" s="109"/>
      <c r="AV23206" s="111"/>
    </row>
    <row r="23207" spans="20:52" x14ac:dyDescent="0.25">
      <c r="T23207" s="110"/>
      <c r="AC23207" s="109"/>
      <c r="AJ23207" s="111"/>
      <c r="AO23207" s="111"/>
      <c r="AP23207" s="111"/>
      <c r="AV23207" s="111"/>
    </row>
    <row r="23208" spans="20:52" x14ac:dyDescent="0.25">
      <c r="T23208" s="110"/>
      <c r="AC23208" s="109"/>
      <c r="AJ23208" s="111"/>
      <c r="AO23208" s="111"/>
      <c r="AV23208" s="111"/>
    </row>
    <row r="23209" spans="20:52" x14ac:dyDescent="0.25">
      <c r="T23209" s="110"/>
      <c r="AC23209" s="109"/>
      <c r="AJ23209" s="111"/>
      <c r="AO23209" s="111"/>
      <c r="AP23209" s="111"/>
      <c r="AV23209" s="111"/>
    </row>
    <row r="23210" spans="20:52" x14ac:dyDescent="0.25">
      <c r="T23210" s="110"/>
      <c r="AC23210" s="109"/>
      <c r="AV23210" s="111"/>
    </row>
    <row r="23211" spans="20:52" x14ac:dyDescent="0.25">
      <c r="T23211" s="110"/>
      <c r="AC23211" s="109"/>
    </row>
    <row r="23212" spans="20:52" x14ac:dyDescent="0.25">
      <c r="T23212" s="110"/>
      <c r="AC23212" s="109"/>
      <c r="AP23212" s="111"/>
      <c r="AV23212" s="111"/>
    </row>
    <row r="23213" spans="20:52" x14ac:dyDescent="0.25">
      <c r="T23213" s="110"/>
      <c r="AC23213" s="109"/>
    </row>
    <row r="23214" spans="20:52" x14ac:dyDescent="0.25">
      <c r="T23214" s="110"/>
      <c r="AC23214" s="109"/>
      <c r="AJ23214" s="111"/>
      <c r="AO23214" s="111"/>
      <c r="AT23214" s="111"/>
    </row>
    <row r="23215" spans="20:52" x14ac:dyDescent="0.25">
      <c r="T23215" s="110"/>
      <c r="AC23215" s="109"/>
      <c r="AJ23215" s="111"/>
      <c r="AO23215" s="111"/>
      <c r="AV23215" s="111"/>
    </row>
    <row r="23216" spans="20:52" x14ac:dyDescent="0.25">
      <c r="T23216" s="110"/>
      <c r="AC23216" s="109"/>
    </row>
    <row r="23217" spans="20:52" x14ac:dyDescent="0.25">
      <c r="T23217" s="110"/>
      <c r="AC23217" s="109"/>
      <c r="AT23217" s="111"/>
      <c r="AV23217" s="111"/>
    </row>
    <row r="23218" spans="20:52" x14ac:dyDescent="0.25">
      <c r="T23218" s="110"/>
      <c r="AC23218" s="109"/>
      <c r="AJ23218" s="111"/>
      <c r="AO23218" s="111"/>
      <c r="AP23218" s="111"/>
      <c r="AV23218" s="111"/>
      <c r="AZ23218" s="111"/>
    </row>
    <row r="23219" spans="20:52" x14ac:dyDescent="0.25">
      <c r="T23219" s="110"/>
      <c r="AC23219" s="109"/>
    </row>
    <row r="23220" spans="20:52" x14ac:dyDescent="0.25">
      <c r="T23220" s="110"/>
      <c r="AC23220" s="109"/>
      <c r="AJ23220" s="111"/>
      <c r="AO23220" s="111"/>
      <c r="AV23220" s="111"/>
    </row>
    <row r="23221" spans="20:52" x14ac:dyDescent="0.25">
      <c r="T23221" s="110"/>
      <c r="AC23221" s="109"/>
    </row>
    <row r="23222" spans="20:52" x14ac:dyDescent="0.25">
      <c r="T23222" s="110"/>
      <c r="AC23222" s="109"/>
    </row>
    <row r="23223" spans="20:52" x14ac:dyDescent="0.25">
      <c r="T23223" s="110"/>
      <c r="AC23223" s="109"/>
    </row>
    <row r="23224" spans="20:52" x14ac:dyDescent="0.25">
      <c r="T23224" s="110"/>
      <c r="AC23224" s="109"/>
    </row>
    <row r="23225" spans="20:52" x14ac:dyDescent="0.25">
      <c r="T23225" s="110"/>
      <c r="AC23225" s="109"/>
      <c r="AZ23225" s="111"/>
    </row>
    <row r="23226" spans="20:52" x14ac:dyDescent="0.25">
      <c r="T23226" s="110"/>
      <c r="AC23226" s="109"/>
      <c r="AO23226" s="111"/>
      <c r="AP23226" s="111"/>
      <c r="AV23226" s="111"/>
    </row>
    <row r="23227" spans="20:52" x14ac:dyDescent="0.25">
      <c r="T23227" s="110"/>
      <c r="AC23227" s="109"/>
      <c r="AJ23227" s="111"/>
      <c r="AO23227" s="111"/>
      <c r="AP23227" s="111"/>
    </row>
    <row r="23228" spans="20:52" x14ac:dyDescent="0.25">
      <c r="T23228" s="110"/>
      <c r="AC23228" s="109"/>
      <c r="AJ23228" s="111"/>
      <c r="AO23228" s="111"/>
      <c r="AV23228" s="111"/>
    </row>
    <row r="23229" spans="20:52" x14ac:dyDescent="0.25">
      <c r="T23229" s="110"/>
      <c r="AC23229" s="109"/>
    </row>
    <row r="23230" spans="20:52" x14ac:dyDescent="0.25">
      <c r="T23230" s="110"/>
      <c r="AC23230" s="109"/>
      <c r="AO23230" s="111"/>
      <c r="AT23230" s="111"/>
    </row>
    <row r="23231" spans="20:52" x14ac:dyDescent="0.25">
      <c r="T23231" s="110"/>
      <c r="AC23231" s="109"/>
      <c r="AJ23231" s="111"/>
      <c r="AO23231" s="111"/>
      <c r="AV23231" s="111"/>
    </row>
    <row r="23232" spans="20:52" x14ac:dyDescent="0.25">
      <c r="T23232" s="110"/>
      <c r="AC23232" s="109"/>
      <c r="AJ23232" s="111"/>
      <c r="AO23232" s="111"/>
      <c r="AP23232" s="111"/>
    </row>
    <row r="23233" spans="20:52" x14ac:dyDescent="0.25">
      <c r="T23233" s="110"/>
      <c r="AC23233" s="109"/>
    </row>
    <row r="23234" spans="20:52" x14ac:dyDescent="0.25">
      <c r="T23234" s="110"/>
      <c r="AC23234" s="109"/>
      <c r="AJ23234" s="111"/>
      <c r="AO23234" s="111"/>
      <c r="AV23234" s="111"/>
    </row>
    <row r="23235" spans="20:52" x14ac:dyDescent="0.25">
      <c r="T23235" s="110"/>
      <c r="AC23235" s="109"/>
    </row>
    <row r="23236" spans="20:52" x14ac:dyDescent="0.25">
      <c r="T23236" s="110"/>
      <c r="AC23236" s="109"/>
    </row>
    <row r="23237" spans="20:52" x14ac:dyDescent="0.25">
      <c r="T23237" s="110"/>
      <c r="AC23237" s="109"/>
      <c r="AJ23237" s="111"/>
      <c r="AO23237" s="111"/>
      <c r="AP23237" s="111"/>
    </row>
    <row r="23238" spans="20:52" x14ac:dyDescent="0.25">
      <c r="T23238" s="110"/>
      <c r="AC23238" s="109"/>
      <c r="AJ23238" s="111"/>
      <c r="AO23238" s="111"/>
      <c r="AV23238" s="111"/>
    </row>
    <row r="23239" spans="20:52" x14ac:dyDescent="0.25">
      <c r="T23239" s="110"/>
      <c r="AC23239" s="109"/>
      <c r="AJ23239" s="111"/>
      <c r="AO23239" s="111"/>
      <c r="AV23239" s="111"/>
    </row>
    <row r="23240" spans="20:52" x14ac:dyDescent="0.25">
      <c r="T23240" s="110"/>
      <c r="AC23240" s="109"/>
    </row>
    <row r="23241" spans="20:52" x14ac:dyDescent="0.25">
      <c r="T23241" s="110"/>
      <c r="AC23241" s="109"/>
      <c r="AP23241" s="111"/>
      <c r="AV23241" s="111"/>
    </row>
    <row r="23242" spans="20:52" x14ac:dyDescent="0.25">
      <c r="T23242" s="110"/>
      <c r="AC23242" s="109"/>
      <c r="AJ23242" s="111"/>
      <c r="AO23242" s="111"/>
      <c r="AP23242" s="111"/>
      <c r="AV23242" s="111"/>
    </row>
    <row r="23243" spans="20:52" x14ac:dyDescent="0.25">
      <c r="T23243" s="110"/>
      <c r="AC23243" s="109"/>
    </row>
    <row r="23244" spans="20:52" x14ac:dyDescent="0.25">
      <c r="T23244" s="110"/>
      <c r="AC23244" s="109"/>
      <c r="AZ23244" s="111"/>
    </row>
    <row r="23245" spans="20:52" x14ac:dyDescent="0.25">
      <c r="T23245" s="110"/>
      <c r="AC23245" s="109"/>
    </row>
    <row r="23246" spans="20:52" x14ac:dyDescent="0.25">
      <c r="T23246" s="110"/>
      <c r="AC23246" s="109"/>
      <c r="AJ23246" s="111"/>
      <c r="AO23246" s="111"/>
      <c r="AT23246" s="111"/>
      <c r="AV23246" s="111"/>
    </row>
    <row r="23247" spans="20:52" x14ac:dyDescent="0.25">
      <c r="T23247" s="110"/>
      <c r="AC23247" s="109"/>
      <c r="AO23247" s="111"/>
      <c r="AP23247" s="111"/>
      <c r="AT23247" s="111"/>
    </row>
    <row r="23248" spans="20:52" x14ac:dyDescent="0.25">
      <c r="T23248" s="110"/>
      <c r="AC23248" s="109"/>
      <c r="AV23248" s="111"/>
    </row>
    <row r="23249" spans="20:52" x14ac:dyDescent="0.25">
      <c r="T23249" s="110"/>
      <c r="AC23249" s="109"/>
      <c r="AZ23249" s="111"/>
    </row>
    <row r="23250" spans="20:52" x14ac:dyDescent="0.25">
      <c r="T23250" s="110"/>
      <c r="AC23250" s="109"/>
    </row>
    <row r="23251" spans="20:52" x14ac:dyDescent="0.25">
      <c r="T23251" s="110"/>
      <c r="AC23251" s="109"/>
      <c r="AJ23251" s="111"/>
      <c r="AO23251" s="111"/>
      <c r="AV23251" s="111"/>
    </row>
    <row r="23252" spans="20:52" x14ac:dyDescent="0.25">
      <c r="T23252" s="110"/>
      <c r="AC23252" s="109"/>
      <c r="AV23252" s="111"/>
    </row>
    <row r="23253" spans="20:52" x14ac:dyDescent="0.25">
      <c r="T23253" s="110"/>
      <c r="AC23253" s="109"/>
    </row>
    <row r="23254" spans="20:52" x14ac:dyDescent="0.25">
      <c r="T23254" s="110"/>
      <c r="AC23254" s="109"/>
    </row>
    <row r="23255" spans="20:52" x14ac:dyDescent="0.25">
      <c r="T23255" s="110"/>
      <c r="AC23255" s="109"/>
      <c r="AJ23255" s="111"/>
      <c r="AO23255" s="111"/>
      <c r="AV23255" s="111"/>
    </row>
    <row r="23256" spans="20:52" x14ac:dyDescent="0.25">
      <c r="T23256" s="110"/>
      <c r="AC23256" s="109"/>
      <c r="AJ23256" s="111"/>
      <c r="AO23256" s="111"/>
      <c r="AP23256" s="111"/>
    </row>
    <row r="23257" spans="20:52" x14ac:dyDescent="0.25">
      <c r="T23257" s="110"/>
      <c r="AC23257" s="109"/>
      <c r="AO23257" s="111"/>
      <c r="AV23257" s="111"/>
    </row>
    <row r="23258" spans="20:52" x14ac:dyDescent="0.25">
      <c r="T23258" s="110"/>
      <c r="AC23258" s="109"/>
    </row>
    <row r="23259" spans="20:52" x14ac:dyDescent="0.25">
      <c r="T23259" s="110"/>
      <c r="AC23259" s="109"/>
      <c r="AJ23259" s="111"/>
      <c r="AP23259" s="111"/>
      <c r="AV23259" s="111"/>
    </row>
    <row r="23260" spans="20:52" x14ac:dyDescent="0.25">
      <c r="T23260" s="110"/>
      <c r="AC23260" s="109"/>
    </row>
    <row r="23261" spans="20:52" x14ac:dyDescent="0.25">
      <c r="T23261" s="110"/>
      <c r="AC23261" s="109"/>
      <c r="AJ23261" s="111"/>
      <c r="AO23261" s="111"/>
    </row>
    <row r="23262" spans="20:52" x14ac:dyDescent="0.25">
      <c r="T23262" s="110"/>
      <c r="AC23262" s="109"/>
    </row>
    <row r="23263" spans="20:52" x14ac:dyDescent="0.25">
      <c r="T23263" s="110"/>
      <c r="AC23263" s="109"/>
    </row>
    <row r="23264" spans="20:52" x14ac:dyDescent="0.25">
      <c r="T23264" s="110"/>
      <c r="AC23264" s="109"/>
      <c r="AJ23264" s="111"/>
      <c r="AO23264" s="111"/>
      <c r="AP23264" s="111"/>
      <c r="AV23264" s="111"/>
    </row>
    <row r="23265" spans="20:52" x14ac:dyDescent="0.25">
      <c r="T23265" s="110"/>
      <c r="AC23265" s="109"/>
      <c r="AJ23265" s="111"/>
      <c r="AO23265" s="111"/>
      <c r="AP23265" s="111"/>
      <c r="AV23265" s="111"/>
    </row>
    <row r="23266" spans="20:52" x14ac:dyDescent="0.25">
      <c r="T23266" s="110"/>
      <c r="AC23266" s="109"/>
      <c r="AJ23266" s="111"/>
      <c r="AO23266" s="111"/>
      <c r="AR23266" s="111"/>
      <c r="AV23266" s="111"/>
    </row>
    <row r="23267" spans="20:52" x14ac:dyDescent="0.25">
      <c r="T23267" s="110"/>
      <c r="AC23267" s="109"/>
    </row>
    <row r="23268" spans="20:52" x14ac:dyDescent="0.25">
      <c r="T23268" s="110"/>
      <c r="AC23268" s="109"/>
      <c r="AZ23268" s="111"/>
    </row>
    <row r="23269" spans="20:52" x14ac:dyDescent="0.25">
      <c r="T23269" s="110"/>
      <c r="AC23269" s="109"/>
      <c r="AV23269" s="111"/>
    </row>
    <row r="23270" spans="20:52" x14ac:dyDescent="0.25">
      <c r="T23270" s="110"/>
      <c r="AC23270" s="109"/>
    </row>
    <row r="23271" spans="20:52" x14ac:dyDescent="0.25">
      <c r="T23271" s="110"/>
      <c r="AC23271" s="109"/>
      <c r="AJ23271" s="111"/>
      <c r="AO23271" s="111"/>
      <c r="AV23271" s="111"/>
    </row>
    <row r="23272" spans="20:52" x14ac:dyDescent="0.25">
      <c r="T23272" s="110"/>
      <c r="AC23272" s="109"/>
      <c r="AJ23272" s="111"/>
      <c r="AO23272" s="111"/>
      <c r="AP23272" s="111"/>
      <c r="AV23272" s="111"/>
    </row>
    <row r="23273" spans="20:52" x14ac:dyDescent="0.25">
      <c r="T23273" s="110"/>
      <c r="AC23273" s="109"/>
      <c r="AJ23273" s="111"/>
      <c r="AO23273" s="111"/>
      <c r="AP23273" s="111"/>
      <c r="AV23273" s="111"/>
      <c r="AZ23273" s="111"/>
    </row>
    <row r="23274" spans="20:52" x14ac:dyDescent="0.25">
      <c r="T23274" s="110"/>
      <c r="AC23274" s="109"/>
    </row>
    <row r="23275" spans="20:52" x14ac:dyDescent="0.25">
      <c r="T23275" s="110"/>
      <c r="AC23275" s="109"/>
    </row>
    <row r="23276" spans="20:52" x14ac:dyDescent="0.25">
      <c r="T23276" s="110"/>
      <c r="AC23276" s="109"/>
    </row>
    <row r="23277" spans="20:52" x14ac:dyDescent="0.25">
      <c r="T23277" s="110"/>
      <c r="AC23277" s="109"/>
      <c r="AP23277" s="111"/>
      <c r="AV23277" s="111"/>
      <c r="AZ23277" s="111"/>
    </row>
    <row r="23278" spans="20:52" x14ac:dyDescent="0.25">
      <c r="T23278" s="110"/>
      <c r="AC23278" s="109"/>
    </row>
    <row r="23279" spans="20:52" x14ac:dyDescent="0.25">
      <c r="T23279" s="110"/>
      <c r="AC23279" s="109"/>
      <c r="AJ23279" s="111"/>
      <c r="AO23279" s="111"/>
      <c r="AP23279" s="111"/>
    </row>
    <row r="23280" spans="20:52" x14ac:dyDescent="0.25">
      <c r="T23280" s="110"/>
      <c r="AC23280" s="109"/>
      <c r="AT23280" s="111"/>
    </row>
    <row r="23281" spans="20:52" x14ac:dyDescent="0.25">
      <c r="T23281" s="110"/>
      <c r="AC23281" s="109"/>
      <c r="AV23281" s="111"/>
      <c r="AZ23281" s="111"/>
    </row>
    <row r="23282" spans="20:52" x14ac:dyDescent="0.25">
      <c r="T23282" s="110"/>
      <c r="AC23282" s="109"/>
      <c r="AV23282" s="111"/>
    </row>
    <row r="23283" spans="20:52" x14ac:dyDescent="0.25">
      <c r="T23283" s="110"/>
      <c r="AC23283" s="109"/>
      <c r="AJ23283" s="111"/>
      <c r="AO23283" s="111"/>
      <c r="AP23283" s="111"/>
      <c r="AV23283" s="111"/>
      <c r="AZ23283" s="111"/>
    </row>
    <row r="23284" spans="20:52" x14ac:dyDescent="0.25">
      <c r="T23284" s="110"/>
      <c r="AC23284" s="109"/>
      <c r="AP23284" s="111"/>
    </row>
    <row r="23285" spans="20:52" x14ac:dyDescent="0.25">
      <c r="T23285" s="110"/>
      <c r="AC23285" s="109"/>
      <c r="AO23285" s="111"/>
      <c r="AP23285" s="111"/>
      <c r="AV23285" s="111"/>
    </row>
    <row r="23286" spans="20:52" x14ac:dyDescent="0.25">
      <c r="T23286" s="110"/>
      <c r="AC23286" s="109"/>
    </row>
    <row r="23287" spans="20:52" x14ac:dyDescent="0.25">
      <c r="T23287" s="110"/>
      <c r="AC23287" s="109"/>
      <c r="AZ23287" s="111"/>
    </row>
    <row r="23288" spans="20:52" x14ac:dyDescent="0.25">
      <c r="T23288" s="110"/>
      <c r="AC23288" s="109"/>
      <c r="AJ23288" s="111"/>
      <c r="AO23288" s="111"/>
      <c r="AV23288" s="111"/>
      <c r="AZ23288" s="111"/>
    </row>
    <row r="23289" spans="20:52" x14ac:dyDescent="0.25">
      <c r="T23289" s="110"/>
      <c r="AC23289" s="109"/>
      <c r="AJ23289" s="111"/>
      <c r="AO23289" s="111"/>
      <c r="AV23289" s="111"/>
    </row>
    <row r="23290" spans="20:52" x14ac:dyDescent="0.25">
      <c r="T23290" s="110"/>
      <c r="AC23290" s="109"/>
      <c r="AJ23290" s="111"/>
      <c r="AO23290" s="111"/>
      <c r="AT23290" s="111"/>
    </row>
    <row r="23291" spans="20:52" x14ac:dyDescent="0.25">
      <c r="T23291" s="110"/>
      <c r="AC23291" s="109"/>
    </row>
    <row r="23292" spans="20:52" x14ac:dyDescent="0.25">
      <c r="T23292" s="110"/>
      <c r="AC23292" s="109"/>
    </row>
    <row r="23293" spans="20:52" x14ac:dyDescent="0.25">
      <c r="T23293" s="110"/>
      <c r="AC23293" s="109"/>
      <c r="AO23293" s="111"/>
      <c r="AV23293" s="111"/>
    </row>
    <row r="23294" spans="20:52" x14ac:dyDescent="0.25">
      <c r="T23294" s="110"/>
      <c r="AC23294" s="109"/>
    </row>
    <row r="23295" spans="20:52" x14ac:dyDescent="0.25">
      <c r="T23295" s="110"/>
      <c r="AC23295" s="109"/>
      <c r="AV23295" s="111"/>
      <c r="AZ23295" s="111"/>
    </row>
    <row r="23296" spans="20:52" x14ac:dyDescent="0.25">
      <c r="T23296" s="110"/>
      <c r="AC23296" s="109"/>
    </row>
    <row r="23297" spans="20:48" x14ac:dyDescent="0.25">
      <c r="T23297" s="110"/>
      <c r="AC23297" s="109"/>
    </row>
    <row r="23298" spans="20:48" x14ac:dyDescent="0.25">
      <c r="T23298" s="110"/>
      <c r="AC23298" s="109"/>
    </row>
    <row r="23299" spans="20:48" x14ac:dyDescent="0.25">
      <c r="T23299" s="110"/>
      <c r="AC23299" s="109"/>
    </row>
    <row r="23300" spans="20:48" x14ac:dyDescent="0.25">
      <c r="T23300" s="110"/>
      <c r="AC23300" s="109"/>
    </row>
    <row r="23301" spans="20:48" x14ac:dyDescent="0.25">
      <c r="T23301" s="110"/>
      <c r="AC23301" s="109"/>
    </row>
    <row r="23302" spans="20:48" x14ac:dyDescent="0.25">
      <c r="T23302" s="110"/>
      <c r="AC23302" s="109"/>
    </row>
    <row r="23303" spans="20:48" x14ac:dyDescent="0.25">
      <c r="T23303" s="110"/>
      <c r="AC23303" s="109"/>
    </row>
    <row r="23304" spans="20:48" x14ac:dyDescent="0.25">
      <c r="T23304" s="110"/>
      <c r="AC23304" s="109"/>
    </row>
    <row r="23305" spans="20:48" x14ac:dyDescent="0.25">
      <c r="T23305" s="110"/>
      <c r="AC23305" s="109"/>
      <c r="AJ23305" s="111"/>
      <c r="AT23305" s="111"/>
    </row>
    <row r="23306" spans="20:48" x14ac:dyDescent="0.25">
      <c r="T23306" s="110"/>
      <c r="AC23306" s="109"/>
      <c r="AJ23306" s="111"/>
      <c r="AO23306" s="111"/>
      <c r="AR23306" s="111"/>
      <c r="AV23306" s="111"/>
    </row>
    <row r="23307" spans="20:48" x14ac:dyDescent="0.25">
      <c r="T23307" s="110"/>
      <c r="AC23307" s="109"/>
      <c r="AJ23307" s="111"/>
      <c r="AO23307" s="111"/>
      <c r="AV23307" s="111"/>
    </row>
    <row r="23308" spans="20:48" x14ac:dyDescent="0.25">
      <c r="T23308" s="110"/>
      <c r="AC23308" s="109"/>
    </row>
    <row r="23309" spans="20:48" x14ac:dyDescent="0.25">
      <c r="T23309" s="110"/>
      <c r="AC23309" s="109"/>
      <c r="AJ23309" s="111"/>
      <c r="AO23309" s="111"/>
      <c r="AR23309" s="111"/>
      <c r="AV23309" s="111"/>
    </row>
    <row r="23310" spans="20:48" x14ac:dyDescent="0.25">
      <c r="T23310" s="110"/>
      <c r="AC23310" s="109"/>
    </row>
    <row r="23311" spans="20:48" x14ac:dyDescent="0.25">
      <c r="T23311" s="110"/>
      <c r="AC23311" s="109"/>
      <c r="AT23311" s="111"/>
    </row>
    <row r="23312" spans="20:48" x14ac:dyDescent="0.25">
      <c r="T23312" s="110"/>
      <c r="AC23312" s="109"/>
      <c r="AJ23312" s="111"/>
      <c r="AO23312" s="111"/>
      <c r="AR23312" s="111"/>
    </row>
    <row r="23313" spans="20:52" x14ac:dyDescent="0.25">
      <c r="T23313" s="110"/>
      <c r="AC23313" s="109"/>
    </row>
    <row r="23314" spans="20:52" x14ac:dyDescent="0.25">
      <c r="T23314" s="110"/>
      <c r="AC23314" s="109"/>
      <c r="AJ23314" s="111"/>
      <c r="AO23314" s="111"/>
      <c r="AV23314" s="111"/>
    </row>
    <row r="23315" spans="20:52" x14ac:dyDescent="0.25">
      <c r="T23315" s="110"/>
      <c r="AC23315" s="109"/>
      <c r="AJ23315" s="111"/>
      <c r="AO23315" s="111"/>
      <c r="AP23315" s="111"/>
      <c r="AT23315" s="111"/>
      <c r="AV23315" s="111"/>
    </row>
    <row r="23316" spans="20:52" x14ac:dyDescent="0.25">
      <c r="T23316" s="110"/>
      <c r="AC23316" s="109"/>
      <c r="AJ23316" s="111"/>
      <c r="AO23316" s="111"/>
    </row>
    <row r="23317" spans="20:52" x14ac:dyDescent="0.25">
      <c r="T23317" s="110"/>
      <c r="AC23317" s="109"/>
    </row>
    <row r="23318" spans="20:52" x14ac:dyDescent="0.25">
      <c r="T23318" s="110"/>
      <c r="AC23318" s="109"/>
    </row>
    <row r="23319" spans="20:52" x14ac:dyDescent="0.25">
      <c r="T23319" s="110"/>
      <c r="AC23319" s="109"/>
    </row>
    <row r="23320" spans="20:52" x14ac:dyDescent="0.25">
      <c r="T23320" s="110"/>
      <c r="AC23320" s="109"/>
      <c r="AJ23320" s="111"/>
      <c r="AO23320" s="111"/>
      <c r="AP23320" s="111"/>
      <c r="AV23320" s="111"/>
      <c r="AZ23320" s="111"/>
    </row>
    <row r="23321" spans="20:52" x14ac:dyDescent="0.25">
      <c r="T23321" s="110"/>
      <c r="AC23321" s="109"/>
      <c r="AJ23321" s="111"/>
      <c r="AO23321" s="111"/>
    </row>
    <row r="23322" spans="20:52" x14ac:dyDescent="0.25">
      <c r="T23322" s="110"/>
      <c r="AC23322" s="109"/>
    </row>
    <row r="23323" spans="20:52" x14ac:dyDescent="0.25">
      <c r="T23323" s="110"/>
      <c r="AC23323" s="109"/>
      <c r="AO23323" s="111"/>
      <c r="AP23323" s="111"/>
      <c r="AV23323" s="111"/>
    </row>
    <row r="23324" spans="20:52" x14ac:dyDescent="0.25">
      <c r="T23324" s="110"/>
      <c r="AC23324" s="109"/>
    </row>
    <row r="23325" spans="20:52" x14ac:dyDescent="0.25">
      <c r="T23325" s="110"/>
      <c r="AC23325" s="109"/>
    </row>
    <row r="23326" spans="20:52" x14ac:dyDescent="0.25">
      <c r="T23326" s="110"/>
      <c r="AC23326" s="109"/>
      <c r="AJ23326" s="111"/>
      <c r="AO23326" s="111"/>
      <c r="AV23326" s="111"/>
      <c r="AZ23326" s="111"/>
    </row>
    <row r="23327" spans="20:52" x14ac:dyDescent="0.25">
      <c r="T23327" s="110"/>
      <c r="AC23327" s="109"/>
    </row>
    <row r="23328" spans="20:52" x14ac:dyDescent="0.25">
      <c r="T23328" s="110"/>
      <c r="AC23328" s="109"/>
      <c r="AJ23328" s="111"/>
      <c r="AO23328" s="111"/>
      <c r="AP23328" s="111"/>
      <c r="AV23328" s="111"/>
      <c r="AZ23328" s="111"/>
    </row>
    <row r="23329" spans="20:48" x14ac:dyDescent="0.25">
      <c r="T23329" s="110"/>
      <c r="AC23329" s="109"/>
      <c r="AJ23329" s="111"/>
      <c r="AO23329" s="111"/>
      <c r="AT23329" s="111"/>
    </row>
    <row r="23330" spans="20:48" x14ac:dyDescent="0.25">
      <c r="T23330" s="110"/>
      <c r="AC23330" s="109"/>
    </row>
    <row r="23331" spans="20:48" x14ac:dyDescent="0.25">
      <c r="T23331" s="110"/>
      <c r="AC23331" s="109"/>
    </row>
    <row r="23332" spans="20:48" x14ac:dyDescent="0.25">
      <c r="T23332" s="110"/>
      <c r="AC23332" s="109"/>
      <c r="AJ23332" s="111"/>
      <c r="AO23332" s="111"/>
      <c r="AP23332" s="111"/>
      <c r="AR23332" s="111"/>
      <c r="AV23332" s="111"/>
    </row>
    <row r="23333" spans="20:48" x14ac:dyDescent="0.25">
      <c r="T23333" s="110"/>
      <c r="AC23333" s="109"/>
      <c r="AJ23333" s="111"/>
      <c r="AO23333" s="111"/>
      <c r="AV23333" s="111"/>
    </row>
    <row r="23334" spans="20:48" x14ac:dyDescent="0.25">
      <c r="T23334" s="110"/>
      <c r="AC23334" s="109"/>
      <c r="AJ23334" s="111"/>
      <c r="AO23334" s="111"/>
      <c r="AV23334" s="111"/>
    </row>
    <row r="23335" spans="20:48" x14ac:dyDescent="0.25">
      <c r="T23335" s="110"/>
      <c r="AC23335" s="109"/>
    </row>
    <row r="23336" spans="20:48" x14ac:dyDescent="0.25">
      <c r="T23336" s="110"/>
      <c r="AC23336" s="109"/>
      <c r="AJ23336" s="111"/>
      <c r="AO23336" s="111"/>
      <c r="AT23336" s="111"/>
      <c r="AV23336" s="111"/>
    </row>
    <row r="23337" spans="20:48" x14ac:dyDescent="0.25">
      <c r="T23337" s="110"/>
      <c r="AC23337" s="109"/>
      <c r="AJ23337" s="111"/>
      <c r="AO23337" s="111"/>
      <c r="AV23337" s="111"/>
    </row>
    <row r="23338" spans="20:48" x14ac:dyDescent="0.25">
      <c r="T23338" s="110"/>
      <c r="AC23338" s="109"/>
      <c r="AJ23338" s="111"/>
      <c r="AO23338" s="111"/>
      <c r="AT23338" s="111"/>
      <c r="AV23338" s="111"/>
    </row>
    <row r="23339" spans="20:48" x14ac:dyDescent="0.25">
      <c r="T23339" s="110"/>
      <c r="AC23339" s="109"/>
    </row>
    <row r="23340" spans="20:48" x14ac:dyDescent="0.25">
      <c r="T23340" s="110"/>
      <c r="AC23340" s="109"/>
    </row>
    <row r="23341" spans="20:48" x14ac:dyDescent="0.25">
      <c r="T23341" s="110"/>
      <c r="AC23341" s="109"/>
      <c r="AJ23341" s="111"/>
      <c r="AO23341" s="111"/>
      <c r="AV23341" s="111"/>
    </row>
    <row r="23342" spans="20:48" x14ac:dyDescent="0.25">
      <c r="T23342" s="110"/>
      <c r="AC23342" s="109"/>
      <c r="AJ23342" s="111"/>
      <c r="AO23342" s="111"/>
      <c r="AV23342" s="111"/>
    </row>
    <row r="23343" spans="20:48" x14ac:dyDescent="0.25">
      <c r="T23343" s="110"/>
      <c r="AC23343" s="109"/>
    </row>
    <row r="23344" spans="20:48" x14ac:dyDescent="0.25">
      <c r="T23344" s="110"/>
      <c r="AC23344" s="109"/>
    </row>
    <row r="23345" spans="20:52" x14ac:dyDescent="0.25">
      <c r="T23345" s="110"/>
      <c r="AC23345" s="109"/>
      <c r="AJ23345" s="111"/>
      <c r="AP23345" s="111"/>
      <c r="AV23345" s="111"/>
    </row>
    <row r="23346" spans="20:52" x14ac:dyDescent="0.25">
      <c r="T23346" s="110"/>
      <c r="AC23346" s="109"/>
    </row>
    <row r="23347" spans="20:52" x14ac:dyDescent="0.25">
      <c r="T23347" s="110"/>
      <c r="AC23347" s="109"/>
      <c r="AJ23347" s="111"/>
      <c r="AO23347" s="111"/>
      <c r="AV23347" s="111"/>
    </row>
    <row r="23348" spans="20:52" x14ac:dyDescent="0.25">
      <c r="T23348" s="110"/>
      <c r="AC23348" s="109"/>
    </row>
    <row r="23349" spans="20:52" x14ac:dyDescent="0.25">
      <c r="T23349" s="110"/>
      <c r="AC23349" s="109"/>
    </row>
    <row r="23350" spans="20:52" x14ac:dyDescent="0.25">
      <c r="T23350" s="110"/>
      <c r="AC23350" s="109"/>
      <c r="AZ23350" s="111"/>
    </row>
    <row r="23351" spans="20:52" x14ac:dyDescent="0.25">
      <c r="T23351" s="110"/>
      <c r="AC23351" s="109"/>
      <c r="AJ23351" s="111"/>
      <c r="AO23351" s="111"/>
      <c r="AP23351" s="111"/>
      <c r="AV23351" s="111"/>
    </row>
    <row r="23352" spans="20:52" x14ac:dyDescent="0.25">
      <c r="T23352" s="110"/>
      <c r="AC23352" s="109"/>
      <c r="AJ23352" s="111"/>
      <c r="AO23352" s="111"/>
      <c r="AP23352" s="111"/>
      <c r="AV23352" s="111"/>
      <c r="AZ23352" s="111"/>
    </row>
    <row r="23353" spans="20:52" x14ac:dyDescent="0.25">
      <c r="T23353" s="110"/>
      <c r="AC23353" s="109"/>
      <c r="AJ23353" s="111"/>
      <c r="AO23353" s="111"/>
    </row>
    <row r="23354" spans="20:52" x14ac:dyDescent="0.25">
      <c r="T23354" s="110"/>
      <c r="AC23354" s="109"/>
      <c r="AV23354" s="111"/>
    </row>
    <row r="23355" spans="20:52" x14ac:dyDescent="0.25">
      <c r="T23355" s="110"/>
      <c r="AC23355" s="109"/>
    </row>
    <row r="23356" spans="20:52" x14ac:dyDescent="0.25">
      <c r="T23356" s="110"/>
      <c r="AC23356" s="109"/>
    </row>
    <row r="23357" spans="20:52" x14ac:dyDescent="0.25">
      <c r="T23357" s="110"/>
      <c r="AC23357" s="109"/>
      <c r="AJ23357" s="111"/>
      <c r="AO23357" s="111"/>
      <c r="AP23357" s="111"/>
    </row>
    <row r="23358" spans="20:52" x14ac:dyDescent="0.25">
      <c r="T23358" s="110"/>
      <c r="AC23358" s="109"/>
      <c r="AP23358" s="111"/>
    </row>
    <row r="23359" spans="20:52" x14ac:dyDescent="0.25">
      <c r="T23359" s="110"/>
      <c r="AC23359" s="109"/>
      <c r="AV23359" s="111"/>
    </row>
    <row r="23360" spans="20:52" x14ac:dyDescent="0.25">
      <c r="T23360" s="110"/>
      <c r="AC23360" s="109"/>
    </row>
    <row r="23361" spans="20:48" x14ac:dyDescent="0.25">
      <c r="T23361" s="110"/>
      <c r="AC23361" s="109"/>
      <c r="AJ23361" s="111"/>
      <c r="AO23361" s="111"/>
      <c r="AP23361" s="111"/>
      <c r="AV23361" s="111"/>
    </row>
    <row r="23362" spans="20:48" x14ac:dyDescent="0.25">
      <c r="T23362" s="110"/>
      <c r="AC23362" s="109"/>
    </row>
    <row r="23363" spans="20:48" x14ac:dyDescent="0.25">
      <c r="T23363" s="110"/>
      <c r="AC23363" s="109"/>
    </row>
    <row r="23364" spans="20:48" x14ac:dyDescent="0.25">
      <c r="T23364" s="110"/>
      <c r="AC23364" s="109"/>
      <c r="AJ23364" s="111"/>
      <c r="AO23364" s="111"/>
      <c r="AP23364" s="111"/>
    </row>
    <row r="23365" spans="20:48" x14ac:dyDescent="0.25">
      <c r="T23365" s="110"/>
      <c r="AC23365" s="109"/>
    </row>
    <row r="23366" spans="20:48" x14ac:dyDescent="0.25">
      <c r="T23366" s="110"/>
      <c r="AC23366" s="109"/>
    </row>
    <row r="23367" spans="20:48" x14ac:dyDescent="0.25">
      <c r="T23367" s="110"/>
      <c r="AC23367" s="109"/>
      <c r="AJ23367" s="111"/>
      <c r="AO23367" s="111"/>
      <c r="AV23367" s="111"/>
    </row>
    <row r="23368" spans="20:48" x14ac:dyDescent="0.25">
      <c r="T23368" s="110"/>
      <c r="AC23368" s="109"/>
    </row>
    <row r="23369" spans="20:48" x14ac:dyDescent="0.25">
      <c r="T23369" s="110"/>
      <c r="AC23369" s="109"/>
      <c r="AJ23369" s="111"/>
      <c r="AO23369" s="111"/>
      <c r="AV23369" s="111"/>
    </row>
    <row r="23370" spans="20:48" x14ac:dyDescent="0.25">
      <c r="T23370" s="110"/>
      <c r="AC23370" s="109"/>
      <c r="AJ23370" s="111"/>
      <c r="AP23370" s="111"/>
    </row>
    <row r="23371" spans="20:48" x14ac:dyDescent="0.25">
      <c r="T23371" s="110"/>
      <c r="AC23371" s="109"/>
      <c r="AJ23371" s="111"/>
      <c r="AO23371" s="111"/>
      <c r="AP23371" s="111"/>
      <c r="AV23371" s="111"/>
    </row>
    <row r="23372" spans="20:48" x14ac:dyDescent="0.25">
      <c r="T23372" s="110"/>
      <c r="AC23372" s="109"/>
      <c r="AJ23372" s="111"/>
      <c r="AO23372" s="111"/>
      <c r="AV23372" s="111"/>
    </row>
    <row r="23373" spans="20:48" x14ac:dyDescent="0.25">
      <c r="T23373" s="110"/>
      <c r="AC23373" s="109"/>
      <c r="AO23373" s="111"/>
      <c r="AP23373" s="111"/>
      <c r="AV23373" s="111"/>
    </row>
    <row r="23374" spans="20:48" x14ac:dyDescent="0.25">
      <c r="T23374" s="110"/>
      <c r="AC23374" s="109"/>
    </row>
    <row r="23375" spans="20:48" x14ac:dyDescent="0.25">
      <c r="T23375" s="110"/>
      <c r="AC23375" s="109"/>
      <c r="AJ23375" s="111"/>
      <c r="AO23375" s="111"/>
      <c r="AV23375" s="111"/>
    </row>
    <row r="23376" spans="20:48" x14ac:dyDescent="0.25">
      <c r="T23376" s="110"/>
      <c r="AC23376" s="109"/>
    </row>
    <row r="23377" spans="20:52" x14ac:dyDescent="0.25">
      <c r="T23377" s="110"/>
      <c r="AC23377" s="109"/>
      <c r="AJ23377" s="111"/>
      <c r="AO23377" s="111"/>
      <c r="AV23377" s="111"/>
    </row>
    <row r="23378" spans="20:52" x14ac:dyDescent="0.25">
      <c r="T23378" s="110"/>
      <c r="AC23378" s="109"/>
      <c r="AJ23378" s="111"/>
      <c r="AO23378" s="111"/>
      <c r="AT23378" s="111"/>
      <c r="AV23378" s="111"/>
    </row>
    <row r="23379" spans="20:52" x14ac:dyDescent="0.25">
      <c r="T23379" s="110"/>
      <c r="AC23379" s="109"/>
      <c r="AJ23379" s="111"/>
      <c r="AO23379" s="111"/>
      <c r="AV23379" s="111"/>
    </row>
    <row r="23380" spans="20:52" x14ac:dyDescent="0.25">
      <c r="T23380" s="110"/>
      <c r="AC23380" s="109"/>
      <c r="AJ23380" s="111"/>
      <c r="AO23380" s="111"/>
      <c r="AP23380" s="111"/>
      <c r="AV23380" s="111"/>
    </row>
    <row r="23381" spans="20:52" x14ac:dyDescent="0.25">
      <c r="T23381" s="110"/>
      <c r="AC23381" s="109"/>
      <c r="AV23381" s="111"/>
      <c r="AZ23381" s="111"/>
    </row>
    <row r="23382" spans="20:52" x14ac:dyDescent="0.25">
      <c r="T23382" s="110"/>
      <c r="AC23382" s="109"/>
      <c r="AJ23382" s="111"/>
      <c r="AO23382" s="111"/>
      <c r="AP23382" s="111"/>
      <c r="AV23382" s="111"/>
    </row>
    <row r="23383" spans="20:52" x14ac:dyDescent="0.25">
      <c r="T23383" s="110"/>
      <c r="AC23383" s="109"/>
    </row>
    <row r="23384" spans="20:52" x14ac:dyDescent="0.25">
      <c r="T23384" s="110"/>
      <c r="AC23384" s="109"/>
    </row>
    <row r="23385" spans="20:52" x14ac:dyDescent="0.25">
      <c r="T23385" s="110"/>
      <c r="AC23385" s="109"/>
      <c r="AP23385" s="111"/>
    </row>
    <row r="23386" spans="20:52" x14ac:dyDescent="0.25">
      <c r="T23386" s="110"/>
      <c r="AC23386" s="109"/>
      <c r="AJ23386" s="111"/>
      <c r="AO23386" s="111"/>
      <c r="AP23386" s="111"/>
    </row>
    <row r="23387" spans="20:52" x14ac:dyDescent="0.25">
      <c r="T23387" s="110"/>
      <c r="AC23387" s="109"/>
    </row>
    <row r="23388" spans="20:52" x14ac:dyDescent="0.25">
      <c r="T23388" s="110"/>
      <c r="AC23388" s="109"/>
      <c r="AZ23388" s="111"/>
    </row>
    <row r="23389" spans="20:52" x14ac:dyDescent="0.25">
      <c r="T23389" s="110"/>
      <c r="AC23389" s="109"/>
    </row>
    <row r="23390" spans="20:52" x14ac:dyDescent="0.25">
      <c r="T23390" s="110"/>
      <c r="AC23390" s="109"/>
      <c r="AJ23390" s="111"/>
      <c r="AO23390" s="111"/>
      <c r="AP23390" s="111"/>
      <c r="AT23390" s="111"/>
      <c r="AV23390" s="111"/>
    </row>
    <row r="23391" spans="20:52" x14ac:dyDescent="0.25">
      <c r="T23391" s="110"/>
      <c r="AC23391" s="109"/>
      <c r="AO23391" s="111"/>
      <c r="AV23391" s="111"/>
      <c r="AZ23391" s="111"/>
    </row>
    <row r="23392" spans="20:52" x14ac:dyDescent="0.25">
      <c r="T23392" s="110"/>
      <c r="AC23392" s="109"/>
      <c r="AZ23392" s="111"/>
    </row>
    <row r="23393" spans="20:52" x14ac:dyDescent="0.25">
      <c r="T23393" s="110"/>
      <c r="AC23393" s="109"/>
    </row>
    <row r="23394" spans="20:52" x14ac:dyDescent="0.25">
      <c r="T23394" s="110"/>
      <c r="AC23394" s="109"/>
      <c r="AJ23394" s="111"/>
      <c r="AO23394" s="111"/>
      <c r="AP23394" s="111"/>
    </row>
    <row r="23395" spans="20:52" x14ac:dyDescent="0.25">
      <c r="T23395" s="110"/>
      <c r="AC23395" s="109"/>
      <c r="AO23395" s="111"/>
    </row>
    <row r="23396" spans="20:52" x14ac:dyDescent="0.25">
      <c r="T23396" s="110"/>
      <c r="AC23396" s="109"/>
      <c r="AJ23396" s="111"/>
      <c r="AO23396" s="111"/>
      <c r="AV23396" s="111"/>
    </row>
    <row r="23397" spans="20:52" x14ac:dyDescent="0.25">
      <c r="T23397" s="110"/>
      <c r="AC23397" s="109"/>
      <c r="AJ23397" s="111"/>
      <c r="AO23397" s="111"/>
      <c r="AR23397" s="111"/>
      <c r="AV23397" s="111"/>
    </row>
    <row r="23398" spans="20:52" x14ac:dyDescent="0.25">
      <c r="T23398" s="110"/>
      <c r="AC23398" s="109"/>
      <c r="AJ23398" s="111"/>
      <c r="AO23398" s="111"/>
      <c r="AP23398" s="111"/>
      <c r="AV23398" s="111"/>
    </row>
    <row r="23399" spans="20:52" x14ac:dyDescent="0.25">
      <c r="T23399" s="110"/>
      <c r="AC23399" s="109"/>
    </row>
    <row r="23400" spans="20:52" x14ac:dyDescent="0.25">
      <c r="T23400" s="110"/>
      <c r="AC23400" s="109"/>
    </row>
    <row r="23401" spans="20:52" x14ac:dyDescent="0.25">
      <c r="T23401" s="110"/>
      <c r="AC23401" s="109"/>
    </row>
    <row r="23402" spans="20:52" x14ac:dyDescent="0.25">
      <c r="T23402" s="110"/>
      <c r="AC23402" s="109"/>
    </row>
    <row r="23403" spans="20:52" x14ac:dyDescent="0.25">
      <c r="T23403" s="110"/>
      <c r="AC23403" s="109"/>
      <c r="AJ23403" s="111"/>
      <c r="AO23403" s="111"/>
      <c r="AP23403" s="111"/>
      <c r="AV23403" s="111"/>
    </row>
    <row r="23404" spans="20:52" x14ac:dyDescent="0.25">
      <c r="T23404" s="110"/>
      <c r="AC23404" s="109"/>
    </row>
    <row r="23405" spans="20:52" x14ac:dyDescent="0.25">
      <c r="T23405" s="110"/>
      <c r="AC23405" s="109"/>
    </row>
    <row r="23406" spans="20:52" x14ac:dyDescent="0.25">
      <c r="T23406" s="110"/>
      <c r="AC23406" s="109"/>
    </row>
    <row r="23407" spans="20:52" x14ac:dyDescent="0.25">
      <c r="T23407" s="110"/>
      <c r="AC23407" s="109"/>
      <c r="AJ23407" s="111"/>
      <c r="AO23407" s="111"/>
      <c r="AV23407" s="111"/>
      <c r="AZ23407" s="111"/>
    </row>
    <row r="23408" spans="20:52" x14ac:dyDescent="0.25">
      <c r="T23408" s="110"/>
      <c r="AC23408" s="109"/>
    </row>
    <row r="23409" spans="20:52" x14ac:dyDescent="0.25">
      <c r="T23409" s="110"/>
      <c r="AC23409" s="109"/>
      <c r="AP23409" s="111"/>
    </row>
    <row r="23410" spans="20:52" x14ac:dyDescent="0.25">
      <c r="T23410" s="110"/>
      <c r="AC23410" s="109"/>
      <c r="AJ23410" s="111"/>
      <c r="AO23410" s="111"/>
      <c r="AP23410" s="111"/>
      <c r="AV23410" s="111"/>
    </row>
    <row r="23411" spans="20:52" x14ac:dyDescent="0.25">
      <c r="T23411" s="110"/>
      <c r="AC23411" s="109"/>
      <c r="AJ23411" s="111"/>
      <c r="AO23411" s="111"/>
      <c r="AV23411" s="111"/>
    </row>
    <row r="23412" spans="20:52" x14ac:dyDescent="0.25">
      <c r="T23412" s="110"/>
      <c r="AC23412" s="109"/>
    </row>
    <row r="23413" spans="20:52" x14ac:dyDescent="0.25">
      <c r="T23413" s="110"/>
      <c r="AC23413" s="109"/>
      <c r="AJ23413" s="111"/>
      <c r="AO23413" s="111"/>
      <c r="AV23413" s="111"/>
      <c r="AZ23413" s="111"/>
    </row>
    <row r="23414" spans="20:52" x14ac:dyDescent="0.25">
      <c r="T23414" s="110"/>
      <c r="AC23414" s="109"/>
    </row>
    <row r="23415" spans="20:52" x14ac:dyDescent="0.25">
      <c r="T23415" s="110"/>
      <c r="AC23415" s="109"/>
      <c r="AZ23415" s="111"/>
    </row>
    <row r="23416" spans="20:52" x14ac:dyDescent="0.25">
      <c r="T23416" s="110"/>
      <c r="AC23416" s="109"/>
    </row>
    <row r="23417" spans="20:52" x14ac:dyDescent="0.25">
      <c r="T23417" s="110"/>
      <c r="AC23417" s="109"/>
      <c r="AJ23417" s="111"/>
      <c r="AO23417" s="111"/>
      <c r="AP23417" s="111"/>
      <c r="AV23417" s="111"/>
    </row>
    <row r="23418" spans="20:52" x14ac:dyDescent="0.25">
      <c r="T23418" s="110"/>
      <c r="AC23418" s="109"/>
    </row>
    <row r="23419" spans="20:52" x14ac:dyDescent="0.25">
      <c r="T23419" s="110"/>
      <c r="AC23419" s="109"/>
      <c r="AO23419" s="111"/>
    </row>
    <row r="23420" spans="20:52" x14ac:dyDescent="0.25">
      <c r="T23420" s="110"/>
      <c r="AC23420" s="109"/>
      <c r="AJ23420" s="111"/>
      <c r="AO23420" s="111"/>
    </row>
    <row r="23421" spans="20:52" x14ac:dyDescent="0.25">
      <c r="T23421" s="110"/>
      <c r="AC23421" s="109"/>
      <c r="AJ23421" s="111"/>
      <c r="AO23421" s="111"/>
      <c r="AP23421" s="111"/>
      <c r="AV23421" s="111"/>
      <c r="AZ23421" s="111"/>
    </row>
    <row r="23422" spans="20:52" x14ac:dyDescent="0.25">
      <c r="T23422" s="110"/>
      <c r="AC23422" s="109"/>
      <c r="AJ23422" s="111"/>
      <c r="AP23422" s="111"/>
      <c r="AT23422" s="111"/>
      <c r="AV23422" s="111"/>
    </row>
    <row r="23423" spans="20:52" x14ac:dyDescent="0.25">
      <c r="T23423" s="110"/>
      <c r="AC23423" s="109"/>
      <c r="AJ23423" s="111"/>
      <c r="AO23423" s="111"/>
      <c r="AV23423" s="111"/>
    </row>
    <row r="23424" spans="20:52" x14ac:dyDescent="0.25">
      <c r="T23424" s="110"/>
      <c r="AC23424" s="109"/>
      <c r="AJ23424" s="111"/>
      <c r="AV23424" s="111"/>
    </row>
    <row r="23425" spans="20:52" x14ac:dyDescent="0.25">
      <c r="T23425" s="110"/>
      <c r="AC23425" s="109"/>
      <c r="AJ23425" s="111"/>
      <c r="AO23425" s="111"/>
      <c r="AP23425" s="111"/>
      <c r="AV23425" s="111"/>
    </row>
    <row r="23426" spans="20:52" x14ac:dyDescent="0.25">
      <c r="T23426" s="110"/>
      <c r="AC23426" s="109"/>
      <c r="AJ23426" s="111"/>
      <c r="AO23426" s="111"/>
      <c r="AP23426" s="111"/>
      <c r="AV23426" s="111"/>
    </row>
    <row r="23427" spans="20:52" x14ac:dyDescent="0.25">
      <c r="T23427" s="110"/>
      <c r="AC23427" s="109"/>
      <c r="AJ23427" s="111"/>
      <c r="AP23427" s="111"/>
      <c r="AV23427" s="111"/>
    </row>
    <row r="23428" spans="20:52" x14ac:dyDescent="0.25">
      <c r="T23428" s="110"/>
      <c r="AC23428" s="109"/>
    </row>
    <row r="23429" spans="20:52" x14ac:dyDescent="0.25">
      <c r="T23429" s="110"/>
      <c r="AC23429" s="109"/>
      <c r="AO23429" s="111"/>
      <c r="AV23429" s="111"/>
    </row>
    <row r="23430" spans="20:52" x14ac:dyDescent="0.25">
      <c r="T23430" s="110"/>
      <c r="AC23430" s="109"/>
    </row>
    <row r="23431" spans="20:52" x14ac:dyDescent="0.25">
      <c r="T23431" s="110"/>
      <c r="AC23431" s="109"/>
      <c r="AJ23431" s="111"/>
      <c r="AO23431" s="111"/>
      <c r="AP23431" s="111"/>
      <c r="AT23431" s="111"/>
    </row>
    <row r="23432" spans="20:52" x14ac:dyDescent="0.25">
      <c r="T23432" s="110"/>
      <c r="AC23432" s="109"/>
      <c r="AJ23432" s="111"/>
      <c r="AO23432" s="111"/>
      <c r="AV23432" s="111"/>
    </row>
    <row r="23433" spans="20:52" x14ac:dyDescent="0.25">
      <c r="T23433" s="110"/>
      <c r="AC23433" s="109"/>
      <c r="AJ23433" s="111"/>
      <c r="AO23433" s="111"/>
      <c r="AV23433" s="111"/>
    </row>
    <row r="23434" spans="20:52" x14ac:dyDescent="0.25">
      <c r="T23434" s="110"/>
      <c r="AC23434" s="109"/>
      <c r="AV23434" s="111"/>
    </row>
    <row r="23435" spans="20:52" x14ac:dyDescent="0.25">
      <c r="T23435" s="110"/>
      <c r="AC23435" s="109"/>
      <c r="AJ23435" s="111"/>
      <c r="AO23435" s="111"/>
      <c r="AP23435" s="111"/>
      <c r="AT23435" s="111"/>
      <c r="AV23435" s="111"/>
      <c r="AZ23435" s="111"/>
    </row>
    <row r="23436" spans="20:52" x14ac:dyDescent="0.25">
      <c r="T23436" s="110"/>
      <c r="AC23436" s="109"/>
      <c r="AJ23436" s="111"/>
      <c r="AO23436" s="111"/>
      <c r="AV23436" s="111"/>
    </row>
    <row r="23437" spans="20:52" x14ac:dyDescent="0.25">
      <c r="T23437" s="110"/>
      <c r="AC23437" s="109"/>
      <c r="AJ23437" s="111"/>
      <c r="AO23437" s="111"/>
      <c r="AP23437" s="111"/>
      <c r="AT23437" s="111"/>
      <c r="AV23437" s="111"/>
    </row>
    <row r="23438" spans="20:52" x14ac:dyDescent="0.25">
      <c r="T23438" s="110"/>
      <c r="AC23438" s="109"/>
    </row>
    <row r="23439" spans="20:52" x14ac:dyDescent="0.25">
      <c r="T23439" s="110"/>
      <c r="AC23439" s="109"/>
      <c r="AZ23439" s="111"/>
    </row>
    <row r="23440" spans="20:52" x14ac:dyDescent="0.25">
      <c r="T23440" s="110"/>
      <c r="AC23440" s="109"/>
      <c r="AJ23440" s="111"/>
      <c r="AO23440" s="111"/>
      <c r="AV23440" s="111"/>
    </row>
    <row r="23441" spans="20:52" x14ac:dyDescent="0.25">
      <c r="T23441" s="110"/>
      <c r="AC23441" s="109"/>
    </row>
    <row r="23442" spans="20:52" x14ac:dyDescent="0.25">
      <c r="T23442" s="110"/>
      <c r="AC23442" s="109"/>
      <c r="AJ23442" s="111"/>
      <c r="AO23442" s="111"/>
      <c r="AP23442" s="111"/>
      <c r="AV23442" s="111"/>
      <c r="AZ23442" s="111"/>
    </row>
    <row r="23443" spans="20:52" x14ac:dyDescent="0.25">
      <c r="T23443" s="110"/>
      <c r="AC23443" s="109"/>
      <c r="AJ23443" s="111"/>
      <c r="AO23443" s="111"/>
      <c r="AP23443" s="111"/>
      <c r="AZ23443" s="111"/>
    </row>
    <row r="23444" spans="20:52" x14ac:dyDescent="0.25">
      <c r="T23444" s="110"/>
      <c r="AC23444" s="109"/>
      <c r="AP23444" s="111"/>
    </row>
    <row r="23445" spans="20:52" x14ac:dyDescent="0.25">
      <c r="T23445" s="110"/>
      <c r="AC23445" s="109"/>
    </row>
    <row r="23446" spans="20:52" x14ac:dyDescent="0.25">
      <c r="T23446" s="110"/>
      <c r="AC23446" s="109"/>
    </row>
    <row r="23447" spans="20:52" x14ac:dyDescent="0.25">
      <c r="T23447" s="110"/>
      <c r="AC23447" s="109"/>
      <c r="AJ23447" s="111"/>
      <c r="AO23447" s="111"/>
      <c r="AV23447" s="111"/>
    </row>
    <row r="23448" spans="20:52" x14ac:dyDescent="0.25">
      <c r="T23448" s="110"/>
      <c r="AC23448" s="109"/>
      <c r="AJ23448" s="111"/>
      <c r="AO23448" s="111"/>
      <c r="AV23448" s="111"/>
    </row>
    <row r="23449" spans="20:52" x14ac:dyDescent="0.25">
      <c r="T23449" s="110"/>
      <c r="AC23449" s="109"/>
    </row>
    <row r="23450" spans="20:52" x14ac:dyDescent="0.25">
      <c r="T23450" s="110"/>
      <c r="AC23450" s="109"/>
      <c r="AJ23450" s="111"/>
      <c r="AO23450" s="111"/>
    </row>
    <row r="23451" spans="20:52" x14ac:dyDescent="0.25">
      <c r="T23451" s="110"/>
      <c r="AC23451" s="109"/>
    </row>
    <row r="23452" spans="20:52" x14ac:dyDescent="0.25">
      <c r="T23452" s="110"/>
      <c r="AC23452" s="109"/>
    </row>
    <row r="23453" spans="20:52" x14ac:dyDescent="0.25">
      <c r="T23453" s="110"/>
      <c r="AC23453" s="109"/>
      <c r="AJ23453" s="111"/>
      <c r="AO23453" s="111"/>
      <c r="AV23453" s="111"/>
    </row>
    <row r="23454" spans="20:52" x14ac:dyDescent="0.25">
      <c r="T23454" s="110"/>
      <c r="AC23454" s="109"/>
      <c r="AZ23454" s="111"/>
    </row>
    <row r="23455" spans="20:52" x14ac:dyDescent="0.25">
      <c r="T23455" s="110"/>
      <c r="AC23455" s="109"/>
      <c r="AJ23455" s="111"/>
      <c r="AO23455" s="111"/>
      <c r="AT23455" s="111"/>
    </row>
    <row r="23456" spans="20:52" x14ac:dyDescent="0.25">
      <c r="T23456" s="110"/>
      <c r="AC23456" s="109"/>
      <c r="AJ23456" s="111"/>
      <c r="AO23456" s="111"/>
      <c r="AR23456" s="111"/>
      <c r="AT23456" s="111"/>
    </row>
    <row r="23457" spans="20:52" x14ac:dyDescent="0.25">
      <c r="T23457" s="110"/>
      <c r="AC23457" s="109"/>
      <c r="AJ23457" s="111"/>
      <c r="AO23457" s="111"/>
      <c r="AP23457" s="111"/>
      <c r="AV23457" s="111"/>
    </row>
    <row r="23458" spans="20:52" x14ac:dyDescent="0.25">
      <c r="T23458" s="110"/>
      <c r="AC23458" s="109"/>
      <c r="AJ23458" s="111"/>
      <c r="AO23458" s="111"/>
      <c r="AV23458" s="111"/>
    </row>
    <row r="23459" spans="20:52" x14ac:dyDescent="0.25">
      <c r="T23459" s="110"/>
      <c r="AC23459" s="109"/>
      <c r="AJ23459" s="111"/>
      <c r="AO23459" s="111"/>
      <c r="AV23459" s="111"/>
    </row>
    <row r="23460" spans="20:52" x14ac:dyDescent="0.25">
      <c r="T23460" s="110"/>
      <c r="AC23460" s="109"/>
      <c r="AJ23460" s="111"/>
      <c r="AO23460" s="111"/>
      <c r="AP23460" s="111"/>
      <c r="AV23460" s="111"/>
      <c r="AZ23460" s="111"/>
    </row>
    <row r="23461" spans="20:52" x14ac:dyDescent="0.25">
      <c r="T23461" s="110"/>
      <c r="AC23461" s="109"/>
      <c r="AJ23461" s="111"/>
      <c r="AO23461" s="111"/>
      <c r="AV23461" s="111"/>
    </row>
    <row r="23462" spans="20:52" x14ac:dyDescent="0.25">
      <c r="T23462" s="110"/>
      <c r="AC23462" s="109"/>
    </row>
    <row r="23463" spans="20:52" x14ac:dyDescent="0.25">
      <c r="T23463" s="110"/>
      <c r="AC23463" s="109"/>
    </row>
    <row r="23464" spans="20:52" x14ac:dyDescent="0.25">
      <c r="T23464" s="110"/>
      <c r="AC23464" s="109"/>
    </row>
    <row r="23465" spans="20:52" x14ac:dyDescent="0.25">
      <c r="T23465" s="110"/>
      <c r="AC23465" s="109"/>
      <c r="AJ23465" s="111"/>
      <c r="AO23465" s="111"/>
      <c r="AV23465" s="111"/>
    </row>
    <row r="23466" spans="20:52" x14ac:dyDescent="0.25">
      <c r="T23466" s="110"/>
      <c r="AC23466" s="109"/>
      <c r="AJ23466" s="111"/>
      <c r="AO23466" s="111"/>
      <c r="AP23466" s="111"/>
    </row>
    <row r="23467" spans="20:52" x14ac:dyDescent="0.25">
      <c r="T23467" s="110"/>
      <c r="AC23467" s="109"/>
    </row>
    <row r="23468" spans="20:52" x14ac:dyDescent="0.25">
      <c r="T23468" s="110"/>
      <c r="AC23468" s="109"/>
      <c r="AJ23468" s="111"/>
      <c r="AO23468" s="111"/>
      <c r="AP23468" s="111"/>
      <c r="AT23468" s="111"/>
      <c r="AV23468" s="111"/>
    </row>
    <row r="23469" spans="20:52" x14ac:dyDescent="0.25">
      <c r="T23469" s="110"/>
      <c r="AC23469" s="109"/>
    </row>
    <row r="23470" spans="20:52" x14ac:dyDescent="0.25">
      <c r="T23470" s="110"/>
      <c r="AC23470" s="109"/>
      <c r="AO23470" s="111"/>
      <c r="AP23470" s="111"/>
      <c r="AV23470" s="111"/>
    </row>
    <row r="23471" spans="20:52" x14ac:dyDescent="0.25">
      <c r="T23471" s="110"/>
      <c r="AC23471" s="109"/>
      <c r="AO23471" s="111"/>
      <c r="AV23471" s="111"/>
    </row>
    <row r="23472" spans="20:52" x14ac:dyDescent="0.25">
      <c r="T23472" s="110"/>
      <c r="AC23472" s="109"/>
      <c r="AJ23472" s="111"/>
      <c r="AO23472" s="111"/>
      <c r="AV23472" s="111"/>
    </row>
    <row r="23473" spans="20:52" x14ac:dyDescent="0.25">
      <c r="T23473" s="110"/>
      <c r="AC23473" s="109"/>
      <c r="AJ23473" s="111"/>
      <c r="AO23473" s="111"/>
      <c r="AP23473" s="111"/>
      <c r="AV23473" s="111"/>
    </row>
    <row r="23474" spans="20:52" x14ac:dyDescent="0.25">
      <c r="T23474" s="110"/>
      <c r="AC23474" s="109"/>
    </row>
    <row r="23475" spans="20:52" x14ac:dyDescent="0.25">
      <c r="T23475" s="110"/>
      <c r="AC23475" s="109"/>
      <c r="AJ23475" s="111"/>
      <c r="AO23475" s="111"/>
      <c r="AV23475" s="111"/>
    </row>
    <row r="23476" spans="20:52" x14ac:dyDescent="0.25">
      <c r="T23476" s="110"/>
      <c r="AC23476" s="109"/>
      <c r="AJ23476" s="111"/>
      <c r="AO23476" s="111"/>
      <c r="AV23476" s="111"/>
    </row>
    <row r="23477" spans="20:52" x14ac:dyDescent="0.25">
      <c r="T23477" s="110"/>
      <c r="AC23477" s="109"/>
      <c r="AJ23477" s="111"/>
      <c r="AO23477" s="111"/>
      <c r="AV23477" s="111"/>
    </row>
    <row r="23478" spans="20:52" x14ac:dyDescent="0.25">
      <c r="T23478" s="110"/>
      <c r="AC23478" s="109"/>
      <c r="AJ23478" s="111"/>
      <c r="AV23478" s="111"/>
      <c r="AZ23478" s="111"/>
    </row>
    <row r="23479" spans="20:52" x14ac:dyDescent="0.25">
      <c r="T23479" s="110"/>
      <c r="AC23479" s="109"/>
    </row>
    <row r="23480" spans="20:52" x14ac:dyDescent="0.25">
      <c r="T23480" s="110"/>
      <c r="AC23480" s="109"/>
      <c r="AV23480" s="111"/>
      <c r="AZ23480" s="111"/>
    </row>
    <row r="23481" spans="20:52" x14ac:dyDescent="0.25">
      <c r="T23481" s="110"/>
      <c r="AC23481" s="109"/>
      <c r="AJ23481" s="111"/>
      <c r="AO23481" s="111"/>
      <c r="AP23481" s="111"/>
      <c r="AT23481" s="111"/>
    </row>
    <row r="23482" spans="20:52" x14ac:dyDescent="0.25">
      <c r="T23482" s="110"/>
      <c r="AC23482" s="109"/>
      <c r="AJ23482" s="111"/>
      <c r="AO23482" s="111"/>
      <c r="AP23482" s="111"/>
      <c r="AR23482" s="111"/>
      <c r="AT23482" s="111"/>
      <c r="AV23482" s="111"/>
    </row>
    <row r="23483" spans="20:52" x14ac:dyDescent="0.25">
      <c r="T23483" s="110"/>
      <c r="AC23483" s="109"/>
    </row>
    <row r="23484" spans="20:52" x14ac:dyDescent="0.25">
      <c r="T23484" s="110"/>
      <c r="AC23484" s="109"/>
      <c r="AJ23484" s="111"/>
      <c r="AO23484" s="111"/>
      <c r="AV23484" s="111"/>
      <c r="AZ23484" s="111"/>
    </row>
    <row r="23485" spans="20:52" x14ac:dyDescent="0.25">
      <c r="T23485" s="110"/>
      <c r="AC23485" s="109"/>
      <c r="AJ23485" s="111"/>
      <c r="AO23485" s="111"/>
      <c r="AT23485" s="111"/>
    </row>
    <row r="23486" spans="20:52" x14ac:dyDescent="0.25">
      <c r="T23486" s="110"/>
      <c r="AC23486" s="109"/>
      <c r="AJ23486" s="111"/>
      <c r="AO23486" s="111"/>
      <c r="AP23486" s="111"/>
      <c r="AV23486" s="111"/>
    </row>
    <row r="23487" spans="20:52" x14ac:dyDescent="0.25">
      <c r="T23487" s="110"/>
      <c r="AC23487" s="109"/>
      <c r="AZ23487" s="111"/>
    </row>
    <row r="23488" spans="20:52" x14ac:dyDescent="0.25">
      <c r="T23488" s="110"/>
      <c r="AC23488" s="109"/>
      <c r="AJ23488" s="111"/>
      <c r="AO23488" s="111"/>
      <c r="AP23488" s="111"/>
      <c r="AT23488" s="111"/>
      <c r="AV23488" s="111"/>
    </row>
    <row r="23489" spans="20:52" x14ac:dyDescent="0.25">
      <c r="T23489" s="110"/>
      <c r="AC23489" s="109"/>
    </row>
    <row r="23490" spans="20:52" x14ac:dyDescent="0.25">
      <c r="T23490" s="110"/>
      <c r="AC23490" s="109"/>
    </row>
    <row r="23491" spans="20:52" x14ac:dyDescent="0.25">
      <c r="T23491" s="110"/>
      <c r="AC23491" s="109"/>
      <c r="AV23491" s="111"/>
    </row>
    <row r="23492" spans="20:52" x14ac:dyDescent="0.25">
      <c r="T23492" s="110"/>
      <c r="AC23492" s="109"/>
      <c r="AJ23492" s="111"/>
      <c r="AO23492" s="111"/>
      <c r="AV23492" s="111"/>
    </row>
    <row r="23493" spans="20:52" x14ac:dyDescent="0.25">
      <c r="T23493" s="110"/>
      <c r="AC23493" s="109"/>
      <c r="AJ23493" s="111"/>
    </row>
    <row r="23494" spans="20:52" x14ac:dyDescent="0.25">
      <c r="T23494" s="110"/>
      <c r="AC23494" s="109"/>
    </row>
    <row r="23495" spans="20:52" x14ac:dyDescent="0.25">
      <c r="T23495" s="110"/>
      <c r="AC23495" s="109"/>
      <c r="AV23495" s="111"/>
    </row>
    <row r="23496" spans="20:52" x14ac:dyDescent="0.25">
      <c r="T23496" s="110"/>
      <c r="AC23496" s="109"/>
    </row>
    <row r="23497" spans="20:52" x14ac:dyDescent="0.25">
      <c r="T23497" s="110"/>
      <c r="AC23497" s="109"/>
      <c r="AV23497" s="111"/>
    </row>
    <row r="23498" spans="20:52" x14ac:dyDescent="0.25">
      <c r="T23498" s="110"/>
      <c r="AC23498" s="109"/>
      <c r="AJ23498" s="111"/>
      <c r="AO23498" s="111"/>
      <c r="AV23498" s="111"/>
      <c r="AZ23498" s="111"/>
    </row>
    <row r="23499" spans="20:52" x14ac:dyDescent="0.25">
      <c r="T23499" s="110"/>
      <c r="AC23499" s="109"/>
      <c r="AJ23499" s="111"/>
      <c r="AO23499" s="111"/>
      <c r="AV23499" s="111"/>
    </row>
    <row r="23500" spans="20:52" x14ac:dyDescent="0.25">
      <c r="T23500" s="110"/>
      <c r="AC23500" s="109"/>
      <c r="AP23500" s="111"/>
      <c r="AV23500" s="111"/>
    </row>
    <row r="23501" spans="20:52" x14ac:dyDescent="0.25">
      <c r="T23501" s="110"/>
      <c r="AC23501" s="109"/>
    </row>
    <row r="23502" spans="20:52" x14ac:dyDescent="0.25">
      <c r="T23502" s="110"/>
      <c r="AC23502" s="109"/>
      <c r="AJ23502" s="111"/>
      <c r="AO23502" s="111"/>
      <c r="AP23502" s="111"/>
    </row>
    <row r="23503" spans="20:52" x14ac:dyDescent="0.25">
      <c r="T23503" s="110"/>
      <c r="AC23503" s="109"/>
    </row>
    <row r="23504" spans="20:52" x14ac:dyDescent="0.25">
      <c r="T23504" s="110"/>
      <c r="AC23504" s="109"/>
      <c r="AJ23504" s="111"/>
      <c r="AO23504" s="111"/>
      <c r="AV23504" s="111"/>
    </row>
    <row r="23505" spans="20:48" x14ac:dyDescent="0.25">
      <c r="T23505" s="110"/>
      <c r="AC23505" s="109"/>
    </row>
    <row r="23506" spans="20:48" x14ac:dyDescent="0.25">
      <c r="T23506" s="110"/>
      <c r="AC23506" s="109"/>
    </row>
    <row r="23507" spans="20:48" x14ac:dyDescent="0.25">
      <c r="T23507" s="110"/>
      <c r="AC23507" s="109"/>
      <c r="AJ23507" s="111"/>
      <c r="AO23507" s="111"/>
      <c r="AV23507" s="111"/>
    </row>
    <row r="23508" spans="20:48" x14ac:dyDescent="0.25">
      <c r="T23508" s="110"/>
      <c r="AC23508" s="109"/>
      <c r="AJ23508" s="111"/>
      <c r="AO23508" s="111"/>
      <c r="AP23508" s="111"/>
      <c r="AV23508" s="111"/>
    </row>
    <row r="23509" spans="20:48" x14ac:dyDescent="0.25">
      <c r="T23509" s="110"/>
      <c r="AC23509" s="109"/>
      <c r="AJ23509" s="111"/>
      <c r="AO23509" s="111"/>
      <c r="AP23509" s="111"/>
      <c r="AR23509" s="111"/>
      <c r="AV23509" s="111"/>
    </row>
    <row r="23510" spans="20:48" x14ac:dyDescent="0.25">
      <c r="T23510" s="110"/>
      <c r="AC23510" s="109"/>
    </row>
    <row r="23511" spans="20:48" x14ac:dyDescent="0.25">
      <c r="T23511" s="110"/>
      <c r="AC23511" s="109"/>
      <c r="AO23511" s="111"/>
      <c r="AV23511" s="111"/>
    </row>
    <row r="23512" spans="20:48" x14ac:dyDescent="0.25">
      <c r="T23512" s="110"/>
      <c r="AC23512" s="109"/>
    </row>
    <row r="23513" spans="20:48" x14ac:dyDescent="0.25">
      <c r="T23513" s="110"/>
      <c r="AC23513" s="109"/>
    </row>
    <row r="23514" spans="20:48" x14ac:dyDescent="0.25">
      <c r="T23514" s="110"/>
      <c r="AC23514" s="109"/>
    </row>
    <row r="23515" spans="20:48" x14ac:dyDescent="0.25">
      <c r="T23515" s="110"/>
      <c r="AC23515" s="109"/>
    </row>
    <row r="23516" spans="20:48" x14ac:dyDescent="0.25">
      <c r="T23516" s="110"/>
      <c r="AC23516" s="109"/>
      <c r="AJ23516" s="111"/>
      <c r="AO23516" s="111"/>
      <c r="AP23516" s="111"/>
      <c r="AV23516" s="111"/>
    </row>
    <row r="23517" spans="20:48" x14ac:dyDescent="0.25">
      <c r="T23517" s="110"/>
      <c r="AC23517" s="109"/>
    </row>
    <row r="23518" spans="20:48" x14ac:dyDescent="0.25">
      <c r="T23518" s="110"/>
      <c r="AC23518" s="109"/>
      <c r="AJ23518" s="111"/>
      <c r="AO23518" s="111"/>
      <c r="AR23518" s="111"/>
      <c r="AV23518" s="111"/>
    </row>
    <row r="23519" spans="20:48" x14ac:dyDescent="0.25">
      <c r="T23519" s="110"/>
      <c r="AC23519" s="109"/>
    </row>
    <row r="23520" spans="20:48" x14ac:dyDescent="0.25">
      <c r="T23520" s="110"/>
      <c r="AC23520" s="109"/>
    </row>
    <row r="23521" spans="20:52" x14ac:dyDescent="0.25">
      <c r="T23521" s="110"/>
      <c r="AC23521" s="109"/>
      <c r="AJ23521" s="111"/>
      <c r="AO23521" s="111"/>
      <c r="AP23521" s="111"/>
      <c r="AT23521" s="111"/>
      <c r="AV23521" s="111"/>
    </row>
    <row r="23522" spans="20:52" x14ac:dyDescent="0.25">
      <c r="T23522" s="110"/>
      <c r="AC23522" s="109"/>
      <c r="AJ23522" s="111"/>
      <c r="AO23522" s="111"/>
      <c r="AV23522" s="111"/>
    </row>
    <row r="23523" spans="20:52" x14ac:dyDescent="0.25">
      <c r="T23523" s="110"/>
      <c r="AC23523" s="109"/>
    </row>
    <row r="23524" spans="20:52" x14ac:dyDescent="0.25">
      <c r="T23524" s="110"/>
      <c r="AC23524" s="109"/>
    </row>
    <row r="23525" spans="20:52" x14ac:dyDescent="0.25">
      <c r="T23525" s="110"/>
      <c r="AC23525" s="109"/>
      <c r="AJ23525" s="111"/>
      <c r="AO23525" s="111"/>
      <c r="AP23525" s="111"/>
      <c r="AV23525" s="111"/>
    </row>
    <row r="23526" spans="20:52" x14ac:dyDescent="0.25">
      <c r="T23526" s="110"/>
      <c r="AC23526" s="109"/>
    </row>
    <row r="23527" spans="20:52" x14ac:dyDescent="0.25">
      <c r="T23527" s="110"/>
      <c r="AC23527" s="109"/>
      <c r="AZ23527" s="111"/>
    </row>
    <row r="23528" spans="20:52" x14ac:dyDescent="0.25">
      <c r="T23528" s="110"/>
      <c r="AC23528" s="109"/>
      <c r="AV23528" s="111"/>
    </row>
    <row r="23529" spans="20:52" x14ac:dyDescent="0.25">
      <c r="T23529" s="110"/>
      <c r="AC23529" s="109"/>
      <c r="AV23529" s="111"/>
    </row>
    <row r="23530" spans="20:52" x14ac:dyDescent="0.25">
      <c r="T23530" s="110"/>
      <c r="AC23530" s="109"/>
      <c r="AO23530" s="111"/>
      <c r="AV23530" s="111"/>
    </row>
    <row r="23531" spans="20:52" x14ac:dyDescent="0.25">
      <c r="T23531" s="110"/>
      <c r="AC23531" s="109"/>
      <c r="AV23531" s="111"/>
    </row>
    <row r="23532" spans="20:52" x14ac:dyDescent="0.25">
      <c r="T23532" s="110"/>
      <c r="AC23532" s="109"/>
    </row>
    <row r="23533" spans="20:52" x14ac:dyDescent="0.25">
      <c r="T23533" s="110"/>
      <c r="AC23533" s="109"/>
      <c r="AJ23533" s="111"/>
      <c r="AO23533" s="111"/>
      <c r="AP23533" s="111"/>
      <c r="AV23533" s="111"/>
      <c r="AZ23533" s="111"/>
    </row>
    <row r="23534" spans="20:52" x14ac:dyDescent="0.25">
      <c r="T23534" s="110"/>
      <c r="AC23534" s="109"/>
      <c r="AJ23534" s="111"/>
      <c r="AO23534" s="111"/>
      <c r="AV23534" s="111"/>
      <c r="AZ23534" s="111"/>
    </row>
    <row r="23535" spans="20:52" x14ac:dyDescent="0.25">
      <c r="T23535" s="110"/>
      <c r="AC23535" s="109"/>
    </row>
    <row r="23536" spans="20:52" x14ac:dyDescent="0.25">
      <c r="T23536" s="110"/>
      <c r="AC23536" s="109"/>
      <c r="AJ23536" s="111"/>
      <c r="AO23536" s="111"/>
      <c r="AV23536" s="111"/>
    </row>
    <row r="23537" spans="20:52" x14ac:dyDescent="0.25">
      <c r="T23537" s="110"/>
      <c r="AC23537" s="109"/>
      <c r="AJ23537" s="111"/>
      <c r="AO23537" s="111"/>
      <c r="AP23537" s="111"/>
      <c r="AR23537" s="111"/>
      <c r="AV23537" s="111"/>
    </row>
    <row r="23538" spans="20:52" x14ac:dyDescent="0.25">
      <c r="T23538" s="110"/>
      <c r="AC23538" s="109"/>
      <c r="AJ23538" s="111"/>
      <c r="AP23538" s="111"/>
      <c r="AV23538" s="111"/>
      <c r="AZ23538" s="111"/>
    </row>
    <row r="23539" spans="20:52" x14ac:dyDescent="0.25">
      <c r="T23539" s="110"/>
      <c r="AC23539" s="109"/>
      <c r="AP23539" s="111"/>
      <c r="AR23539" s="111"/>
      <c r="AT23539" s="111"/>
      <c r="AV23539" s="111"/>
    </row>
    <row r="23540" spans="20:52" x14ac:dyDescent="0.25">
      <c r="T23540" s="110"/>
      <c r="AC23540" s="109"/>
    </row>
    <row r="23541" spans="20:52" x14ac:dyDescent="0.25">
      <c r="T23541" s="110"/>
      <c r="AC23541" s="109"/>
      <c r="AJ23541" s="111"/>
      <c r="AO23541" s="111"/>
      <c r="AP23541" s="111"/>
      <c r="AT23541" s="111"/>
      <c r="AV23541" s="111"/>
    </row>
    <row r="23542" spans="20:52" x14ac:dyDescent="0.25">
      <c r="T23542" s="110"/>
      <c r="AC23542" s="109"/>
    </row>
    <row r="23543" spans="20:52" x14ac:dyDescent="0.25">
      <c r="T23543" s="110"/>
      <c r="AC23543" s="109"/>
    </row>
    <row r="23544" spans="20:52" x14ac:dyDescent="0.25">
      <c r="T23544" s="110"/>
      <c r="AC23544" s="109"/>
      <c r="AJ23544" s="111"/>
      <c r="AO23544" s="111"/>
      <c r="AV23544" s="111"/>
    </row>
    <row r="23545" spans="20:52" x14ac:dyDescent="0.25">
      <c r="T23545" s="110"/>
      <c r="AC23545" s="109"/>
    </row>
    <row r="23546" spans="20:52" x14ac:dyDescent="0.25">
      <c r="T23546" s="110"/>
      <c r="AC23546" s="109"/>
      <c r="AV23546" s="111"/>
    </row>
    <row r="23547" spans="20:52" x14ac:dyDescent="0.25">
      <c r="T23547" s="110"/>
      <c r="AC23547" s="109"/>
    </row>
    <row r="23548" spans="20:52" x14ac:dyDescent="0.25">
      <c r="T23548" s="110"/>
      <c r="AC23548" s="109"/>
    </row>
    <row r="23549" spans="20:52" x14ac:dyDescent="0.25">
      <c r="T23549" s="110"/>
      <c r="AC23549" s="109"/>
    </row>
    <row r="23550" spans="20:52" x14ac:dyDescent="0.25">
      <c r="T23550" s="110"/>
      <c r="AC23550" s="109"/>
      <c r="AV23550" s="111"/>
    </row>
    <row r="23551" spans="20:52" x14ac:dyDescent="0.25">
      <c r="T23551" s="110"/>
      <c r="AC23551" s="109"/>
      <c r="AJ23551" s="111"/>
    </row>
    <row r="23552" spans="20:52" x14ac:dyDescent="0.25">
      <c r="T23552" s="110"/>
      <c r="AC23552" s="109"/>
    </row>
    <row r="23553" spans="20:52" x14ac:dyDescent="0.25">
      <c r="T23553" s="110"/>
      <c r="AC23553" s="109"/>
    </row>
    <row r="23554" spans="20:52" x14ac:dyDescent="0.25">
      <c r="T23554" s="110"/>
      <c r="AC23554" s="109"/>
      <c r="AO23554" s="111"/>
      <c r="AP23554" s="111"/>
      <c r="AV23554" s="111"/>
    </row>
    <row r="23555" spans="20:52" x14ac:dyDescent="0.25">
      <c r="T23555" s="110"/>
      <c r="AC23555" s="109"/>
    </row>
    <row r="23556" spans="20:52" x14ac:dyDescent="0.25">
      <c r="T23556" s="110"/>
      <c r="AC23556" s="109"/>
      <c r="AZ23556" s="111"/>
    </row>
    <row r="23557" spans="20:52" x14ac:dyDescent="0.25">
      <c r="T23557" s="110"/>
      <c r="AC23557" s="109"/>
    </row>
    <row r="23558" spans="20:52" x14ac:dyDescent="0.25">
      <c r="T23558" s="110"/>
      <c r="AC23558" s="109"/>
      <c r="AJ23558" s="111"/>
      <c r="AO23558" s="111"/>
      <c r="AV23558" s="111"/>
    </row>
    <row r="23559" spans="20:52" x14ac:dyDescent="0.25">
      <c r="T23559" s="110"/>
      <c r="AC23559" s="109"/>
    </row>
    <row r="23560" spans="20:52" x14ac:dyDescent="0.25">
      <c r="T23560" s="110"/>
      <c r="AC23560" s="109"/>
      <c r="AJ23560" s="111"/>
      <c r="AO23560" s="111"/>
      <c r="AT23560" s="111"/>
      <c r="AV23560" s="111"/>
    </row>
    <row r="23561" spans="20:52" x14ac:dyDescent="0.25">
      <c r="T23561" s="110"/>
      <c r="AC23561" s="109"/>
      <c r="AJ23561" s="111"/>
      <c r="AO23561" s="111"/>
      <c r="AP23561" s="111"/>
      <c r="AV23561" s="111"/>
    </row>
    <row r="23562" spans="20:52" x14ac:dyDescent="0.25">
      <c r="T23562" s="110"/>
      <c r="AC23562" s="109"/>
      <c r="AJ23562" s="111"/>
      <c r="AO23562" s="111"/>
      <c r="AV23562" s="111"/>
    </row>
    <row r="23563" spans="20:52" x14ac:dyDescent="0.25">
      <c r="T23563" s="110"/>
      <c r="AC23563" s="109"/>
      <c r="AV23563" s="111"/>
    </row>
    <row r="23564" spans="20:52" x14ac:dyDescent="0.25">
      <c r="T23564" s="110"/>
      <c r="AC23564" s="109"/>
    </row>
    <row r="23565" spans="20:52" x14ac:dyDescent="0.25">
      <c r="T23565" s="110"/>
      <c r="AC23565" s="109"/>
    </row>
    <row r="23566" spans="20:52" x14ac:dyDescent="0.25">
      <c r="T23566" s="110"/>
      <c r="AC23566" s="109"/>
    </row>
    <row r="23567" spans="20:52" x14ac:dyDescent="0.25">
      <c r="T23567" s="110"/>
      <c r="AC23567" s="109"/>
    </row>
    <row r="23568" spans="20:52" x14ac:dyDescent="0.25">
      <c r="T23568" s="110"/>
      <c r="AC23568" s="109"/>
    </row>
    <row r="23569" spans="20:48" x14ac:dyDescent="0.25">
      <c r="T23569" s="110"/>
      <c r="AC23569" s="109"/>
      <c r="AO23569" s="111"/>
      <c r="AP23569" s="111"/>
      <c r="AT23569" s="111"/>
      <c r="AV23569" s="111"/>
    </row>
    <row r="23570" spans="20:48" x14ac:dyDescent="0.25">
      <c r="T23570" s="110"/>
      <c r="AC23570" s="109"/>
      <c r="AP23570" s="111"/>
      <c r="AV23570" s="111"/>
    </row>
    <row r="23571" spans="20:48" x14ac:dyDescent="0.25">
      <c r="T23571" s="110"/>
      <c r="AC23571" s="109"/>
    </row>
    <row r="23572" spans="20:48" x14ac:dyDescent="0.25">
      <c r="T23572" s="110"/>
      <c r="AC23572" s="109"/>
    </row>
    <row r="23573" spans="20:48" x14ac:dyDescent="0.25">
      <c r="T23573" s="110"/>
      <c r="AC23573" s="109"/>
      <c r="AJ23573" s="111"/>
      <c r="AO23573" s="111"/>
      <c r="AR23573" s="111"/>
      <c r="AV23573" s="111"/>
    </row>
    <row r="23574" spans="20:48" x14ac:dyDescent="0.25">
      <c r="T23574" s="110"/>
      <c r="AC23574" s="109"/>
    </row>
    <row r="23575" spans="20:48" x14ac:dyDescent="0.25">
      <c r="T23575" s="110"/>
      <c r="AC23575" s="109"/>
      <c r="AJ23575" s="111"/>
      <c r="AP23575" s="111"/>
      <c r="AV23575" s="111"/>
    </row>
    <row r="23576" spans="20:48" x14ac:dyDescent="0.25">
      <c r="T23576" s="110"/>
      <c r="AC23576" s="109"/>
    </row>
    <row r="23577" spans="20:48" x14ac:dyDescent="0.25">
      <c r="T23577" s="110"/>
      <c r="AC23577" s="109"/>
      <c r="AJ23577" s="111"/>
      <c r="AO23577" s="111"/>
      <c r="AV23577" s="111"/>
    </row>
    <row r="23578" spans="20:48" x14ac:dyDescent="0.25">
      <c r="T23578" s="110"/>
      <c r="AC23578" s="109"/>
      <c r="AJ23578" s="111"/>
      <c r="AO23578" s="111"/>
      <c r="AP23578" s="111"/>
      <c r="AR23578" s="111"/>
      <c r="AV23578" s="111"/>
    </row>
    <row r="23579" spans="20:48" x14ac:dyDescent="0.25">
      <c r="T23579" s="110"/>
      <c r="AC23579" s="109"/>
      <c r="AJ23579" s="111"/>
      <c r="AO23579" s="111"/>
      <c r="AP23579" s="111"/>
      <c r="AV23579" s="111"/>
    </row>
    <row r="23580" spans="20:48" x14ac:dyDescent="0.25">
      <c r="T23580" s="110"/>
      <c r="AC23580" s="109"/>
      <c r="AJ23580" s="111"/>
      <c r="AO23580" s="111"/>
      <c r="AP23580" s="111"/>
    </row>
    <row r="23581" spans="20:48" x14ac:dyDescent="0.25">
      <c r="T23581" s="110"/>
      <c r="AC23581" s="109"/>
    </row>
    <row r="23582" spans="20:48" x14ac:dyDescent="0.25">
      <c r="T23582" s="110"/>
      <c r="AC23582" s="109"/>
      <c r="AJ23582" s="111"/>
      <c r="AO23582" s="111"/>
      <c r="AV23582" s="111"/>
    </row>
    <row r="23583" spans="20:48" x14ac:dyDescent="0.25">
      <c r="T23583" s="110"/>
      <c r="AC23583" s="109"/>
      <c r="AJ23583" s="111"/>
      <c r="AO23583" s="111"/>
      <c r="AV23583" s="111"/>
    </row>
    <row r="23584" spans="20:48" x14ac:dyDescent="0.25">
      <c r="T23584" s="110"/>
      <c r="AC23584" s="109"/>
    </row>
    <row r="23585" spans="20:52" x14ac:dyDescent="0.25">
      <c r="T23585" s="110"/>
      <c r="AC23585" s="109"/>
      <c r="AJ23585" s="111"/>
      <c r="AO23585" s="111"/>
      <c r="AV23585" s="111"/>
    </row>
    <row r="23586" spans="20:52" x14ac:dyDescent="0.25">
      <c r="T23586" s="110"/>
      <c r="AC23586" s="109"/>
      <c r="AJ23586" s="111"/>
      <c r="AO23586" s="111"/>
      <c r="AV23586" s="111"/>
    </row>
    <row r="23587" spans="20:52" x14ac:dyDescent="0.25">
      <c r="T23587" s="110"/>
      <c r="AC23587" s="109"/>
      <c r="AV23587" s="111"/>
    </row>
    <row r="23588" spans="20:52" x14ac:dyDescent="0.25">
      <c r="T23588" s="110"/>
      <c r="AC23588" s="109"/>
      <c r="AJ23588" s="111"/>
      <c r="AP23588" s="111"/>
      <c r="AV23588" s="111"/>
    </row>
    <row r="23589" spans="20:52" x14ac:dyDescent="0.25">
      <c r="T23589" s="110"/>
      <c r="AC23589" s="109"/>
    </row>
    <row r="23590" spans="20:52" x14ac:dyDescent="0.25">
      <c r="T23590" s="110"/>
      <c r="AC23590" s="109"/>
      <c r="AJ23590" s="111"/>
      <c r="AO23590" s="111"/>
      <c r="AT23590" s="111"/>
    </row>
    <row r="23591" spans="20:52" x14ac:dyDescent="0.25">
      <c r="T23591" s="110"/>
      <c r="AC23591" s="109"/>
    </row>
    <row r="23592" spans="20:52" x14ac:dyDescent="0.25">
      <c r="T23592" s="110"/>
      <c r="AC23592" s="109"/>
      <c r="AJ23592" s="111"/>
      <c r="AO23592" s="111"/>
      <c r="AR23592" s="111"/>
      <c r="AV23592" s="111"/>
    </row>
    <row r="23593" spans="20:52" x14ac:dyDescent="0.25">
      <c r="T23593" s="110"/>
      <c r="AC23593" s="109"/>
      <c r="AP23593" s="111"/>
      <c r="AV23593" s="111"/>
      <c r="AZ23593" s="111"/>
    </row>
    <row r="23594" spans="20:52" x14ac:dyDescent="0.25">
      <c r="T23594" s="110"/>
      <c r="AC23594" s="109"/>
    </row>
    <row r="23595" spans="20:52" x14ac:dyDescent="0.25">
      <c r="T23595" s="110"/>
      <c r="AC23595" s="109"/>
      <c r="AJ23595" s="111"/>
      <c r="AO23595" s="111"/>
      <c r="AV23595" s="111"/>
    </row>
    <row r="23596" spans="20:52" x14ac:dyDescent="0.25">
      <c r="T23596" s="110"/>
      <c r="AC23596" s="109"/>
    </row>
    <row r="23597" spans="20:52" x14ac:dyDescent="0.25">
      <c r="T23597" s="110"/>
      <c r="AC23597" s="109"/>
      <c r="AO23597" s="111"/>
      <c r="AV23597" s="111"/>
    </row>
    <row r="23598" spans="20:52" x14ac:dyDescent="0.25">
      <c r="T23598" s="110"/>
      <c r="AC23598" s="109"/>
      <c r="AP23598" s="111"/>
    </row>
    <row r="23599" spans="20:52" x14ac:dyDescent="0.25">
      <c r="T23599" s="110"/>
      <c r="AC23599" s="109"/>
    </row>
    <row r="23600" spans="20:52" x14ac:dyDescent="0.25">
      <c r="T23600" s="110"/>
      <c r="AC23600" s="109"/>
      <c r="AV23600" s="111"/>
    </row>
    <row r="23601" spans="20:52" x14ac:dyDescent="0.25">
      <c r="T23601" s="110"/>
      <c r="AC23601" s="109"/>
      <c r="AV23601" s="111"/>
    </row>
    <row r="23602" spans="20:52" x14ac:dyDescent="0.25">
      <c r="T23602" s="110"/>
      <c r="AC23602" s="109"/>
    </row>
    <row r="23603" spans="20:52" x14ac:dyDescent="0.25">
      <c r="T23603" s="110"/>
      <c r="AC23603" s="109"/>
      <c r="AJ23603" s="111"/>
      <c r="AV23603" s="111"/>
    </row>
    <row r="23604" spans="20:52" x14ac:dyDescent="0.25">
      <c r="T23604" s="110"/>
      <c r="AC23604" s="109"/>
      <c r="AJ23604" s="111"/>
      <c r="AO23604" s="111"/>
      <c r="AV23604" s="111"/>
    </row>
    <row r="23605" spans="20:52" x14ac:dyDescent="0.25">
      <c r="T23605" s="110"/>
      <c r="AC23605" s="109"/>
    </row>
    <row r="23606" spans="20:52" x14ac:dyDescent="0.25">
      <c r="T23606" s="110"/>
      <c r="AC23606" s="109"/>
      <c r="AJ23606" s="111"/>
      <c r="AO23606" s="111"/>
      <c r="AP23606" s="111"/>
      <c r="AV23606" s="111"/>
    </row>
    <row r="23607" spans="20:52" x14ac:dyDescent="0.25">
      <c r="T23607" s="110"/>
      <c r="AC23607" s="109"/>
      <c r="AJ23607" s="111"/>
      <c r="AO23607" s="111"/>
      <c r="AR23607" s="111"/>
      <c r="AV23607" s="111"/>
    </row>
    <row r="23608" spans="20:52" x14ac:dyDescent="0.25">
      <c r="T23608" s="110"/>
      <c r="AC23608" s="109"/>
      <c r="AJ23608" s="111"/>
      <c r="AO23608" s="111"/>
      <c r="AT23608" s="111"/>
    </row>
    <row r="23609" spans="20:52" x14ac:dyDescent="0.25">
      <c r="T23609" s="110"/>
      <c r="AC23609" s="109"/>
      <c r="AO23609" s="111"/>
      <c r="AV23609" s="111"/>
    </row>
    <row r="23610" spans="20:52" x14ac:dyDescent="0.25">
      <c r="T23610" s="110"/>
      <c r="AC23610" s="109"/>
      <c r="AJ23610" s="111"/>
      <c r="AO23610" s="111"/>
      <c r="AV23610" s="111"/>
    </row>
    <row r="23611" spans="20:52" x14ac:dyDescent="0.25">
      <c r="T23611" s="110"/>
      <c r="AC23611" s="109"/>
      <c r="AJ23611" s="111"/>
      <c r="AO23611" s="111"/>
      <c r="AV23611" s="111"/>
    </row>
    <row r="23612" spans="20:52" x14ac:dyDescent="0.25">
      <c r="T23612" s="110"/>
      <c r="AC23612" s="109"/>
    </row>
    <row r="23613" spans="20:52" x14ac:dyDescent="0.25">
      <c r="T23613" s="110"/>
      <c r="AC23613" s="109"/>
    </row>
    <row r="23614" spans="20:52" x14ac:dyDescent="0.25">
      <c r="T23614" s="110"/>
      <c r="AC23614" s="109"/>
      <c r="AJ23614" s="111"/>
      <c r="AO23614" s="111"/>
      <c r="AP23614" s="111"/>
      <c r="AR23614" s="111"/>
      <c r="AV23614" s="111"/>
      <c r="AZ23614" s="111"/>
    </row>
    <row r="23615" spans="20:52" x14ac:dyDescent="0.25">
      <c r="T23615" s="110"/>
      <c r="AC23615" s="109"/>
      <c r="AP23615" s="111"/>
      <c r="AV23615" s="111"/>
    </row>
    <row r="23616" spans="20:52" x14ac:dyDescent="0.25">
      <c r="T23616" s="110"/>
      <c r="AC23616" s="109"/>
      <c r="AJ23616" s="111"/>
      <c r="AO23616" s="111"/>
    </row>
    <row r="23617" spans="20:52" x14ac:dyDescent="0.25">
      <c r="T23617" s="110"/>
      <c r="AC23617" s="109"/>
    </row>
    <row r="23618" spans="20:52" x14ac:dyDescent="0.25">
      <c r="T23618" s="110"/>
      <c r="AC23618" s="109"/>
      <c r="AP23618" s="111"/>
    </row>
    <row r="23619" spans="20:52" x14ac:dyDescent="0.25">
      <c r="T23619" s="110"/>
      <c r="AC23619" s="109"/>
    </row>
    <row r="23620" spans="20:52" x14ac:dyDescent="0.25">
      <c r="T23620" s="110"/>
      <c r="AC23620" s="109"/>
      <c r="AJ23620" s="111"/>
      <c r="AO23620" s="111"/>
      <c r="AP23620" s="111"/>
    </row>
    <row r="23621" spans="20:52" x14ac:dyDescent="0.25">
      <c r="T23621" s="110"/>
      <c r="AC23621" s="109"/>
      <c r="AP23621" s="111"/>
      <c r="AV23621" s="111"/>
    </row>
    <row r="23622" spans="20:52" x14ac:dyDescent="0.25">
      <c r="T23622" s="110"/>
      <c r="AC23622" s="109"/>
    </row>
    <row r="23623" spans="20:52" x14ac:dyDescent="0.25">
      <c r="T23623" s="110"/>
      <c r="AC23623" s="109"/>
      <c r="AJ23623" s="111"/>
      <c r="AP23623" s="111"/>
      <c r="AV23623" s="111"/>
    </row>
    <row r="23624" spans="20:52" x14ac:dyDescent="0.25">
      <c r="T23624" s="110"/>
      <c r="AC23624" s="109"/>
      <c r="AO23624" s="111"/>
      <c r="AP23624" s="111"/>
      <c r="AR23624" s="111"/>
      <c r="AV23624" s="111"/>
    </row>
    <row r="23625" spans="20:52" x14ac:dyDescent="0.25">
      <c r="T23625" s="110"/>
      <c r="AC23625" s="109"/>
      <c r="AJ23625" s="111"/>
      <c r="AO23625" s="111"/>
      <c r="AP23625" s="111"/>
      <c r="AT23625" s="111"/>
      <c r="AV23625" s="111"/>
    </row>
    <row r="23626" spans="20:52" x14ac:dyDescent="0.25">
      <c r="T23626" s="110"/>
      <c r="AC23626" s="109"/>
      <c r="AJ23626" s="111"/>
      <c r="AO23626" s="111"/>
      <c r="AP23626" s="111"/>
    </row>
    <row r="23627" spans="20:52" x14ac:dyDescent="0.25">
      <c r="T23627" s="110"/>
      <c r="AC23627" s="109"/>
    </row>
    <row r="23628" spans="20:52" x14ac:dyDescent="0.25">
      <c r="T23628" s="110"/>
      <c r="AC23628" s="109"/>
      <c r="AJ23628" s="111"/>
      <c r="AO23628" s="111"/>
      <c r="AV23628" s="111"/>
      <c r="AZ23628" s="111"/>
    </row>
    <row r="23629" spans="20:52" x14ac:dyDescent="0.25">
      <c r="T23629" s="110"/>
      <c r="AC23629" s="109"/>
      <c r="AJ23629" s="111"/>
    </row>
    <row r="23630" spans="20:52" x14ac:dyDescent="0.25">
      <c r="T23630" s="110"/>
      <c r="AC23630" s="109"/>
    </row>
    <row r="23631" spans="20:52" x14ac:dyDescent="0.25">
      <c r="T23631" s="110"/>
      <c r="AC23631" s="109"/>
      <c r="AO23631" s="111"/>
      <c r="AT23631" s="111"/>
      <c r="AV23631" s="111"/>
    </row>
    <row r="23632" spans="20:52" x14ac:dyDescent="0.25">
      <c r="T23632" s="110"/>
      <c r="AC23632" s="109"/>
      <c r="AJ23632" s="111"/>
      <c r="AO23632" s="111"/>
      <c r="AP23632" s="111"/>
      <c r="AV23632" s="111"/>
    </row>
    <row r="23633" spans="20:52" x14ac:dyDescent="0.25">
      <c r="T23633" s="110"/>
      <c r="AC23633" s="109"/>
      <c r="AP23633" s="111"/>
      <c r="AR23633" s="111"/>
      <c r="AV23633" s="111"/>
    </row>
    <row r="23634" spans="20:52" x14ac:dyDescent="0.25">
      <c r="T23634" s="110"/>
      <c r="AC23634" s="109"/>
      <c r="AJ23634" s="111"/>
      <c r="AO23634" s="111"/>
      <c r="AV23634" s="111"/>
    </row>
    <row r="23635" spans="20:52" x14ac:dyDescent="0.25">
      <c r="T23635" s="110"/>
      <c r="AC23635" s="109"/>
      <c r="AJ23635" s="111"/>
      <c r="AO23635" s="111"/>
      <c r="AT23635" s="111"/>
    </row>
    <row r="23636" spans="20:52" x14ac:dyDescent="0.25">
      <c r="T23636" s="110"/>
      <c r="AC23636" s="109"/>
      <c r="AJ23636" s="111"/>
      <c r="AO23636" s="111"/>
      <c r="AP23636" s="111"/>
      <c r="AT23636" s="111"/>
      <c r="AV23636" s="111"/>
    </row>
    <row r="23637" spans="20:52" x14ac:dyDescent="0.25">
      <c r="T23637" s="110"/>
      <c r="AC23637" s="109"/>
      <c r="AJ23637" s="111"/>
      <c r="AO23637" s="111"/>
      <c r="AP23637" s="111"/>
      <c r="AV23637" s="111"/>
    </row>
    <row r="23638" spans="20:52" x14ac:dyDescent="0.25">
      <c r="T23638" s="110"/>
      <c r="AC23638" s="109"/>
      <c r="AV23638" s="111"/>
      <c r="AZ23638" s="111"/>
    </row>
    <row r="23639" spans="20:52" x14ac:dyDescent="0.25">
      <c r="T23639" s="110"/>
      <c r="AC23639" s="109"/>
      <c r="AJ23639" s="111"/>
      <c r="AO23639" s="111"/>
    </row>
    <row r="23640" spans="20:52" x14ac:dyDescent="0.25">
      <c r="T23640" s="110"/>
      <c r="AC23640" s="109"/>
      <c r="AJ23640" s="111"/>
      <c r="AO23640" s="111"/>
      <c r="AP23640" s="111"/>
      <c r="AV23640" s="111"/>
    </row>
    <row r="23641" spans="20:52" x14ac:dyDescent="0.25">
      <c r="T23641" s="110"/>
      <c r="AC23641" s="109"/>
      <c r="AV23641" s="111"/>
    </row>
    <row r="23642" spans="20:52" x14ac:dyDescent="0.25">
      <c r="T23642" s="110"/>
      <c r="AC23642" s="109"/>
      <c r="AV23642" s="111"/>
    </row>
    <row r="23643" spans="20:52" x14ac:dyDescent="0.25">
      <c r="T23643" s="110"/>
      <c r="AC23643" s="109"/>
    </row>
    <row r="23644" spans="20:52" x14ac:dyDescent="0.25">
      <c r="T23644" s="110"/>
      <c r="AC23644" s="109"/>
    </row>
    <row r="23645" spans="20:52" x14ac:dyDescent="0.25">
      <c r="T23645" s="110"/>
      <c r="AC23645" s="109"/>
    </row>
    <row r="23646" spans="20:52" x14ac:dyDescent="0.25">
      <c r="T23646" s="110"/>
      <c r="AC23646" s="109"/>
      <c r="AJ23646" s="111"/>
      <c r="AO23646" s="111"/>
      <c r="AV23646" s="111"/>
    </row>
    <row r="23647" spans="20:52" x14ac:dyDescent="0.25">
      <c r="T23647" s="110"/>
      <c r="AC23647" s="109"/>
    </row>
    <row r="23648" spans="20:52" x14ac:dyDescent="0.25">
      <c r="T23648" s="110"/>
      <c r="AC23648" s="109"/>
    </row>
    <row r="23649" spans="20:48" x14ac:dyDescent="0.25">
      <c r="T23649" s="110"/>
      <c r="AC23649" s="109"/>
      <c r="AJ23649" s="111"/>
      <c r="AO23649" s="111"/>
      <c r="AP23649" s="111"/>
      <c r="AV23649" s="111"/>
    </row>
    <row r="23650" spans="20:48" x14ac:dyDescent="0.25">
      <c r="T23650" s="110"/>
      <c r="AC23650" s="109"/>
      <c r="AJ23650" s="111"/>
      <c r="AO23650" s="111"/>
      <c r="AP23650" s="111"/>
      <c r="AT23650" s="111"/>
    </row>
    <row r="23651" spans="20:48" x14ac:dyDescent="0.25">
      <c r="T23651" s="110"/>
      <c r="AC23651" s="109"/>
    </row>
    <row r="23652" spans="20:48" x14ac:dyDescent="0.25">
      <c r="T23652" s="110"/>
      <c r="AC23652" s="109"/>
    </row>
    <row r="23653" spans="20:48" x14ac:dyDescent="0.25">
      <c r="T23653" s="110"/>
      <c r="AC23653" s="109"/>
      <c r="AV23653" s="111"/>
    </row>
    <row r="23654" spans="20:48" x14ac:dyDescent="0.25">
      <c r="T23654" s="110"/>
      <c r="AC23654" s="109"/>
    </row>
    <row r="23655" spans="20:48" x14ac:dyDescent="0.25">
      <c r="T23655" s="110"/>
      <c r="AC23655" s="109"/>
      <c r="AJ23655" s="111"/>
      <c r="AO23655" s="111"/>
      <c r="AR23655" s="111"/>
      <c r="AT23655" s="111"/>
    </row>
    <row r="23656" spans="20:48" x14ac:dyDescent="0.25">
      <c r="T23656" s="110"/>
      <c r="AC23656" s="109"/>
    </row>
    <row r="23657" spans="20:48" x14ac:dyDescent="0.25">
      <c r="T23657" s="110"/>
      <c r="AC23657" s="109"/>
      <c r="AJ23657" s="111"/>
      <c r="AO23657" s="111"/>
    </row>
    <row r="23658" spans="20:48" x14ac:dyDescent="0.25">
      <c r="T23658" s="110"/>
      <c r="AC23658" s="109"/>
    </row>
    <row r="23659" spans="20:48" x14ac:dyDescent="0.25">
      <c r="T23659" s="110"/>
      <c r="AC23659" s="109"/>
    </row>
    <row r="23660" spans="20:48" x14ac:dyDescent="0.25">
      <c r="T23660" s="110"/>
      <c r="AC23660" s="109"/>
    </row>
    <row r="23661" spans="20:48" x14ac:dyDescent="0.25">
      <c r="T23661" s="110"/>
      <c r="AC23661" s="109"/>
      <c r="AJ23661" s="111"/>
      <c r="AO23661" s="111"/>
      <c r="AV23661" s="111"/>
    </row>
    <row r="23662" spans="20:48" x14ac:dyDescent="0.25">
      <c r="T23662" s="110"/>
      <c r="AC23662" s="109"/>
      <c r="AJ23662" s="111"/>
      <c r="AO23662" s="111"/>
      <c r="AV23662" s="111"/>
    </row>
    <row r="23663" spans="20:48" x14ac:dyDescent="0.25">
      <c r="T23663" s="110"/>
      <c r="AC23663" s="109"/>
      <c r="AJ23663" s="111"/>
      <c r="AO23663" s="111"/>
      <c r="AP23663" s="111"/>
      <c r="AR23663" s="111"/>
      <c r="AV23663" s="111"/>
    </row>
    <row r="23664" spans="20:48" x14ac:dyDescent="0.25">
      <c r="T23664" s="110"/>
      <c r="AC23664" s="109"/>
      <c r="AJ23664" s="111"/>
      <c r="AO23664" s="111"/>
      <c r="AT23664" s="111"/>
      <c r="AV23664" s="111"/>
    </row>
    <row r="23665" spans="20:52" x14ac:dyDescent="0.25">
      <c r="T23665" s="110"/>
      <c r="AC23665" s="109"/>
      <c r="AJ23665" s="111"/>
      <c r="AO23665" s="111"/>
      <c r="AT23665" s="111"/>
      <c r="AV23665" s="111"/>
    </row>
    <row r="23666" spans="20:52" x14ac:dyDescent="0.25">
      <c r="T23666" s="110"/>
      <c r="AC23666" s="109"/>
      <c r="AV23666" s="111"/>
    </row>
    <row r="23667" spans="20:52" x14ac:dyDescent="0.25">
      <c r="T23667" s="110"/>
      <c r="AC23667" s="109"/>
      <c r="AJ23667" s="111"/>
      <c r="AO23667" s="111"/>
    </row>
    <row r="23668" spans="20:52" x14ac:dyDescent="0.25">
      <c r="T23668" s="110"/>
      <c r="AC23668" s="109"/>
      <c r="AJ23668" s="111"/>
      <c r="AO23668" s="111"/>
      <c r="AV23668" s="111"/>
    </row>
    <row r="23669" spans="20:52" x14ac:dyDescent="0.25">
      <c r="T23669" s="110"/>
      <c r="AC23669" s="109"/>
    </row>
    <row r="23670" spans="20:52" x14ac:dyDescent="0.25">
      <c r="T23670" s="110"/>
      <c r="AC23670" s="109"/>
    </row>
    <row r="23671" spans="20:52" x14ac:dyDescent="0.25">
      <c r="T23671" s="110"/>
      <c r="AC23671" s="109"/>
    </row>
    <row r="23672" spans="20:52" x14ac:dyDescent="0.25">
      <c r="T23672" s="110"/>
      <c r="AC23672" s="109"/>
      <c r="AO23672" s="111"/>
      <c r="AV23672" s="111"/>
    </row>
    <row r="23673" spans="20:52" x14ac:dyDescent="0.25">
      <c r="T23673" s="110"/>
      <c r="AC23673" s="109"/>
      <c r="AP23673" s="111"/>
    </row>
    <row r="23674" spans="20:52" x14ac:dyDescent="0.25">
      <c r="T23674" s="110"/>
      <c r="AC23674" s="109"/>
      <c r="AJ23674" s="111"/>
      <c r="AO23674" s="111"/>
      <c r="AV23674" s="111"/>
    </row>
    <row r="23675" spans="20:52" x14ac:dyDescent="0.25">
      <c r="T23675" s="110"/>
      <c r="AC23675" s="109"/>
    </row>
    <row r="23676" spans="20:52" x14ac:dyDescent="0.25">
      <c r="T23676" s="110"/>
      <c r="AC23676" s="109"/>
      <c r="AJ23676" s="111"/>
      <c r="AO23676" s="111"/>
    </row>
    <row r="23677" spans="20:52" x14ac:dyDescent="0.25">
      <c r="T23677" s="110"/>
      <c r="AC23677" s="109"/>
      <c r="AJ23677" s="111"/>
      <c r="AO23677" s="111"/>
      <c r="AV23677" s="111"/>
    </row>
    <row r="23678" spans="20:52" x14ac:dyDescent="0.25">
      <c r="T23678" s="110"/>
      <c r="AC23678" s="109"/>
      <c r="AZ23678" s="111"/>
    </row>
    <row r="23679" spans="20:52" x14ac:dyDescent="0.25">
      <c r="T23679" s="110"/>
      <c r="AC23679" s="109"/>
    </row>
    <row r="23680" spans="20:52" x14ac:dyDescent="0.25">
      <c r="T23680" s="110"/>
      <c r="AC23680" s="109"/>
    </row>
    <row r="23681" spans="20:52" x14ac:dyDescent="0.25">
      <c r="T23681" s="110"/>
      <c r="AC23681" s="109"/>
    </row>
    <row r="23682" spans="20:52" x14ac:dyDescent="0.25">
      <c r="T23682" s="110"/>
      <c r="AC23682" s="109"/>
      <c r="AO23682" s="111"/>
      <c r="AV23682" s="111"/>
    </row>
    <row r="23683" spans="20:52" x14ac:dyDescent="0.25">
      <c r="T23683" s="110"/>
      <c r="AC23683" s="109"/>
    </row>
    <row r="23684" spans="20:52" x14ac:dyDescent="0.25">
      <c r="T23684" s="110"/>
      <c r="AC23684" s="109"/>
    </row>
    <row r="23685" spans="20:52" x14ac:dyDescent="0.25">
      <c r="T23685" s="110"/>
      <c r="AC23685" s="109"/>
      <c r="AJ23685" s="111"/>
      <c r="AO23685" s="111"/>
      <c r="AV23685" s="111"/>
    </row>
    <row r="23686" spans="20:52" x14ac:dyDescent="0.25">
      <c r="T23686" s="110"/>
      <c r="AC23686" s="109"/>
      <c r="AJ23686" s="111"/>
      <c r="AO23686" s="111"/>
    </row>
    <row r="23687" spans="20:52" x14ac:dyDescent="0.25">
      <c r="T23687" s="110"/>
      <c r="AC23687" s="109"/>
      <c r="AJ23687" s="111"/>
      <c r="AO23687" s="111"/>
      <c r="AP23687" s="111"/>
      <c r="AT23687" s="111"/>
    </row>
    <row r="23688" spans="20:52" x14ac:dyDescent="0.25">
      <c r="T23688" s="110"/>
      <c r="AC23688" s="109"/>
      <c r="AJ23688" s="111"/>
      <c r="AO23688" s="111"/>
      <c r="AP23688" s="111"/>
      <c r="AT23688" s="111"/>
      <c r="AV23688" s="111"/>
    </row>
    <row r="23689" spans="20:52" x14ac:dyDescent="0.25">
      <c r="T23689" s="110"/>
      <c r="AC23689" s="109"/>
    </row>
    <row r="23690" spans="20:52" x14ac:dyDescent="0.25">
      <c r="T23690" s="110"/>
      <c r="AC23690" s="109"/>
      <c r="AV23690" s="111"/>
    </row>
    <row r="23691" spans="20:52" x14ac:dyDescent="0.25">
      <c r="T23691" s="110"/>
      <c r="AC23691" s="109"/>
    </row>
    <row r="23692" spans="20:52" x14ac:dyDescent="0.25">
      <c r="T23692" s="110"/>
      <c r="AC23692" s="109"/>
      <c r="AJ23692" s="111"/>
      <c r="AO23692" s="111"/>
      <c r="AV23692" s="111"/>
    </row>
    <row r="23693" spans="20:52" x14ac:dyDescent="0.25">
      <c r="T23693" s="110"/>
      <c r="AC23693" s="109"/>
    </row>
    <row r="23694" spans="20:52" x14ac:dyDescent="0.25">
      <c r="T23694" s="110"/>
      <c r="AC23694" s="109"/>
      <c r="AJ23694" s="111"/>
      <c r="AO23694" s="111"/>
    </row>
    <row r="23695" spans="20:52" x14ac:dyDescent="0.25">
      <c r="T23695" s="110"/>
      <c r="AC23695" s="109"/>
      <c r="AP23695" s="111"/>
    </row>
    <row r="23696" spans="20:52" x14ac:dyDescent="0.25">
      <c r="T23696" s="110"/>
      <c r="AC23696" s="109"/>
      <c r="AJ23696" s="111"/>
      <c r="AO23696" s="111"/>
      <c r="AV23696" s="111"/>
      <c r="AZ23696" s="111"/>
    </row>
    <row r="23697" spans="20:48" x14ac:dyDescent="0.25">
      <c r="T23697" s="110"/>
      <c r="AC23697" s="109"/>
    </row>
    <row r="23698" spans="20:48" x14ac:dyDescent="0.25">
      <c r="T23698" s="110"/>
      <c r="AC23698" s="109"/>
    </row>
    <row r="23699" spans="20:48" x14ac:dyDescent="0.25">
      <c r="T23699" s="110"/>
      <c r="AC23699" s="109"/>
    </row>
    <row r="23700" spans="20:48" x14ac:dyDescent="0.25">
      <c r="T23700" s="110"/>
      <c r="AC23700" s="109"/>
    </row>
    <row r="23701" spans="20:48" x14ac:dyDescent="0.25">
      <c r="T23701" s="110"/>
      <c r="AC23701" s="109"/>
      <c r="AP23701" s="111"/>
    </row>
    <row r="23702" spans="20:48" x14ac:dyDescent="0.25">
      <c r="T23702" s="110"/>
      <c r="AC23702" s="109"/>
      <c r="AJ23702" s="111"/>
      <c r="AO23702" s="111"/>
      <c r="AV23702" s="111"/>
    </row>
    <row r="23703" spans="20:48" x14ac:dyDescent="0.25">
      <c r="T23703" s="110"/>
      <c r="AC23703" s="109"/>
      <c r="AJ23703" s="111"/>
      <c r="AO23703" s="111"/>
      <c r="AP23703" s="111"/>
      <c r="AV23703" s="111"/>
    </row>
    <row r="23704" spans="20:48" x14ac:dyDescent="0.25">
      <c r="T23704" s="110"/>
      <c r="AC23704" s="109"/>
    </row>
    <row r="23705" spans="20:48" x14ac:dyDescent="0.25">
      <c r="T23705" s="110"/>
      <c r="AC23705" s="109"/>
    </row>
    <row r="23706" spans="20:48" x14ac:dyDescent="0.25">
      <c r="T23706" s="110"/>
      <c r="AC23706" s="109"/>
      <c r="AJ23706" s="111"/>
      <c r="AO23706" s="111"/>
      <c r="AP23706" s="111"/>
      <c r="AV23706" s="111"/>
    </row>
    <row r="23707" spans="20:48" x14ac:dyDescent="0.25">
      <c r="T23707" s="110"/>
      <c r="AC23707" s="109"/>
      <c r="AP23707" s="111"/>
    </row>
    <row r="23708" spans="20:48" x14ac:dyDescent="0.25">
      <c r="T23708" s="110"/>
      <c r="AC23708" s="109"/>
      <c r="AJ23708" s="111"/>
      <c r="AO23708" s="111"/>
      <c r="AT23708" s="111"/>
    </row>
    <row r="23709" spans="20:48" x14ac:dyDescent="0.25">
      <c r="T23709" s="110"/>
      <c r="AC23709" s="109"/>
      <c r="AJ23709" s="111"/>
      <c r="AO23709" s="111"/>
      <c r="AT23709" s="111"/>
      <c r="AV23709" s="111"/>
    </row>
    <row r="23710" spans="20:48" x14ac:dyDescent="0.25">
      <c r="T23710" s="110"/>
      <c r="AC23710" s="109"/>
      <c r="AJ23710" s="111"/>
      <c r="AO23710" s="111"/>
      <c r="AP23710" s="111"/>
      <c r="AT23710" s="111"/>
      <c r="AV23710" s="111"/>
    </row>
    <row r="23711" spans="20:48" x14ac:dyDescent="0.25">
      <c r="T23711" s="110"/>
      <c r="AC23711" s="109"/>
      <c r="AJ23711" s="111"/>
      <c r="AO23711" s="111"/>
      <c r="AP23711" s="111"/>
      <c r="AV23711" s="111"/>
    </row>
    <row r="23712" spans="20:48" x14ac:dyDescent="0.25">
      <c r="T23712" s="110"/>
      <c r="AC23712" s="109"/>
      <c r="AJ23712" s="111"/>
      <c r="AO23712" s="111"/>
      <c r="AP23712" s="111"/>
      <c r="AV23712" s="111"/>
    </row>
    <row r="23713" spans="20:48" x14ac:dyDescent="0.25">
      <c r="T23713" s="110"/>
      <c r="AC23713" s="109"/>
      <c r="AJ23713" s="111"/>
      <c r="AO23713" s="111"/>
      <c r="AP23713" s="111"/>
    </row>
    <row r="23714" spans="20:48" x14ac:dyDescent="0.25">
      <c r="T23714" s="110"/>
      <c r="AC23714" s="109"/>
      <c r="AJ23714" s="111"/>
      <c r="AO23714" s="111"/>
      <c r="AV23714" s="111"/>
    </row>
    <row r="23715" spans="20:48" x14ac:dyDescent="0.25">
      <c r="T23715" s="110"/>
      <c r="AC23715" s="109"/>
    </row>
    <row r="23716" spans="20:48" x14ac:dyDescent="0.25">
      <c r="T23716" s="110"/>
      <c r="AC23716" s="109"/>
      <c r="AO23716" s="111"/>
      <c r="AP23716" s="111"/>
      <c r="AV23716" s="111"/>
    </row>
    <row r="23717" spans="20:48" x14ac:dyDescent="0.25">
      <c r="T23717" s="110"/>
      <c r="AC23717" s="109"/>
      <c r="AV23717" s="111"/>
    </row>
    <row r="23718" spans="20:48" x14ac:dyDescent="0.25">
      <c r="T23718" s="110"/>
      <c r="AC23718" s="109"/>
      <c r="AV23718" s="111"/>
    </row>
    <row r="23719" spans="20:48" x14ac:dyDescent="0.25">
      <c r="T23719" s="110"/>
      <c r="AC23719" s="109"/>
    </row>
    <row r="23720" spans="20:48" x14ac:dyDescent="0.25">
      <c r="T23720" s="110"/>
      <c r="AC23720" s="109"/>
    </row>
    <row r="23721" spans="20:48" x14ac:dyDescent="0.25">
      <c r="T23721" s="110"/>
      <c r="AC23721" s="109"/>
      <c r="AP23721" s="111"/>
    </row>
    <row r="23722" spans="20:48" x14ac:dyDescent="0.25">
      <c r="T23722" s="110"/>
      <c r="AC23722" s="109"/>
      <c r="AJ23722" s="111"/>
      <c r="AO23722" s="111"/>
      <c r="AP23722" s="111"/>
      <c r="AV23722" s="111"/>
    </row>
    <row r="23723" spans="20:48" x14ac:dyDescent="0.25">
      <c r="T23723" s="110"/>
      <c r="AC23723" s="109"/>
    </row>
    <row r="23724" spans="20:48" x14ac:dyDescent="0.25">
      <c r="T23724" s="110"/>
      <c r="AC23724" s="109"/>
    </row>
    <row r="23725" spans="20:48" x14ac:dyDescent="0.25">
      <c r="T23725" s="110"/>
      <c r="AC23725" s="109"/>
    </row>
    <row r="23726" spans="20:48" x14ac:dyDescent="0.25">
      <c r="T23726" s="110"/>
      <c r="AC23726" s="109"/>
      <c r="AJ23726" s="111"/>
      <c r="AO23726" s="111"/>
      <c r="AV23726" s="111"/>
    </row>
    <row r="23727" spans="20:48" x14ac:dyDescent="0.25">
      <c r="T23727" s="110"/>
      <c r="AC23727" s="109"/>
      <c r="AJ23727" s="111"/>
      <c r="AV23727" s="111"/>
    </row>
    <row r="23728" spans="20:48" x14ac:dyDescent="0.25">
      <c r="T23728" s="110"/>
      <c r="AC23728" s="109"/>
      <c r="AJ23728" s="111"/>
      <c r="AO23728" s="111"/>
      <c r="AV23728" s="111"/>
    </row>
    <row r="23729" spans="20:52" x14ac:dyDescent="0.25">
      <c r="T23729" s="110"/>
      <c r="AC23729" s="109"/>
      <c r="AJ23729" s="111"/>
      <c r="AV23729" s="111"/>
    </row>
    <row r="23730" spans="20:52" x14ac:dyDescent="0.25">
      <c r="T23730" s="110"/>
      <c r="AC23730" s="109"/>
    </row>
    <row r="23731" spans="20:52" x14ac:dyDescent="0.25">
      <c r="T23731" s="110"/>
      <c r="AC23731" s="109"/>
      <c r="AZ23731" s="111"/>
    </row>
    <row r="23732" spans="20:52" x14ac:dyDescent="0.25">
      <c r="T23732" s="110"/>
      <c r="AC23732" s="109"/>
      <c r="AJ23732" s="111"/>
      <c r="AO23732" s="111"/>
      <c r="AV23732" s="111"/>
      <c r="AZ23732" s="111"/>
    </row>
    <row r="23733" spans="20:52" x14ac:dyDescent="0.25">
      <c r="T23733" s="110"/>
      <c r="AC23733" s="109"/>
      <c r="AJ23733" s="111"/>
      <c r="AO23733" s="111"/>
      <c r="AP23733" s="111"/>
    </row>
    <row r="23734" spans="20:52" x14ac:dyDescent="0.25">
      <c r="T23734" s="110"/>
      <c r="AC23734" s="109"/>
      <c r="AV23734" s="111"/>
    </row>
    <row r="23735" spans="20:52" x14ac:dyDescent="0.25">
      <c r="T23735" s="110"/>
      <c r="AC23735" s="109"/>
      <c r="AJ23735" s="111"/>
      <c r="AO23735" s="111"/>
      <c r="AP23735" s="111"/>
      <c r="AT23735" s="111"/>
      <c r="AV23735" s="111"/>
    </row>
    <row r="23736" spans="20:52" x14ac:dyDescent="0.25">
      <c r="T23736" s="110"/>
      <c r="AC23736" s="109"/>
      <c r="AJ23736" s="111"/>
      <c r="AO23736" s="111"/>
      <c r="AT23736" s="111"/>
      <c r="AV23736" s="111"/>
    </row>
    <row r="23737" spans="20:52" x14ac:dyDescent="0.25">
      <c r="T23737" s="110"/>
      <c r="AC23737" s="109"/>
      <c r="AJ23737" s="111"/>
      <c r="AO23737" s="111"/>
      <c r="AP23737" s="111"/>
      <c r="AV23737" s="111"/>
    </row>
    <row r="23738" spans="20:52" x14ac:dyDescent="0.25">
      <c r="T23738" s="110"/>
      <c r="AC23738" s="109"/>
    </row>
    <row r="23739" spans="20:52" x14ac:dyDescent="0.25">
      <c r="T23739" s="110"/>
      <c r="AC23739" s="109"/>
      <c r="AJ23739" s="111"/>
      <c r="AO23739" s="111"/>
      <c r="AV23739" s="111"/>
    </row>
    <row r="23740" spans="20:52" x14ac:dyDescent="0.25">
      <c r="T23740" s="110"/>
      <c r="AC23740" s="109"/>
      <c r="AZ23740" s="111"/>
    </row>
    <row r="23741" spans="20:52" x14ac:dyDescent="0.25">
      <c r="T23741" s="110"/>
      <c r="AC23741" s="109"/>
      <c r="AJ23741" s="111"/>
      <c r="AO23741" s="111"/>
      <c r="AR23741" s="111"/>
      <c r="AV23741" s="111"/>
    </row>
    <row r="23742" spans="20:52" x14ac:dyDescent="0.25">
      <c r="T23742" s="110"/>
      <c r="AC23742" s="109"/>
    </row>
    <row r="23743" spans="20:52" x14ac:dyDescent="0.25">
      <c r="T23743" s="110"/>
      <c r="AC23743" s="109"/>
      <c r="AJ23743" s="111"/>
      <c r="AO23743" s="111"/>
    </row>
    <row r="23744" spans="20:52" x14ac:dyDescent="0.25">
      <c r="T23744" s="110"/>
      <c r="AC23744" s="109"/>
    </row>
    <row r="23745" spans="20:52" x14ac:dyDescent="0.25">
      <c r="T23745" s="110"/>
      <c r="AC23745" s="109"/>
    </row>
    <row r="23746" spans="20:52" x14ac:dyDescent="0.25">
      <c r="T23746" s="110"/>
      <c r="AC23746" s="109"/>
      <c r="AJ23746" s="111"/>
      <c r="AO23746" s="111"/>
      <c r="AV23746" s="111"/>
    </row>
    <row r="23747" spans="20:52" x14ac:dyDescent="0.25">
      <c r="T23747" s="110"/>
      <c r="AC23747" s="109"/>
      <c r="AJ23747" s="111"/>
      <c r="AO23747" s="111"/>
      <c r="AP23747" s="111"/>
      <c r="AV23747" s="111"/>
    </row>
    <row r="23748" spans="20:52" x14ac:dyDescent="0.25">
      <c r="T23748" s="110"/>
      <c r="AC23748" s="109"/>
      <c r="AJ23748" s="111"/>
      <c r="AO23748" s="111"/>
      <c r="AV23748" s="111"/>
    </row>
    <row r="23749" spans="20:52" x14ac:dyDescent="0.25">
      <c r="T23749" s="110"/>
      <c r="AC23749" s="109"/>
      <c r="AV23749" s="111"/>
    </row>
    <row r="23750" spans="20:52" x14ac:dyDescent="0.25">
      <c r="T23750" s="110"/>
      <c r="AC23750" s="109"/>
      <c r="AV23750" s="111"/>
    </row>
    <row r="23751" spans="20:52" x14ac:dyDescent="0.25">
      <c r="T23751" s="110"/>
      <c r="AC23751" s="109"/>
      <c r="AZ23751" s="111"/>
    </row>
    <row r="23752" spans="20:52" x14ac:dyDescent="0.25">
      <c r="T23752" s="110"/>
      <c r="AC23752" s="109"/>
    </row>
    <row r="23753" spans="20:52" x14ac:dyDescent="0.25">
      <c r="T23753" s="110"/>
      <c r="AC23753" s="109"/>
      <c r="AJ23753" s="111"/>
      <c r="AO23753" s="111"/>
    </row>
    <row r="23754" spans="20:52" x14ac:dyDescent="0.25">
      <c r="T23754" s="110"/>
      <c r="AC23754" s="109"/>
    </row>
    <row r="23755" spans="20:52" x14ac:dyDescent="0.25">
      <c r="T23755" s="110"/>
      <c r="AC23755" s="109"/>
      <c r="AJ23755" s="111"/>
      <c r="AO23755" s="111"/>
      <c r="AV23755" s="111"/>
    </row>
    <row r="23756" spans="20:52" x14ac:dyDescent="0.25">
      <c r="T23756" s="110"/>
      <c r="AC23756" s="109"/>
      <c r="AJ23756" s="111"/>
      <c r="AO23756" s="111"/>
      <c r="AR23756" s="111"/>
      <c r="AT23756" s="111"/>
      <c r="AV23756" s="111"/>
    </row>
    <row r="23757" spans="20:52" x14ac:dyDescent="0.25">
      <c r="T23757" s="110"/>
      <c r="AC23757" s="109"/>
    </row>
    <row r="23758" spans="20:52" x14ac:dyDescent="0.25">
      <c r="T23758" s="110"/>
      <c r="AC23758" s="109"/>
      <c r="AJ23758" s="111"/>
      <c r="AT23758" s="111"/>
    </row>
    <row r="23759" spans="20:52" x14ac:dyDescent="0.25">
      <c r="T23759" s="110"/>
      <c r="AC23759" s="109"/>
    </row>
    <row r="23760" spans="20:52" x14ac:dyDescent="0.25">
      <c r="T23760" s="110"/>
      <c r="AC23760" s="109"/>
      <c r="AV23760" s="111"/>
    </row>
    <row r="23761" spans="20:52" x14ac:dyDescent="0.25">
      <c r="T23761" s="110"/>
      <c r="AC23761" s="109"/>
      <c r="AP23761" s="111"/>
    </row>
    <row r="23762" spans="20:52" x14ac:dyDescent="0.25">
      <c r="T23762" s="110"/>
      <c r="AC23762" s="109"/>
    </row>
    <row r="23763" spans="20:52" x14ac:dyDescent="0.25">
      <c r="T23763" s="110"/>
      <c r="AC23763" s="109"/>
    </row>
    <row r="23764" spans="20:52" x14ac:dyDescent="0.25">
      <c r="T23764" s="110"/>
      <c r="AC23764" s="109"/>
      <c r="AJ23764" s="111"/>
      <c r="AO23764" s="111"/>
      <c r="AT23764" s="111"/>
      <c r="AV23764" s="111"/>
    </row>
    <row r="23765" spans="20:52" x14ac:dyDescent="0.25">
      <c r="T23765" s="110"/>
      <c r="AC23765" s="109"/>
    </row>
    <row r="23766" spans="20:52" x14ac:dyDescent="0.25">
      <c r="T23766" s="110"/>
      <c r="AC23766" s="109"/>
      <c r="AJ23766" s="111"/>
      <c r="AO23766" s="111"/>
      <c r="AP23766" s="111"/>
      <c r="AT23766" s="111"/>
      <c r="AV23766" s="111"/>
    </row>
    <row r="23767" spans="20:52" x14ac:dyDescent="0.25">
      <c r="T23767" s="110"/>
      <c r="AC23767" s="109"/>
      <c r="AJ23767" s="111"/>
      <c r="AO23767" s="111"/>
      <c r="AV23767" s="111"/>
    </row>
    <row r="23768" spans="20:52" x14ac:dyDescent="0.25">
      <c r="T23768" s="110"/>
      <c r="AC23768" s="109"/>
      <c r="AJ23768" s="111"/>
      <c r="AO23768" s="111"/>
      <c r="AT23768" s="111"/>
      <c r="AV23768" s="111"/>
    </row>
    <row r="23769" spans="20:52" x14ac:dyDescent="0.25">
      <c r="T23769" s="110"/>
      <c r="AC23769" s="109"/>
      <c r="AJ23769" s="111"/>
      <c r="AO23769" s="111"/>
      <c r="AP23769" s="111"/>
      <c r="AT23769" s="111"/>
      <c r="AV23769" s="111"/>
      <c r="AZ23769" s="111"/>
    </row>
    <row r="23770" spans="20:52" x14ac:dyDescent="0.25">
      <c r="T23770" s="110"/>
      <c r="AC23770" s="109"/>
    </row>
    <row r="23771" spans="20:52" x14ac:dyDescent="0.25">
      <c r="T23771" s="110"/>
      <c r="AC23771" s="109"/>
      <c r="AJ23771" s="111"/>
      <c r="AO23771" s="111"/>
      <c r="AP23771" s="111"/>
      <c r="AT23771" s="111"/>
      <c r="AV23771" s="111"/>
    </row>
    <row r="23772" spans="20:52" x14ac:dyDescent="0.25">
      <c r="T23772" s="110"/>
      <c r="AC23772" s="109"/>
      <c r="AJ23772" s="111"/>
      <c r="AO23772" s="111"/>
      <c r="AV23772" s="111"/>
    </row>
    <row r="23773" spans="20:52" x14ac:dyDescent="0.25">
      <c r="T23773" s="110"/>
      <c r="AC23773" s="109"/>
      <c r="AZ23773" s="111"/>
    </row>
    <row r="23774" spans="20:52" x14ac:dyDescent="0.25">
      <c r="T23774" s="110"/>
      <c r="AC23774" s="109"/>
      <c r="AJ23774" s="111"/>
      <c r="AO23774" s="111"/>
    </row>
    <row r="23775" spans="20:52" x14ac:dyDescent="0.25">
      <c r="T23775" s="110"/>
      <c r="AC23775" s="109"/>
      <c r="AP23775" s="111"/>
    </row>
    <row r="23776" spans="20:52" x14ac:dyDescent="0.25">
      <c r="T23776" s="110"/>
      <c r="AC23776" s="109"/>
      <c r="AJ23776" s="111"/>
      <c r="AO23776" s="111"/>
      <c r="AP23776" s="111"/>
      <c r="AV23776" s="111"/>
    </row>
    <row r="23777" spans="20:52" x14ac:dyDescent="0.25">
      <c r="T23777" s="110"/>
      <c r="AC23777" s="109"/>
      <c r="AJ23777" s="111"/>
      <c r="AV23777" s="111"/>
    </row>
    <row r="23778" spans="20:52" x14ac:dyDescent="0.25">
      <c r="T23778" s="110"/>
      <c r="AC23778" s="109"/>
      <c r="AJ23778" s="111"/>
      <c r="AO23778" s="111"/>
      <c r="AV23778" s="111"/>
    </row>
    <row r="23779" spans="20:52" x14ac:dyDescent="0.25">
      <c r="T23779" s="110"/>
      <c r="AC23779" s="109"/>
    </row>
    <row r="23780" spans="20:52" x14ac:dyDescent="0.25">
      <c r="T23780" s="110"/>
      <c r="AC23780" s="109"/>
      <c r="AP23780" s="111"/>
      <c r="AV23780" s="111"/>
    </row>
    <row r="23781" spans="20:52" x14ac:dyDescent="0.25">
      <c r="T23781" s="110"/>
      <c r="AC23781" s="109"/>
    </row>
    <row r="23782" spans="20:52" x14ac:dyDescent="0.25">
      <c r="T23782" s="110"/>
      <c r="AC23782" s="109"/>
      <c r="AJ23782" s="111"/>
      <c r="AO23782" s="111"/>
      <c r="AP23782" s="111"/>
    </row>
    <row r="23783" spans="20:52" x14ac:dyDescent="0.25">
      <c r="T23783" s="110"/>
      <c r="AC23783" s="109"/>
    </row>
    <row r="23784" spans="20:52" x14ac:dyDescent="0.25">
      <c r="T23784" s="110"/>
      <c r="AC23784" s="109"/>
    </row>
    <row r="23785" spans="20:52" x14ac:dyDescent="0.25">
      <c r="T23785" s="110"/>
      <c r="AC23785" s="109"/>
      <c r="AJ23785" s="111"/>
      <c r="AO23785" s="111"/>
    </row>
    <row r="23786" spans="20:52" x14ac:dyDescent="0.25">
      <c r="T23786" s="110"/>
      <c r="AC23786" s="109"/>
      <c r="AP23786" s="111"/>
      <c r="AV23786" s="111"/>
      <c r="AZ23786" s="111"/>
    </row>
    <row r="23787" spans="20:52" x14ac:dyDescent="0.25">
      <c r="T23787" s="110"/>
      <c r="AC23787" s="109"/>
    </row>
    <row r="23788" spans="20:52" x14ac:dyDescent="0.25">
      <c r="T23788" s="110"/>
      <c r="AC23788" s="109"/>
      <c r="AV23788" s="111"/>
    </row>
    <row r="23789" spans="20:52" x14ac:dyDescent="0.25">
      <c r="T23789" s="110"/>
      <c r="AC23789" s="109"/>
    </row>
    <row r="23790" spans="20:52" x14ac:dyDescent="0.25">
      <c r="T23790" s="110"/>
      <c r="AC23790" s="109"/>
    </row>
    <row r="23791" spans="20:52" x14ac:dyDescent="0.25">
      <c r="T23791" s="110"/>
      <c r="AC23791" s="109"/>
    </row>
    <row r="23792" spans="20:52" x14ac:dyDescent="0.25">
      <c r="T23792" s="110"/>
      <c r="AC23792" s="109"/>
      <c r="AV23792" s="111"/>
    </row>
    <row r="23793" spans="20:48" x14ac:dyDescent="0.25">
      <c r="T23793" s="110"/>
      <c r="AC23793" s="109"/>
    </row>
    <row r="23794" spans="20:48" x14ac:dyDescent="0.25">
      <c r="T23794" s="110"/>
      <c r="AC23794" s="109"/>
    </row>
    <row r="23795" spans="20:48" x14ac:dyDescent="0.25">
      <c r="T23795" s="110"/>
      <c r="AC23795" s="109"/>
    </row>
    <row r="23796" spans="20:48" x14ac:dyDescent="0.25">
      <c r="T23796" s="110"/>
      <c r="AC23796" s="109"/>
    </row>
    <row r="23797" spans="20:48" x14ac:dyDescent="0.25">
      <c r="T23797" s="110"/>
      <c r="AC23797" s="109"/>
    </row>
    <row r="23798" spans="20:48" x14ac:dyDescent="0.25">
      <c r="T23798" s="110"/>
      <c r="AC23798" s="109"/>
      <c r="AJ23798" s="111"/>
      <c r="AO23798" s="111"/>
    </row>
    <row r="23799" spans="20:48" x14ac:dyDescent="0.25">
      <c r="T23799" s="110"/>
      <c r="AC23799" s="109"/>
    </row>
    <row r="23800" spans="20:48" x14ac:dyDescent="0.25">
      <c r="T23800" s="110"/>
      <c r="AC23800" s="109"/>
      <c r="AJ23800" s="111"/>
      <c r="AO23800" s="111"/>
      <c r="AP23800" s="111"/>
      <c r="AT23800" s="111"/>
      <c r="AV23800" s="111"/>
    </row>
    <row r="23801" spans="20:48" x14ac:dyDescent="0.25">
      <c r="T23801" s="110"/>
      <c r="AC23801" s="109"/>
    </row>
    <row r="23802" spans="20:48" x14ac:dyDescent="0.25">
      <c r="T23802" s="110"/>
      <c r="AC23802" s="109"/>
    </row>
    <row r="23803" spans="20:48" x14ac:dyDescent="0.25">
      <c r="T23803" s="110"/>
      <c r="AC23803" s="109"/>
      <c r="AJ23803" s="111"/>
      <c r="AO23803" s="111"/>
      <c r="AP23803" s="111"/>
    </row>
    <row r="23804" spans="20:48" x14ac:dyDescent="0.25">
      <c r="T23804" s="110"/>
      <c r="AC23804" s="109"/>
    </row>
    <row r="23805" spans="20:48" x14ac:dyDescent="0.25">
      <c r="T23805" s="110"/>
      <c r="AC23805" s="109"/>
    </row>
    <row r="23806" spans="20:48" x14ac:dyDescent="0.25">
      <c r="T23806" s="110"/>
      <c r="AC23806" s="109"/>
      <c r="AJ23806" s="111"/>
      <c r="AO23806" s="111"/>
      <c r="AP23806" s="111"/>
      <c r="AV23806" s="111"/>
    </row>
    <row r="23807" spans="20:48" x14ac:dyDescent="0.25">
      <c r="T23807" s="110"/>
      <c r="AC23807" s="109"/>
    </row>
    <row r="23808" spans="20:48" x14ac:dyDescent="0.25">
      <c r="T23808" s="110"/>
      <c r="AC23808" s="109"/>
      <c r="AJ23808" s="111"/>
      <c r="AO23808" s="111"/>
      <c r="AV23808" s="111"/>
    </row>
    <row r="23809" spans="20:52" x14ac:dyDescent="0.25">
      <c r="T23809" s="110"/>
      <c r="AC23809" s="109"/>
      <c r="AJ23809" s="111"/>
    </row>
    <row r="23810" spans="20:52" x14ac:dyDescent="0.25">
      <c r="T23810" s="110"/>
      <c r="AC23810" s="109"/>
    </row>
    <row r="23811" spans="20:52" x14ac:dyDescent="0.25">
      <c r="T23811" s="110"/>
      <c r="AC23811" s="109"/>
      <c r="AP23811" s="111"/>
      <c r="AV23811" s="111"/>
      <c r="AZ23811" s="111"/>
    </row>
    <row r="23812" spans="20:52" x14ac:dyDescent="0.25">
      <c r="T23812" s="110"/>
      <c r="AC23812" s="109"/>
    </row>
    <row r="23813" spans="20:52" x14ac:dyDescent="0.25">
      <c r="T23813" s="110"/>
      <c r="AC23813" s="109"/>
      <c r="AJ23813" s="111"/>
      <c r="AO23813" s="111"/>
      <c r="AT23813" s="111"/>
      <c r="AV23813" s="111"/>
    </row>
    <row r="23814" spans="20:52" x14ac:dyDescent="0.25">
      <c r="T23814" s="110"/>
      <c r="AC23814" s="109"/>
      <c r="AJ23814" s="111"/>
      <c r="AO23814" s="111"/>
      <c r="AV23814" s="111"/>
    </row>
    <row r="23815" spans="20:52" x14ac:dyDescent="0.25">
      <c r="T23815" s="110"/>
      <c r="AC23815" s="109"/>
      <c r="AJ23815" s="111"/>
      <c r="AV23815" s="111"/>
    </row>
    <row r="23816" spans="20:52" x14ac:dyDescent="0.25">
      <c r="T23816" s="110"/>
      <c r="AC23816" s="109"/>
      <c r="AJ23816" s="111"/>
      <c r="AO23816" s="111"/>
      <c r="AV23816" s="111"/>
    </row>
    <row r="23817" spans="20:52" x14ac:dyDescent="0.25">
      <c r="T23817" s="110"/>
      <c r="AC23817" s="109"/>
      <c r="AJ23817" s="111"/>
      <c r="AO23817" s="111"/>
      <c r="AP23817" s="111"/>
      <c r="AT23817" s="111"/>
      <c r="AV23817" s="111"/>
    </row>
    <row r="23818" spans="20:52" x14ac:dyDescent="0.25">
      <c r="T23818" s="110"/>
      <c r="AC23818" s="109"/>
      <c r="AO23818" s="111"/>
      <c r="AP23818" s="111"/>
      <c r="AR23818" s="111"/>
      <c r="AT23818" s="111"/>
      <c r="AV23818" s="111"/>
    </row>
    <row r="23819" spans="20:52" x14ac:dyDescent="0.25">
      <c r="T23819" s="110"/>
      <c r="AC23819" s="109"/>
      <c r="AJ23819" s="111"/>
      <c r="AO23819" s="111"/>
      <c r="AP23819" s="111"/>
      <c r="AR23819" s="111"/>
      <c r="AV23819" s="111"/>
    </row>
    <row r="23820" spans="20:52" x14ac:dyDescent="0.25">
      <c r="T23820" s="110"/>
      <c r="AC23820" s="109"/>
    </row>
    <row r="23821" spans="20:52" x14ac:dyDescent="0.25">
      <c r="T23821" s="110"/>
      <c r="AC23821" s="109"/>
      <c r="AJ23821" s="111"/>
      <c r="AO23821" s="111"/>
      <c r="AV23821" s="111"/>
      <c r="AZ23821" s="111"/>
    </row>
    <row r="23822" spans="20:52" x14ac:dyDescent="0.25">
      <c r="T23822" s="110"/>
      <c r="AC23822" s="109"/>
    </row>
    <row r="23823" spans="20:52" x14ac:dyDescent="0.25">
      <c r="T23823" s="110"/>
      <c r="AC23823" s="109"/>
      <c r="AT23823" s="111"/>
      <c r="AV23823" s="111"/>
    </row>
    <row r="23824" spans="20:52" x14ac:dyDescent="0.25">
      <c r="T23824" s="110"/>
      <c r="AC23824" s="109"/>
      <c r="AV23824" s="111"/>
    </row>
    <row r="23825" spans="20:48" x14ac:dyDescent="0.25">
      <c r="T23825" s="110"/>
      <c r="AC23825" s="109"/>
      <c r="AT23825" s="111"/>
      <c r="AV23825" s="111"/>
    </row>
    <row r="23826" spans="20:48" x14ac:dyDescent="0.25">
      <c r="T23826" s="110"/>
      <c r="AC23826" s="109"/>
      <c r="AV23826" s="111"/>
    </row>
    <row r="23827" spans="20:48" x14ac:dyDescent="0.25">
      <c r="T23827" s="110"/>
      <c r="AC23827" s="109"/>
    </row>
    <row r="23828" spans="20:48" x14ac:dyDescent="0.25">
      <c r="T23828" s="110"/>
      <c r="AC23828" s="109"/>
    </row>
    <row r="23829" spans="20:48" x14ac:dyDescent="0.25">
      <c r="T23829" s="110"/>
      <c r="AC23829" s="109"/>
    </row>
    <row r="23830" spans="20:48" x14ac:dyDescent="0.25">
      <c r="T23830" s="110"/>
      <c r="AC23830" s="109"/>
      <c r="AJ23830" s="111"/>
      <c r="AO23830" s="111"/>
      <c r="AV23830" s="111"/>
    </row>
    <row r="23831" spans="20:48" x14ac:dyDescent="0.25">
      <c r="T23831" s="110"/>
      <c r="AC23831" s="109"/>
    </row>
    <row r="23832" spans="20:48" x14ac:dyDescent="0.25">
      <c r="T23832" s="110"/>
      <c r="AC23832" s="109"/>
    </row>
    <row r="23833" spans="20:48" x14ac:dyDescent="0.25">
      <c r="T23833" s="110"/>
      <c r="AC23833" s="109"/>
      <c r="AJ23833" s="111"/>
      <c r="AO23833" s="111"/>
      <c r="AP23833" s="111"/>
      <c r="AT23833" s="111"/>
      <c r="AV23833" s="111"/>
    </row>
    <row r="23834" spans="20:48" x14ac:dyDescent="0.25">
      <c r="T23834" s="110"/>
      <c r="AC23834" s="109"/>
    </row>
    <row r="23835" spans="20:48" x14ac:dyDescent="0.25">
      <c r="T23835" s="110"/>
      <c r="AC23835" s="109"/>
    </row>
    <row r="23836" spans="20:48" x14ac:dyDescent="0.25">
      <c r="T23836" s="110"/>
      <c r="AC23836" s="109"/>
    </row>
    <row r="23837" spans="20:48" x14ac:dyDescent="0.25">
      <c r="T23837" s="110"/>
      <c r="AC23837" s="109"/>
    </row>
    <row r="23838" spans="20:48" x14ac:dyDescent="0.25">
      <c r="T23838" s="110"/>
      <c r="AC23838" s="109"/>
      <c r="AJ23838" s="111"/>
      <c r="AO23838" s="111"/>
    </row>
    <row r="23839" spans="20:48" x14ac:dyDescent="0.25">
      <c r="T23839" s="110"/>
      <c r="AC23839" s="109"/>
      <c r="AO23839" s="111"/>
      <c r="AV23839" s="111"/>
    </row>
    <row r="23840" spans="20:48" x14ac:dyDescent="0.25">
      <c r="T23840" s="110"/>
      <c r="AC23840" s="109"/>
    </row>
    <row r="23841" spans="20:52" x14ac:dyDescent="0.25">
      <c r="T23841" s="110"/>
      <c r="AC23841" s="109"/>
    </row>
    <row r="23842" spans="20:52" x14ac:dyDescent="0.25">
      <c r="T23842" s="110"/>
      <c r="AC23842" s="109"/>
      <c r="AP23842" s="111"/>
      <c r="AV23842" s="111"/>
    </row>
    <row r="23843" spans="20:52" x14ac:dyDescent="0.25">
      <c r="T23843" s="110"/>
      <c r="AC23843" s="109"/>
    </row>
    <row r="23844" spans="20:52" x14ac:dyDescent="0.25">
      <c r="T23844" s="110"/>
      <c r="AC23844" s="109"/>
      <c r="AJ23844" s="111"/>
      <c r="AO23844" s="111"/>
    </row>
    <row r="23845" spans="20:52" x14ac:dyDescent="0.25">
      <c r="T23845" s="110"/>
      <c r="AC23845" s="109"/>
      <c r="AZ23845" s="111"/>
    </row>
    <row r="23846" spans="20:52" x14ac:dyDescent="0.25">
      <c r="T23846" s="110"/>
      <c r="AC23846" s="109"/>
      <c r="AJ23846" s="111"/>
      <c r="AO23846" s="111"/>
      <c r="AV23846" s="111"/>
    </row>
    <row r="23847" spans="20:52" x14ac:dyDescent="0.25">
      <c r="T23847" s="110"/>
      <c r="AC23847" s="109"/>
    </row>
    <row r="23848" spans="20:52" x14ac:dyDescent="0.25">
      <c r="T23848" s="110"/>
      <c r="AC23848" s="109"/>
    </row>
    <row r="23849" spans="20:52" x14ac:dyDescent="0.25">
      <c r="T23849" s="110"/>
      <c r="AC23849" s="109"/>
    </row>
    <row r="23850" spans="20:52" x14ac:dyDescent="0.25">
      <c r="T23850" s="110"/>
      <c r="AC23850" s="109"/>
    </row>
    <row r="23851" spans="20:52" x14ac:dyDescent="0.25">
      <c r="T23851" s="110"/>
      <c r="AC23851" s="109"/>
      <c r="AJ23851" s="111"/>
      <c r="AO23851" s="111"/>
      <c r="AP23851" s="111"/>
      <c r="AV23851" s="111"/>
    </row>
    <row r="23852" spans="20:52" x14ac:dyDescent="0.25">
      <c r="T23852" s="110"/>
      <c r="AC23852" s="109"/>
      <c r="AJ23852" s="111"/>
      <c r="AO23852" s="111"/>
      <c r="AV23852" s="111"/>
      <c r="AZ23852" s="111"/>
    </row>
    <row r="23853" spans="20:52" x14ac:dyDescent="0.25">
      <c r="T23853" s="110"/>
      <c r="AC23853" s="109"/>
    </row>
    <row r="23854" spans="20:52" x14ac:dyDescent="0.25">
      <c r="T23854" s="110"/>
      <c r="AC23854" s="109"/>
      <c r="AJ23854" s="111"/>
      <c r="AO23854" s="111"/>
      <c r="AP23854" s="111"/>
      <c r="AT23854" s="111"/>
      <c r="AV23854" s="111"/>
    </row>
    <row r="23855" spans="20:52" x14ac:dyDescent="0.25">
      <c r="T23855" s="110"/>
      <c r="AC23855" s="109"/>
      <c r="AJ23855" s="111"/>
      <c r="AO23855" s="111"/>
      <c r="AP23855" s="111"/>
      <c r="AT23855" s="111"/>
    </row>
    <row r="23856" spans="20:52" x14ac:dyDescent="0.25">
      <c r="T23856" s="110"/>
      <c r="AC23856" s="109"/>
    </row>
    <row r="23857" spans="20:48" x14ac:dyDescent="0.25">
      <c r="T23857" s="110"/>
      <c r="AC23857" s="109"/>
    </row>
    <row r="23858" spans="20:48" x14ac:dyDescent="0.25">
      <c r="T23858" s="110"/>
      <c r="AC23858" s="109"/>
    </row>
    <row r="23859" spans="20:48" x14ac:dyDescent="0.25">
      <c r="T23859" s="110"/>
      <c r="AC23859" s="109"/>
      <c r="AV23859" s="111"/>
    </row>
    <row r="23860" spans="20:48" x14ac:dyDescent="0.25">
      <c r="T23860" s="110"/>
      <c r="AC23860" s="109"/>
      <c r="AO23860" s="111"/>
      <c r="AV23860" s="111"/>
    </row>
    <row r="23861" spans="20:48" x14ac:dyDescent="0.25">
      <c r="T23861" s="110"/>
      <c r="AC23861" s="109"/>
      <c r="AV23861" s="111"/>
    </row>
    <row r="23862" spans="20:48" x14ac:dyDescent="0.25">
      <c r="T23862" s="110"/>
      <c r="AC23862" s="109"/>
    </row>
    <row r="23863" spans="20:48" x14ac:dyDescent="0.25">
      <c r="T23863" s="110"/>
      <c r="AC23863" s="109"/>
      <c r="AJ23863" s="111"/>
      <c r="AO23863" s="111"/>
      <c r="AV23863" s="111"/>
    </row>
    <row r="23864" spans="20:48" x14ac:dyDescent="0.25">
      <c r="T23864" s="110"/>
      <c r="AC23864" s="109"/>
    </row>
    <row r="23865" spans="20:48" x14ac:dyDescent="0.25">
      <c r="T23865" s="110"/>
      <c r="AC23865" s="109"/>
      <c r="AJ23865" s="111"/>
      <c r="AO23865" s="111"/>
      <c r="AV23865" s="111"/>
    </row>
    <row r="23866" spans="20:48" x14ac:dyDescent="0.25">
      <c r="T23866" s="110"/>
      <c r="AC23866" s="109"/>
      <c r="AJ23866" s="111"/>
      <c r="AO23866" s="111"/>
      <c r="AV23866" s="111"/>
    </row>
    <row r="23867" spans="20:48" x14ac:dyDescent="0.25">
      <c r="T23867" s="110"/>
      <c r="AC23867" s="109"/>
    </row>
    <row r="23868" spans="20:48" x14ac:dyDescent="0.25">
      <c r="T23868" s="110"/>
      <c r="AC23868" s="109"/>
    </row>
    <row r="23869" spans="20:48" x14ac:dyDescent="0.25">
      <c r="T23869" s="110"/>
      <c r="AC23869" s="109"/>
      <c r="AO23869" s="111"/>
      <c r="AP23869" s="111"/>
      <c r="AT23869" s="111"/>
      <c r="AV23869" s="111"/>
    </row>
    <row r="23870" spans="20:48" x14ac:dyDescent="0.25">
      <c r="T23870" s="110"/>
      <c r="AC23870" s="109"/>
      <c r="AJ23870" s="111"/>
      <c r="AO23870" s="111"/>
      <c r="AV23870" s="111"/>
    </row>
    <row r="23871" spans="20:48" x14ac:dyDescent="0.25">
      <c r="T23871" s="110"/>
      <c r="AC23871" s="109"/>
      <c r="AJ23871" s="111"/>
      <c r="AO23871" s="111"/>
      <c r="AP23871" s="111"/>
      <c r="AT23871" s="111"/>
      <c r="AV23871" s="111"/>
    </row>
    <row r="23872" spans="20:48" x14ac:dyDescent="0.25">
      <c r="T23872" s="110"/>
      <c r="AC23872" s="109"/>
    </row>
    <row r="23873" spans="20:52" x14ac:dyDescent="0.25">
      <c r="T23873" s="110"/>
      <c r="AC23873" s="109"/>
      <c r="AJ23873" s="111"/>
      <c r="AO23873" s="111"/>
      <c r="AR23873" s="111"/>
      <c r="AV23873" s="111"/>
    </row>
    <row r="23874" spans="20:52" x14ac:dyDescent="0.25">
      <c r="T23874" s="110"/>
      <c r="AC23874" s="109"/>
      <c r="AZ23874" s="111"/>
    </row>
    <row r="23875" spans="20:52" x14ac:dyDescent="0.25">
      <c r="T23875" s="110"/>
      <c r="AC23875" s="109"/>
    </row>
    <row r="23876" spans="20:52" x14ac:dyDescent="0.25">
      <c r="T23876" s="110"/>
      <c r="AC23876" s="109"/>
      <c r="AJ23876" s="111"/>
      <c r="AO23876" s="111"/>
      <c r="AV23876" s="111"/>
    </row>
    <row r="23877" spans="20:52" x14ac:dyDescent="0.25">
      <c r="T23877" s="110"/>
      <c r="AC23877" s="109"/>
      <c r="AJ23877" s="111"/>
      <c r="AO23877" s="111"/>
      <c r="AV23877" s="111"/>
    </row>
    <row r="23878" spans="20:52" x14ac:dyDescent="0.25">
      <c r="T23878" s="110"/>
      <c r="AC23878" s="109"/>
      <c r="AJ23878" s="111"/>
      <c r="AO23878" s="111"/>
      <c r="AP23878" s="111"/>
      <c r="AT23878" s="111"/>
      <c r="AV23878" s="111"/>
    </row>
    <row r="23879" spans="20:52" x14ac:dyDescent="0.25">
      <c r="T23879" s="110"/>
      <c r="AC23879" s="109"/>
      <c r="AJ23879" s="111"/>
      <c r="AO23879" s="111"/>
      <c r="AV23879" s="111"/>
    </row>
    <row r="23880" spans="20:52" x14ac:dyDescent="0.25">
      <c r="T23880" s="110"/>
      <c r="AC23880" s="109"/>
      <c r="AV23880" s="111"/>
    </row>
    <row r="23881" spans="20:52" x14ac:dyDescent="0.25">
      <c r="T23881" s="110"/>
      <c r="AC23881" s="109"/>
      <c r="AJ23881" s="111"/>
      <c r="AO23881" s="111"/>
      <c r="AP23881" s="111"/>
      <c r="AV23881" s="111"/>
    </row>
    <row r="23882" spans="20:52" x14ac:dyDescent="0.25">
      <c r="T23882" s="110"/>
      <c r="AC23882" s="109"/>
      <c r="AJ23882" s="111"/>
      <c r="AO23882" s="111"/>
      <c r="AV23882" s="111"/>
    </row>
    <row r="23883" spans="20:52" x14ac:dyDescent="0.25">
      <c r="T23883" s="110"/>
      <c r="AC23883" s="109"/>
      <c r="AJ23883" s="111"/>
      <c r="AO23883" s="111"/>
      <c r="AP23883" s="111"/>
      <c r="AV23883" s="111"/>
    </row>
    <row r="23884" spans="20:52" x14ac:dyDescent="0.25">
      <c r="T23884" s="110"/>
      <c r="AC23884" s="109"/>
      <c r="AJ23884" s="111"/>
      <c r="AO23884" s="111"/>
      <c r="AR23884" s="111"/>
      <c r="AT23884" s="111"/>
      <c r="AV23884" s="111"/>
    </row>
    <row r="23885" spans="20:52" x14ac:dyDescent="0.25">
      <c r="T23885" s="110"/>
      <c r="AC23885" s="109"/>
    </row>
    <row r="23886" spans="20:52" x14ac:dyDescent="0.25">
      <c r="T23886" s="110"/>
      <c r="AC23886" s="109"/>
      <c r="AJ23886" s="111"/>
      <c r="AO23886" s="111"/>
      <c r="AV23886" s="111"/>
    </row>
    <row r="23887" spans="20:52" x14ac:dyDescent="0.25">
      <c r="T23887" s="110"/>
      <c r="AC23887" s="109"/>
    </row>
    <row r="23888" spans="20:52" x14ac:dyDescent="0.25">
      <c r="T23888" s="110"/>
      <c r="AC23888" s="109"/>
      <c r="AJ23888" s="111"/>
      <c r="AO23888" s="111"/>
      <c r="AP23888" s="111"/>
      <c r="AT23888" s="111"/>
      <c r="AV23888" s="111"/>
    </row>
    <row r="23889" spans="20:48" x14ac:dyDescent="0.25">
      <c r="T23889" s="110"/>
      <c r="AC23889" s="109"/>
      <c r="AJ23889" s="111"/>
    </row>
    <row r="23890" spans="20:48" x14ac:dyDescent="0.25">
      <c r="T23890" s="110"/>
      <c r="AC23890" s="109"/>
      <c r="AJ23890" s="111"/>
      <c r="AO23890" s="111"/>
    </row>
    <row r="23891" spans="20:48" x14ac:dyDescent="0.25">
      <c r="T23891" s="110"/>
      <c r="AC23891" s="109"/>
      <c r="AJ23891" s="111"/>
      <c r="AO23891" s="111"/>
      <c r="AP23891" s="111"/>
      <c r="AV23891" s="111"/>
    </row>
    <row r="23892" spans="20:48" x14ac:dyDescent="0.25">
      <c r="T23892" s="110"/>
      <c r="AC23892" s="109"/>
      <c r="AJ23892" s="111"/>
      <c r="AO23892" s="111"/>
      <c r="AP23892" s="111"/>
      <c r="AV23892" s="111"/>
    </row>
    <row r="23893" spans="20:48" x14ac:dyDescent="0.25">
      <c r="T23893" s="110"/>
      <c r="AC23893" s="109"/>
    </row>
    <row r="23894" spans="20:48" x14ac:dyDescent="0.25">
      <c r="T23894" s="110"/>
      <c r="AC23894" s="109"/>
      <c r="AJ23894" s="111"/>
      <c r="AO23894" s="111"/>
      <c r="AV23894" s="111"/>
    </row>
    <row r="23895" spans="20:48" x14ac:dyDescent="0.25">
      <c r="T23895" s="110"/>
      <c r="AC23895" s="109"/>
    </row>
    <row r="23896" spans="20:48" x14ac:dyDescent="0.25">
      <c r="T23896" s="110"/>
      <c r="AC23896" s="109"/>
    </row>
    <row r="23897" spans="20:48" x14ac:dyDescent="0.25">
      <c r="T23897" s="110"/>
      <c r="AC23897" s="109"/>
    </row>
    <row r="23898" spans="20:48" x14ac:dyDescent="0.25">
      <c r="T23898" s="110"/>
      <c r="AC23898" s="109"/>
      <c r="AV23898" s="111"/>
    </row>
    <row r="23899" spans="20:48" x14ac:dyDescent="0.25">
      <c r="T23899" s="110"/>
      <c r="AC23899" s="109"/>
      <c r="AP23899" s="111"/>
      <c r="AV23899" s="111"/>
    </row>
    <row r="23900" spans="20:48" x14ac:dyDescent="0.25">
      <c r="T23900" s="110"/>
      <c r="AC23900" s="109"/>
      <c r="AJ23900" s="111"/>
      <c r="AO23900" s="111"/>
      <c r="AT23900" s="111"/>
      <c r="AV23900" s="111"/>
    </row>
    <row r="23901" spans="20:48" x14ac:dyDescent="0.25">
      <c r="T23901" s="110"/>
      <c r="AC23901" s="109"/>
      <c r="AJ23901" s="111"/>
      <c r="AO23901" s="111"/>
      <c r="AT23901" s="111"/>
    </row>
    <row r="23902" spans="20:48" x14ac:dyDescent="0.25">
      <c r="T23902" s="110"/>
      <c r="AC23902" s="109"/>
    </row>
    <row r="23903" spans="20:48" x14ac:dyDescent="0.25">
      <c r="T23903" s="110"/>
      <c r="AC23903" s="109"/>
      <c r="AJ23903" s="111"/>
      <c r="AP23903" s="111"/>
      <c r="AV23903" s="111"/>
    </row>
    <row r="23904" spans="20:48" x14ac:dyDescent="0.25">
      <c r="T23904" s="110"/>
      <c r="AC23904" s="109"/>
    </row>
    <row r="23905" spans="20:48" x14ac:dyDescent="0.25">
      <c r="T23905" s="110"/>
      <c r="AC23905" s="109"/>
    </row>
    <row r="23906" spans="20:48" x14ac:dyDescent="0.25">
      <c r="T23906" s="110"/>
      <c r="AC23906" s="109"/>
    </row>
    <row r="23907" spans="20:48" x14ac:dyDescent="0.25">
      <c r="T23907" s="110"/>
      <c r="AC23907" s="109"/>
      <c r="AJ23907" s="111"/>
      <c r="AO23907" s="111"/>
      <c r="AP23907" s="111"/>
      <c r="AV23907" s="111"/>
    </row>
    <row r="23908" spans="20:48" x14ac:dyDescent="0.25">
      <c r="T23908" s="110"/>
      <c r="AC23908" s="109"/>
      <c r="AJ23908" s="111"/>
      <c r="AO23908" s="111"/>
      <c r="AP23908" s="111"/>
      <c r="AV23908" s="111"/>
    </row>
    <row r="23909" spans="20:48" x14ac:dyDescent="0.25">
      <c r="T23909" s="110"/>
      <c r="AC23909" s="109"/>
    </row>
    <row r="23910" spans="20:48" x14ac:dyDescent="0.25">
      <c r="T23910" s="110"/>
      <c r="AC23910" s="109"/>
      <c r="AJ23910" s="111"/>
      <c r="AO23910" s="111"/>
      <c r="AV23910" s="111"/>
    </row>
    <row r="23911" spans="20:48" x14ac:dyDescent="0.25">
      <c r="T23911" s="110"/>
      <c r="AC23911" s="109"/>
      <c r="AJ23911" s="111"/>
      <c r="AO23911" s="111"/>
      <c r="AP23911" s="111"/>
      <c r="AV23911" s="111"/>
    </row>
    <row r="23912" spans="20:48" x14ac:dyDescent="0.25">
      <c r="T23912" s="110"/>
      <c r="AC23912" s="109"/>
      <c r="AJ23912" s="111"/>
      <c r="AO23912" s="111"/>
      <c r="AV23912" s="111"/>
    </row>
    <row r="23913" spans="20:48" x14ac:dyDescent="0.25">
      <c r="T23913" s="110"/>
      <c r="AC23913" s="109"/>
      <c r="AV23913" s="111"/>
    </row>
    <row r="23914" spans="20:48" x14ac:dyDescent="0.25">
      <c r="T23914" s="110"/>
      <c r="AC23914" s="109"/>
    </row>
    <row r="23915" spans="20:48" x14ac:dyDescent="0.25">
      <c r="T23915" s="110"/>
      <c r="AC23915" s="109"/>
    </row>
    <row r="23916" spans="20:48" x14ac:dyDescent="0.25">
      <c r="T23916" s="110"/>
      <c r="AC23916" s="109"/>
      <c r="AJ23916" s="111"/>
      <c r="AO23916" s="111"/>
      <c r="AP23916" s="111"/>
      <c r="AV23916" s="111"/>
    </row>
    <row r="23917" spans="20:48" x14ac:dyDescent="0.25">
      <c r="T23917" s="110"/>
      <c r="AC23917" s="109"/>
      <c r="AP23917" s="111"/>
    </row>
    <row r="23918" spans="20:48" x14ac:dyDescent="0.25">
      <c r="T23918" s="110"/>
      <c r="AC23918" s="109"/>
    </row>
    <row r="23919" spans="20:48" x14ac:dyDescent="0.25">
      <c r="T23919" s="110"/>
      <c r="AC23919" s="109"/>
    </row>
    <row r="23920" spans="20:48" x14ac:dyDescent="0.25">
      <c r="T23920" s="110"/>
      <c r="AC23920" s="109"/>
      <c r="AJ23920" s="111"/>
      <c r="AO23920" s="111"/>
      <c r="AP23920" s="111"/>
      <c r="AV23920" s="111"/>
    </row>
    <row r="23921" spans="20:52" x14ac:dyDescent="0.25">
      <c r="T23921" s="110"/>
      <c r="AC23921" s="109"/>
    </row>
    <row r="23922" spans="20:52" x14ac:dyDescent="0.25">
      <c r="T23922" s="110"/>
      <c r="AC23922" s="109"/>
    </row>
    <row r="23923" spans="20:52" x14ac:dyDescent="0.25">
      <c r="T23923" s="110"/>
      <c r="AC23923" s="109"/>
      <c r="AJ23923" s="111"/>
      <c r="AO23923" s="111"/>
      <c r="AP23923" s="111"/>
      <c r="AV23923" s="111"/>
    </row>
    <row r="23924" spans="20:52" x14ac:dyDescent="0.25">
      <c r="T23924" s="110"/>
      <c r="AC23924" s="109"/>
      <c r="AO23924" s="111"/>
      <c r="AV23924" s="111"/>
    </row>
    <row r="23925" spans="20:52" x14ac:dyDescent="0.25">
      <c r="T23925" s="110"/>
      <c r="AC23925" s="109"/>
    </row>
    <row r="23926" spans="20:52" x14ac:dyDescent="0.25">
      <c r="T23926" s="110"/>
      <c r="AC23926" s="109"/>
    </row>
    <row r="23927" spans="20:52" x14ac:dyDescent="0.25">
      <c r="T23927" s="110"/>
      <c r="AC23927" s="109"/>
      <c r="AO23927" s="111"/>
      <c r="AV23927" s="111"/>
      <c r="AZ23927" s="111"/>
    </row>
    <row r="23928" spans="20:52" x14ac:dyDescent="0.25">
      <c r="T23928" s="110"/>
      <c r="AC23928" s="109"/>
      <c r="AJ23928" s="111"/>
      <c r="AO23928" s="111"/>
      <c r="AV23928" s="111"/>
    </row>
    <row r="23929" spans="20:52" x14ac:dyDescent="0.25">
      <c r="T23929" s="110"/>
      <c r="AC23929" s="109"/>
    </row>
    <row r="23930" spans="20:52" x14ac:dyDescent="0.25">
      <c r="T23930" s="110"/>
      <c r="AC23930" s="109"/>
      <c r="AJ23930" s="111"/>
      <c r="AO23930" s="111"/>
      <c r="AV23930" s="111"/>
    </row>
    <row r="23931" spans="20:52" x14ac:dyDescent="0.25">
      <c r="T23931" s="110"/>
      <c r="AC23931" s="109"/>
      <c r="AJ23931" s="111"/>
      <c r="AO23931" s="111"/>
      <c r="AP23931" s="111"/>
      <c r="AV23931" s="111"/>
    </row>
    <row r="23932" spans="20:52" x14ac:dyDescent="0.25">
      <c r="T23932" s="110"/>
      <c r="AC23932" s="109"/>
    </row>
    <row r="23933" spans="20:52" x14ac:dyDescent="0.25">
      <c r="T23933" s="110"/>
      <c r="AC23933" s="109"/>
      <c r="AV23933" s="111"/>
    </row>
    <row r="23934" spans="20:52" x14ac:dyDescent="0.25">
      <c r="T23934" s="110"/>
      <c r="AC23934" s="109"/>
      <c r="AJ23934" s="111"/>
      <c r="AO23934" s="111"/>
      <c r="AP23934" s="111"/>
      <c r="AV23934" s="111"/>
    </row>
    <row r="23935" spans="20:52" x14ac:dyDescent="0.25">
      <c r="T23935" s="110"/>
      <c r="AC23935" s="109"/>
    </row>
    <row r="23936" spans="20:52" x14ac:dyDescent="0.25">
      <c r="T23936" s="110"/>
      <c r="AC23936" s="109"/>
    </row>
    <row r="23937" spans="20:48" x14ac:dyDescent="0.25">
      <c r="T23937" s="110"/>
      <c r="AC23937" s="109"/>
      <c r="AP23937" s="111"/>
      <c r="AV23937" s="111"/>
    </row>
    <row r="23938" spans="20:48" x14ac:dyDescent="0.25">
      <c r="T23938" s="110"/>
      <c r="AC23938" s="109"/>
      <c r="AP23938" s="111"/>
      <c r="AV23938" s="111"/>
    </row>
    <row r="23939" spans="20:48" x14ac:dyDescent="0.25">
      <c r="T23939" s="110"/>
      <c r="AC23939" s="109"/>
      <c r="AJ23939" s="111"/>
      <c r="AO23939" s="111"/>
    </row>
    <row r="23940" spans="20:48" x14ac:dyDescent="0.25">
      <c r="T23940" s="110"/>
      <c r="AC23940" s="109"/>
    </row>
    <row r="23941" spans="20:48" x14ac:dyDescent="0.25">
      <c r="T23941" s="110"/>
      <c r="AC23941" s="109"/>
    </row>
    <row r="23942" spans="20:48" x14ac:dyDescent="0.25">
      <c r="T23942" s="110"/>
      <c r="AC23942" s="109"/>
    </row>
    <row r="23943" spans="20:48" x14ac:dyDescent="0.25">
      <c r="T23943" s="110"/>
      <c r="AC23943" s="109"/>
      <c r="AJ23943" s="111"/>
      <c r="AO23943" s="111"/>
      <c r="AT23943" s="111"/>
    </row>
    <row r="23944" spans="20:48" x14ac:dyDescent="0.25">
      <c r="T23944" s="110"/>
      <c r="AC23944" s="109"/>
      <c r="AJ23944" s="111"/>
      <c r="AO23944" s="111"/>
      <c r="AP23944" s="111"/>
      <c r="AR23944" s="111"/>
      <c r="AT23944" s="111"/>
      <c r="AV23944" s="111"/>
    </row>
    <row r="23945" spans="20:48" x14ac:dyDescent="0.25">
      <c r="T23945" s="110"/>
      <c r="AC23945" s="109"/>
    </row>
    <row r="23946" spans="20:48" x14ac:dyDescent="0.25">
      <c r="T23946" s="110"/>
      <c r="AC23946" s="109"/>
    </row>
    <row r="23947" spans="20:48" x14ac:dyDescent="0.25">
      <c r="T23947" s="110"/>
      <c r="AC23947" s="109"/>
      <c r="AJ23947" s="111"/>
      <c r="AO23947" s="111"/>
      <c r="AP23947" s="111"/>
      <c r="AT23947" s="111"/>
    </row>
    <row r="23948" spans="20:48" x14ac:dyDescent="0.25">
      <c r="T23948" s="110"/>
      <c r="AC23948" s="109"/>
      <c r="AJ23948" s="111"/>
      <c r="AP23948" s="111"/>
      <c r="AT23948" s="111"/>
      <c r="AV23948" s="111"/>
    </row>
    <row r="23949" spans="20:48" x14ac:dyDescent="0.25">
      <c r="T23949" s="110"/>
      <c r="AC23949" s="109"/>
      <c r="AV23949" s="111"/>
    </row>
    <row r="23950" spans="20:48" x14ac:dyDescent="0.25">
      <c r="T23950" s="110"/>
      <c r="AC23950" s="109"/>
      <c r="AJ23950" s="111"/>
      <c r="AO23950" s="111"/>
      <c r="AT23950" s="111"/>
      <c r="AV23950" s="111"/>
    </row>
    <row r="23951" spans="20:48" x14ac:dyDescent="0.25">
      <c r="T23951" s="110"/>
      <c r="AC23951" s="109"/>
      <c r="AJ23951" s="111"/>
      <c r="AO23951" s="111"/>
      <c r="AV23951" s="111"/>
    </row>
    <row r="23952" spans="20:48" x14ac:dyDescent="0.25">
      <c r="T23952" s="110"/>
      <c r="AC23952" s="109"/>
      <c r="AJ23952" s="111"/>
      <c r="AO23952" s="111"/>
    </row>
    <row r="23953" spans="20:52" x14ac:dyDescent="0.25">
      <c r="T23953" s="110"/>
      <c r="AC23953" s="109"/>
    </row>
    <row r="23954" spans="20:52" x14ac:dyDescent="0.25">
      <c r="T23954" s="110"/>
      <c r="AC23954" s="109"/>
    </row>
    <row r="23955" spans="20:52" x14ac:dyDescent="0.25">
      <c r="T23955" s="110"/>
      <c r="AC23955" s="109"/>
    </row>
    <row r="23956" spans="20:52" x14ac:dyDescent="0.25">
      <c r="T23956" s="110"/>
      <c r="AC23956" s="109"/>
      <c r="AV23956" s="111"/>
    </row>
    <row r="23957" spans="20:52" x14ac:dyDescent="0.25">
      <c r="T23957" s="110"/>
      <c r="AC23957" s="109"/>
      <c r="AP23957" s="111"/>
      <c r="AV23957" s="111"/>
      <c r="AZ23957" s="111"/>
    </row>
    <row r="23958" spans="20:52" x14ac:dyDescent="0.25">
      <c r="T23958" s="110"/>
      <c r="AC23958" s="109"/>
      <c r="AO23958" s="111"/>
      <c r="AP23958" s="111"/>
      <c r="AT23958" s="111"/>
      <c r="AV23958" s="111"/>
    </row>
    <row r="23959" spans="20:52" x14ac:dyDescent="0.25">
      <c r="T23959" s="110"/>
      <c r="AC23959" s="109"/>
      <c r="AZ23959" s="111"/>
    </row>
    <row r="23960" spans="20:52" x14ac:dyDescent="0.25">
      <c r="T23960" s="110"/>
      <c r="AC23960" s="109"/>
    </row>
    <row r="23961" spans="20:52" x14ac:dyDescent="0.25">
      <c r="T23961" s="110"/>
      <c r="AC23961" s="109"/>
      <c r="AJ23961" s="111"/>
      <c r="AO23961" s="111"/>
      <c r="AV23961" s="111"/>
    </row>
    <row r="23962" spans="20:52" x14ac:dyDescent="0.25">
      <c r="T23962" s="110"/>
      <c r="AC23962" s="109"/>
      <c r="AJ23962" s="111"/>
      <c r="AO23962" s="111"/>
      <c r="AP23962" s="111"/>
      <c r="AV23962" s="111"/>
      <c r="AZ23962" s="111"/>
    </row>
    <row r="23963" spans="20:52" x14ac:dyDescent="0.25">
      <c r="T23963" s="110"/>
      <c r="AC23963" s="109"/>
    </row>
    <row r="23964" spans="20:52" x14ac:dyDescent="0.25">
      <c r="T23964" s="110"/>
      <c r="AC23964" s="109"/>
      <c r="AV23964" s="111"/>
      <c r="AZ23964" s="111"/>
    </row>
    <row r="23965" spans="20:52" x14ac:dyDescent="0.25">
      <c r="T23965" s="110"/>
      <c r="AC23965" s="109"/>
    </row>
    <row r="23966" spans="20:52" x14ac:dyDescent="0.25">
      <c r="T23966" s="110"/>
      <c r="AC23966" s="109"/>
      <c r="AJ23966" s="111"/>
      <c r="AO23966" s="111"/>
      <c r="AP23966" s="111"/>
      <c r="AV23966" s="111"/>
    </row>
    <row r="23967" spans="20:52" x14ac:dyDescent="0.25">
      <c r="T23967" s="110"/>
      <c r="AC23967" s="109"/>
    </row>
    <row r="23968" spans="20:52" x14ac:dyDescent="0.25">
      <c r="T23968" s="110"/>
      <c r="AC23968" s="109"/>
    </row>
    <row r="23969" spans="20:52" x14ac:dyDescent="0.25">
      <c r="T23969" s="110"/>
      <c r="AC23969" s="109"/>
      <c r="AJ23969" s="111"/>
      <c r="AO23969" s="111"/>
      <c r="AV23969" s="111"/>
      <c r="AZ23969" s="111"/>
    </row>
    <row r="23970" spans="20:52" x14ac:dyDescent="0.25">
      <c r="T23970" s="110"/>
      <c r="AC23970" s="109"/>
    </row>
    <row r="23971" spans="20:52" x14ac:dyDescent="0.25">
      <c r="T23971" s="110"/>
      <c r="AC23971" s="109"/>
    </row>
    <row r="23972" spans="20:52" x14ac:dyDescent="0.25">
      <c r="T23972" s="110"/>
      <c r="AC23972" s="109"/>
      <c r="AJ23972" s="111"/>
      <c r="AV23972" s="111"/>
      <c r="AZ23972" s="111"/>
    </row>
    <row r="23973" spans="20:52" x14ac:dyDescent="0.25">
      <c r="T23973" s="110"/>
      <c r="AC23973" s="109"/>
      <c r="AV23973" s="111"/>
    </row>
    <row r="23974" spans="20:52" x14ac:dyDescent="0.25">
      <c r="T23974" s="110"/>
      <c r="AC23974" s="109"/>
      <c r="AZ23974" s="111"/>
    </row>
    <row r="23975" spans="20:52" x14ac:dyDescent="0.25">
      <c r="T23975" s="110"/>
      <c r="AC23975" s="109"/>
      <c r="AJ23975" s="111"/>
      <c r="AO23975" s="111"/>
      <c r="AV23975" s="111"/>
    </row>
    <row r="23976" spans="20:52" x14ac:dyDescent="0.25">
      <c r="T23976" s="110"/>
      <c r="AC23976" s="109"/>
      <c r="AJ23976" s="111"/>
      <c r="AO23976" s="111"/>
      <c r="AV23976" s="111"/>
    </row>
    <row r="23977" spans="20:52" x14ac:dyDescent="0.25">
      <c r="T23977" s="110"/>
      <c r="AC23977" s="109"/>
    </row>
    <row r="23978" spans="20:52" x14ac:dyDescent="0.25">
      <c r="T23978" s="110"/>
      <c r="AC23978" s="109"/>
      <c r="AJ23978" s="111"/>
      <c r="AO23978" s="111"/>
      <c r="AP23978" s="111"/>
      <c r="AR23978" s="111"/>
      <c r="AV23978" s="111"/>
    </row>
    <row r="23979" spans="20:52" x14ac:dyDescent="0.25">
      <c r="T23979" s="110"/>
      <c r="AC23979" s="109"/>
    </row>
    <row r="23980" spans="20:52" x14ac:dyDescent="0.25">
      <c r="T23980" s="110"/>
      <c r="AC23980" s="109"/>
      <c r="AJ23980" s="111"/>
      <c r="AO23980" s="111"/>
      <c r="AV23980" s="111"/>
    </row>
    <row r="23981" spans="20:52" x14ac:dyDescent="0.25">
      <c r="T23981" s="110"/>
      <c r="AC23981" s="109"/>
      <c r="AV23981" s="111"/>
    </row>
    <row r="23982" spans="20:52" x14ac:dyDescent="0.25">
      <c r="T23982" s="110"/>
      <c r="AC23982" s="109"/>
    </row>
    <row r="23983" spans="20:52" x14ac:dyDescent="0.25">
      <c r="T23983" s="110"/>
      <c r="AC23983" s="109"/>
      <c r="AV23983" s="111"/>
      <c r="AZ23983" s="111"/>
    </row>
    <row r="23984" spans="20:52" x14ac:dyDescent="0.25">
      <c r="T23984" s="110"/>
      <c r="AC23984" s="109"/>
      <c r="AJ23984" s="111"/>
      <c r="AP23984" s="111"/>
      <c r="AV23984" s="111"/>
      <c r="AZ23984" s="111"/>
    </row>
    <row r="23985" spans="20:52" x14ac:dyDescent="0.25">
      <c r="T23985" s="110"/>
      <c r="AC23985" s="109"/>
      <c r="AJ23985" s="111"/>
      <c r="AO23985" s="111"/>
      <c r="AP23985" s="111"/>
      <c r="AV23985" s="111"/>
    </row>
    <row r="23986" spans="20:52" x14ac:dyDescent="0.25">
      <c r="T23986" s="110"/>
      <c r="AC23986" s="109"/>
      <c r="AP23986" s="111"/>
    </row>
    <row r="23987" spans="20:52" x14ac:dyDescent="0.25">
      <c r="T23987" s="110"/>
      <c r="AC23987" s="109"/>
      <c r="AZ23987" s="111"/>
    </row>
    <row r="23988" spans="20:52" x14ac:dyDescent="0.25">
      <c r="T23988" s="110"/>
      <c r="AC23988" s="109"/>
    </row>
    <row r="23989" spans="20:52" x14ac:dyDescent="0.25">
      <c r="T23989" s="110"/>
      <c r="AC23989" s="109"/>
      <c r="AJ23989" s="111"/>
      <c r="AO23989" s="111"/>
      <c r="AP23989" s="111"/>
      <c r="AV23989" s="111"/>
      <c r="AZ23989" s="111"/>
    </row>
    <row r="23990" spans="20:52" x14ac:dyDescent="0.25">
      <c r="T23990" s="110"/>
      <c r="AC23990" s="109"/>
      <c r="AJ23990" s="111"/>
      <c r="AO23990" s="111"/>
      <c r="AT23990" s="111"/>
      <c r="AV23990" s="111"/>
    </row>
    <row r="23991" spans="20:52" x14ac:dyDescent="0.25">
      <c r="T23991" s="110"/>
      <c r="AC23991" s="109"/>
    </row>
    <row r="23992" spans="20:52" x14ac:dyDescent="0.25">
      <c r="T23992" s="110"/>
      <c r="AC23992" s="109"/>
      <c r="AJ23992" s="111"/>
      <c r="AO23992" s="111"/>
      <c r="AP23992" s="111"/>
      <c r="AV23992" s="111"/>
    </row>
    <row r="23993" spans="20:52" x14ac:dyDescent="0.25">
      <c r="T23993" s="110"/>
      <c r="AC23993" s="109"/>
      <c r="AJ23993" s="111"/>
      <c r="AO23993" s="111"/>
      <c r="AR23993" s="111"/>
      <c r="AV23993" s="111"/>
    </row>
    <row r="23994" spans="20:52" x14ac:dyDescent="0.25">
      <c r="T23994" s="110"/>
      <c r="AC23994" s="109"/>
      <c r="AJ23994" s="111"/>
      <c r="AO23994" s="111"/>
      <c r="AV23994" s="111"/>
    </row>
    <row r="23995" spans="20:52" x14ac:dyDescent="0.25">
      <c r="T23995" s="110"/>
      <c r="AC23995" s="109"/>
      <c r="AJ23995" s="111"/>
      <c r="AO23995" s="111"/>
      <c r="AR23995" s="111"/>
      <c r="AT23995" s="111"/>
      <c r="AV23995" s="111"/>
    </row>
    <row r="23996" spans="20:52" x14ac:dyDescent="0.25">
      <c r="T23996" s="110"/>
      <c r="AC23996" s="109"/>
    </row>
    <row r="23997" spans="20:52" x14ac:dyDescent="0.25">
      <c r="T23997" s="110"/>
      <c r="AC23997" s="109"/>
      <c r="AV23997" s="111"/>
    </row>
    <row r="23998" spans="20:52" x14ac:dyDescent="0.25">
      <c r="T23998" s="110"/>
      <c r="AC23998" s="109"/>
      <c r="AJ23998" s="111"/>
      <c r="AO23998" s="111"/>
      <c r="AR23998" s="111"/>
    </row>
    <row r="23999" spans="20:52" x14ac:dyDescent="0.25">
      <c r="T23999" s="110"/>
      <c r="AC23999" s="109"/>
    </row>
    <row r="24000" spans="20:52" x14ac:dyDescent="0.25">
      <c r="T24000" s="110"/>
      <c r="AC24000" s="109"/>
    </row>
    <row r="24001" spans="20:48" x14ac:dyDescent="0.25">
      <c r="T24001" s="110"/>
      <c r="AC24001" s="109"/>
    </row>
    <row r="24002" spans="20:48" x14ac:dyDescent="0.25">
      <c r="T24002" s="110"/>
      <c r="AC24002" s="109"/>
      <c r="AV24002" s="111"/>
    </row>
    <row r="24003" spans="20:48" x14ac:dyDescent="0.25">
      <c r="T24003" s="110"/>
      <c r="AC24003" s="109"/>
      <c r="AJ24003" s="111"/>
      <c r="AO24003" s="111"/>
      <c r="AP24003" s="111"/>
      <c r="AV24003" s="111"/>
    </row>
    <row r="24004" spans="20:48" x14ac:dyDescent="0.25">
      <c r="T24004" s="110"/>
      <c r="AC24004" s="109"/>
      <c r="AJ24004" s="111"/>
      <c r="AO24004" s="111"/>
      <c r="AP24004" s="111"/>
      <c r="AV24004" s="111"/>
    </row>
    <row r="24005" spans="20:48" x14ac:dyDescent="0.25">
      <c r="T24005" s="110"/>
      <c r="AC24005" s="109"/>
    </row>
    <row r="24006" spans="20:48" x14ac:dyDescent="0.25">
      <c r="T24006" s="110"/>
      <c r="AC24006" s="109"/>
      <c r="AP24006" s="111"/>
    </row>
    <row r="24007" spans="20:48" x14ac:dyDescent="0.25">
      <c r="T24007" s="110"/>
      <c r="AC24007" s="109"/>
      <c r="AV24007" s="111"/>
    </row>
    <row r="24008" spans="20:48" x14ac:dyDescent="0.25">
      <c r="T24008" s="110"/>
      <c r="AC24008" s="109"/>
      <c r="AV24008" s="111"/>
    </row>
    <row r="24009" spans="20:48" x14ac:dyDescent="0.25">
      <c r="T24009" s="110"/>
      <c r="AC24009" s="109"/>
      <c r="AJ24009" s="111"/>
      <c r="AO24009" s="111"/>
      <c r="AT24009" s="111"/>
      <c r="AV24009" s="111"/>
    </row>
    <row r="24010" spans="20:48" x14ac:dyDescent="0.25">
      <c r="T24010" s="110"/>
      <c r="AC24010" s="109"/>
    </row>
    <row r="24011" spans="20:48" x14ac:dyDescent="0.25">
      <c r="T24011" s="110"/>
      <c r="AC24011" s="109"/>
      <c r="AJ24011" s="111"/>
      <c r="AO24011" s="111"/>
      <c r="AV24011" s="111"/>
    </row>
    <row r="24012" spans="20:48" x14ac:dyDescent="0.25">
      <c r="T24012" s="110"/>
      <c r="AC24012" s="109"/>
      <c r="AJ24012" s="111"/>
      <c r="AO24012" s="111"/>
      <c r="AP24012" s="111"/>
      <c r="AT24012" s="111"/>
    </row>
    <row r="24013" spans="20:48" x14ac:dyDescent="0.25">
      <c r="T24013" s="110"/>
      <c r="AC24013" s="109"/>
    </row>
    <row r="24014" spans="20:48" x14ac:dyDescent="0.25">
      <c r="T24014" s="110"/>
      <c r="AC24014" s="109"/>
      <c r="AJ24014" s="111"/>
      <c r="AO24014" s="111"/>
      <c r="AT24014" s="111"/>
    </row>
    <row r="24015" spans="20:48" x14ac:dyDescent="0.25">
      <c r="T24015" s="110"/>
      <c r="AC24015" s="109"/>
      <c r="AJ24015" s="111"/>
      <c r="AO24015" s="111"/>
      <c r="AP24015" s="111"/>
      <c r="AT24015" s="111"/>
      <c r="AV24015" s="111"/>
    </row>
    <row r="24016" spans="20:48" x14ac:dyDescent="0.25">
      <c r="T24016" s="110"/>
      <c r="AC24016" s="109"/>
      <c r="AJ24016" s="111"/>
      <c r="AO24016" s="111"/>
      <c r="AT24016" s="111"/>
      <c r="AV24016" s="111"/>
    </row>
    <row r="24017" spans="20:48" x14ac:dyDescent="0.25">
      <c r="T24017" s="110"/>
      <c r="AC24017" s="109"/>
      <c r="AJ24017" s="111"/>
      <c r="AO24017" s="111"/>
      <c r="AT24017" s="111"/>
    </row>
    <row r="24018" spans="20:48" x14ac:dyDescent="0.25">
      <c r="T24018" s="110"/>
      <c r="AC24018" s="109"/>
    </row>
    <row r="24019" spans="20:48" x14ac:dyDescent="0.25">
      <c r="T24019" s="110"/>
      <c r="AC24019" s="109"/>
    </row>
    <row r="24020" spans="20:48" x14ac:dyDescent="0.25">
      <c r="T24020" s="110"/>
      <c r="AC24020" s="109"/>
      <c r="AP24020" s="111"/>
    </row>
    <row r="24021" spans="20:48" x14ac:dyDescent="0.25">
      <c r="T24021" s="110"/>
      <c r="AC24021" s="109"/>
    </row>
    <row r="24022" spans="20:48" x14ac:dyDescent="0.25">
      <c r="T24022" s="110"/>
      <c r="AC24022" s="109"/>
    </row>
    <row r="24023" spans="20:48" x14ac:dyDescent="0.25">
      <c r="T24023" s="110"/>
      <c r="AC24023" s="109"/>
      <c r="AJ24023" s="111"/>
      <c r="AO24023" s="111"/>
      <c r="AP24023" s="111"/>
      <c r="AV24023" s="111"/>
    </row>
    <row r="24024" spans="20:48" x14ac:dyDescent="0.25">
      <c r="T24024" s="110"/>
      <c r="AC24024" s="109"/>
      <c r="AJ24024" s="111"/>
      <c r="AO24024" s="111"/>
      <c r="AV24024" s="111"/>
    </row>
    <row r="24025" spans="20:48" x14ac:dyDescent="0.25">
      <c r="T24025" s="110"/>
      <c r="AC24025" s="109"/>
      <c r="AJ24025" s="111"/>
      <c r="AO24025" s="111"/>
      <c r="AT24025" s="111"/>
    </row>
    <row r="24026" spans="20:48" x14ac:dyDescent="0.25">
      <c r="T24026" s="110"/>
      <c r="AC24026" s="109"/>
      <c r="AJ24026" s="111"/>
      <c r="AV24026" s="111"/>
    </row>
    <row r="24027" spans="20:48" x14ac:dyDescent="0.25">
      <c r="T24027" s="110"/>
      <c r="AC24027" s="109"/>
      <c r="AJ24027" s="111"/>
      <c r="AO24027" s="111"/>
      <c r="AT24027" s="111"/>
      <c r="AV24027" s="111"/>
    </row>
    <row r="24028" spans="20:48" x14ac:dyDescent="0.25">
      <c r="T24028" s="110"/>
      <c r="AC24028" s="109"/>
      <c r="AJ24028" s="111"/>
      <c r="AO24028" s="111"/>
      <c r="AV24028" s="111"/>
    </row>
    <row r="24029" spans="20:48" x14ac:dyDescent="0.25">
      <c r="T24029" s="110"/>
      <c r="AC24029" s="109"/>
      <c r="AV24029" s="111"/>
    </row>
    <row r="24030" spans="20:48" x14ac:dyDescent="0.25">
      <c r="T24030" s="110"/>
      <c r="AC24030" s="109"/>
      <c r="AV24030" s="111"/>
    </row>
    <row r="24031" spans="20:48" x14ac:dyDescent="0.25">
      <c r="T24031" s="110"/>
      <c r="AC24031" s="109"/>
      <c r="AJ24031" s="111"/>
      <c r="AO24031" s="111"/>
      <c r="AR24031" s="111"/>
      <c r="AV24031" s="111"/>
    </row>
    <row r="24032" spans="20:48" x14ac:dyDescent="0.25">
      <c r="T24032" s="110"/>
      <c r="AC24032" s="109"/>
      <c r="AJ24032" s="111"/>
      <c r="AO24032" s="111"/>
      <c r="AT24032" s="111"/>
      <c r="AV24032" s="111"/>
    </row>
    <row r="24033" spans="20:52" x14ac:dyDescent="0.25">
      <c r="T24033" s="110"/>
      <c r="AC24033" s="109"/>
    </row>
    <row r="24034" spans="20:52" x14ac:dyDescent="0.25">
      <c r="T24034" s="110"/>
      <c r="AC24034" s="109"/>
    </row>
    <row r="24035" spans="20:52" x14ac:dyDescent="0.25">
      <c r="T24035" s="110"/>
      <c r="AC24035" s="109"/>
      <c r="AV24035" s="111"/>
    </row>
    <row r="24036" spans="20:52" x14ac:dyDescent="0.25">
      <c r="T24036" s="110"/>
      <c r="AC24036" s="109"/>
      <c r="AJ24036" s="111"/>
      <c r="AO24036" s="111"/>
      <c r="AV24036" s="111"/>
    </row>
    <row r="24037" spans="20:52" x14ac:dyDescent="0.25">
      <c r="T24037" s="110"/>
      <c r="AC24037" s="109"/>
    </row>
    <row r="24038" spans="20:52" x14ac:dyDescent="0.25">
      <c r="T24038" s="110"/>
      <c r="AC24038" s="109"/>
      <c r="AZ24038" s="111"/>
    </row>
    <row r="24039" spans="20:52" x14ac:dyDescent="0.25">
      <c r="T24039" s="110"/>
      <c r="AC24039" s="109"/>
      <c r="AJ24039" s="111"/>
      <c r="AO24039" s="111"/>
      <c r="AV24039" s="111"/>
    </row>
    <row r="24040" spans="20:52" x14ac:dyDescent="0.25">
      <c r="T24040" s="110"/>
      <c r="AC24040" s="109"/>
    </row>
    <row r="24041" spans="20:52" x14ac:dyDescent="0.25">
      <c r="T24041" s="110"/>
      <c r="AC24041" s="109"/>
      <c r="AJ24041" s="111"/>
      <c r="AO24041" s="111"/>
    </row>
    <row r="24042" spans="20:52" x14ac:dyDescent="0.25">
      <c r="T24042" s="110"/>
      <c r="AC24042" s="109"/>
    </row>
    <row r="24043" spans="20:52" x14ac:dyDescent="0.25">
      <c r="T24043" s="110"/>
      <c r="AC24043" s="109"/>
    </row>
    <row r="24044" spans="20:52" x14ac:dyDescent="0.25">
      <c r="T24044" s="110"/>
      <c r="AC24044" s="109"/>
      <c r="AJ24044" s="111"/>
      <c r="AO24044" s="111"/>
      <c r="AV24044" s="111"/>
    </row>
    <row r="24045" spans="20:52" x14ac:dyDescent="0.25">
      <c r="T24045" s="110"/>
      <c r="AC24045" s="109"/>
      <c r="AJ24045" s="111"/>
      <c r="AO24045" s="111"/>
    </row>
    <row r="24046" spans="20:52" x14ac:dyDescent="0.25">
      <c r="T24046" s="110"/>
      <c r="AC24046" s="109"/>
      <c r="AJ24046" s="111"/>
      <c r="AO24046" s="111"/>
      <c r="AV24046" s="111"/>
    </row>
    <row r="24047" spans="20:52" x14ac:dyDescent="0.25">
      <c r="T24047" s="110"/>
      <c r="AC24047" s="109"/>
      <c r="AZ24047" s="111"/>
    </row>
    <row r="24048" spans="20:52" x14ac:dyDescent="0.25">
      <c r="T24048" s="110"/>
      <c r="AC24048" s="109"/>
    </row>
    <row r="24049" spans="20:52" x14ac:dyDescent="0.25">
      <c r="T24049" s="110"/>
      <c r="AC24049" s="109"/>
      <c r="AP24049" s="111"/>
    </row>
    <row r="24050" spans="20:52" x14ac:dyDescent="0.25">
      <c r="T24050" s="110"/>
      <c r="AC24050" s="109"/>
      <c r="AO24050" s="111"/>
    </row>
    <row r="24051" spans="20:52" x14ac:dyDescent="0.25">
      <c r="T24051" s="110"/>
      <c r="AC24051" s="109"/>
      <c r="AJ24051" s="111"/>
      <c r="AO24051" s="111"/>
      <c r="AP24051" s="111"/>
      <c r="AR24051" s="111"/>
      <c r="AV24051" s="111"/>
      <c r="AZ24051" s="111"/>
    </row>
    <row r="24052" spans="20:52" x14ac:dyDescent="0.25">
      <c r="T24052" s="110"/>
      <c r="AC24052" s="109"/>
    </row>
    <row r="24053" spans="20:52" x14ac:dyDescent="0.25">
      <c r="T24053" s="110"/>
      <c r="AC24053" s="109"/>
      <c r="AJ24053" s="111"/>
      <c r="AO24053" s="111"/>
      <c r="AP24053" s="111"/>
      <c r="AV24053" s="111"/>
    </row>
    <row r="24054" spans="20:52" x14ac:dyDescent="0.25">
      <c r="T24054" s="110"/>
      <c r="AC24054" s="109"/>
      <c r="AP24054" s="111"/>
    </row>
    <row r="24055" spans="20:52" x14ac:dyDescent="0.25">
      <c r="T24055" s="110"/>
      <c r="AC24055" s="109"/>
      <c r="AJ24055" s="111"/>
      <c r="AO24055" s="111"/>
      <c r="AV24055" s="111"/>
    </row>
    <row r="24056" spans="20:52" x14ac:dyDescent="0.25">
      <c r="T24056" s="110"/>
      <c r="AC24056" s="109"/>
      <c r="AJ24056" s="111"/>
      <c r="AO24056" s="111"/>
      <c r="AR24056" s="111"/>
      <c r="AV24056" s="111"/>
    </row>
    <row r="24057" spans="20:52" x14ac:dyDescent="0.25">
      <c r="T24057" s="110"/>
      <c r="AC24057" s="109"/>
      <c r="AJ24057" s="111"/>
      <c r="AO24057" s="111"/>
      <c r="AP24057" s="111"/>
      <c r="AV24057" s="111"/>
    </row>
    <row r="24058" spans="20:52" x14ac:dyDescent="0.25">
      <c r="T24058" s="110"/>
      <c r="AC24058" s="109"/>
    </row>
    <row r="24059" spans="20:52" x14ac:dyDescent="0.25">
      <c r="T24059" s="110"/>
      <c r="AC24059" s="109"/>
      <c r="AJ24059" s="111"/>
      <c r="AO24059" s="111"/>
      <c r="AP24059" s="111"/>
      <c r="AV24059" s="111"/>
    </row>
    <row r="24060" spans="20:52" x14ac:dyDescent="0.25">
      <c r="T24060" s="110"/>
      <c r="AC24060" s="109"/>
      <c r="AJ24060" s="111"/>
      <c r="AO24060" s="111"/>
      <c r="AV24060" s="111"/>
    </row>
    <row r="24061" spans="20:52" x14ac:dyDescent="0.25">
      <c r="T24061" s="110"/>
      <c r="AC24061" s="109"/>
    </row>
    <row r="24062" spans="20:52" x14ac:dyDescent="0.25">
      <c r="T24062" s="110"/>
      <c r="AC24062" s="109"/>
      <c r="AJ24062" s="111"/>
      <c r="AO24062" s="111"/>
      <c r="AV24062" s="111"/>
    </row>
    <row r="24063" spans="20:52" x14ac:dyDescent="0.25">
      <c r="T24063" s="110"/>
      <c r="AC24063" s="109"/>
    </row>
    <row r="24064" spans="20:52" x14ac:dyDescent="0.25">
      <c r="T24064" s="110"/>
      <c r="AC24064" s="109"/>
      <c r="AJ24064" s="111"/>
      <c r="AO24064" s="111"/>
      <c r="AV24064" s="111"/>
    </row>
    <row r="24065" spans="20:52" x14ac:dyDescent="0.25">
      <c r="T24065" s="110"/>
      <c r="AC24065" s="109"/>
      <c r="AJ24065" s="111"/>
      <c r="AO24065" s="111"/>
      <c r="AT24065" s="111"/>
      <c r="AV24065" s="111"/>
    </row>
    <row r="24066" spans="20:52" x14ac:dyDescent="0.25">
      <c r="T24066" s="110"/>
      <c r="AC24066" s="109"/>
    </row>
    <row r="24067" spans="20:52" x14ac:dyDescent="0.25">
      <c r="T24067" s="110"/>
      <c r="AC24067" s="109"/>
      <c r="AV24067" s="111"/>
      <c r="AZ24067" s="111"/>
    </row>
    <row r="24068" spans="20:52" x14ac:dyDescent="0.25">
      <c r="T24068" s="110"/>
      <c r="AC24068" s="109"/>
    </row>
    <row r="24069" spans="20:52" x14ac:dyDescent="0.25">
      <c r="T24069" s="110"/>
      <c r="AC24069" s="109"/>
    </row>
    <row r="24070" spans="20:52" x14ac:dyDescent="0.25">
      <c r="T24070" s="110"/>
      <c r="AC24070" s="109"/>
    </row>
    <row r="24071" spans="20:52" x14ac:dyDescent="0.25">
      <c r="T24071" s="110"/>
      <c r="AC24071" s="109"/>
      <c r="AV24071" s="111"/>
    </row>
    <row r="24072" spans="20:52" x14ac:dyDescent="0.25">
      <c r="T24072" s="110"/>
      <c r="AC24072" s="109"/>
    </row>
    <row r="24073" spans="20:52" x14ac:dyDescent="0.25">
      <c r="T24073" s="110"/>
      <c r="AC24073" s="109"/>
    </row>
    <row r="24074" spans="20:52" x14ac:dyDescent="0.25">
      <c r="T24074" s="110"/>
      <c r="AC24074" s="109"/>
      <c r="AJ24074" s="111"/>
      <c r="AO24074" s="111"/>
      <c r="AR24074" s="111"/>
      <c r="AV24074" s="111"/>
    </row>
    <row r="24075" spans="20:52" x14ac:dyDescent="0.25">
      <c r="T24075" s="110"/>
      <c r="AC24075" s="109"/>
    </row>
    <row r="24076" spans="20:52" x14ac:dyDescent="0.25">
      <c r="T24076" s="110"/>
      <c r="AC24076" s="109"/>
    </row>
    <row r="24077" spans="20:52" x14ac:dyDescent="0.25">
      <c r="T24077" s="110"/>
      <c r="AC24077" s="109"/>
      <c r="AJ24077" s="111"/>
      <c r="AO24077" s="111"/>
      <c r="AV24077" s="111"/>
    </row>
    <row r="24078" spans="20:52" x14ac:dyDescent="0.25">
      <c r="T24078" s="110"/>
      <c r="AC24078" s="109"/>
      <c r="AJ24078" s="111"/>
      <c r="AO24078" s="111"/>
      <c r="AP24078" s="111"/>
      <c r="AT24078" s="111"/>
      <c r="AV24078" s="111"/>
    </row>
    <row r="24079" spans="20:52" x14ac:dyDescent="0.25">
      <c r="T24079" s="110"/>
      <c r="AC24079" s="109"/>
      <c r="AJ24079" s="111"/>
      <c r="AO24079" s="111"/>
      <c r="AT24079" s="111"/>
    </row>
    <row r="24080" spans="20:52" x14ac:dyDescent="0.25">
      <c r="T24080" s="110"/>
      <c r="AC24080" s="109"/>
      <c r="AV24080" s="111"/>
    </row>
    <row r="24081" spans="20:52" x14ac:dyDescent="0.25">
      <c r="T24081" s="110"/>
      <c r="AC24081" s="109"/>
      <c r="AJ24081" s="111"/>
      <c r="AO24081" s="111"/>
      <c r="AV24081" s="111"/>
    </row>
    <row r="24082" spans="20:52" x14ac:dyDescent="0.25">
      <c r="T24082" s="110"/>
      <c r="AC24082" s="109"/>
      <c r="AJ24082" s="111"/>
      <c r="AO24082" s="111"/>
      <c r="AP24082" s="111"/>
      <c r="AV24082" s="111"/>
    </row>
    <row r="24083" spans="20:52" x14ac:dyDescent="0.25">
      <c r="T24083" s="110"/>
      <c r="AC24083" s="109"/>
      <c r="AZ24083" s="111"/>
    </row>
    <row r="24084" spans="20:52" x14ac:dyDescent="0.25">
      <c r="T24084" s="110"/>
      <c r="AC24084" s="109"/>
      <c r="AJ24084" s="111"/>
      <c r="AO24084" s="111"/>
      <c r="AV24084" s="111"/>
    </row>
    <row r="24085" spans="20:52" x14ac:dyDescent="0.25">
      <c r="T24085" s="110"/>
      <c r="AC24085" s="109"/>
      <c r="AO24085" s="111"/>
      <c r="AP24085" s="111"/>
      <c r="AV24085" s="111"/>
    </row>
    <row r="24086" spans="20:52" x14ac:dyDescent="0.25">
      <c r="T24086" s="110"/>
      <c r="AC24086" s="109"/>
    </row>
    <row r="24087" spans="20:52" x14ac:dyDescent="0.25">
      <c r="T24087" s="110"/>
      <c r="AC24087" s="109"/>
      <c r="AJ24087" s="111"/>
      <c r="AO24087" s="111"/>
      <c r="AP24087" s="111"/>
      <c r="AV24087" s="111"/>
      <c r="AZ24087" s="111"/>
    </row>
    <row r="24088" spans="20:52" x14ac:dyDescent="0.25">
      <c r="T24088" s="110"/>
      <c r="AC24088" s="109"/>
      <c r="AV24088" s="111"/>
    </row>
    <row r="24089" spans="20:52" x14ac:dyDescent="0.25">
      <c r="T24089" s="110"/>
      <c r="AC24089" s="109"/>
      <c r="AJ24089" s="111"/>
      <c r="AO24089" s="111"/>
      <c r="AV24089" s="111"/>
    </row>
    <row r="24090" spans="20:52" x14ac:dyDescent="0.25">
      <c r="T24090" s="110"/>
      <c r="AC24090" s="109"/>
      <c r="AV24090" s="111"/>
    </row>
    <row r="24091" spans="20:52" x14ac:dyDescent="0.25">
      <c r="T24091" s="110"/>
      <c r="AC24091" s="109"/>
      <c r="AO24091" s="111"/>
      <c r="AV24091" s="111"/>
    </row>
    <row r="24092" spans="20:52" x14ac:dyDescent="0.25">
      <c r="T24092" s="110"/>
      <c r="AC24092" s="109"/>
      <c r="AJ24092" s="111"/>
      <c r="AO24092" s="111"/>
      <c r="AP24092" s="111"/>
      <c r="AT24092" s="111"/>
    </row>
    <row r="24093" spans="20:52" x14ac:dyDescent="0.25">
      <c r="T24093" s="110"/>
      <c r="AC24093" s="109"/>
      <c r="AJ24093" s="111"/>
      <c r="AO24093" s="111"/>
      <c r="AP24093" s="111"/>
      <c r="AV24093" s="111"/>
    </row>
    <row r="24094" spans="20:52" x14ac:dyDescent="0.25">
      <c r="T24094" s="110"/>
      <c r="AC24094" s="109"/>
      <c r="AJ24094" s="111"/>
    </row>
    <row r="24095" spans="20:52" x14ac:dyDescent="0.25">
      <c r="T24095" s="110"/>
      <c r="AC24095" s="109"/>
      <c r="AJ24095" s="111"/>
      <c r="AO24095" s="111"/>
    </row>
    <row r="24096" spans="20:52" x14ac:dyDescent="0.25">
      <c r="T24096" s="110"/>
      <c r="AC24096" s="109"/>
    </row>
    <row r="24097" spans="20:52" x14ac:dyDescent="0.25">
      <c r="T24097" s="110"/>
      <c r="AC24097" s="109"/>
      <c r="AV24097" s="111"/>
    </row>
    <row r="24098" spans="20:52" x14ac:dyDescent="0.25">
      <c r="T24098" s="110"/>
      <c r="AC24098" s="109"/>
      <c r="AJ24098" s="111"/>
      <c r="AO24098" s="111"/>
      <c r="AP24098" s="111"/>
      <c r="AV24098" s="111"/>
      <c r="AZ24098" s="111"/>
    </row>
    <row r="24099" spans="20:52" x14ac:dyDescent="0.25">
      <c r="T24099" s="110"/>
      <c r="AC24099" s="109"/>
      <c r="AJ24099" s="111"/>
      <c r="AO24099" s="111"/>
      <c r="AP24099" s="111"/>
      <c r="AV24099" s="111"/>
    </row>
    <row r="24100" spans="20:52" x14ac:dyDescent="0.25">
      <c r="T24100" s="110"/>
      <c r="AC24100" s="109"/>
      <c r="AJ24100" s="111"/>
      <c r="AO24100" s="111"/>
      <c r="AP24100" s="111"/>
      <c r="AV24100" s="111"/>
    </row>
    <row r="24101" spans="20:52" x14ac:dyDescent="0.25">
      <c r="T24101" s="110"/>
      <c r="AC24101" s="109"/>
      <c r="AJ24101" s="111"/>
      <c r="AP24101" s="111"/>
      <c r="AV24101" s="111"/>
    </row>
    <row r="24102" spans="20:52" x14ac:dyDescent="0.25">
      <c r="T24102" s="110"/>
      <c r="AC24102" s="109"/>
      <c r="AJ24102" s="111"/>
      <c r="AO24102" s="111"/>
    </row>
    <row r="24103" spans="20:52" x14ac:dyDescent="0.25">
      <c r="T24103" s="110"/>
      <c r="AC24103" s="109"/>
      <c r="AJ24103" s="111"/>
      <c r="AO24103" s="111"/>
      <c r="AP24103" s="111"/>
      <c r="AT24103" s="111"/>
      <c r="AV24103" s="111"/>
    </row>
    <row r="24104" spans="20:52" x14ac:dyDescent="0.25">
      <c r="T24104" s="110"/>
      <c r="AC24104" s="109"/>
      <c r="AJ24104" s="111"/>
      <c r="AV24104" s="111"/>
    </row>
    <row r="24105" spans="20:52" x14ac:dyDescent="0.25">
      <c r="T24105" s="110"/>
      <c r="AC24105" s="109"/>
    </row>
    <row r="24106" spans="20:52" x14ac:dyDescent="0.25">
      <c r="T24106" s="110"/>
      <c r="AC24106" s="109"/>
    </row>
    <row r="24107" spans="20:52" x14ac:dyDescent="0.25">
      <c r="T24107" s="110"/>
      <c r="AC24107" s="109"/>
    </row>
    <row r="24108" spans="20:52" x14ac:dyDescent="0.25">
      <c r="T24108" s="110"/>
      <c r="AC24108" s="109"/>
    </row>
    <row r="24109" spans="20:52" x14ac:dyDescent="0.25">
      <c r="T24109" s="110"/>
      <c r="AC24109" s="109"/>
    </row>
    <row r="24110" spans="20:52" x14ac:dyDescent="0.25">
      <c r="T24110" s="110"/>
      <c r="AC24110" s="109"/>
    </row>
    <row r="24111" spans="20:52" x14ac:dyDescent="0.25">
      <c r="T24111" s="110"/>
      <c r="AC24111" s="109"/>
    </row>
    <row r="24112" spans="20:52" x14ac:dyDescent="0.25">
      <c r="T24112" s="110"/>
      <c r="AC24112" s="109"/>
    </row>
    <row r="24113" spans="20:48" x14ac:dyDescent="0.25">
      <c r="T24113" s="110"/>
      <c r="AC24113" s="109"/>
      <c r="AJ24113" s="111"/>
      <c r="AO24113" s="111"/>
      <c r="AV24113" s="111"/>
    </row>
    <row r="24114" spans="20:48" x14ac:dyDescent="0.25">
      <c r="T24114" s="110"/>
      <c r="AC24114" s="109"/>
      <c r="AJ24114" s="111"/>
      <c r="AP24114" s="111"/>
      <c r="AV24114" s="111"/>
    </row>
    <row r="24115" spans="20:48" x14ac:dyDescent="0.25">
      <c r="T24115" s="110"/>
      <c r="AC24115" s="109"/>
      <c r="AJ24115" s="111"/>
      <c r="AO24115" s="111"/>
      <c r="AV24115" s="111"/>
    </row>
    <row r="24116" spans="20:48" x14ac:dyDescent="0.25">
      <c r="T24116" s="110"/>
      <c r="AC24116" s="109"/>
      <c r="AP24116" s="111"/>
    </row>
    <row r="24117" spans="20:48" x14ac:dyDescent="0.25">
      <c r="T24117" s="110"/>
      <c r="AC24117" s="109"/>
    </row>
    <row r="24118" spans="20:48" x14ac:dyDescent="0.25">
      <c r="T24118" s="110"/>
      <c r="AC24118" s="109"/>
      <c r="AV24118" s="111"/>
    </row>
    <row r="24119" spans="20:48" x14ac:dyDescent="0.25">
      <c r="T24119" s="110"/>
      <c r="AC24119" s="109"/>
    </row>
    <row r="24120" spans="20:48" x14ac:dyDescent="0.25">
      <c r="T24120" s="110"/>
      <c r="AC24120" s="109"/>
    </row>
    <row r="24121" spans="20:48" x14ac:dyDescent="0.25">
      <c r="T24121" s="110"/>
      <c r="AC24121" s="109"/>
    </row>
    <row r="24122" spans="20:48" x14ac:dyDescent="0.25">
      <c r="T24122" s="110"/>
      <c r="AC24122" s="109"/>
    </row>
    <row r="24123" spans="20:48" x14ac:dyDescent="0.25">
      <c r="T24123" s="110"/>
      <c r="AC24123" s="109"/>
      <c r="AJ24123" s="111"/>
      <c r="AV24123" s="111"/>
    </row>
    <row r="24124" spans="20:48" x14ac:dyDescent="0.25">
      <c r="T24124" s="110"/>
      <c r="AC24124" s="109"/>
    </row>
    <row r="24125" spans="20:48" x14ac:dyDescent="0.25">
      <c r="T24125" s="110"/>
      <c r="AC24125" s="109"/>
      <c r="AJ24125" s="111"/>
      <c r="AO24125" s="111"/>
      <c r="AP24125" s="111"/>
      <c r="AV24125" s="111"/>
    </row>
    <row r="24126" spans="20:48" x14ac:dyDescent="0.25">
      <c r="T24126" s="110"/>
      <c r="AC24126" s="109"/>
      <c r="AJ24126" s="111"/>
      <c r="AO24126" s="111"/>
      <c r="AV24126" s="111"/>
    </row>
    <row r="24127" spans="20:48" x14ac:dyDescent="0.25">
      <c r="T24127" s="110"/>
      <c r="AC24127" s="109"/>
    </row>
    <row r="24128" spans="20:48" x14ac:dyDescent="0.25">
      <c r="T24128" s="110"/>
      <c r="AC24128" s="109"/>
    </row>
    <row r="24129" spans="20:52" x14ac:dyDescent="0.25">
      <c r="T24129" s="110"/>
      <c r="AC24129" s="109"/>
      <c r="AZ24129" s="111"/>
    </row>
    <row r="24130" spans="20:52" x14ac:dyDescent="0.25">
      <c r="T24130" s="110"/>
      <c r="AC24130" s="109"/>
      <c r="AJ24130" s="111"/>
      <c r="AO24130" s="111"/>
      <c r="AP24130" s="111"/>
      <c r="AV24130" s="111"/>
      <c r="AZ24130" s="111"/>
    </row>
    <row r="24131" spans="20:52" x14ac:dyDescent="0.25">
      <c r="T24131" s="110"/>
      <c r="AC24131" s="109"/>
    </row>
    <row r="24132" spans="20:52" x14ac:dyDescent="0.25">
      <c r="T24132" s="110"/>
      <c r="AC24132" s="109"/>
    </row>
    <row r="24133" spans="20:52" x14ac:dyDescent="0.25">
      <c r="T24133" s="110"/>
      <c r="AC24133" s="109"/>
      <c r="AJ24133" s="111"/>
      <c r="AO24133" s="111"/>
      <c r="AT24133" s="111"/>
      <c r="AV24133" s="111"/>
      <c r="AZ24133" s="111"/>
    </row>
    <row r="24134" spans="20:52" x14ac:dyDescent="0.25">
      <c r="T24134" s="110"/>
      <c r="AC24134" s="109"/>
    </row>
    <row r="24135" spans="20:52" x14ac:dyDescent="0.25">
      <c r="T24135" s="110"/>
      <c r="AC24135" s="109"/>
      <c r="AJ24135" s="111"/>
      <c r="AO24135" s="111"/>
      <c r="AT24135" s="111"/>
      <c r="AV24135" s="111"/>
    </row>
    <row r="24136" spans="20:52" x14ac:dyDescent="0.25">
      <c r="T24136" s="110"/>
      <c r="AC24136" s="109"/>
      <c r="AJ24136" s="111"/>
      <c r="AP24136" s="111"/>
      <c r="AV24136" s="111"/>
    </row>
    <row r="24137" spans="20:52" x14ac:dyDescent="0.25">
      <c r="T24137" s="110"/>
      <c r="AC24137" s="109"/>
      <c r="AJ24137" s="111"/>
      <c r="AO24137" s="111"/>
      <c r="AP24137" s="111"/>
      <c r="AV24137" s="111"/>
    </row>
    <row r="24138" spans="20:52" x14ac:dyDescent="0.25">
      <c r="T24138" s="110"/>
      <c r="AC24138" s="109"/>
      <c r="AZ24138" s="111"/>
    </row>
    <row r="24139" spans="20:52" x14ac:dyDescent="0.25">
      <c r="T24139" s="110"/>
      <c r="AC24139" s="109"/>
      <c r="AO24139" s="111"/>
      <c r="AT24139" s="111"/>
      <c r="AV24139" s="111"/>
    </row>
    <row r="24140" spans="20:52" x14ac:dyDescent="0.25">
      <c r="T24140" s="110"/>
      <c r="AC24140" s="109"/>
      <c r="AJ24140" s="111"/>
      <c r="AO24140" s="111"/>
      <c r="AV24140" s="111"/>
    </row>
    <row r="24141" spans="20:52" x14ac:dyDescent="0.25">
      <c r="T24141" s="110"/>
      <c r="AC24141" s="109"/>
    </row>
    <row r="24142" spans="20:52" x14ac:dyDescent="0.25">
      <c r="T24142" s="110"/>
      <c r="AC24142" s="109"/>
    </row>
    <row r="24143" spans="20:52" x14ac:dyDescent="0.25">
      <c r="T24143" s="110"/>
      <c r="AC24143" s="109"/>
      <c r="AJ24143" s="111"/>
      <c r="AO24143" s="111"/>
      <c r="AP24143" s="111"/>
      <c r="AR24143" s="111"/>
      <c r="AT24143" s="111"/>
      <c r="AV24143" s="111"/>
    </row>
    <row r="24144" spans="20:52" x14ac:dyDescent="0.25">
      <c r="T24144" s="110"/>
      <c r="AC24144" s="109"/>
      <c r="AJ24144" s="111"/>
    </row>
    <row r="24145" spans="20:52" x14ac:dyDescent="0.25">
      <c r="T24145" s="110"/>
      <c r="AC24145" s="109"/>
    </row>
    <row r="24146" spans="20:52" x14ac:dyDescent="0.25">
      <c r="T24146" s="110"/>
      <c r="AC24146" s="109"/>
      <c r="AJ24146" s="111"/>
      <c r="AO24146" s="111"/>
      <c r="AV24146" s="111"/>
    </row>
    <row r="24147" spans="20:52" x14ac:dyDescent="0.25">
      <c r="T24147" s="110"/>
      <c r="AC24147" s="109"/>
      <c r="AJ24147" s="111"/>
      <c r="AO24147" s="111"/>
      <c r="AV24147" s="111"/>
      <c r="AZ24147" s="111"/>
    </row>
    <row r="24148" spans="20:52" x14ac:dyDescent="0.25">
      <c r="T24148" s="110"/>
      <c r="AC24148" s="109"/>
      <c r="AJ24148" s="111"/>
      <c r="AO24148" s="111"/>
      <c r="AV24148" s="111"/>
    </row>
    <row r="24149" spans="20:52" x14ac:dyDescent="0.25">
      <c r="T24149" s="110"/>
      <c r="AC24149" s="109"/>
    </row>
    <row r="24150" spans="20:52" x14ac:dyDescent="0.25">
      <c r="T24150" s="110"/>
      <c r="AC24150" s="109"/>
      <c r="AJ24150" s="111"/>
      <c r="AO24150" s="111"/>
      <c r="AV24150" s="111"/>
    </row>
    <row r="24151" spans="20:52" x14ac:dyDescent="0.25">
      <c r="T24151" s="110"/>
      <c r="AC24151" s="109"/>
      <c r="AZ24151" s="111"/>
    </row>
    <row r="24152" spans="20:52" x14ac:dyDescent="0.25">
      <c r="T24152" s="110"/>
      <c r="AC24152" s="109"/>
    </row>
    <row r="24153" spans="20:52" x14ac:dyDescent="0.25">
      <c r="T24153" s="110"/>
      <c r="AC24153" s="109"/>
    </row>
    <row r="24154" spans="20:52" x14ac:dyDescent="0.25">
      <c r="T24154" s="110"/>
      <c r="AC24154" s="109"/>
      <c r="AJ24154" s="111"/>
      <c r="AO24154" s="111"/>
      <c r="AP24154" s="111"/>
      <c r="AV24154" s="111"/>
    </row>
    <row r="24155" spans="20:52" x14ac:dyDescent="0.25">
      <c r="T24155" s="110"/>
      <c r="AC24155" s="109"/>
    </row>
    <row r="24156" spans="20:52" x14ac:dyDescent="0.25">
      <c r="T24156" s="110"/>
      <c r="AC24156" s="109"/>
      <c r="AJ24156" s="111"/>
      <c r="AO24156" s="111"/>
      <c r="AV24156" s="111"/>
    </row>
    <row r="24157" spans="20:52" x14ac:dyDescent="0.25">
      <c r="T24157" s="110"/>
      <c r="AC24157" s="109"/>
      <c r="AV24157" s="111"/>
    </row>
    <row r="24158" spans="20:52" x14ac:dyDescent="0.25">
      <c r="T24158" s="110"/>
      <c r="AC24158" s="109"/>
      <c r="AJ24158" s="111"/>
      <c r="AO24158" s="111"/>
      <c r="AV24158" s="111"/>
      <c r="AZ24158" s="111"/>
    </row>
    <row r="24159" spans="20:52" x14ac:dyDescent="0.25">
      <c r="T24159" s="110"/>
      <c r="AC24159" s="109"/>
    </row>
    <row r="24160" spans="20:52" x14ac:dyDescent="0.25">
      <c r="T24160" s="110"/>
      <c r="AC24160" s="109"/>
      <c r="AJ24160" s="111"/>
      <c r="AO24160" s="111"/>
      <c r="AV24160" s="111"/>
    </row>
    <row r="24161" spans="20:52" x14ac:dyDescent="0.25">
      <c r="T24161" s="110"/>
      <c r="AC24161" s="109"/>
      <c r="AJ24161" s="111"/>
      <c r="AO24161" s="111"/>
      <c r="AV24161" s="111"/>
    </row>
    <row r="24162" spans="20:52" x14ac:dyDescent="0.25">
      <c r="T24162" s="110"/>
      <c r="AC24162" s="109"/>
      <c r="AJ24162" s="111"/>
      <c r="AO24162" s="111"/>
      <c r="AV24162" s="111"/>
    </row>
    <row r="24163" spans="20:52" x14ac:dyDescent="0.25">
      <c r="T24163" s="110"/>
      <c r="AC24163" s="109"/>
      <c r="AJ24163" s="111"/>
      <c r="AP24163" s="111"/>
      <c r="AV24163" s="111"/>
      <c r="AZ24163" s="111"/>
    </row>
    <row r="24164" spans="20:52" x14ac:dyDescent="0.25">
      <c r="T24164" s="110"/>
      <c r="AC24164" s="109"/>
      <c r="AJ24164" s="111"/>
      <c r="AO24164" s="111"/>
      <c r="AT24164" s="111"/>
    </row>
    <row r="24165" spans="20:52" x14ac:dyDescent="0.25">
      <c r="T24165" s="110"/>
      <c r="AC24165" s="109"/>
      <c r="AP24165" s="111"/>
      <c r="AZ24165" s="111"/>
    </row>
    <row r="24166" spans="20:52" x14ac:dyDescent="0.25">
      <c r="T24166" s="110"/>
      <c r="AC24166" s="109"/>
    </row>
    <row r="24167" spans="20:52" x14ac:dyDescent="0.25">
      <c r="T24167" s="110"/>
      <c r="AC24167" s="109"/>
    </row>
    <row r="24168" spans="20:52" x14ac:dyDescent="0.25">
      <c r="T24168" s="110"/>
      <c r="AC24168" s="109"/>
      <c r="AV24168" s="111"/>
    </row>
    <row r="24169" spans="20:52" x14ac:dyDescent="0.25">
      <c r="T24169" s="110"/>
      <c r="AC24169" s="109"/>
    </row>
    <row r="24170" spans="20:52" x14ac:dyDescent="0.25">
      <c r="T24170" s="110"/>
      <c r="AC24170" s="109"/>
      <c r="AJ24170" s="111"/>
      <c r="AO24170" s="111"/>
      <c r="AV24170" s="111"/>
    </row>
    <row r="24171" spans="20:52" x14ac:dyDescent="0.25">
      <c r="T24171" s="110"/>
      <c r="AC24171" s="109"/>
    </row>
    <row r="24172" spans="20:52" x14ac:dyDescent="0.25">
      <c r="T24172" s="110"/>
      <c r="AC24172" s="109"/>
    </row>
    <row r="24173" spans="20:52" x14ac:dyDescent="0.25">
      <c r="T24173" s="110"/>
      <c r="AC24173" s="109"/>
      <c r="AJ24173" s="111"/>
      <c r="AO24173" s="111"/>
      <c r="AV24173" s="111"/>
    </row>
    <row r="24174" spans="20:52" x14ac:dyDescent="0.25">
      <c r="T24174" s="110"/>
      <c r="AC24174" s="109"/>
    </row>
    <row r="24175" spans="20:52" x14ac:dyDescent="0.25">
      <c r="T24175" s="110"/>
      <c r="AC24175" s="109"/>
      <c r="AJ24175" s="111"/>
      <c r="AO24175" s="111"/>
      <c r="AV24175" s="111"/>
    </row>
    <row r="24176" spans="20:52" x14ac:dyDescent="0.25">
      <c r="T24176" s="110"/>
      <c r="AC24176" s="109"/>
      <c r="AV24176" s="111"/>
    </row>
    <row r="24177" spans="20:52" x14ac:dyDescent="0.25">
      <c r="T24177" s="110"/>
      <c r="AC24177" s="109"/>
    </row>
    <row r="24178" spans="20:52" x14ac:dyDescent="0.25">
      <c r="T24178" s="110"/>
      <c r="AC24178" s="109"/>
      <c r="AZ24178" s="111"/>
    </row>
    <row r="24179" spans="20:52" x14ac:dyDescent="0.25">
      <c r="T24179" s="110"/>
      <c r="AC24179" s="109"/>
      <c r="AJ24179" s="111"/>
      <c r="AO24179" s="111"/>
      <c r="AT24179" s="111"/>
      <c r="AV24179" s="111"/>
    </row>
    <row r="24180" spans="20:52" x14ac:dyDescent="0.25">
      <c r="T24180" s="110"/>
      <c r="AC24180" s="109"/>
      <c r="AJ24180" s="111"/>
      <c r="AO24180" s="111"/>
      <c r="AP24180" s="111"/>
      <c r="AT24180" s="111"/>
      <c r="AV24180" s="111"/>
    </row>
    <row r="24181" spans="20:52" x14ac:dyDescent="0.25">
      <c r="T24181" s="110"/>
      <c r="AC24181" s="109"/>
    </row>
    <row r="24182" spans="20:52" x14ac:dyDescent="0.25">
      <c r="T24182" s="110"/>
      <c r="AC24182" s="109"/>
    </row>
    <row r="24183" spans="20:52" x14ac:dyDescent="0.25">
      <c r="T24183" s="110"/>
      <c r="AC24183" s="109"/>
      <c r="AJ24183" s="111"/>
      <c r="AO24183" s="111"/>
      <c r="AV24183" s="111"/>
    </row>
    <row r="24184" spans="20:52" x14ac:dyDescent="0.25">
      <c r="T24184" s="110"/>
      <c r="AC24184" s="109"/>
    </row>
    <row r="24185" spans="20:52" x14ac:dyDescent="0.25">
      <c r="T24185" s="110"/>
      <c r="AC24185" s="109"/>
      <c r="AJ24185" s="111"/>
      <c r="AO24185" s="111"/>
    </row>
    <row r="24186" spans="20:52" x14ac:dyDescent="0.25">
      <c r="T24186" s="110"/>
      <c r="AC24186" s="109"/>
      <c r="AJ24186" s="111"/>
      <c r="AO24186" s="111"/>
    </row>
    <row r="24187" spans="20:52" x14ac:dyDescent="0.25">
      <c r="T24187" s="110"/>
      <c r="AC24187" s="109"/>
    </row>
    <row r="24188" spans="20:52" x14ac:dyDescent="0.25">
      <c r="T24188" s="110"/>
      <c r="AC24188" s="109"/>
    </row>
    <row r="24189" spans="20:52" x14ac:dyDescent="0.25">
      <c r="T24189" s="110"/>
      <c r="AC24189" s="109"/>
    </row>
    <row r="24190" spans="20:52" x14ac:dyDescent="0.25">
      <c r="T24190" s="110"/>
      <c r="AC24190" s="109"/>
      <c r="AJ24190" s="111"/>
      <c r="AO24190" s="111"/>
      <c r="AV24190" s="111"/>
    </row>
    <row r="24191" spans="20:52" x14ac:dyDescent="0.25">
      <c r="T24191" s="110"/>
      <c r="AC24191" s="109"/>
      <c r="AJ24191" s="111"/>
      <c r="AO24191" s="111"/>
      <c r="AV24191" s="111"/>
    </row>
    <row r="24192" spans="20:52" x14ac:dyDescent="0.25">
      <c r="T24192" s="110"/>
      <c r="AC24192" s="109"/>
      <c r="AJ24192" s="111"/>
      <c r="AO24192" s="111"/>
      <c r="AP24192" s="111"/>
      <c r="AV24192" s="111"/>
    </row>
    <row r="24193" spans="20:52" x14ac:dyDescent="0.25">
      <c r="T24193" s="110"/>
      <c r="AC24193" s="109"/>
    </row>
    <row r="24194" spans="20:52" x14ac:dyDescent="0.25">
      <c r="T24194" s="110"/>
      <c r="AC24194" s="109"/>
      <c r="AJ24194" s="111"/>
      <c r="AO24194" s="111"/>
      <c r="AP24194" s="111"/>
      <c r="AV24194" s="111"/>
    </row>
    <row r="24195" spans="20:52" x14ac:dyDescent="0.25">
      <c r="T24195" s="110"/>
      <c r="AC24195" s="109"/>
      <c r="AP24195" s="111"/>
      <c r="AT24195" s="111"/>
      <c r="AV24195" s="111"/>
    </row>
    <row r="24196" spans="20:52" x14ac:dyDescent="0.25">
      <c r="T24196" s="110"/>
      <c r="AC24196" s="109"/>
      <c r="AJ24196" s="111"/>
      <c r="AO24196" s="111"/>
      <c r="AP24196" s="111"/>
      <c r="AV24196" s="111"/>
    </row>
    <row r="24197" spans="20:52" x14ac:dyDescent="0.25">
      <c r="T24197" s="110"/>
      <c r="AC24197" s="109"/>
      <c r="AJ24197" s="111"/>
      <c r="AP24197" s="111"/>
      <c r="AV24197" s="111"/>
    </row>
    <row r="24198" spans="20:52" x14ac:dyDescent="0.25">
      <c r="T24198" s="110"/>
      <c r="AC24198" s="109"/>
    </row>
    <row r="24199" spans="20:52" x14ac:dyDescent="0.25">
      <c r="T24199" s="110"/>
      <c r="AC24199" s="109"/>
      <c r="AZ24199" s="111"/>
    </row>
    <row r="24200" spans="20:52" x14ac:dyDescent="0.25">
      <c r="T24200" s="110"/>
      <c r="AC24200" s="109"/>
    </row>
    <row r="24201" spans="20:52" x14ac:dyDescent="0.25">
      <c r="T24201" s="110"/>
      <c r="AC24201" s="109"/>
    </row>
    <row r="24202" spans="20:52" x14ac:dyDescent="0.25">
      <c r="T24202" s="110"/>
      <c r="AC24202" s="109"/>
      <c r="AP24202" s="111"/>
      <c r="AV24202" s="111"/>
    </row>
    <row r="24203" spans="20:52" x14ac:dyDescent="0.25">
      <c r="T24203" s="110"/>
      <c r="AC24203" s="109"/>
    </row>
    <row r="24204" spans="20:52" x14ac:dyDescent="0.25">
      <c r="T24204" s="110"/>
      <c r="AC24204" s="109"/>
      <c r="AJ24204" s="111"/>
      <c r="AO24204" s="111"/>
      <c r="AT24204" s="111"/>
      <c r="AV24204" s="111"/>
    </row>
    <row r="24205" spans="20:52" x14ac:dyDescent="0.25">
      <c r="T24205" s="110"/>
      <c r="AC24205" s="109"/>
    </row>
    <row r="24206" spans="20:52" x14ac:dyDescent="0.25">
      <c r="T24206" s="110"/>
      <c r="AC24206" s="109"/>
      <c r="AJ24206" s="111"/>
      <c r="AO24206" s="111"/>
      <c r="AV24206" s="111"/>
    </row>
    <row r="24207" spans="20:52" x14ac:dyDescent="0.25">
      <c r="T24207" s="110"/>
      <c r="AC24207" s="109"/>
      <c r="AV24207" s="111"/>
    </row>
    <row r="24208" spans="20:52" x14ac:dyDescent="0.25">
      <c r="T24208" s="110"/>
      <c r="AC24208" s="109"/>
      <c r="AJ24208" s="111"/>
      <c r="AO24208" s="111"/>
      <c r="AV24208" s="111"/>
    </row>
    <row r="24209" spans="20:48" x14ac:dyDescent="0.25">
      <c r="T24209" s="110"/>
      <c r="AC24209" s="109"/>
      <c r="AJ24209" s="111"/>
      <c r="AP24209" s="111"/>
      <c r="AV24209" s="111"/>
    </row>
    <row r="24210" spans="20:48" x14ac:dyDescent="0.25">
      <c r="T24210" s="110"/>
      <c r="AC24210" s="109"/>
      <c r="AJ24210" s="111"/>
      <c r="AO24210" s="111"/>
      <c r="AP24210" s="111"/>
      <c r="AT24210" s="111"/>
      <c r="AV24210" s="111"/>
    </row>
    <row r="24211" spans="20:48" x14ac:dyDescent="0.25">
      <c r="T24211" s="110"/>
      <c r="AC24211" s="109"/>
    </row>
    <row r="24212" spans="20:48" x14ac:dyDescent="0.25">
      <c r="T24212" s="110"/>
      <c r="AC24212" s="109"/>
      <c r="AJ24212" s="111"/>
      <c r="AO24212" s="111"/>
      <c r="AT24212" s="111"/>
    </row>
    <row r="24213" spans="20:48" x14ac:dyDescent="0.25">
      <c r="T24213" s="110"/>
      <c r="AC24213" s="109"/>
      <c r="AJ24213" s="111"/>
      <c r="AO24213" s="111"/>
      <c r="AP24213" s="111"/>
      <c r="AV24213" s="111"/>
    </row>
    <row r="24214" spans="20:48" x14ac:dyDescent="0.25">
      <c r="T24214" s="110"/>
      <c r="AC24214" s="109"/>
      <c r="AJ24214" s="111"/>
      <c r="AO24214" s="111"/>
      <c r="AV24214" s="111"/>
    </row>
    <row r="24215" spans="20:48" x14ac:dyDescent="0.25">
      <c r="T24215" s="110"/>
      <c r="AC24215" s="109"/>
    </row>
    <row r="24216" spans="20:48" x14ac:dyDescent="0.25">
      <c r="T24216" s="110"/>
      <c r="AC24216" s="109"/>
      <c r="AR24216" s="111"/>
      <c r="AV24216" s="111"/>
    </row>
    <row r="24217" spans="20:48" x14ac:dyDescent="0.25">
      <c r="T24217" s="110"/>
      <c r="AC24217" s="109"/>
    </row>
    <row r="24218" spans="20:48" x14ac:dyDescent="0.25">
      <c r="T24218" s="110"/>
      <c r="AC24218" s="109"/>
      <c r="AJ24218" s="111"/>
      <c r="AO24218" s="111"/>
      <c r="AT24218" s="111"/>
      <c r="AV24218" s="111"/>
    </row>
    <row r="24219" spans="20:48" x14ac:dyDescent="0.25">
      <c r="T24219" s="110"/>
      <c r="AC24219" s="109"/>
    </row>
    <row r="24220" spans="20:48" x14ac:dyDescent="0.25">
      <c r="T24220" s="110"/>
      <c r="AC24220" s="109"/>
      <c r="AJ24220" s="111"/>
      <c r="AO24220" s="111"/>
      <c r="AP24220" s="111"/>
      <c r="AV24220" s="111"/>
    </row>
    <row r="24221" spans="20:48" x14ac:dyDescent="0.25">
      <c r="T24221" s="110"/>
      <c r="AC24221" s="109"/>
      <c r="AR24221" s="111"/>
      <c r="AV24221" s="111"/>
    </row>
    <row r="24222" spans="20:48" x14ac:dyDescent="0.25">
      <c r="T24222" s="110"/>
      <c r="AC24222" s="109"/>
    </row>
    <row r="24223" spans="20:48" x14ac:dyDescent="0.25">
      <c r="T24223" s="110"/>
      <c r="AC24223" s="109"/>
      <c r="AJ24223" s="111"/>
      <c r="AO24223" s="111"/>
      <c r="AP24223" s="111"/>
      <c r="AV24223" s="111"/>
    </row>
    <row r="24224" spans="20:48" x14ac:dyDescent="0.25">
      <c r="T24224" s="110"/>
      <c r="AC24224" s="109"/>
    </row>
    <row r="24225" spans="20:52" x14ac:dyDescent="0.25">
      <c r="T24225" s="110"/>
      <c r="AC24225" s="109"/>
    </row>
    <row r="24226" spans="20:52" x14ac:dyDescent="0.25">
      <c r="T24226" s="110"/>
      <c r="AC24226" s="109"/>
    </row>
    <row r="24227" spans="20:52" x14ac:dyDescent="0.25">
      <c r="T24227" s="110"/>
      <c r="AC24227" s="109"/>
      <c r="AO24227" s="111"/>
      <c r="AV24227" s="111"/>
    </row>
    <row r="24228" spans="20:52" x14ac:dyDescent="0.25">
      <c r="T24228" s="110"/>
      <c r="AC24228" s="109"/>
      <c r="AO24228" s="111"/>
      <c r="AV24228" s="111"/>
      <c r="AZ24228" s="111"/>
    </row>
    <row r="24229" spans="20:52" x14ac:dyDescent="0.25">
      <c r="T24229" s="110"/>
      <c r="AC24229" s="109"/>
      <c r="AJ24229" s="111"/>
      <c r="AO24229" s="111"/>
      <c r="AT24229" s="111"/>
      <c r="AV24229" s="111"/>
    </row>
    <row r="24230" spans="20:52" x14ac:dyDescent="0.25">
      <c r="T24230" s="110"/>
      <c r="AC24230" s="109"/>
      <c r="AJ24230" s="111"/>
      <c r="AO24230" s="111"/>
      <c r="AV24230" s="111"/>
    </row>
    <row r="24231" spans="20:52" x14ac:dyDescent="0.25">
      <c r="T24231" s="110"/>
      <c r="AC24231" s="109"/>
      <c r="AJ24231" s="111"/>
      <c r="AO24231" s="111"/>
      <c r="AP24231" s="111"/>
    </row>
    <row r="24232" spans="20:52" x14ac:dyDescent="0.25">
      <c r="T24232" s="110"/>
      <c r="AC24232" s="109"/>
    </row>
    <row r="24233" spans="20:52" x14ac:dyDescent="0.25">
      <c r="T24233" s="110"/>
      <c r="AC24233" s="109"/>
      <c r="AJ24233" s="111"/>
      <c r="AP24233" s="111"/>
      <c r="AV24233" s="111"/>
    </row>
    <row r="24234" spans="20:52" x14ac:dyDescent="0.25">
      <c r="T24234" s="110"/>
      <c r="AC24234" s="109"/>
    </row>
    <row r="24235" spans="20:52" x14ac:dyDescent="0.25">
      <c r="T24235" s="110"/>
      <c r="AC24235" s="109"/>
      <c r="AJ24235" s="111"/>
      <c r="AO24235" s="111"/>
      <c r="AV24235" s="111"/>
    </row>
    <row r="24236" spans="20:52" x14ac:dyDescent="0.25">
      <c r="T24236" s="110"/>
      <c r="AC24236" s="109"/>
      <c r="AP24236" s="111"/>
      <c r="AR24236" s="111"/>
      <c r="AT24236" s="111"/>
    </row>
    <row r="24237" spans="20:52" x14ac:dyDescent="0.25">
      <c r="T24237" s="110"/>
      <c r="AC24237" s="109"/>
    </row>
    <row r="24238" spans="20:52" x14ac:dyDescent="0.25">
      <c r="T24238" s="110"/>
      <c r="AC24238" s="109"/>
    </row>
    <row r="24239" spans="20:52" x14ac:dyDescent="0.25">
      <c r="T24239" s="110"/>
      <c r="AC24239" s="109"/>
    </row>
    <row r="24240" spans="20:52" x14ac:dyDescent="0.25">
      <c r="T24240" s="110"/>
      <c r="AC24240" s="109"/>
      <c r="AJ24240" s="111"/>
      <c r="AO24240" s="111"/>
      <c r="AP24240" s="111"/>
      <c r="AT24240" s="111"/>
    </row>
    <row r="24241" spans="20:48" x14ac:dyDescent="0.25">
      <c r="T24241" s="110"/>
      <c r="AC24241" s="109"/>
    </row>
    <row r="24242" spans="20:48" x14ac:dyDescent="0.25">
      <c r="T24242" s="110"/>
      <c r="AC24242" s="109"/>
    </row>
    <row r="24243" spans="20:48" x14ac:dyDescent="0.25">
      <c r="T24243" s="110"/>
      <c r="AC24243" s="109"/>
    </row>
    <row r="24244" spans="20:48" x14ac:dyDescent="0.25">
      <c r="T24244" s="110"/>
      <c r="AC24244" s="109"/>
    </row>
    <row r="24245" spans="20:48" x14ac:dyDescent="0.25">
      <c r="T24245" s="110"/>
      <c r="AC24245" s="109"/>
      <c r="AP24245" s="111"/>
    </row>
    <row r="24246" spans="20:48" x14ac:dyDescent="0.25">
      <c r="T24246" s="110"/>
      <c r="AC24246" s="109"/>
      <c r="AJ24246" s="111"/>
      <c r="AO24246" s="111"/>
      <c r="AT24246" s="111"/>
      <c r="AV24246" s="111"/>
    </row>
    <row r="24247" spans="20:48" x14ac:dyDescent="0.25">
      <c r="T24247" s="110"/>
      <c r="AC24247" s="109"/>
      <c r="AJ24247" s="111"/>
      <c r="AO24247" s="111"/>
      <c r="AP24247" s="111"/>
      <c r="AT24247" s="111"/>
      <c r="AV24247" s="111"/>
    </row>
    <row r="24248" spans="20:48" x14ac:dyDescent="0.25">
      <c r="T24248" s="110"/>
      <c r="AC24248" s="109"/>
      <c r="AJ24248" s="111"/>
      <c r="AO24248" s="111"/>
      <c r="AV24248" s="111"/>
    </row>
    <row r="24249" spans="20:48" x14ac:dyDescent="0.25">
      <c r="T24249" s="110"/>
      <c r="AC24249" s="109"/>
      <c r="AJ24249" s="111"/>
      <c r="AO24249" s="111"/>
      <c r="AP24249" s="111"/>
      <c r="AV24249" s="111"/>
    </row>
    <row r="24250" spans="20:48" x14ac:dyDescent="0.25">
      <c r="T24250" s="110"/>
      <c r="AC24250" s="109"/>
      <c r="AJ24250" s="111"/>
      <c r="AP24250" s="111"/>
      <c r="AV24250" s="111"/>
    </row>
    <row r="24251" spans="20:48" x14ac:dyDescent="0.25">
      <c r="T24251" s="110"/>
      <c r="AC24251" s="109"/>
    </row>
    <row r="24252" spans="20:48" x14ac:dyDescent="0.25">
      <c r="T24252" s="110"/>
      <c r="AC24252" s="109"/>
      <c r="AJ24252" s="111"/>
      <c r="AO24252" s="111"/>
    </row>
    <row r="24253" spans="20:48" x14ac:dyDescent="0.25">
      <c r="T24253" s="110"/>
      <c r="AC24253" s="109"/>
    </row>
    <row r="24254" spans="20:48" x14ac:dyDescent="0.25">
      <c r="T24254" s="110"/>
      <c r="AC24254" s="109"/>
      <c r="AO24254" s="111"/>
      <c r="AR24254" s="111"/>
      <c r="AT24254" s="111"/>
    </row>
    <row r="24255" spans="20:48" x14ac:dyDescent="0.25">
      <c r="T24255" s="110"/>
      <c r="AC24255" s="109"/>
      <c r="AO24255" s="111"/>
      <c r="AP24255" s="111"/>
      <c r="AV24255" s="111"/>
    </row>
    <row r="24256" spans="20:48" x14ac:dyDescent="0.25">
      <c r="T24256" s="110"/>
      <c r="AC24256" s="109"/>
      <c r="AJ24256" s="111"/>
      <c r="AO24256" s="111"/>
      <c r="AR24256" s="111"/>
      <c r="AV24256" s="111"/>
    </row>
    <row r="24257" spans="20:52" x14ac:dyDescent="0.25">
      <c r="T24257" s="110"/>
      <c r="AC24257" s="109"/>
      <c r="AJ24257" s="111"/>
      <c r="AO24257" s="111"/>
      <c r="AV24257" s="111"/>
    </row>
    <row r="24258" spans="20:52" x14ac:dyDescent="0.25">
      <c r="T24258" s="110"/>
      <c r="AC24258" s="109"/>
    </row>
    <row r="24259" spans="20:52" x14ac:dyDescent="0.25">
      <c r="T24259" s="110"/>
      <c r="AC24259" s="109"/>
    </row>
    <row r="24260" spans="20:52" x14ac:dyDescent="0.25">
      <c r="T24260" s="110"/>
      <c r="AC24260" s="109"/>
      <c r="AP24260" s="111"/>
    </row>
    <row r="24261" spans="20:52" x14ac:dyDescent="0.25">
      <c r="T24261" s="110"/>
      <c r="AC24261" s="109"/>
      <c r="AJ24261" s="111"/>
      <c r="AP24261" s="111"/>
      <c r="AT24261" s="111"/>
      <c r="AV24261" s="111"/>
      <c r="AZ24261" s="111"/>
    </row>
    <row r="24262" spans="20:52" x14ac:dyDescent="0.25">
      <c r="T24262" s="110"/>
      <c r="AC24262" s="109"/>
      <c r="AJ24262" s="111"/>
      <c r="AO24262" s="111"/>
      <c r="AP24262" s="111"/>
      <c r="AV24262" s="111"/>
    </row>
    <row r="24263" spans="20:52" x14ac:dyDescent="0.25">
      <c r="T24263" s="110"/>
      <c r="AC24263" s="109"/>
      <c r="AJ24263" s="111"/>
      <c r="AO24263" s="111"/>
      <c r="AT24263" s="111"/>
    </row>
    <row r="24264" spans="20:52" x14ac:dyDescent="0.25">
      <c r="T24264" s="110"/>
      <c r="AC24264" s="109"/>
      <c r="AJ24264" s="111"/>
      <c r="AO24264" s="111"/>
      <c r="AV24264" s="111"/>
    </row>
    <row r="24265" spans="20:52" x14ac:dyDescent="0.25">
      <c r="T24265" s="110"/>
      <c r="AC24265" s="109"/>
    </row>
    <row r="24266" spans="20:52" x14ac:dyDescent="0.25">
      <c r="T24266" s="110"/>
      <c r="AC24266" s="109"/>
      <c r="AJ24266" s="111"/>
      <c r="AP24266" s="111"/>
      <c r="AV24266" s="111"/>
    </row>
    <row r="24267" spans="20:52" x14ac:dyDescent="0.25">
      <c r="T24267" s="110"/>
      <c r="AC24267" s="109"/>
      <c r="AO24267" s="111"/>
      <c r="AP24267" s="111"/>
      <c r="AV24267" s="111"/>
    </row>
    <row r="24268" spans="20:52" x14ac:dyDescent="0.25">
      <c r="T24268" s="110"/>
      <c r="AC24268" s="109"/>
      <c r="AJ24268" s="111"/>
      <c r="AO24268" s="111"/>
      <c r="AV24268" s="111"/>
    </row>
    <row r="24269" spans="20:52" x14ac:dyDescent="0.25">
      <c r="T24269" s="110"/>
      <c r="AC24269" s="109"/>
      <c r="AV24269" s="111"/>
    </row>
    <row r="24270" spans="20:52" x14ac:dyDescent="0.25">
      <c r="T24270" s="110"/>
      <c r="AC24270" s="109"/>
      <c r="AJ24270" s="111"/>
      <c r="AO24270" s="111"/>
      <c r="AP24270" s="111"/>
      <c r="AV24270" s="111"/>
      <c r="AZ24270" s="111"/>
    </row>
    <row r="24271" spans="20:52" x14ac:dyDescent="0.25">
      <c r="T24271" s="110"/>
      <c r="AC24271" s="109"/>
    </row>
    <row r="24272" spans="20:52" x14ac:dyDescent="0.25">
      <c r="T24272" s="110"/>
      <c r="AC24272" s="109"/>
    </row>
    <row r="24273" spans="20:48" x14ac:dyDescent="0.25">
      <c r="T24273" s="110"/>
      <c r="AC24273" s="109"/>
      <c r="AJ24273" s="111"/>
      <c r="AO24273" s="111"/>
      <c r="AP24273" s="111"/>
      <c r="AT24273" s="111"/>
      <c r="AV24273" s="111"/>
    </row>
    <row r="24274" spans="20:48" x14ac:dyDescent="0.25">
      <c r="T24274" s="110"/>
      <c r="AC24274" s="109"/>
      <c r="AJ24274" s="111"/>
      <c r="AO24274" s="111"/>
      <c r="AP24274" s="111"/>
      <c r="AT24274" s="111"/>
      <c r="AV24274" s="111"/>
    </row>
    <row r="24275" spans="20:48" x14ac:dyDescent="0.25">
      <c r="T24275" s="110"/>
      <c r="AC24275" s="109"/>
    </row>
    <row r="24276" spans="20:48" x14ac:dyDescent="0.25">
      <c r="T24276" s="110"/>
      <c r="AC24276" s="109"/>
    </row>
    <row r="24277" spans="20:48" x14ac:dyDescent="0.25">
      <c r="T24277" s="110"/>
      <c r="AC24277" s="109"/>
    </row>
    <row r="24278" spans="20:48" x14ac:dyDescent="0.25">
      <c r="T24278" s="110"/>
      <c r="AC24278" s="109"/>
      <c r="AJ24278" s="111"/>
      <c r="AO24278" s="111"/>
      <c r="AR24278" s="111"/>
      <c r="AV24278" s="111"/>
    </row>
    <row r="24279" spans="20:48" x14ac:dyDescent="0.25">
      <c r="T24279" s="110"/>
      <c r="AC24279" s="109"/>
      <c r="AV24279" s="111"/>
    </row>
    <row r="24280" spans="20:48" x14ac:dyDescent="0.25">
      <c r="T24280" s="110"/>
      <c r="AC24280" s="109"/>
      <c r="AJ24280" s="111"/>
      <c r="AO24280" s="111"/>
      <c r="AP24280" s="111"/>
      <c r="AV24280" s="111"/>
    </row>
    <row r="24281" spans="20:48" x14ac:dyDescent="0.25">
      <c r="T24281" s="110"/>
      <c r="AC24281" s="109"/>
      <c r="AJ24281" s="111"/>
      <c r="AO24281" s="111"/>
      <c r="AP24281" s="111"/>
      <c r="AV24281" s="111"/>
    </row>
    <row r="24282" spans="20:48" x14ac:dyDescent="0.25">
      <c r="T24282" s="110"/>
      <c r="AC24282" s="109"/>
      <c r="AJ24282" s="111"/>
      <c r="AO24282" s="111"/>
      <c r="AT24282" s="111"/>
    </row>
    <row r="24283" spans="20:48" x14ac:dyDescent="0.25">
      <c r="T24283" s="110"/>
      <c r="AC24283" s="109"/>
      <c r="AJ24283" s="111"/>
      <c r="AO24283" s="111"/>
      <c r="AV24283" s="111"/>
    </row>
    <row r="24284" spans="20:48" x14ac:dyDescent="0.25">
      <c r="T24284" s="110"/>
      <c r="AC24284" s="109"/>
    </row>
    <row r="24285" spans="20:48" x14ac:dyDescent="0.25">
      <c r="T24285" s="110"/>
      <c r="AC24285" s="109"/>
    </row>
    <row r="24286" spans="20:48" x14ac:dyDescent="0.25">
      <c r="T24286" s="110"/>
      <c r="AC24286" s="109"/>
      <c r="AJ24286" s="111"/>
      <c r="AO24286" s="111"/>
      <c r="AV24286" s="111"/>
    </row>
    <row r="24287" spans="20:48" x14ac:dyDescent="0.25">
      <c r="T24287" s="110"/>
      <c r="AC24287" s="109"/>
      <c r="AV24287" s="111"/>
    </row>
    <row r="24288" spans="20:48" x14ac:dyDescent="0.25">
      <c r="T24288" s="110"/>
      <c r="AC24288" s="109"/>
    </row>
    <row r="24289" spans="20:52" x14ac:dyDescent="0.25">
      <c r="T24289" s="110"/>
      <c r="AC24289" s="109"/>
      <c r="AZ24289" s="111"/>
    </row>
    <row r="24290" spans="20:52" x14ac:dyDescent="0.25">
      <c r="T24290" s="110"/>
      <c r="AC24290" s="109"/>
      <c r="AJ24290" s="111"/>
      <c r="AO24290" s="111"/>
      <c r="AV24290" s="111"/>
    </row>
    <row r="24291" spans="20:52" x14ac:dyDescent="0.25">
      <c r="T24291" s="110"/>
      <c r="AC24291" s="109"/>
      <c r="AJ24291" s="111"/>
      <c r="AV24291" s="111"/>
    </row>
    <row r="24292" spans="20:52" x14ac:dyDescent="0.25">
      <c r="T24292" s="110"/>
      <c r="AC24292" s="109"/>
    </row>
    <row r="24293" spans="20:52" x14ac:dyDescent="0.25">
      <c r="T24293" s="110"/>
      <c r="AC24293" s="109"/>
    </row>
    <row r="24294" spans="20:52" x14ac:dyDescent="0.25">
      <c r="T24294" s="110"/>
      <c r="AC24294" s="109"/>
    </row>
    <row r="24295" spans="20:52" x14ac:dyDescent="0.25">
      <c r="T24295" s="110"/>
      <c r="AC24295" s="109"/>
      <c r="AZ24295" s="111"/>
    </row>
    <row r="24296" spans="20:52" x14ac:dyDescent="0.25">
      <c r="T24296" s="110"/>
      <c r="AC24296" s="109"/>
      <c r="AP24296" s="111"/>
      <c r="AV24296" s="111"/>
    </row>
    <row r="24297" spans="20:52" x14ac:dyDescent="0.25">
      <c r="T24297" s="110"/>
      <c r="AC24297" s="109"/>
      <c r="AV24297" s="111"/>
    </row>
    <row r="24298" spans="20:52" x14ac:dyDescent="0.25">
      <c r="T24298" s="110"/>
      <c r="AC24298" s="109"/>
      <c r="AJ24298" s="111"/>
      <c r="AO24298" s="111"/>
      <c r="AV24298" s="111"/>
    </row>
    <row r="24299" spans="20:52" x14ac:dyDescent="0.25">
      <c r="T24299" s="110"/>
      <c r="AC24299" s="109"/>
      <c r="AJ24299" s="111"/>
      <c r="AO24299" s="111"/>
      <c r="AV24299" s="111"/>
    </row>
    <row r="24300" spans="20:52" x14ac:dyDescent="0.25">
      <c r="T24300" s="110"/>
      <c r="AC24300" s="109"/>
    </row>
    <row r="24301" spans="20:52" x14ac:dyDescent="0.25">
      <c r="T24301" s="110"/>
      <c r="AC24301" s="109"/>
    </row>
    <row r="24302" spans="20:52" x14ac:dyDescent="0.25">
      <c r="T24302" s="110"/>
      <c r="AC24302" s="109"/>
      <c r="AJ24302" s="111"/>
      <c r="AO24302" s="111"/>
      <c r="AV24302" s="111"/>
    </row>
    <row r="24303" spans="20:52" x14ac:dyDescent="0.25">
      <c r="T24303" s="110"/>
      <c r="AC24303" s="109"/>
      <c r="AJ24303" s="111"/>
      <c r="AO24303" s="111"/>
      <c r="AP24303" s="111"/>
      <c r="AV24303" s="111"/>
    </row>
    <row r="24304" spans="20:52" x14ac:dyDescent="0.25">
      <c r="T24304" s="110"/>
      <c r="AC24304" s="109"/>
      <c r="AJ24304" s="111"/>
      <c r="AO24304" s="111"/>
      <c r="AP24304" s="111"/>
      <c r="AT24304" s="111"/>
      <c r="AV24304" s="111"/>
      <c r="AZ24304" s="111"/>
    </row>
    <row r="24305" spans="20:52" x14ac:dyDescent="0.25">
      <c r="T24305" s="110"/>
      <c r="AC24305" s="109"/>
    </row>
    <row r="24306" spans="20:52" x14ac:dyDescent="0.25">
      <c r="T24306" s="110"/>
      <c r="AC24306" s="109"/>
      <c r="AJ24306" s="111"/>
      <c r="AO24306" s="111"/>
      <c r="AV24306" s="111"/>
    </row>
    <row r="24307" spans="20:52" x14ac:dyDescent="0.25">
      <c r="T24307" s="110"/>
      <c r="AC24307" s="109"/>
      <c r="AJ24307" s="111"/>
      <c r="AO24307" s="111"/>
      <c r="AV24307" s="111"/>
    </row>
    <row r="24308" spans="20:52" x14ac:dyDescent="0.25">
      <c r="T24308" s="110"/>
      <c r="AC24308" s="109"/>
      <c r="AJ24308" s="111"/>
      <c r="AO24308" s="111"/>
      <c r="AV24308" s="111"/>
    </row>
    <row r="24309" spans="20:52" x14ac:dyDescent="0.25">
      <c r="T24309" s="110"/>
      <c r="AC24309" s="109"/>
      <c r="AJ24309" s="111"/>
      <c r="AO24309" s="111"/>
      <c r="AP24309" s="111"/>
    </row>
    <row r="24310" spans="20:52" x14ac:dyDescent="0.25">
      <c r="T24310" s="110"/>
      <c r="AC24310" s="109"/>
      <c r="AJ24310" s="111"/>
      <c r="AP24310" s="111"/>
    </row>
    <row r="24311" spans="20:52" x14ac:dyDescent="0.25">
      <c r="T24311" s="110"/>
      <c r="AC24311" s="109"/>
      <c r="AJ24311" s="111"/>
      <c r="AP24311" s="111"/>
      <c r="AV24311" s="111"/>
    </row>
    <row r="24312" spans="20:52" x14ac:dyDescent="0.25">
      <c r="T24312" s="110"/>
      <c r="AC24312" s="109"/>
      <c r="AJ24312" s="111"/>
      <c r="AO24312" s="111"/>
      <c r="AP24312" s="111"/>
      <c r="AV24312" s="111"/>
      <c r="AZ24312" s="111"/>
    </row>
    <row r="24313" spans="20:52" x14ac:dyDescent="0.25">
      <c r="T24313" s="110"/>
      <c r="AC24313" s="109"/>
      <c r="AJ24313" s="111"/>
      <c r="AO24313" s="111"/>
      <c r="AT24313" s="111"/>
      <c r="AV24313" s="111"/>
    </row>
    <row r="24314" spans="20:52" x14ac:dyDescent="0.25">
      <c r="T24314" s="110"/>
      <c r="AC24314" s="109"/>
    </row>
    <row r="24315" spans="20:52" x14ac:dyDescent="0.25">
      <c r="T24315" s="110"/>
      <c r="AC24315" s="109"/>
      <c r="AJ24315" s="111"/>
      <c r="AP24315" s="111"/>
    </row>
    <row r="24316" spans="20:52" x14ac:dyDescent="0.25">
      <c r="T24316" s="110"/>
      <c r="AC24316" s="109"/>
      <c r="AV24316" s="111"/>
    </row>
    <row r="24317" spans="20:52" x14ac:dyDescent="0.25">
      <c r="T24317" s="110"/>
      <c r="AC24317" s="109"/>
      <c r="AJ24317" s="111"/>
      <c r="AO24317" s="111"/>
      <c r="AV24317" s="111"/>
    </row>
    <row r="24318" spans="20:52" x14ac:dyDescent="0.25">
      <c r="T24318" s="110"/>
      <c r="AC24318" s="109"/>
      <c r="AJ24318" s="111"/>
      <c r="AO24318" s="111"/>
      <c r="AP24318" s="111"/>
      <c r="AV24318" s="111"/>
    </row>
    <row r="24319" spans="20:52" x14ac:dyDescent="0.25">
      <c r="T24319" s="110"/>
      <c r="AC24319" s="109"/>
      <c r="AJ24319" s="111"/>
      <c r="AO24319" s="111"/>
      <c r="AP24319" s="111"/>
      <c r="AT24319" s="111"/>
      <c r="AV24319" s="111"/>
    </row>
    <row r="24320" spans="20:52" x14ac:dyDescent="0.25">
      <c r="T24320" s="110"/>
      <c r="AC24320" s="109"/>
      <c r="AJ24320" s="111"/>
      <c r="AO24320" s="111"/>
      <c r="AT24320" s="111"/>
    </row>
    <row r="24321" spans="20:48" x14ac:dyDescent="0.25">
      <c r="T24321" s="110"/>
      <c r="AC24321" s="109"/>
      <c r="AO24321" s="111"/>
      <c r="AT24321" s="111"/>
      <c r="AV24321" s="111"/>
    </row>
    <row r="24322" spans="20:48" x14ac:dyDescent="0.25">
      <c r="T24322" s="110"/>
      <c r="AC24322" s="109"/>
      <c r="AJ24322" s="111"/>
      <c r="AO24322" s="111"/>
      <c r="AV24322" s="111"/>
    </row>
    <row r="24323" spans="20:48" x14ac:dyDescent="0.25">
      <c r="T24323" s="110"/>
      <c r="AC24323" s="109"/>
      <c r="AJ24323" s="111"/>
      <c r="AO24323" s="111"/>
      <c r="AV24323" s="111"/>
    </row>
    <row r="24324" spans="20:48" x14ac:dyDescent="0.25">
      <c r="T24324" s="110"/>
      <c r="AC24324" s="109"/>
      <c r="AJ24324" s="111"/>
      <c r="AO24324" s="111"/>
      <c r="AP24324" s="111"/>
      <c r="AT24324" s="111"/>
    </row>
    <row r="24325" spans="20:48" x14ac:dyDescent="0.25">
      <c r="T24325" s="110"/>
      <c r="AC24325" s="109"/>
    </row>
    <row r="24326" spans="20:48" x14ac:dyDescent="0.25">
      <c r="T24326" s="110"/>
      <c r="AC24326" s="109"/>
      <c r="AJ24326" s="111"/>
      <c r="AO24326" s="111"/>
      <c r="AP24326" s="111"/>
      <c r="AR24326" s="111"/>
      <c r="AT24326" s="111"/>
      <c r="AV24326" s="111"/>
    </row>
    <row r="24327" spans="20:48" x14ac:dyDescent="0.25">
      <c r="T24327" s="110"/>
      <c r="AC24327" s="109"/>
    </row>
    <row r="24328" spans="20:48" x14ac:dyDescent="0.25">
      <c r="T24328" s="110"/>
      <c r="AC24328" s="109"/>
      <c r="AJ24328" s="111"/>
      <c r="AO24328" s="111"/>
      <c r="AP24328" s="111"/>
    </row>
    <row r="24329" spans="20:48" x14ac:dyDescent="0.25">
      <c r="T24329" s="110"/>
      <c r="AC24329" s="109"/>
      <c r="AR24329" s="111"/>
    </row>
    <row r="24330" spans="20:48" x14ac:dyDescent="0.25">
      <c r="T24330" s="110"/>
      <c r="AC24330" s="109"/>
      <c r="AJ24330" s="111"/>
      <c r="AO24330" s="111"/>
      <c r="AP24330" s="111"/>
    </row>
    <row r="24331" spans="20:48" x14ac:dyDescent="0.25">
      <c r="T24331" s="110"/>
      <c r="AC24331" s="109"/>
      <c r="AP24331" s="111"/>
      <c r="AT24331" s="111"/>
    </row>
    <row r="24332" spans="20:48" x14ac:dyDescent="0.25">
      <c r="T24332" s="110"/>
      <c r="AC24332" s="109"/>
      <c r="AJ24332" s="111"/>
      <c r="AP24332" s="111"/>
      <c r="AT24332" s="111"/>
    </row>
    <row r="24333" spans="20:48" x14ac:dyDescent="0.25">
      <c r="T24333" s="110"/>
      <c r="AC24333" s="109"/>
    </row>
    <row r="24334" spans="20:48" x14ac:dyDescent="0.25">
      <c r="T24334" s="110"/>
      <c r="AC24334" s="109"/>
      <c r="AJ24334" s="111"/>
      <c r="AO24334" s="111"/>
      <c r="AP24334" s="111"/>
      <c r="AV24334" s="111"/>
    </row>
    <row r="24335" spans="20:48" x14ac:dyDescent="0.25">
      <c r="T24335" s="110"/>
      <c r="AC24335" s="109"/>
      <c r="AJ24335" s="111"/>
    </row>
    <row r="24336" spans="20:48" x14ac:dyDescent="0.25">
      <c r="T24336" s="110"/>
      <c r="AC24336" s="109"/>
      <c r="AJ24336" s="111"/>
      <c r="AO24336" s="111"/>
      <c r="AP24336" s="111"/>
      <c r="AV24336" s="111"/>
    </row>
    <row r="24337" spans="20:48" x14ac:dyDescent="0.25">
      <c r="T24337" s="110"/>
      <c r="AC24337" s="109"/>
      <c r="AO24337" s="111"/>
      <c r="AV24337" s="111"/>
    </row>
    <row r="24338" spans="20:48" x14ac:dyDescent="0.25">
      <c r="T24338" s="110"/>
      <c r="AC24338" s="109"/>
    </row>
    <row r="24339" spans="20:48" x14ac:dyDescent="0.25">
      <c r="T24339" s="110"/>
      <c r="AC24339" s="109"/>
    </row>
    <row r="24340" spans="20:48" x14ac:dyDescent="0.25">
      <c r="T24340" s="110"/>
      <c r="AC24340" s="109"/>
    </row>
    <row r="24341" spans="20:48" x14ac:dyDescent="0.25">
      <c r="T24341" s="110"/>
      <c r="AC24341" s="109"/>
      <c r="AJ24341" s="111"/>
      <c r="AO24341" s="111"/>
      <c r="AV24341" s="111"/>
    </row>
    <row r="24342" spans="20:48" x14ac:dyDescent="0.25">
      <c r="T24342" s="110"/>
      <c r="AC24342" s="109"/>
      <c r="AJ24342" s="111"/>
      <c r="AO24342" s="111"/>
      <c r="AV24342" s="111"/>
    </row>
    <row r="24343" spans="20:48" x14ac:dyDescent="0.25">
      <c r="T24343" s="110"/>
      <c r="AC24343" s="109"/>
    </row>
    <row r="24344" spans="20:48" x14ac:dyDescent="0.25">
      <c r="T24344" s="110"/>
      <c r="AC24344" s="109"/>
      <c r="AJ24344" s="111"/>
      <c r="AO24344" s="111"/>
      <c r="AT24344" s="111"/>
    </row>
    <row r="24345" spans="20:48" x14ac:dyDescent="0.25">
      <c r="T24345" s="110"/>
      <c r="AC24345" s="109"/>
      <c r="AV24345" s="111"/>
    </row>
    <row r="24346" spans="20:48" x14ac:dyDescent="0.25">
      <c r="T24346" s="110"/>
      <c r="AC24346" s="109"/>
      <c r="AJ24346" s="111"/>
      <c r="AO24346" s="111"/>
      <c r="AP24346" s="111"/>
      <c r="AR24346" s="111"/>
      <c r="AT24346" s="111"/>
      <c r="AV24346" s="111"/>
    </row>
    <row r="24347" spans="20:48" x14ac:dyDescent="0.25">
      <c r="T24347" s="110"/>
      <c r="AC24347" s="109"/>
    </row>
    <row r="24348" spans="20:48" x14ac:dyDescent="0.25">
      <c r="T24348" s="110"/>
      <c r="AC24348" s="109"/>
      <c r="AJ24348" s="111"/>
    </row>
    <row r="24349" spans="20:48" x14ac:dyDescent="0.25">
      <c r="T24349" s="110"/>
      <c r="AC24349" s="109"/>
      <c r="AP24349" s="111"/>
      <c r="AT24349" s="111"/>
      <c r="AV24349" s="111"/>
    </row>
    <row r="24350" spans="20:48" x14ac:dyDescent="0.25">
      <c r="T24350" s="110"/>
      <c r="AC24350" s="109"/>
    </row>
    <row r="24351" spans="20:48" x14ac:dyDescent="0.25">
      <c r="T24351" s="110"/>
      <c r="AC24351" s="109"/>
    </row>
    <row r="24352" spans="20:48" x14ac:dyDescent="0.25">
      <c r="T24352" s="110"/>
      <c r="AC24352" s="109"/>
      <c r="AJ24352" s="111"/>
      <c r="AO24352" s="111"/>
      <c r="AT24352" s="111"/>
      <c r="AV24352" s="111"/>
    </row>
    <row r="24353" spans="20:52" x14ac:dyDescent="0.25">
      <c r="T24353" s="110"/>
      <c r="AC24353" s="109"/>
      <c r="AJ24353" s="111"/>
      <c r="AO24353" s="111"/>
      <c r="AV24353" s="111"/>
    </row>
    <row r="24354" spans="20:52" x14ac:dyDescent="0.25">
      <c r="T24354" s="110"/>
      <c r="AC24354" s="109"/>
      <c r="AJ24354" s="111"/>
      <c r="AO24354" s="111"/>
      <c r="AV24354" s="111"/>
    </row>
    <row r="24355" spans="20:52" x14ac:dyDescent="0.25">
      <c r="T24355" s="110"/>
      <c r="AC24355" s="109"/>
      <c r="AJ24355" s="111"/>
      <c r="AO24355" s="111"/>
      <c r="AP24355" s="111"/>
    </row>
    <row r="24356" spans="20:52" x14ac:dyDescent="0.25">
      <c r="T24356" s="110"/>
      <c r="AC24356" s="109"/>
      <c r="AJ24356" s="111"/>
      <c r="AO24356" s="111"/>
      <c r="AP24356" s="111"/>
      <c r="AT24356" s="111"/>
      <c r="AV24356" s="111"/>
    </row>
    <row r="24357" spans="20:52" x14ac:dyDescent="0.25">
      <c r="T24357" s="110"/>
      <c r="AC24357" s="109"/>
      <c r="AZ24357" s="111"/>
    </row>
    <row r="24358" spans="20:52" x14ac:dyDescent="0.25">
      <c r="T24358" s="110"/>
      <c r="AC24358" s="109"/>
    </row>
    <row r="24359" spans="20:52" x14ac:dyDescent="0.25">
      <c r="T24359" s="110"/>
      <c r="AC24359" s="109"/>
    </row>
    <row r="24360" spans="20:52" x14ac:dyDescent="0.25">
      <c r="T24360" s="110"/>
      <c r="AC24360" s="109"/>
      <c r="AP24360" s="111"/>
      <c r="AV24360" s="111"/>
      <c r="AZ24360" s="111"/>
    </row>
    <row r="24361" spans="20:52" x14ac:dyDescent="0.25">
      <c r="T24361" s="110"/>
      <c r="AC24361" s="109"/>
      <c r="AJ24361" s="111"/>
      <c r="AO24361" s="111"/>
      <c r="AP24361" s="111"/>
      <c r="AT24361" s="111"/>
      <c r="AV24361" s="111"/>
    </row>
    <row r="24362" spans="20:52" x14ac:dyDescent="0.25">
      <c r="T24362" s="110"/>
      <c r="AC24362" s="109"/>
      <c r="AJ24362" s="111"/>
      <c r="AO24362" s="111"/>
      <c r="AP24362" s="111"/>
      <c r="AV24362" s="111"/>
    </row>
    <row r="24363" spans="20:52" x14ac:dyDescent="0.25">
      <c r="T24363" s="110"/>
      <c r="AC24363" s="109"/>
      <c r="AJ24363" s="111"/>
      <c r="AO24363" s="111"/>
      <c r="AR24363" s="111"/>
      <c r="AV24363" s="111"/>
    </row>
    <row r="24364" spans="20:52" x14ac:dyDescent="0.25">
      <c r="T24364" s="110"/>
      <c r="AC24364" s="109"/>
      <c r="AJ24364" s="111"/>
      <c r="AO24364" s="111"/>
      <c r="AP24364" s="111"/>
      <c r="AV24364" s="111"/>
    </row>
    <row r="24365" spans="20:52" x14ac:dyDescent="0.25">
      <c r="T24365" s="110"/>
      <c r="AC24365" s="109"/>
    </row>
    <row r="24366" spans="20:52" x14ac:dyDescent="0.25">
      <c r="T24366" s="110"/>
      <c r="AC24366" s="109"/>
    </row>
    <row r="24367" spans="20:52" x14ac:dyDescent="0.25">
      <c r="T24367" s="110"/>
      <c r="AC24367" s="109"/>
      <c r="AJ24367" s="111"/>
      <c r="AO24367" s="111"/>
      <c r="AP24367" s="111"/>
      <c r="AT24367" s="111"/>
      <c r="AV24367" s="111"/>
    </row>
    <row r="24368" spans="20:52" x14ac:dyDescent="0.25">
      <c r="T24368" s="110"/>
      <c r="AC24368" s="109"/>
    </row>
    <row r="24369" spans="20:52" x14ac:dyDescent="0.25">
      <c r="T24369" s="110"/>
      <c r="AC24369" s="109"/>
      <c r="AJ24369" s="111"/>
      <c r="AO24369" s="111"/>
      <c r="AP24369" s="111"/>
      <c r="AT24369" s="111"/>
      <c r="AV24369" s="111"/>
    </row>
    <row r="24370" spans="20:52" x14ac:dyDescent="0.25">
      <c r="T24370" s="110"/>
      <c r="AC24370" s="109"/>
      <c r="AJ24370" s="111"/>
      <c r="AO24370" s="111"/>
      <c r="AP24370" s="111"/>
      <c r="AV24370" s="111"/>
      <c r="AZ24370" s="111"/>
    </row>
    <row r="24371" spans="20:52" x14ac:dyDescent="0.25">
      <c r="T24371" s="110"/>
      <c r="AC24371" s="109"/>
      <c r="AV24371" s="111"/>
    </row>
    <row r="24372" spans="20:52" x14ac:dyDescent="0.25">
      <c r="T24372" s="110"/>
      <c r="AC24372" s="109"/>
    </row>
    <row r="24373" spans="20:52" x14ac:dyDescent="0.25">
      <c r="T24373" s="110"/>
      <c r="AC24373" s="109"/>
    </row>
    <row r="24374" spans="20:52" x14ac:dyDescent="0.25">
      <c r="T24374" s="110"/>
      <c r="AC24374" s="109"/>
    </row>
    <row r="24375" spans="20:52" x14ac:dyDescent="0.25">
      <c r="T24375" s="110"/>
      <c r="AC24375" s="109"/>
    </row>
    <row r="24376" spans="20:52" x14ac:dyDescent="0.25">
      <c r="T24376" s="110"/>
      <c r="AC24376" s="109"/>
      <c r="AJ24376" s="111"/>
      <c r="AO24376" s="111"/>
      <c r="AV24376" s="111"/>
      <c r="AZ24376" s="111"/>
    </row>
    <row r="24377" spans="20:52" x14ac:dyDescent="0.25">
      <c r="T24377" s="110"/>
      <c r="AC24377" s="109"/>
      <c r="AJ24377" s="111"/>
      <c r="AO24377" s="111"/>
      <c r="AV24377" s="111"/>
    </row>
    <row r="24378" spans="20:52" x14ac:dyDescent="0.25">
      <c r="T24378" s="110"/>
      <c r="AC24378" s="109"/>
      <c r="AJ24378" s="111"/>
      <c r="AO24378" s="111"/>
      <c r="AV24378" s="111"/>
      <c r="AZ24378" s="111"/>
    </row>
    <row r="24379" spans="20:52" x14ac:dyDescent="0.25">
      <c r="T24379" s="110"/>
      <c r="AC24379" s="109"/>
      <c r="AV24379" s="111"/>
    </row>
    <row r="24380" spans="20:52" x14ac:dyDescent="0.25">
      <c r="T24380" s="110"/>
      <c r="AC24380" s="109"/>
      <c r="AJ24380" s="111"/>
      <c r="AO24380" s="111"/>
      <c r="AP24380" s="111"/>
    </row>
    <row r="24381" spans="20:52" x14ac:dyDescent="0.25">
      <c r="T24381" s="110"/>
      <c r="AC24381" s="109"/>
      <c r="AJ24381" s="111"/>
      <c r="AO24381" s="111"/>
      <c r="AR24381" s="111"/>
      <c r="AV24381" s="111"/>
    </row>
    <row r="24382" spans="20:52" x14ac:dyDescent="0.25">
      <c r="T24382" s="110"/>
      <c r="AC24382" s="109"/>
    </row>
    <row r="24383" spans="20:52" x14ac:dyDescent="0.25">
      <c r="T24383" s="110"/>
      <c r="AC24383" s="109"/>
      <c r="AJ24383" s="111"/>
      <c r="AO24383" s="111"/>
      <c r="AP24383" s="111"/>
    </row>
    <row r="24384" spans="20:52" x14ac:dyDescent="0.25">
      <c r="T24384" s="110"/>
      <c r="AC24384" s="109"/>
      <c r="AZ24384" s="111"/>
    </row>
    <row r="24385" spans="20:48" x14ac:dyDescent="0.25">
      <c r="T24385" s="110"/>
      <c r="AC24385" s="109"/>
    </row>
    <row r="24386" spans="20:48" x14ac:dyDescent="0.25">
      <c r="T24386" s="110"/>
      <c r="AC24386" s="109"/>
    </row>
    <row r="24387" spans="20:48" x14ac:dyDescent="0.25">
      <c r="T24387" s="110"/>
      <c r="AC24387" s="109"/>
      <c r="AJ24387" s="111"/>
      <c r="AO24387" s="111"/>
      <c r="AV24387" s="111"/>
    </row>
    <row r="24388" spans="20:48" x14ac:dyDescent="0.25">
      <c r="T24388" s="110"/>
      <c r="AC24388" s="109"/>
      <c r="AV24388" s="111"/>
    </row>
    <row r="24389" spans="20:48" x14ac:dyDescent="0.25">
      <c r="T24389" s="110"/>
      <c r="AC24389" s="109"/>
    </row>
    <row r="24390" spans="20:48" x14ac:dyDescent="0.25">
      <c r="T24390" s="110"/>
      <c r="AC24390" s="109"/>
    </row>
    <row r="24391" spans="20:48" x14ac:dyDescent="0.25">
      <c r="T24391" s="110"/>
      <c r="AC24391" s="109"/>
    </row>
    <row r="24392" spans="20:48" x14ac:dyDescent="0.25">
      <c r="T24392" s="110"/>
      <c r="AC24392" s="109"/>
      <c r="AV24392" s="111"/>
    </row>
    <row r="24393" spans="20:48" x14ac:dyDescent="0.25">
      <c r="T24393" s="110"/>
      <c r="AC24393" s="109"/>
      <c r="AJ24393" s="111"/>
      <c r="AO24393" s="111"/>
      <c r="AP24393" s="111"/>
      <c r="AT24393" s="111"/>
      <c r="AV24393" s="111"/>
    </row>
    <row r="24394" spans="20:48" x14ac:dyDescent="0.25">
      <c r="T24394" s="110"/>
      <c r="AC24394" s="109"/>
      <c r="AJ24394" s="111"/>
      <c r="AO24394" s="111"/>
      <c r="AR24394" s="111"/>
      <c r="AV24394" s="111"/>
    </row>
    <row r="24395" spans="20:48" x14ac:dyDescent="0.25">
      <c r="T24395" s="110"/>
      <c r="AC24395" s="109"/>
      <c r="AP24395" s="111"/>
      <c r="AV24395" s="111"/>
    </row>
    <row r="24396" spans="20:48" x14ac:dyDescent="0.25">
      <c r="T24396" s="110"/>
      <c r="AC24396" s="109"/>
      <c r="AV24396" s="111"/>
    </row>
    <row r="24397" spans="20:48" x14ac:dyDescent="0.25">
      <c r="T24397" s="110"/>
      <c r="AC24397" s="109"/>
      <c r="AJ24397" s="111"/>
      <c r="AO24397" s="111"/>
    </row>
    <row r="24398" spans="20:48" x14ac:dyDescent="0.25">
      <c r="T24398" s="110"/>
      <c r="AC24398" s="109"/>
      <c r="AJ24398" s="111"/>
      <c r="AO24398" s="111"/>
      <c r="AP24398" s="111"/>
      <c r="AT24398" s="111"/>
      <c r="AV24398" s="111"/>
    </row>
    <row r="24399" spans="20:48" x14ac:dyDescent="0.25">
      <c r="T24399" s="110"/>
      <c r="AC24399" s="109"/>
      <c r="AJ24399" s="111"/>
      <c r="AO24399" s="111"/>
      <c r="AR24399" s="111"/>
      <c r="AV24399" s="111"/>
    </row>
    <row r="24400" spans="20:48" x14ac:dyDescent="0.25">
      <c r="T24400" s="110"/>
      <c r="AC24400" s="109"/>
    </row>
    <row r="24401" spans="20:48" x14ac:dyDescent="0.25">
      <c r="T24401" s="110"/>
      <c r="AC24401" s="109"/>
    </row>
    <row r="24402" spans="20:48" x14ac:dyDescent="0.25">
      <c r="T24402" s="110"/>
      <c r="AC24402" s="109"/>
    </row>
    <row r="24403" spans="20:48" x14ac:dyDescent="0.25">
      <c r="T24403" s="110"/>
      <c r="AC24403" s="109"/>
      <c r="AJ24403" s="111"/>
      <c r="AO24403" s="111"/>
      <c r="AT24403" s="111"/>
      <c r="AV24403" s="111"/>
    </row>
    <row r="24404" spans="20:48" x14ac:dyDescent="0.25">
      <c r="T24404" s="110"/>
      <c r="AC24404" s="109"/>
      <c r="AJ24404" s="111"/>
      <c r="AO24404" s="111"/>
      <c r="AP24404" s="111"/>
      <c r="AV24404" s="111"/>
    </row>
    <row r="24405" spans="20:48" x14ac:dyDescent="0.25">
      <c r="T24405" s="110"/>
      <c r="AC24405" s="109"/>
      <c r="AJ24405" s="111"/>
      <c r="AO24405" s="111"/>
      <c r="AP24405" s="111"/>
    </row>
    <row r="24406" spans="20:48" x14ac:dyDescent="0.25">
      <c r="T24406" s="110"/>
      <c r="AC24406" s="109"/>
      <c r="AJ24406" s="111"/>
      <c r="AO24406" s="111"/>
      <c r="AP24406" s="111"/>
    </row>
    <row r="24407" spans="20:48" x14ac:dyDescent="0.25">
      <c r="T24407" s="110"/>
      <c r="AC24407" s="109"/>
      <c r="AP24407" s="111"/>
      <c r="AT24407" s="111"/>
    </row>
    <row r="24408" spans="20:48" x14ac:dyDescent="0.25">
      <c r="T24408" s="110"/>
      <c r="AC24408" s="109"/>
      <c r="AJ24408" s="111"/>
      <c r="AO24408" s="111"/>
      <c r="AV24408" s="111"/>
    </row>
    <row r="24409" spans="20:48" x14ac:dyDescent="0.25">
      <c r="T24409" s="110"/>
      <c r="AC24409" s="109"/>
      <c r="AO24409" s="111"/>
      <c r="AP24409" s="111"/>
      <c r="AV24409" s="111"/>
    </row>
    <row r="24410" spans="20:48" x14ac:dyDescent="0.25">
      <c r="T24410" s="110"/>
      <c r="AC24410" s="109"/>
      <c r="AJ24410" s="111"/>
      <c r="AO24410" s="111"/>
      <c r="AV24410" s="111"/>
    </row>
    <row r="24411" spans="20:48" x14ac:dyDescent="0.25">
      <c r="T24411" s="110"/>
      <c r="AC24411" s="109"/>
      <c r="AJ24411" s="111"/>
      <c r="AO24411" s="111"/>
      <c r="AP24411" s="111"/>
      <c r="AT24411" s="111"/>
    </row>
    <row r="24412" spans="20:48" x14ac:dyDescent="0.25">
      <c r="T24412" s="110"/>
      <c r="AC24412" s="109"/>
      <c r="AJ24412" s="111"/>
      <c r="AO24412" s="111"/>
      <c r="AP24412" s="111"/>
      <c r="AV24412" s="111"/>
    </row>
    <row r="24413" spans="20:48" x14ac:dyDescent="0.25">
      <c r="T24413" s="110"/>
      <c r="AC24413" s="109"/>
      <c r="AJ24413" s="111"/>
      <c r="AO24413" s="111"/>
      <c r="AP24413" s="111"/>
      <c r="AV24413" s="111"/>
    </row>
    <row r="24414" spans="20:48" x14ac:dyDescent="0.25">
      <c r="T24414" s="110"/>
      <c r="AC24414" s="109"/>
      <c r="AJ24414" s="111"/>
      <c r="AP24414" s="111"/>
    </row>
    <row r="24415" spans="20:48" x14ac:dyDescent="0.25">
      <c r="T24415" s="110"/>
      <c r="AC24415" s="109"/>
    </row>
    <row r="24416" spans="20:48" x14ac:dyDescent="0.25">
      <c r="T24416" s="110"/>
      <c r="AC24416" s="109"/>
      <c r="AV24416" s="111"/>
    </row>
    <row r="24417" spans="20:52" x14ac:dyDescent="0.25">
      <c r="T24417" s="110"/>
      <c r="AC24417" s="109"/>
      <c r="AR24417" s="111"/>
      <c r="AT24417" s="111"/>
    </row>
    <row r="24418" spans="20:52" x14ac:dyDescent="0.25">
      <c r="T24418" s="110"/>
      <c r="AC24418" s="109"/>
      <c r="AJ24418" s="111"/>
      <c r="AO24418" s="111"/>
      <c r="AP24418" s="111"/>
      <c r="AV24418" s="111"/>
    </row>
    <row r="24419" spans="20:52" x14ac:dyDescent="0.25">
      <c r="T24419" s="110"/>
      <c r="AC24419" s="109"/>
      <c r="AP24419" s="111"/>
    </row>
    <row r="24420" spans="20:52" x14ac:dyDescent="0.25">
      <c r="T24420" s="110"/>
      <c r="AC24420" s="109"/>
    </row>
    <row r="24421" spans="20:52" x14ac:dyDescent="0.25">
      <c r="T24421" s="110"/>
      <c r="AC24421" s="109"/>
      <c r="AJ24421" s="111"/>
      <c r="AO24421" s="111"/>
      <c r="AP24421" s="111"/>
      <c r="AT24421" s="111"/>
      <c r="AV24421" s="111"/>
    </row>
    <row r="24422" spans="20:52" x14ac:dyDescent="0.25">
      <c r="T24422" s="110"/>
      <c r="AC24422" s="109"/>
    </row>
    <row r="24423" spans="20:52" x14ac:dyDescent="0.25">
      <c r="T24423" s="110"/>
      <c r="AC24423" s="109"/>
      <c r="AJ24423" s="111"/>
      <c r="AO24423" s="111"/>
      <c r="AT24423" s="111"/>
      <c r="AV24423" s="111"/>
    </row>
    <row r="24424" spans="20:52" x14ac:dyDescent="0.25">
      <c r="T24424" s="110"/>
      <c r="AC24424" s="109"/>
    </row>
    <row r="24425" spans="20:52" x14ac:dyDescent="0.25">
      <c r="T24425" s="110"/>
      <c r="AC24425" s="109"/>
    </row>
    <row r="24426" spans="20:52" x14ac:dyDescent="0.25">
      <c r="T24426" s="110"/>
      <c r="AC24426" s="109"/>
      <c r="AV24426" s="111"/>
    </row>
    <row r="24427" spans="20:52" x14ac:dyDescent="0.25">
      <c r="T24427" s="110"/>
      <c r="AC24427" s="109"/>
      <c r="AJ24427" s="111"/>
      <c r="AO24427" s="111"/>
      <c r="AP24427" s="111"/>
    </row>
    <row r="24428" spans="20:52" x14ac:dyDescent="0.25">
      <c r="T24428" s="110"/>
      <c r="AC24428" s="109"/>
      <c r="AV24428" s="111"/>
      <c r="AZ24428" s="111"/>
    </row>
    <row r="24429" spans="20:52" x14ac:dyDescent="0.25">
      <c r="T24429" s="110"/>
      <c r="AC24429" s="109"/>
      <c r="AJ24429" s="111"/>
      <c r="AO24429" s="111"/>
    </row>
    <row r="24430" spans="20:52" x14ac:dyDescent="0.25">
      <c r="T24430" s="110"/>
      <c r="AC24430" s="109"/>
    </row>
    <row r="24431" spans="20:52" x14ac:dyDescent="0.25">
      <c r="T24431" s="110"/>
      <c r="AC24431" s="109"/>
      <c r="AJ24431" s="111"/>
      <c r="AO24431" s="111"/>
      <c r="AP24431" s="111"/>
      <c r="AV24431" s="111"/>
    </row>
    <row r="24432" spans="20:52" x14ac:dyDescent="0.25">
      <c r="T24432" s="110"/>
      <c r="AC24432" s="109"/>
      <c r="AJ24432" s="111"/>
      <c r="AO24432" s="111"/>
      <c r="AP24432" s="111"/>
      <c r="AT24432" s="111"/>
    </row>
    <row r="24433" spans="20:52" x14ac:dyDescent="0.25">
      <c r="T24433" s="110"/>
      <c r="AC24433" s="109"/>
      <c r="AJ24433" s="111"/>
      <c r="AO24433" s="111"/>
      <c r="AV24433" s="111"/>
    </row>
    <row r="24434" spans="20:52" x14ac:dyDescent="0.25">
      <c r="T24434" s="110"/>
      <c r="AC24434" s="109"/>
      <c r="AJ24434" s="111"/>
      <c r="AO24434" s="111"/>
      <c r="AP24434" s="111"/>
      <c r="AV24434" s="111"/>
      <c r="AZ24434" s="111"/>
    </row>
    <row r="24435" spans="20:52" x14ac:dyDescent="0.25">
      <c r="T24435" s="110"/>
      <c r="AC24435" s="109"/>
      <c r="AJ24435" s="111"/>
      <c r="AO24435" s="111"/>
      <c r="AP24435" s="111"/>
    </row>
    <row r="24436" spans="20:52" x14ac:dyDescent="0.25">
      <c r="T24436" s="110"/>
      <c r="AC24436" s="109"/>
      <c r="AJ24436" s="111"/>
      <c r="AO24436" s="111"/>
    </row>
    <row r="24437" spans="20:52" x14ac:dyDescent="0.25">
      <c r="T24437" s="110"/>
      <c r="AC24437" s="109"/>
    </row>
    <row r="24438" spans="20:52" x14ac:dyDescent="0.25">
      <c r="T24438" s="110"/>
      <c r="AC24438" s="109"/>
      <c r="AV24438" s="111"/>
    </row>
    <row r="24439" spans="20:52" x14ac:dyDescent="0.25">
      <c r="T24439" s="110"/>
      <c r="AC24439" s="109"/>
    </row>
    <row r="24440" spans="20:52" x14ac:dyDescent="0.25">
      <c r="T24440" s="110"/>
      <c r="AC24440" s="109"/>
      <c r="AJ24440" s="111"/>
      <c r="AO24440" s="111"/>
      <c r="AP24440" s="111"/>
      <c r="AV24440" s="111"/>
    </row>
    <row r="24441" spans="20:52" x14ac:dyDescent="0.25">
      <c r="T24441" s="110"/>
      <c r="AC24441" s="109"/>
      <c r="AJ24441" s="111"/>
      <c r="AO24441" s="111"/>
      <c r="AV24441" s="111"/>
    </row>
    <row r="24442" spans="20:52" x14ac:dyDescent="0.25">
      <c r="T24442" s="110"/>
      <c r="AC24442" s="109"/>
    </row>
    <row r="24443" spans="20:52" x14ac:dyDescent="0.25">
      <c r="T24443" s="110"/>
      <c r="AC24443" s="109"/>
      <c r="AJ24443" s="111"/>
      <c r="AO24443" s="111"/>
      <c r="AV24443" s="111"/>
    </row>
    <row r="24444" spans="20:52" x14ac:dyDescent="0.25">
      <c r="T24444" s="110"/>
      <c r="AC24444" s="109"/>
    </row>
    <row r="24445" spans="20:52" x14ac:dyDescent="0.25">
      <c r="T24445" s="110"/>
      <c r="AC24445" s="109"/>
      <c r="AJ24445" s="111"/>
      <c r="AO24445" s="111"/>
      <c r="AP24445" s="111"/>
      <c r="AT24445" s="111"/>
      <c r="AV24445" s="111"/>
    </row>
    <row r="24446" spans="20:52" x14ac:dyDescent="0.25">
      <c r="T24446" s="110"/>
      <c r="AC24446" s="109"/>
    </row>
    <row r="24447" spans="20:52" x14ac:dyDescent="0.25">
      <c r="T24447" s="110"/>
      <c r="AC24447" s="109"/>
      <c r="AJ24447" s="111"/>
      <c r="AO24447" s="111"/>
      <c r="AV24447" s="111"/>
    </row>
    <row r="24448" spans="20:52" x14ac:dyDescent="0.25">
      <c r="T24448" s="110"/>
      <c r="AC24448" s="109"/>
      <c r="AJ24448" s="111"/>
      <c r="AO24448" s="111"/>
      <c r="AR24448" s="111"/>
    </row>
    <row r="24449" spans="20:52" x14ac:dyDescent="0.25">
      <c r="T24449" s="110"/>
      <c r="AC24449" s="109"/>
    </row>
    <row r="24450" spans="20:52" x14ac:dyDescent="0.25">
      <c r="T24450" s="110"/>
      <c r="AC24450" s="109"/>
      <c r="AZ24450" s="111"/>
    </row>
    <row r="24451" spans="20:52" x14ac:dyDescent="0.25">
      <c r="T24451" s="110"/>
      <c r="AC24451" s="109"/>
    </row>
    <row r="24452" spans="20:52" x14ac:dyDescent="0.25">
      <c r="T24452" s="110"/>
      <c r="AC24452" s="109"/>
      <c r="AV24452" s="111"/>
    </row>
    <row r="24453" spans="20:52" x14ac:dyDescent="0.25">
      <c r="T24453" s="110"/>
      <c r="AC24453" s="109"/>
      <c r="AJ24453" s="111"/>
      <c r="AO24453" s="111"/>
      <c r="AV24453" s="111"/>
    </row>
    <row r="24454" spans="20:52" x14ac:dyDescent="0.25">
      <c r="T24454" s="110"/>
      <c r="AC24454" s="109"/>
      <c r="AZ24454" s="111"/>
    </row>
    <row r="24455" spans="20:52" x14ac:dyDescent="0.25">
      <c r="T24455" s="110"/>
      <c r="AC24455" s="109"/>
      <c r="AJ24455" s="111"/>
      <c r="AO24455" s="111"/>
      <c r="AZ24455" s="111"/>
    </row>
    <row r="24456" spans="20:52" x14ac:dyDescent="0.25">
      <c r="T24456" s="110"/>
      <c r="AC24456" s="109"/>
      <c r="AJ24456" s="111"/>
      <c r="AO24456" s="111"/>
    </row>
    <row r="24457" spans="20:52" x14ac:dyDescent="0.25">
      <c r="T24457" s="110"/>
      <c r="AC24457" s="109"/>
      <c r="AP24457" s="111"/>
      <c r="AR24457" s="111"/>
      <c r="AV24457" s="111"/>
    </row>
    <row r="24458" spans="20:52" x14ac:dyDescent="0.25">
      <c r="T24458" s="110"/>
      <c r="AC24458" s="109"/>
    </row>
    <row r="24459" spans="20:52" x14ac:dyDescent="0.25">
      <c r="T24459" s="110"/>
      <c r="AC24459" s="109"/>
      <c r="AJ24459" s="111"/>
      <c r="AO24459" s="111"/>
    </row>
    <row r="24460" spans="20:52" x14ac:dyDescent="0.25">
      <c r="T24460" s="110"/>
      <c r="AC24460" s="109"/>
    </row>
    <row r="24461" spans="20:52" x14ac:dyDescent="0.25">
      <c r="T24461" s="110"/>
      <c r="AC24461" s="109"/>
    </row>
    <row r="24462" spans="20:52" x14ac:dyDescent="0.25">
      <c r="T24462" s="110"/>
      <c r="AC24462" s="109"/>
    </row>
    <row r="24463" spans="20:52" x14ac:dyDescent="0.25">
      <c r="T24463" s="110"/>
      <c r="AC24463" s="109"/>
      <c r="AV24463" s="111"/>
    </row>
    <row r="24464" spans="20:52" x14ac:dyDescent="0.25">
      <c r="T24464" s="110"/>
      <c r="AC24464" s="109"/>
    </row>
    <row r="24465" spans="20:52" x14ac:dyDescent="0.25">
      <c r="T24465" s="110"/>
      <c r="AC24465" s="109"/>
    </row>
    <row r="24466" spans="20:52" x14ac:dyDescent="0.25">
      <c r="T24466" s="110"/>
      <c r="AC24466" s="109"/>
      <c r="AV24466" s="111"/>
    </row>
    <row r="24467" spans="20:52" x14ac:dyDescent="0.25">
      <c r="T24467" s="110"/>
      <c r="AC24467" s="109"/>
    </row>
    <row r="24468" spans="20:52" x14ac:dyDescent="0.25">
      <c r="T24468" s="110"/>
      <c r="AC24468" s="109"/>
      <c r="AJ24468" s="111"/>
      <c r="AO24468" s="111"/>
      <c r="AP24468" s="111"/>
      <c r="AT24468" s="111"/>
      <c r="AV24468" s="111"/>
    </row>
    <row r="24469" spans="20:52" x14ac:dyDescent="0.25">
      <c r="T24469" s="110"/>
      <c r="AC24469" s="109"/>
    </row>
    <row r="24470" spans="20:52" x14ac:dyDescent="0.25">
      <c r="T24470" s="110"/>
      <c r="AC24470" s="109"/>
      <c r="AJ24470" s="111"/>
      <c r="AV24470" s="111"/>
    </row>
    <row r="24471" spans="20:52" x14ac:dyDescent="0.25">
      <c r="T24471" s="110"/>
      <c r="AC24471" s="109"/>
      <c r="AV24471" s="111"/>
    </row>
    <row r="24472" spans="20:52" x14ac:dyDescent="0.25">
      <c r="T24472" s="110"/>
      <c r="AC24472" s="109"/>
    </row>
    <row r="24473" spans="20:52" x14ac:dyDescent="0.25">
      <c r="T24473" s="110"/>
      <c r="AC24473" s="109"/>
      <c r="AO24473" s="111"/>
      <c r="AP24473" s="111"/>
      <c r="AV24473" s="111"/>
      <c r="AZ24473" s="111"/>
    </row>
    <row r="24474" spans="20:52" x14ac:dyDescent="0.25">
      <c r="T24474" s="110"/>
      <c r="AC24474" s="109"/>
      <c r="AJ24474" s="111"/>
      <c r="AO24474" s="111"/>
      <c r="AP24474" s="111"/>
      <c r="AV24474" s="111"/>
    </row>
    <row r="24475" spans="20:52" x14ac:dyDescent="0.25">
      <c r="T24475" s="110"/>
      <c r="AC24475" s="109"/>
    </row>
    <row r="24476" spans="20:52" x14ac:dyDescent="0.25">
      <c r="T24476" s="110"/>
      <c r="AC24476" s="109"/>
      <c r="AJ24476" s="111"/>
      <c r="AO24476" s="111"/>
      <c r="AP24476" s="111"/>
      <c r="AV24476" s="111"/>
    </row>
    <row r="24477" spans="20:52" x14ac:dyDescent="0.25">
      <c r="T24477" s="110"/>
      <c r="AC24477" s="109"/>
      <c r="AJ24477" s="111"/>
      <c r="AO24477" s="111"/>
      <c r="AR24477" s="111"/>
      <c r="AV24477" s="111"/>
    </row>
    <row r="24478" spans="20:52" x14ac:dyDescent="0.25">
      <c r="T24478" s="110"/>
      <c r="AC24478" s="109"/>
      <c r="AJ24478" s="111"/>
      <c r="AO24478" s="111"/>
    </row>
    <row r="24479" spans="20:52" x14ac:dyDescent="0.25">
      <c r="T24479" s="110"/>
      <c r="AC24479" s="109"/>
      <c r="AO24479" s="111"/>
      <c r="AV24479" s="111"/>
    </row>
    <row r="24480" spans="20:52" x14ac:dyDescent="0.25">
      <c r="T24480" s="110"/>
      <c r="AC24480" s="109"/>
      <c r="AJ24480" s="111"/>
      <c r="AO24480" s="111"/>
      <c r="AP24480" s="111"/>
      <c r="AV24480" s="111"/>
    </row>
    <row r="24481" spans="20:52" x14ac:dyDescent="0.25">
      <c r="T24481" s="110"/>
      <c r="AC24481" s="109"/>
      <c r="AJ24481" s="111"/>
      <c r="AP24481" s="111"/>
      <c r="AV24481" s="111"/>
    </row>
    <row r="24482" spans="20:52" x14ac:dyDescent="0.25">
      <c r="T24482" s="110"/>
      <c r="AC24482" s="109"/>
      <c r="AJ24482" s="111"/>
      <c r="AO24482" s="111"/>
      <c r="AV24482" s="111"/>
    </row>
    <row r="24483" spans="20:52" x14ac:dyDescent="0.25">
      <c r="T24483" s="110"/>
      <c r="AC24483" s="109"/>
      <c r="AJ24483" s="111"/>
      <c r="AO24483" s="111"/>
      <c r="AP24483" s="111"/>
      <c r="AR24483" s="111"/>
      <c r="AT24483" s="111"/>
      <c r="AV24483" s="111"/>
    </row>
    <row r="24484" spans="20:52" x14ac:dyDescent="0.25">
      <c r="T24484" s="110"/>
      <c r="AC24484" s="109"/>
    </row>
    <row r="24485" spans="20:52" x14ac:dyDescent="0.25">
      <c r="T24485" s="110"/>
      <c r="AC24485" s="109"/>
      <c r="AJ24485" s="111"/>
      <c r="AO24485" s="111"/>
      <c r="AP24485" s="111"/>
      <c r="AT24485" s="111"/>
      <c r="AV24485" s="111"/>
      <c r="AZ24485" s="111"/>
    </row>
    <row r="24486" spans="20:52" x14ac:dyDescent="0.25">
      <c r="T24486" s="110"/>
      <c r="AC24486" s="109"/>
      <c r="AJ24486" s="111"/>
      <c r="AO24486" s="111"/>
      <c r="AP24486" s="111"/>
    </row>
    <row r="24487" spans="20:52" x14ac:dyDescent="0.25">
      <c r="T24487" s="110"/>
      <c r="AC24487" s="109"/>
      <c r="AJ24487" s="111"/>
      <c r="AP24487" s="111"/>
      <c r="AR24487" s="111"/>
      <c r="AT24487" s="111"/>
      <c r="AV24487" s="111"/>
    </row>
    <row r="24488" spans="20:52" x14ac:dyDescent="0.25">
      <c r="T24488" s="110"/>
      <c r="AC24488" s="109"/>
    </row>
    <row r="24489" spans="20:52" x14ac:dyDescent="0.25">
      <c r="T24489" s="110"/>
      <c r="AC24489" s="109"/>
    </row>
    <row r="24490" spans="20:52" x14ac:dyDescent="0.25">
      <c r="T24490" s="110"/>
      <c r="AC24490" s="109"/>
      <c r="AJ24490" s="111"/>
      <c r="AP24490" s="111"/>
      <c r="AV24490" s="111"/>
    </row>
    <row r="24491" spans="20:52" x14ac:dyDescent="0.25">
      <c r="T24491" s="110"/>
      <c r="AC24491" s="109"/>
    </row>
    <row r="24492" spans="20:52" x14ac:dyDescent="0.25">
      <c r="T24492" s="110"/>
      <c r="AC24492" s="109"/>
      <c r="AJ24492" s="111"/>
      <c r="AO24492" s="111"/>
      <c r="AV24492" s="111"/>
      <c r="AZ24492" s="111"/>
    </row>
    <row r="24493" spans="20:52" x14ac:dyDescent="0.25">
      <c r="T24493" s="110"/>
      <c r="AC24493" s="109"/>
      <c r="AZ24493" s="111"/>
    </row>
    <row r="24494" spans="20:52" x14ac:dyDescent="0.25">
      <c r="T24494" s="110"/>
      <c r="AC24494" s="109"/>
    </row>
    <row r="24495" spans="20:52" x14ac:dyDescent="0.25">
      <c r="T24495" s="110"/>
      <c r="AC24495" s="109"/>
      <c r="AJ24495" s="111"/>
      <c r="AO24495" s="111"/>
      <c r="AV24495" s="111"/>
    </row>
    <row r="24496" spans="20:52" x14ac:dyDescent="0.25">
      <c r="T24496" s="110"/>
      <c r="AC24496" s="109"/>
    </row>
    <row r="24497" spans="20:52" x14ac:dyDescent="0.25">
      <c r="T24497" s="110"/>
      <c r="AC24497" s="109"/>
      <c r="AO24497" s="111"/>
      <c r="AP24497" s="111"/>
    </row>
    <row r="24498" spans="20:52" x14ac:dyDescent="0.25">
      <c r="T24498" s="110"/>
      <c r="AC24498" s="109"/>
    </row>
    <row r="24499" spans="20:52" x14ac:dyDescent="0.25">
      <c r="T24499" s="110"/>
      <c r="AC24499" s="109"/>
      <c r="AJ24499" s="111"/>
      <c r="AO24499" s="111"/>
      <c r="AT24499" s="111"/>
      <c r="AV24499" s="111"/>
    </row>
    <row r="24500" spans="20:52" x14ac:dyDescent="0.25">
      <c r="T24500" s="110"/>
      <c r="AC24500" s="109"/>
    </row>
    <row r="24501" spans="20:52" x14ac:dyDescent="0.25">
      <c r="T24501" s="110"/>
      <c r="AC24501" s="109"/>
    </row>
    <row r="24502" spans="20:52" x14ac:dyDescent="0.25">
      <c r="T24502" s="110"/>
      <c r="AC24502" s="109"/>
      <c r="AJ24502" s="111"/>
      <c r="AO24502" s="111"/>
      <c r="AT24502" s="111"/>
    </row>
    <row r="24503" spans="20:52" x14ac:dyDescent="0.25">
      <c r="T24503" s="110"/>
      <c r="AC24503" s="109"/>
    </row>
    <row r="24504" spans="20:52" x14ac:dyDescent="0.25">
      <c r="T24504" s="110"/>
      <c r="AC24504" s="109"/>
      <c r="AJ24504" s="111"/>
      <c r="AO24504" s="111"/>
    </row>
    <row r="24505" spans="20:52" x14ac:dyDescent="0.25">
      <c r="T24505" s="110"/>
      <c r="AC24505" s="109"/>
      <c r="AJ24505" s="111"/>
      <c r="AO24505" s="111"/>
      <c r="AV24505" s="111"/>
    </row>
    <row r="24506" spans="20:52" x14ac:dyDescent="0.25">
      <c r="T24506" s="110"/>
      <c r="AC24506" s="109"/>
    </row>
    <row r="24507" spans="20:52" x14ac:dyDescent="0.25">
      <c r="T24507" s="110"/>
      <c r="AC24507" s="109"/>
      <c r="AJ24507" s="111"/>
      <c r="AO24507" s="111"/>
      <c r="AV24507" s="111"/>
    </row>
    <row r="24508" spans="20:52" x14ac:dyDescent="0.25">
      <c r="T24508" s="110"/>
      <c r="AC24508" s="109"/>
    </row>
    <row r="24509" spans="20:52" x14ac:dyDescent="0.25">
      <c r="T24509" s="110"/>
      <c r="AC24509" s="109"/>
      <c r="AJ24509" s="111"/>
      <c r="AO24509" s="111"/>
      <c r="AP24509" s="111"/>
      <c r="AR24509" s="111"/>
      <c r="AT24509" s="111"/>
      <c r="AV24509" s="111"/>
      <c r="AZ24509" s="111"/>
    </row>
    <row r="24510" spans="20:52" x14ac:dyDescent="0.25">
      <c r="T24510" s="110"/>
      <c r="AC24510" s="109"/>
    </row>
    <row r="24511" spans="20:52" x14ac:dyDescent="0.25">
      <c r="T24511" s="110"/>
      <c r="AC24511" s="109"/>
      <c r="AJ24511" s="111"/>
      <c r="AO24511" s="111"/>
      <c r="AV24511" s="111"/>
    </row>
    <row r="24512" spans="20:52" x14ac:dyDescent="0.25">
      <c r="T24512" s="110"/>
      <c r="AC24512" s="109"/>
      <c r="AV24512" s="111"/>
    </row>
    <row r="24513" spans="20:52" x14ac:dyDescent="0.25">
      <c r="T24513" s="110"/>
      <c r="AC24513" s="109"/>
      <c r="AJ24513" s="111"/>
      <c r="AO24513" s="111"/>
      <c r="AP24513" s="111"/>
      <c r="AV24513" s="111"/>
    </row>
    <row r="24514" spans="20:52" x14ac:dyDescent="0.25">
      <c r="T24514" s="110"/>
      <c r="AC24514" s="109"/>
      <c r="AJ24514" s="111"/>
      <c r="AO24514" s="111"/>
      <c r="AV24514" s="111"/>
    </row>
    <row r="24515" spans="20:52" x14ac:dyDescent="0.25">
      <c r="T24515" s="110"/>
      <c r="AC24515" s="109"/>
      <c r="AP24515" s="111"/>
    </row>
    <row r="24516" spans="20:52" x14ac:dyDescent="0.25">
      <c r="T24516" s="110"/>
      <c r="AC24516" s="109"/>
      <c r="AJ24516" s="111"/>
      <c r="AO24516" s="111"/>
      <c r="AP24516" s="111"/>
      <c r="AT24516" s="111"/>
      <c r="AV24516" s="111"/>
    </row>
    <row r="24517" spans="20:52" x14ac:dyDescent="0.25">
      <c r="T24517" s="110"/>
      <c r="AC24517" s="109"/>
      <c r="AJ24517" s="111"/>
      <c r="AO24517" s="111"/>
      <c r="AP24517" s="111"/>
      <c r="AT24517" s="111"/>
      <c r="AV24517" s="111"/>
    </row>
    <row r="24518" spans="20:52" x14ac:dyDescent="0.25">
      <c r="T24518" s="110"/>
      <c r="AC24518" s="109"/>
      <c r="AJ24518" s="111"/>
      <c r="AP24518" s="111"/>
      <c r="AV24518" s="111"/>
    </row>
    <row r="24519" spans="20:52" x14ac:dyDescent="0.25">
      <c r="T24519" s="110"/>
      <c r="AC24519" s="109"/>
      <c r="AJ24519" s="111"/>
    </row>
    <row r="24520" spans="20:52" x14ac:dyDescent="0.25">
      <c r="T24520" s="110"/>
      <c r="AC24520" s="109"/>
    </row>
    <row r="24521" spans="20:52" x14ac:dyDescent="0.25">
      <c r="T24521" s="110"/>
      <c r="AC24521" s="109"/>
      <c r="AJ24521" s="111"/>
      <c r="AO24521" s="111"/>
      <c r="AP24521" s="111"/>
      <c r="AV24521" s="111"/>
    </row>
    <row r="24522" spans="20:52" x14ac:dyDescent="0.25">
      <c r="T24522" s="110"/>
      <c r="AC24522" s="109"/>
    </row>
    <row r="24523" spans="20:52" x14ac:dyDescent="0.25">
      <c r="T24523" s="110"/>
      <c r="AC24523" s="109"/>
    </row>
    <row r="24524" spans="20:52" x14ac:dyDescent="0.25">
      <c r="T24524" s="110"/>
      <c r="AC24524" s="109"/>
      <c r="AJ24524" s="111"/>
      <c r="AO24524" s="111"/>
      <c r="AP24524" s="111"/>
      <c r="AV24524" s="111"/>
    </row>
    <row r="24525" spans="20:52" x14ac:dyDescent="0.25">
      <c r="T24525" s="110"/>
      <c r="AC24525" s="109"/>
      <c r="AJ24525" s="111"/>
      <c r="AO24525" s="111"/>
      <c r="AR24525" s="111"/>
      <c r="AT24525" s="111"/>
    </row>
    <row r="24526" spans="20:52" x14ac:dyDescent="0.25">
      <c r="T24526" s="110"/>
      <c r="AC24526" s="109"/>
    </row>
    <row r="24527" spans="20:52" x14ac:dyDescent="0.25">
      <c r="T24527" s="110"/>
      <c r="AC24527" s="109"/>
      <c r="AJ24527" s="111"/>
      <c r="AO24527" s="111"/>
      <c r="AP24527" s="111"/>
      <c r="AV24527" s="111"/>
      <c r="AZ24527" s="111"/>
    </row>
    <row r="24528" spans="20:52" x14ac:dyDescent="0.25">
      <c r="T24528" s="110"/>
      <c r="AC24528" s="109"/>
      <c r="AP24528" s="111"/>
      <c r="AV24528" s="111"/>
    </row>
    <row r="24529" spans="20:52" x14ac:dyDescent="0.25">
      <c r="T24529" s="110"/>
      <c r="AC24529" s="109"/>
    </row>
    <row r="24530" spans="20:52" x14ac:dyDescent="0.25">
      <c r="T24530" s="110"/>
      <c r="AC24530" s="109"/>
      <c r="AJ24530" s="111"/>
      <c r="AO24530" s="111"/>
      <c r="AP24530" s="111"/>
    </row>
    <row r="24531" spans="20:52" x14ac:dyDescent="0.25">
      <c r="T24531" s="110"/>
      <c r="AC24531" s="109"/>
      <c r="AJ24531" s="111"/>
      <c r="AO24531" s="111"/>
      <c r="AP24531" s="111"/>
      <c r="AV24531" s="111"/>
    </row>
    <row r="24532" spans="20:52" x14ac:dyDescent="0.25">
      <c r="T24532" s="110"/>
      <c r="AC24532" s="109"/>
    </row>
    <row r="24533" spans="20:52" x14ac:dyDescent="0.25">
      <c r="T24533" s="110"/>
      <c r="AC24533" s="109"/>
      <c r="AV24533" s="111"/>
    </row>
    <row r="24534" spans="20:52" x14ac:dyDescent="0.25">
      <c r="T24534" s="110"/>
      <c r="AC24534" s="109"/>
      <c r="AP24534" s="111"/>
      <c r="AV24534" s="111"/>
    </row>
    <row r="24535" spans="20:52" x14ac:dyDescent="0.25">
      <c r="T24535" s="110"/>
      <c r="AC24535" s="109"/>
      <c r="AO24535" s="111"/>
      <c r="AV24535" s="111"/>
    </row>
    <row r="24536" spans="20:52" x14ac:dyDescent="0.25">
      <c r="T24536" s="110"/>
      <c r="AC24536" s="109"/>
      <c r="AJ24536" s="111"/>
      <c r="AO24536" s="111"/>
      <c r="AP24536" s="111"/>
      <c r="AR24536" s="111"/>
    </row>
    <row r="24537" spans="20:52" x14ac:dyDescent="0.25">
      <c r="T24537" s="110"/>
      <c r="AC24537" s="109"/>
      <c r="AO24537" s="111"/>
    </row>
    <row r="24538" spans="20:52" x14ac:dyDescent="0.25">
      <c r="T24538" s="110"/>
      <c r="AC24538" s="109"/>
      <c r="AJ24538" s="111"/>
      <c r="AO24538" s="111"/>
    </row>
    <row r="24539" spans="20:52" x14ac:dyDescent="0.25">
      <c r="T24539" s="110"/>
      <c r="AC24539" s="109"/>
      <c r="AJ24539" s="111"/>
      <c r="AO24539" s="111"/>
      <c r="AV24539" s="111"/>
    </row>
    <row r="24540" spans="20:52" x14ac:dyDescent="0.25">
      <c r="T24540" s="110"/>
      <c r="AC24540" s="109"/>
      <c r="AZ24540" s="111"/>
    </row>
    <row r="24541" spans="20:52" x14ac:dyDescent="0.25">
      <c r="T24541" s="110"/>
      <c r="AC24541" s="109"/>
      <c r="AJ24541" s="111"/>
      <c r="AO24541" s="111"/>
    </row>
    <row r="24542" spans="20:52" x14ac:dyDescent="0.25">
      <c r="T24542" s="110"/>
      <c r="AC24542" s="109"/>
    </row>
    <row r="24543" spans="20:52" x14ac:dyDescent="0.25">
      <c r="T24543" s="110"/>
      <c r="AC24543" s="109"/>
      <c r="AJ24543" s="111"/>
      <c r="AO24543" s="111"/>
      <c r="AP24543" s="111"/>
      <c r="AV24543" s="111"/>
    </row>
    <row r="24544" spans="20:52" x14ac:dyDescent="0.25">
      <c r="T24544" s="110"/>
      <c r="AC24544" s="109"/>
    </row>
    <row r="24545" spans="20:52" x14ac:dyDescent="0.25">
      <c r="T24545" s="110"/>
      <c r="AC24545" s="109"/>
    </row>
    <row r="24546" spans="20:52" x14ac:dyDescent="0.25">
      <c r="T24546" s="110"/>
      <c r="AC24546" s="109"/>
      <c r="AJ24546" s="111"/>
      <c r="AO24546" s="111"/>
    </row>
    <row r="24547" spans="20:52" x14ac:dyDescent="0.25">
      <c r="T24547" s="110"/>
      <c r="AC24547" s="109"/>
      <c r="AJ24547" s="111"/>
      <c r="AO24547" s="111"/>
    </row>
    <row r="24548" spans="20:52" x14ac:dyDescent="0.25">
      <c r="T24548" s="110"/>
      <c r="AC24548" s="109"/>
      <c r="AJ24548" s="111"/>
      <c r="AO24548" s="111"/>
      <c r="AV24548" s="111"/>
    </row>
    <row r="24549" spans="20:52" x14ac:dyDescent="0.25">
      <c r="T24549" s="110"/>
      <c r="AC24549" s="109"/>
      <c r="AJ24549" s="111"/>
      <c r="AP24549" s="111"/>
      <c r="AV24549" s="111"/>
      <c r="AZ24549" s="111"/>
    </row>
    <row r="24550" spans="20:52" x14ac:dyDescent="0.25">
      <c r="T24550" s="110"/>
      <c r="AC24550" s="109"/>
      <c r="AJ24550" s="111"/>
      <c r="AO24550" s="111"/>
      <c r="AP24550" s="111"/>
      <c r="AV24550" s="111"/>
    </row>
    <row r="24551" spans="20:52" x14ac:dyDescent="0.25">
      <c r="T24551" s="110"/>
      <c r="AC24551" s="109"/>
      <c r="AJ24551" s="111"/>
      <c r="AO24551" s="111"/>
      <c r="AT24551" s="111"/>
    </row>
    <row r="24552" spans="20:52" x14ac:dyDescent="0.25">
      <c r="T24552" s="110"/>
      <c r="AC24552" s="109"/>
      <c r="AJ24552" s="111"/>
      <c r="AO24552" s="111"/>
      <c r="AP24552" s="111"/>
      <c r="AT24552" s="111"/>
      <c r="AV24552" s="111"/>
      <c r="AZ24552" s="111"/>
    </row>
    <row r="24553" spans="20:52" x14ac:dyDescent="0.25">
      <c r="T24553" s="110"/>
      <c r="AC24553" s="109"/>
      <c r="AJ24553" s="111"/>
      <c r="AO24553" s="111"/>
      <c r="AP24553" s="111"/>
      <c r="AV24553" s="111"/>
      <c r="AZ24553" s="111"/>
    </row>
    <row r="24554" spans="20:52" x14ac:dyDescent="0.25">
      <c r="T24554" s="110"/>
      <c r="AC24554" s="109"/>
    </row>
    <row r="24555" spans="20:52" x14ac:dyDescent="0.25">
      <c r="T24555" s="110"/>
      <c r="AC24555" s="109"/>
    </row>
    <row r="24556" spans="20:52" x14ac:dyDescent="0.25">
      <c r="T24556" s="110"/>
      <c r="AC24556" s="109"/>
      <c r="AJ24556" s="111"/>
      <c r="AO24556" s="111"/>
      <c r="AT24556" s="111"/>
    </row>
    <row r="24557" spans="20:52" x14ac:dyDescent="0.25">
      <c r="T24557" s="110"/>
      <c r="AC24557" s="109"/>
    </row>
    <row r="24558" spans="20:52" x14ac:dyDescent="0.25">
      <c r="T24558" s="110"/>
      <c r="AC24558" s="109"/>
      <c r="AJ24558" s="111"/>
      <c r="AO24558" s="111"/>
      <c r="AV24558" s="111"/>
    </row>
    <row r="24559" spans="20:52" x14ac:dyDescent="0.25">
      <c r="T24559" s="110"/>
      <c r="AC24559" s="109"/>
      <c r="AJ24559" s="111"/>
      <c r="AO24559" s="111"/>
      <c r="AV24559" s="111"/>
    </row>
    <row r="24560" spans="20:52" x14ac:dyDescent="0.25">
      <c r="T24560" s="110"/>
      <c r="AC24560" s="109"/>
      <c r="AP24560" s="111"/>
    </row>
    <row r="24561" spans="20:52" x14ac:dyDescent="0.25">
      <c r="T24561" s="110"/>
      <c r="AC24561" s="109"/>
      <c r="AJ24561" s="111"/>
      <c r="AO24561" s="111"/>
      <c r="AP24561" s="111"/>
      <c r="AT24561" s="111"/>
      <c r="AV24561" s="111"/>
      <c r="AZ24561" s="111"/>
    </row>
    <row r="24562" spans="20:52" x14ac:dyDescent="0.25">
      <c r="T24562" s="110"/>
      <c r="AC24562" s="109"/>
      <c r="AJ24562" s="111"/>
      <c r="AO24562" s="111"/>
      <c r="AV24562" s="111"/>
    </row>
    <row r="24563" spans="20:52" x14ac:dyDescent="0.25">
      <c r="T24563" s="110"/>
      <c r="AC24563" s="109"/>
      <c r="AP24563" s="111"/>
      <c r="AV24563" s="111"/>
    </row>
    <row r="24564" spans="20:52" x14ac:dyDescent="0.25">
      <c r="T24564" s="110"/>
      <c r="AC24564" s="109"/>
      <c r="AJ24564" s="111"/>
      <c r="AV24564" s="111"/>
    </row>
    <row r="24565" spans="20:52" x14ac:dyDescent="0.25">
      <c r="T24565" s="110"/>
      <c r="AC24565" s="109"/>
    </row>
    <row r="24566" spans="20:52" x14ac:dyDescent="0.25">
      <c r="T24566" s="110"/>
      <c r="AC24566" s="109"/>
      <c r="AJ24566" s="111"/>
      <c r="AP24566" s="111"/>
      <c r="AV24566" s="111"/>
    </row>
    <row r="24567" spans="20:52" x14ac:dyDescent="0.25">
      <c r="T24567" s="110"/>
      <c r="AC24567" s="109"/>
    </row>
    <row r="24568" spans="20:52" x14ac:dyDescent="0.25">
      <c r="T24568" s="110"/>
      <c r="AC24568" s="109"/>
      <c r="AO24568" s="111"/>
      <c r="AP24568" s="111"/>
      <c r="AV24568" s="111"/>
    </row>
    <row r="24569" spans="20:52" x14ac:dyDescent="0.25">
      <c r="T24569" s="110"/>
      <c r="AC24569" s="109"/>
      <c r="AJ24569" s="111"/>
      <c r="AO24569" s="111"/>
      <c r="AV24569" s="111"/>
      <c r="AZ24569" s="111"/>
    </row>
    <row r="24570" spans="20:52" x14ac:dyDescent="0.25">
      <c r="T24570" s="110"/>
      <c r="AC24570" s="109"/>
      <c r="AJ24570" s="111"/>
      <c r="AO24570" s="111"/>
      <c r="AR24570" s="111"/>
      <c r="AV24570" s="111"/>
    </row>
    <row r="24571" spans="20:52" x14ac:dyDescent="0.25">
      <c r="T24571" s="110"/>
      <c r="AC24571" s="109"/>
      <c r="AZ24571" s="111"/>
    </row>
    <row r="24572" spans="20:52" x14ac:dyDescent="0.25">
      <c r="T24572" s="110"/>
      <c r="AC24572" s="109"/>
      <c r="AO24572" s="111"/>
      <c r="AR24572" s="111"/>
      <c r="AV24572" s="111"/>
    </row>
    <row r="24573" spans="20:52" x14ac:dyDescent="0.25">
      <c r="T24573" s="110"/>
      <c r="AC24573" s="109"/>
      <c r="AJ24573" s="111"/>
      <c r="AO24573" s="111"/>
      <c r="AT24573" s="111"/>
    </row>
    <row r="24574" spans="20:52" x14ac:dyDescent="0.25">
      <c r="T24574" s="110"/>
      <c r="AC24574" s="109"/>
      <c r="AO24574" s="111"/>
      <c r="AT24574" s="111"/>
      <c r="AV24574" s="111"/>
    </row>
    <row r="24575" spans="20:52" x14ac:dyDescent="0.25">
      <c r="T24575" s="110"/>
      <c r="AC24575" s="109"/>
      <c r="AJ24575" s="111"/>
    </row>
    <row r="24576" spans="20:52" x14ac:dyDescent="0.25">
      <c r="T24576" s="110"/>
      <c r="AC24576" s="109"/>
    </row>
    <row r="24577" spans="20:52" x14ac:dyDescent="0.25">
      <c r="T24577" s="110"/>
      <c r="AC24577" s="109"/>
    </row>
    <row r="24578" spans="20:52" x14ac:dyDescent="0.25">
      <c r="T24578" s="110"/>
      <c r="AC24578" s="109"/>
      <c r="AJ24578" s="111"/>
      <c r="AO24578" s="111"/>
      <c r="AP24578" s="111"/>
      <c r="AV24578" s="111"/>
    </row>
    <row r="24579" spans="20:52" x14ac:dyDescent="0.25">
      <c r="T24579" s="110"/>
      <c r="AC24579" s="109"/>
      <c r="AJ24579" s="111"/>
      <c r="AO24579" s="111"/>
      <c r="AT24579" s="111"/>
      <c r="AV24579" s="111"/>
    </row>
    <row r="24580" spans="20:52" x14ac:dyDescent="0.25">
      <c r="T24580" s="110"/>
      <c r="AC24580" s="109"/>
      <c r="AJ24580" s="111"/>
      <c r="AP24580" s="111"/>
      <c r="AV24580" s="111"/>
    </row>
    <row r="24581" spans="20:52" x14ac:dyDescent="0.25">
      <c r="T24581" s="110"/>
      <c r="AC24581" s="109"/>
      <c r="AJ24581" s="111"/>
      <c r="AO24581" s="111"/>
      <c r="AP24581" s="111"/>
      <c r="AV24581" s="111"/>
    </row>
    <row r="24582" spans="20:52" x14ac:dyDescent="0.25">
      <c r="T24582" s="110"/>
      <c r="AC24582" s="109"/>
    </row>
    <row r="24583" spans="20:52" x14ac:dyDescent="0.25">
      <c r="T24583" s="110"/>
      <c r="AC24583" s="109"/>
      <c r="AJ24583" s="111"/>
      <c r="AO24583" s="111"/>
      <c r="AT24583" s="111"/>
      <c r="AV24583" s="111"/>
    </row>
    <row r="24584" spans="20:52" x14ac:dyDescent="0.25">
      <c r="T24584" s="110"/>
      <c r="AC24584" s="109"/>
      <c r="AZ24584" s="111"/>
    </row>
    <row r="24585" spans="20:52" x14ac:dyDescent="0.25">
      <c r="T24585" s="110"/>
      <c r="AC24585" s="109"/>
    </row>
    <row r="24586" spans="20:52" x14ac:dyDescent="0.25">
      <c r="T24586" s="110"/>
      <c r="AC24586" s="109"/>
    </row>
    <row r="24587" spans="20:52" x14ac:dyDescent="0.25">
      <c r="T24587" s="110"/>
      <c r="AC24587" s="109"/>
    </row>
    <row r="24588" spans="20:52" x14ac:dyDescent="0.25">
      <c r="T24588" s="110"/>
      <c r="AC24588" s="109"/>
      <c r="AP24588" s="111"/>
      <c r="AV24588" s="111"/>
    </row>
    <row r="24589" spans="20:52" x14ac:dyDescent="0.25">
      <c r="T24589" s="110"/>
      <c r="AC24589" s="109"/>
    </row>
    <row r="24590" spans="20:52" x14ac:dyDescent="0.25">
      <c r="T24590" s="110"/>
      <c r="AC24590" s="109"/>
    </row>
    <row r="24591" spans="20:52" x14ac:dyDescent="0.25">
      <c r="T24591" s="110"/>
      <c r="AC24591" s="109"/>
      <c r="AJ24591" s="111"/>
      <c r="AO24591" s="111"/>
      <c r="AV24591" s="111"/>
    </row>
    <row r="24592" spans="20:52" x14ac:dyDescent="0.25">
      <c r="T24592" s="110"/>
      <c r="AC24592" s="109"/>
      <c r="AJ24592" s="111"/>
      <c r="AO24592" s="111"/>
    </row>
    <row r="24593" spans="20:52" x14ac:dyDescent="0.25">
      <c r="T24593" s="110"/>
      <c r="AC24593" s="109"/>
      <c r="AJ24593" s="111"/>
      <c r="AO24593" s="111"/>
      <c r="AP24593" s="111"/>
      <c r="AV24593" s="111"/>
    </row>
    <row r="24594" spans="20:52" x14ac:dyDescent="0.25">
      <c r="T24594" s="110"/>
      <c r="AC24594" s="109"/>
      <c r="AJ24594" s="111"/>
      <c r="AO24594" s="111"/>
      <c r="AV24594" s="111"/>
    </row>
    <row r="24595" spans="20:52" x14ac:dyDescent="0.25">
      <c r="T24595" s="110"/>
      <c r="AC24595" s="109"/>
      <c r="AV24595" s="111"/>
    </row>
    <row r="24596" spans="20:52" x14ac:dyDescent="0.25">
      <c r="T24596" s="110"/>
      <c r="AC24596" s="109"/>
      <c r="AV24596" s="111"/>
    </row>
    <row r="24597" spans="20:52" x14ac:dyDescent="0.25">
      <c r="T24597" s="110"/>
      <c r="AC24597" s="109"/>
      <c r="AJ24597" s="111"/>
      <c r="AO24597" s="111"/>
      <c r="AT24597" s="111"/>
    </row>
    <row r="24598" spans="20:52" x14ac:dyDescent="0.25">
      <c r="T24598" s="110"/>
      <c r="AC24598" s="109"/>
      <c r="AJ24598" s="111"/>
      <c r="AO24598" s="111"/>
      <c r="AP24598" s="111"/>
      <c r="AR24598" s="111"/>
      <c r="AV24598" s="111"/>
    </row>
    <row r="24599" spans="20:52" x14ac:dyDescent="0.25">
      <c r="T24599" s="110"/>
      <c r="AC24599" s="109"/>
      <c r="AJ24599" s="111"/>
    </row>
    <row r="24600" spans="20:52" x14ac:dyDescent="0.25">
      <c r="T24600" s="110"/>
      <c r="AC24600" s="109"/>
    </row>
    <row r="24601" spans="20:52" x14ac:dyDescent="0.25">
      <c r="T24601" s="110"/>
      <c r="AC24601" s="109"/>
      <c r="AJ24601" s="111"/>
      <c r="AO24601" s="111"/>
      <c r="AV24601" s="111"/>
    </row>
    <row r="24602" spans="20:52" x14ac:dyDescent="0.25">
      <c r="T24602" s="110"/>
      <c r="AC24602" s="109"/>
      <c r="AJ24602" s="111"/>
      <c r="AP24602" s="111"/>
      <c r="AT24602" s="111"/>
      <c r="AV24602" s="111"/>
    </row>
    <row r="24603" spans="20:52" x14ac:dyDescent="0.25">
      <c r="T24603" s="110"/>
      <c r="AC24603" s="109"/>
    </row>
    <row r="24604" spans="20:52" x14ac:dyDescent="0.25">
      <c r="T24604" s="110"/>
      <c r="AC24604" s="109"/>
      <c r="AJ24604" s="111"/>
      <c r="AO24604" s="111"/>
      <c r="AV24604" s="111"/>
    </row>
    <row r="24605" spans="20:52" x14ac:dyDescent="0.25">
      <c r="T24605" s="110"/>
      <c r="AC24605" s="109"/>
    </row>
    <row r="24606" spans="20:52" x14ac:dyDescent="0.25">
      <c r="T24606" s="110"/>
      <c r="AC24606" s="109"/>
      <c r="AJ24606" s="111"/>
      <c r="AO24606" s="111"/>
      <c r="AV24606" s="111"/>
      <c r="AZ24606" s="111"/>
    </row>
    <row r="24607" spans="20:52" x14ac:dyDescent="0.25">
      <c r="T24607" s="110"/>
      <c r="AC24607" s="109"/>
      <c r="AJ24607" s="111"/>
      <c r="AO24607" s="111"/>
      <c r="AR24607" s="111"/>
      <c r="AV24607" s="111"/>
    </row>
    <row r="24608" spans="20:52" x14ac:dyDescent="0.25">
      <c r="T24608" s="110"/>
      <c r="AC24608" s="109"/>
    </row>
    <row r="24609" spans="20:52" x14ac:dyDescent="0.25">
      <c r="T24609" s="110"/>
      <c r="AC24609" s="109"/>
      <c r="AP24609" s="111"/>
    </row>
    <row r="24610" spans="20:52" x14ac:dyDescent="0.25">
      <c r="T24610" s="110"/>
      <c r="AC24610" s="109"/>
    </row>
    <row r="24611" spans="20:52" x14ac:dyDescent="0.25">
      <c r="T24611" s="110"/>
      <c r="AC24611" s="109"/>
      <c r="AP24611" s="111"/>
    </row>
    <row r="24612" spans="20:52" x14ac:dyDescent="0.25">
      <c r="T24612" s="110"/>
      <c r="AC24612" s="109"/>
    </row>
    <row r="24613" spans="20:52" x14ac:dyDescent="0.25">
      <c r="T24613" s="110"/>
      <c r="AC24613" s="109"/>
      <c r="AJ24613" s="111"/>
      <c r="AO24613" s="111"/>
      <c r="AV24613" s="111"/>
    </row>
    <row r="24614" spans="20:52" x14ac:dyDescent="0.25">
      <c r="T24614" s="110"/>
      <c r="AC24614" s="109"/>
    </row>
    <row r="24615" spans="20:52" x14ac:dyDescent="0.25">
      <c r="T24615" s="110"/>
      <c r="AC24615" s="109"/>
      <c r="AJ24615" s="111"/>
      <c r="AO24615" s="111"/>
      <c r="AV24615" s="111"/>
    </row>
    <row r="24616" spans="20:52" x14ac:dyDescent="0.25">
      <c r="T24616" s="110"/>
      <c r="AC24616" s="109"/>
      <c r="AO24616" s="111"/>
      <c r="AP24616" s="111"/>
      <c r="AV24616" s="111"/>
    </row>
    <row r="24617" spans="20:52" x14ac:dyDescent="0.25">
      <c r="T24617" s="110"/>
      <c r="AC24617" s="109"/>
      <c r="AZ24617" s="111"/>
    </row>
    <row r="24618" spans="20:52" x14ac:dyDescent="0.25">
      <c r="T24618" s="110"/>
      <c r="AC24618" s="109"/>
      <c r="AV24618" s="111"/>
    </row>
    <row r="24619" spans="20:52" x14ac:dyDescent="0.25">
      <c r="T24619" s="110"/>
      <c r="AC24619" s="109"/>
    </row>
    <row r="24620" spans="20:52" x14ac:dyDescent="0.25">
      <c r="T24620" s="110"/>
      <c r="AC24620" s="109"/>
      <c r="AJ24620" s="111"/>
      <c r="AO24620" s="111"/>
      <c r="AT24620" s="111"/>
      <c r="AV24620" s="111"/>
    </row>
    <row r="24621" spans="20:52" x14ac:dyDescent="0.25">
      <c r="T24621" s="110"/>
      <c r="AC24621" s="109"/>
      <c r="AJ24621" s="111"/>
      <c r="AO24621" s="111"/>
      <c r="AV24621" s="111"/>
    </row>
    <row r="24622" spans="20:52" x14ac:dyDescent="0.25">
      <c r="T24622" s="110"/>
      <c r="AC24622" s="109"/>
    </row>
    <row r="24623" spans="20:52" x14ac:dyDescent="0.25">
      <c r="T24623" s="110"/>
      <c r="AC24623" s="109"/>
      <c r="AJ24623" s="111"/>
      <c r="AO24623" s="111"/>
    </row>
    <row r="24624" spans="20:52" x14ac:dyDescent="0.25">
      <c r="T24624" s="110"/>
      <c r="AC24624" s="109"/>
    </row>
    <row r="24625" spans="20:52" x14ac:dyDescent="0.25">
      <c r="T24625" s="110"/>
      <c r="AC24625" s="109"/>
      <c r="AV24625" s="111"/>
    </row>
    <row r="24626" spans="20:52" x14ac:dyDescent="0.25">
      <c r="T24626" s="110"/>
      <c r="AC24626" s="109"/>
    </row>
    <row r="24627" spans="20:52" x14ac:dyDescent="0.25">
      <c r="T24627" s="110"/>
      <c r="AC24627" s="109"/>
      <c r="AJ24627" s="111"/>
      <c r="AO24627" s="111"/>
      <c r="AV24627" s="111"/>
    </row>
    <row r="24628" spans="20:52" x14ac:dyDescent="0.25">
      <c r="T24628" s="110"/>
      <c r="AC24628" s="109"/>
    </row>
    <row r="24629" spans="20:52" x14ac:dyDescent="0.25">
      <c r="T24629" s="110"/>
      <c r="AC24629" s="109"/>
      <c r="AJ24629" s="111"/>
      <c r="AO24629" s="111"/>
      <c r="AP24629" s="111"/>
      <c r="AV24629" s="111"/>
      <c r="AZ24629" s="111"/>
    </row>
    <row r="24630" spans="20:52" x14ac:dyDescent="0.25">
      <c r="T24630" s="110"/>
      <c r="AC24630" s="109"/>
      <c r="AJ24630" s="111"/>
      <c r="AO24630" s="111"/>
      <c r="AP24630" s="111"/>
      <c r="AV24630" s="111"/>
    </row>
    <row r="24631" spans="20:52" x14ac:dyDescent="0.25">
      <c r="T24631" s="110"/>
      <c r="AC24631" s="109"/>
    </row>
    <row r="24632" spans="20:52" x14ac:dyDescent="0.25">
      <c r="T24632" s="110"/>
      <c r="AC24632" s="109"/>
    </row>
    <row r="24633" spans="20:52" x14ac:dyDescent="0.25">
      <c r="T24633" s="110"/>
      <c r="AC24633" s="109"/>
    </row>
    <row r="24634" spans="20:52" x14ac:dyDescent="0.25">
      <c r="T24634" s="110"/>
      <c r="AC24634" s="109"/>
      <c r="AJ24634" s="111"/>
      <c r="AO24634" s="111"/>
      <c r="AP24634" s="111"/>
      <c r="AT24634" s="111"/>
      <c r="AV24634" s="111"/>
    </row>
    <row r="24635" spans="20:52" x14ac:dyDescent="0.25">
      <c r="T24635" s="110"/>
      <c r="AC24635" s="109"/>
      <c r="AZ24635" s="111"/>
    </row>
    <row r="24636" spans="20:52" x14ac:dyDescent="0.25">
      <c r="T24636" s="110"/>
      <c r="AC24636" s="109"/>
      <c r="AJ24636" s="111"/>
      <c r="AP24636" s="111"/>
    </row>
    <row r="24637" spans="20:52" x14ac:dyDescent="0.25">
      <c r="T24637" s="110"/>
      <c r="AC24637" s="109"/>
    </row>
    <row r="24638" spans="20:52" x14ac:dyDescent="0.25">
      <c r="T24638" s="110"/>
      <c r="AC24638" s="109"/>
    </row>
    <row r="24639" spans="20:52" x14ac:dyDescent="0.25">
      <c r="T24639" s="110"/>
      <c r="AC24639" s="109"/>
      <c r="AJ24639" s="111"/>
      <c r="AO24639" s="111"/>
      <c r="AP24639" s="111"/>
      <c r="AV24639" s="111"/>
    </row>
    <row r="24640" spans="20:52" x14ac:dyDescent="0.25">
      <c r="T24640" s="110"/>
      <c r="AC24640" s="109"/>
      <c r="AJ24640" s="111"/>
      <c r="AV24640" s="111"/>
    </row>
    <row r="24641" spans="20:48" x14ac:dyDescent="0.25">
      <c r="T24641" s="110"/>
      <c r="AC24641" s="109"/>
      <c r="AJ24641" s="111"/>
      <c r="AO24641" s="111"/>
      <c r="AP24641" s="111"/>
      <c r="AT24641" s="111"/>
      <c r="AV24641" s="111"/>
    </row>
    <row r="24642" spans="20:48" x14ac:dyDescent="0.25">
      <c r="T24642" s="110"/>
      <c r="AC24642" s="109"/>
    </row>
    <row r="24643" spans="20:48" x14ac:dyDescent="0.25">
      <c r="T24643" s="110"/>
      <c r="AC24643" s="109"/>
    </row>
    <row r="24644" spans="20:48" x14ac:dyDescent="0.25">
      <c r="T24644" s="110"/>
      <c r="AC24644" s="109"/>
      <c r="AJ24644" s="111"/>
      <c r="AO24644" s="111"/>
      <c r="AP24644" s="111"/>
      <c r="AV24644" s="111"/>
    </row>
    <row r="24645" spans="20:48" x14ac:dyDescent="0.25">
      <c r="T24645" s="110"/>
      <c r="AC24645" s="109"/>
      <c r="AO24645" s="111"/>
      <c r="AV24645" s="111"/>
    </row>
    <row r="24646" spans="20:48" x14ac:dyDescent="0.25">
      <c r="T24646" s="110"/>
      <c r="AC24646" s="109"/>
      <c r="AJ24646" s="111"/>
      <c r="AO24646" s="111"/>
      <c r="AT24646" s="111"/>
      <c r="AV24646" s="111"/>
    </row>
    <row r="24647" spans="20:48" x14ac:dyDescent="0.25">
      <c r="T24647" s="110"/>
      <c r="AC24647" s="109"/>
      <c r="AV24647" s="111"/>
    </row>
    <row r="24648" spans="20:48" x14ac:dyDescent="0.25">
      <c r="T24648" s="110"/>
      <c r="AC24648" s="109"/>
    </row>
    <row r="24649" spans="20:48" x14ac:dyDescent="0.25">
      <c r="T24649" s="110"/>
      <c r="AC24649" s="109"/>
      <c r="AJ24649" s="111"/>
      <c r="AV24649" s="111"/>
    </row>
    <row r="24650" spans="20:48" x14ac:dyDescent="0.25">
      <c r="T24650" s="110"/>
      <c r="AC24650" s="109"/>
      <c r="AJ24650" s="111"/>
      <c r="AO24650" s="111"/>
      <c r="AT24650" s="111"/>
    </row>
    <row r="24651" spans="20:48" x14ac:dyDescent="0.25">
      <c r="T24651" s="110"/>
      <c r="AC24651" s="109"/>
      <c r="AJ24651" s="111"/>
      <c r="AO24651" s="111"/>
      <c r="AP24651" s="111"/>
    </row>
    <row r="24652" spans="20:48" x14ac:dyDescent="0.25">
      <c r="T24652" s="110"/>
      <c r="AC24652" s="109"/>
    </row>
    <row r="24653" spans="20:48" x14ac:dyDescent="0.25">
      <c r="T24653" s="110"/>
      <c r="AC24653" s="109"/>
      <c r="AJ24653" s="111"/>
      <c r="AO24653" s="111"/>
      <c r="AV24653" s="111"/>
    </row>
    <row r="24654" spans="20:48" x14ac:dyDescent="0.25">
      <c r="T24654" s="110"/>
      <c r="AC24654" s="109"/>
    </row>
    <row r="24655" spans="20:48" x14ac:dyDescent="0.25">
      <c r="T24655" s="110"/>
      <c r="AC24655" s="109"/>
    </row>
    <row r="24656" spans="20:48" x14ac:dyDescent="0.25">
      <c r="T24656" s="110"/>
      <c r="AC24656" s="109"/>
      <c r="AO24656" s="111"/>
      <c r="AP24656" s="111"/>
      <c r="AT24656" s="111"/>
    </row>
    <row r="24657" spans="20:52" x14ac:dyDescent="0.25">
      <c r="T24657" s="110"/>
      <c r="AC24657" s="109"/>
      <c r="AV24657" s="111"/>
    </row>
    <row r="24658" spans="20:52" x14ac:dyDescent="0.25">
      <c r="T24658" s="110"/>
      <c r="AC24658" s="109"/>
      <c r="AJ24658" s="111"/>
      <c r="AO24658" s="111"/>
      <c r="AV24658" s="111"/>
    </row>
    <row r="24659" spans="20:52" x14ac:dyDescent="0.25">
      <c r="T24659" s="110"/>
      <c r="AC24659" s="109"/>
    </row>
    <row r="24660" spans="20:52" x14ac:dyDescent="0.25">
      <c r="T24660" s="110"/>
      <c r="AC24660" s="109"/>
      <c r="AO24660" s="111"/>
      <c r="AP24660" s="111"/>
      <c r="AV24660" s="111"/>
    </row>
    <row r="24661" spans="20:52" x14ac:dyDescent="0.25">
      <c r="T24661" s="110"/>
      <c r="AC24661" s="109"/>
    </row>
    <row r="24662" spans="20:52" x14ac:dyDescent="0.25">
      <c r="T24662" s="110"/>
      <c r="AC24662" s="109"/>
      <c r="AJ24662" s="111"/>
    </row>
    <row r="24663" spans="20:52" x14ac:dyDescent="0.25">
      <c r="T24663" s="110"/>
      <c r="AC24663" s="109"/>
      <c r="AV24663" s="111"/>
    </row>
    <row r="24664" spans="20:52" x14ac:dyDescent="0.25">
      <c r="T24664" s="110"/>
      <c r="AC24664" s="109"/>
      <c r="AZ24664" s="111"/>
    </row>
    <row r="24665" spans="20:52" x14ac:dyDescent="0.25">
      <c r="T24665" s="110"/>
      <c r="AC24665" s="109"/>
    </row>
    <row r="24666" spans="20:52" x14ac:dyDescent="0.25">
      <c r="T24666" s="110"/>
      <c r="AC24666" s="109"/>
      <c r="AJ24666" s="111"/>
      <c r="AO24666" s="111"/>
      <c r="AP24666" s="111"/>
      <c r="AV24666" s="111"/>
    </row>
    <row r="24667" spans="20:52" x14ac:dyDescent="0.25">
      <c r="T24667" s="110"/>
      <c r="AC24667" s="109"/>
    </row>
    <row r="24668" spans="20:52" x14ac:dyDescent="0.25">
      <c r="T24668" s="110"/>
      <c r="AC24668" s="109"/>
      <c r="AJ24668" s="111"/>
      <c r="AV24668" s="111"/>
    </row>
    <row r="24669" spans="20:52" x14ac:dyDescent="0.25">
      <c r="T24669" s="110"/>
      <c r="AC24669" s="109"/>
    </row>
    <row r="24670" spans="20:52" x14ac:dyDescent="0.25">
      <c r="T24670" s="110"/>
      <c r="AC24670" s="109"/>
      <c r="AJ24670" s="111"/>
      <c r="AO24670" s="111"/>
      <c r="AV24670" s="111"/>
    </row>
    <row r="24671" spans="20:52" x14ac:dyDescent="0.25">
      <c r="T24671" s="110"/>
      <c r="AC24671" s="109"/>
      <c r="AJ24671" s="111"/>
      <c r="AO24671" s="111"/>
      <c r="AP24671" s="111"/>
    </row>
    <row r="24672" spans="20:52" x14ac:dyDescent="0.25">
      <c r="T24672" s="110"/>
      <c r="AC24672" s="109"/>
      <c r="AJ24672" s="111"/>
      <c r="AO24672" s="111"/>
      <c r="AV24672" s="111"/>
    </row>
    <row r="24673" spans="20:48" x14ac:dyDescent="0.25">
      <c r="T24673" s="110"/>
      <c r="AC24673" s="109"/>
    </row>
    <row r="24674" spans="20:48" x14ac:dyDescent="0.25">
      <c r="T24674" s="110"/>
      <c r="AC24674" s="109"/>
      <c r="AP24674" s="111"/>
    </row>
    <row r="24675" spans="20:48" x14ac:dyDescent="0.25">
      <c r="T24675" s="110"/>
      <c r="AC24675" s="109"/>
    </row>
    <row r="24676" spans="20:48" x14ac:dyDescent="0.25">
      <c r="T24676" s="110"/>
      <c r="AC24676" s="109"/>
      <c r="AP24676" s="111"/>
      <c r="AT24676" s="111"/>
      <c r="AV24676" s="111"/>
    </row>
    <row r="24677" spans="20:48" x14ac:dyDescent="0.25">
      <c r="T24677" s="110"/>
      <c r="AC24677" s="109"/>
    </row>
    <row r="24678" spans="20:48" x14ac:dyDescent="0.25">
      <c r="T24678" s="110"/>
      <c r="AC24678" s="109"/>
      <c r="AJ24678" s="111"/>
      <c r="AO24678" s="111"/>
      <c r="AP24678" s="111"/>
      <c r="AV24678" s="111"/>
    </row>
    <row r="24679" spans="20:48" x14ac:dyDescent="0.25">
      <c r="T24679" s="110"/>
      <c r="AC24679" s="109"/>
      <c r="AV24679" s="111"/>
    </row>
    <row r="24680" spans="20:48" x14ac:dyDescent="0.25">
      <c r="T24680" s="110"/>
      <c r="AC24680" s="109"/>
      <c r="AJ24680" s="111"/>
      <c r="AO24680" s="111"/>
      <c r="AT24680" s="111"/>
      <c r="AV24680" s="111"/>
    </row>
    <row r="24681" spans="20:48" x14ac:dyDescent="0.25">
      <c r="T24681" s="110"/>
      <c r="AC24681" s="109"/>
      <c r="AJ24681" s="111"/>
      <c r="AO24681" s="111"/>
    </row>
    <row r="24682" spans="20:48" x14ac:dyDescent="0.25">
      <c r="T24682" s="110"/>
      <c r="AC24682" s="109"/>
      <c r="AJ24682" s="111"/>
      <c r="AO24682" s="111"/>
      <c r="AV24682" s="111"/>
    </row>
    <row r="24683" spans="20:48" x14ac:dyDescent="0.25">
      <c r="T24683" s="110"/>
      <c r="AC24683" s="109"/>
      <c r="AJ24683" s="111"/>
      <c r="AO24683" s="111"/>
      <c r="AV24683" s="111"/>
    </row>
    <row r="24684" spans="20:48" x14ac:dyDescent="0.25">
      <c r="T24684" s="110"/>
      <c r="AC24684" s="109"/>
      <c r="AT24684" s="111"/>
      <c r="AV24684" s="111"/>
    </row>
    <row r="24685" spans="20:48" x14ac:dyDescent="0.25">
      <c r="T24685" s="110"/>
      <c r="AC24685" s="109"/>
      <c r="AV24685" s="111"/>
    </row>
    <row r="24686" spans="20:48" x14ac:dyDescent="0.25">
      <c r="T24686" s="110"/>
      <c r="AC24686" s="109"/>
      <c r="AJ24686" s="111"/>
      <c r="AO24686" s="111"/>
      <c r="AV24686" s="111"/>
    </row>
    <row r="24687" spans="20:48" x14ac:dyDescent="0.25">
      <c r="T24687" s="110"/>
      <c r="AC24687" s="109"/>
    </row>
    <row r="24688" spans="20:48" x14ac:dyDescent="0.25">
      <c r="T24688" s="110"/>
      <c r="AC24688" s="109"/>
    </row>
    <row r="24689" spans="20:52" x14ac:dyDescent="0.25">
      <c r="T24689" s="110"/>
      <c r="AC24689" s="109"/>
      <c r="AJ24689" s="111"/>
      <c r="AO24689" s="111"/>
      <c r="AP24689" s="111"/>
    </row>
    <row r="24690" spans="20:52" x14ac:dyDescent="0.25">
      <c r="T24690" s="110"/>
      <c r="AC24690" s="109"/>
      <c r="AJ24690" s="111"/>
      <c r="AP24690" s="111"/>
      <c r="AT24690" s="111"/>
      <c r="AV24690" s="111"/>
    </row>
    <row r="24691" spans="20:52" x14ac:dyDescent="0.25">
      <c r="T24691" s="110"/>
      <c r="AC24691" s="109"/>
    </row>
    <row r="24692" spans="20:52" x14ac:dyDescent="0.25">
      <c r="T24692" s="110"/>
      <c r="AC24692" s="109"/>
    </row>
    <row r="24693" spans="20:52" x14ac:dyDescent="0.25">
      <c r="T24693" s="110"/>
      <c r="AC24693" s="109"/>
      <c r="AJ24693" s="111"/>
      <c r="AO24693" s="111"/>
      <c r="AP24693" s="111"/>
      <c r="AV24693" s="111"/>
    </row>
    <row r="24694" spans="20:52" x14ac:dyDescent="0.25">
      <c r="T24694" s="110"/>
      <c r="AC24694" s="109"/>
      <c r="AJ24694" s="111"/>
      <c r="AO24694" s="111"/>
      <c r="AV24694" s="111"/>
    </row>
    <row r="24695" spans="20:52" x14ac:dyDescent="0.25">
      <c r="T24695" s="110"/>
      <c r="AC24695" s="109"/>
      <c r="AJ24695" s="111"/>
      <c r="AO24695" s="111"/>
      <c r="AP24695" s="111"/>
      <c r="AV24695" s="111"/>
    </row>
    <row r="24696" spans="20:52" x14ac:dyDescent="0.25">
      <c r="T24696" s="110"/>
      <c r="AC24696" s="109"/>
      <c r="AJ24696" s="111"/>
      <c r="AO24696" s="111"/>
      <c r="AV24696" s="111"/>
    </row>
    <row r="24697" spans="20:52" x14ac:dyDescent="0.25">
      <c r="T24697" s="110"/>
      <c r="AC24697" s="109"/>
      <c r="AJ24697" s="111"/>
      <c r="AO24697" s="111"/>
      <c r="AT24697" s="111"/>
      <c r="AV24697" s="111"/>
    </row>
    <row r="24698" spans="20:52" x14ac:dyDescent="0.25">
      <c r="T24698" s="110"/>
      <c r="AC24698" s="109"/>
    </row>
    <row r="24699" spans="20:52" x14ac:dyDescent="0.25">
      <c r="T24699" s="110"/>
      <c r="AC24699" s="109"/>
      <c r="AJ24699" s="111"/>
      <c r="AO24699" s="111"/>
      <c r="AT24699" s="111"/>
      <c r="AV24699" s="111"/>
    </row>
    <row r="24700" spans="20:52" x14ac:dyDescent="0.25">
      <c r="T24700" s="110"/>
      <c r="AC24700" s="109"/>
      <c r="AV24700" s="111"/>
    </row>
    <row r="24701" spans="20:52" x14ac:dyDescent="0.25">
      <c r="T24701" s="110"/>
      <c r="AC24701" s="109"/>
      <c r="AJ24701" s="111"/>
      <c r="AO24701" s="111"/>
      <c r="AP24701" s="111"/>
      <c r="AV24701" s="111"/>
    </row>
    <row r="24702" spans="20:52" x14ac:dyDescent="0.25">
      <c r="T24702" s="110"/>
      <c r="AC24702" s="109"/>
    </row>
    <row r="24703" spans="20:52" x14ac:dyDescent="0.25">
      <c r="T24703" s="110"/>
      <c r="AC24703" s="109"/>
      <c r="AJ24703" s="111"/>
      <c r="AO24703" s="111"/>
      <c r="AP24703" s="111"/>
      <c r="AV24703" s="111"/>
    </row>
    <row r="24704" spans="20:52" x14ac:dyDescent="0.25">
      <c r="T24704" s="110"/>
      <c r="AC24704" s="109"/>
      <c r="AJ24704" s="111"/>
      <c r="AO24704" s="111"/>
      <c r="AZ24704" s="111"/>
    </row>
    <row r="24705" spans="20:52" x14ac:dyDescent="0.25">
      <c r="T24705" s="110"/>
      <c r="AC24705" s="109"/>
      <c r="AJ24705" s="111"/>
      <c r="AO24705" s="111"/>
      <c r="AV24705" s="111"/>
    </row>
    <row r="24706" spans="20:52" x14ac:dyDescent="0.25">
      <c r="T24706" s="110"/>
      <c r="AC24706" s="109"/>
      <c r="AP24706" s="111"/>
      <c r="AV24706" s="111"/>
      <c r="AZ24706" s="111"/>
    </row>
    <row r="24707" spans="20:52" x14ac:dyDescent="0.25">
      <c r="T24707" s="110"/>
      <c r="AC24707" s="109"/>
      <c r="AJ24707" s="111"/>
      <c r="AO24707" s="111"/>
      <c r="AP24707" s="111"/>
      <c r="AT24707" s="111"/>
      <c r="AV24707" s="111"/>
      <c r="AZ24707" s="111"/>
    </row>
    <row r="24708" spans="20:52" x14ac:dyDescent="0.25">
      <c r="T24708" s="110"/>
      <c r="AC24708" s="109"/>
      <c r="AZ24708" s="111"/>
    </row>
    <row r="24709" spans="20:52" x14ac:dyDescent="0.25">
      <c r="T24709" s="110"/>
      <c r="AC24709" s="109"/>
      <c r="AJ24709" s="111"/>
      <c r="AO24709" s="111"/>
      <c r="AT24709" s="111"/>
      <c r="AV24709" s="111"/>
    </row>
    <row r="24710" spans="20:52" x14ac:dyDescent="0.25">
      <c r="T24710" s="110"/>
      <c r="AC24710" s="109"/>
      <c r="AJ24710" s="111"/>
      <c r="AO24710" s="111"/>
      <c r="AR24710" s="111"/>
      <c r="AT24710" s="111"/>
    </row>
    <row r="24711" spans="20:52" x14ac:dyDescent="0.25">
      <c r="T24711" s="110"/>
      <c r="AC24711" s="109"/>
    </row>
    <row r="24712" spans="20:52" x14ac:dyDescent="0.25">
      <c r="T24712" s="110"/>
      <c r="AC24712" s="109"/>
      <c r="AO24712" s="111"/>
      <c r="AP24712" s="111"/>
      <c r="AT24712" s="111"/>
      <c r="AV24712" s="111"/>
    </row>
    <row r="24713" spans="20:52" x14ac:dyDescent="0.25">
      <c r="T24713" s="110"/>
      <c r="AC24713" s="109"/>
      <c r="AO24713" s="111"/>
      <c r="AR24713" s="111"/>
      <c r="AV24713" s="111"/>
    </row>
    <row r="24714" spans="20:52" x14ac:dyDescent="0.25">
      <c r="T24714" s="110"/>
      <c r="AC24714" s="109"/>
    </row>
    <row r="24715" spans="20:52" x14ac:dyDescent="0.25">
      <c r="T24715" s="110"/>
      <c r="AC24715" s="109"/>
      <c r="AZ24715" s="111"/>
    </row>
    <row r="24716" spans="20:52" x14ac:dyDescent="0.25">
      <c r="T24716" s="110"/>
      <c r="AC24716" s="109"/>
      <c r="AP24716" s="111"/>
    </row>
    <row r="24717" spans="20:52" x14ac:dyDescent="0.25">
      <c r="T24717" s="110"/>
      <c r="AC24717" s="109"/>
      <c r="AJ24717" s="111"/>
      <c r="AO24717" s="111"/>
      <c r="AR24717" s="111"/>
      <c r="AT24717" s="111"/>
      <c r="AV24717" s="111"/>
    </row>
    <row r="24718" spans="20:52" x14ac:dyDescent="0.25">
      <c r="T24718" s="110"/>
      <c r="AC24718" s="109"/>
      <c r="AJ24718" s="111"/>
      <c r="AO24718" s="111"/>
      <c r="AP24718" s="111"/>
      <c r="AV24718" s="111"/>
    </row>
    <row r="24719" spans="20:52" x14ac:dyDescent="0.25">
      <c r="T24719" s="110"/>
      <c r="AC24719" s="109"/>
      <c r="AJ24719" s="111"/>
      <c r="AO24719" s="111"/>
      <c r="AV24719" s="111"/>
    </row>
    <row r="24720" spans="20:52" x14ac:dyDescent="0.25">
      <c r="T24720" s="110"/>
      <c r="AC24720" s="109"/>
    </row>
    <row r="24721" spans="20:52" x14ac:dyDescent="0.25">
      <c r="T24721" s="110"/>
      <c r="AC24721" s="109"/>
      <c r="AZ24721" s="111"/>
    </row>
    <row r="24722" spans="20:52" x14ac:dyDescent="0.25">
      <c r="T24722" s="110"/>
      <c r="AC24722" s="109"/>
    </row>
    <row r="24723" spans="20:52" x14ac:dyDescent="0.25">
      <c r="T24723" s="110"/>
      <c r="AC24723" s="109"/>
      <c r="AJ24723" s="111"/>
      <c r="AO24723" s="111"/>
      <c r="AV24723" s="111"/>
    </row>
    <row r="24724" spans="20:52" x14ac:dyDescent="0.25">
      <c r="T24724" s="110"/>
      <c r="AC24724" s="109"/>
      <c r="AJ24724" s="111"/>
      <c r="AO24724" s="111"/>
      <c r="AP24724" s="111"/>
      <c r="AT24724" s="111"/>
      <c r="AV24724" s="111"/>
    </row>
    <row r="24725" spans="20:52" x14ac:dyDescent="0.25">
      <c r="T24725" s="110"/>
      <c r="AC24725" s="109"/>
      <c r="AJ24725" s="111"/>
      <c r="AO24725" s="111"/>
      <c r="AP24725" s="111"/>
      <c r="AT24725" s="111"/>
      <c r="AV24725" s="111"/>
    </row>
    <row r="24726" spans="20:52" x14ac:dyDescent="0.25">
      <c r="T24726" s="110"/>
      <c r="AC24726" s="109"/>
    </row>
    <row r="24727" spans="20:52" x14ac:dyDescent="0.25">
      <c r="T24727" s="110"/>
      <c r="AC24727" s="109"/>
      <c r="AJ24727" s="111"/>
      <c r="AO24727" s="111"/>
      <c r="AV24727" s="111"/>
    </row>
    <row r="24728" spans="20:52" x14ac:dyDescent="0.25">
      <c r="T24728" s="110"/>
      <c r="AC24728" s="109"/>
      <c r="AJ24728" s="111"/>
      <c r="AO24728" s="111"/>
      <c r="AP24728" s="111"/>
      <c r="AV24728" s="111"/>
    </row>
    <row r="24729" spans="20:52" x14ac:dyDescent="0.25">
      <c r="T24729" s="110"/>
      <c r="AC24729" s="109"/>
      <c r="AJ24729" s="111"/>
      <c r="AO24729" s="111"/>
      <c r="AP24729" s="111"/>
      <c r="AV24729" s="111"/>
    </row>
    <row r="24730" spans="20:52" x14ac:dyDescent="0.25">
      <c r="T24730" s="110"/>
      <c r="AC24730" s="109"/>
      <c r="AJ24730" s="111"/>
      <c r="AO24730" s="111"/>
      <c r="AV24730" s="111"/>
    </row>
    <row r="24731" spans="20:52" x14ac:dyDescent="0.25">
      <c r="T24731" s="110"/>
      <c r="AC24731" s="109"/>
      <c r="AJ24731" s="111"/>
      <c r="AO24731" s="111"/>
      <c r="AV24731" s="111"/>
    </row>
    <row r="24732" spans="20:52" x14ac:dyDescent="0.25">
      <c r="T24732" s="110"/>
      <c r="AC24732" s="109"/>
      <c r="AZ24732" s="111"/>
    </row>
    <row r="24733" spans="20:52" x14ac:dyDescent="0.25">
      <c r="T24733" s="110"/>
      <c r="AC24733" s="109"/>
      <c r="AT24733" s="111"/>
      <c r="AV24733" s="111"/>
    </row>
    <row r="24734" spans="20:52" x14ac:dyDescent="0.25">
      <c r="T24734" s="110"/>
      <c r="AC24734" s="109"/>
      <c r="AJ24734" s="111"/>
      <c r="AO24734" s="111"/>
    </row>
    <row r="24735" spans="20:52" x14ac:dyDescent="0.25">
      <c r="T24735" s="110"/>
      <c r="AC24735" s="109"/>
      <c r="AJ24735" s="111"/>
      <c r="AO24735" s="111"/>
      <c r="AV24735" s="111"/>
    </row>
    <row r="24736" spans="20:52" x14ac:dyDescent="0.25">
      <c r="T24736" s="110"/>
      <c r="AC24736" s="109"/>
      <c r="AJ24736" s="111"/>
      <c r="AO24736" s="111"/>
      <c r="AT24736" s="111"/>
      <c r="AV24736" s="111"/>
    </row>
    <row r="24737" spans="20:48" x14ac:dyDescent="0.25">
      <c r="T24737" s="110"/>
      <c r="AC24737" s="109"/>
    </row>
    <row r="24738" spans="20:48" x14ac:dyDescent="0.25">
      <c r="T24738" s="110"/>
      <c r="AC24738" s="109"/>
    </row>
    <row r="24739" spans="20:48" x14ac:dyDescent="0.25">
      <c r="T24739" s="110"/>
      <c r="AC24739" s="109"/>
    </row>
    <row r="24740" spans="20:48" x14ac:dyDescent="0.25">
      <c r="T24740" s="110"/>
      <c r="AC24740" s="109"/>
      <c r="AJ24740" s="111"/>
      <c r="AO24740" s="111"/>
      <c r="AP24740" s="111"/>
      <c r="AV24740" s="111"/>
    </row>
    <row r="24741" spans="20:48" x14ac:dyDescent="0.25">
      <c r="T24741" s="110"/>
      <c r="AC24741" s="109"/>
    </row>
    <row r="24742" spans="20:48" x14ac:dyDescent="0.25">
      <c r="T24742" s="110"/>
      <c r="AC24742" s="109"/>
    </row>
    <row r="24743" spans="20:48" x14ac:dyDescent="0.25">
      <c r="T24743" s="110"/>
      <c r="AC24743" s="109"/>
      <c r="AJ24743" s="111"/>
      <c r="AO24743" s="111"/>
      <c r="AR24743" s="111"/>
      <c r="AV24743" s="111"/>
    </row>
    <row r="24744" spans="20:48" x14ac:dyDescent="0.25">
      <c r="T24744" s="110"/>
      <c r="AC24744" s="109"/>
      <c r="AJ24744" s="111"/>
      <c r="AO24744" s="111"/>
      <c r="AP24744" s="111"/>
      <c r="AV24744" s="111"/>
    </row>
    <row r="24745" spans="20:48" x14ac:dyDescent="0.25">
      <c r="T24745" s="110"/>
      <c r="AC24745" s="109"/>
      <c r="AJ24745" s="111"/>
      <c r="AO24745" s="111"/>
      <c r="AP24745" s="111"/>
      <c r="AV24745" s="111"/>
    </row>
    <row r="24746" spans="20:48" x14ac:dyDescent="0.25">
      <c r="T24746" s="110"/>
      <c r="AC24746" s="109"/>
      <c r="AJ24746" s="111"/>
      <c r="AO24746" s="111"/>
      <c r="AV24746" s="111"/>
    </row>
    <row r="24747" spans="20:48" x14ac:dyDescent="0.25">
      <c r="T24747" s="110"/>
      <c r="AC24747" s="109"/>
    </row>
    <row r="24748" spans="20:48" x14ac:dyDescent="0.25">
      <c r="T24748" s="110"/>
      <c r="AC24748" s="109"/>
      <c r="AP24748" s="111"/>
    </row>
    <row r="24749" spans="20:48" x14ac:dyDescent="0.25">
      <c r="T24749" s="110"/>
      <c r="AC24749" s="109"/>
      <c r="AJ24749" s="111"/>
      <c r="AO24749" s="111"/>
      <c r="AP24749" s="111"/>
      <c r="AV24749" s="111"/>
    </row>
    <row r="24750" spans="20:48" x14ac:dyDescent="0.25">
      <c r="T24750" s="110"/>
      <c r="AC24750" s="109"/>
      <c r="AJ24750" s="111"/>
      <c r="AO24750" s="111"/>
      <c r="AP24750" s="111"/>
      <c r="AV24750" s="111"/>
    </row>
    <row r="24751" spans="20:48" x14ac:dyDescent="0.25">
      <c r="T24751" s="110"/>
      <c r="AC24751" s="109"/>
      <c r="AP24751" s="111"/>
      <c r="AV24751" s="111"/>
    </row>
    <row r="24752" spans="20:48" x14ac:dyDescent="0.25">
      <c r="T24752" s="110"/>
      <c r="AC24752" s="109"/>
      <c r="AJ24752" s="111"/>
      <c r="AO24752" s="111"/>
      <c r="AP24752" s="111"/>
      <c r="AT24752" s="111"/>
      <c r="AV24752" s="111"/>
    </row>
    <row r="24753" spans="20:52" x14ac:dyDescent="0.25">
      <c r="T24753" s="110"/>
      <c r="AC24753" s="109"/>
      <c r="AJ24753" s="111"/>
      <c r="AO24753" s="111"/>
      <c r="AV24753" s="111"/>
    </row>
    <row r="24754" spans="20:52" x14ac:dyDescent="0.25">
      <c r="T24754" s="110"/>
      <c r="AC24754" s="109"/>
      <c r="AJ24754" s="111"/>
      <c r="AT24754" s="111"/>
      <c r="AV24754" s="111"/>
    </row>
    <row r="24755" spans="20:52" x14ac:dyDescent="0.25">
      <c r="T24755" s="110"/>
      <c r="AC24755" s="109"/>
    </row>
    <row r="24756" spans="20:52" x14ac:dyDescent="0.25">
      <c r="T24756" s="110"/>
      <c r="AC24756" s="109"/>
    </row>
    <row r="24757" spans="20:52" x14ac:dyDescent="0.25">
      <c r="T24757" s="110"/>
      <c r="AC24757" s="109"/>
    </row>
    <row r="24758" spans="20:52" x14ac:dyDescent="0.25">
      <c r="T24758" s="110"/>
      <c r="AC24758" s="109"/>
      <c r="AP24758" s="111"/>
      <c r="AZ24758" s="111"/>
    </row>
    <row r="24759" spans="20:52" x14ac:dyDescent="0.25">
      <c r="T24759" s="110"/>
      <c r="AC24759" s="109"/>
      <c r="AJ24759" s="111"/>
      <c r="AO24759" s="111"/>
      <c r="AP24759" s="111"/>
      <c r="AV24759" s="111"/>
    </row>
    <row r="24760" spans="20:52" x14ac:dyDescent="0.25">
      <c r="T24760" s="110"/>
      <c r="AC24760" s="109"/>
      <c r="AJ24760" s="111"/>
      <c r="AO24760" s="111"/>
      <c r="AV24760" s="111"/>
    </row>
    <row r="24761" spans="20:52" x14ac:dyDescent="0.25">
      <c r="T24761" s="110"/>
      <c r="AC24761" s="109"/>
      <c r="AJ24761" s="111"/>
      <c r="AO24761" s="111"/>
      <c r="AP24761" s="111"/>
      <c r="AV24761" s="111"/>
    </row>
    <row r="24762" spans="20:52" x14ac:dyDescent="0.25">
      <c r="T24762" s="110"/>
      <c r="AC24762" s="109"/>
      <c r="AV24762" s="111"/>
    </row>
    <row r="24763" spans="20:52" x14ac:dyDescent="0.25">
      <c r="T24763" s="110"/>
      <c r="AC24763" s="109"/>
    </row>
    <row r="24764" spans="20:52" x14ac:dyDescent="0.25">
      <c r="T24764" s="110"/>
      <c r="AC24764" s="109"/>
      <c r="AJ24764" s="111"/>
      <c r="AV24764" s="111"/>
    </row>
    <row r="24765" spans="20:52" x14ac:dyDescent="0.25">
      <c r="T24765" s="110"/>
      <c r="AC24765" s="109"/>
    </row>
    <row r="24766" spans="20:52" x14ac:dyDescent="0.25">
      <c r="T24766" s="110"/>
      <c r="AC24766" s="109"/>
      <c r="AJ24766" s="111"/>
      <c r="AO24766" s="111"/>
      <c r="AV24766" s="111"/>
    </row>
    <row r="24767" spans="20:52" x14ac:dyDescent="0.25">
      <c r="T24767" s="110"/>
      <c r="AC24767" s="109"/>
      <c r="AJ24767" s="111"/>
      <c r="AO24767" s="111"/>
      <c r="AP24767" s="111"/>
      <c r="AV24767" s="111"/>
    </row>
    <row r="24768" spans="20:52" x14ac:dyDescent="0.25">
      <c r="T24768" s="110"/>
      <c r="AC24768" s="109"/>
    </row>
    <row r="24769" spans="20:48" x14ac:dyDescent="0.25">
      <c r="T24769" s="110"/>
      <c r="AC24769" s="109"/>
    </row>
    <row r="24770" spans="20:48" x14ac:dyDescent="0.25">
      <c r="T24770" s="110"/>
      <c r="AC24770" s="109"/>
    </row>
    <row r="24771" spans="20:48" x14ac:dyDescent="0.25">
      <c r="T24771" s="110"/>
      <c r="AC24771" s="109"/>
    </row>
    <row r="24772" spans="20:48" x14ac:dyDescent="0.25">
      <c r="T24772" s="110"/>
      <c r="AC24772" s="109"/>
      <c r="AJ24772" s="111"/>
      <c r="AO24772" s="111"/>
      <c r="AV24772" s="111"/>
    </row>
    <row r="24773" spans="20:48" x14ac:dyDescent="0.25">
      <c r="T24773" s="110"/>
      <c r="AC24773" s="109"/>
      <c r="AJ24773" s="111"/>
      <c r="AO24773" s="111"/>
      <c r="AT24773" s="111"/>
      <c r="AV24773" s="111"/>
    </row>
    <row r="24774" spans="20:48" x14ac:dyDescent="0.25">
      <c r="T24774" s="110"/>
      <c r="AC24774" s="109"/>
      <c r="AJ24774" s="111"/>
      <c r="AP24774" s="111"/>
      <c r="AV24774" s="111"/>
    </row>
    <row r="24775" spans="20:48" x14ac:dyDescent="0.25">
      <c r="T24775" s="110"/>
      <c r="AC24775" s="109"/>
    </row>
    <row r="24776" spans="20:48" x14ac:dyDescent="0.25">
      <c r="T24776" s="110"/>
      <c r="AC24776" s="109"/>
      <c r="AJ24776" s="111"/>
      <c r="AO24776" s="111"/>
    </row>
    <row r="24777" spans="20:48" x14ac:dyDescent="0.25">
      <c r="T24777" s="110"/>
      <c r="AC24777" s="109"/>
      <c r="AJ24777" s="111"/>
    </row>
    <row r="24778" spans="20:48" x14ac:dyDescent="0.25">
      <c r="T24778" s="110"/>
      <c r="AC24778" s="109"/>
      <c r="AV24778" s="111"/>
    </row>
    <row r="24779" spans="20:48" x14ac:dyDescent="0.25">
      <c r="T24779" s="110"/>
      <c r="AC24779" s="109"/>
      <c r="AJ24779" s="111"/>
      <c r="AV24779" s="111"/>
    </row>
    <row r="24780" spans="20:48" x14ac:dyDescent="0.25">
      <c r="T24780" s="110"/>
      <c r="AC24780" s="109"/>
      <c r="AJ24780" s="111"/>
      <c r="AT24780" s="111"/>
      <c r="AV24780" s="111"/>
    </row>
    <row r="24781" spans="20:48" x14ac:dyDescent="0.25">
      <c r="T24781" s="110"/>
      <c r="AC24781" s="109"/>
    </row>
    <row r="24782" spans="20:48" x14ac:dyDescent="0.25">
      <c r="T24782" s="110"/>
      <c r="AC24782" s="109"/>
    </row>
    <row r="24783" spans="20:48" x14ac:dyDescent="0.25">
      <c r="T24783" s="110"/>
      <c r="AC24783" s="109"/>
    </row>
    <row r="24784" spans="20:48" x14ac:dyDescent="0.25">
      <c r="T24784" s="110"/>
      <c r="AC24784" s="109"/>
    </row>
    <row r="24785" spans="20:52" x14ac:dyDescent="0.25">
      <c r="T24785" s="110"/>
      <c r="AC24785" s="109"/>
      <c r="AP24785" s="111"/>
      <c r="AR24785" s="111"/>
      <c r="AV24785" s="111"/>
    </row>
    <row r="24786" spans="20:52" x14ac:dyDescent="0.25">
      <c r="T24786" s="110"/>
      <c r="AC24786" s="109"/>
    </row>
    <row r="24787" spans="20:52" x14ac:dyDescent="0.25">
      <c r="T24787" s="110"/>
      <c r="AC24787" s="109"/>
      <c r="AJ24787" s="111"/>
      <c r="AO24787" s="111"/>
      <c r="AP24787" s="111"/>
    </row>
    <row r="24788" spans="20:52" x14ac:dyDescent="0.25">
      <c r="T24788" s="110"/>
      <c r="AC24788" s="109"/>
      <c r="AJ24788" s="111"/>
      <c r="AO24788" s="111"/>
      <c r="AV24788" s="111"/>
    </row>
    <row r="24789" spans="20:52" x14ac:dyDescent="0.25">
      <c r="T24789" s="110"/>
      <c r="AC24789" s="109"/>
      <c r="AO24789" s="111"/>
      <c r="AP24789" s="111"/>
      <c r="AT24789" s="111"/>
      <c r="AV24789" s="111"/>
    </row>
    <row r="24790" spans="20:52" x14ac:dyDescent="0.25">
      <c r="T24790" s="110"/>
      <c r="AC24790" s="109"/>
    </row>
    <row r="24791" spans="20:52" x14ac:dyDescent="0.25">
      <c r="T24791" s="110"/>
      <c r="AC24791" s="109"/>
      <c r="AJ24791" s="111"/>
      <c r="AO24791" s="111"/>
      <c r="AR24791" s="111"/>
      <c r="AV24791" s="111"/>
    </row>
    <row r="24792" spans="20:52" x14ac:dyDescent="0.25">
      <c r="T24792" s="110"/>
      <c r="AC24792" s="109"/>
    </row>
    <row r="24793" spans="20:52" x14ac:dyDescent="0.25">
      <c r="T24793" s="110"/>
      <c r="AC24793" s="109"/>
      <c r="AJ24793" s="111"/>
      <c r="AO24793" s="111"/>
      <c r="AV24793" s="111"/>
      <c r="AZ24793" s="111"/>
    </row>
    <row r="24794" spans="20:52" x14ac:dyDescent="0.25">
      <c r="T24794" s="110"/>
      <c r="AC24794" s="109"/>
      <c r="AJ24794" s="111"/>
      <c r="AO24794" s="111"/>
      <c r="AP24794" s="111"/>
      <c r="AR24794" s="111"/>
      <c r="AT24794" s="111"/>
      <c r="AV24794" s="111"/>
    </row>
    <row r="24795" spans="20:52" x14ac:dyDescent="0.25">
      <c r="T24795" s="110"/>
      <c r="AC24795" s="109"/>
    </row>
    <row r="24796" spans="20:52" x14ac:dyDescent="0.25">
      <c r="T24796" s="110"/>
      <c r="AC24796" s="109"/>
      <c r="AV24796" s="111"/>
    </row>
    <row r="24797" spans="20:52" x14ac:dyDescent="0.25">
      <c r="T24797" s="110"/>
      <c r="AC24797" s="109"/>
    </row>
    <row r="24798" spans="20:52" x14ac:dyDescent="0.25">
      <c r="T24798" s="110"/>
      <c r="AC24798" s="109"/>
      <c r="AO24798" s="111"/>
      <c r="AP24798" s="111"/>
      <c r="AV24798" s="111"/>
    </row>
    <row r="24799" spans="20:52" x14ac:dyDescent="0.25">
      <c r="T24799" s="110"/>
      <c r="AC24799" s="109"/>
    </row>
    <row r="24800" spans="20:52" x14ac:dyDescent="0.25">
      <c r="T24800" s="110"/>
      <c r="AC24800" s="109"/>
      <c r="AJ24800" s="111"/>
      <c r="AO24800" s="111"/>
      <c r="AP24800" s="111"/>
      <c r="AV24800" s="111"/>
      <c r="AZ24800" s="111"/>
    </row>
    <row r="24801" spans="20:52" x14ac:dyDescent="0.25">
      <c r="T24801" s="110"/>
      <c r="AC24801" s="109"/>
    </row>
    <row r="24802" spans="20:52" x14ac:dyDescent="0.25">
      <c r="T24802" s="110"/>
      <c r="AC24802" s="109"/>
      <c r="AZ24802" s="111"/>
    </row>
    <row r="24803" spans="20:52" x14ac:dyDescent="0.25">
      <c r="T24803" s="110"/>
      <c r="AC24803" s="109"/>
    </row>
    <row r="24804" spans="20:52" x14ac:dyDescent="0.25">
      <c r="T24804" s="110"/>
      <c r="AC24804" s="109"/>
    </row>
    <row r="24805" spans="20:52" x14ac:dyDescent="0.25">
      <c r="T24805" s="110"/>
      <c r="AC24805" s="109"/>
      <c r="AV24805" s="111"/>
    </row>
    <row r="24806" spans="20:52" x14ac:dyDescent="0.25">
      <c r="T24806" s="110"/>
      <c r="AC24806" s="109"/>
      <c r="AJ24806" s="111"/>
      <c r="AO24806" s="111"/>
    </row>
    <row r="24807" spans="20:52" x14ac:dyDescent="0.25">
      <c r="T24807" s="110"/>
      <c r="AC24807" s="109"/>
      <c r="AO24807" s="111"/>
      <c r="AV24807" s="111"/>
    </row>
    <row r="24808" spans="20:52" x14ac:dyDescent="0.25">
      <c r="T24808" s="110"/>
      <c r="AC24808" s="109"/>
      <c r="AJ24808" s="111"/>
      <c r="AO24808" s="111"/>
      <c r="AV24808" s="111"/>
    </row>
    <row r="24809" spans="20:52" x14ac:dyDescent="0.25">
      <c r="T24809" s="110"/>
      <c r="AC24809" s="109"/>
      <c r="AJ24809" s="111"/>
      <c r="AO24809" s="111"/>
      <c r="AP24809" s="111"/>
      <c r="AT24809" s="111"/>
      <c r="AV24809" s="111"/>
      <c r="AZ24809" s="111"/>
    </row>
    <row r="24810" spans="20:52" x14ac:dyDescent="0.25">
      <c r="T24810" s="110"/>
      <c r="AC24810" s="109"/>
    </row>
    <row r="24811" spans="20:52" x14ac:dyDescent="0.25">
      <c r="T24811" s="110"/>
      <c r="AC24811" s="109"/>
    </row>
    <row r="24812" spans="20:52" x14ac:dyDescent="0.25">
      <c r="T24812" s="110"/>
      <c r="AC24812" s="109"/>
    </row>
    <row r="24813" spans="20:52" x14ac:dyDescent="0.25">
      <c r="T24813" s="110"/>
      <c r="AC24813" s="109"/>
    </row>
    <row r="24814" spans="20:52" x14ac:dyDescent="0.25">
      <c r="T24814" s="110"/>
      <c r="AC24814" s="109"/>
      <c r="AO24814" s="111"/>
      <c r="AT24814" s="111"/>
      <c r="AV24814" s="111"/>
    </row>
    <row r="24815" spans="20:52" x14ac:dyDescent="0.25">
      <c r="T24815" s="110"/>
      <c r="AC24815" s="109"/>
      <c r="AJ24815" s="111"/>
      <c r="AO24815" s="111"/>
      <c r="AP24815" s="111"/>
      <c r="AV24815" s="111"/>
    </row>
    <row r="24816" spans="20:52" x14ac:dyDescent="0.25">
      <c r="T24816" s="110"/>
      <c r="AC24816" s="109"/>
      <c r="AO24816" s="111"/>
      <c r="AV24816" s="111"/>
    </row>
    <row r="24817" spans="20:52" x14ac:dyDescent="0.25">
      <c r="T24817" s="110"/>
      <c r="AC24817" s="109"/>
      <c r="AV24817" s="111"/>
    </row>
    <row r="24818" spans="20:52" x14ac:dyDescent="0.25">
      <c r="T24818" s="110"/>
      <c r="AC24818" s="109"/>
      <c r="AV24818" s="111"/>
    </row>
    <row r="24819" spans="20:52" x14ac:dyDescent="0.25">
      <c r="T24819" s="110"/>
      <c r="AC24819" s="109"/>
      <c r="AJ24819" s="111"/>
      <c r="AO24819" s="111"/>
      <c r="AV24819" s="111"/>
    </row>
    <row r="24820" spans="20:52" x14ac:dyDescent="0.25">
      <c r="T24820" s="110"/>
      <c r="AC24820" s="109"/>
      <c r="AJ24820" s="111"/>
      <c r="AO24820" s="111"/>
      <c r="AP24820" s="111"/>
      <c r="AV24820" s="111"/>
      <c r="AZ24820" s="111"/>
    </row>
    <row r="24821" spans="20:52" x14ac:dyDescent="0.25">
      <c r="T24821" s="110"/>
      <c r="AC24821" s="109"/>
      <c r="AJ24821" s="111"/>
      <c r="AO24821" s="111"/>
    </row>
    <row r="24822" spans="20:52" x14ac:dyDescent="0.25">
      <c r="T24822" s="110"/>
      <c r="AC24822" s="109"/>
      <c r="AJ24822" s="111"/>
      <c r="AO24822" s="111"/>
      <c r="AV24822" s="111"/>
    </row>
    <row r="24823" spans="20:52" x14ac:dyDescent="0.25">
      <c r="T24823" s="110"/>
      <c r="AC24823" s="109"/>
      <c r="AJ24823" s="111"/>
      <c r="AO24823" s="111"/>
      <c r="AP24823" s="111"/>
      <c r="AV24823" s="111"/>
    </row>
    <row r="24824" spans="20:52" x14ac:dyDescent="0.25">
      <c r="T24824" s="110"/>
      <c r="AC24824" s="109"/>
      <c r="AJ24824" s="111"/>
      <c r="AO24824" s="111"/>
      <c r="AV24824" s="111"/>
    </row>
    <row r="24825" spans="20:52" x14ac:dyDescent="0.25">
      <c r="T24825" s="110"/>
      <c r="AC24825" s="109"/>
      <c r="AJ24825" s="111"/>
      <c r="AO24825" s="111"/>
      <c r="AP24825" s="111"/>
      <c r="AV24825" s="111"/>
    </row>
    <row r="24826" spans="20:52" x14ac:dyDescent="0.25">
      <c r="T24826" s="110"/>
      <c r="AC24826" s="109"/>
      <c r="AJ24826" s="111"/>
      <c r="AO24826" s="111"/>
      <c r="AP24826" s="111"/>
      <c r="AV24826" s="111"/>
    </row>
    <row r="24827" spans="20:52" x14ac:dyDescent="0.25">
      <c r="T24827" s="110"/>
      <c r="AC24827" s="109"/>
      <c r="AJ24827" s="111"/>
      <c r="AO24827" s="111"/>
    </row>
    <row r="24828" spans="20:52" x14ac:dyDescent="0.25">
      <c r="T24828" s="110"/>
      <c r="AC24828" s="109"/>
      <c r="AJ24828" s="111"/>
      <c r="AV24828" s="111"/>
    </row>
    <row r="24829" spans="20:52" x14ac:dyDescent="0.25">
      <c r="T24829" s="110"/>
      <c r="AC24829" s="109"/>
      <c r="AZ24829" s="111"/>
    </row>
    <row r="24830" spans="20:52" x14ac:dyDescent="0.25">
      <c r="T24830" s="110"/>
      <c r="AC24830" s="109"/>
    </row>
    <row r="24831" spans="20:52" x14ac:dyDescent="0.25">
      <c r="T24831" s="110"/>
      <c r="AC24831" s="109"/>
      <c r="AJ24831" s="111"/>
      <c r="AO24831" s="111"/>
      <c r="AP24831" s="111"/>
      <c r="AV24831" s="111"/>
    </row>
    <row r="24832" spans="20:52" x14ac:dyDescent="0.25">
      <c r="T24832" s="110"/>
      <c r="AC24832" s="109"/>
    </row>
    <row r="24833" spans="20:52" x14ac:dyDescent="0.25">
      <c r="T24833" s="110"/>
      <c r="AC24833" s="109"/>
    </row>
    <row r="24834" spans="20:52" x14ac:dyDescent="0.25">
      <c r="T24834" s="110"/>
      <c r="AC24834" s="109"/>
      <c r="AJ24834" s="111"/>
      <c r="AO24834" s="111"/>
      <c r="AV24834" s="111"/>
      <c r="AZ24834" s="111"/>
    </row>
    <row r="24835" spans="20:52" x14ac:dyDescent="0.25">
      <c r="T24835" s="110"/>
      <c r="AC24835" s="109"/>
      <c r="AJ24835" s="111"/>
      <c r="AO24835" s="111"/>
      <c r="AV24835" s="111"/>
    </row>
    <row r="24836" spans="20:52" x14ac:dyDescent="0.25">
      <c r="T24836" s="110"/>
      <c r="AC24836" s="109"/>
      <c r="AJ24836" s="111"/>
      <c r="AO24836" s="111"/>
      <c r="AV24836" s="111"/>
    </row>
    <row r="24837" spans="20:52" x14ac:dyDescent="0.25">
      <c r="T24837" s="110"/>
      <c r="AC24837" s="109"/>
    </row>
    <row r="24838" spans="20:52" x14ac:dyDescent="0.25">
      <c r="T24838" s="110"/>
      <c r="AC24838" s="109"/>
      <c r="AJ24838" s="111"/>
      <c r="AO24838" s="111"/>
    </row>
    <row r="24839" spans="20:52" x14ac:dyDescent="0.25">
      <c r="T24839" s="110"/>
      <c r="AC24839" s="109"/>
      <c r="AV24839" s="111"/>
    </row>
    <row r="24840" spans="20:52" x14ac:dyDescent="0.25">
      <c r="T24840" s="110"/>
      <c r="AC24840" s="109"/>
    </row>
    <row r="24841" spans="20:52" x14ac:dyDescent="0.25">
      <c r="T24841" s="110"/>
      <c r="AC24841" s="109"/>
      <c r="AJ24841" s="111"/>
      <c r="AO24841" s="111"/>
      <c r="AP24841" s="111"/>
    </row>
    <row r="24842" spans="20:52" x14ac:dyDescent="0.25">
      <c r="T24842" s="110"/>
      <c r="AC24842" s="109"/>
    </row>
    <row r="24843" spans="20:52" x14ac:dyDescent="0.25">
      <c r="T24843" s="110"/>
      <c r="AC24843" s="109"/>
    </row>
    <row r="24844" spans="20:52" x14ac:dyDescent="0.25">
      <c r="T24844" s="110"/>
      <c r="AC24844" s="109"/>
      <c r="AJ24844" s="111"/>
      <c r="AV24844" s="111"/>
    </row>
    <row r="24845" spans="20:52" x14ac:dyDescent="0.25">
      <c r="T24845" s="110"/>
      <c r="AC24845" s="109"/>
    </row>
    <row r="24846" spans="20:52" x14ac:dyDescent="0.25">
      <c r="T24846" s="110"/>
      <c r="AC24846" s="109"/>
      <c r="AV24846" s="111"/>
    </row>
    <row r="24847" spans="20:52" x14ac:dyDescent="0.25">
      <c r="T24847" s="110"/>
      <c r="AC24847" s="109"/>
    </row>
    <row r="24848" spans="20:52" x14ac:dyDescent="0.25">
      <c r="T24848" s="110"/>
      <c r="AC24848" s="109"/>
      <c r="AJ24848" s="111"/>
      <c r="AO24848" s="111"/>
      <c r="AV24848" s="111"/>
    </row>
    <row r="24849" spans="20:48" x14ac:dyDescent="0.25">
      <c r="T24849" s="110"/>
      <c r="AC24849" s="109"/>
      <c r="AV24849" s="111"/>
    </row>
    <row r="24850" spans="20:48" x14ac:dyDescent="0.25">
      <c r="T24850" s="110"/>
      <c r="AC24850" s="109"/>
    </row>
    <row r="24851" spans="20:48" x14ac:dyDescent="0.25">
      <c r="T24851" s="110"/>
      <c r="AC24851" s="109"/>
      <c r="AJ24851" s="111"/>
      <c r="AO24851" s="111"/>
      <c r="AV24851" s="111"/>
    </row>
    <row r="24852" spans="20:48" x14ac:dyDescent="0.25">
      <c r="T24852" s="110"/>
      <c r="AC24852" s="109"/>
      <c r="AJ24852" s="111"/>
      <c r="AO24852" s="111"/>
      <c r="AP24852" s="111"/>
      <c r="AV24852" s="111"/>
    </row>
    <row r="24853" spans="20:48" x14ac:dyDescent="0.25">
      <c r="T24853" s="110"/>
      <c r="AC24853" s="109"/>
      <c r="AJ24853" s="111"/>
      <c r="AO24853" s="111"/>
      <c r="AP24853" s="111"/>
      <c r="AV24853" s="111"/>
    </row>
    <row r="24854" spans="20:48" x14ac:dyDescent="0.25">
      <c r="T24854" s="110"/>
      <c r="AC24854" s="109"/>
    </row>
    <row r="24855" spans="20:48" x14ac:dyDescent="0.25">
      <c r="T24855" s="110"/>
      <c r="AC24855" s="109"/>
    </row>
    <row r="24856" spans="20:48" x14ac:dyDescent="0.25">
      <c r="T24856" s="110"/>
      <c r="AC24856" s="109"/>
      <c r="AJ24856" s="111"/>
      <c r="AO24856" s="111"/>
      <c r="AV24856" s="111"/>
    </row>
    <row r="24857" spans="20:48" x14ac:dyDescent="0.25">
      <c r="T24857" s="110"/>
      <c r="AC24857" s="109"/>
      <c r="AJ24857" s="111"/>
      <c r="AO24857" s="111"/>
    </row>
    <row r="24858" spans="20:48" x14ac:dyDescent="0.25">
      <c r="T24858" s="110"/>
      <c r="AC24858" s="109"/>
    </row>
    <row r="24859" spans="20:48" x14ac:dyDescent="0.25">
      <c r="T24859" s="110"/>
      <c r="AC24859" s="109"/>
      <c r="AJ24859" s="111"/>
      <c r="AO24859" s="111"/>
      <c r="AV24859" s="111"/>
    </row>
    <row r="24860" spans="20:48" x14ac:dyDescent="0.25">
      <c r="T24860" s="110"/>
      <c r="AC24860" s="109"/>
      <c r="AJ24860" s="111"/>
      <c r="AO24860" s="111"/>
      <c r="AT24860" s="111"/>
      <c r="AV24860" s="111"/>
    </row>
    <row r="24861" spans="20:48" x14ac:dyDescent="0.25">
      <c r="T24861" s="110"/>
      <c r="AC24861" s="109"/>
      <c r="AO24861" s="111"/>
      <c r="AP24861" s="111"/>
      <c r="AT24861" s="111"/>
      <c r="AV24861" s="111"/>
    </row>
    <row r="24862" spans="20:48" x14ac:dyDescent="0.25">
      <c r="T24862" s="110"/>
      <c r="AC24862" s="109"/>
      <c r="AV24862" s="111"/>
    </row>
    <row r="24863" spans="20:48" x14ac:dyDescent="0.25">
      <c r="T24863" s="110"/>
      <c r="AC24863" s="109"/>
    </row>
    <row r="24864" spans="20:48" x14ac:dyDescent="0.25">
      <c r="T24864" s="110"/>
      <c r="AC24864" s="109"/>
      <c r="AJ24864" s="111"/>
      <c r="AO24864" s="111"/>
      <c r="AV24864" s="111"/>
    </row>
    <row r="24865" spans="20:52" x14ac:dyDescent="0.25">
      <c r="T24865" s="110"/>
      <c r="AC24865" s="109"/>
    </row>
    <row r="24866" spans="20:52" x14ac:dyDescent="0.25">
      <c r="T24866" s="110"/>
      <c r="AC24866" s="109"/>
      <c r="AJ24866" s="111"/>
      <c r="AO24866" s="111"/>
      <c r="AV24866" s="111"/>
    </row>
    <row r="24867" spans="20:52" x14ac:dyDescent="0.25">
      <c r="T24867" s="110"/>
      <c r="AC24867" s="109"/>
    </row>
    <row r="24868" spans="20:52" x14ac:dyDescent="0.25">
      <c r="T24868" s="110"/>
      <c r="AC24868" s="109"/>
      <c r="AJ24868" s="111"/>
      <c r="AO24868" s="111"/>
      <c r="AP24868" s="111"/>
      <c r="AT24868" s="111"/>
      <c r="AV24868" s="111"/>
    </row>
    <row r="24869" spans="20:52" x14ac:dyDescent="0.25">
      <c r="T24869" s="110"/>
      <c r="AC24869" s="109"/>
      <c r="AP24869" s="111"/>
    </row>
    <row r="24870" spans="20:52" x14ac:dyDescent="0.25">
      <c r="T24870" s="110"/>
      <c r="AC24870" s="109"/>
      <c r="AJ24870" s="111"/>
      <c r="AO24870" s="111"/>
      <c r="AT24870" s="111"/>
    </row>
    <row r="24871" spans="20:52" x14ac:dyDescent="0.25">
      <c r="T24871" s="110"/>
      <c r="AC24871" s="109"/>
      <c r="AJ24871" s="111"/>
      <c r="AO24871" s="111"/>
      <c r="AP24871" s="111"/>
      <c r="AV24871" s="111"/>
      <c r="AZ24871" s="111"/>
    </row>
    <row r="24872" spans="20:52" x14ac:dyDescent="0.25">
      <c r="T24872" s="110"/>
      <c r="AC24872" s="109"/>
      <c r="AJ24872" s="111"/>
      <c r="AO24872" s="111"/>
      <c r="AP24872" s="111"/>
      <c r="AT24872" s="111"/>
    </row>
    <row r="24873" spans="20:52" x14ac:dyDescent="0.25">
      <c r="T24873" s="110"/>
      <c r="AC24873" s="109"/>
    </row>
    <row r="24874" spans="20:52" x14ac:dyDescent="0.25">
      <c r="T24874" s="110"/>
      <c r="AC24874" s="109"/>
      <c r="AJ24874" s="111"/>
      <c r="AO24874" s="111"/>
      <c r="AV24874" s="111"/>
    </row>
    <row r="24875" spans="20:52" x14ac:dyDescent="0.25">
      <c r="T24875" s="110"/>
      <c r="AC24875" s="109"/>
      <c r="AO24875" s="111"/>
      <c r="AV24875" s="111"/>
    </row>
    <row r="24876" spans="20:52" x14ac:dyDescent="0.25">
      <c r="T24876" s="110"/>
      <c r="AC24876" s="109"/>
    </row>
    <row r="24877" spans="20:52" x14ac:dyDescent="0.25">
      <c r="T24877" s="110"/>
      <c r="AC24877" s="109"/>
    </row>
    <row r="24878" spans="20:52" x14ac:dyDescent="0.25">
      <c r="T24878" s="110"/>
      <c r="AC24878" s="109"/>
      <c r="AZ24878" s="111"/>
    </row>
    <row r="24879" spans="20:52" x14ac:dyDescent="0.25">
      <c r="T24879" s="110"/>
      <c r="AC24879" s="109"/>
    </row>
    <row r="24880" spans="20:52" x14ac:dyDescent="0.25">
      <c r="T24880" s="110"/>
      <c r="AC24880" s="109"/>
      <c r="AZ24880" s="111"/>
    </row>
    <row r="24881" spans="20:52" x14ac:dyDescent="0.25">
      <c r="T24881" s="110"/>
      <c r="AC24881" s="109"/>
    </row>
    <row r="24882" spans="20:52" x14ac:dyDescent="0.25">
      <c r="T24882" s="110"/>
      <c r="AC24882" s="109"/>
      <c r="AV24882" s="111"/>
    </row>
    <row r="24883" spans="20:52" x14ac:dyDescent="0.25">
      <c r="T24883" s="110"/>
      <c r="AC24883" s="109"/>
    </row>
    <row r="24884" spans="20:52" x14ac:dyDescent="0.25">
      <c r="T24884" s="110"/>
      <c r="AC24884" s="109"/>
      <c r="AJ24884" s="111"/>
      <c r="AO24884" s="111"/>
    </row>
    <row r="24885" spans="20:52" x14ac:dyDescent="0.25">
      <c r="T24885" s="110"/>
      <c r="AC24885" s="109"/>
    </row>
    <row r="24886" spans="20:52" x14ac:dyDescent="0.25">
      <c r="T24886" s="110"/>
      <c r="AC24886" s="109"/>
      <c r="AZ24886" s="111"/>
    </row>
    <row r="24887" spans="20:52" x14ac:dyDescent="0.25">
      <c r="T24887" s="110"/>
      <c r="AC24887" s="109"/>
      <c r="AP24887" s="111"/>
      <c r="AV24887" s="111"/>
    </row>
    <row r="24888" spans="20:52" x14ac:dyDescent="0.25">
      <c r="T24888" s="110"/>
      <c r="AC24888" s="109"/>
      <c r="AJ24888" s="111"/>
      <c r="AO24888" s="111"/>
      <c r="AP24888" s="111"/>
      <c r="AV24888" s="111"/>
    </row>
    <row r="24889" spans="20:52" x14ac:dyDescent="0.25">
      <c r="T24889" s="110"/>
      <c r="AC24889" s="109"/>
      <c r="AJ24889" s="111"/>
      <c r="AP24889" s="111"/>
      <c r="AV24889" s="111"/>
    </row>
    <row r="24890" spans="20:52" x14ac:dyDescent="0.25">
      <c r="T24890" s="110"/>
      <c r="AC24890" s="109"/>
    </row>
    <row r="24891" spans="20:52" x14ac:dyDescent="0.25">
      <c r="T24891" s="110"/>
      <c r="AC24891" s="109"/>
      <c r="AT24891" s="111"/>
      <c r="AV24891" s="111"/>
    </row>
    <row r="24892" spans="20:52" x14ac:dyDescent="0.25">
      <c r="T24892" s="110"/>
      <c r="AC24892" s="109"/>
      <c r="AJ24892" s="111"/>
      <c r="AO24892" s="111"/>
      <c r="AV24892" s="111"/>
    </row>
    <row r="24893" spans="20:52" x14ac:dyDescent="0.25">
      <c r="T24893" s="110"/>
      <c r="AC24893" s="109"/>
      <c r="AJ24893" s="111"/>
      <c r="AO24893" s="111"/>
      <c r="AV24893" s="111"/>
    </row>
    <row r="24894" spans="20:52" x14ac:dyDescent="0.25">
      <c r="T24894" s="110"/>
      <c r="AC24894" s="109"/>
      <c r="AJ24894" s="111"/>
      <c r="AO24894" s="111"/>
      <c r="AT24894" s="111"/>
      <c r="AV24894" s="111"/>
    </row>
    <row r="24895" spans="20:52" x14ac:dyDescent="0.25">
      <c r="T24895" s="110"/>
      <c r="AC24895" s="109"/>
    </row>
    <row r="24896" spans="20:52" x14ac:dyDescent="0.25">
      <c r="T24896" s="110"/>
      <c r="AC24896" s="109"/>
    </row>
    <row r="24897" spans="20:52" x14ac:dyDescent="0.25">
      <c r="T24897" s="110"/>
      <c r="AC24897" s="109"/>
    </row>
    <row r="24898" spans="20:52" x14ac:dyDescent="0.25">
      <c r="T24898" s="110"/>
      <c r="AC24898" s="109"/>
    </row>
    <row r="24899" spans="20:52" x14ac:dyDescent="0.25">
      <c r="T24899" s="110"/>
      <c r="AC24899" s="109"/>
      <c r="AJ24899" s="111"/>
      <c r="AO24899" s="111"/>
      <c r="AR24899" s="111"/>
      <c r="AV24899" s="111"/>
    </row>
    <row r="24900" spans="20:52" x14ac:dyDescent="0.25">
      <c r="T24900" s="110"/>
      <c r="AC24900" s="109"/>
      <c r="AO24900" s="111"/>
      <c r="AP24900" s="111"/>
      <c r="AT24900" s="111"/>
      <c r="AV24900" s="111"/>
    </row>
    <row r="24901" spans="20:52" x14ac:dyDescent="0.25">
      <c r="T24901" s="110"/>
      <c r="AC24901" s="109"/>
      <c r="AJ24901" s="111"/>
      <c r="AO24901" s="111"/>
    </row>
    <row r="24902" spans="20:52" x14ac:dyDescent="0.25">
      <c r="T24902" s="110"/>
      <c r="AC24902" s="109"/>
    </row>
    <row r="24903" spans="20:52" x14ac:dyDescent="0.25">
      <c r="T24903" s="110"/>
      <c r="AC24903" s="109"/>
    </row>
    <row r="24904" spans="20:52" x14ac:dyDescent="0.25">
      <c r="T24904" s="110"/>
      <c r="AC24904" s="109"/>
      <c r="AO24904" s="111"/>
      <c r="AP24904" s="111"/>
      <c r="AV24904" s="111"/>
    </row>
    <row r="24905" spans="20:52" x14ac:dyDescent="0.25">
      <c r="T24905" s="110"/>
      <c r="AC24905" s="109"/>
      <c r="AJ24905" s="111"/>
      <c r="AO24905" s="111"/>
      <c r="AV24905" s="111"/>
    </row>
    <row r="24906" spans="20:52" x14ac:dyDescent="0.25">
      <c r="T24906" s="110"/>
      <c r="AC24906" s="109"/>
      <c r="AJ24906" s="111"/>
      <c r="AO24906" s="111"/>
      <c r="AP24906" s="111"/>
      <c r="AV24906" s="111"/>
    </row>
    <row r="24907" spans="20:52" x14ac:dyDescent="0.25">
      <c r="T24907" s="110"/>
      <c r="AC24907" s="109"/>
    </row>
    <row r="24908" spans="20:52" x14ac:dyDescent="0.25">
      <c r="T24908" s="110"/>
      <c r="AC24908" s="109"/>
    </row>
    <row r="24909" spans="20:52" x14ac:dyDescent="0.25">
      <c r="T24909" s="110"/>
      <c r="AC24909" s="109"/>
      <c r="AJ24909" s="111"/>
      <c r="AO24909" s="111"/>
      <c r="AV24909" s="111"/>
    </row>
    <row r="24910" spans="20:52" x14ac:dyDescent="0.25">
      <c r="T24910" s="110"/>
      <c r="AC24910" s="109"/>
      <c r="AZ24910" s="111"/>
    </row>
    <row r="24911" spans="20:52" x14ac:dyDescent="0.25">
      <c r="T24911" s="110"/>
      <c r="AC24911" s="109"/>
      <c r="AO24911" s="111"/>
      <c r="AV24911" s="111"/>
    </row>
    <row r="24912" spans="20:52" x14ac:dyDescent="0.25">
      <c r="T24912" s="110"/>
      <c r="AC24912" s="109"/>
    </row>
    <row r="24913" spans="20:52" x14ac:dyDescent="0.25">
      <c r="T24913" s="110"/>
      <c r="AC24913" s="109"/>
      <c r="AJ24913" s="111"/>
      <c r="AO24913" s="111"/>
      <c r="AV24913" s="111"/>
    </row>
    <row r="24914" spans="20:52" x14ac:dyDescent="0.25">
      <c r="T24914" s="110"/>
      <c r="AC24914" s="109"/>
      <c r="AO24914" s="111"/>
      <c r="AV24914" s="111"/>
      <c r="AZ24914" s="111"/>
    </row>
    <row r="24915" spans="20:52" x14ac:dyDescent="0.25">
      <c r="T24915" s="110"/>
      <c r="AC24915" s="109"/>
      <c r="AJ24915" s="111"/>
      <c r="AO24915" s="111"/>
      <c r="AP24915" s="111"/>
      <c r="AV24915" s="111"/>
    </row>
    <row r="24916" spans="20:52" x14ac:dyDescent="0.25">
      <c r="T24916" s="110"/>
      <c r="AC24916" s="109"/>
      <c r="AZ24916" s="111"/>
    </row>
    <row r="24917" spans="20:52" x14ac:dyDescent="0.25">
      <c r="T24917" s="110"/>
      <c r="AC24917" s="109"/>
      <c r="AJ24917" s="111"/>
      <c r="AO24917" s="111"/>
      <c r="AP24917" s="111"/>
      <c r="AV24917" s="111"/>
    </row>
    <row r="24918" spans="20:52" x14ac:dyDescent="0.25">
      <c r="T24918" s="110"/>
      <c r="AC24918" s="109"/>
      <c r="AJ24918" s="111"/>
      <c r="AP24918" s="111"/>
      <c r="AV24918" s="111"/>
    </row>
    <row r="24919" spans="20:52" x14ac:dyDescent="0.25">
      <c r="T24919" s="110"/>
      <c r="AC24919" s="109"/>
    </row>
    <row r="24920" spans="20:52" x14ac:dyDescent="0.25">
      <c r="T24920" s="110"/>
      <c r="AC24920" s="109"/>
    </row>
    <row r="24921" spans="20:52" x14ac:dyDescent="0.25">
      <c r="T24921" s="110"/>
      <c r="AC24921" s="109"/>
      <c r="AJ24921" s="111"/>
      <c r="AO24921" s="111"/>
      <c r="AP24921" s="111"/>
      <c r="AV24921" s="111"/>
      <c r="AZ24921" s="111"/>
    </row>
    <row r="24922" spans="20:52" x14ac:dyDescent="0.25">
      <c r="T24922" s="110"/>
      <c r="AC24922" s="109"/>
      <c r="AP24922" s="111"/>
    </row>
    <row r="24923" spans="20:52" x14ac:dyDescent="0.25">
      <c r="T24923" s="110"/>
      <c r="AC24923" s="109"/>
      <c r="AJ24923" s="111"/>
      <c r="AO24923" s="111"/>
      <c r="AP24923" s="111"/>
      <c r="AV24923" s="111"/>
    </row>
    <row r="24924" spans="20:52" x14ac:dyDescent="0.25">
      <c r="T24924" s="110"/>
      <c r="AC24924" s="109"/>
    </row>
    <row r="24925" spans="20:52" x14ac:dyDescent="0.25">
      <c r="T24925" s="110"/>
      <c r="AC24925" s="109"/>
      <c r="AJ24925" s="111"/>
      <c r="AV24925" s="111"/>
    </row>
    <row r="24926" spans="20:52" x14ac:dyDescent="0.25">
      <c r="T24926" s="110"/>
      <c r="AC24926" s="109"/>
      <c r="AJ24926" s="111"/>
      <c r="AO24926" s="111"/>
      <c r="AV24926" s="111"/>
    </row>
    <row r="24927" spans="20:52" x14ac:dyDescent="0.25">
      <c r="T24927" s="110"/>
      <c r="AC24927" s="109"/>
    </row>
    <row r="24928" spans="20:52" x14ac:dyDescent="0.25">
      <c r="T24928" s="110"/>
      <c r="AC24928" s="109"/>
    </row>
    <row r="24929" spans="20:52" x14ac:dyDescent="0.25">
      <c r="T24929" s="110"/>
      <c r="AC24929" s="109"/>
      <c r="AJ24929" s="111"/>
      <c r="AO24929" s="111"/>
      <c r="AP24929" s="111"/>
      <c r="AV24929" s="111"/>
    </row>
    <row r="24930" spans="20:52" x14ac:dyDescent="0.25">
      <c r="T24930" s="110"/>
      <c r="AC24930" s="109"/>
      <c r="AR24930" s="111"/>
      <c r="AV24930" s="111"/>
    </row>
    <row r="24931" spans="20:52" x14ac:dyDescent="0.25">
      <c r="T24931" s="110"/>
      <c r="AC24931" s="109"/>
      <c r="AJ24931" s="111"/>
      <c r="AO24931" s="111"/>
      <c r="AV24931" s="111"/>
      <c r="AZ24931" s="111"/>
    </row>
    <row r="24932" spans="20:52" x14ac:dyDescent="0.25">
      <c r="T24932" s="110"/>
      <c r="AC24932" s="109"/>
      <c r="AO24932" s="111"/>
      <c r="AP24932" s="111"/>
      <c r="AT24932" s="111"/>
      <c r="AV24932" s="111"/>
    </row>
    <row r="24933" spans="20:52" x14ac:dyDescent="0.25">
      <c r="T24933" s="110"/>
      <c r="AC24933" s="109"/>
      <c r="AJ24933" s="111"/>
      <c r="AO24933" s="111"/>
      <c r="AV24933" s="111"/>
      <c r="AZ24933" s="111"/>
    </row>
    <row r="24934" spans="20:52" x14ac:dyDescent="0.25">
      <c r="T24934" s="110"/>
      <c r="AC24934" s="109"/>
      <c r="AV24934" s="111"/>
    </row>
    <row r="24935" spans="20:52" x14ac:dyDescent="0.25">
      <c r="T24935" s="110"/>
      <c r="AC24935" s="109"/>
      <c r="AJ24935" s="111"/>
      <c r="AO24935" s="111"/>
      <c r="AV24935" s="111"/>
    </row>
    <row r="24936" spans="20:52" x14ac:dyDescent="0.25">
      <c r="T24936" s="110"/>
      <c r="AC24936" s="109"/>
      <c r="AJ24936" s="111"/>
      <c r="AO24936" s="111"/>
      <c r="AV24936" s="111"/>
    </row>
    <row r="24937" spans="20:52" x14ac:dyDescent="0.25">
      <c r="T24937" s="110"/>
      <c r="AC24937" s="109"/>
    </row>
    <row r="24938" spans="20:52" x14ac:dyDescent="0.25">
      <c r="T24938" s="110"/>
      <c r="AC24938" s="109"/>
      <c r="AZ24938" s="111"/>
    </row>
    <row r="24939" spans="20:52" x14ac:dyDescent="0.25">
      <c r="T24939" s="110"/>
      <c r="AC24939" s="109"/>
    </row>
    <row r="24940" spans="20:52" x14ac:dyDescent="0.25">
      <c r="T24940" s="110"/>
      <c r="AC24940" s="109"/>
      <c r="AJ24940" s="111"/>
      <c r="AO24940" s="111"/>
      <c r="AV24940" s="111"/>
    </row>
    <row r="24941" spans="20:52" x14ac:dyDescent="0.25">
      <c r="T24941" s="110"/>
      <c r="AC24941" s="109"/>
    </row>
    <row r="24942" spans="20:52" x14ac:dyDescent="0.25">
      <c r="T24942" s="110"/>
      <c r="AC24942" s="109"/>
    </row>
    <row r="24943" spans="20:52" x14ac:dyDescent="0.25">
      <c r="T24943" s="110"/>
      <c r="AC24943" s="109"/>
      <c r="AJ24943" s="111"/>
      <c r="AO24943" s="111"/>
      <c r="AP24943" s="111"/>
    </row>
    <row r="24944" spans="20:52" x14ac:dyDescent="0.25">
      <c r="T24944" s="110"/>
      <c r="AC24944" s="109"/>
    </row>
    <row r="24945" spans="20:52" x14ac:dyDescent="0.25">
      <c r="T24945" s="110"/>
      <c r="AC24945" s="109"/>
    </row>
    <row r="24946" spans="20:52" x14ac:dyDescent="0.25">
      <c r="T24946" s="110"/>
      <c r="AC24946" s="109"/>
      <c r="AJ24946" s="111"/>
      <c r="AO24946" s="111"/>
      <c r="AT24946" s="111"/>
    </row>
    <row r="24947" spans="20:52" x14ac:dyDescent="0.25">
      <c r="T24947" s="110"/>
      <c r="AC24947" s="109"/>
      <c r="AV24947" s="111"/>
    </row>
    <row r="24948" spans="20:52" x14ac:dyDescent="0.25">
      <c r="T24948" s="110"/>
      <c r="AC24948" s="109"/>
      <c r="AJ24948" s="111"/>
      <c r="AV24948" s="111"/>
    </row>
    <row r="24949" spans="20:52" x14ac:dyDescent="0.25">
      <c r="T24949" s="110"/>
      <c r="AC24949" s="109"/>
      <c r="AJ24949" s="111"/>
      <c r="AO24949" s="111"/>
      <c r="AP24949" s="111"/>
      <c r="AR24949" s="111"/>
      <c r="AT24949" s="111"/>
      <c r="AV24949" s="111"/>
    </row>
    <row r="24950" spans="20:52" x14ac:dyDescent="0.25">
      <c r="T24950" s="110"/>
      <c r="AC24950" s="109"/>
      <c r="AJ24950" s="111"/>
      <c r="AO24950" s="111"/>
      <c r="AV24950" s="111"/>
    </row>
    <row r="24951" spans="20:52" x14ac:dyDescent="0.25">
      <c r="T24951" s="110"/>
      <c r="AC24951" s="109"/>
    </row>
    <row r="24952" spans="20:52" x14ac:dyDescent="0.25">
      <c r="T24952" s="110"/>
      <c r="AC24952" s="109"/>
      <c r="AJ24952" s="111"/>
      <c r="AO24952" s="111"/>
      <c r="AV24952" s="111"/>
    </row>
    <row r="24953" spans="20:52" x14ac:dyDescent="0.25">
      <c r="T24953" s="110"/>
      <c r="AC24953" s="109"/>
    </row>
    <row r="24954" spans="20:52" x14ac:dyDescent="0.25">
      <c r="T24954" s="110"/>
      <c r="AC24954" s="109"/>
      <c r="AJ24954" s="111"/>
      <c r="AO24954" s="111"/>
      <c r="AV24954" s="111"/>
    </row>
    <row r="24955" spans="20:52" x14ac:dyDescent="0.25">
      <c r="T24955" s="110"/>
      <c r="AC24955" s="109"/>
      <c r="AJ24955" s="111"/>
      <c r="AO24955" s="111"/>
      <c r="AV24955" s="111"/>
    </row>
    <row r="24956" spans="20:52" x14ac:dyDescent="0.25">
      <c r="T24956" s="110"/>
      <c r="AC24956" s="109"/>
      <c r="AZ24956" s="111"/>
    </row>
    <row r="24957" spans="20:52" x14ac:dyDescent="0.25">
      <c r="T24957" s="110"/>
      <c r="AC24957" s="109"/>
      <c r="AZ24957" s="111"/>
    </row>
    <row r="24958" spans="20:52" x14ac:dyDescent="0.25">
      <c r="T24958" s="110"/>
      <c r="AC24958" s="109"/>
      <c r="AJ24958" s="111"/>
      <c r="AO24958" s="111"/>
      <c r="AP24958" s="111"/>
      <c r="AV24958" s="111"/>
    </row>
    <row r="24959" spans="20:52" x14ac:dyDescent="0.25">
      <c r="T24959" s="110"/>
      <c r="AC24959" s="109"/>
      <c r="AT24959" s="111"/>
      <c r="AV24959" s="111"/>
    </row>
    <row r="24960" spans="20:52" x14ac:dyDescent="0.25">
      <c r="T24960" s="110"/>
      <c r="AC24960" s="109"/>
      <c r="AJ24960" s="111"/>
      <c r="AV24960" s="111"/>
    </row>
    <row r="24961" spans="20:52" x14ac:dyDescent="0.25">
      <c r="T24961" s="110"/>
      <c r="AC24961" s="109"/>
      <c r="AO24961" s="111"/>
      <c r="AV24961" s="111"/>
    </row>
    <row r="24962" spans="20:52" x14ac:dyDescent="0.25">
      <c r="T24962" s="110"/>
      <c r="AC24962" s="109"/>
    </row>
    <row r="24963" spans="20:52" x14ac:dyDescent="0.25">
      <c r="T24963" s="110"/>
      <c r="AC24963" s="109"/>
      <c r="AJ24963" s="111"/>
      <c r="AP24963" s="111"/>
      <c r="AT24963" s="111"/>
    </row>
    <row r="24964" spans="20:52" x14ac:dyDescent="0.25">
      <c r="T24964" s="110"/>
      <c r="AC24964" s="109"/>
      <c r="AZ24964" s="111"/>
    </row>
    <row r="24965" spans="20:52" x14ac:dyDescent="0.25">
      <c r="T24965" s="110"/>
      <c r="AC24965" s="109"/>
      <c r="AJ24965" s="111"/>
      <c r="AO24965" s="111"/>
      <c r="AT24965" s="111"/>
      <c r="AV24965" s="111"/>
    </row>
    <row r="24966" spans="20:52" x14ac:dyDescent="0.25">
      <c r="T24966" s="110"/>
      <c r="AC24966" s="109"/>
    </row>
    <row r="24967" spans="20:52" x14ac:dyDescent="0.25">
      <c r="T24967" s="110"/>
      <c r="AC24967" s="109"/>
      <c r="AJ24967" s="111"/>
      <c r="AT24967" s="111"/>
      <c r="AV24967" s="111"/>
    </row>
    <row r="24968" spans="20:52" x14ac:dyDescent="0.25">
      <c r="T24968" s="110"/>
      <c r="AC24968" s="109"/>
      <c r="AJ24968" s="111"/>
      <c r="AO24968" s="111"/>
      <c r="AV24968" s="111"/>
    </row>
    <row r="24969" spans="20:52" x14ac:dyDescent="0.25">
      <c r="T24969" s="110"/>
      <c r="AC24969" s="109"/>
      <c r="AJ24969" s="111"/>
      <c r="AO24969" s="111"/>
      <c r="AV24969" s="111"/>
    </row>
    <row r="24970" spans="20:52" x14ac:dyDescent="0.25">
      <c r="T24970" s="110"/>
      <c r="AC24970" s="109"/>
    </row>
    <row r="24971" spans="20:52" x14ac:dyDescent="0.25">
      <c r="T24971" s="110"/>
      <c r="AC24971" s="109"/>
    </row>
    <row r="24972" spans="20:52" x14ac:dyDescent="0.25">
      <c r="T24972" s="110"/>
      <c r="AC24972" s="109"/>
    </row>
    <row r="24973" spans="20:52" x14ac:dyDescent="0.25">
      <c r="T24973" s="110"/>
      <c r="AC24973" s="109"/>
    </row>
    <row r="24974" spans="20:52" x14ac:dyDescent="0.25">
      <c r="T24974" s="110"/>
      <c r="AC24974" s="109"/>
    </row>
    <row r="24975" spans="20:52" x14ac:dyDescent="0.25">
      <c r="T24975" s="110"/>
      <c r="AC24975" s="109"/>
      <c r="AJ24975" s="111"/>
      <c r="AO24975" s="111"/>
      <c r="AP24975" s="111"/>
      <c r="AV24975" s="111"/>
    </row>
    <row r="24976" spans="20:52" x14ac:dyDescent="0.25">
      <c r="T24976" s="110"/>
      <c r="AC24976" s="109"/>
    </row>
    <row r="24977" spans="20:52" x14ac:dyDescent="0.25">
      <c r="T24977" s="110"/>
      <c r="AC24977" s="109"/>
      <c r="AJ24977" s="111"/>
      <c r="AO24977" s="111"/>
      <c r="AP24977" s="111"/>
      <c r="AV24977" s="111"/>
    </row>
    <row r="24978" spans="20:52" x14ac:dyDescent="0.25">
      <c r="T24978" s="110"/>
      <c r="AC24978" s="109"/>
      <c r="AJ24978" s="111"/>
      <c r="AO24978" s="111"/>
      <c r="AP24978" s="111"/>
      <c r="AV24978" s="111"/>
    </row>
    <row r="24979" spans="20:52" x14ac:dyDescent="0.25">
      <c r="T24979" s="110"/>
      <c r="AC24979" s="109"/>
      <c r="AJ24979" s="111"/>
      <c r="AO24979" s="111"/>
      <c r="AV24979" s="111"/>
    </row>
    <row r="24980" spans="20:52" x14ac:dyDescent="0.25">
      <c r="T24980" s="110"/>
      <c r="AC24980" s="109"/>
      <c r="AP24980" s="111"/>
      <c r="AV24980" s="111"/>
    </row>
    <row r="24981" spans="20:52" x14ac:dyDescent="0.25">
      <c r="T24981" s="110"/>
      <c r="AC24981" s="109"/>
      <c r="AV24981" s="111"/>
    </row>
    <row r="24982" spans="20:52" x14ac:dyDescent="0.25">
      <c r="T24982" s="110"/>
      <c r="AC24982" s="109"/>
      <c r="AP24982" s="111"/>
      <c r="AV24982" s="111"/>
      <c r="AZ24982" s="111"/>
    </row>
    <row r="24983" spans="20:52" x14ac:dyDescent="0.25">
      <c r="T24983" s="110"/>
      <c r="AC24983" s="109"/>
      <c r="AJ24983" s="111"/>
      <c r="AO24983" s="111"/>
      <c r="AV24983" s="111"/>
    </row>
    <row r="24984" spans="20:52" x14ac:dyDescent="0.25">
      <c r="T24984" s="110"/>
      <c r="AC24984" s="109"/>
      <c r="AV24984" s="111"/>
    </row>
    <row r="24985" spans="20:52" x14ac:dyDescent="0.25">
      <c r="T24985" s="110"/>
      <c r="AC24985" s="109"/>
      <c r="AJ24985" s="111"/>
      <c r="AO24985" s="111"/>
      <c r="AV24985" s="111"/>
      <c r="AZ24985" s="111"/>
    </row>
    <row r="24986" spans="20:52" x14ac:dyDescent="0.25">
      <c r="T24986" s="110"/>
      <c r="AC24986" s="109"/>
    </row>
    <row r="24987" spans="20:52" x14ac:dyDescent="0.25">
      <c r="T24987" s="110"/>
      <c r="AC24987" s="109"/>
      <c r="AV24987" s="111"/>
    </row>
    <row r="24988" spans="20:52" x14ac:dyDescent="0.25">
      <c r="T24988" s="110"/>
      <c r="AC24988" s="109"/>
      <c r="AJ24988" s="111"/>
      <c r="AO24988" s="111"/>
      <c r="AP24988" s="111"/>
      <c r="AR24988" s="111"/>
      <c r="AV24988" s="111"/>
      <c r="AZ24988" s="111"/>
    </row>
    <row r="24989" spans="20:52" x14ac:dyDescent="0.25">
      <c r="T24989" s="110"/>
      <c r="AC24989" s="109"/>
      <c r="AZ24989" s="111"/>
    </row>
    <row r="24990" spans="20:52" x14ac:dyDescent="0.25">
      <c r="T24990" s="110"/>
      <c r="AC24990" s="109"/>
    </row>
    <row r="24991" spans="20:52" x14ac:dyDescent="0.25">
      <c r="T24991" s="110"/>
      <c r="AC24991" s="109"/>
    </row>
    <row r="24992" spans="20:52" x14ac:dyDescent="0.25">
      <c r="T24992" s="110"/>
      <c r="AC24992" s="109"/>
      <c r="AJ24992" s="111"/>
      <c r="AO24992" s="111"/>
      <c r="AV24992" s="111"/>
    </row>
    <row r="24993" spans="20:52" x14ac:dyDescent="0.25">
      <c r="T24993" s="110"/>
      <c r="AC24993" s="109"/>
      <c r="AP24993" s="111"/>
      <c r="AV24993" s="111"/>
      <c r="AZ24993" s="111"/>
    </row>
    <row r="24994" spans="20:52" x14ac:dyDescent="0.25">
      <c r="T24994" s="110"/>
      <c r="AC24994" s="109"/>
      <c r="AJ24994" s="111"/>
      <c r="AO24994" s="111"/>
    </row>
    <row r="24995" spans="20:52" x14ac:dyDescent="0.25">
      <c r="T24995" s="110"/>
      <c r="AC24995" s="109"/>
      <c r="AJ24995" s="111"/>
      <c r="AO24995" s="111"/>
      <c r="AP24995" s="111"/>
      <c r="AV24995" s="111"/>
    </row>
    <row r="24996" spans="20:52" x14ac:dyDescent="0.25">
      <c r="T24996" s="110"/>
      <c r="AC24996" s="109"/>
      <c r="AJ24996" s="111"/>
      <c r="AV24996" s="111"/>
    </row>
    <row r="24997" spans="20:52" x14ac:dyDescent="0.25">
      <c r="T24997" s="110"/>
      <c r="AC24997" s="109"/>
      <c r="AJ24997" s="111"/>
      <c r="AO24997" s="111"/>
      <c r="AT24997" s="111"/>
    </row>
    <row r="24998" spans="20:52" x14ac:dyDescent="0.25">
      <c r="T24998" s="110"/>
      <c r="AC24998" s="109"/>
      <c r="AJ24998" s="111"/>
      <c r="AO24998" s="111"/>
    </row>
    <row r="24999" spans="20:52" x14ac:dyDescent="0.25">
      <c r="T24999" s="110"/>
      <c r="AC24999" s="109"/>
      <c r="AJ24999" s="111"/>
      <c r="AO24999" s="111"/>
      <c r="AP24999" s="111"/>
      <c r="AT24999" s="111"/>
    </row>
    <row r="25000" spans="20:52" x14ac:dyDescent="0.25">
      <c r="T25000" s="110"/>
      <c r="AC25000" s="109"/>
      <c r="AJ25000" s="111"/>
      <c r="AO25000" s="111"/>
      <c r="AP25000" s="111"/>
      <c r="AV25000" s="111"/>
    </row>
    <row r="25001" spans="20:52" x14ac:dyDescent="0.25">
      <c r="T25001" s="110"/>
      <c r="AC25001" s="109"/>
      <c r="AJ25001" s="111"/>
      <c r="AO25001" s="111"/>
      <c r="AP25001" s="111"/>
      <c r="AV25001" s="111"/>
    </row>
    <row r="25002" spans="20:52" x14ac:dyDescent="0.25">
      <c r="T25002" s="110"/>
      <c r="AC25002" s="109"/>
      <c r="AJ25002" s="111"/>
      <c r="AO25002" s="111"/>
      <c r="AP25002" s="111"/>
      <c r="AT25002" s="111"/>
      <c r="AV25002" s="111"/>
    </row>
    <row r="25003" spans="20:52" x14ac:dyDescent="0.25">
      <c r="T25003" s="110"/>
      <c r="AC25003" s="109"/>
      <c r="AJ25003" s="111"/>
      <c r="AO25003" s="111"/>
      <c r="AP25003" s="111"/>
      <c r="AV25003" s="111"/>
    </row>
    <row r="25004" spans="20:52" x14ac:dyDescent="0.25">
      <c r="T25004" s="110"/>
      <c r="AC25004" s="109"/>
      <c r="AJ25004" s="111"/>
      <c r="AP25004" s="111"/>
      <c r="AV25004" s="111"/>
    </row>
    <row r="25005" spans="20:52" x14ac:dyDescent="0.25">
      <c r="T25005" s="110"/>
      <c r="AC25005" s="109"/>
    </row>
    <row r="25006" spans="20:52" x14ac:dyDescent="0.25">
      <c r="T25006" s="110"/>
      <c r="AC25006" s="109"/>
      <c r="AJ25006" s="111"/>
      <c r="AP25006" s="111"/>
      <c r="AR25006" s="111"/>
      <c r="AV25006" s="111"/>
    </row>
    <row r="25007" spans="20:52" x14ac:dyDescent="0.25">
      <c r="T25007" s="110"/>
      <c r="AC25007" s="109"/>
    </row>
    <row r="25008" spans="20:52" x14ac:dyDescent="0.25">
      <c r="T25008" s="110"/>
      <c r="AC25008" s="109"/>
      <c r="AJ25008" s="111"/>
      <c r="AO25008" s="111"/>
      <c r="AV25008" s="111"/>
    </row>
    <row r="25009" spans="20:48" x14ac:dyDescent="0.25">
      <c r="T25009" s="110"/>
      <c r="AC25009" s="109"/>
      <c r="AJ25009" s="111"/>
      <c r="AO25009" s="111"/>
      <c r="AV25009" s="111"/>
    </row>
    <row r="25010" spans="20:48" x14ac:dyDescent="0.25">
      <c r="T25010" s="110"/>
      <c r="AC25010" s="109"/>
      <c r="AJ25010" s="111"/>
      <c r="AO25010" s="111"/>
      <c r="AV25010" s="111"/>
    </row>
    <row r="25011" spans="20:48" x14ac:dyDescent="0.25">
      <c r="T25011" s="110"/>
      <c r="AC25011" s="109"/>
      <c r="AJ25011" s="111"/>
      <c r="AO25011" s="111"/>
      <c r="AP25011" s="111"/>
      <c r="AT25011" s="111"/>
      <c r="AV25011" s="111"/>
    </row>
    <row r="25012" spans="20:48" x14ac:dyDescent="0.25">
      <c r="T25012" s="110"/>
      <c r="AC25012" s="109"/>
      <c r="AV25012" s="111"/>
    </row>
    <row r="25013" spans="20:48" x14ac:dyDescent="0.25">
      <c r="T25013" s="110"/>
      <c r="AC25013" s="109"/>
      <c r="AJ25013" s="111"/>
      <c r="AO25013" s="111"/>
      <c r="AV25013" s="111"/>
    </row>
    <row r="25014" spans="20:48" x14ac:dyDescent="0.25">
      <c r="T25014" s="110"/>
      <c r="AC25014" s="109"/>
      <c r="AJ25014" s="111"/>
      <c r="AO25014" s="111"/>
      <c r="AP25014" s="111"/>
      <c r="AT25014" s="111"/>
    </row>
    <row r="25015" spans="20:48" x14ac:dyDescent="0.25">
      <c r="T25015" s="110"/>
      <c r="AC25015" s="109"/>
      <c r="AJ25015" s="111"/>
      <c r="AO25015" s="111"/>
      <c r="AP25015" s="111"/>
      <c r="AV25015" s="111"/>
    </row>
    <row r="25016" spans="20:48" x14ac:dyDescent="0.25">
      <c r="T25016" s="110"/>
      <c r="AC25016" s="109"/>
      <c r="AJ25016" s="111"/>
      <c r="AO25016" s="111"/>
      <c r="AT25016" s="111"/>
      <c r="AV25016" s="111"/>
    </row>
    <row r="25017" spans="20:48" x14ac:dyDescent="0.25">
      <c r="T25017" s="110"/>
      <c r="AC25017" s="109"/>
    </row>
    <row r="25018" spans="20:48" x14ac:dyDescent="0.25">
      <c r="T25018" s="110"/>
      <c r="AC25018" s="109"/>
      <c r="AJ25018" s="111"/>
      <c r="AO25018" s="111"/>
      <c r="AR25018" s="111"/>
      <c r="AT25018" s="111"/>
      <c r="AV25018" s="111"/>
    </row>
    <row r="25019" spans="20:48" x14ac:dyDescent="0.25">
      <c r="T25019" s="110"/>
      <c r="AC25019" s="109"/>
    </row>
    <row r="25020" spans="20:48" x14ac:dyDescent="0.25">
      <c r="T25020" s="110"/>
      <c r="AC25020" s="109"/>
      <c r="AJ25020" s="111"/>
      <c r="AO25020" s="111"/>
      <c r="AV25020" s="111"/>
    </row>
    <row r="25021" spans="20:48" x14ac:dyDescent="0.25">
      <c r="T25021" s="110"/>
      <c r="AC25021" s="109"/>
    </row>
    <row r="25022" spans="20:48" x14ac:dyDescent="0.25">
      <c r="T25022" s="110"/>
      <c r="AC25022" s="109"/>
    </row>
    <row r="25023" spans="20:48" x14ac:dyDescent="0.25">
      <c r="T25023" s="110"/>
      <c r="AC25023" s="109"/>
    </row>
    <row r="25024" spans="20:48" x14ac:dyDescent="0.25">
      <c r="T25024" s="110"/>
      <c r="AC25024" s="109"/>
    </row>
    <row r="25025" spans="20:52" x14ac:dyDescent="0.25">
      <c r="T25025" s="110"/>
      <c r="AC25025" s="109"/>
    </row>
    <row r="25026" spans="20:52" x14ac:dyDescent="0.25">
      <c r="T25026" s="110"/>
      <c r="AC25026" s="109"/>
    </row>
    <row r="25027" spans="20:52" x14ac:dyDescent="0.25">
      <c r="T25027" s="110"/>
      <c r="AC25027" s="109"/>
    </row>
    <row r="25028" spans="20:52" x14ac:dyDescent="0.25">
      <c r="T25028" s="110"/>
      <c r="AC25028" s="109"/>
      <c r="AJ25028" s="111"/>
      <c r="AO25028" s="111"/>
    </row>
    <row r="25029" spans="20:52" x14ac:dyDescent="0.25">
      <c r="T25029" s="110"/>
      <c r="AC25029" s="109"/>
    </row>
    <row r="25030" spans="20:52" x14ac:dyDescent="0.25">
      <c r="T25030" s="110"/>
      <c r="AC25030" s="109"/>
    </row>
    <row r="25031" spans="20:52" x14ac:dyDescent="0.25">
      <c r="T25031" s="110"/>
      <c r="AC25031" s="109"/>
      <c r="AJ25031" s="111"/>
      <c r="AO25031" s="111"/>
      <c r="AV25031" s="111"/>
    </row>
    <row r="25032" spans="20:52" x14ac:dyDescent="0.25">
      <c r="T25032" s="110"/>
      <c r="AC25032" s="109"/>
      <c r="AZ25032" s="111"/>
    </row>
    <row r="25033" spans="20:52" x14ac:dyDescent="0.25">
      <c r="T25033" s="110"/>
      <c r="AC25033" s="109"/>
      <c r="AJ25033" s="111"/>
      <c r="AO25033" s="111"/>
      <c r="AV25033" s="111"/>
    </row>
    <row r="25034" spans="20:52" x14ac:dyDescent="0.25">
      <c r="T25034" s="110"/>
      <c r="AC25034" s="109"/>
    </row>
    <row r="25035" spans="20:52" x14ac:dyDescent="0.25">
      <c r="T25035" s="110"/>
      <c r="AC25035" s="109"/>
      <c r="AO25035" s="111"/>
      <c r="AP25035" s="111"/>
      <c r="AV25035" s="111"/>
    </row>
    <row r="25036" spans="20:52" x14ac:dyDescent="0.25">
      <c r="T25036" s="110"/>
      <c r="AC25036" s="109"/>
      <c r="AP25036" s="111"/>
      <c r="AV25036" s="111"/>
    </row>
    <row r="25037" spans="20:52" x14ac:dyDescent="0.25">
      <c r="T25037" s="110"/>
      <c r="AC25037" s="109"/>
    </row>
    <row r="25038" spans="20:52" x14ac:dyDescent="0.25">
      <c r="T25038" s="110"/>
      <c r="AC25038" s="109"/>
      <c r="AZ25038" s="111"/>
    </row>
    <row r="25039" spans="20:52" x14ac:dyDescent="0.25">
      <c r="T25039" s="110"/>
      <c r="AC25039" s="109"/>
    </row>
    <row r="25040" spans="20:52" x14ac:dyDescent="0.25">
      <c r="T25040" s="110"/>
      <c r="AC25040" s="109"/>
      <c r="AJ25040" s="111"/>
      <c r="AO25040" s="111"/>
      <c r="AV25040" s="111"/>
    </row>
    <row r="25041" spans="20:52" x14ac:dyDescent="0.25">
      <c r="T25041" s="110"/>
      <c r="AC25041" s="109"/>
      <c r="AJ25041" s="111"/>
      <c r="AO25041" s="111"/>
      <c r="AP25041" s="111"/>
      <c r="AZ25041" s="111"/>
    </row>
    <row r="25042" spans="20:52" x14ac:dyDescent="0.25">
      <c r="T25042" s="110"/>
      <c r="AC25042" s="109"/>
    </row>
    <row r="25043" spans="20:52" x14ac:dyDescent="0.25">
      <c r="T25043" s="110"/>
      <c r="AC25043" s="109"/>
      <c r="AJ25043" s="111"/>
      <c r="AO25043" s="111"/>
      <c r="AV25043" s="111"/>
      <c r="AZ25043" s="111"/>
    </row>
    <row r="25044" spans="20:52" x14ac:dyDescent="0.25">
      <c r="T25044" s="110"/>
      <c r="AC25044" s="109"/>
    </row>
    <row r="25045" spans="20:52" x14ac:dyDescent="0.25">
      <c r="T25045" s="110"/>
      <c r="AC25045" s="109"/>
      <c r="AJ25045" s="111"/>
      <c r="AO25045" s="111"/>
      <c r="AP25045" s="111"/>
      <c r="AV25045" s="111"/>
    </row>
    <row r="25046" spans="20:52" x14ac:dyDescent="0.25">
      <c r="T25046" s="110"/>
      <c r="AC25046" s="109"/>
    </row>
    <row r="25047" spans="20:52" x14ac:dyDescent="0.25">
      <c r="T25047" s="110"/>
      <c r="AC25047" s="109"/>
      <c r="AJ25047" s="111"/>
      <c r="AO25047" s="111"/>
      <c r="AP25047" s="111"/>
      <c r="AV25047" s="111"/>
    </row>
    <row r="25048" spans="20:52" x14ac:dyDescent="0.25">
      <c r="T25048" s="110"/>
      <c r="AC25048" s="109"/>
    </row>
    <row r="25049" spans="20:52" x14ac:dyDescent="0.25">
      <c r="T25049" s="110"/>
      <c r="AC25049" s="109"/>
    </row>
    <row r="25050" spans="20:52" x14ac:dyDescent="0.25">
      <c r="T25050" s="110"/>
      <c r="AC25050" s="109"/>
      <c r="AP25050" s="111"/>
      <c r="AV25050" s="111"/>
      <c r="AZ25050" s="111"/>
    </row>
    <row r="25051" spans="20:52" x14ac:dyDescent="0.25">
      <c r="T25051" s="110"/>
      <c r="AC25051" s="109"/>
    </row>
    <row r="25052" spans="20:52" x14ac:dyDescent="0.25">
      <c r="T25052" s="110"/>
      <c r="AC25052" s="109"/>
      <c r="AJ25052" s="111"/>
      <c r="AO25052" s="111"/>
      <c r="AP25052" s="111"/>
      <c r="AT25052" s="111"/>
      <c r="AV25052" s="111"/>
    </row>
    <row r="25053" spans="20:52" x14ac:dyDescent="0.25">
      <c r="T25053" s="110"/>
      <c r="AC25053" s="109"/>
      <c r="AJ25053" s="111"/>
      <c r="AO25053" s="111"/>
      <c r="AR25053" s="111"/>
      <c r="AT25053" s="111"/>
      <c r="AV25053" s="111"/>
    </row>
    <row r="25054" spans="20:52" x14ac:dyDescent="0.25">
      <c r="T25054" s="110"/>
      <c r="AC25054" s="109"/>
      <c r="AZ25054" s="111"/>
    </row>
    <row r="25055" spans="20:52" x14ac:dyDescent="0.25">
      <c r="T25055" s="110"/>
      <c r="AC25055" s="109"/>
      <c r="AJ25055" s="111"/>
      <c r="AO25055" s="111"/>
      <c r="AP25055" s="111"/>
    </row>
    <row r="25056" spans="20:52" x14ac:dyDescent="0.25">
      <c r="T25056" s="110"/>
      <c r="AC25056" s="109"/>
      <c r="AJ25056" s="111"/>
      <c r="AO25056" s="111"/>
      <c r="AP25056" s="111"/>
      <c r="AT25056" s="111"/>
      <c r="AV25056" s="111"/>
    </row>
    <row r="25057" spans="20:48" x14ac:dyDescent="0.25">
      <c r="T25057" s="110"/>
      <c r="AC25057" s="109"/>
      <c r="AJ25057" s="111"/>
      <c r="AO25057" s="111"/>
      <c r="AP25057" s="111"/>
      <c r="AV25057" s="111"/>
    </row>
    <row r="25058" spans="20:48" x14ac:dyDescent="0.25">
      <c r="T25058" s="110"/>
      <c r="AC25058" s="109"/>
      <c r="AJ25058" s="111"/>
      <c r="AO25058" s="111"/>
      <c r="AP25058" s="111"/>
      <c r="AR25058" s="111"/>
      <c r="AV25058" s="111"/>
    </row>
    <row r="25059" spans="20:48" x14ac:dyDescent="0.25">
      <c r="T25059" s="110"/>
      <c r="AC25059" s="109"/>
      <c r="AJ25059" s="111"/>
      <c r="AO25059" s="111"/>
    </row>
    <row r="25060" spans="20:48" x14ac:dyDescent="0.25">
      <c r="T25060" s="110"/>
      <c r="AC25060" s="109"/>
    </row>
    <row r="25061" spans="20:48" x14ac:dyDescent="0.25">
      <c r="T25061" s="110"/>
      <c r="AC25061" s="109"/>
      <c r="AJ25061" s="111"/>
    </row>
    <row r="25062" spans="20:48" x14ac:dyDescent="0.25">
      <c r="T25062" s="110"/>
      <c r="AC25062" s="109"/>
    </row>
    <row r="25063" spans="20:48" x14ac:dyDescent="0.25">
      <c r="T25063" s="110"/>
      <c r="AC25063" s="109"/>
    </row>
    <row r="25064" spans="20:48" x14ac:dyDescent="0.25">
      <c r="T25064" s="110"/>
      <c r="AC25064" s="109"/>
      <c r="AV25064" s="111"/>
    </row>
    <row r="25065" spans="20:48" x14ac:dyDescent="0.25">
      <c r="T25065" s="110"/>
      <c r="AC25065" s="109"/>
    </row>
    <row r="25066" spans="20:48" x14ac:dyDescent="0.25">
      <c r="T25066" s="110"/>
      <c r="AC25066" s="109"/>
      <c r="AJ25066" s="111"/>
      <c r="AO25066" s="111"/>
      <c r="AT25066" s="111"/>
    </row>
    <row r="25067" spans="20:48" x14ac:dyDescent="0.25">
      <c r="T25067" s="110"/>
      <c r="AC25067" s="109"/>
    </row>
    <row r="25068" spans="20:48" x14ac:dyDescent="0.25">
      <c r="T25068" s="110"/>
      <c r="AC25068" s="109"/>
      <c r="AJ25068" s="111"/>
      <c r="AP25068" s="111"/>
      <c r="AV25068" s="111"/>
    </row>
    <row r="25069" spans="20:48" x14ac:dyDescent="0.25">
      <c r="T25069" s="110"/>
      <c r="AC25069" s="109"/>
      <c r="AJ25069" s="111"/>
      <c r="AO25069" s="111"/>
      <c r="AP25069" s="111"/>
      <c r="AV25069" s="111"/>
    </row>
    <row r="25070" spans="20:48" x14ac:dyDescent="0.25">
      <c r="T25070" s="110"/>
      <c r="AC25070" s="109"/>
      <c r="AJ25070" s="111"/>
      <c r="AO25070" s="111"/>
      <c r="AP25070" s="111"/>
      <c r="AV25070" s="111"/>
    </row>
    <row r="25071" spans="20:48" x14ac:dyDescent="0.25">
      <c r="T25071" s="110"/>
      <c r="AC25071" s="109"/>
      <c r="AR25071" s="111"/>
      <c r="AV25071" s="111"/>
    </row>
    <row r="25072" spans="20:48" x14ac:dyDescent="0.25">
      <c r="T25072" s="110"/>
      <c r="AC25072" s="109"/>
    </row>
    <row r="25073" spans="20:52" x14ac:dyDescent="0.25">
      <c r="T25073" s="110"/>
      <c r="AC25073" s="109"/>
      <c r="AV25073" s="111"/>
    </row>
    <row r="25074" spans="20:52" x14ac:dyDescent="0.25">
      <c r="T25074" s="110"/>
      <c r="AC25074" s="109"/>
    </row>
    <row r="25075" spans="20:52" x14ac:dyDescent="0.25">
      <c r="T25075" s="110"/>
      <c r="AC25075" s="109"/>
    </row>
    <row r="25076" spans="20:52" x14ac:dyDescent="0.25">
      <c r="T25076" s="110"/>
      <c r="AC25076" s="109"/>
      <c r="AZ25076" s="111"/>
    </row>
    <row r="25077" spans="20:52" x14ac:dyDescent="0.25">
      <c r="T25077" s="110"/>
      <c r="AC25077" s="109"/>
      <c r="AV25077" s="111"/>
    </row>
    <row r="25078" spans="20:52" x14ac:dyDescent="0.25">
      <c r="T25078" s="110"/>
      <c r="AC25078" s="109"/>
    </row>
    <row r="25079" spans="20:52" x14ac:dyDescent="0.25">
      <c r="T25079" s="110"/>
      <c r="AC25079" s="109"/>
      <c r="AJ25079" s="111"/>
      <c r="AO25079" s="111"/>
      <c r="AP25079" s="111"/>
      <c r="AT25079" s="111"/>
    </row>
    <row r="25080" spans="20:52" x14ac:dyDescent="0.25">
      <c r="T25080" s="110"/>
      <c r="AC25080" s="109"/>
      <c r="AV25080" s="111"/>
    </row>
    <row r="25081" spans="20:52" x14ac:dyDescent="0.25">
      <c r="T25081" s="110"/>
      <c r="AC25081" s="109"/>
      <c r="AJ25081" s="111"/>
      <c r="AO25081" s="111"/>
      <c r="AV25081" s="111"/>
    </row>
    <row r="25082" spans="20:52" x14ac:dyDescent="0.25">
      <c r="T25082" s="110"/>
      <c r="AC25082" s="109"/>
      <c r="AJ25082" s="111"/>
      <c r="AO25082" s="111"/>
      <c r="AV25082" s="111"/>
    </row>
    <row r="25083" spans="20:52" x14ac:dyDescent="0.25">
      <c r="T25083" s="110"/>
      <c r="AC25083" s="109"/>
    </row>
    <row r="25084" spans="20:52" x14ac:dyDescent="0.25">
      <c r="T25084" s="110"/>
      <c r="AC25084" s="109"/>
      <c r="AJ25084" s="111"/>
      <c r="AO25084" s="111"/>
      <c r="AP25084" s="111"/>
    </row>
    <row r="25085" spans="20:52" x14ac:dyDescent="0.25">
      <c r="T25085" s="110"/>
      <c r="AC25085" s="109"/>
      <c r="AZ25085" s="111"/>
    </row>
    <row r="25086" spans="20:52" x14ac:dyDescent="0.25">
      <c r="T25086" s="110"/>
      <c r="AC25086" s="109"/>
    </row>
    <row r="25087" spans="20:52" x14ac:dyDescent="0.25">
      <c r="T25087" s="110"/>
      <c r="AC25087" s="109"/>
      <c r="AJ25087" s="111"/>
      <c r="AO25087" s="111"/>
      <c r="AV25087" s="111"/>
    </row>
    <row r="25088" spans="20:52" x14ac:dyDescent="0.25">
      <c r="T25088" s="110"/>
      <c r="AC25088" s="109"/>
      <c r="AV25088" s="111"/>
    </row>
    <row r="25089" spans="20:52" x14ac:dyDescent="0.25">
      <c r="T25089" s="110"/>
      <c r="AC25089" s="109"/>
      <c r="AJ25089" s="111"/>
      <c r="AO25089" s="111"/>
      <c r="AV25089" s="111"/>
    </row>
    <row r="25090" spans="20:52" x14ac:dyDescent="0.25">
      <c r="T25090" s="110"/>
      <c r="AC25090" s="109"/>
      <c r="AJ25090" s="111"/>
      <c r="AO25090" s="111"/>
      <c r="AP25090" s="111"/>
      <c r="AV25090" s="111"/>
      <c r="AZ25090" s="111"/>
    </row>
    <row r="25091" spans="20:52" x14ac:dyDescent="0.25">
      <c r="T25091" s="110"/>
      <c r="AC25091" s="109"/>
    </row>
    <row r="25092" spans="20:52" x14ac:dyDescent="0.25">
      <c r="T25092" s="110"/>
      <c r="AC25092" s="109"/>
      <c r="AP25092" s="111"/>
    </row>
    <row r="25093" spans="20:52" x14ac:dyDescent="0.25">
      <c r="T25093" s="110"/>
      <c r="AC25093" s="109"/>
      <c r="AJ25093" s="111"/>
      <c r="AO25093" s="111"/>
    </row>
    <row r="25094" spans="20:52" x14ac:dyDescent="0.25">
      <c r="T25094" s="110"/>
      <c r="AC25094" s="109"/>
      <c r="AZ25094" s="111"/>
    </row>
    <row r="25095" spans="20:52" x14ac:dyDescent="0.25">
      <c r="T25095" s="110"/>
      <c r="AC25095" s="109"/>
      <c r="AJ25095" s="111"/>
      <c r="AO25095" s="111"/>
      <c r="AV25095" s="111"/>
    </row>
    <row r="25096" spans="20:52" x14ac:dyDescent="0.25">
      <c r="T25096" s="110"/>
      <c r="AC25096" s="109"/>
      <c r="AO25096" s="111"/>
      <c r="AP25096" s="111"/>
    </row>
    <row r="25097" spans="20:52" x14ac:dyDescent="0.25">
      <c r="T25097" s="110"/>
      <c r="AC25097" s="109"/>
      <c r="AO25097" s="111"/>
      <c r="AR25097" s="111"/>
      <c r="AV25097" s="111"/>
    </row>
    <row r="25098" spans="20:52" x14ac:dyDescent="0.25">
      <c r="T25098" s="110"/>
      <c r="AC25098" s="109"/>
    </row>
    <row r="25099" spans="20:52" x14ac:dyDescent="0.25">
      <c r="T25099" s="110"/>
      <c r="AC25099" s="109"/>
      <c r="AJ25099" s="111"/>
      <c r="AO25099" s="111"/>
      <c r="AT25099" s="111"/>
      <c r="AV25099" s="111"/>
    </row>
    <row r="25100" spans="20:52" x14ac:dyDescent="0.25">
      <c r="T25100" s="110"/>
      <c r="AC25100" s="109"/>
      <c r="AV25100" s="111"/>
    </row>
    <row r="25101" spans="20:52" x14ac:dyDescent="0.25">
      <c r="T25101" s="110"/>
      <c r="AC25101" s="109"/>
      <c r="AJ25101" s="111"/>
      <c r="AO25101" s="111"/>
      <c r="AP25101" s="111"/>
      <c r="AT25101" s="111"/>
    </row>
    <row r="25102" spans="20:52" x14ac:dyDescent="0.25">
      <c r="T25102" s="110"/>
      <c r="AC25102" s="109"/>
    </row>
    <row r="25103" spans="20:52" x14ac:dyDescent="0.25">
      <c r="T25103" s="110"/>
      <c r="AC25103" s="109"/>
    </row>
    <row r="25104" spans="20:52" x14ac:dyDescent="0.25">
      <c r="T25104" s="110"/>
      <c r="AC25104" s="109"/>
      <c r="AV25104" s="111"/>
    </row>
    <row r="25105" spans="20:52" x14ac:dyDescent="0.25">
      <c r="T25105" s="110"/>
      <c r="AC25105" s="109"/>
    </row>
    <row r="25106" spans="20:52" x14ac:dyDescent="0.25">
      <c r="T25106" s="110"/>
      <c r="AC25106" s="109"/>
      <c r="AJ25106" s="111"/>
      <c r="AO25106" s="111"/>
    </row>
    <row r="25107" spans="20:52" x14ac:dyDescent="0.25">
      <c r="T25107" s="110"/>
      <c r="AC25107" s="109"/>
    </row>
    <row r="25108" spans="20:52" x14ac:dyDescent="0.25">
      <c r="T25108" s="110"/>
      <c r="AC25108" s="109"/>
    </row>
    <row r="25109" spans="20:52" x14ac:dyDescent="0.25">
      <c r="T25109" s="110"/>
      <c r="AC25109" s="109"/>
      <c r="AJ25109" s="111"/>
      <c r="AO25109" s="111"/>
      <c r="AR25109" s="111"/>
      <c r="AV25109" s="111"/>
    </row>
    <row r="25110" spans="20:52" x14ac:dyDescent="0.25">
      <c r="T25110" s="110"/>
      <c r="AC25110" s="109"/>
      <c r="AJ25110" s="111"/>
      <c r="AO25110" s="111"/>
    </row>
    <row r="25111" spans="20:52" x14ac:dyDescent="0.25">
      <c r="T25111" s="110"/>
      <c r="AC25111" s="109"/>
      <c r="AJ25111" s="111"/>
      <c r="AO25111" s="111"/>
      <c r="AT25111" s="111"/>
      <c r="AV25111" s="111"/>
    </row>
    <row r="25112" spans="20:52" x14ac:dyDescent="0.25">
      <c r="T25112" s="110"/>
      <c r="AC25112" s="109"/>
      <c r="AT25112" s="111"/>
      <c r="AV25112" s="111"/>
    </row>
    <row r="25113" spans="20:52" x14ac:dyDescent="0.25">
      <c r="T25113" s="110"/>
      <c r="AC25113" s="109"/>
    </row>
    <row r="25114" spans="20:52" x14ac:dyDescent="0.25">
      <c r="T25114" s="110"/>
      <c r="AC25114" s="109"/>
    </row>
    <row r="25115" spans="20:52" x14ac:dyDescent="0.25">
      <c r="T25115" s="110"/>
      <c r="AC25115" s="109"/>
    </row>
    <row r="25116" spans="20:52" x14ac:dyDescent="0.25">
      <c r="T25116" s="110"/>
      <c r="AC25116" s="109"/>
    </row>
    <row r="25117" spans="20:52" x14ac:dyDescent="0.25">
      <c r="T25117" s="110"/>
      <c r="AC25117" s="109"/>
      <c r="AZ25117" s="111"/>
    </row>
    <row r="25118" spans="20:52" x14ac:dyDescent="0.25">
      <c r="T25118" s="110"/>
      <c r="AC25118" s="109"/>
    </row>
    <row r="25119" spans="20:52" x14ac:dyDescent="0.25">
      <c r="T25119" s="110"/>
      <c r="AC25119" s="109"/>
    </row>
    <row r="25120" spans="20:52" x14ac:dyDescent="0.25">
      <c r="T25120" s="110"/>
      <c r="AC25120" s="109"/>
      <c r="AJ25120" s="111"/>
      <c r="AO25120" s="111"/>
    </row>
    <row r="25121" spans="20:52" x14ac:dyDescent="0.25">
      <c r="T25121" s="110"/>
      <c r="AC25121" s="109"/>
      <c r="AJ25121" s="111"/>
      <c r="AO25121" s="111"/>
      <c r="AP25121" s="111"/>
      <c r="AV25121" s="111"/>
    </row>
    <row r="25122" spans="20:52" x14ac:dyDescent="0.25">
      <c r="T25122" s="110"/>
      <c r="AC25122" s="109"/>
      <c r="AJ25122" s="111"/>
      <c r="AO25122" s="111"/>
      <c r="AP25122" s="111"/>
      <c r="AV25122" s="111"/>
      <c r="AZ25122" s="111"/>
    </row>
    <row r="25123" spans="20:52" x14ac:dyDescent="0.25">
      <c r="T25123" s="110"/>
      <c r="AC25123" s="109"/>
      <c r="AJ25123" s="111"/>
      <c r="AP25123" s="111"/>
      <c r="AV25123" s="111"/>
    </row>
    <row r="25124" spans="20:52" x14ac:dyDescent="0.25">
      <c r="T25124" s="110"/>
      <c r="AC25124" s="109"/>
    </row>
    <row r="25125" spans="20:52" x14ac:dyDescent="0.25">
      <c r="T25125" s="110"/>
      <c r="AC25125" s="109"/>
      <c r="AV25125" s="111"/>
    </row>
    <row r="25126" spans="20:52" x14ac:dyDescent="0.25">
      <c r="T25126" s="110"/>
      <c r="AC25126" s="109"/>
      <c r="AJ25126" s="111"/>
      <c r="AO25126" s="111"/>
      <c r="AP25126" s="111"/>
      <c r="AV25126" s="111"/>
    </row>
    <row r="25127" spans="20:52" x14ac:dyDescent="0.25">
      <c r="T25127" s="110"/>
      <c r="AC25127" s="109"/>
      <c r="AJ25127" s="111"/>
      <c r="AO25127" s="111"/>
      <c r="AP25127" s="111"/>
      <c r="AT25127" s="111"/>
      <c r="AV25127" s="111"/>
    </row>
    <row r="25128" spans="20:52" x14ac:dyDescent="0.25">
      <c r="T25128" s="110"/>
      <c r="AC25128" s="109"/>
      <c r="AV25128" s="111"/>
    </row>
    <row r="25129" spans="20:52" x14ac:dyDescent="0.25">
      <c r="T25129" s="110"/>
      <c r="AC25129" s="109"/>
      <c r="AJ25129" s="111"/>
      <c r="AV25129" s="111"/>
      <c r="AZ25129" s="111"/>
    </row>
    <row r="25130" spans="20:52" x14ac:dyDescent="0.25">
      <c r="T25130" s="110"/>
      <c r="AC25130" s="109"/>
      <c r="AJ25130" s="111"/>
      <c r="AO25130" s="111"/>
      <c r="AV25130" s="111"/>
    </row>
    <row r="25131" spans="20:52" x14ac:dyDescent="0.25">
      <c r="T25131" s="110"/>
      <c r="AC25131" s="109"/>
      <c r="AJ25131" s="111"/>
      <c r="AO25131" s="111"/>
      <c r="AV25131" s="111"/>
    </row>
    <row r="25132" spans="20:52" x14ac:dyDescent="0.25">
      <c r="T25132" s="110"/>
      <c r="AC25132" s="109"/>
    </row>
    <row r="25133" spans="20:52" x14ac:dyDescent="0.25">
      <c r="T25133" s="110"/>
      <c r="AC25133" s="109"/>
      <c r="AJ25133" s="111"/>
      <c r="AO25133" s="111"/>
      <c r="AP25133" s="111"/>
      <c r="AV25133" s="111"/>
    </row>
    <row r="25134" spans="20:52" x14ac:dyDescent="0.25">
      <c r="T25134" s="110"/>
      <c r="AC25134" s="109"/>
      <c r="AJ25134" s="111"/>
      <c r="AO25134" s="111"/>
      <c r="AV25134" s="111"/>
    </row>
    <row r="25135" spans="20:52" x14ac:dyDescent="0.25">
      <c r="T25135" s="110"/>
      <c r="AC25135" s="109"/>
      <c r="AJ25135" s="111"/>
      <c r="AV25135" s="111"/>
    </row>
    <row r="25136" spans="20:52" x14ac:dyDescent="0.25">
      <c r="T25136" s="110"/>
      <c r="AC25136" s="109"/>
    </row>
    <row r="25137" spans="20:52" x14ac:dyDescent="0.25">
      <c r="T25137" s="110"/>
      <c r="AC25137" s="109"/>
      <c r="AJ25137" s="111"/>
      <c r="AO25137" s="111"/>
      <c r="AV25137" s="111"/>
    </row>
    <row r="25138" spans="20:52" x14ac:dyDescent="0.25">
      <c r="T25138" s="110"/>
      <c r="AC25138" s="109"/>
    </row>
    <row r="25139" spans="20:52" x14ac:dyDescent="0.25">
      <c r="T25139" s="110"/>
      <c r="AC25139" s="109"/>
    </row>
    <row r="25140" spans="20:52" x14ac:dyDescent="0.25">
      <c r="T25140" s="110"/>
      <c r="AC25140" s="109"/>
      <c r="AJ25140" s="111"/>
      <c r="AO25140" s="111"/>
      <c r="AT25140" s="111"/>
    </row>
    <row r="25141" spans="20:52" x14ac:dyDescent="0.25">
      <c r="T25141" s="110"/>
      <c r="AC25141" s="109"/>
      <c r="AJ25141" s="111"/>
      <c r="AO25141" s="111"/>
      <c r="AR25141" s="111"/>
      <c r="AT25141" s="111"/>
      <c r="AV25141" s="111"/>
    </row>
    <row r="25142" spans="20:52" x14ac:dyDescent="0.25">
      <c r="T25142" s="110"/>
      <c r="AC25142" s="109"/>
      <c r="AO25142" s="111"/>
      <c r="AT25142" s="111"/>
      <c r="AV25142" s="111"/>
    </row>
    <row r="25143" spans="20:52" x14ac:dyDescent="0.25">
      <c r="T25143" s="110"/>
      <c r="AC25143" s="109"/>
    </row>
    <row r="25144" spans="20:52" x14ac:dyDescent="0.25">
      <c r="T25144" s="110"/>
      <c r="AC25144" s="109"/>
      <c r="AJ25144" s="111"/>
      <c r="AO25144" s="111"/>
      <c r="AP25144" s="111"/>
      <c r="AV25144" s="111"/>
      <c r="AZ25144" s="111"/>
    </row>
    <row r="25145" spans="20:52" x14ac:dyDescent="0.25">
      <c r="T25145" s="110"/>
      <c r="AC25145" s="109"/>
      <c r="AZ25145" s="111"/>
    </row>
    <row r="25146" spans="20:52" x14ac:dyDescent="0.25">
      <c r="T25146" s="110"/>
      <c r="AC25146" s="109"/>
      <c r="AJ25146" s="111"/>
      <c r="AO25146" s="111"/>
      <c r="AP25146" s="111"/>
      <c r="AV25146" s="111"/>
    </row>
    <row r="25147" spans="20:52" x14ac:dyDescent="0.25">
      <c r="T25147" s="110"/>
      <c r="AC25147" s="109"/>
      <c r="AZ25147" s="111"/>
    </row>
    <row r="25148" spans="20:52" x14ac:dyDescent="0.25">
      <c r="T25148" s="110"/>
      <c r="AC25148" s="109"/>
      <c r="AZ25148" s="111"/>
    </row>
    <row r="25149" spans="20:52" x14ac:dyDescent="0.25">
      <c r="T25149" s="110"/>
      <c r="AC25149" s="109"/>
      <c r="AJ25149" s="111"/>
      <c r="AO25149" s="111"/>
    </row>
    <row r="25150" spans="20:52" x14ac:dyDescent="0.25">
      <c r="T25150" s="110"/>
      <c r="AC25150" s="109"/>
      <c r="AJ25150" s="111"/>
      <c r="AO25150" s="111"/>
      <c r="AP25150" s="111"/>
      <c r="AT25150" s="111"/>
    </row>
    <row r="25151" spans="20:52" x14ac:dyDescent="0.25">
      <c r="T25151" s="110"/>
      <c r="AC25151" s="109"/>
      <c r="AV25151" s="111"/>
    </row>
    <row r="25152" spans="20:52" x14ac:dyDescent="0.25">
      <c r="T25152" s="110"/>
      <c r="AC25152" s="109"/>
    </row>
    <row r="25153" spans="20:52" x14ac:dyDescent="0.25">
      <c r="T25153" s="110"/>
      <c r="AC25153" s="109"/>
      <c r="AJ25153" s="111"/>
      <c r="AO25153" s="111"/>
      <c r="AV25153" s="111"/>
    </row>
    <row r="25154" spans="20:52" x14ac:dyDescent="0.25">
      <c r="T25154" s="110"/>
      <c r="AC25154" s="109"/>
    </row>
    <row r="25155" spans="20:52" x14ac:dyDescent="0.25">
      <c r="T25155" s="110"/>
      <c r="AC25155" s="109"/>
      <c r="AV25155" s="111"/>
    </row>
    <row r="25156" spans="20:52" x14ac:dyDescent="0.25">
      <c r="T25156" s="110"/>
      <c r="AC25156" s="109"/>
    </row>
    <row r="25157" spans="20:52" x14ac:dyDescent="0.25">
      <c r="T25157" s="110"/>
      <c r="AC25157" s="109"/>
      <c r="AV25157" s="111"/>
      <c r="AZ25157" s="111"/>
    </row>
    <row r="25158" spans="20:52" x14ac:dyDescent="0.25">
      <c r="T25158" s="110"/>
      <c r="AC25158" s="109"/>
      <c r="AP25158" s="111"/>
    </row>
    <row r="25159" spans="20:52" x14ac:dyDescent="0.25">
      <c r="T25159" s="110"/>
      <c r="AC25159" s="109"/>
      <c r="AJ25159" s="111"/>
      <c r="AO25159" s="111"/>
      <c r="AV25159" s="111"/>
    </row>
    <row r="25160" spans="20:52" x14ac:dyDescent="0.25">
      <c r="T25160" s="110"/>
      <c r="AC25160" s="109"/>
      <c r="AJ25160" s="111"/>
      <c r="AO25160" s="111"/>
      <c r="AV25160" s="111"/>
    </row>
    <row r="25161" spans="20:52" x14ac:dyDescent="0.25">
      <c r="T25161" s="110"/>
      <c r="AC25161" s="109"/>
      <c r="AV25161" s="111"/>
    </row>
    <row r="25162" spans="20:52" x14ac:dyDescent="0.25">
      <c r="T25162" s="110"/>
      <c r="AC25162" s="109"/>
    </row>
    <row r="25163" spans="20:52" x14ac:dyDescent="0.25">
      <c r="T25163" s="110"/>
      <c r="AC25163" s="109"/>
      <c r="AJ25163" s="111"/>
      <c r="AO25163" s="111"/>
      <c r="AV25163" s="111"/>
    </row>
    <row r="25164" spans="20:52" x14ac:dyDescent="0.25">
      <c r="T25164" s="110"/>
      <c r="AC25164" s="109"/>
      <c r="AJ25164" s="111"/>
      <c r="AV25164" s="111"/>
    </row>
    <row r="25165" spans="20:52" x14ac:dyDescent="0.25">
      <c r="T25165" s="110"/>
      <c r="AC25165" s="109"/>
    </row>
    <row r="25166" spans="20:52" x14ac:dyDescent="0.25">
      <c r="T25166" s="110"/>
      <c r="AC25166" s="109"/>
      <c r="AJ25166" s="111"/>
      <c r="AO25166" s="111"/>
      <c r="AP25166" s="111"/>
      <c r="AT25166" s="111"/>
      <c r="AV25166" s="111"/>
    </row>
    <row r="25167" spans="20:52" x14ac:dyDescent="0.25">
      <c r="T25167" s="110"/>
      <c r="AC25167" s="109"/>
      <c r="AV25167" s="111"/>
    </row>
    <row r="25168" spans="20:52" x14ac:dyDescent="0.25">
      <c r="T25168" s="110"/>
      <c r="AC25168" s="109"/>
    </row>
    <row r="25169" spans="20:48" x14ac:dyDescent="0.25">
      <c r="T25169" s="110"/>
      <c r="AC25169" s="109"/>
    </row>
    <row r="25170" spans="20:48" x14ac:dyDescent="0.25">
      <c r="T25170" s="110"/>
      <c r="AC25170" s="109"/>
    </row>
    <row r="25171" spans="20:48" x14ac:dyDescent="0.25">
      <c r="T25171" s="110"/>
      <c r="AC25171" s="109"/>
    </row>
    <row r="25172" spans="20:48" x14ac:dyDescent="0.25">
      <c r="T25172" s="110"/>
      <c r="AC25172" s="109"/>
    </row>
    <row r="25173" spans="20:48" x14ac:dyDescent="0.25">
      <c r="T25173" s="110"/>
      <c r="AC25173" s="109"/>
    </row>
    <row r="25174" spans="20:48" x14ac:dyDescent="0.25">
      <c r="T25174" s="110"/>
      <c r="AC25174" s="109"/>
      <c r="AJ25174" s="111"/>
      <c r="AO25174" s="111"/>
      <c r="AP25174" s="111"/>
      <c r="AV25174" s="111"/>
    </row>
    <row r="25175" spans="20:48" x14ac:dyDescent="0.25">
      <c r="T25175" s="110"/>
      <c r="AC25175" s="109"/>
      <c r="AJ25175" s="111"/>
      <c r="AO25175" s="111"/>
      <c r="AP25175" s="111"/>
      <c r="AV25175" s="111"/>
    </row>
    <row r="25176" spans="20:48" x14ac:dyDescent="0.25">
      <c r="T25176" s="110"/>
      <c r="AC25176" s="109"/>
      <c r="AJ25176" s="111"/>
      <c r="AO25176" s="111"/>
      <c r="AT25176" s="111"/>
      <c r="AV25176" s="111"/>
    </row>
    <row r="25177" spans="20:48" x14ac:dyDescent="0.25">
      <c r="T25177" s="110"/>
      <c r="AC25177" s="109"/>
      <c r="AJ25177" s="111"/>
      <c r="AP25177" s="111"/>
      <c r="AV25177" s="111"/>
    </row>
    <row r="25178" spans="20:48" x14ac:dyDescent="0.25">
      <c r="T25178" s="110"/>
      <c r="AC25178" s="109"/>
      <c r="AJ25178" s="111"/>
      <c r="AO25178" s="111"/>
      <c r="AP25178" s="111"/>
      <c r="AV25178" s="111"/>
    </row>
    <row r="25179" spans="20:48" x14ac:dyDescent="0.25">
      <c r="T25179" s="110"/>
      <c r="AC25179" s="109"/>
    </row>
    <row r="25180" spans="20:48" x14ac:dyDescent="0.25">
      <c r="T25180" s="110"/>
      <c r="AC25180" s="109"/>
      <c r="AV25180" s="111"/>
    </row>
    <row r="25181" spans="20:48" x14ac:dyDescent="0.25">
      <c r="T25181" s="110"/>
      <c r="AC25181" s="109"/>
      <c r="AP25181" s="111"/>
      <c r="AV25181" s="111"/>
    </row>
    <row r="25182" spans="20:48" x14ac:dyDescent="0.25">
      <c r="T25182" s="110"/>
      <c r="AC25182" s="109"/>
      <c r="AJ25182" s="111"/>
      <c r="AO25182" s="111"/>
      <c r="AV25182" s="111"/>
    </row>
    <row r="25183" spans="20:48" x14ac:dyDescent="0.25">
      <c r="T25183" s="110"/>
      <c r="AC25183" s="109"/>
    </row>
    <row r="25184" spans="20:48" x14ac:dyDescent="0.25">
      <c r="T25184" s="110"/>
      <c r="AC25184" s="109"/>
      <c r="AV25184" s="111"/>
    </row>
    <row r="25185" spans="20:52" x14ac:dyDescent="0.25">
      <c r="T25185" s="110"/>
      <c r="AC25185" s="109"/>
      <c r="AV25185" s="111"/>
    </row>
    <row r="25186" spans="20:52" x14ac:dyDescent="0.25">
      <c r="T25186" s="110"/>
      <c r="AC25186" s="109"/>
      <c r="AJ25186" s="111"/>
      <c r="AO25186" s="111"/>
      <c r="AP25186" s="111"/>
      <c r="AT25186" s="111"/>
    </row>
    <row r="25187" spans="20:52" x14ac:dyDescent="0.25">
      <c r="T25187" s="110"/>
      <c r="AC25187" s="109"/>
      <c r="AJ25187" s="111"/>
      <c r="AO25187" s="111"/>
      <c r="AV25187" s="111"/>
    </row>
    <row r="25188" spans="20:52" x14ac:dyDescent="0.25">
      <c r="T25188" s="110"/>
      <c r="AC25188" s="109"/>
      <c r="AJ25188" s="111"/>
      <c r="AO25188" s="111"/>
      <c r="AP25188" s="111"/>
    </row>
    <row r="25189" spans="20:52" x14ac:dyDescent="0.25">
      <c r="T25189" s="110"/>
      <c r="AC25189" s="109"/>
      <c r="AJ25189" s="111"/>
      <c r="AV25189" s="111"/>
    </row>
    <row r="25190" spans="20:52" x14ac:dyDescent="0.25">
      <c r="T25190" s="110"/>
      <c r="AC25190" s="109"/>
    </row>
    <row r="25191" spans="20:52" x14ac:dyDescent="0.25">
      <c r="T25191" s="110"/>
      <c r="AC25191" s="109"/>
    </row>
    <row r="25192" spans="20:52" x14ac:dyDescent="0.25">
      <c r="T25192" s="110"/>
      <c r="AC25192" s="109"/>
    </row>
    <row r="25193" spans="20:52" x14ac:dyDescent="0.25">
      <c r="T25193" s="110"/>
      <c r="AC25193" s="109"/>
      <c r="AJ25193" s="111"/>
      <c r="AO25193" s="111"/>
      <c r="AT25193" s="111"/>
    </row>
    <row r="25194" spans="20:52" x14ac:dyDescent="0.25">
      <c r="T25194" s="110"/>
      <c r="AC25194" s="109"/>
    </row>
    <row r="25195" spans="20:52" x14ac:dyDescent="0.25">
      <c r="T25195" s="110"/>
      <c r="AC25195" s="109"/>
    </row>
    <row r="25196" spans="20:52" x14ac:dyDescent="0.25">
      <c r="T25196" s="110"/>
      <c r="AC25196" s="109"/>
      <c r="AJ25196" s="111"/>
      <c r="AO25196" s="111"/>
      <c r="AV25196" s="111"/>
      <c r="AZ25196" s="111"/>
    </row>
    <row r="25197" spans="20:52" x14ac:dyDescent="0.25">
      <c r="T25197" s="110"/>
      <c r="AC25197" s="109"/>
    </row>
    <row r="25198" spans="20:52" x14ac:dyDescent="0.25">
      <c r="T25198" s="110"/>
      <c r="AC25198" s="109"/>
    </row>
    <row r="25199" spans="20:52" x14ac:dyDescent="0.25">
      <c r="T25199" s="110"/>
      <c r="AC25199" s="109"/>
      <c r="AJ25199" s="111"/>
      <c r="AO25199" s="111"/>
      <c r="AP25199" s="111"/>
      <c r="AR25199" s="111"/>
      <c r="AV25199" s="111"/>
    </row>
    <row r="25200" spans="20:52" x14ac:dyDescent="0.25">
      <c r="T25200" s="110"/>
      <c r="AC25200" s="109"/>
    </row>
    <row r="25201" spans="20:52" x14ac:dyDescent="0.25">
      <c r="T25201" s="110"/>
      <c r="AC25201" s="109"/>
      <c r="AP25201" s="111"/>
    </row>
    <row r="25202" spans="20:52" x14ac:dyDescent="0.25">
      <c r="T25202" s="110"/>
      <c r="AC25202" s="109"/>
      <c r="AJ25202" s="111"/>
      <c r="AR25202" s="111"/>
      <c r="AV25202" s="111"/>
    </row>
    <row r="25203" spans="20:52" x14ac:dyDescent="0.25">
      <c r="T25203" s="110"/>
      <c r="AC25203" s="109"/>
      <c r="AJ25203" s="111"/>
      <c r="AO25203" s="111"/>
      <c r="AV25203" s="111"/>
      <c r="AZ25203" s="111"/>
    </row>
    <row r="25204" spans="20:52" x14ac:dyDescent="0.25">
      <c r="T25204" s="110"/>
      <c r="AC25204" s="109"/>
      <c r="AJ25204" s="111"/>
      <c r="AO25204" s="111"/>
      <c r="AP25204" s="111"/>
      <c r="AT25204" s="111"/>
      <c r="AV25204" s="111"/>
    </row>
    <row r="25205" spans="20:52" x14ac:dyDescent="0.25">
      <c r="T25205" s="110"/>
      <c r="AC25205" s="109"/>
    </row>
    <row r="25206" spans="20:52" x14ac:dyDescent="0.25">
      <c r="T25206" s="110"/>
      <c r="AC25206" s="109"/>
    </row>
    <row r="25207" spans="20:52" x14ac:dyDescent="0.25">
      <c r="T25207" s="110"/>
      <c r="AC25207" s="109"/>
      <c r="AJ25207" s="111"/>
      <c r="AP25207" s="111"/>
      <c r="AT25207" s="111"/>
    </row>
    <row r="25208" spans="20:52" x14ac:dyDescent="0.25">
      <c r="T25208" s="110"/>
      <c r="AC25208" s="109"/>
    </row>
    <row r="25209" spans="20:52" x14ac:dyDescent="0.25">
      <c r="T25209" s="110"/>
      <c r="AC25209" s="109"/>
    </row>
    <row r="25210" spans="20:52" x14ac:dyDescent="0.25">
      <c r="T25210" s="110"/>
      <c r="AC25210" s="109"/>
      <c r="AJ25210" s="111"/>
      <c r="AO25210" s="111"/>
      <c r="AT25210" s="111"/>
    </row>
    <row r="25211" spans="20:52" x14ac:dyDescent="0.25">
      <c r="T25211" s="110"/>
      <c r="AC25211" s="109"/>
    </row>
    <row r="25212" spans="20:52" x14ac:dyDescent="0.25">
      <c r="T25212" s="110"/>
      <c r="AC25212" s="109"/>
      <c r="AJ25212" s="111"/>
      <c r="AO25212" s="111"/>
      <c r="AR25212" s="111"/>
    </row>
    <row r="25213" spans="20:52" x14ac:dyDescent="0.25">
      <c r="T25213" s="110"/>
      <c r="AC25213" s="109"/>
      <c r="AO25213" s="111"/>
      <c r="AP25213" s="111"/>
      <c r="AV25213" s="111"/>
    </row>
    <row r="25214" spans="20:52" x14ac:dyDescent="0.25">
      <c r="T25214" s="110"/>
      <c r="AC25214" s="109"/>
      <c r="AJ25214" s="111"/>
      <c r="AO25214" s="111"/>
    </row>
    <row r="25215" spans="20:52" x14ac:dyDescent="0.25">
      <c r="T25215" s="110"/>
      <c r="AC25215" s="109"/>
      <c r="AJ25215" s="111"/>
      <c r="AO25215" s="111"/>
      <c r="AT25215" s="111"/>
    </row>
    <row r="25216" spans="20:52" x14ac:dyDescent="0.25">
      <c r="T25216" s="110"/>
      <c r="AC25216" s="109"/>
      <c r="AJ25216" s="111"/>
      <c r="AO25216" s="111"/>
      <c r="AP25216" s="111"/>
      <c r="AT25216" s="111"/>
      <c r="AV25216" s="111"/>
    </row>
    <row r="25217" spans="20:52" x14ac:dyDescent="0.25">
      <c r="T25217" s="110"/>
      <c r="AC25217" s="109"/>
    </row>
    <row r="25218" spans="20:52" x14ac:dyDescent="0.25">
      <c r="T25218" s="110"/>
      <c r="AC25218" s="109"/>
      <c r="AJ25218" s="111"/>
      <c r="AO25218" s="111"/>
      <c r="AV25218" s="111"/>
    </row>
    <row r="25219" spans="20:52" x14ac:dyDescent="0.25">
      <c r="T25219" s="110"/>
      <c r="AC25219" s="109"/>
      <c r="AJ25219" s="111"/>
      <c r="AO25219" s="111"/>
    </row>
    <row r="25220" spans="20:52" x14ac:dyDescent="0.25">
      <c r="T25220" s="110"/>
      <c r="AC25220" s="109"/>
      <c r="AJ25220" s="111"/>
      <c r="AO25220" s="111"/>
    </row>
    <row r="25221" spans="20:52" x14ac:dyDescent="0.25">
      <c r="T25221" s="110"/>
      <c r="AC25221" s="109"/>
    </row>
    <row r="25222" spans="20:52" x14ac:dyDescent="0.25">
      <c r="T25222" s="110"/>
      <c r="AC25222" s="109"/>
      <c r="AZ25222" s="111"/>
    </row>
    <row r="25223" spans="20:52" x14ac:dyDescent="0.25">
      <c r="T25223" s="110"/>
      <c r="AC25223" s="109"/>
      <c r="AJ25223" s="111"/>
      <c r="AO25223" s="111"/>
      <c r="AP25223" s="111"/>
      <c r="AT25223" s="111"/>
      <c r="AV25223" s="111"/>
    </row>
    <row r="25224" spans="20:52" x14ac:dyDescent="0.25">
      <c r="T25224" s="110"/>
      <c r="AC25224" s="109"/>
      <c r="AJ25224" s="111"/>
      <c r="AO25224" s="111"/>
      <c r="AV25224" s="111"/>
    </row>
    <row r="25225" spans="20:52" x14ac:dyDescent="0.25">
      <c r="T25225" s="110"/>
      <c r="AC25225" s="109"/>
      <c r="AJ25225" s="111"/>
      <c r="AO25225" s="111"/>
      <c r="AT25225" s="111"/>
    </row>
    <row r="25226" spans="20:52" x14ac:dyDescent="0.25">
      <c r="T25226" s="110"/>
      <c r="AC25226" s="109"/>
    </row>
    <row r="25227" spans="20:52" x14ac:dyDescent="0.25">
      <c r="T25227" s="110"/>
      <c r="AC25227" s="109"/>
      <c r="AJ25227" s="111"/>
      <c r="AO25227" s="111"/>
      <c r="AV25227" s="111"/>
    </row>
    <row r="25228" spans="20:52" x14ac:dyDescent="0.25">
      <c r="T25228" s="110"/>
      <c r="AC25228" s="109"/>
      <c r="AP25228" s="111"/>
    </row>
    <row r="25229" spans="20:52" x14ac:dyDescent="0.25">
      <c r="T25229" s="110"/>
      <c r="AC25229" s="109"/>
    </row>
    <row r="25230" spans="20:52" x14ac:dyDescent="0.25">
      <c r="T25230" s="110"/>
      <c r="AC25230" s="109"/>
    </row>
    <row r="25231" spans="20:52" x14ac:dyDescent="0.25">
      <c r="T25231" s="110"/>
      <c r="AC25231" s="109"/>
      <c r="AJ25231" s="111"/>
      <c r="AO25231" s="111"/>
      <c r="AV25231" s="111"/>
    </row>
    <row r="25232" spans="20:52" x14ac:dyDescent="0.25">
      <c r="T25232" s="110"/>
      <c r="AC25232" s="109"/>
    </row>
    <row r="25233" spans="20:52" x14ac:dyDescent="0.25">
      <c r="T25233" s="110"/>
      <c r="AC25233" s="109"/>
      <c r="AJ25233" s="111"/>
      <c r="AO25233" s="111"/>
      <c r="AV25233" s="111"/>
    </row>
    <row r="25234" spans="20:52" x14ac:dyDescent="0.25">
      <c r="T25234" s="110"/>
      <c r="AC25234" s="109"/>
      <c r="AV25234" s="111"/>
    </row>
    <row r="25235" spans="20:52" x14ac:dyDescent="0.25">
      <c r="T25235" s="110"/>
      <c r="AC25235" s="109"/>
      <c r="AJ25235" s="111"/>
      <c r="AO25235" s="111"/>
      <c r="AR25235" s="111"/>
      <c r="AT25235" s="111"/>
      <c r="AV25235" s="111"/>
    </row>
    <row r="25236" spans="20:52" x14ac:dyDescent="0.25">
      <c r="T25236" s="110"/>
      <c r="AC25236" s="109"/>
      <c r="AJ25236" s="111"/>
      <c r="AO25236" s="111"/>
      <c r="AP25236" s="111"/>
    </row>
    <row r="25237" spans="20:52" x14ac:dyDescent="0.25">
      <c r="T25237" s="110"/>
      <c r="AC25237" s="109"/>
    </row>
    <row r="25238" spans="20:52" x14ac:dyDescent="0.25">
      <c r="T25238" s="110"/>
      <c r="AC25238" s="109"/>
      <c r="AJ25238" s="111"/>
      <c r="AO25238" s="111"/>
      <c r="AV25238" s="111"/>
      <c r="AZ25238" s="111"/>
    </row>
    <row r="25239" spans="20:52" x14ac:dyDescent="0.25">
      <c r="T25239" s="110"/>
      <c r="AC25239" s="109"/>
      <c r="AP25239" s="111"/>
      <c r="AV25239" s="111"/>
    </row>
    <row r="25240" spans="20:52" x14ac:dyDescent="0.25">
      <c r="T25240" s="110"/>
      <c r="AC25240" s="109"/>
      <c r="AJ25240" s="111"/>
      <c r="AO25240" s="111"/>
      <c r="AT25240" s="111"/>
      <c r="AV25240" s="111"/>
    </row>
    <row r="25241" spans="20:52" x14ac:dyDescent="0.25">
      <c r="T25241" s="110"/>
      <c r="AC25241" s="109"/>
    </row>
    <row r="25242" spans="20:52" x14ac:dyDescent="0.25">
      <c r="T25242" s="110"/>
      <c r="AC25242" s="109"/>
      <c r="AZ25242" s="111"/>
    </row>
    <row r="25243" spans="20:52" x14ac:dyDescent="0.25">
      <c r="T25243" s="110"/>
      <c r="AC25243" s="109"/>
      <c r="AV25243" s="111"/>
    </row>
    <row r="25244" spans="20:52" x14ac:dyDescent="0.25">
      <c r="T25244" s="110"/>
      <c r="AC25244" s="109"/>
    </row>
    <row r="25245" spans="20:52" x14ac:dyDescent="0.25">
      <c r="T25245" s="110"/>
      <c r="AC25245" s="109"/>
    </row>
    <row r="25246" spans="20:52" x14ac:dyDescent="0.25">
      <c r="T25246" s="110"/>
      <c r="AC25246" s="109"/>
      <c r="AJ25246" s="111"/>
      <c r="AO25246" s="111"/>
      <c r="AV25246" s="111"/>
    </row>
    <row r="25247" spans="20:52" x14ac:dyDescent="0.25">
      <c r="T25247" s="110"/>
      <c r="AC25247" s="109"/>
    </row>
    <row r="25248" spans="20:52" x14ac:dyDescent="0.25">
      <c r="T25248" s="110"/>
      <c r="AC25248" s="109"/>
      <c r="AJ25248" s="111"/>
      <c r="AV25248" s="111"/>
    </row>
    <row r="25249" spans="20:52" x14ac:dyDescent="0.25">
      <c r="T25249" s="110"/>
      <c r="AC25249" s="109"/>
      <c r="AP25249" s="111"/>
      <c r="AV25249" s="111"/>
      <c r="AZ25249" s="111"/>
    </row>
    <row r="25250" spans="20:52" x14ac:dyDescent="0.25">
      <c r="T25250" s="110"/>
      <c r="AC25250" s="109"/>
      <c r="AJ25250" s="111"/>
      <c r="AO25250" s="111"/>
      <c r="AP25250" s="111"/>
      <c r="AV25250" s="111"/>
    </row>
    <row r="25251" spans="20:52" x14ac:dyDescent="0.25">
      <c r="T25251" s="110"/>
      <c r="AC25251" s="109"/>
      <c r="AO25251" s="111"/>
      <c r="AV25251" s="111"/>
    </row>
    <row r="25252" spans="20:52" x14ac:dyDescent="0.25">
      <c r="T25252" s="110"/>
      <c r="AC25252" s="109"/>
      <c r="AJ25252" s="111"/>
    </row>
    <row r="25253" spans="20:52" x14ac:dyDescent="0.25">
      <c r="T25253" s="110"/>
      <c r="AC25253" s="109"/>
      <c r="AJ25253" s="111"/>
      <c r="AO25253" s="111"/>
      <c r="AT25253" s="111"/>
      <c r="AV25253" s="111"/>
    </row>
    <row r="25254" spans="20:52" x14ac:dyDescent="0.25">
      <c r="T25254" s="110"/>
      <c r="AC25254" s="109"/>
      <c r="AZ25254" s="111"/>
    </row>
    <row r="25255" spans="20:52" x14ac:dyDescent="0.25">
      <c r="T25255" s="110"/>
      <c r="AC25255" s="109"/>
    </row>
    <row r="25256" spans="20:52" x14ac:dyDescent="0.25">
      <c r="T25256" s="110"/>
      <c r="AC25256" s="109"/>
      <c r="AJ25256" s="111"/>
      <c r="AV25256" s="111"/>
    </row>
    <row r="25257" spans="20:52" x14ac:dyDescent="0.25">
      <c r="T25257" s="110"/>
      <c r="AC25257" s="109"/>
    </row>
    <row r="25258" spans="20:52" x14ac:dyDescent="0.25">
      <c r="T25258" s="110"/>
      <c r="AC25258" s="109"/>
      <c r="AJ25258" s="111"/>
      <c r="AO25258" s="111"/>
      <c r="AP25258" s="111"/>
      <c r="AV25258" s="111"/>
    </row>
    <row r="25259" spans="20:52" x14ac:dyDescent="0.25">
      <c r="T25259" s="110"/>
      <c r="AC25259" s="109"/>
      <c r="AJ25259" s="111"/>
      <c r="AO25259" s="111"/>
      <c r="AT25259" s="111"/>
      <c r="AV25259" s="111"/>
    </row>
    <row r="25260" spans="20:52" x14ac:dyDescent="0.25">
      <c r="T25260" s="110"/>
      <c r="AC25260" s="109"/>
      <c r="AV25260" s="111"/>
    </row>
    <row r="25261" spans="20:52" x14ac:dyDescent="0.25">
      <c r="T25261" s="110"/>
      <c r="AC25261" s="109"/>
      <c r="AJ25261" s="111"/>
      <c r="AO25261" s="111"/>
      <c r="AP25261" s="111"/>
      <c r="AV25261" s="111"/>
    </row>
    <row r="25262" spans="20:52" x14ac:dyDescent="0.25">
      <c r="T25262" s="110"/>
      <c r="AC25262" s="109"/>
      <c r="AJ25262" s="111"/>
      <c r="AO25262" s="111"/>
      <c r="AZ25262" s="111"/>
    </row>
    <row r="25263" spans="20:52" x14ac:dyDescent="0.25">
      <c r="T25263" s="110"/>
      <c r="AC25263" s="109"/>
      <c r="AJ25263" s="111"/>
      <c r="AP25263" s="111"/>
      <c r="AV25263" s="111"/>
    </row>
    <row r="25264" spans="20:52" x14ac:dyDescent="0.25">
      <c r="T25264" s="110"/>
      <c r="AC25264" s="109"/>
    </row>
    <row r="25265" spans="20:48" x14ac:dyDescent="0.25">
      <c r="T25265" s="110"/>
      <c r="AC25265" s="109"/>
    </row>
    <row r="25266" spans="20:48" x14ac:dyDescent="0.25">
      <c r="T25266" s="110"/>
      <c r="AC25266" s="109"/>
      <c r="AJ25266" s="111"/>
      <c r="AO25266" s="111"/>
      <c r="AP25266" s="111"/>
      <c r="AR25266" s="111"/>
      <c r="AT25266" s="111"/>
      <c r="AV25266" s="111"/>
    </row>
    <row r="25267" spans="20:48" x14ac:dyDescent="0.25">
      <c r="T25267" s="110"/>
      <c r="AC25267" s="109"/>
      <c r="AJ25267" s="111"/>
      <c r="AO25267" s="111"/>
      <c r="AV25267" s="111"/>
    </row>
    <row r="25268" spans="20:48" x14ac:dyDescent="0.25">
      <c r="T25268" s="110"/>
      <c r="AC25268" s="109"/>
    </row>
    <row r="25269" spans="20:48" x14ac:dyDescent="0.25">
      <c r="T25269" s="110"/>
      <c r="AC25269" s="109"/>
      <c r="AJ25269" s="111"/>
      <c r="AO25269" s="111"/>
      <c r="AV25269" s="111"/>
    </row>
    <row r="25270" spans="20:48" x14ac:dyDescent="0.25">
      <c r="T25270" s="110"/>
      <c r="AC25270" s="109"/>
      <c r="AJ25270" s="111"/>
      <c r="AO25270" s="111"/>
      <c r="AP25270" s="111"/>
      <c r="AT25270" s="111"/>
      <c r="AV25270" s="111"/>
    </row>
    <row r="25271" spans="20:48" x14ac:dyDescent="0.25">
      <c r="T25271" s="110"/>
      <c r="AC25271" s="109"/>
      <c r="AP25271" s="111"/>
      <c r="AV25271" s="111"/>
    </row>
    <row r="25272" spans="20:48" x14ac:dyDescent="0.25">
      <c r="T25272" s="110"/>
      <c r="AC25272" s="109"/>
      <c r="AJ25272" s="111"/>
      <c r="AO25272" s="111"/>
      <c r="AV25272" s="111"/>
    </row>
    <row r="25273" spans="20:48" x14ac:dyDescent="0.25">
      <c r="T25273" s="110"/>
      <c r="AC25273" s="109"/>
    </row>
    <row r="25274" spans="20:48" x14ac:dyDescent="0.25">
      <c r="T25274" s="110"/>
      <c r="AC25274" s="109"/>
    </row>
    <row r="25275" spans="20:48" x14ac:dyDescent="0.25">
      <c r="T25275" s="110"/>
      <c r="AC25275" s="109"/>
    </row>
    <row r="25276" spans="20:48" x14ac:dyDescent="0.25">
      <c r="T25276" s="110"/>
      <c r="AC25276" s="109"/>
      <c r="AJ25276" s="111"/>
      <c r="AO25276" s="111"/>
      <c r="AP25276" s="111"/>
      <c r="AV25276" s="111"/>
    </row>
    <row r="25277" spans="20:48" x14ac:dyDescent="0.25">
      <c r="T25277" s="110"/>
      <c r="AC25277" s="109"/>
      <c r="AJ25277" s="111"/>
      <c r="AP25277" s="111"/>
      <c r="AV25277" s="111"/>
    </row>
    <row r="25278" spans="20:48" x14ac:dyDescent="0.25">
      <c r="T25278" s="110"/>
      <c r="AC25278" s="109"/>
      <c r="AJ25278" s="111"/>
      <c r="AO25278" s="111"/>
      <c r="AP25278" s="111"/>
      <c r="AT25278" s="111"/>
      <c r="AV25278" s="111"/>
    </row>
    <row r="25279" spans="20:48" x14ac:dyDescent="0.25">
      <c r="T25279" s="110"/>
      <c r="AC25279" s="109"/>
    </row>
    <row r="25280" spans="20:48" x14ac:dyDescent="0.25">
      <c r="T25280" s="110"/>
      <c r="AC25280" s="109"/>
      <c r="AV25280" s="111"/>
    </row>
    <row r="25281" spans="20:52" x14ac:dyDescent="0.25">
      <c r="T25281" s="110"/>
      <c r="AC25281" s="109"/>
    </row>
    <row r="25282" spans="20:52" x14ac:dyDescent="0.25">
      <c r="T25282" s="110"/>
      <c r="AC25282" s="109"/>
    </row>
    <row r="25283" spans="20:52" x14ac:dyDescent="0.25">
      <c r="T25283" s="110"/>
      <c r="AC25283" s="109"/>
    </row>
    <row r="25284" spans="20:52" x14ac:dyDescent="0.25">
      <c r="T25284" s="110"/>
      <c r="AC25284" s="109"/>
      <c r="AJ25284" s="111"/>
      <c r="AV25284" s="111"/>
    </row>
    <row r="25285" spans="20:52" x14ac:dyDescent="0.25">
      <c r="T25285" s="110"/>
      <c r="AC25285" s="109"/>
      <c r="AJ25285" s="111"/>
      <c r="AO25285" s="111"/>
      <c r="AP25285" s="111"/>
      <c r="AT25285" s="111"/>
      <c r="AV25285" s="111"/>
      <c r="AZ25285" s="111"/>
    </row>
    <row r="25286" spans="20:52" x14ac:dyDescent="0.25">
      <c r="T25286" s="110"/>
      <c r="AC25286" s="109"/>
      <c r="AO25286" s="111"/>
      <c r="AP25286" s="111"/>
      <c r="AV25286" s="111"/>
    </row>
    <row r="25287" spans="20:52" x14ac:dyDescent="0.25">
      <c r="T25287" s="110"/>
      <c r="AC25287" s="109"/>
      <c r="AZ25287" s="111"/>
    </row>
    <row r="25288" spans="20:52" x14ac:dyDescent="0.25">
      <c r="T25288" s="110"/>
      <c r="AC25288" s="109"/>
    </row>
    <row r="25289" spans="20:52" x14ac:dyDescent="0.25">
      <c r="T25289" s="110"/>
      <c r="AC25289" s="109"/>
      <c r="AJ25289" s="111"/>
      <c r="AO25289" s="111"/>
      <c r="AP25289" s="111"/>
    </row>
    <row r="25290" spans="20:52" x14ac:dyDescent="0.25">
      <c r="T25290" s="110"/>
      <c r="AC25290" s="109"/>
      <c r="AV25290" s="111"/>
    </row>
    <row r="25291" spans="20:52" x14ac:dyDescent="0.25">
      <c r="T25291" s="110"/>
      <c r="AC25291" s="109"/>
      <c r="AJ25291" s="111"/>
      <c r="AO25291" s="111"/>
      <c r="AP25291" s="111"/>
      <c r="AV25291" s="111"/>
    </row>
    <row r="25292" spans="20:52" x14ac:dyDescent="0.25">
      <c r="T25292" s="110"/>
      <c r="AC25292" s="109"/>
      <c r="AV25292" s="111"/>
    </row>
    <row r="25293" spans="20:52" x14ac:dyDescent="0.25">
      <c r="T25293" s="110"/>
      <c r="AC25293" s="109"/>
      <c r="AJ25293" s="111"/>
      <c r="AP25293" s="111"/>
      <c r="AV25293" s="111"/>
      <c r="AZ25293" s="111"/>
    </row>
    <row r="25294" spans="20:52" x14ac:dyDescent="0.25">
      <c r="T25294" s="110"/>
      <c r="AC25294" s="109"/>
      <c r="AJ25294" s="111"/>
      <c r="AO25294" s="111"/>
      <c r="AV25294" s="111"/>
    </row>
    <row r="25295" spans="20:52" x14ac:dyDescent="0.25">
      <c r="T25295" s="110"/>
      <c r="AC25295" s="109"/>
      <c r="AJ25295" s="111"/>
      <c r="AO25295" s="111"/>
      <c r="AP25295" s="111"/>
      <c r="AV25295" s="111"/>
      <c r="AZ25295" s="111"/>
    </row>
    <row r="25296" spans="20:52" x14ac:dyDescent="0.25">
      <c r="T25296" s="110"/>
      <c r="AC25296" s="109"/>
      <c r="AJ25296" s="111"/>
      <c r="AO25296" s="111"/>
      <c r="AT25296" s="111"/>
    </row>
    <row r="25297" spans="20:52" x14ac:dyDescent="0.25">
      <c r="T25297" s="110"/>
      <c r="AC25297" s="109"/>
      <c r="AP25297" s="111"/>
      <c r="AV25297" s="111"/>
      <c r="AZ25297" s="111"/>
    </row>
    <row r="25298" spans="20:52" x14ac:dyDescent="0.25">
      <c r="T25298" s="110"/>
      <c r="AC25298" s="109"/>
    </row>
    <row r="25299" spans="20:52" x14ac:dyDescent="0.25">
      <c r="T25299" s="110"/>
      <c r="AC25299" s="109"/>
      <c r="AJ25299" s="111"/>
      <c r="AO25299" s="111"/>
      <c r="AV25299" s="111"/>
    </row>
    <row r="25300" spans="20:52" x14ac:dyDescent="0.25">
      <c r="T25300" s="110"/>
      <c r="AC25300" s="109"/>
      <c r="AJ25300" s="111"/>
      <c r="AO25300" s="111"/>
      <c r="AV25300" s="111"/>
    </row>
    <row r="25301" spans="20:52" x14ac:dyDescent="0.25">
      <c r="T25301" s="110"/>
      <c r="AC25301" s="109"/>
    </row>
    <row r="25302" spans="20:52" x14ac:dyDescent="0.25">
      <c r="T25302" s="110"/>
      <c r="AC25302" s="109"/>
      <c r="AJ25302" s="111"/>
    </row>
    <row r="25303" spans="20:52" x14ac:dyDescent="0.25">
      <c r="T25303" s="110"/>
      <c r="AC25303" s="109"/>
      <c r="AP25303" s="111"/>
    </row>
    <row r="25304" spans="20:52" x14ac:dyDescent="0.25">
      <c r="T25304" s="110"/>
      <c r="AC25304" s="109"/>
      <c r="AV25304" s="111"/>
    </row>
    <row r="25305" spans="20:52" x14ac:dyDescent="0.25">
      <c r="T25305" s="110"/>
      <c r="AC25305" s="109"/>
      <c r="AV25305" s="111"/>
    </row>
    <row r="25306" spans="20:52" x14ac:dyDescent="0.25">
      <c r="T25306" s="110"/>
      <c r="AC25306" s="109"/>
    </row>
    <row r="25307" spans="20:52" x14ac:dyDescent="0.25">
      <c r="T25307" s="110"/>
      <c r="AC25307" s="109"/>
      <c r="AO25307" s="111"/>
      <c r="AR25307" s="111"/>
      <c r="AT25307" s="111"/>
    </row>
    <row r="25308" spans="20:52" x14ac:dyDescent="0.25">
      <c r="T25308" s="110"/>
      <c r="AC25308" s="109"/>
      <c r="AJ25308" s="111"/>
      <c r="AO25308" s="111"/>
      <c r="AP25308" s="111"/>
      <c r="AV25308" s="111"/>
    </row>
    <row r="25309" spans="20:52" x14ac:dyDescent="0.25">
      <c r="T25309" s="110"/>
      <c r="AC25309" s="109"/>
    </row>
    <row r="25310" spans="20:52" x14ac:dyDescent="0.25">
      <c r="T25310" s="110"/>
      <c r="AC25310" s="109"/>
      <c r="AJ25310" s="111"/>
      <c r="AO25310" s="111"/>
      <c r="AV25310" s="111"/>
    </row>
    <row r="25311" spans="20:52" x14ac:dyDescent="0.25">
      <c r="T25311" s="110"/>
      <c r="AC25311" s="109"/>
      <c r="AJ25311" s="111"/>
      <c r="AO25311" s="111"/>
      <c r="AP25311" s="111"/>
      <c r="AR25311" s="111"/>
      <c r="AV25311" s="111"/>
      <c r="AZ25311" s="111"/>
    </row>
    <row r="25312" spans="20:52" x14ac:dyDescent="0.25">
      <c r="T25312" s="110"/>
      <c r="AC25312" s="109"/>
    </row>
    <row r="25313" spans="20:52" x14ac:dyDescent="0.25">
      <c r="T25313" s="110"/>
      <c r="AC25313" s="109"/>
      <c r="AJ25313" s="111"/>
      <c r="AO25313" s="111"/>
      <c r="AV25313" s="111"/>
    </row>
    <row r="25314" spans="20:52" x14ac:dyDescent="0.25">
      <c r="T25314" s="110"/>
      <c r="AC25314" s="109"/>
    </row>
    <row r="25315" spans="20:52" x14ac:dyDescent="0.25">
      <c r="T25315" s="110"/>
      <c r="AC25315" s="109"/>
      <c r="AJ25315" s="111"/>
      <c r="AO25315" s="111"/>
      <c r="AP25315" s="111"/>
      <c r="AV25315" s="111"/>
    </row>
    <row r="25316" spans="20:52" x14ac:dyDescent="0.25">
      <c r="T25316" s="110"/>
      <c r="AC25316" s="109"/>
    </row>
    <row r="25317" spans="20:52" x14ac:dyDescent="0.25">
      <c r="T25317" s="110"/>
      <c r="AC25317" s="109"/>
      <c r="AZ25317" s="111"/>
    </row>
    <row r="25318" spans="20:52" x14ac:dyDescent="0.25">
      <c r="T25318" s="110"/>
      <c r="AC25318" s="109"/>
      <c r="AZ25318" s="111"/>
    </row>
    <row r="25319" spans="20:52" x14ac:dyDescent="0.25">
      <c r="T25319" s="110"/>
      <c r="AC25319" s="109"/>
      <c r="AJ25319" s="111"/>
      <c r="AO25319" s="111"/>
      <c r="AV25319" s="111"/>
    </row>
    <row r="25320" spans="20:52" x14ac:dyDescent="0.25">
      <c r="T25320" s="110"/>
      <c r="AC25320" s="109"/>
      <c r="AT25320" s="111"/>
      <c r="AV25320" s="111"/>
    </row>
    <row r="25321" spans="20:52" x14ac:dyDescent="0.25">
      <c r="T25321" s="110"/>
      <c r="AC25321" s="109"/>
      <c r="AJ25321" s="111"/>
      <c r="AO25321" s="111"/>
      <c r="AV25321" s="111"/>
    </row>
    <row r="25322" spans="20:52" x14ac:dyDescent="0.25">
      <c r="T25322" s="110"/>
      <c r="AC25322" s="109"/>
      <c r="AJ25322" s="111"/>
      <c r="AO25322" s="111"/>
      <c r="AT25322" s="111"/>
    </row>
    <row r="25323" spans="20:52" x14ac:dyDescent="0.25">
      <c r="T25323" s="110"/>
      <c r="AC25323" s="109"/>
      <c r="AJ25323" s="111"/>
      <c r="AO25323" s="111"/>
      <c r="AP25323" s="111"/>
      <c r="AV25323" s="111"/>
      <c r="AZ25323" s="111"/>
    </row>
    <row r="25324" spans="20:52" x14ac:dyDescent="0.25">
      <c r="T25324" s="110"/>
      <c r="AC25324" s="109"/>
      <c r="AJ25324" s="111"/>
      <c r="AV25324" s="111"/>
    </row>
    <row r="25325" spans="20:52" x14ac:dyDescent="0.25">
      <c r="T25325" s="110"/>
      <c r="AC25325" s="109"/>
      <c r="AP25325" s="111"/>
      <c r="AV25325" s="111"/>
      <c r="AZ25325" s="111"/>
    </row>
    <row r="25326" spans="20:52" x14ac:dyDescent="0.25">
      <c r="T25326" s="110"/>
      <c r="AC25326" s="109"/>
      <c r="AV25326" s="111"/>
    </row>
    <row r="25327" spans="20:52" x14ac:dyDescent="0.25">
      <c r="T25327" s="110"/>
      <c r="AC25327" s="109"/>
    </row>
    <row r="25328" spans="20:52" x14ac:dyDescent="0.25">
      <c r="T25328" s="110"/>
      <c r="AC25328" s="109"/>
      <c r="AO25328" s="111"/>
      <c r="AP25328" s="111"/>
      <c r="AT25328" s="111"/>
      <c r="AV25328" s="111"/>
    </row>
    <row r="25329" spans="20:52" x14ac:dyDescent="0.25">
      <c r="T25329" s="110"/>
      <c r="AC25329" s="109"/>
      <c r="AJ25329" s="111"/>
      <c r="AO25329" s="111"/>
      <c r="AT25329" s="111"/>
      <c r="AV25329" s="111"/>
    </row>
    <row r="25330" spans="20:52" x14ac:dyDescent="0.25">
      <c r="T25330" s="110"/>
      <c r="AC25330" s="109"/>
      <c r="AJ25330" s="111"/>
      <c r="AV25330" s="111"/>
    </row>
    <row r="25331" spans="20:52" x14ac:dyDescent="0.25">
      <c r="T25331" s="110"/>
      <c r="AC25331" s="109"/>
      <c r="AJ25331" s="111"/>
      <c r="AO25331" s="111"/>
      <c r="AP25331" s="111"/>
      <c r="AV25331" s="111"/>
    </row>
    <row r="25332" spans="20:52" x14ac:dyDescent="0.25">
      <c r="T25332" s="110"/>
      <c r="AC25332" s="109"/>
      <c r="AJ25332" s="111"/>
      <c r="AV25332" s="111"/>
    </row>
    <row r="25333" spans="20:52" x14ac:dyDescent="0.25">
      <c r="T25333" s="110"/>
      <c r="AC25333" s="109"/>
    </row>
    <row r="25334" spans="20:52" x14ac:dyDescent="0.25">
      <c r="T25334" s="110"/>
      <c r="AC25334" s="109"/>
      <c r="AJ25334" s="111"/>
      <c r="AO25334" s="111"/>
    </row>
    <row r="25335" spans="20:52" x14ac:dyDescent="0.25">
      <c r="T25335" s="110"/>
      <c r="AC25335" s="109"/>
      <c r="AJ25335" s="111"/>
      <c r="AP25335" s="111"/>
      <c r="AV25335" s="111"/>
    </row>
    <row r="25336" spans="20:52" x14ac:dyDescent="0.25">
      <c r="T25336" s="110"/>
      <c r="AC25336" s="109"/>
      <c r="AJ25336" s="111"/>
      <c r="AO25336" s="111"/>
      <c r="AP25336" s="111"/>
      <c r="AT25336" s="111"/>
    </row>
    <row r="25337" spans="20:52" x14ac:dyDescent="0.25">
      <c r="T25337" s="110"/>
      <c r="AC25337" s="109"/>
      <c r="AJ25337" s="111"/>
      <c r="AO25337" s="111"/>
    </row>
    <row r="25338" spans="20:52" x14ac:dyDescent="0.25">
      <c r="T25338" s="110"/>
      <c r="AC25338" s="109"/>
      <c r="AJ25338" s="111"/>
      <c r="AO25338" s="111"/>
      <c r="AV25338" s="111"/>
    </row>
    <row r="25339" spans="20:52" x14ac:dyDescent="0.25">
      <c r="T25339" s="110"/>
      <c r="AC25339" s="109"/>
      <c r="AV25339" s="111"/>
    </row>
    <row r="25340" spans="20:52" x14ac:dyDescent="0.25">
      <c r="T25340" s="110"/>
      <c r="AC25340" s="109"/>
      <c r="AZ25340" s="111"/>
    </row>
    <row r="25341" spans="20:52" x14ac:dyDescent="0.25">
      <c r="T25341" s="110"/>
      <c r="AC25341" s="109"/>
      <c r="AZ25341" s="111"/>
    </row>
    <row r="25342" spans="20:52" x14ac:dyDescent="0.25">
      <c r="T25342" s="110"/>
      <c r="AC25342" s="109"/>
      <c r="AJ25342" s="111"/>
      <c r="AO25342" s="111"/>
      <c r="AT25342" s="111"/>
      <c r="AV25342" s="111"/>
    </row>
    <row r="25343" spans="20:52" x14ac:dyDescent="0.25">
      <c r="T25343" s="110"/>
      <c r="AC25343" s="109"/>
      <c r="AJ25343" s="111"/>
      <c r="AO25343" s="111"/>
      <c r="AP25343" s="111"/>
      <c r="AV25343" s="111"/>
    </row>
    <row r="25344" spans="20:52" x14ac:dyDescent="0.25">
      <c r="T25344" s="110"/>
      <c r="AC25344" s="109"/>
      <c r="AJ25344" s="111"/>
      <c r="AO25344" s="111"/>
      <c r="AP25344" s="111"/>
      <c r="AV25344" s="111"/>
    </row>
    <row r="25345" spans="20:52" x14ac:dyDescent="0.25">
      <c r="T25345" s="110"/>
      <c r="AC25345" s="109"/>
    </row>
    <row r="25346" spans="20:52" x14ac:dyDescent="0.25">
      <c r="T25346" s="110"/>
      <c r="AC25346" s="109"/>
      <c r="AJ25346" s="111"/>
      <c r="AO25346" s="111"/>
      <c r="AP25346" s="111"/>
      <c r="AV25346" s="111"/>
    </row>
    <row r="25347" spans="20:52" x14ac:dyDescent="0.25">
      <c r="T25347" s="110"/>
      <c r="AC25347" s="109"/>
    </row>
    <row r="25348" spans="20:52" x14ac:dyDescent="0.25">
      <c r="T25348" s="110"/>
      <c r="AC25348" s="109"/>
    </row>
    <row r="25349" spans="20:52" x14ac:dyDescent="0.25">
      <c r="T25349" s="110"/>
      <c r="AC25349" s="109"/>
      <c r="AZ25349" s="111"/>
    </row>
    <row r="25350" spans="20:52" x14ac:dyDescent="0.25">
      <c r="T25350" s="110"/>
      <c r="AC25350" s="109"/>
      <c r="AJ25350" s="111"/>
      <c r="AP25350" s="111"/>
      <c r="AV25350" s="111"/>
    </row>
    <row r="25351" spans="20:52" x14ac:dyDescent="0.25">
      <c r="T25351" s="110"/>
      <c r="AC25351" s="109"/>
      <c r="AJ25351" s="111"/>
      <c r="AO25351" s="111"/>
      <c r="AT25351" s="111"/>
      <c r="AV25351" s="111"/>
    </row>
    <row r="25352" spans="20:52" x14ac:dyDescent="0.25">
      <c r="T25352" s="110"/>
      <c r="AC25352" s="109"/>
      <c r="AJ25352" s="111"/>
      <c r="AO25352" s="111"/>
      <c r="AT25352" s="111"/>
      <c r="AV25352" s="111"/>
    </row>
    <row r="25353" spans="20:52" x14ac:dyDescent="0.25">
      <c r="T25353" s="110"/>
      <c r="AC25353" s="109"/>
      <c r="AJ25353" s="111"/>
      <c r="AO25353" s="111"/>
      <c r="AV25353" s="111"/>
    </row>
    <row r="25354" spans="20:52" x14ac:dyDescent="0.25">
      <c r="T25354" s="110"/>
      <c r="AC25354" s="109"/>
    </row>
    <row r="25355" spans="20:52" x14ac:dyDescent="0.25">
      <c r="T25355" s="110"/>
      <c r="AC25355" s="109"/>
      <c r="AJ25355" s="111"/>
      <c r="AO25355" s="111"/>
    </row>
    <row r="25356" spans="20:52" x14ac:dyDescent="0.25">
      <c r="T25356" s="110"/>
      <c r="AC25356" s="109"/>
      <c r="AJ25356" s="111"/>
      <c r="AT25356" s="111"/>
    </row>
    <row r="25357" spans="20:52" x14ac:dyDescent="0.25">
      <c r="T25357" s="110"/>
      <c r="AC25357" s="109"/>
      <c r="AJ25357" s="111"/>
      <c r="AO25357" s="111"/>
      <c r="AP25357" s="111"/>
      <c r="AR25357" s="111"/>
      <c r="AT25357" s="111"/>
      <c r="AV25357" s="111"/>
      <c r="AZ25357" s="111"/>
    </row>
    <row r="25358" spans="20:52" x14ac:dyDescent="0.25">
      <c r="T25358" s="110"/>
      <c r="AC25358" s="109"/>
      <c r="AJ25358" s="111"/>
      <c r="AO25358" s="111"/>
      <c r="AV25358" s="111"/>
    </row>
    <row r="25359" spans="20:52" x14ac:dyDescent="0.25">
      <c r="T25359" s="110"/>
      <c r="AC25359" s="109"/>
      <c r="AJ25359" s="111"/>
      <c r="AO25359" s="111"/>
      <c r="AP25359" s="111"/>
      <c r="AV25359" s="111"/>
    </row>
    <row r="25360" spans="20:52" x14ac:dyDescent="0.25">
      <c r="T25360" s="110"/>
      <c r="AC25360" s="109"/>
    </row>
    <row r="25361" spans="20:48" x14ac:dyDescent="0.25">
      <c r="T25361" s="110"/>
      <c r="AC25361" s="109"/>
      <c r="AJ25361" s="111"/>
      <c r="AO25361" s="111"/>
      <c r="AP25361" s="111"/>
      <c r="AV25361" s="111"/>
    </row>
    <row r="25362" spans="20:48" x14ac:dyDescent="0.25">
      <c r="T25362" s="110"/>
      <c r="AC25362" s="109"/>
      <c r="AJ25362" s="111"/>
      <c r="AO25362" s="111"/>
      <c r="AP25362" s="111"/>
    </row>
    <row r="25363" spans="20:48" x14ac:dyDescent="0.25">
      <c r="T25363" s="110"/>
      <c r="AC25363" s="109"/>
    </row>
    <row r="25364" spans="20:48" x14ac:dyDescent="0.25">
      <c r="T25364" s="110"/>
      <c r="AC25364" s="109"/>
      <c r="AJ25364" s="111"/>
      <c r="AO25364" s="111"/>
      <c r="AP25364" s="111"/>
      <c r="AV25364" s="111"/>
    </row>
    <row r="25365" spans="20:48" x14ac:dyDescent="0.25">
      <c r="T25365" s="110"/>
      <c r="AC25365" s="109"/>
      <c r="AJ25365" s="111"/>
      <c r="AO25365" s="111"/>
      <c r="AV25365" s="111"/>
    </row>
    <row r="25366" spans="20:48" x14ac:dyDescent="0.25">
      <c r="T25366" s="110"/>
      <c r="AC25366" s="109"/>
    </row>
    <row r="25367" spans="20:48" x14ac:dyDescent="0.25">
      <c r="T25367" s="110"/>
      <c r="AC25367" s="109"/>
      <c r="AT25367" s="111"/>
      <c r="AV25367" s="111"/>
    </row>
    <row r="25368" spans="20:48" x14ac:dyDescent="0.25">
      <c r="T25368" s="110"/>
      <c r="AC25368" s="109"/>
      <c r="AJ25368" s="111"/>
      <c r="AO25368" s="111"/>
      <c r="AV25368" s="111"/>
    </row>
    <row r="25369" spans="20:48" x14ac:dyDescent="0.25">
      <c r="T25369" s="110"/>
      <c r="AC25369" s="109"/>
    </row>
    <row r="25370" spans="20:48" x14ac:dyDescent="0.25">
      <c r="T25370" s="110"/>
      <c r="AC25370" s="109"/>
    </row>
    <row r="25371" spans="20:48" x14ac:dyDescent="0.25">
      <c r="T25371" s="110"/>
      <c r="AC25371" s="109"/>
    </row>
    <row r="25372" spans="20:48" x14ac:dyDescent="0.25">
      <c r="T25372" s="110"/>
      <c r="AC25372" s="109"/>
      <c r="AJ25372" s="111"/>
      <c r="AO25372" s="111"/>
      <c r="AP25372" s="111"/>
      <c r="AV25372" s="111"/>
    </row>
    <row r="25373" spans="20:48" x14ac:dyDescent="0.25">
      <c r="T25373" s="110"/>
      <c r="AC25373" s="109"/>
      <c r="AJ25373" s="111"/>
      <c r="AO25373" s="111"/>
      <c r="AV25373" s="111"/>
    </row>
    <row r="25374" spans="20:48" x14ac:dyDescent="0.25">
      <c r="T25374" s="110"/>
      <c r="AC25374" s="109"/>
    </row>
    <row r="25375" spans="20:48" x14ac:dyDescent="0.25">
      <c r="T25375" s="110"/>
      <c r="AC25375" s="109"/>
      <c r="AO25375" s="111"/>
      <c r="AP25375" s="111"/>
      <c r="AV25375" s="111"/>
    </row>
    <row r="25376" spans="20:48" x14ac:dyDescent="0.25">
      <c r="T25376" s="110"/>
      <c r="AC25376" s="109"/>
      <c r="AJ25376" s="111"/>
      <c r="AO25376" s="111"/>
      <c r="AP25376" s="111"/>
      <c r="AT25376" s="111"/>
    </row>
    <row r="25377" spans="20:52" x14ac:dyDescent="0.25">
      <c r="T25377" s="110"/>
      <c r="AC25377" s="109"/>
      <c r="AP25377" s="111"/>
    </row>
    <row r="25378" spans="20:52" x14ac:dyDescent="0.25">
      <c r="T25378" s="110"/>
      <c r="AC25378" s="109"/>
    </row>
    <row r="25379" spans="20:52" x14ac:dyDescent="0.25">
      <c r="T25379" s="110"/>
      <c r="AC25379" s="109"/>
      <c r="AJ25379" s="111"/>
      <c r="AO25379" s="111"/>
      <c r="AP25379" s="111"/>
      <c r="AV25379" s="111"/>
    </row>
    <row r="25380" spans="20:52" x14ac:dyDescent="0.25">
      <c r="T25380" s="110"/>
      <c r="AC25380" s="109"/>
      <c r="AJ25380" s="111"/>
      <c r="AO25380" s="111"/>
      <c r="AV25380" s="111"/>
    </row>
    <row r="25381" spans="20:52" x14ac:dyDescent="0.25">
      <c r="T25381" s="110"/>
      <c r="AC25381" s="109"/>
      <c r="AJ25381" s="111"/>
      <c r="AO25381" s="111"/>
    </row>
    <row r="25382" spans="20:52" x14ac:dyDescent="0.25">
      <c r="T25382" s="110"/>
      <c r="AC25382" s="109"/>
      <c r="AJ25382" s="111"/>
      <c r="AO25382" s="111"/>
      <c r="AV25382" s="111"/>
    </row>
    <row r="25383" spans="20:52" x14ac:dyDescent="0.25">
      <c r="T25383" s="110"/>
      <c r="AC25383" s="109"/>
    </row>
    <row r="25384" spans="20:52" x14ac:dyDescent="0.25">
      <c r="T25384" s="110"/>
      <c r="AC25384" s="109"/>
      <c r="AJ25384" s="111"/>
      <c r="AO25384" s="111"/>
      <c r="AP25384" s="111"/>
      <c r="AV25384" s="111"/>
    </row>
    <row r="25385" spans="20:52" x14ac:dyDescent="0.25">
      <c r="T25385" s="110"/>
      <c r="AC25385" s="109"/>
    </row>
    <row r="25386" spans="20:52" x14ac:dyDescent="0.25">
      <c r="T25386" s="110"/>
      <c r="AC25386" s="109"/>
      <c r="AJ25386" s="111"/>
      <c r="AO25386" s="111"/>
      <c r="AV25386" s="111"/>
    </row>
    <row r="25387" spans="20:52" x14ac:dyDescent="0.25">
      <c r="T25387" s="110"/>
      <c r="AC25387" s="109"/>
      <c r="AO25387" s="111"/>
      <c r="AV25387" s="111"/>
      <c r="AZ25387" s="111"/>
    </row>
    <row r="25388" spans="20:52" x14ac:dyDescent="0.25">
      <c r="T25388" s="110"/>
      <c r="AC25388" s="109"/>
    </row>
    <row r="25389" spans="20:52" x14ac:dyDescent="0.25">
      <c r="T25389" s="110"/>
      <c r="AC25389" s="109"/>
      <c r="AT25389" s="111"/>
      <c r="AV25389" s="111"/>
    </row>
    <row r="25390" spans="20:52" x14ac:dyDescent="0.25">
      <c r="T25390" s="110"/>
      <c r="AC25390" s="109"/>
    </row>
    <row r="25391" spans="20:52" x14ac:dyDescent="0.25">
      <c r="T25391" s="110"/>
      <c r="AC25391" s="109"/>
      <c r="AJ25391" s="111"/>
      <c r="AO25391" s="111"/>
      <c r="AP25391" s="111"/>
    </row>
    <row r="25392" spans="20:52" x14ac:dyDescent="0.25">
      <c r="T25392" s="110"/>
      <c r="AC25392" s="109"/>
      <c r="AJ25392" s="111"/>
      <c r="AO25392" s="111"/>
      <c r="AV25392" s="111"/>
    </row>
    <row r="25393" spans="20:52" x14ac:dyDescent="0.25">
      <c r="T25393" s="110"/>
      <c r="AC25393" s="109"/>
      <c r="AP25393" s="111"/>
    </row>
    <row r="25394" spans="20:52" x14ac:dyDescent="0.25">
      <c r="T25394" s="110"/>
      <c r="AC25394" s="109"/>
      <c r="AV25394" s="111"/>
      <c r="AZ25394" s="111"/>
    </row>
    <row r="25395" spans="20:52" x14ac:dyDescent="0.25">
      <c r="T25395" s="110"/>
      <c r="AC25395" s="109"/>
    </row>
    <row r="25396" spans="20:52" x14ac:dyDescent="0.25">
      <c r="T25396" s="110"/>
      <c r="AC25396" s="109"/>
    </row>
    <row r="25397" spans="20:52" x14ac:dyDescent="0.25">
      <c r="T25397" s="110"/>
      <c r="AC25397" s="109"/>
      <c r="AJ25397" s="111"/>
      <c r="AO25397" s="111"/>
      <c r="AP25397" s="111"/>
      <c r="AT25397" s="111"/>
      <c r="AV25397" s="111"/>
    </row>
    <row r="25398" spans="20:52" x14ac:dyDescent="0.25">
      <c r="T25398" s="110"/>
      <c r="AC25398" s="109"/>
      <c r="AJ25398" s="111"/>
      <c r="AO25398" s="111"/>
      <c r="AV25398" s="111"/>
    </row>
    <row r="25399" spans="20:52" x14ac:dyDescent="0.25">
      <c r="T25399" s="110"/>
      <c r="AC25399" s="109"/>
    </row>
    <row r="25400" spans="20:52" x14ac:dyDescent="0.25">
      <c r="T25400" s="110"/>
      <c r="AC25400" s="109"/>
    </row>
    <row r="25401" spans="20:52" x14ac:dyDescent="0.25">
      <c r="T25401" s="110"/>
      <c r="AC25401" s="109"/>
    </row>
    <row r="25402" spans="20:52" x14ac:dyDescent="0.25">
      <c r="T25402" s="110"/>
      <c r="AC25402" s="109"/>
      <c r="AV25402" s="111"/>
    </row>
    <row r="25403" spans="20:52" x14ac:dyDescent="0.25">
      <c r="T25403" s="110"/>
      <c r="AC25403" s="109"/>
    </row>
    <row r="25404" spans="20:52" x14ac:dyDescent="0.25">
      <c r="T25404" s="110"/>
      <c r="AC25404" s="109"/>
    </row>
    <row r="25405" spans="20:52" x14ac:dyDescent="0.25">
      <c r="T25405" s="110"/>
      <c r="AC25405" s="109"/>
      <c r="AP25405" s="111"/>
      <c r="AV25405" s="111"/>
    </row>
    <row r="25406" spans="20:52" x14ac:dyDescent="0.25">
      <c r="T25406" s="110"/>
      <c r="AC25406" s="109"/>
    </row>
    <row r="25407" spans="20:52" x14ac:dyDescent="0.25">
      <c r="T25407" s="110"/>
      <c r="AC25407" s="109"/>
      <c r="AJ25407" s="111"/>
      <c r="AO25407" s="111"/>
      <c r="AT25407" s="111"/>
      <c r="AV25407" s="111"/>
    </row>
    <row r="25408" spans="20:52" x14ac:dyDescent="0.25">
      <c r="T25408" s="110"/>
      <c r="AC25408" s="109"/>
      <c r="AJ25408" s="111"/>
      <c r="AV25408" s="111"/>
    </row>
    <row r="25409" spans="20:52" x14ac:dyDescent="0.25">
      <c r="T25409" s="110"/>
      <c r="AC25409" s="109"/>
      <c r="AJ25409" s="111"/>
      <c r="AP25409" s="111"/>
      <c r="AV25409" s="111"/>
    </row>
    <row r="25410" spans="20:52" x14ac:dyDescent="0.25">
      <c r="T25410" s="110"/>
      <c r="AC25410" s="109"/>
    </row>
    <row r="25411" spans="20:52" x14ac:dyDescent="0.25">
      <c r="T25411" s="110"/>
      <c r="AC25411" s="109"/>
      <c r="AJ25411" s="111"/>
      <c r="AO25411" s="111"/>
      <c r="AR25411" s="111"/>
      <c r="AT25411" s="111"/>
    </row>
    <row r="25412" spans="20:52" x14ac:dyDescent="0.25">
      <c r="T25412" s="110"/>
      <c r="AC25412" s="109"/>
    </row>
    <row r="25413" spans="20:52" x14ac:dyDescent="0.25">
      <c r="T25413" s="110"/>
      <c r="AC25413" s="109"/>
    </row>
    <row r="25414" spans="20:52" x14ac:dyDescent="0.25">
      <c r="T25414" s="110"/>
      <c r="AC25414" s="109"/>
      <c r="AJ25414" s="111"/>
      <c r="AO25414" s="111"/>
      <c r="AR25414" s="111"/>
      <c r="AT25414" s="111"/>
      <c r="AV25414" s="111"/>
    </row>
    <row r="25415" spans="20:52" x14ac:dyDescent="0.25">
      <c r="T25415" s="110"/>
      <c r="AC25415" s="109"/>
      <c r="AP25415" s="111"/>
      <c r="AZ25415" s="111"/>
    </row>
    <row r="25416" spans="20:52" x14ac:dyDescent="0.25">
      <c r="T25416" s="110"/>
      <c r="AC25416" s="109"/>
    </row>
    <row r="25417" spans="20:52" x14ac:dyDescent="0.25">
      <c r="T25417" s="110"/>
      <c r="AC25417" s="109"/>
      <c r="AJ25417" s="111"/>
      <c r="AO25417" s="111"/>
      <c r="AV25417" s="111"/>
    </row>
    <row r="25418" spans="20:52" x14ac:dyDescent="0.25">
      <c r="T25418" s="110"/>
      <c r="AC25418" s="109"/>
    </row>
    <row r="25419" spans="20:52" x14ac:dyDescent="0.25">
      <c r="T25419" s="110"/>
      <c r="AC25419" s="109"/>
      <c r="AJ25419" s="111"/>
      <c r="AO25419" s="111"/>
      <c r="AP25419" s="111"/>
      <c r="AV25419" s="111"/>
    </row>
    <row r="25420" spans="20:52" x14ac:dyDescent="0.25">
      <c r="T25420" s="110"/>
      <c r="AC25420" s="109"/>
      <c r="AJ25420" s="111"/>
      <c r="AO25420" s="111"/>
    </row>
    <row r="25421" spans="20:52" x14ac:dyDescent="0.25">
      <c r="T25421" s="110"/>
      <c r="AC25421" s="109"/>
    </row>
    <row r="25422" spans="20:52" x14ac:dyDescent="0.25">
      <c r="T25422" s="110"/>
      <c r="AC25422" s="109"/>
      <c r="AV25422" s="111"/>
      <c r="AZ25422" s="111"/>
    </row>
    <row r="25423" spans="20:52" x14ac:dyDescent="0.25">
      <c r="T25423" s="110"/>
      <c r="AC25423" s="109"/>
    </row>
    <row r="25424" spans="20:52" x14ac:dyDescent="0.25">
      <c r="T25424" s="110"/>
      <c r="AC25424" s="109"/>
      <c r="AJ25424" s="111"/>
      <c r="AO25424" s="111"/>
      <c r="AP25424" s="111"/>
      <c r="AT25424" s="111"/>
      <c r="AV25424" s="111"/>
    </row>
    <row r="25425" spans="20:52" x14ac:dyDescent="0.25">
      <c r="T25425" s="110"/>
      <c r="AC25425" s="109"/>
    </row>
    <row r="25426" spans="20:52" x14ac:dyDescent="0.25">
      <c r="T25426" s="110"/>
      <c r="AC25426" s="109"/>
      <c r="AJ25426" s="111"/>
      <c r="AO25426" s="111"/>
      <c r="AP25426" s="111"/>
      <c r="AV25426" s="111"/>
    </row>
    <row r="25427" spans="20:52" x14ac:dyDescent="0.25">
      <c r="T25427" s="110"/>
      <c r="AC25427" s="109"/>
    </row>
    <row r="25428" spans="20:52" x14ac:dyDescent="0.25">
      <c r="T25428" s="110"/>
      <c r="AC25428" s="109"/>
    </row>
    <row r="25429" spans="20:52" x14ac:dyDescent="0.25">
      <c r="T25429" s="110"/>
      <c r="AC25429" s="109"/>
      <c r="AV25429" s="111"/>
    </row>
    <row r="25430" spans="20:52" x14ac:dyDescent="0.25">
      <c r="T25430" s="110"/>
      <c r="AC25430" s="109"/>
    </row>
    <row r="25431" spans="20:52" x14ac:dyDescent="0.25">
      <c r="T25431" s="110"/>
      <c r="AC25431" s="109"/>
    </row>
    <row r="25432" spans="20:52" x14ac:dyDescent="0.25">
      <c r="T25432" s="110"/>
      <c r="AC25432" s="109"/>
    </row>
    <row r="25433" spans="20:52" x14ac:dyDescent="0.25">
      <c r="T25433" s="110"/>
      <c r="AC25433" s="109"/>
    </row>
    <row r="25434" spans="20:52" x14ac:dyDescent="0.25">
      <c r="T25434" s="110"/>
      <c r="AC25434" s="109"/>
      <c r="AJ25434" s="111"/>
      <c r="AO25434" s="111"/>
      <c r="AP25434" s="111"/>
    </row>
    <row r="25435" spans="20:52" x14ac:dyDescent="0.25">
      <c r="T25435" s="110"/>
      <c r="AC25435" s="109"/>
      <c r="AJ25435" s="111"/>
      <c r="AO25435" s="111"/>
      <c r="AP25435" s="111"/>
      <c r="AV25435" s="111"/>
    </row>
    <row r="25436" spans="20:52" x14ac:dyDescent="0.25">
      <c r="T25436" s="110"/>
      <c r="AC25436" s="109"/>
      <c r="AJ25436" s="111"/>
      <c r="AO25436" s="111"/>
      <c r="AV25436" s="111"/>
    </row>
    <row r="25437" spans="20:52" x14ac:dyDescent="0.25">
      <c r="T25437" s="110"/>
      <c r="AC25437" s="109"/>
      <c r="AZ25437" s="111"/>
    </row>
    <row r="25438" spans="20:52" x14ac:dyDescent="0.25">
      <c r="T25438" s="110"/>
      <c r="AC25438" s="109"/>
      <c r="AP25438" s="111"/>
    </row>
    <row r="25439" spans="20:52" x14ac:dyDescent="0.25">
      <c r="T25439" s="110"/>
      <c r="AC25439" s="109"/>
      <c r="AJ25439" s="111"/>
      <c r="AO25439" s="111"/>
      <c r="AP25439" s="111"/>
      <c r="AT25439" s="111"/>
      <c r="AV25439" s="111"/>
    </row>
    <row r="25440" spans="20:52" x14ac:dyDescent="0.25">
      <c r="T25440" s="110"/>
      <c r="AC25440" s="109"/>
      <c r="AJ25440" s="111"/>
      <c r="AO25440" s="111"/>
      <c r="AP25440" s="111"/>
      <c r="AV25440" s="111"/>
      <c r="AZ25440" s="111"/>
    </row>
    <row r="25441" spans="20:52" x14ac:dyDescent="0.25">
      <c r="T25441" s="110"/>
      <c r="AC25441" s="109"/>
      <c r="AJ25441" s="111"/>
      <c r="AO25441" s="111"/>
      <c r="AP25441" s="111"/>
      <c r="AR25441" s="111"/>
      <c r="AT25441" s="111"/>
      <c r="AV25441" s="111"/>
      <c r="AZ25441" s="111"/>
    </row>
    <row r="25442" spans="20:52" x14ac:dyDescent="0.25">
      <c r="T25442" s="110"/>
      <c r="AC25442" s="109"/>
      <c r="AJ25442" s="111"/>
      <c r="AO25442" s="111"/>
      <c r="AP25442" s="111"/>
      <c r="AV25442" s="111"/>
    </row>
    <row r="25443" spans="20:52" x14ac:dyDescent="0.25">
      <c r="T25443" s="110"/>
      <c r="AC25443" s="109"/>
    </row>
    <row r="25444" spans="20:52" x14ac:dyDescent="0.25">
      <c r="T25444" s="110"/>
      <c r="AC25444" s="109"/>
    </row>
    <row r="25445" spans="20:52" x14ac:dyDescent="0.25">
      <c r="T25445" s="110"/>
      <c r="AC25445" s="109"/>
      <c r="AJ25445" s="111"/>
    </row>
    <row r="25446" spans="20:52" x14ac:dyDescent="0.25">
      <c r="T25446" s="110"/>
      <c r="AC25446" s="109"/>
    </row>
    <row r="25447" spans="20:52" x14ac:dyDescent="0.25">
      <c r="T25447" s="110"/>
      <c r="AC25447" s="109"/>
      <c r="AJ25447" s="111"/>
    </row>
    <row r="25448" spans="20:52" x14ac:dyDescent="0.25">
      <c r="T25448" s="110"/>
      <c r="AC25448" s="109"/>
      <c r="AJ25448" s="111"/>
      <c r="AO25448" s="111"/>
      <c r="AV25448" s="111"/>
      <c r="AZ25448" s="111"/>
    </row>
    <row r="25449" spans="20:52" x14ac:dyDescent="0.25">
      <c r="T25449" s="110"/>
      <c r="AC25449" s="109"/>
      <c r="AJ25449" s="111"/>
      <c r="AO25449" s="111"/>
      <c r="AT25449" s="111"/>
      <c r="AV25449" s="111"/>
    </row>
    <row r="25450" spans="20:52" x14ac:dyDescent="0.25">
      <c r="T25450" s="110"/>
      <c r="AC25450" s="109"/>
      <c r="AP25450" s="111"/>
      <c r="AV25450" s="111"/>
    </row>
    <row r="25451" spans="20:52" x14ac:dyDescent="0.25">
      <c r="T25451" s="110"/>
      <c r="AC25451" s="109"/>
    </row>
    <row r="25452" spans="20:52" x14ac:dyDescent="0.25">
      <c r="T25452" s="110"/>
      <c r="AC25452" s="109"/>
      <c r="AJ25452" s="111"/>
      <c r="AO25452" s="111"/>
      <c r="AV25452" s="111"/>
    </row>
    <row r="25453" spans="20:52" x14ac:dyDescent="0.25">
      <c r="T25453" s="110"/>
      <c r="AC25453" s="109"/>
      <c r="AJ25453" s="111"/>
      <c r="AV25453" s="111"/>
    </row>
    <row r="25454" spans="20:52" x14ac:dyDescent="0.25">
      <c r="T25454" s="110"/>
      <c r="AC25454" s="109"/>
      <c r="AJ25454" s="111"/>
      <c r="AP25454" s="111"/>
      <c r="AV25454" s="111"/>
    </row>
    <row r="25455" spans="20:52" x14ac:dyDescent="0.25">
      <c r="T25455" s="110"/>
      <c r="AC25455" s="109"/>
    </row>
    <row r="25456" spans="20:52" x14ac:dyDescent="0.25">
      <c r="T25456" s="110"/>
      <c r="AC25456" s="109"/>
      <c r="AJ25456" s="111"/>
      <c r="AO25456" s="111"/>
      <c r="AP25456" s="111"/>
      <c r="AV25456" s="111"/>
    </row>
    <row r="25457" spans="20:52" x14ac:dyDescent="0.25">
      <c r="T25457" s="110"/>
      <c r="AC25457" s="109"/>
      <c r="AJ25457" s="111"/>
      <c r="AO25457" s="111"/>
      <c r="AP25457" s="111"/>
      <c r="AV25457" s="111"/>
    </row>
    <row r="25458" spans="20:52" x14ac:dyDescent="0.25">
      <c r="T25458" s="110"/>
      <c r="AC25458" s="109"/>
      <c r="AP25458" s="111"/>
    </row>
    <row r="25459" spans="20:52" x14ac:dyDescent="0.25">
      <c r="T25459" s="110"/>
      <c r="AC25459" s="109"/>
    </row>
    <row r="25460" spans="20:52" x14ac:dyDescent="0.25">
      <c r="T25460" s="110"/>
      <c r="AC25460" s="109"/>
      <c r="AJ25460" s="111"/>
      <c r="AO25460" s="111"/>
      <c r="AV25460" s="111"/>
    </row>
    <row r="25461" spans="20:52" x14ac:dyDescent="0.25">
      <c r="T25461" s="110"/>
      <c r="AC25461" s="109"/>
    </row>
    <row r="25462" spans="20:52" x14ac:dyDescent="0.25">
      <c r="T25462" s="110"/>
      <c r="AC25462" s="109"/>
    </row>
    <row r="25463" spans="20:52" x14ac:dyDescent="0.25">
      <c r="T25463" s="110"/>
      <c r="AC25463" s="109"/>
    </row>
    <row r="25464" spans="20:52" x14ac:dyDescent="0.25">
      <c r="T25464" s="110"/>
      <c r="AC25464" s="109"/>
      <c r="AJ25464" s="111"/>
      <c r="AO25464" s="111"/>
      <c r="AP25464" s="111"/>
      <c r="AV25464" s="111"/>
    </row>
    <row r="25465" spans="20:52" x14ac:dyDescent="0.25">
      <c r="T25465" s="110"/>
      <c r="AC25465" s="109"/>
    </row>
    <row r="25466" spans="20:52" x14ac:dyDescent="0.25">
      <c r="T25466" s="110"/>
      <c r="AC25466" s="109"/>
      <c r="AJ25466" s="111"/>
      <c r="AO25466" s="111"/>
      <c r="AP25466" s="111"/>
      <c r="AV25466" s="111"/>
    </row>
    <row r="25467" spans="20:52" x14ac:dyDescent="0.25">
      <c r="T25467" s="110"/>
      <c r="AC25467" s="109"/>
      <c r="AJ25467" s="111"/>
      <c r="AO25467" s="111"/>
      <c r="AV25467" s="111"/>
    </row>
    <row r="25468" spans="20:52" x14ac:dyDescent="0.25">
      <c r="T25468" s="110"/>
      <c r="AC25468" s="109"/>
    </row>
    <row r="25469" spans="20:52" x14ac:dyDescent="0.25">
      <c r="T25469" s="110"/>
      <c r="AC25469" s="109"/>
      <c r="AV25469" s="111"/>
    </row>
    <row r="25470" spans="20:52" x14ac:dyDescent="0.25">
      <c r="T25470" s="110"/>
      <c r="AC25470" s="109"/>
      <c r="AJ25470" s="111"/>
      <c r="AO25470" s="111"/>
      <c r="AT25470" s="111"/>
      <c r="AV25470" s="111"/>
    </row>
    <row r="25471" spans="20:52" x14ac:dyDescent="0.25">
      <c r="T25471" s="110"/>
      <c r="AC25471" s="109"/>
      <c r="AJ25471" s="111"/>
      <c r="AO25471" s="111"/>
      <c r="AP25471" s="111"/>
      <c r="AV25471" s="111"/>
      <c r="AZ25471" s="111"/>
    </row>
    <row r="25472" spans="20:52" x14ac:dyDescent="0.25">
      <c r="T25472" s="110"/>
      <c r="AC25472" s="109"/>
    </row>
    <row r="25473" spans="20:52" x14ac:dyDescent="0.25">
      <c r="T25473" s="110"/>
      <c r="AC25473" s="109"/>
    </row>
    <row r="25474" spans="20:52" x14ac:dyDescent="0.25">
      <c r="T25474" s="110"/>
      <c r="AC25474" s="109"/>
      <c r="AJ25474" s="111"/>
      <c r="AO25474" s="111"/>
      <c r="AP25474" s="111"/>
      <c r="AV25474" s="111"/>
    </row>
    <row r="25475" spans="20:52" x14ac:dyDescent="0.25">
      <c r="T25475" s="110"/>
      <c r="AC25475" s="109"/>
    </row>
    <row r="25476" spans="20:52" x14ac:dyDescent="0.25">
      <c r="T25476" s="110"/>
      <c r="AC25476" s="109"/>
      <c r="AP25476" s="111"/>
      <c r="AZ25476" s="111"/>
    </row>
    <row r="25477" spans="20:52" x14ac:dyDescent="0.25">
      <c r="T25477" s="110"/>
      <c r="AC25477" s="109"/>
      <c r="AJ25477" s="111"/>
      <c r="AO25477" s="111"/>
      <c r="AV25477" s="111"/>
    </row>
    <row r="25478" spans="20:52" x14ac:dyDescent="0.25">
      <c r="T25478" s="110"/>
      <c r="AC25478" s="109"/>
    </row>
    <row r="25479" spans="20:52" x14ac:dyDescent="0.25">
      <c r="T25479" s="110"/>
      <c r="AC25479" s="109"/>
      <c r="AZ25479" s="111"/>
    </row>
    <row r="25480" spans="20:52" x14ac:dyDescent="0.25">
      <c r="T25480" s="110"/>
      <c r="AC25480" s="109"/>
      <c r="AJ25480" s="111"/>
      <c r="AO25480" s="111"/>
      <c r="AP25480" s="111"/>
      <c r="AV25480" s="111"/>
    </row>
    <row r="25481" spans="20:52" x14ac:dyDescent="0.25">
      <c r="T25481" s="110"/>
      <c r="AC25481" s="109"/>
      <c r="AO25481" s="111"/>
      <c r="AP25481" s="111"/>
      <c r="AR25481" s="111"/>
      <c r="AV25481" s="111"/>
    </row>
    <row r="25482" spans="20:52" x14ac:dyDescent="0.25">
      <c r="T25482" s="110"/>
      <c r="AC25482" s="109"/>
    </row>
    <row r="25483" spans="20:52" x14ac:dyDescent="0.25">
      <c r="T25483" s="110"/>
      <c r="AC25483" s="109"/>
      <c r="AJ25483" s="111"/>
      <c r="AO25483" s="111"/>
    </row>
    <row r="25484" spans="20:52" x14ac:dyDescent="0.25">
      <c r="T25484" s="110"/>
      <c r="AC25484" s="109"/>
    </row>
    <row r="25485" spans="20:52" x14ac:dyDescent="0.25">
      <c r="T25485" s="110"/>
      <c r="AC25485" s="109"/>
    </row>
    <row r="25486" spans="20:52" x14ac:dyDescent="0.25">
      <c r="T25486" s="110"/>
      <c r="AC25486" s="109"/>
      <c r="AJ25486" s="111"/>
      <c r="AO25486" s="111"/>
      <c r="AT25486" s="111"/>
    </row>
    <row r="25487" spans="20:52" x14ac:dyDescent="0.25">
      <c r="T25487" s="110"/>
      <c r="AC25487" s="109"/>
      <c r="AP25487" s="111"/>
      <c r="AV25487" s="111"/>
    </row>
    <row r="25488" spans="20:52" x14ac:dyDescent="0.25">
      <c r="T25488" s="110"/>
      <c r="AC25488" s="109"/>
    </row>
    <row r="25489" spans="20:52" x14ac:dyDescent="0.25">
      <c r="T25489" s="110"/>
      <c r="AC25489" s="109"/>
      <c r="AV25489" s="111"/>
    </row>
    <row r="25490" spans="20:52" x14ac:dyDescent="0.25">
      <c r="T25490" s="110"/>
      <c r="AC25490" s="109"/>
      <c r="AJ25490" s="111"/>
      <c r="AO25490" s="111"/>
      <c r="AP25490" s="111"/>
      <c r="AV25490" s="111"/>
      <c r="AZ25490" s="111"/>
    </row>
    <row r="25491" spans="20:52" x14ac:dyDescent="0.25">
      <c r="T25491" s="110"/>
      <c r="AC25491" s="109"/>
      <c r="AJ25491" s="111"/>
      <c r="AO25491" s="111"/>
      <c r="AV25491" s="111"/>
    </row>
    <row r="25492" spans="20:52" x14ac:dyDescent="0.25">
      <c r="T25492" s="110"/>
      <c r="AC25492" s="109"/>
      <c r="AJ25492" s="111"/>
      <c r="AO25492" s="111"/>
      <c r="AV25492" s="111"/>
    </row>
    <row r="25493" spans="20:52" x14ac:dyDescent="0.25">
      <c r="T25493" s="110"/>
      <c r="AC25493" s="109"/>
      <c r="AJ25493" s="111"/>
    </row>
    <row r="25494" spans="20:52" x14ac:dyDescent="0.25">
      <c r="T25494" s="110"/>
      <c r="AC25494" s="109"/>
      <c r="AJ25494" s="111"/>
      <c r="AO25494" s="111"/>
      <c r="AV25494" s="111"/>
    </row>
    <row r="25495" spans="20:52" x14ac:dyDescent="0.25">
      <c r="T25495" s="110"/>
      <c r="AC25495" s="109"/>
    </row>
    <row r="25496" spans="20:52" x14ac:dyDescent="0.25">
      <c r="T25496" s="110"/>
      <c r="AC25496" s="109"/>
      <c r="AJ25496" s="111"/>
      <c r="AO25496" s="111"/>
      <c r="AP25496" s="111"/>
      <c r="AT25496" s="111"/>
      <c r="AV25496" s="111"/>
    </row>
    <row r="25497" spans="20:52" x14ac:dyDescent="0.25">
      <c r="T25497" s="110"/>
      <c r="AC25497" s="109"/>
      <c r="AJ25497" s="111"/>
      <c r="AO25497" s="111"/>
      <c r="AT25497" s="111"/>
      <c r="AV25497" s="111"/>
    </row>
    <row r="25498" spans="20:52" x14ac:dyDescent="0.25">
      <c r="T25498" s="110"/>
      <c r="AC25498" s="109"/>
      <c r="AJ25498" s="111"/>
      <c r="AO25498" s="111"/>
      <c r="AV25498" s="111"/>
    </row>
    <row r="25499" spans="20:52" x14ac:dyDescent="0.25">
      <c r="T25499" s="110"/>
      <c r="AC25499" s="109"/>
      <c r="AJ25499" s="111"/>
      <c r="AO25499" s="111"/>
      <c r="AV25499" s="111"/>
      <c r="AZ25499" s="111"/>
    </row>
    <row r="25500" spans="20:52" x14ac:dyDescent="0.25">
      <c r="T25500" s="110"/>
      <c r="AC25500" s="109"/>
      <c r="AJ25500" s="111"/>
      <c r="AO25500" s="111"/>
      <c r="AV25500" s="111"/>
    </row>
    <row r="25501" spans="20:52" x14ac:dyDescent="0.25">
      <c r="T25501" s="110"/>
      <c r="AC25501" s="109"/>
      <c r="AJ25501" s="111"/>
      <c r="AO25501" s="111"/>
      <c r="AP25501" s="111"/>
      <c r="AT25501" s="111"/>
    </row>
    <row r="25502" spans="20:52" x14ac:dyDescent="0.25">
      <c r="T25502" s="110"/>
      <c r="AC25502" s="109"/>
      <c r="AJ25502" s="111"/>
      <c r="AO25502" s="111"/>
      <c r="AT25502" s="111"/>
    </row>
    <row r="25503" spans="20:52" x14ac:dyDescent="0.25">
      <c r="T25503" s="110"/>
      <c r="AC25503" s="109"/>
      <c r="AJ25503" s="111"/>
      <c r="AO25503" s="111"/>
      <c r="AP25503" s="111"/>
      <c r="AT25503" s="111"/>
      <c r="AV25503" s="111"/>
    </row>
    <row r="25504" spans="20:52" x14ac:dyDescent="0.25">
      <c r="T25504" s="110"/>
      <c r="AC25504" s="109"/>
      <c r="AJ25504" s="111"/>
      <c r="AO25504" s="111"/>
      <c r="AP25504" s="111"/>
      <c r="AV25504" s="111"/>
    </row>
    <row r="25505" spans="20:52" x14ac:dyDescent="0.25">
      <c r="T25505" s="110"/>
      <c r="AC25505" s="109"/>
    </row>
    <row r="25506" spans="20:52" x14ac:dyDescent="0.25">
      <c r="T25506" s="110"/>
      <c r="AC25506" s="109"/>
      <c r="AV25506" s="111"/>
    </row>
    <row r="25507" spans="20:52" x14ac:dyDescent="0.25">
      <c r="T25507" s="110"/>
      <c r="AC25507" s="109"/>
      <c r="AJ25507" s="111"/>
      <c r="AO25507" s="111"/>
      <c r="AV25507" s="111"/>
    </row>
    <row r="25508" spans="20:52" x14ac:dyDescent="0.25">
      <c r="T25508" s="110"/>
      <c r="AC25508" s="109"/>
      <c r="AJ25508" s="111"/>
      <c r="AO25508" s="111"/>
      <c r="AP25508" s="111"/>
    </row>
    <row r="25509" spans="20:52" x14ac:dyDescent="0.25">
      <c r="T25509" s="110"/>
      <c r="AC25509" s="109"/>
      <c r="AJ25509" s="111"/>
      <c r="AO25509" s="111"/>
      <c r="AV25509" s="111"/>
    </row>
    <row r="25510" spans="20:52" x14ac:dyDescent="0.25">
      <c r="T25510" s="110"/>
      <c r="AC25510" s="109"/>
    </row>
    <row r="25511" spans="20:52" x14ac:dyDescent="0.25">
      <c r="T25511" s="110"/>
      <c r="AC25511" s="109"/>
      <c r="AP25511" s="111"/>
      <c r="AV25511" s="111"/>
    </row>
    <row r="25512" spans="20:52" x14ac:dyDescent="0.25">
      <c r="T25512" s="110"/>
      <c r="AC25512" s="109"/>
    </row>
    <row r="25513" spans="20:52" x14ac:dyDescent="0.25">
      <c r="T25513" s="110"/>
      <c r="AC25513" s="109"/>
      <c r="AJ25513" s="111"/>
      <c r="AO25513" s="111"/>
    </row>
    <row r="25514" spans="20:52" x14ac:dyDescent="0.25">
      <c r="T25514" s="110"/>
      <c r="AC25514" s="109"/>
    </row>
    <row r="25515" spans="20:52" x14ac:dyDescent="0.25">
      <c r="T25515" s="110"/>
      <c r="AC25515" s="109"/>
      <c r="AJ25515" s="111"/>
      <c r="AO25515" s="111"/>
      <c r="AV25515" s="111"/>
    </row>
    <row r="25516" spans="20:52" x14ac:dyDescent="0.25">
      <c r="T25516" s="110"/>
      <c r="AC25516" s="109"/>
      <c r="AP25516" s="111"/>
      <c r="AV25516" s="111"/>
    </row>
    <row r="25517" spans="20:52" x14ac:dyDescent="0.25">
      <c r="T25517" s="110"/>
      <c r="AC25517" s="109"/>
    </row>
    <row r="25518" spans="20:52" x14ac:dyDescent="0.25">
      <c r="T25518" s="110"/>
      <c r="AC25518" s="109"/>
      <c r="AV25518" s="111"/>
    </row>
    <row r="25519" spans="20:52" x14ac:dyDescent="0.25">
      <c r="T25519" s="110"/>
      <c r="AC25519" s="109"/>
      <c r="AJ25519" s="111"/>
      <c r="AO25519" s="111"/>
      <c r="AV25519" s="111"/>
      <c r="AZ25519" s="111"/>
    </row>
    <row r="25520" spans="20:52" x14ac:dyDescent="0.25">
      <c r="T25520" s="110"/>
      <c r="AC25520" s="109"/>
      <c r="AJ25520" s="111"/>
      <c r="AO25520" s="111"/>
      <c r="AP25520" s="111"/>
      <c r="AV25520" s="111"/>
    </row>
    <row r="25521" spans="20:52" x14ac:dyDescent="0.25">
      <c r="T25521" s="110"/>
      <c r="AC25521" s="109"/>
    </row>
    <row r="25522" spans="20:52" x14ac:dyDescent="0.25">
      <c r="T25522" s="110"/>
      <c r="AC25522" s="109"/>
    </row>
    <row r="25523" spans="20:52" x14ac:dyDescent="0.25">
      <c r="T25523" s="110"/>
      <c r="AC25523" s="109"/>
      <c r="AJ25523" s="111"/>
      <c r="AO25523" s="111"/>
      <c r="AV25523" s="111"/>
    </row>
    <row r="25524" spans="20:52" x14ac:dyDescent="0.25">
      <c r="T25524" s="110"/>
      <c r="AC25524" s="109"/>
      <c r="AJ25524" s="111"/>
      <c r="AO25524" s="111"/>
      <c r="AR25524" s="111"/>
      <c r="AT25524" s="111"/>
    </row>
    <row r="25525" spans="20:52" x14ac:dyDescent="0.25">
      <c r="T25525" s="110"/>
      <c r="AC25525" s="109"/>
      <c r="AV25525" s="111"/>
    </row>
    <row r="25526" spans="20:52" x14ac:dyDescent="0.25">
      <c r="T25526" s="110"/>
      <c r="AC25526" s="109"/>
    </row>
    <row r="25527" spans="20:52" x14ac:dyDescent="0.25">
      <c r="T25527" s="110"/>
      <c r="AC25527" s="109"/>
      <c r="AO25527" s="111"/>
      <c r="AV25527" s="111"/>
    </row>
    <row r="25528" spans="20:52" x14ac:dyDescent="0.25">
      <c r="T25528" s="110"/>
      <c r="AC25528" s="109"/>
      <c r="AJ25528" s="111"/>
      <c r="AO25528" s="111"/>
      <c r="AV25528" s="111"/>
    </row>
    <row r="25529" spans="20:52" x14ac:dyDescent="0.25">
      <c r="T25529" s="110"/>
      <c r="AC25529" s="109"/>
      <c r="AJ25529" s="111"/>
      <c r="AO25529" s="111"/>
      <c r="AR25529" s="111"/>
      <c r="AV25529" s="111"/>
    </row>
    <row r="25530" spans="20:52" x14ac:dyDescent="0.25">
      <c r="T25530" s="110"/>
      <c r="AC25530" s="109"/>
      <c r="AP25530" s="111"/>
      <c r="AV25530" s="111"/>
    </row>
    <row r="25531" spans="20:52" x14ac:dyDescent="0.25">
      <c r="T25531" s="110"/>
      <c r="AC25531" s="109"/>
      <c r="AZ25531" s="111"/>
    </row>
    <row r="25532" spans="20:52" x14ac:dyDescent="0.25">
      <c r="T25532" s="110"/>
      <c r="AC25532" s="109"/>
    </row>
    <row r="25533" spans="20:52" x14ac:dyDescent="0.25">
      <c r="T25533" s="110"/>
      <c r="AC25533" s="109"/>
      <c r="AJ25533" s="111"/>
      <c r="AO25533" s="111"/>
      <c r="AP25533" s="111"/>
      <c r="AR25533" s="111"/>
      <c r="AT25533" s="111"/>
      <c r="AV25533" s="111"/>
    </row>
    <row r="25534" spans="20:52" x14ac:dyDescent="0.25">
      <c r="T25534" s="110"/>
      <c r="AC25534" s="109"/>
    </row>
    <row r="25535" spans="20:52" x14ac:dyDescent="0.25">
      <c r="T25535" s="110"/>
      <c r="AC25535" s="109"/>
    </row>
    <row r="25536" spans="20:52" x14ac:dyDescent="0.25">
      <c r="T25536" s="110"/>
      <c r="AC25536" s="109"/>
    </row>
    <row r="25537" spans="20:52" x14ac:dyDescent="0.25">
      <c r="T25537" s="110"/>
      <c r="AC25537" s="109"/>
      <c r="AJ25537" s="111"/>
      <c r="AO25537" s="111"/>
      <c r="AP25537" s="111"/>
      <c r="AV25537" s="111"/>
      <c r="AZ25537" s="111"/>
    </row>
    <row r="25538" spans="20:52" x14ac:dyDescent="0.25">
      <c r="T25538" s="110"/>
      <c r="AC25538" s="109"/>
      <c r="AJ25538" s="111"/>
      <c r="AO25538" s="111"/>
      <c r="AT25538" s="111"/>
    </row>
    <row r="25539" spans="20:52" x14ac:dyDescent="0.25">
      <c r="T25539" s="110"/>
      <c r="AC25539" s="109"/>
      <c r="AZ25539" s="111"/>
    </row>
    <row r="25540" spans="20:52" x14ac:dyDescent="0.25">
      <c r="T25540" s="110"/>
      <c r="AC25540" s="109"/>
      <c r="AJ25540" s="111"/>
      <c r="AO25540" s="111"/>
    </row>
    <row r="25541" spans="20:52" x14ac:dyDescent="0.25">
      <c r="T25541" s="110"/>
      <c r="AC25541" s="109"/>
    </row>
    <row r="25542" spans="20:52" x14ac:dyDescent="0.25">
      <c r="T25542" s="110"/>
      <c r="AC25542" s="109"/>
    </row>
    <row r="25543" spans="20:52" x14ac:dyDescent="0.25">
      <c r="T25543" s="110"/>
      <c r="AC25543" s="109"/>
      <c r="AJ25543" s="111"/>
      <c r="AO25543" s="111"/>
      <c r="AV25543" s="111"/>
    </row>
    <row r="25544" spans="20:52" x14ac:dyDescent="0.25">
      <c r="T25544" s="110"/>
      <c r="AC25544" s="109"/>
      <c r="AO25544" s="111"/>
      <c r="AP25544" s="111"/>
      <c r="AV25544" s="111"/>
      <c r="AZ25544" s="111"/>
    </row>
    <row r="25545" spans="20:52" x14ac:dyDescent="0.25">
      <c r="T25545" s="110"/>
      <c r="AC25545" s="109"/>
    </row>
    <row r="25546" spans="20:52" x14ac:dyDescent="0.25">
      <c r="T25546" s="110"/>
      <c r="AC25546" s="109"/>
      <c r="AJ25546" s="111"/>
      <c r="AO25546" s="111"/>
      <c r="AP25546" s="111"/>
      <c r="AT25546" s="111"/>
      <c r="AV25546" s="111"/>
    </row>
    <row r="25547" spans="20:52" x14ac:dyDescent="0.25">
      <c r="T25547" s="110"/>
      <c r="AC25547" s="109"/>
      <c r="AJ25547" s="111"/>
      <c r="AO25547" s="111"/>
      <c r="AP25547" s="111"/>
      <c r="AV25547" s="111"/>
    </row>
    <row r="25548" spans="20:52" x14ac:dyDescent="0.25">
      <c r="T25548" s="110"/>
      <c r="AC25548" s="109"/>
      <c r="AJ25548" s="111"/>
      <c r="AO25548" s="111"/>
      <c r="AV25548" s="111"/>
    </row>
    <row r="25549" spans="20:52" x14ac:dyDescent="0.25">
      <c r="T25549" s="110"/>
      <c r="AC25549" s="109"/>
      <c r="AV25549" s="111"/>
    </row>
    <row r="25550" spans="20:52" x14ac:dyDescent="0.25">
      <c r="T25550" s="110"/>
      <c r="AC25550" s="109"/>
      <c r="AV25550" s="111"/>
    </row>
    <row r="25551" spans="20:52" x14ac:dyDescent="0.25">
      <c r="T25551" s="110"/>
      <c r="AC25551" s="109"/>
    </row>
    <row r="25552" spans="20:52" x14ac:dyDescent="0.25">
      <c r="T25552" s="110"/>
      <c r="AC25552" s="109"/>
    </row>
    <row r="25553" spans="20:52" x14ac:dyDescent="0.25">
      <c r="T25553" s="110"/>
      <c r="AC25553" s="109"/>
      <c r="AJ25553" s="111"/>
      <c r="AV25553" s="111"/>
      <c r="AZ25553" s="111"/>
    </row>
    <row r="25554" spans="20:52" x14ac:dyDescent="0.25">
      <c r="T25554" s="110"/>
      <c r="AC25554" s="109"/>
      <c r="AZ25554" s="111"/>
    </row>
    <row r="25555" spans="20:52" x14ac:dyDescent="0.25">
      <c r="T25555" s="110"/>
      <c r="AC25555" s="109"/>
    </row>
    <row r="25556" spans="20:52" x14ac:dyDescent="0.25">
      <c r="T25556" s="110"/>
      <c r="AC25556" s="109"/>
      <c r="AJ25556" s="111"/>
      <c r="AO25556" s="111"/>
      <c r="AP25556" s="111"/>
      <c r="AR25556" s="111"/>
      <c r="AV25556" s="111"/>
    </row>
    <row r="25557" spans="20:52" x14ac:dyDescent="0.25">
      <c r="T25557" s="110"/>
      <c r="AC25557" s="109"/>
      <c r="AJ25557" s="111"/>
      <c r="AO25557" s="111"/>
      <c r="AP25557" s="111"/>
      <c r="AV25557" s="111"/>
    </row>
    <row r="25558" spans="20:52" x14ac:dyDescent="0.25">
      <c r="T25558" s="110"/>
      <c r="AC25558" s="109"/>
      <c r="AV25558" s="111"/>
    </row>
    <row r="25559" spans="20:52" x14ac:dyDescent="0.25">
      <c r="T25559" s="110"/>
      <c r="AC25559" s="109"/>
      <c r="AJ25559" s="111"/>
      <c r="AP25559" s="111"/>
      <c r="AV25559" s="111"/>
    </row>
    <row r="25560" spans="20:52" x14ac:dyDescent="0.25">
      <c r="T25560" s="110"/>
      <c r="AC25560" s="109"/>
    </row>
    <row r="25561" spans="20:52" x14ac:dyDescent="0.25">
      <c r="T25561" s="110"/>
      <c r="AC25561" s="109"/>
    </row>
    <row r="25562" spans="20:52" x14ac:dyDescent="0.25">
      <c r="T25562" s="110"/>
      <c r="AC25562" s="109"/>
      <c r="AJ25562" s="111"/>
      <c r="AO25562" s="111"/>
      <c r="AV25562" s="111"/>
    </row>
    <row r="25563" spans="20:52" x14ac:dyDescent="0.25">
      <c r="T25563" s="110"/>
      <c r="AC25563" s="109"/>
      <c r="AV25563" s="111"/>
    </row>
    <row r="25564" spans="20:52" x14ac:dyDescent="0.25">
      <c r="T25564" s="110"/>
      <c r="AC25564" s="109"/>
      <c r="AP25564" s="111"/>
      <c r="AV25564" s="111"/>
    </row>
    <row r="25565" spans="20:52" x14ac:dyDescent="0.25">
      <c r="T25565" s="110"/>
      <c r="AC25565" s="109"/>
      <c r="AO25565" s="111"/>
      <c r="AV25565" s="111"/>
    </row>
    <row r="25566" spans="20:52" x14ac:dyDescent="0.25">
      <c r="T25566" s="110"/>
      <c r="AC25566" s="109"/>
      <c r="AO25566" s="111"/>
      <c r="AV25566" s="111"/>
    </row>
    <row r="25567" spans="20:52" x14ac:dyDescent="0.25">
      <c r="T25567" s="110"/>
      <c r="AC25567" s="109"/>
      <c r="AJ25567" s="111"/>
      <c r="AO25567" s="111"/>
      <c r="AP25567" s="111"/>
      <c r="AT25567" s="111"/>
    </row>
    <row r="25568" spans="20:52" x14ac:dyDescent="0.25">
      <c r="T25568" s="110"/>
      <c r="AC25568" s="109"/>
      <c r="AJ25568" s="111"/>
      <c r="AP25568" s="111"/>
      <c r="AT25568" s="111"/>
      <c r="AV25568" s="111"/>
    </row>
    <row r="25569" spans="20:52" x14ac:dyDescent="0.25">
      <c r="T25569" s="110"/>
      <c r="AC25569" s="109"/>
    </row>
    <row r="25570" spans="20:52" x14ac:dyDescent="0.25">
      <c r="T25570" s="110"/>
      <c r="AC25570" s="109"/>
    </row>
    <row r="25571" spans="20:52" x14ac:dyDescent="0.25">
      <c r="T25571" s="110"/>
      <c r="AC25571" s="109"/>
      <c r="AJ25571" s="111"/>
      <c r="AO25571" s="111"/>
    </row>
    <row r="25572" spans="20:52" x14ac:dyDescent="0.25">
      <c r="T25572" s="110"/>
      <c r="AC25572" s="109"/>
    </row>
    <row r="25573" spans="20:52" x14ac:dyDescent="0.25">
      <c r="T25573" s="110"/>
      <c r="AC25573" s="109"/>
      <c r="AZ25573" s="111"/>
    </row>
    <row r="25574" spans="20:52" x14ac:dyDescent="0.25">
      <c r="T25574" s="110"/>
      <c r="AC25574" s="109"/>
    </row>
    <row r="25575" spans="20:52" x14ac:dyDescent="0.25">
      <c r="T25575" s="110"/>
      <c r="AC25575" s="109"/>
      <c r="AJ25575" s="111"/>
      <c r="AO25575" s="111"/>
    </row>
    <row r="25576" spans="20:52" x14ac:dyDescent="0.25">
      <c r="T25576" s="110"/>
      <c r="AC25576" s="109"/>
      <c r="AJ25576" s="111"/>
      <c r="AO25576" s="111"/>
      <c r="AP25576" s="111"/>
    </row>
    <row r="25577" spans="20:52" x14ac:dyDescent="0.25">
      <c r="T25577" s="110"/>
      <c r="AC25577" s="109"/>
      <c r="AP25577" s="111"/>
    </row>
    <row r="25578" spans="20:52" x14ac:dyDescent="0.25">
      <c r="T25578" s="110"/>
      <c r="AC25578" s="109"/>
      <c r="AJ25578" s="111"/>
      <c r="AO25578" s="111"/>
      <c r="AP25578" s="111"/>
      <c r="AV25578" s="111"/>
      <c r="AZ25578" s="111"/>
    </row>
    <row r="25579" spans="20:52" x14ac:dyDescent="0.25">
      <c r="T25579" s="110"/>
      <c r="AC25579" s="109"/>
    </row>
    <row r="25580" spans="20:52" x14ac:dyDescent="0.25">
      <c r="T25580" s="110"/>
      <c r="AC25580" s="109"/>
      <c r="AP25580" s="111"/>
      <c r="AV25580" s="111"/>
      <c r="AZ25580" s="111"/>
    </row>
    <row r="25581" spans="20:52" x14ac:dyDescent="0.25">
      <c r="T25581" s="110"/>
      <c r="AC25581" s="109"/>
      <c r="AO25581" s="111"/>
      <c r="AT25581" s="111"/>
      <c r="AV25581" s="111"/>
    </row>
    <row r="25582" spans="20:52" x14ac:dyDescent="0.25">
      <c r="T25582" s="110"/>
      <c r="AC25582" s="109"/>
      <c r="AJ25582" s="111"/>
      <c r="AO25582" s="111"/>
      <c r="AV25582" s="111"/>
    </row>
    <row r="25583" spans="20:52" x14ac:dyDescent="0.25">
      <c r="T25583" s="110"/>
      <c r="AC25583" s="109"/>
    </row>
    <row r="25584" spans="20:52" x14ac:dyDescent="0.25">
      <c r="T25584" s="110"/>
      <c r="AC25584" s="109"/>
      <c r="AJ25584" s="111"/>
      <c r="AP25584" s="111"/>
      <c r="AV25584" s="111"/>
    </row>
    <row r="25585" spans="20:52" x14ac:dyDescent="0.25">
      <c r="T25585" s="110"/>
      <c r="AC25585" s="109"/>
      <c r="AJ25585" s="111"/>
      <c r="AO25585" s="111"/>
      <c r="AT25585" s="111"/>
      <c r="AV25585" s="111"/>
    </row>
    <row r="25586" spans="20:52" x14ac:dyDescent="0.25">
      <c r="T25586" s="110"/>
      <c r="AC25586" s="109"/>
      <c r="AP25586" s="111"/>
    </row>
    <row r="25587" spans="20:52" x14ac:dyDescent="0.25">
      <c r="T25587" s="110"/>
      <c r="AC25587" s="109"/>
      <c r="AJ25587" s="111"/>
      <c r="AV25587" s="111"/>
    </row>
    <row r="25588" spans="20:52" x14ac:dyDescent="0.25">
      <c r="T25588" s="110"/>
      <c r="AC25588" s="109"/>
      <c r="AJ25588" s="111"/>
      <c r="AO25588" s="111"/>
      <c r="AV25588" s="111"/>
    </row>
    <row r="25589" spans="20:52" x14ac:dyDescent="0.25">
      <c r="T25589" s="110"/>
      <c r="AC25589" s="109"/>
      <c r="AR25589" s="111"/>
      <c r="AV25589" s="111"/>
    </row>
    <row r="25590" spans="20:52" x14ac:dyDescent="0.25">
      <c r="T25590" s="110"/>
      <c r="AC25590" s="109"/>
      <c r="AP25590" s="111"/>
      <c r="AV25590" s="111"/>
    </row>
    <row r="25591" spans="20:52" x14ac:dyDescent="0.25">
      <c r="T25591" s="110"/>
      <c r="AC25591" s="109"/>
      <c r="AZ25591" s="111"/>
    </row>
    <row r="25592" spans="20:52" x14ac:dyDescent="0.25">
      <c r="T25592" s="110"/>
      <c r="AC25592" s="109"/>
    </row>
    <row r="25593" spans="20:52" x14ac:dyDescent="0.25">
      <c r="T25593" s="110"/>
      <c r="AC25593" s="109"/>
      <c r="AJ25593" s="111"/>
      <c r="AO25593" s="111"/>
      <c r="AP25593" s="111"/>
      <c r="AT25593" s="111"/>
    </row>
    <row r="25594" spans="20:52" x14ac:dyDescent="0.25">
      <c r="T25594" s="110"/>
      <c r="AC25594" s="109"/>
      <c r="AJ25594" s="111"/>
      <c r="AO25594" s="111"/>
      <c r="AV25594" s="111"/>
    </row>
    <row r="25595" spans="20:52" x14ac:dyDescent="0.25">
      <c r="T25595" s="110"/>
      <c r="AC25595" s="109"/>
    </row>
    <row r="25596" spans="20:52" x14ac:dyDescent="0.25">
      <c r="T25596" s="110"/>
      <c r="AC25596" s="109"/>
      <c r="AJ25596" s="111"/>
      <c r="AO25596" s="111"/>
      <c r="AP25596" s="111"/>
      <c r="AV25596" s="111"/>
    </row>
    <row r="25597" spans="20:52" x14ac:dyDescent="0.25">
      <c r="T25597" s="110"/>
      <c r="AC25597" s="109"/>
    </row>
    <row r="25598" spans="20:52" x14ac:dyDescent="0.25">
      <c r="T25598" s="110"/>
      <c r="AC25598" s="109"/>
      <c r="AJ25598" s="111"/>
      <c r="AV25598" s="111"/>
    </row>
    <row r="25599" spans="20:52" x14ac:dyDescent="0.25">
      <c r="T25599" s="110"/>
      <c r="AC25599" s="109"/>
      <c r="AJ25599" s="111"/>
      <c r="AO25599" s="111"/>
      <c r="AP25599" s="111"/>
      <c r="AT25599" s="111"/>
      <c r="AV25599" s="111"/>
    </row>
    <row r="25600" spans="20:52" x14ac:dyDescent="0.25">
      <c r="T25600" s="110"/>
      <c r="AC25600" s="109"/>
      <c r="AP25600" s="111"/>
    </row>
    <row r="25601" spans="20:48" x14ac:dyDescent="0.25">
      <c r="T25601" s="110"/>
      <c r="AC25601" s="109"/>
    </row>
    <row r="25602" spans="20:48" x14ac:dyDescent="0.25">
      <c r="T25602" s="110"/>
      <c r="AC25602" s="109"/>
      <c r="AV25602" s="111"/>
    </row>
    <row r="25603" spans="20:48" x14ac:dyDescent="0.25">
      <c r="T25603" s="110"/>
      <c r="AC25603" s="109"/>
      <c r="AJ25603" s="111"/>
      <c r="AO25603" s="111"/>
      <c r="AT25603" s="111"/>
    </row>
    <row r="25604" spans="20:48" x14ac:dyDescent="0.25">
      <c r="T25604" s="110"/>
      <c r="AC25604" s="109"/>
      <c r="AV25604" s="111"/>
    </row>
    <row r="25605" spans="20:48" x14ac:dyDescent="0.25">
      <c r="T25605" s="110"/>
      <c r="AC25605" s="109"/>
    </row>
    <row r="25606" spans="20:48" x14ac:dyDescent="0.25">
      <c r="T25606" s="110"/>
      <c r="AC25606" s="109"/>
      <c r="AJ25606" s="111"/>
      <c r="AO25606" s="111"/>
      <c r="AV25606" s="111"/>
    </row>
    <row r="25607" spans="20:48" x14ac:dyDescent="0.25">
      <c r="T25607" s="110"/>
      <c r="AC25607" s="109"/>
      <c r="AJ25607" s="111"/>
      <c r="AO25607" s="111"/>
      <c r="AV25607" s="111"/>
    </row>
    <row r="25608" spans="20:48" x14ac:dyDescent="0.25">
      <c r="T25608" s="110"/>
      <c r="AC25608" s="109"/>
      <c r="AJ25608" s="111"/>
      <c r="AO25608" s="111"/>
      <c r="AR25608" s="111"/>
      <c r="AV25608" s="111"/>
    </row>
    <row r="25609" spans="20:48" x14ac:dyDescent="0.25">
      <c r="T25609" s="110"/>
      <c r="AC25609" s="109"/>
    </row>
    <row r="25610" spans="20:48" x14ac:dyDescent="0.25">
      <c r="T25610" s="110"/>
      <c r="AC25610" s="109"/>
      <c r="AJ25610" s="111"/>
      <c r="AO25610" s="111"/>
      <c r="AP25610" s="111"/>
      <c r="AV25610" s="111"/>
    </row>
    <row r="25611" spans="20:48" x14ac:dyDescent="0.25">
      <c r="T25611" s="110"/>
      <c r="AC25611" s="109"/>
      <c r="AJ25611" s="111"/>
      <c r="AO25611" s="111"/>
      <c r="AV25611" s="111"/>
    </row>
    <row r="25612" spans="20:48" x14ac:dyDescent="0.25">
      <c r="T25612" s="110"/>
      <c r="AC25612" s="109"/>
      <c r="AJ25612" s="111"/>
      <c r="AO25612" s="111"/>
    </row>
    <row r="25613" spans="20:48" x14ac:dyDescent="0.25">
      <c r="T25613" s="110"/>
      <c r="AC25613" s="109"/>
      <c r="AV25613" s="111"/>
    </row>
    <row r="25614" spans="20:48" x14ac:dyDescent="0.25">
      <c r="T25614" s="110"/>
      <c r="AC25614" s="109"/>
      <c r="AJ25614" s="111"/>
      <c r="AO25614" s="111"/>
      <c r="AR25614" s="111"/>
      <c r="AT25614" s="111"/>
      <c r="AV25614" s="111"/>
    </row>
    <row r="25615" spans="20:48" x14ac:dyDescent="0.25">
      <c r="T25615" s="110"/>
      <c r="AC25615" s="109"/>
    </row>
    <row r="25616" spans="20:48" x14ac:dyDescent="0.25">
      <c r="T25616" s="110"/>
      <c r="AC25616" s="109"/>
    </row>
    <row r="25617" spans="20:52" x14ac:dyDescent="0.25">
      <c r="T25617" s="110"/>
      <c r="AC25617" s="109"/>
    </row>
    <row r="25618" spans="20:52" x14ac:dyDescent="0.25">
      <c r="T25618" s="110"/>
      <c r="AC25618" s="109"/>
      <c r="AJ25618" s="111"/>
      <c r="AO25618" s="111"/>
      <c r="AP25618" s="111"/>
      <c r="AT25618" s="111"/>
      <c r="AV25618" s="111"/>
    </row>
    <row r="25619" spans="20:52" x14ac:dyDescent="0.25">
      <c r="T25619" s="110"/>
      <c r="AC25619" s="109"/>
      <c r="AJ25619" s="111"/>
      <c r="AO25619" s="111"/>
      <c r="AV25619" s="111"/>
    </row>
    <row r="25620" spans="20:52" x14ac:dyDescent="0.25">
      <c r="T25620" s="110"/>
      <c r="AC25620" s="109"/>
      <c r="AV25620" s="111"/>
    </row>
    <row r="25621" spans="20:52" x14ac:dyDescent="0.25">
      <c r="T25621" s="110"/>
      <c r="AC25621" s="109"/>
    </row>
    <row r="25622" spans="20:52" x14ac:dyDescent="0.25">
      <c r="T25622" s="110"/>
      <c r="AC25622" s="109"/>
      <c r="AP25622" s="111"/>
      <c r="AZ25622" s="111"/>
    </row>
    <row r="25623" spans="20:52" x14ac:dyDescent="0.25">
      <c r="T25623" s="110"/>
      <c r="AC25623" s="109"/>
    </row>
    <row r="25624" spans="20:52" x14ac:dyDescent="0.25">
      <c r="T25624" s="110"/>
      <c r="AC25624" s="109"/>
      <c r="AJ25624" s="111"/>
      <c r="AO25624" s="111"/>
      <c r="AV25624" s="111"/>
    </row>
    <row r="25625" spans="20:52" x14ac:dyDescent="0.25">
      <c r="T25625" s="110"/>
      <c r="AC25625" s="109"/>
      <c r="AJ25625" s="111"/>
      <c r="AO25625" s="111"/>
      <c r="AP25625" s="111"/>
      <c r="AT25625" s="111"/>
      <c r="AV25625" s="111"/>
    </row>
    <row r="25626" spans="20:52" x14ac:dyDescent="0.25">
      <c r="T25626" s="110"/>
      <c r="AC25626" s="109"/>
    </row>
    <row r="25627" spans="20:52" x14ac:dyDescent="0.25">
      <c r="T25627" s="110"/>
      <c r="AC25627" s="109"/>
      <c r="AV25627" s="111"/>
    </row>
    <row r="25628" spans="20:52" x14ac:dyDescent="0.25">
      <c r="T25628" s="110"/>
      <c r="AC25628" s="109"/>
    </row>
    <row r="25629" spans="20:52" x14ac:dyDescent="0.25">
      <c r="T25629" s="110"/>
      <c r="AC25629" s="109"/>
      <c r="AJ25629" s="111"/>
      <c r="AO25629" s="111"/>
      <c r="AV25629" s="111"/>
    </row>
    <row r="25630" spans="20:52" x14ac:dyDescent="0.25">
      <c r="T25630" s="110"/>
      <c r="AC25630" s="109"/>
    </row>
    <row r="25631" spans="20:52" x14ac:dyDescent="0.25">
      <c r="T25631" s="110"/>
      <c r="AC25631" s="109"/>
    </row>
    <row r="25632" spans="20:52" x14ac:dyDescent="0.25">
      <c r="T25632" s="110"/>
      <c r="AC25632" s="109"/>
      <c r="AJ25632" s="111"/>
      <c r="AP25632" s="111"/>
      <c r="AV25632" s="111"/>
    </row>
    <row r="25633" spans="20:52" x14ac:dyDescent="0.25">
      <c r="T25633" s="110"/>
      <c r="AC25633" s="109"/>
      <c r="AJ25633" s="111"/>
      <c r="AO25633" s="111"/>
      <c r="AP25633" s="111"/>
      <c r="AT25633" s="111"/>
      <c r="AV25633" s="111"/>
    </row>
    <row r="25634" spans="20:52" x14ac:dyDescent="0.25">
      <c r="T25634" s="110"/>
      <c r="AC25634" s="109"/>
      <c r="AJ25634" s="111"/>
      <c r="AV25634" s="111"/>
    </row>
    <row r="25635" spans="20:52" x14ac:dyDescent="0.25">
      <c r="T25635" s="110"/>
      <c r="AC25635" s="109"/>
      <c r="AJ25635" s="111"/>
      <c r="AO25635" s="111"/>
      <c r="AR25635" s="111"/>
      <c r="AT25635" s="111"/>
    </row>
    <row r="25636" spans="20:52" x14ac:dyDescent="0.25">
      <c r="T25636" s="110"/>
      <c r="AC25636" s="109"/>
    </row>
    <row r="25637" spans="20:52" x14ac:dyDescent="0.25">
      <c r="T25637" s="110"/>
      <c r="AC25637" s="109"/>
    </row>
    <row r="25638" spans="20:52" x14ac:dyDescent="0.25">
      <c r="T25638" s="110"/>
      <c r="AC25638" s="109"/>
      <c r="AJ25638" s="111"/>
      <c r="AO25638" s="111"/>
      <c r="AV25638" s="111"/>
    </row>
    <row r="25639" spans="20:52" x14ac:dyDescent="0.25">
      <c r="T25639" s="110"/>
      <c r="AC25639" s="109"/>
      <c r="AJ25639" s="111"/>
      <c r="AO25639" s="111"/>
      <c r="AV25639" s="111"/>
      <c r="AZ25639" s="111"/>
    </row>
    <row r="25640" spans="20:52" x14ac:dyDescent="0.25">
      <c r="T25640" s="110"/>
      <c r="AC25640" s="109"/>
      <c r="AJ25640" s="111"/>
      <c r="AO25640" s="111"/>
      <c r="AP25640" s="111"/>
      <c r="AV25640" s="111"/>
    </row>
    <row r="25641" spans="20:52" x14ac:dyDescent="0.25">
      <c r="T25641" s="110"/>
      <c r="AC25641" s="109"/>
    </row>
    <row r="25642" spans="20:52" x14ac:dyDescent="0.25">
      <c r="T25642" s="110"/>
      <c r="AC25642" s="109"/>
    </row>
    <row r="25643" spans="20:52" x14ac:dyDescent="0.25">
      <c r="T25643" s="110"/>
      <c r="AC25643" s="109"/>
      <c r="AJ25643" s="111"/>
      <c r="AO25643" s="111"/>
      <c r="AP25643" s="111"/>
      <c r="AV25643" s="111"/>
    </row>
    <row r="25644" spans="20:52" x14ac:dyDescent="0.25">
      <c r="T25644" s="110"/>
      <c r="AC25644" s="109"/>
      <c r="AJ25644" s="111"/>
      <c r="AP25644" s="111"/>
      <c r="AV25644" s="111"/>
    </row>
    <row r="25645" spans="20:52" x14ac:dyDescent="0.25">
      <c r="T25645" s="110"/>
      <c r="AC25645" s="109"/>
      <c r="AJ25645" s="111"/>
      <c r="AO25645" s="111"/>
      <c r="AP25645" s="111"/>
      <c r="AV25645" s="111"/>
    </row>
    <row r="25646" spans="20:52" x14ac:dyDescent="0.25">
      <c r="T25646" s="110"/>
      <c r="AC25646" s="109"/>
      <c r="AJ25646" s="111"/>
      <c r="AO25646" s="111"/>
      <c r="AV25646" s="111"/>
    </row>
    <row r="25647" spans="20:52" x14ac:dyDescent="0.25">
      <c r="T25647" s="110"/>
      <c r="AC25647" s="109"/>
      <c r="AJ25647" s="111"/>
      <c r="AO25647" s="111"/>
      <c r="AV25647" s="111"/>
    </row>
    <row r="25648" spans="20:52" x14ac:dyDescent="0.25">
      <c r="T25648" s="110"/>
      <c r="AC25648" s="109"/>
    </row>
    <row r="25649" spans="20:52" x14ac:dyDescent="0.25">
      <c r="T25649" s="110"/>
      <c r="AC25649" s="109"/>
      <c r="AJ25649" s="111"/>
      <c r="AO25649" s="111"/>
      <c r="AV25649" s="111"/>
    </row>
    <row r="25650" spans="20:52" x14ac:dyDescent="0.25">
      <c r="T25650" s="110"/>
      <c r="AC25650" s="109"/>
      <c r="AO25650" s="111"/>
      <c r="AV25650" s="111"/>
    </row>
    <row r="25651" spans="20:52" x14ac:dyDescent="0.25">
      <c r="T25651" s="110"/>
      <c r="AC25651" s="109"/>
      <c r="AJ25651" s="111"/>
      <c r="AO25651" s="111"/>
      <c r="AP25651" s="111"/>
      <c r="AT25651" s="111"/>
      <c r="AV25651" s="111"/>
    </row>
    <row r="25652" spans="20:52" x14ac:dyDescent="0.25">
      <c r="T25652" s="110"/>
      <c r="AC25652" s="109"/>
    </row>
    <row r="25653" spans="20:52" x14ac:dyDescent="0.25">
      <c r="T25653" s="110"/>
      <c r="AC25653" s="109"/>
      <c r="AJ25653" s="111"/>
      <c r="AO25653" s="111"/>
      <c r="AV25653" s="111"/>
    </row>
    <row r="25654" spans="20:52" x14ac:dyDescent="0.25">
      <c r="T25654" s="110"/>
      <c r="AC25654" s="109"/>
      <c r="AJ25654" s="111"/>
      <c r="AO25654" s="111"/>
    </row>
    <row r="25655" spans="20:52" x14ac:dyDescent="0.25">
      <c r="T25655" s="110"/>
      <c r="AC25655" s="109"/>
      <c r="AP25655" s="111"/>
    </row>
    <row r="25656" spans="20:52" x14ac:dyDescent="0.25">
      <c r="T25656" s="110"/>
      <c r="AC25656" s="109"/>
      <c r="AZ25656" s="111"/>
    </row>
    <row r="25657" spans="20:52" x14ac:dyDescent="0.25">
      <c r="T25657" s="110"/>
      <c r="AC25657" s="109"/>
    </row>
    <row r="25658" spans="20:52" x14ac:dyDescent="0.25">
      <c r="T25658" s="110"/>
      <c r="AC25658" s="109"/>
    </row>
    <row r="25659" spans="20:52" x14ac:dyDescent="0.25">
      <c r="T25659" s="110"/>
      <c r="AC25659" s="109"/>
    </row>
    <row r="25660" spans="20:52" x14ac:dyDescent="0.25">
      <c r="T25660" s="110"/>
      <c r="AC25660" s="109"/>
      <c r="AJ25660" s="111"/>
      <c r="AO25660" s="111"/>
      <c r="AP25660" s="111"/>
      <c r="AT25660" s="111"/>
      <c r="AV25660" s="111"/>
    </row>
    <row r="25661" spans="20:52" x14ac:dyDescent="0.25">
      <c r="T25661" s="110"/>
      <c r="AC25661" s="109"/>
      <c r="AJ25661" s="111"/>
      <c r="AO25661" s="111"/>
      <c r="AT25661" s="111"/>
      <c r="AV25661" s="111"/>
    </row>
    <row r="25662" spans="20:52" x14ac:dyDescent="0.25">
      <c r="T25662" s="110"/>
      <c r="AC25662" s="109"/>
      <c r="AJ25662" s="111"/>
      <c r="AO25662" s="111"/>
      <c r="AT25662" s="111"/>
      <c r="AV25662" s="111"/>
    </row>
    <row r="25663" spans="20:52" x14ac:dyDescent="0.25">
      <c r="T25663" s="110"/>
      <c r="AC25663" s="109"/>
    </row>
    <row r="25664" spans="20:52" x14ac:dyDescent="0.25">
      <c r="T25664" s="110"/>
      <c r="AC25664" s="109"/>
    </row>
    <row r="25665" spans="20:52" x14ac:dyDescent="0.25">
      <c r="T25665" s="110"/>
      <c r="AC25665" s="109"/>
    </row>
    <row r="25666" spans="20:52" x14ac:dyDescent="0.25">
      <c r="T25666" s="110"/>
      <c r="AC25666" s="109"/>
    </row>
    <row r="25667" spans="20:52" x14ac:dyDescent="0.25">
      <c r="T25667" s="110"/>
      <c r="AC25667" s="109"/>
      <c r="AJ25667" s="111"/>
      <c r="AO25667" s="111"/>
      <c r="AP25667" s="111"/>
      <c r="AR25667" s="111"/>
      <c r="AV25667" s="111"/>
    </row>
    <row r="25668" spans="20:52" x14ac:dyDescent="0.25">
      <c r="T25668" s="110"/>
      <c r="AC25668" s="109"/>
    </row>
    <row r="25669" spans="20:52" x14ac:dyDescent="0.25">
      <c r="T25669" s="110"/>
      <c r="AC25669" s="109"/>
      <c r="AJ25669" s="111"/>
      <c r="AV25669" s="111"/>
    </row>
    <row r="25670" spans="20:52" x14ac:dyDescent="0.25">
      <c r="T25670" s="110"/>
      <c r="AC25670" s="109"/>
      <c r="AJ25670" s="111"/>
      <c r="AO25670" s="111"/>
      <c r="AV25670" s="111"/>
    </row>
    <row r="25671" spans="20:52" x14ac:dyDescent="0.25">
      <c r="T25671" s="110"/>
      <c r="AC25671" s="109"/>
    </row>
    <row r="25672" spans="20:52" x14ac:dyDescent="0.25">
      <c r="T25672" s="110"/>
      <c r="AC25672" s="109"/>
      <c r="AJ25672" s="111"/>
      <c r="AO25672" s="111"/>
      <c r="AP25672" s="111"/>
      <c r="AR25672" s="111"/>
    </row>
    <row r="25673" spans="20:52" x14ac:dyDescent="0.25">
      <c r="T25673" s="110"/>
      <c r="AC25673" s="109"/>
    </row>
    <row r="25674" spans="20:52" x14ac:dyDescent="0.25">
      <c r="T25674" s="110"/>
      <c r="AC25674" s="109"/>
      <c r="AO25674" s="111"/>
      <c r="AP25674" s="111"/>
      <c r="AV25674" s="111"/>
    </row>
    <row r="25675" spans="20:52" x14ac:dyDescent="0.25">
      <c r="T25675" s="110"/>
      <c r="AC25675" s="109"/>
    </row>
    <row r="25676" spans="20:52" x14ac:dyDescent="0.25">
      <c r="T25676" s="110"/>
      <c r="AC25676" s="109"/>
    </row>
    <row r="25677" spans="20:52" x14ac:dyDescent="0.25">
      <c r="T25677" s="110"/>
      <c r="AC25677" s="109"/>
    </row>
    <row r="25678" spans="20:52" x14ac:dyDescent="0.25">
      <c r="T25678" s="110"/>
      <c r="AC25678" s="109"/>
      <c r="AJ25678" s="111"/>
      <c r="AO25678" s="111"/>
      <c r="AV25678" s="111"/>
      <c r="AZ25678" s="111"/>
    </row>
    <row r="25679" spans="20:52" x14ac:dyDescent="0.25">
      <c r="T25679" s="110"/>
      <c r="AC25679" s="109"/>
      <c r="AO25679" s="111"/>
      <c r="AV25679" s="111"/>
    </row>
    <row r="25680" spans="20:52" x14ac:dyDescent="0.25">
      <c r="T25680" s="110"/>
      <c r="AC25680" s="109"/>
    </row>
    <row r="25681" spans="20:52" x14ac:dyDescent="0.25">
      <c r="T25681" s="110"/>
      <c r="AC25681" s="109"/>
      <c r="AJ25681" s="111"/>
      <c r="AO25681" s="111"/>
      <c r="AV25681" s="111"/>
    </row>
    <row r="25682" spans="20:52" x14ac:dyDescent="0.25">
      <c r="T25682" s="110"/>
      <c r="AC25682" s="109"/>
      <c r="AJ25682" s="111"/>
      <c r="AO25682" s="111"/>
      <c r="AP25682" s="111"/>
      <c r="AV25682" s="111"/>
      <c r="AZ25682" s="111"/>
    </row>
    <row r="25683" spans="20:52" x14ac:dyDescent="0.25">
      <c r="T25683" s="110"/>
      <c r="AC25683" s="109"/>
      <c r="AZ25683" s="111"/>
    </row>
    <row r="25684" spans="20:52" x14ac:dyDescent="0.25">
      <c r="T25684" s="110"/>
      <c r="AC25684" s="109"/>
    </row>
    <row r="25685" spans="20:52" x14ac:dyDescent="0.25">
      <c r="T25685" s="110"/>
      <c r="AC25685" s="109"/>
    </row>
    <row r="25686" spans="20:52" x14ac:dyDescent="0.25">
      <c r="T25686" s="110"/>
      <c r="AC25686" s="109"/>
      <c r="AJ25686" s="111"/>
      <c r="AO25686" s="111"/>
      <c r="AR25686" s="111"/>
      <c r="AT25686" s="111"/>
    </row>
    <row r="25687" spans="20:52" x14ac:dyDescent="0.25">
      <c r="T25687" s="110"/>
      <c r="AC25687" s="109"/>
    </row>
    <row r="25688" spans="20:52" x14ac:dyDescent="0.25">
      <c r="T25688" s="110"/>
      <c r="AC25688" s="109"/>
    </row>
    <row r="25689" spans="20:52" x14ac:dyDescent="0.25">
      <c r="T25689" s="110"/>
      <c r="AC25689" s="109"/>
      <c r="AO25689" s="111"/>
      <c r="AP25689" s="111"/>
    </row>
    <row r="25690" spans="20:52" x14ac:dyDescent="0.25">
      <c r="T25690" s="110"/>
      <c r="AC25690" s="109"/>
      <c r="AJ25690" s="111"/>
      <c r="AO25690" s="111"/>
      <c r="AV25690" s="111"/>
    </row>
    <row r="25691" spans="20:52" x14ac:dyDescent="0.25">
      <c r="T25691" s="110"/>
      <c r="AC25691" s="109"/>
      <c r="AJ25691" s="111"/>
      <c r="AO25691" s="111"/>
      <c r="AV25691" s="111"/>
    </row>
    <row r="25692" spans="20:52" x14ac:dyDescent="0.25">
      <c r="T25692" s="110"/>
      <c r="AC25692" s="109"/>
      <c r="AJ25692" s="111"/>
      <c r="AO25692" s="111"/>
      <c r="AP25692" s="111"/>
      <c r="AV25692" s="111"/>
    </row>
    <row r="25693" spans="20:52" x14ac:dyDescent="0.25">
      <c r="T25693" s="110"/>
      <c r="AC25693" s="109"/>
      <c r="AJ25693" s="111"/>
      <c r="AO25693" s="111"/>
      <c r="AP25693" s="111"/>
      <c r="AR25693" s="111"/>
      <c r="AT25693" s="111"/>
      <c r="AV25693" s="111"/>
    </row>
    <row r="25694" spans="20:52" x14ac:dyDescent="0.25">
      <c r="T25694" s="110"/>
      <c r="AC25694" s="109"/>
      <c r="AJ25694" s="111"/>
      <c r="AO25694" s="111"/>
      <c r="AV25694" s="111"/>
      <c r="AZ25694" s="111"/>
    </row>
    <row r="25695" spans="20:52" x14ac:dyDescent="0.25">
      <c r="T25695" s="110"/>
      <c r="AC25695" s="109"/>
      <c r="AZ25695" s="111"/>
    </row>
    <row r="25696" spans="20:52" x14ac:dyDescent="0.25">
      <c r="T25696" s="110"/>
      <c r="AC25696" s="109"/>
    </row>
    <row r="25697" spans="20:52" x14ac:dyDescent="0.25">
      <c r="T25697" s="110"/>
      <c r="AC25697" s="109"/>
      <c r="AO25697" s="111"/>
      <c r="AP25697" s="111"/>
      <c r="AT25697" s="111"/>
      <c r="AV25697" s="111"/>
    </row>
    <row r="25698" spans="20:52" x14ac:dyDescent="0.25">
      <c r="T25698" s="110"/>
      <c r="AC25698" s="109"/>
    </row>
    <row r="25699" spans="20:52" x14ac:dyDescent="0.25">
      <c r="T25699" s="110"/>
      <c r="AC25699" s="109"/>
      <c r="AZ25699" s="111"/>
    </row>
    <row r="25700" spans="20:52" x14ac:dyDescent="0.25">
      <c r="T25700" s="110"/>
      <c r="AC25700" s="109"/>
      <c r="AR25700" s="111"/>
      <c r="AV25700" s="111"/>
    </row>
    <row r="25701" spans="20:52" x14ac:dyDescent="0.25">
      <c r="T25701" s="110"/>
      <c r="AC25701" s="109"/>
      <c r="AJ25701" s="111"/>
      <c r="AO25701" s="111"/>
      <c r="AP25701" s="111"/>
      <c r="AT25701" s="111"/>
      <c r="AV25701" s="111"/>
    </row>
    <row r="25702" spans="20:52" x14ac:dyDescent="0.25">
      <c r="T25702" s="110"/>
      <c r="AC25702" s="109"/>
      <c r="AJ25702" s="111"/>
      <c r="AO25702" s="111"/>
      <c r="AV25702" s="111"/>
    </row>
    <row r="25703" spans="20:52" x14ac:dyDescent="0.25">
      <c r="T25703" s="110"/>
      <c r="AC25703" s="109"/>
      <c r="AJ25703" s="111"/>
      <c r="AO25703" s="111"/>
      <c r="AV25703" s="111"/>
    </row>
    <row r="25704" spans="20:52" x14ac:dyDescent="0.25">
      <c r="T25704" s="110"/>
      <c r="AC25704" s="109"/>
    </row>
    <row r="25705" spans="20:52" x14ac:dyDescent="0.25">
      <c r="T25705" s="110"/>
      <c r="AC25705" s="109"/>
      <c r="AJ25705" s="111"/>
      <c r="AO25705" s="111"/>
      <c r="AP25705" s="111"/>
      <c r="AV25705" s="111"/>
    </row>
    <row r="25706" spans="20:52" x14ac:dyDescent="0.25">
      <c r="T25706" s="110"/>
      <c r="AC25706" s="109"/>
      <c r="AV25706" s="111"/>
    </row>
    <row r="25707" spans="20:52" x14ac:dyDescent="0.25">
      <c r="T25707" s="110"/>
      <c r="AC25707" s="109"/>
    </row>
    <row r="25708" spans="20:52" x14ac:dyDescent="0.25">
      <c r="T25708" s="110"/>
      <c r="AC25708" s="109"/>
      <c r="AT25708" s="111"/>
      <c r="AV25708" s="111"/>
    </row>
    <row r="25709" spans="20:52" x14ac:dyDescent="0.25">
      <c r="T25709" s="110"/>
      <c r="AC25709" s="109"/>
    </row>
    <row r="25710" spans="20:52" x14ac:dyDescent="0.25">
      <c r="T25710" s="110"/>
      <c r="AC25710" s="109"/>
    </row>
    <row r="25711" spans="20:52" x14ac:dyDescent="0.25">
      <c r="T25711" s="110"/>
      <c r="AC25711" s="109"/>
      <c r="AJ25711" s="111"/>
      <c r="AO25711" s="111"/>
      <c r="AV25711" s="111"/>
    </row>
    <row r="25712" spans="20:52" x14ac:dyDescent="0.25">
      <c r="T25712" s="110"/>
      <c r="AC25712" s="109"/>
    </row>
    <row r="25713" spans="20:52" x14ac:dyDescent="0.25">
      <c r="T25713" s="110"/>
      <c r="AC25713" s="109"/>
    </row>
    <row r="25714" spans="20:52" x14ac:dyDescent="0.25">
      <c r="T25714" s="110"/>
      <c r="AC25714" s="109"/>
    </row>
    <row r="25715" spans="20:52" x14ac:dyDescent="0.25">
      <c r="T25715" s="110"/>
      <c r="AC25715" s="109"/>
      <c r="AJ25715" s="111"/>
      <c r="AO25715" s="111"/>
      <c r="AR25715" s="111"/>
      <c r="AV25715" s="111"/>
    </row>
    <row r="25716" spans="20:52" x14ac:dyDescent="0.25">
      <c r="T25716" s="110"/>
      <c r="AC25716" s="109"/>
    </row>
    <row r="25717" spans="20:52" x14ac:dyDescent="0.25">
      <c r="T25717" s="110"/>
      <c r="AC25717" s="109"/>
      <c r="AO25717" s="111"/>
      <c r="AV25717" s="111"/>
    </row>
    <row r="25718" spans="20:52" x14ac:dyDescent="0.25">
      <c r="T25718" s="110"/>
      <c r="AC25718" s="109"/>
    </row>
    <row r="25719" spans="20:52" x14ac:dyDescent="0.25">
      <c r="T25719" s="110"/>
      <c r="AC25719" s="109"/>
      <c r="AJ25719" s="111"/>
      <c r="AO25719" s="111"/>
      <c r="AP25719" s="111"/>
      <c r="AV25719" s="111"/>
    </row>
    <row r="25720" spans="20:52" x14ac:dyDescent="0.25">
      <c r="T25720" s="110"/>
      <c r="AC25720" s="109"/>
      <c r="AZ25720" s="111"/>
    </row>
    <row r="25721" spans="20:52" x14ac:dyDescent="0.25">
      <c r="T25721" s="110"/>
      <c r="AC25721" s="109"/>
    </row>
    <row r="25722" spans="20:52" x14ac:dyDescent="0.25">
      <c r="T25722" s="110"/>
      <c r="AC25722" s="109"/>
    </row>
    <row r="25723" spans="20:52" x14ac:dyDescent="0.25">
      <c r="T25723" s="110"/>
      <c r="AC25723" s="109"/>
    </row>
    <row r="25724" spans="20:52" x14ac:dyDescent="0.25">
      <c r="T25724" s="110"/>
      <c r="AC25724" s="109"/>
      <c r="AP25724" s="111"/>
      <c r="AV25724" s="111"/>
    </row>
    <row r="25725" spans="20:52" x14ac:dyDescent="0.25">
      <c r="T25725" s="110"/>
      <c r="AC25725" s="109"/>
      <c r="AJ25725" s="111"/>
      <c r="AO25725" s="111"/>
      <c r="AP25725" s="111"/>
      <c r="AR25725" s="111"/>
    </row>
    <row r="25726" spans="20:52" x14ac:dyDescent="0.25">
      <c r="T25726" s="110"/>
      <c r="AC25726" s="109"/>
      <c r="AZ25726" s="111"/>
    </row>
    <row r="25727" spans="20:52" x14ac:dyDescent="0.25">
      <c r="T25727" s="110"/>
      <c r="AC25727" s="109"/>
      <c r="AJ25727" s="111"/>
      <c r="AO25727" s="111"/>
      <c r="AP25727" s="111"/>
      <c r="AT25727" s="111"/>
      <c r="AV25727" s="111"/>
    </row>
    <row r="25728" spans="20:52" x14ac:dyDescent="0.25">
      <c r="T25728" s="110"/>
      <c r="AC25728" s="109"/>
      <c r="AP25728" s="111"/>
    </row>
    <row r="25729" spans="20:52" x14ac:dyDescent="0.25">
      <c r="T25729" s="110"/>
      <c r="AC25729" s="109"/>
      <c r="AJ25729" s="111"/>
      <c r="AO25729" s="111"/>
      <c r="AR25729" s="111"/>
      <c r="AV25729" s="111"/>
    </row>
    <row r="25730" spans="20:52" x14ac:dyDescent="0.25">
      <c r="T25730" s="110"/>
      <c r="AC25730" s="109"/>
    </row>
    <row r="25731" spans="20:52" x14ac:dyDescent="0.25">
      <c r="T25731" s="110"/>
      <c r="AC25731" s="109"/>
      <c r="AJ25731" s="111"/>
      <c r="AO25731" s="111"/>
      <c r="AV25731" s="111"/>
    </row>
    <row r="25732" spans="20:52" x14ac:dyDescent="0.25">
      <c r="T25732" s="110"/>
      <c r="AC25732" s="109"/>
      <c r="AZ25732" s="111"/>
    </row>
    <row r="25733" spans="20:52" x14ac:dyDescent="0.25">
      <c r="T25733" s="110"/>
      <c r="AC25733" s="109"/>
    </row>
    <row r="25734" spans="20:52" x14ac:dyDescent="0.25">
      <c r="T25734" s="110"/>
      <c r="AC25734" s="109"/>
    </row>
    <row r="25735" spans="20:52" x14ac:dyDescent="0.25">
      <c r="T25735" s="110"/>
      <c r="AC25735" s="109"/>
    </row>
    <row r="25736" spans="20:52" x14ac:dyDescent="0.25">
      <c r="T25736" s="110"/>
      <c r="AC25736" s="109"/>
    </row>
    <row r="25737" spans="20:52" x14ac:dyDescent="0.25">
      <c r="T25737" s="110"/>
      <c r="AC25737" s="109"/>
    </row>
    <row r="25738" spans="20:52" x14ac:dyDescent="0.25">
      <c r="T25738" s="110"/>
      <c r="AC25738" s="109"/>
      <c r="AJ25738" s="111"/>
      <c r="AO25738" s="111"/>
    </row>
    <row r="25739" spans="20:52" x14ac:dyDescent="0.25">
      <c r="T25739" s="110"/>
      <c r="AC25739" s="109"/>
      <c r="AJ25739" s="111"/>
      <c r="AO25739" s="111"/>
      <c r="AP25739" s="111"/>
      <c r="AT25739" s="111"/>
      <c r="AV25739" s="111"/>
    </row>
    <row r="25740" spans="20:52" x14ac:dyDescent="0.25">
      <c r="T25740" s="110"/>
      <c r="AC25740" s="109"/>
    </row>
    <row r="25741" spans="20:52" x14ac:dyDescent="0.25">
      <c r="T25741" s="110"/>
      <c r="AC25741" s="109"/>
      <c r="AV25741" s="111"/>
    </row>
    <row r="25742" spans="20:52" x14ac:dyDescent="0.25">
      <c r="T25742" s="110"/>
      <c r="AC25742" s="109"/>
      <c r="AJ25742" s="111"/>
      <c r="AO25742" s="111"/>
      <c r="AT25742" s="111"/>
      <c r="AV25742" s="111"/>
    </row>
    <row r="25743" spans="20:52" x14ac:dyDescent="0.25">
      <c r="T25743" s="110"/>
      <c r="AC25743" s="109"/>
      <c r="AV25743" s="111"/>
    </row>
    <row r="25744" spans="20:52" x14ac:dyDescent="0.25">
      <c r="T25744" s="110"/>
      <c r="AC25744" s="109"/>
    </row>
    <row r="25745" spans="20:52" x14ac:dyDescent="0.25">
      <c r="T25745" s="110"/>
      <c r="AC25745" s="109"/>
      <c r="AJ25745" s="111"/>
      <c r="AO25745" s="111"/>
      <c r="AV25745" s="111"/>
    </row>
    <row r="25746" spans="20:52" x14ac:dyDescent="0.25">
      <c r="T25746" s="110"/>
      <c r="AC25746" s="109"/>
    </row>
    <row r="25747" spans="20:52" x14ac:dyDescent="0.25">
      <c r="T25747" s="110"/>
      <c r="AC25747" s="109"/>
      <c r="AJ25747" s="111"/>
      <c r="AO25747" s="111"/>
      <c r="AP25747" s="111"/>
      <c r="AV25747" s="111"/>
    </row>
    <row r="25748" spans="20:52" x14ac:dyDescent="0.25">
      <c r="T25748" s="110"/>
      <c r="AC25748" s="109"/>
      <c r="AZ25748" s="111"/>
    </row>
    <row r="25749" spans="20:52" x14ac:dyDescent="0.25">
      <c r="T25749" s="110"/>
      <c r="AC25749" s="109"/>
      <c r="AJ25749" s="111"/>
      <c r="AO25749" s="111"/>
      <c r="AR25749" s="111"/>
      <c r="AV25749" s="111"/>
    </row>
    <row r="25750" spans="20:52" x14ac:dyDescent="0.25">
      <c r="T25750" s="110"/>
      <c r="AC25750" s="109"/>
      <c r="AO25750" s="111"/>
      <c r="AV25750" s="111"/>
    </row>
    <row r="25751" spans="20:52" x14ac:dyDescent="0.25">
      <c r="T25751" s="110"/>
      <c r="AC25751" s="109"/>
      <c r="AT25751" s="111"/>
    </row>
    <row r="25752" spans="20:52" x14ac:dyDescent="0.25">
      <c r="T25752" s="110"/>
      <c r="AC25752" s="109"/>
    </row>
    <row r="25753" spans="20:52" x14ac:dyDescent="0.25">
      <c r="T25753" s="110"/>
      <c r="AC25753" s="109"/>
      <c r="AJ25753" s="111"/>
      <c r="AO25753" s="111"/>
      <c r="AP25753" s="111"/>
    </row>
    <row r="25754" spans="20:52" x14ac:dyDescent="0.25">
      <c r="T25754" s="110"/>
      <c r="AC25754" s="109"/>
      <c r="AJ25754" s="111"/>
      <c r="AO25754" s="111"/>
    </row>
    <row r="25755" spans="20:52" x14ac:dyDescent="0.25">
      <c r="T25755" s="110"/>
      <c r="AC25755" s="109"/>
    </row>
    <row r="25756" spans="20:52" x14ac:dyDescent="0.25">
      <c r="T25756" s="110"/>
      <c r="AC25756" s="109"/>
    </row>
    <row r="25757" spans="20:52" x14ac:dyDescent="0.25">
      <c r="T25757" s="110"/>
      <c r="AC25757" s="109"/>
    </row>
    <row r="25758" spans="20:52" x14ac:dyDescent="0.25">
      <c r="T25758" s="110"/>
      <c r="AC25758" s="109"/>
      <c r="AJ25758" s="111"/>
      <c r="AO25758" s="111"/>
      <c r="AT25758" s="111"/>
      <c r="AV25758" s="111"/>
    </row>
    <row r="25759" spans="20:52" x14ac:dyDescent="0.25">
      <c r="T25759" s="110"/>
      <c r="AC25759" s="109"/>
    </row>
    <row r="25760" spans="20:52" x14ac:dyDescent="0.25">
      <c r="T25760" s="110"/>
      <c r="AC25760" s="109"/>
    </row>
    <row r="25761" spans="20:52" x14ac:dyDescent="0.25">
      <c r="T25761" s="110"/>
      <c r="AC25761" s="109"/>
      <c r="AO25761" s="111"/>
      <c r="AP25761" s="111"/>
      <c r="AV25761" s="111"/>
      <c r="AZ25761" s="111"/>
    </row>
    <row r="25762" spans="20:52" x14ac:dyDescent="0.25">
      <c r="T25762" s="110"/>
      <c r="AC25762" s="109"/>
    </row>
    <row r="25763" spans="20:52" x14ac:dyDescent="0.25">
      <c r="T25763" s="110"/>
      <c r="AC25763" s="109"/>
    </row>
    <row r="25764" spans="20:52" x14ac:dyDescent="0.25">
      <c r="T25764" s="110"/>
      <c r="AC25764" s="109"/>
      <c r="AJ25764" s="111"/>
      <c r="AO25764" s="111"/>
      <c r="AP25764" s="111"/>
      <c r="AV25764" s="111"/>
    </row>
    <row r="25765" spans="20:52" x14ac:dyDescent="0.25">
      <c r="T25765" s="110"/>
      <c r="AC25765" s="109"/>
      <c r="AJ25765" s="111"/>
      <c r="AO25765" s="111"/>
      <c r="AV25765" s="111"/>
    </row>
    <row r="25766" spans="20:52" x14ac:dyDescent="0.25">
      <c r="T25766" s="110"/>
      <c r="AC25766" s="109"/>
      <c r="AJ25766" s="111"/>
      <c r="AP25766" s="111"/>
    </row>
    <row r="25767" spans="20:52" x14ac:dyDescent="0.25">
      <c r="T25767" s="110"/>
      <c r="AC25767" s="109"/>
      <c r="AJ25767" s="111"/>
      <c r="AO25767" s="111"/>
      <c r="AP25767" s="111"/>
      <c r="AT25767" s="111"/>
    </row>
    <row r="25768" spans="20:52" x14ac:dyDescent="0.25">
      <c r="T25768" s="110"/>
      <c r="AC25768" s="109"/>
    </row>
    <row r="25769" spans="20:52" x14ac:dyDescent="0.25">
      <c r="T25769" s="110"/>
      <c r="AC25769" s="109"/>
      <c r="AJ25769" s="111"/>
      <c r="AO25769" s="111"/>
      <c r="AP25769" s="111"/>
      <c r="AT25769" s="111"/>
      <c r="AV25769" s="111"/>
    </row>
    <row r="25770" spans="20:52" x14ac:dyDescent="0.25">
      <c r="T25770" s="110"/>
      <c r="AC25770" s="109"/>
      <c r="AJ25770" s="111"/>
      <c r="AO25770" s="111"/>
    </row>
    <row r="25771" spans="20:52" x14ac:dyDescent="0.25">
      <c r="T25771" s="110"/>
      <c r="AC25771" s="109"/>
    </row>
    <row r="25772" spans="20:52" x14ac:dyDescent="0.25">
      <c r="T25772" s="110"/>
      <c r="AC25772" s="109"/>
    </row>
    <row r="25773" spans="20:52" x14ac:dyDescent="0.25">
      <c r="T25773" s="110"/>
      <c r="AC25773" s="109"/>
    </row>
    <row r="25774" spans="20:52" x14ac:dyDescent="0.25">
      <c r="T25774" s="110"/>
      <c r="AC25774" s="109"/>
      <c r="AJ25774" s="111"/>
      <c r="AO25774" s="111"/>
      <c r="AP25774" s="111"/>
    </row>
    <row r="25775" spans="20:52" x14ac:dyDescent="0.25">
      <c r="T25775" s="110"/>
      <c r="AC25775" s="109"/>
      <c r="AJ25775" s="111"/>
      <c r="AO25775" s="111"/>
      <c r="AP25775" s="111"/>
      <c r="AV25775" s="111"/>
      <c r="AZ25775" s="111"/>
    </row>
    <row r="25776" spans="20:52" x14ac:dyDescent="0.25">
      <c r="T25776" s="110"/>
      <c r="AC25776" s="109"/>
      <c r="AJ25776" s="111"/>
      <c r="AO25776" s="111"/>
      <c r="AV25776" s="111"/>
    </row>
    <row r="25777" spans="20:52" x14ac:dyDescent="0.25">
      <c r="T25777" s="110"/>
      <c r="AC25777" s="109"/>
      <c r="AP25777" s="111"/>
    </row>
    <row r="25778" spans="20:52" x14ac:dyDescent="0.25">
      <c r="T25778" s="110"/>
      <c r="AC25778" s="109"/>
      <c r="AJ25778" s="111"/>
      <c r="AO25778" s="111"/>
      <c r="AP25778" s="111"/>
      <c r="AV25778" s="111"/>
    </row>
    <row r="25779" spans="20:52" x14ac:dyDescent="0.25">
      <c r="T25779" s="110"/>
      <c r="AC25779" s="109"/>
    </row>
    <row r="25780" spans="20:52" x14ac:dyDescent="0.25">
      <c r="T25780" s="110"/>
      <c r="AC25780" s="109"/>
      <c r="AJ25780" s="111"/>
      <c r="AO25780" s="111"/>
      <c r="AP25780" s="111"/>
      <c r="AV25780" s="111"/>
    </row>
    <row r="25781" spans="20:52" x14ac:dyDescent="0.25">
      <c r="T25781" s="110"/>
      <c r="AC25781" s="109"/>
    </row>
    <row r="25782" spans="20:52" x14ac:dyDescent="0.25">
      <c r="T25782" s="110"/>
      <c r="AC25782" s="109"/>
      <c r="AV25782" s="111"/>
    </row>
    <row r="25783" spans="20:52" x14ac:dyDescent="0.25">
      <c r="T25783" s="110"/>
      <c r="AC25783" s="109"/>
      <c r="AJ25783" s="111"/>
      <c r="AO25783" s="111"/>
      <c r="AP25783" s="111"/>
      <c r="AT25783" s="111"/>
      <c r="AV25783" s="111"/>
    </row>
    <row r="25784" spans="20:52" x14ac:dyDescent="0.25">
      <c r="T25784" s="110"/>
      <c r="AC25784" s="109"/>
      <c r="AJ25784" s="111"/>
      <c r="AO25784" s="111"/>
      <c r="AV25784" s="111"/>
    </row>
    <row r="25785" spans="20:52" x14ac:dyDescent="0.25">
      <c r="T25785" s="110"/>
      <c r="AC25785" s="109"/>
      <c r="AJ25785" s="111"/>
      <c r="AO25785" s="111"/>
      <c r="AT25785" s="111"/>
      <c r="AV25785" s="111"/>
    </row>
    <row r="25786" spans="20:52" x14ac:dyDescent="0.25">
      <c r="T25786" s="110"/>
      <c r="AC25786" s="109"/>
    </row>
    <row r="25787" spans="20:52" x14ac:dyDescent="0.25">
      <c r="T25787" s="110"/>
      <c r="AC25787" s="109"/>
      <c r="AJ25787" s="111"/>
      <c r="AO25787" s="111"/>
      <c r="AV25787" s="111"/>
    </row>
    <row r="25788" spans="20:52" x14ac:dyDescent="0.25">
      <c r="T25788" s="110"/>
      <c r="AC25788" s="109"/>
      <c r="AJ25788" s="111"/>
      <c r="AO25788" s="111"/>
      <c r="AP25788" s="111"/>
      <c r="AV25788" s="111"/>
    </row>
    <row r="25789" spans="20:52" x14ac:dyDescent="0.25">
      <c r="T25789" s="110"/>
      <c r="AC25789" s="109"/>
      <c r="AZ25789" s="111"/>
    </row>
    <row r="25790" spans="20:52" x14ac:dyDescent="0.25">
      <c r="T25790" s="110"/>
      <c r="AC25790" s="109"/>
      <c r="AJ25790" s="111"/>
      <c r="AO25790" s="111"/>
      <c r="AP25790" s="111"/>
      <c r="AV25790" s="111"/>
      <c r="AZ25790" s="111"/>
    </row>
    <row r="25791" spans="20:52" x14ac:dyDescent="0.25">
      <c r="T25791" s="110"/>
      <c r="AC25791" s="109"/>
      <c r="AV25791" s="111"/>
    </row>
    <row r="25792" spans="20:52" x14ac:dyDescent="0.25">
      <c r="T25792" s="110"/>
      <c r="AC25792" s="109"/>
      <c r="AZ25792" s="111"/>
    </row>
    <row r="25793" spans="20:52" x14ac:dyDescent="0.25">
      <c r="T25793" s="110"/>
      <c r="AC25793" s="109"/>
      <c r="AZ25793" s="111"/>
    </row>
    <row r="25794" spans="20:52" x14ac:dyDescent="0.25">
      <c r="T25794" s="110"/>
      <c r="AC25794" s="109"/>
      <c r="AJ25794" s="111"/>
      <c r="AO25794" s="111"/>
      <c r="AV25794" s="111"/>
    </row>
    <row r="25795" spans="20:52" x14ac:dyDescent="0.25">
      <c r="T25795" s="110"/>
      <c r="AC25795" s="109"/>
      <c r="AV25795" s="111"/>
    </row>
    <row r="25796" spans="20:52" x14ac:dyDescent="0.25">
      <c r="T25796" s="110"/>
      <c r="AC25796" s="109"/>
    </row>
    <row r="25797" spans="20:52" x14ac:dyDescent="0.25">
      <c r="T25797" s="110"/>
      <c r="AC25797" s="109"/>
    </row>
    <row r="25798" spans="20:52" x14ac:dyDescent="0.25">
      <c r="T25798" s="110"/>
      <c r="AC25798" s="109"/>
    </row>
    <row r="25799" spans="20:52" x14ac:dyDescent="0.25">
      <c r="T25799" s="110"/>
      <c r="AC25799" s="109"/>
      <c r="AJ25799" s="111"/>
      <c r="AO25799" s="111"/>
      <c r="AP25799" s="111"/>
      <c r="AT25799" s="111"/>
      <c r="AV25799" s="111"/>
      <c r="AZ25799" s="111"/>
    </row>
    <row r="25800" spans="20:52" x14ac:dyDescent="0.25">
      <c r="T25800" s="110"/>
      <c r="AC25800" s="109"/>
      <c r="AJ25800" s="111"/>
      <c r="AO25800" s="111"/>
      <c r="AP25800" s="111"/>
      <c r="AT25800" s="111"/>
      <c r="AV25800" s="111"/>
    </row>
    <row r="25801" spans="20:52" x14ac:dyDescent="0.25">
      <c r="T25801" s="110"/>
      <c r="AC25801" s="109"/>
      <c r="AJ25801" s="111"/>
      <c r="AO25801" s="111"/>
      <c r="AV25801" s="111"/>
    </row>
    <row r="25802" spans="20:52" x14ac:dyDescent="0.25">
      <c r="T25802" s="110"/>
      <c r="AC25802" s="109"/>
      <c r="AV25802" s="111"/>
    </row>
    <row r="25803" spans="20:52" x14ac:dyDescent="0.25">
      <c r="T25803" s="110"/>
      <c r="AC25803" s="109"/>
      <c r="AZ25803" s="111"/>
    </row>
    <row r="25804" spans="20:52" x14ac:dyDescent="0.25">
      <c r="T25804" s="110"/>
      <c r="AC25804" s="109"/>
    </row>
    <row r="25805" spans="20:52" x14ac:dyDescent="0.25">
      <c r="T25805" s="110"/>
      <c r="AC25805" s="109"/>
    </row>
    <row r="25806" spans="20:52" x14ac:dyDescent="0.25">
      <c r="T25806" s="110"/>
      <c r="AC25806" s="109"/>
      <c r="AJ25806" s="111"/>
      <c r="AO25806" s="111"/>
    </row>
    <row r="25807" spans="20:52" x14ac:dyDescent="0.25">
      <c r="T25807" s="110"/>
      <c r="AC25807" s="109"/>
    </row>
    <row r="25808" spans="20:52" x14ac:dyDescent="0.25">
      <c r="T25808" s="110"/>
      <c r="AC25808" s="109"/>
    </row>
    <row r="25809" spans="20:48" x14ac:dyDescent="0.25">
      <c r="T25809" s="110"/>
      <c r="AC25809" s="109"/>
    </row>
    <row r="25810" spans="20:48" x14ac:dyDescent="0.25">
      <c r="T25810" s="110"/>
      <c r="AC25810" s="109"/>
      <c r="AV25810" s="111"/>
    </row>
    <row r="25811" spans="20:48" x14ac:dyDescent="0.25">
      <c r="T25811" s="110"/>
      <c r="AC25811" s="109"/>
    </row>
    <row r="25812" spans="20:48" x14ac:dyDescent="0.25">
      <c r="T25812" s="110"/>
      <c r="AC25812" s="109"/>
    </row>
    <row r="25813" spans="20:48" x14ac:dyDescent="0.25">
      <c r="T25813" s="110"/>
      <c r="AC25813" s="109"/>
    </row>
    <row r="25814" spans="20:48" x14ac:dyDescent="0.25">
      <c r="T25814" s="110"/>
      <c r="AC25814" s="109"/>
      <c r="AJ25814" s="111"/>
      <c r="AO25814" s="111"/>
    </row>
    <row r="25815" spans="20:48" x14ac:dyDescent="0.25">
      <c r="T25815" s="110"/>
      <c r="AC25815" s="109"/>
      <c r="AJ25815" s="111"/>
      <c r="AO25815" s="111"/>
      <c r="AP25815" s="111"/>
      <c r="AT25815" s="111"/>
      <c r="AV25815" s="111"/>
    </row>
    <row r="25816" spans="20:48" x14ac:dyDescent="0.25">
      <c r="T25816" s="110"/>
      <c r="AC25816" s="109"/>
      <c r="AJ25816" s="111"/>
      <c r="AO25816" s="111"/>
      <c r="AV25816" s="111"/>
    </row>
    <row r="25817" spans="20:48" x14ac:dyDescent="0.25">
      <c r="T25817" s="110"/>
      <c r="AC25817" s="109"/>
    </row>
    <row r="25818" spans="20:48" x14ac:dyDescent="0.25">
      <c r="T25818" s="110"/>
      <c r="AC25818" s="109"/>
      <c r="AJ25818" s="111"/>
      <c r="AO25818" s="111"/>
    </row>
    <row r="25819" spans="20:48" x14ac:dyDescent="0.25">
      <c r="T25819" s="110"/>
      <c r="AC25819" s="109"/>
      <c r="AJ25819" s="111"/>
      <c r="AO25819" s="111"/>
      <c r="AV25819" s="111"/>
    </row>
    <row r="25820" spans="20:48" x14ac:dyDescent="0.25">
      <c r="T25820" s="110"/>
      <c r="AC25820" s="109"/>
      <c r="AP25820" s="111"/>
    </row>
    <row r="25821" spans="20:48" x14ac:dyDescent="0.25">
      <c r="T25821" s="110"/>
      <c r="AC25821" s="109"/>
    </row>
    <row r="25822" spans="20:48" x14ac:dyDescent="0.25">
      <c r="T25822" s="110"/>
      <c r="AC25822" s="109"/>
      <c r="AP25822" s="111"/>
    </row>
    <row r="25823" spans="20:48" x14ac:dyDescent="0.25">
      <c r="T25823" s="110"/>
      <c r="AC25823" s="109"/>
      <c r="AJ25823" s="111"/>
      <c r="AO25823" s="111"/>
      <c r="AP25823" s="111"/>
      <c r="AV25823" s="111"/>
    </row>
    <row r="25824" spans="20:48" x14ac:dyDescent="0.25">
      <c r="T25824" s="110"/>
      <c r="AC25824" s="109"/>
    </row>
    <row r="25825" spans="20:52" x14ac:dyDescent="0.25">
      <c r="T25825" s="110"/>
      <c r="AC25825" s="109"/>
      <c r="AZ25825" s="111"/>
    </row>
    <row r="25826" spans="20:52" x14ac:dyDescent="0.25">
      <c r="T25826" s="110"/>
      <c r="AC25826" s="109"/>
    </row>
    <row r="25827" spans="20:52" x14ac:dyDescent="0.25">
      <c r="T25827" s="110"/>
      <c r="AC25827" s="109"/>
    </row>
    <row r="25828" spans="20:52" x14ac:dyDescent="0.25">
      <c r="T25828" s="110"/>
      <c r="AC25828" s="109"/>
      <c r="AO25828" s="111"/>
      <c r="AP25828" s="111"/>
      <c r="AT25828" s="111"/>
    </row>
    <row r="25829" spans="20:52" x14ac:dyDescent="0.25">
      <c r="T25829" s="110"/>
      <c r="AC25829" s="109"/>
    </row>
    <row r="25830" spans="20:52" x14ac:dyDescent="0.25">
      <c r="T25830" s="110"/>
      <c r="AC25830" s="109"/>
      <c r="AV25830" s="111"/>
    </row>
    <row r="25831" spans="20:52" x14ac:dyDescent="0.25">
      <c r="T25831" s="110"/>
      <c r="AC25831" s="109"/>
    </row>
    <row r="25832" spans="20:52" x14ac:dyDescent="0.25">
      <c r="T25832" s="110"/>
      <c r="AC25832" s="109"/>
      <c r="AJ25832" s="111"/>
      <c r="AO25832" s="111"/>
      <c r="AV25832" s="111"/>
    </row>
    <row r="25833" spans="20:52" x14ac:dyDescent="0.25">
      <c r="T25833" s="110"/>
      <c r="AC25833" s="109"/>
      <c r="AJ25833" s="111"/>
      <c r="AO25833" s="111"/>
      <c r="AP25833" s="111"/>
      <c r="AV25833" s="111"/>
    </row>
    <row r="25834" spans="20:52" x14ac:dyDescent="0.25">
      <c r="T25834" s="110"/>
      <c r="AC25834" s="109"/>
      <c r="AJ25834" s="111"/>
      <c r="AO25834" s="111"/>
      <c r="AR25834" s="111"/>
      <c r="AV25834" s="111"/>
    </row>
    <row r="25835" spans="20:52" x14ac:dyDescent="0.25">
      <c r="T25835" s="110"/>
      <c r="AC25835" s="109"/>
    </row>
    <row r="25836" spans="20:52" x14ac:dyDescent="0.25">
      <c r="T25836" s="110"/>
      <c r="AC25836" s="109"/>
      <c r="AO25836" s="111"/>
      <c r="AP25836" s="111"/>
      <c r="AV25836" s="111"/>
    </row>
    <row r="25837" spans="20:52" x14ac:dyDescent="0.25">
      <c r="T25837" s="110"/>
      <c r="AC25837" s="109"/>
      <c r="AV25837" s="111"/>
    </row>
    <row r="25838" spans="20:52" x14ac:dyDescent="0.25">
      <c r="T25838" s="110"/>
      <c r="AC25838" s="109"/>
      <c r="AP25838" s="111"/>
      <c r="AV25838" s="111"/>
      <c r="AZ25838" s="111"/>
    </row>
    <row r="25839" spans="20:52" x14ac:dyDescent="0.25">
      <c r="T25839" s="110"/>
      <c r="AC25839" s="109"/>
      <c r="AJ25839" s="111"/>
      <c r="AO25839" s="111"/>
      <c r="AV25839" s="111"/>
    </row>
    <row r="25840" spans="20:52" x14ac:dyDescent="0.25">
      <c r="T25840" s="110"/>
      <c r="AC25840" s="109"/>
    </row>
    <row r="25841" spans="20:52" x14ac:dyDescent="0.25">
      <c r="T25841" s="110"/>
      <c r="AC25841" s="109"/>
    </row>
    <row r="25842" spans="20:52" x14ac:dyDescent="0.25">
      <c r="T25842" s="110"/>
      <c r="AC25842" s="109"/>
      <c r="AJ25842" s="111"/>
      <c r="AO25842" s="111"/>
    </row>
    <row r="25843" spans="20:52" x14ac:dyDescent="0.25">
      <c r="T25843" s="110"/>
      <c r="AC25843" s="109"/>
    </row>
    <row r="25844" spans="20:52" x14ac:dyDescent="0.25">
      <c r="T25844" s="110"/>
      <c r="AC25844" s="109"/>
      <c r="AJ25844" s="111"/>
      <c r="AO25844" s="111"/>
      <c r="AP25844" s="111"/>
      <c r="AV25844" s="111"/>
    </row>
    <row r="25845" spans="20:52" x14ac:dyDescent="0.25">
      <c r="T25845" s="110"/>
      <c r="AC25845" s="109"/>
      <c r="AJ25845" s="111"/>
      <c r="AO25845" s="111"/>
      <c r="AP25845" s="111"/>
      <c r="AV25845" s="111"/>
    </row>
    <row r="25846" spans="20:52" x14ac:dyDescent="0.25">
      <c r="T25846" s="110"/>
      <c r="AC25846" s="109"/>
      <c r="AJ25846" s="111"/>
      <c r="AO25846" s="111"/>
    </row>
    <row r="25847" spans="20:52" x14ac:dyDescent="0.25">
      <c r="T25847" s="110"/>
      <c r="AC25847" s="109"/>
    </row>
    <row r="25848" spans="20:52" x14ac:dyDescent="0.25">
      <c r="T25848" s="110"/>
      <c r="AC25848" s="109"/>
      <c r="AJ25848" s="111"/>
      <c r="AO25848" s="111"/>
      <c r="AV25848" s="111"/>
    </row>
    <row r="25849" spans="20:52" x14ac:dyDescent="0.25">
      <c r="T25849" s="110"/>
      <c r="AC25849" s="109"/>
      <c r="AJ25849" s="111"/>
      <c r="AO25849" s="111"/>
      <c r="AP25849" s="111"/>
      <c r="AV25849" s="111"/>
    </row>
    <row r="25850" spans="20:52" x14ac:dyDescent="0.25">
      <c r="T25850" s="110"/>
      <c r="AC25850" s="109"/>
    </row>
    <row r="25851" spans="20:52" x14ac:dyDescent="0.25">
      <c r="T25851" s="110"/>
      <c r="AC25851" s="109"/>
      <c r="AJ25851" s="111"/>
      <c r="AO25851" s="111"/>
    </row>
    <row r="25852" spans="20:52" x14ac:dyDescent="0.25">
      <c r="T25852" s="110"/>
      <c r="AC25852" s="109"/>
      <c r="AJ25852" s="111"/>
      <c r="AO25852" s="111"/>
      <c r="AP25852" s="111"/>
      <c r="AT25852" s="111"/>
      <c r="AV25852" s="111"/>
    </row>
    <row r="25853" spans="20:52" x14ac:dyDescent="0.25">
      <c r="T25853" s="110"/>
      <c r="AC25853" s="109"/>
      <c r="AJ25853" s="111"/>
      <c r="AO25853" s="111"/>
      <c r="AP25853" s="111"/>
      <c r="AV25853" s="111"/>
      <c r="AZ25853" s="111"/>
    </row>
    <row r="25854" spans="20:52" x14ac:dyDescent="0.25">
      <c r="T25854" s="110"/>
      <c r="AC25854" s="109"/>
      <c r="AJ25854" s="111"/>
      <c r="AO25854" s="111"/>
      <c r="AV25854" s="111"/>
      <c r="AZ25854" s="111"/>
    </row>
    <row r="25855" spans="20:52" x14ac:dyDescent="0.25">
      <c r="T25855" s="110"/>
      <c r="AC25855" s="109"/>
      <c r="AP25855" s="111"/>
    </row>
    <row r="25856" spans="20:52" x14ac:dyDescent="0.25">
      <c r="T25856" s="110"/>
      <c r="AC25856" s="109"/>
      <c r="AJ25856" s="111"/>
      <c r="AO25856" s="111"/>
      <c r="AP25856" s="111"/>
      <c r="AV25856" s="111"/>
    </row>
    <row r="25857" spans="20:48" x14ac:dyDescent="0.25">
      <c r="T25857" s="110"/>
      <c r="AC25857" s="109"/>
      <c r="AJ25857" s="111"/>
      <c r="AO25857" s="111"/>
    </row>
    <row r="25858" spans="20:48" x14ac:dyDescent="0.25">
      <c r="T25858" s="110"/>
      <c r="AC25858" s="109"/>
      <c r="AV25858" s="111"/>
    </row>
    <row r="25859" spans="20:48" x14ac:dyDescent="0.25">
      <c r="T25859" s="110"/>
      <c r="AC25859" s="109"/>
      <c r="AJ25859" s="111"/>
      <c r="AO25859" s="111"/>
      <c r="AP25859" s="111"/>
      <c r="AV25859" s="111"/>
    </row>
    <row r="25860" spans="20:48" x14ac:dyDescent="0.25">
      <c r="T25860" s="110"/>
      <c r="AC25860" s="109"/>
      <c r="AJ25860" s="111"/>
      <c r="AO25860" s="111"/>
      <c r="AV25860" s="111"/>
    </row>
    <row r="25861" spans="20:48" x14ac:dyDescent="0.25">
      <c r="T25861" s="110"/>
      <c r="AC25861" s="109"/>
    </row>
    <row r="25862" spans="20:48" x14ac:dyDescent="0.25">
      <c r="T25862" s="110"/>
      <c r="AC25862" s="109"/>
    </row>
    <row r="25863" spans="20:48" x14ac:dyDescent="0.25">
      <c r="T25863" s="110"/>
      <c r="AC25863" s="109"/>
      <c r="AV25863" s="111"/>
    </row>
    <row r="25864" spans="20:48" x14ac:dyDescent="0.25">
      <c r="T25864" s="110"/>
      <c r="AC25864" s="109"/>
      <c r="AV25864" s="111"/>
    </row>
    <row r="25865" spans="20:48" x14ac:dyDescent="0.25">
      <c r="T25865" s="110"/>
      <c r="AC25865" s="109"/>
      <c r="AO25865" s="111"/>
      <c r="AP25865" s="111"/>
      <c r="AT25865" s="111"/>
      <c r="AV25865" s="111"/>
    </row>
    <row r="25866" spans="20:48" x14ac:dyDescent="0.25">
      <c r="T25866" s="110"/>
      <c r="AC25866" s="109"/>
      <c r="AJ25866" s="111"/>
      <c r="AO25866" s="111"/>
    </row>
    <row r="25867" spans="20:48" x14ac:dyDescent="0.25">
      <c r="T25867" s="110"/>
      <c r="AC25867" s="109"/>
      <c r="AO25867" s="111"/>
      <c r="AV25867" s="111"/>
    </row>
    <row r="25868" spans="20:48" x14ac:dyDescent="0.25">
      <c r="T25868" s="110"/>
      <c r="AC25868" s="109"/>
      <c r="AT25868" s="111"/>
      <c r="AV25868" s="111"/>
    </row>
    <row r="25869" spans="20:48" x14ac:dyDescent="0.25">
      <c r="T25869" s="110"/>
      <c r="AC25869" s="109"/>
    </row>
    <row r="25870" spans="20:48" x14ac:dyDescent="0.25">
      <c r="T25870" s="110"/>
      <c r="AC25870" s="109"/>
    </row>
    <row r="25871" spans="20:48" x14ac:dyDescent="0.25">
      <c r="T25871" s="110"/>
      <c r="AC25871" s="109"/>
    </row>
    <row r="25872" spans="20:48" x14ac:dyDescent="0.25">
      <c r="T25872" s="110"/>
      <c r="AC25872" s="109"/>
    </row>
    <row r="25873" spans="20:52" x14ac:dyDescent="0.25">
      <c r="T25873" s="110"/>
      <c r="AC25873" s="109"/>
      <c r="AJ25873" s="111"/>
      <c r="AP25873" s="111"/>
      <c r="AV25873" s="111"/>
    </row>
    <row r="25874" spans="20:52" x14ac:dyDescent="0.25">
      <c r="T25874" s="110"/>
      <c r="AC25874" s="109"/>
      <c r="AP25874" s="111"/>
      <c r="AV25874" s="111"/>
    </row>
    <row r="25875" spans="20:52" x14ac:dyDescent="0.25">
      <c r="T25875" s="110"/>
      <c r="AC25875" s="109"/>
    </row>
    <row r="25876" spans="20:52" x14ac:dyDescent="0.25">
      <c r="T25876" s="110"/>
      <c r="AC25876" s="109"/>
      <c r="AZ25876" s="111"/>
    </row>
    <row r="25877" spans="20:52" x14ac:dyDescent="0.25">
      <c r="T25877" s="110"/>
      <c r="AC25877" s="109"/>
    </row>
    <row r="25878" spans="20:52" x14ac:dyDescent="0.25">
      <c r="T25878" s="110"/>
      <c r="AC25878" s="109"/>
      <c r="AV25878" s="111"/>
      <c r="AZ25878" s="111"/>
    </row>
    <row r="25879" spans="20:52" x14ac:dyDescent="0.25">
      <c r="T25879" s="110"/>
      <c r="AC25879" s="109"/>
      <c r="AP25879" s="111"/>
      <c r="AV25879" s="111"/>
      <c r="AZ25879" s="111"/>
    </row>
    <row r="25880" spans="20:52" x14ac:dyDescent="0.25">
      <c r="T25880" s="110"/>
      <c r="AC25880" s="109"/>
      <c r="AJ25880" s="111"/>
      <c r="AO25880" s="111"/>
      <c r="AV25880" s="111"/>
    </row>
    <row r="25881" spans="20:52" x14ac:dyDescent="0.25">
      <c r="T25881" s="110"/>
      <c r="AC25881" s="109"/>
      <c r="AJ25881" s="111"/>
      <c r="AO25881" s="111"/>
      <c r="AV25881" s="111"/>
      <c r="AZ25881" s="111"/>
    </row>
    <row r="25882" spans="20:52" x14ac:dyDescent="0.25">
      <c r="T25882" s="110"/>
      <c r="AC25882" s="109"/>
      <c r="AJ25882" s="111"/>
      <c r="AO25882" s="111"/>
    </row>
    <row r="25883" spans="20:52" x14ac:dyDescent="0.25">
      <c r="T25883" s="110"/>
      <c r="AC25883" s="109"/>
    </row>
    <row r="25884" spans="20:52" x14ac:dyDescent="0.25">
      <c r="T25884" s="110"/>
      <c r="AC25884" s="109"/>
      <c r="AV25884" s="111"/>
    </row>
    <row r="25885" spans="20:52" x14ac:dyDescent="0.25">
      <c r="T25885" s="110"/>
      <c r="AC25885" s="109"/>
    </row>
    <row r="25886" spans="20:52" x14ac:dyDescent="0.25">
      <c r="T25886" s="110"/>
      <c r="AC25886" s="109"/>
      <c r="AO25886" s="111"/>
      <c r="AT25886" s="111"/>
      <c r="AV25886" s="111"/>
    </row>
    <row r="25887" spans="20:52" x14ac:dyDescent="0.25">
      <c r="T25887" s="110"/>
      <c r="AC25887" s="109"/>
    </row>
    <row r="25888" spans="20:52" x14ac:dyDescent="0.25">
      <c r="T25888" s="110"/>
      <c r="AC25888" s="109"/>
    </row>
    <row r="25889" spans="20:52" x14ac:dyDescent="0.25">
      <c r="T25889" s="110"/>
      <c r="AC25889" s="109"/>
      <c r="AJ25889" s="111"/>
      <c r="AO25889" s="111"/>
      <c r="AP25889" s="111"/>
      <c r="AT25889" s="111"/>
      <c r="AV25889" s="111"/>
    </row>
    <row r="25890" spans="20:52" x14ac:dyDescent="0.25">
      <c r="T25890" s="110"/>
      <c r="AC25890" s="109"/>
      <c r="AZ25890" s="111"/>
    </row>
    <row r="25891" spans="20:52" x14ac:dyDescent="0.25">
      <c r="T25891" s="110"/>
      <c r="AC25891" s="109"/>
      <c r="AP25891" s="111"/>
      <c r="AT25891" s="111"/>
    </row>
    <row r="25892" spans="20:52" x14ac:dyDescent="0.25">
      <c r="T25892" s="110"/>
      <c r="AC25892" s="109"/>
    </row>
    <row r="25893" spans="20:52" x14ac:dyDescent="0.25">
      <c r="T25893" s="110"/>
      <c r="AC25893" s="109"/>
      <c r="AJ25893" s="111"/>
      <c r="AO25893" s="111"/>
      <c r="AV25893" s="111"/>
    </row>
    <row r="25894" spans="20:52" x14ac:dyDescent="0.25">
      <c r="T25894" s="110"/>
      <c r="AC25894" s="109"/>
      <c r="AJ25894" s="111"/>
      <c r="AO25894" s="111"/>
      <c r="AP25894" s="111"/>
      <c r="AT25894" s="111"/>
    </row>
    <row r="25895" spans="20:52" x14ac:dyDescent="0.25">
      <c r="T25895" s="110"/>
      <c r="AC25895" s="109"/>
      <c r="AJ25895" s="111"/>
      <c r="AO25895" s="111"/>
      <c r="AP25895" s="111"/>
      <c r="AV25895" s="111"/>
    </row>
    <row r="25896" spans="20:52" x14ac:dyDescent="0.25">
      <c r="T25896" s="110"/>
      <c r="AC25896" s="109"/>
      <c r="AJ25896" s="111"/>
      <c r="AO25896" s="111"/>
      <c r="AP25896" s="111"/>
      <c r="AT25896" s="111"/>
      <c r="AV25896" s="111"/>
    </row>
    <row r="25897" spans="20:52" x14ac:dyDescent="0.25">
      <c r="T25897" s="110"/>
      <c r="AC25897" s="109"/>
      <c r="AJ25897" s="111"/>
      <c r="AO25897" s="111"/>
      <c r="AV25897" s="111"/>
    </row>
    <row r="25898" spans="20:52" x14ac:dyDescent="0.25">
      <c r="T25898" s="110"/>
      <c r="AC25898" s="109"/>
    </row>
    <row r="25899" spans="20:52" x14ac:dyDescent="0.25">
      <c r="T25899" s="110"/>
      <c r="AC25899" s="109"/>
      <c r="AJ25899" s="111"/>
      <c r="AV25899" s="111"/>
    </row>
    <row r="25900" spans="20:52" x14ac:dyDescent="0.25">
      <c r="T25900" s="110"/>
      <c r="AC25900" s="109"/>
      <c r="AJ25900" s="111"/>
      <c r="AO25900" s="111"/>
      <c r="AV25900" s="111"/>
    </row>
    <row r="25901" spans="20:52" x14ac:dyDescent="0.25">
      <c r="T25901" s="110"/>
      <c r="AC25901" s="109"/>
      <c r="AJ25901" s="111"/>
      <c r="AO25901" s="111"/>
      <c r="AP25901" s="111"/>
      <c r="AV25901" s="111"/>
    </row>
    <row r="25902" spans="20:52" x14ac:dyDescent="0.25">
      <c r="T25902" s="110"/>
      <c r="AC25902" s="109"/>
      <c r="AJ25902" s="111"/>
      <c r="AO25902" s="111"/>
      <c r="AV25902" s="111"/>
    </row>
    <row r="25903" spans="20:52" x14ac:dyDescent="0.25">
      <c r="T25903" s="110"/>
      <c r="AC25903" s="109"/>
      <c r="AJ25903" s="111"/>
      <c r="AO25903" s="111"/>
      <c r="AP25903" s="111"/>
      <c r="AV25903" s="111"/>
    </row>
    <row r="25904" spans="20:52" x14ac:dyDescent="0.25">
      <c r="T25904" s="110"/>
      <c r="AC25904" s="109"/>
      <c r="AJ25904" s="111"/>
      <c r="AO25904" s="111"/>
      <c r="AP25904" s="111"/>
      <c r="AT25904" s="111"/>
      <c r="AV25904" s="111"/>
    </row>
    <row r="25905" spans="20:52" x14ac:dyDescent="0.25">
      <c r="T25905" s="110"/>
      <c r="AC25905" s="109"/>
      <c r="AJ25905" s="111"/>
      <c r="AO25905" s="111"/>
      <c r="AV25905" s="111"/>
    </row>
    <row r="25906" spans="20:52" x14ac:dyDescent="0.25">
      <c r="T25906" s="110"/>
      <c r="AC25906" s="109"/>
    </row>
    <row r="25907" spans="20:52" x14ac:dyDescent="0.25">
      <c r="T25907" s="110"/>
      <c r="AC25907" s="109"/>
      <c r="AJ25907" s="111"/>
      <c r="AO25907" s="111"/>
      <c r="AP25907" s="111"/>
      <c r="AV25907" s="111"/>
    </row>
    <row r="25908" spans="20:52" x14ac:dyDescent="0.25">
      <c r="T25908" s="110"/>
      <c r="AC25908" s="109"/>
      <c r="AZ25908" s="111"/>
    </row>
    <row r="25909" spans="20:52" x14ac:dyDescent="0.25">
      <c r="T25909" s="110"/>
      <c r="AC25909" s="109"/>
      <c r="AV25909" s="111"/>
    </row>
    <row r="25910" spans="20:52" x14ac:dyDescent="0.25">
      <c r="T25910" s="110"/>
      <c r="AC25910" s="109"/>
      <c r="AJ25910" s="111"/>
      <c r="AO25910" s="111"/>
      <c r="AV25910" s="111"/>
      <c r="AZ25910" s="111"/>
    </row>
    <row r="25911" spans="20:52" x14ac:dyDescent="0.25">
      <c r="T25911" s="110"/>
      <c r="AC25911" s="109"/>
      <c r="AJ25911" s="111"/>
      <c r="AO25911" s="111"/>
      <c r="AP25911" s="111"/>
      <c r="AT25911" s="111"/>
    </row>
    <row r="25912" spans="20:52" x14ac:dyDescent="0.25">
      <c r="T25912" s="110"/>
      <c r="AC25912" s="109"/>
      <c r="AP25912" s="111"/>
      <c r="AV25912" s="111"/>
      <c r="AZ25912" s="111"/>
    </row>
    <row r="25913" spans="20:52" x14ac:dyDescent="0.25">
      <c r="T25913" s="110"/>
      <c r="AC25913" s="109"/>
      <c r="AJ25913" s="111"/>
      <c r="AO25913" s="111"/>
      <c r="AP25913" s="111"/>
      <c r="AT25913" s="111"/>
    </row>
    <row r="25914" spans="20:52" x14ac:dyDescent="0.25">
      <c r="T25914" s="110"/>
      <c r="AC25914" s="109"/>
      <c r="AJ25914" s="111"/>
      <c r="AO25914" s="111"/>
      <c r="AT25914" s="111"/>
      <c r="AV25914" s="111"/>
    </row>
    <row r="25915" spans="20:52" x14ac:dyDescent="0.25">
      <c r="T25915" s="110"/>
      <c r="AC25915" s="109"/>
      <c r="AP25915" s="111"/>
      <c r="AV25915" s="111"/>
    </row>
    <row r="25916" spans="20:52" x14ac:dyDescent="0.25">
      <c r="T25916" s="110"/>
      <c r="AC25916" s="109"/>
    </row>
    <row r="25917" spans="20:52" x14ac:dyDescent="0.25">
      <c r="T25917" s="110"/>
      <c r="AC25917" s="109"/>
    </row>
    <row r="25918" spans="20:52" x14ac:dyDescent="0.25">
      <c r="T25918" s="110"/>
      <c r="AC25918" s="109"/>
    </row>
    <row r="25919" spans="20:52" x14ac:dyDescent="0.25">
      <c r="T25919" s="110"/>
      <c r="AC25919" s="109"/>
    </row>
    <row r="25920" spans="20:52" x14ac:dyDescent="0.25">
      <c r="T25920" s="110"/>
      <c r="AC25920" s="109"/>
    </row>
    <row r="25921" spans="20:48" x14ac:dyDescent="0.25">
      <c r="T25921" s="110"/>
      <c r="AC25921" s="109"/>
    </row>
    <row r="25922" spans="20:48" x14ac:dyDescent="0.25">
      <c r="T25922" s="110"/>
      <c r="AC25922" s="109"/>
    </row>
    <row r="25923" spans="20:48" x14ac:dyDescent="0.25">
      <c r="T25923" s="110"/>
      <c r="AC25923" s="109"/>
      <c r="AV25923" s="111"/>
    </row>
    <row r="25924" spans="20:48" x14ac:dyDescent="0.25">
      <c r="T25924" s="110"/>
      <c r="AC25924" s="109"/>
      <c r="AV25924" s="111"/>
    </row>
    <row r="25925" spans="20:48" x14ac:dyDescent="0.25">
      <c r="T25925" s="110"/>
      <c r="AC25925" s="109"/>
      <c r="AO25925" s="111"/>
      <c r="AT25925" s="111"/>
      <c r="AV25925" s="111"/>
    </row>
    <row r="25926" spans="20:48" x14ac:dyDescent="0.25">
      <c r="T25926" s="110"/>
      <c r="AC25926" s="109"/>
      <c r="AJ25926" s="111"/>
      <c r="AO25926" s="111"/>
      <c r="AV25926" s="111"/>
    </row>
    <row r="25927" spans="20:48" x14ac:dyDescent="0.25">
      <c r="T25927" s="110"/>
      <c r="AC25927" s="109"/>
    </row>
    <row r="25928" spans="20:48" x14ac:dyDescent="0.25">
      <c r="T25928" s="110"/>
      <c r="AC25928" s="109"/>
    </row>
    <row r="25929" spans="20:48" x14ac:dyDescent="0.25">
      <c r="T25929" s="110"/>
      <c r="AC25929" s="109"/>
      <c r="AV25929" s="111"/>
    </row>
    <row r="25930" spans="20:48" x14ac:dyDescent="0.25">
      <c r="T25930" s="110"/>
      <c r="AC25930" s="109"/>
      <c r="AJ25930" s="111"/>
      <c r="AO25930" s="111"/>
      <c r="AT25930" s="111"/>
      <c r="AV25930" s="111"/>
    </row>
    <row r="25931" spans="20:48" x14ac:dyDescent="0.25">
      <c r="T25931" s="110"/>
      <c r="AC25931" s="109"/>
      <c r="AJ25931" s="111"/>
      <c r="AO25931" s="111"/>
      <c r="AP25931" s="111"/>
      <c r="AV25931" s="111"/>
    </row>
    <row r="25932" spans="20:48" x14ac:dyDescent="0.25">
      <c r="T25932" s="110"/>
      <c r="AC25932" s="109"/>
      <c r="AJ25932" s="111"/>
      <c r="AO25932" s="111"/>
      <c r="AT25932" s="111"/>
      <c r="AV25932" s="111"/>
    </row>
    <row r="25933" spans="20:48" x14ac:dyDescent="0.25">
      <c r="T25933" s="110"/>
      <c r="AC25933" s="109"/>
    </row>
    <row r="25934" spans="20:48" x14ac:dyDescent="0.25">
      <c r="T25934" s="110"/>
      <c r="AC25934" s="109"/>
    </row>
    <row r="25935" spans="20:48" x14ac:dyDescent="0.25">
      <c r="T25935" s="110"/>
      <c r="AC25935" s="109"/>
    </row>
    <row r="25936" spans="20:48" x14ac:dyDescent="0.25">
      <c r="T25936" s="110"/>
      <c r="AC25936" s="109"/>
      <c r="AJ25936" s="111"/>
      <c r="AO25936" s="111"/>
      <c r="AV25936" s="111"/>
    </row>
    <row r="25937" spans="20:52" x14ac:dyDescent="0.25">
      <c r="T25937" s="110"/>
      <c r="AC25937" s="109"/>
      <c r="AO25937" s="111"/>
      <c r="AT25937" s="111"/>
      <c r="AV25937" s="111"/>
    </row>
    <row r="25938" spans="20:52" x14ac:dyDescent="0.25">
      <c r="T25938" s="110"/>
      <c r="AC25938" s="109"/>
      <c r="AJ25938" s="111"/>
      <c r="AO25938" s="111"/>
      <c r="AV25938" s="111"/>
    </row>
    <row r="25939" spans="20:52" x14ac:dyDescent="0.25">
      <c r="T25939" s="110"/>
      <c r="AC25939" s="109"/>
      <c r="AJ25939" s="111"/>
      <c r="AO25939" s="111"/>
      <c r="AV25939" s="111"/>
      <c r="AZ25939" s="111"/>
    </row>
    <row r="25940" spans="20:52" x14ac:dyDescent="0.25">
      <c r="T25940" s="110"/>
      <c r="AC25940" s="109"/>
      <c r="AJ25940" s="111"/>
      <c r="AO25940" s="111"/>
      <c r="AV25940" s="111"/>
    </row>
    <row r="25941" spans="20:52" x14ac:dyDescent="0.25">
      <c r="T25941" s="110"/>
      <c r="AC25941" s="109"/>
      <c r="AJ25941" s="111"/>
      <c r="AO25941" s="111"/>
      <c r="AP25941" s="111"/>
      <c r="AV25941" s="111"/>
    </row>
    <row r="25942" spans="20:52" x14ac:dyDescent="0.25">
      <c r="T25942" s="110"/>
      <c r="AC25942" s="109"/>
    </row>
    <row r="25943" spans="20:52" x14ac:dyDescent="0.25">
      <c r="T25943" s="110"/>
      <c r="AC25943" s="109"/>
      <c r="AJ25943" s="111"/>
      <c r="AV25943" s="111"/>
    </row>
    <row r="25944" spans="20:52" x14ac:dyDescent="0.25">
      <c r="T25944" s="110"/>
      <c r="AC25944" s="109"/>
      <c r="AJ25944" s="111"/>
      <c r="AP25944" s="111"/>
      <c r="AV25944" s="111"/>
      <c r="AZ25944" s="111"/>
    </row>
    <row r="25945" spans="20:52" x14ac:dyDescent="0.25">
      <c r="T25945" s="110"/>
      <c r="AC25945" s="109"/>
    </row>
    <row r="25946" spans="20:52" x14ac:dyDescent="0.25">
      <c r="T25946" s="110"/>
      <c r="AC25946" s="109"/>
      <c r="AJ25946" s="111"/>
      <c r="AO25946" s="111"/>
    </row>
    <row r="25947" spans="20:52" x14ac:dyDescent="0.25">
      <c r="T25947" s="110"/>
      <c r="AC25947" s="109"/>
    </row>
    <row r="25948" spans="20:52" x14ac:dyDescent="0.25">
      <c r="T25948" s="110"/>
      <c r="AC25948" s="109"/>
      <c r="AJ25948" s="111"/>
      <c r="AV25948" s="111"/>
      <c r="AZ25948" s="111"/>
    </row>
    <row r="25949" spans="20:52" x14ac:dyDescent="0.25">
      <c r="T25949" s="110"/>
      <c r="AC25949" s="109"/>
      <c r="AJ25949" s="111"/>
      <c r="AO25949" s="111"/>
      <c r="AT25949" s="111"/>
      <c r="AV25949" s="111"/>
    </row>
    <row r="25950" spans="20:52" x14ac:dyDescent="0.25">
      <c r="T25950" s="110"/>
      <c r="AC25950" s="109"/>
      <c r="AJ25950" s="111"/>
      <c r="AO25950" s="111"/>
      <c r="AP25950" s="111"/>
      <c r="AV25950" s="111"/>
    </row>
    <row r="25951" spans="20:52" x14ac:dyDescent="0.25">
      <c r="T25951" s="110"/>
      <c r="AC25951" s="109"/>
      <c r="AV25951" s="111"/>
    </row>
    <row r="25952" spans="20:52" x14ac:dyDescent="0.25">
      <c r="T25952" s="110"/>
      <c r="AC25952" s="109"/>
      <c r="AO25952" s="111"/>
      <c r="AT25952" s="111"/>
    </row>
    <row r="25953" spans="20:52" x14ac:dyDescent="0.25">
      <c r="T25953" s="110"/>
      <c r="AC25953" s="109"/>
      <c r="AJ25953" s="111"/>
      <c r="AO25953" s="111"/>
      <c r="AV25953" s="111"/>
    </row>
    <row r="25954" spans="20:52" x14ac:dyDescent="0.25">
      <c r="T25954" s="110"/>
      <c r="AC25954" s="109"/>
      <c r="AJ25954" s="111"/>
      <c r="AO25954" s="111"/>
      <c r="AV25954" s="111"/>
      <c r="AZ25954" s="111"/>
    </row>
    <row r="25955" spans="20:52" x14ac:dyDescent="0.25">
      <c r="T25955" s="110"/>
      <c r="AC25955" s="109"/>
      <c r="AJ25955" s="111"/>
      <c r="AO25955" s="111"/>
      <c r="AV25955" s="111"/>
    </row>
    <row r="25956" spans="20:52" x14ac:dyDescent="0.25">
      <c r="T25956" s="110"/>
      <c r="AC25956" s="109"/>
      <c r="AP25956" s="111"/>
      <c r="AT25956" s="111"/>
    </row>
    <row r="25957" spans="20:52" x14ac:dyDescent="0.25">
      <c r="T25957" s="110"/>
      <c r="AC25957" s="109"/>
    </row>
    <row r="25958" spans="20:52" x14ac:dyDescent="0.25">
      <c r="T25958" s="110"/>
      <c r="AC25958" s="109"/>
    </row>
    <row r="25959" spans="20:52" x14ac:dyDescent="0.25">
      <c r="T25959" s="110"/>
      <c r="AC25959" s="109"/>
    </row>
    <row r="25960" spans="20:52" x14ac:dyDescent="0.25">
      <c r="T25960" s="110"/>
      <c r="AC25960" s="109"/>
      <c r="AO25960" s="111"/>
      <c r="AR25960" s="111"/>
      <c r="AV25960" s="111"/>
    </row>
    <row r="25961" spans="20:52" x14ac:dyDescent="0.25">
      <c r="T25961" s="110"/>
      <c r="AC25961" s="109"/>
      <c r="AJ25961" s="111"/>
      <c r="AO25961" s="111"/>
      <c r="AV25961" s="111"/>
    </row>
    <row r="25962" spans="20:52" x14ac:dyDescent="0.25">
      <c r="T25962" s="110"/>
      <c r="AC25962" s="109"/>
      <c r="AO25962" s="111"/>
      <c r="AV25962" s="111"/>
    </row>
    <row r="25963" spans="20:52" x14ac:dyDescent="0.25">
      <c r="T25963" s="110"/>
      <c r="AC25963" s="109"/>
      <c r="AJ25963" s="111"/>
      <c r="AO25963" s="111"/>
      <c r="AT25963" s="111"/>
      <c r="AV25963" s="111"/>
    </row>
    <row r="25964" spans="20:52" x14ac:dyDescent="0.25">
      <c r="T25964" s="110"/>
      <c r="AC25964" s="109"/>
      <c r="AJ25964" s="111"/>
      <c r="AO25964" s="111"/>
      <c r="AP25964" s="111"/>
      <c r="AV25964" s="111"/>
      <c r="AZ25964" s="111"/>
    </row>
    <row r="25965" spans="20:52" x14ac:dyDescent="0.25">
      <c r="T25965" s="110"/>
      <c r="AC25965" s="109"/>
      <c r="AJ25965" s="111"/>
      <c r="AO25965" s="111"/>
      <c r="AP25965" s="111"/>
      <c r="AV25965" s="111"/>
      <c r="AZ25965" s="111"/>
    </row>
    <row r="25966" spans="20:52" x14ac:dyDescent="0.25">
      <c r="T25966" s="110"/>
      <c r="AC25966" s="109"/>
    </row>
    <row r="25967" spans="20:52" x14ac:dyDescent="0.25">
      <c r="T25967" s="110"/>
      <c r="AC25967" s="109"/>
    </row>
    <row r="25968" spans="20:52" x14ac:dyDescent="0.25">
      <c r="T25968" s="110"/>
      <c r="AC25968" s="109"/>
      <c r="AP25968" s="111"/>
      <c r="AZ25968" s="111"/>
    </row>
    <row r="25969" spans="20:52" x14ac:dyDescent="0.25">
      <c r="T25969" s="110"/>
      <c r="AC25969" s="109"/>
      <c r="AJ25969" s="111"/>
      <c r="AO25969" s="111"/>
      <c r="AP25969" s="111"/>
      <c r="AV25969" s="111"/>
      <c r="AZ25969" s="111"/>
    </row>
    <row r="25970" spans="20:52" x14ac:dyDescent="0.25">
      <c r="T25970" s="110"/>
      <c r="AC25970" s="109"/>
    </row>
    <row r="25971" spans="20:52" x14ac:dyDescent="0.25">
      <c r="T25971" s="110"/>
      <c r="AC25971" s="109"/>
      <c r="AP25971" s="111"/>
    </row>
    <row r="25972" spans="20:52" x14ac:dyDescent="0.25">
      <c r="T25972" s="110"/>
      <c r="AC25972" s="109"/>
      <c r="AJ25972" s="111"/>
      <c r="AO25972" s="111"/>
      <c r="AV25972" s="111"/>
    </row>
    <row r="25973" spans="20:52" x14ac:dyDescent="0.25">
      <c r="T25973" s="110"/>
      <c r="AC25973" s="109"/>
    </row>
    <row r="25974" spans="20:52" x14ac:dyDescent="0.25">
      <c r="T25974" s="110"/>
      <c r="AC25974" s="109"/>
    </row>
    <row r="25975" spans="20:52" x14ac:dyDescent="0.25">
      <c r="T25975" s="110"/>
      <c r="AC25975" s="109"/>
    </row>
    <row r="25976" spans="20:52" x14ac:dyDescent="0.25">
      <c r="T25976" s="110"/>
      <c r="AC25976" s="109"/>
      <c r="AJ25976" s="111"/>
      <c r="AO25976" s="111"/>
      <c r="AV25976" s="111"/>
    </row>
    <row r="25977" spans="20:52" x14ac:dyDescent="0.25">
      <c r="T25977" s="110"/>
      <c r="AC25977" s="109"/>
      <c r="AJ25977" s="111"/>
      <c r="AO25977" s="111"/>
      <c r="AR25977" s="111"/>
    </row>
    <row r="25978" spans="20:52" x14ac:dyDescent="0.25">
      <c r="T25978" s="110"/>
      <c r="AC25978" s="109"/>
      <c r="AO25978" s="111"/>
      <c r="AV25978" s="111"/>
    </row>
    <row r="25979" spans="20:52" x14ac:dyDescent="0.25">
      <c r="T25979" s="110"/>
      <c r="AC25979" s="109"/>
    </row>
    <row r="25980" spans="20:52" x14ac:dyDescent="0.25">
      <c r="T25980" s="110"/>
      <c r="AC25980" s="109"/>
      <c r="AO25980" s="111"/>
      <c r="AP25980" s="111"/>
      <c r="AR25980" s="111"/>
    </row>
    <row r="25981" spans="20:52" x14ac:dyDescent="0.25">
      <c r="T25981" s="110"/>
      <c r="AC25981" s="109"/>
      <c r="AV25981" s="111"/>
    </row>
    <row r="25982" spans="20:52" x14ac:dyDescent="0.25">
      <c r="T25982" s="110"/>
      <c r="AC25982" s="109"/>
      <c r="AJ25982" s="111"/>
      <c r="AO25982" s="111"/>
      <c r="AV25982" s="111"/>
    </row>
    <row r="25983" spans="20:52" x14ac:dyDescent="0.25">
      <c r="T25983" s="110"/>
      <c r="AC25983" s="109"/>
      <c r="AJ25983" s="111"/>
      <c r="AO25983" s="111"/>
      <c r="AP25983" s="111"/>
    </row>
    <row r="25984" spans="20:52" x14ac:dyDescent="0.25">
      <c r="T25984" s="110"/>
      <c r="AC25984" s="109"/>
      <c r="AJ25984" s="111"/>
      <c r="AO25984" s="111"/>
      <c r="AP25984" s="111"/>
      <c r="AT25984" s="111"/>
      <c r="AV25984" s="111"/>
    </row>
    <row r="25985" spans="20:52" x14ac:dyDescent="0.25">
      <c r="T25985" s="110"/>
      <c r="AC25985" s="109"/>
      <c r="AV25985" s="111"/>
    </row>
    <row r="25986" spans="20:52" x14ac:dyDescent="0.25">
      <c r="T25986" s="110"/>
      <c r="AC25986" s="109"/>
    </row>
    <row r="25987" spans="20:52" x14ac:dyDescent="0.25">
      <c r="T25987" s="110"/>
      <c r="AC25987" s="109"/>
      <c r="AJ25987" s="111"/>
      <c r="AO25987" s="111"/>
      <c r="AP25987" s="111"/>
      <c r="AR25987" s="111"/>
      <c r="AV25987" s="111"/>
    </row>
    <row r="25988" spans="20:52" x14ac:dyDescent="0.25">
      <c r="T25988" s="110"/>
      <c r="AC25988" s="109"/>
      <c r="AJ25988" s="111"/>
      <c r="AO25988" s="111"/>
      <c r="AP25988" s="111"/>
      <c r="AV25988" s="111"/>
      <c r="AZ25988" s="111"/>
    </row>
    <row r="25989" spans="20:52" x14ac:dyDescent="0.25">
      <c r="T25989" s="110"/>
      <c r="AC25989" s="109"/>
      <c r="AP25989" s="111"/>
    </row>
    <row r="25990" spans="20:52" x14ac:dyDescent="0.25">
      <c r="T25990" s="110"/>
      <c r="AC25990" s="109"/>
      <c r="AJ25990" s="111"/>
      <c r="AO25990" s="111"/>
      <c r="AP25990" s="111"/>
      <c r="AV25990" s="111"/>
      <c r="AZ25990" s="111"/>
    </row>
    <row r="25991" spans="20:52" x14ac:dyDescent="0.25">
      <c r="T25991" s="110"/>
      <c r="AC25991" s="109"/>
    </row>
    <row r="25992" spans="20:52" x14ac:dyDescent="0.25">
      <c r="T25992" s="110"/>
      <c r="AC25992" s="109"/>
    </row>
    <row r="25993" spans="20:52" x14ac:dyDescent="0.25">
      <c r="T25993" s="110"/>
      <c r="AC25993" s="109"/>
    </row>
    <row r="25994" spans="20:52" x14ac:dyDescent="0.25">
      <c r="T25994" s="110"/>
      <c r="AC25994" s="109"/>
      <c r="AV25994" s="111"/>
    </row>
    <row r="25995" spans="20:52" x14ac:dyDescent="0.25">
      <c r="T25995" s="110"/>
      <c r="AC25995" s="109"/>
    </row>
    <row r="25996" spans="20:52" x14ac:dyDescent="0.25">
      <c r="T25996" s="110"/>
      <c r="AC25996" s="109"/>
      <c r="AJ25996" s="111"/>
      <c r="AO25996" s="111"/>
      <c r="AP25996" s="111"/>
    </row>
    <row r="25997" spans="20:52" x14ac:dyDescent="0.25">
      <c r="T25997" s="110"/>
      <c r="AC25997" s="109"/>
      <c r="AP25997" s="111"/>
    </row>
    <row r="25998" spans="20:52" x14ac:dyDescent="0.25">
      <c r="T25998" s="110"/>
      <c r="AC25998" s="109"/>
      <c r="AP25998" s="111"/>
      <c r="AV25998" s="111"/>
    </row>
    <row r="25999" spans="20:52" x14ac:dyDescent="0.25">
      <c r="T25999" s="110"/>
      <c r="AC25999" s="109"/>
    </row>
    <row r="26000" spans="20:52" x14ac:dyDescent="0.25">
      <c r="T26000" s="110"/>
      <c r="AC26000" s="109"/>
      <c r="AJ26000" s="111"/>
      <c r="AP26000" s="111"/>
      <c r="AV26000" s="111"/>
    </row>
    <row r="26001" spans="20:52" x14ac:dyDescent="0.25">
      <c r="T26001" s="110"/>
      <c r="AC26001" s="109"/>
      <c r="AJ26001" s="111"/>
      <c r="AP26001" s="111"/>
      <c r="AV26001" s="111"/>
      <c r="AZ26001" s="111"/>
    </row>
    <row r="26002" spans="20:52" x14ac:dyDescent="0.25">
      <c r="T26002" s="110"/>
      <c r="AC26002" s="109"/>
      <c r="AJ26002" s="111"/>
      <c r="AO26002" s="111"/>
      <c r="AV26002" s="111"/>
      <c r="AZ26002" s="111"/>
    </row>
    <row r="26003" spans="20:52" x14ac:dyDescent="0.25">
      <c r="T26003" s="110"/>
      <c r="AC26003" s="109"/>
      <c r="AJ26003" s="111"/>
      <c r="AO26003" s="111"/>
      <c r="AT26003" s="111"/>
      <c r="AV26003" s="111"/>
    </row>
    <row r="26004" spans="20:52" x14ac:dyDescent="0.25">
      <c r="T26004" s="110"/>
      <c r="AC26004" s="109"/>
      <c r="AP26004" s="111"/>
    </row>
    <row r="26005" spans="20:52" x14ac:dyDescent="0.25">
      <c r="T26005" s="110"/>
      <c r="AC26005" s="109"/>
      <c r="AP26005" s="111"/>
      <c r="AR26005" s="111"/>
      <c r="AV26005" s="111"/>
    </row>
    <row r="26006" spans="20:52" x14ac:dyDescent="0.25">
      <c r="T26006" s="110"/>
      <c r="AC26006" s="109"/>
      <c r="AJ26006" s="111"/>
      <c r="AO26006" s="111"/>
      <c r="AP26006" s="111"/>
      <c r="AV26006" s="111"/>
    </row>
    <row r="26007" spans="20:52" x14ac:dyDescent="0.25">
      <c r="T26007" s="110"/>
      <c r="AC26007" s="109"/>
      <c r="AJ26007" s="111"/>
      <c r="AP26007" s="111"/>
      <c r="AV26007" s="111"/>
    </row>
    <row r="26008" spans="20:52" x14ac:dyDescent="0.25">
      <c r="T26008" s="110"/>
      <c r="AC26008" s="109"/>
    </row>
    <row r="26009" spans="20:52" x14ac:dyDescent="0.25">
      <c r="T26009" s="110"/>
      <c r="AC26009" s="109"/>
      <c r="AJ26009" s="111"/>
      <c r="AO26009" s="111"/>
      <c r="AV26009" s="111"/>
    </row>
    <row r="26010" spans="20:52" x14ac:dyDescent="0.25">
      <c r="T26010" s="110"/>
      <c r="AC26010" s="109"/>
      <c r="AJ26010" s="111"/>
      <c r="AO26010" s="111"/>
      <c r="AP26010" s="111"/>
      <c r="AT26010" s="111"/>
    </row>
    <row r="26011" spans="20:52" x14ac:dyDescent="0.25">
      <c r="T26011" s="110"/>
      <c r="AC26011" s="109"/>
      <c r="AV26011" s="111"/>
    </row>
    <row r="26012" spans="20:52" x14ac:dyDescent="0.25">
      <c r="T26012" s="110"/>
      <c r="AC26012" s="109"/>
      <c r="AV26012" s="111"/>
    </row>
    <row r="26013" spans="20:52" x14ac:dyDescent="0.25">
      <c r="T26013" s="110"/>
      <c r="AC26013" s="109"/>
    </row>
    <row r="26014" spans="20:52" x14ac:dyDescent="0.25">
      <c r="T26014" s="110"/>
      <c r="AC26014" s="109"/>
      <c r="AJ26014" s="111"/>
      <c r="AO26014" s="111"/>
      <c r="AP26014" s="111"/>
      <c r="AV26014" s="111"/>
    </row>
    <row r="26015" spans="20:52" x14ac:dyDescent="0.25">
      <c r="T26015" s="110"/>
      <c r="AC26015" s="109"/>
    </row>
    <row r="26016" spans="20:52" x14ac:dyDescent="0.25">
      <c r="T26016" s="110"/>
      <c r="AC26016" s="109"/>
      <c r="AJ26016" s="111"/>
      <c r="AP26016" s="111"/>
    </row>
    <row r="26017" spans="20:52" x14ac:dyDescent="0.25">
      <c r="T26017" s="110"/>
      <c r="AC26017" s="109"/>
      <c r="AJ26017" s="111"/>
      <c r="AO26017" s="111"/>
      <c r="AV26017" s="111"/>
    </row>
    <row r="26018" spans="20:52" x14ac:dyDescent="0.25">
      <c r="T26018" s="110"/>
      <c r="AC26018" s="109"/>
    </row>
    <row r="26019" spans="20:52" x14ac:dyDescent="0.25">
      <c r="T26019" s="110"/>
      <c r="AC26019" s="109"/>
      <c r="AJ26019" s="111"/>
      <c r="AO26019" s="111"/>
      <c r="AP26019" s="111"/>
      <c r="AV26019" s="111"/>
      <c r="AZ26019" s="111"/>
    </row>
    <row r="26020" spans="20:52" x14ac:dyDescent="0.25">
      <c r="T26020" s="110"/>
      <c r="AC26020" s="109"/>
    </row>
    <row r="26021" spans="20:52" x14ac:dyDescent="0.25">
      <c r="T26021" s="110"/>
      <c r="AC26021" s="109"/>
    </row>
    <row r="26022" spans="20:52" x14ac:dyDescent="0.25">
      <c r="T26022" s="110"/>
      <c r="AC26022" s="109"/>
      <c r="AJ26022" s="111"/>
      <c r="AO26022" s="111"/>
      <c r="AV26022" s="111"/>
    </row>
    <row r="26023" spans="20:52" x14ac:dyDescent="0.25">
      <c r="T26023" s="110"/>
      <c r="AC26023" s="109"/>
      <c r="AJ26023" s="111"/>
      <c r="AO26023" s="111"/>
    </row>
    <row r="26024" spans="20:52" x14ac:dyDescent="0.25">
      <c r="T26024" s="110"/>
      <c r="AC26024" s="109"/>
    </row>
    <row r="26025" spans="20:52" x14ac:dyDescent="0.25">
      <c r="T26025" s="110"/>
      <c r="AC26025" s="109"/>
      <c r="AZ26025" s="111"/>
    </row>
    <row r="26026" spans="20:52" x14ac:dyDescent="0.25">
      <c r="T26026" s="110"/>
      <c r="AC26026" s="109"/>
    </row>
    <row r="26027" spans="20:52" x14ac:dyDescent="0.25">
      <c r="T26027" s="110"/>
      <c r="AC26027" s="109"/>
    </row>
    <row r="26028" spans="20:52" x14ac:dyDescent="0.25">
      <c r="T26028" s="110"/>
      <c r="AC26028" s="109"/>
    </row>
    <row r="26029" spans="20:52" x14ac:dyDescent="0.25">
      <c r="T26029" s="110"/>
      <c r="AC26029" s="109"/>
      <c r="AJ26029" s="111"/>
      <c r="AT26029" s="111"/>
      <c r="AV26029" s="111"/>
    </row>
    <row r="26030" spans="20:52" x14ac:dyDescent="0.25">
      <c r="T26030" s="110"/>
      <c r="AC26030" s="109"/>
      <c r="AJ26030" s="111"/>
      <c r="AO26030" s="111"/>
      <c r="AV26030" s="111"/>
    </row>
    <row r="26031" spans="20:52" x14ac:dyDescent="0.25">
      <c r="T26031" s="110"/>
      <c r="AC26031" s="109"/>
      <c r="AJ26031" s="111"/>
      <c r="AO26031" s="111"/>
      <c r="AP26031" s="111"/>
      <c r="AT26031" s="111"/>
      <c r="AV26031" s="111"/>
    </row>
    <row r="26032" spans="20:52" x14ac:dyDescent="0.25">
      <c r="T26032" s="110"/>
      <c r="AC26032" s="109"/>
    </row>
    <row r="26033" spans="20:52" x14ac:dyDescent="0.25">
      <c r="T26033" s="110"/>
      <c r="AC26033" s="109"/>
      <c r="AJ26033" s="111"/>
      <c r="AO26033" s="111"/>
    </row>
    <row r="26034" spans="20:52" x14ac:dyDescent="0.25">
      <c r="T26034" s="110"/>
      <c r="AC26034" s="109"/>
      <c r="AJ26034" s="111"/>
      <c r="AO26034" s="111"/>
      <c r="AV26034" s="111"/>
    </row>
    <row r="26035" spans="20:52" x14ac:dyDescent="0.25">
      <c r="T26035" s="110"/>
      <c r="AC26035" s="109"/>
      <c r="AJ26035" s="111"/>
      <c r="AO26035" s="111"/>
      <c r="AP26035" s="111"/>
      <c r="AT26035" s="111"/>
    </row>
    <row r="26036" spans="20:52" x14ac:dyDescent="0.25">
      <c r="T26036" s="110"/>
      <c r="AC26036" s="109"/>
    </row>
    <row r="26037" spans="20:52" x14ac:dyDescent="0.25">
      <c r="T26037" s="110"/>
      <c r="AC26037" s="109"/>
      <c r="AO26037" s="111"/>
      <c r="AP26037" s="111"/>
    </row>
    <row r="26038" spans="20:52" x14ac:dyDescent="0.25">
      <c r="T26038" s="110"/>
      <c r="AC26038" s="109"/>
      <c r="AP26038" s="111"/>
      <c r="AV26038" s="111"/>
      <c r="AZ26038" s="111"/>
    </row>
    <row r="26039" spans="20:52" x14ac:dyDescent="0.25">
      <c r="T26039" s="110"/>
      <c r="AC26039" s="109"/>
      <c r="AJ26039" s="111"/>
      <c r="AO26039" s="111"/>
      <c r="AV26039" s="111"/>
    </row>
    <row r="26040" spans="20:52" x14ac:dyDescent="0.25">
      <c r="T26040" s="110"/>
      <c r="AC26040" s="109"/>
      <c r="AJ26040" s="111"/>
      <c r="AR26040" s="111"/>
      <c r="AT26040" s="111"/>
    </row>
    <row r="26041" spans="20:52" x14ac:dyDescent="0.25">
      <c r="T26041" s="110"/>
      <c r="AC26041" s="109"/>
      <c r="AV26041" s="111"/>
    </row>
    <row r="26042" spans="20:52" x14ac:dyDescent="0.25">
      <c r="T26042" s="110"/>
      <c r="AC26042" s="109"/>
      <c r="AJ26042" s="111"/>
      <c r="AT26042" s="111"/>
      <c r="AV26042" s="111"/>
    </row>
    <row r="26043" spans="20:52" x14ac:dyDescent="0.25">
      <c r="T26043" s="110"/>
      <c r="AC26043" s="109"/>
    </row>
    <row r="26044" spans="20:52" x14ac:dyDescent="0.25">
      <c r="T26044" s="110"/>
      <c r="AC26044" s="109"/>
      <c r="AV26044" s="111"/>
    </row>
    <row r="26045" spans="20:52" x14ac:dyDescent="0.25">
      <c r="T26045" s="110"/>
      <c r="AC26045" s="109"/>
      <c r="AJ26045" s="111"/>
      <c r="AO26045" s="111"/>
      <c r="AP26045" s="111"/>
      <c r="AV26045" s="111"/>
    </row>
    <row r="26046" spans="20:52" x14ac:dyDescent="0.25">
      <c r="T26046" s="110"/>
      <c r="AC26046" s="109"/>
    </row>
    <row r="26047" spans="20:52" x14ac:dyDescent="0.25">
      <c r="T26047" s="110"/>
      <c r="AC26047" s="109"/>
      <c r="AZ26047" s="111"/>
    </row>
    <row r="26048" spans="20:52" x14ac:dyDescent="0.25">
      <c r="T26048" s="110"/>
      <c r="AC26048" s="109"/>
      <c r="AJ26048" s="111"/>
      <c r="AO26048" s="111"/>
    </row>
    <row r="26049" spans="20:52" x14ac:dyDescent="0.25">
      <c r="T26049" s="110"/>
      <c r="AC26049" s="109"/>
    </row>
    <row r="26050" spans="20:52" x14ac:dyDescent="0.25">
      <c r="T26050" s="110"/>
      <c r="AC26050" s="109"/>
      <c r="AZ26050" s="111"/>
    </row>
    <row r="26051" spans="20:52" x14ac:dyDescent="0.25">
      <c r="T26051" s="110"/>
      <c r="AC26051" s="109"/>
    </row>
    <row r="26052" spans="20:52" x14ac:dyDescent="0.25">
      <c r="T26052" s="110"/>
      <c r="AC26052" s="109"/>
      <c r="AJ26052" s="111"/>
      <c r="AO26052" s="111"/>
      <c r="AR26052" s="111"/>
    </row>
    <row r="26053" spans="20:52" x14ac:dyDescent="0.25">
      <c r="T26053" s="110"/>
      <c r="AC26053" s="109"/>
      <c r="AJ26053" s="111"/>
      <c r="AO26053" s="111"/>
      <c r="AV26053" s="111"/>
    </row>
    <row r="26054" spans="20:52" x14ac:dyDescent="0.25">
      <c r="T26054" s="110"/>
      <c r="AC26054" s="109"/>
      <c r="AV26054" s="111"/>
    </row>
    <row r="26055" spans="20:52" x14ac:dyDescent="0.25">
      <c r="T26055" s="110"/>
      <c r="AC26055" s="109"/>
      <c r="AJ26055" s="111"/>
      <c r="AO26055" s="111"/>
      <c r="AP26055" s="111"/>
      <c r="AV26055" s="111"/>
    </row>
    <row r="26056" spans="20:52" x14ac:dyDescent="0.25">
      <c r="T26056" s="110"/>
      <c r="AC26056" s="109"/>
      <c r="AJ26056" s="111"/>
      <c r="AO26056" s="111"/>
      <c r="AP26056" s="111"/>
      <c r="AT26056" s="111"/>
    </row>
    <row r="26057" spans="20:52" x14ac:dyDescent="0.25">
      <c r="T26057" s="110"/>
      <c r="AC26057" s="109"/>
      <c r="AV26057" s="111"/>
    </row>
    <row r="26058" spans="20:52" x14ac:dyDescent="0.25">
      <c r="T26058" s="110"/>
      <c r="AC26058" s="109"/>
      <c r="AJ26058" s="111"/>
      <c r="AO26058" s="111"/>
      <c r="AP26058" s="111"/>
    </row>
    <row r="26059" spans="20:52" x14ac:dyDescent="0.25">
      <c r="T26059" s="110"/>
      <c r="AC26059" s="109"/>
      <c r="AJ26059" s="111"/>
      <c r="AO26059" s="111"/>
      <c r="AT26059" s="111"/>
    </row>
    <row r="26060" spans="20:52" x14ac:dyDescent="0.25">
      <c r="T26060" s="110"/>
      <c r="AC26060" s="109"/>
    </row>
    <row r="26061" spans="20:52" x14ac:dyDescent="0.25">
      <c r="T26061" s="110"/>
      <c r="AC26061" s="109"/>
      <c r="AO26061" s="111"/>
      <c r="AV26061" s="111"/>
    </row>
    <row r="26062" spans="20:52" x14ac:dyDescent="0.25">
      <c r="T26062" s="110"/>
      <c r="AC26062" s="109"/>
    </row>
    <row r="26063" spans="20:52" x14ac:dyDescent="0.25">
      <c r="T26063" s="110"/>
      <c r="AC26063" s="109"/>
      <c r="AJ26063" s="111"/>
      <c r="AO26063" s="111"/>
      <c r="AV26063" s="111"/>
    </row>
    <row r="26064" spans="20:52" x14ac:dyDescent="0.25">
      <c r="T26064" s="110"/>
      <c r="AC26064" s="109"/>
      <c r="AJ26064" s="111"/>
      <c r="AO26064" s="111"/>
      <c r="AP26064" s="111"/>
      <c r="AT26064" s="111"/>
      <c r="AV26064" s="111"/>
    </row>
    <row r="26065" spans="20:52" x14ac:dyDescent="0.25">
      <c r="T26065" s="110"/>
      <c r="AC26065" s="109"/>
    </row>
    <row r="26066" spans="20:52" x14ac:dyDescent="0.25">
      <c r="T26066" s="110"/>
      <c r="AC26066" s="109"/>
    </row>
    <row r="26067" spans="20:52" x14ac:dyDescent="0.25">
      <c r="T26067" s="110"/>
      <c r="AC26067" s="109"/>
      <c r="AP26067" s="111"/>
    </row>
    <row r="26068" spans="20:52" x14ac:dyDescent="0.25">
      <c r="T26068" s="110"/>
      <c r="AC26068" s="109"/>
    </row>
    <row r="26069" spans="20:52" x14ac:dyDescent="0.25">
      <c r="T26069" s="110"/>
      <c r="AC26069" s="109"/>
    </row>
    <row r="26070" spans="20:52" x14ac:dyDescent="0.25">
      <c r="T26070" s="110"/>
      <c r="AC26070" s="109"/>
    </row>
    <row r="26071" spans="20:52" x14ac:dyDescent="0.25">
      <c r="T26071" s="110"/>
      <c r="AC26071" s="109"/>
    </row>
    <row r="26072" spans="20:52" x14ac:dyDescent="0.25">
      <c r="T26072" s="110"/>
      <c r="AC26072" s="109"/>
      <c r="AJ26072" s="111"/>
      <c r="AO26072" s="111"/>
      <c r="AP26072" s="111"/>
      <c r="AT26072" s="111"/>
    </row>
    <row r="26073" spans="20:52" x14ac:dyDescent="0.25">
      <c r="T26073" s="110"/>
      <c r="AC26073" s="109"/>
    </row>
    <row r="26074" spans="20:52" x14ac:dyDescent="0.25">
      <c r="T26074" s="110"/>
      <c r="AC26074" s="109"/>
    </row>
    <row r="26075" spans="20:52" x14ac:dyDescent="0.25">
      <c r="T26075" s="110"/>
      <c r="AC26075" s="109"/>
    </row>
    <row r="26076" spans="20:52" x14ac:dyDescent="0.25">
      <c r="T26076" s="110"/>
      <c r="AC26076" s="109"/>
      <c r="AJ26076" s="111"/>
      <c r="AO26076" s="111"/>
      <c r="AT26076" s="111"/>
    </row>
    <row r="26077" spans="20:52" x14ac:dyDescent="0.25">
      <c r="T26077" s="110"/>
      <c r="AC26077" s="109"/>
    </row>
    <row r="26078" spans="20:52" x14ac:dyDescent="0.25">
      <c r="T26078" s="110"/>
      <c r="AC26078" s="109"/>
      <c r="AJ26078" s="111"/>
      <c r="AP26078" s="111"/>
      <c r="AT26078" s="111"/>
      <c r="AV26078" s="111"/>
      <c r="AZ26078" s="111"/>
    </row>
    <row r="26079" spans="20:52" x14ac:dyDescent="0.25">
      <c r="T26079" s="110"/>
      <c r="AC26079" s="109"/>
    </row>
    <row r="26080" spans="20:52" x14ac:dyDescent="0.25">
      <c r="T26080" s="110"/>
      <c r="AC26080" s="109"/>
      <c r="AV26080" s="111"/>
    </row>
    <row r="26081" spans="20:52" x14ac:dyDescent="0.25">
      <c r="T26081" s="110"/>
      <c r="AC26081" s="109"/>
    </row>
    <row r="26082" spans="20:52" x14ac:dyDescent="0.25">
      <c r="T26082" s="110"/>
      <c r="AC26082" s="109"/>
      <c r="AV26082" s="111"/>
      <c r="AZ26082" s="111"/>
    </row>
    <row r="26083" spans="20:52" x14ac:dyDescent="0.25">
      <c r="T26083" s="110"/>
      <c r="AC26083" s="109"/>
    </row>
    <row r="26084" spans="20:52" x14ac:dyDescent="0.25">
      <c r="T26084" s="110"/>
      <c r="AC26084" s="109"/>
      <c r="AJ26084" s="111"/>
      <c r="AO26084" s="111"/>
      <c r="AV26084" s="111"/>
    </row>
    <row r="26085" spans="20:52" x14ac:dyDescent="0.25">
      <c r="T26085" s="110"/>
      <c r="AC26085" s="109"/>
      <c r="AV26085" s="111"/>
    </row>
    <row r="26086" spans="20:52" x14ac:dyDescent="0.25">
      <c r="T26086" s="110"/>
      <c r="AC26086" s="109"/>
      <c r="AJ26086" s="111"/>
      <c r="AO26086" s="111"/>
      <c r="AV26086" s="111"/>
    </row>
    <row r="26087" spans="20:52" x14ac:dyDescent="0.25">
      <c r="T26087" s="110"/>
      <c r="AC26087" s="109"/>
      <c r="AJ26087" s="111"/>
      <c r="AO26087" s="111"/>
      <c r="AP26087" s="111"/>
    </row>
    <row r="26088" spans="20:52" x14ac:dyDescent="0.25">
      <c r="T26088" s="110"/>
      <c r="AC26088" s="109"/>
    </row>
    <row r="26089" spans="20:52" x14ac:dyDescent="0.25">
      <c r="T26089" s="110"/>
      <c r="AC26089" s="109"/>
      <c r="AJ26089" s="111"/>
      <c r="AO26089" s="111"/>
      <c r="AV26089" s="111"/>
    </row>
    <row r="26090" spans="20:52" x14ac:dyDescent="0.25">
      <c r="T26090" s="110"/>
      <c r="AC26090" s="109"/>
      <c r="AZ26090" s="111"/>
    </row>
    <row r="26091" spans="20:52" x14ac:dyDescent="0.25">
      <c r="T26091" s="110"/>
      <c r="AC26091" s="109"/>
      <c r="AZ26091" s="111"/>
    </row>
    <row r="26092" spans="20:52" x14ac:dyDescent="0.25">
      <c r="T26092" s="110"/>
      <c r="AC26092" s="109"/>
    </row>
    <row r="26093" spans="20:52" x14ac:dyDescent="0.25">
      <c r="T26093" s="110"/>
      <c r="AC26093" s="109"/>
      <c r="AJ26093" s="111"/>
      <c r="AO26093" s="111"/>
    </row>
    <row r="26094" spans="20:52" x14ac:dyDescent="0.25">
      <c r="T26094" s="110"/>
      <c r="AC26094" s="109"/>
      <c r="AV26094" s="111"/>
    </row>
    <row r="26095" spans="20:52" x14ac:dyDescent="0.25">
      <c r="T26095" s="110"/>
      <c r="AC26095" s="109"/>
    </row>
    <row r="26096" spans="20:52" x14ac:dyDescent="0.25">
      <c r="T26096" s="110"/>
      <c r="AC26096" s="109"/>
      <c r="AV26096" s="111"/>
    </row>
    <row r="26097" spans="20:52" x14ac:dyDescent="0.25">
      <c r="T26097" s="110"/>
      <c r="AC26097" s="109"/>
      <c r="AP26097" s="111"/>
      <c r="AV26097" s="111"/>
    </row>
    <row r="26098" spans="20:52" x14ac:dyDescent="0.25">
      <c r="T26098" s="110"/>
      <c r="AC26098" s="109"/>
      <c r="AJ26098" s="111"/>
      <c r="AP26098" s="111"/>
    </row>
    <row r="26099" spans="20:52" x14ac:dyDescent="0.25">
      <c r="T26099" s="110"/>
      <c r="AC26099" s="109"/>
      <c r="AJ26099" s="111"/>
      <c r="AP26099" s="111"/>
      <c r="AV26099" s="111"/>
    </row>
    <row r="26100" spans="20:52" x14ac:dyDescent="0.25">
      <c r="T26100" s="110"/>
      <c r="AC26100" s="109"/>
      <c r="AJ26100" s="111"/>
      <c r="AO26100" s="111"/>
      <c r="AP26100" s="111"/>
    </row>
    <row r="26101" spans="20:52" x14ac:dyDescent="0.25">
      <c r="T26101" s="110"/>
      <c r="AC26101" s="109"/>
    </row>
    <row r="26102" spans="20:52" x14ac:dyDescent="0.25">
      <c r="T26102" s="110"/>
      <c r="AC26102" s="109"/>
      <c r="AV26102" s="111"/>
    </row>
    <row r="26103" spans="20:52" x14ac:dyDescent="0.25">
      <c r="T26103" s="110"/>
      <c r="AC26103" s="109"/>
      <c r="AZ26103" s="111"/>
    </row>
    <row r="26104" spans="20:52" x14ac:dyDescent="0.25">
      <c r="T26104" s="110"/>
      <c r="AC26104" s="109"/>
      <c r="AP26104" s="111"/>
    </row>
    <row r="26105" spans="20:52" x14ac:dyDescent="0.25">
      <c r="T26105" s="110"/>
      <c r="AC26105" s="109"/>
      <c r="AO26105" s="111"/>
      <c r="AP26105" s="111"/>
      <c r="AT26105" s="111"/>
    </row>
    <row r="26106" spans="20:52" x14ac:dyDescent="0.25">
      <c r="T26106" s="110"/>
      <c r="AC26106" s="109"/>
      <c r="AJ26106" s="111"/>
      <c r="AP26106" s="111"/>
      <c r="AT26106" s="111"/>
      <c r="AV26106" s="111"/>
    </row>
    <row r="26107" spans="20:52" x14ac:dyDescent="0.25">
      <c r="T26107" s="110"/>
      <c r="AC26107" s="109"/>
      <c r="AJ26107" s="111"/>
      <c r="AO26107" s="111"/>
      <c r="AT26107" s="111"/>
    </row>
    <row r="26108" spans="20:52" x14ac:dyDescent="0.25">
      <c r="T26108" s="110"/>
      <c r="AC26108" s="109"/>
    </row>
    <row r="26109" spans="20:52" x14ac:dyDescent="0.25">
      <c r="T26109" s="110"/>
      <c r="AC26109" s="109"/>
      <c r="AJ26109" s="111"/>
      <c r="AO26109" s="111"/>
      <c r="AV26109" s="111"/>
    </row>
    <row r="26110" spans="20:52" x14ac:dyDescent="0.25">
      <c r="T26110" s="110"/>
      <c r="AC26110" s="109"/>
    </row>
    <row r="26111" spans="20:52" x14ac:dyDescent="0.25">
      <c r="T26111" s="110"/>
      <c r="AC26111" s="109"/>
      <c r="AJ26111" s="111"/>
      <c r="AO26111" s="111"/>
    </row>
    <row r="26112" spans="20:52" x14ac:dyDescent="0.25">
      <c r="T26112" s="110"/>
      <c r="AC26112" s="109"/>
    </row>
    <row r="26113" spans="20:52" x14ac:dyDescent="0.25">
      <c r="T26113" s="110"/>
      <c r="AC26113" s="109"/>
      <c r="AJ26113" s="111"/>
      <c r="AO26113" s="111"/>
      <c r="AV26113" s="111"/>
      <c r="AZ26113" s="111"/>
    </row>
    <row r="26114" spans="20:52" x14ac:dyDescent="0.25">
      <c r="T26114" s="110"/>
      <c r="AC26114" s="109"/>
      <c r="AJ26114" s="111"/>
      <c r="AO26114" s="111"/>
      <c r="AT26114" s="111"/>
    </row>
    <row r="26115" spans="20:52" x14ac:dyDescent="0.25">
      <c r="T26115" s="110"/>
      <c r="AC26115" s="109"/>
      <c r="AJ26115" s="111"/>
      <c r="AO26115" s="111"/>
      <c r="AT26115" s="111"/>
      <c r="AV26115" s="111"/>
    </row>
    <row r="26116" spans="20:52" x14ac:dyDescent="0.25">
      <c r="T26116" s="110"/>
      <c r="AC26116" s="109"/>
    </row>
    <row r="26117" spans="20:52" x14ac:dyDescent="0.25">
      <c r="T26117" s="110"/>
      <c r="AC26117" s="109"/>
    </row>
    <row r="26118" spans="20:52" x14ac:dyDescent="0.25">
      <c r="T26118" s="110"/>
      <c r="AC26118" s="109"/>
      <c r="AJ26118" s="111"/>
      <c r="AO26118" s="111"/>
      <c r="AV26118" s="111"/>
    </row>
    <row r="26119" spans="20:52" x14ac:dyDescent="0.25">
      <c r="T26119" s="110"/>
      <c r="AC26119" s="109"/>
      <c r="AJ26119" s="111"/>
      <c r="AO26119" s="111"/>
      <c r="AV26119" s="111"/>
    </row>
    <row r="26120" spans="20:52" x14ac:dyDescent="0.25">
      <c r="T26120" s="110"/>
      <c r="AC26120" s="109"/>
    </row>
    <row r="26121" spans="20:52" x14ac:dyDescent="0.25">
      <c r="T26121" s="110"/>
      <c r="AC26121" s="109"/>
      <c r="AP26121" s="111"/>
      <c r="AV26121" s="111"/>
    </row>
    <row r="26122" spans="20:52" x14ac:dyDescent="0.25">
      <c r="T26122" s="110"/>
      <c r="AC26122" s="109"/>
      <c r="AZ26122" s="111"/>
    </row>
    <row r="26123" spans="20:52" x14ac:dyDescent="0.25">
      <c r="T26123" s="110"/>
      <c r="AC26123" s="109"/>
      <c r="AJ26123" s="111"/>
      <c r="AO26123" s="111"/>
      <c r="AT26123" s="111"/>
      <c r="AV26123" s="111"/>
    </row>
    <row r="26124" spans="20:52" x14ac:dyDescent="0.25">
      <c r="T26124" s="110"/>
      <c r="AC26124" s="109"/>
      <c r="AJ26124" s="111"/>
      <c r="AO26124" s="111"/>
      <c r="AV26124" s="111"/>
    </row>
    <row r="26125" spans="20:52" x14ac:dyDescent="0.25">
      <c r="T26125" s="110"/>
      <c r="AC26125" s="109"/>
      <c r="AZ26125" s="111"/>
    </row>
    <row r="26126" spans="20:52" x14ac:dyDescent="0.25">
      <c r="T26126" s="110"/>
      <c r="AC26126" s="109"/>
      <c r="AP26126" s="111"/>
      <c r="AZ26126" s="111"/>
    </row>
    <row r="26127" spans="20:52" x14ac:dyDescent="0.25">
      <c r="T26127" s="110"/>
      <c r="AC26127" s="109"/>
    </row>
    <row r="26128" spans="20:52" x14ac:dyDescent="0.25">
      <c r="T26128" s="110"/>
      <c r="AC26128" s="109"/>
      <c r="AJ26128" s="111"/>
      <c r="AO26128" s="111"/>
      <c r="AR26128" s="111"/>
      <c r="AT26128" s="111"/>
    </row>
    <row r="26129" spans="20:52" x14ac:dyDescent="0.25">
      <c r="T26129" s="110"/>
      <c r="AC26129" s="109"/>
      <c r="AT26129" s="111"/>
      <c r="AV26129" s="111"/>
    </row>
    <row r="26130" spans="20:52" x14ac:dyDescent="0.25">
      <c r="T26130" s="110"/>
      <c r="AC26130" s="109"/>
      <c r="AJ26130" s="111"/>
      <c r="AO26130" s="111"/>
      <c r="AP26130" s="111"/>
      <c r="AR26130" s="111"/>
      <c r="AV26130" s="111"/>
    </row>
    <row r="26131" spans="20:52" x14ac:dyDescent="0.25">
      <c r="T26131" s="110"/>
      <c r="AC26131" s="109"/>
      <c r="AJ26131" s="111"/>
      <c r="AO26131" s="111"/>
      <c r="AV26131" s="111"/>
    </row>
    <row r="26132" spans="20:52" x14ac:dyDescent="0.25">
      <c r="T26132" s="110"/>
      <c r="AC26132" s="109"/>
      <c r="AJ26132" s="111"/>
      <c r="AO26132" s="111"/>
      <c r="AP26132" s="111"/>
      <c r="AV26132" s="111"/>
    </row>
    <row r="26133" spans="20:52" x14ac:dyDescent="0.25">
      <c r="T26133" s="110"/>
      <c r="AC26133" s="109"/>
      <c r="AJ26133" s="111"/>
      <c r="AO26133" s="111"/>
      <c r="AV26133" s="111"/>
    </row>
    <row r="26134" spans="20:52" x14ac:dyDescent="0.25">
      <c r="T26134" s="110"/>
      <c r="AC26134" s="109"/>
      <c r="AJ26134" s="111"/>
      <c r="AO26134" s="111"/>
      <c r="AT26134" s="111"/>
      <c r="AV26134" s="111"/>
    </row>
    <row r="26135" spans="20:52" x14ac:dyDescent="0.25">
      <c r="T26135" s="110"/>
      <c r="AC26135" s="109"/>
    </row>
    <row r="26136" spans="20:52" x14ac:dyDescent="0.25">
      <c r="T26136" s="110"/>
      <c r="AC26136" s="109"/>
      <c r="AJ26136" s="111"/>
      <c r="AO26136" s="111"/>
      <c r="AV26136" s="111"/>
    </row>
    <row r="26137" spans="20:52" x14ac:dyDescent="0.25">
      <c r="T26137" s="110"/>
      <c r="AC26137" s="109"/>
      <c r="AJ26137" s="111"/>
      <c r="AO26137" s="111"/>
      <c r="AV26137" s="111"/>
    </row>
    <row r="26138" spans="20:52" x14ac:dyDescent="0.25">
      <c r="T26138" s="110"/>
      <c r="AC26138" s="109"/>
      <c r="AJ26138" s="111"/>
      <c r="AO26138" s="111"/>
      <c r="AR26138" s="111"/>
      <c r="AV26138" s="111"/>
    </row>
    <row r="26139" spans="20:52" x14ac:dyDescent="0.25">
      <c r="T26139" s="110"/>
      <c r="AC26139" s="109"/>
      <c r="AJ26139" s="111"/>
      <c r="AO26139" s="111"/>
      <c r="AV26139" s="111"/>
      <c r="AZ26139" s="111"/>
    </row>
    <row r="26140" spans="20:52" x14ac:dyDescent="0.25">
      <c r="T26140" s="110"/>
      <c r="AC26140" s="109"/>
      <c r="AJ26140" s="111"/>
      <c r="AO26140" s="111"/>
      <c r="AV26140" s="111"/>
    </row>
    <row r="26141" spans="20:52" x14ac:dyDescent="0.25">
      <c r="T26141" s="110"/>
      <c r="AC26141" s="109"/>
    </row>
    <row r="26142" spans="20:52" x14ac:dyDescent="0.25">
      <c r="T26142" s="110"/>
      <c r="AC26142" s="109"/>
      <c r="AV26142" s="111"/>
    </row>
    <row r="26143" spans="20:52" x14ac:dyDescent="0.25">
      <c r="T26143" s="110"/>
      <c r="AC26143" s="109"/>
      <c r="AJ26143" s="111"/>
      <c r="AO26143" s="111"/>
      <c r="AV26143" s="111"/>
    </row>
    <row r="26144" spans="20:52" x14ac:dyDescent="0.25">
      <c r="T26144" s="110"/>
      <c r="AC26144" s="109"/>
    </row>
    <row r="26145" spans="20:52" x14ac:dyDescent="0.25">
      <c r="T26145" s="110"/>
      <c r="AC26145" s="109"/>
    </row>
    <row r="26146" spans="20:52" x14ac:dyDescent="0.25">
      <c r="T26146" s="110"/>
      <c r="AC26146" s="109"/>
    </row>
    <row r="26147" spans="20:52" x14ac:dyDescent="0.25">
      <c r="T26147" s="110"/>
      <c r="AC26147" s="109"/>
    </row>
    <row r="26148" spans="20:52" x14ac:dyDescent="0.25">
      <c r="T26148" s="110"/>
      <c r="AC26148" s="109"/>
    </row>
    <row r="26149" spans="20:52" x14ac:dyDescent="0.25">
      <c r="T26149" s="110"/>
      <c r="AC26149" s="109"/>
      <c r="AJ26149" s="111"/>
      <c r="AV26149" s="111"/>
    </row>
    <row r="26150" spans="20:52" x14ac:dyDescent="0.25">
      <c r="T26150" s="110"/>
      <c r="AC26150" s="109"/>
      <c r="AJ26150" s="111"/>
      <c r="AO26150" s="111"/>
      <c r="AV26150" s="111"/>
    </row>
    <row r="26151" spans="20:52" x14ac:dyDescent="0.25">
      <c r="T26151" s="110"/>
      <c r="AC26151" s="109"/>
      <c r="AJ26151" s="111"/>
      <c r="AO26151" s="111"/>
      <c r="AV26151" s="111"/>
    </row>
    <row r="26152" spans="20:52" x14ac:dyDescent="0.25">
      <c r="T26152" s="110"/>
      <c r="AC26152" s="109"/>
      <c r="AJ26152" s="111"/>
      <c r="AP26152" s="111"/>
      <c r="AV26152" s="111"/>
      <c r="AZ26152" s="111"/>
    </row>
    <row r="26153" spans="20:52" x14ac:dyDescent="0.25">
      <c r="T26153" s="110"/>
      <c r="AC26153" s="109"/>
      <c r="AJ26153" s="111"/>
      <c r="AO26153" s="111"/>
      <c r="AV26153" s="111"/>
    </row>
    <row r="26154" spans="20:52" x14ac:dyDescent="0.25">
      <c r="T26154" s="110"/>
      <c r="AC26154" s="109"/>
      <c r="AJ26154" s="111"/>
      <c r="AO26154" s="111"/>
      <c r="AP26154" s="111"/>
      <c r="AT26154" s="111"/>
      <c r="AV26154" s="111"/>
    </row>
    <row r="26155" spans="20:52" x14ac:dyDescent="0.25">
      <c r="T26155" s="110"/>
      <c r="AC26155" s="109"/>
      <c r="AJ26155" s="111"/>
      <c r="AP26155" s="111"/>
      <c r="AT26155" s="111"/>
    </row>
    <row r="26156" spans="20:52" x14ac:dyDescent="0.25">
      <c r="T26156" s="110"/>
      <c r="AC26156" s="109"/>
    </row>
    <row r="26157" spans="20:52" x14ac:dyDescent="0.25">
      <c r="T26157" s="110"/>
      <c r="AC26157" s="109"/>
    </row>
    <row r="26158" spans="20:52" x14ac:dyDescent="0.25">
      <c r="T26158" s="110"/>
      <c r="AC26158" s="109"/>
      <c r="AJ26158" s="111"/>
      <c r="AO26158" s="111"/>
      <c r="AT26158" s="111"/>
      <c r="AV26158" s="111"/>
    </row>
    <row r="26159" spans="20:52" x14ac:dyDescent="0.25">
      <c r="T26159" s="110"/>
      <c r="AC26159" s="109"/>
      <c r="AJ26159" s="111"/>
      <c r="AO26159" s="111"/>
      <c r="AV26159" s="111"/>
    </row>
    <row r="26160" spans="20:52" x14ac:dyDescent="0.25">
      <c r="T26160" s="110"/>
      <c r="AC26160" s="109"/>
    </row>
    <row r="26161" spans="20:52" x14ac:dyDescent="0.25">
      <c r="T26161" s="110"/>
      <c r="AC26161" s="109"/>
      <c r="AJ26161" s="111"/>
      <c r="AO26161" s="111"/>
      <c r="AV26161" s="111"/>
    </row>
    <row r="26162" spans="20:52" x14ac:dyDescent="0.25">
      <c r="T26162" s="110"/>
      <c r="AC26162" s="109"/>
      <c r="AJ26162" s="111"/>
      <c r="AO26162" s="111"/>
      <c r="AP26162" s="111"/>
      <c r="AV26162" s="111"/>
      <c r="AZ26162" s="111"/>
    </row>
    <row r="26163" spans="20:52" x14ac:dyDescent="0.25">
      <c r="T26163" s="110"/>
      <c r="AC26163" s="109"/>
    </row>
    <row r="26164" spans="20:52" x14ac:dyDescent="0.25">
      <c r="T26164" s="110"/>
      <c r="AC26164" s="109"/>
      <c r="AV26164" s="111"/>
    </row>
    <row r="26165" spans="20:52" x14ac:dyDescent="0.25">
      <c r="T26165" s="110"/>
      <c r="AC26165" s="109"/>
      <c r="AJ26165" s="111"/>
      <c r="AO26165" s="111"/>
      <c r="AP26165" s="111"/>
      <c r="AR26165" s="111"/>
      <c r="AT26165" s="111"/>
      <c r="AV26165" s="111"/>
    </row>
    <row r="26166" spans="20:52" x14ac:dyDescent="0.25">
      <c r="T26166" s="110"/>
      <c r="AC26166" s="109"/>
      <c r="AZ26166" s="111"/>
    </row>
    <row r="26167" spans="20:52" x14ac:dyDescent="0.25">
      <c r="T26167" s="110"/>
      <c r="AC26167" s="109"/>
      <c r="AZ26167" s="111"/>
    </row>
    <row r="26168" spans="20:52" x14ac:dyDescent="0.25">
      <c r="T26168" s="110"/>
      <c r="AC26168" s="109"/>
      <c r="AV26168" s="111"/>
    </row>
    <row r="26169" spans="20:52" x14ac:dyDescent="0.25">
      <c r="T26169" s="110"/>
      <c r="AC26169" s="109"/>
      <c r="AV26169" s="111"/>
    </row>
    <row r="26170" spans="20:52" x14ac:dyDescent="0.25">
      <c r="T26170" s="110"/>
      <c r="AC26170" s="109"/>
    </row>
    <row r="26171" spans="20:52" x14ac:dyDescent="0.25">
      <c r="T26171" s="110"/>
      <c r="AC26171" s="109"/>
      <c r="AP26171" s="111"/>
      <c r="AV26171" s="111"/>
    </row>
    <row r="26172" spans="20:52" x14ac:dyDescent="0.25">
      <c r="T26172" s="110"/>
      <c r="AC26172" s="109"/>
    </row>
    <row r="26173" spans="20:52" x14ac:dyDescent="0.25">
      <c r="T26173" s="110"/>
      <c r="AC26173" s="109"/>
      <c r="AV26173" s="111"/>
    </row>
    <row r="26174" spans="20:52" x14ac:dyDescent="0.25">
      <c r="T26174" s="110"/>
      <c r="AC26174" s="109"/>
      <c r="AJ26174" s="111"/>
      <c r="AO26174" s="111"/>
      <c r="AV26174" s="111"/>
    </row>
    <row r="26175" spans="20:52" x14ac:dyDescent="0.25">
      <c r="T26175" s="110"/>
      <c r="AC26175" s="109"/>
      <c r="AP26175" s="111"/>
      <c r="AV26175" s="111"/>
      <c r="AZ26175" s="111"/>
    </row>
    <row r="26176" spans="20:52" x14ac:dyDescent="0.25">
      <c r="T26176" s="110"/>
      <c r="AC26176" s="109"/>
    </row>
    <row r="26177" spans="20:52" x14ac:dyDescent="0.25">
      <c r="T26177" s="110"/>
      <c r="AC26177" s="109"/>
      <c r="AO26177" s="111"/>
      <c r="AP26177" s="111"/>
      <c r="AV26177" s="111"/>
    </row>
    <row r="26178" spans="20:52" x14ac:dyDescent="0.25">
      <c r="T26178" s="110"/>
      <c r="AC26178" s="109"/>
    </row>
    <row r="26179" spans="20:52" x14ac:dyDescent="0.25">
      <c r="T26179" s="110"/>
      <c r="AC26179" s="109"/>
      <c r="AV26179" s="111"/>
    </row>
    <row r="26180" spans="20:52" x14ac:dyDescent="0.25">
      <c r="T26180" s="110"/>
      <c r="AC26180" s="109"/>
      <c r="AJ26180" s="111"/>
      <c r="AO26180" s="111"/>
      <c r="AV26180" s="111"/>
    </row>
    <row r="26181" spans="20:52" x14ac:dyDescent="0.25">
      <c r="T26181" s="110"/>
      <c r="AC26181" s="109"/>
    </row>
    <row r="26182" spans="20:52" x14ac:dyDescent="0.25">
      <c r="T26182" s="110"/>
      <c r="AC26182" s="109"/>
      <c r="AZ26182" s="111"/>
    </row>
    <row r="26183" spans="20:52" x14ac:dyDescent="0.25">
      <c r="T26183" s="110"/>
      <c r="AC26183" s="109"/>
    </row>
    <row r="26184" spans="20:52" x14ac:dyDescent="0.25">
      <c r="T26184" s="110"/>
      <c r="AC26184" s="109"/>
      <c r="AJ26184" s="111"/>
      <c r="AO26184" s="111"/>
      <c r="AV26184" s="111"/>
    </row>
    <row r="26185" spans="20:52" x14ac:dyDescent="0.25">
      <c r="T26185" s="110"/>
      <c r="AC26185" s="109"/>
    </row>
    <row r="26186" spans="20:52" x14ac:dyDescent="0.25">
      <c r="T26186" s="110"/>
      <c r="AC26186" s="109"/>
      <c r="AJ26186" s="111"/>
      <c r="AO26186" s="111"/>
      <c r="AV26186" s="111"/>
    </row>
    <row r="26187" spans="20:52" x14ac:dyDescent="0.25">
      <c r="T26187" s="110"/>
      <c r="AC26187" s="109"/>
    </row>
    <row r="26188" spans="20:52" x14ac:dyDescent="0.25">
      <c r="T26188" s="110"/>
      <c r="AC26188" s="109"/>
      <c r="AJ26188" s="111"/>
      <c r="AO26188" s="111"/>
      <c r="AV26188" s="111"/>
    </row>
    <row r="26189" spans="20:52" x14ac:dyDescent="0.25">
      <c r="T26189" s="110"/>
      <c r="AC26189" s="109"/>
      <c r="AZ26189" s="111"/>
    </row>
    <row r="26190" spans="20:52" x14ac:dyDescent="0.25">
      <c r="T26190" s="110"/>
      <c r="AC26190" s="109"/>
      <c r="AZ26190" s="111"/>
    </row>
    <row r="26191" spans="20:52" x14ac:dyDescent="0.25">
      <c r="T26191" s="110"/>
      <c r="AC26191" s="109"/>
    </row>
    <row r="26192" spans="20:52" x14ac:dyDescent="0.25">
      <c r="T26192" s="110"/>
      <c r="AC26192" s="109"/>
    </row>
    <row r="26193" spans="20:48" x14ac:dyDescent="0.25">
      <c r="T26193" s="110"/>
      <c r="AC26193" s="109"/>
    </row>
    <row r="26194" spans="20:48" x14ac:dyDescent="0.25">
      <c r="T26194" s="110"/>
      <c r="AC26194" s="109"/>
    </row>
    <row r="26195" spans="20:48" x14ac:dyDescent="0.25">
      <c r="T26195" s="110"/>
      <c r="AC26195" s="109"/>
    </row>
    <row r="26196" spans="20:48" x14ac:dyDescent="0.25">
      <c r="T26196" s="110"/>
      <c r="AC26196" s="109"/>
    </row>
    <row r="26197" spans="20:48" x14ac:dyDescent="0.25">
      <c r="T26197" s="110"/>
      <c r="AC26197" s="109"/>
    </row>
    <row r="26198" spans="20:48" x14ac:dyDescent="0.25">
      <c r="T26198" s="110"/>
      <c r="AC26198" s="109"/>
    </row>
    <row r="26199" spans="20:48" x14ac:dyDescent="0.25">
      <c r="T26199" s="110"/>
      <c r="AC26199" s="109"/>
    </row>
    <row r="26200" spans="20:48" x14ac:dyDescent="0.25">
      <c r="T26200" s="110"/>
      <c r="AC26200" s="109"/>
      <c r="AJ26200" s="111"/>
      <c r="AO26200" s="111"/>
      <c r="AT26200" s="111"/>
    </row>
    <row r="26201" spans="20:48" x14ac:dyDescent="0.25">
      <c r="T26201" s="110"/>
      <c r="AC26201" s="109"/>
      <c r="AJ26201" s="111"/>
      <c r="AO26201" s="111"/>
      <c r="AV26201" s="111"/>
    </row>
    <row r="26202" spans="20:48" x14ac:dyDescent="0.25">
      <c r="T26202" s="110"/>
      <c r="AC26202" s="109"/>
      <c r="AT26202" s="111"/>
    </row>
    <row r="26203" spans="20:48" x14ac:dyDescent="0.25">
      <c r="T26203" s="110"/>
      <c r="AC26203" s="109"/>
    </row>
    <row r="26204" spans="20:48" x14ac:dyDescent="0.25">
      <c r="T26204" s="110"/>
      <c r="AC26204" s="109"/>
    </row>
    <row r="26205" spans="20:48" x14ac:dyDescent="0.25">
      <c r="T26205" s="110"/>
      <c r="AC26205" s="109"/>
      <c r="AV26205" s="111"/>
    </row>
    <row r="26206" spans="20:48" x14ac:dyDescent="0.25">
      <c r="T26206" s="110"/>
      <c r="AC26206" s="109"/>
    </row>
    <row r="26207" spans="20:48" x14ac:dyDescent="0.25">
      <c r="T26207" s="110"/>
      <c r="AC26207" s="109"/>
    </row>
    <row r="26208" spans="20:48" x14ac:dyDescent="0.25">
      <c r="T26208" s="110"/>
      <c r="AC26208" s="109"/>
      <c r="AJ26208" s="111"/>
      <c r="AO26208" s="111"/>
      <c r="AV26208" s="111"/>
    </row>
    <row r="26209" spans="20:48" x14ac:dyDescent="0.25">
      <c r="T26209" s="110"/>
      <c r="AC26209" s="109"/>
      <c r="AJ26209" s="111"/>
      <c r="AO26209" s="111"/>
      <c r="AP26209" s="111"/>
      <c r="AT26209" s="111"/>
      <c r="AV26209" s="111"/>
    </row>
    <row r="26210" spans="20:48" x14ac:dyDescent="0.25">
      <c r="T26210" s="110"/>
      <c r="AC26210" s="109"/>
    </row>
    <row r="26211" spans="20:48" x14ac:dyDescent="0.25">
      <c r="T26211" s="110"/>
      <c r="AC26211" s="109"/>
    </row>
    <row r="26212" spans="20:48" x14ac:dyDescent="0.25">
      <c r="T26212" s="110"/>
      <c r="AC26212" s="109"/>
      <c r="AJ26212" s="111"/>
      <c r="AO26212" s="111"/>
      <c r="AP26212" s="111"/>
      <c r="AV26212" s="111"/>
    </row>
    <row r="26213" spans="20:48" x14ac:dyDescent="0.25">
      <c r="T26213" s="110"/>
      <c r="AC26213" s="109"/>
    </row>
    <row r="26214" spans="20:48" x14ac:dyDescent="0.25">
      <c r="T26214" s="110"/>
      <c r="AC26214" s="109"/>
      <c r="AJ26214" s="111"/>
      <c r="AO26214" s="111"/>
      <c r="AP26214" s="111"/>
      <c r="AV26214" s="111"/>
    </row>
    <row r="26215" spans="20:48" x14ac:dyDescent="0.25">
      <c r="T26215" s="110"/>
      <c r="AC26215" s="109"/>
      <c r="AP26215" s="111"/>
    </row>
    <row r="26216" spans="20:48" x14ac:dyDescent="0.25">
      <c r="T26216" s="110"/>
      <c r="AC26216" s="109"/>
    </row>
    <row r="26217" spans="20:48" x14ac:dyDescent="0.25">
      <c r="T26217" s="110"/>
      <c r="AC26217" s="109"/>
    </row>
    <row r="26218" spans="20:48" x14ac:dyDescent="0.25">
      <c r="T26218" s="110"/>
      <c r="AC26218" s="109"/>
    </row>
    <row r="26219" spans="20:48" x14ac:dyDescent="0.25">
      <c r="T26219" s="110"/>
      <c r="AC26219" s="109"/>
    </row>
    <row r="26220" spans="20:48" x14ac:dyDescent="0.25">
      <c r="T26220" s="110"/>
      <c r="AC26220" s="109"/>
      <c r="AV26220" s="111"/>
    </row>
    <row r="26221" spans="20:48" x14ac:dyDescent="0.25">
      <c r="T26221" s="110"/>
      <c r="AC26221" s="109"/>
      <c r="AO26221" s="111"/>
    </row>
    <row r="26222" spans="20:48" x14ac:dyDescent="0.25">
      <c r="T26222" s="110"/>
      <c r="AC26222" s="109"/>
    </row>
    <row r="26223" spans="20:48" x14ac:dyDescent="0.25">
      <c r="T26223" s="110"/>
      <c r="AC26223" s="109"/>
    </row>
    <row r="26224" spans="20:48" x14ac:dyDescent="0.25">
      <c r="T26224" s="110"/>
      <c r="AC26224" s="109"/>
      <c r="AP26224" s="111"/>
      <c r="AV26224" s="111"/>
    </row>
    <row r="26225" spans="20:52" x14ac:dyDescent="0.25">
      <c r="T26225" s="110"/>
      <c r="AC26225" s="109"/>
    </row>
    <row r="26226" spans="20:52" x14ac:dyDescent="0.25">
      <c r="T26226" s="110"/>
      <c r="AC26226" s="109"/>
      <c r="AJ26226" s="111"/>
      <c r="AO26226" s="111"/>
      <c r="AV26226" s="111"/>
    </row>
    <row r="26227" spans="20:52" x14ac:dyDescent="0.25">
      <c r="T26227" s="110"/>
      <c r="AC26227" s="109"/>
      <c r="AV26227" s="111"/>
    </row>
    <row r="26228" spans="20:52" x14ac:dyDescent="0.25">
      <c r="T26228" s="110"/>
      <c r="AC26228" s="109"/>
    </row>
    <row r="26229" spans="20:52" x14ac:dyDescent="0.25">
      <c r="T26229" s="110"/>
      <c r="AC26229" s="109"/>
      <c r="AP26229" s="111"/>
    </row>
    <row r="26230" spans="20:52" x14ac:dyDescent="0.25">
      <c r="T26230" s="110"/>
      <c r="AC26230" s="109"/>
      <c r="AJ26230" s="111"/>
      <c r="AO26230" s="111"/>
      <c r="AV26230" s="111"/>
    </row>
    <row r="26231" spans="20:52" x14ac:dyDescent="0.25">
      <c r="T26231" s="110"/>
      <c r="AC26231" s="109"/>
    </row>
    <row r="26232" spans="20:52" x14ac:dyDescent="0.25">
      <c r="T26232" s="110"/>
      <c r="AC26232" s="109"/>
      <c r="AZ26232" s="111"/>
    </row>
    <row r="26233" spans="20:52" x14ac:dyDescent="0.25">
      <c r="T26233" s="110"/>
      <c r="AC26233" s="109"/>
      <c r="AJ26233" s="111"/>
      <c r="AO26233" s="111"/>
      <c r="AV26233" s="111"/>
    </row>
    <row r="26234" spans="20:52" x14ac:dyDescent="0.25">
      <c r="T26234" s="110"/>
      <c r="AC26234" s="109"/>
      <c r="AJ26234" s="111"/>
      <c r="AO26234" s="111"/>
      <c r="AR26234" s="111"/>
      <c r="AV26234" s="111"/>
    </row>
    <row r="26235" spans="20:52" x14ac:dyDescent="0.25">
      <c r="T26235" s="110"/>
      <c r="AC26235" s="109"/>
    </row>
    <row r="26236" spans="20:52" x14ac:dyDescent="0.25">
      <c r="T26236" s="110"/>
      <c r="AC26236" s="109"/>
      <c r="AZ26236" s="111"/>
    </row>
    <row r="26237" spans="20:52" x14ac:dyDescent="0.25">
      <c r="T26237" s="110"/>
      <c r="AC26237" s="109"/>
      <c r="AJ26237" s="111"/>
      <c r="AO26237" s="111"/>
      <c r="AP26237" s="111"/>
      <c r="AV26237" s="111"/>
    </row>
    <row r="26238" spans="20:52" x14ac:dyDescent="0.25">
      <c r="T26238" s="110"/>
      <c r="AC26238" s="109"/>
    </row>
    <row r="26239" spans="20:52" x14ac:dyDescent="0.25">
      <c r="T26239" s="110"/>
      <c r="AC26239" s="109"/>
    </row>
    <row r="26240" spans="20:52" x14ac:dyDescent="0.25">
      <c r="T26240" s="110"/>
      <c r="AC26240" s="109"/>
      <c r="AZ26240" s="111"/>
    </row>
    <row r="26241" spans="20:52" x14ac:dyDescent="0.25">
      <c r="T26241" s="110"/>
      <c r="AC26241" s="109"/>
      <c r="AJ26241" s="111"/>
      <c r="AO26241" s="111"/>
      <c r="AV26241" s="111"/>
      <c r="AZ26241" s="111"/>
    </row>
    <row r="26242" spans="20:52" x14ac:dyDescent="0.25">
      <c r="T26242" s="110"/>
      <c r="AC26242" s="109"/>
      <c r="AJ26242" s="111"/>
      <c r="AO26242" s="111"/>
      <c r="AV26242" s="111"/>
      <c r="AZ26242" s="111"/>
    </row>
    <row r="26243" spans="20:52" x14ac:dyDescent="0.25">
      <c r="T26243" s="110"/>
      <c r="AC26243" s="109"/>
      <c r="AJ26243" s="111"/>
      <c r="AO26243" s="111"/>
      <c r="AV26243" s="111"/>
    </row>
    <row r="26244" spans="20:52" x14ac:dyDescent="0.25">
      <c r="T26244" s="110"/>
      <c r="AC26244" s="109"/>
    </row>
    <row r="26245" spans="20:52" x14ac:dyDescent="0.25">
      <c r="T26245" s="110"/>
      <c r="AC26245" s="109"/>
      <c r="AJ26245" s="111"/>
      <c r="AO26245" s="111"/>
      <c r="AV26245" s="111"/>
    </row>
    <row r="26246" spans="20:52" x14ac:dyDescent="0.25">
      <c r="T26246" s="110"/>
      <c r="AC26246" s="109"/>
      <c r="AJ26246" s="111"/>
      <c r="AO26246" s="111"/>
      <c r="AP26246" s="111"/>
    </row>
    <row r="26247" spans="20:52" x14ac:dyDescent="0.25">
      <c r="T26247" s="110"/>
      <c r="AC26247" s="109"/>
      <c r="AJ26247" s="111"/>
      <c r="AO26247" s="111"/>
      <c r="AR26247" s="111"/>
      <c r="AV26247" s="111"/>
    </row>
    <row r="26248" spans="20:52" x14ac:dyDescent="0.25">
      <c r="T26248" s="110"/>
      <c r="AC26248" s="109"/>
      <c r="AJ26248" s="111"/>
      <c r="AO26248" s="111"/>
      <c r="AV26248" s="111"/>
    </row>
    <row r="26249" spans="20:52" x14ac:dyDescent="0.25">
      <c r="T26249" s="110"/>
      <c r="AC26249" s="109"/>
    </row>
    <row r="26250" spans="20:52" x14ac:dyDescent="0.25">
      <c r="T26250" s="110"/>
      <c r="AC26250" s="109"/>
      <c r="AV26250" s="111"/>
    </row>
    <row r="26251" spans="20:52" x14ac:dyDescent="0.25">
      <c r="T26251" s="110"/>
      <c r="AC26251" s="109"/>
      <c r="AV26251" s="111"/>
    </row>
    <row r="26252" spans="20:52" x14ac:dyDescent="0.25">
      <c r="T26252" s="110"/>
      <c r="AC26252" s="109"/>
    </row>
    <row r="26253" spans="20:52" x14ac:dyDescent="0.25">
      <c r="T26253" s="110"/>
      <c r="AC26253" s="109"/>
    </row>
    <row r="26254" spans="20:52" x14ac:dyDescent="0.25">
      <c r="T26254" s="110"/>
      <c r="AC26254" s="109"/>
      <c r="AV26254" s="111"/>
    </row>
    <row r="26255" spans="20:52" x14ac:dyDescent="0.25">
      <c r="T26255" s="110"/>
      <c r="AC26255" s="109"/>
      <c r="AV26255" s="111"/>
    </row>
    <row r="26256" spans="20:52" x14ac:dyDescent="0.25">
      <c r="T26256" s="110"/>
      <c r="AC26256" s="109"/>
    </row>
    <row r="26257" spans="20:52" x14ac:dyDescent="0.25">
      <c r="T26257" s="110"/>
      <c r="AC26257" s="109"/>
      <c r="AJ26257" s="111"/>
      <c r="AO26257" s="111"/>
      <c r="AT26257" s="111"/>
    </row>
    <row r="26258" spans="20:52" x14ac:dyDescent="0.25">
      <c r="T26258" s="110"/>
      <c r="AC26258" s="109"/>
    </row>
    <row r="26259" spans="20:52" x14ac:dyDescent="0.25">
      <c r="T26259" s="110"/>
      <c r="AC26259" s="109"/>
    </row>
    <row r="26260" spans="20:52" x14ac:dyDescent="0.25">
      <c r="T26260" s="110"/>
      <c r="AC26260" s="109"/>
      <c r="AJ26260" s="111"/>
      <c r="AO26260" s="111"/>
      <c r="AV26260" s="111"/>
    </row>
    <row r="26261" spans="20:52" x14ac:dyDescent="0.25">
      <c r="T26261" s="110"/>
      <c r="AC26261" s="109"/>
      <c r="AJ26261" s="111"/>
      <c r="AO26261" s="111"/>
      <c r="AP26261" s="111"/>
      <c r="AT26261" s="111"/>
      <c r="AV26261" s="111"/>
    </row>
    <row r="26262" spans="20:52" x14ac:dyDescent="0.25">
      <c r="T26262" s="110"/>
      <c r="AC26262" s="109"/>
      <c r="AJ26262" s="111"/>
      <c r="AO26262" s="111"/>
      <c r="AT26262" s="111"/>
      <c r="AV26262" s="111"/>
    </row>
    <row r="26263" spans="20:52" x14ac:dyDescent="0.25">
      <c r="T26263" s="110"/>
      <c r="AC26263" s="109"/>
      <c r="AJ26263" s="111"/>
      <c r="AO26263" s="111"/>
      <c r="AP26263" s="111"/>
    </row>
    <row r="26264" spans="20:52" x14ac:dyDescent="0.25">
      <c r="T26264" s="110"/>
      <c r="AC26264" s="109"/>
      <c r="AJ26264" s="111"/>
      <c r="AO26264" s="111"/>
      <c r="AP26264" s="111"/>
      <c r="AV26264" s="111"/>
    </row>
    <row r="26265" spans="20:52" x14ac:dyDescent="0.25">
      <c r="T26265" s="110"/>
      <c r="AC26265" s="109"/>
      <c r="AZ26265" s="111"/>
    </row>
    <row r="26266" spans="20:52" x14ac:dyDescent="0.25">
      <c r="T26266" s="110"/>
      <c r="AC26266" s="109"/>
    </row>
    <row r="26267" spans="20:52" x14ac:dyDescent="0.25">
      <c r="T26267" s="110"/>
      <c r="AC26267" s="109"/>
      <c r="AJ26267" s="111"/>
      <c r="AO26267" s="111"/>
      <c r="AV26267" s="111"/>
    </row>
    <row r="26268" spans="20:52" x14ac:dyDescent="0.25">
      <c r="T26268" s="110"/>
      <c r="AC26268" s="109"/>
      <c r="AV26268" s="111"/>
    </row>
    <row r="26269" spans="20:52" x14ac:dyDescent="0.25">
      <c r="T26269" s="110"/>
      <c r="AC26269" s="109"/>
      <c r="AJ26269" s="111"/>
      <c r="AO26269" s="111"/>
      <c r="AP26269" s="111"/>
      <c r="AR26269" s="111"/>
      <c r="AV26269" s="111"/>
      <c r="AZ26269" s="111"/>
    </row>
    <row r="26270" spans="20:52" x14ac:dyDescent="0.25">
      <c r="T26270" s="110"/>
      <c r="AC26270" s="109"/>
      <c r="AO26270" s="111"/>
      <c r="AV26270" s="111"/>
    </row>
    <row r="26271" spans="20:52" x14ac:dyDescent="0.25">
      <c r="T26271" s="110"/>
      <c r="AC26271" s="109"/>
      <c r="AJ26271" s="111"/>
      <c r="AO26271" s="111"/>
    </row>
    <row r="26272" spans="20:52" x14ac:dyDescent="0.25">
      <c r="T26272" s="110"/>
      <c r="AC26272" s="109"/>
    </row>
    <row r="26273" spans="20:52" x14ac:dyDescent="0.25">
      <c r="T26273" s="110"/>
      <c r="AC26273" s="109"/>
    </row>
    <row r="26274" spans="20:52" x14ac:dyDescent="0.25">
      <c r="T26274" s="110"/>
      <c r="AC26274" s="109"/>
      <c r="AV26274" s="111"/>
    </row>
    <row r="26275" spans="20:52" x14ac:dyDescent="0.25">
      <c r="T26275" s="110"/>
      <c r="AC26275" s="109"/>
      <c r="AJ26275" s="111"/>
      <c r="AO26275" s="111"/>
      <c r="AP26275" s="111"/>
    </row>
    <row r="26276" spans="20:52" x14ac:dyDescent="0.25">
      <c r="T26276" s="110"/>
      <c r="AC26276" s="109"/>
    </row>
    <row r="26277" spans="20:52" x14ac:dyDescent="0.25">
      <c r="T26277" s="110"/>
      <c r="AC26277" s="109"/>
    </row>
    <row r="26278" spans="20:52" x14ac:dyDescent="0.25">
      <c r="T26278" s="110"/>
      <c r="AC26278" s="109"/>
    </row>
    <row r="26279" spans="20:52" x14ac:dyDescent="0.25">
      <c r="T26279" s="110"/>
      <c r="AC26279" s="109"/>
    </row>
    <row r="26280" spans="20:52" x14ac:dyDescent="0.25">
      <c r="T26280" s="110"/>
      <c r="AC26280" s="109"/>
    </row>
    <row r="26281" spans="20:52" x14ac:dyDescent="0.25">
      <c r="T26281" s="110"/>
      <c r="AC26281" s="109"/>
      <c r="AV26281" s="111"/>
    </row>
    <row r="26282" spans="20:52" x14ac:dyDescent="0.25">
      <c r="T26282" s="110"/>
      <c r="AC26282" s="109"/>
      <c r="AZ26282" s="111"/>
    </row>
    <row r="26283" spans="20:52" x14ac:dyDescent="0.25">
      <c r="T26283" s="110"/>
      <c r="AC26283" s="109"/>
    </row>
    <row r="26284" spans="20:52" x14ac:dyDescent="0.25">
      <c r="T26284" s="110"/>
      <c r="AC26284" s="109"/>
      <c r="AJ26284" s="111"/>
      <c r="AO26284" s="111"/>
      <c r="AT26284" s="111"/>
    </row>
    <row r="26285" spans="20:52" x14ac:dyDescent="0.25">
      <c r="T26285" s="110"/>
      <c r="AC26285" s="109"/>
    </row>
    <row r="26286" spans="20:52" x14ac:dyDescent="0.25">
      <c r="T26286" s="110"/>
      <c r="AC26286" s="109"/>
    </row>
    <row r="26287" spans="20:52" x14ac:dyDescent="0.25">
      <c r="T26287" s="110"/>
      <c r="AC26287" s="109"/>
      <c r="AO26287" s="111"/>
      <c r="AR26287" s="111"/>
      <c r="AT26287" s="111"/>
      <c r="AV26287" s="111"/>
    </row>
    <row r="26288" spans="20:52" x14ac:dyDescent="0.25">
      <c r="T26288" s="110"/>
      <c r="AC26288" s="109"/>
      <c r="AJ26288" s="111"/>
      <c r="AO26288" s="111"/>
      <c r="AP26288" s="111"/>
      <c r="AV26288" s="111"/>
    </row>
    <row r="26289" spans="20:52" x14ac:dyDescent="0.25">
      <c r="T26289" s="110"/>
      <c r="AC26289" s="109"/>
      <c r="AJ26289" s="111"/>
      <c r="AO26289" s="111"/>
      <c r="AP26289" s="111"/>
      <c r="AV26289" s="111"/>
    </row>
    <row r="26290" spans="20:52" x14ac:dyDescent="0.25">
      <c r="T26290" s="110"/>
      <c r="AC26290" s="109"/>
      <c r="AJ26290" s="111"/>
      <c r="AO26290" s="111"/>
      <c r="AV26290" s="111"/>
      <c r="AZ26290" s="111"/>
    </row>
    <row r="26291" spans="20:52" x14ac:dyDescent="0.25">
      <c r="T26291" s="110"/>
      <c r="AC26291" s="109"/>
      <c r="AP26291" s="111"/>
      <c r="AV26291" s="111"/>
    </row>
    <row r="26292" spans="20:52" x14ac:dyDescent="0.25">
      <c r="T26292" s="110"/>
      <c r="AC26292" s="109"/>
    </row>
    <row r="26293" spans="20:52" x14ac:dyDescent="0.25">
      <c r="T26293" s="110"/>
      <c r="AC26293" s="109"/>
      <c r="AV26293" s="111"/>
    </row>
    <row r="26294" spans="20:52" x14ac:dyDescent="0.25">
      <c r="T26294" s="110"/>
      <c r="AC26294" s="109"/>
      <c r="AJ26294" s="111"/>
      <c r="AO26294" s="111"/>
      <c r="AV26294" s="111"/>
    </row>
    <row r="26295" spans="20:52" x14ac:dyDescent="0.25">
      <c r="T26295" s="110"/>
      <c r="AC26295" s="109"/>
    </row>
    <row r="26296" spans="20:52" x14ac:dyDescent="0.25">
      <c r="T26296" s="110"/>
      <c r="AC26296" s="109"/>
      <c r="AP26296" s="111"/>
    </row>
    <row r="26297" spans="20:52" x14ac:dyDescent="0.25">
      <c r="T26297" s="110"/>
      <c r="AC26297" s="109"/>
      <c r="AJ26297" s="111"/>
      <c r="AO26297" s="111"/>
      <c r="AR26297" s="111"/>
      <c r="AV26297" s="111"/>
    </row>
    <row r="26298" spans="20:52" x14ac:dyDescent="0.25">
      <c r="T26298" s="110"/>
      <c r="AC26298" s="109"/>
      <c r="AO26298" s="111"/>
      <c r="AP26298" s="111"/>
      <c r="AV26298" s="111"/>
    </row>
    <row r="26299" spans="20:52" x14ac:dyDescent="0.25">
      <c r="T26299" s="110"/>
      <c r="AC26299" s="109"/>
      <c r="AJ26299" s="111"/>
      <c r="AO26299" s="111"/>
      <c r="AV26299" s="111"/>
    </row>
    <row r="26300" spans="20:52" x14ac:dyDescent="0.25">
      <c r="T26300" s="110"/>
      <c r="AC26300" s="109"/>
      <c r="AJ26300" s="111"/>
      <c r="AO26300" s="111"/>
      <c r="AV26300" s="111"/>
    </row>
    <row r="26301" spans="20:52" x14ac:dyDescent="0.25">
      <c r="T26301" s="110"/>
      <c r="AC26301" s="109"/>
    </row>
    <row r="26302" spans="20:52" x14ac:dyDescent="0.25">
      <c r="T26302" s="110"/>
      <c r="AC26302" s="109"/>
    </row>
    <row r="26303" spans="20:52" x14ac:dyDescent="0.25">
      <c r="T26303" s="110"/>
      <c r="AC26303" s="109"/>
    </row>
    <row r="26304" spans="20:52" x14ac:dyDescent="0.25">
      <c r="T26304" s="110"/>
      <c r="AC26304" s="109"/>
      <c r="AJ26304" s="111"/>
      <c r="AO26304" s="111"/>
      <c r="AV26304" s="111"/>
    </row>
    <row r="26305" spans="20:52" x14ac:dyDescent="0.25">
      <c r="T26305" s="110"/>
      <c r="AC26305" s="109"/>
    </row>
    <row r="26306" spans="20:52" x14ac:dyDescent="0.25">
      <c r="T26306" s="110"/>
      <c r="AC26306" s="109"/>
      <c r="AJ26306" s="111"/>
      <c r="AO26306" s="111"/>
      <c r="AV26306" s="111"/>
      <c r="AZ26306" s="111"/>
    </row>
    <row r="26307" spans="20:52" x14ac:dyDescent="0.25">
      <c r="T26307" s="110"/>
      <c r="AC26307" s="109"/>
    </row>
    <row r="26308" spans="20:52" x14ac:dyDescent="0.25">
      <c r="T26308" s="110"/>
      <c r="AC26308" s="109"/>
    </row>
    <row r="26309" spans="20:52" x14ac:dyDescent="0.25">
      <c r="T26309" s="110"/>
      <c r="AC26309" s="109"/>
      <c r="AJ26309" s="111"/>
      <c r="AO26309" s="111"/>
      <c r="AT26309" s="111"/>
      <c r="AV26309" s="111"/>
    </row>
    <row r="26310" spans="20:52" x14ac:dyDescent="0.25">
      <c r="T26310" s="110"/>
      <c r="AC26310" s="109"/>
      <c r="AJ26310" s="111"/>
      <c r="AO26310" s="111"/>
      <c r="AP26310" s="111"/>
      <c r="AV26310" s="111"/>
    </row>
    <row r="26311" spans="20:52" x14ac:dyDescent="0.25">
      <c r="T26311" s="110"/>
      <c r="AC26311" s="109"/>
    </row>
    <row r="26312" spans="20:52" x14ac:dyDescent="0.25">
      <c r="T26312" s="110"/>
      <c r="AC26312" s="109"/>
      <c r="AZ26312" s="111"/>
    </row>
    <row r="26313" spans="20:52" x14ac:dyDescent="0.25">
      <c r="T26313" s="110"/>
      <c r="AC26313" s="109"/>
    </row>
    <row r="26314" spans="20:52" x14ac:dyDescent="0.25">
      <c r="T26314" s="110"/>
      <c r="AC26314" s="109"/>
      <c r="AJ26314" s="111"/>
      <c r="AO26314" s="111"/>
      <c r="AP26314" s="111"/>
      <c r="AV26314" s="111"/>
    </row>
    <row r="26315" spans="20:52" x14ac:dyDescent="0.25">
      <c r="T26315" s="110"/>
      <c r="AC26315" s="109"/>
    </row>
    <row r="26316" spans="20:52" x14ac:dyDescent="0.25">
      <c r="T26316" s="110"/>
      <c r="AC26316" s="109"/>
    </row>
    <row r="26317" spans="20:52" x14ac:dyDescent="0.25">
      <c r="T26317" s="110"/>
      <c r="AC26317" s="109"/>
    </row>
    <row r="26318" spans="20:52" x14ac:dyDescent="0.25">
      <c r="T26318" s="110"/>
      <c r="AC26318" s="109"/>
      <c r="AJ26318" s="111"/>
      <c r="AO26318" s="111"/>
    </row>
    <row r="26319" spans="20:52" x14ac:dyDescent="0.25">
      <c r="T26319" s="110"/>
      <c r="AC26319" s="109"/>
    </row>
    <row r="26320" spans="20:52" x14ac:dyDescent="0.25">
      <c r="T26320" s="110"/>
      <c r="AC26320" s="109"/>
    </row>
    <row r="26321" spans="20:52" x14ac:dyDescent="0.25">
      <c r="T26321" s="110"/>
      <c r="AC26321" s="109"/>
    </row>
    <row r="26322" spans="20:52" x14ac:dyDescent="0.25">
      <c r="T26322" s="110"/>
      <c r="AC26322" s="109"/>
    </row>
    <row r="26323" spans="20:52" x14ac:dyDescent="0.25">
      <c r="T26323" s="110"/>
      <c r="AC26323" s="109"/>
    </row>
    <row r="26324" spans="20:52" x14ac:dyDescent="0.25">
      <c r="T26324" s="110"/>
      <c r="AC26324" s="109"/>
      <c r="AJ26324" s="111"/>
      <c r="AO26324" s="111"/>
      <c r="AV26324" s="111"/>
      <c r="AZ26324" s="111"/>
    </row>
    <row r="26325" spans="20:52" x14ac:dyDescent="0.25">
      <c r="T26325" s="110"/>
      <c r="AC26325" s="109"/>
    </row>
    <row r="26326" spans="20:52" x14ac:dyDescent="0.25">
      <c r="T26326" s="110"/>
      <c r="AC26326" s="109"/>
      <c r="AJ26326" s="111"/>
      <c r="AO26326" s="111"/>
      <c r="AP26326" s="111"/>
      <c r="AV26326" s="111"/>
    </row>
    <row r="26327" spans="20:52" x14ac:dyDescent="0.25">
      <c r="T26327" s="110"/>
      <c r="AC26327" s="109"/>
      <c r="AJ26327" s="111"/>
      <c r="AO26327" s="111"/>
    </row>
    <row r="26328" spans="20:52" x14ac:dyDescent="0.25">
      <c r="T26328" s="110"/>
      <c r="AC26328" s="109"/>
    </row>
    <row r="26329" spans="20:52" x14ac:dyDescent="0.25">
      <c r="T26329" s="110"/>
      <c r="AC26329" s="109"/>
      <c r="AJ26329" s="111"/>
      <c r="AO26329" s="111"/>
      <c r="AV26329" s="111"/>
    </row>
    <row r="26330" spans="20:52" x14ac:dyDescent="0.25">
      <c r="T26330" s="110"/>
      <c r="AC26330" s="109"/>
      <c r="AZ26330" s="111"/>
    </row>
    <row r="26331" spans="20:52" x14ac:dyDescent="0.25">
      <c r="T26331" s="110"/>
      <c r="AC26331" s="109"/>
      <c r="AP26331" s="111"/>
    </row>
    <row r="26332" spans="20:52" x14ac:dyDescent="0.25">
      <c r="T26332" s="110"/>
      <c r="AC26332" s="109"/>
      <c r="AJ26332" s="111"/>
      <c r="AR26332" s="111"/>
      <c r="AT26332" s="111"/>
    </row>
    <row r="26333" spans="20:52" x14ac:dyDescent="0.25">
      <c r="T26333" s="110"/>
      <c r="AC26333" s="109"/>
      <c r="AJ26333" s="111"/>
    </row>
    <row r="26334" spans="20:52" x14ac:dyDescent="0.25">
      <c r="T26334" s="110"/>
      <c r="AC26334" s="109"/>
    </row>
    <row r="26335" spans="20:52" x14ac:dyDescent="0.25">
      <c r="T26335" s="110"/>
      <c r="AC26335" s="109"/>
      <c r="AJ26335" s="111"/>
      <c r="AO26335" s="111"/>
    </row>
    <row r="26336" spans="20:52" x14ac:dyDescent="0.25">
      <c r="T26336" s="110"/>
      <c r="AC26336" s="109"/>
      <c r="AJ26336" s="111"/>
      <c r="AO26336" s="111"/>
      <c r="AR26336" s="111"/>
      <c r="AT26336" s="111"/>
    </row>
    <row r="26337" spans="20:52" x14ac:dyDescent="0.25">
      <c r="T26337" s="110"/>
      <c r="AC26337" s="109"/>
    </row>
    <row r="26338" spans="20:52" x14ac:dyDescent="0.25">
      <c r="T26338" s="110"/>
      <c r="AC26338" s="109"/>
    </row>
    <row r="26339" spans="20:52" x14ac:dyDescent="0.25">
      <c r="T26339" s="110"/>
      <c r="AC26339" s="109"/>
    </row>
    <row r="26340" spans="20:52" x14ac:dyDescent="0.25">
      <c r="T26340" s="110"/>
      <c r="AC26340" s="109"/>
    </row>
    <row r="26341" spans="20:52" x14ac:dyDescent="0.25">
      <c r="T26341" s="110"/>
      <c r="AC26341" s="109"/>
    </row>
    <row r="26342" spans="20:52" x14ac:dyDescent="0.25">
      <c r="T26342" s="110"/>
      <c r="AC26342" s="109"/>
      <c r="AV26342" s="111"/>
    </row>
    <row r="26343" spans="20:52" x14ac:dyDescent="0.25">
      <c r="T26343" s="110"/>
      <c r="AC26343" s="109"/>
    </row>
    <row r="26344" spans="20:52" x14ac:dyDescent="0.25">
      <c r="T26344" s="110"/>
      <c r="AC26344" s="109"/>
      <c r="AJ26344" s="111"/>
      <c r="AO26344" s="111"/>
      <c r="AV26344" s="111"/>
    </row>
    <row r="26345" spans="20:52" x14ac:dyDescent="0.25">
      <c r="T26345" s="110"/>
      <c r="AC26345" s="109"/>
      <c r="AV26345" s="111"/>
    </row>
    <row r="26346" spans="20:52" x14ac:dyDescent="0.25">
      <c r="T26346" s="110"/>
      <c r="AC26346" s="109"/>
      <c r="AZ26346" s="111"/>
    </row>
    <row r="26347" spans="20:52" x14ac:dyDescent="0.25">
      <c r="T26347" s="110"/>
      <c r="AC26347" s="109"/>
      <c r="AJ26347" s="111"/>
      <c r="AO26347" s="111"/>
      <c r="AP26347" s="111"/>
      <c r="AT26347" s="111"/>
    </row>
    <row r="26348" spans="20:52" x14ac:dyDescent="0.25">
      <c r="T26348" s="110"/>
      <c r="AC26348" s="109"/>
      <c r="AJ26348" s="111"/>
      <c r="AO26348" s="111"/>
      <c r="AP26348" s="111"/>
      <c r="AV26348" s="111"/>
    </row>
    <row r="26349" spans="20:52" x14ac:dyDescent="0.25">
      <c r="T26349" s="110"/>
      <c r="AC26349" s="109"/>
      <c r="AO26349" s="111"/>
      <c r="AP26349" s="111"/>
      <c r="AV26349" s="111"/>
    </row>
    <row r="26350" spans="20:52" x14ac:dyDescent="0.25">
      <c r="T26350" s="110"/>
      <c r="AC26350" s="109"/>
      <c r="AJ26350" s="111"/>
      <c r="AR26350" s="111"/>
      <c r="AV26350" s="111"/>
    </row>
    <row r="26351" spans="20:52" x14ac:dyDescent="0.25">
      <c r="T26351" s="110"/>
      <c r="AC26351" s="109"/>
    </row>
    <row r="26352" spans="20:52" x14ac:dyDescent="0.25">
      <c r="T26352" s="110"/>
      <c r="AC26352" s="109"/>
      <c r="AJ26352" s="111"/>
      <c r="AP26352" s="111"/>
      <c r="AV26352" s="111"/>
    </row>
    <row r="26353" spans="20:52" x14ac:dyDescent="0.25">
      <c r="T26353" s="110"/>
      <c r="AC26353" s="109"/>
      <c r="AZ26353" s="111"/>
    </row>
    <row r="26354" spans="20:52" x14ac:dyDescent="0.25">
      <c r="T26354" s="110"/>
      <c r="AC26354" s="109"/>
      <c r="AJ26354" s="111"/>
    </row>
    <row r="26355" spans="20:52" x14ac:dyDescent="0.25">
      <c r="T26355" s="110"/>
      <c r="AC26355" s="109"/>
      <c r="AJ26355" s="111"/>
      <c r="AV26355" s="111"/>
    </row>
    <row r="26356" spans="20:52" x14ac:dyDescent="0.25">
      <c r="T26356" s="110"/>
      <c r="AC26356" s="109"/>
      <c r="AJ26356" s="111"/>
      <c r="AO26356" s="111"/>
      <c r="AP26356" s="111"/>
      <c r="AT26356" s="111"/>
      <c r="AV26356" s="111"/>
    </row>
    <row r="26357" spans="20:52" x14ac:dyDescent="0.25">
      <c r="T26357" s="110"/>
      <c r="AC26357" s="109"/>
      <c r="AJ26357" s="111"/>
      <c r="AO26357" s="111"/>
      <c r="AP26357" s="111"/>
      <c r="AR26357" s="111"/>
      <c r="AV26357" s="111"/>
    </row>
    <row r="26358" spans="20:52" x14ac:dyDescent="0.25">
      <c r="T26358" s="110"/>
      <c r="AC26358" s="109"/>
    </row>
    <row r="26359" spans="20:52" x14ac:dyDescent="0.25">
      <c r="T26359" s="110"/>
      <c r="AC26359" s="109"/>
    </row>
    <row r="26360" spans="20:52" x14ac:dyDescent="0.25">
      <c r="T26360" s="110"/>
      <c r="AC26360" s="109"/>
    </row>
    <row r="26361" spans="20:52" x14ac:dyDescent="0.25">
      <c r="T26361" s="110"/>
      <c r="AC26361" s="109"/>
      <c r="AJ26361" s="111"/>
      <c r="AO26361" s="111"/>
      <c r="AV26361" s="111"/>
    </row>
    <row r="26362" spans="20:52" x14ac:dyDescent="0.25">
      <c r="T26362" s="110"/>
      <c r="AC26362" s="109"/>
      <c r="AJ26362" s="111"/>
      <c r="AO26362" s="111"/>
      <c r="AV26362" s="111"/>
    </row>
    <row r="26363" spans="20:52" x14ac:dyDescent="0.25">
      <c r="T26363" s="110"/>
      <c r="AC26363" s="109"/>
      <c r="AV26363" s="111"/>
    </row>
    <row r="26364" spans="20:52" x14ac:dyDescent="0.25">
      <c r="T26364" s="110"/>
      <c r="AC26364" s="109"/>
    </row>
    <row r="26365" spans="20:52" x14ac:dyDescent="0.25">
      <c r="T26365" s="110"/>
      <c r="AC26365" s="109"/>
      <c r="AJ26365" s="111"/>
      <c r="AO26365" s="111"/>
      <c r="AR26365" s="111"/>
    </row>
    <row r="26366" spans="20:52" x14ac:dyDescent="0.25">
      <c r="T26366" s="110"/>
      <c r="AC26366" s="109"/>
    </row>
    <row r="26367" spans="20:52" x14ac:dyDescent="0.25">
      <c r="T26367" s="110"/>
      <c r="AC26367" s="109"/>
    </row>
    <row r="26368" spans="20:52" x14ac:dyDescent="0.25">
      <c r="T26368" s="110"/>
      <c r="AC26368" s="109"/>
      <c r="AJ26368" s="111"/>
      <c r="AO26368" s="111"/>
      <c r="AT26368" s="111"/>
      <c r="AV26368" s="111"/>
    </row>
    <row r="26369" spans="20:52" x14ac:dyDescent="0.25">
      <c r="T26369" s="110"/>
      <c r="AC26369" s="109"/>
      <c r="AV26369" s="111"/>
      <c r="AZ26369" s="111"/>
    </row>
    <row r="26370" spans="20:52" x14ac:dyDescent="0.25">
      <c r="T26370" s="110"/>
      <c r="AC26370" s="109"/>
      <c r="AJ26370" s="111"/>
      <c r="AO26370" s="111"/>
      <c r="AP26370" s="111"/>
      <c r="AT26370" s="111"/>
    </row>
    <row r="26371" spans="20:52" x14ac:dyDescent="0.25">
      <c r="T26371" s="110"/>
      <c r="AC26371" s="109"/>
      <c r="AJ26371" s="111"/>
      <c r="AV26371" s="111"/>
    </row>
    <row r="26372" spans="20:52" x14ac:dyDescent="0.25">
      <c r="T26372" s="110"/>
      <c r="AC26372" s="109"/>
      <c r="AV26372" s="111"/>
    </row>
    <row r="26373" spans="20:52" x14ac:dyDescent="0.25">
      <c r="T26373" s="110"/>
      <c r="AC26373" s="109"/>
      <c r="AJ26373" s="111"/>
      <c r="AO26373" s="111"/>
      <c r="AV26373" s="111"/>
    </row>
    <row r="26374" spans="20:52" x14ac:dyDescent="0.25">
      <c r="T26374" s="110"/>
      <c r="AC26374" s="109"/>
      <c r="AP26374" s="111"/>
      <c r="AV26374" s="111"/>
    </row>
    <row r="26375" spans="20:52" x14ac:dyDescent="0.25">
      <c r="T26375" s="110"/>
      <c r="AC26375" s="109"/>
    </row>
    <row r="26376" spans="20:52" x14ac:dyDescent="0.25">
      <c r="T26376" s="110"/>
      <c r="AC26376" s="109"/>
      <c r="AO26376" s="111"/>
      <c r="AP26376" s="111"/>
      <c r="AV26376" s="111"/>
    </row>
    <row r="26377" spans="20:52" x14ac:dyDescent="0.25">
      <c r="T26377" s="110"/>
      <c r="AC26377" s="109"/>
    </row>
    <row r="26378" spans="20:52" x14ac:dyDescent="0.25">
      <c r="T26378" s="110"/>
      <c r="AC26378" s="109"/>
    </row>
    <row r="26379" spans="20:52" x14ac:dyDescent="0.25">
      <c r="T26379" s="110"/>
      <c r="AC26379" s="109"/>
      <c r="AJ26379" s="111"/>
      <c r="AO26379" s="111"/>
      <c r="AV26379" s="111"/>
    </row>
    <row r="26380" spans="20:52" x14ac:dyDescent="0.25">
      <c r="T26380" s="110"/>
      <c r="AC26380" s="109"/>
    </row>
    <row r="26381" spans="20:52" x14ac:dyDescent="0.25">
      <c r="T26381" s="110"/>
      <c r="AC26381" s="109"/>
      <c r="AV26381" s="111"/>
    </row>
    <row r="26382" spans="20:52" x14ac:dyDescent="0.25">
      <c r="T26382" s="110"/>
      <c r="AC26382" s="109"/>
      <c r="AJ26382" s="111"/>
      <c r="AO26382" s="111"/>
      <c r="AP26382" s="111"/>
      <c r="AR26382" s="111"/>
      <c r="AV26382" s="111"/>
    </row>
    <row r="26383" spans="20:52" x14ac:dyDescent="0.25">
      <c r="T26383" s="110"/>
      <c r="AC26383" s="109"/>
      <c r="AO26383" s="111"/>
      <c r="AP26383" s="111"/>
      <c r="AR26383" s="111"/>
      <c r="AV26383" s="111"/>
    </row>
    <row r="26384" spans="20:52" x14ac:dyDescent="0.25">
      <c r="T26384" s="110"/>
      <c r="AC26384" s="109"/>
    </row>
    <row r="26385" spans="20:52" x14ac:dyDescent="0.25">
      <c r="T26385" s="110"/>
      <c r="AC26385" s="109"/>
      <c r="AJ26385" s="111"/>
      <c r="AO26385" s="111"/>
      <c r="AT26385" s="111"/>
      <c r="AV26385" s="111"/>
    </row>
    <row r="26386" spans="20:52" x14ac:dyDescent="0.25">
      <c r="T26386" s="110"/>
      <c r="AC26386" s="109"/>
      <c r="AJ26386" s="111"/>
      <c r="AO26386" s="111"/>
      <c r="AP26386" s="111"/>
      <c r="AV26386" s="111"/>
    </row>
    <row r="26387" spans="20:52" x14ac:dyDescent="0.25">
      <c r="T26387" s="110"/>
      <c r="AC26387" s="109"/>
      <c r="AV26387" s="111"/>
    </row>
    <row r="26388" spans="20:52" x14ac:dyDescent="0.25">
      <c r="T26388" s="110"/>
      <c r="AC26388" s="109"/>
      <c r="AP26388" s="111"/>
    </row>
    <row r="26389" spans="20:52" x14ac:dyDescent="0.25">
      <c r="T26389" s="110"/>
      <c r="AC26389" s="109"/>
    </row>
    <row r="26390" spans="20:52" x14ac:dyDescent="0.25">
      <c r="T26390" s="110"/>
      <c r="AC26390" s="109"/>
    </row>
    <row r="26391" spans="20:52" x14ac:dyDescent="0.25">
      <c r="T26391" s="110"/>
      <c r="AC26391" s="109"/>
    </row>
    <row r="26392" spans="20:52" x14ac:dyDescent="0.25">
      <c r="T26392" s="110"/>
      <c r="AC26392" s="109"/>
      <c r="AJ26392" s="111"/>
      <c r="AO26392" s="111"/>
      <c r="AP26392" s="111"/>
      <c r="AT26392" s="111"/>
    </row>
    <row r="26393" spans="20:52" x14ac:dyDescent="0.25">
      <c r="T26393" s="110"/>
      <c r="AC26393" s="109"/>
      <c r="AJ26393" s="111"/>
      <c r="AO26393" s="111"/>
      <c r="AV26393" s="111"/>
      <c r="AZ26393" s="111"/>
    </row>
    <row r="26394" spans="20:52" x14ac:dyDescent="0.25">
      <c r="T26394" s="110"/>
      <c r="AC26394" s="109"/>
    </row>
    <row r="26395" spans="20:52" x14ac:dyDescent="0.25">
      <c r="T26395" s="110"/>
      <c r="AC26395" s="109"/>
      <c r="AJ26395" s="111"/>
      <c r="AO26395" s="111"/>
      <c r="AT26395" s="111"/>
      <c r="AV26395" s="111"/>
    </row>
    <row r="26396" spans="20:52" x14ac:dyDescent="0.25">
      <c r="T26396" s="110"/>
      <c r="AC26396" s="109"/>
      <c r="AJ26396" s="111"/>
      <c r="AO26396" s="111"/>
      <c r="AP26396" s="111"/>
      <c r="AT26396" s="111"/>
    </row>
    <row r="26397" spans="20:52" x14ac:dyDescent="0.25">
      <c r="T26397" s="110"/>
      <c r="AC26397" s="109"/>
      <c r="AJ26397" s="111"/>
      <c r="AO26397" s="111"/>
      <c r="AV26397" s="111"/>
      <c r="AZ26397" s="111"/>
    </row>
    <row r="26398" spans="20:52" x14ac:dyDescent="0.25">
      <c r="T26398" s="110"/>
      <c r="AC26398" s="109"/>
    </row>
    <row r="26399" spans="20:52" x14ac:dyDescent="0.25">
      <c r="T26399" s="110"/>
      <c r="AC26399" s="109"/>
      <c r="AJ26399" s="111"/>
      <c r="AO26399" s="111"/>
      <c r="AV26399" s="111"/>
    </row>
    <row r="26400" spans="20:52" x14ac:dyDescent="0.25">
      <c r="T26400" s="110"/>
      <c r="AC26400" s="109"/>
    </row>
    <row r="26401" spans="20:52" x14ac:dyDescent="0.25">
      <c r="T26401" s="110"/>
      <c r="AC26401" s="109"/>
    </row>
    <row r="26402" spans="20:52" x14ac:dyDescent="0.25">
      <c r="T26402" s="110"/>
      <c r="AC26402" s="109"/>
      <c r="AJ26402" s="111"/>
      <c r="AO26402" s="111"/>
      <c r="AV26402" s="111"/>
    </row>
    <row r="26403" spans="20:52" x14ac:dyDescent="0.25">
      <c r="T26403" s="110"/>
      <c r="AC26403" s="109"/>
      <c r="AJ26403" s="111"/>
      <c r="AO26403" s="111"/>
      <c r="AP26403" s="111"/>
    </row>
    <row r="26404" spans="20:52" x14ac:dyDescent="0.25">
      <c r="T26404" s="110"/>
      <c r="AC26404" s="109"/>
    </row>
    <row r="26405" spans="20:52" x14ac:dyDescent="0.25">
      <c r="T26405" s="110"/>
      <c r="AC26405" s="109"/>
      <c r="AJ26405" s="111"/>
      <c r="AO26405" s="111"/>
      <c r="AV26405" s="111"/>
      <c r="AZ26405" s="111"/>
    </row>
    <row r="26406" spans="20:52" x14ac:dyDescent="0.25">
      <c r="T26406" s="110"/>
      <c r="AC26406" s="109"/>
      <c r="AJ26406" s="111"/>
      <c r="AO26406" s="111"/>
      <c r="AR26406" s="111"/>
      <c r="AT26406" s="111"/>
      <c r="AV26406" s="111"/>
    </row>
    <row r="26407" spans="20:52" x14ac:dyDescent="0.25">
      <c r="T26407" s="110"/>
      <c r="AC26407" s="109"/>
    </row>
    <row r="26408" spans="20:52" x14ac:dyDescent="0.25">
      <c r="T26408" s="110"/>
      <c r="AC26408" s="109"/>
      <c r="AP26408" s="111"/>
    </row>
    <row r="26409" spans="20:52" x14ac:dyDescent="0.25">
      <c r="T26409" s="110"/>
      <c r="AC26409" s="109"/>
      <c r="AJ26409" s="111"/>
      <c r="AO26409" s="111"/>
      <c r="AV26409" s="111"/>
      <c r="AZ26409" s="111"/>
    </row>
    <row r="26410" spans="20:52" x14ac:dyDescent="0.25">
      <c r="T26410" s="110"/>
      <c r="AC26410" s="109"/>
      <c r="AJ26410" s="111"/>
      <c r="AO26410" s="111"/>
    </row>
    <row r="26411" spans="20:52" x14ac:dyDescent="0.25">
      <c r="T26411" s="110"/>
      <c r="AC26411" s="109"/>
      <c r="AZ26411" s="111"/>
    </row>
    <row r="26412" spans="20:52" x14ac:dyDescent="0.25">
      <c r="T26412" s="110"/>
      <c r="AC26412" s="109"/>
    </row>
    <row r="26413" spans="20:52" x14ac:dyDescent="0.25">
      <c r="T26413" s="110"/>
      <c r="AC26413" s="109"/>
    </row>
    <row r="26414" spans="20:52" x14ac:dyDescent="0.25">
      <c r="T26414" s="110"/>
      <c r="AC26414" s="109"/>
      <c r="AZ26414" s="111"/>
    </row>
    <row r="26415" spans="20:52" x14ac:dyDescent="0.25">
      <c r="T26415" s="110"/>
      <c r="AC26415" s="109"/>
      <c r="AJ26415" s="111"/>
      <c r="AO26415" s="111"/>
      <c r="AR26415" s="111"/>
      <c r="AV26415" s="111"/>
    </row>
    <row r="26416" spans="20:52" x14ac:dyDescent="0.25">
      <c r="T26416" s="110"/>
      <c r="AC26416" s="109"/>
      <c r="AJ26416" s="111"/>
      <c r="AO26416" s="111"/>
      <c r="AV26416" s="111"/>
    </row>
    <row r="26417" spans="20:52" x14ac:dyDescent="0.25">
      <c r="T26417" s="110"/>
      <c r="AC26417" s="109"/>
      <c r="AO26417" s="111"/>
      <c r="AR26417" s="111"/>
      <c r="AV26417" s="111"/>
    </row>
    <row r="26418" spans="20:52" x14ac:dyDescent="0.25">
      <c r="T26418" s="110"/>
      <c r="AC26418" s="109"/>
    </row>
    <row r="26419" spans="20:52" x14ac:dyDescent="0.25">
      <c r="T26419" s="110"/>
      <c r="AC26419" s="109"/>
      <c r="AJ26419" s="111"/>
      <c r="AO26419" s="111"/>
      <c r="AV26419" s="111"/>
    </row>
    <row r="26420" spans="20:52" x14ac:dyDescent="0.25">
      <c r="T26420" s="110"/>
      <c r="AC26420" s="109"/>
    </row>
    <row r="26421" spans="20:52" x14ac:dyDescent="0.25">
      <c r="T26421" s="110"/>
      <c r="AC26421" s="109"/>
      <c r="AV26421" s="111"/>
    </row>
    <row r="26422" spans="20:52" x14ac:dyDescent="0.25">
      <c r="T26422" s="110"/>
      <c r="AC26422" s="109"/>
    </row>
    <row r="26423" spans="20:52" x14ac:dyDescent="0.25">
      <c r="T26423" s="110"/>
      <c r="AC26423" s="109"/>
    </row>
    <row r="26424" spans="20:52" x14ac:dyDescent="0.25">
      <c r="T26424" s="110"/>
      <c r="AC26424" s="109"/>
      <c r="AJ26424" s="111"/>
      <c r="AO26424" s="111"/>
      <c r="AV26424" s="111"/>
    </row>
    <row r="26425" spans="20:52" x14ac:dyDescent="0.25">
      <c r="T26425" s="110"/>
      <c r="AC26425" s="109"/>
      <c r="AJ26425" s="111"/>
      <c r="AO26425" s="111"/>
      <c r="AV26425" s="111"/>
    </row>
    <row r="26426" spans="20:52" x14ac:dyDescent="0.25">
      <c r="T26426" s="110"/>
      <c r="AC26426" s="109"/>
    </row>
    <row r="26427" spans="20:52" x14ac:dyDescent="0.25">
      <c r="T26427" s="110"/>
      <c r="AC26427" s="109"/>
    </row>
    <row r="26428" spans="20:52" x14ac:dyDescent="0.25">
      <c r="T26428" s="110"/>
      <c r="AC26428" s="109"/>
      <c r="AZ26428" s="111"/>
    </row>
    <row r="26429" spans="20:52" x14ac:dyDescent="0.25">
      <c r="T26429" s="110"/>
      <c r="AC26429" s="109"/>
      <c r="AJ26429" s="111"/>
      <c r="AO26429" s="111"/>
      <c r="AR26429" s="111"/>
      <c r="AV26429" s="111"/>
    </row>
    <row r="26430" spans="20:52" x14ac:dyDescent="0.25">
      <c r="T26430" s="110"/>
      <c r="AC26430" s="109"/>
      <c r="AJ26430" s="111"/>
      <c r="AO26430" s="111"/>
      <c r="AV26430" s="111"/>
    </row>
    <row r="26431" spans="20:52" x14ac:dyDescent="0.25">
      <c r="T26431" s="110"/>
      <c r="AC26431" s="109"/>
      <c r="AJ26431" s="111"/>
      <c r="AP26431" s="111"/>
      <c r="AV26431" s="111"/>
    </row>
    <row r="26432" spans="20:52" x14ac:dyDescent="0.25">
      <c r="T26432" s="110"/>
      <c r="AC26432" s="109"/>
      <c r="AJ26432" s="111"/>
      <c r="AO26432" s="111"/>
      <c r="AV26432" s="111"/>
    </row>
    <row r="26433" spans="20:52" x14ac:dyDescent="0.25">
      <c r="T26433" s="110"/>
      <c r="AC26433" s="109"/>
    </row>
    <row r="26434" spans="20:52" x14ac:dyDescent="0.25">
      <c r="T26434" s="110"/>
      <c r="AC26434" s="109"/>
      <c r="AJ26434" s="111"/>
      <c r="AO26434" s="111"/>
      <c r="AP26434" s="111"/>
      <c r="AV26434" s="111"/>
      <c r="AZ26434" s="111"/>
    </row>
    <row r="26435" spans="20:52" x14ac:dyDescent="0.25">
      <c r="T26435" s="110"/>
      <c r="AC26435" s="109"/>
    </row>
    <row r="26436" spans="20:52" x14ac:dyDescent="0.25">
      <c r="T26436" s="110"/>
      <c r="AC26436" s="109"/>
      <c r="AJ26436" s="111"/>
      <c r="AO26436" s="111"/>
      <c r="AV26436" s="111"/>
    </row>
    <row r="26437" spans="20:52" x14ac:dyDescent="0.25">
      <c r="T26437" s="110"/>
      <c r="AC26437" s="109"/>
      <c r="AZ26437" s="111"/>
    </row>
    <row r="26438" spans="20:52" x14ac:dyDescent="0.25">
      <c r="T26438" s="110"/>
      <c r="AC26438" s="109"/>
      <c r="AJ26438" s="111"/>
      <c r="AO26438" s="111"/>
      <c r="AV26438" s="111"/>
      <c r="AZ26438" s="111"/>
    </row>
    <row r="26439" spans="20:52" x14ac:dyDescent="0.25">
      <c r="T26439" s="110"/>
      <c r="AC26439" s="109"/>
      <c r="AZ26439" s="111"/>
    </row>
    <row r="26440" spans="20:52" x14ac:dyDescent="0.25">
      <c r="T26440" s="110"/>
      <c r="AC26440" s="109"/>
    </row>
    <row r="26441" spans="20:52" x14ac:dyDescent="0.25">
      <c r="T26441" s="110"/>
      <c r="AC26441" s="109"/>
      <c r="AJ26441" s="111"/>
      <c r="AO26441" s="111"/>
      <c r="AV26441" s="111"/>
    </row>
    <row r="26442" spans="20:52" x14ac:dyDescent="0.25">
      <c r="T26442" s="110"/>
      <c r="AC26442" s="109"/>
      <c r="AP26442" s="111"/>
    </row>
    <row r="26443" spans="20:52" x14ac:dyDescent="0.25">
      <c r="T26443" s="110"/>
      <c r="AC26443" s="109"/>
      <c r="AJ26443" s="111"/>
      <c r="AO26443" s="111"/>
    </row>
    <row r="26444" spans="20:52" x14ac:dyDescent="0.25">
      <c r="T26444" s="110"/>
      <c r="AC26444" s="109"/>
      <c r="AJ26444" s="111"/>
      <c r="AO26444" s="111"/>
      <c r="AP26444" s="111"/>
      <c r="AV26444" s="111"/>
    </row>
    <row r="26445" spans="20:52" x14ac:dyDescent="0.25">
      <c r="T26445" s="110"/>
      <c r="AC26445" s="109"/>
      <c r="AJ26445" s="111"/>
      <c r="AO26445" s="111"/>
      <c r="AV26445" s="111"/>
    </row>
    <row r="26446" spans="20:52" x14ac:dyDescent="0.25">
      <c r="T26446" s="110"/>
      <c r="AC26446" s="109"/>
      <c r="AJ26446" s="111"/>
      <c r="AO26446" s="111"/>
      <c r="AP26446" s="111"/>
      <c r="AV26446" s="111"/>
      <c r="AZ26446" s="111"/>
    </row>
    <row r="26447" spans="20:52" x14ac:dyDescent="0.25">
      <c r="T26447" s="110"/>
      <c r="AC26447" s="109"/>
    </row>
    <row r="26448" spans="20:52" x14ac:dyDescent="0.25">
      <c r="T26448" s="110"/>
      <c r="AC26448" s="109"/>
      <c r="AJ26448" s="111"/>
      <c r="AO26448" s="111"/>
      <c r="AV26448" s="111"/>
    </row>
    <row r="26449" spans="20:52" x14ac:dyDescent="0.25">
      <c r="T26449" s="110"/>
      <c r="AC26449" s="109"/>
    </row>
    <row r="26450" spans="20:52" x14ac:dyDescent="0.25">
      <c r="T26450" s="110"/>
      <c r="AC26450" s="109"/>
      <c r="AJ26450" s="111"/>
      <c r="AO26450" s="111"/>
      <c r="AP26450" s="111"/>
      <c r="AV26450" s="111"/>
    </row>
    <row r="26451" spans="20:52" x14ac:dyDescent="0.25">
      <c r="T26451" s="110"/>
      <c r="AC26451" s="109"/>
      <c r="AJ26451" s="111"/>
      <c r="AP26451" s="111"/>
      <c r="AV26451" s="111"/>
    </row>
    <row r="26452" spans="20:52" x14ac:dyDescent="0.25">
      <c r="T26452" s="110"/>
      <c r="AC26452" s="109"/>
      <c r="AJ26452" s="111"/>
      <c r="AO26452" s="111"/>
    </row>
    <row r="26453" spans="20:52" x14ac:dyDescent="0.25">
      <c r="T26453" s="110"/>
      <c r="AC26453" s="109"/>
      <c r="AJ26453" s="111"/>
      <c r="AO26453" s="111"/>
      <c r="AV26453" s="111"/>
      <c r="AZ26453" s="111"/>
    </row>
    <row r="26454" spans="20:52" x14ac:dyDescent="0.25">
      <c r="T26454" s="110"/>
      <c r="AC26454" s="109"/>
    </row>
    <row r="26455" spans="20:52" x14ac:dyDescent="0.25">
      <c r="T26455" s="110"/>
      <c r="AC26455" s="109"/>
      <c r="AJ26455" s="111"/>
      <c r="AO26455" s="111"/>
      <c r="AV26455" s="111"/>
    </row>
    <row r="26456" spans="20:52" x14ac:dyDescent="0.25">
      <c r="T26456" s="110"/>
      <c r="AC26456" s="109"/>
    </row>
    <row r="26457" spans="20:52" x14ac:dyDescent="0.25">
      <c r="T26457" s="110"/>
      <c r="AC26457" s="109"/>
    </row>
    <row r="26458" spans="20:52" x14ac:dyDescent="0.25">
      <c r="T26458" s="110"/>
      <c r="AC26458" s="109"/>
      <c r="AZ26458" s="111"/>
    </row>
    <row r="26459" spans="20:52" x14ac:dyDescent="0.25">
      <c r="T26459" s="110"/>
      <c r="AC26459" s="109"/>
    </row>
    <row r="26460" spans="20:52" x14ac:dyDescent="0.25">
      <c r="T26460" s="110"/>
      <c r="AC26460" s="109"/>
      <c r="AZ26460" s="111"/>
    </row>
    <row r="26461" spans="20:52" x14ac:dyDescent="0.25">
      <c r="T26461" s="110"/>
      <c r="AC26461" s="109"/>
    </row>
    <row r="26462" spans="20:52" x14ac:dyDescent="0.25">
      <c r="T26462" s="110"/>
      <c r="AC26462" s="109"/>
    </row>
    <row r="26463" spans="20:52" x14ac:dyDescent="0.25">
      <c r="T26463" s="110"/>
      <c r="AC26463" s="109"/>
      <c r="AJ26463" s="111"/>
      <c r="AO26463" s="111"/>
      <c r="AP26463" s="111"/>
      <c r="AV26463" s="111"/>
    </row>
    <row r="26464" spans="20:52" x14ac:dyDescent="0.25">
      <c r="T26464" s="110"/>
      <c r="AC26464" s="109"/>
      <c r="AV26464" s="111"/>
    </row>
    <row r="26465" spans="20:52" x14ac:dyDescent="0.25">
      <c r="T26465" s="110"/>
      <c r="AC26465" s="109"/>
      <c r="AJ26465" s="111"/>
      <c r="AP26465" s="111"/>
      <c r="AV26465" s="111"/>
    </row>
    <row r="26466" spans="20:52" x14ac:dyDescent="0.25">
      <c r="T26466" s="110"/>
      <c r="AC26466" s="109"/>
    </row>
    <row r="26467" spans="20:52" x14ac:dyDescent="0.25">
      <c r="T26467" s="110"/>
      <c r="AC26467" s="109"/>
    </row>
    <row r="26468" spans="20:52" x14ac:dyDescent="0.25">
      <c r="T26468" s="110"/>
      <c r="AC26468" s="109"/>
      <c r="AJ26468" s="111"/>
      <c r="AO26468" s="111"/>
      <c r="AP26468" s="111"/>
      <c r="AV26468" s="111"/>
      <c r="AZ26468" s="111"/>
    </row>
    <row r="26469" spans="20:52" x14ac:dyDescent="0.25">
      <c r="T26469" s="110"/>
      <c r="AC26469" s="109"/>
    </row>
    <row r="26470" spans="20:52" x14ac:dyDescent="0.25">
      <c r="T26470" s="110"/>
      <c r="AC26470" s="109"/>
    </row>
    <row r="26471" spans="20:52" x14ac:dyDescent="0.25">
      <c r="T26471" s="110"/>
      <c r="AC26471" s="109"/>
      <c r="AJ26471" s="111"/>
      <c r="AO26471" s="111"/>
      <c r="AP26471" s="111"/>
    </row>
    <row r="26472" spans="20:52" x14ac:dyDescent="0.25">
      <c r="T26472" s="110"/>
      <c r="AC26472" s="109"/>
      <c r="AZ26472" s="111"/>
    </row>
    <row r="26473" spans="20:52" x14ac:dyDescent="0.25">
      <c r="T26473" s="110"/>
      <c r="AC26473" s="109"/>
    </row>
    <row r="26474" spans="20:52" x14ac:dyDescent="0.25">
      <c r="T26474" s="110"/>
      <c r="AC26474" s="109"/>
    </row>
    <row r="26475" spans="20:52" x14ac:dyDescent="0.25">
      <c r="T26475" s="110"/>
      <c r="AC26475" s="109"/>
    </row>
    <row r="26476" spans="20:52" x14ac:dyDescent="0.25">
      <c r="T26476" s="110"/>
      <c r="AC26476" s="109"/>
      <c r="AJ26476" s="111"/>
      <c r="AO26476" s="111"/>
      <c r="AV26476" s="111"/>
    </row>
    <row r="26477" spans="20:52" x14ac:dyDescent="0.25">
      <c r="T26477" s="110"/>
      <c r="AC26477" s="109"/>
      <c r="AV26477" s="111"/>
    </row>
    <row r="26478" spans="20:52" x14ac:dyDescent="0.25">
      <c r="T26478" s="110"/>
      <c r="AC26478" s="109"/>
      <c r="AP26478" s="111"/>
      <c r="AV26478" s="111"/>
    </row>
    <row r="26479" spans="20:52" x14ac:dyDescent="0.25">
      <c r="T26479" s="110"/>
      <c r="AC26479" s="109"/>
      <c r="AJ26479" s="111"/>
      <c r="AO26479" s="111"/>
      <c r="AV26479" s="111"/>
    </row>
    <row r="26480" spans="20:52" x14ac:dyDescent="0.25">
      <c r="T26480" s="110"/>
      <c r="AC26480" s="109"/>
    </row>
    <row r="26481" spans="20:52" x14ac:dyDescent="0.25">
      <c r="T26481" s="110"/>
      <c r="AC26481" s="109"/>
      <c r="AJ26481" s="111"/>
      <c r="AV26481" s="111"/>
    </row>
    <row r="26482" spans="20:52" x14ac:dyDescent="0.25">
      <c r="T26482" s="110"/>
      <c r="AC26482" s="109"/>
    </row>
    <row r="26483" spans="20:52" x14ac:dyDescent="0.25">
      <c r="T26483" s="110"/>
      <c r="AC26483" s="109"/>
    </row>
    <row r="26484" spans="20:52" x14ac:dyDescent="0.25">
      <c r="T26484" s="110"/>
      <c r="AC26484" s="109"/>
      <c r="AJ26484" s="111"/>
      <c r="AO26484" s="111"/>
    </row>
    <row r="26485" spans="20:52" x14ac:dyDescent="0.25">
      <c r="T26485" s="110"/>
      <c r="AC26485" s="109"/>
      <c r="AJ26485" s="111"/>
      <c r="AO26485" s="111"/>
      <c r="AP26485" s="111"/>
      <c r="AV26485" s="111"/>
    </row>
    <row r="26486" spans="20:52" x14ac:dyDescent="0.25">
      <c r="T26486" s="110"/>
      <c r="AC26486" s="109"/>
      <c r="AO26486" s="111"/>
      <c r="AP26486" s="111"/>
      <c r="AZ26486" s="111"/>
    </row>
    <row r="26487" spans="20:52" x14ac:dyDescent="0.25">
      <c r="T26487" s="110"/>
      <c r="AC26487" s="109"/>
    </row>
    <row r="26488" spans="20:52" x14ac:dyDescent="0.25">
      <c r="T26488" s="110"/>
      <c r="AC26488" s="109"/>
      <c r="AJ26488" s="111"/>
      <c r="AO26488" s="111"/>
      <c r="AV26488" s="111"/>
    </row>
    <row r="26489" spans="20:52" x14ac:dyDescent="0.25">
      <c r="T26489" s="110"/>
      <c r="AC26489" s="109"/>
    </row>
    <row r="26490" spans="20:52" x14ac:dyDescent="0.25">
      <c r="T26490" s="110"/>
      <c r="AC26490" s="109"/>
    </row>
    <row r="26491" spans="20:52" x14ac:dyDescent="0.25">
      <c r="T26491" s="110"/>
      <c r="AC26491" s="109"/>
      <c r="AO26491" s="111"/>
      <c r="AP26491" s="111"/>
      <c r="AT26491" s="111"/>
    </row>
    <row r="26492" spans="20:52" x14ac:dyDescent="0.25">
      <c r="T26492" s="110"/>
      <c r="AC26492" s="109"/>
      <c r="AJ26492" s="111"/>
      <c r="AO26492" s="111"/>
      <c r="AT26492" s="111"/>
    </row>
    <row r="26493" spans="20:52" x14ac:dyDescent="0.25">
      <c r="T26493" s="110"/>
      <c r="AC26493" s="109"/>
      <c r="AP26493" s="111"/>
    </row>
    <row r="26494" spans="20:52" x14ac:dyDescent="0.25">
      <c r="T26494" s="110"/>
      <c r="AC26494" s="109"/>
      <c r="AO26494" s="111"/>
      <c r="AR26494" s="111"/>
      <c r="AT26494" s="111"/>
    </row>
    <row r="26495" spans="20:52" x14ac:dyDescent="0.25">
      <c r="T26495" s="110"/>
      <c r="AC26495" s="109"/>
    </row>
    <row r="26496" spans="20:52" x14ac:dyDescent="0.25">
      <c r="T26496" s="110"/>
      <c r="AC26496" s="109"/>
      <c r="AO26496" s="111"/>
      <c r="AT26496" s="111"/>
      <c r="AV26496" s="111"/>
    </row>
    <row r="26497" spans="20:52" x14ac:dyDescent="0.25">
      <c r="T26497" s="110"/>
      <c r="AC26497" s="109"/>
    </row>
    <row r="26498" spans="20:52" x14ac:dyDescent="0.25">
      <c r="T26498" s="110"/>
      <c r="AC26498" s="109"/>
      <c r="AJ26498" s="111"/>
      <c r="AO26498" s="111"/>
      <c r="AP26498" s="111"/>
      <c r="AT26498" s="111"/>
      <c r="AV26498" s="111"/>
    </row>
    <row r="26499" spans="20:52" x14ac:dyDescent="0.25">
      <c r="T26499" s="110"/>
      <c r="AC26499" s="109"/>
      <c r="AJ26499" s="111"/>
      <c r="AO26499" s="111"/>
      <c r="AP26499" s="111"/>
    </row>
    <row r="26500" spans="20:52" x14ac:dyDescent="0.25">
      <c r="T26500" s="110"/>
      <c r="AC26500" s="109"/>
      <c r="AJ26500" s="111"/>
      <c r="AO26500" s="111"/>
      <c r="AV26500" s="111"/>
    </row>
    <row r="26501" spans="20:52" x14ac:dyDescent="0.25">
      <c r="T26501" s="110"/>
      <c r="AC26501" s="109"/>
      <c r="AV26501" s="111"/>
    </row>
    <row r="26502" spans="20:52" x14ac:dyDescent="0.25">
      <c r="T26502" s="110"/>
      <c r="AC26502" s="109"/>
      <c r="AJ26502" s="111"/>
      <c r="AO26502" s="111"/>
      <c r="AT26502" s="111"/>
    </row>
    <row r="26503" spans="20:52" x14ac:dyDescent="0.25">
      <c r="T26503" s="110"/>
      <c r="AC26503" s="109"/>
      <c r="AJ26503" s="111"/>
      <c r="AO26503" s="111"/>
      <c r="AV26503" s="111"/>
    </row>
    <row r="26504" spans="20:52" x14ac:dyDescent="0.25">
      <c r="T26504" s="110"/>
      <c r="AC26504" s="109"/>
    </row>
    <row r="26505" spans="20:52" x14ac:dyDescent="0.25">
      <c r="T26505" s="110"/>
      <c r="AC26505" s="109"/>
      <c r="AJ26505" s="111"/>
      <c r="AO26505" s="111"/>
      <c r="AR26505" s="111"/>
      <c r="AT26505" s="111"/>
      <c r="AV26505" s="111"/>
    </row>
    <row r="26506" spans="20:52" x14ac:dyDescent="0.25">
      <c r="T26506" s="110"/>
      <c r="AC26506" s="109"/>
      <c r="AJ26506" s="111"/>
      <c r="AP26506" s="111"/>
      <c r="AV26506" s="111"/>
      <c r="AZ26506" s="111"/>
    </row>
    <row r="26507" spans="20:52" x14ac:dyDescent="0.25">
      <c r="T26507" s="110"/>
      <c r="AC26507" s="109"/>
      <c r="AJ26507" s="111"/>
      <c r="AO26507" s="111"/>
      <c r="AV26507" s="111"/>
    </row>
    <row r="26508" spans="20:52" x14ac:dyDescent="0.25">
      <c r="T26508" s="110"/>
      <c r="AC26508" s="109"/>
      <c r="AJ26508" s="111"/>
      <c r="AO26508" s="111"/>
      <c r="AV26508" s="111"/>
    </row>
    <row r="26509" spans="20:52" x14ac:dyDescent="0.25">
      <c r="T26509" s="110"/>
      <c r="AC26509" s="109"/>
      <c r="AJ26509" s="111"/>
      <c r="AO26509" s="111"/>
      <c r="AV26509" s="111"/>
    </row>
    <row r="26510" spans="20:52" x14ac:dyDescent="0.25">
      <c r="T26510" s="110"/>
      <c r="AC26510" s="109"/>
    </row>
    <row r="26511" spans="20:52" x14ac:dyDescent="0.25">
      <c r="T26511" s="110"/>
      <c r="AC26511" s="109"/>
      <c r="AJ26511" s="111"/>
      <c r="AO26511" s="111"/>
      <c r="AV26511" s="111"/>
    </row>
    <row r="26512" spans="20:52" x14ac:dyDescent="0.25">
      <c r="T26512" s="110"/>
      <c r="AC26512" s="109"/>
      <c r="AJ26512" s="111"/>
      <c r="AO26512" s="111"/>
      <c r="AP26512" s="111"/>
      <c r="AV26512" s="111"/>
    </row>
    <row r="26513" spans="20:52" x14ac:dyDescent="0.25">
      <c r="T26513" s="110"/>
      <c r="AC26513" s="109"/>
      <c r="AJ26513" s="111"/>
      <c r="AO26513" s="111"/>
    </row>
    <row r="26514" spans="20:52" x14ac:dyDescent="0.25">
      <c r="T26514" s="110"/>
      <c r="AC26514" s="109"/>
      <c r="AJ26514" s="111"/>
      <c r="AT26514" s="111"/>
      <c r="AV26514" s="111"/>
    </row>
    <row r="26515" spans="20:52" x14ac:dyDescent="0.25">
      <c r="T26515" s="110"/>
      <c r="AC26515" s="109"/>
    </row>
    <row r="26516" spans="20:52" x14ac:dyDescent="0.25">
      <c r="T26516" s="110"/>
      <c r="AC26516" s="109"/>
      <c r="AJ26516" s="111"/>
      <c r="AO26516" s="111"/>
      <c r="AP26516" s="111"/>
      <c r="AT26516" s="111"/>
      <c r="AV26516" s="111"/>
    </row>
    <row r="26517" spans="20:52" x14ac:dyDescent="0.25">
      <c r="T26517" s="110"/>
      <c r="AC26517" s="109"/>
      <c r="AJ26517" s="111"/>
      <c r="AV26517" s="111"/>
    </row>
    <row r="26518" spans="20:52" x14ac:dyDescent="0.25">
      <c r="T26518" s="110"/>
      <c r="AC26518" s="109"/>
      <c r="AV26518" s="111"/>
    </row>
    <row r="26519" spans="20:52" x14ac:dyDescent="0.25">
      <c r="T26519" s="110"/>
      <c r="AC26519" s="109"/>
      <c r="AO26519" s="111"/>
      <c r="AP26519" s="111"/>
      <c r="AT26519" s="111"/>
    </row>
    <row r="26520" spans="20:52" x14ac:dyDescent="0.25">
      <c r="T26520" s="110"/>
      <c r="AC26520" s="109"/>
      <c r="AJ26520" s="111"/>
      <c r="AO26520" s="111"/>
    </row>
    <row r="26521" spans="20:52" x14ac:dyDescent="0.25">
      <c r="T26521" s="110"/>
      <c r="AC26521" s="109"/>
    </row>
    <row r="26522" spans="20:52" x14ac:dyDescent="0.25">
      <c r="T26522" s="110"/>
      <c r="AC26522" s="109"/>
      <c r="AJ26522" s="111"/>
      <c r="AO26522" s="111"/>
      <c r="AP26522" s="111"/>
      <c r="AV26522" s="111"/>
    </row>
    <row r="26523" spans="20:52" x14ac:dyDescent="0.25">
      <c r="T26523" s="110"/>
      <c r="AC26523" s="109"/>
    </row>
    <row r="26524" spans="20:52" x14ac:dyDescent="0.25">
      <c r="T26524" s="110"/>
      <c r="AC26524" s="109"/>
      <c r="AZ26524" s="111"/>
    </row>
    <row r="26525" spans="20:52" x14ac:dyDescent="0.25">
      <c r="T26525" s="110"/>
      <c r="AC26525" s="109"/>
    </row>
    <row r="26526" spans="20:52" x14ac:dyDescent="0.25">
      <c r="T26526" s="110"/>
      <c r="AC26526" s="109"/>
      <c r="AJ26526" s="111"/>
      <c r="AO26526" s="111"/>
      <c r="AV26526" s="111"/>
    </row>
    <row r="26527" spans="20:52" x14ac:dyDescent="0.25">
      <c r="T26527" s="110"/>
      <c r="AC26527" s="109"/>
      <c r="AV26527" s="111"/>
    </row>
    <row r="26528" spans="20:52" x14ac:dyDescent="0.25">
      <c r="T26528" s="110"/>
      <c r="AC26528" s="109"/>
      <c r="AV26528" s="111"/>
    </row>
    <row r="26529" spans="20:52" x14ac:dyDescent="0.25">
      <c r="T26529" s="110"/>
      <c r="AC26529" s="109"/>
      <c r="AJ26529" s="111"/>
      <c r="AO26529" s="111"/>
      <c r="AV26529" s="111"/>
    </row>
    <row r="26530" spans="20:52" x14ac:dyDescent="0.25">
      <c r="T26530" s="110"/>
      <c r="AC26530" s="109"/>
      <c r="AV26530" s="111"/>
    </row>
    <row r="26531" spans="20:52" x14ac:dyDescent="0.25">
      <c r="T26531" s="110"/>
      <c r="AC26531" s="109"/>
      <c r="AJ26531" s="111"/>
      <c r="AO26531" s="111"/>
      <c r="AP26531" s="111"/>
      <c r="AV26531" s="111"/>
    </row>
    <row r="26532" spans="20:52" x14ac:dyDescent="0.25">
      <c r="T26532" s="110"/>
      <c r="AC26532" s="109"/>
      <c r="AJ26532" s="111"/>
      <c r="AO26532" s="111"/>
      <c r="AV26532" s="111"/>
    </row>
    <row r="26533" spans="20:52" x14ac:dyDescent="0.25">
      <c r="T26533" s="110"/>
      <c r="AC26533" s="109"/>
      <c r="AJ26533" s="111"/>
      <c r="AO26533" s="111"/>
      <c r="AV26533" s="111"/>
    </row>
    <row r="26534" spans="20:52" x14ac:dyDescent="0.25">
      <c r="T26534" s="110"/>
      <c r="AC26534" s="109"/>
      <c r="AV26534" s="111"/>
    </row>
    <row r="26535" spans="20:52" x14ac:dyDescent="0.25">
      <c r="T26535" s="110"/>
      <c r="AC26535" s="109"/>
    </row>
    <row r="26536" spans="20:52" x14ac:dyDescent="0.25">
      <c r="T26536" s="110"/>
      <c r="AC26536" s="109"/>
      <c r="AZ26536" s="111"/>
    </row>
    <row r="26537" spans="20:52" x14ac:dyDescent="0.25">
      <c r="T26537" s="110"/>
      <c r="AC26537" s="109"/>
    </row>
    <row r="26538" spans="20:52" x14ac:dyDescent="0.25">
      <c r="T26538" s="110"/>
      <c r="AC26538" s="109"/>
    </row>
    <row r="26539" spans="20:52" x14ac:dyDescent="0.25">
      <c r="T26539" s="110"/>
      <c r="AC26539" s="109"/>
    </row>
    <row r="26540" spans="20:52" x14ac:dyDescent="0.25">
      <c r="T26540" s="110"/>
      <c r="AC26540" s="109"/>
      <c r="AJ26540" s="111"/>
      <c r="AO26540" s="111"/>
      <c r="AT26540" s="111"/>
      <c r="AV26540" s="111"/>
    </row>
    <row r="26541" spans="20:52" x14ac:dyDescent="0.25">
      <c r="T26541" s="110"/>
      <c r="AC26541" s="109"/>
    </row>
    <row r="26542" spans="20:52" x14ac:dyDescent="0.25">
      <c r="T26542" s="110"/>
      <c r="AC26542" s="109"/>
      <c r="AJ26542" s="111"/>
      <c r="AO26542" s="111"/>
    </row>
    <row r="26543" spans="20:52" x14ac:dyDescent="0.25">
      <c r="T26543" s="110"/>
      <c r="AC26543" s="109"/>
    </row>
    <row r="26544" spans="20:52" x14ac:dyDescent="0.25">
      <c r="T26544" s="110"/>
      <c r="AC26544" s="109"/>
      <c r="AJ26544" s="111"/>
      <c r="AO26544" s="111"/>
      <c r="AP26544" s="111"/>
      <c r="AT26544" s="111"/>
      <c r="AV26544" s="111"/>
    </row>
    <row r="26545" spans="20:52" x14ac:dyDescent="0.25">
      <c r="T26545" s="110"/>
      <c r="AC26545" s="109"/>
      <c r="AO26545" s="111"/>
      <c r="AT26545" s="111"/>
      <c r="AV26545" s="111"/>
    </row>
    <row r="26546" spans="20:52" x14ac:dyDescent="0.25">
      <c r="T26546" s="110"/>
      <c r="AC26546" s="109"/>
      <c r="AJ26546" s="111"/>
      <c r="AO26546" s="111"/>
      <c r="AV26546" s="111"/>
      <c r="AZ26546" s="111"/>
    </row>
    <row r="26547" spans="20:52" x14ac:dyDescent="0.25">
      <c r="T26547" s="110"/>
      <c r="AC26547" s="109"/>
      <c r="AO26547" s="111"/>
      <c r="AP26547" s="111"/>
      <c r="AV26547" s="111"/>
    </row>
    <row r="26548" spans="20:52" x14ac:dyDescent="0.25">
      <c r="T26548" s="110"/>
      <c r="AC26548" s="109"/>
    </row>
    <row r="26549" spans="20:52" x14ac:dyDescent="0.25">
      <c r="T26549" s="110"/>
      <c r="AC26549" s="109"/>
    </row>
    <row r="26550" spans="20:52" x14ac:dyDescent="0.25">
      <c r="T26550" s="110"/>
      <c r="AC26550" s="109"/>
      <c r="AJ26550" s="111"/>
      <c r="AO26550" s="111"/>
      <c r="AV26550" s="111"/>
    </row>
    <row r="26551" spans="20:52" x14ac:dyDescent="0.25">
      <c r="T26551" s="110"/>
      <c r="AC26551" s="109"/>
      <c r="AJ26551" s="111"/>
      <c r="AO26551" s="111"/>
      <c r="AP26551" s="111"/>
      <c r="AV26551" s="111"/>
      <c r="AZ26551" s="111"/>
    </row>
    <row r="26552" spans="20:52" x14ac:dyDescent="0.25">
      <c r="T26552" s="110"/>
      <c r="AC26552" s="109"/>
      <c r="AV26552" s="111"/>
    </row>
    <row r="26553" spans="20:52" x14ac:dyDescent="0.25">
      <c r="T26553" s="110"/>
      <c r="AC26553" s="109"/>
      <c r="AJ26553" s="111"/>
      <c r="AV26553" s="111"/>
    </row>
    <row r="26554" spans="20:52" x14ac:dyDescent="0.25">
      <c r="T26554" s="110"/>
      <c r="AC26554" s="109"/>
    </row>
    <row r="26555" spans="20:52" x14ac:dyDescent="0.25">
      <c r="T26555" s="110"/>
      <c r="AC26555" s="109"/>
    </row>
    <row r="26556" spans="20:52" x14ac:dyDescent="0.25">
      <c r="T26556" s="110"/>
      <c r="AC26556" s="109"/>
      <c r="AJ26556" s="111"/>
      <c r="AP26556" s="111"/>
      <c r="AV26556" s="111"/>
      <c r="AZ26556" s="111"/>
    </row>
    <row r="26557" spans="20:52" x14ac:dyDescent="0.25">
      <c r="T26557" s="110"/>
      <c r="AC26557" s="109"/>
      <c r="AJ26557" s="111"/>
      <c r="AO26557" s="111"/>
    </row>
    <row r="26558" spans="20:52" x14ac:dyDescent="0.25">
      <c r="T26558" s="110"/>
      <c r="AC26558" s="109"/>
      <c r="AJ26558" s="111"/>
      <c r="AO26558" s="111"/>
      <c r="AV26558" s="111"/>
      <c r="AZ26558" s="111"/>
    </row>
    <row r="26559" spans="20:52" x14ac:dyDescent="0.25">
      <c r="T26559" s="110"/>
      <c r="AC26559" s="109"/>
      <c r="AJ26559" s="111"/>
      <c r="AO26559" s="111"/>
      <c r="AV26559" s="111"/>
      <c r="AZ26559" s="111"/>
    </row>
    <row r="26560" spans="20:52" x14ac:dyDescent="0.25">
      <c r="T26560" s="110"/>
      <c r="AC26560" s="109"/>
      <c r="AJ26560" s="111"/>
      <c r="AO26560" s="111"/>
      <c r="AP26560" s="111"/>
      <c r="AT26560" s="111"/>
      <c r="AV26560" s="111"/>
    </row>
    <row r="26561" spans="20:52" x14ac:dyDescent="0.25">
      <c r="T26561" s="110"/>
      <c r="AC26561" s="109"/>
      <c r="AV26561" s="111"/>
    </row>
    <row r="26562" spans="20:52" x14ac:dyDescent="0.25">
      <c r="T26562" s="110"/>
      <c r="AC26562" s="109"/>
    </row>
    <row r="26563" spans="20:52" x14ac:dyDescent="0.25">
      <c r="T26563" s="110"/>
      <c r="AC26563" s="109"/>
      <c r="AJ26563" s="111"/>
      <c r="AO26563" s="111"/>
      <c r="AP26563" s="111"/>
      <c r="AV26563" s="111"/>
    </row>
    <row r="26564" spans="20:52" x14ac:dyDescent="0.25">
      <c r="T26564" s="110"/>
      <c r="AC26564" s="109"/>
      <c r="AZ26564" s="111"/>
    </row>
    <row r="26565" spans="20:52" x14ac:dyDescent="0.25">
      <c r="T26565" s="110"/>
      <c r="AC26565" s="109"/>
    </row>
    <row r="26566" spans="20:52" x14ac:dyDescent="0.25">
      <c r="T26566" s="110"/>
      <c r="AC26566" s="109"/>
    </row>
    <row r="26567" spans="20:52" x14ac:dyDescent="0.25">
      <c r="T26567" s="110"/>
      <c r="AC26567" s="109"/>
      <c r="AJ26567" s="111"/>
      <c r="AO26567" s="111"/>
      <c r="AV26567" s="111"/>
    </row>
    <row r="26568" spans="20:52" x14ac:dyDescent="0.25">
      <c r="T26568" s="110"/>
      <c r="AC26568" s="109"/>
      <c r="AJ26568" s="111"/>
      <c r="AO26568" s="111"/>
      <c r="AV26568" s="111"/>
    </row>
    <row r="26569" spans="20:52" x14ac:dyDescent="0.25">
      <c r="T26569" s="110"/>
      <c r="AC26569" s="109"/>
      <c r="AJ26569" s="111"/>
      <c r="AO26569" s="111"/>
      <c r="AV26569" s="111"/>
    </row>
    <row r="26570" spans="20:52" x14ac:dyDescent="0.25">
      <c r="T26570" s="110"/>
      <c r="AC26570" s="109"/>
      <c r="AP26570" s="111"/>
    </row>
    <row r="26571" spans="20:52" x14ac:dyDescent="0.25">
      <c r="T26571" s="110"/>
      <c r="AC26571" s="109"/>
      <c r="AZ26571" s="111"/>
    </row>
    <row r="26572" spans="20:52" x14ac:dyDescent="0.25">
      <c r="T26572" s="110"/>
      <c r="AC26572" s="109"/>
      <c r="AV26572" s="111"/>
    </row>
    <row r="26573" spans="20:52" x14ac:dyDescent="0.25">
      <c r="T26573" s="110"/>
      <c r="AC26573" s="109"/>
      <c r="AJ26573" s="111"/>
      <c r="AO26573" s="111"/>
      <c r="AV26573" s="111"/>
    </row>
    <row r="26574" spans="20:52" x14ac:dyDescent="0.25">
      <c r="T26574" s="110"/>
      <c r="AC26574" s="109"/>
      <c r="AP26574" s="111"/>
      <c r="AV26574" s="111"/>
    </row>
    <row r="26575" spans="20:52" x14ac:dyDescent="0.25">
      <c r="T26575" s="110"/>
      <c r="AC26575" s="109"/>
      <c r="AJ26575" s="111"/>
      <c r="AO26575" s="111"/>
      <c r="AP26575" s="111"/>
      <c r="AV26575" s="111"/>
    </row>
    <row r="26576" spans="20:52" x14ac:dyDescent="0.25">
      <c r="T26576" s="110"/>
      <c r="AC26576" s="109"/>
      <c r="AJ26576" s="111"/>
      <c r="AO26576" s="111"/>
      <c r="AP26576" s="111"/>
      <c r="AT26576" s="111"/>
      <c r="AV26576" s="111"/>
    </row>
    <row r="26577" spans="20:52" x14ac:dyDescent="0.25">
      <c r="T26577" s="110"/>
      <c r="AC26577" s="109"/>
      <c r="AJ26577" s="111"/>
      <c r="AO26577" s="111"/>
      <c r="AP26577" s="111"/>
      <c r="AV26577" s="111"/>
    </row>
    <row r="26578" spans="20:52" x14ac:dyDescent="0.25">
      <c r="T26578" s="110"/>
      <c r="AC26578" s="109"/>
    </row>
    <row r="26579" spans="20:52" x14ac:dyDescent="0.25">
      <c r="T26579" s="110"/>
      <c r="AC26579" s="109"/>
      <c r="AJ26579" s="111"/>
      <c r="AO26579" s="111"/>
      <c r="AP26579" s="111"/>
      <c r="AV26579" s="111"/>
    </row>
    <row r="26580" spans="20:52" x14ac:dyDescent="0.25">
      <c r="T26580" s="110"/>
      <c r="AC26580" s="109"/>
      <c r="AP26580" s="111"/>
    </row>
    <row r="26581" spans="20:52" x14ac:dyDescent="0.25">
      <c r="T26581" s="110"/>
      <c r="AC26581" s="109"/>
      <c r="AJ26581" s="111"/>
      <c r="AO26581" s="111"/>
      <c r="AT26581" s="111"/>
      <c r="AV26581" s="111"/>
    </row>
    <row r="26582" spans="20:52" x14ac:dyDescent="0.25">
      <c r="T26582" s="110"/>
      <c r="AC26582" s="109"/>
      <c r="AJ26582" s="111"/>
      <c r="AO26582" s="111"/>
      <c r="AP26582" s="111"/>
      <c r="AV26582" s="111"/>
    </row>
    <row r="26583" spans="20:52" x14ac:dyDescent="0.25">
      <c r="T26583" s="110"/>
      <c r="AC26583" s="109"/>
      <c r="AJ26583" s="111"/>
      <c r="AO26583" s="111"/>
      <c r="AV26583" s="111"/>
    </row>
    <row r="26584" spans="20:52" x14ac:dyDescent="0.25">
      <c r="T26584" s="110"/>
      <c r="AC26584" s="109"/>
      <c r="AJ26584" s="111"/>
      <c r="AP26584" s="111"/>
      <c r="AV26584" s="111"/>
    </row>
    <row r="26585" spans="20:52" x14ac:dyDescent="0.25">
      <c r="T26585" s="110"/>
      <c r="AC26585" s="109"/>
      <c r="AJ26585" s="111"/>
      <c r="AO26585" s="111"/>
      <c r="AV26585" s="111"/>
      <c r="AZ26585" s="111"/>
    </row>
    <row r="26586" spans="20:52" x14ac:dyDescent="0.25">
      <c r="T26586" s="110"/>
      <c r="AC26586" s="109"/>
      <c r="AJ26586" s="111"/>
      <c r="AO26586" s="111"/>
      <c r="AP26586" s="111"/>
      <c r="AT26586" s="111"/>
    </row>
    <row r="26587" spans="20:52" x14ac:dyDescent="0.25">
      <c r="T26587" s="110"/>
      <c r="AC26587" s="109"/>
    </row>
    <row r="26588" spans="20:52" x14ac:dyDescent="0.25">
      <c r="T26588" s="110"/>
      <c r="AC26588" s="109"/>
      <c r="AZ26588" s="111"/>
    </row>
    <row r="26589" spans="20:52" x14ac:dyDescent="0.25">
      <c r="T26589" s="110"/>
      <c r="AC26589" s="109"/>
      <c r="AJ26589" s="111"/>
      <c r="AO26589" s="111"/>
      <c r="AV26589" s="111"/>
    </row>
    <row r="26590" spans="20:52" x14ac:dyDescent="0.25">
      <c r="T26590" s="110"/>
      <c r="AC26590" s="109"/>
    </row>
    <row r="26591" spans="20:52" x14ac:dyDescent="0.25">
      <c r="T26591" s="110"/>
      <c r="AC26591" s="109"/>
      <c r="AJ26591" s="111"/>
      <c r="AO26591" s="111"/>
      <c r="AV26591" s="111"/>
    </row>
    <row r="26592" spans="20:52" x14ac:dyDescent="0.25">
      <c r="T26592" s="110"/>
      <c r="AC26592" s="109"/>
      <c r="AV26592" s="111"/>
    </row>
    <row r="26593" spans="20:48" x14ac:dyDescent="0.25">
      <c r="T26593" s="110"/>
      <c r="AC26593" s="109"/>
    </row>
    <row r="26594" spans="20:48" x14ac:dyDescent="0.25">
      <c r="T26594" s="110"/>
      <c r="AC26594" s="109"/>
    </row>
    <row r="26595" spans="20:48" x14ac:dyDescent="0.25">
      <c r="T26595" s="110"/>
      <c r="AC26595" s="109"/>
      <c r="AJ26595" s="111"/>
      <c r="AO26595" s="111"/>
      <c r="AV26595" s="111"/>
    </row>
    <row r="26596" spans="20:48" x14ac:dyDescent="0.25">
      <c r="T26596" s="110"/>
      <c r="AC26596" s="109"/>
    </row>
    <row r="26597" spans="20:48" x14ac:dyDescent="0.25">
      <c r="T26597" s="110"/>
      <c r="AC26597" s="109"/>
      <c r="AV26597" s="111"/>
    </row>
    <row r="26598" spans="20:48" x14ac:dyDescent="0.25">
      <c r="T26598" s="110"/>
      <c r="AC26598" s="109"/>
      <c r="AP26598" s="111"/>
    </row>
    <row r="26599" spans="20:48" x14ac:dyDescent="0.25">
      <c r="T26599" s="110"/>
      <c r="AC26599" s="109"/>
      <c r="AJ26599" s="111"/>
      <c r="AO26599" s="111"/>
      <c r="AV26599" s="111"/>
    </row>
    <row r="26600" spans="20:48" x14ac:dyDescent="0.25">
      <c r="T26600" s="110"/>
      <c r="AC26600" s="109"/>
      <c r="AV26600" s="111"/>
    </row>
    <row r="26601" spans="20:48" x14ac:dyDescent="0.25">
      <c r="T26601" s="110"/>
      <c r="AC26601" s="109"/>
      <c r="AJ26601" s="111"/>
      <c r="AO26601" s="111"/>
      <c r="AP26601" s="111"/>
      <c r="AV26601" s="111"/>
    </row>
    <row r="26602" spans="20:48" x14ac:dyDescent="0.25">
      <c r="T26602" s="110"/>
      <c r="AC26602" s="109"/>
    </row>
    <row r="26603" spans="20:48" x14ac:dyDescent="0.25">
      <c r="T26603" s="110"/>
      <c r="AC26603" s="109"/>
      <c r="AJ26603" s="111"/>
      <c r="AO26603" s="111"/>
      <c r="AP26603" s="111"/>
      <c r="AV26603" s="111"/>
    </row>
    <row r="26604" spans="20:48" x14ac:dyDescent="0.25">
      <c r="T26604" s="110"/>
      <c r="AC26604" s="109"/>
      <c r="AJ26604" s="111"/>
      <c r="AO26604" s="111"/>
    </row>
    <row r="26605" spans="20:48" x14ac:dyDescent="0.25">
      <c r="T26605" s="110"/>
      <c r="AC26605" s="109"/>
    </row>
    <row r="26606" spans="20:48" x14ac:dyDescent="0.25">
      <c r="T26606" s="110"/>
      <c r="AC26606" s="109"/>
    </row>
    <row r="26607" spans="20:48" x14ac:dyDescent="0.25">
      <c r="T26607" s="110"/>
      <c r="AC26607" s="109"/>
      <c r="AP26607" s="111"/>
    </row>
    <row r="26608" spans="20:48" x14ac:dyDescent="0.25">
      <c r="T26608" s="110"/>
      <c r="AC26608" s="109"/>
      <c r="AP26608" s="111"/>
      <c r="AV26608" s="111"/>
    </row>
    <row r="26609" spans="20:52" x14ac:dyDescent="0.25">
      <c r="T26609" s="110"/>
      <c r="AC26609" s="109"/>
      <c r="AJ26609" s="111"/>
      <c r="AO26609" s="111"/>
      <c r="AV26609" s="111"/>
      <c r="AZ26609" s="111"/>
    </row>
    <row r="26610" spans="20:52" x14ac:dyDescent="0.25">
      <c r="T26610" s="110"/>
      <c r="AC26610" s="109"/>
    </row>
    <row r="26611" spans="20:52" x14ac:dyDescent="0.25">
      <c r="T26611" s="110"/>
      <c r="AC26611" s="109"/>
      <c r="AV26611" s="111"/>
    </row>
    <row r="26612" spans="20:52" x14ac:dyDescent="0.25">
      <c r="T26612" s="110"/>
      <c r="AC26612" s="109"/>
      <c r="AP26612" s="111"/>
      <c r="AV26612" s="111"/>
      <c r="AZ26612" s="111"/>
    </row>
    <row r="26613" spans="20:52" x14ac:dyDescent="0.25">
      <c r="T26613" s="110"/>
      <c r="AC26613" s="109"/>
      <c r="AV26613" s="111"/>
    </row>
    <row r="26614" spans="20:52" x14ac:dyDescent="0.25">
      <c r="T26614" s="110"/>
      <c r="AC26614" s="109"/>
      <c r="AP26614" s="111"/>
    </row>
    <row r="26615" spans="20:52" x14ac:dyDescent="0.25">
      <c r="T26615" s="110"/>
      <c r="AC26615" s="109"/>
      <c r="AJ26615" s="111"/>
      <c r="AO26615" s="111"/>
      <c r="AV26615" s="111"/>
      <c r="AZ26615" s="111"/>
    </row>
    <row r="26616" spans="20:52" x14ac:dyDescent="0.25">
      <c r="T26616" s="110"/>
      <c r="AC26616" s="109"/>
      <c r="AJ26616" s="111"/>
      <c r="AO26616" s="111"/>
      <c r="AV26616" s="111"/>
    </row>
    <row r="26617" spans="20:52" x14ac:dyDescent="0.25">
      <c r="T26617" s="110"/>
      <c r="AC26617" s="109"/>
      <c r="AJ26617" s="111"/>
      <c r="AO26617" s="111"/>
      <c r="AV26617" s="111"/>
    </row>
    <row r="26618" spans="20:52" x14ac:dyDescent="0.25">
      <c r="T26618" s="110"/>
      <c r="AC26618" s="109"/>
    </row>
    <row r="26619" spans="20:52" x14ac:dyDescent="0.25">
      <c r="T26619" s="110"/>
      <c r="AC26619" s="109"/>
    </row>
    <row r="26620" spans="20:52" x14ac:dyDescent="0.25">
      <c r="T26620" s="110"/>
      <c r="AC26620" s="109"/>
    </row>
    <row r="26621" spans="20:52" x14ac:dyDescent="0.25">
      <c r="T26621" s="110"/>
      <c r="AC26621" s="109"/>
      <c r="AZ26621" s="111"/>
    </row>
    <row r="26622" spans="20:52" x14ac:dyDescent="0.25">
      <c r="T26622" s="110"/>
      <c r="AC26622" s="109"/>
      <c r="AP26622" s="111"/>
      <c r="AV26622" s="111"/>
    </row>
    <row r="26623" spans="20:52" x14ac:dyDescent="0.25">
      <c r="T26623" s="110"/>
      <c r="AC26623" s="109"/>
      <c r="AP26623" s="111"/>
      <c r="AV26623" s="111"/>
    </row>
    <row r="26624" spans="20:52" x14ac:dyDescent="0.25">
      <c r="T26624" s="110"/>
      <c r="AC26624" s="109"/>
      <c r="AJ26624" s="111"/>
      <c r="AO26624" s="111"/>
      <c r="AT26624" s="111"/>
      <c r="AV26624" s="111"/>
    </row>
    <row r="26625" spans="20:48" x14ac:dyDescent="0.25">
      <c r="T26625" s="110"/>
      <c r="AC26625" s="109"/>
      <c r="AV26625" s="111"/>
    </row>
    <row r="26626" spans="20:48" x14ac:dyDescent="0.25">
      <c r="T26626" s="110"/>
      <c r="AC26626" s="109"/>
      <c r="AJ26626" s="111"/>
      <c r="AO26626" s="111"/>
      <c r="AV26626" s="111"/>
    </row>
    <row r="26627" spans="20:48" x14ac:dyDescent="0.25">
      <c r="T26627" s="110"/>
      <c r="AC26627" s="109"/>
      <c r="AO26627" s="111"/>
      <c r="AP26627" s="111"/>
      <c r="AR26627" s="111"/>
      <c r="AV26627" s="111"/>
    </row>
    <row r="26628" spans="20:48" x14ac:dyDescent="0.25">
      <c r="T26628" s="110"/>
      <c r="AC26628" s="109"/>
      <c r="AJ26628" s="111"/>
      <c r="AO26628" s="111"/>
      <c r="AV26628" s="111"/>
    </row>
    <row r="26629" spans="20:48" x14ac:dyDescent="0.25">
      <c r="T26629" s="110"/>
      <c r="AC26629" s="109"/>
    </row>
    <row r="26630" spans="20:48" x14ac:dyDescent="0.25">
      <c r="T26630" s="110"/>
      <c r="AC26630" s="109"/>
    </row>
    <row r="26631" spans="20:48" x14ac:dyDescent="0.25">
      <c r="T26631" s="110"/>
      <c r="AC26631" s="109"/>
      <c r="AV26631" s="111"/>
    </row>
    <row r="26632" spans="20:48" x14ac:dyDescent="0.25">
      <c r="T26632" s="110"/>
      <c r="AC26632" s="109"/>
    </row>
    <row r="26633" spans="20:48" x14ac:dyDescent="0.25">
      <c r="T26633" s="110"/>
      <c r="AC26633" s="109"/>
      <c r="AJ26633" s="111"/>
      <c r="AO26633" s="111"/>
      <c r="AV26633" s="111"/>
    </row>
    <row r="26634" spans="20:48" x14ac:dyDescent="0.25">
      <c r="T26634" s="110"/>
      <c r="AC26634" s="109"/>
    </row>
    <row r="26635" spans="20:48" x14ac:dyDescent="0.25">
      <c r="T26635" s="110"/>
      <c r="AC26635" s="109"/>
    </row>
    <row r="26636" spans="20:48" x14ac:dyDescent="0.25">
      <c r="T26636" s="110"/>
      <c r="AC26636" s="109"/>
      <c r="AJ26636" s="111"/>
      <c r="AO26636" s="111"/>
      <c r="AP26636" s="111"/>
      <c r="AV26636" s="111"/>
    </row>
    <row r="26637" spans="20:48" x14ac:dyDescent="0.25">
      <c r="T26637" s="110"/>
      <c r="AC26637" s="109"/>
    </row>
    <row r="26638" spans="20:48" x14ac:dyDescent="0.25">
      <c r="T26638" s="110"/>
      <c r="AC26638" s="109"/>
      <c r="AJ26638" s="111"/>
      <c r="AO26638" s="111"/>
      <c r="AP26638" s="111"/>
      <c r="AV26638" s="111"/>
    </row>
    <row r="26639" spans="20:48" x14ac:dyDescent="0.25">
      <c r="T26639" s="110"/>
      <c r="AC26639" s="109"/>
    </row>
    <row r="26640" spans="20:48" x14ac:dyDescent="0.25">
      <c r="T26640" s="110"/>
      <c r="AC26640" s="109"/>
      <c r="AJ26640" s="111"/>
      <c r="AO26640" s="111"/>
      <c r="AP26640" s="111"/>
      <c r="AV26640" s="111"/>
    </row>
    <row r="26641" spans="20:52" x14ac:dyDescent="0.25">
      <c r="T26641" s="110"/>
      <c r="AC26641" s="109"/>
    </row>
    <row r="26642" spans="20:52" x14ac:dyDescent="0.25">
      <c r="T26642" s="110"/>
      <c r="AC26642" s="109"/>
      <c r="AJ26642" s="111"/>
      <c r="AO26642" s="111"/>
      <c r="AT26642" s="111"/>
      <c r="AV26642" s="111"/>
    </row>
    <row r="26643" spans="20:52" x14ac:dyDescent="0.25">
      <c r="T26643" s="110"/>
      <c r="AC26643" s="109"/>
      <c r="AO26643" s="111"/>
      <c r="AV26643" s="111"/>
    </row>
    <row r="26644" spans="20:52" x14ac:dyDescent="0.25">
      <c r="T26644" s="110"/>
      <c r="AC26644" s="109"/>
      <c r="AP26644" s="111"/>
      <c r="AZ26644" s="111"/>
    </row>
    <row r="26645" spans="20:52" x14ac:dyDescent="0.25">
      <c r="T26645" s="110"/>
      <c r="AC26645" s="109"/>
    </row>
    <row r="26646" spans="20:52" x14ac:dyDescent="0.25">
      <c r="T26646" s="110"/>
      <c r="AC26646" s="109"/>
      <c r="AP26646" s="111"/>
      <c r="AV26646" s="111"/>
    </row>
    <row r="26647" spans="20:52" x14ac:dyDescent="0.25">
      <c r="T26647" s="110"/>
      <c r="AC26647" s="109"/>
      <c r="AJ26647" s="111"/>
      <c r="AO26647" s="111"/>
      <c r="AP26647" s="111"/>
      <c r="AV26647" s="111"/>
    </row>
    <row r="26648" spans="20:52" x14ac:dyDescent="0.25">
      <c r="T26648" s="110"/>
      <c r="AC26648" s="109"/>
      <c r="AJ26648" s="111"/>
      <c r="AO26648" s="111"/>
      <c r="AV26648" s="111"/>
    </row>
    <row r="26649" spans="20:52" x14ac:dyDescent="0.25">
      <c r="T26649" s="110"/>
      <c r="AC26649" s="109"/>
      <c r="AJ26649" s="111"/>
      <c r="AO26649" s="111"/>
      <c r="AT26649" s="111"/>
      <c r="AV26649" s="111"/>
    </row>
    <row r="26650" spans="20:52" x14ac:dyDescent="0.25">
      <c r="T26650" s="110"/>
      <c r="AC26650" s="109"/>
    </row>
    <row r="26651" spans="20:52" x14ac:dyDescent="0.25">
      <c r="T26651" s="110"/>
      <c r="AC26651" s="109"/>
      <c r="AJ26651" s="111"/>
      <c r="AP26651" s="111"/>
    </row>
    <row r="26652" spans="20:52" x14ac:dyDescent="0.25">
      <c r="T26652" s="110"/>
      <c r="AC26652" s="109"/>
      <c r="AJ26652" s="111"/>
      <c r="AO26652" s="111"/>
      <c r="AV26652" s="111"/>
    </row>
    <row r="26653" spans="20:52" x14ac:dyDescent="0.25">
      <c r="T26653" s="110"/>
      <c r="AC26653" s="109"/>
    </row>
    <row r="26654" spans="20:52" x14ac:dyDescent="0.25">
      <c r="T26654" s="110"/>
      <c r="AC26654" s="109"/>
    </row>
    <row r="26655" spans="20:52" x14ac:dyDescent="0.25">
      <c r="T26655" s="110"/>
      <c r="AC26655" s="109"/>
    </row>
    <row r="26656" spans="20:52" x14ac:dyDescent="0.25">
      <c r="T26656" s="110"/>
      <c r="AC26656" s="109"/>
      <c r="AJ26656" s="111"/>
      <c r="AO26656" s="111"/>
      <c r="AP26656" s="111"/>
      <c r="AT26656" s="111"/>
    </row>
    <row r="26657" spans="20:52" x14ac:dyDescent="0.25">
      <c r="T26657" s="110"/>
      <c r="AC26657" s="109"/>
      <c r="AP26657" s="111"/>
      <c r="AT26657" s="111"/>
      <c r="AV26657" s="111"/>
    </row>
    <row r="26658" spans="20:52" x14ac:dyDescent="0.25">
      <c r="T26658" s="110"/>
      <c r="AC26658" s="109"/>
      <c r="AP26658" s="111"/>
      <c r="AV26658" s="111"/>
    </row>
    <row r="26659" spans="20:52" x14ac:dyDescent="0.25">
      <c r="T26659" s="110"/>
      <c r="AC26659" s="109"/>
      <c r="AJ26659" s="111"/>
      <c r="AO26659" s="111"/>
      <c r="AV26659" s="111"/>
    </row>
    <row r="26660" spans="20:52" x14ac:dyDescent="0.25">
      <c r="T26660" s="110"/>
      <c r="AC26660" s="109"/>
    </row>
    <row r="26661" spans="20:52" x14ac:dyDescent="0.25">
      <c r="T26661" s="110"/>
      <c r="AC26661" s="109"/>
    </row>
    <row r="26662" spans="20:52" x14ac:dyDescent="0.25">
      <c r="T26662" s="110"/>
      <c r="AC26662" s="109"/>
    </row>
    <row r="26663" spans="20:52" x14ac:dyDescent="0.25">
      <c r="T26663" s="110"/>
      <c r="AC26663" s="109"/>
      <c r="AJ26663" s="111"/>
      <c r="AO26663" s="111"/>
      <c r="AR26663" s="111"/>
      <c r="AV26663" s="111"/>
    </row>
    <row r="26664" spans="20:52" x14ac:dyDescent="0.25">
      <c r="T26664" s="110"/>
      <c r="AC26664" s="109"/>
    </row>
    <row r="26665" spans="20:52" x14ac:dyDescent="0.25">
      <c r="T26665" s="110"/>
      <c r="AC26665" s="109"/>
      <c r="AP26665" s="111"/>
      <c r="AV26665" s="111"/>
    </row>
    <row r="26666" spans="20:52" x14ac:dyDescent="0.25">
      <c r="T26666" s="110"/>
      <c r="AC26666" s="109"/>
      <c r="AZ26666" s="111"/>
    </row>
    <row r="26667" spans="20:52" x14ac:dyDescent="0.25">
      <c r="T26667" s="110"/>
      <c r="AC26667" s="109"/>
    </row>
    <row r="26668" spans="20:52" x14ac:dyDescent="0.25">
      <c r="T26668" s="110"/>
      <c r="AC26668" s="109"/>
    </row>
    <row r="26669" spans="20:52" x14ac:dyDescent="0.25">
      <c r="T26669" s="110"/>
      <c r="AC26669" s="109"/>
    </row>
    <row r="26670" spans="20:52" x14ac:dyDescent="0.25">
      <c r="T26670" s="110"/>
      <c r="AC26670" s="109"/>
      <c r="AO26670" s="111"/>
      <c r="AP26670" s="111"/>
      <c r="AT26670" s="111"/>
      <c r="AV26670" s="111"/>
    </row>
    <row r="26671" spans="20:52" x14ac:dyDescent="0.25">
      <c r="T26671" s="110"/>
      <c r="AC26671" s="109"/>
    </row>
    <row r="26672" spans="20:52" x14ac:dyDescent="0.25">
      <c r="T26672" s="110"/>
      <c r="AC26672" s="109"/>
    </row>
    <row r="26673" spans="20:52" x14ac:dyDescent="0.25">
      <c r="T26673" s="110"/>
      <c r="AC26673" s="109"/>
      <c r="AJ26673" s="111"/>
      <c r="AO26673" s="111"/>
      <c r="AT26673" s="111"/>
      <c r="AV26673" s="111"/>
    </row>
    <row r="26674" spans="20:52" x14ac:dyDescent="0.25">
      <c r="T26674" s="110"/>
      <c r="AC26674" s="109"/>
      <c r="AP26674" s="111"/>
      <c r="AV26674" s="111"/>
    </row>
    <row r="26675" spans="20:52" x14ac:dyDescent="0.25">
      <c r="T26675" s="110"/>
      <c r="AC26675" s="109"/>
    </row>
    <row r="26676" spans="20:52" x14ac:dyDescent="0.25">
      <c r="T26676" s="110"/>
      <c r="AC26676" s="109"/>
    </row>
    <row r="26677" spans="20:52" x14ac:dyDescent="0.25">
      <c r="T26677" s="110"/>
      <c r="AC26677" s="109"/>
      <c r="AJ26677" s="111"/>
      <c r="AO26677" s="111"/>
      <c r="AP26677" s="111"/>
      <c r="AV26677" s="111"/>
    </row>
    <row r="26678" spans="20:52" x14ac:dyDescent="0.25">
      <c r="T26678" s="110"/>
      <c r="AC26678" s="109"/>
      <c r="AJ26678" s="111"/>
      <c r="AO26678" s="111"/>
      <c r="AV26678" s="111"/>
    </row>
    <row r="26679" spans="20:52" x14ac:dyDescent="0.25">
      <c r="T26679" s="110"/>
      <c r="AC26679" s="109"/>
      <c r="AZ26679" s="111"/>
    </row>
    <row r="26680" spans="20:52" x14ac:dyDescent="0.25">
      <c r="T26680" s="110"/>
      <c r="AC26680" s="109"/>
    </row>
    <row r="26681" spans="20:52" x14ac:dyDescent="0.25">
      <c r="T26681" s="110"/>
      <c r="AC26681" s="109"/>
    </row>
    <row r="26682" spans="20:52" x14ac:dyDescent="0.25">
      <c r="T26682" s="110"/>
      <c r="AC26682" s="109"/>
    </row>
    <row r="26683" spans="20:52" x14ac:dyDescent="0.25">
      <c r="T26683" s="110"/>
      <c r="AC26683" s="109"/>
    </row>
    <row r="26684" spans="20:52" x14ac:dyDescent="0.25">
      <c r="T26684" s="110"/>
      <c r="AC26684" s="109"/>
      <c r="AP26684" s="111"/>
      <c r="AT26684" s="111"/>
      <c r="AV26684" s="111"/>
    </row>
    <row r="26685" spans="20:52" x14ac:dyDescent="0.25">
      <c r="T26685" s="110"/>
      <c r="AC26685" s="109"/>
      <c r="AJ26685" s="111"/>
      <c r="AO26685" s="111"/>
      <c r="AP26685" s="111"/>
      <c r="AT26685" s="111"/>
      <c r="AV26685" s="111"/>
    </row>
    <row r="26686" spans="20:52" x14ac:dyDescent="0.25">
      <c r="T26686" s="110"/>
      <c r="AC26686" s="109"/>
      <c r="AO26686" s="111"/>
      <c r="AV26686" s="111"/>
    </row>
    <row r="26687" spans="20:52" x14ac:dyDescent="0.25">
      <c r="T26687" s="110"/>
      <c r="AC26687" s="109"/>
    </row>
    <row r="26688" spans="20:52" x14ac:dyDescent="0.25">
      <c r="T26688" s="110"/>
      <c r="AC26688" s="109"/>
    </row>
    <row r="26689" spans="20:52" x14ac:dyDescent="0.25">
      <c r="T26689" s="110"/>
      <c r="AC26689" s="109"/>
      <c r="AJ26689" s="111"/>
      <c r="AO26689" s="111"/>
      <c r="AP26689" s="111"/>
      <c r="AR26689" s="111"/>
      <c r="AT26689" s="111"/>
      <c r="AV26689" s="111"/>
    </row>
    <row r="26690" spans="20:52" x14ac:dyDescent="0.25">
      <c r="T26690" s="110"/>
      <c r="AC26690" s="109"/>
      <c r="AP26690" s="111"/>
    </row>
    <row r="26691" spans="20:52" x14ac:dyDescent="0.25">
      <c r="T26691" s="110"/>
      <c r="AC26691" s="109"/>
      <c r="AJ26691" s="111"/>
      <c r="AO26691" s="111"/>
      <c r="AV26691" s="111"/>
    </row>
    <row r="26692" spans="20:52" x14ac:dyDescent="0.25">
      <c r="T26692" s="110"/>
      <c r="AC26692" s="109"/>
      <c r="AJ26692" s="111"/>
      <c r="AO26692" s="111"/>
      <c r="AV26692" s="111"/>
      <c r="AZ26692" s="111"/>
    </row>
    <row r="26693" spans="20:52" x14ac:dyDescent="0.25">
      <c r="T26693" s="110"/>
      <c r="AC26693" s="109"/>
    </row>
    <row r="26694" spans="20:52" x14ac:dyDescent="0.25">
      <c r="T26694" s="110"/>
      <c r="AC26694" s="109"/>
    </row>
    <row r="26695" spans="20:52" x14ac:dyDescent="0.25">
      <c r="T26695" s="110"/>
      <c r="AC26695" s="109"/>
      <c r="AJ26695" s="111"/>
      <c r="AO26695" s="111"/>
      <c r="AR26695" s="111"/>
      <c r="AT26695" s="111"/>
    </row>
    <row r="26696" spans="20:52" x14ac:dyDescent="0.25">
      <c r="T26696" s="110"/>
      <c r="AC26696" s="109"/>
    </row>
    <row r="26697" spans="20:52" x14ac:dyDescent="0.25">
      <c r="T26697" s="110"/>
      <c r="AC26697" s="109"/>
      <c r="AP26697" s="111"/>
      <c r="AR26697" s="111"/>
    </row>
    <row r="26698" spans="20:52" x14ac:dyDescent="0.25">
      <c r="T26698" s="110"/>
      <c r="AC26698" s="109"/>
    </row>
    <row r="26699" spans="20:52" x14ac:dyDescent="0.25">
      <c r="T26699" s="110"/>
      <c r="AC26699" s="109"/>
      <c r="AJ26699" s="111"/>
      <c r="AO26699" s="111"/>
      <c r="AP26699" s="111"/>
      <c r="AV26699" s="111"/>
      <c r="AZ26699" s="111"/>
    </row>
    <row r="26700" spans="20:52" x14ac:dyDescent="0.25">
      <c r="T26700" s="110"/>
      <c r="AC26700" s="109"/>
      <c r="AJ26700" s="111"/>
      <c r="AO26700" s="111"/>
      <c r="AT26700" s="111"/>
      <c r="AV26700" s="111"/>
    </row>
    <row r="26701" spans="20:52" x14ac:dyDescent="0.25">
      <c r="T26701" s="110"/>
      <c r="AC26701" s="109"/>
      <c r="AJ26701" s="111"/>
      <c r="AO26701" s="111"/>
      <c r="AV26701" s="111"/>
    </row>
    <row r="26702" spans="20:52" x14ac:dyDescent="0.25">
      <c r="T26702" s="110"/>
      <c r="AC26702" s="109"/>
    </row>
    <row r="26703" spans="20:52" x14ac:dyDescent="0.25">
      <c r="T26703" s="110"/>
      <c r="AC26703" s="109"/>
    </row>
    <row r="26704" spans="20:52" x14ac:dyDescent="0.25">
      <c r="T26704" s="110"/>
      <c r="AC26704" s="109"/>
    </row>
    <row r="26705" spans="20:48" x14ac:dyDescent="0.25">
      <c r="T26705" s="110"/>
      <c r="AC26705" s="109"/>
    </row>
    <row r="26706" spans="20:48" x14ac:dyDescent="0.25">
      <c r="T26706" s="110"/>
      <c r="AC26706" s="109"/>
      <c r="AJ26706" s="111"/>
      <c r="AO26706" s="111"/>
      <c r="AV26706" s="111"/>
    </row>
    <row r="26707" spans="20:48" x14ac:dyDescent="0.25">
      <c r="T26707" s="110"/>
      <c r="AC26707" s="109"/>
      <c r="AJ26707" s="111"/>
      <c r="AO26707" s="111"/>
      <c r="AV26707" s="111"/>
    </row>
    <row r="26708" spans="20:48" x14ac:dyDescent="0.25">
      <c r="T26708" s="110"/>
      <c r="AC26708" s="109"/>
      <c r="AJ26708" s="111"/>
      <c r="AO26708" s="111"/>
      <c r="AR26708" s="111"/>
      <c r="AV26708" s="111"/>
    </row>
    <row r="26709" spans="20:48" x14ac:dyDescent="0.25">
      <c r="T26709" s="110"/>
      <c r="AC26709" s="109"/>
    </row>
    <row r="26710" spans="20:48" x14ac:dyDescent="0.25">
      <c r="T26710" s="110"/>
      <c r="AC26710" s="109"/>
    </row>
    <row r="26711" spans="20:48" x14ac:dyDescent="0.25">
      <c r="T26711" s="110"/>
      <c r="AC26711" s="109"/>
      <c r="AV26711" s="111"/>
    </row>
    <row r="26712" spans="20:48" x14ac:dyDescent="0.25">
      <c r="T26712" s="110"/>
      <c r="AC26712" s="109"/>
      <c r="AJ26712" s="111"/>
      <c r="AO26712" s="111"/>
      <c r="AV26712" s="111"/>
    </row>
    <row r="26713" spans="20:48" x14ac:dyDescent="0.25">
      <c r="T26713" s="110"/>
      <c r="AC26713" s="109"/>
      <c r="AV26713" s="111"/>
    </row>
    <row r="26714" spans="20:48" x14ac:dyDescent="0.25">
      <c r="T26714" s="110"/>
      <c r="AC26714" s="109"/>
    </row>
    <row r="26715" spans="20:48" x14ac:dyDescent="0.25">
      <c r="T26715" s="110"/>
      <c r="AC26715" s="109"/>
    </row>
    <row r="26716" spans="20:48" x14ac:dyDescent="0.25">
      <c r="T26716" s="110"/>
      <c r="AC26716" s="109"/>
    </row>
    <row r="26717" spans="20:48" x14ac:dyDescent="0.25">
      <c r="T26717" s="110"/>
      <c r="AC26717" s="109"/>
      <c r="AJ26717" s="111"/>
      <c r="AO26717" s="111"/>
      <c r="AP26717" s="111"/>
    </row>
    <row r="26718" spans="20:48" x14ac:dyDescent="0.25">
      <c r="T26718" s="110"/>
      <c r="AC26718" s="109"/>
    </row>
    <row r="26719" spans="20:48" x14ac:dyDescent="0.25">
      <c r="T26719" s="110"/>
      <c r="AC26719" s="109"/>
    </row>
    <row r="26720" spans="20:48" x14ac:dyDescent="0.25">
      <c r="T26720" s="110"/>
      <c r="AC26720" s="109"/>
    </row>
    <row r="26721" spans="20:52" x14ac:dyDescent="0.25">
      <c r="T26721" s="110"/>
      <c r="AC26721" s="109"/>
      <c r="AP26721" s="111"/>
      <c r="AV26721" s="111"/>
      <c r="AZ26721" s="111"/>
    </row>
    <row r="26722" spans="20:52" x14ac:dyDescent="0.25">
      <c r="T26722" s="110"/>
      <c r="AC26722" s="109"/>
      <c r="AJ26722" s="111"/>
      <c r="AO26722" s="111"/>
      <c r="AV26722" s="111"/>
    </row>
    <row r="26723" spans="20:52" x14ac:dyDescent="0.25">
      <c r="T26723" s="110"/>
      <c r="AC26723" s="109"/>
      <c r="AJ26723" s="111"/>
      <c r="AO26723" s="111"/>
      <c r="AP26723" s="111"/>
      <c r="AT26723" s="111"/>
      <c r="AV26723" s="111"/>
    </row>
    <row r="26724" spans="20:52" x14ac:dyDescent="0.25">
      <c r="T26724" s="110"/>
      <c r="AC26724" s="109"/>
      <c r="AV26724" s="111"/>
    </row>
    <row r="26725" spans="20:52" x14ac:dyDescent="0.25">
      <c r="T26725" s="110"/>
      <c r="AC26725" s="109"/>
    </row>
    <row r="26726" spans="20:52" x14ac:dyDescent="0.25">
      <c r="T26726" s="110"/>
      <c r="AC26726" s="109"/>
    </row>
    <row r="26727" spans="20:52" x14ac:dyDescent="0.25">
      <c r="T26727" s="110"/>
      <c r="AC26727" s="109"/>
      <c r="AV26727" s="111"/>
    </row>
    <row r="26728" spans="20:52" x14ac:dyDescent="0.25">
      <c r="T26728" s="110"/>
      <c r="AC26728" s="109"/>
      <c r="AV26728" s="111"/>
    </row>
    <row r="26729" spans="20:52" x14ac:dyDescent="0.25">
      <c r="T26729" s="110"/>
      <c r="AC26729" s="109"/>
      <c r="AV26729" s="111"/>
    </row>
    <row r="26730" spans="20:52" x14ac:dyDescent="0.25">
      <c r="T26730" s="110"/>
      <c r="AC26730" s="109"/>
      <c r="AJ26730" s="111"/>
      <c r="AV26730" s="111"/>
      <c r="AZ26730" s="111"/>
    </row>
    <row r="26731" spans="20:52" x14ac:dyDescent="0.25">
      <c r="T26731" s="110"/>
      <c r="AC26731" s="109"/>
    </row>
    <row r="26732" spans="20:52" x14ac:dyDescent="0.25">
      <c r="T26732" s="110"/>
      <c r="AC26732" s="109"/>
    </row>
    <row r="26733" spans="20:52" x14ac:dyDescent="0.25">
      <c r="T26733" s="110"/>
      <c r="AC26733" s="109"/>
      <c r="AJ26733" s="111"/>
      <c r="AO26733" s="111"/>
      <c r="AP26733" s="111"/>
      <c r="AV26733" s="111"/>
      <c r="AZ26733" s="111"/>
    </row>
    <row r="26734" spans="20:52" x14ac:dyDescent="0.25">
      <c r="T26734" s="110"/>
      <c r="AC26734" s="109"/>
      <c r="AT26734" s="111"/>
    </row>
    <row r="26735" spans="20:52" x14ac:dyDescent="0.25">
      <c r="T26735" s="110"/>
      <c r="AC26735" s="109"/>
    </row>
    <row r="26736" spans="20:52" x14ac:dyDescent="0.25">
      <c r="T26736" s="110"/>
      <c r="AC26736" s="109"/>
    </row>
    <row r="26737" spans="20:52" x14ac:dyDescent="0.25">
      <c r="T26737" s="110"/>
      <c r="AC26737" s="109"/>
      <c r="AJ26737" s="111"/>
      <c r="AO26737" s="111"/>
      <c r="AV26737" s="111"/>
      <c r="AZ26737" s="111"/>
    </row>
    <row r="26738" spans="20:52" x14ac:dyDescent="0.25">
      <c r="T26738" s="110"/>
      <c r="AC26738" s="109"/>
    </row>
    <row r="26739" spans="20:52" x14ac:dyDescent="0.25">
      <c r="T26739" s="110"/>
      <c r="AC26739" s="109"/>
    </row>
    <row r="26740" spans="20:52" x14ac:dyDescent="0.25">
      <c r="T26740" s="110"/>
      <c r="AC26740" s="109"/>
      <c r="AJ26740" s="111"/>
      <c r="AO26740" s="111"/>
      <c r="AV26740" s="111"/>
    </row>
    <row r="26741" spans="20:52" x14ac:dyDescent="0.25">
      <c r="T26741" s="110"/>
      <c r="AC26741" s="109"/>
      <c r="AJ26741" s="111"/>
      <c r="AO26741" s="111"/>
    </row>
    <row r="26742" spans="20:52" x14ac:dyDescent="0.25">
      <c r="T26742" s="110"/>
      <c r="AC26742" s="109"/>
      <c r="AJ26742" s="111"/>
      <c r="AO26742" s="111"/>
      <c r="AV26742" s="111"/>
    </row>
    <row r="26743" spans="20:52" x14ac:dyDescent="0.25">
      <c r="T26743" s="110"/>
      <c r="AC26743" s="109"/>
    </row>
    <row r="26744" spans="20:52" x14ac:dyDescent="0.25">
      <c r="T26744" s="110"/>
      <c r="AC26744" s="109"/>
      <c r="AJ26744" s="111"/>
      <c r="AO26744" s="111"/>
      <c r="AV26744" s="111"/>
    </row>
    <row r="26745" spans="20:52" x14ac:dyDescent="0.25">
      <c r="T26745" s="110"/>
      <c r="AC26745" s="109"/>
    </row>
    <row r="26746" spans="20:52" x14ac:dyDescent="0.25">
      <c r="T26746" s="110"/>
      <c r="AC26746" s="109"/>
      <c r="AV26746" s="111"/>
    </row>
    <row r="26747" spans="20:52" x14ac:dyDescent="0.25">
      <c r="T26747" s="110"/>
      <c r="AC26747" s="109"/>
      <c r="AJ26747" s="111"/>
      <c r="AO26747" s="111"/>
      <c r="AP26747" s="111"/>
      <c r="AV26747" s="111"/>
      <c r="AZ26747" s="111"/>
    </row>
    <row r="26748" spans="20:52" x14ac:dyDescent="0.25">
      <c r="T26748" s="110"/>
      <c r="AC26748" s="109"/>
      <c r="AO26748" s="111"/>
    </row>
    <row r="26749" spans="20:52" x14ac:dyDescent="0.25">
      <c r="T26749" s="110"/>
      <c r="AC26749" s="109"/>
      <c r="AJ26749" s="111"/>
      <c r="AO26749" s="111"/>
      <c r="AP26749" s="111"/>
      <c r="AV26749" s="111"/>
    </row>
    <row r="26750" spans="20:52" x14ac:dyDescent="0.25">
      <c r="T26750" s="110"/>
      <c r="AC26750" s="109"/>
    </row>
    <row r="26751" spans="20:52" x14ac:dyDescent="0.25">
      <c r="T26751" s="110"/>
      <c r="AC26751" s="109"/>
      <c r="AJ26751" s="111"/>
      <c r="AO26751" s="111"/>
      <c r="AV26751" s="111"/>
      <c r="AZ26751" s="111"/>
    </row>
    <row r="26752" spans="20:52" x14ac:dyDescent="0.25">
      <c r="T26752" s="110"/>
      <c r="AC26752" s="109"/>
      <c r="AJ26752" s="111"/>
      <c r="AO26752" s="111"/>
      <c r="AV26752" s="111"/>
    </row>
    <row r="26753" spans="20:52" x14ac:dyDescent="0.25">
      <c r="T26753" s="110"/>
      <c r="AC26753" s="109"/>
      <c r="AJ26753" s="111"/>
      <c r="AO26753" s="111"/>
      <c r="AV26753" s="111"/>
    </row>
    <row r="26754" spans="20:52" x14ac:dyDescent="0.25">
      <c r="T26754" s="110"/>
      <c r="AC26754" s="109"/>
    </row>
    <row r="26755" spans="20:52" x14ac:dyDescent="0.25">
      <c r="T26755" s="110"/>
      <c r="AC26755" s="109"/>
      <c r="AJ26755" s="111"/>
      <c r="AO26755" s="111"/>
      <c r="AP26755" s="111"/>
      <c r="AZ26755" s="111"/>
    </row>
    <row r="26756" spans="20:52" x14ac:dyDescent="0.25">
      <c r="T26756" s="110"/>
      <c r="AC26756" s="109"/>
    </row>
    <row r="26757" spans="20:52" x14ac:dyDescent="0.25">
      <c r="T26757" s="110"/>
      <c r="AC26757" s="109"/>
    </row>
    <row r="26758" spans="20:52" x14ac:dyDescent="0.25">
      <c r="T26758" s="110"/>
      <c r="AC26758" s="109"/>
    </row>
    <row r="26759" spans="20:52" x14ac:dyDescent="0.25">
      <c r="T26759" s="110"/>
      <c r="AC26759" s="109"/>
      <c r="AJ26759" s="111"/>
      <c r="AO26759" s="111"/>
      <c r="AV26759" s="111"/>
    </row>
    <row r="26760" spans="20:52" x14ac:dyDescent="0.25">
      <c r="T26760" s="110"/>
      <c r="AC26760" s="109"/>
      <c r="AJ26760" s="111"/>
      <c r="AO26760" s="111"/>
      <c r="AV26760" s="111"/>
    </row>
    <row r="26761" spans="20:52" x14ac:dyDescent="0.25">
      <c r="T26761" s="110"/>
      <c r="AC26761" s="109"/>
      <c r="AZ26761" s="111"/>
    </row>
    <row r="26762" spans="20:52" x14ac:dyDescent="0.25">
      <c r="T26762" s="110"/>
      <c r="AC26762" s="109"/>
    </row>
    <row r="26763" spans="20:52" x14ac:dyDescent="0.25">
      <c r="T26763" s="110"/>
      <c r="AC26763" s="109"/>
    </row>
    <row r="26764" spans="20:52" x14ac:dyDescent="0.25">
      <c r="T26764" s="110"/>
      <c r="AC26764" s="109"/>
    </row>
    <row r="26765" spans="20:52" x14ac:dyDescent="0.25">
      <c r="T26765" s="110"/>
      <c r="AC26765" s="109"/>
    </row>
    <row r="26766" spans="20:52" x14ac:dyDescent="0.25">
      <c r="T26766" s="110"/>
      <c r="AC26766" s="109"/>
      <c r="AP26766" s="111"/>
      <c r="AV26766" s="111"/>
    </row>
    <row r="26767" spans="20:52" x14ac:dyDescent="0.25">
      <c r="T26767" s="110"/>
      <c r="AC26767" s="109"/>
      <c r="AV26767" s="111"/>
    </row>
    <row r="26768" spans="20:52" x14ac:dyDescent="0.25">
      <c r="T26768" s="110"/>
      <c r="AC26768" s="109"/>
      <c r="AJ26768" s="111"/>
      <c r="AO26768" s="111"/>
      <c r="AV26768" s="111"/>
    </row>
    <row r="26769" spans="20:48" x14ac:dyDescent="0.25">
      <c r="T26769" s="110"/>
      <c r="AC26769" s="109"/>
    </row>
    <row r="26770" spans="20:48" x14ac:dyDescent="0.25">
      <c r="T26770" s="110"/>
      <c r="AC26770" s="109"/>
    </row>
    <row r="26771" spans="20:48" x14ac:dyDescent="0.25">
      <c r="T26771" s="110"/>
      <c r="AC26771" s="109"/>
    </row>
    <row r="26772" spans="20:48" x14ac:dyDescent="0.25">
      <c r="T26772" s="110"/>
      <c r="AC26772" s="109"/>
      <c r="AV26772" s="111"/>
    </row>
    <row r="26773" spans="20:48" x14ac:dyDescent="0.25">
      <c r="T26773" s="110"/>
      <c r="AC26773" s="109"/>
    </row>
    <row r="26774" spans="20:48" x14ac:dyDescent="0.25">
      <c r="T26774" s="110"/>
      <c r="AC26774" s="109"/>
    </row>
    <row r="26775" spans="20:48" x14ac:dyDescent="0.25">
      <c r="T26775" s="110"/>
      <c r="AC26775" s="109"/>
    </row>
    <row r="26776" spans="20:48" x14ac:dyDescent="0.25">
      <c r="T26776" s="110"/>
      <c r="AC26776" s="109"/>
      <c r="AJ26776" s="111"/>
      <c r="AO26776" s="111"/>
    </row>
    <row r="26777" spans="20:48" x14ac:dyDescent="0.25">
      <c r="T26777" s="110"/>
      <c r="AC26777" s="109"/>
      <c r="AP26777" s="111"/>
    </row>
    <row r="26778" spans="20:48" x14ac:dyDescent="0.25">
      <c r="T26778" s="110"/>
      <c r="AC26778" s="109"/>
      <c r="AJ26778" s="111"/>
      <c r="AO26778" s="111"/>
      <c r="AP26778" s="111"/>
    </row>
    <row r="26779" spans="20:48" x14ac:dyDescent="0.25">
      <c r="T26779" s="110"/>
      <c r="AC26779" s="109"/>
      <c r="AJ26779" s="111"/>
      <c r="AO26779" s="111"/>
      <c r="AP26779" s="111"/>
      <c r="AR26779" s="111"/>
      <c r="AV26779" s="111"/>
    </row>
    <row r="26780" spans="20:48" x14ac:dyDescent="0.25">
      <c r="T26780" s="110"/>
      <c r="AC26780" s="109"/>
      <c r="AJ26780" s="111"/>
      <c r="AO26780" s="111"/>
      <c r="AP26780" s="111"/>
      <c r="AV26780" s="111"/>
    </row>
    <row r="26781" spans="20:48" x14ac:dyDescent="0.25">
      <c r="T26781" s="110"/>
      <c r="AC26781" s="109"/>
      <c r="AV26781" s="111"/>
    </row>
    <row r="26782" spans="20:48" x14ac:dyDescent="0.25">
      <c r="T26782" s="110"/>
      <c r="AC26782" s="109"/>
    </row>
    <row r="26783" spans="20:48" x14ac:dyDescent="0.25">
      <c r="T26783" s="110"/>
      <c r="AC26783" s="109"/>
      <c r="AV26783" s="111"/>
    </row>
    <row r="26784" spans="20:48" x14ac:dyDescent="0.25">
      <c r="T26784" s="110"/>
      <c r="AC26784" s="109"/>
      <c r="AJ26784" s="111"/>
      <c r="AO26784" s="111"/>
      <c r="AV26784" s="111"/>
    </row>
    <row r="26785" spans="20:52" x14ac:dyDescent="0.25">
      <c r="T26785" s="110"/>
      <c r="AC26785" s="109"/>
      <c r="AJ26785" s="111"/>
      <c r="AO26785" s="111"/>
      <c r="AP26785" s="111"/>
      <c r="AV26785" s="111"/>
    </row>
    <row r="26786" spans="20:52" x14ac:dyDescent="0.25">
      <c r="T26786" s="110"/>
      <c r="AC26786" s="109"/>
      <c r="AZ26786" s="111"/>
    </row>
    <row r="26787" spans="20:52" x14ac:dyDescent="0.25">
      <c r="T26787" s="110"/>
      <c r="AC26787" s="109"/>
      <c r="AJ26787" s="111"/>
      <c r="AV26787" s="111"/>
    </row>
    <row r="26788" spans="20:52" x14ac:dyDescent="0.25">
      <c r="T26788" s="110"/>
      <c r="AC26788" s="109"/>
    </row>
    <row r="26789" spans="20:52" x14ac:dyDescent="0.25">
      <c r="T26789" s="110"/>
      <c r="AC26789" s="109"/>
      <c r="AJ26789" s="111"/>
      <c r="AO26789" s="111"/>
      <c r="AR26789" s="111"/>
      <c r="AT26789" s="111"/>
      <c r="AV26789" s="111"/>
    </row>
    <row r="26790" spans="20:52" x14ac:dyDescent="0.25">
      <c r="T26790" s="110"/>
      <c r="AC26790" s="109"/>
      <c r="AJ26790" s="111"/>
      <c r="AO26790" s="111"/>
      <c r="AV26790" s="111"/>
    </row>
    <row r="26791" spans="20:52" x14ac:dyDescent="0.25">
      <c r="T26791" s="110"/>
      <c r="AC26791" s="109"/>
    </row>
    <row r="26792" spans="20:52" x14ac:dyDescent="0.25">
      <c r="T26792" s="110"/>
      <c r="AC26792" s="109"/>
      <c r="AJ26792" s="111"/>
      <c r="AO26792" s="111"/>
      <c r="AV26792" s="111"/>
    </row>
    <row r="26793" spans="20:52" x14ac:dyDescent="0.25">
      <c r="T26793" s="110"/>
      <c r="AC26793" s="109"/>
      <c r="AJ26793" s="111"/>
      <c r="AO26793" s="111"/>
    </row>
    <row r="26794" spans="20:52" x14ac:dyDescent="0.25">
      <c r="T26794" s="110"/>
      <c r="AC26794" s="109"/>
    </row>
    <row r="26795" spans="20:52" x14ac:dyDescent="0.25">
      <c r="T26795" s="110"/>
      <c r="AC26795" s="109"/>
      <c r="AJ26795" s="111"/>
      <c r="AO26795" s="111"/>
      <c r="AP26795" s="111"/>
      <c r="AV26795" s="111"/>
    </row>
    <row r="26796" spans="20:52" x14ac:dyDescent="0.25">
      <c r="T26796" s="110"/>
      <c r="AC26796" s="109"/>
      <c r="AV26796" s="111"/>
    </row>
    <row r="26797" spans="20:52" x14ac:dyDescent="0.25">
      <c r="T26797" s="110"/>
      <c r="AC26797" s="109"/>
      <c r="AZ26797" s="111"/>
    </row>
    <row r="26798" spans="20:52" x14ac:dyDescent="0.25">
      <c r="T26798" s="110"/>
      <c r="AC26798" s="109"/>
      <c r="AJ26798" s="111"/>
      <c r="AO26798" s="111"/>
      <c r="AV26798" s="111"/>
    </row>
    <row r="26799" spans="20:52" x14ac:dyDescent="0.25">
      <c r="T26799" s="110"/>
      <c r="AC26799" s="109"/>
    </row>
    <row r="26800" spans="20:52" x14ac:dyDescent="0.25">
      <c r="T26800" s="110"/>
      <c r="AC26800" s="109"/>
      <c r="AJ26800" s="111"/>
      <c r="AO26800" s="111"/>
      <c r="AT26800" s="111"/>
      <c r="AV26800" s="111"/>
    </row>
    <row r="26801" spans="20:52" x14ac:dyDescent="0.25">
      <c r="T26801" s="110"/>
      <c r="AC26801" s="109"/>
      <c r="AJ26801" s="111"/>
      <c r="AO26801" s="111"/>
      <c r="AV26801" s="111"/>
    </row>
    <row r="26802" spans="20:52" x14ac:dyDescent="0.25">
      <c r="T26802" s="110"/>
      <c r="AC26802" s="109"/>
      <c r="AJ26802" s="111"/>
      <c r="AO26802" s="111"/>
      <c r="AV26802" s="111"/>
    </row>
    <row r="26803" spans="20:52" x14ac:dyDescent="0.25">
      <c r="T26803" s="110"/>
      <c r="AC26803" s="109"/>
    </row>
    <row r="26804" spans="20:52" x14ac:dyDescent="0.25">
      <c r="T26804" s="110"/>
      <c r="AC26804" s="109"/>
    </row>
    <row r="26805" spans="20:52" x14ac:dyDescent="0.25">
      <c r="T26805" s="110"/>
      <c r="AC26805" s="109"/>
      <c r="AJ26805" s="111"/>
      <c r="AO26805" s="111"/>
      <c r="AV26805" s="111"/>
    </row>
    <row r="26806" spans="20:52" x14ac:dyDescent="0.25">
      <c r="T26806" s="110"/>
      <c r="AC26806" s="109"/>
      <c r="AJ26806" s="111"/>
      <c r="AO26806" s="111"/>
      <c r="AP26806" s="111"/>
      <c r="AT26806" s="111"/>
      <c r="AV26806" s="111"/>
    </row>
    <row r="26807" spans="20:52" x14ac:dyDescent="0.25">
      <c r="T26807" s="110"/>
      <c r="AC26807" s="109"/>
      <c r="AP26807" s="111"/>
    </row>
    <row r="26808" spans="20:52" x14ac:dyDescent="0.25">
      <c r="T26808" s="110"/>
      <c r="AC26808" s="109"/>
    </row>
    <row r="26809" spans="20:52" x14ac:dyDescent="0.25">
      <c r="T26809" s="110"/>
      <c r="AC26809" s="109"/>
      <c r="AZ26809" s="111"/>
    </row>
    <row r="26810" spans="20:52" x14ac:dyDescent="0.25">
      <c r="T26810" s="110"/>
      <c r="AC26810" s="109"/>
    </row>
    <row r="26811" spans="20:52" x14ac:dyDescent="0.25">
      <c r="T26811" s="110"/>
      <c r="AC26811" s="109"/>
    </row>
    <row r="26812" spans="20:52" x14ac:dyDescent="0.25">
      <c r="T26812" s="110"/>
      <c r="AC26812" s="109"/>
      <c r="AJ26812" s="111"/>
      <c r="AP26812" s="111"/>
      <c r="AV26812" s="111"/>
    </row>
    <row r="26813" spans="20:52" x14ac:dyDescent="0.25">
      <c r="T26813" s="110"/>
      <c r="AC26813" s="109"/>
      <c r="AJ26813" s="111"/>
      <c r="AO26813" s="111"/>
      <c r="AT26813" s="111"/>
      <c r="AV26813" s="111"/>
    </row>
    <row r="26814" spans="20:52" x14ac:dyDescent="0.25">
      <c r="T26814" s="110"/>
      <c r="AC26814" s="109"/>
    </row>
    <row r="26815" spans="20:52" x14ac:dyDescent="0.25">
      <c r="T26815" s="110"/>
      <c r="AC26815" s="109"/>
      <c r="AJ26815" s="111"/>
      <c r="AO26815" s="111"/>
      <c r="AP26815" s="111"/>
      <c r="AV26815" s="111"/>
    </row>
    <row r="26816" spans="20:52" x14ac:dyDescent="0.25">
      <c r="T26816" s="110"/>
      <c r="AC26816" s="109"/>
      <c r="AJ26816" s="111"/>
      <c r="AO26816" s="111"/>
      <c r="AV26816" s="111"/>
    </row>
    <row r="26817" spans="20:52" x14ac:dyDescent="0.25">
      <c r="T26817" s="110"/>
      <c r="AC26817" s="109"/>
      <c r="AJ26817" s="111"/>
      <c r="AO26817" s="111"/>
    </row>
    <row r="26818" spans="20:52" x14ac:dyDescent="0.25">
      <c r="T26818" s="110"/>
      <c r="AC26818" s="109"/>
      <c r="AJ26818" s="111"/>
      <c r="AO26818" s="111"/>
      <c r="AV26818" s="111"/>
    </row>
    <row r="26819" spans="20:52" x14ac:dyDescent="0.25">
      <c r="T26819" s="110"/>
      <c r="AC26819" s="109"/>
    </row>
    <row r="26820" spans="20:52" x14ac:dyDescent="0.25">
      <c r="T26820" s="110"/>
      <c r="AC26820" s="109"/>
    </row>
    <row r="26821" spans="20:52" x14ac:dyDescent="0.25">
      <c r="T26821" s="110"/>
      <c r="AC26821" s="109"/>
      <c r="AJ26821" s="111"/>
      <c r="AO26821" s="111"/>
      <c r="AV26821" s="111"/>
    </row>
    <row r="26822" spans="20:52" x14ac:dyDescent="0.25">
      <c r="T26822" s="110"/>
      <c r="AC26822" s="109"/>
      <c r="AV26822" s="111"/>
    </row>
    <row r="26823" spans="20:52" x14ac:dyDescent="0.25">
      <c r="T26823" s="110"/>
      <c r="AC26823" s="109"/>
    </row>
    <row r="26824" spans="20:52" x14ac:dyDescent="0.25">
      <c r="T26824" s="110"/>
      <c r="AC26824" s="109"/>
      <c r="AJ26824" s="111"/>
      <c r="AO26824" s="111"/>
      <c r="AP26824" s="111"/>
      <c r="AV26824" s="111"/>
    </row>
    <row r="26825" spans="20:52" x14ac:dyDescent="0.25">
      <c r="T26825" s="110"/>
      <c r="AC26825" s="109"/>
    </row>
    <row r="26826" spans="20:52" x14ac:dyDescent="0.25">
      <c r="T26826" s="110"/>
      <c r="AC26826" s="109"/>
    </row>
    <row r="26827" spans="20:52" x14ac:dyDescent="0.25">
      <c r="T26827" s="110"/>
      <c r="AC26827" s="109"/>
    </row>
    <row r="26828" spans="20:52" x14ac:dyDescent="0.25">
      <c r="T26828" s="110"/>
      <c r="AC26828" s="109"/>
      <c r="AJ26828" s="111"/>
      <c r="AO26828" s="111"/>
      <c r="AP26828" s="111"/>
    </row>
    <row r="26829" spans="20:52" x14ac:dyDescent="0.25">
      <c r="T26829" s="110"/>
      <c r="AC26829" s="109"/>
      <c r="AP26829" s="111"/>
      <c r="AZ26829" s="111"/>
    </row>
    <row r="26830" spans="20:52" x14ac:dyDescent="0.25">
      <c r="T26830" s="110"/>
      <c r="AC26830" s="109"/>
    </row>
    <row r="26831" spans="20:52" x14ac:dyDescent="0.25">
      <c r="T26831" s="110"/>
      <c r="AC26831" s="109"/>
      <c r="AJ26831" s="111"/>
      <c r="AO26831" s="111"/>
      <c r="AP26831" s="111"/>
      <c r="AV26831" s="111"/>
    </row>
    <row r="26832" spans="20:52" x14ac:dyDescent="0.25">
      <c r="T26832" s="110"/>
      <c r="AC26832" s="109"/>
      <c r="AV26832" s="111"/>
    </row>
    <row r="26833" spans="20:52" x14ac:dyDescent="0.25">
      <c r="T26833" s="110"/>
      <c r="AC26833" s="109"/>
      <c r="AJ26833" s="111"/>
    </row>
    <row r="26834" spans="20:52" x14ac:dyDescent="0.25">
      <c r="T26834" s="110"/>
      <c r="AC26834" s="109"/>
      <c r="AJ26834" s="111"/>
      <c r="AO26834" s="111"/>
      <c r="AP26834" s="111"/>
      <c r="AV26834" s="111"/>
    </row>
    <row r="26835" spans="20:52" x14ac:dyDescent="0.25">
      <c r="T26835" s="110"/>
      <c r="AC26835" s="109"/>
      <c r="AJ26835" s="111"/>
      <c r="AT26835" s="111"/>
      <c r="AV26835" s="111"/>
    </row>
    <row r="26836" spans="20:52" x14ac:dyDescent="0.25">
      <c r="T26836" s="110"/>
      <c r="AC26836" s="109"/>
    </row>
    <row r="26837" spans="20:52" x14ac:dyDescent="0.25">
      <c r="T26837" s="110"/>
      <c r="AC26837" s="109"/>
      <c r="AJ26837" s="111"/>
      <c r="AO26837" s="111"/>
      <c r="AP26837" s="111"/>
    </row>
    <row r="26838" spans="20:52" x14ac:dyDescent="0.25">
      <c r="T26838" s="110"/>
      <c r="AC26838" s="109"/>
      <c r="AV26838" s="111"/>
    </row>
    <row r="26839" spans="20:52" x14ac:dyDescent="0.25">
      <c r="T26839" s="110"/>
      <c r="AC26839" s="109"/>
      <c r="AJ26839" s="111"/>
      <c r="AO26839" s="111"/>
      <c r="AP26839" s="111"/>
      <c r="AV26839" s="111"/>
      <c r="AZ26839" s="111"/>
    </row>
    <row r="26840" spans="20:52" x14ac:dyDescent="0.25">
      <c r="T26840" s="110"/>
      <c r="AC26840" s="109"/>
    </row>
    <row r="26841" spans="20:52" x14ac:dyDescent="0.25">
      <c r="T26841" s="110"/>
      <c r="AC26841" s="109"/>
      <c r="AJ26841" s="111"/>
      <c r="AO26841" s="111"/>
      <c r="AP26841" s="111"/>
      <c r="AR26841" s="111"/>
    </row>
    <row r="26842" spans="20:52" x14ac:dyDescent="0.25">
      <c r="T26842" s="110"/>
      <c r="AC26842" s="109"/>
    </row>
    <row r="26843" spans="20:52" x14ac:dyDescent="0.25">
      <c r="T26843" s="110"/>
      <c r="AC26843" s="109"/>
      <c r="AZ26843" s="111"/>
    </row>
    <row r="26844" spans="20:52" x14ac:dyDescent="0.25">
      <c r="T26844" s="110"/>
      <c r="AC26844" s="109"/>
      <c r="AZ26844" s="111"/>
    </row>
    <row r="26845" spans="20:52" x14ac:dyDescent="0.25">
      <c r="T26845" s="110"/>
      <c r="AC26845" s="109"/>
    </row>
    <row r="26846" spans="20:52" x14ac:dyDescent="0.25">
      <c r="T26846" s="110"/>
      <c r="AC26846" s="109"/>
    </row>
    <row r="26847" spans="20:52" x14ac:dyDescent="0.25">
      <c r="T26847" s="110"/>
      <c r="AC26847" s="109"/>
    </row>
    <row r="26848" spans="20:52" x14ac:dyDescent="0.25">
      <c r="T26848" s="110"/>
      <c r="AC26848" s="109"/>
      <c r="AJ26848" s="111"/>
      <c r="AO26848" s="111"/>
      <c r="AP26848" s="111"/>
      <c r="AV26848" s="111"/>
    </row>
    <row r="26849" spans="20:48" x14ac:dyDescent="0.25">
      <c r="T26849" s="110"/>
      <c r="AC26849" s="109"/>
      <c r="AJ26849" s="111"/>
      <c r="AO26849" s="111"/>
      <c r="AP26849" s="111"/>
      <c r="AV26849" s="111"/>
    </row>
    <row r="26850" spans="20:48" x14ac:dyDescent="0.25">
      <c r="T26850" s="110"/>
      <c r="AC26850" s="109"/>
    </row>
    <row r="26851" spans="20:48" x14ac:dyDescent="0.25">
      <c r="T26851" s="110"/>
      <c r="AC26851" s="109"/>
      <c r="AJ26851" s="111"/>
      <c r="AO26851" s="111"/>
      <c r="AV26851" s="111"/>
    </row>
    <row r="26852" spans="20:48" x14ac:dyDescent="0.25">
      <c r="T26852" s="110"/>
      <c r="AC26852" s="109"/>
    </row>
    <row r="26853" spans="20:48" x14ac:dyDescent="0.25">
      <c r="T26853" s="110"/>
      <c r="AC26853" s="109"/>
      <c r="AV26853" s="111"/>
    </row>
    <row r="26854" spans="20:48" x14ac:dyDescent="0.25">
      <c r="T26854" s="110"/>
      <c r="AC26854" s="109"/>
      <c r="AP26854" s="111"/>
      <c r="AV26854" s="111"/>
    </row>
    <row r="26855" spans="20:48" x14ac:dyDescent="0.25">
      <c r="T26855" s="110"/>
      <c r="AC26855" s="109"/>
      <c r="AJ26855" s="111"/>
      <c r="AO26855" s="111"/>
    </row>
    <row r="26856" spans="20:48" x14ac:dyDescent="0.25">
      <c r="T26856" s="110"/>
      <c r="AC26856" s="109"/>
      <c r="AJ26856" s="111"/>
      <c r="AO26856" s="111"/>
    </row>
    <row r="26857" spans="20:48" x14ac:dyDescent="0.25">
      <c r="T26857" s="110"/>
      <c r="AC26857" s="109"/>
      <c r="AJ26857" s="111"/>
      <c r="AO26857" s="111"/>
      <c r="AV26857" s="111"/>
    </row>
    <row r="26858" spans="20:48" x14ac:dyDescent="0.25">
      <c r="T26858" s="110"/>
      <c r="AC26858" s="109"/>
    </row>
    <row r="26859" spans="20:48" x14ac:dyDescent="0.25">
      <c r="T26859" s="110"/>
      <c r="AC26859" s="109"/>
    </row>
    <row r="26860" spans="20:48" x14ac:dyDescent="0.25">
      <c r="T26860" s="110"/>
      <c r="AC26860" s="109"/>
      <c r="AP26860" s="111"/>
    </row>
    <row r="26861" spans="20:48" x14ac:dyDescent="0.25">
      <c r="T26861" s="110"/>
      <c r="AC26861" s="109"/>
    </row>
    <row r="26862" spans="20:48" x14ac:dyDescent="0.25">
      <c r="T26862" s="110"/>
      <c r="AC26862" s="109"/>
      <c r="AJ26862" s="111"/>
      <c r="AO26862" s="111"/>
      <c r="AT26862" s="111"/>
      <c r="AV26862" s="111"/>
    </row>
    <row r="26863" spans="20:48" x14ac:dyDescent="0.25">
      <c r="T26863" s="110"/>
      <c r="AC26863" s="109"/>
      <c r="AV26863" s="111"/>
    </row>
    <row r="26864" spans="20:48" x14ac:dyDescent="0.25">
      <c r="T26864" s="110"/>
      <c r="AC26864" s="109"/>
    </row>
    <row r="26865" spans="20:52" x14ac:dyDescent="0.25">
      <c r="T26865" s="110"/>
      <c r="AC26865" s="109"/>
      <c r="AV26865" s="111"/>
    </row>
    <row r="26866" spans="20:52" x14ac:dyDescent="0.25">
      <c r="T26866" s="110"/>
      <c r="AC26866" s="109"/>
      <c r="AJ26866" s="111"/>
      <c r="AO26866" s="111"/>
      <c r="AP26866" s="111"/>
      <c r="AV26866" s="111"/>
    </row>
    <row r="26867" spans="20:52" x14ac:dyDescent="0.25">
      <c r="T26867" s="110"/>
      <c r="AC26867" s="109"/>
    </row>
    <row r="26868" spans="20:52" x14ac:dyDescent="0.25">
      <c r="T26868" s="110"/>
      <c r="AC26868" s="109"/>
      <c r="AJ26868" s="111"/>
      <c r="AO26868" s="111"/>
      <c r="AP26868" s="111"/>
      <c r="AV26868" s="111"/>
    </row>
    <row r="26869" spans="20:52" x14ac:dyDescent="0.25">
      <c r="T26869" s="110"/>
      <c r="AC26869" s="109"/>
    </row>
    <row r="26870" spans="20:52" x14ac:dyDescent="0.25">
      <c r="T26870" s="110"/>
      <c r="AC26870" s="109"/>
    </row>
    <row r="26871" spans="20:52" x14ac:dyDescent="0.25">
      <c r="T26871" s="110"/>
      <c r="AC26871" s="109"/>
    </row>
    <row r="26872" spans="20:52" x14ac:dyDescent="0.25">
      <c r="T26872" s="110"/>
      <c r="AC26872" s="109"/>
      <c r="AJ26872" s="111"/>
      <c r="AO26872" s="111"/>
      <c r="AR26872" s="111"/>
      <c r="AT26872" s="111"/>
    </row>
    <row r="26873" spans="20:52" x14ac:dyDescent="0.25">
      <c r="T26873" s="110"/>
      <c r="AC26873" s="109"/>
    </row>
    <row r="26874" spans="20:52" x14ac:dyDescent="0.25">
      <c r="T26874" s="110"/>
      <c r="AC26874" s="109"/>
    </row>
    <row r="26875" spans="20:52" x14ac:dyDescent="0.25">
      <c r="T26875" s="110"/>
      <c r="AC26875" s="109"/>
      <c r="AJ26875" s="111"/>
      <c r="AO26875" s="111"/>
      <c r="AT26875" s="111"/>
      <c r="AV26875" s="111"/>
    </row>
    <row r="26876" spans="20:52" x14ac:dyDescent="0.25">
      <c r="T26876" s="110"/>
      <c r="AC26876" s="109"/>
      <c r="AR26876" s="111"/>
      <c r="AV26876" s="111"/>
    </row>
    <row r="26877" spans="20:52" x14ac:dyDescent="0.25">
      <c r="T26877" s="110"/>
      <c r="AC26877" s="109"/>
      <c r="AJ26877" s="111"/>
      <c r="AO26877" s="111"/>
      <c r="AV26877" s="111"/>
      <c r="AZ26877" s="111"/>
    </row>
    <row r="26878" spans="20:52" x14ac:dyDescent="0.25">
      <c r="T26878" s="110"/>
      <c r="AC26878" s="109"/>
      <c r="AO26878" s="111"/>
    </row>
    <row r="26879" spans="20:52" x14ac:dyDescent="0.25">
      <c r="T26879" s="110"/>
      <c r="AC26879" s="109"/>
      <c r="AJ26879" s="111"/>
      <c r="AO26879" s="111"/>
      <c r="AP26879" s="111"/>
      <c r="AV26879" s="111"/>
    </row>
    <row r="26880" spans="20:52" x14ac:dyDescent="0.25">
      <c r="T26880" s="110"/>
      <c r="AC26880" s="109"/>
      <c r="AJ26880" s="111"/>
      <c r="AO26880" s="111"/>
      <c r="AP26880" s="111"/>
    </row>
    <row r="26881" spans="20:48" x14ac:dyDescent="0.25">
      <c r="T26881" s="110"/>
      <c r="AC26881" s="109"/>
      <c r="AJ26881" s="111"/>
      <c r="AO26881" s="111"/>
      <c r="AP26881" s="111"/>
      <c r="AV26881" s="111"/>
    </row>
    <row r="26882" spans="20:48" x14ac:dyDescent="0.25">
      <c r="T26882" s="110"/>
      <c r="AC26882" s="109"/>
      <c r="AJ26882" s="111"/>
    </row>
    <row r="26883" spans="20:48" x14ac:dyDescent="0.25">
      <c r="T26883" s="110"/>
      <c r="AC26883" s="109"/>
      <c r="AJ26883" s="111"/>
      <c r="AV26883" s="111"/>
    </row>
    <row r="26884" spans="20:48" x14ac:dyDescent="0.25">
      <c r="T26884" s="110"/>
      <c r="AC26884" s="109"/>
      <c r="AJ26884" s="111"/>
      <c r="AO26884" s="111"/>
      <c r="AP26884" s="111"/>
      <c r="AV26884" s="111"/>
    </row>
    <row r="26885" spans="20:48" x14ac:dyDescent="0.25">
      <c r="T26885" s="110"/>
      <c r="AC26885" s="109"/>
    </row>
    <row r="26886" spans="20:48" x14ac:dyDescent="0.25">
      <c r="T26886" s="110"/>
      <c r="AC26886" s="109"/>
      <c r="AJ26886" s="111"/>
      <c r="AO26886" s="111"/>
      <c r="AP26886" s="111"/>
      <c r="AV26886" s="111"/>
    </row>
    <row r="26887" spans="20:48" x14ac:dyDescent="0.25">
      <c r="T26887" s="110"/>
      <c r="AC26887" s="109"/>
      <c r="AJ26887" s="111"/>
      <c r="AO26887" s="111"/>
      <c r="AV26887" s="111"/>
    </row>
    <row r="26888" spans="20:48" x14ac:dyDescent="0.25">
      <c r="T26888" s="110"/>
      <c r="AC26888" s="109"/>
    </row>
    <row r="26889" spans="20:48" x14ac:dyDescent="0.25">
      <c r="T26889" s="110"/>
      <c r="AC26889" s="109"/>
    </row>
    <row r="26890" spans="20:48" x14ac:dyDescent="0.25">
      <c r="T26890" s="110"/>
      <c r="AC26890" s="109"/>
    </row>
    <row r="26891" spans="20:48" x14ac:dyDescent="0.25">
      <c r="T26891" s="110"/>
      <c r="AC26891" s="109"/>
      <c r="AP26891" s="111"/>
    </row>
    <row r="26892" spans="20:48" x14ac:dyDescent="0.25">
      <c r="T26892" s="110"/>
      <c r="AC26892" s="109"/>
      <c r="AJ26892" s="111"/>
      <c r="AO26892" s="111"/>
      <c r="AV26892" s="111"/>
    </row>
    <row r="26893" spans="20:48" x14ac:dyDescent="0.25">
      <c r="T26893" s="110"/>
      <c r="AC26893" s="109"/>
    </row>
    <row r="26894" spans="20:48" x14ac:dyDescent="0.25">
      <c r="T26894" s="110"/>
      <c r="AC26894" s="109"/>
    </row>
    <row r="26895" spans="20:48" x14ac:dyDescent="0.25">
      <c r="T26895" s="110"/>
      <c r="AC26895" s="109"/>
      <c r="AJ26895" s="111"/>
      <c r="AO26895" s="111"/>
      <c r="AP26895" s="111"/>
      <c r="AV26895" s="111"/>
    </row>
    <row r="26896" spans="20:48" x14ac:dyDescent="0.25">
      <c r="T26896" s="110"/>
      <c r="AC26896" s="109"/>
    </row>
    <row r="26897" spans="20:52" x14ac:dyDescent="0.25">
      <c r="T26897" s="110"/>
      <c r="AC26897" s="109"/>
      <c r="AV26897" s="111"/>
    </row>
    <row r="26898" spans="20:52" x14ac:dyDescent="0.25">
      <c r="T26898" s="110"/>
      <c r="AC26898" s="109"/>
      <c r="AJ26898" s="111"/>
      <c r="AO26898" s="111"/>
      <c r="AT26898" s="111"/>
      <c r="AV26898" s="111"/>
    </row>
    <row r="26899" spans="20:52" x14ac:dyDescent="0.25">
      <c r="T26899" s="110"/>
      <c r="AC26899" s="109"/>
    </row>
    <row r="26900" spans="20:52" x14ac:dyDescent="0.25">
      <c r="T26900" s="110"/>
      <c r="AC26900" s="109"/>
      <c r="AJ26900" s="111"/>
      <c r="AV26900" s="111"/>
    </row>
    <row r="26901" spans="20:52" x14ac:dyDescent="0.25">
      <c r="T26901" s="110"/>
      <c r="AC26901" s="109"/>
    </row>
    <row r="26902" spans="20:52" x14ac:dyDescent="0.25">
      <c r="T26902" s="110"/>
      <c r="AC26902" s="109"/>
      <c r="AJ26902" s="111"/>
      <c r="AO26902" s="111"/>
      <c r="AT26902" s="111"/>
      <c r="AV26902" s="111"/>
    </row>
    <row r="26903" spans="20:52" x14ac:dyDescent="0.25">
      <c r="T26903" s="110"/>
      <c r="AC26903" s="109"/>
    </row>
    <row r="26904" spans="20:52" x14ac:dyDescent="0.25">
      <c r="T26904" s="110"/>
      <c r="AC26904" s="109"/>
      <c r="AJ26904" s="111"/>
      <c r="AO26904" s="111"/>
      <c r="AT26904" s="111"/>
      <c r="AV26904" s="111"/>
    </row>
    <row r="26905" spans="20:52" x14ac:dyDescent="0.25">
      <c r="T26905" s="110"/>
      <c r="AC26905" s="109"/>
    </row>
    <row r="26906" spans="20:52" x14ac:dyDescent="0.25">
      <c r="T26906" s="110"/>
      <c r="AC26906" s="109"/>
      <c r="AJ26906" s="111"/>
      <c r="AO26906" s="111"/>
      <c r="AP26906" s="111"/>
    </row>
    <row r="26907" spans="20:52" x14ac:dyDescent="0.25">
      <c r="T26907" s="110"/>
      <c r="AC26907" s="109"/>
      <c r="AO26907" s="111"/>
      <c r="AP26907" s="111"/>
      <c r="AT26907" s="111"/>
      <c r="AV26907" s="111"/>
    </row>
    <row r="26908" spans="20:52" x14ac:dyDescent="0.25">
      <c r="T26908" s="110"/>
      <c r="AC26908" s="109"/>
      <c r="AP26908" s="111"/>
      <c r="AV26908" s="111"/>
    </row>
    <row r="26909" spans="20:52" x14ac:dyDescent="0.25">
      <c r="T26909" s="110"/>
      <c r="AC26909" s="109"/>
    </row>
    <row r="26910" spans="20:52" x14ac:dyDescent="0.25">
      <c r="T26910" s="110"/>
      <c r="AC26910" s="109"/>
      <c r="AJ26910" s="111"/>
      <c r="AO26910" s="111"/>
      <c r="AP26910" s="111"/>
      <c r="AT26910" s="111"/>
    </row>
    <row r="26911" spans="20:52" x14ac:dyDescent="0.25">
      <c r="T26911" s="110"/>
      <c r="AC26911" s="109"/>
      <c r="AZ26911" s="111"/>
    </row>
    <row r="26912" spans="20:52" x14ac:dyDescent="0.25">
      <c r="T26912" s="110"/>
      <c r="AC26912" s="109"/>
    </row>
    <row r="26913" spans="20:52" x14ac:dyDescent="0.25">
      <c r="T26913" s="110"/>
      <c r="AC26913" s="109"/>
      <c r="AJ26913" s="111"/>
      <c r="AO26913" s="111"/>
      <c r="AP26913" s="111"/>
      <c r="AT26913" s="111"/>
      <c r="AV26913" s="111"/>
    </row>
    <row r="26914" spans="20:52" x14ac:dyDescent="0.25">
      <c r="T26914" s="110"/>
      <c r="AC26914" s="109"/>
      <c r="AJ26914" s="111"/>
      <c r="AO26914" s="111"/>
      <c r="AV26914" s="111"/>
    </row>
    <row r="26915" spans="20:52" x14ac:dyDescent="0.25">
      <c r="T26915" s="110"/>
      <c r="AC26915" s="109"/>
    </row>
    <row r="26916" spans="20:52" x14ac:dyDescent="0.25">
      <c r="T26916" s="110"/>
      <c r="AC26916" s="109"/>
      <c r="AP26916" s="111"/>
      <c r="AV26916" s="111"/>
    </row>
    <row r="26917" spans="20:52" x14ac:dyDescent="0.25">
      <c r="T26917" s="110"/>
      <c r="AC26917" s="109"/>
      <c r="AZ26917" s="111"/>
    </row>
    <row r="26918" spans="20:52" x14ac:dyDescent="0.25">
      <c r="T26918" s="110"/>
      <c r="AC26918" s="109"/>
      <c r="AV26918" s="111"/>
    </row>
    <row r="26919" spans="20:52" x14ac:dyDescent="0.25">
      <c r="T26919" s="110"/>
      <c r="AC26919" s="109"/>
      <c r="AJ26919" s="111"/>
      <c r="AO26919" s="111"/>
      <c r="AP26919" s="111"/>
      <c r="AV26919" s="111"/>
    </row>
    <row r="26920" spans="20:52" x14ac:dyDescent="0.25">
      <c r="T26920" s="110"/>
      <c r="AC26920" s="109"/>
    </row>
    <row r="26921" spans="20:52" x14ac:dyDescent="0.25">
      <c r="T26921" s="110"/>
      <c r="AC26921" s="109"/>
      <c r="AJ26921" s="111"/>
      <c r="AO26921" s="111"/>
      <c r="AP26921" s="111"/>
      <c r="AT26921" s="111"/>
      <c r="AV26921" s="111"/>
      <c r="AZ26921" s="111"/>
    </row>
    <row r="26922" spans="20:52" x14ac:dyDescent="0.25">
      <c r="T26922" s="110"/>
      <c r="AC26922" s="109"/>
    </row>
    <row r="26923" spans="20:52" x14ac:dyDescent="0.25">
      <c r="T26923" s="110"/>
      <c r="AC26923" s="109"/>
    </row>
    <row r="26924" spans="20:52" x14ac:dyDescent="0.25">
      <c r="T26924" s="110"/>
      <c r="AC26924" s="109"/>
      <c r="AZ26924" s="111"/>
    </row>
    <row r="26925" spans="20:52" x14ac:dyDescent="0.25">
      <c r="T26925" s="110"/>
      <c r="AC26925" s="109"/>
      <c r="AV26925" s="111"/>
    </row>
    <row r="26926" spans="20:52" x14ac:dyDescent="0.25">
      <c r="T26926" s="110"/>
      <c r="AC26926" s="109"/>
    </row>
    <row r="26927" spans="20:52" x14ac:dyDescent="0.25">
      <c r="T26927" s="110"/>
      <c r="AC26927" s="109"/>
    </row>
    <row r="26928" spans="20:52" x14ac:dyDescent="0.25">
      <c r="T26928" s="110"/>
      <c r="AC26928" s="109"/>
    </row>
    <row r="26929" spans="20:52" x14ac:dyDescent="0.25">
      <c r="T26929" s="110"/>
      <c r="AC26929" s="109"/>
      <c r="AJ26929" s="111"/>
      <c r="AO26929" s="111"/>
      <c r="AV26929" s="111"/>
    </row>
    <row r="26930" spans="20:52" x14ac:dyDescent="0.25">
      <c r="T26930" s="110"/>
      <c r="AC26930" s="109"/>
      <c r="AJ26930" s="111"/>
      <c r="AO26930" s="111"/>
      <c r="AV26930" s="111"/>
    </row>
    <row r="26931" spans="20:52" x14ac:dyDescent="0.25">
      <c r="T26931" s="110"/>
      <c r="AC26931" s="109"/>
      <c r="AJ26931" s="111"/>
      <c r="AO26931" s="111"/>
      <c r="AV26931" s="111"/>
    </row>
    <row r="26932" spans="20:52" x14ac:dyDescent="0.25">
      <c r="T26932" s="110"/>
      <c r="AC26932" s="109"/>
      <c r="AJ26932" s="111"/>
      <c r="AO26932" s="111"/>
      <c r="AP26932" s="111"/>
      <c r="AT26932" s="111"/>
      <c r="AV26932" s="111"/>
    </row>
    <row r="26933" spans="20:52" x14ac:dyDescent="0.25">
      <c r="T26933" s="110"/>
      <c r="AC26933" s="109"/>
      <c r="AP26933" s="111"/>
    </row>
    <row r="26934" spans="20:52" x14ac:dyDescent="0.25">
      <c r="T26934" s="110"/>
      <c r="AC26934" s="109"/>
      <c r="AJ26934" s="111"/>
      <c r="AO26934" s="111"/>
      <c r="AV26934" s="111"/>
      <c r="AZ26934" s="111"/>
    </row>
    <row r="26935" spans="20:52" x14ac:dyDescent="0.25">
      <c r="T26935" s="110"/>
      <c r="AC26935" s="109"/>
    </row>
    <row r="26936" spans="20:52" x14ac:dyDescent="0.25">
      <c r="T26936" s="110"/>
      <c r="AC26936" s="109"/>
      <c r="AJ26936" s="111"/>
      <c r="AO26936" s="111"/>
      <c r="AP26936" s="111"/>
      <c r="AV26936" s="111"/>
    </row>
    <row r="26937" spans="20:52" x14ac:dyDescent="0.25">
      <c r="T26937" s="110"/>
      <c r="AC26937" s="109"/>
      <c r="AJ26937" s="111"/>
      <c r="AV26937" s="111"/>
    </row>
    <row r="26938" spans="20:52" x14ac:dyDescent="0.25">
      <c r="T26938" s="110"/>
      <c r="AC26938" s="109"/>
    </row>
    <row r="26939" spans="20:52" x14ac:dyDescent="0.25">
      <c r="T26939" s="110"/>
      <c r="AC26939" s="109"/>
      <c r="AJ26939" s="111"/>
      <c r="AT26939" s="111"/>
    </row>
    <row r="26940" spans="20:52" x14ac:dyDescent="0.25">
      <c r="T26940" s="110"/>
      <c r="AC26940" s="109"/>
      <c r="AJ26940" s="111"/>
      <c r="AO26940" s="111"/>
      <c r="AP26940" s="111"/>
      <c r="AT26940" s="111"/>
      <c r="AV26940" s="111"/>
    </row>
    <row r="26941" spans="20:52" x14ac:dyDescent="0.25">
      <c r="T26941" s="110"/>
      <c r="AC26941" s="109"/>
      <c r="AJ26941" s="111"/>
      <c r="AO26941" s="111"/>
      <c r="AV26941" s="111"/>
    </row>
    <row r="26942" spans="20:52" x14ac:dyDescent="0.25">
      <c r="T26942" s="110"/>
      <c r="AC26942" s="109"/>
      <c r="AJ26942" s="111"/>
      <c r="AO26942" s="111"/>
      <c r="AV26942" s="111"/>
    </row>
    <row r="26943" spans="20:52" x14ac:dyDescent="0.25">
      <c r="T26943" s="110"/>
      <c r="AC26943" s="109"/>
      <c r="AO26943" s="111"/>
      <c r="AP26943" s="111"/>
      <c r="AT26943" s="111"/>
      <c r="AV26943" s="111"/>
    </row>
    <row r="26944" spans="20:52" x14ac:dyDescent="0.25">
      <c r="T26944" s="110"/>
      <c r="AC26944" s="109"/>
      <c r="AJ26944" s="111"/>
      <c r="AO26944" s="111"/>
      <c r="AT26944" s="111"/>
    </row>
    <row r="26945" spans="20:52" x14ac:dyDescent="0.25">
      <c r="T26945" s="110"/>
      <c r="AC26945" s="109"/>
    </row>
    <row r="26946" spans="20:52" x14ac:dyDescent="0.25">
      <c r="T26946" s="110"/>
      <c r="AC26946" s="109"/>
    </row>
    <row r="26947" spans="20:52" x14ac:dyDescent="0.25">
      <c r="T26947" s="110"/>
      <c r="AC26947" s="109"/>
    </row>
    <row r="26948" spans="20:52" x14ac:dyDescent="0.25">
      <c r="T26948" s="110"/>
      <c r="AC26948" s="109"/>
      <c r="AJ26948" s="111"/>
      <c r="AO26948" s="111"/>
    </row>
    <row r="26949" spans="20:52" x14ac:dyDescent="0.25">
      <c r="T26949" s="110"/>
      <c r="AC26949" s="109"/>
    </row>
    <row r="26950" spans="20:52" x14ac:dyDescent="0.25">
      <c r="T26950" s="110"/>
      <c r="AC26950" s="109"/>
      <c r="AJ26950" s="111"/>
      <c r="AO26950" s="111"/>
      <c r="AR26950" s="111"/>
    </row>
    <row r="26951" spans="20:52" x14ac:dyDescent="0.25">
      <c r="T26951" s="110"/>
      <c r="AC26951" s="109"/>
      <c r="AT26951" s="111"/>
      <c r="AV26951" s="111"/>
    </row>
    <row r="26952" spans="20:52" x14ac:dyDescent="0.25">
      <c r="T26952" s="110"/>
      <c r="AC26952" s="109"/>
      <c r="AJ26952" s="111"/>
      <c r="AO26952" s="111"/>
      <c r="AP26952" s="111"/>
      <c r="AV26952" s="111"/>
    </row>
    <row r="26953" spans="20:52" x14ac:dyDescent="0.25">
      <c r="T26953" s="110"/>
      <c r="AC26953" s="109"/>
    </row>
    <row r="26954" spans="20:52" x14ac:dyDescent="0.25">
      <c r="T26954" s="110"/>
      <c r="AC26954" s="109"/>
      <c r="AJ26954" s="111"/>
      <c r="AO26954" s="111"/>
      <c r="AP26954" s="111"/>
      <c r="AR26954" s="111"/>
      <c r="AV26954" s="111"/>
    </row>
    <row r="26955" spans="20:52" x14ac:dyDescent="0.25">
      <c r="T26955" s="110"/>
      <c r="AC26955" s="109"/>
    </row>
    <row r="26956" spans="20:52" x14ac:dyDescent="0.25">
      <c r="T26956" s="110"/>
      <c r="AC26956" s="109"/>
      <c r="AP26956" s="111"/>
      <c r="AV26956" s="111"/>
      <c r="AZ26956" s="111"/>
    </row>
    <row r="26957" spans="20:52" x14ac:dyDescent="0.25">
      <c r="T26957" s="110"/>
      <c r="AC26957" s="109"/>
      <c r="AV26957" s="111"/>
    </row>
    <row r="26958" spans="20:52" x14ac:dyDescent="0.25">
      <c r="T26958" s="110"/>
      <c r="AC26958" s="109"/>
      <c r="AV26958" s="111"/>
    </row>
    <row r="26959" spans="20:52" x14ac:dyDescent="0.25">
      <c r="T26959" s="110"/>
      <c r="AC26959" s="109"/>
      <c r="AJ26959" s="111"/>
      <c r="AO26959" s="111"/>
    </row>
    <row r="26960" spans="20:52" x14ac:dyDescent="0.25">
      <c r="T26960" s="110"/>
      <c r="AC26960" s="109"/>
    </row>
    <row r="26961" spans="20:52" x14ac:dyDescent="0.25">
      <c r="T26961" s="110"/>
      <c r="AC26961" s="109"/>
      <c r="AJ26961" s="111"/>
      <c r="AO26961" s="111"/>
      <c r="AV26961" s="111"/>
    </row>
    <row r="26962" spans="20:52" x14ac:dyDescent="0.25">
      <c r="T26962" s="110"/>
      <c r="AC26962" s="109"/>
    </row>
    <row r="26963" spans="20:52" x14ac:dyDescent="0.25">
      <c r="T26963" s="110"/>
      <c r="AC26963" s="109"/>
      <c r="AJ26963" s="111"/>
      <c r="AO26963" s="111"/>
      <c r="AV26963" s="111"/>
    </row>
    <row r="26964" spans="20:52" x14ac:dyDescent="0.25">
      <c r="T26964" s="110"/>
      <c r="AC26964" s="109"/>
      <c r="AZ26964" s="111"/>
    </row>
    <row r="26965" spans="20:52" x14ac:dyDescent="0.25">
      <c r="T26965" s="110"/>
      <c r="AC26965" s="109"/>
      <c r="AJ26965" s="111"/>
      <c r="AO26965" s="111"/>
      <c r="AV26965" s="111"/>
    </row>
    <row r="26966" spans="20:52" x14ac:dyDescent="0.25">
      <c r="T26966" s="110"/>
      <c r="AC26966" s="109"/>
      <c r="AP26966" s="111"/>
      <c r="AV26966" s="111"/>
    </row>
    <row r="26967" spans="20:52" x14ac:dyDescent="0.25">
      <c r="T26967" s="110"/>
      <c r="AC26967" s="109"/>
    </row>
    <row r="26968" spans="20:52" x14ac:dyDescent="0.25">
      <c r="T26968" s="110"/>
      <c r="AC26968" s="109"/>
      <c r="AJ26968" s="111"/>
      <c r="AO26968" s="111"/>
      <c r="AV26968" s="111"/>
    </row>
    <row r="26969" spans="20:52" x14ac:dyDescent="0.25">
      <c r="T26969" s="110"/>
      <c r="AC26969" s="109"/>
      <c r="AJ26969" s="111"/>
      <c r="AO26969" s="111"/>
      <c r="AT26969" s="111"/>
    </row>
    <row r="26970" spans="20:52" x14ac:dyDescent="0.25">
      <c r="T26970" s="110"/>
      <c r="AC26970" s="109"/>
      <c r="AV26970" s="111"/>
    </row>
    <row r="26971" spans="20:52" x14ac:dyDescent="0.25">
      <c r="T26971" s="110"/>
      <c r="AC26971" s="109"/>
      <c r="AV26971" s="111"/>
    </row>
    <row r="26972" spans="20:52" x14ac:dyDescent="0.25">
      <c r="T26972" s="110"/>
      <c r="AC26972" s="109"/>
      <c r="AV26972" s="111"/>
      <c r="AZ26972" s="111"/>
    </row>
    <row r="26973" spans="20:52" x14ac:dyDescent="0.25">
      <c r="T26973" s="110"/>
      <c r="AC26973" s="109"/>
      <c r="AJ26973" s="111"/>
      <c r="AP26973" s="111"/>
      <c r="AV26973" s="111"/>
    </row>
    <row r="26974" spans="20:52" x14ac:dyDescent="0.25">
      <c r="T26974" s="110"/>
      <c r="AC26974" s="109"/>
      <c r="AZ26974" s="111"/>
    </row>
    <row r="26975" spans="20:52" x14ac:dyDescent="0.25">
      <c r="T26975" s="110"/>
      <c r="AC26975" s="109"/>
    </row>
    <row r="26976" spans="20:52" x14ac:dyDescent="0.25">
      <c r="T26976" s="110"/>
      <c r="AC26976" s="109"/>
      <c r="AP26976" s="111"/>
    </row>
    <row r="26977" spans="20:52" x14ac:dyDescent="0.25">
      <c r="T26977" s="110"/>
      <c r="AC26977" s="109"/>
      <c r="AJ26977" s="111"/>
      <c r="AO26977" s="111"/>
      <c r="AP26977" s="111"/>
      <c r="AV26977" s="111"/>
    </row>
    <row r="26978" spans="20:52" x14ac:dyDescent="0.25">
      <c r="T26978" s="110"/>
      <c r="AC26978" s="109"/>
      <c r="AV26978" s="111"/>
    </row>
    <row r="26979" spans="20:52" x14ac:dyDescent="0.25">
      <c r="T26979" s="110"/>
      <c r="AC26979" s="109"/>
      <c r="AZ26979" s="111"/>
    </row>
    <row r="26980" spans="20:52" x14ac:dyDescent="0.25">
      <c r="T26980" s="110"/>
      <c r="AC26980" s="109"/>
    </row>
    <row r="26981" spans="20:52" x14ac:dyDescent="0.25">
      <c r="T26981" s="110"/>
      <c r="AC26981" s="109"/>
      <c r="AP26981" s="111"/>
      <c r="AV26981" s="111"/>
      <c r="AZ26981" s="111"/>
    </row>
    <row r="26982" spans="20:52" x14ac:dyDescent="0.25">
      <c r="T26982" s="110"/>
      <c r="AC26982" s="109"/>
      <c r="AJ26982" s="111"/>
      <c r="AO26982" s="111"/>
      <c r="AZ26982" s="111"/>
    </row>
    <row r="26983" spans="20:52" x14ac:dyDescent="0.25">
      <c r="T26983" s="110"/>
      <c r="AC26983" s="109"/>
      <c r="AJ26983" s="111"/>
      <c r="AO26983" s="111"/>
      <c r="AV26983" s="111"/>
    </row>
    <row r="26984" spans="20:52" x14ac:dyDescent="0.25">
      <c r="T26984" s="110"/>
      <c r="AC26984" s="109"/>
      <c r="AV26984" s="111"/>
    </row>
    <row r="26985" spans="20:52" x14ac:dyDescent="0.25">
      <c r="T26985" s="110"/>
      <c r="AC26985" s="109"/>
    </row>
    <row r="26986" spans="20:52" x14ac:dyDescent="0.25">
      <c r="T26986" s="110"/>
      <c r="AC26986" s="109"/>
      <c r="AJ26986" s="111"/>
      <c r="AO26986" s="111"/>
      <c r="AP26986" s="111"/>
      <c r="AV26986" s="111"/>
      <c r="AZ26986" s="111"/>
    </row>
    <row r="26987" spans="20:52" x14ac:dyDescent="0.25">
      <c r="T26987" s="110"/>
      <c r="AC26987" s="109"/>
    </row>
    <row r="26988" spans="20:52" x14ac:dyDescent="0.25">
      <c r="T26988" s="110"/>
      <c r="AC26988" s="109"/>
      <c r="AV26988" s="111"/>
    </row>
    <row r="26989" spans="20:52" x14ac:dyDescent="0.25">
      <c r="T26989" s="110"/>
      <c r="AC26989" s="109"/>
      <c r="AJ26989" s="111"/>
      <c r="AO26989" s="111"/>
      <c r="AV26989" s="111"/>
    </row>
    <row r="26990" spans="20:52" x14ac:dyDescent="0.25">
      <c r="T26990" s="110"/>
      <c r="AC26990" s="109"/>
      <c r="AJ26990" s="111"/>
      <c r="AO26990" s="111"/>
      <c r="AP26990" s="111"/>
      <c r="AV26990" s="111"/>
    </row>
    <row r="26991" spans="20:52" x14ac:dyDescent="0.25">
      <c r="T26991" s="110"/>
      <c r="AC26991" s="109"/>
      <c r="AZ26991" s="111"/>
    </row>
    <row r="26992" spans="20:52" x14ac:dyDescent="0.25">
      <c r="T26992" s="110"/>
      <c r="AC26992" s="109"/>
      <c r="AJ26992" s="111"/>
      <c r="AP26992" s="111"/>
      <c r="AV26992" s="111"/>
      <c r="AZ26992" s="111"/>
    </row>
    <row r="26993" spans="20:52" x14ac:dyDescent="0.25">
      <c r="T26993" s="110"/>
      <c r="AC26993" s="109"/>
      <c r="AJ26993" s="111"/>
      <c r="AO26993" s="111"/>
      <c r="AP26993" s="111"/>
      <c r="AV26993" s="111"/>
    </row>
    <row r="26994" spans="20:52" x14ac:dyDescent="0.25">
      <c r="T26994" s="110"/>
      <c r="AC26994" s="109"/>
      <c r="AJ26994" s="111"/>
      <c r="AO26994" s="111"/>
      <c r="AP26994" s="111"/>
      <c r="AT26994" s="111"/>
      <c r="AV26994" s="111"/>
    </row>
    <row r="26995" spans="20:52" x14ac:dyDescent="0.25">
      <c r="T26995" s="110"/>
      <c r="AC26995" s="109"/>
      <c r="AJ26995" s="111"/>
      <c r="AO26995" s="111"/>
      <c r="AP26995" s="111"/>
      <c r="AR26995" s="111"/>
      <c r="AT26995" s="111"/>
      <c r="AV26995" s="111"/>
    </row>
    <row r="26996" spans="20:52" x14ac:dyDescent="0.25">
      <c r="T26996" s="110"/>
      <c r="AC26996" s="109"/>
      <c r="AJ26996" s="111"/>
      <c r="AO26996" s="111"/>
      <c r="AP26996" s="111"/>
      <c r="AT26996" s="111"/>
      <c r="AV26996" s="111"/>
    </row>
    <row r="26997" spans="20:52" x14ac:dyDescent="0.25">
      <c r="T26997" s="110"/>
      <c r="AC26997" s="109"/>
      <c r="AV26997" s="111"/>
    </row>
    <row r="26998" spans="20:52" x14ac:dyDescent="0.25">
      <c r="T26998" s="110"/>
      <c r="AC26998" s="109"/>
      <c r="AJ26998" s="111"/>
      <c r="AO26998" s="111"/>
    </row>
    <row r="26999" spans="20:52" x14ac:dyDescent="0.25">
      <c r="T26999" s="110"/>
      <c r="AC26999" s="109"/>
      <c r="AJ26999" s="111"/>
      <c r="AO26999" s="111"/>
      <c r="AV26999" s="111"/>
      <c r="AZ26999" s="111"/>
    </row>
    <row r="27000" spans="20:52" x14ac:dyDescent="0.25">
      <c r="T27000" s="110"/>
      <c r="AC27000" s="109"/>
    </row>
    <row r="27001" spans="20:52" x14ac:dyDescent="0.25">
      <c r="T27001" s="110"/>
      <c r="AC27001" s="109"/>
      <c r="AZ27001" s="111"/>
    </row>
    <row r="27002" spans="20:52" x14ac:dyDescent="0.25">
      <c r="T27002" s="110"/>
      <c r="AC27002" s="109"/>
      <c r="AO27002" s="111"/>
      <c r="AV27002" s="111"/>
    </row>
    <row r="27003" spans="20:52" x14ac:dyDescent="0.25">
      <c r="T27003" s="110"/>
      <c r="AC27003" s="109"/>
    </row>
    <row r="27004" spans="20:52" x14ac:dyDescent="0.25">
      <c r="T27004" s="110"/>
      <c r="AC27004" s="109"/>
      <c r="AZ27004" s="111"/>
    </row>
    <row r="27005" spans="20:52" x14ac:dyDescent="0.25">
      <c r="T27005" s="110"/>
      <c r="AC27005" s="109"/>
      <c r="AJ27005" s="111"/>
      <c r="AV27005" s="111"/>
    </row>
    <row r="27006" spans="20:52" x14ac:dyDescent="0.25">
      <c r="T27006" s="110"/>
      <c r="AC27006" s="109"/>
    </row>
    <row r="27007" spans="20:52" x14ac:dyDescent="0.25">
      <c r="T27007" s="110"/>
      <c r="AC27007" s="109"/>
    </row>
    <row r="27008" spans="20:52" x14ac:dyDescent="0.25">
      <c r="T27008" s="110"/>
      <c r="AC27008" s="109"/>
      <c r="AZ27008" s="111"/>
    </row>
    <row r="27009" spans="20:52" x14ac:dyDescent="0.25">
      <c r="T27009" s="110"/>
      <c r="AC27009" s="109"/>
    </row>
    <row r="27010" spans="20:52" x14ac:dyDescent="0.25">
      <c r="T27010" s="110"/>
      <c r="AC27010" s="109"/>
      <c r="AJ27010" s="111"/>
      <c r="AO27010" s="111"/>
      <c r="AP27010" s="111"/>
      <c r="AT27010" s="111"/>
      <c r="AV27010" s="111"/>
    </row>
    <row r="27011" spans="20:52" x14ac:dyDescent="0.25">
      <c r="T27011" s="110"/>
      <c r="AC27011" s="109"/>
      <c r="AZ27011" s="111"/>
    </row>
    <row r="27012" spans="20:52" x14ac:dyDescent="0.25">
      <c r="T27012" s="110"/>
      <c r="AC27012" s="109"/>
    </row>
    <row r="27013" spans="20:52" x14ac:dyDescent="0.25">
      <c r="T27013" s="110"/>
      <c r="AC27013" s="109"/>
      <c r="AJ27013" s="111"/>
      <c r="AO27013" s="111"/>
      <c r="AT27013" s="111"/>
      <c r="AV27013" s="111"/>
    </row>
    <row r="27014" spans="20:52" x14ac:dyDescent="0.25">
      <c r="T27014" s="110"/>
      <c r="AC27014" s="109"/>
      <c r="AJ27014" s="111"/>
      <c r="AO27014" s="111"/>
      <c r="AV27014" s="111"/>
    </row>
    <row r="27015" spans="20:52" x14ac:dyDescent="0.25">
      <c r="T27015" s="110"/>
      <c r="AC27015" s="109"/>
      <c r="AJ27015" s="111"/>
      <c r="AO27015" s="111"/>
      <c r="AV27015" s="111"/>
    </row>
    <row r="27016" spans="20:52" x14ac:dyDescent="0.25">
      <c r="T27016" s="110"/>
      <c r="AC27016" s="109"/>
      <c r="AJ27016" s="111"/>
      <c r="AO27016" s="111"/>
      <c r="AV27016" s="111"/>
      <c r="AZ27016" s="111"/>
    </row>
    <row r="27017" spans="20:52" x14ac:dyDescent="0.25">
      <c r="T27017" s="110"/>
      <c r="AC27017" s="109"/>
      <c r="AJ27017" s="111"/>
      <c r="AV27017" s="111"/>
    </row>
    <row r="27018" spans="20:52" x14ac:dyDescent="0.25">
      <c r="T27018" s="110"/>
      <c r="AC27018" s="109"/>
      <c r="AZ27018" s="111"/>
    </row>
    <row r="27019" spans="20:52" x14ac:dyDescent="0.25">
      <c r="T27019" s="110"/>
      <c r="AC27019" s="109"/>
    </row>
    <row r="27020" spans="20:52" x14ac:dyDescent="0.25">
      <c r="T27020" s="110"/>
      <c r="AC27020" s="109"/>
      <c r="AV27020" s="111"/>
    </row>
    <row r="27021" spans="20:52" x14ac:dyDescent="0.25">
      <c r="T27021" s="110"/>
      <c r="AC27021" s="109"/>
    </row>
    <row r="27022" spans="20:52" x14ac:dyDescent="0.25">
      <c r="T27022" s="110"/>
      <c r="AC27022" s="109"/>
    </row>
    <row r="27023" spans="20:52" x14ac:dyDescent="0.25">
      <c r="T27023" s="110"/>
      <c r="AC27023" s="109"/>
    </row>
    <row r="27024" spans="20:52" x14ac:dyDescent="0.25">
      <c r="T27024" s="110"/>
      <c r="AC27024" s="109"/>
    </row>
    <row r="27025" spans="20:52" x14ac:dyDescent="0.25">
      <c r="T27025" s="110"/>
      <c r="AC27025" s="109"/>
      <c r="AT27025" s="111"/>
      <c r="AV27025" s="111"/>
    </row>
    <row r="27026" spans="20:52" x14ac:dyDescent="0.25">
      <c r="T27026" s="110"/>
      <c r="AC27026" s="109"/>
    </row>
    <row r="27027" spans="20:52" x14ac:dyDescent="0.25">
      <c r="T27027" s="110"/>
      <c r="AC27027" s="109"/>
    </row>
    <row r="27028" spans="20:52" x14ac:dyDescent="0.25">
      <c r="T27028" s="110"/>
      <c r="AC27028" s="109"/>
    </row>
    <row r="27029" spans="20:52" x14ac:dyDescent="0.25">
      <c r="T27029" s="110"/>
      <c r="AC27029" s="109"/>
    </row>
    <row r="27030" spans="20:52" x14ac:dyDescent="0.25">
      <c r="T27030" s="110"/>
      <c r="AC27030" s="109"/>
      <c r="AJ27030" s="111"/>
      <c r="AO27030" s="111"/>
      <c r="AV27030" s="111"/>
    </row>
    <row r="27031" spans="20:52" x14ac:dyDescent="0.25">
      <c r="T27031" s="110"/>
      <c r="AC27031" s="109"/>
    </row>
    <row r="27032" spans="20:52" x14ac:dyDescent="0.25">
      <c r="T27032" s="110"/>
      <c r="AC27032" s="109"/>
    </row>
    <row r="27033" spans="20:52" x14ac:dyDescent="0.25">
      <c r="T27033" s="110"/>
      <c r="AC27033" s="109"/>
      <c r="AZ27033" s="111"/>
    </row>
    <row r="27034" spans="20:52" x14ac:dyDescent="0.25">
      <c r="T27034" s="110"/>
      <c r="AC27034" s="109"/>
    </row>
    <row r="27035" spans="20:52" x14ac:dyDescent="0.25">
      <c r="T27035" s="110"/>
      <c r="AC27035" s="109"/>
    </row>
    <row r="27036" spans="20:52" x14ac:dyDescent="0.25">
      <c r="T27036" s="110"/>
      <c r="AC27036" s="109"/>
      <c r="AJ27036" s="111"/>
      <c r="AO27036" s="111"/>
      <c r="AP27036" s="111"/>
      <c r="AT27036" s="111"/>
      <c r="AV27036" s="111"/>
    </row>
    <row r="27037" spans="20:52" x14ac:dyDescent="0.25">
      <c r="T27037" s="110"/>
      <c r="AC27037" s="109"/>
      <c r="AJ27037" s="111"/>
      <c r="AO27037" s="111"/>
      <c r="AP27037" s="111"/>
      <c r="AV27037" s="111"/>
    </row>
    <row r="27038" spans="20:52" x14ac:dyDescent="0.25">
      <c r="T27038" s="110"/>
      <c r="AC27038" s="109"/>
    </row>
    <row r="27039" spans="20:52" x14ac:dyDescent="0.25">
      <c r="T27039" s="110"/>
      <c r="AC27039" s="109"/>
      <c r="AJ27039" s="111"/>
      <c r="AV27039" s="111"/>
    </row>
    <row r="27040" spans="20:52" x14ac:dyDescent="0.25">
      <c r="T27040" s="110"/>
      <c r="AC27040" s="109"/>
    </row>
    <row r="27041" spans="20:52" x14ac:dyDescent="0.25">
      <c r="T27041" s="110"/>
      <c r="AC27041" s="109"/>
      <c r="AJ27041" s="111"/>
      <c r="AO27041" s="111"/>
      <c r="AP27041" s="111"/>
      <c r="AV27041" s="111"/>
      <c r="AZ27041" s="111"/>
    </row>
    <row r="27042" spans="20:52" x14ac:dyDescent="0.25">
      <c r="T27042" s="110"/>
      <c r="AC27042" s="109"/>
      <c r="AO27042" s="111"/>
      <c r="AP27042" s="111"/>
      <c r="AV27042" s="111"/>
    </row>
    <row r="27043" spans="20:52" x14ac:dyDescent="0.25">
      <c r="T27043" s="110"/>
      <c r="AC27043" s="109"/>
    </row>
    <row r="27044" spans="20:52" x14ac:dyDescent="0.25">
      <c r="T27044" s="110"/>
      <c r="AC27044" s="109"/>
    </row>
    <row r="27045" spans="20:52" x14ac:dyDescent="0.25">
      <c r="T27045" s="110"/>
      <c r="AC27045" s="109"/>
      <c r="AJ27045" s="111"/>
      <c r="AO27045" s="111"/>
      <c r="AR27045" s="111"/>
      <c r="AV27045" s="111"/>
    </row>
    <row r="27046" spans="20:52" x14ac:dyDescent="0.25">
      <c r="T27046" s="110"/>
      <c r="AC27046" s="109"/>
      <c r="AP27046" s="111"/>
      <c r="AV27046" s="111"/>
      <c r="AZ27046" s="111"/>
    </row>
    <row r="27047" spans="20:52" x14ac:dyDescent="0.25">
      <c r="T27047" s="110"/>
      <c r="AC27047" s="109"/>
      <c r="AJ27047" s="111"/>
      <c r="AO27047" s="111"/>
      <c r="AP27047" s="111"/>
      <c r="AV27047" s="111"/>
    </row>
    <row r="27048" spans="20:52" x14ac:dyDescent="0.25">
      <c r="T27048" s="110"/>
      <c r="AC27048" s="109"/>
    </row>
    <row r="27049" spans="20:52" x14ac:dyDescent="0.25">
      <c r="T27049" s="110"/>
      <c r="AC27049" s="109"/>
      <c r="AJ27049" s="111"/>
      <c r="AO27049" s="111"/>
      <c r="AP27049" s="111"/>
      <c r="AV27049" s="111"/>
      <c r="AZ27049" s="111"/>
    </row>
    <row r="27050" spans="20:52" x14ac:dyDescent="0.25">
      <c r="T27050" s="110"/>
      <c r="AC27050" s="109"/>
      <c r="AV27050" s="111"/>
    </row>
    <row r="27051" spans="20:52" x14ac:dyDescent="0.25">
      <c r="T27051" s="110"/>
      <c r="AC27051" s="109"/>
      <c r="AJ27051" s="111"/>
      <c r="AO27051" s="111"/>
      <c r="AP27051" s="111"/>
      <c r="AT27051" s="111"/>
      <c r="AV27051" s="111"/>
      <c r="AZ27051" s="111"/>
    </row>
    <row r="27052" spans="20:52" x14ac:dyDescent="0.25">
      <c r="T27052" s="110"/>
      <c r="AC27052" s="109"/>
    </row>
    <row r="27053" spans="20:52" x14ac:dyDescent="0.25">
      <c r="T27053" s="110"/>
      <c r="AC27053" s="109"/>
    </row>
    <row r="27054" spans="20:52" x14ac:dyDescent="0.25">
      <c r="T27054" s="110"/>
      <c r="AC27054" s="109"/>
      <c r="AJ27054" s="111"/>
      <c r="AO27054" s="111"/>
      <c r="AV27054" s="111"/>
    </row>
    <row r="27055" spans="20:52" x14ac:dyDescent="0.25">
      <c r="T27055" s="110"/>
      <c r="AC27055" s="109"/>
      <c r="AJ27055" s="111"/>
      <c r="AO27055" s="111"/>
      <c r="AP27055" s="111"/>
      <c r="AV27055" s="111"/>
    </row>
    <row r="27056" spans="20:52" x14ac:dyDescent="0.25">
      <c r="T27056" s="110"/>
      <c r="AC27056" s="109"/>
      <c r="AP27056" s="111"/>
      <c r="AV27056" s="111"/>
    </row>
    <row r="27057" spans="20:52" x14ac:dyDescent="0.25">
      <c r="T27057" s="110"/>
      <c r="AC27057" s="109"/>
      <c r="AZ27057" s="111"/>
    </row>
    <row r="27058" spans="20:52" x14ac:dyDescent="0.25">
      <c r="T27058" s="110"/>
      <c r="AC27058" s="109"/>
      <c r="AV27058" s="111"/>
    </row>
    <row r="27059" spans="20:52" x14ac:dyDescent="0.25">
      <c r="T27059" s="110"/>
      <c r="AC27059" s="109"/>
    </row>
    <row r="27060" spans="20:52" x14ac:dyDescent="0.25">
      <c r="T27060" s="110"/>
      <c r="AC27060" s="109"/>
      <c r="AJ27060" s="111"/>
      <c r="AO27060" s="111"/>
      <c r="AP27060" s="111"/>
      <c r="AV27060" s="111"/>
    </row>
    <row r="27061" spans="20:52" x14ac:dyDescent="0.25">
      <c r="T27061" s="110"/>
      <c r="AC27061" s="109"/>
    </row>
    <row r="27062" spans="20:52" x14ac:dyDescent="0.25">
      <c r="T27062" s="110"/>
      <c r="AC27062" s="109"/>
      <c r="AJ27062" s="111"/>
      <c r="AO27062" s="111"/>
      <c r="AT27062" s="111"/>
    </row>
    <row r="27063" spans="20:52" x14ac:dyDescent="0.25">
      <c r="T27063" s="110"/>
      <c r="AC27063" s="109"/>
    </row>
    <row r="27064" spans="20:52" x14ac:dyDescent="0.25">
      <c r="T27064" s="110"/>
      <c r="AC27064" s="109"/>
      <c r="AJ27064" s="111"/>
      <c r="AP27064" s="111"/>
      <c r="AV27064" s="111"/>
      <c r="AZ27064" s="111"/>
    </row>
    <row r="27065" spans="20:52" x14ac:dyDescent="0.25">
      <c r="T27065" s="110"/>
      <c r="AC27065" s="109"/>
    </row>
    <row r="27066" spans="20:52" x14ac:dyDescent="0.25">
      <c r="T27066" s="110"/>
      <c r="AC27066" s="109"/>
      <c r="AJ27066" s="111"/>
      <c r="AO27066" s="111"/>
      <c r="AV27066" s="111"/>
    </row>
    <row r="27067" spans="20:52" x14ac:dyDescent="0.25">
      <c r="T27067" s="110"/>
      <c r="AC27067" s="109"/>
    </row>
    <row r="27068" spans="20:52" x14ac:dyDescent="0.25">
      <c r="T27068" s="110"/>
      <c r="AC27068" s="109"/>
    </row>
    <row r="27069" spans="20:52" x14ac:dyDescent="0.25">
      <c r="T27069" s="110"/>
      <c r="AC27069" s="109"/>
      <c r="AJ27069" s="111"/>
      <c r="AO27069" s="111"/>
      <c r="AP27069" s="111"/>
      <c r="AV27069" s="111"/>
      <c r="AZ27069" s="111"/>
    </row>
    <row r="27070" spans="20:52" x14ac:dyDescent="0.25">
      <c r="T27070" s="110"/>
      <c r="AC27070" s="109"/>
    </row>
    <row r="27071" spans="20:52" x14ac:dyDescent="0.25">
      <c r="T27071" s="110"/>
      <c r="AC27071" s="109"/>
      <c r="AJ27071" s="111"/>
      <c r="AO27071" s="111"/>
      <c r="AP27071" s="111"/>
      <c r="AV27071" s="111"/>
    </row>
    <row r="27072" spans="20:52" x14ac:dyDescent="0.25">
      <c r="T27072" s="110"/>
      <c r="AC27072" s="109"/>
    </row>
    <row r="27073" spans="20:52" x14ac:dyDescent="0.25">
      <c r="T27073" s="110"/>
      <c r="AC27073" s="109"/>
      <c r="AJ27073" s="111"/>
      <c r="AO27073" s="111"/>
      <c r="AP27073" s="111"/>
      <c r="AV27073" s="111"/>
    </row>
    <row r="27074" spans="20:52" x14ac:dyDescent="0.25">
      <c r="T27074" s="110"/>
      <c r="AC27074" s="109"/>
      <c r="AV27074" s="111"/>
      <c r="AZ27074" s="111"/>
    </row>
    <row r="27075" spans="20:52" x14ac:dyDescent="0.25">
      <c r="T27075" s="110"/>
      <c r="AC27075" s="109"/>
    </row>
    <row r="27076" spans="20:52" x14ac:dyDescent="0.25">
      <c r="T27076" s="110"/>
      <c r="AC27076" s="109"/>
      <c r="AJ27076" s="111"/>
      <c r="AO27076" s="111"/>
      <c r="AP27076" s="111"/>
      <c r="AV27076" s="111"/>
    </row>
    <row r="27077" spans="20:52" x14ac:dyDescent="0.25">
      <c r="T27077" s="110"/>
      <c r="AC27077" s="109"/>
      <c r="AJ27077" s="111"/>
      <c r="AO27077" s="111"/>
      <c r="AV27077" s="111"/>
    </row>
    <row r="27078" spans="20:52" x14ac:dyDescent="0.25">
      <c r="T27078" s="110"/>
      <c r="AC27078" s="109"/>
      <c r="AZ27078" s="111"/>
    </row>
    <row r="27079" spans="20:52" x14ac:dyDescent="0.25">
      <c r="T27079" s="110"/>
      <c r="AC27079" s="109"/>
      <c r="AJ27079" s="111"/>
      <c r="AO27079" s="111"/>
      <c r="AP27079" s="111"/>
      <c r="AT27079" s="111"/>
      <c r="AV27079" s="111"/>
    </row>
    <row r="27080" spans="20:52" x14ac:dyDescent="0.25">
      <c r="T27080" s="110"/>
      <c r="AC27080" s="109"/>
    </row>
    <row r="27081" spans="20:52" x14ac:dyDescent="0.25">
      <c r="T27081" s="110"/>
      <c r="AC27081" s="109"/>
      <c r="AJ27081" s="111"/>
      <c r="AO27081" s="111"/>
      <c r="AV27081" s="111"/>
    </row>
    <row r="27082" spans="20:52" x14ac:dyDescent="0.25">
      <c r="T27082" s="110"/>
      <c r="AC27082" s="109"/>
    </row>
    <row r="27083" spans="20:52" x14ac:dyDescent="0.25">
      <c r="T27083" s="110"/>
      <c r="AC27083" s="109"/>
      <c r="AJ27083" s="111"/>
      <c r="AP27083" s="111"/>
      <c r="AV27083" s="111"/>
    </row>
    <row r="27084" spans="20:52" x14ac:dyDescent="0.25">
      <c r="T27084" s="110"/>
      <c r="AC27084" s="109"/>
    </row>
    <row r="27085" spans="20:52" x14ac:dyDescent="0.25">
      <c r="T27085" s="110"/>
      <c r="AC27085" s="109"/>
      <c r="AZ27085" s="111"/>
    </row>
    <row r="27086" spans="20:52" x14ac:dyDescent="0.25">
      <c r="T27086" s="110"/>
      <c r="AC27086" s="109"/>
    </row>
    <row r="27087" spans="20:52" x14ac:dyDescent="0.25">
      <c r="T27087" s="110"/>
      <c r="AC27087" s="109"/>
      <c r="AV27087" s="111"/>
    </row>
    <row r="27088" spans="20:52" x14ac:dyDescent="0.25">
      <c r="T27088" s="110"/>
      <c r="AC27088" s="109"/>
      <c r="AJ27088" s="111"/>
      <c r="AO27088" s="111"/>
      <c r="AT27088" s="111"/>
    </row>
    <row r="27089" spans="20:52" x14ac:dyDescent="0.25">
      <c r="T27089" s="110"/>
      <c r="AC27089" s="109"/>
    </row>
    <row r="27090" spans="20:52" x14ac:dyDescent="0.25">
      <c r="T27090" s="110"/>
      <c r="AC27090" s="109"/>
    </row>
    <row r="27091" spans="20:52" x14ac:dyDescent="0.25">
      <c r="T27091" s="110"/>
      <c r="AC27091" s="109"/>
      <c r="AJ27091" s="111"/>
      <c r="AO27091" s="111"/>
      <c r="AT27091" s="111"/>
    </row>
    <row r="27092" spans="20:52" x14ac:dyDescent="0.25">
      <c r="T27092" s="110"/>
      <c r="AC27092" s="109"/>
      <c r="AJ27092" s="111"/>
      <c r="AV27092" s="111"/>
    </row>
    <row r="27093" spans="20:52" x14ac:dyDescent="0.25">
      <c r="T27093" s="110"/>
      <c r="AC27093" s="109"/>
      <c r="AZ27093" s="111"/>
    </row>
    <row r="27094" spans="20:52" x14ac:dyDescent="0.25">
      <c r="T27094" s="110"/>
      <c r="AC27094" s="109"/>
      <c r="AO27094" s="111"/>
      <c r="AP27094" s="111"/>
      <c r="AV27094" s="111"/>
    </row>
    <row r="27095" spans="20:52" x14ac:dyDescent="0.25">
      <c r="T27095" s="110"/>
      <c r="AC27095" s="109"/>
    </row>
    <row r="27096" spans="20:52" x14ac:dyDescent="0.25">
      <c r="T27096" s="110"/>
      <c r="AC27096" s="109"/>
      <c r="AV27096" s="111"/>
    </row>
    <row r="27097" spans="20:52" x14ac:dyDescent="0.25">
      <c r="T27097" s="110"/>
      <c r="AC27097" s="109"/>
      <c r="AJ27097" s="111"/>
      <c r="AO27097" s="111"/>
      <c r="AV27097" s="111"/>
    </row>
    <row r="27098" spans="20:52" x14ac:dyDescent="0.25">
      <c r="T27098" s="110"/>
      <c r="AC27098" s="109"/>
    </row>
    <row r="27099" spans="20:52" x14ac:dyDescent="0.25">
      <c r="T27099" s="110"/>
      <c r="AC27099" s="109"/>
      <c r="AJ27099" s="111"/>
      <c r="AO27099" s="111"/>
      <c r="AP27099" s="111"/>
      <c r="AV27099" s="111"/>
    </row>
    <row r="27100" spans="20:52" x14ac:dyDescent="0.25">
      <c r="T27100" s="110"/>
      <c r="AC27100" s="109"/>
      <c r="AJ27100" s="111"/>
      <c r="AO27100" s="111"/>
      <c r="AP27100" s="111"/>
      <c r="AT27100" s="111"/>
      <c r="AV27100" s="111"/>
    </row>
    <row r="27101" spans="20:52" x14ac:dyDescent="0.25">
      <c r="T27101" s="110"/>
      <c r="AC27101" s="109"/>
      <c r="AJ27101" s="111"/>
      <c r="AO27101" s="111"/>
      <c r="AV27101" s="111"/>
      <c r="AZ27101" s="111"/>
    </row>
    <row r="27102" spans="20:52" x14ac:dyDescent="0.25">
      <c r="T27102" s="110"/>
      <c r="AC27102" s="109"/>
    </row>
    <row r="27103" spans="20:52" x14ac:dyDescent="0.25">
      <c r="T27103" s="110"/>
      <c r="AC27103" s="109"/>
    </row>
    <row r="27104" spans="20:52" x14ac:dyDescent="0.25">
      <c r="T27104" s="110"/>
      <c r="AC27104" s="109"/>
    </row>
    <row r="27105" spans="20:48" x14ac:dyDescent="0.25">
      <c r="T27105" s="110"/>
      <c r="AC27105" s="109"/>
    </row>
    <row r="27106" spans="20:48" x14ac:dyDescent="0.25">
      <c r="T27106" s="110"/>
      <c r="AC27106" s="109"/>
      <c r="AV27106" s="111"/>
    </row>
    <row r="27107" spans="20:48" x14ac:dyDescent="0.25">
      <c r="T27107" s="110"/>
      <c r="AC27107" s="109"/>
    </row>
    <row r="27108" spans="20:48" x14ac:dyDescent="0.25">
      <c r="T27108" s="110"/>
      <c r="AC27108" s="109"/>
    </row>
    <row r="27109" spans="20:48" x14ac:dyDescent="0.25">
      <c r="T27109" s="110"/>
      <c r="AC27109" s="109"/>
      <c r="AV27109" s="111"/>
    </row>
    <row r="27110" spans="20:48" x14ac:dyDescent="0.25">
      <c r="T27110" s="110"/>
      <c r="AC27110" s="109"/>
      <c r="AJ27110" s="111"/>
      <c r="AO27110" s="111"/>
      <c r="AP27110" s="111"/>
      <c r="AV27110" s="111"/>
    </row>
    <row r="27111" spans="20:48" x14ac:dyDescent="0.25">
      <c r="T27111" s="110"/>
      <c r="AC27111" s="109"/>
    </row>
    <row r="27112" spans="20:48" x14ac:dyDescent="0.25">
      <c r="T27112" s="110"/>
      <c r="AC27112" s="109"/>
      <c r="AJ27112" s="111"/>
      <c r="AO27112" s="111"/>
      <c r="AP27112" s="111"/>
      <c r="AT27112" s="111"/>
      <c r="AV27112" s="111"/>
    </row>
    <row r="27113" spans="20:48" x14ac:dyDescent="0.25">
      <c r="T27113" s="110"/>
      <c r="AC27113" s="109"/>
    </row>
    <row r="27114" spans="20:48" x14ac:dyDescent="0.25">
      <c r="T27114" s="110"/>
      <c r="AC27114" s="109"/>
      <c r="AJ27114" s="111"/>
      <c r="AO27114" s="111"/>
      <c r="AV27114" s="111"/>
    </row>
    <row r="27115" spans="20:48" x14ac:dyDescent="0.25">
      <c r="T27115" s="110"/>
      <c r="AC27115" s="109"/>
      <c r="AV27115" s="111"/>
    </row>
    <row r="27116" spans="20:48" x14ac:dyDescent="0.25">
      <c r="T27116" s="110"/>
      <c r="AC27116" s="109"/>
      <c r="AJ27116" s="111"/>
      <c r="AO27116" s="111"/>
      <c r="AT27116" s="111"/>
    </row>
    <row r="27117" spans="20:48" x14ac:dyDescent="0.25">
      <c r="T27117" s="110"/>
      <c r="AC27117" s="109"/>
      <c r="AJ27117" s="111"/>
      <c r="AO27117" s="111"/>
      <c r="AV27117" s="111"/>
    </row>
    <row r="27118" spans="20:48" x14ac:dyDescent="0.25">
      <c r="T27118" s="110"/>
      <c r="AC27118" s="109"/>
      <c r="AJ27118" s="111"/>
      <c r="AO27118" s="111"/>
      <c r="AV27118" s="111"/>
    </row>
    <row r="27119" spans="20:48" x14ac:dyDescent="0.25">
      <c r="T27119" s="110"/>
      <c r="AC27119" s="109"/>
    </row>
    <row r="27120" spans="20:48" x14ac:dyDescent="0.25">
      <c r="T27120" s="110"/>
      <c r="AC27120" s="109"/>
      <c r="AJ27120" s="111"/>
      <c r="AO27120" s="111"/>
      <c r="AP27120" s="111"/>
      <c r="AV27120" s="111"/>
    </row>
    <row r="27121" spans="20:48" x14ac:dyDescent="0.25">
      <c r="T27121" s="110"/>
      <c r="AC27121" s="109"/>
    </row>
    <row r="27122" spans="20:48" x14ac:dyDescent="0.25">
      <c r="T27122" s="110"/>
      <c r="AC27122" s="109"/>
      <c r="AJ27122" s="111"/>
      <c r="AO27122" s="111"/>
      <c r="AT27122" s="111"/>
      <c r="AV27122" s="111"/>
    </row>
    <row r="27123" spans="20:48" x14ac:dyDescent="0.25">
      <c r="T27123" s="110"/>
      <c r="AC27123" s="109"/>
    </row>
    <row r="27124" spans="20:48" x14ac:dyDescent="0.25">
      <c r="T27124" s="110"/>
      <c r="AC27124" s="109"/>
    </row>
    <row r="27125" spans="20:48" x14ac:dyDescent="0.25">
      <c r="T27125" s="110"/>
      <c r="AC27125" s="109"/>
      <c r="AP27125" s="111"/>
      <c r="AV27125" s="111"/>
    </row>
    <row r="27126" spans="20:48" x14ac:dyDescent="0.25">
      <c r="T27126" s="110"/>
      <c r="AC27126" s="109"/>
    </row>
    <row r="27127" spans="20:48" x14ac:dyDescent="0.25">
      <c r="T27127" s="110"/>
      <c r="AC27127" s="109"/>
    </row>
    <row r="27128" spans="20:48" x14ac:dyDescent="0.25">
      <c r="T27128" s="110"/>
      <c r="AC27128" s="109"/>
      <c r="AJ27128" s="111"/>
      <c r="AO27128" s="111"/>
      <c r="AV27128" s="111"/>
    </row>
    <row r="27129" spans="20:48" x14ac:dyDescent="0.25">
      <c r="T27129" s="110"/>
      <c r="AC27129" s="109"/>
      <c r="AJ27129" s="111"/>
      <c r="AV27129" s="111"/>
    </row>
    <row r="27130" spans="20:48" x14ac:dyDescent="0.25">
      <c r="T27130" s="110"/>
      <c r="AC27130" s="109"/>
      <c r="AJ27130" s="111"/>
      <c r="AO27130" s="111"/>
      <c r="AV27130" s="111"/>
    </row>
    <row r="27131" spans="20:48" x14ac:dyDescent="0.25">
      <c r="T27131" s="110"/>
      <c r="AC27131" s="109"/>
      <c r="AJ27131" s="111"/>
      <c r="AO27131" s="111"/>
      <c r="AP27131" s="111"/>
      <c r="AV27131" s="111"/>
    </row>
    <row r="27132" spans="20:48" x14ac:dyDescent="0.25">
      <c r="T27132" s="110"/>
      <c r="AC27132" s="109"/>
      <c r="AO27132" s="111"/>
      <c r="AP27132" s="111"/>
      <c r="AV27132" s="111"/>
    </row>
    <row r="27133" spans="20:48" x14ac:dyDescent="0.25">
      <c r="T27133" s="110"/>
      <c r="AC27133" s="109"/>
    </row>
    <row r="27134" spans="20:48" x14ac:dyDescent="0.25">
      <c r="T27134" s="110"/>
      <c r="AC27134" s="109"/>
    </row>
    <row r="27135" spans="20:48" x14ac:dyDescent="0.25">
      <c r="T27135" s="110"/>
      <c r="AC27135" s="109"/>
      <c r="AJ27135" s="111"/>
      <c r="AO27135" s="111"/>
      <c r="AV27135" s="111"/>
    </row>
    <row r="27136" spans="20:48" x14ac:dyDescent="0.25">
      <c r="T27136" s="110"/>
      <c r="AC27136" s="109"/>
    </row>
    <row r="27137" spans="20:52" x14ac:dyDescent="0.25">
      <c r="T27137" s="110"/>
      <c r="AC27137" s="109"/>
      <c r="AJ27137" s="111"/>
      <c r="AO27137" s="111"/>
      <c r="AP27137" s="111"/>
      <c r="AV27137" s="111"/>
    </row>
    <row r="27138" spans="20:52" x14ac:dyDescent="0.25">
      <c r="T27138" s="110"/>
      <c r="AC27138" s="109"/>
    </row>
    <row r="27139" spans="20:52" x14ac:dyDescent="0.25">
      <c r="T27139" s="110"/>
      <c r="AC27139" s="109"/>
      <c r="AJ27139" s="111"/>
      <c r="AO27139" s="111"/>
      <c r="AP27139" s="111"/>
      <c r="AV27139" s="111"/>
      <c r="AZ27139" s="111"/>
    </row>
    <row r="27140" spans="20:52" x14ac:dyDescent="0.25">
      <c r="T27140" s="110"/>
      <c r="AC27140" s="109"/>
    </row>
    <row r="27141" spans="20:52" x14ac:dyDescent="0.25">
      <c r="T27141" s="110"/>
      <c r="AC27141" s="109"/>
      <c r="AP27141" s="111"/>
    </row>
    <row r="27142" spans="20:52" x14ac:dyDescent="0.25">
      <c r="T27142" s="110"/>
      <c r="AC27142" s="109"/>
    </row>
    <row r="27143" spans="20:52" x14ac:dyDescent="0.25">
      <c r="T27143" s="110"/>
      <c r="AC27143" s="109"/>
      <c r="AZ27143" s="111"/>
    </row>
    <row r="27144" spans="20:52" x14ac:dyDescent="0.25">
      <c r="T27144" s="110"/>
      <c r="AC27144" s="109"/>
      <c r="AJ27144" s="111"/>
      <c r="AO27144" s="111"/>
      <c r="AV27144" s="111"/>
    </row>
    <row r="27145" spans="20:52" x14ac:dyDescent="0.25">
      <c r="T27145" s="110"/>
      <c r="AC27145" s="109"/>
    </row>
    <row r="27146" spans="20:52" x14ac:dyDescent="0.25">
      <c r="T27146" s="110"/>
      <c r="AC27146" s="109"/>
      <c r="AJ27146" s="111"/>
      <c r="AO27146" s="111"/>
      <c r="AP27146" s="111"/>
      <c r="AV27146" s="111"/>
    </row>
    <row r="27147" spans="20:52" x14ac:dyDescent="0.25">
      <c r="T27147" s="110"/>
      <c r="AC27147" s="109"/>
      <c r="AJ27147" s="111"/>
      <c r="AO27147" s="111"/>
      <c r="AP27147" s="111"/>
      <c r="AV27147" s="111"/>
    </row>
    <row r="27148" spans="20:52" x14ac:dyDescent="0.25">
      <c r="T27148" s="110"/>
      <c r="AC27148" s="109"/>
      <c r="AO27148" s="111"/>
      <c r="AR27148" s="111"/>
    </row>
    <row r="27149" spans="20:52" x14ac:dyDescent="0.25">
      <c r="T27149" s="110"/>
      <c r="AC27149" s="109"/>
      <c r="AO27149" s="111"/>
      <c r="AP27149" s="111"/>
      <c r="AV27149" s="111"/>
    </row>
    <row r="27150" spans="20:52" x14ac:dyDescent="0.25">
      <c r="T27150" s="110"/>
      <c r="AC27150" s="109"/>
    </row>
    <row r="27151" spans="20:52" x14ac:dyDescent="0.25">
      <c r="T27151" s="110"/>
      <c r="AC27151" s="109"/>
      <c r="AO27151" s="111"/>
      <c r="AP27151" s="111"/>
      <c r="AT27151" s="111"/>
    </row>
    <row r="27152" spans="20:52" x14ac:dyDescent="0.25">
      <c r="T27152" s="110"/>
      <c r="AC27152" s="109"/>
      <c r="AV27152" s="111"/>
    </row>
    <row r="27153" spans="20:52" x14ac:dyDescent="0.25">
      <c r="T27153" s="110"/>
      <c r="AC27153" s="109"/>
    </row>
    <row r="27154" spans="20:52" x14ac:dyDescent="0.25">
      <c r="T27154" s="110"/>
      <c r="AC27154" s="109"/>
      <c r="AJ27154" s="111"/>
      <c r="AO27154" s="111"/>
      <c r="AV27154" s="111"/>
    </row>
    <row r="27155" spans="20:52" x14ac:dyDescent="0.25">
      <c r="T27155" s="110"/>
      <c r="AC27155" s="109"/>
    </row>
    <row r="27156" spans="20:52" x14ac:dyDescent="0.25">
      <c r="T27156" s="110"/>
      <c r="AC27156" s="109"/>
    </row>
    <row r="27157" spans="20:52" x14ac:dyDescent="0.25">
      <c r="T27157" s="110"/>
      <c r="AC27157" s="109"/>
      <c r="AO27157" s="111"/>
      <c r="AV27157" s="111"/>
    </row>
    <row r="27158" spans="20:52" x14ac:dyDescent="0.25">
      <c r="T27158" s="110"/>
      <c r="AC27158" s="109"/>
      <c r="AJ27158" s="111"/>
      <c r="AO27158" s="111"/>
      <c r="AV27158" s="111"/>
    </row>
    <row r="27159" spans="20:52" x14ac:dyDescent="0.25">
      <c r="T27159" s="110"/>
      <c r="AC27159" s="109"/>
      <c r="AJ27159" s="111"/>
      <c r="AO27159" s="111"/>
      <c r="AV27159" s="111"/>
    </row>
    <row r="27160" spans="20:52" x14ac:dyDescent="0.25">
      <c r="T27160" s="110"/>
      <c r="AC27160" s="109"/>
      <c r="AZ27160" s="111"/>
    </row>
    <row r="27161" spans="20:52" x14ac:dyDescent="0.25">
      <c r="T27161" s="110"/>
      <c r="AC27161" s="109"/>
      <c r="AV27161" s="111"/>
    </row>
    <row r="27162" spans="20:52" x14ac:dyDescent="0.25">
      <c r="T27162" s="110"/>
      <c r="AC27162" s="109"/>
      <c r="AZ27162" s="111"/>
    </row>
    <row r="27163" spans="20:52" x14ac:dyDescent="0.25">
      <c r="T27163" s="110"/>
      <c r="AC27163" s="109"/>
      <c r="AJ27163" s="111"/>
      <c r="AO27163" s="111"/>
      <c r="AP27163" s="111"/>
      <c r="AT27163" s="111"/>
      <c r="AV27163" s="111"/>
    </row>
    <row r="27164" spans="20:52" x14ac:dyDescent="0.25">
      <c r="T27164" s="110"/>
      <c r="AC27164" s="109"/>
      <c r="AO27164" s="111"/>
      <c r="AP27164" s="111"/>
      <c r="AT27164" s="111"/>
      <c r="AV27164" s="111"/>
    </row>
    <row r="27165" spans="20:52" x14ac:dyDescent="0.25">
      <c r="T27165" s="110"/>
      <c r="AC27165" s="109"/>
      <c r="AJ27165" s="111"/>
      <c r="AO27165" s="111"/>
      <c r="AR27165" s="111"/>
      <c r="AT27165" s="111"/>
    </row>
    <row r="27166" spans="20:52" x14ac:dyDescent="0.25">
      <c r="T27166" s="110"/>
      <c r="AC27166" s="109"/>
    </row>
    <row r="27167" spans="20:52" x14ac:dyDescent="0.25">
      <c r="T27167" s="110"/>
      <c r="AC27167" s="109"/>
    </row>
    <row r="27168" spans="20:52" x14ac:dyDescent="0.25">
      <c r="T27168" s="110"/>
      <c r="AC27168" s="109"/>
      <c r="AP27168" s="111"/>
    </row>
    <row r="27169" spans="20:52" x14ac:dyDescent="0.25">
      <c r="T27169" s="110"/>
      <c r="AC27169" s="109"/>
      <c r="AV27169" s="111"/>
    </row>
    <row r="27170" spans="20:52" x14ac:dyDescent="0.25">
      <c r="T27170" s="110"/>
      <c r="AC27170" s="109"/>
    </row>
    <row r="27171" spans="20:52" x14ac:dyDescent="0.25">
      <c r="T27171" s="110"/>
      <c r="AC27171" s="109"/>
    </row>
    <row r="27172" spans="20:52" x14ac:dyDescent="0.25">
      <c r="T27172" s="110"/>
      <c r="AC27172" s="109"/>
    </row>
    <row r="27173" spans="20:52" x14ac:dyDescent="0.25">
      <c r="T27173" s="110"/>
      <c r="AC27173" s="109"/>
    </row>
    <row r="27174" spans="20:52" x14ac:dyDescent="0.25">
      <c r="T27174" s="110"/>
      <c r="AC27174" s="109"/>
      <c r="AV27174" s="111"/>
    </row>
    <row r="27175" spans="20:52" x14ac:dyDescent="0.25">
      <c r="T27175" s="110"/>
      <c r="AC27175" s="109"/>
    </row>
    <row r="27176" spans="20:52" x14ac:dyDescent="0.25">
      <c r="T27176" s="110"/>
      <c r="AC27176" s="109"/>
    </row>
    <row r="27177" spans="20:52" x14ac:dyDescent="0.25">
      <c r="T27177" s="110"/>
      <c r="AC27177" s="109"/>
    </row>
    <row r="27178" spans="20:52" x14ac:dyDescent="0.25">
      <c r="T27178" s="110"/>
      <c r="AC27178" s="109"/>
      <c r="AV27178" s="111"/>
      <c r="AZ27178" s="111"/>
    </row>
    <row r="27179" spans="20:52" x14ac:dyDescent="0.25">
      <c r="T27179" s="110"/>
      <c r="AC27179" s="109"/>
    </row>
    <row r="27180" spans="20:52" x14ac:dyDescent="0.25">
      <c r="T27180" s="110"/>
      <c r="AC27180" s="109"/>
    </row>
    <row r="27181" spans="20:52" x14ac:dyDescent="0.25">
      <c r="T27181" s="110"/>
      <c r="AC27181" s="109"/>
    </row>
    <row r="27182" spans="20:52" x14ac:dyDescent="0.25">
      <c r="T27182" s="110"/>
      <c r="AC27182" s="109"/>
      <c r="AJ27182" s="111"/>
      <c r="AO27182" s="111"/>
      <c r="AV27182" s="111"/>
    </row>
    <row r="27183" spans="20:52" x14ac:dyDescent="0.25">
      <c r="T27183" s="110"/>
      <c r="AC27183" s="109"/>
      <c r="AJ27183" s="111"/>
      <c r="AO27183" s="111"/>
      <c r="AR27183" s="111"/>
      <c r="AV27183" s="111"/>
    </row>
    <row r="27184" spans="20:52" x14ac:dyDescent="0.25">
      <c r="T27184" s="110"/>
      <c r="AC27184" s="109"/>
      <c r="AJ27184" s="111"/>
      <c r="AP27184" s="111"/>
      <c r="AV27184" s="111"/>
      <c r="AZ27184" s="111"/>
    </row>
    <row r="27185" spans="20:52" x14ac:dyDescent="0.25">
      <c r="T27185" s="110"/>
      <c r="AC27185" s="109"/>
      <c r="AV27185" s="111"/>
    </row>
    <row r="27186" spans="20:52" x14ac:dyDescent="0.25">
      <c r="T27186" s="110"/>
      <c r="AC27186" s="109"/>
      <c r="AZ27186" s="111"/>
    </row>
    <row r="27187" spans="20:52" x14ac:dyDescent="0.25">
      <c r="T27187" s="110"/>
      <c r="AC27187" s="109"/>
    </row>
    <row r="27188" spans="20:52" x14ac:dyDescent="0.25">
      <c r="T27188" s="110"/>
      <c r="AC27188" s="109"/>
    </row>
    <row r="27189" spans="20:52" x14ac:dyDescent="0.25">
      <c r="T27189" s="110"/>
      <c r="AC27189" s="109"/>
    </row>
    <row r="27190" spans="20:52" x14ac:dyDescent="0.25">
      <c r="T27190" s="110"/>
      <c r="AC27190" s="109"/>
      <c r="AJ27190" s="111"/>
      <c r="AO27190" s="111"/>
      <c r="AT27190" s="111"/>
    </row>
    <row r="27191" spans="20:52" x14ac:dyDescent="0.25">
      <c r="T27191" s="110"/>
      <c r="AC27191" s="109"/>
      <c r="AJ27191" s="111"/>
      <c r="AO27191" s="111"/>
      <c r="AR27191" s="111"/>
      <c r="AV27191" s="111"/>
    </row>
    <row r="27192" spans="20:52" x14ac:dyDescent="0.25">
      <c r="T27192" s="110"/>
      <c r="AC27192" s="109"/>
      <c r="AO27192" s="111"/>
      <c r="AP27192" s="111"/>
      <c r="AR27192" s="111"/>
      <c r="AV27192" s="111"/>
    </row>
    <row r="27193" spans="20:52" x14ac:dyDescent="0.25">
      <c r="T27193" s="110"/>
      <c r="AC27193" s="109"/>
      <c r="AJ27193" s="111"/>
      <c r="AO27193" s="111"/>
      <c r="AP27193" s="111"/>
      <c r="AR27193" s="111"/>
      <c r="AT27193" s="111"/>
      <c r="AV27193" s="111"/>
      <c r="AZ27193" s="111"/>
    </row>
    <row r="27194" spans="20:52" x14ac:dyDescent="0.25">
      <c r="T27194" s="110"/>
      <c r="AC27194" s="109"/>
      <c r="AO27194" s="111"/>
      <c r="AR27194" s="111"/>
    </row>
    <row r="27195" spans="20:52" x14ac:dyDescent="0.25">
      <c r="T27195" s="110"/>
      <c r="AC27195" s="109"/>
    </row>
    <row r="27196" spans="20:52" x14ac:dyDescent="0.25">
      <c r="T27196" s="110"/>
      <c r="AC27196" s="109"/>
      <c r="AZ27196" s="111"/>
    </row>
    <row r="27197" spans="20:52" x14ac:dyDescent="0.25">
      <c r="T27197" s="110"/>
      <c r="AC27197" s="109"/>
      <c r="AJ27197" s="111"/>
      <c r="AO27197" s="111"/>
      <c r="AP27197" s="111"/>
      <c r="AT27197" s="111"/>
    </row>
    <row r="27198" spans="20:52" x14ac:dyDescent="0.25">
      <c r="T27198" s="110"/>
      <c r="AC27198" s="109"/>
      <c r="AJ27198" s="111"/>
      <c r="AO27198" s="111"/>
    </row>
    <row r="27199" spans="20:52" x14ac:dyDescent="0.25">
      <c r="T27199" s="110"/>
      <c r="AC27199" s="109"/>
    </row>
    <row r="27200" spans="20:52" x14ac:dyDescent="0.25">
      <c r="T27200" s="110"/>
      <c r="AC27200" s="109"/>
      <c r="AV27200" s="111"/>
    </row>
    <row r="27201" spans="20:48" x14ac:dyDescent="0.25">
      <c r="T27201" s="110"/>
      <c r="AC27201" s="109"/>
      <c r="AV27201" s="111"/>
    </row>
    <row r="27202" spans="20:48" x14ac:dyDescent="0.25">
      <c r="T27202" s="110"/>
      <c r="AC27202" s="109"/>
    </row>
    <row r="27203" spans="20:48" x14ac:dyDescent="0.25">
      <c r="T27203" s="110"/>
      <c r="AC27203" s="109"/>
      <c r="AJ27203" s="111"/>
      <c r="AO27203" s="111"/>
      <c r="AV27203" s="111"/>
    </row>
    <row r="27204" spans="20:48" x14ac:dyDescent="0.25">
      <c r="T27204" s="110"/>
      <c r="AC27204" s="109"/>
    </row>
    <row r="27205" spans="20:48" x14ac:dyDescent="0.25">
      <c r="T27205" s="110"/>
      <c r="AC27205" s="109"/>
    </row>
    <row r="27206" spans="20:48" x14ac:dyDescent="0.25">
      <c r="T27206" s="110"/>
      <c r="AC27206" s="109"/>
      <c r="AJ27206" s="111"/>
      <c r="AR27206" s="111"/>
    </row>
    <row r="27207" spans="20:48" x14ac:dyDescent="0.25">
      <c r="T27207" s="110"/>
      <c r="AC27207" s="109"/>
      <c r="AJ27207" s="111"/>
      <c r="AO27207" s="111"/>
      <c r="AP27207" s="111"/>
    </row>
    <row r="27208" spans="20:48" x14ac:dyDescent="0.25">
      <c r="T27208" s="110"/>
      <c r="AC27208" s="109"/>
      <c r="AJ27208" s="111"/>
      <c r="AO27208" s="111"/>
      <c r="AP27208" s="111"/>
      <c r="AV27208" s="111"/>
    </row>
    <row r="27209" spans="20:48" x14ac:dyDescent="0.25">
      <c r="T27209" s="110"/>
      <c r="AC27209" s="109"/>
    </row>
    <row r="27210" spans="20:48" x14ac:dyDescent="0.25">
      <c r="T27210" s="110"/>
      <c r="AC27210" s="109"/>
      <c r="AJ27210" s="111"/>
      <c r="AO27210" s="111"/>
    </row>
    <row r="27211" spans="20:48" x14ac:dyDescent="0.25">
      <c r="T27211" s="110"/>
      <c r="AC27211" s="109"/>
    </row>
    <row r="27212" spans="20:48" x14ac:dyDescent="0.25">
      <c r="T27212" s="110"/>
      <c r="AC27212" s="109"/>
      <c r="AO27212" s="111"/>
      <c r="AP27212" s="111"/>
      <c r="AV27212" s="111"/>
    </row>
    <row r="27213" spans="20:48" x14ac:dyDescent="0.25">
      <c r="T27213" s="110"/>
      <c r="AC27213" s="109"/>
    </row>
    <row r="27214" spans="20:48" x14ac:dyDescent="0.25">
      <c r="T27214" s="110"/>
      <c r="AC27214" s="109"/>
      <c r="AJ27214" s="111"/>
      <c r="AO27214" s="111"/>
      <c r="AP27214" s="111"/>
    </row>
    <row r="27215" spans="20:48" x14ac:dyDescent="0.25">
      <c r="T27215" s="110"/>
      <c r="AC27215" s="109"/>
      <c r="AJ27215" s="111"/>
      <c r="AO27215" s="111"/>
      <c r="AP27215" s="111"/>
      <c r="AT27215" s="111"/>
      <c r="AV27215" s="111"/>
    </row>
    <row r="27216" spans="20:48" x14ac:dyDescent="0.25">
      <c r="T27216" s="110"/>
      <c r="AC27216" s="109"/>
      <c r="AJ27216" s="111"/>
      <c r="AO27216" s="111"/>
      <c r="AT27216" s="111"/>
      <c r="AV27216" s="111"/>
    </row>
    <row r="27217" spans="20:52" x14ac:dyDescent="0.25">
      <c r="T27217" s="110"/>
      <c r="AC27217" s="109"/>
    </row>
    <row r="27218" spans="20:52" x14ac:dyDescent="0.25">
      <c r="T27218" s="110"/>
      <c r="AC27218" s="109"/>
      <c r="AZ27218" s="111"/>
    </row>
    <row r="27219" spans="20:52" x14ac:dyDescent="0.25">
      <c r="T27219" s="110"/>
      <c r="AC27219" s="109"/>
      <c r="AJ27219" s="111"/>
      <c r="AO27219" s="111"/>
      <c r="AV27219" s="111"/>
    </row>
    <row r="27220" spans="20:52" x14ac:dyDescent="0.25">
      <c r="T27220" s="110"/>
      <c r="AC27220" s="109"/>
      <c r="AJ27220" s="111"/>
      <c r="AO27220" s="111"/>
    </row>
    <row r="27221" spans="20:52" x14ac:dyDescent="0.25">
      <c r="T27221" s="110"/>
      <c r="AC27221" s="109"/>
      <c r="AJ27221" s="111"/>
      <c r="AO27221" s="111"/>
    </row>
    <row r="27222" spans="20:52" x14ac:dyDescent="0.25">
      <c r="T27222" s="110"/>
      <c r="AC27222" s="109"/>
    </row>
    <row r="27223" spans="20:52" x14ac:dyDescent="0.25">
      <c r="T27223" s="110"/>
      <c r="AC27223" s="109"/>
      <c r="AJ27223" s="111"/>
      <c r="AO27223" s="111"/>
      <c r="AP27223" s="111"/>
      <c r="AT27223" s="111"/>
    </row>
    <row r="27224" spans="20:52" x14ac:dyDescent="0.25">
      <c r="T27224" s="110"/>
      <c r="AC27224" s="109"/>
      <c r="AZ27224" s="111"/>
    </row>
    <row r="27225" spans="20:52" x14ac:dyDescent="0.25">
      <c r="T27225" s="110"/>
      <c r="AC27225" s="109"/>
      <c r="AO27225" s="111"/>
    </row>
    <row r="27226" spans="20:52" x14ac:dyDescent="0.25">
      <c r="T27226" s="110"/>
      <c r="AC27226" s="109"/>
      <c r="AJ27226" s="111"/>
      <c r="AO27226" s="111"/>
    </row>
    <row r="27227" spans="20:52" x14ac:dyDescent="0.25">
      <c r="T27227" s="110"/>
      <c r="AC27227" s="109"/>
    </row>
    <row r="27228" spans="20:52" x14ac:dyDescent="0.25">
      <c r="T27228" s="110"/>
      <c r="AC27228" s="109"/>
      <c r="AJ27228" s="111"/>
      <c r="AO27228" s="111"/>
    </row>
    <row r="27229" spans="20:52" x14ac:dyDescent="0.25">
      <c r="T27229" s="110"/>
      <c r="AC27229" s="109"/>
    </row>
    <row r="27230" spans="20:52" x14ac:dyDescent="0.25">
      <c r="T27230" s="110"/>
      <c r="AC27230" s="109"/>
    </row>
    <row r="27231" spans="20:52" x14ac:dyDescent="0.25">
      <c r="T27231" s="110"/>
      <c r="AC27231" s="109"/>
      <c r="AJ27231" s="111"/>
      <c r="AO27231" s="111"/>
      <c r="AV27231" s="111"/>
    </row>
    <row r="27232" spans="20:52" x14ac:dyDescent="0.25">
      <c r="T27232" s="110"/>
      <c r="AC27232" s="109"/>
      <c r="AJ27232" s="111"/>
      <c r="AO27232" s="111"/>
    </row>
    <row r="27233" spans="20:52" x14ac:dyDescent="0.25">
      <c r="T27233" s="110"/>
      <c r="AC27233" s="109"/>
      <c r="AJ27233" s="111"/>
      <c r="AO27233" s="111"/>
      <c r="AV27233" s="111"/>
    </row>
    <row r="27234" spans="20:52" x14ac:dyDescent="0.25">
      <c r="T27234" s="110"/>
      <c r="AC27234" s="109"/>
    </row>
    <row r="27235" spans="20:52" x14ac:dyDescent="0.25">
      <c r="T27235" s="110"/>
      <c r="AC27235" s="109"/>
      <c r="AJ27235" s="111"/>
      <c r="AP27235" s="111"/>
      <c r="AV27235" s="111"/>
    </row>
    <row r="27236" spans="20:52" x14ac:dyDescent="0.25">
      <c r="T27236" s="110"/>
      <c r="AC27236" s="109"/>
      <c r="AJ27236" s="111"/>
      <c r="AO27236" s="111"/>
    </row>
    <row r="27237" spans="20:52" x14ac:dyDescent="0.25">
      <c r="T27237" s="110"/>
      <c r="AC27237" s="109"/>
      <c r="AJ27237" s="111"/>
      <c r="AO27237" s="111"/>
      <c r="AV27237" s="111"/>
      <c r="AZ27237" s="111"/>
    </row>
    <row r="27238" spans="20:52" x14ac:dyDescent="0.25">
      <c r="T27238" s="110"/>
      <c r="AC27238" s="109"/>
      <c r="AJ27238" s="111"/>
      <c r="AO27238" s="111"/>
      <c r="AV27238" s="111"/>
    </row>
    <row r="27239" spans="20:52" x14ac:dyDescent="0.25">
      <c r="T27239" s="110"/>
      <c r="AC27239" s="109"/>
      <c r="AJ27239" s="111"/>
      <c r="AO27239" s="111"/>
      <c r="AP27239" s="111"/>
      <c r="AV27239" s="111"/>
    </row>
    <row r="27240" spans="20:52" x14ac:dyDescent="0.25">
      <c r="T27240" s="110"/>
      <c r="AC27240" s="109"/>
      <c r="AZ27240" s="111"/>
    </row>
    <row r="27241" spans="20:52" x14ac:dyDescent="0.25">
      <c r="T27241" s="110"/>
      <c r="AC27241" s="109"/>
    </row>
    <row r="27242" spans="20:52" x14ac:dyDescent="0.25">
      <c r="T27242" s="110"/>
      <c r="AC27242" s="109"/>
    </row>
    <row r="27243" spans="20:52" x14ac:dyDescent="0.25">
      <c r="T27243" s="110"/>
      <c r="AC27243" s="109"/>
    </row>
    <row r="27244" spans="20:52" x14ac:dyDescent="0.25">
      <c r="T27244" s="110"/>
      <c r="AC27244" s="109"/>
      <c r="AJ27244" s="111"/>
      <c r="AO27244" s="111"/>
      <c r="AP27244" s="111"/>
      <c r="AT27244" s="111"/>
      <c r="AV27244" s="111"/>
    </row>
    <row r="27245" spans="20:52" x14ac:dyDescent="0.25">
      <c r="T27245" s="110"/>
      <c r="AC27245" s="109"/>
      <c r="AJ27245" s="111"/>
      <c r="AO27245" s="111"/>
      <c r="AP27245" s="111"/>
      <c r="AV27245" s="111"/>
    </row>
    <row r="27246" spans="20:52" x14ac:dyDescent="0.25">
      <c r="T27246" s="110"/>
      <c r="AC27246" s="109"/>
      <c r="AJ27246" s="111"/>
      <c r="AO27246" s="111"/>
      <c r="AV27246" s="111"/>
    </row>
    <row r="27247" spans="20:52" x14ac:dyDescent="0.25">
      <c r="T27247" s="110"/>
      <c r="AC27247" s="109"/>
      <c r="AZ27247" s="111"/>
    </row>
    <row r="27248" spans="20:52" x14ac:dyDescent="0.25">
      <c r="T27248" s="110"/>
      <c r="AC27248" s="109"/>
    </row>
    <row r="27249" spans="20:52" x14ac:dyDescent="0.25">
      <c r="T27249" s="110"/>
      <c r="AC27249" s="109"/>
      <c r="AJ27249" s="111"/>
      <c r="AO27249" s="111"/>
      <c r="AP27249" s="111"/>
      <c r="AV27249" s="111"/>
    </row>
    <row r="27250" spans="20:52" x14ac:dyDescent="0.25">
      <c r="T27250" s="110"/>
      <c r="AC27250" s="109"/>
    </row>
    <row r="27251" spans="20:52" x14ac:dyDescent="0.25">
      <c r="T27251" s="110"/>
      <c r="AC27251" s="109"/>
      <c r="AJ27251" s="111"/>
      <c r="AO27251" s="111"/>
      <c r="AV27251" s="111"/>
    </row>
    <row r="27252" spans="20:52" x14ac:dyDescent="0.25">
      <c r="T27252" s="110"/>
      <c r="AC27252" s="109"/>
    </row>
    <row r="27253" spans="20:52" x14ac:dyDescent="0.25">
      <c r="T27253" s="110"/>
      <c r="AC27253" s="109"/>
      <c r="AJ27253" s="111"/>
      <c r="AO27253" s="111"/>
      <c r="AV27253" s="111"/>
      <c r="AZ27253" s="111"/>
    </row>
    <row r="27254" spans="20:52" x14ac:dyDescent="0.25">
      <c r="T27254" s="110"/>
      <c r="AC27254" s="109"/>
      <c r="AV27254" s="111"/>
    </row>
    <row r="27255" spans="20:52" x14ac:dyDescent="0.25">
      <c r="T27255" s="110"/>
      <c r="AC27255" s="109"/>
    </row>
    <row r="27256" spans="20:52" x14ac:dyDescent="0.25">
      <c r="T27256" s="110"/>
      <c r="AC27256" s="109"/>
    </row>
    <row r="27257" spans="20:52" x14ac:dyDescent="0.25">
      <c r="T27257" s="110"/>
      <c r="AC27257" s="109"/>
    </row>
    <row r="27258" spans="20:52" x14ac:dyDescent="0.25">
      <c r="T27258" s="110"/>
      <c r="AC27258" s="109"/>
    </row>
    <row r="27259" spans="20:52" x14ac:dyDescent="0.25">
      <c r="T27259" s="110"/>
      <c r="AC27259" s="109"/>
      <c r="AO27259" s="111"/>
      <c r="AP27259" s="111"/>
      <c r="AV27259" s="111"/>
    </row>
    <row r="27260" spans="20:52" x14ac:dyDescent="0.25">
      <c r="T27260" s="110"/>
      <c r="AC27260" s="109"/>
    </row>
    <row r="27261" spans="20:52" x14ac:dyDescent="0.25">
      <c r="T27261" s="110"/>
      <c r="AC27261" s="109"/>
      <c r="AJ27261" s="111"/>
      <c r="AO27261" s="111"/>
      <c r="AT27261" s="111"/>
      <c r="AV27261" s="111"/>
    </row>
    <row r="27262" spans="20:52" x14ac:dyDescent="0.25">
      <c r="T27262" s="110"/>
      <c r="AC27262" s="109"/>
      <c r="AZ27262" s="111"/>
    </row>
    <row r="27263" spans="20:52" x14ac:dyDescent="0.25">
      <c r="T27263" s="110"/>
      <c r="AC27263" s="109"/>
    </row>
    <row r="27264" spans="20:52" x14ac:dyDescent="0.25">
      <c r="T27264" s="110"/>
      <c r="AC27264" s="109"/>
    </row>
    <row r="27265" spans="20:52" x14ac:dyDescent="0.25">
      <c r="T27265" s="110"/>
      <c r="AC27265" s="109"/>
    </row>
    <row r="27266" spans="20:52" x14ac:dyDescent="0.25">
      <c r="T27266" s="110"/>
      <c r="AC27266" s="109"/>
    </row>
    <row r="27267" spans="20:52" x14ac:dyDescent="0.25">
      <c r="T27267" s="110"/>
      <c r="AC27267" s="109"/>
    </row>
    <row r="27268" spans="20:52" x14ac:dyDescent="0.25">
      <c r="T27268" s="110"/>
      <c r="AC27268" s="109"/>
      <c r="AJ27268" s="111"/>
      <c r="AO27268" s="111"/>
      <c r="AV27268" s="111"/>
    </row>
    <row r="27269" spans="20:52" x14ac:dyDescent="0.25">
      <c r="T27269" s="110"/>
      <c r="AC27269" s="109"/>
      <c r="AJ27269" s="111"/>
      <c r="AO27269" s="111"/>
      <c r="AP27269" s="111"/>
      <c r="AV27269" s="111"/>
    </row>
    <row r="27270" spans="20:52" x14ac:dyDescent="0.25">
      <c r="T27270" s="110"/>
      <c r="AC27270" s="109"/>
    </row>
    <row r="27271" spans="20:52" x14ac:dyDescent="0.25">
      <c r="T27271" s="110"/>
      <c r="AC27271" s="109"/>
      <c r="AV27271" s="111"/>
    </row>
    <row r="27272" spans="20:52" x14ac:dyDescent="0.25">
      <c r="T27272" s="110"/>
      <c r="AC27272" s="109"/>
    </row>
    <row r="27273" spans="20:52" x14ac:dyDescent="0.25">
      <c r="T27273" s="110"/>
      <c r="AC27273" s="109"/>
    </row>
    <row r="27274" spans="20:52" x14ac:dyDescent="0.25">
      <c r="T27274" s="110"/>
      <c r="AC27274" s="109"/>
      <c r="AJ27274" s="111"/>
      <c r="AO27274" s="111"/>
      <c r="AV27274" s="111"/>
    </row>
    <row r="27275" spans="20:52" x14ac:dyDescent="0.25">
      <c r="T27275" s="110"/>
      <c r="AC27275" s="109"/>
      <c r="AV27275" s="111"/>
    </row>
    <row r="27276" spans="20:52" x14ac:dyDescent="0.25">
      <c r="T27276" s="110"/>
      <c r="AC27276" s="109"/>
    </row>
    <row r="27277" spans="20:52" x14ac:dyDescent="0.25">
      <c r="T27277" s="110"/>
      <c r="AC27277" s="109"/>
    </row>
    <row r="27278" spans="20:52" x14ac:dyDescent="0.25">
      <c r="T27278" s="110"/>
      <c r="AC27278" s="109"/>
      <c r="AJ27278" s="111"/>
      <c r="AP27278" s="111"/>
      <c r="AV27278" s="111"/>
      <c r="AZ27278" s="111"/>
    </row>
    <row r="27279" spans="20:52" x14ac:dyDescent="0.25">
      <c r="T27279" s="110"/>
      <c r="AC27279" s="109"/>
      <c r="AO27279" s="111"/>
      <c r="AP27279" s="111"/>
      <c r="AV27279" s="111"/>
    </row>
    <row r="27280" spans="20:52" x14ac:dyDescent="0.25">
      <c r="T27280" s="110"/>
      <c r="AC27280" s="109"/>
      <c r="AJ27280" s="111"/>
      <c r="AO27280" s="111"/>
      <c r="AV27280" s="111"/>
    </row>
    <row r="27281" spans="20:52" x14ac:dyDescent="0.25">
      <c r="T27281" s="110"/>
      <c r="AC27281" s="109"/>
    </row>
    <row r="27282" spans="20:52" x14ac:dyDescent="0.25">
      <c r="T27282" s="110"/>
      <c r="AC27282" s="109"/>
      <c r="AZ27282" s="111"/>
    </row>
    <row r="27283" spans="20:52" x14ac:dyDescent="0.25">
      <c r="T27283" s="110"/>
      <c r="AC27283" s="109"/>
      <c r="AJ27283" s="111"/>
      <c r="AO27283" s="111"/>
      <c r="AP27283" s="111"/>
      <c r="AV27283" s="111"/>
    </row>
    <row r="27284" spans="20:52" x14ac:dyDescent="0.25">
      <c r="T27284" s="110"/>
      <c r="AC27284" s="109"/>
    </row>
    <row r="27285" spans="20:52" x14ac:dyDescent="0.25">
      <c r="T27285" s="110"/>
      <c r="AC27285" s="109"/>
      <c r="AJ27285" s="111"/>
      <c r="AO27285" s="111"/>
      <c r="AV27285" s="111"/>
    </row>
    <row r="27286" spans="20:52" x14ac:dyDescent="0.25">
      <c r="T27286" s="110"/>
      <c r="AC27286" s="109"/>
      <c r="AV27286" s="111"/>
    </row>
    <row r="27287" spans="20:52" x14ac:dyDescent="0.25">
      <c r="T27287" s="110"/>
      <c r="AC27287" s="109"/>
    </row>
    <row r="27288" spans="20:52" x14ac:dyDescent="0.25">
      <c r="T27288" s="110"/>
      <c r="AC27288" s="109"/>
      <c r="AJ27288" s="111"/>
      <c r="AO27288" s="111"/>
      <c r="AT27288" s="111"/>
      <c r="AV27288" s="111"/>
    </row>
    <row r="27289" spans="20:52" x14ac:dyDescent="0.25">
      <c r="T27289" s="110"/>
      <c r="AC27289" s="109"/>
      <c r="AJ27289" s="111"/>
      <c r="AO27289" s="111"/>
      <c r="AP27289" s="111"/>
      <c r="AV27289" s="111"/>
    </row>
    <row r="27290" spans="20:52" x14ac:dyDescent="0.25">
      <c r="T27290" s="110"/>
      <c r="AC27290" s="109"/>
    </row>
    <row r="27291" spans="20:52" x14ac:dyDescent="0.25">
      <c r="T27291" s="110"/>
      <c r="AC27291" s="109"/>
      <c r="AO27291" s="111"/>
      <c r="AP27291" s="111"/>
      <c r="AV27291" s="111"/>
    </row>
    <row r="27292" spans="20:52" x14ac:dyDescent="0.25">
      <c r="T27292" s="110"/>
      <c r="AC27292" s="109"/>
      <c r="AO27292" s="111"/>
      <c r="AR27292" s="111"/>
      <c r="AT27292" s="111"/>
      <c r="AV27292" s="111"/>
    </row>
    <row r="27293" spans="20:52" x14ac:dyDescent="0.25">
      <c r="T27293" s="110"/>
      <c r="AC27293" s="109"/>
    </row>
    <row r="27294" spans="20:52" x14ac:dyDescent="0.25">
      <c r="T27294" s="110"/>
      <c r="AC27294" s="109"/>
      <c r="AJ27294" s="111"/>
      <c r="AO27294" s="111"/>
      <c r="AV27294" s="111"/>
    </row>
    <row r="27295" spans="20:52" x14ac:dyDescent="0.25">
      <c r="T27295" s="110"/>
      <c r="AC27295" s="109"/>
      <c r="AJ27295" s="111"/>
      <c r="AO27295" s="111"/>
      <c r="AP27295" s="111"/>
      <c r="AV27295" s="111"/>
    </row>
    <row r="27296" spans="20:52" x14ac:dyDescent="0.25">
      <c r="T27296" s="110"/>
      <c r="AC27296" s="109"/>
      <c r="AJ27296" s="111"/>
      <c r="AO27296" s="111"/>
      <c r="AR27296" s="111"/>
      <c r="AT27296" s="111"/>
    </row>
    <row r="27297" spans="20:52" x14ac:dyDescent="0.25">
      <c r="T27297" s="110"/>
      <c r="AC27297" s="109"/>
      <c r="AJ27297" s="111"/>
      <c r="AO27297" s="111"/>
      <c r="AP27297" s="111"/>
      <c r="AT27297" s="111"/>
      <c r="AV27297" s="111"/>
    </row>
    <row r="27298" spans="20:52" x14ac:dyDescent="0.25">
      <c r="T27298" s="110"/>
      <c r="AC27298" s="109"/>
      <c r="AJ27298" s="111"/>
      <c r="AO27298" s="111"/>
      <c r="AP27298" s="111"/>
      <c r="AT27298" s="111"/>
      <c r="AV27298" s="111"/>
    </row>
    <row r="27299" spans="20:52" x14ac:dyDescent="0.25">
      <c r="T27299" s="110"/>
      <c r="AC27299" s="109"/>
    </row>
    <row r="27300" spans="20:52" x14ac:dyDescent="0.25">
      <c r="T27300" s="110"/>
      <c r="AC27300" s="109"/>
      <c r="AJ27300" s="111"/>
      <c r="AO27300" s="111"/>
    </row>
    <row r="27301" spans="20:52" x14ac:dyDescent="0.25">
      <c r="T27301" s="110"/>
      <c r="AC27301" s="109"/>
      <c r="AJ27301" s="111"/>
      <c r="AO27301" s="111"/>
      <c r="AP27301" s="111"/>
    </row>
    <row r="27302" spans="20:52" x14ac:dyDescent="0.25">
      <c r="T27302" s="110"/>
      <c r="AC27302" s="109"/>
      <c r="AJ27302" s="111"/>
      <c r="AO27302" s="111"/>
      <c r="AP27302" s="111"/>
      <c r="AV27302" s="111"/>
    </row>
    <row r="27303" spans="20:52" x14ac:dyDescent="0.25">
      <c r="T27303" s="110"/>
      <c r="AC27303" s="109"/>
      <c r="AZ27303" s="111"/>
    </row>
    <row r="27304" spans="20:52" x14ac:dyDescent="0.25">
      <c r="T27304" s="110"/>
      <c r="AC27304" s="109"/>
    </row>
    <row r="27305" spans="20:52" x14ac:dyDescent="0.25">
      <c r="T27305" s="110"/>
      <c r="AC27305" s="109"/>
      <c r="AR27305" s="111"/>
      <c r="AV27305" s="111"/>
    </row>
    <row r="27306" spans="20:52" x14ac:dyDescent="0.25">
      <c r="T27306" s="110"/>
      <c r="AC27306" s="109"/>
      <c r="AV27306" s="111"/>
    </row>
    <row r="27307" spans="20:52" x14ac:dyDescent="0.25">
      <c r="T27307" s="110"/>
      <c r="AC27307" s="109"/>
      <c r="AP27307" s="111"/>
    </row>
    <row r="27308" spans="20:52" x14ac:dyDescent="0.25">
      <c r="T27308" s="110"/>
      <c r="AC27308" s="109"/>
      <c r="AJ27308" s="111"/>
      <c r="AO27308" s="111"/>
      <c r="AR27308" s="111"/>
    </row>
    <row r="27309" spans="20:52" x14ac:dyDescent="0.25">
      <c r="T27309" s="110"/>
      <c r="AC27309" s="109"/>
      <c r="AV27309" s="111"/>
    </row>
    <row r="27310" spans="20:52" x14ac:dyDescent="0.25">
      <c r="T27310" s="110"/>
      <c r="AC27310" s="109"/>
    </row>
    <row r="27311" spans="20:52" x14ac:dyDescent="0.25">
      <c r="T27311" s="110"/>
      <c r="AC27311" s="109"/>
      <c r="AJ27311" s="111"/>
      <c r="AO27311" s="111"/>
      <c r="AP27311" s="111"/>
    </row>
    <row r="27312" spans="20:52" x14ac:dyDescent="0.25">
      <c r="T27312" s="110"/>
      <c r="AC27312" s="109"/>
      <c r="AT27312" s="111"/>
      <c r="AV27312" s="111"/>
    </row>
    <row r="27313" spans="20:52" x14ac:dyDescent="0.25">
      <c r="T27313" s="110"/>
      <c r="AC27313" s="109"/>
      <c r="AO27313" s="111"/>
      <c r="AV27313" s="111"/>
    </row>
    <row r="27314" spans="20:52" x14ac:dyDescent="0.25">
      <c r="T27314" s="110"/>
      <c r="AC27314" s="109"/>
      <c r="AJ27314" s="111"/>
      <c r="AO27314" s="111"/>
      <c r="AV27314" s="111"/>
      <c r="AZ27314" s="111"/>
    </row>
    <row r="27315" spans="20:52" x14ac:dyDescent="0.25">
      <c r="T27315" s="110"/>
      <c r="AC27315" s="109"/>
      <c r="AJ27315" s="111"/>
      <c r="AO27315" s="111"/>
      <c r="AV27315" s="111"/>
    </row>
    <row r="27316" spans="20:52" x14ac:dyDescent="0.25">
      <c r="T27316" s="110"/>
      <c r="AC27316" s="109"/>
      <c r="AJ27316" s="111"/>
      <c r="AO27316" s="111"/>
    </row>
    <row r="27317" spans="20:52" x14ac:dyDescent="0.25">
      <c r="T27317" s="110"/>
      <c r="AC27317" s="109"/>
    </row>
    <row r="27318" spans="20:52" x14ac:dyDescent="0.25">
      <c r="T27318" s="110"/>
      <c r="AC27318" s="109"/>
    </row>
    <row r="27319" spans="20:52" x14ac:dyDescent="0.25">
      <c r="T27319" s="110"/>
      <c r="AC27319" s="109"/>
      <c r="AJ27319" s="111"/>
      <c r="AO27319" s="111"/>
    </row>
    <row r="27320" spans="20:52" x14ac:dyDescent="0.25">
      <c r="T27320" s="110"/>
      <c r="AC27320" s="109"/>
      <c r="AO27320" s="111"/>
      <c r="AP27320" s="111"/>
      <c r="AV27320" s="111"/>
    </row>
    <row r="27321" spans="20:52" x14ac:dyDescent="0.25">
      <c r="T27321" s="110"/>
      <c r="AC27321" s="109"/>
      <c r="AV27321" s="111"/>
    </row>
    <row r="27322" spans="20:52" x14ac:dyDescent="0.25">
      <c r="T27322" s="110"/>
      <c r="AC27322" s="109"/>
    </row>
    <row r="27323" spans="20:52" x14ac:dyDescent="0.25">
      <c r="T27323" s="110"/>
      <c r="AC27323" s="109"/>
    </row>
    <row r="27324" spans="20:52" x14ac:dyDescent="0.25">
      <c r="T27324" s="110"/>
      <c r="AC27324" s="109"/>
    </row>
    <row r="27325" spans="20:52" x14ac:dyDescent="0.25">
      <c r="T27325" s="110"/>
      <c r="AC27325" s="109"/>
      <c r="AZ27325" s="111"/>
    </row>
    <row r="27326" spans="20:52" x14ac:dyDescent="0.25">
      <c r="T27326" s="110"/>
      <c r="AC27326" s="109"/>
    </row>
    <row r="27327" spans="20:52" x14ac:dyDescent="0.25">
      <c r="T27327" s="110"/>
      <c r="AC27327" s="109"/>
    </row>
    <row r="27328" spans="20:52" x14ac:dyDescent="0.25">
      <c r="T27328" s="110"/>
      <c r="AC27328" s="109"/>
      <c r="AJ27328" s="111"/>
      <c r="AO27328" s="111"/>
      <c r="AP27328" s="111"/>
      <c r="AV27328" s="111"/>
      <c r="AZ27328" s="111"/>
    </row>
    <row r="27329" spans="20:52" x14ac:dyDescent="0.25">
      <c r="T27329" s="110"/>
      <c r="AC27329" s="109"/>
      <c r="AP27329" s="111"/>
    </row>
    <row r="27330" spans="20:52" x14ac:dyDescent="0.25">
      <c r="T27330" s="110"/>
      <c r="AC27330" s="109"/>
      <c r="AJ27330" s="111"/>
      <c r="AV27330" s="111"/>
    </row>
    <row r="27331" spans="20:52" x14ac:dyDescent="0.25">
      <c r="T27331" s="110"/>
      <c r="AC27331" s="109"/>
    </row>
    <row r="27332" spans="20:52" x14ac:dyDescent="0.25">
      <c r="T27332" s="110"/>
      <c r="AC27332" s="109"/>
    </row>
    <row r="27333" spans="20:52" x14ac:dyDescent="0.25">
      <c r="T27333" s="110"/>
      <c r="AC27333" s="109"/>
      <c r="AJ27333" s="111"/>
      <c r="AO27333" s="111"/>
      <c r="AV27333" s="111"/>
    </row>
    <row r="27334" spans="20:52" x14ac:dyDescent="0.25">
      <c r="T27334" s="110"/>
      <c r="AC27334" s="109"/>
    </row>
    <row r="27335" spans="20:52" x14ac:dyDescent="0.25">
      <c r="T27335" s="110"/>
      <c r="AC27335" s="109"/>
      <c r="AJ27335" s="111"/>
      <c r="AO27335" s="111"/>
      <c r="AV27335" s="111"/>
    </row>
    <row r="27336" spans="20:52" x14ac:dyDescent="0.25">
      <c r="T27336" s="110"/>
      <c r="AC27336" s="109"/>
    </row>
    <row r="27337" spans="20:52" x14ac:dyDescent="0.25">
      <c r="T27337" s="110"/>
      <c r="AC27337" s="109"/>
    </row>
    <row r="27338" spans="20:52" x14ac:dyDescent="0.25">
      <c r="T27338" s="110"/>
      <c r="AC27338" s="109"/>
      <c r="AJ27338" s="111"/>
      <c r="AO27338" s="111"/>
      <c r="AP27338" s="111"/>
      <c r="AV27338" s="111"/>
    </row>
    <row r="27339" spans="20:52" x14ac:dyDescent="0.25">
      <c r="T27339" s="110"/>
      <c r="AC27339" s="109"/>
    </row>
    <row r="27340" spans="20:52" x14ac:dyDescent="0.25">
      <c r="T27340" s="110"/>
      <c r="AC27340" s="109"/>
      <c r="AJ27340" s="111"/>
      <c r="AO27340" s="111"/>
      <c r="AV27340" s="111"/>
    </row>
    <row r="27341" spans="20:52" x14ac:dyDescent="0.25">
      <c r="T27341" s="110"/>
      <c r="AC27341" s="109"/>
      <c r="AV27341" s="111"/>
    </row>
    <row r="27342" spans="20:52" x14ac:dyDescent="0.25">
      <c r="T27342" s="110"/>
      <c r="AC27342" s="109"/>
      <c r="AJ27342" s="111"/>
      <c r="AO27342" s="111"/>
      <c r="AT27342" s="111"/>
      <c r="AV27342" s="111"/>
    </row>
    <row r="27343" spans="20:52" x14ac:dyDescent="0.25">
      <c r="T27343" s="110"/>
      <c r="AC27343" s="109"/>
      <c r="AJ27343" s="111"/>
      <c r="AO27343" s="111"/>
      <c r="AV27343" s="111"/>
    </row>
    <row r="27344" spans="20:52" x14ac:dyDescent="0.25">
      <c r="T27344" s="110"/>
      <c r="AC27344" s="109"/>
      <c r="AJ27344" s="111"/>
      <c r="AO27344" s="111"/>
      <c r="AP27344" s="111"/>
      <c r="AV27344" s="111"/>
      <c r="AZ27344" s="111"/>
    </row>
    <row r="27345" spans="20:48" x14ac:dyDescent="0.25">
      <c r="T27345" s="110"/>
      <c r="AC27345" s="109"/>
    </row>
    <row r="27346" spans="20:48" x14ac:dyDescent="0.25">
      <c r="T27346" s="110"/>
      <c r="AC27346" s="109"/>
    </row>
    <row r="27347" spans="20:48" x14ac:dyDescent="0.25">
      <c r="T27347" s="110"/>
      <c r="AC27347" s="109"/>
      <c r="AO27347" s="111"/>
      <c r="AP27347" s="111"/>
      <c r="AR27347" s="111"/>
      <c r="AV27347" s="111"/>
    </row>
    <row r="27348" spans="20:48" x14ac:dyDescent="0.25">
      <c r="T27348" s="110"/>
      <c r="AC27348" s="109"/>
      <c r="AJ27348" s="111"/>
      <c r="AO27348" s="111"/>
      <c r="AT27348" s="111"/>
      <c r="AV27348" s="111"/>
    </row>
    <row r="27349" spans="20:48" x14ac:dyDescent="0.25">
      <c r="T27349" s="110"/>
      <c r="AC27349" s="109"/>
    </row>
    <row r="27350" spans="20:48" x14ac:dyDescent="0.25">
      <c r="T27350" s="110"/>
      <c r="AC27350" s="109"/>
      <c r="AJ27350" s="111"/>
      <c r="AO27350" s="111"/>
      <c r="AP27350" s="111"/>
      <c r="AR27350" s="111"/>
      <c r="AV27350" s="111"/>
    </row>
    <row r="27351" spans="20:48" x14ac:dyDescent="0.25">
      <c r="T27351" s="110"/>
      <c r="AC27351" s="109"/>
    </row>
    <row r="27352" spans="20:48" x14ac:dyDescent="0.25">
      <c r="T27352" s="110"/>
      <c r="AC27352" s="109"/>
    </row>
    <row r="27353" spans="20:48" x14ac:dyDescent="0.25">
      <c r="T27353" s="110"/>
      <c r="AC27353" s="109"/>
    </row>
    <row r="27354" spans="20:48" x14ac:dyDescent="0.25">
      <c r="T27354" s="110"/>
      <c r="AC27354" s="109"/>
      <c r="AJ27354" s="111"/>
      <c r="AO27354" s="111"/>
      <c r="AV27354" s="111"/>
    </row>
    <row r="27355" spans="20:48" x14ac:dyDescent="0.25">
      <c r="T27355" s="110"/>
      <c r="AC27355" s="109"/>
      <c r="AJ27355" s="111"/>
      <c r="AV27355" s="111"/>
    </row>
    <row r="27356" spans="20:48" x14ac:dyDescent="0.25">
      <c r="T27356" s="110"/>
      <c r="AC27356" s="109"/>
      <c r="AP27356" s="111"/>
    </row>
    <row r="27357" spans="20:48" x14ac:dyDescent="0.25">
      <c r="T27357" s="110"/>
      <c r="AC27357" s="109"/>
    </row>
    <row r="27358" spans="20:48" x14ac:dyDescent="0.25">
      <c r="T27358" s="110"/>
      <c r="AC27358" s="109"/>
      <c r="AJ27358" s="111"/>
      <c r="AV27358" s="111"/>
    </row>
    <row r="27359" spans="20:48" x14ac:dyDescent="0.25">
      <c r="T27359" s="110"/>
      <c r="AC27359" s="109"/>
    </row>
    <row r="27360" spans="20:48" x14ac:dyDescent="0.25">
      <c r="T27360" s="110"/>
      <c r="AC27360" s="109"/>
    </row>
    <row r="27361" spans="20:52" x14ac:dyDescent="0.25">
      <c r="T27361" s="110"/>
      <c r="AC27361" s="109"/>
    </row>
    <row r="27362" spans="20:52" x14ac:dyDescent="0.25">
      <c r="T27362" s="110"/>
      <c r="AC27362" s="109"/>
      <c r="AJ27362" s="111"/>
      <c r="AO27362" s="111"/>
      <c r="AP27362" s="111"/>
      <c r="AR27362" s="111"/>
      <c r="AT27362" s="111"/>
      <c r="AV27362" s="111"/>
    </row>
    <row r="27363" spans="20:52" x14ac:dyDescent="0.25">
      <c r="T27363" s="110"/>
      <c r="AC27363" s="109"/>
      <c r="AZ27363" s="111"/>
    </row>
    <row r="27364" spans="20:52" x14ac:dyDescent="0.25">
      <c r="T27364" s="110"/>
      <c r="AC27364" s="109"/>
      <c r="AO27364" s="111"/>
      <c r="AR27364" s="111"/>
      <c r="AT27364" s="111"/>
      <c r="AV27364" s="111"/>
    </row>
    <row r="27365" spans="20:52" x14ac:dyDescent="0.25">
      <c r="T27365" s="110"/>
      <c r="AC27365" s="109"/>
      <c r="AJ27365" s="111"/>
      <c r="AO27365" s="111"/>
      <c r="AP27365" s="111"/>
      <c r="AT27365" s="111"/>
    </row>
    <row r="27366" spans="20:52" x14ac:dyDescent="0.25">
      <c r="T27366" s="110"/>
      <c r="AC27366" s="109"/>
      <c r="AJ27366" s="111"/>
      <c r="AO27366" s="111"/>
    </row>
    <row r="27367" spans="20:52" x14ac:dyDescent="0.25">
      <c r="T27367" s="110"/>
      <c r="AC27367" s="109"/>
      <c r="AJ27367" s="111"/>
      <c r="AO27367" s="111"/>
      <c r="AP27367" s="111"/>
    </row>
    <row r="27368" spans="20:52" x14ac:dyDescent="0.25">
      <c r="T27368" s="110"/>
      <c r="AC27368" s="109"/>
    </row>
    <row r="27369" spans="20:52" x14ac:dyDescent="0.25">
      <c r="T27369" s="110"/>
      <c r="AC27369" s="109"/>
    </row>
    <row r="27370" spans="20:52" x14ac:dyDescent="0.25">
      <c r="T27370" s="110"/>
      <c r="AC27370" s="109"/>
      <c r="AJ27370" s="111"/>
      <c r="AO27370" s="111"/>
      <c r="AV27370" s="111"/>
    </row>
    <row r="27371" spans="20:52" x14ac:dyDescent="0.25">
      <c r="T27371" s="110"/>
      <c r="AC27371" s="109"/>
      <c r="AO27371" s="111"/>
      <c r="AP27371" s="111"/>
      <c r="AV27371" s="111"/>
    </row>
    <row r="27372" spans="20:52" x14ac:dyDescent="0.25">
      <c r="T27372" s="110"/>
      <c r="AC27372" s="109"/>
      <c r="AJ27372" s="111"/>
      <c r="AO27372" s="111"/>
    </row>
    <row r="27373" spans="20:52" x14ac:dyDescent="0.25">
      <c r="T27373" s="110"/>
      <c r="AC27373" s="109"/>
    </row>
    <row r="27374" spans="20:52" x14ac:dyDescent="0.25">
      <c r="T27374" s="110"/>
      <c r="AC27374" s="109"/>
    </row>
    <row r="27375" spans="20:52" x14ac:dyDescent="0.25">
      <c r="T27375" s="110"/>
      <c r="AC27375" s="109"/>
      <c r="AV27375" s="111"/>
    </row>
    <row r="27376" spans="20:52" x14ac:dyDescent="0.25">
      <c r="T27376" s="110"/>
      <c r="AC27376" s="109"/>
    </row>
    <row r="27377" spans="20:48" x14ac:dyDescent="0.25">
      <c r="T27377" s="110"/>
      <c r="AC27377" s="109"/>
    </row>
    <row r="27378" spans="20:48" x14ac:dyDescent="0.25">
      <c r="T27378" s="110"/>
      <c r="AC27378" s="109"/>
      <c r="AJ27378" s="111"/>
      <c r="AO27378" s="111"/>
      <c r="AT27378" s="111"/>
      <c r="AV27378" s="111"/>
    </row>
    <row r="27379" spans="20:48" x14ac:dyDescent="0.25">
      <c r="T27379" s="110"/>
      <c r="AC27379" s="109"/>
    </row>
    <row r="27380" spans="20:48" x14ac:dyDescent="0.25">
      <c r="T27380" s="110"/>
      <c r="AC27380" s="109"/>
    </row>
    <row r="27381" spans="20:48" x14ac:dyDescent="0.25">
      <c r="T27381" s="110"/>
      <c r="AC27381" s="109"/>
    </row>
    <row r="27382" spans="20:48" x14ac:dyDescent="0.25">
      <c r="T27382" s="110"/>
      <c r="AC27382" s="109"/>
    </row>
    <row r="27383" spans="20:48" x14ac:dyDescent="0.25">
      <c r="T27383" s="110"/>
      <c r="AC27383" s="109"/>
      <c r="AJ27383" s="111"/>
      <c r="AO27383" s="111"/>
      <c r="AT27383" s="111"/>
      <c r="AV27383" s="111"/>
    </row>
    <row r="27384" spans="20:48" x14ac:dyDescent="0.25">
      <c r="T27384" s="110"/>
      <c r="AC27384" s="109"/>
    </row>
    <row r="27385" spans="20:48" x14ac:dyDescent="0.25">
      <c r="T27385" s="110"/>
      <c r="AC27385" s="109"/>
    </row>
    <row r="27386" spans="20:48" x14ac:dyDescent="0.25">
      <c r="T27386" s="110"/>
      <c r="AC27386" s="109"/>
    </row>
    <row r="27387" spans="20:48" x14ac:dyDescent="0.25">
      <c r="T27387" s="110"/>
      <c r="AC27387" s="109"/>
      <c r="AJ27387" s="111"/>
      <c r="AO27387" s="111"/>
      <c r="AV27387" s="111"/>
    </row>
    <row r="27388" spans="20:48" x14ac:dyDescent="0.25">
      <c r="T27388" s="110"/>
      <c r="AC27388" s="109"/>
      <c r="AJ27388" s="111"/>
      <c r="AO27388" s="111"/>
    </row>
    <row r="27389" spans="20:48" x14ac:dyDescent="0.25">
      <c r="T27389" s="110"/>
      <c r="AC27389" s="109"/>
    </row>
    <row r="27390" spans="20:48" x14ac:dyDescent="0.25">
      <c r="T27390" s="110"/>
      <c r="AC27390" s="109"/>
      <c r="AR27390" s="111"/>
      <c r="AV27390" s="111"/>
    </row>
    <row r="27391" spans="20:48" x14ac:dyDescent="0.25">
      <c r="T27391" s="110"/>
      <c r="AC27391" s="109"/>
      <c r="AJ27391" s="111"/>
      <c r="AO27391" s="111"/>
      <c r="AV27391" s="111"/>
    </row>
    <row r="27392" spans="20:48" x14ac:dyDescent="0.25">
      <c r="T27392" s="110"/>
      <c r="AC27392" s="109"/>
    </row>
    <row r="27393" spans="20:52" x14ac:dyDescent="0.25">
      <c r="T27393" s="110"/>
      <c r="AC27393" s="109"/>
    </row>
    <row r="27394" spans="20:52" x14ac:dyDescent="0.25">
      <c r="T27394" s="110"/>
      <c r="AC27394" s="109"/>
    </row>
    <row r="27395" spans="20:52" x14ac:dyDescent="0.25">
      <c r="T27395" s="110"/>
      <c r="AC27395" s="109"/>
      <c r="AJ27395" s="111"/>
      <c r="AO27395" s="111"/>
      <c r="AV27395" s="111"/>
    </row>
    <row r="27396" spans="20:52" x14ac:dyDescent="0.25">
      <c r="T27396" s="110"/>
      <c r="AC27396" s="109"/>
    </row>
    <row r="27397" spans="20:52" x14ac:dyDescent="0.25">
      <c r="T27397" s="110"/>
      <c r="AC27397" s="109"/>
    </row>
    <row r="27398" spans="20:52" x14ac:dyDescent="0.25">
      <c r="T27398" s="110"/>
      <c r="AC27398" s="109"/>
      <c r="AJ27398" s="111"/>
      <c r="AO27398" s="111"/>
      <c r="AV27398" s="111"/>
    </row>
    <row r="27399" spans="20:52" x14ac:dyDescent="0.25">
      <c r="T27399" s="110"/>
      <c r="AC27399" s="109"/>
    </row>
    <row r="27400" spans="20:52" x14ac:dyDescent="0.25">
      <c r="T27400" s="110"/>
      <c r="AC27400" s="109"/>
    </row>
    <row r="27401" spans="20:52" x14ac:dyDescent="0.25">
      <c r="T27401" s="110"/>
      <c r="AC27401" s="109"/>
      <c r="AJ27401" s="111"/>
      <c r="AO27401" s="111"/>
      <c r="AV27401" s="111"/>
    </row>
    <row r="27402" spans="20:52" x14ac:dyDescent="0.25">
      <c r="T27402" s="110"/>
      <c r="AC27402" s="109"/>
      <c r="AZ27402" s="111"/>
    </row>
    <row r="27403" spans="20:52" x14ac:dyDescent="0.25">
      <c r="T27403" s="110"/>
      <c r="AC27403" s="109"/>
    </row>
    <row r="27404" spans="20:52" x14ac:dyDescent="0.25">
      <c r="T27404" s="110"/>
      <c r="AC27404" s="109"/>
    </row>
    <row r="27405" spans="20:52" x14ac:dyDescent="0.25">
      <c r="T27405" s="110"/>
      <c r="AC27405" s="109"/>
      <c r="AJ27405" s="111"/>
      <c r="AO27405" s="111"/>
      <c r="AV27405" s="111"/>
    </row>
    <row r="27406" spans="20:52" x14ac:dyDescent="0.25">
      <c r="T27406" s="110"/>
      <c r="AC27406" s="109"/>
      <c r="AJ27406" s="111"/>
      <c r="AO27406" s="111"/>
      <c r="AP27406" s="111"/>
      <c r="AV27406" s="111"/>
    </row>
    <row r="27407" spans="20:52" x14ac:dyDescent="0.25">
      <c r="T27407" s="110"/>
      <c r="AC27407" s="109"/>
    </row>
    <row r="27408" spans="20:52" x14ac:dyDescent="0.25">
      <c r="T27408" s="110"/>
      <c r="AC27408" s="109"/>
      <c r="AO27408" s="111"/>
      <c r="AV27408" s="111"/>
    </row>
    <row r="27409" spans="20:48" x14ac:dyDescent="0.25">
      <c r="T27409" s="110"/>
      <c r="AC27409" s="109"/>
      <c r="AP27409" s="111"/>
    </row>
    <row r="27410" spans="20:48" x14ac:dyDescent="0.25">
      <c r="T27410" s="110"/>
      <c r="AC27410" s="109"/>
      <c r="AJ27410" s="111"/>
      <c r="AO27410" s="111"/>
    </row>
    <row r="27411" spans="20:48" x14ac:dyDescent="0.25">
      <c r="T27411" s="110"/>
      <c r="AC27411" s="109"/>
      <c r="AO27411" s="111"/>
      <c r="AP27411" s="111"/>
      <c r="AT27411" s="111"/>
    </row>
    <row r="27412" spans="20:48" x14ac:dyDescent="0.25">
      <c r="T27412" s="110"/>
      <c r="AC27412" s="109"/>
      <c r="AJ27412" s="111"/>
      <c r="AV27412" s="111"/>
    </row>
    <row r="27413" spans="20:48" x14ac:dyDescent="0.25">
      <c r="T27413" s="110"/>
      <c r="AC27413" s="109"/>
    </row>
    <row r="27414" spans="20:48" x14ac:dyDescent="0.25">
      <c r="T27414" s="110"/>
      <c r="AC27414" s="109"/>
    </row>
    <row r="27415" spans="20:48" x14ac:dyDescent="0.25">
      <c r="T27415" s="110"/>
      <c r="AC27415" s="109"/>
      <c r="AJ27415" s="111"/>
      <c r="AO27415" s="111"/>
    </row>
    <row r="27416" spans="20:48" x14ac:dyDescent="0.25">
      <c r="T27416" s="110"/>
      <c r="AC27416" s="109"/>
      <c r="AJ27416" s="111"/>
      <c r="AO27416" s="111"/>
      <c r="AV27416" s="111"/>
    </row>
    <row r="27417" spans="20:48" x14ac:dyDescent="0.25">
      <c r="T27417" s="110"/>
      <c r="AC27417" s="109"/>
    </row>
    <row r="27418" spans="20:48" x14ac:dyDescent="0.25">
      <c r="T27418" s="110"/>
      <c r="AC27418" s="109"/>
    </row>
    <row r="27419" spans="20:48" x14ac:dyDescent="0.25">
      <c r="T27419" s="110"/>
      <c r="AC27419" s="109"/>
    </row>
    <row r="27420" spans="20:48" x14ac:dyDescent="0.25">
      <c r="T27420" s="110"/>
      <c r="AC27420" s="109"/>
      <c r="AJ27420" s="111"/>
      <c r="AO27420" s="111"/>
      <c r="AP27420" s="111"/>
    </row>
    <row r="27421" spans="20:48" x14ac:dyDescent="0.25">
      <c r="T27421" s="110"/>
      <c r="AC27421" s="109"/>
      <c r="AJ27421" s="111"/>
      <c r="AO27421" s="111"/>
      <c r="AP27421" s="111"/>
    </row>
    <row r="27422" spans="20:48" x14ac:dyDescent="0.25">
      <c r="T27422" s="110"/>
      <c r="AC27422" s="109"/>
      <c r="AJ27422" s="111"/>
      <c r="AO27422" s="111"/>
      <c r="AP27422" s="111"/>
      <c r="AV27422" s="111"/>
    </row>
    <row r="27423" spans="20:48" x14ac:dyDescent="0.25">
      <c r="T27423" s="110"/>
      <c r="AC27423" s="109"/>
      <c r="AJ27423" s="111"/>
      <c r="AO27423" s="111"/>
      <c r="AP27423" s="111"/>
      <c r="AV27423" s="111"/>
    </row>
    <row r="27424" spans="20:48" x14ac:dyDescent="0.25">
      <c r="T27424" s="110"/>
      <c r="AC27424" s="109"/>
      <c r="AJ27424" s="111"/>
      <c r="AO27424" s="111"/>
    </row>
    <row r="27425" spans="20:52" x14ac:dyDescent="0.25">
      <c r="T27425" s="110"/>
      <c r="AC27425" s="109"/>
      <c r="AJ27425" s="111"/>
      <c r="AP27425" s="111"/>
      <c r="AT27425" s="111"/>
      <c r="AV27425" s="111"/>
      <c r="AZ27425" s="111"/>
    </row>
    <row r="27426" spans="20:52" x14ac:dyDescent="0.25">
      <c r="T27426" s="110"/>
      <c r="AC27426" s="109"/>
      <c r="AJ27426" s="111"/>
      <c r="AO27426" s="111"/>
      <c r="AP27426" s="111"/>
      <c r="AV27426" s="111"/>
    </row>
    <row r="27427" spans="20:52" x14ac:dyDescent="0.25">
      <c r="T27427" s="110"/>
      <c r="AC27427" s="109"/>
      <c r="AJ27427" s="111"/>
      <c r="AO27427" s="111"/>
    </row>
    <row r="27428" spans="20:52" x14ac:dyDescent="0.25">
      <c r="T27428" s="110"/>
      <c r="AC27428" s="109"/>
    </row>
    <row r="27429" spans="20:52" x14ac:dyDescent="0.25">
      <c r="T27429" s="110"/>
      <c r="AC27429" s="109"/>
      <c r="AO27429" s="111"/>
      <c r="AV27429" s="111"/>
    </row>
    <row r="27430" spans="20:52" x14ac:dyDescent="0.25">
      <c r="T27430" s="110"/>
      <c r="AC27430" s="109"/>
      <c r="AJ27430" s="111"/>
      <c r="AO27430" s="111"/>
      <c r="AP27430" s="111"/>
      <c r="AV27430" s="111"/>
      <c r="AZ27430" s="111"/>
    </row>
    <row r="27431" spans="20:52" x14ac:dyDescent="0.25">
      <c r="T27431" s="110"/>
      <c r="AC27431" s="109"/>
    </row>
    <row r="27432" spans="20:52" x14ac:dyDescent="0.25">
      <c r="T27432" s="110"/>
      <c r="AC27432" s="109"/>
    </row>
    <row r="27433" spans="20:52" x14ac:dyDescent="0.25">
      <c r="T27433" s="110"/>
      <c r="AC27433" s="109"/>
    </row>
    <row r="27434" spans="20:52" x14ac:dyDescent="0.25">
      <c r="T27434" s="110"/>
      <c r="AC27434" s="109"/>
      <c r="AJ27434" s="111"/>
      <c r="AO27434" s="111"/>
      <c r="AP27434" s="111"/>
      <c r="AV27434" s="111"/>
      <c r="AZ27434" s="111"/>
    </row>
    <row r="27435" spans="20:52" x14ac:dyDescent="0.25">
      <c r="T27435" s="110"/>
      <c r="AC27435" s="109"/>
    </row>
    <row r="27436" spans="20:52" x14ac:dyDescent="0.25">
      <c r="T27436" s="110"/>
      <c r="AC27436" s="109"/>
    </row>
    <row r="27437" spans="20:52" x14ac:dyDescent="0.25">
      <c r="T27437" s="110"/>
      <c r="AC27437" s="109"/>
      <c r="AV27437" s="111"/>
    </row>
    <row r="27438" spans="20:52" x14ac:dyDescent="0.25">
      <c r="T27438" s="110"/>
      <c r="AC27438" s="109"/>
      <c r="AO27438" s="111"/>
    </row>
    <row r="27439" spans="20:52" x14ac:dyDescent="0.25">
      <c r="T27439" s="110"/>
      <c r="AC27439" s="109"/>
      <c r="AJ27439" s="111"/>
      <c r="AO27439" s="111"/>
      <c r="AP27439" s="111"/>
      <c r="AV27439" s="111"/>
    </row>
    <row r="27440" spans="20:52" x14ac:dyDescent="0.25">
      <c r="T27440" s="110"/>
      <c r="AC27440" s="109"/>
      <c r="AJ27440" s="111"/>
      <c r="AO27440" s="111"/>
      <c r="AV27440" s="111"/>
    </row>
    <row r="27441" spans="20:52" x14ac:dyDescent="0.25">
      <c r="T27441" s="110"/>
      <c r="AC27441" s="109"/>
      <c r="AJ27441" s="111"/>
      <c r="AO27441" s="111"/>
      <c r="AV27441" s="111"/>
    </row>
    <row r="27442" spans="20:52" x14ac:dyDescent="0.25">
      <c r="T27442" s="110"/>
      <c r="AC27442" s="109"/>
    </row>
    <row r="27443" spans="20:52" x14ac:dyDescent="0.25">
      <c r="T27443" s="110"/>
      <c r="AC27443" s="109"/>
    </row>
    <row r="27444" spans="20:52" x14ac:dyDescent="0.25">
      <c r="T27444" s="110"/>
      <c r="AC27444" s="109"/>
    </row>
    <row r="27445" spans="20:52" x14ac:dyDescent="0.25">
      <c r="T27445" s="110"/>
      <c r="AC27445" s="109"/>
      <c r="AT27445" s="111"/>
      <c r="AV27445" s="111"/>
    </row>
    <row r="27446" spans="20:52" x14ac:dyDescent="0.25">
      <c r="T27446" s="110"/>
      <c r="AC27446" s="109"/>
      <c r="AJ27446" s="111"/>
      <c r="AO27446" s="111"/>
      <c r="AT27446" s="111"/>
      <c r="AV27446" s="111"/>
    </row>
    <row r="27447" spans="20:52" x14ac:dyDescent="0.25">
      <c r="T27447" s="110"/>
      <c r="AC27447" s="109"/>
    </row>
    <row r="27448" spans="20:52" x14ac:dyDescent="0.25">
      <c r="T27448" s="110"/>
      <c r="AC27448" s="109"/>
    </row>
    <row r="27449" spans="20:52" x14ac:dyDescent="0.25">
      <c r="T27449" s="110"/>
      <c r="AC27449" s="109"/>
    </row>
    <row r="27450" spans="20:52" x14ac:dyDescent="0.25">
      <c r="T27450" s="110"/>
      <c r="AC27450" s="109"/>
      <c r="AJ27450" s="111"/>
      <c r="AV27450" s="111"/>
    </row>
    <row r="27451" spans="20:52" x14ac:dyDescent="0.25">
      <c r="T27451" s="110"/>
      <c r="AC27451" s="109"/>
    </row>
    <row r="27452" spans="20:52" x14ac:dyDescent="0.25">
      <c r="T27452" s="110"/>
      <c r="AC27452" s="109"/>
      <c r="AJ27452" s="111"/>
      <c r="AO27452" s="111"/>
      <c r="AT27452" s="111"/>
    </row>
    <row r="27453" spans="20:52" x14ac:dyDescent="0.25">
      <c r="T27453" s="110"/>
      <c r="AC27453" s="109"/>
      <c r="AP27453" s="111"/>
    </row>
    <row r="27454" spans="20:52" x14ac:dyDescent="0.25">
      <c r="T27454" s="110"/>
      <c r="AC27454" s="109"/>
      <c r="AJ27454" s="111"/>
      <c r="AO27454" s="111"/>
    </row>
    <row r="27455" spans="20:52" x14ac:dyDescent="0.25">
      <c r="T27455" s="110"/>
      <c r="AC27455" s="109"/>
      <c r="AJ27455" s="111"/>
      <c r="AO27455" s="111"/>
      <c r="AP27455" s="111"/>
      <c r="AT27455" s="111"/>
    </row>
    <row r="27456" spans="20:52" x14ac:dyDescent="0.25">
      <c r="T27456" s="110"/>
      <c r="AC27456" s="109"/>
      <c r="AJ27456" s="111"/>
      <c r="AO27456" s="111"/>
      <c r="AP27456" s="111"/>
      <c r="AV27456" s="111"/>
      <c r="AZ27456" s="111"/>
    </row>
    <row r="27457" spans="20:52" x14ac:dyDescent="0.25">
      <c r="T27457" s="110"/>
      <c r="AC27457" s="109"/>
    </row>
    <row r="27458" spans="20:52" x14ac:dyDescent="0.25">
      <c r="T27458" s="110"/>
      <c r="AC27458" s="109"/>
    </row>
    <row r="27459" spans="20:52" x14ac:dyDescent="0.25">
      <c r="T27459" s="110"/>
      <c r="AC27459" s="109"/>
    </row>
    <row r="27460" spans="20:52" x14ac:dyDescent="0.25">
      <c r="T27460" s="110"/>
      <c r="AC27460" s="109"/>
      <c r="AP27460" s="111"/>
      <c r="AV27460" s="111"/>
      <c r="AZ27460" s="111"/>
    </row>
    <row r="27461" spans="20:52" x14ac:dyDescent="0.25">
      <c r="T27461" s="110"/>
      <c r="AC27461" s="109"/>
      <c r="AJ27461" s="111"/>
      <c r="AO27461" s="111"/>
      <c r="AV27461" s="111"/>
    </row>
    <row r="27462" spans="20:52" x14ac:dyDescent="0.25">
      <c r="T27462" s="110"/>
      <c r="AC27462" s="109"/>
    </row>
    <row r="27463" spans="20:52" x14ac:dyDescent="0.25">
      <c r="T27463" s="110"/>
      <c r="AC27463" s="109"/>
      <c r="AJ27463" s="111"/>
      <c r="AO27463" s="111"/>
      <c r="AV27463" s="111"/>
    </row>
    <row r="27464" spans="20:52" x14ac:dyDescent="0.25">
      <c r="T27464" s="110"/>
      <c r="AC27464" s="109"/>
      <c r="AZ27464" s="111"/>
    </row>
    <row r="27465" spans="20:52" x14ac:dyDescent="0.25">
      <c r="T27465" s="110"/>
      <c r="AC27465" s="109"/>
      <c r="AP27465" s="111"/>
      <c r="AT27465" s="111"/>
      <c r="AV27465" s="111"/>
    </row>
    <row r="27466" spans="20:52" x14ac:dyDescent="0.25">
      <c r="T27466" s="110"/>
      <c r="AC27466" s="109"/>
    </row>
    <row r="27467" spans="20:52" x14ac:dyDescent="0.25">
      <c r="T27467" s="110"/>
      <c r="AC27467" s="109"/>
    </row>
    <row r="27468" spans="20:52" x14ac:dyDescent="0.25">
      <c r="T27468" s="110"/>
      <c r="AC27468" s="109"/>
      <c r="AV27468" s="111"/>
    </row>
    <row r="27469" spans="20:52" x14ac:dyDescent="0.25">
      <c r="T27469" s="110"/>
      <c r="AC27469" s="109"/>
      <c r="AJ27469" s="111"/>
    </row>
    <row r="27470" spans="20:52" x14ac:dyDescent="0.25">
      <c r="T27470" s="110"/>
      <c r="AC27470" s="109"/>
      <c r="AJ27470" s="111"/>
      <c r="AO27470" s="111"/>
      <c r="AP27470" s="111"/>
      <c r="AV27470" s="111"/>
      <c r="AZ27470" s="111"/>
    </row>
    <row r="27471" spans="20:52" x14ac:dyDescent="0.25">
      <c r="T27471" s="110"/>
      <c r="AC27471" s="109"/>
      <c r="AJ27471" s="111"/>
      <c r="AO27471" s="111"/>
      <c r="AT27471" s="111"/>
    </row>
    <row r="27472" spans="20:52" x14ac:dyDescent="0.25">
      <c r="T27472" s="110"/>
      <c r="AC27472" s="109"/>
      <c r="AJ27472" s="111"/>
      <c r="AO27472" s="111"/>
      <c r="AR27472" s="111"/>
      <c r="AV27472" s="111"/>
    </row>
    <row r="27473" spans="20:48" x14ac:dyDescent="0.25">
      <c r="T27473" s="110"/>
      <c r="AC27473" s="109"/>
    </row>
    <row r="27474" spans="20:48" x14ac:dyDescent="0.25">
      <c r="T27474" s="110"/>
      <c r="AC27474" s="109"/>
    </row>
    <row r="27475" spans="20:48" x14ac:dyDescent="0.25">
      <c r="T27475" s="110"/>
      <c r="AC27475" s="109"/>
    </row>
    <row r="27476" spans="20:48" x14ac:dyDescent="0.25">
      <c r="T27476" s="110"/>
      <c r="AC27476" s="109"/>
    </row>
    <row r="27477" spans="20:48" x14ac:dyDescent="0.25">
      <c r="T27477" s="110"/>
      <c r="AC27477" s="109"/>
    </row>
    <row r="27478" spans="20:48" x14ac:dyDescent="0.25">
      <c r="T27478" s="110"/>
      <c r="AC27478" s="109"/>
      <c r="AJ27478" s="111"/>
      <c r="AO27478" s="111"/>
      <c r="AV27478" s="111"/>
    </row>
    <row r="27479" spans="20:48" x14ac:dyDescent="0.25">
      <c r="T27479" s="110"/>
      <c r="AC27479" s="109"/>
      <c r="AJ27479" s="111"/>
      <c r="AO27479" s="111"/>
    </row>
    <row r="27480" spans="20:48" x14ac:dyDescent="0.25">
      <c r="T27480" s="110"/>
      <c r="AC27480" s="109"/>
      <c r="AJ27480" s="111"/>
      <c r="AO27480" s="111"/>
      <c r="AV27480" s="111"/>
    </row>
    <row r="27481" spans="20:48" x14ac:dyDescent="0.25">
      <c r="T27481" s="110"/>
      <c r="AC27481" s="109"/>
      <c r="AJ27481" s="111"/>
      <c r="AO27481" s="111"/>
    </row>
    <row r="27482" spans="20:48" x14ac:dyDescent="0.25">
      <c r="T27482" s="110"/>
      <c r="AC27482" s="109"/>
      <c r="AJ27482" s="111"/>
      <c r="AO27482" s="111"/>
      <c r="AP27482" s="111"/>
    </row>
    <row r="27483" spans="20:48" x14ac:dyDescent="0.25">
      <c r="T27483" s="110"/>
      <c r="AC27483" s="109"/>
    </row>
    <row r="27484" spans="20:48" x14ac:dyDescent="0.25">
      <c r="T27484" s="110"/>
      <c r="AC27484" s="109"/>
      <c r="AJ27484" s="111"/>
      <c r="AO27484" s="111"/>
    </row>
    <row r="27485" spans="20:48" x14ac:dyDescent="0.25">
      <c r="T27485" s="110"/>
      <c r="AC27485" s="109"/>
    </row>
    <row r="27486" spans="20:48" x14ac:dyDescent="0.25">
      <c r="T27486" s="110"/>
      <c r="AC27486" s="109"/>
      <c r="AV27486" s="111"/>
    </row>
    <row r="27487" spans="20:48" x14ac:dyDescent="0.25">
      <c r="T27487" s="110"/>
      <c r="AC27487" s="109"/>
    </row>
    <row r="27488" spans="20:48" x14ac:dyDescent="0.25">
      <c r="T27488" s="110"/>
      <c r="AC27488" s="109"/>
      <c r="AJ27488" s="111"/>
      <c r="AO27488" s="111"/>
      <c r="AP27488" s="111"/>
      <c r="AV27488" s="111"/>
    </row>
    <row r="27489" spans="20:48" x14ac:dyDescent="0.25">
      <c r="T27489" s="110"/>
      <c r="AC27489" s="109"/>
      <c r="AJ27489" s="111"/>
      <c r="AO27489" s="111"/>
      <c r="AV27489" s="111"/>
    </row>
    <row r="27490" spans="20:48" x14ac:dyDescent="0.25">
      <c r="T27490" s="110"/>
      <c r="AC27490" s="109"/>
      <c r="AO27490" s="111"/>
      <c r="AP27490" s="111"/>
      <c r="AV27490" s="111"/>
    </row>
    <row r="27491" spans="20:48" x14ac:dyDescent="0.25">
      <c r="T27491" s="110"/>
      <c r="AC27491" s="109"/>
      <c r="AV27491" s="111"/>
    </row>
    <row r="27492" spans="20:48" x14ac:dyDescent="0.25">
      <c r="T27492" s="110"/>
      <c r="AC27492" s="109"/>
    </row>
    <row r="27493" spans="20:48" x14ac:dyDescent="0.25">
      <c r="T27493" s="110"/>
      <c r="AC27493" s="109"/>
      <c r="AV27493" s="111"/>
    </row>
    <row r="27494" spans="20:48" x14ac:dyDescent="0.25">
      <c r="T27494" s="110"/>
      <c r="AC27494" s="109"/>
      <c r="AO27494" s="111"/>
      <c r="AP27494" s="111"/>
      <c r="AV27494" s="111"/>
    </row>
    <row r="27495" spans="20:48" x14ac:dyDescent="0.25">
      <c r="T27495" s="110"/>
      <c r="AC27495" s="109"/>
    </row>
    <row r="27496" spans="20:48" x14ac:dyDescent="0.25">
      <c r="T27496" s="110"/>
      <c r="AC27496" s="109"/>
      <c r="AJ27496" s="111"/>
      <c r="AO27496" s="111"/>
      <c r="AP27496" s="111"/>
      <c r="AR27496" s="111"/>
      <c r="AT27496" s="111"/>
      <c r="AV27496" s="111"/>
    </row>
    <row r="27497" spans="20:48" x14ac:dyDescent="0.25">
      <c r="T27497" s="110"/>
      <c r="AC27497" s="109"/>
    </row>
    <row r="27498" spans="20:48" x14ac:dyDescent="0.25">
      <c r="T27498" s="110"/>
      <c r="AC27498" s="109"/>
      <c r="AJ27498" s="111"/>
      <c r="AO27498" s="111"/>
      <c r="AP27498" s="111"/>
      <c r="AV27498" s="111"/>
    </row>
    <row r="27499" spans="20:48" x14ac:dyDescent="0.25">
      <c r="T27499" s="110"/>
      <c r="AC27499" s="109"/>
    </row>
    <row r="27500" spans="20:48" x14ac:dyDescent="0.25">
      <c r="T27500" s="110"/>
      <c r="AC27500" s="109"/>
    </row>
    <row r="27501" spans="20:48" x14ac:dyDescent="0.25">
      <c r="T27501" s="110"/>
      <c r="AC27501" s="109"/>
      <c r="AP27501" s="111"/>
      <c r="AV27501" s="111"/>
    </row>
    <row r="27502" spans="20:48" x14ac:dyDescent="0.25">
      <c r="T27502" s="110"/>
      <c r="AC27502" s="109"/>
      <c r="AJ27502" s="111"/>
      <c r="AO27502" s="111"/>
      <c r="AP27502" s="111"/>
      <c r="AV27502" s="111"/>
    </row>
    <row r="27503" spans="20:48" x14ac:dyDescent="0.25">
      <c r="T27503" s="110"/>
      <c r="AC27503" s="109"/>
      <c r="AJ27503" s="111"/>
      <c r="AO27503" s="111"/>
      <c r="AT27503" s="111"/>
      <c r="AV27503" s="111"/>
    </row>
    <row r="27504" spans="20:48" x14ac:dyDescent="0.25">
      <c r="T27504" s="110"/>
      <c r="AC27504" s="109"/>
    </row>
    <row r="27505" spans="20:48" x14ac:dyDescent="0.25">
      <c r="T27505" s="110"/>
      <c r="AC27505" s="109"/>
      <c r="AV27505" s="111"/>
    </row>
    <row r="27506" spans="20:48" x14ac:dyDescent="0.25">
      <c r="T27506" s="110"/>
      <c r="AC27506" s="109"/>
    </row>
    <row r="27507" spans="20:48" x14ac:dyDescent="0.25">
      <c r="T27507" s="110"/>
      <c r="AC27507" s="109"/>
      <c r="AJ27507" s="111"/>
    </row>
    <row r="27508" spans="20:48" x14ac:dyDescent="0.25">
      <c r="T27508" s="110"/>
      <c r="AC27508" s="109"/>
    </row>
    <row r="27509" spans="20:48" x14ac:dyDescent="0.25">
      <c r="T27509" s="110"/>
      <c r="AC27509" s="109"/>
      <c r="AJ27509" s="111"/>
      <c r="AO27509" s="111"/>
      <c r="AP27509" s="111"/>
    </row>
    <row r="27510" spans="20:48" x14ac:dyDescent="0.25">
      <c r="T27510" s="110"/>
      <c r="AC27510" s="109"/>
      <c r="AV27510" s="111"/>
    </row>
    <row r="27511" spans="20:48" x14ac:dyDescent="0.25">
      <c r="T27511" s="110"/>
      <c r="AC27511" s="109"/>
    </row>
    <row r="27512" spans="20:48" x14ac:dyDescent="0.25">
      <c r="T27512" s="110"/>
      <c r="AC27512" s="109"/>
      <c r="AO27512" s="111"/>
      <c r="AP27512" s="111"/>
      <c r="AR27512" s="111"/>
      <c r="AV27512" s="111"/>
    </row>
    <row r="27513" spans="20:48" x14ac:dyDescent="0.25">
      <c r="T27513" s="110"/>
      <c r="AC27513" s="109"/>
      <c r="AJ27513" s="111"/>
      <c r="AO27513" s="111"/>
      <c r="AV27513" s="111"/>
    </row>
    <row r="27514" spans="20:48" x14ac:dyDescent="0.25">
      <c r="T27514" s="110"/>
      <c r="AC27514" s="109"/>
    </row>
    <row r="27515" spans="20:48" x14ac:dyDescent="0.25">
      <c r="T27515" s="110"/>
      <c r="AC27515" s="109"/>
      <c r="AJ27515" s="111"/>
      <c r="AO27515" s="111"/>
      <c r="AP27515" s="111"/>
      <c r="AT27515" s="111"/>
    </row>
    <row r="27516" spans="20:48" x14ac:dyDescent="0.25">
      <c r="T27516" s="110"/>
      <c r="AC27516" s="109"/>
      <c r="AJ27516" s="111"/>
      <c r="AT27516" s="111"/>
    </row>
    <row r="27517" spans="20:48" x14ac:dyDescent="0.25">
      <c r="T27517" s="110"/>
      <c r="AC27517" s="109"/>
    </row>
    <row r="27518" spans="20:48" x14ac:dyDescent="0.25">
      <c r="T27518" s="110"/>
      <c r="AC27518" s="109"/>
      <c r="AO27518" s="111"/>
    </row>
    <row r="27519" spans="20:48" x14ac:dyDescent="0.25">
      <c r="T27519" s="110"/>
      <c r="AC27519" s="109"/>
      <c r="AJ27519" s="111"/>
      <c r="AO27519" s="111"/>
      <c r="AV27519" s="111"/>
    </row>
    <row r="27520" spans="20:48" x14ac:dyDescent="0.25">
      <c r="T27520" s="110"/>
      <c r="AC27520" s="109"/>
      <c r="AJ27520" s="111"/>
      <c r="AP27520" s="111"/>
      <c r="AV27520" s="111"/>
    </row>
    <row r="27521" spans="20:52" x14ac:dyDescent="0.25">
      <c r="T27521" s="110"/>
      <c r="AC27521" s="109"/>
      <c r="AJ27521" s="111"/>
      <c r="AO27521" s="111"/>
      <c r="AT27521" s="111"/>
      <c r="AV27521" s="111"/>
    </row>
    <row r="27522" spans="20:52" x14ac:dyDescent="0.25">
      <c r="T27522" s="110"/>
      <c r="AC27522" s="109"/>
      <c r="AJ27522" s="111"/>
      <c r="AO27522" s="111"/>
      <c r="AP27522" s="111"/>
      <c r="AV27522" s="111"/>
    </row>
    <row r="27523" spans="20:52" x14ac:dyDescent="0.25">
      <c r="T27523" s="110"/>
      <c r="AC27523" s="109"/>
      <c r="AJ27523" s="111"/>
      <c r="AO27523" s="111"/>
      <c r="AP27523" s="111"/>
      <c r="AT27523" s="111"/>
      <c r="AV27523" s="111"/>
    </row>
    <row r="27524" spans="20:52" x14ac:dyDescent="0.25">
      <c r="T27524" s="110"/>
      <c r="AC27524" s="109"/>
      <c r="AJ27524" s="111"/>
      <c r="AO27524" s="111"/>
      <c r="AV27524" s="111"/>
    </row>
    <row r="27525" spans="20:52" x14ac:dyDescent="0.25">
      <c r="T27525" s="110"/>
      <c r="AC27525" s="109"/>
    </row>
    <row r="27526" spans="20:52" x14ac:dyDescent="0.25">
      <c r="T27526" s="110"/>
      <c r="AC27526" s="109"/>
      <c r="AJ27526" s="111"/>
      <c r="AO27526" s="111"/>
      <c r="AP27526" s="111"/>
      <c r="AT27526" s="111"/>
      <c r="AV27526" s="111"/>
    </row>
    <row r="27527" spans="20:52" x14ac:dyDescent="0.25">
      <c r="T27527" s="110"/>
      <c r="AC27527" s="109"/>
    </row>
    <row r="27528" spans="20:52" x14ac:dyDescent="0.25">
      <c r="T27528" s="110"/>
      <c r="AC27528" s="109"/>
      <c r="AJ27528" s="111"/>
      <c r="AO27528" s="111"/>
      <c r="AP27528" s="111"/>
      <c r="AT27528" s="111"/>
      <c r="AV27528" s="111"/>
    </row>
    <row r="27529" spans="20:52" x14ac:dyDescent="0.25">
      <c r="T27529" s="110"/>
      <c r="AC27529" s="109"/>
    </row>
    <row r="27530" spans="20:52" x14ac:dyDescent="0.25">
      <c r="T27530" s="110"/>
      <c r="AC27530" s="109"/>
    </row>
    <row r="27531" spans="20:52" x14ac:dyDescent="0.25">
      <c r="T27531" s="110"/>
      <c r="AC27531" s="109"/>
      <c r="AP27531" s="111"/>
      <c r="AV27531" s="111"/>
      <c r="AZ27531" s="111"/>
    </row>
    <row r="27532" spans="20:52" x14ac:dyDescent="0.25">
      <c r="T27532" s="110"/>
      <c r="AC27532" s="109"/>
    </row>
    <row r="27533" spans="20:52" x14ac:dyDescent="0.25">
      <c r="T27533" s="110"/>
      <c r="AC27533" s="109"/>
    </row>
    <row r="27534" spans="20:52" x14ac:dyDescent="0.25">
      <c r="T27534" s="110"/>
      <c r="AC27534" s="109"/>
      <c r="AP27534" s="111"/>
      <c r="AV27534" s="111"/>
    </row>
    <row r="27535" spans="20:52" x14ac:dyDescent="0.25">
      <c r="T27535" s="110"/>
      <c r="AC27535" s="109"/>
    </row>
    <row r="27536" spans="20:52" x14ac:dyDescent="0.25">
      <c r="T27536" s="110"/>
      <c r="AC27536" s="109"/>
      <c r="AJ27536" s="111"/>
      <c r="AO27536" s="111"/>
      <c r="AV27536" s="111"/>
    </row>
    <row r="27537" spans="20:48" x14ac:dyDescent="0.25">
      <c r="T27537" s="110"/>
      <c r="AC27537" s="109"/>
      <c r="AP27537" s="111"/>
    </row>
    <row r="27538" spans="20:48" x14ac:dyDescent="0.25">
      <c r="T27538" s="110"/>
      <c r="AC27538" s="109"/>
    </row>
    <row r="27539" spans="20:48" x14ac:dyDescent="0.25">
      <c r="T27539" s="110"/>
      <c r="AC27539" s="109"/>
      <c r="AJ27539" s="111"/>
      <c r="AP27539" s="111"/>
    </row>
    <row r="27540" spans="20:48" x14ac:dyDescent="0.25">
      <c r="T27540" s="110"/>
      <c r="AC27540" s="109"/>
    </row>
    <row r="27541" spans="20:48" x14ac:dyDescent="0.25">
      <c r="T27541" s="110"/>
      <c r="AC27541" s="109"/>
      <c r="AJ27541" s="111"/>
      <c r="AO27541" s="111"/>
      <c r="AP27541" s="111"/>
      <c r="AV27541" s="111"/>
    </row>
    <row r="27542" spans="20:48" x14ac:dyDescent="0.25">
      <c r="T27542" s="110"/>
      <c r="AC27542" s="109"/>
      <c r="AJ27542" s="111"/>
      <c r="AO27542" s="111"/>
      <c r="AR27542" s="111"/>
      <c r="AT27542" s="111"/>
    </row>
    <row r="27543" spans="20:48" x14ac:dyDescent="0.25">
      <c r="T27543" s="110"/>
      <c r="AC27543" s="109"/>
      <c r="AJ27543" s="111"/>
      <c r="AO27543" s="111"/>
      <c r="AT27543" s="111"/>
      <c r="AV27543" s="111"/>
    </row>
    <row r="27544" spans="20:48" x14ac:dyDescent="0.25">
      <c r="T27544" s="110"/>
      <c r="AC27544" s="109"/>
      <c r="AJ27544" s="111"/>
      <c r="AO27544" s="111"/>
      <c r="AP27544" s="111"/>
      <c r="AT27544" s="111"/>
    </row>
    <row r="27545" spans="20:48" x14ac:dyDescent="0.25">
      <c r="T27545" s="110"/>
      <c r="AC27545" s="109"/>
      <c r="AJ27545" s="111"/>
      <c r="AO27545" s="111"/>
      <c r="AP27545" s="111"/>
      <c r="AT27545" s="111"/>
      <c r="AV27545" s="111"/>
    </row>
    <row r="27546" spans="20:48" x14ac:dyDescent="0.25">
      <c r="T27546" s="110"/>
      <c r="AC27546" s="109"/>
      <c r="AO27546" s="111"/>
      <c r="AV27546" s="111"/>
    </row>
    <row r="27547" spans="20:48" x14ac:dyDescent="0.25">
      <c r="T27547" s="110"/>
      <c r="AC27547" s="109"/>
    </row>
    <row r="27548" spans="20:48" x14ac:dyDescent="0.25">
      <c r="T27548" s="110"/>
      <c r="AC27548" s="109"/>
    </row>
    <row r="27549" spans="20:48" x14ac:dyDescent="0.25">
      <c r="T27549" s="110"/>
      <c r="AC27549" s="109"/>
      <c r="AJ27549" s="111"/>
      <c r="AO27549" s="111"/>
      <c r="AP27549" s="111"/>
      <c r="AV27549" s="111"/>
    </row>
    <row r="27550" spans="20:48" x14ac:dyDescent="0.25">
      <c r="T27550" s="110"/>
      <c r="AC27550" s="109"/>
    </row>
    <row r="27551" spans="20:48" x14ac:dyDescent="0.25">
      <c r="T27551" s="110"/>
      <c r="AC27551" s="109"/>
    </row>
    <row r="27552" spans="20:48" x14ac:dyDescent="0.25">
      <c r="T27552" s="110"/>
      <c r="AC27552" s="109"/>
    </row>
    <row r="27553" spans="20:52" x14ac:dyDescent="0.25">
      <c r="T27553" s="110"/>
      <c r="AC27553" s="109"/>
      <c r="AV27553" s="111"/>
    </row>
    <row r="27554" spans="20:52" x14ac:dyDescent="0.25">
      <c r="T27554" s="110"/>
      <c r="AC27554" s="109"/>
    </row>
    <row r="27555" spans="20:52" x14ac:dyDescent="0.25">
      <c r="T27555" s="110"/>
      <c r="AC27555" s="109"/>
      <c r="AZ27555" s="111"/>
    </row>
    <row r="27556" spans="20:52" x14ac:dyDescent="0.25">
      <c r="T27556" s="110"/>
      <c r="AC27556" s="109"/>
    </row>
    <row r="27557" spans="20:52" x14ac:dyDescent="0.25">
      <c r="T27557" s="110"/>
      <c r="AC27557" s="109"/>
    </row>
    <row r="27558" spans="20:52" x14ac:dyDescent="0.25">
      <c r="T27558" s="110"/>
      <c r="AC27558" s="109"/>
      <c r="AJ27558" s="111"/>
      <c r="AO27558" s="111"/>
      <c r="AV27558" s="111"/>
    </row>
    <row r="27559" spans="20:52" x14ac:dyDescent="0.25">
      <c r="T27559" s="110"/>
      <c r="AC27559" s="109"/>
      <c r="AJ27559" s="111"/>
      <c r="AO27559" s="111"/>
      <c r="AV27559" s="111"/>
      <c r="AZ27559" s="111"/>
    </row>
    <row r="27560" spans="20:52" x14ac:dyDescent="0.25">
      <c r="T27560" s="110"/>
      <c r="AC27560" s="109"/>
      <c r="AO27560" s="111"/>
      <c r="AP27560" s="111"/>
      <c r="AV27560" s="111"/>
      <c r="AZ27560" s="111"/>
    </row>
    <row r="27561" spans="20:52" x14ac:dyDescent="0.25">
      <c r="T27561" s="110"/>
      <c r="AC27561" s="109"/>
    </row>
    <row r="27562" spans="20:52" x14ac:dyDescent="0.25">
      <c r="T27562" s="110"/>
      <c r="AC27562" s="109"/>
    </row>
    <row r="27563" spans="20:52" x14ac:dyDescent="0.25">
      <c r="T27563" s="110"/>
      <c r="AC27563" s="109"/>
      <c r="AJ27563" s="111"/>
      <c r="AO27563" s="111"/>
      <c r="AV27563" s="111"/>
    </row>
    <row r="27564" spans="20:52" x14ac:dyDescent="0.25">
      <c r="T27564" s="110"/>
      <c r="AC27564" s="109"/>
    </row>
    <row r="27565" spans="20:52" x14ac:dyDescent="0.25">
      <c r="T27565" s="110"/>
      <c r="AC27565" s="109"/>
      <c r="AO27565" s="111"/>
      <c r="AP27565" s="111"/>
      <c r="AV27565" s="111"/>
    </row>
    <row r="27566" spans="20:52" x14ac:dyDescent="0.25">
      <c r="T27566" s="110"/>
      <c r="AC27566" s="109"/>
    </row>
    <row r="27567" spans="20:52" x14ac:dyDescent="0.25">
      <c r="T27567" s="110"/>
      <c r="AC27567" s="109"/>
      <c r="AJ27567" s="111"/>
      <c r="AO27567" s="111"/>
      <c r="AV27567" s="111"/>
      <c r="AZ27567" s="111"/>
    </row>
    <row r="27568" spans="20:52" x14ac:dyDescent="0.25">
      <c r="T27568" s="110"/>
      <c r="AC27568" s="109"/>
      <c r="AJ27568" s="111"/>
      <c r="AO27568" s="111"/>
      <c r="AT27568" s="111"/>
    </row>
    <row r="27569" spans="20:52" x14ac:dyDescent="0.25">
      <c r="T27569" s="110"/>
      <c r="AC27569" s="109"/>
    </row>
    <row r="27570" spans="20:52" x14ac:dyDescent="0.25">
      <c r="T27570" s="110"/>
      <c r="AC27570" s="109"/>
      <c r="AJ27570" s="111"/>
      <c r="AO27570" s="111"/>
      <c r="AR27570" s="111"/>
      <c r="AV27570" s="111"/>
    </row>
    <row r="27571" spans="20:52" x14ac:dyDescent="0.25">
      <c r="T27571" s="110"/>
      <c r="AC27571" s="109"/>
      <c r="AZ27571" s="111"/>
    </row>
    <row r="27572" spans="20:52" x14ac:dyDescent="0.25">
      <c r="T27572" s="110"/>
      <c r="AC27572" s="109"/>
      <c r="AT27572" s="111"/>
      <c r="AV27572" s="111"/>
    </row>
    <row r="27573" spans="20:52" x14ac:dyDescent="0.25">
      <c r="T27573" s="110"/>
      <c r="AC27573" s="109"/>
    </row>
    <row r="27574" spans="20:52" x14ac:dyDescent="0.25">
      <c r="T27574" s="110"/>
      <c r="AC27574" s="109"/>
    </row>
    <row r="27575" spans="20:52" x14ac:dyDescent="0.25">
      <c r="T27575" s="110"/>
      <c r="AC27575" s="109"/>
      <c r="AJ27575" s="111"/>
      <c r="AO27575" s="111"/>
      <c r="AV27575" s="111"/>
    </row>
    <row r="27576" spans="20:52" x14ac:dyDescent="0.25">
      <c r="T27576" s="110"/>
      <c r="AC27576" s="109"/>
    </row>
    <row r="27577" spans="20:52" x14ac:dyDescent="0.25">
      <c r="T27577" s="110"/>
      <c r="AC27577" s="109"/>
      <c r="AJ27577" s="111"/>
      <c r="AO27577" s="111"/>
      <c r="AP27577" s="111"/>
      <c r="AR27577" s="111"/>
      <c r="AT27577" s="111"/>
      <c r="AV27577" s="111"/>
    </row>
    <row r="27578" spans="20:52" x14ac:dyDescent="0.25">
      <c r="T27578" s="110"/>
      <c r="AC27578" s="109"/>
      <c r="AJ27578" s="111"/>
      <c r="AO27578" s="111"/>
      <c r="AV27578" s="111"/>
    </row>
    <row r="27579" spans="20:52" x14ac:dyDescent="0.25">
      <c r="T27579" s="110"/>
      <c r="AC27579" s="109"/>
      <c r="AV27579" s="111"/>
    </row>
    <row r="27580" spans="20:52" x14ac:dyDescent="0.25">
      <c r="T27580" s="110"/>
      <c r="AC27580" s="109"/>
    </row>
    <row r="27581" spans="20:52" x14ac:dyDescent="0.25">
      <c r="T27581" s="110"/>
      <c r="AC27581" s="109"/>
    </row>
    <row r="27582" spans="20:52" x14ac:dyDescent="0.25">
      <c r="T27582" s="110"/>
      <c r="AC27582" s="109"/>
    </row>
    <row r="27583" spans="20:52" x14ac:dyDescent="0.25">
      <c r="T27583" s="110"/>
      <c r="AC27583" s="109"/>
      <c r="AJ27583" s="111"/>
      <c r="AO27583" s="111"/>
      <c r="AT27583" s="111"/>
      <c r="AV27583" s="111"/>
    </row>
    <row r="27584" spans="20:52" x14ac:dyDescent="0.25">
      <c r="T27584" s="110"/>
      <c r="AC27584" s="109"/>
    </row>
    <row r="27585" spans="20:52" x14ac:dyDescent="0.25">
      <c r="T27585" s="110"/>
      <c r="AC27585" s="109"/>
      <c r="AJ27585" s="111"/>
      <c r="AO27585" s="111"/>
      <c r="AP27585" s="111"/>
      <c r="AZ27585" s="111"/>
    </row>
    <row r="27586" spans="20:52" x14ac:dyDescent="0.25">
      <c r="T27586" s="110"/>
      <c r="AC27586" s="109"/>
      <c r="AJ27586" s="111"/>
      <c r="AO27586" s="111"/>
      <c r="AT27586" s="111"/>
      <c r="AV27586" s="111"/>
    </row>
    <row r="27587" spans="20:52" x14ac:dyDescent="0.25">
      <c r="T27587" s="110"/>
      <c r="AC27587" s="109"/>
      <c r="AJ27587" s="111"/>
      <c r="AO27587" s="111"/>
      <c r="AV27587" s="111"/>
    </row>
    <row r="27588" spans="20:52" x14ac:dyDescent="0.25">
      <c r="T27588" s="110"/>
      <c r="AC27588" s="109"/>
      <c r="AT27588" s="111"/>
      <c r="AV27588" s="111"/>
    </row>
    <row r="27589" spans="20:52" x14ac:dyDescent="0.25">
      <c r="T27589" s="110"/>
      <c r="AC27589" s="109"/>
    </row>
    <row r="27590" spans="20:52" x14ac:dyDescent="0.25">
      <c r="T27590" s="110"/>
      <c r="AC27590" s="109"/>
    </row>
    <row r="27591" spans="20:52" x14ac:dyDescent="0.25">
      <c r="T27591" s="110"/>
      <c r="AC27591" s="109"/>
      <c r="AJ27591" s="111"/>
      <c r="AO27591" s="111"/>
      <c r="AP27591" s="111"/>
      <c r="AT27591" s="111"/>
      <c r="AV27591" s="111"/>
    </row>
    <row r="27592" spans="20:52" x14ac:dyDescent="0.25">
      <c r="T27592" s="110"/>
      <c r="AC27592" s="109"/>
    </row>
    <row r="27593" spans="20:52" x14ac:dyDescent="0.25">
      <c r="T27593" s="110"/>
      <c r="AC27593" s="109"/>
    </row>
    <row r="27594" spans="20:52" x14ac:dyDescent="0.25">
      <c r="T27594" s="110"/>
      <c r="AC27594" s="109"/>
      <c r="AV27594" s="111"/>
    </row>
    <row r="27595" spans="20:52" x14ac:dyDescent="0.25">
      <c r="T27595" s="110"/>
      <c r="AC27595" s="109"/>
      <c r="AZ27595" s="111"/>
    </row>
    <row r="27596" spans="20:52" x14ac:dyDescent="0.25">
      <c r="T27596" s="110"/>
      <c r="AC27596" s="109"/>
      <c r="AJ27596" s="111"/>
      <c r="AO27596" s="111"/>
      <c r="AP27596" s="111"/>
      <c r="AV27596" s="111"/>
    </row>
    <row r="27597" spans="20:52" x14ac:dyDescent="0.25">
      <c r="T27597" s="110"/>
      <c r="AC27597" s="109"/>
      <c r="AJ27597" s="111"/>
      <c r="AO27597" s="111"/>
      <c r="AP27597" s="111"/>
      <c r="AV27597" s="111"/>
    </row>
    <row r="27598" spans="20:52" x14ac:dyDescent="0.25">
      <c r="T27598" s="110"/>
      <c r="AC27598" s="109"/>
    </row>
    <row r="27599" spans="20:52" x14ac:dyDescent="0.25">
      <c r="T27599" s="110"/>
      <c r="AC27599" s="109"/>
      <c r="AJ27599" s="111"/>
      <c r="AO27599" s="111"/>
    </row>
    <row r="27600" spans="20:52" x14ac:dyDescent="0.25">
      <c r="T27600" s="110"/>
      <c r="AC27600" s="109"/>
    </row>
    <row r="27601" spans="20:52" x14ac:dyDescent="0.25">
      <c r="T27601" s="110"/>
      <c r="AC27601" s="109"/>
      <c r="AJ27601" s="111"/>
      <c r="AO27601" s="111"/>
      <c r="AP27601" s="111"/>
      <c r="AV27601" s="111"/>
    </row>
    <row r="27602" spans="20:52" x14ac:dyDescent="0.25">
      <c r="T27602" s="110"/>
      <c r="AC27602" s="109"/>
    </row>
    <row r="27603" spans="20:52" x14ac:dyDescent="0.25">
      <c r="T27603" s="110"/>
      <c r="AC27603" s="109"/>
      <c r="AJ27603" s="111"/>
      <c r="AP27603" s="111"/>
      <c r="AV27603" s="111"/>
      <c r="AZ27603" s="111"/>
    </row>
    <row r="27604" spans="20:52" x14ac:dyDescent="0.25">
      <c r="T27604" s="110"/>
      <c r="AC27604" s="109"/>
      <c r="AZ27604" s="111"/>
    </row>
    <row r="27605" spans="20:52" x14ac:dyDescent="0.25">
      <c r="T27605" s="110"/>
      <c r="AC27605" s="109"/>
      <c r="AJ27605" s="111"/>
      <c r="AO27605" s="111"/>
      <c r="AP27605" s="111"/>
      <c r="AV27605" s="111"/>
    </row>
    <row r="27606" spans="20:52" x14ac:dyDescent="0.25">
      <c r="T27606" s="110"/>
      <c r="AC27606" s="109"/>
      <c r="AJ27606" s="111"/>
      <c r="AO27606" s="111"/>
      <c r="AV27606" s="111"/>
    </row>
    <row r="27607" spans="20:52" x14ac:dyDescent="0.25">
      <c r="T27607" s="110"/>
      <c r="AC27607" s="109"/>
      <c r="AJ27607" s="111"/>
      <c r="AO27607" s="111"/>
      <c r="AP27607" s="111"/>
      <c r="AT27607" s="111"/>
    </row>
    <row r="27608" spans="20:52" x14ac:dyDescent="0.25">
      <c r="T27608" s="110"/>
      <c r="AC27608" s="109"/>
      <c r="AV27608" s="111"/>
    </row>
    <row r="27609" spans="20:52" x14ac:dyDescent="0.25">
      <c r="T27609" s="110"/>
      <c r="AC27609" s="109"/>
    </row>
    <row r="27610" spans="20:52" x14ac:dyDescent="0.25">
      <c r="T27610" s="110"/>
      <c r="AC27610" s="109"/>
      <c r="AJ27610" s="111"/>
      <c r="AO27610" s="111"/>
    </row>
    <row r="27611" spans="20:52" x14ac:dyDescent="0.25">
      <c r="T27611" s="110"/>
      <c r="AC27611" s="109"/>
      <c r="AP27611" s="111"/>
    </row>
    <row r="27612" spans="20:52" x14ac:dyDescent="0.25">
      <c r="T27612" s="110"/>
      <c r="AC27612" s="109"/>
      <c r="AJ27612" s="111"/>
      <c r="AO27612" s="111"/>
      <c r="AV27612" s="111"/>
    </row>
    <row r="27613" spans="20:52" x14ac:dyDescent="0.25">
      <c r="T27613" s="110"/>
      <c r="AC27613" s="109"/>
      <c r="AJ27613" s="111"/>
      <c r="AO27613" s="111"/>
      <c r="AT27613" s="111"/>
    </row>
    <row r="27614" spans="20:52" x14ac:dyDescent="0.25">
      <c r="T27614" s="110"/>
      <c r="AC27614" s="109"/>
      <c r="AJ27614" s="111"/>
      <c r="AO27614" s="111"/>
      <c r="AV27614" s="111"/>
    </row>
    <row r="27615" spans="20:52" x14ac:dyDescent="0.25">
      <c r="T27615" s="110"/>
      <c r="AC27615" s="109"/>
    </row>
    <row r="27616" spans="20:52" x14ac:dyDescent="0.25">
      <c r="T27616" s="110"/>
      <c r="AC27616" s="109"/>
    </row>
    <row r="27617" spans="20:52" x14ac:dyDescent="0.25">
      <c r="T27617" s="110"/>
      <c r="AC27617" s="109"/>
      <c r="AJ27617" s="111"/>
      <c r="AO27617" s="111"/>
      <c r="AR27617" s="111"/>
      <c r="AT27617" s="111"/>
    </row>
    <row r="27618" spans="20:52" x14ac:dyDescent="0.25">
      <c r="T27618" s="110"/>
      <c r="AC27618" s="109"/>
      <c r="AJ27618" s="111"/>
      <c r="AO27618" s="111"/>
      <c r="AV27618" s="111"/>
    </row>
    <row r="27619" spans="20:52" x14ac:dyDescent="0.25">
      <c r="T27619" s="110"/>
      <c r="AC27619" s="109"/>
    </row>
    <row r="27620" spans="20:52" x14ac:dyDescent="0.25">
      <c r="T27620" s="110"/>
      <c r="AC27620" s="109"/>
      <c r="AP27620" s="111"/>
      <c r="AV27620" s="111"/>
    </row>
    <row r="27621" spans="20:52" x14ac:dyDescent="0.25">
      <c r="T27621" s="110"/>
      <c r="AC27621" s="109"/>
      <c r="AJ27621" s="111"/>
      <c r="AO27621" s="111"/>
      <c r="AV27621" s="111"/>
    </row>
    <row r="27622" spans="20:52" x14ac:dyDescent="0.25">
      <c r="T27622" s="110"/>
      <c r="AC27622" s="109"/>
      <c r="AJ27622" s="111"/>
      <c r="AV27622" s="111"/>
    </row>
    <row r="27623" spans="20:52" x14ac:dyDescent="0.25">
      <c r="T27623" s="110"/>
      <c r="AC27623" s="109"/>
      <c r="AJ27623" s="111"/>
      <c r="AO27623" s="111"/>
      <c r="AV27623" s="111"/>
    </row>
    <row r="27624" spans="20:52" x14ac:dyDescent="0.25">
      <c r="T27624" s="110"/>
      <c r="AC27624" s="109"/>
    </row>
    <row r="27625" spans="20:52" x14ac:dyDescent="0.25">
      <c r="T27625" s="110"/>
      <c r="AC27625" s="109"/>
      <c r="AV27625" s="111"/>
    </row>
    <row r="27626" spans="20:52" x14ac:dyDescent="0.25">
      <c r="T27626" s="110"/>
      <c r="AC27626" s="109"/>
    </row>
    <row r="27627" spans="20:52" x14ac:dyDescent="0.25">
      <c r="T27627" s="110"/>
      <c r="AC27627" s="109"/>
      <c r="AP27627" s="111"/>
    </row>
    <row r="27628" spans="20:52" x14ac:dyDescent="0.25">
      <c r="T27628" s="110"/>
      <c r="AC27628" s="109"/>
    </row>
    <row r="27629" spans="20:52" x14ac:dyDescent="0.25">
      <c r="T27629" s="110"/>
      <c r="AC27629" s="109"/>
      <c r="AJ27629" s="111"/>
      <c r="AP27629" s="111"/>
      <c r="AV27629" s="111"/>
    </row>
    <row r="27630" spans="20:52" x14ac:dyDescent="0.25">
      <c r="T27630" s="110"/>
      <c r="AC27630" s="109"/>
      <c r="AV27630" s="111"/>
    </row>
    <row r="27631" spans="20:52" x14ac:dyDescent="0.25">
      <c r="T27631" s="110"/>
      <c r="AC27631" s="109"/>
      <c r="AV27631" s="111"/>
      <c r="AZ27631" s="111"/>
    </row>
    <row r="27632" spans="20:52" x14ac:dyDescent="0.25">
      <c r="T27632" s="110"/>
      <c r="AC27632" s="109"/>
      <c r="AJ27632" s="111"/>
      <c r="AO27632" s="111"/>
      <c r="AV27632" s="111"/>
    </row>
    <row r="27633" spans="20:52" x14ac:dyDescent="0.25">
      <c r="T27633" s="110"/>
      <c r="AC27633" s="109"/>
    </row>
    <row r="27634" spans="20:52" x14ac:dyDescent="0.25">
      <c r="T27634" s="110"/>
      <c r="AC27634" s="109"/>
    </row>
    <row r="27635" spans="20:52" x14ac:dyDescent="0.25">
      <c r="T27635" s="110"/>
      <c r="AC27635" s="109"/>
      <c r="AV27635" s="111"/>
    </row>
    <row r="27636" spans="20:52" x14ac:dyDescent="0.25">
      <c r="T27636" s="110"/>
      <c r="AC27636" s="109"/>
      <c r="AJ27636" s="111"/>
      <c r="AO27636" s="111"/>
      <c r="AV27636" s="111"/>
    </row>
    <row r="27637" spans="20:52" x14ac:dyDescent="0.25">
      <c r="T27637" s="110"/>
      <c r="AC27637" s="109"/>
      <c r="AJ27637" s="111"/>
      <c r="AO27637" s="111"/>
      <c r="AV27637" s="111"/>
    </row>
    <row r="27638" spans="20:52" x14ac:dyDescent="0.25">
      <c r="T27638" s="110"/>
      <c r="AC27638" s="109"/>
      <c r="AJ27638" s="111"/>
      <c r="AO27638" s="111"/>
      <c r="AV27638" s="111"/>
    </row>
    <row r="27639" spans="20:52" x14ac:dyDescent="0.25">
      <c r="T27639" s="110"/>
      <c r="AC27639" s="109"/>
    </row>
    <row r="27640" spans="20:52" x14ac:dyDescent="0.25">
      <c r="T27640" s="110"/>
      <c r="AC27640" s="109"/>
      <c r="AO27640" s="111"/>
      <c r="AP27640" s="111"/>
      <c r="AV27640" s="111"/>
    </row>
    <row r="27641" spans="20:52" x14ac:dyDescent="0.25">
      <c r="T27641" s="110"/>
      <c r="AC27641" s="109"/>
    </row>
    <row r="27642" spans="20:52" x14ac:dyDescent="0.25">
      <c r="T27642" s="110"/>
      <c r="AC27642" s="109"/>
      <c r="AJ27642" s="111"/>
      <c r="AO27642" s="111"/>
    </row>
    <row r="27643" spans="20:52" x14ac:dyDescent="0.25">
      <c r="T27643" s="110"/>
      <c r="AC27643" s="109"/>
      <c r="AP27643" s="111"/>
    </row>
    <row r="27644" spans="20:52" x14ac:dyDescent="0.25">
      <c r="T27644" s="110"/>
      <c r="AC27644" s="109"/>
    </row>
    <row r="27645" spans="20:52" x14ac:dyDescent="0.25">
      <c r="T27645" s="110"/>
      <c r="AC27645" s="109"/>
    </row>
    <row r="27646" spans="20:52" x14ac:dyDescent="0.25">
      <c r="T27646" s="110"/>
      <c r="AC27646" s="109"/>
      <c r="AJ27646" s="111"/>
      <c r="AO27646" s="111"/>
      <c r="AV27646" s="111"/>
      <c r="AZ27646" s="111"/>
    </row>
    <row r="27647" spans="20:52" x14ac:dyDescent="0.25">
      <c r="T27647" s="110"/>
      <c r="AC27647" s="109"/>
    </row>
    <row r="27648" spans="20:52" x14ac:dyDescent="0.25">
      <c r="T27648" s="110"/>
      <c r="AC27648" s="109"/>
    </row>
    <row r="27649" spans="20:52" x14ac:dyDescent="0.25">
      <c r="T27649" s="110"/>
      <c r="AC27649" s="109"/>
      <c r="AP27649" s="111"/>
      <c r="AZ27649" s="111"/>
    </row>
    <row r="27650" spans="20:52" x14ac:dyDescent="0.25">
      <c r="T27650" s="110"/>
      <c r="AC27650" s="109"/>
      <c r="AJ27650" s="111"/>
      <c r="AP27650" s="111"/>
      <c r="AV27650" s="111"/>
    </row>
    <row r="27651" spans="20:52" x14ac:dyDescent="0.25">
      <c r="T27651" s="110"/>
      <c r="AC27651" s="109"/>
      <c r="AJ27651" s="111"/>
      <c r="AO27651" s="111"/>
      <c r="AV27651" s="111"/>
    </row>
    <row r="27652" spans="20:52" x14ac:dyDescent="0.25">
      <c r="T27652" s="110"/>
      <c r="AC27652" s="109"/>
      <c r="AJ27652" s="111"/>
      <c r="AO27652" s="111"/>
    </row>
    <row r="27653" spans="20:52" x14ac:dyDescent="0.25">
      <c r="T27653" s="110"/>
      <c r="AC27653" s="109"/>
      <c r="AJ27653" s="111"/>
      <c r="AO27653" s="111"/>
      <c r="AP27653" s="111"/>
      <c r="AV27653" s="111"/>
    </row>
    <row r="27654" spans="20:52" x14ac:dyDescent="0.25">
      <c r="T27654" s="110"/>
      <c r="AC27654" s="109"/>
      <c r="AJ27654" s="111"/>
      <c r="AO27654" s="111"/>
      <c r="AT27654" s="111"/>
      <c r="AV27654" s="111"/>
    </row>
    <row r="27655" spans="20:52" x14ac:dyDescent="0.25">
      <c r="T27655" s="110"/>
      <c r="AC27655" s="109"/>
      <c r="AJ27655" s="111"/>
      <c r="AO27655" s="111"/>
      <c r="AP27655" s="111"/>
    </row>
    <row r="27656" spans="20:52" x14ac:dyDescent="0.25">
      <c r="T27656" s="110"/>
      <c r="AC27656" s="109"/>
    </row>
    <row r="27657" spans="20:52" x14ac:dyDescent="0.25">
      <c r="T27657" s="110"/>
      <c r="AC27657" s="109"/>
    </row>
    <row r="27658" spans="20:52" x14ac:dyDescent="0.25">
      <c r="T27658" s="110"/>
      <c r="AC27658" s="109"/>
    </row>
    <row r="27659" spans="20:52" x14ac:dyDescent="0.25">
      <c r="T27659" s="110"/>
      <c r="AC27659" s="109"/>
    </row>
    <row r="27660" spans="20:52" x14ac:dyDescent="0.25">
      <c r="T27660" s="110"/>
      <c r="AC27660" s="109"/>
      <c r="AO27660" s="111"/>
      <c r="AP27660" s="111"/>
      <c r="AT27660" s="111"/>
      <c r="AV27660" s="111"/>
    </row>
    <row r="27661" spans="20:52" x14ac:dyDescent="0.25">
      <c r="T27661" s="110"/>
      <c r="AC27661" s="109"/>
    </row>
    <row r="27662" spans="20:52" x14ac:dyDescent="0.25">
      <c r="T27662" s="110"/>
      <c r="AC27662" s="109"/>
    </row>
    <row r="27663" spans="20:52" x14ac:dyDescent="0.25">
      <c r="T27663" s="110"/>
      <c r="AC27663" s="109"/>
      <c r="AJ27663" s="111"/>
      <c r="AO27663" s="111"/>
      <c r="AP27663" s="111"/>
      <c r="AV27663" s="111"/>
    </row>
    <row r="27664" spans="20:52" x14ac:dyDescent="0.25">
      <c r="T27664" s="110"/>
      <c r="AC27664" s="109"/>
    </row>
    <row r="27665" spans="20:52" x14ac:dyDescent="0.25">
      <c r="T27665" s="110"/>
      <c r="AC27665" s="109"/>
      <c r="AV27665" s="111"/>
    </row>
    <row r="27666" spans="20:52" x14ac:dyDescent="0.25">
      <c r="T27666" s="110"/>
      <c r="AC27666" s="109"/>
      <c r="AJ27666" s="111"/>
      <c r="AO27666" s="111"/>
      <c r="AR27666" s="111"/>
    </row>
    <row r="27667" spans="20:52" x14ac:dyDescent="0.25">
      <c r="T27667" s="110"/>
      <c r="AC27667" s="109"/>
    </row>
    <row r="27668" spans="20:52" x14ac:dyDescent="0.25">
      <c r="T27668" s="110"/>
      <c r="AC27668" s="109"/>
      <c r="AJ27668" s="111"/>
      <c r="AO27668" s="111"/>
      <c r="AV27668" s="111"/>
    </row>
    <row r="27669" spans="20:52" x14ac:dyDescent="0.25">
      <c r="T27669" s="110"/>
      <c r="AC27669" s="109"/>
    </row>
    <row r="27670" spans="20:52" x14ac:dyDescent="0.25">
      <c r="T27670" s="110"/>
      <c r="AC27670" s="109"/>
      <c r="AJ27670" s="111"/>
      <c r="AO27670" s="111"/>
    </row>
    <row r="27671" spans="20:52" x14ac:dyDescent="0.25">
      <c r="T27671" s="110"/>
      <c r="AC27671" s="109"/>
      <c r="AJ27671" s="111"/>
      <c r="AO27671" s="111"/>
      <c r="AP27671" s="111"/>
      <c r="AV27671" s="111"/>
      <c r="AZ27671" s="111"/>
    </row>
    <row r="27672" spans="20:52" x14ac:dyDescent="0.25">
      <c r="T27672" s="110"/>
      <c r="AC27672" s="109"/>
    </row>
    <row r="27673" spans="20:52" x14ac:dyDescent="0.25">
      <c r="T27673" s="110"/>
      <c r="AC27673" s="109"/>
      <c r="AJ27673" s="111"/>
      <c r="AO27673" s="111"/>
      <c r="AP27673" s="111"/>
      <c r="AV27673" s="111"/>
    </row>
    <row r="27674" spans="20:52" x14ac:dyDescent="0.25">
      <c r="T27674" s="110"/>
      <c r="AC27674" s="109"/>
      <c r="AV27674" s="111"/>
    </row>
    <row r="27675" spans="20:52" x14ac:dyDescent="0.25">
      <c r="T27675" s="110"/>
      <c r="AC27675" s="109"/>
    </row>
    <row r="27676" spans="20:52" x14ac:dyDescent="0.25">
      <c r="T27676" s="110"/>
      <c r="AC27676" s="109"/>
      <c r="AZ27676" s="111"/>
    </row>
    <row r="27677" spans="20:52" x14ac:dyDescent="0.25">
      <c r="T27677" s="110"/>
      <c r="AC27677" s="109"/>
    </row>
    <row r="27678" spans="20:52" x14ac:dyDescent="0.25">
      <c r="T27678" s="110"/>
      <c r="AC27678" s="109"/>
      <c r="AV27678" s="111"/>
    </row>
    <row r="27679" spans="20:52" x14ac:dyDescent="0.25">
      <c r="T27679" s="110"/>
      <c r="AC27679" s="109"/>
      <c r="AJ27679" s="111"/>
      <c r="AO27679" s="111"/>
      <c r="AV27679" s="111"/>
    </row>
    <row r="27680" spans="20:52" x14ac:dyDescent="0.25">
      <c r="T27680" s="110"/>
      <c r="AC27680" s="109"/>
      <c r="AJ27680" s="111"/>
    </row>
    <row r="27681" spans="20:52" x14ac:dyDescent="0.25">
      <c r="T27681" s="110"/>
      <c r="AC27681" s="109"/>
    </row>
    <row r="27682" spans="20:52" x14ac:dyDescent="0.25">
      <c r="T27682" s="110"/>
      <c r="AC27682" s="109"/>
      <c r="AO27682" s="111"/>
      <c r="AP27682" s="111"/>
      <c r="AV27682" s="111"/>
    </row>
    <row r="27683" spans="20:52" x14ac:dyDescent="0.25">
      <c r="T27683" s="110"/>
      <c r="AC27683" s="109"/>
      <c r="AV27683" s="111"/>
    </row>
    <row r="27684" spans="20:52" x14ac:dyDescent="0.25">
      <c r="T27684" s="110"/>
      <c r="AC27684" s="109"/>
    </row>
    <row r="27685" spans="20:52" x14ac:dyDescent="0.25">
      <c r="T27685" s="110"/>
      <c r="AC27685" s="109"/>
      <c r="AJ27685" s="111"/>
      <c r="AO27685" s="111"/>
      <c r="AP27685" s="111"/>
      <c r="AV27685" s="111"/>
    </row>
    <row r="27686" spans="20:52" x14ac:dyDescent="0.25">
      <c r="T27686" s="110"/>
      <c r="AC27686" s="109"/>
    </row>
    <row r="27687" spans="20:52" x14ac:dyDescent="0.25">
      <c r="T27687" s="110"/>
      <c r="AC27687" s="109"/>
      <c r="AZ27687" s="111"/>
    </row>
    <row r="27688" spans="20:52" x14ac:dyDescent="0.25">
      <c r="T27688" s="110"/>
      <c r="AC27688" s="109"/>
      <c r="AJ27688" s="111"/>
      <c r="AO27688" s="111"/>
    </row>
    <row r="27689" spans="20:52" x14ac:dyDescent="0.25">
      <c r="T27689" s="110"/>
      <c r="AC27689" s="109"/>
      <c r="AZ27689" s="111"/>
    </row>
    <row r="27690" spans="20:52" x14ac:dyDescent="0.25">
      <c r="T27690" s="110"/>
      <c r="AC27690" s="109"/>
      <c r="AJ27690" s="111"/>
      <c r="AO27690" s="111"/>
      <c r="AP27690" s="111"/>
      <c r="AT27690" s="111"/>
      <c r="AV27690" s="111"/>
    </row>
    <row r="27691" spans="20:52" x14ac:dyDescent="0.25">
      <c r="T27691" s="110"/>
      <c r="AC27691" s="109"/>
      <c r="AJ27691" s="111"/>
      <c r="AO27691" s="111"/>
      <c r="AP27691" s="111"/>
      <c r="AV27691" s="111"/>
    </row>
    <row r="27692" spans="20:52" x14ac:dyDescent="0.25">
      <c r="T27692" s="110"/>
      <c r="AC27692" s="109"/>
      <c r="AJ27692" s="111"/>
      <c r="AO27692" s="111"/>
      <c r="AV27692" s="111"/>
    </row>
    <row r="27693" spans="20:52" x14ac:dyDescent="0.25">
      <c r="T27693" s="110"/>
      <c r="AC27693" s="109"/>
      <c r="AJ27693" s="111"/>
      <c r="AO27693" s="111"/>
      <c r="AV27693" s="111"/>
    </row>
    <row r="27694" spans="20:52" x14ac:dyDescent="0.25">
      <c r="T27694" s="110"/>
      <c r="AC27694" s="109"/>
    </row>
    <row r="27695" spans="20:52" x14ac:dyDescent="0.25">
      <c r="T27695" s="110"/>
      <c r="AC27695" s="109"/>
      <c r="AJ27695" s="111"/>
    </row>
    <row r="27696" spans="20:52" x14ac:dyDescent="0.25">
      <c r="T27696" s="110"/>
      <c r="AC27696" s="109"/>
      <c r="AO27696" s="111"/>
      <c r="AP27696" s="111"/>
      <c r="AR27696" s="111"/>
      <c r="AT27696" s="111"/>
      <c r="AV27696" s="111"/>
    </row>
    <row r="27697" spans="20:52" x14ac:dyDescent="0.25">
      <c r="T27697" s="110"/>
      <c r="AC27697" s="109"/>
    </row>
    <row r="27698" spans="20:52" x14ac:dyDescent="0.25">
      <c r="T27698" s="110"/>
      <c r="AC27698" s="109"/>
      <c r="AJ27698" s="111"/>
      <c r="AO27698" s="111"/>
      <c r="AP27698" s="111"/>
      <c r="AV27698" s="111"/>
    </row>
    <row r="27699" spans="20:52" x14ac:dyDescent="0.25">
      <c r="T27699" s="110"/>
      <c r="AC27699" s="109"/>
      <c r="AO27699" s="111"/>
      <c r="AP27699" s="111"/>
      <c r="AT27699" s="111"/>
    </row>
    <row r="27700" spans="20:52" x14ac:dyDescent="0.25">
      <c r="T27700" s="110"/>
      <c r="AC27700" s="109"/>
      <c r="AJ27700" s="111"/>
      <c r="AO27700" s="111"/>
      <c r="AV27700" s="111"/>
      <c r="AZ27700" s="111"/>
    </row>
    <row r="27701" spans="20:52" x14ac:dyDescent="0.25">
      <c r="T27701" s="110"/>
      <c r="AC27701" s="109"/>
    </row>
    <row r="27702" spans="20:52" x14ac:dyDescent="0.25">
      <c r="T27702" s="110"/>
      <c r="AC27702" s="109"/>
      <c r="AJ27702" s="111"/>
      <c r="AO27702" s="111"/>
      <c r="AP27702" s="111"/>
      <c r="AV27702" s="111"/>
    </row>
    <row r="27703" spans="20:52" x14ac:dyDescent="0.25">
      <c r="T27703" s="110"/>
      <c r="AC27703" s="109"/>
      <c r="AV27703" s="111"/>
      <c r="AZ27703" s="111"/>
    </row>
    <row r="27704" spans="20:52" x14ac:dyDescent="0.25">
      <c r="T27704" s="110"/>
      <c r="AC27704" s="109"/>
    </row>
    <row r="27705" spans="20:52" x14ac:dyDescent="0.25">
      <c r="T27705" s="110"/>
      <c r="AC27705" s="109"/>
    </row>
    <row r="27706" spans="20:52" x14ac:dyDescent="0.25">
      <c r="T27706" s="110"/>
      <c r="AC27706" s="109"/>
      <c r="AJ27706" s="111"/>
      <c r="AO27706" s="111"/>
      <c r="AP27706" s="111"/>
      <c r="AT27706" s="111"/>
      <c r="AV27706" s="111"/>
    </row>
    <row r="27707" spans="20:52" x14ac:dyDescent="0.25">
      <c r="T27707" s="110"/>
      <c r="AC27707" s="109"/>
      <c r="AJ27707" s="111"/>
      <c r="AO27707" s="111"/>
      <c r="AP27707" s="111"/>
    </row>
    <row r="27708" spans="20:52" x14ac:dyDescent="0.25">
      <c r="T27708" s="110"/>
      <c r="AC27708" s="109"/>
      <c r="AJ27708" s="111"/>
      <c r="AO27708" s="111"/>
      <c r="AT27708" s="111"/>
      <c r="AV27708" s="111"/>
    </row>
    <row r="27709" spans="20:52" x14ac:dyDescent="0.25">
      <c r="T27709" s="110"/>
      <c r="AC27709" s="109"/>
    </row>
    <row r="27710" spans="20:52" x14ac:dyDescent="0.25">
      <c r="T27710" s="110"/>
      <c r="AC27710" s="109"/>
      <c r="AV27710" s="111"/>
    </row>
    <row r="27711" spans="20:52" x14ac:dyDescent="0.25">
      <c r="T27711" s="110"/>
      <c r="AC27711" s="109"/>
    </row>
    <row r="27712" spans="20:52" x14ac:dyDescent="0.25">
      <c r="T27712" s="110"/>
      <c r="AC27712" s="109"/>
      <c r="AJ27712" s="111"/>
      <c r="AO27712" s="111"/>
      <c r="AR27712" s="111"/>
      <c r="AT27712" s="111"/>
      <c r="AV27712" s="111"/>
    </row>
    <row r="27713" spans="20:52" x14ac:dyDescent="0.25">
      <c r="T27713" s="110"/>
      <c r="AC27713" s="109"/>
      <c r="AJ27713" s="111"/>
      <c r="AO27713" s="111"/>
      <c r="AV27713" s="111"/>
    </row>
    <row r="27714" spans="20:52" x14ac:dyDescent="0.25">
      <c r="T27714" s="110"/>
      <c r="AC27714" s="109"/>
    </row>
    <row r="27715" spans="20:52" x14ac:dyDescent="0.25">
      <c r="T27715" s="110"/>
      <c r="AC27715" s="109"/>
      <c r="AV27715" s="111"/>
    </row>
    <row r="27716" spans="20:52" x14ac:dyDescent="0.25">
      <c r="T27716" s="110"/>
      <c r="AC27716" s="109"/>
      <c r="AV27716" s="111"/>
    </row>
    <row r="27717" spans="20:52" x14ac:dyDescent="0.25">
      <c r="T27717" s="110"/>
      <c r="AC27717" s="109"/>
      <c r="AJ27717" s="111"/>
      <c r="AO27717" s="111"/>
      <c r="AV27717" s="111"/>
    </row>
    <row r="27718" spans="20:52" x14ac:dyDescent="0.25">
      <c r="T27718" s="110"/>
      <c r="AC27718" s="109"/>
      <c r="AJ27718" s="111"/>
      <c r="AO27718" s="111"/>
      <c r="AV27718" s="111"/>
    </row>
    <row r="27719" spans="20:52" x14ac:dyDescent="0.25">
      <c r="T27719" s="110"/>
      <c r="AC27719" s="109"/>
    </row>
    <row r="27720" spans="20:52" x14ac:dyDescent="0.25">
      <c r="T27720" s="110"/>
      <c r="AC27720" s="109"/>
      <c r="AJ27720" s="111"/>
      <c r="AO27720" s="111"/>
      <c r="AV27720" s="111"/>
    </row>
    <row r="27721" spans="20:52" x14ac:dyDescent="0.25">
      <c r="T27721" s="110"/>
      <c r="AC27721" s="109"/>
      <c r="AZ27721" s="111"/>
    </row>
    <row r="27722" spans="20:52" x14ac:dyDescent="0.25">
      <c r="T27722" s="110"/>
      <c r="AC27722" s="109"/>
    </row>
    <row r="27723" spans="20:52" x14ac:dyDescent="0.25">
      <c r="T27723" s="110"/>
      <c r="AC27723" s="109"/>
      <c r="AZ27723" s="111"/>
    </row>
    <row r="27724" spans="20:52" x14ac:dyDescent="0.25">
      <c r="T27724" s="110"/>
      <c r="AC27724" s="109"/>
    </row>
    <row r="27725" spans="20:52" x14ac:dyDescent="0.25">
      <c r="T27725" s="110"/>
      <c r="AC27725" s="109"/>
      <c r="AJ27725" s="111"/>
      <c r="AO27725" s="111"/>
      <c r="AP27725" s="111"/>
      <c r="AV27725" s="111"/>
    </row>
    <row r="27726" spans="20:52" x14ac:dyDescent="0.25">
      <c r="T27726" s="110"/>
      <c r="AC27726" s="109"/>
      <c r="AV27726" s="111"/>
    </row>
    <row r="27727" spans="20:52" x14ac:dyDescent="0.25">
      <c r="T27727" s="110"/>
      <c r="AC27727" s="109"/>
      <c r="AP27727" s="111"/>
      <c r="AZ27727" s="111"/>
    </row>
    <row r="27728" spans="20:52" x14ac:dyDescent="0.25">
      <c r="T27728" s="110"/>
      <c r="AC27728" s="109"/>
      <c r="AP27728" s="111"/>
      <c r="AV27728" s="111"/>
      <c r="AZ27728" s="111"/>
    </row>
    <row r="27729" spans="20:52" x14ac:dyDescent="0.25">
      <c r="T27729" s="110"/>
      <c r="AC27729" s="109"/>
      <c r="AT27729" s="111"/>
      <c r="AV27729" s="111"/>
    </row>
    <row r="27730" spans="20:52" x14ac:dyDescent="0.25">
      <c r="T27730" s="110"/>
      <c r="AC27730" s="109"/>
      <c r="AJ27730" s="111"/>
      <c r="AO27730" s="111"/>
      <c r="AV27730" s="111"/>
    </row>
    <row r="27731" spans="20:52" x14ac:dyDescent="0.25">
      <c r="T27731" s="110"/>
      <c r="AC27731" s="109"/>
    </row>
    <row r="27732" spans="20:52" x14ac:dyDescent="0.25">
      <c r="T27732" s="110"/>
      <c r="AC27732" s="109"/>
      <c r="AV27732" s="111"/>
      <c r="AZ27732" s="111"/>
    </row>
    <row r="27733" spans="20:52" x14ac:dyDescent="0.25">
      <c r="T27733" s="110"/>
      <c r="AC27733" s="109"/>
      <c r="AJ27733" s="111"/>
      <c r="AO27733" s="111"/>
      <c r="AV27733" s="111"/>
    </row>
    <row r="27734" spans="20:52" x14ac:dyDescent="0.25">
      <c r="T27734" s="110"/>
      <c r="AC27734" s="109"/>
    </row>
    <row r="27735" spans="20:52" x14ac:dyDescent="0.25">
      <c r="T27735" s="110"/>
      <c r="AC27735" s="109"/>
      <c r="AP27735" s="111"/>
      <c r="AV27735" s="111"/>
      <c r="AZ27735" s="111"/>
    </row>
    <row r="27736" spans="20:52" x14ac:dyDescent="0.25">
      <c r="T27736" s="110"/>
      <c r="AC27736" s="109"/>
      <c r="AV27736" s="111"/>
    </row>
    <row r="27737" spans="20:52" x14ac:dyDescent="0.25">
      <c r="T27737" s="110"/>
      <c r="AC27737" s="109"/>
    </row>
    <row r="27738" spans="20:52" x14ac:dyDescent="0.25">
      <c r="T27738" s="110"/>
      <c r="AC27738" s="109"/>
    </row>
    <row r="27739" spans="20:52" x14ac:dyDescent="0.25">
      <c r="T27739" s="110"/>
      <c r="AC27739" s="109"/>
      <c r="AJ27739" s="111"/>
      <c r="AO27739" s="111"/>
      <c r="AV27739" s="111"/>
    </row>
    <row r="27740" spans="20:52" x14ac:dyDescent="0.25">
      <c r="T27740" s="110"/>
      <c r="AC27740" s="109"/>
      <c r="AP27740" s="111"/>
    </row>
    <row r="27741" spans="20:52" x14ac:dyDescent="0.25">
      <c r="T27741" s="110"/>
      <c r="AC27741" s="109"/>
    </row>
    <row r="27742" spans="20:52" x14ac:dyDescent="0.25">
      <c r="T27742" s="110"/>
      <c r="AC27742" s="109"/>
      <c r="AJ27742" s="111"/>
      <c r="AO27742" s="111"/>
      <c r="AP27742" s="111"/>
      <c r="AV27742" s="111"/>
    </row>
    <row r="27743" spans="20:52" x14ac:dyDescent="0.25">
      <c r="T27743" s="110"/>
      <c r="AC27743" s="109"/>
    </row>
    <row r="27744" spans="20:52" x14ac:dyDescent="0.25">
      <c r="T27744" s="110"/>
      <c r="AC27744" s="109"/>
      <c r="AJ27744" s="111"/>
      <c r="AO27744" s="111"/>
      <c r="AP27744" s="111"/>
      <c r="AV27744" s="111"/>
    </row>
    <row r="27745" spans="20:52" x14ac:dyDescent="0.25">
      <c r="T27745" s="110"/>
      <c r="AC27745" s="109"/>
      <c r="AJ27745" s="111"/>
      <c r="AO27745" s="111"/>
      <c r="AP27745" s="111"/>
      <c r="AV27745" s="111"/>
    </row>
    <row r="27746" spans="20:52" x14ac:dyDescent="0.25">
      <c r="T27746" s="110"/>
      <c r="AC27746" s="109"/>
      <c r="AJ27746" s="111"/>
      <c r="AO27746" s="111"/>
      <c r="AV27746" s="111"/>
    </row>
    <row r="27747" spans="20:52" x14ac:dyDescent="0.25">
      <c r="T27747" s="110"/>
      <c r="AC27747" s="109"/>
      <c r="AJ27747" s="111"/>
      <c r="AO27747" s="111"/>
      <c r="AV27747" s="111"/>
    </row>
    <row r="27748" spans="20:52" x14ac:dyDescent="0.25">
      <c r="T27748" s="110"/>
      <c r="AC27748" s="109"/>
      <c r="AJ27748" s="111"/>
      <c r="AO27748" s="111"/>
      <c r="AT27748" s="111"/>
    </row>
    <row r="27749" spans="20:52" x14ac:dyDescent="0.25">
      <c r="T27749" s="110"/>
      <c r="AC27749" s="109"/>
      <c r="AP27749" s="111"/>
    </row>
    <row r="27750" spans="20:52" x14ac:dyDescent="0.25">
      <c r="T27750" s="110"/>
      <c r="AC27750" s="109"/>
    </row>
    <row r="27751" spans="20:52" x14ac:dyDescent="0.25">
      <c r="T27751" s="110"/>
      <c r="AC27751" s="109"/>
    </row>
    <row r="27752" spans="20:52" x14ac:dyDescent="0.25">
      <c r="T27752" s="110"/>
      <c r="AC27752" s="109"/>
    </row>
    <row r="27753" spans="20:52" x14ac:dyDescent="0.25">
      <c r="T27753" s="110"/>
      <c r="AC27753" s="109"/>
    </row>
    <row r="27754" spans="20:52" x14ac:dyDescent="0.25">
      <c r="T27754" s="110"/>
      <c r="AC27754" s="109"/>
    </row>
    <row r="27755" spans="20:52" x14ac:dyDescent="0.25">
      <c r="T27755" s="110"/>
      <c r="AC27755" s="109"/>
      <c r="AJ27755" s="111"/>
      <c r="AO27755" s="111"/>
      <c r="AV27755" s="111"/>
    </row>
    <row r="27756" spans="20:52" x14ac:dyDescent="0.25">
      <c r="T27756" s="110"/>
      <c r="AC27756" s="109"/>
      <c r="AP27756" s="111"/>
      <c r="AR27756" s="111"/>
      <c r="AV27756" s="111"/>
    </row>
    <row r="27757" spans="20:52" x14ac:dyDescent="0.25">
      <c r="T27757" s="110"/>
      <c r="AC27757" s="109"/>
    </row>
    <row r="27758" spans="20:52" x14ac:dyDescent="0.25">
      <c r="T27758" s="110"/>
      <c r="AC27758" s="109"/>
    </row>
    <row r="27759" spans="20:52" x14ac:dyDescent="0.25">
      <c r="T27759" s="110"/>
      <c r="AC27759" s="109"/>
      <c r="AP27759" s="111"/>
      <c r="AV27759" s="111"/>
      <c r="AZ27759" s="111"/>
    </row>
    <row r="27760" spans="20:52" x14ac:dyDescent="0.25">
      <c r="T27760" s="110"/>
      <c r="AC27760" s="109"/>
    </row>
    <row r="27761" spans="20:48" x14ac:dyDescent="0.25">
      <c r="T27761" s="110"/>
      <c r="AC27761" s="109"/>
      <c r="AV27761" s="111"/>
    </row>
    <row r="27762" spans="20:48" x14ac:dyDescent="0.25">
      <c r="T27762" s="110"/>
      <c r="AC27762" s="109"/>
      <c r="AJ27762" s="111"/>
      <c r="AP27762" s="111"/>
      <c r="AT27762" s="111"/>
      <c r="AV27762" s="111"/>
    </row>
    <row r="27763" spans="20:48" x14ac:dyDescent="0.25">
      <c r="T27763" s="110"/>
      <c r="AC27763" s="109"/>
      <c r="AJ27763" s="111"/>
      <c r="AP27763" s="111"/>
      <c r="AV27763" s="111"/>
    </row>
    <row r="27764" spans="20:48" x14ac:dyDescent="0.25">
      <c r="T27764" s="110"/>
      <c r="AC27764" s="109"/>
      <c r="AJ27764" s="111"/>
      <c r="AO27764" s="111"/>
      <c r="AP27764" s="111"/>
      <c r="AV27764" s="111"/>
    </row>
    <row r="27765" spans="20:48" x14ac:dyDescent="0.25">
      <c r="T27765" s="110"/>
      <c r="AC27765" s="109"/>
    </row>
    <row r="27766" spans="20:48" x14ac:dyDescent="0.25">
      <c r="T27766" s="110"/>
      <c r="AC27766" s="109"/>
    </row>
    <row r="27767" spans="20:48" x14ac:dyDescent="0.25">
      <c r="T27767" s="110"/>
      <c r="AC27767" s="109"/>
      <c r="AJ27767" s="111"/>
      <c r="AO27767" s="111"/>
      <c r="AP27767" s="111"/>
      <c r="AT27767" s="111"/>
      <c r="AV27767" s="111"/>
    </row>
    <row r="27768" spans="20:48" x14ac:dyDescent="0.25">
      <c r="T27768" s="110"/>
      <c r="AC27768" s="109"/>
      <c r="AJ27768" s="111"/>
      <c r="AO27768" s="111"/>
    </row>
    <row r="27769" spans="20:48" x14ac:dyDescent="0.25">
      <c r="T27769" s="110"/>
      <c r="AC27769" s="109"/>
    </row>
    <row r="27770" spans="20:48" x14ac:dyDescent="0.25">
      <c r="T27770" s="110"/>
      <c r="AC27770" s="109"/>
      <c r="AO27770" s="111"/>
      <c r="AP27770" s="111"/>
      <c r="AV27770" s="111"/>
    </row>
    <row r="27771" spans="20:48" x14ac:dyDescent="0.25">
      <c r="T27771" s="110"/>
      <c r="AC27771" s="109"/>
      <c r="AJ27771" s="111"/>
      <c r="AO27771" s="111"/>
      <c r="AV27771" s="111"/>
    </row>
    <row r="27772" spans="20:48" x14ac:dyDescent="0.25">
      <c r="T27772" s="110"/>
      <c r="AC27772" s="109"/>
      <c r="AP27772" s="111"/>
    </row>
    <row r="27773" spans="20:48" x14ac:dyDescent="0.25">
      <c r="T27773" s="110"/>
      <c r="AC27773" s="109"/>
    </row>
    <row r="27774" spans="20:48" x14ac:dyDescent="0.25">
      <c r="T27774" s="110"/>
      <c r="AC27774" s="109"/>
    </row>
    <row r="27775" spans="20:48" x14ac:dyDescent="0.25">
      <c r="T27775" s="110"/>
      <c r="AC27775" s="109"/>
      <c r="AJ27775" s="111"/>
      <c r="AO27775" s="111"/>
      <c r="AV27775" s="111"/>
    </row>
    <row r="27776" spans="20:48" x14ac:dyDescent="0.25">
      <c r="T27776" s="110"/>
      <c r="AC27776" s="109"/>
    </row>
    <row r="27777" spans="20:52" x14ac:dyDescent="0.25">
      <c r="T27777" s="110"/>
      <c r="AC27777" s="109"/>
    </row>
    <row r="27778" spans="20:52" x14ac:dyDescent="0.25">
      <c r="T27778" s="110"/>
      <c r="AC27778" s="109"/>
      <c r="AJ27778" s="111"/>
      <c r="AO27778" s="111"/>
      <c r="AV27778" s="111"/>
    </row>
    <row r="27779" spans="20:52" x14ac:dyDescent="0.25">
      <c r="T27779" s="110"/>
      <c r="AC27779" s="109"/>
      <c r="AJ27779" s="111"/>
      <c r="AO27779" s="111"/>
      <c r="AV27779" s="111"/>
    </row>
    <row r="27780" spans="20:52" x14ac:dyDescent="0.25">
      <c r="T27780" s="110"/>
      <c r="AC27780" s="109"/>
      <c r="AJ27780" s="111"/>
      <c r="AO27780" s="111"/>
      <c r="AV27780" s="111"/>
    </row>
    <row r="27781" spans="20:52" x14ac:dyDescent="0.25">
      <c r="T27781" s="110"/>
      <c r="AC27781" s="109"/>
    </row>
    <row r="27782" spans="20:52" x14ac:dyDescent="0.25">
      <c r="T27782" s="110"/>
      <c r="AC27782" s="109"/>
      <c r="AJ27782" s="111"/>
      <c r="AO27782" s="111"/>
      <c r="AV27782" s="111"/>
      <c r="AZ27782" s="111"/>
    </row>
    <row r="27783" spans="20:52" x14ac:dyDescent="0.25">
      <c r="T27783" s="110"/>
      <c r="AC27783" s="109"/>
      <c r="AJ27783" s="111"/>
      <c r="AO27783" s="111"/>
      <c r="AP27783" s="111"/>
      <c r="AV27783" s="111"/>
      <c r="AZ27783" s="111"/>
    </row>
    <row r="27784" spans="20:52" x14ac:dyDescent="0.25">
      <c r="T27784" s="110"/>
      <c r="AC27784" s="109"/>
    </row>
    <row r="27785" spans="20:52" x14ac:dyDescent="0.25">
      <c r="T27785" s="110"/>
      <c r="AC27785" s="109"/>
      <c r="AJ27785" s="111"/>
      <c r="AO27785" s="111"/>
      <c r="AP27785" s="111"/>
      <c r="AV27785" s="111"/>
    </row>
    <row r="27786" spans="20:52" x14ac:dyDescent="0.25">
      <c r="T27786" s="110"/>
      <c r="AC27786" s="109"/>
    </row>
    <row r="27787" spans="20:52" x14ac:dyDescent="0.25">
      <c r="T27787" s="110"/>
      <c r="AC27787" s="109"/>
      <c r="AJ27787" s="111"/>
      <c r="AO27787" s="111"/>
      <c r="AT27787" s="111"/>
      <c r="AV27787" s="111"/>
    </row>
    <row r="27788" spans="20:52" x14ac:dyDescent="0.25">
      <c r="T27788" s="110"/>
      <c r="AC27788" s="109"/>
    </row>
    <row r="27789" spans="20:52" x14ac:dyDescent="0.25">
      <c r="T27789" s="110"/>
      <c r="AC27789" s="109"/>
      <c r="AJ27789" s="111"/>
      <c r="AO27789" s="111"/>
      <c r="AV27789" s="111"/>
      <c r="AZ27789" s="111"/>
    </row>
    <row r="27790" spans="20:52" x14ac:dyDescent="0.25">
      <c r="T27790" s="110"/>
      <c r="AC27790" s="109"/>
    </row>
    <row r="27791" spans="20:52" x14ac:dyDescent="0.25">
      <c r="T27791" s="110"/>
      <c r="AC27791" s="109"/>
    </row>
    <row r="27792" spans="20:52" x14ac:dyDescent="0.25">
      <c r="T27792" s="110"/>
      <c r="AC27792" s="109"/>
      <c r="AP27792" s="111"/>
    </row>
    <row r="27793" spans="20:48" x14ac:dyDescent="0.25">
      <c r="T27793" s="110"/>
      <c r="AC27793" s="109"/>
    </row>
    <row r="27794" spans="20:48" x14ac:dyDescent="0.25">
      <c r="T27794" s="110"/>
      <c r="AC27794" s="109"/>
      <c r="AV27794" s="111"/>
    </row>
    <row r="27795" spans="20:48" x14ac:dyDescent="0.25">
      <c r="T27795" s="110"/>
      <c r="AC27795" s="109"/>
    </row>
    <row r="27796" spans="20:48" x14ac:dyDescent="0.25">
      <c r="T27796" s="110"/>
      <c r="AC27796" s="109"/>
    </row>
    <row r="27797" spans="20:48" x14ac:dyDescent="0.25">
      <c r="T27797" s="110"/>
      <c r="AC27797" s="109"/>
      <c r="AJ27797" s="111"/>
      <c r="AO27797" s="111"/>
      <c r="AV27797" s="111"/>
    </row>
    <row r="27798" spans="20:48" x14ac:dyDescent="0.25">
      <c r="T27798" s="110"/>
      <c r="AC27798" s="109"/>
      <c r="AJ27798" s="111"/>
      <c r="AO27798" s="111"/>
      <c r="AT27798" s="111"/>
    </row>
    <row r="27799" spans="20:48" x14ac:dyDescent="0.25">
      <c r="T27799" s="110"/>
      <c r="AC27799" s="109"/>
      <c r="AJ27799" s="111"/>
      <c r="AO27799" s="111"/>
      <c r="AV27799" s="111"/>
    </row>
    <row r="27800" spans="20:48" x14ac:dyDescent="0.25">
      <c r="T27800" s="110"/>
      <c r="AC27800" s="109"/>
    </row>
    <row r="27801" spans="20:48" x14ac:dyDescent="0.25">
      <c r="T27801" s="110"/>
      <c r="AC27801" s="109"/>
      <c r="AP27801" s="111"/>
      <c r="AV27801" s="111"/>
    </row>
    <row r="27802" spans="20:48" x14ac:dyDescent="0.25">
      <c r="T27802" s="110"/>
      <c r="AC27802" s="109"/>
      <c r="AP27802" s="111"/>
      <c r="AV27802" s="111"/>
    </row>
    <row r="27803" spans="20:48" x14ac:dyDescent="0.25">
      <c r="T27803" s="110"/>
      <c r="AC27803" s="109"/>
    </row>
    <row r="27804" spans="20:48" x14ac:dyDescent="0.25">
      <c r="T27804" s="110"/>
      <c r="AC27804" s="109"/>
      <c r="AJ27804" s="111"/>
      <c r="AO27804" s="111"/>
      <c r="AP27804" s="111"/>
      <c r="AT27804" s="111"/>
      <c r="AV27804" s="111"/>
    </row>
    <row r="27805" spans="20:48" x14ac:dyDescent="0.25">
      <c r="T27805" s="110"/>
      <c r="AC27805" s="109"/>
    </row>
    <row r="27806" spans="20:48" x14ac:dyDescent="0.25">
      <c r="T27806" s="110"/>
      <c r="AC27806" s="109"/>
    </row>
    <row r="27807" spans="20:48" x14ac:dyDescent="0.25">
      <c r="T27807" s="110"/>
      <c r="AC27807" s="109"/>
    </row>
    <row r="27808" spans="20:48" x14ac:dyDescent="0.25">
      <c r="T27808" s="110"/>
      <c r="AC27808" s="109"/>
    </row>
    <row r="27809" spans="20:52" x14ac:dyDescent="0.25">
      <c r="T27809" s="110"/>
      <c r="AC27809" s="109"/>
      <c r="AO27809" s="111"/>
      <c r="AV27809" s="111"/>
    </row>
    <row r="27810" spans="20:52" x14ac:dyDescent="0.25">
      <c r="T27810" s="110"/>
      <c r="AC27810" s="109"/>
      <c r="AJ27810" s="111"/>
      <c r="AO27810" s="111"/>
      <c r="AP27810" s="111"/>
      <c r="AV27810" s="111"/>
    </row>
    <row r="27811" spans="20:52" x14ac:dyDescent="0.25">
      <c r="T27811" s="110"/>
      <c r="AC27811" s="109"/>
    </row>
    <row r="27812" spans="20:52" x14ac:dyDescent="0.25">
      <c r="T27812" s="110"/>
      <c r="AC27812" s="109"/>
      <c r="AJ27812" s="111"/>
      <c r="AO27812" s="111"/>
      <c r="AP27812" s="111"/>
      <c r="AT27812" s="111"/>
    </row>
    <row r="27813" spans="20:52" x14ac:dyDescent="0.25">
      <c r="T27813" s="110"/>
      <c r="AC27813" s="109"/>
      <c r="AJ27813" s="111"/>
      <c r="AO27813" s="111"/>
      <c r="AP27813" s="111"/>
      <c r="AT27813" s="111"/>
      <c r="AV27813" s="111"/>
    </row>
    <row r="27814" spans="20:52" x14ac:dyDescent="0.25">
      <c r="T27814" s="110"/>
      <c r="AC27814" s="109"/>
    </row>
    <row r="27815" spans="20:52" x14ac:dyDescent="0.25">
      <c r="T27815" s="110"/>
      <c r="AC27815" s="109"/>
    </row>
    <row r="27816" spans="20:52" x14ac:dyDescent="0.25">
      <c r="T27816" s="110"/>
      <c r="AC27816" s="109"/>
      <c r="AZ27816" s="111"/>
    </row>
    <row r="27817" spans="20:52" x14ac:dyDescent="0.25">
      <c r="T27817" s="110"/>
      <c r="AC27817" s="109"/>
      <c r="AV27817" s="111"/>
    </row>
    <row r="27818" spans="20:52" x14ac:dyDescent="0.25">
      <c r="T27818" s="110"/>
      <c r="AC27818" s="109"/>
    </row>
    <row r="27819" spans="20:52" x14ac:dyDescent="0.25">
      <c r="T27819" s="110"/>
      <c r="AC27819" s="109"/>
      <c r="AJ27819" s="111"/>
      <c r="AO27819" s="111"/>
      <c r="AV27819" s="111"/>
    </row>
    <row r="27820" spans="20:52" x14ac:dyDescent="0.25">
      <c r="T27820" s="110"/>
      <c r="AC27820" s="109"/>
    </row>
    <row r="27821" spans="20:52" x14ac:dyDescent="0.25">
      <c r="T27821" s="110"/>
      <c r="AC27821" s="109"/>
    </row>
    <row r="27822" spans="20:52" x14ac:dyDescent="0.25">
      <c r="T27822" s="110"/>
      <c r="AC27822" s="109"/>
      <c r="AO27822" s="111"/>
      <c r="AR27822" s="111"/>
      <c r="AV27822" s="111"/>
    </row>
    <row r="27823" spans="20:52" x14ac:dyDescent="0.25">
      <c r="T27823" s="110"/>
      <c r="AC27823" s="109"/>
      <c r="AO27823" s="111"/>
      <c r="AV27823" s="111"/>
    </row>
    <row r="27824" spans="20:52" x14ac:dyDescent="0.25">
      <c r="T27824" s="110"/>
      <c r="AC27824" s="109"/>
      <c r="AJ27824" s="111"/>
      <c r="AO27824" s="111"/>
      <c r="AP27824" s="111"/>
      <c r="AV27824" s="111"/>
    </row>
    <row r="27825" spans="20:48" x14ac:dyDescent="0.25">
      <c r="T27825" s="110"/>
      <c r="AC27825" s="109"/>
      <c r="AJ27825" s="111"/>
      <c r="AO27825" s="111"/>
      <c r="AR27825" s="111"/>
      <c r="AV27825" s="111"/>
    </row>
    <row r="27826" spans="20:48" x14ac:dyDescent="0.25">
      <c r="T27826" s="110"/>
      <c r="AC27826" s="109"/>
      <c r="AJ27826" s="111"/>
      <c r="AO27826" s="111"/>
    </row>
    <row r="27827" spans="20:48" x14ac:dyDescent="0.25">
      <c r="T27827" s="110"/>
      <c r="AC27827" s="109"/>
    </row>
    <row r="27828" spans="20:48" x14ac:dyDescent="0.25">
      <c r="T27828" s="110"/>
      <c r="AC27828" s="109"/>
      <c r="AP27828" s="111"/>
    </row>
    <row r="27829" spans="20:48" x14ac:dyDescent="0.25">
      <c r="T27829" s="110"/>
      <c r="AC27829" s="109"/>
      <c r="AP27829" s="111"/>
    </row>
    <row r="27830" spans="20:48" x14ac:dyDescent="0.25">
      <c r="T27830" s="110"/>
      <c r="AC27830" s="109"/>
      <c r="AV27830" s="111"/>
    </row>
    <row r="27831" spans="20:48" x14ac:dyDescent="0.25">
      <c r="T27831" s="110"/>
      <c r="AC27831" s="109"/>
    </row>
    <row r="27832" spans="20:48" x14ac:dyDescent="0.25">
      <c r="T27832" s="110"/>
      <c r="AC27832" s="109"/>
      <c r="AO27832" s="111"/>
      <c r="AV27832" s="111"/>
    </row>
    <row r="27833" spans="20:48" x14ac:dyDescent="0.25">
      <c r="T27833" s="110"/>
      <c r="AC27833" s="109"/>
    </row>
    <row r="27834" spans="20:48" x14ac:dyDescent="0.25">
      <c r="T27834" s="110"/>
      <c r="AC27834" s="109"/>
    </row>
    <row r="27835" spans="20:48" x14ac:dyDescent="0.25">
      <c r="T27835" s="110"/>
      <c r="AC27835" s="109"/>
    </row>
    <row r="27836" spans="20:48" x14ac:dyDescent="0.25">
      <c r="T27836" s="110"/>
      <c r="AC27836" s="109"/>
      <c r="AJ27836" s="111"/>
      <c r="AO27836" s="111"/>
      <c r="AP27836" s="111"/>
    </row>
    <row r="27837" spans="20:48" x14ac:dyDescent="0.25">
      <c r="T27837" s="110"/>
      <c r="AC27837" s="109"/>
      <c r="AJ27837" s="111"/>
      <c r="AO27837" s="111"/>
      <c r="AT27837" s="111"/>
      <c r="AV27837" s="111"/>
    </row>
    <row r="27838" spans="20:48" x14ac:dyDescent="0.25">
      <c r="T27838" s="110"/>
      <c r="AC27838" s="109"/>
      <c r="AJ27838" s="111"/>
      <c r="AO27838" s="111"/>
      <c r="AP27838" s="111"/>
      <c r="AV27838" s="111"/>
    </row>
    <row r="27839" spans="20:48" x14ac:dyDescent="0.25">
      <c r="T27839" s="110"/>
      <c r="AC27839" s="109"/>
      <c r="AJ27839" s="111"/>
      <c r="AO27839" s="111"/>
      <c r="AT27839" s="111"/>
    </row>
    <row r="27840" spans="20:48" x14ac:dyDescent="0.25">
      <c r="T27840" s="110"/>
      <c r="AC27840" s="109"/>
      <c r="AJ27840" s="111"/>
      <c r="AO27840" s="111"/>
      <c r="AP27840" s="111"/>
      <c r="AT27840" s="111"/>
    </row>
    <row r="27841" spans="20:48" x14ac:dyDescent="0.25">
      <c r="T27841" s="110"/>
      <c r="AC27841" s="109"/>
    </row>
    <row r="27842" spans="20:48" x14ac:dyDescent="0.25">
      <c r="T27842" s="110"/>
      <c r="AC27842" s="109"/>
      <c r="AJ27842" s="111"/>
      <c r="AO27842" s="111"/>
      <c r="AP27842" s="111"/>
      <c r="AV27842" s="111"/>
    </row>
    <row r="27843" spans="20:48" x14ac:dyDescent="0.25">
      <c r="T27843" s="110"/>
      <c r="AC27843" s="109"/>
      <c r="AJ27843" s="111"/>
      <c r="AO27843" s="111"/>
      <c r="AP27843" s="111"/>
      <c r="AV27843" s="111"/>
    </row>
    <row r="27844" spans="20:48" x14ac:dyDescent="0.25">
      <c r="T27844" s="110"/>
      <c r="AC27844" s="109"/>
    </row>
    <row r="27845" spans="20:48" x14ac:dyDescent="0.25">
      <c r="T27845" s="110"/>
      <c r="AC27845" s="109"/>
    </row>
    <row r="27846" spans="20:48" x14ac:dyDescent="0.25">
      <c r="T27846" s="110"/>
      <c r="AC27846" s="109"/>
    </row>
    <row r="27847" spans="20:48" x14ac:dyDescent="0.25">
      <c r="T27847" s="110"/>
      <c r="AC27847" s="109"/>
    </row>
    <row r="27848" spans="20:48" x14ac:dyDescent="0.25">
      <c r="T27848" s="110"/>
      <c r="AC27848" s="109"/>
    </row>
    <row r="27849" spans="20:48" x14ac:dyDescent="0.25">
      <c r="T27849" s="110"/>
      <c r="AC27849" s="109"/>
      <c r="AP27849" s="111"/>
    </row>
    <row r="27850" spans="20:48" x14ac:dyDescent="0.25">
      <c r="T27850" s="110"/>
      <c r="AC27850" s="109"/>
    </row>
    <row r="27851" spans="20:48" x14ac:dyDescent="0.25">
      <c r="T27851" s="110"/>
      <c r="AC27851" s="109"/>
    </row>
    <row r="27852" spans="20:48" x14ac:dyDescent="0.25">
      <c r="T27852" s="110"/>
      <c r="AC27852" s="109"/>
    </row>
    <row r="27853" spans="20:48" x14ac:dyDescent="0.25">
      <c r="T27853" s="110"/>
      <c r="AC27853" s="109"/>
      <c r="AJ27853" s="111"/>
      <c r="AO27853" s="111"/>
      <c r="AP27853" s="111"/>
      <c r="AV27853" s="111"/>
    </row>
    <row r="27854" spans="20:48" x14ac:dyDescent="0.25">
      <c r="T27854" s="110"/>
      <c r="AC27854" s="109"/>
      <c r="AJ27854" s="111"/>
      <c r="AO27854" s="111"/>
    </row>
    <row r="27855" spans="20:48" x14ac:dyDescent="0.25">
      <c r="T27855" s="110"/>
      <c r="AC27855" s="109"/>
    </row>
    <row r="27856" spans="20:48" x14ac:dyDescent="0.25">
      <c r="T27856" s="110"/>
      <c r="AC27856" s="109"/>
      <c r="AJ27856" s="111"/>
      <c r="AO27856" s="111"/>
      <c r="AP27856" s="111"/>
      <c r="AV27856" s="111"/>
    </row>
    <row r="27857" spans="20:52" x14ac:dyDescent="0.25">
      <c r="T27857" s="110"/>
      <c r="AC27857" s="109"/>
      <c r="AJ27857" s="111"/>
      <c r="AP27857" s="111"/>
    </row>
    <row r="27858" spans="20:52" x14ac:dyDescent="0.25">
      <c r="T27858" s="110"/>
      <c r="AC27858" s="109"/>
      <c r="AJ27858" s="111"/>
      <c r="AO27858" s="111"/>
      <c r="AV27858" s="111"/>
    </row>
    <row r="27859" spans="20:52" x14ac:dyDescent="0.25">
      <c r="T27859" s="110"/>
      <c r="AC27859" s="109"/>
    </row>
    <row r="27860" spans="20:52" x14ac:dyDescent="0.25">
      <c r="T27860" s="110"/>
      <c r="AC27860" s="109"/>
    </row>
    <row r="27861" spans="20:52" x14ac:dyDescent="0.25">
      <c r="T27861" s="110"/>
      <c r="AC27861" s="109"/>
      <c r="AJ27861" s="111"/>
      <c r="AO27861" s="111"/>
      <c r="AV27861" s="111"/>
    </row>
    <row r="27862" spans="20:52" x14ac:dyDescent="0.25">
      <c r="T27862" s="110"/>
      <c r="AC27862" s="109"/>
    </row>
    <row r="27863" spans="20:52" x14ac:dyDescent="0.25">
      <c r="T27863" s="110"/>
      <c r="AC27863" s="109"/>
      <c r="AZ27863" s="111"/>
    </row>
    <row r="27864" spans="20:52" x14ac:dyDescent="0.25">
      <c r="T27864" s="110"/>
      <c r="AC27864" s="109"/>
      <c r="AZ27864" s="111"/>
    </row>
    <row r="27865" spans="20:52" x14ac:dyDescent="0.25">
      <c r="T27865" s="110"/>
      <c r="AC27865" s="109"/>
    </row>
    <row r="27866" spans="20:52" x14ac:dyDescent="0.25">
      <c r="T27866" s="110"/>
      <c r="AC27866" s="109"/>
    </row>
    <row r="27867" spans="20:52" x14ac:dyDescent="0.25">
      <c r="T27867" s="110"/>
      <c r="AC27867" s="109"/>
      <c r="AV27867" s="111"/>
    </row>
    <row r="27868" spans="20:52" x14ac:dyDescent="0.25">
      <c r="T27868" s="110"/>
      <c r="AC27868" s="109"/>
      <c r="AJ27868" s="111"/>
      <c r="AO27868" s="111"/>
      <c r="AV27868" s="111"/>
    </row>
    <row r="27869" spans="20:52" x14ac:dyDescent="0.25">
      <c r="T27869" s="110"/>
      <c r="AC27869" s="109"/>
    </row>
    <row r="27870" spans="20:52" x14ac:dyDescent="0.25">
      <c r="T27870" s="110"/>
      <c r="AC27870" s="109"/>
      <c r="AV27870" s="111"/>
    </row>
    <row r="27871" spans="20:52" x14ac:dyDescent="0.25">
      <c r="T27871" s="110"/>
      <c r="AC27871" s="109"/>
      <c r="AJ27871" s="111"/>
      <c r="AO27871" s="111"/>
      <c r="AP27871" s="111"/>
      <c r="AV27871" s="111"/>
    </row>
    <row r="27872" spans="20:52" x14ac:dyDescent="0.25">
      <c r="T27872" s="110"/>
      <c r="AC27872" s="109"/>
    </row>
    <row r="27873" spans="20:52" x14ac:dyDescent="0.25">
      <c r="T27873" s="110"/>
      <c r="AC27873" s="109"/>
    </row>
    <row r="27874" spans="20:52" x14ac:dyDescent="0.25">
      <c r="T27874" s="110"/>
      <c r="AC27874" s="109"/>
      <c r="AJ27874" s="111"/>
      <c r="AO27874" s="111"/>
      <c r="AP27874" s="111"/>
      <c r="AT27874" s="111"/>
      <c r="AV27874" s="111"/>
    </row>
    <row r="27875" spans="20:52" x14ac:dyDescent="0.25">
      <c r="T27875" s="110"/>
      <c r="AC27875" s="109"/>
    </row>
    <row r="27876" spans="20:52" x14ac:dyDescent="0.25">
      <c r="T27876" s="110"/>
      <c r="AC27876" s="109"/>
      <c r="AV27876" s="111"/>
    </row>
    <row r="27877" spans="20:52" x14ac:dyDescent="0.25">
      <c r="T27877" s="110"/>
      <c r="AC27877" s="109"/>
      <c r="AO27877" s="111"/>
      <c r="AP27877" s="111"/>
    </row>
    <row r="27878" spans="20:52" x14ac:dyDescent="0.25">
      <c r="T27878" s="110"/>
      <c r="AC27878" s="109"/>
      <c r="AZ27878" s="111"/>
    </row>
    <row r="27879" spans="20:52" x14ac:dyDescent="0.25">
      <c r="T27879" s="110"/>
      <c r="AC27879" s="109"/>
      <c r="AZ27879" s="111"/>
    </row>
    <row r="27880" spans="20:52" x14ac:dyDescent="0.25">
      <c r="T27880" s="110"/>
      <c r="AC27880" s="109"/>
      <c r="AJ27880" s="111"/>
      <c r="AO27880" s="111"/>
      <c r="AP27880" s="111"/>
      <c r="AV27880" s="111"/>
    </row>
    <row r="27881" spans="20:52" x14ac:dyDescent="0.25">
      <c r="T27881" s="110"/>
      <c r="AC27881" s="109"/>
      <c r="AJ27881" s="111"/>
      <c r="AO27881" s="111"/>
      <c r="AP27881" s="111"/>
      <c r="AV27881" s="111"/>
    </row>
    <row r="27882" spans="20:52" x14ac:dyDescent="0.25">
      <c r="T27882" s="110"/>
      <c r="AC27882" s="109"/>
      <c r="AO27882" s="111"/>
      <c r="AP27882" s="111"/>
      <c r="AT27882" s="111"/>
      <c r="AV27882" s="111"/>
    </row>
    <row r="27883" spans="20:52" x14ac:dyDescent="0.25">
      <c r="T27883" s="110"/>
      <c r="AC27883" s="109"/>
      <c r="AJ27883" s="111"/>
      <c r="AO27883" s="111"/>
      <c r="AV27883" s="111"/>
    </row>
    <row r="27884" spans="20:52" x14ac:dyDescent="0.25">
      <c r="T27884" s="110"/>
      <c r="AC27884" s="109"/>
    </row>
    <row r="27885" spans="20:52" x14ac:dyDescent="0.25">
      <c r="T27885" s="110"/>
      <c r="AC27885" s="109"/>
    </row>
    <row r="27886" spans="20:52" x14ac:dyDescent="0.25">
      <c r="T27886" s="110"/>
      <c r="AC27886" s="109"/>
      <c r="AP27886" s="111"/>
      <c r="AV27886" s="111"/>
    </row>
    <row r="27887" spans="20:52" x14ac:dyDescent="0.25">
      <c r="T27887" s="110"/>
      <c r="AC27887" s="109"/>
      <c r="AJ27887" s="111"/>
      <c r="AO27887" s="111"/>
      <c r="AP27887" s="111"/>
      <c r="AT27887" s="111"/>
      <c r="AV27887" s="111"/>
    </row>
    <row r="27888" spans="20:52" x14ac:dyDescent="0.25">
      <c r="T27888" s="110"/>
      <c r="AC27888" s="109"/>
    </row>
    <row r="27889" spans="20:52" x14ac:dyDescent="0.25">
      <c r="T27889" s="110"/>
      <c r="AC27889" s="109"/>
    </row>
    <row r="27890" spans="20:52" x14ac:dyDescent="0.25">
      <c r="T27890" s="110"/>
      <c r="AC27890" s="109"/>
    </row>
    <row r="27891" spans="20:52" x14ac:dyDescent="0.25">
      <c r="T27891" s="110"/>
      <c r="AC27891" s="109"/>
      <c r="AJ27891" s="111"/>
      <c r="AV27891" s="111"/>
    </row>
    <row r="27892" spans="20:52" x14ac:dyDescent="0.25">
      <c r="T27892" s="110"/>
      <c r="AC27892" s="109"/>
    </row>
    <row r="27893" spans="20:52" x14ac:dyDescent="0.25">
      <c r="T27893" s="110"/>
      <c r="AC27893" s="109"/>
    </row>
    <row r="27894" spans="20:52" x14ac:dyDescent="0.25">
      <c r="T27894" s="110"/>
      <c r="AC27894" s="109"/>
    </row>
    <row r="27895" spans="20:52" x14ac:dyDescent="0.25">
      <c r="T27895" s="110"/>
      <c r="AC27895" s="109"/>
      <c r="AJ27895" s="111"/>
      <c r="AO27895" s="111"/>
    </row>
    <row r="27896" spans="20:52" x14ac:dyDescent="0.25">
      <c r="T27896" s="110"/>
      <c r="AC27896" s="109"/>
    </row>
    <row r="27897" spans="20:52" x14ac:dyDescent="0.25">
      <c r="T27897" s="110"/>
      <c r="AC27897" s="109"/>
      <c r="AJ27897" s="111"/>
      <c r="AO27897" s="111"/>
      <c r="AV27897" s="111"/>
    </row>
    <row r="27898" spans="20:52" x14ac:dyDescent="0.25">
      <c r="T27898" s="110"/>
      <c r="AC27898" s="109"/>
      <c r="AJ27898" s="111"/>
      <c r="AP27898" s="111"/>
    </row>
    <row r="27899" spans="20:52" x14ac:dyDescent="0.25">
      <c r="T27899" s="110"/>
      <c r="AC27899" s="109"/>
      <c r="AJ27899" s="111"/>
      <c r="AO27899" s="111"/>
      <c r="AP27899" s="111"/>
      <c r="AV27899" s="111"/>
    </row>
    <row r="27900" spans="20:52" x14ac:dyDescent="0.25">
      <c r="T27900" s="110"/>
      <c r="AC27900" s="109"/>
    </row>
    <row r="27901" spans="20:52" x14ac:dyDescent="0.25">
      <c r="T27901" s="110"/>
      <c r="AC27901" s="109"/>
      <c r="AZ27901" s="111"/>
    </row>
    <row r="27902" spans="20:52" x14ac:dyDescent="0.25">
      <c r="T27902" s="110"/>
      <c r="AC27902" s="109"/>
    </row>
    <row r="27903" spans="20:52" x14ac:dyDescent="0.25">
      <c r="T27903" s="110"/>
      <c r="AC27903" s="109"/>
      <c r="AJ27903" s="111"/>
      <c r="AO27903" s="111"/>
      <c r="AP27903" s="111"/>
      <c r="AV27903" s="111"/>
    </row>
    <row r="27904" spans="20:52" x14ac:dyDescent="0.25">
      <c r="T27904" s="110"/>
      <c r="AC27904" s="109"/>
      <c r="AJ27904" s="111"/>
      <c r="AO27904" s="111"/>
      <c r="AP27904" s="111"/>
      <c r="AV27904" s="111"/>
    </row>
    <row r="27905" spans="20:48" x14ac:dyDescent="0.25">
      <c r="T27905" s="110"/>
      <c r="AC27905" s="109"/>
      <c r="AJ27905" s="111"/>
      <c r="AO27905" s="111"/>
      <c r="AT27905" s="111"/>
    </row>
    <row r="27906" spans="20:48" x14ac:dyDescent="0.25">
      <c r="T27906" s="110"/>
      <c r="AC27906" s="109"/>
      <c r="AV27906" s="111"/>
    </row>
    <row r="27907" spans="20:48" x14ac:dyDescent="0.25">
      <c r="T27907" s="110"/>
      <c r="AC27907" s="109"/>
      <c r="AP27907" s="111"/>
    </row>
    <row r="27908" spans="20:48" x14ac:dyDescent="0.25">
      <c r="T27908" s="110"/>
      <c r="AC27908" s="109"/>
    </row>
    <row r="27909" spans="20:48" x14ac:dyDescent="0.25">
      <c r="T27909" s="110"/>
      <c r="AC27909" s="109"/>
      <c r="AJ27909" s="111"/>
      <c r="AO27909" s="111"/>
      <c r="AT27909" s="111"/>
      <c r="AV27909" s="111"/>
    </row>
    <row r="27910" spans="20:48" x14ac:dyDescent="0.25">
      <c r="T27910" s="110"/>
      <c r="AC27910" s="109"/>
      <c r="AJ27910" s="111"/>
      <c r="AO27910" s="111"/>
      <c r="AV27910" s="111"/>
    </row>
    <row r="27911" spans="20:48" x14ac:dyDescent="0.25">
      <c r="T27911" s="110"/>
      <c r="AC27911" s="109"/>
    </row>
    <row r="27912" spans="20:48" x14ac:dyDescent="0.25">
      <c r="T27912" s="110"/>
      <c r="AC27912" s="109"/>
    </row>
    <row r="27913" spans="20:48" x14ac:dyDescent="0.25">
      <c r="T27913" s="110"/>
      <c r="AC27913" s="109"/>
      <c r="AJ27913" s="111"/>
      <c r="AV27913" s="111"/>
    </row>
    <row r="27914" spans="20:48" x14ac:dyDescent="0.25">
      <c r="T27914" s="110"/>
      <c r="AC27914" s="109"/>
      <c r="AJ27914" s="111"/>
      <c r="AO27914" s="111"/>
      <c r="AT27914" s="111"/>
      <c r="AV27914" s="111"/>
    </row>
    <row r="27915" spans="20:48" x14ac:dyDescent="0.25">
      <c r="T27915" s="110"/>
      <c r="AC27915" s="109"/>
    </row>
    <row r="27916" spans="20:48" x14ac:dyDescent="0.25">
      <c r="T27916" s="110"/>
      <c r="AC27916" s="109"/>
      <c r="AJ27916" s="111"/>
      <c r="AV27916" s="111"/>
    </row>
    <row r="27917" spans="20:48" x14ac:dyDescent="0.25">
      <c r="T27917" s="110"/>
      <c r="AC27917" s="109"/>
      <c r="AJ27917" s="111"/>
      <c r="AO27917" s="111"/>
      <c r="AT27917" s="111"/>
      <c r="AV27917" s="111"/>
    </row>
    <row r="27918" spans="20:48" x14ac:dyDescent="0.25">
      <c r="T27918" s="110"/>
      <c r="AC27918" s="109"/>
      <c r="AJ27918" s="111"/>
      <c r="AO27918" s="111"/>
      <c r="AT27918" s="111"/>
      <c r="AV27918" s="111"/>
    </row>
    <row r="27919" spans="20:48" x14ac:dyDescent="0.25">
      <c r="T27919" s="110"/>
      <c r="AC27919" s="109"/>
    </row>
    <row r="27920" spans="20:48" x14ac:dyDescent="0.25">
      <c r="T27920" s="110"/>
      <c r="AC27920" s="109"/>
      <c r="AJ27920" s="111"/>
      <c r="AO27920" s="111"/>
      <c r="AV27920" s="111"/>
    </row>
    <row r="27921" spans="20:52" x14ac:dyDescent="0.25">
      <c r="T27921" s="110"/>
      <c r="AC27921" s="109"/>
      <c r="AJ27921" s="111"/>
      <c r="AO27921" s="111"/>
      <c r="AV27921" s="111"/>
    </row>
    <row r="27922" spans="20:52" x14ac:dyDescent="0.25">
      <c r="T27922" s="110"/>
      <c r="AC27922" s="109"/>
      <c r="AJ27922" s="111"/>
      <c r="AO27922" s="111"/>
      <c r="AV27922" s="111"/>
      <c r="AZ27922" s="111"/>
    </row>
    <row r="27923" spans="20:52" x14ac:dyDescent="0.25">
      <c r="T27923" s="110"/>
      <c r="AC27923" s="109"/>
      <c r="AJ27923" s="111"/>
      <c r="AO27923" s="111"/>
      <c r="AV27923" s="111"/>
    </row>
    <row r="27924" spans="20:52" x14ac:dyDescent="0.25">
      <c r="T27924" s="110"/>
      <c r="AC27924" s="109"/>
      <c r="AJ27924" s="111"/>
      <c r="AO27924" s="111"/>
      <c r="AV27924" s="111"/>
    </row>
    <row r="27925" spans="20:52" x14ac:dyDescent="0.25">
      <c r="T27925" s="110"/>
      <c r="AC27925" s="109"/>
    </row>
    <row r="27926" spans="20:52" x14ac:dyDescent="0.25">
      <c r="T27926" s="110"/>
      <c r="AC27926" s="109"/>
      <c r="AJ27926" s="111"/>
      <c r="AO27926" s="111"/>
      <c r="AP27926" s="111"/>
      <c r="AV27926" s="111"/>
      <c r="AZ27926" s="111"/>
    </row>
    <row r="27927" spans="20:52" x14ac:dyDescent="0.25">
      <c r="T27927" s="110"/>
      <c r="AC27927" s="109"/>
    </row>
    <row r="27928" spans="20:52" x14ac:dyDescent="0.25">
      <c r="T27928" s="110"/>
      <c r="AC27928" s="109"/>
      <c r="AJ27928" s="111"/>
      <c r="AO27928" s="111"/>
      <c r="AV27928" s="111"/>
    </row>
    <row r="27929" spans="20:52" x14ac:dyDescent="0.25">
      <c r="T27929" s="110"/>
      <c r="AC27929" s="109"/>
    </row>
    <row r="27930" spans="20:52" x14ac:dyDescent="0.25">
      <c r="T27930" s="110"/>
      <c r="AC27930" s="109"/>
    </row>
    <row r="27931" spans="20:52" x14ac:dyDescent="0.25">
      <c r="T27931" s="110"/>
      <c r="AC27931" s="109"/>
      <c r="AO27931" s="111"/>
      <c r="AV27931" s="111"/>
      <c r="AZ27931" s="111"/>
    </row>
    <row r="27932" spans="20:52" x14ac:dyDescent="0.25">
      <c r="T27932" s="110"/>
      <c r="AC27932" s="109"/>
    </row>
    <row r="27933" spans="20:52" x14ac:dyDescent="0.25">
      <c r="T27933" s="110"/>
      <c r="AC27933" s="109"/>
      <c r="AJ27933" s="111"/>
      <c r="AP27933" s="111"/>
      <c r="AV27933" s="111"/>
    </row>
    <row r="27934" spans="20:52" x14ac:dyDescent="0.25">
      <c r="T27934" s="110"/>
      <c r="AC27934" s="109"/>
    </row>
    <row r="27935" spans="20:52" x14ac:dyDescent="0.25">
      <c r="T27935" s="110"/>
      <c r="AC27935" s="109"/>
      <c r="AJ27935" s="111"/>
      <c r="AO27935" s="111"/>
      <c r="AT27935" s="111"/>
      <c r="AV27935" s="111"/>
    </row>
    <row r="27936" spans="20:52" x14ac:dyDescent="0.25">
      <c r="T27936" s="110"/>
      <c r="AC27936" s="109"/>
    </row>
    <row r="27937" spans="20:52" x14ac:dyDescent="0.25">
      <c r="T27937" s="110"/>
      <c r="AC27937" s="109"/>
      <c r="AJ27937" s="111"/>
      <c r="AO27937" s="111"/>
      <c r="AP27937" s="111"/>
      <c r="AV27937" s="111"/>
    </row>
    <row r="27938" spans="20:52" x14ac:dyDescent="0.25">
      <c r="T27938" s="110"/>
      <c r="AC27938" s="109"/>
      <c r="AJ27938" s="111"/>
      <c r="AO27938" s="111"/>
      <c r="AP27938" s="111"/>
      <c r="AT27938" s="111"/>
      <c r="AV27938" s="111"/>
    </row>
    <row r="27939" spans="20:52" x14ac:dyDescent="0.25">
      <c r="T27939" s="110"/>
      <c r="AC27939" s="109"/>
    </row>
    <row r="27940" spans="20:52" x14ac:dyDescent="0.25">
      <c r="T27940" s="110"/>
      <c r="AC27940" s="109"/>
    </row>
    <row r="27941" spans="20:52" x14ac:dyDescent="0.25">
      <c r="T27941" s="110"/>
      <c r="AC27941" s="109"/>
    </row>
    <row r="27942" spans="20:52" x14ac:dyDescent="0.25">
      <c r="T27942" s="110"/>
      <c r="AC27942" s="109"/>
    </row>
    <row r="27943" spans="20:52" x14ac:dyDescent="0.25">
      <c r="T27943" s="110"/>
      <c r="AC27943" s="109"/>
      <c r="AJ27943" s="111"/>
      <c r="AO27943" s="111"/>
      <c r="AP27943" s="111"/>
      <c r="AV27943" s="111"/>
    </row>
    <row r="27944" spans="20:52" x14ac:dyDescent="0.25">
      <c r="T27944" s="110"/>
      <c r="AC27944" s="109"/>
      <c r="AJ27944" s="111"/>
      <c r="AO27944" s="111"/>
      <c r="AV27944" s="111"/>
    </row>
    <row r="27945" spans="20:52" x14ac:dyDescent="0.25">
      <c r="T27945" s="110"/>
      <c r="AC27945" s="109"/>
      <c r="AJ27945" s="111"/>
      <c r="AO27945" s="111"/>
      <c r="AR27945" s="111"/>
      <c r="AV27945" s="111"/>
    </row>
    <row r="27946" spans="20:52" x14ac:dyDescent="0.25">
      <c r="T27946" s="110"/>
      <c r="AC27946" s="109"/>
      <c r="AJ27946" s="111"/>
      <c r="AO27946" s="111"/>
      <c r="AV27946" s="111"/>
      <c r="AZ27946" s="111"/>
    </row>
    <row r="27947" spans="20:52" x14ac:dyDescent="0.25">
      <c r="T27947" s="110"/>
      <c r="AC27947" s="109"/>
      <c r="AJ27947" s="111"/>
      <c r="AO27947" s="111"/>
      <c r="AV27947" s="111"/>
    </row>
    <row r="27948" spans="20:52" x14ac:dyDescent="0.25">
      <c r="T27948" s="110"/>
      <c r="AC27948" s="109"/>
    </row>
    <row r="27949" spans="20:52" x14ac:dyDescent="0.25">
      <c r="T27949" s="110"/>
      <c r="AC27949" s="109"/>
      <c r="AJ27949" s="111"/>
      <c r="AO27949" s="111"/>
      <c r="AT27949" s="111"/>
      <c r="AV27949" s="111"/>
    </row>
    <row r="27950" spans="20:52" x14ac:dyDescent="0.25">
      <c r="T27950" s="110"/>
      <c r="AC27950" s="109"/>
      <c r="AJ27950" s="111"/>
      <c r="AO27950" s="111"/>
      <c r="AP27950" s="111"/>
      <c r="AV27950" s="111"/>
    </row>
    <row r="27951" spans="20:52" x14ac:dyDescent="0.25">
      <c r="T27951" s="110"/>
      <c r="AC27951" s="109"/>
      <c r="AJ27951" s="111"/>
      <c r="AO27951" s="111"/>
      <c r="AV27951" s="111"/>
    </row>
    <row r="27952" spans="20:52" x14ac:dyDescent="0.25">
      <c r="T27952" s="110"/>
      <c r="AC27952" s="109"/>
      <c r="AJ27952" s="111"/>
      <c r="AO27952" s="111"/>
      <c r="AP27952" s="111"/>
    </row>
    <row r="27953" spans="20:52" x14ac:dyDescent="0.25">
      <c r="T27953" s="110"/>
      <c r="AC27953" s="109"/>
      <c r="AJ27953" s="111"/>
      <c r="AO27953" s="111"/>
      <c r="AT27953" s="111"/>
    </row>
    <row r="27954" spans="20:52" x14ac:dyDescent="0.25">
      <c r="T27954" s="110"/>
      <c r="AC27954" s="109"/>
      <c r="AJ27954" s="111"/>
      <c r="AO27954" s="111"/>
      <c r="AV27954" s="111"/>
    </row>
    <row r="27955" spans="20:52" x14ac:dyDescent="0.25">
      <c r="T27955" s="110"/>
      <c r="AC27955" s="109"/>
      <c r="AJ27955" s="111"/>
      <c r="AO27955" s="111"/>
      <c r="AV27955" s="111"/>
    </row>
    <row r="27956" spans="20:52" x14ac:dyDescent="0.25">
      <c r="T27956" s="110"/>
      <c r="AC27956" s="109"/>
    </row>
    <row r="27957" spans="20:52" x14ac:dyDescent="0.25">
      <c r="T27957" s="110"/>
      <c r="AC27957" s="109"/>
      <c r="AJ27957" s="111"/>
      <c r="AO27957" s="111"/>
      <c r="AV27957" s="111"/>
    </row>
    <row r="27958" spans="20:52" x14ac:dyDescent="0.25">
      <c r="T27958" s="110"/>
      <c r="AC27958" s="109"/>
      <c r="AJ27958" s="111"/>
      <c r="AO27958" s="111"/>
    </row>
    <row r="27959" spans="20:52" x14ac:dyDescent="0.25">
      <c r="T27959" s="110"/>
      <c r="AC27959" s="109"/>
      <c r="AJ27959" s="111"/>
      <c r="AO27959" s="111"/>
      <c r="AP27959" s="111"/>
      <c r="AT27959" s="111"/>
      <c r="AV27959" s="111"/>
    </row>
    <row r="27960" spans="20:52" x14ac:dyDescent="0.25">
      <c r="T27960" s="110"/>
      <c r="AC27960" s="109"/>
    </row>
    <row r="27961" spans="20:52" x14ac:dyDescent="0.25">
      <c r="T27961" s="110"/>
      <c r="AC27961" s="109"/>
    </row>
    <row r="27962" spans="20:52" x14ac:dyDescent="0.25">
      <c r="T27962" s="110"/>
      <c r="AC27962" s="109"/>
      <c r="AZ27962" s="111"/>
    </row>
    <row r="27963" spans="20:52" x14ac:dyDescent="0.25">
      <c r="T27963" s="110"/>
      <c r="AC27963" s="109"/>
      <c r="AO27963" s="111"/>
      <c r="AV27963" s="111"/>
    </row>
    <row r="27964" spans="20:52" x14ac:dyDescent="0.25">
      <c r="T27964" s="110"/>
      <c r="AC27964" s="109"/>
      <c r="AJ27964" s="111"/>
      <c r="AO27964" s="111"/>
      <c r="AV27964" s="111"/>
    </row>
    <row r="27965" spans="20:52" x14ac:dyDescent="0.25">
      <c r="T27965" s="110"/>
      <c r="AC27965" s="109"/>
      <c r="AJ27965" s="111"/>
      <c r="AO27965" s="111"/>
      <c r="AP27965" s="111"/>
      <c r="AV27965" s="111"/>
    </row>
    <row r="27966" spans="20:52" x14ac:dyDescent="0.25">
      <c r="T27966" s="110"/>
      <c r="AC27966" s="109"/>
    </row>
    <row r="27967" spans="20:52" x14ac:dyDescent="0.25">
      <c r="T27967" s="110"/>
      <c r="AC27967" s="109"/>
      <c r="AJ27967" s="111"/>
      <c r="AO27967" s="111"/>
      <c r="AP27967" s="111"/>
      <c r="AV27967" s="111"/>
    </row>
    <row r="27968" spans="20:52" x14ac:dyDescent="0.25">
      <c r="T27968" s="110"/>
      <c r="AC27968" s="109"/>
      <c r="AJ27968" s="111"/>
      <c r="AO27968" s="111"/>
      <c r="AV27968" s="111"/>
    </row>
    <row r="27969" spans="20:48" x14ac:dyDescent="0.25">
      <c r="T27969" s="110"/>
      <c r="AC27969" s="109"/>
    </row>
    <row r="27970" spans="20:48" x14ac:dyDescent="0.25">
      <c r="T27970" s="110"/>
      <c r="AC27970" s="109"/>
      <c r="AJ27970" s="111"/>
      <c r="AO27970" s="111"/>
      <c r="AP27970" s="111"/>
      <c r="AT27970" s="111"/>
    </row>
    <row r="27971" spans="20:48" x14ac:dyDescent="0.25">
      <c r="T27971" s="110"/>
      <c r="AC27971" s="109"/>
      <c r="AJ27971" s="111"/>
      <c r="AO27971" s="111"/>
      <c r="AV27971" s="111"/>
    </row>
    <row r="27972" spans="20:48" x14ac:dyDescent="0.25">
      <c r="T27972" s="110"/>
      <c r="AC27972" s="109"/>
      <c r="AJ27972" s="111"/>
      <c r="AO27972" s="111"/>
      <c r="AR27972" s="111"/>
      <c r="AV27972" s="111"/>
    </row>
    <row r="27973" spans="20:48" x14ac:dyDescent="0.25">
      <c r="T27973" s="110"/>
      <c r="AC27973" s="109"/>
      <c r="AJ27973" s="111"/>
      <c r="AO27973" s="111"/>
      <c r="AV27973" s="111"/>
    </row>
    <row r="27974" spans="20:48" x14ac:dyDescent="0.25">
      <c r="T27974" s="110"/>
      <c r="AC27974" s="109"/>
      <c r="AV27974" s="111"/>
    </row>
    <row r="27975" spans="20:48" x14ac:dyDescent="0.25">
      <c r="T27975" s="110"/>
      <c r="AC27975" s="109"/>
    </row>
    <row r="27976" spans="20:48" x14ac:dyDescent="0.25">
      <c r="T27976" s="110"/>
      <c r="AC27976" s="109"/>
    </row>
    <row r="27977" spans="20:48" x14ac:dyDescent="0.25">
      <c r="T27977" s="110"/>
      <c r="AC27977" s="109"/>
    </row>
    <row r="27978" spans="20:48" x14ac:dyDescent="0.25">
      <c r="T27978" s="110"/>
      <c r="AC27978" s="109"/>
    </row>
    <row r="27979" spans="20:48" x14ac:dyDescent="0.25">
      <c r="T27979" s="110"/>
      <c r="AC27979" s="109"/>
    </row>
    <row r="27980" spans="20:48" x14ac:dyDescent="0.25">
      <c r="T27980" s="110"/>
      <c r="AC27980" s="109"/>
      <c r="AJ27980" s="111"/>
      <c r="AO27980" s="111"/>
      <c r="AP27980" s="111"/>
      <c r="AT27980" s="111"/>
      <c r="AV27980" s="111"/>
    </row>
    <row r="27981" spans="20:48" x14ac:dyDescent="0.25">
      <c r="T27981" s="110"/>
      <c r="AC27981" s="109"/>
      <c r="AO27981" s="111"/>
      <c r="AP27981" s="111"/>
      <c r="AV27981" s="111"/>
    </row>
    <row r="27982" spans="20:48" x14ac:dyDescent="0.25">
      <c r="T27982" s="110"/>
      <c r="AC27982" s="109"/>
    </row>
    <row r="27983" spans="20:48" x14ac:dyDescent="0.25">
      <c r="T27983" s="110"/>
      <c r="AC27983" s="109"/>
      <c r="AJ27983" s="111"/>
      <c r="AO27983" s="111"/>
    </row>
    <row r="27984" spans="20:48" x14ac:dyDescent="0.25">
      <c r="T27984" s="110"/>
      <c r="AC27984" s="109"/>
    </row>
    <row r="27985" spans="20:52" x14ac:dyDescent="0.25">
      <c r="T27985" s="110"/>
      <c r="AC27985" s="109"/>
      <c r="AJ27985" s="111"/>
      <c r="AO27985" s="111"/>
      <c r="AP27985" s="111"/>
      <c r="AV27985" s="111"/>
    </row>
    <row r="27986" spans="20:52" x14ac:dyDescent="0.25">
      <c r="T27986" s="110"/>
      <c r="AC27986" s="109"/>
      <c r="AJ27986" s="111"/>
      <c r="AV27986" s="111"/>
      <c r="AZ27986" s="111"/>
    </row>
    <row r="27987" spans="20:52" x14ac:dyDescent="0.25">
      <c r="T27987" s="110"/>
      <c r="AC27987" s="109"/>
      <c r="AJ27987" s="111"/>
      <c r="AO27987" s="111"/>
      <c r="AP27987" s="111"/>
      <c r="AV27987" s="111"/>
    </row>
    <row r="27988" spans="20:52" x14ac:dyDescent="0.25">
      <c r="T27988" s="110"/>
      <c r="AC27988" s="109"/>
    </row>
    <row r="27989" spans="20:52" x14ac:dyDescent="0.25">
      <c r="T27989" s="110"/>
      <c r="AC27989" s="109"/>
      <c r="AV27989" s="111"/>
    </row>
    <row r="27990" spans="20:52" x14ac:dyDescent="0.25">
      <c r="T27990" s="110"/>
      <c r="AC27990" s="109"/>
    </row>
    <row r="27991" spans="20:52" x14ac:dyDescent="0.25">
      <c r="T27991" s="110"/>
      <c r="AC27991" s="109"/>
    </row>
    <row r="27992" spans="20:52" x14ac:dyDescent="0.25">
      <c r="T27992" s="110"/>
      <c r="AC27992" s="109"/>
      <c r="AJ27992" s="111"/>
      <c r="AO27992" s="111"/>
      <c r="AV27992" s="111"/>
    </row>
    <row r="27993" spans="20:52" x14ac:dyDescent="0.25">
      <c r="T27993" s="110"/>
      <c r="AC27993" s="109"/>
      <c r="AJ27993" s="111"/>
      <c r="AO27993" s="111"/>
      <c r="AV27993" s="111"/>
    </row>
    <row r="27994" spans="20:52" x14ac:dyDescent="0.25">
      <c r="T27994" s="110"/>
      <c r="AC27994" s="109"/>
    </row>
    <row r="27995" spans="20:52" x14ac:dyDescent="0.25">
      <c r="T27995" s="110"/>
      <c r="AC27995" s="109"/>
      <c r="AJ27995" s="111"/>
      <c r="AP27995" s="111"/>
      <c r="AV27995" s="111"/>
    </row>
    <row r="27996" spans="20:52" x14ac:dyDescent="0.25">
      <c r="T27996" s="110"/>
      <c r="AC27996" s="109"/>
    </row>
    <row r="27997" spans="20:52" x14ac:dyDescent="0.25">
      <c r="T27997" s="110"/>
      <c r="AC27997" s="109"/>
      <c r="AJ27997" s="111"/>
      <c r="AO27997" s="111"/>
      <c r="AV27997" s="111"/>
    </row>
    <row r="27998" spans="20:52" x14ac:dyDescent="0.25">
      <c r="T27998" s="110"/>
      <c r="AC27998" s="109"/>
    </row>
    <row r="27999" spans="20:52" x14ac:dyDescent="0.25">
      <c r="T27999" s="110"/>
      <c r="AC27999" s="109"/>
      <c r="AJ27999" s="111"/>
      <c r="AO27999" s="111"/>
    </row>
    <row r="28000" spans="20:52" x14ac:dyDescent="0.25">
      <c r="T28000" s="110"/>
      <c r="AC28000" s="109"/>
      <c r="AJ28000" s="111"/>
      <c r="AO28000" s="111"/>
      <c r="AT28000" s="111"/>
    </row>
    <row r="28001" spans="20:48" x14ac:dyDescent="0.25">
      <c r="T28001" s="110"/>
      <c r="AC28001" s="109"/>
      <c r="AJ28001" s="111"/>
      <c r="AO28001" s="111"/>
      <c r="AP28001" s="111"/>
      <c r="AV28001" s="111"/>
    </row>
    <row r="28002" spans="20:48" x14ac:dyDescent="0.25">
      <c r="T28002" s="110"/>
      <c r="AC28002" s="109"/>
      <c r="AJ28002" s="111"/>
      <c r="AO28002" s="111"/>
      <c r="AP28002" s="111"/>
      <c r="AR28002" s="111"/>
      <c r="AT28002" s="111"/>
      <c r="AV28002" s="111"/>
    </row>
    <row r="28003" spans="20:48" x14ac:dyDescent="0.25">
      <c r="T28003" s="110"/>
      <c r="AC28003" s="109"/>
    </row>
    <row r="28004" spans="20:48" x14ac:dyDescent="0.25">
      <c r="T28004" s="110"/>
      <c r="AC28004" s="109"/>
    </row>
    <row r="28005" spans="20:48" x14ac:dyDescent="0.25">
      <c r="T28005" s="110"/>
      <c r="AC28005" s="109"/>
    </row>
    <row r="28006" spans="20:48" x14ac:dyDescent="0.25">
      <c r="T28006" s="110"/>
      <c r="AC28006" s="109"/>
      <c r="AP28006" s="111"/>
    </row>
    <row r="28007" spans="20:48" x14ac:dyDescent="0.25">
      <c r="T28007" s="110"/>
      <c r="AC28007" s="109"/>
      <c r="AJ28007" s="111"/>
      <c r="AO28007" s="111"/>
      <c r="AV28007" s="111"/>
    </row>
    <row r="28008" spans="20:48" x14ac:dyDescent="0.25">
      <c r="T28008" s="110"/>
      <c r="AC28008" s="109"/>
    </row>
    <row r="28009" spans="20:48" x14ac:dyDescent="0.25">
      <c r="T28009" s="110"/>
      <c r="AC28009" s="109"/>
      <c r="AP28009" s="111"/>
    </row>
    <row r="28010" spans="20:48" x14ac:dyDescent="0.25">
      <c r="T28010" s="110"/>
      <c r="AC28010" s="109"/>
      <c r="AJ28010" s="111"/>
      <c r="AO28010" s="111"/>
      <c r="AP28010" s="111"/>
      <c r="AT28010" s="111"/>
      <c r="AV28010" s="111"/>
    </row>
    <row r="28011" spans="20:48" x14ac:dyDescent="0.25">
      <c r="T28011" s="110"/>
      <c r="AC28011" s="109"/>
      <c r="AJ28011" s="111"/>
      <c r="AO28011" s="111"/>
      <c r="AP28011" s="111"/>
      <c r="AV28011" s="111"/>
    </row>
    <row r="28012" spans="20:48" x14ac:dyDescent="0.25">
      <c r="T28012" s="110"/>
      <c r="AC28012" s="109"/>
    </row>
    <row r="28013" spans="20:48" x14ac:dyDescent="0.25">
      <c r="T28013" s="110"/>
      <c r="AC28013" s="109"/>
    </row>
    <row r="28014" spans="20:48" x14ac:dyDescent="0.25">
      <c r="T28014" s="110"/>
      <c r="AC28014" s="109"/>
      <c r="AJ28014" s="111"/>
      <c r="AO28014" s="111"/>
      <c r="AT28014" s="111"/>
    </row>
    <row r="28015" spans="20:48" x14ac:dyDescent="0.25">
      <c r="T28015" s="110"/>
      <c r="AC28015" s="109"/>
    </row>
    <row r="28016" spans="20:48" x14ac:dyDescent="0.25">
      <c r="T28016" s="110"/>
      <c r="AC28016" s="109"/>
      <c r="AV28016" s="111"/>
    </row>
    <row r="28017" spans="20:52" x14ac:dyDescent="0.25">
      <c r="T28017" s="110"/>
      <c r="AC28017" s="109"/>
      <c r="AZ28017" s="111"/>
    </row>
    <row r="28018" spans="20:52" x14ac:dyDescent="0.25">
      <c r="T28018" s="110"/>
      <c r="AC28018" s="109"/>
      <c r="AJ28018" s="111"/>
      <c r="AO28018" s="111"/>
      <c r="AV28018" s="111"/>
    </row>
    <row r="28019" spans="20:52" x14ac:dyDescent="0.25">
      <c r="T28019" s="110"/>
      <c r="AC28019" s="109"/>
      <c r="AV28019" s="111"/>
    </row>
    <row r="28020" spans="20:52" x14ac:dyDescent="0.25">
      <c r="T28020" s="110"/>
      <c r="AC28020" s="109"/>
      <c r="AJ28020" s="111"/>
      <c r="AO28020" s="111"/>
    </row>
    <row r="28021" spans="20:52" x14ac:dyDescent="0.25">
      <c r="T28021" s="110"/>
      <c r="AC28021" s="109"/>
      <c r="AJ28021" s="111"/>
      <c r="AO28021" s="111"/>
    </row>
    <row r="28022" spans="20:52" x14ac:dyDescent="0.25">
      <c r="T28022" s="110"/>
      <c r="AC28022" s="109"/>
      <c r="AZ28022" s="111"/>
    </row>
    <row r="28023" spans="20:52" x14ac:dyDescent="0.25">
      <c r="T28023" s="110"/>
      <c r="AC28023" s="109"/>
    </row>
    <row r="28024" spans="20:52" x14ac:dyDescent="0.25">
      <c r="T28024" s="110"/>
      <c r="AC28024" s="109"/>
    </row>
    <row r="28025" spans="20:52" x14ac:dyDescent="0.25">
      <c r="T28025" s="110"/>
      <c r="AC28025" s="109"/>
      <c r="AV28025" s="111"/>
    </row>
    <row r="28026" spans="20:52" x14ac:dyDescent="0.25">
      <c r="T28026" s="110"/>
      <c r="AC28026" s="109"/>
      <c r="AJ28026" s="111"/>
      <c r="AO28026" s="111"/>
      <c r="AP28026" s="111"/>
      <c r="AT28026" s="111"/>
      <c r="AV28026" s="111"/>
    </row>
    <row r="28027" spans="20:52" x14ac:dyDescent="0.25">
      <c r="T28027" s="110"/>
      <c r="AC28027" s="109"/>
    </row>
    <row r="28028" spans="20:52" x14ac:dyDescent="0.25">
      <c r="T28028" s="110"/>
      <c r="AC28028" s="109"/>
    </row>
    <row r="28029" spans="20:52" x14ac:dyDescent="0.25">
      <c r="T28029" s="110"/>
      <c r="AC28029" s="109"/>
    </row>
    <row r="28030" spans="20:52" x14ac:dyDescent="0.25">
      <c r="T28030" s="110"/>
      <c r="AC28030" s="109"/>
    </row>
    <row r="28031" spans="20:52" x14ac:dyDescent="0.25">
      <c r="T28031" s="110"/>
      <c r="AC28031" s="109"/>
      <c r="AJ28031" s="111"/>
      <c r="AO28031" s="111"/>
      <c r="AP28031" s="111"/>
      <c r="AT28031" s="111"/>
      <c r="AV28031" s="111"/>
    </row>
    <row r="28032" spans="20:52" x14ac:dyDescent="0.25">
      <c r="T28032" s="110"/>
      <c r="AC28032" s="109"/>
    </row>
    <row r="28033" spans="20:48" x14ac:dyDescent="0.25">
      <c r="T28033" s="110"/>
      <c r="AC28033" s="109"/>
    </row>
    <row r="28034" spans="20:48" x14ac:dyDescent="0.25">
      <c r="T28034" s="110"/>
      <c r="AC28034" s="109"/>
    </row>
    <row r="28035" spans="20:48" x14ac:dyDescent="0.25">
      <c r="T28035" s="110"/>
      <c r="AC28035" s="109"/>
      <c r="AJ28035" s="111"/>
      <c r="AO28035" s="111"/>
      <c r="AV28035" s="111"/>
    </row>
    <row r="28036" spans="20:48" x14ac:dyDescent="0.25">
      <c r="T28036" s="110"/>
      <c r="AC28036" s="109"/>
      <c r="AV28036" s="111"/>
    </row>
    <row r="28037" spans="20:48" x14ac:dyDescent="0.25">
      <c r="T28037" s="110"/>
      <c r="AC28037" s="109"/>
      <c r="AV28037" s="111"/>
    </row>
    <row r="28038" spans="20:48" x14ac:dyDescent="0.25">
      <c r="T28038" s="110"/>
      <c r="AC28038" s="109"/>
      <c r="AJ28038" s="111"/>
      <c r="AO28038" s="111"/>
      <c r="AP28038" s="111"/>
      <c r="AV28038" s="111"/>
    </row>
    <row r="28039" spans="20:48" x14ac:dyDescent="0.25">
      <c r="T28039" s="110"/>
      <c r="AC28039" s="109"/>
    </row>
    <row r="28040" spans="20:48" x14ac:dyDescent="0.25">
      <c r="T28040" s="110"/>
      <c r="AC28040" s="109"/>
      <c r="AV28040" s="111"/>
    </row>
    <row r="28041" spans="20:48" x14ac:dyDescent="0.25">
      <c r="T28041" s="110"/>
      <c r="AC28041" s="109"/>
    </row>
    <row r="28042" spans="20:48" x14ac:dyDescent="0.25">
      <c r="T28042" s="110"/>
      <c r="AC28042" s="109"/>
      <c r="AJ28042" s="111"/>
      <c r="AO28042" s="111"/>
      <c r="AP28042" s="111"/>
      <c r="AV28042" s="111"/>
    </row>
    <row r="28043" spans="20:48" x14ac:dyDescent="0.25">
      <c r="T28043" s="110"/>
      <c r="AC28043" s="109"/>
      <c r="AJ28043" s="111"/>
      <c r="AO28043" s="111"/>
    </row>
    <row r="28044" spans="20:48" x14ac:dyDescent="0.25">
      <c r="T28044" s="110"/>
      <c r="AC28044" s="109"/>
    </row>
    <row r="28045" spans="20:48" x14ac:dyDescent="0.25">
      <c r="T28045" s="110"/>
      <c r="AC28045" s="109"/>
    </row>
    <row r="28046" spans="20:48" x14ac:dyDescent="0.25">
      <c r="T28046" s="110"/>
      <c r="AC28046" s="109"/>
      <c r="AR28046" s="111"/>
      <c r="AV28046" s="111"/>
    </row>
    <row r="28047" spans="20:48" x14ac:dyDescent="0.25">
      <c r="T28047" s="110"/>
      <c r="AC28047" s="109"/>
    </row>
    <row r="28048" spans="20:48" x14ac:dyDescent="0.25">
      <c r="T28048" s="110"/>
      <c r="AC28048" s="109"/>
    </row>
    <row r="28049" spans="20:52" x14ac:dyDescent="0.25">
      <c r="T28049" s="110"/>
      <c r="AC28049" s="109"/>
      <c r="AJ28049" s="111"/>
      <c r="AO28049" s="111"/>
      <c r="AR28049" s="111"/>
      <c r="AV28049" s="111"/>
    </row>
    <row r="28050" spans="20:52" x14ac:dyDescent="0.25">
      <c r="T28050" s="110"/>
      <c r="AC28050" s="109"/>
      <c r="AZ28050" s="111"/>
    </row>
    <row r="28051" spans="20:52" x14ac:dyDescent="0.25">
      <c r="T28051" s="110"/>
      <c r="AC28051" s="109"/>
      <c r="AP28051" s="111"/>
      <c r="AV28051" s="111"/>
    </row>
    <row r="28052" spans="20:52" x14ac:dyDescent="0.25">
      <c r="T28052" s="110"/>
      <c r="AC28052" s="109"/>
      <c r="AV28052" s="111"/>
    </row>
    <row r="28053" spans="20:52" x14ac:dyDescent="0.25">
      <c r="T28053" s="110"/>
      <c r="AC28053" s="109"/>
      <c r="AV28053" s="111"/>
    </row>
    <row r="28054" spans="20:52" x14ac:dyDescent="0.25">
      <c r="T28054" s="110"/>
      <c r="AC28054" s="109"/>
      <c r="AJ28054" s="111"/>
      <c r="AO28054" s="111"/>
      <c r="AP28054" s="111"/>
      <c r="AV28054" s="111"/>
    </row>
    <row r="28055" spans="20:52" x14ac:dyDescent="0.25">
      <c r="T28055" s="110"/>
      <c r="AC28055" s="109"/>
      <c r="AJ28055" s="111"/>
      <c r="AO28055" s="111"/>
    </row>
    <row r="28056" spans="20:52" x14ac:dyDescent="0.25">
      <c r="T28056" s="110"/>
      <c r="AC28056" s="109"/>
    </row>
    <row r="28057" spans="20:52" x14ac:dyDescent="0.25">
      <c r="T28057" s="110"/>
      <c r="AC28057" s="109"/>
      <c r="AV28057" s="111"/>
    </row>
    <row r="28058" spans="20:52" x14ac:dyDescent="0.25">
      <c r="T28058" s="110"/>
      <c r="AC28058" s="109"/>
      <c r="AJ28058" s="111"/>
      <c r="AO28058" s="111"/>
      <c r="AP28058" s="111"/>
      <c r="AV28058" s="111"/>
    </row>
    <row r="28059" spans="20:52" x14ac:dyDescent="0.25">
      <c r="T28059" s="110"/>
      <c r="AC28059" s="109"/>
      <c r="AJ28059" s="111"/>
      <c r="AO28059" s="111"/>
    </row>
    <row r="28060" spans="20:52" x14ac:dyDescent="0.25">
      <c r="T28060" s="110"/>
      <c r="AC28060" s="109"/>
    </row>
    <row r="28061" spans="20:52" x14ac:dyDescent="0.25">
      <c r="T28061" s="110"/>
      <c r="AC28061" s="109"/>
    </row>
    <row r="28062" spans="20:52" x14ac:dyDescent="0.25">
      <c r="T28062" s="110"/>
      <c r="AC28062" s="109"/>
      <c r="AJ28062" s="111"/>
      <c r="AO28062" s="111"/>
      <c r="AV28062" s="111"/>
    </row>
    <row r="28063" spans="20:52" x14ac:dyDescent="0.25">
      <c r="T28063" s="110"/>
      <c r="AC28063" s="109"/>
      <c r="AV28063" s="111"/>
      <c r="AZ28063" s="111"/>
    </row>
    <row r="28064" spans="20:52" x14ac:dyDescent="0.25">
      <c r="T28064" s="110"/>
      <c r="AC28064" s="109"/>
      <c r="AT28064" s="111"/>
      <c r="AV28064" s="111"/>
    </row>
    <row r="28065" spans="20:52" x14ac:dyDescent="0.25">
      <c r="T28065" s="110"/>
      <c r="AC28065" s="109"/>
    </row>
    <row r="28066" spans="20:52" x14ac:dyDescent="0.25">
      <c r="T28066" s="110"/>
      <c r="AC28066" s="109"/>
    </row>
    <row r="28067" spans="20:52" x14ac:dyDescent="0.25">
      <c r="T28067" s="110"/>
      <c r="AC28067" s="109"/>
    </row>
    <row r="28068" spans="20:52" x14ac:dyDescent="0.25">
      <c r="T28068" s="110"/>
      <c r="AC28068" s="109"/>
      <c r="AJ28068" s="111"/>
      <c r="AO28068" s="111"/>
      <c r="AT28068" s="111"/>
    </row>
    <row r="28069" spans="20:52" x14ac:dyDescent="0.25">
      <c r="T28069" s="110"/>
      <c r="AC28069" s="109"/>
      <c r="AJ28069" s="111"/>
      <c r="AP28069" s="111"/>
    </row>
    <row r="28070" spans="20:52" x14ac:dyDescent="0.25">
      <c r="T28070" s="110"/>
      <c r="AC28070" s="109"/>
      <c r="AJ28070" s="111"/>
      <c r="AO28070" s="111"/>
      <c r="AV28070" s="111"/>
    </row>
    <row r="28071" spans="20:52" x14ac:dyDescent="0.25">
      <c r="T28071" s="110"/>
      <c r="AC28071" s="109"/>
    </row>
    <row r="28072" spans="20:52" x14ac:dyDescent="0.25">
      <c r="T28072" s="110"/>
      <c r="AC28072" s="109"/>
      <c r="AO28072" s="111"/>
      <c r="AV28072" s="111"/>
    </row>
    <row r="28073" spans="20:52" x14ac:dyDescent="0.25">
      <c r="T28073" s="110"/>
      <c r="AC28073" s="109"/>
      <c r="AJ28073" s="111"/>
      <c r="AO28073" s="111"/>
      <c r="AP28073" s="111"/>
      <c r="AV28073" s="111"/>
    </row>
    <row r="28074" spans="20:52" x14ac:dyDescent="0.25">
      <c r="T28074" s="110"/>
      <c r="AC28074" s="109"/>
      <c r="AJ28074" s="111"/>
      <c r="AO28074" s="111"/>
    </row>
    <row r="28075" spans="20:52" x14ac:dyDescent="0.25">
      <c r="T28075" s="110"/>
      <c r="AC28075" s="109"/>
      <c r="AP28075" s="111"/>
      <c r="AZ28075" s="111"/>
    </row>
    <row r="28076" spans="20:52" x14ac:dyDescent="0.25">
      <c r="T28076" s="110"/>
      <c r="AC28076" s="109"/>
      <c r="AJ28076" s="111"/>
      <c r="AO28076" s="111"/>
    </row>
    <row r="28077" spans="20:52" x14ac:dyDescent="0.25">
      <c r="T28077" s="110"/>
      <c r="AC28077" s="109"/>
      <c r="AJ28077" s="111"/>
      <c r="AO28077" s="111"/>
      <c r="AV28077" s="111"/>
    </row>
    <row r="28078" spans="20:52" x14ac:dyDescent="0.25">
      <c r="T28078" s="110"/>
      <c r="AC28078" s="109"/>
    </row>
    <row r="28079" spans="20:52" x14ac:dyDescent="0.25">
      <c r="T28079" s="110"/>
      <c r="AC28079" s="109"/>
    </row>
    <row r="28080" spans="20:52" x14ac:dyDescent="0.25">
      <c r="T28080" s="110"/>
      <c r="AC28080" s="109"/>
      <c r="AJ28080" s="111"/>
      <c r="AO28080" s="111"/>
      <c r="AP28080" s="111"/>
      <c r="AV28080" s="111"/>
    </row>
    <row r="28081" spans="20:52" x14ac:dyDescent="0.25">
      <c r="T28081" s="110"/>
      <c r="AC28081" s="109"/>
      <c r="AJ28081" s="111"/>
      <c r="AO28081" s="111"/>
      <c r="AP28081" s="111"/>
    </row>
    <row r="28082" spans="20:52" x14ac:dyDescent="0.25">
      <c r="T28082" s="110"/>
      <c r="AC28082" s="109"/>
      <c r="AJ28082" s="111"/>
      <c r="AO28082" s="111"/>
      <c r="AV28082" s="111"/>
    </row>
    <row r="28083" spans="20:52" x14ac:dyDescent="0.25">
      <c r="T28083" s="110"/>
      <c r="AC28083" s="109"/>
      <c r="AJ28083" s="111"/>
      <c r="AO28083" s="111"/>
      <c r="AP28083" s="111"/>
      <c r="AV28083" s="111"/>
    </row>
    <row r="28084" spans="20:52" x14ac:dyDescent="0.25">
      <c r="T28084" s="110"/>
      <c r="AC28084" s="109"/>
      <c r="AV28084" s="111"/>
    </row>
    <row r="28085" spans="20:52" x14ac:dyDescent="0.25">
      <c r="T28085" s="110"/>
      <c r="AC28085" s="109"/>
      <c r="AP28085" s="111"/>
      <c r="AV28085" s="111"/>
    </row>
    <row r="28086" spans="20:52" x14ac:dyDescent="0.25">
      <c r="T28086" s="110"/>
      <c r="AC28086" s="109"/>
      <c r="AJ28086" s="111"/>
      <c r="AP28086" s="111"/>
      <c r="AV28086" s="111"/>
    </row>
    <row r="28087" spans="20:52" x14ac:dyDescent="0.25">
      <c r="T28087" s="110"/>
      <c r="AC28087" s="109"/>
      <c r="AV28087" s="111"/>
    </row>
    <row r="28088" spans="20:52" x14ac:dyDescent="0.25">
      <c r="T28088" s="110"/>
      <c r="AC28088" s="109"/>
    </row>
    <row r="28089" spans="20:52" x14ac:dyDescent="0.25">
      <c r="T28089" s="110"/>
      <c r="AC28089" s="109"/>
      <c r="AJ28089" s="111"/>
      <c r="AO28089" s="111"/>
      <c r="AP28089" s="111"/>
      <c r="AT28089" s="111"/>
      <c r="AV28089" s="111"/>
    </row>
    <row r="28090" spans="20:52" x14ac:dyDescent="0.25">
      <c r="T28090" s="110"/>
      <c r="AC28090" s="109"/>
      <c r="AV28090" s="111"/>
    </row>
    <row r="28091" spans="20:52" x14ac:dyDescent="0.25">
      <c r="T28091" s="110"/>
      <c r="AC28091" s="109"/>
      <c r="AJ28091" s="111"/>
      <c r="AO28091" s="111"/>
      <c r="AV28091" s="111"/>
    </row>
    <row r="28092" spans="20:52" x14ac:dyDescent="0.25">
      <c r="T28092" s="110"/>
      <c r="AC28092" s="109"/>
      <c r="AZ28092" s="111"/>
    </row>
    <row r="28093" spans="20:52" x14ac:dyDescent="0.25">
      <c r="T28093" s="110"/>
      <c r="AC28093" s="109"/>
      <c r="AJ28093" s="111"/>
      <c r="AO28093" s="111"/>
      <c r="AV28093" s="111"/>
    </row>
    <row r="28094" spans="20:52" x14ac:dyDescent="0.25">
      <c r="T28094" s="110"/>
      <c r="AC28094" s="109"/>
      <c r="AP28094" s="111"/>
      <c r="AZ28094" s="111"/>
    </row>
    <row r="28095" spans="20:52" x14ac:dyDescent="0.25">
      <c r="T28095" s="110"/>
      <c r="AC28095" s="109"/>
      <c r="AJ28095" s="111"/>
      <c r="AO28095" s="111"/>
    </row>
    <row r="28096" spans="20:52" x14ac:dyDescent="0.25">
      <c r="T28096" s="110"/>
      <c r="AC28096" s="109"/>
      <c r="AJ28096" s="111"/>
      <c r="AO28096" s="111"/>
      <c r="AV28096" s="111"/>
    </row>
    <row r="28097" spans="20:52" x14ac:dyDescent="0.25">
      <c r="T28097" s="110"/>
      <c r="AC28097" s="109"/>
      <c r="AJ28097" s="111"/>
      <c r="AO28097" s="111"/>
      <c r="AP28097" s="111"/>
      <c r="AV28097" s="111"/>
    </row>
    <row r="28098" spans="20:52" x14ac:dyDescent="0.25">
      <c r="T28098" s="110"/>
      <c r="AC28098" s="109"/>
      <c r="AV28098" s="111"/>
    </row>
    <row r="28099" spans="20:52" x14ac:dyDescent="0.25">
      <c r="T28099" s="110"/>
      <c r="AC28099" s="109"/>
      <c r="AJ28099" s="111"/>
      <c r="AO28099" s="111"/>
      <c r="AT28099" s="111"/>
      <c r="AV28099" s="111"/>
    </row>
    <row r="28100" spans="20:52" x14ac:dyDescent="0.25">
      <c r="T28100" s="110"/>
      <c r="AC28100" s="109"/>
    </row>
    <row r="28101" spans="20:52" x14ac:dyDescent="0.25">
      <c r="T28101" s="110"/>
      <c r="AC28101" s="109"/>
      <c r="AJ28101" s="111"/>
      <c r="AO28101" s="111"/>
      <c r="AT28101" s="111"/>
      <c r="AV28101" s="111"/>
    </row>
    <row r="28102" spans="20:52" x14ac:dyDescent="0.25">
      <c r="T28102" s="110"/>
      <c r="AC28102" s="109"/>
      <c r="AJ28102" s="111"/>
      <c r="AO28102" s="111"/>
      <c r="AV28102" s="111"/>
    </row>
    <row r="28103" spans="20:52" x14ac:dyDescent="0.25">
      <c r="T28103" s="110"/>
      <c r="AC28103" s="109"/>
      <c r="AJ28103" s="111"/>
      <c r="AO28103" s="111"/>
      <c r="AP28103" s="111"/>
      <c r="AV28103" s="111"/>
    </row>
    <row r="28104" spans="20:52" x14ac:dyDescent="0.25">
      <c r="T28104" s="110"/>
      <c r="AC28104" s="109"/>
    </row>
    <row r="28105" spans="20:52" x14ac:dyDescent="0.25">
      <c r="T28105" s="110"/>
      <c r="AC28105" s="109"/>
      <c r="AJ28105" s="111"/>
      <c r="AV28105" s="111"/>
    </row>
    <row r="28106" spans="20:52" x14ac:dyDescent="0.25">
      <c r="T28106" s="110"/>
      <c r="AC28106" s="109"/>
    </row>
    <row r="28107" spans="20:52" x14ac:dyDescent="0.25">
      <c r="T28107" s="110"/>
      <c r="AC28107" s="109"/>
      <c r="AJ28107" s="111"/>
      <c r="AO28107" s="111"/>
    </row>
    <row r="28108" spans="20:52" x14ac:dyDescent="0.25">
      <c r="T28108" s="110"/>
      <c r="AC28108" s="109"/>
      <c r="AJ28108" s="111"/>
      <c r="AO28108" s="111"/>
      <c r="AV28108" s="111"/>
    </row>
    <row r="28109" spans="20:52" x14ac:dyDescent="0.25">
      <c r="T28109" s="110"/>
      <c r="AC28109" s="109"/>
      <c r="AP28109" s="111"/>
      <c r="AZ28109" s="111"/>
    </row>
    <row r="28110" spans="20:52" x14ac:dyDescent="0.25">
      <c r="T28110" s="110"/>
      <c r="AC28110" s="109"/>
    </row>
    <row r="28111" spans="20:52" x14ac:dyDescent="0.25">
      <c r="T28111" s="110"/>
      <c r="AC28111" s="109"/>
      <c r="AJ28111" s="111"/>
      <c r="AV28111" s="111"/>
    </row>
    <row r="28112" spans="20:52" x14ac:dyDescent="0.25">
      <c r="T28112" s="110"/>
      <c r="AC28112" s="109"/>
      <c r="AZ28112" s="111"/>
    </row>
    <row r="28113" spans="20:52" x14ac:dyDescent="0.25">
      <c r="T28113" s="110"/>
      <c r="AC28113" s="109"/>
      <c r="AJ28113" s="111"/>
      <c r="AO28113" s="111"/>
      <c r="AP28113" s="111"/>
      <c r="AV28113" s="111"/>
      <c r="AZ28113" s="111"/>
    </row>
    <row r="28114" spans="20:52" x14ac:dyDescent="0.25">
      <c r="T28114" s="110"/>
      <c r="AC28114" s="109"/>
      <c r="AJ28114" s="111"/>
      <c r="AO28114" s="111"/>
      <c r="AV28114" s="111"/>
      <c r="AZ28114" s="111"/>
    </row>
    <row r="28115" spans="20:52" x14ac:dyDescent="0.25">
      <c r="T28115" s="110"/>
      <c r="AC28115" s="109"/>
    </row>
    <row r="28116" spans="20:52" x14ac:dyDescent="0.25">
      <c r="T28116" s="110"/>
      <c r="AC28116" s="109"/>
      <c r="AJ28116" s="111"/>
      <c r="AO28116" s="111"/>
      <c r="AV28116" s="111"/>
    </row>
    <row r="28117" spans="20:52" x14ac:dyDescent="0.25">
      <c r="T28117" s="110"/>
      <c r="AC28117" s="109"/>
      <c r="AP28117" s="111"/>
      <c r="AV28117" s="111"/>
    </row>
    <row r="28118" spans="20:52" x14ac:dyDescent="0.25">
      <c r="T28118" s="110"/>
      <c r="AC28118" s="109"/>
      <c r="AZ28118" s="111"/>
    </row>
    <row r="28119" spans="20:52" x14ac:dyDescent="0.25">
      <c r="T28119" s="110"/>
      <c r="AC28119" s="109"/>
      <c r="AV28119" s="111"/>
    </row>
    <row r="28120" spans="20:52" x14ac:dyDescent="0.25">
      <c r="T28120" s="110"/>
      <c r="AC28120" s="109"/>
    </row>
    <row r="28121" spans="20:52" x14ac:dyDescent="0.25">
      <c r="T28121" s="110"/>
      <c r="AC28121" s="109"/>
      <c r="AJ28121" s="111"/>
      <c r="AO28121" s="111"/>
      <c r="AR28121" s="111"/>
      <c r="AT28121" s="111"/>
      <c r="AV28121" s="111"/>
    </row>
    <row r="28122" spans="20:52" x14ac:dyDescent="0.25">
      <c r="T28122" s="110"/>
      <c r="AC28122" s="109"/>
      <c r="AV28122" s="111"/>
    </row>
    <row r="28123" spans="20:52" x14ac:dyDescent="0.25">
      <c r="T28123" s="110"/>
      <c r="AC28123" s="109"/>
    </row>
    <row r="28124" spans="20:52" x14ac:dyDescent="0.25">
      <c r="T28124" s="110"/>
      <c r="AC28124" s="109"/>
      <c r="AJ28124" s="111"/>
      <c r="AO28124" s="111"/>
      <c r="AV28124" s="111"/>
    </row>
    <row r="28125" spans="20:52" x14ac:dyDescent="0.25">
      <c r="T28125" s="110"/>
      <c r="AC28125" s="109"/>
    </row>
    <row r="28126" spans="20:52" x14ac:dyDescent="0.25">
      <c r="T28126" s="110"/>
      <c r="AC28126" s="109"/>
    </row>
    <row r="28127" spans="20:52" x14ac:dyDescent="0.25">
      <c r="T28127" s="110"/>
      <c r="AC28127" s="109"/>
    </row>
    <row r="28128" spans="20:52" x14ac:dyDescent="0.25">
      <c r="T28128" s="110"/>
      <c r="AC28128" s="109"/>
      <c r="AJ28128" s="111"/>
      <c r="AO28128" s="111"/>
      <c r="AR28128" s="111"/>
      <c r="AT28128" s="111"/>
      <c r="AV28128" s="111"/>
    </row>
    <row r="28129" spans="20:52" x14ac:dyDescent="0.25">
      <c r="T28129" s="110"/>
      <c r="AC28129" s="109"/>
      <c r="AZ28129" s="111"/>
    </row>
    <row r="28130" spans="20:52" x14ac:dyDescent="0.25">
      <c r="T28130" s="110"/>
      <c r="AC28130" s="109"/>
    </row>
    <row r="28131" spans="20:52" x14ac:dyDescent="0.25">
      <c r="T28131" s="110"/>
      <c r="AC28131" s="109"/>
      <c r="AJ28131" s="111"/>
      <c r="AO28131" s="111"/>
      <c r="AV28131" s="111"/>
    </row>
    <row r="28132" spans="20:52" x14ac:dyDescent="0.25">
      <c r="T28132" s="110"/>
      <c r="AC28132" s="109"/>
    </row>
    <row r="28133" spans="20:52" x14ac:dyDescent="0.25">
      <c r="T28133" s="110"/>
      <c r="AC28133" s="109"/>
      <c r="AJ28133" s="111"/>
      <c r="AO28133" s="111"/>
      <c r="AP28133" s="111"/>
    </row>
    <row r="28134" spans="20:52" x14ac:dyDescent="0.25">
      <c r="T28134" s="110"/>
      <c r="AC28134" s="109"/>
      <c r="AJ28134" s="111"/>
      <c r="AO28134" s="111"/>
      <c r="AV28134" s="111"/>
    </row>
    <row r="28135" spans="20:52" x14ac:dyDescent="0.25">
      <c r="T28135" s="110"/>
      <c r="AC28135" s="109"/>
      <c r="AP28135" s="111"/>
      <c r="AT28135" s="111"/>
    </row>
    <row r="28136" spans="20:52" x14ac:dyDescent="0.25">
      <c r="T28136" s="110"/>
      <c r="AC28136" s="109"/>
      <c r="AJ28136" s="111"/>
      <c r="AO28136" s="111"/>
    </row>
    <row r="28137" spans="20:52" x14ac:dyDescent="0.25">
      <c r="T28137" s="110"/>
      <c r="AC28137" s="109"/>
      <c r="AJ28137" s="111"/>
      <c r="AO28137" s="111"/>
      <c r="AV28137" s="111"/>
    </row>
    <row r="28138" spans="20:52" x14ac:dyDescent="0.25">
      <c r="T28138" s="110"/>
      <c r="AC28138" s="109"/>
      <c r="AJ28138" s="111"/>
      <c r="AO28138" s="111"/>
      <c r="AV28138" s="111"/>
    </row>
    <row r="28139" spans="20:52" x14ac:dyDescent="0.25">
      <c r="T28139" s="110"/>
      <c r="AC28139" s="109"/>
    </row>
    <row r="28140" spans="20:52" x14ac:dyDescent="0.25">
      <c r="T28140" s="110"/>
      <c r="AC28140" s="109"/>
    </row>
    <row r="28141" spans="20:52" x14ac:dyDescent="0.25">
      <c r="T28141" s="110"/>
      <c r="AC28141" s="109"/>
      <c r="AJ28141" s="111"/>
      <c r="AO28141" s="111"/>
      <c r="AT28141" s="111"/>
      <c r="AV28141" s="111"/>
    </row>
    <row r="28142" spans="20:52" x14ac:dyDescent="0.25">
      <c r="T28142" s="110"/>
      <c r="AC28142" s="109"/>
      <c r="AJ28142" s="111"/>
      <c r="AO28142" s="111"/>
      <c r="AP28142" s="111"/>
      <c r="AT28142" s="111"/>
      <c r="AV28142" s="111"/>
    </row>
    <row r="28143" spans="20:52" x14ac:dyDescent="0.25">
      <c r="T28143" s="110"/>
      <c r="AC28143" s="109"/>
    </row>
    <row r="28144" spans="20:52" x14ac:dyDescent="0.25">
      <c r="T28144" s="110"/>
      <c r="AC28144" s="109"/>
      <c r="AT28144" s="111"/>
      <c r="AV28144" s="111"/>
    </row>
    <row r="28145" spans="20:52" x14ac:dyDescent="0.25">
      <c r="T28145" s="110"/>
      <c r="AC28145" s="109"/>
      <c r="AJ28145" s="111"/>
      <c r="AO28145" s="111"/>
      <c r="AV28145" s="111"/>
    </row>
    <row r="28146" spans="20:52" x14ac:dyDescent="0.25">
      <c r="T28146" s="110"/>
      <c r="AC28146" s="109"/>
      <c r="AJ28146" s="111"/>
      <c r="AO28146" s="111"/>
      <c r="AV28146" s="111"/>
      <c r="AZ28146" s="111"/>
    </row>
    <row r="28147" spans="20:52" x14ac:dyDescent="0.25">
      <c r="T28147" s="110"/>
      <c r="AC28147" s="109"/>
      <c r="AJ28147" s="111"/>
      <c r="AO28147" s="111"/>
      <c r="AV28147" s="111"/>
    </row>
    <row r="28148" spans="20:52" x14ac:dyDescent="0.25">
      <c r="T28148" s="110"/>
      <c r="AC28148" s="109"/>
      <c r="AJ28148" s="111"/>
      <c r="AO28148" s="111"/>
      <c r="AP28148" s="111"/>
      <c r="AT28148" s="111"/>
      <c r="AV28148" s="111"/>
    </row>
    <row r="28149" spans="20:52" x14ac:dyDescent="0.25">
      <c r="T28149" s="110"/>
      <c r="AC28149" s="109"/>
      <c r="AJ28149" s="111"/>
      <c r="AO28149" s="111"/>
      <c r="AT28149" s="111"/>
      <c r="AV28149" s="111"/>
    </row>
    <row r="28150" spans="20:52" x14ac:dyDescent="0.25">
      <c r="T28150" s="110"/>
      <c r="AC28150" s="109"/>
      <c r="AJ28150" s="111"/>
      <c r="AO28150" s="111"/>
      <c r="AV28150" s="111"/>
    </row>
    <row r="28151" spans="20:52" x14ac:dyDescent="0.25">
      <c r="T28151" s="110"/>
      <c r="AC28151" s="109"/>
      <c r="AJ28151" s="111"/>
      <c r="AO28151" s="111"/>
      <c r="AV28151" s="111"/>
    </row>
    <row r="28152" spans="20:52" x14ac:dyDescent="0.25">
      <c r="T28152" s="110"/>
      <c r="AC28152" s="109"/>
      <c r="AJ28152" s="111"/>
      <c r="AO28152" s="111"/>
      <c r="AT28152" s="111"/>
      <c r="AV28152" s="111"/>
    </row>
    <row r="28153" spans="20:52" x14ac:dyDescent="0.25">
      <c r="T28153" s="110"/>
      <c r="AC28153" s="109"/>
      <c r="AJ28153" s="111"/>
      <c r="AO28153" s="111"/>
      <c r="AV28153" s="111"/>
    </row>
    <row r="28154" spans="20:52" x14ac:dyDescent="0.25">
      <c r="T28154" s="110"/>
      <c r="AC28154" s="109"/>
    </row>
    <row r="28155" spans="20:52" x14ac:dyDescent="0.25">
      <c r="T28155" s="110"/>
      <c r="AC28155" s="109"/>
      <c r="AJ28155" s="111"/>
      <c r="AO28155" s="111"/>
      <c r="AP28155" s="111"/>
      <c r="AV28155" s="111"/>
    </row>
    <row r="28156" spans="20:52" x14ac:dyDescent="0.25">
      <c r="T28156" s="110"/>
      <c r="AC28156" s="109"/>
    </row>
    <row r="28157" spans="20:52" x14ac:dyDescent="0.25">
      <c r="T28157" s="110"/>
      <c r="AC28157" s="109"/>
    </row>
    <row r="28158" spans="20:52" x14ac:dyDescent="0.25">
      <c r="T28158" s="110"/>
      <c r="AC28158" s="109"/>
      <c r="AV28158" s="111"/>
    </row>
    <row r="28159" spans="20:52" x14ac:dyDescent="0.25">
      <c r="T28159" s="110"/>
      <c r="AC28159" s="109"/>
      <c r="AJ28159" s="111"/>
      <c r="AO28159" s="111"/>
      <c r="AT28159" s="111"/>
      <c r="AV28159" s="111"/>
    </row>
    <row r="28160" spans="20:52" x14ac:dyDescent="0.25">
      <c r="T28160" s="110"/>
      <c r="AC28160" s="109"/>
      <c r="AO28160" s="111"/>
    </row>
    <row r="28161" spans="20:52" x14ac:dyDescent="0.25">
      <c r="T28161" s="110"/>
      <c r="AC28161" s="109"/>
      <c r="AZ28161" s="111"/>
    </row>
    <row r="28162" spans="20:52" x14ac:dyDescent="0.25">
      <c r="T28162" s="110"/>
      <c r="AC28162" s="109"/>
    </row>
    <row r="28163" spans="20:52" x14ac:dyDescent="0.25">
      <c r="T28163" s="110"/>
      <c r="AC28163" s="109"/>
      <c r="AJ28163" s="111"/>
      <c r="AO28163" s="111"/>
      <c r="AV28163" s="111"/>
    </row>
    <row r="28164" spans="20:52" x14ac:dyDescent="0.25">
      <c r="T28164" s="110"/>
      <c r="AC28164" s="109"/>
    </row>
    <row r="28165" spans="20:52" x14ac:dyDescent="0.25">
      <c r="T28165" s="110"/>
      <c r="AC28165" s="109"/>
      <c r="AP28165" s="111"/>
      <c r="AV28165" s="111"/>
    </row>
    <row r="28166" spans="20:52" x14ac:dyDescent="0.25">
      <c r="T28166" s="110"/>
      <c r="AC28166" s="109"/>
      <c r="AZ28166" s="111"/>
    </row>
    <row r="28167" spans="20:52" x14ac:dyDescent="0.25">
      <c r="T28167" s="110"/>
      <c r="AC28167" s="109"/>
    </row>
    <row r="28168" spans="20:52" x14ac:dyDescent="0.25">
      <c r="T28168" s="110"/>
      <c r="AC28168" s="109"/>
      <c r="AV28168" s="111"/>
    </row>
    <row r="28169" spans="20:52" x14ac:dyDescent="0.25">
      <c r="T28169" s="110"/>
      <c r="AC28169" s="109"/>
      <c r="AJ28169" s="111"/>
      <c r="AO28169" s="111"/>
      <c r="AV28169" s="111"/>
    </row>
    <row r="28170" spans="20:52" x14ac:dyDescent="0.25">
      <c r="T28170" s="110"/>
      <c r="AC28170" s="109"/>
    </row>
    <row r="28171" spans="20:52" x14ac:dyDescent="0.25">
      <c r="T28171" s="110"/>
      <c r="AC28171" s="109"/>
    </row>
    <row r="28172" spans="20:52" x14ac:dyDescent="0.25">
      <c r="T28172" s="110"/>
      <c r="AC28172" s="109"/>
    </row>
    <row r="28173" spans="20:52" x14ac:dyDescent="0.25">
      <c r="T28173" s="110"/>
      <c r="AC28173" s="109"/>
      <c r="AJ28173" s="111"/>
      <c r="AO28173" s="111"/>
      <c r="AP28173" s="111"/>
      <c r="AV28173" s="111"/>
      <c r="AZ28173" s="111"/>
    </row>
    <row r="28174" spans="20:52" x14ac:dyDescent="0.25">
      <c r="T28174" s="110"/>
      <c r="AC28174" s="109"/>
      <c r="AZ28174" s="111"/>
    </row>
    <row r="28175" spans="20:52" x14ac:dyDescent="0.25">
      <c r="T28175" s="110"/>
      <c r="AC28175" s="109"/>
      <c r="AJ28175" s="111"/>
      <c r="AO28175" s="111"/>
      <c r="AP28175" s="111"/>
      <c r="AR28175" s="111"/>
      <c r="AT28175" s="111"/>
      <c r="AV28175" s="111"/>
      <c r="AZ28175" s="111"/>
    </row>
    <row r="28176" spans="20:52" x14ac:dyDescent="0.25">
      <c r="T28176" s="110"/>
      <c r="AC28176" s="109"/>
      <c r="AJ28176" s="111"/>
      <c r="AO28176" s="111"/>
      <c r="AP28176" s="111"/>
      <c r="AV28176" s="111"/>
    </row>
    <row r="28177" spans="20:52" x14ac:dyDescent="0.25">
      <c r="T28177" s="110"/>
      <c r="AC28177" s="109"/>
    </row>
    <row r="28178" spans="20:52" x14ac:dyDescent="0.25">
      <c r="T28178" s="110"/>
      <c r="AC28178" s="109"/>
    </row>
    <row r="28179" spans="20:52" x14ac:dyDescent="0.25">
      <c r="T28179" s="110"/>
      <c r="AC28179" s="109"/>
      <c r="AV28179" s="111"/>
    </row>
    <row r="28180" spans="20:52" x14ac:dyDescent="0.25">
      <c r="T28180" s="110"/>
      <c r="AC28180" s="109"/>
      <c r="AJ28180" s="111"/>
      <c r="AO28180" s="111"/>
      <c r="AV28180" s="111"/>
    </row>
    <row r="28181" spans="20:52" x14ac:dyDescent="0.25">
      <c r="T28181" s="110"/>
      <c r="AC28181" s="109"/>
    </row>
    <row r="28182" spans="20:52" x14ac:dyDescent="0.25">
      <c r="T28182" s="110"/>
      <c r="AC28182" s="109"/>
      <c r="AV28182" s="111"/>
    </row>
    <row r="28183" spans="20:52" x14ac:dyDescent="0.25">
      <c r="T28183" s="110"/>
      <c r="AC28183" s="109"/>
    </row>
    <row r="28184" spans="20:52" x14ac:dyDescent="0.25">
      <c r="T28184" s="110"/>
      <c r="AC28184" s="109"/>
      <c r="AJ28184" s="111"/>
      <c r="AO28184" s="111"/>
      <c r="AP28184" s="111"/>
      <c r="AV28184" s="111"/>
    </row>
    <row r="28185" spans="20:52" x14ac:dyDescent="0.25">
      <c r="T28185" s="110"/>
      <c r="AC28185" s="109"/>
      <c r="AV28185" s="111"/>
    </row>
    <row r="28186" spans="20:52" x14ac:dyDescent="0.25">
      <c r="T28186" s="110"/>
      <c r="AC28186" s="109"/>
      <c r="AP28186" s="111"/>
      <c r="AV28186" s="111"/>
      <c r="AZ28186" s="111"/>
    </row>
    <row r="28187" spans="20:52" x14ac:dyDescent="0.25">
      <c r="T28187" s="110"/>
      <c r="AC28187" s="109"/>
      <c r="AJ28187" s="111"/>
      <c r="AO28187" s="111"/>
      <c r="AV28187" s="111"/>
    </row>
    <row r="28188" spans="20:52" x14ac:dyDescent="0.25">
      <c r="T28188" s="110"/>
      <c r="AC28188" s="109"/>
      <c r="AJ28188" s="111"/>
      <c r="AO28188" s="111"/>
      <c r="AT28188" s="111"/>
      <c r="AV28188" s="111"/>
    </row>
    <row r="28189" spans="20:52" x14ac:dyDescent="0.25">
      <c r="T28189" s="110"/>
      <c r="AC28189" s="109"/>
    </row>
    <row r="28190" spans="20:52" x14ac:dyDescent="0.25">
      <c r="T28190" s="110"/>
      <c r="AC28190" s="109"/>
      <c r="AV28190" s="111"/>
    </row>
    <row r="28191" spans="20:52" x14ac:dyDescent="0.25">
      <c r="T28191" s="110"/>
      <c r="AC28191" s="109"/>
      <c r="AJ28191" s="111"/>
      <c r="AO28191" s="111"/>
      <c r="AT28191" s="111"/>
      <c r="AV28191" s="111"/>
    </row>
    <row r="28192" spans="20:52" x14ac:dyDescent="0.25">
      <c r="T28192" s="110"/>
      <c r="AC28192" s="109"/>
      <c r="AJ28192" s="111"/>
      <c r="AO28192" s="111"/>
      <c r="AP28192" s="111"/>
      <c r="AT28192" s="111"/>
      <c r="AV28192" s="111"/>
    </row>
    <row r="28193" spans="20:52" x14ac:dyDescent="0.25">
      <c r="T28193" s="110"/>
      <c r="AC28193" s="109"/>
      <c r="AJ28193" s="111"/>
      <c r="AO28193" s="111"/>
      <c r="AP28193" s="111"/>
      <c r="AT28193" s="111"/>
      <c r="AV28193" s="111"/>
      <c r="AZ28193" s="111"/>
    </row>
    <row r="28194" spans="20:52" x14ac:dyDescent="0.25">
      <c r="T28194" s="110"/>
      <c r="AC28194" s="109"/>
      <c r="AJ28194" s="111"/>
      <c r="AO28194" s="111"/>
      <c r="AP28194" s="111"/>
      <c r="AV28194" s="111"/>
    </row>
    <row r="28195" spans="20:52" x14ac:dyDescent="0.25">
      <c r="T28195" s="110"/>
      <c r="AC28195" s="109"/>
      <c r="AJ28195" s="111"/>
      <c r="AO28195" s="111"/>
      <c r="AP28195" s="111"/>
      <c r="AV28195" s="111"/>
    </row>
    <row r="28196" spans="20:52" x14ac:dyDescent="0.25">
      <c r="T28196" s="110"/>
      <c r="AC28196" s="109"/>
      <c r="AZ28196" s="111"/>
    </row>
    <row r="28197" spans="20:52" x14ac:dyDescent="0.25">
      <c r="T28197" s="110"/>
      <c r="AC28197" s="109"/>
    </row>
    <row r="28198" spans="20:52" x14ac:dyDescent="0.25">
      <c r="T28198" s="110"/>
      <c r="AC28198" s="109"/>
    </row>
    <row r="28199" spans="20:52" x14ac:dyDescent="0.25">
      <c r="T28199" s="110"/>
      <c r="AC28199" s="109"/>
    </row>
    <row r="28200" spans="20:52" x14ac:dyDescent="0.25">
      <c r="T28200" s="110"/>
      <c r="AC28200" s="109"/>
    </row>
    <row r="28201" spans="20:52" x14ac:dyDescent="0.25">
      <c r="T28201" s="110"/>
      <c r="AC28201" s="109"/>
      <c r="AJ28201" s="111"/>
      <c r="AP28201" s="111"/>
      <c r="AV28201" s="111"/>
    </row>
    <row r="28202" spans="20:52" x14ac:dyDescent="0.25">
      <c r="T28202" s="110"/>
      <c r="AC28202" s="109"/>
      <c r="AT28202" s="111"/>
    </row>
    <row r="28203" spans="20:52" x14ac:dyDescent="0.25">
      <c r="T28203" s="110"/>
      <c r="AC28203" s="109"/>
      <c r="AJ28203" s="111"/>
      <c r="AO28203" s="111"/>
      <c r="AV28203" s="111"/>
    </row>
    <row r="28204" spans="20:52" x14ac:dyDescent="0.25">
      <c r="T28204" s="110"/>
      <c r="AC28204" s="109"/>
      <c r="AJ28204" s="111"/>
      <c r="AV28204" s="111"/>
    </row>
    <row r="28205" spans="20:52" x14ac:dyDescent="0.25">
      <c r="T28205" s="110"/>
      <c r="AC28205" s="109"/>
    </row>
    <row r="28206" spans="20:52" x14ac:dyDescent="0.25">
      <c r="T28206" s="110"/>
      <c r="AC28206" s="109"/>
      <c r="AV28206" s="111"/>
      <c r="AZ28206" s="111"/>
    </row>
    <row r="28207" spans="20:52" x14ac:dyDescent="0.25">
      <c r="T28207" s="110"/>
      <c r="AC28207" s="109"/>
    </row>
    <row r="28208" spans="20:52" x14ac:dyDescent="0.25">
      <c r="T28208" s="110"/>
      <c r="AC28208" s="109"/>
      <c r="AJ28208" s="111"/>
      <c r="AO28208" s="111"/>
      <c r="AV28208" s="111"/>
    </row>
    <row r="28209" spans="20:52" x14ac:dyDescent="0.25">
      <c r="T28209" s="110"/>
      <c r="AC28209" s="109"/>
      <c r="AJ28209" s="111"/>
      <c r="AO28209" s="111"/>
      <c r="AP28209" s="111"/>
      <c r="AV28209" s="111"/>
      <c r="AZ28209" s="111"/>
    </row>
    <row r="28210" spans="20:52" x14ac:dyDescent="0.25">
      <c r="T28210" s="110"/>
      <c r="AC28210" s="109"/>
      <c r="AJ28210" s="111"/>
      <c r="AO28210" s="111"/>
      <c r="AP28210" s="111"/>
      <c r="AV28210" s="111"/>
    </row>
    <row r="28211" spans="20:52" x14ac:dyDescent="0.25">
      <c r="T28211" s="110"/>
      <c r="AC28211" s="109"/>
      <c r="AJ28211" s="111"/>
      <c r="AO28211" s="111"/>
      <c r="AV28211" s="111"/>
    </row>
    <row r="28212" spans="20:52" x14ac:dyDescent="0.25">
      <c r="T28212" s="110"/>
      <c r="AC28212" s="109"/>
      <c r="AJ28212" s="111"/>
      <c r="AO28212" s="111"/>
      <c r="AT28212" s="111"/>
    </row>
    <row r="28213" spans="20:52" x14ac:dyDescent="0.25">
      <c r="T28213" s="110"/>
      <c r="AC28213" s="109"/>
      <c r="AJ28213" s="111"/>
      <c r="AO28213" s="111"/>
      <c r="AV28213" s="111"/>
    </row>
    <row r="28214" spans="20:52" x14ac:dyDescent="0.25">
      <c r="T28214" s="110"/>
      <c r="AC28214" s="109"/>
    </row>
    <row r="28215" spans="20:52" x14ac:dyDescent="0.25">
      <c r="T28215" s="110"/>
      <c r="AC28215" s="109"/>
      <c r="AJ28215" s="111"/>
      <c r="AO28215" s="111"/>
      <c r="AV28215" s="111"/>
    </row>
    <row r="28216" spans="20:52" x14ac:dyDescent="0.25">
      <c r="T28216" s="110"/>
      <c r="AC28216" s="109"/>
      <c r="AJ28216" s="111"/>
      <c r="AO28216" s="111"/>
      <c r="AV28216" s="111"/>
    </row>
    <row r="28217" spans="20:52" x14ac:dyDescent="0.25">
      <c r="T28217" s="110"/>
      <c r="AC28217" s="109"/>
    </row>
    <row r="28218" spans="20:52" x14ac:dyDescent="0.25">
      <c r="T28218" s="110"/>
      <c r="AC28218" s="109"/>
    </row>
    <row r="28219" spans="20:52" x14ac:dyDescent="0.25">
      <c r="T28219" s="110"/>
      <c r="AC28219" s="109"/>
      <c r="AJ28219" s="111"/>
      <c r="AO28219" s="111"/>
      <c r="AV28219" s="111"/>
    </row>
    <row r="28220" spans="20:52" x14ac:dyDescent="0.25">
      <c r="T28220" s="110"/>
      <c r="AC28220" s="109"/>
      <c r="AJ28220" s="111"/>
      <c r="AO28220" s="111"/>
      <c r="AP28220" s="111"/>
      <c r="AT28220" s="111"/>
      <c r="AV28220" s="111"/>
    </row>
    <row r="28221" spans="20:52" x14ac:dyDescent="0.25">
      <c r="T28221" s="110"/>
      <c r="AC28221" s="109"/>
    </row>
    <row r="28222" spans="20:52" x14ac:dyDescent="0.25">
      <c r="T28222" s="110"/>
      <c r="AC28222" s="109"/>
    </row>
    <row r="28223" spans="20:52" x14ac:dyDescent="0.25">
      <c r="T28223" s="110"/>
      <c r="AC28223" s="109"/>
    </row>
    <row r="28224" spans="20:52" x14ac:dyDescent="0.25">
      <c r="T28224" s="110"/>
      <c r="AC28224" s="109"/>
    </row>
    <row r="28225" spans="20:52" x14ac:dyDescent="0.25">
      <c r="T28225" s="110"/>
      <c r="AC28225" s="109"/>
      <c r="AO28225" s="111"/>
      <c r="AV28225" s="111"/>
      <c r="AZ28225" s="111"/>
    </row>
    <row r="28226" spans="20:52" x14ac:dyDescent="0.25">
      <c r="T28226" s="110"/>
      <c r="AC28226" s="109"/>
    </row>
    <row r="28227" spans="20:52" x14ac:dyDescent="0.25">
      <c r="T28227" s="110"/>
      <c r="AC28227" s="109"/>
    </row>
    <row r="28228" spans="20:52" x14ac:dyDescent="0.25">
      <c r="T28228" s="110"/>
      <c r="AC28228" s="109"/>
    </row>
    <row r="28229" spans="20:52" x14ac:dyDescent="0.25">
      <c r="T28229" s="110"/>
      <c r="AC28229" s="109"/>
      <c r="AJ28229" s="111"/>
      <c r="AO28229" s="111"/>
      <c r="AV28229" s="111"/>
    </row>
    <row r="28230" spans="20:52" x14ac:dyDescent="0.25">
      <c r="T28230" s="110"/>
      <c r="AC28230" s="109"/>
      <c r="AJ28230" s="111"/>
      <c r="AO28230" s="111"/>
      <c r="AP28230" s="111"/>
      <c r="AR28230" s="111"/>
      <c r="AT28230" s="111"/>
      <c r="AV28230" s="111"/>
    </row>
    <row r="28231" spans="20:52" x14ac:dyDescent="0.25">
      <c r="T28231" s="110"/>
      <c r="AC28231" s="109"/>
      <c r="AZ28231" s="111"/>
    </row>
    <row r="28232" spans="20:52" x14ac:dyDescent="0.25">
      <c r="T28232" s="110"/>
      <c r="AC28232" s="109"/>
      <c r="AJ28232" s="111"/>
      <c r="AO28232" s="111"/>
      <c r="AP28232" s="111"/>
      <c r="AV28232" s="111"/>
    </row>
    <row r="28233" spans="20:52" x14ac:dyDescent="0.25">
      <c r="T28233" s="110"/>
      <c r="AC28233" s="109"/>
    </row>
    <row r="28234" spans="20:52" x14ac:dyDescent="0.25">
      <c r="T28234" s="110"/>
      <c r="AC28234" s="109"/>
      <c r="AV28234" s="111"/>
    </row>
    <row r="28235" spans="20:52" x14ac:dyDescent="0.25">
      <c r="T28235" s="110"/>
      <c r="AC28235" s="109"/>
    </row>
    <row r="28236" spans="20:52" x14ac:dyDescent="0.25">
      <c r="T28236" s="110"/>
      <c r="AC28236" s="109"/>
    </row>
    <row r="28237" spans="20:52" x14ac:dyDescent="0.25">
      <c r="T28237" s="110"/>
      <c r="AC28237" s="109"/>
      <c r="AJ28237" s="111"/>
      <c r="AO28237" s="111"/>
      <c r="AV28237" s="111"/>
    </row>
    <row r="28238" spans="20:52" x14ac:dyDescent="0.25">
      <c r="T28238" s="110"/>
      <c r="AC28238" s="109"/>
      <c r="AJ28238" s="111"/>
      <c r="AO28238" s="111"/>
      <c r="AP28238" s="111"/>
      <c r="AV28238" s="111"/>
    </row>
    <row r="28239" spans="20:52" x14ac:dyDescent="0.25">
      <c r="T28239" s="110"/>
      <c r="AC28239" s="109"/>
      <c r="AJ28239" s="111"/>
      <c r="AO28239" s="111"/>
      <c r="AV28239" s="111"/>
    </row>
    <row r="28240" spans="20:52" x14ac:dyDescent="0.25">
      <c r="T28240" s="110"/>
      <c r="AC28240" s="109"/>
      <c r="AJ28240" s="111"/>
      <c r="AO28240" s="111"/>
    </row>
    <row r="28241" spans="20:52" x14ac:dyDescent="0.25">
      <c r="T28241" s="110"/>
      <c r="AC28241" s="109"/>
      <c r="AJ28241" s="111"/>
      <c r="AO28241" s="111"/>
      <c r="AR28241" s="111"/>
      <c r="AT28241" s="111"/>
    </row>
    <row r="28242" spans="20:52" x14ac:dyDescent="0.25">
      <c r="T28242" s="110"/>
      <c r="AC28242" s="109"/>
    </row>
    <row r="28243" spans="20:52" x14ac:dyDescent="0.25">
      <c r="T28243" s="110"/>
      <c r="AC28243" s="109"/>
      <c r="AJ28243" s="111"/>
      <c r="AO28243" s="111"/>
    </row>
    <row r="28244" spans="20:52" x14ac:dyDescent="0.25">
      <c r="T28244" s="110"/>
      <c r="AC28244" s="109"/>
    </row>
    <row r="28245" spans="20:52" x14ac:dyDescent="0.25">
      <c r="T28245" s="110"/>
      <c r="AC28245" s="109"/>
      <c r="AJ28245" s="111"/>
      <c r="AO28245" s="111"/>
      <c r="AP28245" s="111"/>
      <c r="AV28245" s="111"/>
    </row>
    <row r="28246" spans="20:52" x14ac:dyDescent="0.25">
      <c r="T28246" s="110"/>
      <c r="AC28246" s="109"/>
      <c r="AV28246" s="111"/>
    </row>
    <row r="28247" spans="20:52" x14ac:dyDescent="0.25">
      <c r="T28247" s="110"/>
      <c r="AC28247" s="109"/>
    </row>
    <row r="28248" spans="20:52" x14ac:dyDescent="0.25">
      <c r="T28248" s="110"/>
      <c r="AC28248" s="109"/>
      <c r="AP28248" s="111"/>
      <c r="AV28248" s="111"/>
    </row>
    <row r="28249" spans="20:52" x14ac:dyDescent="0.25">
      <c r="T28249" s="110"/>
      <c r="AC28249" s="109"/>
      <c r="AJ28249" s="111"/>
      <c r="AO28249" s="111"/>
      <c r="AV28249" s="111"/>
    </row>
    <row r="28250" spans="20:52" x14ac:dyDescent="0.25">
      <c r="T28250" s="110"/>
      <c r="AC28250" s="109"/>
      <c r="AJ28250" s="111"/>
      <c r="AO28250" s="111"/>
      <c r="AV28250" s="111"/>
    </row>
    <row r="28251" spans="20:52" x14ac:dyDescent="0.25">
      <c r="T28251" s="110"/>
      <c r="AC28251" s="109"/>
      <c r="AV28251" s="111"/>
    </row>
    <row r="28252" spans="20:52" x14ac:dyDescent="0.25">
      <c r="T28252" s="110"/>
      <c r="AC28252" s="109"/>
      <c r="AJ28252" s="111"/>
      <c r="AO28252" s="111"/>
      <c r="AR28252" s="111"/>
      <c r="AT28252" s="111"/>
    </row>
    <row r="28253" spans="20:52" x14ac:dyDescent="0.25">
      <c r="T28253" s="110"/>
      <c r="AC28253" s="109"/>
    </row>
    <row r="28254" spans="20:52" x14ac:dyDescent="0.25">
      <c r="T28254" s="110"/>
      <c r="AC28254" s="109"/>
      <c r="AJ28254" s="111"/>
      <c r="AO28254" s="111"/>
      <c r="AP28254" s="111"/>
      <c r="AV28254" s="111"/>
    </row>
    <row r="28255" spans="20:52" x14ac:dyDescent="0.25">
      <c r="T28255" s="110"/>
      <c r="AC28255" s="109"/>
    </row>
    <row r="28256" spans="20:52" x14ac:dyDescent="0.25">
      <c r="T28256" s="110"/>
      <c r="AC28256" s="109"/>
      <c r="AZ28256" s="111"/>
    </row>
    <row r="28257" spans="20:52" x14ac:dyDescent="0.25">
      <c r="T28257" s="110"/>
      <c r="AC28257" s="109"/>
      <c r="AJ28257" s="111"/>
      <c r="AO28257" s="111"/>
      <c r="AT28257" s="111"/>
      <c r="AV28257" s="111"/>
    </row>
    <row r="28258" spans="20:52" x14ac:dyDescent="0.25">
      <c r="T28258" s="110"/>
      <c r="AC28258" s="109"/>
    </row>
    <row r="28259" spans="20:52" x14ac:dyDescent="0.25">
      <c r="T28259" s="110"/>
      <c r="AC28259" s="109"/>
      <c r="AJ28259" s="111"/>
      <c r="AO28259" s="111"/>
      <c r="AP28259" s="111"/>
      <c r="AT28259" s="111"/>
      <c r="AV28259" s="111"/>
    </row>
    <row r="28260" spans="20:52" x14ac:dyDescent="0.25">
      <c r="T28260" s="110"/>
      <c r="AC28260" s="109"/>
    </row>
    <row r="28261" spans="20:52" x14ac:dyDescent="0.25">
      <c r="T28261" s="110"/>
      <c r="AC28261" s="109"/>
      <c r="AJ28261" s="111"/>
      <c r="AO28261" s="111"/>
      <c r="AT28261" s="111"/>
    </row>
    <row r="28262" spans="20:52" x14ac:dyDescent="0.25">
      <c r="T28262" s="110"/>
      <c r="AC28262" s="109"/>
    </row>
    <row r="28263" spans="20:52" x14ac:dyDescent="0.25">
      <c r="T28263" s="110"/>
      <c r="AC28263" s="109"/>
      <c r="AJ28263" s="111"/>
      <c r="AO28263" s="111"/>
      <c r="AV28263" s="111"/>
    </row>
    <row r="28264" spans="20:52" x14ac:dyDescent="0.25">
      <c r="T28264" s="110"/>
      <c r="AC28264" s="109"/>
      <c r="AJ28264" s="111"/>
      <c r="AO28264" s="111"/>
      <c r="AP28264" s="111"/>
      <c r="AV28264" s="111"/>
    </row>
    <row r="28265" spans="20:52" x14ac:dyDescent="0.25">
      <c r="T28265" s="110"/>
      <c r="AC28265" s="109"/>
      <c r="AJ28265" s="111"/>
      <c r="AO28265" s="111"/>
      <c r="AP28265" s="111"/>
      <c r="AT28265" s="111"/>
      <c r="AV28265" s="111"/>
    </row>
    <row r="28266" spans="20:52" x14ac:dyDescent="0.25">
      <c r="T28266" s="110"/>
      <c r="AC28266" s="109"/>
      <c r="AJ28266" s="111"/>
      <c r="AO28266" s="111"/>
      <c r="AV28266" s="111"/>
    </row>
    <row r="28267" spans="20:52" x14ac:dyDescent="0.25">
      <c r="T28267" s="110"/>
      <c r="AC28267" s="109"/>
      <c r="AZ28267" s="111"/>
    </row>
    <row r="28268" spans="20:52" x14ac:dyDescent="0.25">
      <c r="T28268" s="110"/>
      <c r="AC28268" s="109"/>
      <c r="AJ28268" s="111"/>
      <c r="AO28268" s="111"/>
      <c r="AT28268" s="111"/>
      <c r="AV28268" s="111"/>
    </row>
    <row r="28269" spans="20:52" x14ac:dyDescent="0.25">
      <c r="T28269" s="110"/>
      <c r="AC28269" s="109"/>
    </row>
    <row r="28270" spans="20:52" x14ac:dyDescent="0.25">
      <c r="T28270" s="110"/>
      <c r="AC28270" s="109"/>
    </row>
    <row r="28271" spans="20:52" x14ac:dyDescent="0.25">
      <c r="T28271" s="110"/>
      <c r="AC28271" s="109"/>
    </row>
    <row r="28272" spans="20:52" x14ac:dyDescent="0.25">
      <c r="T28272" s="110"/>
      <c r="AC28272" s="109"/>
      <c r="AV28272" s="111"/>
    </row>
    <row r="28273" spans="20:52" x14ac:dyDescent="0.25">
      <c r="T28273" s="110"/>
      <c r="AC28273" s="109"/>
      <c r="AP28273" s="111"/>
      <c r="AR28273" s="111"/>
    </row>
    <row r="28274" spans="20:52" x14ac:dyDescent="0.25">
      <c r="T28274" s="110"/>
      <c r="AC28274" s="109"/>
      <c r="AJ28274" s="111"/>
      <c r="AO28274" s="111"/>
      <c r="AT28274" s="111"/>
    </row>
    <row r="28275" spans="20:52" x14ac:dyDescent="0.25">
      <c r="T28275" s="110"/>
      <c r="AC28275" s="109"/>
    </row>
    <row r="28276" spans="20:52" x14ac:dyDescent="0.25">
      <c r="T28276" s="110"/>
      <c r="AC28276" s="109"/>
      <c r="AJ28276" s="111"/>
      <c r="AO28276" s="111"/>
      <c r="AP28276" s="111"/>
      <c r="AV28276" s="111"/>
    </row>
    <row r="28277" spans="20:52" x14ac:dyDescent="0.25">
      <c r="T28277" s="110"/>
      <c r="AC28277" s="109"/>
      <c r="AJ28277" s="111"/>
      <c r="AO28277" s="111"/>
      <c r="AP28277" s="111"/>
      <c r="AT28277" s="111"/>
      <c r="AV28277" s="111"/>
    </row>
    <row r="28278" spans="20:52" x14ac:dyDescent="0.25">
      <c r="T28278" s="110"/>
      <c r="AC28278" s="109"/>
      <c r="AJ28278" s="111"/>
      <c r="AO28278" s="111"/>
      <c r="AV28278" s="111"/>
    </row>
    <row r="28279" spans="20:52" x14ac:dyDescent="0.25">
      <c r="T28279" s="110"/>
      <c r="AC28279" s="109"/>
    </row>
    <row r="28280" spans="20:52" x14ac:dyDescent="0.25">
      <c r="T28280" s="110"/>
      <c r="AC28280" s="109"/>
      <c r="AJ28280" s="111"/>
      <c r="AO28280" s="111"/>
      <c r="AP28280" s="111"/>
      <c r="AT28280" s="111"/>
      <c r="AV28280" s="111"/>
      <c r="AZ28280" s="111"/>
    </row>
    <row r="28281" spans="20:52" x14ac:dyDescent="0.25">
      <c r="T28281" s="110"/>
      <c r="AC28281" s="109"/>
    </row>
    <row r="28282" spans="20:52" x14ac:dyDescent="0.25">
      <c r="T28282" s="110"/>
      <c r="AC28282" s="109"/>
      <c r="AP28282" s="111"/>
    </row>
    <row r="28283" spans="20:52" x14ac:dyDescent="0.25">
      <c r="T28283" s="110"/>
      <c r="AC28283" s="109"/>
    </row>
    <row r="28284" spans="20:52" x14ac:dyDescent="0.25">
      <c r="T28284" s="110"/>
      <c r="AC28284" s="109"/>
    </row>
    <row r="28285" spans="20:52" x14ac:dyDescent="0.25">
      <c r="T28285" s="110"/>
      <c r="AC28285" s="109"/>
    </row>
    <row r="28286" spans="20:52" x14ac:dyDescent="0.25">
      <c r="T28286" s="110"/>
      <c r="AC28286" s="109"/>
      <c r="AJ28286" s="111"/>
      <c r="AO28286" s="111"/>
      <c r="AV28286" s="111"/>
    </row>
    <row r="28287" spans="20:52" x14ac:dyDescent="0.25">
      <c r="T28287" s="110"/>
      <c r="AC28287" s="109"/>
      <c r="AJ28287" s="111"/>
      <c r="AO28287" s="111"/>
      <c r="AT28287" s="111"/>
      <c r="AV28287" s="111"/>
    </row>
    <row r="28288" spans="20:52" x14ac:dyDescent="0.25">
      <c r="T28288" s="110"/>
      <c r="AC28288" s="109"/>
      <c r="AJ28288" s="111"/>
      <c r="AO28288" s="111"/>
    </row>
    <row r="28289" spans="20:52" x14ac:dyDescent="0.25">
      <c r="T28289" s="110"/>
      <c r="AC28289" s="109"/>
      <c r="AJ28289" s="111"/>
      <c r="AO28289" s="111"/>
    </row>
    <row r="28290" spans="20:52" x14ac:dyDescent="0.25">
      <c r="T28290" s="110"/>
      <c r="AC28290" s="109"/>
      <c r="AZ28290" s="111"/>
    </row>
    <row r="28291" spans="20:52" x14ac:dyDescent="0.25">
      <c r="T28291" s="110"/>
      <c r="AC28291" s="109"/>
      <c r="AJ28291" s="111"/>
      <c r="AO28291" s="111"/>
      <c r="AV28291" s="111"/>
    </row>
    <row r="28292" spans="20:52" x14ac:dyDescent="0.25">
      <c r="T28292" s="110"/>
      <c r="AC28292" s="109"/>
      <c r="AJ28292" s="111"/>
      <c r="AO28292" s="111"/>
      <c r="AV28292" s="111"/>
    </row>
    <row r="28293" spans="20:52" x14ac:dyDescent="0.25">
      <c r="T28293" s="110"/>
      <c r="AC28293" s="109"/>
      <c r="AJ28293" s="111"/>
      <c r="AO28293" s="111"/>
      <c r="AT28293" s="111"/>
      <c r="AV28293" s="111"/>
    </row>
    <row r="28294" spans="20:52" x14ac:dyDescent="0.25">
      <c r="T28294" s="110"/>
      <c r="AC28294" s="109"/>
      <c r="AJ28294" s="111"/>
      <c r="AO28294" s="111"/>
    </row>
    <row r="28295" spans="20:52" x14ac:dyDescent="0.25">
      <c r="T28295" s="110"/>
      <c r="AC28295" s="109"/>
      <c r="AJ28295" s="111"/>
      <c r="AO28295" s="111"/>
      <c r="AP28295" s="111"/>
      <c r="AT28295" s="111"/>
      <c r="AV28295" s="111"/>
    </row>
    <row r="28296" spans="20:52" x14ac:dyDescent="0.25">
      <c r="T28296" s="110"/>
      <c r="AC28296" s="109"/>
    </row>
    <row r="28297" spans="20:52" x14ac:dyDescent="0.25">
      <c r="T28297" s="110"/>
      <c r="AC28297" s="109"/>
      <c r="AJ28297" s="111"/>
      <c r="AO28297" s="111"/>
      <c r="AT28297" s="111"/>
      <c r="AV28297" s="111"/>
    </row>
    <row r="28298" spans="20:52" x14ac:dyDescent="0.25">
      <c r="T28298" s="110"/>
      <c r="AC28298" s="109"/>
      <c r="AJ28298" s="111"/>
      <c r="AO28298" s="111"/>
      <c r="AP28298" s="111"/>
      <c r="AV28298" s="111"/>
    </row>
    <row r="28299" spans="20:52" x14ac:dyDescent="0.25">
      <c r="T28299" s="110"/>
      <c r="AC28299" s="109"/>
    </row>
    <row r="28300" spans="20:52" x14ac:dyDescent="0.25">
      <c r="T28300" s="110"/>
      <c r="AC28300" s="109"/>
      <c r="AJ28300" s="111"/>
      <c r="AO28300" s="111"/>
      <c r="AT28300" s="111"/>
    </row>
    <row r="28301" spans="20:52" x14ac:dyDescent="0.25">
      <c r="T28301" s="110"/>
      <c r="AC28301" s="109"/>
      <c r="AJ28301" s="111"/>
      <c r="AO28301" s="111"/>
      <c r="AV28301" s="111"/>
    </row>
    <row r="28302" spans="20:52" x14ac:dyDescent="0.25">
      <c r="T28302" s="110"/>
      <c r="AC28302" s="109"/>
      <c r="AV28302" s="111"/>
    </row>
    <row r="28303" spans="20:52" x14ac:dyDescent="0.25">
      <c r="T28303" s="110"/>
      <c r="AC28303" s="109"/>
    </row>
    <row r="28304" spans="20:52" x14ac:dyDescent="0.25">
      <c r="T28304" s="110"/>
      <c r="AC28304" s="109"/>
      <c r="AJ28304" s="111"/>
      <c r="AO28304" s="111"/>
      <c r="AV28304" s="111"/>
    </row>
    <row r="28305" spans="20:52" x14ac:dyDescent="0.25">
      <c r="T28305" s="110"/>
      <c r="AC28305" s="109"/>
      <c r="AJ28305" s="111"/>
    </row>
    <row r="28306" spans="20:52" x14ac:dyDescent="0.25">
      <c r="T28306" s="110"/>
      <c r="AC28306" s="109"/>
      <c r="AP28306" s="111"/>
      <c r="AV28306" s="111"/>
    </row>
    <row r="28307" spans="20:52" x14ac:dyDescent="0.25">
      <c r="T28307" s="110"/>
      <c r="AC28307" s="109"/>
      <c r="AJ28307" s="111"/>
      <c r="AO28307" s="111"/>
      <c r="AP28307" s="111"/>
      <c r="AV28307" s="111"/>
    </row>
    <row r="28308" spans="20:52" x14ac:dyDescent="0.25">
      <c r="T28308" s="110"/>
      <c r="AC28308" s="109"/>
      <c r="AJ28308" s="111"/>
      <c r="AO28308" s="111"/>
      <c r="AP28308" s="111"/>
      <c r="AV28308" s="111"/>
    </row>
    <row r="28309" spans="20:52" x14ac:dyDescent="0.25">
      <c r="T28309" s="110"/>
      <c r="AC28309" s="109"/>
      <c r="AP28309" s="111"/>
      <c r="AV28309" s="111"/>
      <c r="AZ28309" s="111"/>
    </row>
    <row r="28310" spans="20:52" x14ac:dyDescent="0.25">
      <c r="T28310" s="110"/>
      <c r="AC28310" s="109"/>
      <c r="AJ28310" s="111"/>
      <c r="AO28310" s="111"/>
      <c r="AV28310" s="111"/>
      <c r="AZ28310" s="111"/>
    </row>
    <row r="28311" spans="20:52" x14ac:dyDescent="0.25">
      <c r="T28311" s="110"/>
      <c r="AC28311" s="109"/>
      <c r="AJ28311" s="111"/>
      <c r="AO28311" s="111"/>
      <c r="AR28311" s="111"/>
      <c r="AV28311" s="111"/>
    </row>
    <row r="28312" spans="20:52" x14ac:dyDescent="0.25">
      <c r="T28312" s="110"/>
      <c r="AC28312" s="109"/>
    </row>
    <row r="28313" spans="20:52" x14ac:dyDescent="0.25">
      <c r="T28313" s="110"/>
      <c r="AC28313" s="109"/>
      <c r="AJ28313" s="111"/>
      <c r="AO28313" s="111"/>
      <c r="AV28313" s="111"/>
    </row>
    <row r="28314" spans="20:52" x14ac:dyDescent="0.25">
      <c r="T28314" s="110"/>
      <c r="AC28314" s="109"/>
      <c r="AJ28314" s="111"/>
      <c r="AO28314" s="111"/>
      <c r="AV28314" s="111"/>
    </row>
    <row r="28315" spans="20:52" x14ac:dyDescent="0.25">
      <c r="T28315" s="110"/>
      <c r="AC28315" s="109"/>
      <c r="AJ28315" s="111"/>
      <c r="AO28315" s="111"/>
    </row>
    <row r="28316" spans="20:52" x14ac:dyDescent="0.25">
      <c r="T28316" s="110"/>
      <c r="AC28316" s="109"/>
      <c r="AJ28316" s="111"/>
      <c r="AO28316" s="111"/>
      <c r="AT28316" s="111"/>
      <c r="AV28316" s="111"/>
      <c r="AZ28316" s="111"/>
    </row>
    <row r="28317" spans="20:52" x14ac:dyDescent="0.25">
      <c r="T28317" s="110"/>
      <c r="AC28317" s="109"/>
      <c r="AV28317" s="111"/>
    </row>
    <row r="28318" spans="20:52" x14ac:dyDescent="0.25">
      <c r="T28318" s="110"/>
      <c r="AC28318" s="109"/>
      <c r="AJ28318" s="111"/>
      <c r="AO28318" s="111"/>
      <c r="AP28318" s="111"/>
      <c r="AT28318" s="111"/>
    </row>
    <row r="28319" spans="20:52" x14ac:dyDescent="0.25">
      <c r="T28319" s="110"/>
      <c r="AC28319" s="109"/>
      <c r="AV28319" s="111"/>
    </row>
    <row r="28320" spans="20:52" x14ac:dyDescent="0.25">
      <c r="T28320" s="110"/>
      <c r="AC28320" s="109"/>
    </row>
    <row r="28321" spans="20:52" x14ac:dyDescent="0.25">
      <c r="T28321" s="110"/>
      <c r="AC28321" s="109"/>
      <c r="AJ28321" s="111"/>
      <c r="AO28321" s="111"/>
      <c r="AV28321" s="111"/>
    </row>
    <row r="28322" spans="20:52" x14ac:dyDescent="0.25">
      <c r="T28322" s="110"/>
      <c r="AC28322" s="109"/>
      <c r="AJ28322" s="111"/>
      <c r="AO28322" s="111"/>
      <c r="AP28322" s="111"/>
      <c r="AT28322" s="111"/>
      <c r="AV28322" s="111"/>
    </row>
    <row r="28323" spans="20:52" x14ac:dyDescent="0.25">
      <c r="T28323" s="110"/>
      <c r="AC28323" s="109"/>
      <c r="AV28323" s="111"/>
    </row>
    <row r="28324" spans="20:52" x14ac:dyDescent="0.25">
      <c r="T28324" s="110"/>
      <c r="AC28324" s="109"/>
      <c r="AV28324" s="111"/>
    </row>
    <row r="28325" spans="20:52" x14ac:dyDescent="0.25">
      <c r="T28325" s="110"/>
      <c r="AC28325" s="109"/>
    </row>
    <row r="28326" spans="20:52" x14ac:dyDescent="0.25">
      <c r="T28326" s="110"/>
      <c r="AC28326" s="109"/>
      <c r="AJ28326" s="111"/>
      <c r="AO28326" s="111"/>
      <c r="AV28326" s="111"/>
    </row>
    <row r="28327" spans="20:52" x14ac:dyDescent="0.25">
      <c r="T28327" s="110"/>
      <c r="AC28327" s="109"/>
      <c r="AJ28327" s="111"/>
      <c r="AO28327" s="111"/>
      <c r="AV28327" s="111"/>
      <c r="AZ28327" s="111"/>
    </row>
    <row r="28328" spans="20:52" x14ac:dyDescent="0.25">
      <c r="T28328" s="110"/>
      <c r="AC28328" s="109"/>
      <c r="AJ28328" s="111"/>
      <c r="AO28328" s="111"/>
      <c r="AR28328" s="111"/>
      <c r="AV28328" s="111"/>
    </row>
    <row r="28329" spans="20:52" x14ac:dyDescent="0.25">
      <c r="T28329" s="110"/>
      <c r="AC28329" s="109"/>
      <c r="AV28329" s="111"/>
    </row>
    <row r="28330" spans="20:52" x14ac:dyDescent="0.25">
      <c r="T28330" s="110"/>
      <c r="AC28330" s="109"/>
    </row>
    <row r="28331" spans="20:52" x14ac:dyDescent="0.25">
      <c r="T28331" s="110"/>
      <c r="AC28331" s="109"/>
    </row>
    <row r="28332" spans="20:52" x14ac:dyDescent="0.25">
      <c r="T28332" s="110"/>
      <c r="AC28332" s="109"/>
    </row>
    <row r="28333" spans="20:52" x14ac:dyDescent="0.25">
      <c r="T28333" s="110"/>
      <c r="AC28333" s="109"/>
      <c r="AO28333" s="111"/>
      <c r="AP28333" s="111"/>
      <c r="AR28333" s="111"/>
      <c r="AV28333" s="111"/>
    </row>
    <row r="28334" spans="20:52" x14ac:dyDescent="0.25">
      <c r="T28334" s="110"/>
      <c r="AC28334" s="109"/>
      <c r="AJ28334" s="111"/>
      <c r="AO28334" s="111"/>
      <c r="AV28334" s="111"/>
    </row>
    <row r="28335" spans="20:52" x14ac:dyDescent="0.25">
      <c r="T28335" s="110"/>
      <c r="AC28335" s="109"/>
    </row>
    <row r="28336" spans="20:52" x14ac:dyDescent="0.25">
      <c r="T28336" s="110"/>
      <c r="AC28336" s="109"/>
      <c r="AJ28336" s="111"/>
      <c r="AO28336" s="111"/>
      <c r="AP28336" s="111"/>
      <c r="AT28336" s="111"/>
      <c r="AV28336" s="111"/>
    </row>
    <row r="28337" spans="20:52" x14ac:dyDescent="0.25">
      <c r="T28337" s="110"/>
      <c r="AC28337" s="109"/>
      <c r="AJ28337" s="111"/>
      <c r="AO28337" s="111"/>
      <c r="AP28337" s="111"/>
      <c r="AV28337" s="111"/>
    </row>
    <row r="28338" spans="20:52" x14ac:dyDescent="0.25">
      <c r="T28338" s="110"/>
      <c r="AC28338" s="109"/>
      <c r="AJ28338" s="111"/>
      <c r="AO28338" s="111"/>
      <c r="AP28338" s="111"/>
      <c r="AV28338" s="111"/>
    </row>
    <row r="28339" spans="20:52" x14ac:dyDescent="0.25">
      <c r="T28339" s="110"/>
      <c r="AC28339" s="109"/>
      <c r="AJ28339" s="111"/>
      <c r="AV28339" s="111"/>
      <c r="AZ28339" s="111"/>
    </row>
    <row r="28340" spans="20:52" x14ac:dyDescent="0.25">
      <c r="T28340" s="110"/>
      <c r="AC28340" s="109"/>
    </row>
    <row r="28341" spans="20:52" x14ac:dyDescent="0.25">
      <c r="T28341" s="110"/>
      <c r="AC28341" s="109"/>
      <c r="AJ28341" s="111"/>
      <c r="AO28341" s="111"/>
    </row>
    <row r="28342" spans="20:52" x14ac:dyDescent="0.25">
      <c r="T28342" s="110"/>
      <c r="AC28342" s="109"/>
    </row>
    <row r="28343" spans="20:52" x14ac:dyDescent="0.25">
      <c r="T28343" s="110"/>
      <c r="AC28343" s="109"/>
    </row>
    <row r="28344" spans="20:52" x14ac:dyDescent="0.25">
      <c r="T28344" s="110"/>
      <c r="AC28344" s="109"/>
      <c r="AV28344" s="111"/>
      <c r="AZ28344" s="111"/>
    </row>
    <row r="28345" spans="20:52" x14ac:dyDescent="0.25">
      <c r="T28345" s="110"/>
      <c r="AC28345" s="109"/>
      <c r="AJ28345" s="111"/>
      <c r="AO28345" s="111"/>
      <c r="AV28345" s="111"/>
    </row>
    <row r="28346" spans="20:52" x14ac:dyDescent="0.25">
      <c r="T28346" s="110"/>
      <c r="AC28346" s="109"/>
    </row>
    <row r="28347" spans="20:52" x14ac:dyDescent="0.25">
      <c r="T28347" s="110"/>
      <c r="AC28347" s="109"/>
    </row>
    <row r="28348" spans="20:52" x14ac:dyDescent="0.25">
      <c r="T28348" s="110"/>
      <c r="AC28348" s="109"/>
    </row>
    <row r="28349" spans="20:52" x14ac:dyDescent="0.25">
      <c r="T28349" s="110"/>
      <c r="AC28349" s="109"/>
      <c r="AJ28349" s="111"/>
      <c r="AO28349" s="111"/>
      <c r="AV28349" s="111"/>
    </row>
    <row r="28350" spans="20:52" x14ac:dyDescent="0.25">
      <c r="T28350" s="110"/>
      <c r="AC28350" s="109"/>
      <c r="AV28350" s="111"/>
    </row>
    <row r="28351" spans="20:52" x14ac:dyDescent="0.25">
      <c r="T28351" s="110"/>
      <c r="AC28351" s="109"/>
      <c r="AJ28351" s="111"/>
      <c r="AO28351" s="111"/>
      <c r="AR28351" s="111"/>
      <c r="AT28351" s="111"/>
      <c r="AV28351" s="111"/>
    </row>
    <row r="28352" spans="20:52" x14ac:dyDescent="0.25">
      <c r="T28352" s="110"/>
      <c r="AC28352" s="109"/>
      <c r="AJ28352" s="111"/>
      <c r="AO28352" s="111"/>
    </row>
    <row r="28353" spans="20:52" x14ac:dyDescent="0.25">
      <c r="T28353" s="110"/>
      <c r="AC28353" s="109"/>
      <c r="AJ28353" s="111"/>
      <c r="AO28353" s="111"/>
      <c r="AV28353" s="111"/>
    </row>
    <row r="28354" spans="20:52" x14ac:dyDescent="0.25">
      <c r="T28354" s="110"/>
      <c r="AC28354" s="109"/>
      <c r="AZ28354" s="111"/>
    </row>
    <row r="28355" spans="20:52" x14ac:dyDescent="0.25">
      <c r="T28355" s="110"/>
      <c r="AC28355" s="109"/>
      <c r="AJ28355" s="111"/>
      <c r="AO28355" s="111"/>
      <c r="AP28355" s="111"/>
      <c r="AV28355" s="111"/>
    </row>
    <row r="28356" spans="20:52" x14ac:dyDescent="0.25">
      <c r="T28356" s="110"/>
      <c r="AC28356" s="109"/>
      <c r="AV28356" s="111"/>
    </row>
    <row r="28357" spans="20:52" x14ac:dyDescent="0.25">
      <c r="T28357" s="110"/>
      <c r="AC28357" s="109"/>
    </row>
    <row r="28358" spans="20:52" x14ac:dyDescent="0.25">
      <c r="T28358" s="110"/>
      <c r="AC28358" s="109"/>
    </row>
    <row r="28359" spans="20:52" x14ac:dyDescent="0.25">
      <c r="T28359" s="110"/>
      <c r="AC28359" s="109"/>
    </row>
    <row r="28360" spans="20:52" x14ac:dyDescent="0.25">
      <c r="T28360" s="110"/>
      <c r="AC28360" s="109"/>
    </row>
    <row r="28361" spans="20:52" x14ac:dyDescent="0.25">
      <c r="T28361" s="110"/>
      <c r="AC28361" s="109"/>
      <c r="AJ28361" s="111"/>
      <c r="AO28361" s="111"/>
      <c r="AP28361" s="111"/>
      <c r="AV28361" s="111"/>
      <c r="AZ28361" s="111"/>
    </row>
    <row r="28362" spans="20:52" x14ac:dyDescent="0.25">
      <c r="T28362" s="110"/>
      <c r="AC28362" s="109"/>
      <c r="AJ28362" s="111"/>
      <c r="AP28362" s="111"/>
      <c r="AV28362" s="111"/>
    </row>
    <row r="28363" spans="20:52" x14ac:dyDescent="0.25">
      <c r="T28363" s="110"/>
      <c r="AC28363" s="109"/>
    </row>
    <row r="28364" spans="20:52" x14ac:dyDescent="0.25">
      <c r="T28364" s="110"/>
      <c r="AC28364" s="109"/>
    </row>
    <row r="28365" spans="20:52" x14ac:dyDescent="0.25">
      <c r="T28365" s="110"/>
      <c r="AC28365" s="109"/>
      <c r="AJ28365" s="111"/>
      <c r="AO28365" s="111"/>
      <c r="AV28365" s="111"/>
    </row>
    <row r="28366" spans="20:52" x14ac:dyDescent="0.25">
      <c r="T28366" s="110"/>
      <c r="AC28366" s="109"/>
      <c r="AJ28366" s="111"/>
      <c r="AO28366" s="111"/>
      <c r="AV28366" s="111"/>
    </row>
    <row r="28367" spans="20:52" x14ac:dyDescent="0.25">
      <c r="T28367" s="110"/>
      <c r="AC28367" s="109"/>
      <c r="AJ28367" s="111"/>
      <c r="AO28367" s="111"/>
      <c r="AP28367" s="111"/>
      <c r="AT28367" s="111"/>
      <c r="AV28367" s="111"/>
    </row>
    <row r="28368" spans="20:52" x14ac:dyDescent="0.25">
      <c r="T28368" s="110"/>
      <c r="AC28368" s="109"/>
    </row>
    <row r="28369" spans="20:52" x14ac:dyDescent="0.25">
      <c r="T28369" s="110"/>
      <c r="AC28369" s="109"/>
    </row>
    <row r="28370" spans="20:52" x14ac:dyDescent="0.25">
      <c r="T28370" s="110"/>
      <c r="AC28370" s="109"/>
    </row>
    <row r="28371" spans="20:52" x14ac:dyDescent="0.25">
      <c r="T28371" s="110"/>
      <c r="AC28371" s="109"/>
    </row>
    <row r="28372" spans="20:52" x14ac:dyDescent="0.25">
      <c r="T28372" s="110"/>
      <c r="AC28372" s="109"/>
      <c r="AJ28372" s="111"/>
      <c r="AO28372" s="111"/>
      <c r="AP28372" s="111"/>
      <c r="AT28372" s="111"/>
      <c r="AV28372" s="111"/>
      <c r="AZ28372" s="111"/>
    </row>
    <row r="28373" spans="20:52" x14ac:dyDescent="0.25">
      <c r="T28373" s="110"/>
      <c r="AC28373" s="109"/>
    </row>
    <row r="28374" spans="20:52" x14ac:dyDescent="0.25">
      <c r="T28374" s="110"/>
      <c r="AC28374" s="109"/>
      <c r="AV28374" s="111"/>
    </row>
    <row r="28375" spans="20:52" x14ac:dyDescent="0.25">
      <c r="T28375" s="110"/>
      <c r="AC28375" s="109"/>
      <c r="AJ28375" s="111"/>
      <c r="AP28375" s="111"/>
    </row>
    <row r="28376" spans="20:52" x14ac:dyDescent="0.25">
      <c r="T28376" s="110"/>
      <c r="AC28376" s="109"/>
      <c r="AJ28376" s="111"/>
      <c r="AO28376" s="111"/>
      <c r="AP28376" s="111"/>
    </row>
    <row r="28377" spans="20:52" x14ac:dyDescent="0.25">
      <c r="T28377" s="110"/>
      <c r="AC28377" s="109"/>
      <c r="AJ28377" s="111"/>
      <c r="AO28377" s="111"/>
      <c r="AP28377" s="111"/>
      <c r="AV28377" s="111"/>
    </row>
    <row r="28378" spans="20:52" x14ac:dyDescent="0.25">
      <c r="T28378" s="110"/>
      <c r="AC28378" s="109"/>
      <c r="AO28378" s="111"/>
      <c r="AP28378" s="111"/>
      <c r="AV28378" s="111"/>
    </row>
    <row r="28379" spans="20:52" x14ac:dyDescent="0.25">
      <c r="T28379" s="110"/>
      <c r="AC28379" s="109"/>
    </row>
    <row r="28380" spans="20:52" x14ac:dyDescent="0.25">
      <c r="T28380" s="110"/>
      <c r="AC28380" s="109"/>
      <c r="AJ28380" s="111"/>
      <c r="AO28380" s="111"/>
      <c r="AV28380" s="111"/>
    </row>
    <row r="28381" spans="20:52" x14ac:dyDescent="0.25">
      <c r="T28381" s="110"/>
      <c r="AC28381" s="109"/>
    </row>
    <row r="28382" spans="20:52" x14ac:dyDescent="0.25">
      <c r="T28382" s="110"/>
      <c r="AC28382" s="109"/>
      <c r="AO28382" s="111"/>
      <c r="AV28382" s="111"/>
    </row>
    <row r="28383" spans="20:52" x14ac:dyDescent="0.25">
      <c r="T28383" s="110"/>
      <c r="AC28383" s="109"/>
    </row>
    <row r="28384" spans="20:52" x14ac:dyDescent="0.25">
      <c r="T28384" s="110"/>
      <c r="AC28384" s="109"/>
      <c r="AJ28384" s="111"/>
      <c r="AO28384" s="111"/>
      <c r="AV28384" s="111"/>
    </row>
    <row r="28385" spans="20:52" x14ac:dyDescent="0.25">
      <c r="T28385" s="110"/>
      <c r="AC28385" s="109"/>
      <c r="AP28385" s="111"/>
      <c r="AV28385" s="111"/>
    </row>
    <row r="28386" spans="20:52" x14ac:dyDescent="0.25">
      <c r="T28386" s="110"/>
      <c r="AC28386" s="109"/>
      <c r="AJ28386" s="111"/>
      <c r="AO28386" s="111"/>
      <c r="AV28386" s="111"/>
    </row>
    <row r="28387" spans="20:52" x14ac:dyDescent="0.25">
      <c r="T28387" s="110"/>
      <c r="AC28387" s="109"/>
      <c r="AJ28387" s="111"/>
      <c r="AO28387" s="111"/>
      <c r="AV28387" s="111"/>
      <c r="AZ28387" s="111"/>
    </row>
    <row r="28388" spans="20:52" x14ac:dyDescent="0.25">
      <c r="T28388" s="110"/>
      <c r="AC28388" s="109"/>
      <c r="AT28388" s="111"/>
      <c r="AV28388" s="111"/>
    </row>
    <row r="28389" spans="20:52" x14ac:dyDescent="0.25">
      <c r="T28389" s="110"/>
      <c r="AC28389" s="109"/>
      <c r="AJ28389" s="111"/>
      <c r="AV28389" s="111"/>
    </row>
    <row r="28390" spans="20:52" x14ac:dyDescent="0.25">
      <c r="T28390" s="110"/>
      <c r="AC28390" s="109"/>
      <c r="AV28390" s="111"/>
    </row>
    <row r="28391" spans="20:52" x14ac:dyDescent="0.25">
      <c r="T28391" s="110"/>
      <c r="AC28391" s="109"/>
      <c r="AJ28391" s="111"/>
      <c r="AO28391" s="111"/>
      <c r="AT28391" s="111"/>
      <c r="AV28391" s="111"/>
    </row>
    <row r="28392" spans="20:52" x14ac:dyDescent="0.25">
      <c r="T28392" s="110"/>
      <c r="AC28392" s="109"/>
      <c r="AJ28392" s="111"/>
      <c r="AO28392" s="111"/>
    </row>
    <row r="28393" spans="20:52" x14ac:dyDescent="0.25">
      <c r="T28393" s="110"/>
      <c r="AC28393" s="109"/>
      <c r="AJ28393" s="111"/>
      <c r="AO28393" s="111"/>
      <c r="AT28393" s="111"/>
      <c r="AV28393" s="111"/>
    </row>
    <row r="28394" spans="20:52" x14ac:dyDescent="0.25">
      <c r="T28394" s="110"/>
      <c r="AC28394" s="109"/>
    </row>
    <row r="28395" spans="20:52" x14ac:dyDescent="0.25">
      <c r="T28395" s="110"/>
      <c r="AC28395" s="109"/>
    </row>
    <row r="28396" spans="20:52" x14ac:dyDescent="0.25">
      <c r="T28396" s="110"/>
      <c r="AC28396" s="109"/>
      <c r="AJ28396" s="111"/>
      <c r="AO28396" s="111"/>
      <c r="AT28396" s="111"/>
    </row>
    <row r="28397" spans="20:52" x14ac:dyDescent="0.25">
      <c r="T28397" s="110"/>
      <c r="AC28397" s="109"/>
    </row>
    <row r="28398" spans="20:52" x14ac:dyDescent="0.25">
      <c r="T28398" s="110"/>
      <c r="AC28398" s="109"/>
      <c r="AJ28398" s="111"/>
      <c r="AO28398" s="111"/>
      <c r="AV28398" s="111"/>
    </row>
    <row r="28399" spans="20:52" x14ac:dyDescent="0.25">
      <c r="T28399" s="110"/>
      <c r="AC28399" s="109"/>
    </row>
    <row r="28400" spans="20:52" x14ac:dyDescent="0.25">
      <c r="T28400" s="110"/>
      <c r="AC28400" s="109"/>
      <c r="AV28400" s="111"/>
    </row>
    <row r="28401" spans="20:52" x14ac:dyDescent="0.25">
      <c r="T28401" s="110"/>
      <c r="AC28401" s="109"/>
      <c r="AZ28401" s="111"/>
    </row>
    <row r="28402" spans="20:52" x14ac:dyDescent="0.25">
      <c r="T28402" s="110"/>
      <c r="AC28402" s="109"/>
      <c r="AJ28402" s="111"/>
      <c r="AO28402" s="111"/>
      <c r="AV28402" s="111"/>
    </row>
    <row r="28403" spans="20:52" x14ac:dyDescent="0.25">
      <c r="T28403" s="110"/>
      <c r="AC28403" s="109"/>
      <c r="AV28403" s="111"/>
    </row>
    <row r="28404" spans="20:52" x14ac:dyDescent="0.25">
      <c r="T28404" s="110"/>
      <c r="AC28404" s="109"/>
      <c r="AJ28404" s="111"/>
      <c r="AO28404" s="111"/>
      <c r="AP28404" s="111"/>
      <c r="AV28404" s="111"/>
    </row>
    <row r="28405" spans="20:52" x14ac:dyDescent="0.25">
      <c r="T28405" s="110"/>
      <c r="AC28405" s="109"/>
      <c r="AR28405" s="111"/>
      <c r="AT28405" s="111"/>
      <c r="AV28405" s="111"/>
    </row>
    <row r="28406" spans="20:52" x14ac:dyDescent="0.25">
      <c r="T28406" s="110"/>
      <c r="AC28406" s="109"/>
      <c r="AJ28406" s="111"/>
      <c r="AO28406" s="111"/>
      <c r="AP28406" s="111"/>
      <c r="AV28406" s="111"/>
    </row>
    <row r="28407" spans="20:52" x14ac:dyDescent="0.25">
      <c r="T28407" s="110"/>
      <c r="AC28407" s="109"/>
    </row>
    <row r="28408" spans="20:52" x14ac:dyDescent="0.25">
      <c r="T28408" s="110"/>
      <c r="AC28408" s="109"/>
      <c r="AJ28408" s="111"/>
      <c r="AO28408" s="111"/>
      <c r="AV28408" s="111"/>
    </row>
    <row r="28409" spans="20:52" x14ac:dyDescent="0.25">
      <c r="T28409" s="110"/>
      <c r="AC28409" s="109"/>
      <c r="AJ28409" s="111"/>
      <c r="AO28409" s="111"/>
      <c r="AT28409" s="111"/>
      <c r="AV28409" s="111"/>
    </row>
    <row r="28410" spans="20:52" x14ac:dyDescent="0.25">
      <c r="T28410" s="110"/>
      <c r="AC28410" s="109"/>
    </row>
    <row r="28411" spans="20:52" x14ac:dyDescent="0.25">
      <c r="T28411" s="110"/>
      <c r="AC28411" s="109"/>
    </row>
    <row r="28412" spans="20:52" x14ac:dyDescent="0.25">
      <c r="T28412" s="110"/>
      <c r="AC28412" s="109"/>
    </row>
    <row r="28413" spans="20:52" x14ac:dyDescent="0.25">
      <c r="T28413" s="110"/>
      <c r="AC28413" s="109"/>
      <c r="AJ28413" s="111"/>
      <c r="AO28413" s="111"/>
      <c r="AP28413" s="111"/>
      <c r="AV28413" s="111"/>
    </row>
    <row r="28414" spans="20:52" x14ac:dyDescent="0.25">
      <c r="T28414" s="110"/>
      <c r="AC28414" s="109"/>
      <c r="AZ28414" s="111"/>
    </row>
    <row r="28415" spans="20:52" x14ac:dyDescent="0.25">
      <c r="T28415" s="110"/>
      <c r="AC28415" s="109"/>
    </row>
    <row r="28416" spans="20:52" x14ac:dyDescent="0.25">
      <c r="T28416" s="110"/>
      <c r="AC28416" s="109"/>
      <c r="AJ28416" s="111"/>
      <c r="AP28416" s="111"/>
      <c r="AT28416" s="111"/>
      <c r="AV28416" s="111"/>
    </row>
    <row r="28417" spans="20:52" x14ac:dyDescent="0.25">
      <c r="T28417" s="110"/>
      <c r="AC28417" s="109"/>
      <c r="AJ28417" s="111"/>
      <c r="AO28417" s="111"/>
      <c r="AP28417" s="111"/>
      <c r="AV28417" s="111"/>
    </row>
    <row r="28418" spans="20:52" x14ac:dyDescent="0.25">
      <c r="T28418" s="110"/>
      <c r="AC28418" s="109"/>
      <c r="AJ28418" s="111"/>
      <c r="AO28418" s="111"/>
      <c r="AV28418" s="111"/>
      <c r="AZ28418" s="111"/>
    </row>
    <row r="28419" spans="20:52" x14ac:dyDescent="0.25">
      <c r="T28419" s="110"/>
      <c r="AC28419" s="109"/>
      <c r="AJ28419" s="111"/>
      <c r="AO28419" s="111"/>
      <c r="AP28419" s="111"/>
      <c r="AT28419" s="111"/>
      <c r="AV28419" s="111"/>
      <c r="AZ28419" s="111"/>
    </row>
    <row r="28420" spans="20:52" x14ac:dyDescent="0.25">
      <c r="T28420" s="110"/>
      <c r="AC28420" s="109"/>
      <c r="AJ28420" s="111"/>
      <c r="AO28420" s="111"/>
      <c r="AV28420" s="111"/>
    </row>
    <row r="28421" spans="20:52" x14ac:dyDescent="0.25">
      <c r="T28421" s="110"/>
      <c r="AC28421" s="109"/>
      <c r="AJ28421" s="111"/>
      <c r="AO28421" s="111"/>
    </row>
    <row r="28422" spans="20:52" x14ac:dyDescent="0.25">
      <c r="T28422" s="110"/>
      <c r="AC28422" s="109"/>
      <c r="AO28422" s="111"/>
    </row>
    <row r="28423" spans="20:52" x14ac:dyDescent="0.25">
      <c r="T28423" s="110"/>
      <c r="AC28423" s="109"/>
      <c r="AJ28423" s="111"/>
      <c r="AO28423" s="111"/>
      <c r="AV28423" s="111"/>
    </row>
    <row r="28424" spans="20:52" x14ac:dyDescent="0.25">
      <c r="T28424" s="110"/>
      <c r="AC28424" s="109"/>
    </row>
    <row r="28425" spans="20:52" x14ac:dyDescent="0.25">
      <c r="T28425" s="110"/>
      <c r="AC28425" s="109"/>
    </row>
    <row r="28426" spans="20:52" x14ac:dyDescent="0.25">
      <c r="T28426" s="110"/>
      <c r="AC28426" s="109"/>
    </row>
    <row r="28427" spans="20:52" x14ac:dyDescent="0.25">
      <c r="T28427" s="110"/>
      <c r="AC28427" s="109"/>
    </row>
    <row r="28428" spans="20:52" x14ac:dyDescent="0.25">
      <c r="T28428" s="110"/>
      <c r="AC28428" s="109"/>
      <c r="AJ28428" s="111"/>
      <c r="AO28428" s="111"/>
      <c r="AV28428" s="111"/>
      <c r="AZ28428" s="111"/>
    </row>
    <row r="28429" spans="20:52" x14ac:dyDescent="0.25">
      <c r="T28429" s="110"/>
      <c r="AC28429" s="109"/>
      <c r="AJ28429" s="111"/>
      <c r="AO28429" s="111"/>
      <c r="AP28429" s="111"/>
      <c r="AV28429" s="111"/>
    </row>
    <row r="28430" spans="20:52" x14ac:dyDescent="0.25">
      <c r="T28430" s="110"/>
      <c r="AC28430" s="109"/>
      <c r="AJ28430" s="111"/>
      <c r="AV28430" s="111"/>
    </row>
    <row r="28431" spans="20:52" x14ac:dyDescent="0.25">
      <c r="T28431" s="110"/>
      <c r="AC28431" s="109"/>
      <c r="AV28431" s="111"/>
    </row>
    <row r="28432" spans="20:52" x14ac:dyDescent="0.25">
      <c r="T28432" s="110"/>
      <c r="AC28432" s="109"/>
      <c r="AJ28432" s="111"/>
      <c r="AO28432" s="111"/>
      <c r="AV28432" s="111"/>
    </row>
    <row r="28433" spans="20:52" x14ac:dyDescent="0.25">
      <c r="T28433" s="110"/>
      <c r="AC28433" s="109"/>
    </row>
    <row r="28434" spans="20:52" x14ac:dyDescent="0.25">
      <c r="T28434" s="110"/>
      <c r="AC28434" s="109"/>
      <c r="AJ28434" s="111"/>
      <c r="AO28434" s="111"/>
      <c r="AP28434" s="111"/>
      <c r="AV28434" s="111"/>
    </row>
    <row r="28435" spans="20:52" x14ac:dyDescent="0.25">
      <c r="T28435" s="110"/>
      <c r="AC28435" s="109"/>
      <c r="AZ28435" s="111"/>
    </row>
    <row r="28436" spans="20:52" x14ac:dyDescent="0.25">
      <c r="T28436" s="110"/>
      <c r="AC28436" s="109"/>
    </row>
    <row r="28437" spans="20:52" x14ac:dyDescent="0.25">
      <c r="T28437" s="110"/>
      <c r="AC28437" s="109"/>
      <c r="AJ28437" s="111"/>
      <c r="AO28437" s="111"/>
      <c r="AV28437" s="111"/>
    </row>
    <row r="28438" spans="20:52" x14ac:dyDescent="0.25">
      <c r="T28438" s="110"/>
      <c r="AC28438" s="109"/>
      <c r="AJ28438" s="111"/>
      <c r="AO28438" s="111"/>
    </row>
    <row r="28439" spans="20:52" x14ac:dyDescent="0.25">
      <c r="T28439" s="110"/>
      <c r="AC28439" s="109"/>
    </row>
    <row r="28440" spans="20:52" x14ac:dyDescent="0.25">
      <c r="T28440" s="110"/>
      <c r="AC28440" s="109"/>
      <c r="AJ28440" s="111"/>
      <c r="AO28440" s="111"/>
      <c r="AV28440" s="111"/>
    </row>
    <row r="28441" spans="20:52" x14ac:dyDescent="0.25">
      <c r="T28441" s="110"/>
      <c r="AC28441" s="109"/>
      <c r="AJ28441" s="111"/>
      <c r="AO28441" s="111"/>
      <c r="AP28441" s="111"/>
      <c r="AV28441" s="111"/>
    </row>
    <row r="28442" spans="20:52" x14ac:dyDescent="0.25">
      <c r="T28442" s="110"/>
      <c r="AC28442" s="109"/>
    </row>
    <row r="28443" spans="20:52" x14ac:dyDescent="0.25">
      <c r="T28443" s="110"/>
      <c r="AC28443" s="109"/>
      <c r="AJ28443" s="111"/>
      <c r="AO28443" s="111"/>
      <c r="AV28443" s="111"/>
    </row>
    <row r="28444" spans="20:52" x14ac:dyDescent="0.25">
      <c r="T28444" s="110"/>
      <c r="AC28444" s="109"/>
    </row>
    <row r="28445" spans="20:52" x14ac:dyDescent="0.25">
      <c r="T28445" s="110"/>
      <c r="AC28445" s="109"/>
      <c r="AJ28445" s="111"/>
      <c r="AO28445" s="111"/>
      <c r="AP28445" s="111"/>
    </row>
    <row r="28446" spans="20:52" x14ac:dyDescent="0.25">
      <c r="T28446" s="110"/>
      <c r="AC28446" s="109"/>
    </row>
    <row r="28447" spans="20:52" x14ac:dyDescent="0.25">
      <c r="T28447" s="110"/>
      <c r="AC28447" s="109"/>
    </row>
    <row r="28448" spans="20:52" x14ac:dyDescent="0.25">
      <c r="T28448" s="110"/>
      <c r="AC28448" s="109"/>
    </row>
    <row r="28449" spans="20:52" x14ac:dyDescent="0.25">
      <c r="T28449" s="110"/>
      <c r="AC28449" s="109"/>
      <c r="AJ28449" s="111"/>
      <c r="AO28449" s="111"/>
      <c r="AV28449" s="111"/>
    </row>
    <row r="28450" spans="20:52" x14ac:dyDescent="0.25">
      <c r="T28450" s="110"/>
      <c r="AC28450" s="109"/>
    </row>
    <row r="28451" spans="20:52" x14ac:dyDescent="0.25">
      <c r="T28451" s="110"/>
      <c r="AC28451" s="109"/>
      <c r="AJ28451" s="111"/>
      <c r="AO28451" s="111"/>
      <c r="AV28451" s="111"/>
      <c r="AZ28451" s="111"/>
    </row>
    <row r="28452" spans="20:52" x14ac:dyDescent="0.25">
      <c r="T28452" s="110"/>
      <c r="AC28452" s="109"/>
      <c r="AJ28452" s="111"/>
      <c r="AO28452" s="111"/>
      <c r="AP28452" s="111"/>
    </row>
    <row r="28453" spans="20:52" x14ac:dyDescent="0.25">
      <c r="T28453" s="110"/>
      <c r="AC28453" s="109"/>
      <c r="AJ28453" s="111"/>
      <c r="AO28453" s="111"/>
      <c r="AP28453" s="111"/>
      <c r="AV28453" s="111"/>
    </row>
    <row r="28454" spans="20:52" x14ac:dyDescent="0.25">
      <c r="T28454" s="110"/>
      <c r="AC28454" s="109"/>
      <c r="AJ28454" s="111"/>
      <c r="AO28454" s="111"/>
      <c r="AV28454" s="111"/>
    </row>
    <row r="28455" spans="20:52" x14ac:dyDescent="0.25">
      <c r="T28455" s="110"/>
      <c r="AC28455" s="109"/>
    </row>
    <row r="28456" spans="20:52" x14ac:dyDescent="0.25">
      <c r="T28456" s="110"/>
      <c r="AC28456" s="109"/>
    </row>
    <row r="28457" spans="20:52" x14ac:dyDescent="0.25">
      <c r="T28457" s="110"/>
      <c r="AC28457" s="109"/>
    </row>
    <row r="28458" spans="20:52" x14ac:dyDescent="0.25">
      <c r="T28458" s="110"/>
      <c r="AC28458" s="109"/>
      <c r="AJ28458" s="111"/>
      <c r="AO28458" s="111"/>
      <c r="AV28458" s="111"/>
    </row>
    <row r="28459" spans="20:52" x14ac:dyDescent="0.25">
      <c r="T28459" s="110"/>
      <c r="AC28459" s="109"/>
      <c r="AJ28459" s="111"/>
    </row>
    <row r="28460" spans="20:52" x14ac:dyDescent="0.25">
      <c r="T28460" s="110"/>
      <c r="AC28460" s="109"/>
    </row>
    <row r="28461" spans="20:52" x14ac:dyDescent="0.25">
      <c r="T28461" s="110"/>
      <c r="AC28461" s="109"/>
    </row>
    <row r="28462" spans="20:52" x14ac:dyDescent="0.25">
      <c r="T28462" s="110"/>
      <c r="AC28462" s="109"/>
    </row>
    <row r="28463" spans="20:52" x14ac:dyDescent="0.25">
      <c r="T28463" s="110"/>
      <c r="AC28463" s="109"/>
      <c r="AZ28463" s="111"/>
    </row>
    <row r="28464" spans="20:52" x14ac:dyDescent="0.25">
      <c r="T28464" s="110"/>
      <c r="AC28464" s="109"/>
      <c r="AP28464" s="111"/>
    </row>
    <row r="28465" spans="20:52" x14ac:dyDescent="0.25">
      <c r="T28465" s="110"/>
      <c r="AC28465" s="109"/>
    </row>
    <row r="28466" spans="20:52" x14ac:dyDescent="0.25">
      <c r="T28466" s="110"/>
      <c r="AC28466" s="109"/>
      <c r="AZ28466" s="111"/>
    </row>
    <row r="28467" spans="20:52" x14ac:dyDescent="0.25">
      <c r="T28467" s="110"/>
      <c r="AC28467" s="109"/>
      <c r="AJ28467" s="111"/>
      <c r="AO28467" s="111"/>
    </row>
    <row r="28468" spans="20:52" x14ac:dyDescent="0.25">
      <c r="T28468" s="110"/>
      <c r="AC28468" s="109"/>
      <c r="AJ28468" s="111"/>
      <c r="AO28468" s="111"/>
      <c r="AP28468" s="111"/>
    </row>
    <row r="28469" spans="20:52" x14ac:dyDescent="0.25">
      <c r="T28469" s="110"/>
      <c r="AC28469" s="109"/>
      <c r="AJ28469" s="111"/>
      <c r="AO28469" s="111"/>
      <c r="AP28469" s="111"/>
      <c r="AV28469" s="111"/>
    </row>
    <row r="28470" spans="20:52" x14ac:dyDescent="0.25">
      <c r="T28470" s="110"/>
      <c r="AC28470" s="109"/>
      <c r="AO28470" s="111"/>
      <c r="AP28470" s="111"/>
      <c r="AT28470" s="111"/>
      <c r="AV28470" s="111"/>
    </row>
    <row r="28471" spans="20:52" x14ac:dyDescent="0.25">
      <c r="T28471" s="110"/>
      <c r="AC28471" s="109"/>
    </row>
    <row r="28472" spans="20:52" x14ac:dyDescent="0.25">
      <c r="T28472" s="110"/>
      <c r="AC28472" s="109"/>
      <c r="AV28472" s="111"/>
    </row>
    <row r="28473" spans="20:52" x14ac:dyDescent="0.25">
      <c r="T28473" s="110"/>
      <c r="AC28473" s="109"/>
      <c r="AJ28473" s="111"/>
      <c r="AO28473" s="111"/>
      <c r="AP28473" s="111"/>
      <c r="AV28473" s="111"/>
    </row>
    <row r="28474" spans="20:52" x14ac:dyDescent="0.25">
      <c r="T28474" s="110"/>
      <c r="AC28474" s="109"/>
    </row>
    <row r="28475" spans="20:52" x14ac:dyDescent="0.25">
      <c r="T28475" s="110"/>
      <c r="AC28475" s="109"/>
      <c r="AJ28475" s="111"/>
      <c r="AO28475" s="111"/>
      <c r="AP28475" s="111"/>
      <c r="AV28475" s="111"/>
    </row>
    <row r="28476" spans="20:52" x14ac:dyDescent="0.25">
      <c r="T28476" s="110"/>
      <c r="AC28476" s="109"/>
    </row>
    <row r="28477" spans="20:52" x14ac:dyDescent="0.25">
      <c r="T28477" s="110"/>
      <c r="AC28477" s="109"/>
      <c r="AJ28477" s="111"/>
      <c r="AO28477" s="111"/>
      <c r="AP28477" s="111"/>
      <c r="AV28477" s="111"/>
    </row>
    <row r="28478" spans="20:52" x14ac:dyDescent="0.25">
      <c r="T28478" s="110"/>
      <c r="AC28478" s="109"/>
      <c r="AO28478" s="111"/>
      <c r="AV28478" s="111"/>
    </row>
    <row r="28479" spans="20:52" x14ac:dyDescent="0.25">
      <c r="T28479" s="110"/>
      <c r="AC28479" s="109"/>
      <c r="AJ28479" s="111"/>
      <c r="AO28479" s="111"/>
      <c r="AP28479" s="111"/>
      <c r="AV28479" s="111"/>
    </row>
    <row r="28480" spans="20:52" x14ac:dyDescent="0.25">
      <c r="T28480" s="110"/>
      <c r="AC28480" s="109"/>
    </row>
    <row r="28481" spans="20:52" x14ac:dyDescent="0.25">
      <c r="T28481" s="110"/>
      <c r="AC28481" s="109"/>
      <c r="AV28481" s="111"/>
      <c r="AZ28481" s="111"/>
    </row>
    <row r="28482" spans="20:52" x14ac:dyDescent="0.25">
      <c r="T28482" s="110"/>
      <c r="AC28482" s="109"/>
      <c r="AJ28482" s="111"/>
      <c r="AO28482" s="111"/>
      <c r="AT28482" s="111"/>
    </row>
    <row r="28483" spans="20:52" x14ac:dyDescent="0.25">
      <c r="T28483" s="110"/>
      <c r="AC28483" s="109"/>
    </row>
    <row r="28484" spans="20:52" x14ac:dyDescent="0.25">
      <c r="T28484" s="110"/>
      <c r="AC28484" s="109"/>
    </row>
    <row r="28485" spans="20:52" x14ac:dyDescent="0.25">
      <c r="T28485" s="110"/>
      <c r="AC28485" s="109"/>
      <c r="AJ28485" s="111"/>
      <c r="AO28485" s="111"/>
      <c r="AP28485" s="111"/>
    </row>
    <row r="28486" spans="20:52" x14ac:dyDescent="0.25">
      <c r="T28486" s="110"/>
      <c r="AC28486" s="109"/>
    </row>
    <row r="28487" spans="20:52" x14ac:dyDescent="0.25">
      <c r="T28487" s="110"/>
      <c r="AC28487" s="109"/>
    </row>
    <row r="28488" spans="20:52" x14ac:dyDescent="0.25">
      <c r="T28488" s="110"/>
      <c r="AC28488" s="109"/>
      <c r="AP28488" s="111"/>
    </row>
    <row r="28489" spans="20:52" x14ac:dyDescent="0.25">
      <c r="T28489" s="110"/>
      <c r="AC28489" s="109"/>
      <c r="AJ28489" s="111"/>
      <c r="AO28489" s="111"/>
      <c r="AR28489" s="111"/>
      <c r="AV28489" s="111"/>
    </row>
    <row r="28490" spans="20:52" x14ac:dyDescent="0.25">
      <c r="T28490" s="110"/>
      <c r="AC28490" s="109"/>
    </row>
    <row r="28491" spans="20:52" x14ac:dyDescent="0.25">
      <c r="T28491" s="110"/>
      <c r="AC28491" s="109"/>
      <c r="AJ28491" s="111"/>
      <c r="AO28491" s="111"/>
      <c r="AR28491" s="111"/>
      <c r="AV28491" s="111"/>
    </row>
    <row r="28492" spans="20:52" x14ac:dyDescent="0.25">
      <c r="T28492" s="110"/>
      <c r="AC28492" s="109"/>
    </row>
    <row r="28493" spans="20:52" x14ac:dyDescent="0.25">
      <c r="T28493" s="110"/>
      <c r="AC28493" s="109"/>
      <c r="AJ28493" s="111"/>
      <c r="AO28493" s="111"/>
      <c r="AP28493" s="111"/>
      <c r="AV28493" s="111"/>
    </row>
    <row r="28494" spans="20:52" x14ac:dyDescent="0.25">
      <c r="T28494" s="110"/>
      <c r="AC28494" s="109"/>
    </row>
    <row r="28495" spans="20:52" x14ac:dyDescent="0.25">
      <c r="T28495" s="110"/>
      <c r="AC28495" s="109"/>
    </row>
    <row r="28496" spans="20:52" x14ac:dyDescent="0.25">
      <c r="T28496" s="110"/>
      <c r="AC28496" s="109"/>
    </row>
    <row r="28497" spans="20:52" x14ac:dyDescent="0.25">
      <c r="T28497" s="110"/>
      <c r="AC28497" s="109"/>
      <c r="AJ28497" s="111"/>
      <c r="AO28497" s="111"/>
      <c r="AV28497" s="111"/>
    </row>
    <row r="28498" spans="20:52" x14ac:dyDescent="0.25">
      <c r="T28498" s="110"/>
      <c r="AC28498" s="109"/>
    </row>
    <row r="28499" spans="20:52" x14ac:dyDescent="0.25">
      <c r="T28499" s="110"/>
      <c r="AC28499" s="109"/>
      <c r="AJ28499" s="111"/>
      <c r="AT28499" s="111"/>
      <c r="AV28499" s="111"/>
    </row>
    <row r="28500" spans="20:52" x14ac:dyDescent="0.25">
      <c r="T28500" s="110"/>
      <c r="AC28500" s="109"/>
    </row>
    <row r="28501" spans="20:52" x14ac:dyDescent="0.25">
      <c r="T28501" s="110"/>
      <c r="AC28501" s="109"/>
      <c r="AJ28501" s="111"/>
      <c r="AO28501" s="111"/>
      <c r="AV28501" s="111"/>
    </row>
    <row r="28502" spans="20:52" x14ac:dyDescent="0.25">
      <c r="T28502" s="110"/>
      <c r="AC28502" s="109"/>
    </row>
    <row r="28503" spans="20:52" x14ac:dyDescent="0.25">
      <c r="T28503" s="110"/>
      <c r="AC28503" s="109"/>
    </row>
    <row r="28504" spans="20:52" x14ac:dyDescent="0.25">
      <c r="T28504" s="110"/>
      <c r="AC28504" s="109"/>
    </row>
    <row r="28505" spans="20:52" x14ac:dyDescent="0.25">
      <c r="T28505" s="110"/>
      <c r="AC28505" s="109"/>
    </row>
    <row r="28506" spans="20:52" x14ac:dyDescent="0.25">
      <c r="T28506" s="110"/>
      <c r="AC28506" s="109"/>
    </row>
    <row r="28507" spans="20:52" x14ac:dyDescent="0.25">
      <c r="T28507" s="110"/>
      <c r="AC28507" s="109"/>
      <c r="AJ28507" s="111"/>
      <c r="AO28507" s="111"/>
      <c r="AP28507" s="111"/>
      <c r="AT28507" s="111"/>
      <c r="AV28507" s="111"/>
    </row>
    <row r="28508" spans="20:52" x14ac:dyDescent="0.25">
      <c r="T28508" s="110"/>
      <c r="AC28508" s="109"/>
    </row>
    <row r="28509" spans="20:52" x14ac:dyDescent="0.25">
      <c r="T28509" s="110"/>
      <c r="AC28509" s="109"/>
      <c r="AZ28509" s="111"/>
    </row>
    <row r="28510" spans="20:52" x14ac:dyDescent="0.25">
      <c r="T28510" s="110"/>
      <c r="AC28510" s="109"/>
    </row>
    <row r="28511" spans="20:52" x14ac:dyDescent="0.25">
      <c r="T28511" s="110"/>
      <c r="AC28511" s="109"/>
      <c r="AV28511" s="111"/>
    </row>
    <row r="28512" spans="20:52" x14ac:dyDescent="0.25">
      <c r="T28512" s="110"/>
      <c r="AC28512" s="109"/>
      <c r="AJ28512" s="111"/>
      <c r="AO28512" s="111"/>
      <c r="AT28512" s="111"/>
    </row>
    <row r="28513" spans="20:52" x14ac:dyDescent="0.25">
      <c r="T28513" s="110"/>
      <c r="AC28513" s="109"/>
      <c r="AJ28513" s="111"/>
    </row>
    <row r="28514" spans="20:52" x14ac:dyDescent="0.25">
      <c r="T28514" s="110"/>
      <c r="AC28514" s="109"/>
    </row>
    <row r="28515" spans="20:52" x14ac:dyDescent="0.25">
      <c r="T28515" s="110"/>
      <c r="AC28515" s="109"/>
      <c r="AP28515" s="111"/>
    </row>
    <row r="28516" spans="20:52" x14ac:dyDescent="0.25">
      <c r="T28516" s="110"/>
      <c r="AC28516" s="109"/>
      <c r="AJ28516" s="111"/>
      <c r="AO28516" s="111"/>
      <c r="AV28516" s="111"/>
    </row>
    <row r="28517" spans="20:52" x14ac:dyDescent="0.25">
      <c r="T28517" s="110"/>
      <c r="AC28517" s="109"/>
      <c r="AJ28517" s="111"/>
      <c r="AO28517" s="111"/>
      <c r="AV28517" s="111"/>
    </row>
    <row r="28518" spans="20:52" x14ac:dyDescent="0.25">
      <c r="T28518" s="110"/>
      <c r="AC28518" s="109"/>
      <c r="AJ28518" s="111"/>
      <c r="AO28518" s="111"/>
      <c r="AT28518" s="111"/>
      <c r="AV28518" s="111"/>
    </row>
    <row r="28519" spans="20:52" x14ac:dyDescent="0.25">
      <c r="T28519" s="110"/>
      <c r="AC28519" s="109"/>
    </row>
    <row r="28520" spans="20:52" x14ac:dyDescent="0.25">
      <c r="T28520" s="110"/>
      <c r="AC28520" s="109"/>
      <c r="AZ28520" s="111"/>
    </row>
    <row r="28521" spans="20:52" x14ac:dyDescent="0.25">
      <c r="T28521" s="110"/>
      <c r="AC28521" s="109"/>
    </row>
    <row r="28522" spans="20:52" x14ac:dyDescent="0.25">
      <c r="T28522" s="110"/>
      <c r="AC28522" s="109"/>
      <c r="AJ28522" s="111"/>
      <c r="AO28522" s="111"/>
      <c r="AR28522" s="111"/>
      <c r="AV28522" s="111"/>
    </row>
    <row r="28523" spans="20:52" x14ac:dyDescent="0.25">
      <c r="T28523" s="110"/>
      <c r="AC28523" s="109"/>
      <c r="AV28523" s="111"/>
    </row>
    <row r="28524" spans="20:52" x14ac:dyDescent="0.25">
      <c r="T28524" s="110"/>
      <c r="AC28524" s="109"/>
    </row>
    <row r="28525" spans="20:52" x14ac:dyDescent="0.25">
      <c r="T28525" s="110"/>
      <c r="AC28525" s="109"/>
      <c r="AO28525" s="111"/>
      <c r="AT28525" s="111"/>
    </row>
    <row r="28526" spans="20:52" x14ac:dyDescent="0.25">
      <c r="T28526" s="110"/>
      <c r="AC28526" s="109"/>
      <c r="AJ28526" s="111"/>
      <c r="AO28526" s="111"/>
      <c r="AP28526" s="111"/>
      <c r="AT28526" s="111"/>
      <c r="AV28526" s="111"/>
    </row>
    <row r="28527" spans="20:52" x14ac:dyDescent="0.25">
      <c r="T28527" s="110"/>
      <c r="AC28527" s="109"/>
      <c r="AV28527" s="111"/>
    </row>
    <row r="28528" spans="20:52" x14ac:dyDescent="0.25">
      <c r="T28528" s="110"/>
      <c r="AC28528" s="109"/>
      <c r="AJ28528" s="111"/>
      <c r="AO28528" s="111"/>
      <c r="AV28528" s="111"/>
    </row>
    <row r="28529" spans="20:52" x14ac:dyDescent="0.25">
      <c r="T28529" s="110"/>
      <c r="AC28529" s="109"/>
      <c r="AJ28529" s="111"/>
      <c r="AO28529" s="111"/>
      <c r="AP28529" s="111"/>
      <c r="AR28529" s="111"/>
      <c r="AV28529" s="111"/>
    </row>
    <row r="28530" spans="20:52" x14ac:dyDescent="0.25">
      <c r="T28530" s="110"/>
      <c r="AC28530" s="109"/>
    </row>
    <row r="28531" spans="20:52" x14ac:dyDescent="0.25">
      <c r="T28531" s="110"/>
      <c r="AC28531" s="109"/>
    </row>
    <row r="28532" spans="20:52" x14ac:dyDescent="0.25">
      <c r="T28532" s="110"/>
      <c r="AC28532" s="109"/>
      <c r="AJ28532" s="111"/>
      <c r="AO28532" s="111"/>
      <c r="AR28532" s="111"/>
      <c r="AV28532" s="111"/>
    </row>
    <row r="28533" spans="20:52" x14ac:dyDescent="0.25">
      <c r="T28533" s="110"/>
      <c r="AC28533" s="109"/>
      <c r="AJ28533" s="111"/>
      <c r="AO28533" s="111"/>
      <c r="AV28533" s="111"/>
    </row>
    <row r="28534" spans="20:52" x14ac:dyDescent="0.25">
      <c r="T28534" s="110"/>
      <c r="AC28534" s="109"/>
      <c r="AZ28534" s="111"/>
    </row>
    <row r="28535" spans="20:52" x14ac:dyDescent="0.25">
      <c r="T28535" s="110"/>
      <c r="AC28535" s="109"/>
      <c r="AV28535" s="111"/>
    </row>
    <row r="28536" spans="20:52" x14ac:dyDescent="0.25">
      <c r="T28536" s="110"/>
      <c r="AC28536" s="109"/>
    </row>
    <row r="28537" spans="20:52" x14ac:dyDescent="0.25">
      <c r="T28537" s="110"/>
      <c r="AC28537" s="109"/>
    </row>
    <row r="28538" spans="20:52" x14ac:dyDescent="0.25">
      <c r="T28538" s="110"/>
      <c r="AC28538" s="109"/>
    </row>
    <row r="28539" spans="20:52" x14ac:dyDescent="0.25">
      <c r="T28539" s="110"/>
      <c r="AC28539" s="109"/>
      <c r="AO28539" s="111"/>
      <c r="AP28539" s="111"/>
      <c r="AV28539" s="111"/>
    </row>
    <row r="28540" spans="20:52" x14ac:dyDescent="0.25">
      <c r="T28540" s="110"/>
      <c r="AC28540" s="109"/>
      <c r="AJ28540" s="111"/>
      <c r="AO28540" s="111"/>
    </row>
    <row r="28541" spans="20:52" x14ac:dyDescent="0.25">
      <c r="T28541" s="110"/>
      <c r="AC28541" s="109"/>
      <c r="AJ28541" s="111"/>
      <c r="AO28541" s="111"/>
      <c r="AP28541" s="111"/>
      <c r="AR28541" s="111"/>
      <c r="AV28541" s="111"/>
    </row>
    <row r="28542" spans="20:52" x14ac:dyDescent="0.25">
      <c r="T28542" s="110"/>
      <c r="AC28542" s="109"/>
      <c r="AR28542" s="111"/>
      <c r="AV28542" s="111"/>
    </row>
    <row r="28543" spans="20:52" x14ac:dyDescent="0.25">
      <c r="T28543" s="110"/>
      <c r="AC28543" s="109"/>
      <c r="AO28543" s="111"/>
      <c r="AP28543" s="111"/>
      <c r="AV28543" s="111"/>
    </row>
    <row r="28544" spans="20:52" x14ac:dyDescent="0.25">
      <c r="T28544" s="110"/>
      <c r="AC28544" s="109"/>
    </row>
    <row r="28545" spans="20:52" x14ac:dyDescent="0.25">
      <c r="T28545" s="110"/>
      <c r="AC28545" s="109"/>
    </row>
    <row r="28546" spans="20:52" x14ac:dyDescent="0.25">
      <c r="T28546" s="110"/>
      <c r="AC28546" s="109"/>
      <c r="AV28546" s="111"/>
      <c r="AZ28546" s="111"/>
    </row>
    <row r="28547" spans="20:52" x14ac:dyDescent="0.25">
      <c r="T28547" s="110"/>
      <c r="AC28547" s="109"/>
      <c r="AJ28547" s="111"/>
      <c r="AV28547" s="111"/>
    </row>
    <row r="28548" spans="20:52" x14ac:dyDescent="0.25">
      <c r="T28548" s="110"/>
      <c r="AC28548" s="109"/>
    </row>
    <row r="28549" spans="20:52" x14ac:dyDescent="0.25">
      <c r="T28549" s="110"/>
      <c r="AC28549" s="109"/>
      <c r="AV28549" s="111"/>
    </row>
    <row r="28550" spans="20:52" x14ac:dyDescent="0.25">
      <c r="T28550" s="110"/>
      <c r="AC28550" s="109"/>
      <c r="AJ28550" s="111"/>
      <c r="AO28550" s="111"/>
      <c r="AP28550" s="111"/>
      <c r="AV28550" s="111"/>
    </row>
    <row r="28551" spans="20:52" x14ac:dyDescent="0.25">
      <c r="T28551" s="110"/>
      <c r="AC28551" s="109"/>
    </row>
    <row r="28552" spans="20:52" x14ac:dyDescent="0.25">
      <c r="T28552" s="110"/>
      <c r="AC28552" s="109"/>
      <c r="AV28552" s="111"/>
    </row>
    <row r="28553" spans="20:52" x14ac:dyDescent="0.25">
      <c r="T28553" s="110"/>
      <c r="AC28553" s="109"/>
    </row>
    <row r="28554" spans="20:52" x14ac:dyDescent="0.25">
      <c r="T28554" s="110"/>
      <c r="AC28554" s="109"/>
      <c r="AV28554" s="111"/>
      <c r="AZ28554" s="111"/>
    </row>
    <row r="28555" spans="20:52" x14ac:dyDescent="0.25">
      <c r="T28555" s="110"/>
      <c r="AC28555" s="109"/>
    </row>
    <row r="28556" spans="20:52" x14ac:dyDescent="0.25">
      <c r="T28556" s="110"/>
      <c r="AC28556" s="109"/>
      <c r="AJ28556" s="111"/>
      <c r="AO28556" s="111"/>
      <c r="AP28556" s="111"/>
    </row>
    <row r="28557" spans="20:52" x14ac:dyDescent="0.25">
      <c r="T28557" s="110"/>
      <c r="AC28557" s="109"/>
      <c r="AJ28557" s="111"/>
      <c r="AO28557" s="111"/>
      <c r="AV28557" s="111"/>
      <c r="AZ28557" s="111"/>
    </row>
    <row r="28558" spans="20:52" x14ac:dyDescent="0.25">
      <c r="T28558" s="110"/>
      <c r="AC28558" s="109"/>
      <c r="AJ28558" s="111"/>
      <c r="AO28558" s="111"/>
      <c r="AT28558" s="111"/>
      <c r="AV28558" s="111"/>
    </row>
    <row r="28559" spans="20:52" x14ac:dyDescent="0.25">
      <c r="T28559" s="110"/>
      <c r="AC28559" s="109"/>
    </row>
    <row r="28560" spans="20:52" x14ac:dyDescent="0.25">
      <c r="T28560" s="110"/>
      <c r="AC28560" s="109"/>
    </row>
    <row r="28561" spans="20:48" x14ac:dyDescent="0.25">
      <c r="T28561" s="110"/>
      <c r="AC28561" s="109"/>
    </row>
    <row r="28562" spans="20:48" x14ac:dyDescent="0.25">
      <c r="T28562" s="110"/>
      <c r="AC28562" s="109"/>
      <c r="AJ28562" s="111"/>
      <c r="AO28562" s="111"/>
      <c r="AT28562" s="111"/>
      <c r="AV28562" s="111"/>
    </row>
    <row r="28563" spans="20:48" x14ac:dyDescent="0.25">
      <c r="T28563" s="110"/>
      <c r="AC28563" s="109"/>
    </row>
    <row r="28564" spans="20:48" x14ac:dyDescent="0.25">
      <c r="T28564" s="110"/>
      <c r="AC28564" s="109"/>
      <c r="AP28564" s="111"/>
      <c r="AV28564" s="111"/>
    </row>
    <row r="28565" spans="20:48" x14ac:dyDescent="0.25">
      <c r="T28565" s="110"/>
      <c r="AC28565" s="109"/>
    </row>
    <row r="28566" spans="20:48" x14ac:dyDescent="0.25">
      <c r="T28566" s="110"/>
      <c r="AC28566" s="109"/>
    </row>
    <row r="28567" spans="20:48" x14ac:dyDescent="0.25">
      <c r="T28567" s="110"/>
      <c r="AC28567" s="109"/>
      <c r="AJ28567" s="111"/>
      <c r="AO28567" s="111"/>
      <c r="AP28567" s="111"/>
      <c r="AT28567" s="111"/>
      <c r="AV28567" s="111"/>
    </row>
    <row r="28568" spans="20:48" x14ac:dyDescent="0.25">
      <c r="T28568" s="110"/>
      <c r="AC28568" s="109"/>
      <c r="AV28568" s="111"/>
    </row>
    <row r="28569" spans="20:48" x14ac:dyDescent="0.25">
      <c r="T28569" s="110"/>
      <c r="AC28569" s="109"/>
      <c r="AJ28569" s="111"/>
      <c r="AO28569" s="111"/>
      <c r="AV28569" s="111"/>
    </row>
    <row r="28570" spans="20:48" x14ac:dyDescent="0.25">
      <c r="T28570" s="110"/>
      <c r="AC28570" s="109"/>
      <c r="AJ28570" s="111"/>
      <c r="AO28570" s="111"/>
      <c r="AV28570" s="111"/>
    </row>
    <row r="28571" spans="20:48" x14ac:dyDescent="0.25">
      <c r="T28571" s="110"/>
      <c r="AC28571" s="109"/>
      <c r="AV28571" s="111"/>
    </row>
    <row r="28572" spans="20:48" x14ac:dyDescent="0.25">
      <c r="T28572" s="110"/>
      <c r="AC28572" s="109"/>
    </row>
    <row r="28573" spans="20:48" x14ac:dyDescent="0.25">
      <c r="T28573" s="110"/>
      <c r="AC28573" s="109"/>
      <c r="AJ28573" s="111"/>
      <c r="AO28573" s="111"/>
      <c r="AV28573" s="111"/>
    </row>
    <row r="28574" spans="20:48" x14ac:dyDescent="0.25">
      <c r="T28574" s="110"/>
      <c r="AC28574" s="109"/>
      <c r="AJ28574" s="111"/>
      <c r="AO28574" s="111"/>
      <c r="AV28574" s="111"/>
    </row>
    <row r="28575" spans="20:48" x14ac:dyDescent="0.25">
      <c r="T28575" s="110"/>
      <c r="AC28575" s="109"/>
    </row>
    <row r="28576" spans="20:48" x14ac:dyDescent="0.25">
      <c r="T28576" s="110"/>
      <c r="AC28576" s="109"/>
      <c r="AV28576" s="111"/>
    </row>
    <row r="28577" spans="20:52" x14ac:dyDescent="0.25">
      <c r="T28577" s="110"/>
      <c r="AC28577" s="109"/>
      <c r="AJ28577" s="111"/>
      <c r="AO28577" s="111"/>
      <c r="AV28577" s="111"/>
    </row>
    <row r="28578" spans="20:52" x14ac:dyDescent="0.25">
      <c r="T28578" s="110"/>
      <c r="AC28578" s="109"/>
      <c r="AZ28578" s="111"/>
    </row>
    <row r="28579" spans="20:52" x14ac:dyDescent="0.25">
      <c r="T28579" s="110"/>
      <c r="AC28579" s="109"/>
      <c r="AJ28579" s="111"/>
      <c r="AO28579" s="111"/>
      <c r="AV28579" s="111"/>
    </row>
    <row r="28580" spans="20:52" x14ac:dyDescent="0.25">
      <c r="T28580" s="110"/>
      <c r="AC28580" s="109"/>
      <c r="AJ28580" s="111"/>
      <c r="AO28580" s="111"/>
      <c r="AV28580" s="111"/>
    </row>
    <row r="28581" spans="20:52" x14ac:dyDescent="0.25">
      <c r="T28581" s="110"/>
      <c r="AC28581" s="109"/>
      <c r="AT28581" s="111"/>
      <c r="AV28581" s="111"/>
    </row>
    <row r="28582" spans="20:52" x14ac:dyDescent="0.25">
      <c r="T28582" s="110"/>
      <c r="AC28582" s="109"/>
      <c r="AO28582" s="111"/>
      <c r="AV28582" s="111"/>
    </row>
    <row r="28583" spans="20:52" x14ac:dyDescent="0.25">
      <c r="T28583" s="110"/>
      <c r="AC28583" s="109"/>
      <c r="AJ28583" s="111"/>
      <c r="AO28583" s="111"/>
      <c r="AP28583" s="111"/>
      <c r="AT28583" s="111"/>
    </row>
    <row r="28584" spans="20:52" x14ac:dyDescent="0.25">
      <c r="T28584" s="110"/>
      <c r="AC28584" s="109"/>
    </row>
    <row r="28585" spans="20:52" x14ac:dyDescent="0.25">
      <c r="T28585" s="110"/>
      <c r="AC28585" s="109"/>
      <c r="AJ28585" s="111"/>
    </row>
    <row r="28586" spans="20:52" x14ac:dyDescent="0.25">
      <c r="T28586" s="110"/>
      <c r="AC28586" s="109"/>
    </row>
    <row r="28587" spans="20:52" x14ac:dyDescent="0.25">
      <c r="T28587" s="110"/>
      <c r="AC28587" s="109"/>
      <c r="AJ28587" s="111"/>
      <c r="AP28587" s="111"/>
      <c r="AV28587" s="111"/>
    </row>
    <row r="28588" spans="20:52" x14ac:dyDescent="0.25">
      <c r="T28588" s="110"/>
      <c r="AC28588" s="109"/>
      <c r="AP28588" s="111"/>
      <c r="AV28588" s="111"/>
    </row>
    <row r="28589" spans="20:52" x14ac:dyDescent="0.25">
      <c r="T28589" s="110"/>
      <c r="AC28589" s="109"/>
      <c r="AJ28589" s="111"/>
      <c r="AV28589" s="111"/>
    </row>
    <row r="28590" spans="20:52" x14ac:dyDescent="0.25">
      <c r="T28590" s="110"/>
      <c r="AC28590" s="109"/>
      <c r="AJ28590" s="111"/>
      <c r="AO28590" s="111"/>
      <c r="AR28590" s="111"/>
      <c r="AT28590" s="111"/>
    </row>
    <row r="28591" spans="20:52" x14ac:dyDescent="0.25">
      <c r="T28591" s="110"/>
      <c r="AC28591" s="109"/>
    </row>
    <row r="28592" spans="20:52" x14ac:dyDescent="0.25">
      <c r="T28592" s="110"/>
      <c r="AC28592" s="109"/>
      <c r="AJ28592" s="111"/>
      <c r="AO28592" s="111"/>
      <c r="AP28592" s="111"/>
      <c r="AV28592" s="111"/>
    </row>
    <row r="28593" spans="20:52" x14ac:dyDescent="0.25">
      <c r="T28593" s="110"/>
      <c r="AC28593" s="109"/>
    </row>
    <row r="28594" spans="20:52" x14ac:dyDescent="0.25">
      <c r="T28594" s="110"/>
      <c r="AC28594" s="109"/>
      <c r="AJ28594" s="111"/>
      <c r="AO28594" s="111"/>
      <c r="AV28594" s="111"/>
      <c r="AZ28594" s="111"/>
    </row>
    <row r="28595" spans="20:52" x14ac:dyDescent="0.25">
      <c r="T28595" s="110"/>
      <c r="AC28595" s="109"/>
      <c r="AJ28595" s="111"/>
      <c r="AO28595" s="111"/>
      <c r="AT28595" s="111"/>
      <c r="AV28595" s="111"/>
    </row>
    <row r="28596" spans="20:52" x14ac:dyDescent="0.25">
      <c r="T28596" s="110"/>
      <c r="AC28596" s="109"/>
      <c r="AZ28596" s="111"/>
    </row>
    <row r="28597" spans="20:52" x14ac:dyDescent="0.25">
      <c r="T28597" s="110"/>
      <c r="AC28597" s="109"/>
    </row>
    <row r="28598" spans="20:52" x14ac:dyDescent="0.25">
      <c r="T28598" s="110"/>
      <c r="AC28598" s="109"/>
    </row>
    <row r="28599" spans="20:52" x14ac:dyDescent="0.25">
      <c r="T28599" s="110"/>
      <c r="AC28599" s="109"/>
    </row>
    <row r="28600" spans="20:52" x14ac:dyDescent="0.25">
      <c r="T28600" s="110"/>
      <c r="AC28600" s="109"/>
    </row>
    <row r="28601" spans="20:52" x14ac:dyDescent="0.25">
      <c r="T28601" s="110"/>
      <c r="AC28601" s="109"/>
      <c r="AO28601" s="111"/>
      <c r="AV28601" s="111"/>
    </row>
    <row r="28602" spans="20:52" x14ac:dyDescent="0.25">
      <c r="T28602" s="110"/>
      <c r="AC28602" s="109"/>
    </row>
    <row r="28603" spans="20:52" x14ac:dyDescent="0.25">
      <c r="T28603" s="110"/>
      <c r="AC28603" s="109"/>
      <c r="AJ28603" s="111"/>
    </row>
    <row r="28604" spans="20:52" x14ac:dyDescent="0.25">
      <c r="T28604" s="110"/>
      <c r="AC28604" s="109"/>
      <c r="AJ28604" s="111"/>
      <c r="AP28604" s="111"/>
      <c r="AV28604" s="111"/>
      <c r="AZ28604" s="111"/>
    </row>
    <row r="28605" spans="20:52" x14ac:dyDescent="0.25">
      <c r="T28605" s="110"/>
      <c r="AC28605" s="109"/>
    </row>
    <row r="28606" spans="20:52" x14ac:dyDescent="0.25">
      <c r="T28606" s="110"/>
      <c r="AC28606" s="109"/>
      <c r="AJ28606" s="111"/>
      <c r="AO28606" s="111"/>
      <c r="AP28606" s="111"/>
      <c r="AV28606" s="111"/>
    </row>
    <row r="28607" spans="20:52" x14ac:dyDescent="0.25">
      <c r="T28607" s="110"/>
      <c r="AC28607" s="109"/>
      <c r="AJ28607" s="111"/>
      <c r="AO28607" s="111"/>
      <c r="AP28607" s="111"/>
      <c r="AV28607" s="111"/>
    </row>
    <row r="28608" spans="20:52" x14ac:dyDescent="0.25">
      <c r="T28608" s="110"/>
      <c r="AC28608" s="109"/>
      <c r="AO28608" s="111"/>
      <c r="AP28608" s="111"/>
      <c r="AT28608" s="111"/>
      <c r="AV28608" s="111"/>
    </row>
    <row r="28609" spans="20:48" x14ac:dyDescent="0.25">
      <c r="T28609" s="110"/>
      <c r="AC28609" s="109"/>
    </row>
    <row r="28610" spans="20:48" x14ac:dyDescent="0.25">
      <c r="T28610" s="110"/>
      <c r="AC28610" s="109"/>
      <c r="AJ28610" s="111"/>
      <c r="AO28610" s="111"/>
      <c r="AV28610" s="111"/>
    </row>
    <row r="28611" spans="20:48" x14ac:dyDescent="0.25">
      <c r="T28611" s="110"/>
      <c r="AC28611" s="109"/>
    </row>
    <row r="28612" spans="20:48" x14ac:dyDescent="0.25">
      <c r="T28612" s="110"/>
      <c r="AC28612" s="109"/>
      <c r="AJ28612" s="111"/>
      <c r="AO28612" s="111"/>
      <c r="AP28612" s="111"/>
      <c r="AR28612" s="111"/>
    </row>
    <row r="28613" spans="20:48" x14ac:dyDescent="0.25">
      <c r="T28613" s="110"/>
      <c r="AC28613" s="109"/>
      <c r="AJ28613" s="111"/>
      <c r="AO28613" s="111"/>
      <c r="AV28613" s="111"/>
    </row>
    <row r="28614" spans="20:48" x14ac:dyDescent="0.25">
      <c r="T28614" s="110"/>
      <c r="AC28614" s="109"/>
      <c r="AV28614" s="111"/>
    </row>
    <row r="28615" spans="20:48" x14ac:dyDescent="0.25">
      <c r="T28615" s="110"/>
      <c r="AC28615" s="109"/>
    </row>
    <row r="28616" spans="20:48" x14ac:dyDescent="0.25">
      <c r="T28616" s="110"/>
      <c r="AC28616" s="109"/>
      <c r="AJ28616" s="111"/>
      <c r="AP28616" s="111"/>
    </row>
    <row r="28617" spans="20:48" x14ac:dyDescent="0.25">
      <c r="T28617" s="110"/>
      <c r="AC28617" s="109"/>
      <c r="AJ28617" s="111"/>
      <c r="AO28617" s="111"/>
      <c r="AP28617" s="111"/>
      <c r="AT28617" s="111"/>
      <c r="AV28617" s="111"/>
    </row>
    <row r="28618" spans="20:48" x14ac:dyDescent="0.25">
      <c r="T28618" s="110"/>
      <c r="AC28618" s="109"/>
      <c r="AJ28618" s="111"/>
    </row>
    <row r="28619" spans="20:48" x14ac:dyDescent="0.25">
      <c r="T28619" s="110"/>
      <c r="AC28619" s="109"/>
      <c r="AJ28619" s="111"/>
      <c r="AO28619" s="111"/>
      <c r="AP28619" s="111"/>
      <c r="AT28619" s="111"/>
      <c r="AV28619" s="111"/>
    </row>
    <row r="28620" spans="20:48" x14ac:dyDescent="0.25">
      <c r="T28620" s="110"/>
      <c r="AC28620" s="109"/>
      <c r="AJ28620" s="111"/>
      <c r="AO28620" s="111"/>
      <c r="AV28620" s="111"/>
    </row>
    <row r="28621" spans="20:48" x14ac:dyDescent="0.25">
      <c r="T28621" s="110"/>
      <c r="AC28621" s="109"/>
    </row>
    <row r="28622" spans="20:48" x14ac:dyDescent="0.25">
      <c r="T28622" s="110"/>
      <c r="AC28622" s="109"/>
    </row>
    <row r="28623" spans="20:48" x14ac:dyDescent="0.25">
      <c r="T28623" s="110"/>
      <c r="AC28623" s="109"/>
    </row>
    <row r="28624" spans="20:48" x14ac:dyDescent="0.25">
      <c r="T28624" s="110"/>
      <c r="AC28624" s="109"/>
      <c r="AJ28624" s="111"/>
      <c r="AO28624" s="111"/>
      <c r="AT28624" s="111"/>
      <c r="AV28624" s="111"/>
    </row>
    <row r="28625" spans="20:52" x14ac:dyDescent="0.25">
      <c r="T28625" s="110"/>
      <c r="AC28625" s="109"/>
    </row>
    <row r="28626" spans="20:52" x14ac:dyDescent="0.25">
      <c r="T28626" s="110"/>
      <c r="AC28626" s="109"/>
      <c r="AJ28626" s="111"/>
      <c r="AO28626" s="111"/>
      <c r="AP28626" s="111"/>
    </row>
    <row r="28627" spans="20:52" x14ac:dyDescent="0.25">
      <c r="T28627" s="110"/>
      <c r="AC28627" s="109"/>
      <c r="AJ28627" s="111"/>
      <c r="AO28627" s="111"/>
      <c r="AV28627" s="111"/>
    </row>
    <row r="28628" spans="20:52" x14ac:dyDescent="0.25">
      <c r="T28628" s="110"/>
      <c r="AC28628" s="109"/>
      <c r="AJ28628" s="111"/>
      <c r="AO28628" s="111"/>
      <c r="AT28628" s="111"/>
      <c r="AV28628" s="111"/>
    </row>
    <row r="28629" spans="20:52" x14ac:dyDescent="0.25">
      <c r="T28629" s="110"/>
      <c r="AC28629" s="109"/>
      <c r="AJ28629" s="111"/>
      <c r="AP28629" s="111"/>
      <c r="AV28629" s="111"/>
    </row>
    <row r="28630" spans="20:52" x14ac:dyDescent="0.25">
      <c r="T28630" s="110"/>
      <c r="AC28630" s="109"/>
      <c r="AJ28630" s="111"/>
      <c r="AO28630" s="111"/>
      <c r="AV28630" s="111"/>
    </row>
    <row r="28631" spans="20:52" x14ac:dyDescent="0.25">
      <c r="T28631" s="110"/>
      <c r="AC28631" s="109"/>
      <c r="AP28631" s="111"/>
      <c r="AV28631" s="111"/>
    </row>
    <row r="28632" spans="20:52" x14ac:dyDescent="0.25">
      <c r="T28632" s="110"/>
      <c r="AC28632" s="109"/>
      <c r="AJ28632" s="111"/>
      <c r="AO28632" s="111"/>
      <c r="AT28632" s="111"/>
    </row>
    <row r="28633" spans="20:52" x14ac:dyDescent="0.25">
      <c r="T28633" s="110"/>
      <c r="AC28633" s="109"/>
      <c r="AJ28633" s="111"/>
      <c r="AO28633" s="111"/>
    </row>
    <row r="28634" spans="20:52" x14ac:dyDescent="0.25">
      <c r="T28634" s="110"/>
      <c r="AC28634" s="109"/>
      <c r="AJ28634" s="111"/>
      <c r="AO28634" s="111"/>
      <c r="AT28634" s="111"/>
      <c r="AV28634" s="111"/>
    </row>
    <row r="28635" spans="20:52" x14ac:dyDescent="0.25">
      <c r="T28635" s="110"/>
      <c r="AC28635" s="109"/>
      <c r="AJ28635" s="111"/>
      <c r="AP28635" s="111"/>
    </row>
    <row r="28636" spans="20:52" x14ac:dyDescent="0.25">
      <c r="T28636" s="110"/>
      <c r="AC28636" s="109"/>
    </row>
    <row r="28637" spans="20:52" x14ac:dyDescent="0.25">
      <c r="T28637" s="110"/>
      <c r="AC28637" s="109"/>
      <c r="AJ28637" s="111"/>
      <c r="AO28637" s="111"/>
      <c r="AP28637" s="111"/>
      <c r="AV28637" s="111"/>
    </row>
    <row r="28638" spans="20:52" x14ac:dyDescent="0.25">
      <c r="T28638" s="110"/>
      <c r="AC28638" s="109"/>
    </row>
    <row r="28639" spans="20:52" x14ac:dyDescent="0.25">
      <c r="T28639" s="110"/>
      <c r="AC28639" s="109"/>
      <c r="AP28639" s="111"/>
      <c r="AZ28639" s="111"/>
    </row>
    <row r="28640" spans="20:52" x14ac:dyDescent="0.25">
      <c r="T28640" s="110"/>
      <c r="AC28640" s="109"/>
      <c r="AJ28640" s="111"/>
      <c r="AO28640" s="111"/>
      <c r="AP28640" s="111"/>
      <c r="AV28640" s="111"/>
    </row>
    <row r="28641" spans="20:52" x14ac:dyDescent="0.25">
      <c r="T28641" s="110"/>
      <c r="AC28641" s="109"/>
      <c r="AJ28641" s="111"/>
      <c r="AO28641" s="111"/>
      <c r="AP28641" s="111"/>
      <c r="AV28641" s="111"/>
      <c r="AZ28641" s="111"/>
    </row>
    <row r="28642" spans="20:52" x14ac:dyDescent="0.25">
      <c r="T28642" s="110"/>
      <c r="AC28642" s="109"/>
      <c r="AJ28642" s="111"/>
      <c r="AO28642" s="111"/>
      <c r="AV28642" s="111"/>
    </row>
    <row r="28643" spans="20:52" x14ac:dyDescent="0.25">
      <c r="T28643" s="110"/>
      <c r="AC28643" s="109"/>
    </row>
    <row r="28644" spans="20:52" x14ac:dyDescent="0.25">
      <c r="T28644" s="110"/>
      <c r="AC28644" s="109"/>
      <c r="AJ28644" s="111"/>
      <c r="AO28644" s="111"/>
      <c r="AP28644" s="111"/>
    </row>
    <row r="28645" spans="20:52" x14ac:dyDescent="0.25">
      <c r="T28645" s="110"/>
      <c r="AC28645" s="109"/>
    </row>
    <row r="28646" spans="20:52" x14ac:dyDescent="0.25">
      <c r="T28646" s="110"/>
      <c r="AC28646" s="109"/>
    </row>
    <row r="28647" spans="20:52" x14ac:dyDescent="0.25">
      <c r="T28647" s="110"/>
      <c r="AC28647" s="109"/>
      <c r="AP28647" s="111"/>
      <c r="AT28647" s="111"/>
      <c r="AV28647" s="111"/>
      <c r="AZ28647" s="111"/>
    </row>
    <row r="28648" spans="20:52" x14ac:dyDescent="0.25">
      <c r="T28648" s="110"/>
      <c r="AC28648" s="109"/>
      <c r="AJ28648" s="111"/>
      <c r="AO28648" s="111"/>
      <c r="AV28648" s="111"/>
    </row>
    <row r="28649" spans="20:52" x14ac:dyDescent="0.25">
      <c r="T28649" s="110"/>
      <c r="AC28649" s="109"/>
      <c r="AJ28649" s="111"/>
      <c r="AO28649" s="111"/>
      <c r="AP28649" s="111"/>
    </row>
    <row r="28650" spans="20:52" x14ac:dyDescent="0.25">
      <c r="T28650" s="110"/>
      <c r="AC28650" s="109"/>
      <c r="AJ28650" s="111"/>
      <c r="AO28650" s="111"/>
      <c r="AT28650" s="111"/>
    </row>
    <row r="28651" spans="20:52" x14ac:dyDescent="0.25">
      <c r="T28651" s="110"/>
      <c r="AC28651" s="109"/>
      <c r="AJ28651" s="111"/>
      <c r="AO28651" s="111"/>
      <c r="AP28651" s="111"/>
      <c r="AT28651" s="111"/>
      <c r="AV28651" s="111"/>
      <c r="AZ28651" s="111"/>
    </row>
    <row r="28652" spans="20:52" x14ac:dyDescent="0.25">
      <c r="T28652" s="110"/>
      <c r="AC28652" s="109"/>
      <c r="AJ28652" s="111"/>
      <c r="AO28652" s="111"/>
      <c r="AP28652" s="111"/>
      <c r="AT28652" s="111"/>
      <c r="AV28652" s="111"/>
      <c r="AZ28652" s="111"/>
    </row>
    <row r="28653" spans="20:52" x14ac:dyDescent="0.25">
      <c r="T28653" s="110"/>
      <c r="AC28653" s="109"/>
    </row>
    <row r="28654" spans="20:52" x14ac:dyDescent="0.25">
      <c r="T28654" s="110"/>
      <c r="AC28654" s="109"/>
      <c r="AJ28654" s="111"/>
      <c r="AO28654" s="111"/>
      <c r="AV28654" s="111"/>
    </row>
    <row r="28655" spans="20:52" x14ac:dyDescent="0.25">
      <c r="T28655" s="110"/>
      <c r="AC28655" s="109"/>
      <c r="AJ28655" s="111"/>
      <c r="AO28655" s="111"/>
      <c r="AV28655" s="111"/>
    </row>
    <row r="28656" spans="20:52" x14ac:dyDescent="0.25">
      <c r="T28656" s="110"/>
      <c r="AC28656" s="109"/>
      <c r="AV28656" s="111"/>
    </row>
    <row r="28657" spans="20:52" x14ac:dyDescent="0.25">
      <c r="T28657" s="110"/>
      <c r="AC28657" s="109"/>
      <c r="AJ28657" s="111"/>
      <c r="AO28657" s="111"/>
      <c r="AP28657" s="111"/>
      <c r="AV28657" s="111"/>
    </row>
    <row r="28658" spans="20:52" x14ac:dyDescent="0.25">
      <c r="T28658" s="110"/>
      <c r="AC28658" s="109"/>
      <c r="AJ28658" s="111"/>
      <c r="AO28658" s="111"/>
      <c r="AR28658" s="111"/>
      <c r="AV28658" s="111"/>
    </row>
    <row r="28659" spans="20:52" x14ac:dyDescent="0.25">
      <c r="T28659" s="110"/>
      <c r="AC28659" s="109"/>
      <c r="AV28659" s="111"/>
    </row>
    <row r="28660" spans="20:52" x14ac:dyDescent="0.25">
      <c r="T28660" s="110"/>
      <c r="AC28660" s="109"/>
      <c r="AV28660" s="111"/>
    </row>
    <row r="28661" spans="20:52" x14ac:dyDescent="0.25">
      <c r="T28661" s="110"/>
      <c r="AC28661" s="109"/>
      <c r="AJ28661" s="111"/>
      <c r="AO28661" s="111"/>
      <c r="AP28661" s="111"/>
      <c r="AT28661" s="111"/>
    </row>
    <row r="28662" spans="20:52" x14ac:dyDescent="0.25">
      <c r="T28662" s="110"/>
      <c r="AC28662" s="109"/>
      <c r="AJ28662" s="111"/>
      <c r="AO28662" s="111"/>
      <c r="AP28662" s="111"/>
      <c r="AV28662" s="111"/>
      <c r="AZ28662" s="111"/>
    </row>
    <row r="28663" spans="20:52" x14ac:dyDescent="0.25">
      <c r="T28663" s="110"/>
      <c r="AC28663" s="109"/>
      <c r="AV28663" s="111"/>
    </row>
    <row r="28664" spans="20:52" x14ac:dyDescent="0.25">
      <c r="T28664" s="110"/>
      <c r="AC28664" s="109"/>
    </row>
    <row r="28665" spans="20:52" x14ac:dyDescent="0.25">
      <c r="T28665" s="110"/>
      <c r="AC28665" s="109"/>
      <c r="AV28665" s="111"/>
    </row>
    <row r="28666" spans="20:52" x14ac:dyDescent="0.25">
      <c r="T28666" s="110"/>
      <c r="AC28666" s="109"/>
      <c r="AJ28666" s="111"/>
      <c r="AO28666" s="111"/>
      <c r="AV28666" s="111"/>
    </row>
    <row r="28667" spans="20:52" x14ac:dyDescent="0.25">
      <c r="T28667" s="110"/>
      <c r="AC28667" s="109"/>
    </row>
    <row r="28668" spans="20:52" x14ac:dyDescent="0.25">
      <c r="T28668" s="110"/>
      <c r="AC28668" s="109"/>
      <c r="AJ28668" s="111"/>
      <c r="AO28668" s="111"/>
      <c r="AV28668" s="111"/>
    </row>
    <row r="28669" spans="20:52" x14ac:dyDescent="0.25">
      <c r="T28669" s="110"/>
      <c r="AC28669" s="109"/>
    </row>
    <row r="28670" spans="20:52" x14ac:dyDescent="0.25">
      <c r="T28670" s="110"/>
      <c r="AC28670" s="109"/>
    </row>
    <row r="28671" spans="20:52" x14ac:dyDescent="0.25">
      <c r="T28671" s="110"/>
      <c r="AC28671" s="109"/>
    </row>
    <row r="28672" spans="20:52" x14ac:dyDescent="0.25">
      <c r="T28672" s="110"/>
      <c r="AC28672" s="109"/>
    </row>
    <row r="28673" spans="20:52" x14ac:dyDescent="0.25">
      <c r="T28673" s="110"/>
      <c r="AC28673" s="109"/>
      <c r="AJ28673" s="111"/>
      <c r="AO28673" s="111"/>
      <c r="AV28673" s="111"/>
    </row>
    <row r="28674" spans="20:52" x14ac:dyDescent="0.25">
      <c r="T28674" s="110"/>
      <c r="AC28674" s="109"/>
      <c r="AJ28674" s="111"/>
      <c r="AO28674" s="111"/>
    </row>
    <row r="28675" spans="20:52" x14ac:dyDescent="0.25">
      <c r="T28675" s="110"/>
      <c r="AC28675" s="109"/>
    </row>
    <row r="28676" spans="20:52" x14ac:dyDescent="0.25">
      <c r="T28676" s="110"/>
      <c r="AC28676" s="109"/>
      <c r="AJ28676" s="111"/>
      <c r="AO28676" s="111"/>
      <c r="AV28676" s="111"/>
      <c r="AZ28676" s="111"/>
    </row>
    <row r="28677" spans="20:52" x14ac:dyDescent="0.25">
      <c r="T28677" s="110"/>
      <c r="AC28677" s="109"/>
      <c r="AJ28677" s="111"/>
      <c r="AO28677" s="111"/>
      <c r="AP28677" s="111"/>
      <c r="AV28677" s="111"/>
    </row>
    <row r="28678" spans="20:52" x14ac:dyDescent="0.25">
      <c r="T28678" s="110"/>
      <c r="AC28678" s="109"/>
      <c r="AJ28678" s="111"/>
      <c r="AO28678" s="111"/>
      <c r="AV28678" s="111"/>
    </row>
    <row r="28679" spans="20:52" x14ac:dyDescent="0.25">
      <c r="T28679" s="110"/>
      <c r="AC28679" s="109"/>
      <c r="AJ28679" s="111"/>
      <c r="AO28679" s="111"/>
      <c r="AR28679" s="111"/>
      <c r="AT28679" s="111"/>
    </row>
    <row r="28680" spans="20:52" x14ac:dyDescent="0.25">
      <c r="T28680" s="110"/>
      <c r="AC28680" s="109"/>
      <c r="AJ28680" s="111"/>
      <c r="AO28680" s="111"/>
      <c r="AV28680" s="111"/>
    </row>
    <row r="28681" spans="20:52" x14ac:dyDescent="0.25">
      <c r="T28681" s="110"/>
      <c r="AC28681" s="109"/>
      <c r="AZ28681" s="111"/>
    </row>
    <row r="28682" spans="20:52" x14ac:dyDescent="0.25">
      <c r="T28682" s="110"/>
      <c r="AC28682" s="109"/>
    </row>
    <row r="28683" spans="20:52" x14ac:dyDescent="0.25">
      <c r="T28683" s="110"/>
      <c r="AC28683" s="109"/>
    </row>
    <row r="28684" spans="20:52" x14ac:dyDescent="0.25">
      <c r="T28684" s="110"/>
      <c r="AC28684" s="109"/>
    </row>
    <row r="28685" spans="20:52" x14ac:dyDescent="0.25">
      <c r="T28685" s="110"/>
      <c r="AC28685" s="109"/>
      <c r="AJ28685" s="111"/>
      <c r="AO28685" s="111"/>
      <c r="AP28685" s="111"/>
    </row>
    <row r="28686" spans="20:52" x14ac:dyDescent="0.25">
      <c r="T28686" s="110"/>
      <c r="AC28686" s="109"/>
      <c r="AV28686" s="111"/>
    </row>
    <row r="28687" spans="20:52" x14ac:dyDescent="0.25">
      <c r="T28687" s="110"/>
      <c r="AC28687" s="109"/>
      <c r="AZ28687" s="111"/>
    </row>
    <row r="28688" spans="20:52" x14ac:dyDescent="0.25">
      <c r="T28688" s="110"/>
      <c r="AC28688" s="109"/>
    </row>
    <row r="28689" spans="20:52" x14ac:dyDescent="0.25">
      <c r="T28689" s="110"/>
      <c r="AC28689" s="109"/>
      <c r="AJ28689" s="111"/>
      <c r="AO28689" s="111"/>
      <c r="AV28689" s="111"/>
    </row>
    <row r="28690" spans="20:52" x14ac:dyDescent="0.25">
      <c r="T28690" s="110"/>
      <c r="AC28690" s="109"/>
      <c r="AP28690" s="111"/>
      <c r="AV28690" s="111"/>
      <c r="AZ28690" s="111"/>
    </row>
    <row r="28691" spans="20:52" x14ac:dyDescent="0.25">
      <c r="T28691" s="110"/>
      <c r="AC28691" s="109"/>
      <c r="AV28691" s="111"/>
    </row>
    <row r="28692" spans="20:52" x14ac:dyDescent="0.25">
      <c r="T28692" s="110"/>
      <c r="AC28692" s="109"/>
    </row>
    <row r="28693" spans="20:52" x14ac:dyDescent="0.25">
      <c r="T28693" s="110"/>
      <c r="AC28693" s="109"/>
      <c r="AO28693" s="111"/>
      <c r="AV28693" s="111"/>
    </row>
    <row r="28694" spans="20:52" x14ac:dyDescent="0.25">
      <c r="T28694" s="110"/>
      <c r="AC28694" s="109"/>
    </row>
    <row r="28695" spans="20:52" x14ac:dyDescent="0.25">
      <c r="T28695" s="110"/>
      <c r="AC28695" s="109"/>
      <c r="AJ28695" s="111"/>
      <c r="AO28695" s="111"/>
      <c r="AP28695" s="111"/>
      <c r="AT28695" s="111"/>
      <c r="AV28695" s="111"/>
    </row>
    <row r="28696" spans="20:52" x14ac:dyDescent="0.25">
      <c r="T28696" s="110"/>
      <c r="AC28696" s="109"/>
      <c r="AJ28696" s="111"/>
      <c r="AP28696" s="111"/>
      <c r="AV28696" s="111"/>
      <c r="AZ28696" s="111"/>
    </row>
    <row r="28697" spans="20:52" x14ac:dyDescent="0.25">
      <c r="T28697" s="110"/>
      <c r="AC28697" s="109"/>
      <c r="AV28697" s="111"/>
    </row>
    <row r="28698" spans="20:52" x14ac:dyDescent="0.25">
      <c r="T28698" s="110"/>
      <c r="AC28698" s="109"/>
      <c r="AO28698" s="111"/>
      <c r="AP28698" s="111"/>
      <c r="AV28698" s="111"/>
    </row>
    <row r="28699" spans="20:52" x14ac:dyDescent="0.25">
      <c r="T28699" s="110"/>
      <c r="AC28699" s="109"/>
      <c r="AO28699" s="111"/>
      <c r="AP28699" s="111"/>
      <c r="AV28699" s="111"/>
    </row>
    <row r="28700" spans="20:52" x14ac:dyDescent="0.25">
      <c r="T28700" s="110"/>
      <c r="AC28700" s="109"/>
    </row>
    <row r="28701" spans="20:52" x14ac:dyDescent="0.25">
      <c r="T28701" s="110"/>
      <c r="AC28701" s="109"/>
    </row>
    <row r="28702" spans="20:52" x14ac:dyDescent="0.25">
      <c r="T28702" s="110"/>
      <c r="AC28702" s="109"/>
      <c r="AJ28702" s="111"/>
      <c r="AO28702" s="111"/>
      <c r="AT28702" s="111"/>
      <c r="AV28702" s="111"/>
    </row>
    <row r="28703" spans="20:52" x14ac:dyDescent="0.25">
      <c r="T28703" s="110"/>
      <c r="AC28703" s="109"/>
      <c r="AJ28703" s="111"/>
      <c r="AO28703" s="111"/>
      <c r="AV28703" s="111"/>
    </row>
    <row r="28704" spans="20:52" x14ac:dyDescent="0.25">
      <c r="T28704" s="110"/>
      <c r="AC28704" s="109"/>
      <c r="AJ28704" s="111"/>
      <c r="AO28704" s="111"/>
      <c r="AT28704" s="111"/>
      <c r="AV28704" s="111"/>
    </row>
    <row r="28705" spans="20:52" x14ac:dyDescent="0.25">
      <c r="T28705" s="110"/>
      <c r="AC28705" s="109"/>
    </row>
    <row r="28706" spans="20:52" x14ac:dyDescent="0.25">
      <c r="T28706" s="110"/>
      <c r="AC28706" s="109"/>
    </row>
    <row r="28707" spans="20:52" x14ac:dyDescent="0.25">
      <c r="T28707" s="110"/>
      <c r="AC28707" s="109"/>
    </row>
    <row r="28708" spans="20:52" x14ac:dyDescent="0.25">
      <c r="T28708" s="110"/>
      <c r="AC28708" s="109"/>
      <c r="AJ28708" s="111"/>
      <c r="AO28708" s="111"/>
      <c r="AT28708" s="111"/>
    </row>
    <row r="28709" spans="20:52" x14ac:dyDescent="0.25">
      <c r="T28709" s="110"/>
      <c r="AC28709" s="109"/>
      <c r="AJ28709" s="111"/>
      <c r="AO28709" s="111"/>
      <c r="AT28709" s="111"/>
      <c r="AV28709" s="111"/>
    </row>
    <row r="28710" spans="20:52" x14ac:dyDescent="0.25">
      <c r="T28710" s="110"/>
      <c r="AC28710" s="109"/>
    </row>
    <row r="28711" spans="20:52" x14ac:dyDescent="0.25">
      <c r="T28711" s="110"/>
      <c r="AC28711" s="109"/>
      <c r="AP28711" s="111"/>
      <c r="AV28711" s="111"/>
      <c r="AZ28711" s="111"/>
    </row>
    <row r="28712" spans="20:52" x14ac:dyDescent="0.25">
      <c r="T28712" s="110"/>
      <c r="AC28712" s="109"/>
    </row>
    <row r="28713" spans="20:52" x14ac:dyDescent="0.25">
      <c r="T28713" s="110"/>
      <c r="AC28713" s="109"/>
      <c r="AJ28713" s="111"/>
      <c r="AO28713" s="111"/>
      <c r="AR28713" s="111"/>
      <c r="AT28713" s="111"/>
    </row>
    <row r="28714" spans="20:52" x14ac:dyDescent="0.25">
      <c r="T28714" s="110"/>
      <c r="AC28714" s="109"/>
    </row>
    <row r="28715" spans="20:52" x14ac:dyDescent="0.25">
      <c r="T28715" s="110"/>
      <c r="AC28715" s="109"/>
      <c r="AJ28715" s="111"/>
      <c r="AO28715" s="111"/>
      <c r="AV28715" s="111"/>
    </row>
    <row r="28716" spans="20:52" x14ac:dyDescent="0.25">
      <c r="T28716" s="110"/>
      <c r="AC28716" s="109"/>
      <c r="AJ28716" s="111"/>
      <c r="AO28716" s="111"/>
      <c r="AV28716" s="111"/>
    </row>
    <row r="28717" spans="20:52" x14ac:dyDescent="0.25">
      <c r="T28717" s="110"/>
      <c r="AC28717" s="109"/>
    </row>
    <row r="28718" spans="20:52" x14ac:dyDescent="0.25">
      <c r="T28718" s="110"/>
      <c r="AC28718" s="109"/>
      <c r="AO28718" s="111"/>
      <c r="AV28718" s="111"/>
    </row>
    <row r="28719" spans="20:52" x14ac:dyDescent="0.25">
      <c r="T28719" s="110"/>
      <c r="AC28719" s="109"/>
    </row>
    <row r="28720" spans="20:52" x14ac:dyDescent="0.25">
      <c r="T28720" s="110"/>
      <c r="AC28720" s="109"/>
    </row>
    <row r="28721" spans="20:52" x14ac:dyDescent="0.25">
      <c r="T28721" s="110"/>
      <c r="AC28721" s="109"/>
    </row>
    <row r="28722" spans="20:52" x14ac:dyDescent="0.25">
      <c r="T28722" s="110"/>
      <c r="AC28722" s="109"/>
      <c r="AR28722" s="111"/>
      <c r="AV28722" s="111"/>
    </row>
    <row r="28723" spans="20:52" x14ac:dyDescent="0.25">
      <c r="T28723" s="110"/>
      <c r="AC28723" s="109"/>
      <c r="AJ28723" s="111"/>
      <c r="AO28723" s="111"/>
      <c r="AR28723" s="111"/>
      <c r="AV28723" s="111"/>
    </row>
    <row r="28724" spans="20:52" x14ac:dyDescent="0.25">
      <c r="T28724" s="110"/>
      <c r="AC28724" s="109"/>
      <c r="AJ28724" s="111"/>
      <c r="AO28724" s="111"/>
      <c r="AV28724" s="111"/>
      <c r="AZ28724" s="111"/>
    </row>
    <row r="28725" spans="20:52" x14ac:dyDescent="0.25">
      <c r="T28725" s="110"/>
      <c r="AC28725" s="109"/>
    </row>
    <row r="28726" spans="20:52" x14ac:dyDescent="0.25">
      <c r="T28726" s="110"/>
      <c r="AC28726" s="109"/>
    </row>
    <row r="28727" spans="20:52" x14ac:dyDescent="0.25">
      <c r="T28727" s="110"/>
      <c r="AC28727" s="109"/>
      <c r="AJ28727" s="111"/>
      <c r="AV28727" s="111"/>
    </row>
    <row r="28728" spans="20:52" x14ac:dyDescent="0.25">
      <c r="T28728" s="110"/>
      <c r="AC28728" s="109"/>
    </row>
    <row r="28729" spans="20:52" x14ac:dyDescent="0.25">
      <c r="T28729" s="110"/>
      <c r="AC28729" s="109"/>
      <c r="AJ28729" s="111"/>
      <c r="AO28729" s="111"/>
      <c r="AP28729" s="111"/>
      <c r="AR28729" s="111"/>
      <c r="AT28729" s="111"/>
      <c r="AV28729" s="111"/>
    </row>
    <row r="28730" spans="20:52" x14ac:dyDescent="0.25">
      <c r="T28730" s="110"/>
      <c r="AC28730" s="109"/>
      <c r="AJ28730" s="111"/>
      <c r="AO28730" s="111"/>
      <c r="AP28730" s="111"/>
      <c r="AR28730" s="111"/>
      <c r="AT28730" s="111"/>
      <c r="AV28730" s="111"/>
      <c r="AZ28730" s="111"/>
    </row>
    <row r="28731" spans="20:52" x14ac:dyDescent="0.25">
      <c r="T28731" s="110"/>
      <c r="AC28731" s="109"/>
      <c r="AJ28731" s="111"/>
      <c r="AO28731" s="111"/>
      <c r="AV28731" s="111"/>
    </row>
    <row r="28732" spans="20:52" x14ac:dyDescent="0.25">
      <c r="T28732" s="110"/>
      <c r="AC28732" s="109"/>
      <c r="AJ28732" s="111"/>
      <c r="AP28732" s="111"/>
      <c r="AT28732" s="111"/>
    </row>
    <row r="28733" spans="20:52" x14ac:dyDescent="0.25">
      <c r="T28733" s="110"/>
      <c r="AC28733" s="109"/>
      <c r="AJ28733" s="111"/>
      <c r="AO28733" s="111"/>
      <c r="AV28733" s="111"/>
    </row>
    <row r="28734" spans="20:52" x14ac:dyDescent="0.25">
      <c r="T28734" s="110"/>
      <c r="AC28734" s="109"/>
      <c r="AJ28734" s="111"/>
      <c r="AO28734" s="111"/>
      <c r="AP28734" s="111"/>
      <c r="AV28734" s="111"/>
      <c r="AZ28734" s="111"/>
    </row>
    <row r="28735" spans="20:52" x14ac:dyDescent="0.25">
      <c r="T28735" s="110"/>
      <c r="AC28735" s="109"/>
      <c r="AO28735" s="111"/>
      <c r="AT28735" s="111"/>
      <c r="AV28735" s="111"/>
    </row>
    <row r="28736" spans="20:52" x14ac:dyDescent="0.25">
      <c r="T28736" s="110"/>
      <c r="AC28736" s="109"/>
      <c r="AJ28736" s="111"/>
      <c r="AO28736" s="111"/>
      <c r="AP28736" s="111"/>
      <c r="AV28736" s="111"/>
    </row>
    <row r="28737" spans="20:52" x14ac:dyDescent="0.25">
      <c r="T28737" s="110"/>
      <c r="AC28737" s="109"/>
      <c r="AJ28737" s="111"/>
      <c r="AO28737" s="111"/>
      <c r="AP28737" s="111"/>
    </row>
    <row r="28738" spans="20:52" x14ac:dyDescent="0.25">
      <c r="T28738" s="110"/>
      <c r="AC28738" s="109"/>
    </row>
    <row r="28739" spans="20:52" x14ac:dyDescent="0.25">
      <c r="T28739" s="110"/>
      <c r="AC28739" s="109"/>
      <c r="AP28739" s="111"/>
    </row>
    <row r="28740" spans="20:52" x14ac:dyDescent="0.25">
      <c r="T28740" s="110"/>
      <c r="AC28740" s="109"/>
    </row>
    <row r="28741" spans="20:52" x14ac:dyDescent="0.25">
      <c r="T28741" s="110"/>
      <c r="AC28741" s="109"/>
    </row>
    <row r="28742" spans="20:52" x14ac:dyDescent="0.25">
      <c r="T28742" s="110"/>
      <c r="AC28742" s="109"/>
      <c r="AO28742" s="111"/>
      <c r="AV28742" s="111"/>
    </row>
    <row r="28743" spans="20:52" x14ac:dyDescent="0.25">
      <c r="T28743" s="110"/>
      <c r="AC28743" s="109"/>
      <c r="AZ28743" s="111"/>
    </row>
    <row r="28744" spans="20:52" x14ac:dyDescent="0.25">
      <c r="T28744" s="110"/>
      <c r="AC28744" s="109"/>
      <c r="AJ28744" s="111"/>
      <c r="AO28744" s="111"/>
      <c r="AT28744" s="111"/>
      <c r="AV28744" s="111"/>
    </row>
    <row r="28745" spans="20:52" x14ac:dyDescent="0.25">
      <c r="T28745" s="110"/>
      <c r="AC28745" s="109"/>
    </row>
    <row r="28746" spans="20:52" x14ac:dyDescent="0.25">
      <c r="T28746" s="110"/>
      <c r="AC28746" s="109"/>
      <c r="AJ28746" s="111"/>
      <c r="AO28746" s="111"/>
      <c r="AV28746" s="111"/>
      <c r="AZ28746" s="111"/>
    </row>
    <row r="28747" spans="20:52" x14ac:dyDescent="0.25">
      <c r="T28747" s="110"/>
      <c r="AC28747" s="109"/>
    </row>
    <row r="28748" spans="20:52" x14ac:dyDescent="0.25">
      <c r="T28748" s="110"/>
      <c r="AC28748" s="109"/>
      <c r="AJ28748" s="111"/>
      <c r="AP28748" s="111"/>
      <c r="AV28748" s="111"/>
    </row>
    <row r="28749" spans="20:52" x14ac:dyDescent="0.25">
      <c r="T28749" s="110"/>
      <c r="AC28749" s="109"/>
      <c r="AJ28749" s="111"/>
      <c r="AO28749" s="111"/>
      <c r="AV28749" s="111"/>
    </row>
    <row r="28750" spans="20:52" x14ac:dyDescent="0.25">
      <c r="T28750" s="110"/>
      <c r="AC28750" s="109"/>
    </row>
    <row r="28751" spans="20:52" x14ac:dyDescent="0.25">
      <c r="T28751" s="110"/>
      <c r="AC28751" s="109"/>
    </row>
    <row r="28752" spans="20:52" x14ac:dyDescent="0.25">
      <c r="T28752" s="110"/>
      <c r="AC28752" s="109"/>
      <c r="AJ28752" s="111"/>
      <c r="AT28752" s="111"/>
      <c r="AV28752" s="111"/>
    </row>
    <row r="28753" spans="20:52" x14ac:dyDescent="0.25">
      <c r="T28753" s="110"/>
      <c r="AC28753" s="109"/>
      <c r="AP28753" s="111"/>
      <c r="AV28753" s="111"/>
    </row>
    <row r="28754" spans="20:52" x14ac:dyDescent="0.25">
      <c r="T28754" s="110"/>
      <c r="AC28754" s="109"/>
      <c r="AJ28754" s="111"/>
      <c r="AO28754" s="111"/>
      <c r="AV28754" s="111"/>
    </row>
    <row r="28755" spans="20:52" x14ac:dyDescent="0.25">
      <c r="T28755" s="110"/>
      <c r="AC28755" s="109"/>
      <c r="AJ28755" s="111"/>
      <c r="AO28755" s="111"/>
      <c r="AT28755" s="111"/>
      <c r="AV28755" s="111"/>
    </row>
    <row r="28756" spans="20:52" x14ac:dyDescent="0.25">
      <c r="T28756" s="110"/>
      <c r="AC28756" s="109"/>
      <c r="AJ28756" s="111"/>
      <c r="AO28756" s="111"/>
      <c r="AP28756" s="111"/>
      <c r="AV28756" s="111"/>
    </row>
    <row r="28757" spans="20:52" x14ac:dyDescent="0.25">
      <c r="T28757" s="110"/>
      <c r="AC28757" s="109"/>
      <c r="AJ28757" s="111"/>
      <c r="AO28757" s="111"/>
      <c r="AV28757" s="111"/>
    </row>
    <row r="28758" spans="20:52" x14ac:dyDescent="0.25">
      <c r="T28758" s="110"/>
      <c r="AC28758" s="109"/>
      <c r="AJ28758" s="111"/>
      <c r="AO28758" s="111"/>
      <c r="AP28758" s="111"/>
      <c r="AT28758" s="111"/>
      <c r="AV28758" s="111"/>
    </row>
    <row r="28759" spans="20:52" x14ac:dyDescent="0.25">
      <c r="T28759" s="110"/>
      <c r="AC28759" s="109"/>
      <c r="AJ28759" s="111"/>
      <c r="AO28759" s="111"/>
      <c r="AT28759" s="111"/>
      <c r="AV28759" s="111"/>
    </row>
    <row r="28760" spans="20:52" x14ac:dyDescent="0.25">
      <c r="T28760" s="110"/>
      <c r="AC28760" s="109"/>
    </row>
    <row r="28761" spans="20:52" x14ac:dyDescent="0.25">
      <c r="T28761" s="110"/>
      <c r="AC28761" s="109"/>
    </row>
    <row r="28762" spans="20:52" x14ac:dyDescent="0.25">
      <c r="T28762" s="110"/>
      <c r="AC28762" s="109"/>
      <c r="AO28762" s="111"/>
      <c r="AP28762" s="111"/>
      <c r="AV28762" s="111"/>
    </row>
    <row r="28763" spans="20:52" x14ac:dyDescent="0.25">
      <c r="T28763" s="110"/>
      <c r="AC28763" s="109"/>
      <c r="AO28763" s="111"/>
      <c r="AV28763" s="111"/>
      <c r="AZ28763" s="111"/>
    </row>
    <row r="28764" spans="20:52" x14ac:dyDescent="0.25">
      <c r="T28764" s="110"/>
      <c r="AC28764" s="109"/>
      <c r="AO28764" s="111"/>
      <c r="AP28764" s="111"/>
      <c r="AT28764" s="111"/>
      <c r="AV28764" s="111"/>
    </row>
    <row r="28765" spans="20:52" x14ac:dyDescent="0.25">
      <c r="T28765" s="110"/>
      <c r="AC28765" s="109"/>
      <c r="AT28765" s="111"/>
      <c r="AV28765" s="111"/>
      <c r="AZ28765" s="111"/>
    </row>
    <row r="28766" spans="20:52" x14ac:dyDescent="0.25">
      <c r="T28766" s="110"/>
      <c r="AC28766" s="109"/>
      <c r="AJ28766" s="111"/>
      <c r="AO28766" s="111"/>
      <c r="AV28766" s="111"/>
    </row>
    <row r="28767" spans="20:52" x14ac:dyDescent="0.25">
      <c r="T28767" s="110"/>
      <c r="AC28767" s="109"/>
    </row>
    <row r="28768" spans="20:52" x14ac:dyDescent="0.25">
      <c r="T28768" s="110"/>
      <c r="AC28768" s="109"/>
      <c r="AV28768" s="111"/>
    </row>
    <row r="28769" spans="20:52" x14ac:dyDescent="0.25">
      <c r="T28769" s="110"/>
      <c r="AC28769" s="109"/>
      <c r="AJ28769" s="111"/>
      <c r="AO28769" s="111"/>
      <c r="AP28769" s="111"/>
      <c r="AV28769" s="111"/>
    </row>
    <row r="28770" spans="20:52" x14ac:dyDescent="0.25">
      <c r="T28770" s="110"/>
      <c r="AC28770" s="109"/>
    </row>
    <row r="28771" spans="20:52" x14ac:dyDescent="0.25">
      <c r="T28771" s="110"/>
      <c r="AC28771" s="109"/>
      <c r="AJ28771" s="111"/>
      <c r="AO28771" s="111"/>
      <c r="AV28771" s="111"/>
      <c r="AZ28771" s="111"/>
    </row>
    <row r="28772" spans="20:52" x14ac:dyDescent="0.25">
      <c r="T28772" s="110"/>
      <c r="AC28772" s="109"/>
      <c r="AP28772" s="111"/>
      <c r="AV28772" s="111"/>
    </row>
    <row r="28773" spans="20:52" x14ac:dyDescent="0.25">
      <c r="T28773" s="110"/>
      <c r="AC28773" s="109"/>
      <c r="AP28773" s="111"/>
    </row>
    <row r="28774" spans="20:52" x14ac:dyDescent="0.25">
      <c r="T28774" s="110"/>
      <c r="AC28774" s="109"/>
    </row>
    <row r="28775" spans="20:52" x14ac:dyDescent="0.25">
      <c r="T28775" s="110"/>
      <c r="AC28775" s="109"/>
    </row>
    <row r="28776" spans="20:52" x14ac:dyDescent="0.25">
      <c r="T28776" s="110"/>
      <c r="AC28776" s="109"/>
    </row>
    <row r="28777" spans="20:52" x14ac:dyDescent="0.25">
      <c r="T28777" s="110"/>
      <c r="AC28777" s="109"/>
      <c r="AJ28777" s="111"/>
      <c r="AO28777" s="111"/>
      <c r="AV28777" s="111"/>
    </row>
    <row r="28778" spans="20:52" x14ac:dyDescent="0.25">
      <c r="T28778" s="110"/>
      <c r="AC28778" s="109"/>
      <c r="AJ28778" s="111"/>
      <c r="AO28778" s="111"/>
      <c r="AP28778" s="111"/>
      <c r="AT28778" s="111"/>
      <c r="AV28778" s="111"/>
    </row>
    <row r="28779" spans="20:52" x14ac:dyDescent="0.25">
      <c r="T28779" s="110"/>
      <c r="AC28779" s="109"/>
      <c r="AJ28779" s="111"/>
      <c r="AO28779" s="111"/>
      <c r="AP28779" s="111"/>
      <c r="AV28779" s="111"/>
    </row>
    <row r="28780" spans="20:52" x14ac:dyDescent="0.25">
      <c r="T28780" s="110"/>
      <c r="AC28780" s="109"/>
    </row>
    <row r="28781" spans="20:52" x14ac:dyDescent="0.25">
      <c r="T28781" s="110"/>
      <c r="AC28781" s="109"/>
    </row>
    <row r="28782" spans="20:52" x14ac:dyDescent="0.25">
      <c r="T28782" s="110"/>
      <c r="AC28782" s="109"/>
      <c r="AO28782" s="111"/>
      <c r="AP28782" s="111"/>
      <c r="AV28782" s="111"/>
    </row>
    <row r="28783" spans="20:52" x14ac:dyDescent="0.25">
      <c r="T28783" s="110"/>
      <c r="AC28783" s="109"/>
      <c r="AP28783" s="111"/>
      <c r="AV28783" s="111"/>
      <c r="AZ28783" s="111"/>
    </row>
    <row r="28784" spans="20:52" x14ac:dyDescent="0.25">
      <c r="T28784" s="110"/>
      <c r="AC28784" s="109"/>
      <c r="AZ28784" s="111"/>
    </row>
    <row r="28785" spans="20:52" x14ac:dyDescent="0.25">
      <c r="T28785" s="110"/>
      <c r="AC28785" s="109"/>
    </row>
    <row r="28786" spans="20:52" x14ac:dyDescent="0.25">
      <c r="T28786" s="110"/>
      <c r="AC28786" s="109"/>
    </row>
    <row r="28787" spans="20:52" x14ac:dyDescent="0.25">
      <c r="T28787" s="110"/>
      <c r="AC28787" s="109"/>
      <c r="AP28787" s="111"/>
      <c r="AZ28787" s="111"/>
    </row>
    <row r="28788" spans="20:52" x14ac:dyDescent="0.25">
      <c r="T28788" s="110"/>
      <c r="AC28788" s="109"/>
      <c r="AV28788" s="111"/>
    </row>
    <row r="28789" spans="20:52" x14ac:dyDescent="0.25">
      <c r="T28789" s="110"/>
      <c r="AC28789" s="109"/>
      <c r="AO28789" s="111"/>
      <c r="AP28789" s="111"/>
      <c r="AV28789" s="111"/>
    </row>
    <row r="28790" spans="20:52" x14ac:dyDescent="0.25">
      <c r="T28790" s="110"/>
      <c r="AC28790" s="109"/>
      <c r="AJ28790" s="111"/>
      <c r="AO28790" s="111"/>
      <c r="AR28790" s="111"/>
      <c r="AV28790" s="111"/>
    </row>
    <row r="28791" spans="20:52" x14ac:dyDescent="0.25">
      <c r="T28791" s="110"/>
      <c r="AC28791" s="109"/>
      <c r="AT28791" s="111"/>
      <c r="AV28791" s="111"/>
    </row>
    <row r="28792" spans="20:52" x14ac:dyDescent="0.25">
      <c r="T28792" s="110"/>
      <c r="AC28792" s="109"/>
      <c r="AO28792" s="111"/>
      <c r="AT28792" s="111"/>
    </row>
    <row r="28793" spans="20:52" x14ac:dyDescent="0.25">
      <c r="T28793" s="110"/>
      <c r="AC28793" s="109"/>
      <c r="AJ28793" s="111"/>
      <c r="AO28793" s="111"/>
      <c r="AR28793" s="111"/>
      <c r="AT28793" s="111"/>
    </row>
    <row r="28794" spans="20:52" x14ac:dyDescent="0.25">
      <c r="T28794" s="110"/>
      <c r="AC28794" s="109"/>
    </row>
    <row r="28795" spans="20:52" x14ac:dyDescent="0.25">
      <c r="T28795" s="110"/>
      <c r="AC28795" s="109"/>
      <c r="AJ28795" s="111"/>
      <c r="AO28795" s="111"/>
      <c r="AT28795" s="111"/>
    </row>
    <row r="28796" spans="20:52" x14ac:dyDescent="0.25">
      <c r="T28796" s="110"/>
      <c r="AC28796" s="109"/>
    </row>
    <row r="28797" spans="20:52" x14ac:dyDescent="0.25">
      <c r="T28797" s="110"/>
      <c r="AC28797" s="109"/>
    </row>
    <row r="28798" spans="20:52" x14ac:dyDescent="0.25">
      <c r="T28798" s="110"/>
      <c r="AC28798" s="109"/>
      <c r="AO28798" s="111"/>
      <c r="AV28798" s="111"/>
    </row>
    <row r="28799" spans="20:52" x14ac:dyDescent="0.25">
      <c r="T28799" s="110"/>
      <c r="AC28799" s="109"/>
      <c r="AJ28799" s="111"/>
      <c r="AO28799" s="111"/>
      <c r="AP28799" s="111"/>
      <c r="AV28799" s="111"/>
    </row>
    <row r="28800" spans="20:52" x14ac:dyDescent="0.25">
      <c r="T28800" s="110"/>
      <c r="AC28800" s="109"/>
      <c r="AJ28800" s="111"/>
      <c r="AO28800" s="111"/>
      <c r="AV28800" s="111"/>
    </row>
    <row r="28801" spans="20:52" x14ac:dyDescent="0.25">
      <c r="T28801" s="110"/>
      <c r="AC28801" s="109"/>
      <c r="AP28801" s="111"/>
    </row>
    <row r="28802" spans="20:52" x14ac:dyDescent="0.25">
      <c r="T28802" s="110"/>
      <c r="AC28802" s="109"/>
      <c r="AJ28802" s="111"/>
      <c r="AP28802" s="111"/>
      <c r="AV28802" s="111"/>
      <c r="AZ28802" s="111"/>
    </row>
    <row r="28803" spans="20:52" x14ac:dyDescent="0.25">
      <c r="T28803" s="110"/>
      <c r="AC28803" s="109"/>
      <c r="AJ28803" s="111"/>
      <c r="AO28803" s="111"/>
      <c r="AP28803" s="111"/>
      <c r="AV28803" s="111"/>
    </row>
    <row r="28804" spans="20:52" x14ac:dyDescent="0.25">
      <c r="T28804" s="110"/>
      <c r="AC28804" s="109"/>
      <c r="AJ28804" s="111"/>
      <c r="AO28804" s="111"/>
      <c r="AV28804" s="111"/>
      <c r="AZ28804" s="111"/>
    </row>
    <row r="28805" spans="20:52" x14ac:dyDescent="0.25">
      <c r="T28805" s="110"/>
      <c r="AC28805" s="109"/>
    </row>
    <row r="28806" spans="20:52" x14ac:dyDescent="0.25">
      <c r="T28806" s="110"/>
      <c r="AC28806" s="109"/>
    </row>
    <row r="28807" spans="20:52" x14ac:dyDescent="0.25">
      <c r="T28807" s="110"/>
      <c r="AC28807" s="109"/>
      <c r="AJ28807" s="111"/>
      <c r="AO28807" s="111"/>
      <c r="AP28807" s="111"/>
    </row>
    <row r="28808" spans="20:52" x14ac:dyDescent="0.25">
      <c r="T28808" s="110"/>
      <c r="AC28808" s="109"/>
      <c r="AJ28808" s="111"/>
      <c r="AO28808" s="111"/>
      <c r="AV28808" s="111"/>
    </row>
    <row r="28809" spans="20:52" x14ac:dyDescent="0.25">
      <c r="T28809" s="110"/>
      <c r="AC28809" s="109"/>
      <c r="AJ28809" s="111"/>
      <c r="AO28809" s="111"/>
      <c r="AP28809" s="111"/>
      <c r="AT28809" s="111"/>
      <c r="AV28809" s="111"/>
    </row>
    <row r="28810" spans="20:52" x14ac:dyDescent="0.25">
      <c r="T28810" s="110"/>
      <c r="AC28810" s="109"/>
      <c r="AV28810" s="111"/>
    </row>
    <row r="28811" spans="20:52" x14ac:dyDescent="0.25">
      <c r="T28811" s="110"/>
      <c r="AC28811" s="109"/>
      <c r="AJ28811" s="111"/>
      <c r="AO28811" s="111"/>
      <c r="AV28811" s="111"/>
    </row>
    <row r="28812" spans="20:52" x14ac:dyDescent="0.25">
      <c r="T28812" s="110"/>
      <c r="AC28812" s="109"/>
      <c r="AV28812" s="111"/>
    </row>
    <row r="28813" spans="20:52" x14ac:dyDescent="0.25">
      <c r="T28813" s="110"/>
      <c r="AC28813" s="109"/>
      <c r="AJ28813" s="111"/>
      <c r="AO28813" s="111"/>
      <c r="AP28813" s="111"/>
    </row>
    <row r="28814" spans="20:52" x14ac:dyDescent="0.25">
      <c r="T28814" s="110"/>
      <c r="AC28814" s="109"/>
      <c r="AV28814" s="111"/>
    </row>
    <row r="28815" spans="20:52" x14ac:dyDescent="0.25">
      <c r="T28815" s="110"/>
      <c r="AC28815" s="109"/>
      <c r="AJ28815" s="111"/>
      <c r="AO28815" s="111"/>
      <c r="AP28815" s="111"/>
      <c r="AV28815" s="111"/>
      <c r="AZ28815" s="111"/>
    </row>
    <row r="28816" spans="20:52" x14ac:dyDescent="0.25">
      <c r="T28816" s="110"/>
      <c r="AC28816" s="109"/>
      <c r="AJ28816" s="111"/>
      <c r="AO28816" s="111"/>
      <c r="AP28816" s="111"/>
      <c r="AV28816" s="111"/>
    </row>
    <row r="28817" spans="20:52" x14ac:dyDescent="0.25">
      <c r="T28817" s="110"/>
      <c r="AC28817" s="109"/>
    </row>
    <row r="28818" spans="20:52" x14ac:dyDescent="0.25">
      <c r="T28818" s="110"/>
      <c r="AC28818" s="109"/>
      <c r="AJ28818" s="111"/>
      <c r="AO28818" s="111"/>
      <c r="AV28818" s="111"/>
      <c r="AZ28818" s="111"/>
    </row>
    <row r="28819" spans="20:52" x14ac:dyDescent="0.25">
      <c r="T28819" s="110"/>
      <c r="AC28819" s="109"/>
      <c r="AJ28819" s="111"/>
      <c r="AO28819" s="111"/>
      <c r="AP28819" s="111"/>
      <c r="AV28819" s="111"/>
    </row>
    <row r="28820" spans="20:52" x14ac:dyDescent="0.25">
      <c r="T28820" s="110"/>
      <c r="AC28820" s="109"/>
      <c r="AJ28820" s="111"/>
      <c r="AO28820" s="111"/>
      <c r="AV28820" s="111"/>
    </row>
    <row r="28821" spans="20:52" x14ac:dyDescent="0.25">
      <c r="T28821" s="110"/>
      <c r="AC28821" s="109"/>
    </row>
    <row r="28822" spans="20:52" x14ac:dyDescent="0.25">
      <c r="T28822" s="110"/>
      <c r="AC28822" s="109"/>
      <c r="AP28822" s="111"/>
    </row>
    <row r="28823" spans="20:52" x14ac:dyDescent="0.25">
      <c r="T28823" s="110"/>
      <c r="AC28823" s="109"/>
    </row>
    <row r="28824" spans="20:52" x14ac:dyDescent="0.25">
      <c r="T28824" s="110"/>
      <c r="AC28824" s="109"/>
      <c r="AJ28824" s="111"/>
      <c r="AO28824" s="111"/>
      <c r="AV28824" s="111"/>
    </row>
    <row r="28825" spans="20:52" x14ac:dyDescent="0.25">
      <c r="T28825" s="110"/>
      <c r="AC28825" s="109"/>
      <c r="AJ28825" s="111"/>
      <c r="AO28825" s="111"/>
      <c r="AV28825" s="111"/>
    </row>
    <row r="28826" spans="20:52" x14ac:dyDescent="0.25">
      <c r="T28826" s="110"/>
      <c r="AC28826" s="109"/>
      <c r="AV28826" s="111"/>
      <c r="AZ28826" s="111"/>
    </row>
    <row r="28827" spans="20:52" x14ac:dyDescent="0.25">
      <c r="T28827" s="110"/>
      <c r="AC28827" s="109"/>
    </row>
    <row r="28828" spans="20:52" x14ac:dyDescent="0.25">
      <c r="T28828" s="110"/>
      <c r="AC28828" s="109"/>
      <c r="AV28828" s="111"/>
    </row>
    <row r="28829" spans="20:52" x14ac:dyDescent="0.25">
      <c r="T28829" s="110"/>
      <c r="AC28829" s="109"/>
      <c r="AJ28829" s="111"/>
      <c r="AO28829" s="111"/>
      <c r="AV28829" s="111"/>
      <c r="AZ28829" s="111"/>
    </row>
    <row r="28830" spans="20:52" x14ac:dyDescent="0.25">
      <c r="T28830" s="110"/>
      <c r="AC28830" s="109"/>
    </row>
    <row r="28831" spans="20:52" x14ac:dyDescent="0.25">
      <c r="T28831" s="110"/>
      <c r="AC28831" s="109"/>
      <c r="AJ28831" s="111"/>
      <c r="AO28831" s="111"/>
      <c r="AP28831" s="111"/>
      <c r="AV28831" s="111"/>
    </row>
    <row r="28832" spans="20:52" x14ac:dyDescent="0.25">
      <c r="T28832" s="110"/>
      <c r="AC28832" s="109"/>
      <c r="AV28832" s="111"/>
    </row>
    <row r="28833" spans="20:52" x14ac:dyDescent="0.25">
      <c r="T28833" s="110"/>
      <c r="AC28833" s="109"/>
      <c r="AJ28833" s="111"/>
      <c r="AO28833" s="111"/>
    </row>
    <row r="28834" spans="20:52" x14ac:dyDescent="0.25">
      <c r="T28834" s="110"/>
      <c r="AC28834" s="109"/>
      <c r="AJ28834" s="111"/>
      <c r="AO28834" s="111"/>
    </row>
    <row r="28835" spans="20:52" x14ac:dyDescent="0.25">
      <c r="T28835" s="110"/>
      <c r="AC28835" s="109"/>
      <c r="AJ28835" s="111"/>
      <c r="AO28835" s="111"/>
      <c r="AT28835" s="111"/>
    </row>
    <row r="28836" spans="20:52" x14ac:dyDescent="0.25">
      <c r="T28836" s="110"/>
      <c r="AC28836" s="109"/>
      <c r="AJ28836" s="111"/>
      <c r="AO28836" s="111"/>
      <c r="AT28836" s="111"/>
      <c r="AV28836" s="111"/>
    </row>
    <row r="28837" spans="20:52" x14ac:dyDescent="0.25">
      <c r="T28837" s="110"/>
      <c r="AC28837" s="109"/>
      <c r="AZ28837" s="111"/>
    </row>
    <row r="28838" spans="20:52" x14ac:dyDescent="0.25">
      <c r="T28838" s="110"/>
      <c r="AC28838" s="109"/>
      <c r="AJ28838" s="111"/>
      <c r="AO28838" s="111"/>
      <c r="AV28838" s="111"/>
      <c r="AZ28838" s="111"/>
    </row>
    <row r="28839" spans="20:52" x14ac:dyDescent="0.25">
      <c r="T28839" s="110"/>
      <c r="AC28839" s="109"/>
      <c r="AJ28839" s="111"/>
      <c r="AO28839" s="111"/>
      <c r="AP28839" s="111"/>
      <c r="AV28839" s="111"/>
      <c r="AZ28839" s="111"/>
    </row>
    <row r="28840" spans="20:52" x14ac:dyDescent="0.25">
      <c r="T28840" s="110"/>
      <c r="AC28840" s="109"/>
      <c r="AO28840" s="111"/>
      <c r="AV28840" s="111"/>
    </row>
    <row r="28841" spans="20:52" x14ac:dyDescent="0.25">
      <c r="T28841" s="110"/>
      <c r="AC28841" s="109"/>
    </row>
    <row r="28842" spans="20:52" x14ac:dyDescent="0.25">
      <c r="T28842" s="110"/>
      <c r="AC28842" s="109"/>
      <c r="AJ28842" s="111"/>
      <c r="AO28842" s="111"/>
      <c r="AP28842" s="111"/>
    </row>
    <row r="28843" spans="20:52" x14ac:dyDescent="0.25">
      <c r="T28843" s="110"/>
      <c r="AC28843" s="109"/>
    </row>
    <row r="28844" spans="20:52" x14ac:dyDescent="0.25">
      <c r="T28844" s="110"/>
      <c r="AC28844" s="109"/>
    </row>
    <row r="28845" spans="20:52" x14ac:dyDescent="0.25">
      <c r="T28845" s="110"/>
      <c r="AC28845" s="109"/>
    </row>
    <row r="28846" spans="20:52" x14ac:dyDescent="0.25">
      <c r="T28846" s="110"/>
      <c r="AC28846" s="109"/>
    </row>
    <row r="28847" spans="20:52" x14ac:dyDescent="0.25">
      <c r="T28847" s="110"/>
      <c r="AC28847" s="109"/>
      <c r="AJ28847" s="111"/>
      <c r="AO28847" s="111"/>
      <c r="AV28847" s="111"/>
    </row>
    <row r="28848" spans="20:52" x14ac:dyDescent="0.25">
      <c r="T28848" s="110"/>
      <c r="AC28848" s="109"/>
      <c r="AJ28848" s="111"/>
      <c r="AO28848" s="111"/>
      <c r="AV28848" s="111"/>
    </row>
    <row r="28849" spans="20:52" x14ac:dyDescent="0.25">
      <c r="T28849" s="110"/>
      <c r="AC28849" s="109"/>
      <c r="AJ28849" s="111"/>
      <c r="AO28849" s="111"/>
      <c r="AT28849" s="111"/>
      <c r="AV28849" s="111"/>
    </row>
    <row r="28850" spans="20:52" x14ac:dyDescent="0.25">
      <c r="T28850" s="110"/>
      <c r="AC28850" s="109"/>
      <c r="AJ28850" s="111"/>
      <c r="AO28850" s="111"/>
      <c r="AP28850" s="111"/>
      <c r="AV28850" s="111"/>
    </row>
    <row r="28851" spans="20:52" x14ac:dyDescent="0.25">
      <c r="T28851" s="110"/>
      <c r="AC28851" s="109"/>
    </row>
    <row r="28852" spans="20:52" x14ac:dyDescent="0.25">
      <c r="T28852" s="110"/>
      <c r="AC28852" s="109"/>
      <c r="AV28852" s="111"/>
    </row>
    <row r="28853" spans="20:52" x14ac:dyDescent="0.25">
      <c r="T28853" s="110"/>
      <c r="AC28853" s="109"/>
      <c r="AJ28853" s="111"/>
      <c r="AO28853" s="111"/>
      <c r="AR28853" s="111"/>
      <c r="AT28853" s="111"/>
      <c r="AV28853" s="111"/>
    </row>
    <row r="28854" spans="20:52" x14ac:dyDescent="0.25">
      <c r="T28854" s="110"/>
      <c r="AC28854" s="109"/>
      <c r="AJ28854" s="111"/>
      <c r="AO28854" s="111"/>
      <c r="AT28854" s="111"/>
    </row>
    <row r="28855" spans="20:52" x14ac:dyDescent="0.25">
      <c r="T28855" s="110"/>
      <c r="AC28855" s="109"/>
      <c r="AJ28855" s="111"/>
      <c r="AO28855" s="111"/>
      <c r="AV28855" s="111"/>
      <c r="AZ28855" s="111"/>
    </row>
    <row r="28856" spans="20:52" x14ac:dyDescent="0.25">
      <c r="T28856" s="110"/>
      <c r="AC28856" s="109"/>
      <c r="AJ28856" s="111"/>
      <c r="AO28856" s="111"/>
      <c r="AP28856" s="111"/>
      <c r="AT28856" s="111"/>
    </row>
    <row r="28857" spans="20:52" x14ac:dyDescent="0.25">
      <c r="T28857" s="110"/>
      <c r="AC28857" s="109"/>
      <c r="AJ28857" s="111"/>
      <c r="AO28857" s="111"/>
      <c r="AP28857" s="111"/>
      <c r="AT28857" s="111"/>
      <c r="AV28857" s="111"/>
    </row>
    <row r="28858" spans="20:52" x14ac:dyDescent="0.25">
      <c r="T28858" s="110"/>
      <c r="AC28858" s="109"/>
      <c r="AJ28858" s="111"/>
      <c r="AO28858" s="111"/>
      <c r="AR28858" s="111"/>
      <c r="AT28858" s="111"/>
    </row>
    <row r="28859" spans="20:52" x14ac:dyDescent="0.25">
      <c r="T28859" s="110"/>
      <c r="AC28859" s="109"/>
      <c r="AJ28859" s="111"/>
      <c r="AO28859" s="111"/>
      <c r="AP28859" s="111"/>
      <c r="AT28859" s="111"/>
      <c r="AV28859" s="111"/>
    </row>
    <row r="28860" spans="20:52" x14ac:dyDescent="0.25">
      <c r="T28860" s="110"/>
      <c r="AC28860" s="109"/>
    </row>
    <row r="28861" spans="20:52" x14ac:dyDescent="0.25">
      <c r="T28861" s="110"/>
      <c r="AC28861" s="109"/>
    </row>
    <row r="28862" spans="20:52" x14ac:dyDescent="0.25">
      <c r="T28862" s="110"/>
      <c r="AC28862" s="109"/>
      <c r="AJ28862" s="111"/>
      <c r="AO28862" s="111"/>
      <c r="AP28862" s="111"/>
      <c r="AT28862" s="111"/>
      <c r="AV28862" s="111"/>
    </row>
    <row r="28863" spans="20:52" x14ac:dyDescent="0.25">
      <c r="T28863" s="110"/>
      <c r="AC28863" s="109"/>
      <c r="AV28863" s="111"/>
    </row>
    <row r="28864" spans="20:52" x14ac:dyDescent="0.25">
      <c r="T28864" s="110"/>
      <c r="AC28864" s="109"/>
      <c r="AP28864" s="111"/>
      <c r="AZ28864" s="111"/>
    </row>
    <row r="28865" spans="20:52" x14ac:dyDescent="0.25">
      <c r="T28865" s="110"/>
      <c r="AC28865" s="109"/>
      <c r="AJ28865" s="111"/>
      <c r="AO28865" s="111"/>
    </row>
    <row r="28866" spans="20:52" x14ac:dyDescent="0.25">
      <c r="T28866" s="110"/>
      <c r="AC28866" s="109"/>
      <c r="AO28866" s="111"/>
    </row>
    <row r="28867" spans="20:52" x14ac:dyDescent="0.25">
      <c r="T28867" s="110"/>
      <c r="AC28867" s="109"/>
      <c r="AJ28867" s="111"/>
      <c r="AO28867" s="111"/>
      <c r="AV28867" s="111"/>
    </row>
    <row r="28868" spans="20:52" x14ac:dyDescent="0.25">
      <c r="T28868" s="110"/>
      <c r="AC28868" s="109"/>
    </row>
    <row r="28869" spans="20:52" x14ac:dyDescent="0.25">
      <c r="T28869" s="110"/>
      <c r="AC28869" s="109"/>
      <c r="AV28869" s="111"/>
    </row>
    <row r="28870" spans="20:52" x14ac:dyDescent="0.25">
      <c r="T28870" s="110"/>
      <c r="AC28870" s="109"/>
      <c r="AZ28870" s="111"/>
    </row>
    <row r="28871" spans="20:52" x14ac:dyDescent="0.25">
      <c r="T28871" s="110"/>
      <c r="AC28871" s="109"/>
    </row>
    <row r="28872" spans="20:52" x14ac:dyDescent="0.25">
      <c r="T28872" s="110"/>
      <c r="AC28872" s="109"/>
    </row>
    <row r="28873" spans="20:52" x14ac:dyDescent="0.25">
      <c r="T28873" s="110"/>
      <c r="AC28873" s="109"/>
    </row>
    <row r="28874" spans="20:52" x14ac:dyDescent="0.25">
      <c r="T28874" s="110"/>
      <c r="AC28874" s="109"/>
      <c r="AJ28874" s="111"/>
      <c r="AO28874" s="111"/>
    </row>
    <row r="28875" spans="20:52" x14ac:dyDescent="0.25">
      <c r="T28875" s="110"/>
      <c r="AC28875" s="109"/>
      <c r="AV28875" s="111"/>
    </row>
    <row r="28876" spans="20:52" x14ac:dyDescent="0.25">
      <c r="T28876" s="110"/>
      <c r="AC28876" s="109"/>
      <c r="AJ28876" s="111"/>
      <c r="AV28876" s="111"/>
    </row>
    <row r="28877" spans="20:52" x14ac:dyDescent="0.25">
      <c r="T28877" s="110"/>
      <c r="AC28877" s="109"/>
      <c r="AJ28877" s="111"/>
      <c r="AO28877" s="111"/>
      <c r="AV28877" s="111"/>
    </row>
    <row r="28878" spans="20:52" x14ac:dyDescent="0.25">
      <c r="T28878" s="110"/>
      <c r="AC28878" s="109"/>
      <c r="AJ28878" s="111"/>
      <c r="AO28878" s="111"/>
      <c r="AP28878" s="111"/>
      <c r="AV28878" s="111"/>
    </row>
    <row r="28879" spans="20:52" x14ac:dyDescent="0.25">
      <c r="T28879" s="110"/>
      <c r="AC28879" s="109"/>
    </row>
    <row r="28880" spans="20:52" x14ac:dyDescent="0.25">
      <c r="T28880" s="110"/>
      <c r="AC28880" s="109"/>
      <c r="AJ28880" s="111"/>
      <c r="AO28880" s="111"/>
      <c r="AV28880" s="111"/>
    </row>
    <row r="28881" spans="20:52" x14ac:dyDescent="0.25">
      <c r="T28881" s="110"/>
      <c r="AC28881" s="109"/>
      <c r="AJ28881" s="111"/>
      <c r="AO28881" s="111"/>
      <c r="AP28881" s="111"/>
    </row>
    <row r="28882" spans="20:52" x14ac:dyDescent="0.25">
      <c r="T28882" s="110"/>
      <c r="AC28882" s="109"/>
    </row>
    <row r="28883" spans="20:52" x14ac:dyDescent="0.25">
      <c r="T28883" s="110"/>
      <c r="AC28883" s="109"/>
      <c r="AJ28883" s="111"/>
      <c r="AO28883" s="111"/>
      <c r="AV28883" s="111"/>
    </row>
    <row r="28884" spans="20:52" x14ac:dyDescent="0.25">
      <c r="T28884" s="110"/>
      <c r="AC28884" s="109"/>
      <c r="AJ28884" s="111"/>
      <c r="AO28884" s="111"/>
      <c r="AP28884" s="111"/>
      <c r="AT28884" s="111"/>
      <c r="AV28884" s="111"/>
      <c r="AZ28884" s="111"/>
    </row>
    <row r="28885" spans="20:52" x14ac:dyDescent="0.25">
      <c r="T28885" s="110"/>
      <c r="AC28885" s="109"/>
      <c r="AJ28885" s="111"/>
      <c r="AO28885" s="111"/>
      <c r="AP28885" s="111"/>
      <c r="AT28885" s="111"/>
      <c r="AV28885" s="111"/>
    </row>
    <row r="28886" spans="20:52" x14ac:dyDescent="0.25">
      <c r="T28886" s="110"/>
      <c r="AC28886" s="109"/>
    </row>
    <row r="28887" spans="20:52" x14ac:dyDescent="0.25">
      <c r="T28887" s="110"/>
      <c r="AC28887" s="109"/>
    </row>
    <row r="28888" spans="20:52" x14ac:dyDescent="0.25">
      <c r="T28888" s="110"/>
      <c r="AC28888" s="109"/>
      <c r="AZ28888" s="111"/>
    </row>
    <row r="28889" spans="20:52" x14ac:dyDescent="0.25">
      <c r="T28889" s="110"/>
      <c r="AC28889" s="109"/>
      <c r="AJ28889" s="111"/>
      <c r="AO28889" s="111"/>
      <c r="AV28889" s="111"/>
    </row>
    <row r="28890" spans="20:52" x14ac:dyDescent="0.25">
      <c r="T28890" s="110"/>
      <c r="AC28890" s="109"/>
      <c r="AJ28890" s="111"/>
      <c r="AO28890" s="111"/>
      <c r="AP28890" s="111"/>
      <c r="AV28890" s="111"/>
    </row>
    <row r="28891" spans="20:52" x14ac:dyDescent="0.25">
      <c r="T28891" s="110"/>
      <c r="AC28891" s="109"/>
    </row>
    <row r="28892" spans="20:52" x14ac:dyDescent="0.25">
      <c r="T28892" s="110"/>
      <c r="AC28892" s="109"/>
    </row>
    <row r="28893" spans="20:52" x14ac:dyDescent="0.25">
      <c r="T28893" s="110"/>
      <c r="AC28893" s="109"/>
      <c r="AV28893" s="111"/>
    </row>
    <row r="28894" spans="20:52" x14ac:dyDescent="0.25">
      <c r="T28894" s="110"/>
      <c r="AC28894" s="109"/>
    </row>
    <row r="28895" spans="20:52" x14ac:dyDescent="0.25">
      <c r="T28895" s="110"/>
      <c r="AC28895" s="109"/>
      <c r="AJ28895" s="111"/>
      <c r="AO28895" s="111"/>
      <c r="AT28895" s="111"/>
      <c r="AV28895" s="111"/>
    </row>
    <row r="28896" spans="20:52" x14ac:dyDescent="0.25">
      <c r="T28896" s="110"/>
      <c r="AC28896" s="109"/>
      <c r="AJ28896" s="111"/>
      <c r="AO28896" s="111"/>
      <c r="AT28896" s="111"/>
      <c r="AV28896" s="111"/>
    </row>
    <row r="28897" spans="20:52" x14ac:dyDescent="0.25">
      <c r="T28897" s="110"/>
      <c r="AC28897" s="109"/>
      <c r="AJ28897" s="111"/>
      <c r="AO28897" s="111"/>
    </row>
    <row r="28898" spans="20:52" x14ac:dyDescent="0.25">
      <c r="T28898" s="110"/>
      <c r="AC28898" s="109"/>
      <c r="AV28898" s="111"/>
      <c r="AZ28898" s="111"/>
    </row>
    <row r="28899" spans="20:52" x14ac:dyDescent="0.25">
      <c r="T28899" s="110"/>
      <c r="AC28899" s="109"/>
      <c r="AJ28899" s="111"/>
      <c r="AO28899" s="111"/>
      <c r="AP28899" s="111"/>
      <c r="AV28899" s="111"/>
    </row>
    <row r="28900" spans="20:52" x14ac:dyDescent="0.25">
      <c r="T28900" s="110"/>
      <c r="AC28900" s="109"/>
    </row>
    <row r="28901" spans="20:52" x14ac:dyDescent="0.25">
      <c r="T28901" s="110"/>
      <c r="AC28901" s="109"/>
      <c r="AJ28901" s="111"/>
      <c r="AO28901" s="111"/>
      <c r="AV28901" s="111"/>
      <c r="AZ28901" s="111"/>
    </row>
    <row r="28902" spans="20:52" x14ac:dyDescent="0.25">
      <c r="T28902" s="110"/>
      <c r="AC28902" s="109"/>
      <c r="AP28902" s="111"/>
      <c r="AV28902" s="111"/>
    </row>
    <row r="28903" spans="20:52" x14ac:dyDescent="0.25">
      <c r="T28903" s="110"/>
      <c r="AC28903" s="109"/>
    </row>
    <row r="28904" spans="20:52" x14ac:dyDescent="0.25">
      <c r="T28904" s="110"/>
      <c r="AC28904" s="109"/>
      <c r="AJ28904" s="111"/>
      <c r="AO28904" s="111"/>
      <c r="AT28904" s="111"/>
    </row>
    <row r="28905" spans="20:52" x14ac:dyDescent="0.25">
      <c r="T28905" s="110"/>
      <c r="AC28905" s="109"/>
    </row>
    <row r="28906" spans="20:52" x14ac:dyDescent="0.25">
      <c r="T28906" s="110"/>
      <c r="AC28906" s="109"/>
    </row>
    <row r="28907" spans="20:52" x14ac:dyDescent="0.25">
      <c r="T28907" s="110"/>
      <c r="AC28907" s="109"/>
      <c r="AV28907" s="111"/>
    </row>
    <row r="28908" spans="20:52" x14ac:dyDescent="0.25">
      <c r="T28908" s="110"/>
      <c r="AC28908" s="109"/>
      <c r="AJ28908" s="111"/>
      <c r="AV28908" s="111"/>
    </row>
    <row r="28909" spans="20:52" x14ac:dyDescent="0.25">
      <c r="T28909" s="110"/>
      <c r="AC28909" s="109"/>
    </row>
    <row r="28910" spans="20:52" x14ac:dyDescent="0.25">
      <c r="T28910" s="110"/>
      <c r="AC28910" s="109"/>
      <c r="AJ28910" s="111"/>
      <c r="AO28910" s="111"/>
      <c r="AT28910" s="111"/>
      <c r="AV28910" s="111"/>
    </row>
    <row r="28911" spans="20:52" x14ac:dyDescent="0.25">
      <c r="T28911" s="110"/>
      <c r="AC28911" s="109"/>
      <c r="AV28911" s="111"/>
    </row>
    <row r="28912" spans="20:52" x14ac:dyDescent="0.25">
      <c r="T28912" s="110"/>
      <c r="AC28912" s="109"/>
      <c r="AJ28912" s="111"/>
      <c r="AO28912" s="111"/>
    </row>
    <row r="28913" spans="20:52" x14ac:dyDescent="0.25">
      <c r="T28913" s="110"/>
      <c r="AC28913" s="109"/>
    </row>
    <row r="28914" spans="20:52" x14ac:dyDescent="0.25">
      <c r="T28914" s="110"/>
      <c r="AC28914" s="109"/>
      <c r="AZ28914" s="111"/>
    </row>
    <row r="28915" spans="20:52" x14ac:dyDescent="0.25">
      <c r="T28915" s="110"/>
      <c r="AC28915" s="109"/>
      <c r="AP28915" s="111"/>
      <c r="AV28915" s="111"/>
    </row>
    <row r="28916" spans="20:52" x14ac:dyDescent="0.25">
      <c r="T28916" s="110"/>
      <c r="AC28916" s="109"/>
    </row>
    <row r="28917" spans="20:52" x14ac:dyDescent="0.25">
      <c r="T28917" s="110"/>
      <c r="AC28917" s="109"/>
    </row>
    <row r="28918" spans="20:52" x14ac:dyDescent="0.25">
      <c r="T28918" s="110"/>
      <c r="AC28918" s="109"/>
      <c r="AV28918" s="111"/>
    </row>
    <row r="28919" spans="20:52" x14ac:dyDescent="0.25">
      <c r="T28919" s="110"/>
      <c r="AC28919" s="109"/>
    </row>
    <row r="28920" spans="20:52" x14ac:dyDescent="0.25">
      <c r="T28920" s="110"/>
      <c r="AC28920" s="109"/>
    </row>
    <row r="28921" spans="20:52" x14ac:dyDescent="0.25">
      <c r="T28921" s="110"/>
      <c r="AC28921" s="109"/>
      <c r="AJ28921" s="111"/>
      <c r="AO28921" s="111"/>
      <c r="AP28921" s="111"/>
      <c r="AV28921" s="111"/>
    </row>
    <row r="28922" spans="20:52" x14ac:dyDescent="0.25">
      <c r="T28922" s="110"/>
      <c r="AC28922" s="109"/>
      <c r="AJ28922" s="111"/>
      <c r="AO28922" s="111"/>
      <c r="AT28922" s="111"/>
      <c r="AV28922" s="111"/>
    </row>
    <row r="28923" spans="20:52" x14ac:dyDescent="0.25">
      <c r="T28923" s="110"/>
      <c r="AC28923" s="109"/>
      <c r="AJ28923" s="111"/>
      <c r="AO28923" s="111"/>
      <c r="AP28923" s="111"/>
      <c r="AV28923" s="111"/>
    </row>
    <row r="28924" spans="20:52" x14ac:dyDescent="0.25">
      <c r="T28924" s="110"/>
      <c r="AC28924" s="109"/>
      <c r="AV28924" s="111"/>
      <c r="AZ28924" s="111"/>
    </row>
    <row r="28925" spans="20:52" x14ac:dyDescent="0.25">
      <c r="T28925" s="110"/>
      <c r="AC28925" s="109"/>
      <c r="AJ28925" s="111"/>
      <c r="AO28925" s="111"/>
      <c r="AP28925" s="111"/>
      <c r="AV28925" s="111"/>
    </row>
    <row r="28926" spans="20:52" x14ac:dyDescent="0.25">
      <c r="T28926" s="110"/>
      <c r="AC28926" s="109"/>
      <c r="AO28926" s="111"/>
      <c r="AP28926" s="111"/>
      <c r="AT28926" s="111"/>
    </row>
    <row r="28927" spans="20:52" x14ac:dyDescent="0.25">
      <c r="T28927" s="110"/>
      <c r="AC28927" s="109"/>
    </row>
    <row r="28928" spans="20:52" x14ac:dyDescent="0.25">
      <c r="T28928" s="110"/>
      <c r="AC28928" s="109"/>
      <c r="AT28928" s="111"/>
      <c r="AV28928" s="111"/>
    </row>
    <row r="28929" spans="20:52" x14ac:dyDescent="0.25">
      <c r="T28929" s="110"/>
      <c r="AC28929" s="109"/>
      <c r="AJ28929" s="111"/>
      <c r="AO28929" s="111"/>
      <c r="AP28929" s="111"/>
      <c r="AV28929" s="111"/>
    </row>
    <row r="28930" spans="20:52" x14ac:dyDescent="0.25">
      <c r="T28930" s="110"/>
      <c r="AC28930" s="109"/>
    </row>
    <row r="28931" spans="20:52" x14ac:dyDescent="0.25">
      <c r="T28931" s="110"/>
      <c r="AC28931" s="109"/>
      <c r="AJ28931" s="111"/>
      <c r="AO28931" s="111"/>
      <c r="AV28931" s="111"/>
      <c r="AZ28931" s="111"/>
    </row>
    <row r="28932" spans="20:52" x14ac:dyDescent="0.25">
      <c r="T28932" s="110"/>
      <c r="AC28932" s="109"/>
    </row>
    <row r="28933" spans="20:52" x14ac:dyDescent="0.25">
      <c r="T28933" s="110"/>
      <c r="AC28933" s="109"/>
      <c r="AJ28933" s="111"/>
      <c r="AO28933" s="111"/>
      <c r="AP28933" s="111"/>
      <c r="AV28933" s="111"/>
    </row>
    <row r="28934" spans="20:52" x14ac:dyDescent="0.25">
      <c r="T28934" s="110"/>
      <c r="AC28934" s="109"/>
      <c r="AV28934" s="111"/>
    </row>
    <row r="28935" spans="20:52" x14ac:dyDescent="0.25">
      <c r="T28935" s="110"/>
      <c r="AC28935" s="109"/>
    </row>
    <row r="28936" spans="20:52" x14ac:dyDescent="0.25">
      <c r="T28936" s="110"/>
      <c r="AC28936" s="109"/>
    </row>
    <row r="28937" spans="20:52" x14ac:dyDescent="0.25">
      <c r="T28937" s="110"/>
      <c r="AC28937" s="109"/>
      <c r="AJ28937" s="111"/>
      <c r="AO28937" s="111"/>
      <c r="AP28937" s="111"/>
      <c r="AV28937" s="111"/>
    </row>
    <row r="28938" spans="20:52" x14ac:dyDescent="0.25">
      <c r="T28938" s="110"/>
      <c r="AC28938" s="109"/>
      <c r="AJ28938" s="111"/>
      <c r="AO28938" s="111"/>
      <c r="AT28938" s="111"/>
      <c r="AV28938" s="111"/>
    </row>
    <row r="28939" spans="20:52" x14ac:dyDescent="0.25">
      <c r="T28939" s="110"/>
      <c r="AC28939" s="109"/>
      <c r="AJ28939" s="111"/>
      <c r="AO28939" s="111"/>
      <c r="AP28939" s="111"/>
      <c r="AV28939" s="111"/>
    </row>
    <row r="28940" spans="20:52" x14ac:dyDescent="0.25">
      <c r="T28940" s="110"/>
      <c r="AC28940" s="109"/>
      <c r="AJ28940" s="111"/>
      <c r="AO28940" s="111"/>
      <c r="AV28940" s="111"/>
    </row>
    <row r="28941" spans="20:52" x14ac:dyDescent="0.25">
      <c r="T28941" s="110"/>
      <c r="AC28941" s="109"/>
      <c r="AJ28941" s="111"/>
      <c r="AO28941" s="111"/>
      <c r="AP28941" s="111"/>
    </row>
    <row r="28942" spans="20:52" x14ac:dyDescent="0.25">
      <c r="T28942" s="110"/>
      <c r="AC28942" s="109"/>
      <c r="AJ28942" s="111"/>
      <c r="AO28942" s="111"/>
      <c r="AV28942" s="111"/>
    </row>
    <row r="28943" spans="20:52" x14ac:dyDescent="0.25">
      <c r="T28943" s="110"/>
      <c r="AC28943" s="109"/>
      <c r="AJ28943" s="111"/>
      <c r="AO28943" s="111"/>
      <c r="AP28943" s="111"/>
    </row>
    <row r="28944" spans="20:52" x14ac:dyDescent="0.25">
      <c r="T28944" s="110"/>
      <c r="AC28944" s="109"/>
    </row>
    <row r="28945" spans="20:52" x14ac:dyDescent="0.25">
      <c r="T28945" s="110"/>
      <c r="AC28945" s="109"/>
      <c r="AP28945" s="111"/>
    </row>
    <row r="28946" spans="20:52" x14ac:dyDescent="0.25">
      <c r="T28946" s="110"/>
      <c r="AC28946" s="109"/>
      <c r="AJ28946" s="111"/>
      <c r="AO28946" s="111"/>
      <c r="AP28946" s="111"/>
      <c r="AV28946" s="111"/>
      <c r="AZ28946" s="111"/>
    </row>
    <row r="28947" spans="20:52" x14ac:dyDescent="0.25">
      <c r="T28947" s="110"/>
      <c r="AC28947" s="109"/>
      <c r="AJ28947" s="111"/>
      <c r="AO28947" s="111"/>
      <c r="AP28947" s="111"/>
    </row>
    <row r="28948" spans="20:52" x14ac:dyDescent="0.25">
      <c r="T28948" s="110"/>
      <c r="AC28948" s="109"/>
      <c r="AJ28948" s="111"/>
      <c r="AO28948" s="111"/>
      <c r="AV28948" s="111"/>
    </row>
    <row r="28949" spans="20:52" x14ac:dyDescent="0.25">
      <c r="T28949" s="110"/>
      <c r="AC28949" s="109"/>
      <c r="AJ28949" s="111"/>
      <c r="AO28949" s="111"/>
      <c r="AV28949" s="111"/>
    </row>
    <row r="28950" spans="20:52" x14ac:dyDescent="0.25">
      <c r="T28950" s="110"/>
      <c r="AC28950" s="109"/>
      <c r="AV28950" s="111"/>
    </row>
    <row r="28951" spans="20:52" x14ac:dyDescent="0.25">
      <c r="T28951" s="110"/>
      <c r="AC28951" s="109"/>
    </row>
    <row r="28952" spans="20:52" x14ac:dyDescent="0.25">
      <c r="T28952" s="110"/>
      <c r="AC28952" s="109"/>
      <c r="AV28952" s="111"/>
    </row>
    <row r="28953" spans="20:52" x14ac:dyDescent="0.25">
      <c r="T28953" s="110"/>
      <c r="AC28953" s="109"/>
      <c r="AZ28953" s="111"/>
    </row>
    <row r="28954" spans="20:52" x14ac:dyDescent="0.25">
      <c r="T28954" s="110"/>
      <c r="AC28954" s="109"/>
      <c r="AJ28954" s="111"/>
      <c r="AO28954" s="111"/>
      <c r="AT28954" s="111"/>
      <c r="AV28954" s="111"/>
    </row>
    <row r="28955" spans="20:52" x14ac:dyDescent="0.25">
      <c r="T28955" s="110"/>
      <c r="AC28955" s="109"/>
      <c r="AJ28955" s="111"/>
      <c r="AV28955" s="111"/>
    </row>
    <row r="28956" spans="20:52" x14ac:dyDescent="0.25">
      <c r="T28956" s="110"/>
      <c r="AC28956" s="109"/>
      <c r="AJ28956" s="111"/>
      <c r="AP28956" s="111"/>
      <c r="AV28956" s="111"/>
    </row>
    <row r="28957" spans="20:52" x14ac:dyDescent="0.25">
      <c r="T28957" s="110"/>
      <c r="AC28957" s="109"/>
    </row>
    <row r="28958" spans="20:52" x14ac:dyDescent="0.25">
      <c r="T28958" s="110"/>
      <c r="AC28958" s="109"/>
    </row>
    <row r="28959" spans="20:52" x14ac:dyDescent="0.25">
      <c r="T28959" s="110"/>
      <c r="AC28959" s="109"/>
      <c r="AP28959" s="111"/>
      <c r="AV28959" s="111"/>
      <c r="AZ28959" s="111"/>
    </row>
    <row r="28960" spans="20:52" x14ac:dyDescent="0.25">
      <c r="T28960" s="110"/>
      <c r="AC28960" s="109"/>
    </row>
    <row r="28961" spans="20:52" x14ac:dyDescent="0.25">
      <c r="T28961" s="110"/>
      <c r="AC28961" s="109"/>
      <c r="AJ28961" s="111"/>
      <c r="AO28961" s="111"/>
      <c r="AP28961" s="111"/>
      <c r="AV28961" s="111"/>
      <c r="AZ28961" s="111"/>
    </row>
    <row r="28962" spans="20:52" x14ac:dyDescent="0.25">
      <c r="T28962" s="110"/>
      <c r="AC28962" s="109"/>
    </row>
    <row r="28963" spans="20:52" x14ac:dyDescent="0.25">
      <c r="T28963" s="110"/>
      <c r="AC28963" s="109"/>
    </row>
    <row r="28964" spans="20:52" x14ac:dyDescent="0.25">
      <c r="T28964" s="110"/>
      <c r="AC28964" s="109"/>
      <c r="AJ28964" s="111"/>
      <c r="AO28964" s="111"/>
      <c r="AV28964" s="111"/>
    </row>
    <row r="28965" spans="20:52" x14ac:dyDescent="0.25">
      <c r="T28965" s="110"/>
      <c r="AC28965" s="109"/>
    </row>
    <row r="28966" spans="20:52" x14ac:dyDescent="0.25">
      <c r="T28966" s="110"/>
      <c r="AC28966" s="109"/>
      <c r="AJ28966" s="111"/>
      <c r="AO28966" s="111"/>
      <c r="AV28966" s="111"/>
    </row>
    <row r="28967" spans="20:52" x14ac:dyDescent="0.25">
      <c r="T28967" s="110"/>
      <c r="AC28967" s="109"/>
    </row>
    <row r="28968" spans="20:52" x14ac:dyDescent="0.25">
      <c r="T28968" s="110"/>
      <c r="AC28968" s="109"/>
    </row>
    <row r="28969" spans="20:52" x14ac:dyDescent="0.25">
      <c r="T28969" s="110"/>
      <c r="AC28969" s="109"/>
    </row>
    <row r="28970" spans="20:52" x14ac:dyDescent="0.25">
      <c r="T28970" s="110"/>
      <c r="AC28970" s="109"/>
      <c r="AJ28970" s="111"/>
      <c r="AO28970" s="111"/>
      <c r="AV28970" s="111"/>
      <c r="AZ28970" s="111"/>
    </row>
    <row r="28971" spans="20:52" x14ac:dyDescent="0.25">
      <c r="T28971" s="110"/>
      <c r="AC28971" s="109"/>
    </row>
    <row r="28972" spans="20:52" x14ac:dyDescent="0.25">
      <c r="T28972" s="110"/>
      <c r="AC28972" s="109"/>
      <c r="AJ28972" s="111"/>
      <c r="AO28972" s="111"/>
      <c r="AV28972" s="111"/>
    </row>
    <row r="28973" spans="20:52" x14ac:dyDescent="0.25">
      <c r="T28973" s="110"/>
      <c r="AC28973" s="109"/>
      <c r="AJ28973" s="111"/>
      <c r="AO28973" s="111"/>
      <c r="AV28973" s="111"/>
    </row>
    <row r="28974" spans="20:52" x14ac:dyDescent="0.25">
      <c r="T28974" s="110"/>
      <c r="AC28974" s="109"/>
      <c r="AJ28974" s="111"/>
      <c r="AO28974" s="111"/>
      <c r="AV28974" s="111"/>
    </row>
    <row r="28975" spans="20:52" x14ac:dyDescent="0.25">
      <c r="T28975" s="110"/>
      <c r="AC28975" s="109"/>
    </row>
    <row r="28976" spans="20:52" x14ac:dyDescent="0.25">
      <c r="T28976" s="110"/>
      <c r="AC28976" s="109"/>
      <c r="AJ28976" s="111"/>
      <c r="AO28976" s="111"/>
      <c r="AP28976" s="111"/>
      <c r="AV28976" s="111"/>
      <c r="AZ28976" s="111"/>
    </row>
    <row r="28977" spans="20:48" x14ac:dyDescent="0.25">
      <c r="T28977" s="110"/>
      <c r="AC28977" s="109"/>
    </row>
    <row r="28978" spans="20:48" x14ac:dyDescent="0.25">
      <c r="T28978" s="110"/>
      <c r="AC28978" s="109"/>
    </row>
    <row r="28979" spans="20:48" x14ac:dyDescent="0.25">
      <c r="T28979" s="110"/>
      <c r="AC28979" s="109"/>
      <c r="AP28979" s="111"/>
    </row>
    <row r="28980" spans="20:48" x14ac:dyDescent="0.25">
      <c r="T28980" s="110"/>
      <c r="AC28980" s="109"/>
    </row>
    <row r="28981" spans="20:48" x14ac:dyDescent="0.25">
      <c r="T28981" s="110"/>
      <c r="AC28981" s="109"/>
    </row>
    <row r="28982" spans="20:48" x14ac:dyDescent="0.25">
      <c r="T28982" s="110"/>
      <c r="AC28982" s="109"/>
    </row>
    <row r="28983" spans="20:48" x14ac:dyDescent="0.25">
      <c r="T28983" s="110"/>
      <c r="AC28983" s="109"/>
    </row>
    <row r="28984" spans="20:48" x14ac:dyDescent="0.25">
      <c r="T28984" s="110"/>
      <c r="AC28984" s="109"/>
    </row>
    <row r="28985" spans="20:48" x14ac:dyDescent="0.25">
      <c r="T28985" s="110"/>
      <c r="AC28985" s="109"/>
    </row>
    <row r="28986" spans="20:48" x14ac:dyDescent="0.25">
      <c r="T28986" s="110"/>
      <c r="AC28986" s="109"/>
      <c r="AJ28986" s="111"/>
      <c r="AP28986" s="111"/>
      <c r="AV28986" s="111"/>
    </row>
    <row r="28987" spans="20:48" x14ac:dyDescent="0.25">
      <c r="T28987" s="110"/>
      <c r="AC28987" s="109"/>
      <c r="AJ28987" s="111"/>
      <c r="AO28987" s="111"/>
    </row>
    <row r="28988" spans="20:48" x14ac:dyDescent="0.25">
      <c r="T28988" s="110"/>
      <c r="AC28988" s="109"/>
    </row>
    <row r="28989" spans="20:48" x14ac:dyDescent="0.25">
      <c r="T28989" s="110"/>
      <c r="AC28989" s="109"/>
    </row>
    <row r="28990" spans="20:48" x14ac:dyDescent="0.25">
      <c r="T28990" s="110"/>
      <c r="AC28990" s="109"/>
      <c r="AJ28990" s="111"/>
    </row>
    <row r="28991" spans="20:48" x14ac:dyDescent="0.25">
      <c r="T28991" s="110"/>
      <c r="AC28991" s="109"/>
      <c r="AJ28991" s="111"/>
    </row>
    <row r="28992" spans="20:48" x14ac:dyDescent="0.25">
      <c r="T28992" s="110"/>
      <c r="AC28992" s="109"/>
      <c r="AV28992" s="111"/>
    </row>
    <row r="28993" spans="20:52" x14ac:dyDescent="0.25">
      <c r="T28993" s="110"/>
      <c r="AC28993" s="109"/>
      <c r="AJ28993" s="111"/>
      <c r="AP28993" s="111"/>
      <c r="AV28993" s="111"/>
    </row>
    <row r="28994" spans="20:52" x14ac:dyDescent="0.25">
      <c r="T28994" s="110"/>
      <c r="AC28994" s="109"/>
      <c r="AJ28994" s="111"/>
      <c r="AO28994" s="111"/>
      <c r="AV28994" s="111"/>
    </row>
    <row r="28995" spans="20:52" x14ac:dyDescent="0.25">
      <c r="T28995" s="110"/>
      <c r="AC28995" s="109"/>
    </row>
    <row r="28996" spans="20:52" x14ac:dyDescent="0.25">
      <c r="T28996" s="110"/>
      <c r="AC28996" s="109"/>
      <c r="AJ28996" s="111"/>
      <c r="AO28996" s="111"/>
      <c r="AV28996" s="111"/>
      <c r="AZ28996" s="111"/>
    </row>
    <row r="28997" spans="20:52" x14ac:dyDescent="0.25">
      <c r="T28997" s="110"/>
      <c r="AC28997" s="109"/>
    </row>
    <row r="28998" spans="20:52" x14ac:dyDescent="0.25">
      <c r="T28998" s="110"/>
      <c r="AC28998" s="109"/>
    </row>
    <row r="28999" spans="20:52" x14ac:dyDescent="0.25">
      <c r="T28999" s="110"/>
      <c r="AC28999" s="109"/>
      <c r="AJ28999" s="111"/>
      <c r="AO28999" s="111"/>
      <c r="AV28999" s="111"/>
    </row>
    <row r="29000" spans="20:52" x14ac:dyDescent="0.25">
      <c r="T29000" s="110"/>
      <c r="AC29000" s="109"/>
      <c r="AZ29000" s="111"/>
    </row>
    <row r="29001" spans="20:52" x14ac:dyDescent="0.25">
      <c r="T29001" s="110"/>
      <c r="AC29001" s="109"/>
    </row>
    <row r="29002" spans="20:52" x14ac:dyDescent="0.25">
      <c r="T29002" s="110"/>
      <c r="AC29002" s="109"/>
      <c r="AJ29002" s="111"/>
      <c r="AO29002" s="111"/>
      <c r="AP29002" s="111"/>
      <c r="AV29002" s="111"/>
    </row>
    <row r="29003" spans="20:52" x14ac:dyDescent="0.25">
      <c r="T29003" s="110"/>
      <c r="AC29003" s="109"/>
      <c r="AZ29003" s="111"/>
    </row>
    <row r="29004" spans="20:52" x14ac:dyDescent="0.25">
      <c r="T29004" s="110"/>
      <c r="AC29004" s="109"/>
    </row>
    <row r="29005" spans="20:52" x14ac:dyDescent="0.25">
      <c r="T29005" s="110"/>
      <c r="AC29005" s="109"/>
    </row>
    <row r="29006" spans="20:52" x14ac:dyDescent="0.25">
      <c r="T29006" s="110"/>
      <c r="AC29006" s="109"/>
      <c r="AJ29006" s="111"/>
      <c r="AO29006" s="111"/>
      <c r="AP29006" s="111"/>
      <c r="AV29006" s="111"/>
      <c r="AZ29006" s="111"/>
    </row>
    <row r="29007" spans="20:52" x14ac:dyDescent="0.25">
      <c r="T29007" s="110"/>
      <c r="AC29007" s="109"/>
    </row>
    <row r="29008" spans="20:52" x14ac:dyDescent="0.25">
      <c r="T29008" s="110"/>
      <c r="AC29008" s="109"/>
      <c r="AJ29008" s="111"/>
      <c r="AO29008" s="111"/>
      <c r="AP29008" s="111"/>
      <c r="AV29008" s="111"/>
    </row>
    <row r="29009" spans="20:52" x14ac:dyDescent="0.25">
      <c r="T29009" s="110"/>
      <c r="AC29009" s="109"/>
    </row>
    <row r="29010" spans="20:52" x14ac:dyDescent="0.25">
      <c r="T29010" s="110"/>
      <c r="AC29010" s="109"/>
      <c r="AJ29010" s="111"/>
      <c r="AO29010" s="111"/>
    </row>
    <row r="29011" spans="20:52" x14ac:dyDescent="0.25">
      <c r="T29011" s="110"/>
      <c r="AC29011" s="109"/>
      <c r="AJ29011" s="111"/>
      <c r="AO29011" s="111"/>
      <c r="AP29011" s="111"/>
      <c r="AV29011" s="111"/>
    </row>
    <row r="29012" spans="20:52" x14ac:dyDescent="0.25">
      <c r="T29012" s="110"/>
      <c r="AC29012" s="109"/>
      <c r="AJ29012" s="111"/>
      <c r="AO29012" s="111"/>
      <c r="AV29012" s="111"/>
    </row>
    <row r="29013" spans="20:52" x14ac:dyDescent="0.25">
      <c r="T29013" s="110"/>
      <c r="AC29013" s="109"/>
      <c r="AJ29013" s="111"/>
      <c r="AO29013" s="111"/>
      <c r="AV29013" s="111"/>
    </row>
    <row r="29014" spans="20:52" x14ac:dyDescent="0.25">
      <c r="T29014" s="110"/>
      <c r="AC29014" s="109"/>
      <c r="AJ29014" s="111"/>
      <c r="AO29014" s="111"/>
      <c r="AV29014" s="111"/>
    </row>
    <row r="29015" spans="20:52" x14ac:dyDescent="0.25">
      <c r="T29015" s="110"/>
      <c r="AC29015" s="109"/>
      <c r="AJ29015" s="111"/>
      <c r="AO29015" s="111"/>
      <c r="AP29015" s="111"/>
      <c r="AV29015" s="111"/>
    </row>
    <row r="29016" spans="20:52" x14ac:dyDescent="0.25">
      <c r="T29016" s="110"/>
      <c r="AC29016" s="109"/>
      <c r="AJ29016" s="111"/>
      <c r="AO29016" s="111"/>
    </row>
    <row r="29017" spans="20:52" x14ac:dyDescent="0.25">
      <c r="T29017" s="110"/>
      <c r="AC29017" s="109"/>
    </row>
    <row r="29018" spans="20:52" x14ac:dyDescent="0.25">
      <c r="T29018" s="110"/>
      <c r="AC29018" s="109"/>
      <c r="AJ29018" s="111"/>
      <c r="AO29018" s="111"/>
      <c r="AP29018" s="111"/>
      <c r="AV29018" s="111"/>
      <c r="AZ29018" s="111"/>
    </row>
    <row r="29019" spans="20:52" x14ac:dyDescent="0.25">
      <c r="T29019" s="110"/>
      <c r="AC29019" s="109"/>
      <c r="AJ29019" s="111"/>
      <c r="AO29019" s="111"/>
      <c r="AP29019" s="111"/>
      <c r="AV29019" s="111"/>
    </row>
    <row r="29020" spans="20:52" x14ac:dyDescent="0.25">
      <c r="T29020" s="110"/>
      <c r="AC29020" s="109"/>
      <c r="AJ29020" s="111"/>
      <c r="AO29020" s="111"/>
      <c r="AP29020" s="111"/>
    </row>
    <row r="29021" spans="20:52" x14ac:dyDescent="0.25">
      <c r="T29021" s="110"/>
      <c r="AC29021" s="109"/>
      <c r="AV29021" s="111"/>
    </row>
    <row r="29022" spans="20:52" x14ac:dyDescent="0.25">
      <c r="T29022" s="110"/>
      <c r="AC29022" s="109"/>
      <c r="AV29022" s="111"/>
    </row>
    <row r="29023" spans="20:52" x14ac:dyDescent="0.25">
      <c r="T29023" s="110"/>
      <c r="AC29023" s="109"/>
      <c r="AJ29023" s="111"/>
      <c r="AO29023" s="111"/>
      <c r="AV29023" s="111"/>
    </row>
    <row r="29024" spans="20:52" x14ac:dyDescent="0.25">
      <c r="T29024" s="110"/>
      <c r="AC29024" s="109"/>
      <c r="AJ29024" s="111"/>
      <c r="AO29024" s="111"/>
      <c r="AP29024" s="111"/>
    </row>
    <row r="29025" spans="20:48" x14ac:dyDescent="0.25">
      <c r="T29025" s="110"/>
      <c r="AC29025" s="109"/>
    </row>
    <row r="29026" spans="20:48" x14ac:dyDescent="0.25">
      <c r="T29026" s="110"/>
      <c r="AC29026" s="109"/>
      <c r="AJ29026" s="111"/>
      <c r="AO29026" s="111"/>
      <c r="AV29026" s="111"/>
    </row>
    <row r="29027" spans="20:48" x14ac:dyDescent="0.25">
      <c r="T29027" s="110"/>
      <c r="AC29027" s="109"/>
      <c r="AJ29027" s="111"/>
      <c r="AO29027" s="111"/>
      <c r="AV29027" s="111"/>
    </row>
    <row r="29028" spans="20:48" x14ac:dyDescent="0.25">
      <c r="T29028" s="110"/>
      <c r="AC29028" s="109"/>
    </row>
    <row r="29029" spans="20:48" x14ac:dyDescent="0.25">
      <c r="T29029" s="110"/>
      <c r="AC29029" s="109"/>
      <c r="AJ29029" s="111"/>
      <c r="AO29029" s="111"/>
      <c r="AP29029" s="111"/>
    </row>
    <row r="29030" spans="20:48" x14ac:dyDescent="0.25">
      <c r="T29030" s="110"/>
      <c r="AC29030" s="109"/>
      <c r="AP29030" s="111"/>
    </row>
    <row r="29031" spans="20:48" x14ac:dyDescent="0.25">
      <c r="T29031" s="110"/>
      <c r="AC29031" s="109"/>
    </row>
    <row r="29032" spans="20:48" x14ac:dyDescent="0.25">
      <c r="T29032" s="110"/>
      <c r="AC29032" s="109"/>
      <c r="AJ29032" s="111"/>
      <c r="AO29032" s="111"/>
      <c r="AV29032" s="111"/>
    </row>
    <row r="29033" spans="20:48" x14ac:dyDescent="0.25">
      <c r="T29033" s="110"/>
      <c r="AC29033" s="109"/>
    </row>
    <row r="29034" spans="20:48" x14ac:dyDescent="0.25">
      <c r="T29034" s="110"/>
      <c r="AC29034" s="109"/>
      <c r="AJ29034" s="111"/>
      <c r="AP29034" s="111"/>
      <c r="AV29034" s="111"/>
    </row>
    <row r="29035" spans="20:48" x14ac:dyDescent="0.25">
      <c r="T29035" s="110"/>
      <c r="AC29035" s="109"/>
    </row>
    <row r="29036" spans="20:48" x14ac:dyDescent="0.25">
      <c r="T29036" s="110"/>
      <c r="AC29036" s="109"/>
      <c r="AJ29036" s="111"/>
      <c r="AO29036" s="111"/>
      <c r="AV29036" s="111"/>
    </row>
    <row r="29037" spans="20:48" x14ac:dyDescent="0.25">
      <c r="T29037" s="110"/>
      <c r="AC29037" s="109"/>
    </row>
    <row r="29038" spans="20:48" x14ac:dyDescent="0.25">
      <c r="T29038" s="110"/>
      <c r="AC29038" s="109"/>
    </row>
    <row r="29039" spans="20:48" x14ac:dyDescent="0.25">
      <c r="T29039" s="110"/>
      <c r="AC29039" s="109"/>
      <c r="AV29039" s="111"/>
    </row>
    <row r="29040" spans="20:48" x14ac:dyDescent="0.25">
      <c r="T29040" s="110"/>
      <c r="AC29040" s="109"/>
      <c r="AJ29040" s="111"/>
      <c r="AO29040" s="111"/>
      <c r="AP29040" s="111"/>
      <c r="AR29040" s="111"/>
      <c r="AT29040" s="111"/>
    </row>
    <row r="29041" spans="20:52" x14ac:dyDescent="0.25">
      <c r="T29041" s="110"/>
      <c r="AC29041" s="109"/>
    </row>
    <row r="29042" spans="20:52" x14ac:dyDescent="0.25">
      <c r="T29042" s="110"/>
      <c r="AC29042" s="109"/>
      <c r="AP29042" s="111"/>
      <c r="AV29042" s="111"/>
      <c r="AZ29042" s="111"/>
    </row>
    <row r="29043" spans="20:52" x14ac:dyDescent="0.25">
      <c r="T29043" s="110"/>
      <c r="AC29043" s="109"/>
      <c r="AJ29043" s="111"/>
      <c r="AO29043" s="111"/>
      <c r="AV29043" s="111"/>
    </row>
    <row r="29044" spans="20:52" x14ac:dyDescent="0.25">
      <c r="T29044" s="110"/>
      <c r="AC29044" s="109"/>
    </row>
    <row r="29045" spans="20:52" x14ac:dyDescent="0.25">
      <c r="T29045" s="110"/>
      <c r="AC29045" s="109"/>
      <c r="AJ29045" s="111"/>
      <c r="AO29045" s="111"/>
      <c r="AT29045" s="111"/>
      <c r="AV29045" s="111"/>
    </row>
    <row r="29046" spans="20:52" x14ac:dyDescent="0.25">
      <c r="T29046" s="110"/>
      <c r="AC29046" s="109"/>
      <c r="AO29046" s="111"/>
      <c r="AV29046" s="111"/>
      <c r="AZ29046" s="111"/>
    </row>
    <row r="29047" spans="20:52" x14ac:dyDescent="0.25">
      <c r="T29047" s="110"/>
      <c r="AC29047" s="109"/>
      <c r="AJ29047" s="111"/>
      <c r="AO29047" s="111"/>
      <c r="AV29047" s="111"/>
    </row>
    <row r="29048" spans="20:52" x14ac:dyDescent="0.25">
      <c r="T29048" s="110"/>
      <c r="AC29048" s="109"/>
      <c r="AJ29048" s="111"/>
      <c r="AP29048" s="111"/>
      <c r="AT29048" s="111"/>
      <c r="AV29048" s="111"/>
    </row>
    <row r="29049" spans="20:52" x14ac:dyDescent="0.25">
      <c r="T29049" s="110"/>
      <c r="AC29049" s="109"/>
      <c r="AJ29049" s="111"/>
      <c r="AO29049" s="111"/>
      <c r="AP29049" s="111"/>
      <c r="AR29049" s="111"/>
      <c r="AV29049" s="111"/>
      <c r="AZ29049" s="111"/>
    </row>
    <row r="29050" spans="20:52" x14ac:dyDescent="0.25">
      <c r="T29050" s="110"/>
      <c r="AC29050" s="109"/>
      <c r="AV29050" s="111"/>
    </row>
    <row r="29051" spans="20:52" x14ac:dyDescent="0.25">
      <c r="T29051" s="110"/>
      <c r="AC29051" s="109"/>
      <c r="AJ29051" s="111"/>
      <c r="AO29051" s="111"/>
    </row>
    <row r="29052" spans="20:52" x14ac:dyDescent="0.25">
      <c r="T29052" s="110"/>
      <c r="AC29052" s="109"/>
      <c r="AO29052" s="111"/>
      <c r="AV29052" s="111"/>
    </row>
    <row r="29053" spans="20:52" x14ac:dyDescent="0.25">
      <c r="T29053" s="110"/>
      <c r="AC29053" s="109"/>
    </row>
    <row r="29054" spans="20:52" x14ac:dyDescent="0.25">
      <c r="T29054" s="110"/>
      <c r="AC29054" s="109"/>
      <c r="AP29054" s="111"/>
    </row>
    <row r="29055" spans="20:52" x14ac:dyDescent="0.25">
      <c r="T29055" s="110"/>
      <c r="AC29055" s="109"/>
      <c r="AZ29055" s="111"/>
    </row>
    <row r="29056" spans="20:52" x14ac:dyDescent="0.25">
      <c r="T29056" s="110"/>
      <c r="AC29056" s="109"/>
      <c r="AJ29056" s="111"/>
      <c r="AO29056" s="111"/>
      <c r="AV29056" s="111"/>
    </row>
    <row r="29057" spans="20:52" x14ac:dyDescent="0.25">
      <c r="T29057" s="110"/>
      <c r="AC29057" s="109"/>
      <c r="AO29057" s="111"/>
      <c r="AT29057" s="111"/>
      <c r="AV29057" s="111"/>
    </row>
    <row r="29058" spans="20:52" x14ac:dyDescent="0.25">
      <c r="T29058" s="110"/>
      <c r="AC29058" s="109"/>
    </row>
    <row r="29059" spans="20:52" x14ac:dyDescent="0.25">
      <c r="T29059" s="110"/>
      <c r="AC29059" s="109"/>
      <c r="AT29059" s="111"/>
    </row>
    <row r="29060" spans="20:52" x14ac:dyDescent="0.25">
      <c r="T29060" s="110"/>
      <c r="AC29060" s="109"/>
      <c r="AJ29060" s="111"/>
      <c r="AO29060" s="111"/>
      <c r="AP29060" s="111"/>
      <c r="AT29060" s="111"/>
      <c r="AV29060" s="111"/>
    </row>
    <row r="29061" spans="20:52" x14ac:dyDescent="0.25">
      <c r="T29061" s="110"/>
      <c r="AC29061" s="109"/>
    </row>
    <row r="29062" spans="20:52" x14ac:dyDescent="0.25">
      <c r="T29062" s="110"/>
      <c r="AC29062" s="109"/>
      <c r="AO29062" s="111"/>
    </row>
    <row r="29063" spans="20:52" x14ac:dyDescent="0.25">
      <c r="T29063" s="110"/>
      <c r="AC29063" s="109"/>
      <c r="AJ29063" s="111"/>
      <c r="AO29063" s="111"/>
      <c r="AP29063" s="111"/>
      <c r="AR29063" s="111"/>
      <c r="AV29063" s="111"/>
    </row>
    <row r="29064" spans="20:52" x14ac:dyDescent="0.25">
      <c r="T29064" s="110"/>
      <c r="AC29064" s="109"/>
      <c r="AJ29064" s="111"/>
      <c r="AO29064" s="111"/>
      <c r="AV29064" s="111"/>
      <c r="AZ29064" s="111"/>
    </row>
    <row r="29065" spans="20:52" x14ac:dyDescent="0.25">
      <c r="T29065" s="110"/>
      <c r="AC29065" s="109"/>
      <c r="AJ29065" s="111"/>
      <c r="AO29065" s="111"/>
      <c r="AP29065" s="111"/>
      <c r="AV29065" s="111"/>
    </row>
    <row r="29066" spans="20:52" x14ac:dyDescent="0.25">
      <c r="T29066" s="110"/>
      <c r="AC29066" s="109"/>
    </row>
    <row r="29067" spans="20:52" x14ac:dyDescent="0.25">
      <c r="T29067" s="110"/>
      <c r="AC29067" s="109"/>
    </row>
    <row r="29068" spans="20:52" x14ac:dyDescent="0.25">
      <c r="T29068" s="110"/>
      <c r="AC29068" s="109"/>
    </row>
    <row r="29069" spans="20:52" x14ac:dyDescent="0.25">
      <c r="T29069" s="110"/>
      <c r="AC29069" s="109"/>
    </row>
    <row r="29070" spans="20:52" x14ac:dyDescent="0.25">
      <c r="T29070" s="110"/>
      <c r="AC29070" s="109"/>
      <c r="AJ29070" s="111"/>
      <c r="AO29070" s="111"/>
      <c r="AV29070" s="111"/>
    </row>
    <row r="29071" spans="20:52" x14ac:dyDescent="0.25">
      <c r="T29071" s="110"/>
      <c r="AC29071" s="109"/>
    </row>
    <row r="29072" spans="20:52" x14ac:dyDescent="0.25">
      <c r="T29072" s="110"/>
      <c r="AC29072" s="109"/>
      <c r="AZ29072" s="111"/>
    </row>
    <row r="29073" spans="20:52" x14ac:dyDescent="0.25">
      <c r="T29073" s="110"/>
      <c r="AC29073" s="109"/>
      <c r="AZ29073" s="111"/>
    </row>
    <row r="29074" spans="20:52" x14ac:dyDescent="0.25">
      <c r="T29074" s="110"/>
      <c r="AC29074" s="109"/>
      <c r="AJ29074" s="111"/>
      <c r="AO29074" s="111"/>
      <c r="AV29074" s="111"/>
    </row>
    <row r="29075" spans="20:52" x14ac:dyDescent="0.25">
      <c r="T29075" s="110"/>
      <c r="AC29075" s="109"/>
      <c r="AJ29075" s="111"/>
      <c r="AV29075" s="111"/>
    </row>
    <row r="29076" spans="20:52" x14ac:dyDescent="0.25">
      <c r="T29076" s="110"/>
      <c r="AC29076" s="109"/>
    </row>
    <row r="29077" spans="20:52" x14ac:dyDescent="0.25">
      <c r="T29077" s="110"/>
      <c r="AC29077" s="109"/>
    </row>
    <row r="29078" spans="20:52" x14ac:dyDescent="0.25">
      <c r="T29078" s="110"/>
      <c r="AC29078" s="109"/>
      <c r="AO29078" s="111"/>
      <c r="AV29078" s="111"/>
    </row>
    <row r="29079" spans="20:52" x14ac:dyDescent="0.25">
      <c r="T29079" s="110"/>
      <c r="AC29079" s="109"/>
    </row>
    <row r="29080" spans="20:52" x14ac:dyDescent="0.25">
      <c r="T29080" s="110"/>
      <c r="AC29080" s="109"/>
      <c r="AJ29080" s="111"/>
      <c r="AO29080" s="111"/>
      <c r="AV29080" s="111"/>
    </row>
    <row r="29081" spans="20:52" x14ac:dyDescent="0.25">
      <c r="T29081" s="110"/>
      <c r="AC29081" s="109"/>
      <c r="AJ29081" s="111"/>
      <c r="AO29081" s="111"/>
      <c r="AV29081" s="111"/>
    </row>
    <row r="29082" spans="20:52" x14ac:dyDescent="0.25">
      <c r="T29082" s="110"/>
      <c r="AC29082" s="109"/>
    </row>
    <row r="29083" spans="20:52" x14ac:dyDescent="0.25">
      <c r="T29083" s="110"/>
      <c r="AC29083" s="109"/>
      <c r="AJ29083" s="111"/>
      <c r="AO29083" s="111"/>
      <c r="AP29083" s="111"/>
      <c r="AT29083" s="111"/>
    </row>
    <row r="29084" spans="20:52" x14ac:dyDescent="0.25">
      <c r="T29084" s="110"/>
      <c r="AC29084" s="109"/>
      <c r="AO29084" s="111"/>
    </row>
    <row r="29085" spans="20:52" x14ac:dyDescent="0.25">
      <c r="T29085" s="110"/>
      <c r="AC29085" s="109"/>
      <c r="AJ29085" s="111"/>
      <c r="AO29085" s="111"/>
      <c r="AV29085" s="111"/>
      <c r="AZ29085" s="111"/>
    </row>
    <row r="29086" spans="20:52" x14ac:dyDescent="0.25">
      <c r="T29086" s="110"/>
      <c r="AC29086" s="109"/>
      <c r="AJ29086" s="111"/>
      <c r="AO29086" s="111"/>
      <c r="AP29086" s="111"/>
      <c r="AT29086" s="111"/>
      <c r="AV29086" s="111"/>
    </row>
    <row r="29087" spans="20:52" x14ac:dyDescent="0.25">
      <c r="T29087" s="110"/>
      <c r="AC29087" s="109"/>
      <c r="AV29087" s="111"/>
    </row>
    <row r="29088" spans="20:52" x14ac:dyDescent="0.25">
      <c r="T29088" s="110"/>
      <c r="AC29088" s="109"/>
      <c r="AV29088" s="111"/>
    </row>
    <row r="29089" spans="20:52" x14ac:dyDescent="0.25">
      <c r="T29089" s="110"/>
      <c r="AC29089" s="109"/>
      <c r="AJ29089" s="111"/>
      <c r="AO29089" s="111"/>
      <c r="AV29089" s="111"/>
    </row>
    <row r="29090" spans="20:52" x14ac:dyDescent="0.25">
      <c r="T29090" s="110"/>
      <c r="AC29090" s="109"/>
    </row>
    <row r="29091" spans="20:52" x14ac:dyDescent="0.25">
      <c r="T29091" s="110"/>
      <c r="AC29091" s="109"/>
      <c r="AJ29091" s="111"/>
      <c r="AO29091" s="111"/>
      <c r="AT29091" s="111"/>
      <c r="AV29091" s="111"/>
    </row>
    <row r="29092" spans="20:52" x14ac:dyDescent="0.25">
      <c r="T29092" s="110"/>
      <c r="AC29092" s="109"/>
      <c r="AP29092" s="111"/>
      <c r="AV29092" s="111"/>
      <c r="AZ29092" s="111"/>
    </row>
    <row r="29093" spans="20:52" x14ac:dyDescent="0.25">
      <c r="T29093" s="110"/>
      <c r="AC29093" s="109"/>
    </row>
    <row r="29094" spans="20:52" x14ac:dyDescent="0.25">
      <c r="T29094" s="110"/>
      <c r="AC29094" s="109"/>
      <c r="AP29094" s="111"/>
      <c r="AV29094" s="111"/>
      <c r="AZ29094" s="111"/>
    </row>
    <row r="29095" spans="20:52" x14ac:dyDescent="0.25">
      <c r="T29095" s="110"/>
      <c r="AC29095" s="109"/>
      <c r="AJ29095" s="111"/>
      <c r="AP29095" s="111"/>
      <c r="AV29095" s="111"/>
      <c r="AZ29095" s="111"/>
    </row>
    <row r="29096" spans="20:52" x14ac:dyDescent="0.25">
      <c r="T29096" s="110"/>
      <c r="AC29096" s="109"/>
    </row>
    <row r="29097" spans="20:52" x14ac:dyDescent="0.25">
      <c r="T29097" s="110"/>
      <c r="AC29097" s="109"/>
    </row>
    <row r="29098" spans="20:52" x14ac:dyDescent="0.25">
      <c r="T29098" s="110"/>
      <c r="AC29098" s="109"/>
    </row>
    <row r="29099" spans="20:52" x14ac:dyDescent="0.25">
      <c r="T29099" s="110"/>
      <c r="AC29099" s="109"/>
    </row>
    <row r="29100" spans="20:52" x14ac:dyDescent="0.25">
      <c r="T29100" s="110"/>
      <c r="AC29100" s="109"/>
      <c r="AO29100" s="111"/>
      <c r="AP29100" s="111"/>
      <c r="AV29100" s="111"/>
    </row>
    <row r="29101" spans="20:52" x14ac:dyDescent="0.25">
      <c r="T29101" s="110"/>
      <c r="AC29101" s="109"/>
      <c r="AJ29101" s="111"/>
      <c r="AO29101" s="111"/>
      <c r="AP29101" s="111"/>
      <c r="AT29101" s="111"/>
      <c r="AV29101" s="111"/>
    </row>
    <row r="29102" spans="20:52" x14ac:dyDescent="0.25">
      <c r="T29102" s="110"/>
      <c r="AC29102" s="109"/>
      <c r="AP29102" s="111"/>
      <c r="AV29102" s="111"/>
      <c r="AZ29102" s="111"/>
    </row>
    <row r="29103" spans="20:52" x14ac:dyDescent="0.25">
      <c r="T29103" s="110"/>
      <c r="AC29103" s="109"/>
    </row>
    <row r="29104" spans="20:52" x14ac:dyDescent="0.25">
      <c r="T29104" s="110"/>
      <c r="AC29104" s="109"/>
    </row>
    <row r="29105" spans="20:52" x14ac:dyDescent="0.25">
      <c r="T29105" s="110"/>
      <c r="AC29105" s="109"/>
    </row>
    <row r="29106" spans="20:52" x14ac:dyDescent="0.25">
      <c r="T29106" s="110"/>
      <c r="AC29106" s="109"/>
      <c r="AJ29106" s="111"/>
      <c r="AO29106" s="111"/>
      <c r="AP29106" s="111"/>
      <c r="AT29106" s="111"/>
      <c r="AV29106" s="111"/>
    </row>
    <row r="29107" spans="20:52" x14ac:dyDescent="0.25">
      <c r="T29107" s="110"/>
      <c r="AC29107" s="109"/>
      <c r="AJ29107" s="111"/>
      <c r="AO29107" s="111"/>
      <c r="AV29107" s="111"/>
    </row>
    <row r="29108" spans="20:52" x14ac:dyDescent="0.25">
      <c r="T29108" s="110"/>
      <c r="AC29108" s="109"/>
      <c r="AJ29108" s="111"/>
      <c r="AP29108" s="111"/>
    </row>
    <row r="29109" spans="20:52" x14ac:dyDescent="0.25">
      <c r="T29109" s="110"/>
      <c r="AC29109" s="109"/>
      <c r="AJ29109" s="111"/>
      <c r="AO29109" s="111"/>
      <c r="AV29109" s="111"/>
    </row>
    <row r="29110" spans="20:52" x14ac:dyDescent="0.25">
      <c r="T29110" s="110"/>
      <c r="AC29110" s="109"/>
    </row>
    <row r="29111" spans="20:52" x14ac:dyDescent="0.25">
      <c r="T29111" s="110"/>
      <c r="AC29111" s="109"/>
    </row>
    <row r="29112" spans="20:52" x14ac:dyDescent="0.25">
      <c r="T29112" s="110"/>
      <c r="AC29112" s="109"/>
      <c r="AP29112" s="111"/>
    </row>
    <row r="29113" spans="20:52" x14ac:dyDescent="0.25">
      <c r="T29113" s="110"/>
      <c r="AC29113" s="109"/>
      <c r="AJ29113" s="111"/>
      <c r="AO29113" s="111"/>
      <c r="AP29113" s="111"/>
      <c r="AT29113" s="111"/>
      <c r="AV29113" s="111"/>
    </row>
    <row r="29114" spans="20:52" x14ac:dyDescent="0.25">
      <c r="T29114" s="110"/>
      <c r="AC29114" s="109"/>
    </row>
    <row r="29115" spans="20:52" x14ac:dyDescent="0.25">
      <c r="T29115" s="110"/>
      <c r="AC29115" s="109"/>
      <c r="AZ29115" s="111"/>
    </row>
    <row r="29116" spans="20:52" x14ac:dyDescent="0.25">
      <c r="T29116" s="110"/>
      <c r="AC29116" s="109"/>
    </row>
    <row r="29117" spans="20:52" x14ac:dyDescent="0.25">
      <c r="T29117" s="110"/>
      <c r="AC29117" s="109"/>
      <c r="AJ29117" s="111"/>
      <c r="AO29117" s="111"/>
      <c r="AP29117" s="111"/>
      <c r="AR29117" s="111"/>
      <c r="AV29117" s="111"/>
      <c r="AZ29117" s="111"/>
    </row>
    <row r="29118" spans="20:52" x14ac:dyDescent="0.25">
      <c r="T29118" s="110"/>
      <c r="AC29118" s="109"/>
      <c r="AJ29118" s="111"/>
      <c r="AO29118" s="111"/>
      <c r="AV29118" s="111"/>
    </row>
    <row r="29119" spans="20:52" x14ac:dyDescent="0.25">
      <c r="T29119" s="110"/>
      <c r="AC29119" s="109"/>
      <c r="AJ29119" s="111"/>
      <c r="AO29119" s="111"/>
      <c r="AV29119" s="111"/>
    </row>
    <row r="29120" spans="20:52" x14ac:dyDescent="0.25">
      <c r="T29120" s="110"/>
      <c r="AC29120" s="109"/>
    </row>
    <row r="29121" spans="20:52" x14ac:dyDescent="0.25">
      <c r="T29121" s="110"/>
      <c r="AC29121" s="109"/>
      <c r="AJ29121" s="111"/>
      <c r="AO29121" s="111"/>
      <c r="AP29121" s="111"/>
      <c r="AV29121" s="111"/>
      <c r="AZ29121" s="111"/>
    </row>
    <row r="29122" spans="20:52" x14ac:dyDescent="0.25">
      <c r="T29122" s="110"/>
      <c r="AC29122" s="109"/>
      <c r="AJ29122" s="111"/>
      <c r="AP29122" s="111"/>
      <c r="AV29122" s="111"/>
    </row>
    <row r="29123" spans="20:52" x14ac:dyDescent="0.25">
      <c r="T29123" s="110"/>
      <c r="AC29123" s="109"/>
      <c r="AZ29123" s="111"/>
    </row>
    <row r="29124" spans="20:52" x14ac:dyDescent="0.25">
      <c r="T29124" s="110"/>
      <c r="AC29124" s="109"/>
    </row>
    <row r="29125" spans="20:52" x14ac:dyDescent="0.25">
      <c r="T29125" s="110"/>
      <c r="AC29125" s="109"/>
      <c r="AO29125" s="111"/>
      <c r="AP29125" s="111"/>
      <c r="AR29125" s="111"/>
      <c r="AV29125" s="111"/>
    </row>
    <row r="29126" spans="20:52" x14ac:dyDescent="0.25">
      <c r="T29126" s="110"/>
      <c r="AC29126" s="109"/>
    </row>
    <row r="29127" spans="20:52" x14ac:dyDescent="0.25">
      <c r="T29127" s="110"/>
      <c r="AC29127" s="109"/>
      <c r="AJ29127" s="111"/>
      <c r="AO29127" s="111"/>
      <c r="AP29127" s="111"/>
      <c r="AT29127" s="111"/>
      <c r="AV29127" s="111"/>
    </row>
    <row r="29128" spans="20:52" x14ac:dyDescent="0.25">
      <c r="T29128" s="110"/>
      <c r="AC29128" s="109"/>
      <c r="AJ29128" s="111"/>
      <c r="AO29128" s="111"/>
      <c r="AV29128" s="111"/>
    </row>
    <row r="29129" spans="20:52" x14ac:dyDescent="0.25">
      <c r="T29129" s="110"/>
      <c r="AC29129" s="109"/>
      <c r="AJ29129" s="111"/>
      <c r="AO29129" s="111"/>
      <c r="AP29129" s="111"/>
      <c r="AT29129" s="111"/>
      <c r="AV29129" s="111"/>
    </row>
    <row r="29130" spans="20:52" x14ac:dyDescent="0.25">
      <c r="T29130" s="110"/>
      <c r="AC29130" s="109"/>
    </row>
    <row r="29131" spans="20:52" x14ac:dyDescent="0.25">
      <c r="T29131" s="110"/>
      <c r="AC29131" s="109"/>
      <c r="AJ29131" s="111"/>
      <c r="AO29131" s="111"/>
      <c r="AV29131" s="111"/>
    </row>
    <row r="29132" spans="20:52" x14ac:dyDescent="0.25">
      <c r="T29132" s="110"/>
      <c r="AC29132" s="109"/>
      <c r="AJ29132" s="111"/>
      <c r="AO29132" s="111"/>
      <c r="AV29132" s="111"/>
    </row>
    <row r="29133" spans="20:52" x14ac:dyDescent="0.25">
      <c r="T29133" s="110"/>
      <c r="AC29133" s="109"/>
    </row>
    <row r="29134" spans="20:52" x14ac:dyDescent="0.25">
      <c r="T29134" s="110"/>
      <c r="AC29134" s="109"/>
      <c r="AJ29134" s="111"/>
      <c r="AO29134" s="111"/>
      <c r="AP29134" s="111"/>
      <c r="AT29134" s="111"/>
      <c r="AV29134" s="111"/>
    </row>
    <row r="29135" spans="20:52" x14ac:dyDescent="0.25">
      <c r="T29135" s="110"/>
      <c r="AC29135" s="109"/>
      <c r="AO29135" s="111"/>
      <c r="AV29135" s="111"/>
    </row>
    <row r="29136" spans="20:52" x14ac:dyDescent="0.25">
      <c r="T29136" s="110"/>
      <c r="AC29136" s="109"/>
      <c r="AJ29136" s="111"/>
      <c r="AO29136" s="111"/>
      <c r="AT29136" s="111"/>
      <c r="AV29136" s="111"/>
    </row>
    <row r="29137" spans="20:48" x14ac:dyDescent="0.25">
      <c r="T29137" s="110"/>
      <c r="AC29137" s="109"/>
    </row>
    <row r="29138" spans="20:48" x14ac:dyDescent="0.25">
      <c r="T29138" s="110"/>
      <c r="AC29138" s="109"/>
    </row>
    <row r="29139" spans="20:48" x14ac:dyDescent="0.25">
      <c r="T29139" s="110"/>
      <c r="AC29139" s="109"/>
      <c r="AJ29139" s="111"/>
      <c r="AO29139" s="111"/>
      <c r="AV29139" s="111"/>
    </row>
    <row r="29140" spans="20:48" x14ac:dyDescent="0.25">
      <c r="T29140" s="110"/>
      <c r="AC29140" s="109"/>
      <c r="AJ29140" s="111"/>
      <c r="AO29140" s="111"/>
      <c r="AP29140" s="111"/>
      <c r="AR29140" s="111"/>
      <c r="AT29140" s="111"/>
      <c r="AV29140" s="111"/>
    </row>
    <row r="29141" spans="20:48" x14ac:dyDescent="0.25">
      <c r="T29141" s="110"/>
      <c r="AC29141" s="109"/>
      <c r="AJ29141" s="111"/>
      <c r="AO29141" s="111"/>
      <c r="AP29141" s="111"/>
      <c r="AR29141" s="111"/>
      <c r="AT29141" s="111"/>
      <c r="AV29141" s="111"/>
    </row>
    <row r="29142" spans="20:48" x14ac:dyDescent="0.25">
      <c r="T29142" s="110"/>
      <c r="AC29142" s="109"/>
      <c r="AJ29142" s="111"/>
      <c r="AO29142" s="111"/>
      <c r="AP29142" s="111"/>
      <c r="AV29142" s="111"/>
    </row>
    <row r="29143" spans="20:48" x14ac:dyDescent="0.25">
      <c r="T29143" s="110"/>
      <c r="AC29143" s="109"/>
      <c r="AJ29143" s="111"/>
      <c r="AO29143" s="111"/>
      <c r="AV29143" s="111"/>
    </row>
    <row r="29144" spans="20:48" x14ac:dyDescent="0.25">
      <c r="T29144" s="110"/>
      <c r="AC29144" s="109"/>
      <c r="AJ29144" s="111"/>
      <c r="AP29144" s="111"/>
      <c r="AT29144" s="111"/>
      <c r="AV29144" s="111"/>
    </row>
    <row r="29145" spans="20:48" x14ac:dyDescent="0.25">
      <c r="T29145" s="110"/>
      <c r="AC29145" s="109"/>
      <c r="AP29145" s="111"/>
    </row>
    <row r="29146" spans="20:48" x14ac:dyDescent="0.25">
      <c r="T29146" s="110"/>
      <c r="AC29146" s="109"/>
      <c r="AO29146" s="111"/>
      <c r="AP29146" s="111"/>
      <c r="AV29146" s="111"/>
    </row>
    <row r="29147" spans="20:48" x14ac:dyDescent="0.25">
      <c r="T29147" s="110"/>
      <c r="AC29147" s="109"/>
      <c r="AJ29147" s="111"/>
      <c r="AO29147" s="111"/>
      <c r="AP29147" s="111"/>
      <c r="AV29147" s="111"/>
    </row>
    <row r="29148" spans="20:48" x14ac:dyDescent="0.25">
      <c r="T29148" s="110"/>
      <c r="AC29148" s="109"/>
    </row>
    <row r="29149" spans="20:48" x14ac:dyDescent="0.25">
      <c r="T29149" s="110"/>
      <c r="AC29149" s="109"/>
      <c r="AJ29149" s="111"/>
      <c r="AO29149" s="111"/>
      <c r="AP29149" s="111"/>
      <c r="AV29149" s="111"/>
    </row>
    <row r="29150" spans="20:48" x14ac:dyDescent="0.25">
      <c r="T29150" s="110"/>
      <c r="AC29150" s="109"/>
    </row>
    <row r="29151" spans="20:48" x14ac:dyDescent="0.25">
      <c r="T29151" s="110"/>
      <c r="AC29151" s="109"/>
    </row>
    <row r="29152" spans="20:48" x14ac:dyDescent="0.25">
      <c r="T29152" s="110"/>
      <c r="AC29152" s="109"/>
      <c r="AP29152" s="111"/>
    </row>
    <row r="29153" spans="20:48" x14ac:dyDescent="0.25">
      <c r="T29153" s="110"/>
      <c r="AC29153" s="109"/>
    </row>
    <row r="29154" spans="20:48" x14ac:dyDescent="0.25">
      <c r="T29154" s="110"/>
      <c r="AC29154" s="109"/>
    </row>
    <row r="29155" spans="20:48" x14ac:dyDescent="0.25">
      <c r="T29155" s="110"/>
      <c r="AC29155" s="109"/>
    </row>
    <row r="29156" spans="20:48" x14ac:dyDescent="0.25">
      <c r="T29156" s="110"/>
      <c r="AC29156" s="109"/>
      <c r="AJ29156" s="111"/>
      <c r="AO29156" s="111"/>
      <c r="AT29156" s="111"/>
    </row>
    <row r="29157" spans="20:48" x14ac:dyDescent="0.25">
      <c r="T29157" s="110"/>
      <c r="AC29157" s="109"/>
      <c r="AJ29157" s="111"/>
      <c r="AO29157" s="111"/>
      <c r="AV29157" s="111"/>
    </row>
    <row r="29158" spans="20:48" x14ac:dyDescent="0.25">
      <c r="T29158" s="110"/>
      <c r="AC29158" s="109"/>
    </row>
    <row r="29159" spans="20:48" x14ac:dyDescent="0.25">
      <c r="T29159" s="110"/>
      <c r="AC29159" s="109"/>
      <c r="AJ29159" s="111"/>
      <c r="AO29159" s="111"/>
      <c r="AP29159" s="111"/>
    </row>
    <row r="29160" spans="20:48" x14ac:dyDescent="0.25">
      <c r="T29160" s="110"/>
      <c r="AC29160" s="109"/>
    </row>
    <row r="29161" spans="20:48" x14ac:dyDescent="0.25">
      <c r="T29161" s="110"/>
      <c r="AC29161" s="109"/>
      <c r="AJ29161" s="111"/>
      <c r="AO29161" s="111"/>
      <c r="AP29161" s="111"/>
      <c r="AV29161" s="111"/>
    </row>
    <row r="29162" spans="20:48" x14ac:dyDescent="0.25">
      <c r="T29162" s="110"/>
      <c r="AC29162" s="109"/>
    </row>
    <row r="29163" spans="20:48" x14ac:dyDescent="0.25">
      <c r="T29163" s="110"/>
      <c r="AC29163" s="109"/>
      <c r="AJ29163" s="111"/>
      <c r="AO29163" s="111"/>
      <c r="AP29163" s="111"/>
      <c r="AV29163" s="111"/>
    </row>
    <row r="29164" spans="20:48" x14ac:dyDescent="0.25">
      <c r="T29164" s="110"/>
      <c r="AC29164" s="109"/>
      <c r="AJ29164" s="111"/>
      <c r="AO29164" s="111"/>
      <c r="AT29164" s="111"/>
    </row>
    <row r="29165" spans="20:48" x14ac:dyDescent="0.25">
      <c r="T29165" s="110"/>
      <c r="AC29165" s="109"/>
    </row>
    <row r="29166" spans="20:48" x14ac:dyDescent="0.25">
      <c r="T29166" s="110"/>
      <c r="AC29166" s="109"/>
      <c r="AJ29166" s="111"/>
      <c r="AO29166" s="111"/>
      <c r="AP29166" s="111"/>
      <c r="AT29166" s="111"/>
      <c r="AV29166" s="111"/>
    </row>
    <row r="29167" spans="20:48" x14ac:dyDescent="0.25">
      <c r="T29167" s="110"/>
      <c r="AC29167" s="109"/>
    </row>
    <row r="29168" spans="20:48" x14ac:dyDescent="0.25">
      <c r="T29168" s="110"/>
      <c r="AC29168" s="109"/>
      <c r="AJ29168" s="111"/>
      <c r="AO29168" s="111"/>
      <c r="AV29168" s="111"/>
    </row>
    <row r="29169" spans="20:52" x14ac:dyDescent="0.25">
      <c r="T29169" s="110"/>
      <c r="AC29169" s="109"/>
      <c r="AO29169" s="111"/>
      <c r="AV29169" s="111"/>
      <c r="AZ29169" s="111"/>
    </row>
    <row r="29170" spans="20:52" x14ac:dyDescent="0.25">
      <c r="T29170" s="110"/>
      <c r="AC29170" s="109"/>
    </row>
    <row r="29171" spans="20:52" x14ac:dyDescent="0.25">
      <c r="T29171" s="110"/>
      <c r="AC29171" s="109"/>
    </row>
    <row r="29172" spans="20:52" x14ac:dyDescent="0.25">
      <c r="T29172" s="110"/>
      <c r="AC29172" s="109"/>
    </row>
    <row r="29173" spans="20:52" x14ac:dyDescent="0.25">
      <c r="T29173" s="110"/>
      <c r="AC29173" s="109"/>
      <c r="AO29173" s="111"/>
      <c r="AR29173" s="111"/>
      <c r="AV29173" s="111"/>
    </row>
    <row r="29174" spans="20:52" x14ac:dyDescent="0.25">
      <c r="T29174" s="110"/>
      <c r="AC29174" s="109"/>
      <c r="AJ29174" s="111"/>
      <c r="AP29174" s="111"/>
    </row>
    <row r="29175" spans="20:52" x14ac:dyDescent="0.25">
      <c r="T29175" s="110"/>
      <c r="AC29175" s="109"/>
      <c r="AV29175" s="111"/>
    </row>
    <row r="29176" spans="20:52" x14ac:dyDescent="0.25">
      <c r="T29176" s="110"/>
      <c r="AC29176" s="109"/>
    </row>
    <row r="29177" spans="20:52" x14ac:dyDescent="0.25">
      <c r="T29177" s="110"/>
      <c r="AC29177" s="109"/>
      <c r="AJ29177" s="111"/>
      <c r="AO29177" s="111"/>
      <c r="AV29177" s="111"/>
    </row>
    <row r="29178" spans="20:52" x14ac:dyDescent="0.25">
      <c r="T29178" s="110"/>
      <c r="AC29178" s="109"/>
      <c r="AJ29178" s="111"/>
      <c r="AO29178" s="111"/>
      <c r="AP29178" s="111"/>
      <c r="AV29178" s="111"/>
    </row>
    <row r="29179" spans="20:52" x14ac:dyDescent="0.25">
      <c r="T29179" s="110"/>
      <c r="AC29179" s="109"/>
    </row>
    <row r="29180" spans="20:52" x14ac:dyDescent="0.25">
      <c r="T29180" s="110"/>
      <c r="AC29180" s="109"/>
      <c r="AJ29180" s="111"/>
      <c r="AO29180" s="111"/>
    </row>
    <row r="29181" spans="20:52" x14ac:dyDescent="0.25">
      <c r="T29181" s="110"/>
      <c r="AC29181" s="109"/>
      <c r="AJ29181" s="111"/>
      <c r="AO29181" s="111"/>
      <c r="AP29181" s="111"/>
      <c r="AT29181" s="111"/>
      <c r="AV29181" s="111"/>
    </row>
    <row r="29182" spans="20:52" x14ac:dyDescent="0.25">
      <c r="T29182" s="110"/>
      <c r="AC29182" s="109"/>
      <c r="AJ29182" s="111"/>
      <c r="AP29182" s="111"/>
      <c r="AZ29182" s="111"/>
    </row>
    <row r="29183" spans="20:52" x14ac:dyDescent="0.25">
      <c r="T29183" s="110"/>
      <c r="AC29183" s="109"/>
      <c r="AT29183" s="111"/>
    </row>
    <row r="29184" spans="20:52" x14ac:dyDescent="0.25">
      <c r="T29184" s="110"/>
      <c r="AC29184" s="109"/>
    </row>
    <row r="29185" spans="20:52" x14ac:dyDescent="0.25">
      <c r="T29185" s="110"/>
      <c r="AC29185" s="109"/>
    </row>
    <row r="29186" spans="20:52" x14ac:dyDescent="0.25">
      <c r="T29186" s="110"/>
      <c r="AC29186" s="109"/>
    </row>
    <row r="29187" spans="20:52" x14ac:dyDescent="0.25">
      <c r="T29187" s="110"/>
      <c r="AC29187" s="109"/>
    </row>
    <row r="29188" spans="20:52" x14ac:dyDescent="0.25">
      <c r="T29188" s="110"/>
      <c r="AC29188" s="109"/>
      <c r="AO29188" s="111"/>
      <c r="AV29188" s="111"/>
    </row>
    <row r="29189" spans="20:52" x14ac:dyDescent="0.25">
      <c r="T29189" s="110"/>
      <c r="AC29189" s="109"/>
    </row>
    <row r="29190" spans="20:52" x14ac:dyDescent="0.25">
      <c r="T29190" s="110"/>
      <c r="AC29190" s="109"/>
      <c r="AJ29190" s="111"/>
      <c r="AO29190" s="111"/>
      <c r="AP29190" s="111"/>
      <c r="AT29190" s="111"/>
      <c r="AV29190" s="111"/>
    </row>
    <row r="29191" spans="20:52" x14ac:dyDescent="0.25">
      <c r="T29191" s="110"/>
      <c r="AC29191" s="109"/>
      <c r="AV29191" s="111"/>
      <c r="AZ29191" s="111"/>
    </row>
    <row r="29192" spans="20:52" x14ac:dyDescent="0.25">
      <c r="T29192" s="110"/>
      <c r="AC29192" s="109"/>
      <c r="AJ29192" s="111"/>
      <c r="AO29192" s="111"/>
      <c r="AP29192" s="111"/>
      <c r="AR29192" s="111"/>
      <c r="AT29192" s="111"/>
      <c r="AV29192" s="111"/>
    </row>
    <row r="29193" spans="20:52" x14ac:dyDescent="0.25">
      <c r="T29193" s="110"/>
      <c r="AC29193" s="109"/>
      <c r="AJ29193" s="111"/>
      <c r="AO29193" s="111"/>
      <c r="AP29193" s="111"/>
      <c r="AV29193" s="111"/>
    </row>
    <row r="29194" spans="20:52" x14ac:dyDescent="0.25">
      <c r="T29194" s="110"/>
      <c r="AC29194" s="109"/>
      <c r="AJ29194" s="111"/>
      <c r="AO29194" s="111"/>
      <c r="AP29194" s="111"/>
      <c r="AT29194" s="111"/>
    </row>
    <row r="29195" spans="20:52" x14ac:dyDescent="0.25">
      <c r="T29195" s="110"/>
      <c r="AC29195" s="109"/>
    </row>
    <row r="29196" spans="20:52" x14ac:dyDescent="0.25">
      <c r="T29196" s="110"/>
      <c r="AC29196" s="109"/>
      <c r="AJ29196" s="111"/>
      <c r="AO29196" s="111"/>
      <c r="AP29196" s="111"/>
      <c r="AT29196" s="111"/>
      <c r="AV29196" s="111"/>
    </row>
    <row r="29197" spans="20:52" x14ac:dyDescent="0.25">
      <c r="T29197" s="110"/>
      <c r="AC29197" s="109"/>
    </row>
    <row r="29198" spans="20:52" x14ac:dyDescent="0.25">
      <c r="T29198" s="110"/>
      <c r="AC29198" s="109"/>
      <c r="AJ29198" s="111"/>
      <c r="AO29198" s="111"/>
      <c r="AP29198" s="111"/>
      <c r="AT29198" s="111"/>
    </row>
    <row r="29199" spans="20:52" x14ac:dyDescent="0.25">
      <c r="T29199" s="110"/>
      <c r="AC29199" s="109"/>
      <c r="AV29199" s="111"/>
    </row>
    <row r="29200" spans="20:52" x14ac:dyDescent="0.25">
      <c r="T29200" s="110"/>
      <c r="AC29200" s="109"/>
      <c r="AJ29200" s="111"/>
      <c r="AO29200" s="111"/>
      <c r="AT29200" s="111"/>
    </row>
    <row r="29201" spans="20:52" x14ac:dyDescent="0.25">
      <c r="T29201" s="110"/>
      <c r="AC29201" s="109"/>
    </row>
    <row r="29202" spans="20:52" x14ac:dyDescent="0.25">
      <c r="T29202" s="110"/>
      <c r="AC29202" s="109"/>
    </row>
    <row r="29203" spans="20:52" x14ac:dyDescent="0.25">
      <c r="T29203" s="110"/>
      <c r="AC29203" s="109"/>
      <c r="AP29203" s="111"/>
      <c r="AV29203" s="111"/>
      <c r="AZ29203" s="111"/>
    </row>
    <row r="29204" spans="20:52" x14ac:dyDescent="0.25">
      <c r="T29204" s="110"/>
      <c r="AC29204" s="109"/>
    </row>
    <row r="29205" spans="20:52" x14ac:dyDescent="0.25">
      <c r="T29205" s="110"/>
      <c r="AC29205" s="109"/>
    </row>
    <row r="29206" spans="20:52" x14ac:dyDescent="0.25">
      <c r="T29206" s="110"/>
      <c r="AC29206" s="109"/>
      <c r="AJ29206" s="111"/>
      <c r="AP29206" s="111"/>
      <c r="AV29206" s="111"/>
      <c r="AZ29206" s="111"/>
    </row>
    <row r="29207" spans="20:52" x14ac:dyDescent="0.25">
      <c r="T29207" s="110"/>
      <c r="AC29207" s="109"/>
      <c r="AJ29207" s="111"/>
      <c r="AO29207" s="111"/>
      <c r="AP29207" s="111"/>
      <c r="AT29207" s="111"/>
    </row>
    <row r="29208" spans="20:52" x14ac:dyDescent="0.25">
      <c r="T29208" s="110"/>
      <c r="AC29208" s="109"/>
      <c r="AJ29208" s="111"/>
      <c r="AO29208" s="111"/>
      <c r="AP29208" s="111"/>
      <c r="AV29208" s="111"/>
    </row>
    <row r="29209" spans="20:52" x14ac:dyDescent="0.25">
      <c r="T29209" s="110"/>
      <c r="AC29209" s="109"/>
      <c r="AJ29209" s="111"/>
      <c r="AO29209" s="111"/>
      <c r="AP29209" s="111"/>
      <c r="AT29209" s="111"/>
    </row>
    <row r="29210" spans="20:52" x14ac:dyDescent="0.25">
      <c r="T29210" s="110"/>
      <c r="AC29210" s="109"/>
      <c r="AJ29210" s="111"/>
      <c r="AO29210" s="111"/>
      <c r="AV29210" s="111"/>
    </row>
    <row r="29211" spans="20:52" x14ac:dyDescent="0.25">
      <c r="T29211" s="110"/>
      <c r="AC29211" s="109"/>
      <c r="AJ29211" s="111"/>
      <c r="AO29211" s="111"/>
      <c r="AV29211" s="111"/>
    </row>
    <row r="29212" spans="20:52" x14ac:dyDescent="0.25">
      <c r="T29212" s="110"/>
      <c r="AC29212" s="109"/>
      <c r="AJ29212" s="111"/>
      <c r="AO29212" s="111"/>
      <c r="AV29212" s="111"/>
    </row>
    <row r="29213" spans="20:52" x14ac:dyDescent="0.25">
      <c r="T29213" s="110"/>
      <c r="AC29213" s="109"/>
      <c r="AP29213" s="111"/>
    </row>
    <row r="29214" spans="20:52" x14ac:dyDescent="0.25">
      <c r="T29214" s="110"/>
      <c r="AC29214" s="109"/>
      <c r="AJ29214" s="111"/>
      <c r="AO29214" s="111"/>
      <c r="AP29214" s="111"/>
      <c r="AV29214" s="111"/>
    </row>
    <row r="29215" spans="20:52" x14ac:dyDescent="0.25">
      <c r="T29215" s="110"/>
      <c r="AC29215" s="109"/>
      <c r="AJ29215" s="111"/>
      <c r="AO29215" s="111"/>
      <c r="AP29215" s="111"/>
      <c r="AV29215" s="111"/>
    </row>
    <row r="29216" spans="20:52" x14ac:dyDescent="0.25">
      <c r="T29216" s="110"/>
      <c r="AC29216" s="109"/>
    </row>
    <row r="29217" spans="20:52" x14ac:dyDescent="0.25">
      <c r="T29217" s="110"/>
      <c r="AC29217" s="109"/>
      <c r="AZ29217" s="111"/>
    </row>
    <row r="29218" spans="20:52" x14ac:dyDescent="0.25">
      <c r="T29218" s="110"/>
      <c r="AC29218" s="109"/>
      <c r="AJ29218" s="111"/>
      <c r="AO29218" s="111"/>
      <c r="AP29218" s="111"/>
      <c r="AT29218" s="111"/>
      <c r="AV29218" s="111"/>
    </row>
    <row r="29219" spans="20:52" x14ac:dyDescent="0.25">
      <c r="T29219" s="110"/>
      <c r="AC29219" s="109"/>
    </row>
    <row r="29220" spans="20:52" x14ac:dyDescent="0.25">
      <c r="T29220" s="110"/>
      <c r="AC29220" s="109"/>
    </row>
    <row r="29221" spans="20:52" x14ac:dyDescent="0.25">
      <c r="T29221" s="110"/>
      <c r="AC29221" s="109"/>
      <c r="AJ29221" s="111"/>
      <c r="AO29221" s="111"/>
      <c r="AV29221" s="111"/>
      <c r="AZ29221" s="111"/>
    </row>
    <row r="29222" spans="20:52" x14ac:dyDescent="0.25">
      <c r="T29222" s="110"/>
      <c r="AC29222" s="109"/>
      <c r="AJ29222" s="111"/>
      <c r="AO29222" s="111"/>
      <c r="AV29222" s="111"/>
    </row>
    <row r="29223" spans="20:52" x14ac:dyDescent="0.25">
      <c r="T29223" s="110"/>
      <c r="AC29223" s="109"/>
      <c r="AJ29223" s="111"/>
      <c r="AO29223" s="111"/>
      <c r="AR29223" s="111"/>
      <c r="AV29223" s="111"/>
    </row>
    <row r="29224" spans="20:52" x14ac:dyDescent="0.25">
      <c r="T29224" s="110"/>
      <c r="AC29224" s="109"/>
      <c r="AJ29224" s="111"/>
      <c r="AO29224" s="111"/>
      <c r="AV29224" s="111"/>
    </row>
    <row r="29225" spans="20:52" x14ac:dyDescent="0.25">
      <c r="T29225" s="110"/>
      <c r="AC29225" s="109"/>
    </row>
    <row r="29226" spans="20:52" x14ac:dyDescent="0.25">
      <c r="T29226" s="110"/>
      <c r="AC29226" s="109"/>
    </row>
    <row r="29227" spans="20:52" x14ac:dyDescent="0.25">
      <c r="T29227" s="110"/>
      <c r="AC29227" s="109"/>
      <c r="AJ29227" s="111"/>
      <c r="AO29227" s="111"/>
      <c r="AT29227" s="111"/>
      <c r="AV29227" s="111"/>
    </row>
    <row r="29228" spans="20:52" x14ac:dyDescent="0.25">
      <c r="T29228" s="110"/>
      <c r="AC29228" s="109"/>
      <c r="AJ29228" s="111"/>
      <c r="AO29228" s="111"/>
      <c r="AP29228" s="111"/>
      <c r="AV29228" s="111"/>
    </row>
    <row r="29229" spans="20:52" x14ac:dyDescent="0.25">
      <c r="T29229" s="110"/>
      <c r="AC29229" s="109"/>
    </row>
    <row r="29230" spans="20:52" x14ac:dyDescent="0.25">
      <c r="T29230" s="110"/>
      <c r="AC29230" s="109"/>
      <c r="AZ29230" s="111"/>
    </row>
    <row r="29231" spans="20:52" x14ac:dyDescent="0.25">
      <c r="T29231" s="110"/>
      <c r="AC29231" s="109"/>
    </row>
    <row r="29232" spans="20:52" x14ac:dyDescent="0.25">
      <c r="T29232" s="110"/>
      <c r="AC29232" s="109"/>
    </row>
    <row r="29233" spans="20:52" x14ac:dyDescent="0.25">
      <c r="T29233" s="110"/>
      <c r="AC29233" s="109"/>
    </row>
    <row r="29234" spans="20:52" x14ac:dyDescent="0.25">
      <c r="T29234" s="110"/>
      <c r="AC29234" s="109"/>
      <c r="AJ29234" s="111"/>
      <c r="AV29234" s="111"/>
    </row>
    <row r="29235" spans="20:52" x14ac:dyDescent="0.25">
      <c r="T29235" s="110"/>
      <c r="AC29235" s="109"/>
    </row>
    <row r="29236" spans="20:52" x14ac:dyDescent="0.25">
      <c r="T29236" s="110"/>
      <c r="AC29236" s="109"/>
    </row>
    <row r="29237" spans="20:52" x14ac:dyDescent="0.25">
      <c r="T29237" s="110"/>
      <c r="AC29237" s="109"/>
      <c r="AZ29237" s="111"/>
    </row>
    <row r="29238" spans="20:52" x14ac:dyDescent="0.25">
      <c r="T29238" s="110"/>
      <c r="AC29238" s="109"/>
    </row>
    <row r="29239" spans="20:52" x14ac:dyDescent="0.25">
      <c r="T29239" s="110"/>
      <c r="AC29239" s="109"/>
      <c r="AJ29239" s="111"/>
      <c r="AO29239" s="111"/>
      <c r="AV29239" s="111"/>
    </row>
    <row r="29240" spans="20:52" x14ac:dyDescent="0.25">
      <c r="T29240" s="110"/>
      <c r="AC29240" s="109"/>
      <c r="AJ29240" s="111"/>
      <c r="AO29240" s="111"/>
      <c r="AP29240" s="111"/>
      <c r="AV29240" s="111"/>
    </row>
    <row r="29241" spans="20:52" x14ac:dyDescent="0.25">
      <c r="T29241" s="110"/>
      <c r="AC29241" s="109"/>
      <c r="AJ29241" s="111"/>
      <c r="AO29241" s="111"/>
      <c r="AV29241" s="111"/>
    </row>
    <row r="29242" spans="20:52" x14ac:dyDescent="0.25">
      <c r="T29242" s="110"/>
      <c r="AC29242" s="109"/>
    </row>
    <row r="29243" spans="20:52" x14ac:dyDescent="0.25">
      <c r="T29243" s="110"/>
      <c r="AC29243" s="109"/>
      <c r="AJ29243" s="111"/>
      <c r="AV29243" s="111"/>
    </row>
    <row r="29244" spans="20:52" x14ac:dyDescent="0.25">
      <c r="T29244" s="110"/>
      <c r="AC29244" s="109"/>
      <c r="AJ29244" s="111"/>
      <c r="AO29244" s="111"/>
      <c r="AV29244" s="111"/>
    </row>
    <row r="29245" spans="20:52" x14ac:dyDescent="0.25">
      <c r="T29245" s="110"/>
      <c r="AC29245" s="109"/>
      <c r="AJ29245" s="111"/>
      <c r="AO29245" s="111"/>
      <c r="AV29245" s="111"/>
    </row>
    <row r="29246" spans="20:52" x14ac:dyDescent="0.25">
      <c r="T29246" s="110"/>
      <c r="AC29246" s="109"/>
      <c r="AP29246" s="111"/>
    </row>
    <row r="29247" spans="20:52" x14ac:dyDescent="0.25">
      <c r="T29247" s="110"/>
      <c r="AC29247" s="109"/>
    </row>
    <row r="29248" spans="20:52" x14ac:dyDescent="0.25">
      <c r="T29248" s="110"/>
      <c r="AC29248" s="109"/>
    </row>
    <row r="29249" spans="20:52" x14ac:dyDescent="0.25">
      <c r="T29249" s="110"/>
      <c r="AC29249" s="109"/>
      <c r="AJ29249" s="111"/>
      <c r="AO29249" s="111"/>
      <c r="AP29249" s="111"/>
      <c r="AV29249" s="111"/>
    </row>
    <row r="29250" spans="20:52" x14ac:dyDescent="0.25">
      <c r="T29250" s="110"/>
      <c r="AC29250" s="109"/>
      <c r="AZ29250" s="111"/>
    </row>
    <row r="29251" spans="20:52" x14ac:dyDescent="0.25">
      <c r="T29251" s="110"/>
      <c r="AC29251" s="109"/>
      <c r="AJ29251" s="111"/>
      <c r="AO29251" s="111"/>
      <c r="AP29251" s="111"/>
    </row>
    <row r="29252" spans="20:52" x14ac:dyDescent="0.25">
      <c r="T29252" s="110"/>
      <c r="AC29252" s="109"/>
    </row>
    <row r="29253" spans="20:52" x14ac:dyDescent="0.25">
      <c r="T29253" s="110"/>
      <c r="AC29253" s="109"/>
      <c r="AZ29253" s="111"/>
    </row>
    <row r="29254" spans="20:52" x14ac:dyDescent="0.25">
      <c r="T29254" s="110"/>
      <c r="AC29254" s="109"/>
    </row>
    <row r="29255" spans="20:52" x14ac:dyDescent="0.25">
      <c r="T29255" s="110"/>
      <c r="AC29255" s="109"/>
    </row>
    <row r="29256" spans="20:52" x14ac:dyDescent="0.25">
      <c r="T29256" s="110"/>
      <c r="AC29256" s="109"/>
    </row>
    <row r="29257" spans="20:52" x14ac:dyDescent="0.25">
      <c r="T29257" s="110"/>
      <c r="AC29257" s="109"/>
      <c r="AJ29257" s="111"/>
      <c r="AO29257" s="111"/>
    </row>
    <row r="29258" spans="20:52" x14ac:dyDescent="0.25">
      <c r="T29258" s="110"/>
      <c r="AC29258" s="109"/>
      <c r="AV29258" s="111"/>
    </row>
    <row r="29259" spans="20:52" x14ac:dyDescent="0.25">
      <c r="T29259" s="110"/>
      <c r="AC29259" s="109"/>
      <c r="AJ29259" s="111"/>
      <c r="AO29259" s="111"/>
      <c r="AV29259" s="111"/>
    </row>
    <row r="29260" spans="20:52" x14ac:dyDescent="0.25">
      <c r="T29260" s="110"/>
      <c r="AC29260" s="109"/>
      <c r="AJ29260" s="111"/>
      <c r="AO29260" s="111"/>
      <c r="AV29260" s="111"/>
    </row>
    <row r="29261" spans="20:52" x14ac:dyDescent="0.25">
      <c r="T29261" s="110"/>
      <c r="AC29261" s="109"/>
      <c r="AZ29261" s="111"/>
    </row>
    <row r="29262" spans="20:52" x14ac:dyDescent="0.25">
      <c r="T29262" s="110"/>
      <c r="AC29262" s="109"/>
      <c r="AJ29262" s="111"/>
      <c r="AO29262" s="111"/>
      <c r="AP29262" s="111"/>
      <c r="AV29262" s="111"/>
    </row>
    <row r="29263" spans="20:52" x14ac:dyDescent="0.25">
      <c r="T29263" s="110"/>
      <c r="AC29263" s="109"/>
      <c r="AJ29263" s="111"/>
      <c r="AO29263" s="111"/>
      <c r="AP29263" s="111"/>
      <c r="AR29263" s="111"/>
      <c r="AT29263" s="111"/>
      <c r="AV29263" s="111"/>
    </row>
    <row r="29264" spans="20:52" x14ac:dyDescent="0.25">
      <c r="T29264" s="110"/>
      <c r="AC29264" s="109"/>
      <c r="AJ29264" s="111"/>
      <c r="AO29264" s="111"/>
      <c r="AP29264" s="111"/>
    </row>
    <row r="29265" spans="20:52" x14ac:dyDescent="0.25">
      <c r="T29265" s="110"/>
      <c r="AC29265" s="109"/>
      <c r="AJ29265" s="111"/>
      <c r="AO29265" s="111"/>
      <c r="AP29265" s="111"/>
      <c r="AV29265" s="111"/>
    </row>
    <row r="29266" spans="20:52" x14ac:dyDescent="0.25">
      <c r="T29266" s="110"/>
      <c r="AC29266" s="109"/>
    </row>
    <row r="29267" spans="20:52" x14ac:dyDescent="0.25">
      <c r="T29267" s="110"/>
      <c r="AC29267" s="109"/>
    </row>
    <row r="29268" spans="20:52" x14ac:dyDescent="0.25">
      <c r="T29268" s="110"/>
      <c r="AC29268" s="109"/>
      <c r="AJ29268" s="111"/>
      <c r="AO29268" s="111"/>
      <c r="AT29268" s="111"/>
      <c r="AV29268" s="111"/>
    </row>
    <row r="29269" spans="20:52" x14ac:dyDescent="0.25">
      <c r="T29269" s="110"/>
      <c r="AC29269" s="109"/>
      <c r="AJ29269" s="111"/>
      <c r="AO29269" s="111"/>
      <c r="AV29269" s="111"/>
    </row>
    <row r="29270" spans="20:52" x14ac:dyDescent="0.25">
      <c r="T29270" s="110"/>
      <c r="AC29270" s="109"/>
    </row>
    <row r="29271" spans="20:52" x14ac:dyDescent="0.25">
      <c r="T29271" s="110"/>
      <c r="AC29271" s="109"/>
      <c r="AJ29271" s="111"/>
      <c r="AO29271" s="111"/>
      <c r="AT29271" s="111"/>
      <c r="AV29271" s="111"/>
    </row>
    <row r="29272" spans="20:52" x14ac:dyDescent="0.25">
      <c r="T29272" s="110"/>
      <c r="AC29272" s="109"/>
      <c r="AJ29272" s="111"/>
      <c r="AO29272" s="111"/>
      <c r="AP29272" s="111"/>
      <c r="AT29272" s="111"/>
      <c r="AV29272" s="111"/>
    </row>
    <row r="29273" spans="20:52" x14ac:dyDescent="0.25">
      <c r="T29273" s="110"/>
      <c r="AC29273" s="109"/>
      <c r="AZ29273" s="111"/>
    </row>
    <row r="29274" spans="20:52" x14ac:dyDescent="0.25">
      <c r="T29274" s="110"/>
      <c r="AC29274" s="109"/>
    </row>
    <row r="29275" spans="20:52" x14ac:dyDescent="0.25">
      <c r="T29275" s="110"/>
      <c r="AC29275" s="109"/>
      <c r="AP29275" s="111"/>
    </row>
    <row r="29276" spans="20:52" x14ac:dyDescent="0.25">
      <c r="T29276" s="110"/>
      <c r="AC29276" s="109"/>
      <c r="AZ29276" s="111"/>
    </row>
    <row r="29277" spans="20:52" x14ac:dyDescent="0.25">
      <c r="T29277" s="110"/>
      <c r="AC29277" s="109"/>
      <c r="AO29277" s="111"/>
      <c r="AR29277" s="111"/>
      <c r="AV29277" s="111"/>
    </row>
    <row r="29278" spans="20:52" x14ac:dyDescent="0.25">
      <c r="T29278" s="110"/>
      <c r="AC29278" s="109"/>
      <c r="AJ29278" s="111"/>
      <c r="AO29278" s="111"/>
      <c r="AV29278" s="111"/>
    </row>
    <row r="29279" spans="20:52" x14ac:dyDescent="0.25">
      <c r="T29279" s="110"/>
      <c r="AC29279" s="109"/>
    </row>
    <row r="29280" spans="20:52" x14ac:dyDescent="0.25">
      <c r="T29280" s="110"/>
      <c r="AC29280" s="109"/>
    </row>
    <row r="29281" spans="20:52" x14ac:dyDescent="0.25">
      <c r="T29281" s="110"/>
      <c r="AC29281" s="109"/>
      <c r="AJ29281" s="111"/>
      <c r="AO29281" s="111"/>
      <c r="AV29281" s="111"/>
    </row>
    <row r="29282" spans="20:52" x14ac:dyDescent="0.25">
      <c r="T29282" s="110"/>
      <c r="AC29282" s="109"/>
    </row>
    <row r="29283" spans="20:52" x14ac:dyDescent="0.25">
      <c r="T29283" s="110"/>
      <c r="AC29283" s="109"/>
    </row>
    <row r="29284" spans="20:52" x14ac:dyDescent="0.25">
      <c r="T29284" s="110"/>
      <c r="AC29284" s="109"/>
      <c r="AJ29284" s="111"/>
      <c r="AV29284" s="111"/>
    </row>
    <row r="29285" spans="20:52" x14ac:dyDescent="0.25">
      <c r="T29285" s="110"/>
      <c r="AC29285" s="109"/>
      <c r="AJ29285" s="111"/>
      <c r="AO29285" s="111"/>
      <c r="AP29285" s="111"/>
      <c r="AV29285" s="111"/>
    </row>
    <row r="29286" spans="20:52" x14ac:dyDescent="0.25">
      <c r="T29286" s="110"/>
      <c r="AC29286" s="109"/>
      <c r="AZ29286" s="111"/>
    </row>
    <row r="29287" spans="20:52" x14ac:dyDescent="0.25">
      <c r="T29287" s="110"/>
      <c r="AC29287" s="109"/>
      <c r="AV29287" s="111"/>
    </row>
    <row r="29288" spans="20:52" x14ac:dyDescent="0.25">
      <c r="T29288" s="110"/>
      <c r="AC29288" s="109"/>
      <c r="AZ29288" s="111"/>
    </row>
    <row r="29289" spans="20:52" x14ac:dyDescent="0.25">
      <c r="T29289" s="110"/>
      <c r="AC29289" s="109"/>
      <c r="AJ29289" s="111"/>
      <c r="AO29289" s="111"/>
      <c r="AV29289" s="111"/>
    </row>
    <row r="29290" spans="20:52" x14ac:dyDescent="0.25">
      <c r="T29290" s="110"/>
      <c r="AC29290" s="109"/>
    </row>
    <row r="29291" spans="20:52" x14ac:dyDescent="0.25">
      <c r="T29291" s="110"/>
      <c r="AC29291" s="109"/>
      <c r="AJ29291" s="111"/>
      <c r="AO29291" s="111"/>
      <c r="AV29291" s="111"/>
    </row>
    <row r="29292" spans="20:52" x14ac:dyDescent="0.25">
      <c r="T29292" s="110"/>
      <c r="AC29292" s="109"/>
      <c r="AJ29292" s="111"/>
      <c r="AO29292" s="111"/>
      <c r="AR29292" s="111"/>
      <c r="AV29292" s="111"/>
    </row>
    <row r="29293" spans="20:52" x14ac:dyDescent="0.25">
      <c r="T29293" s="110"/>
      <c r="AC29293" s="109"/>
      <c r="AJ29293" s="111"/>
      <c r="AO29293" s="111"/>
      <c r="AP29293" s="111"/>
      <c r="AV29293" s="111"/>
    </row>
    <row r="29294" spans="20:52" x14ac:dyDescent="0.25">
      <c r="T29294" s="110"/>
      <c r="AC29294" s="109"/>
      <c r="AJ29294" s="111"/>
      <c r="AO29294" s="111"/>
    </row>
    <row r="29295" spans="20:52" x14ac:dyDescent="0.25">
      <c r="T29295" s="110"/>
      <c r="AC29295" s="109"/>
      <c r="AJ29295" s="111"/>
      <c r="AO29295" s="111"/>
      <c r="AV29295" s="111"/>
    </row>
    <row r="29296" spans="20:52" x14ac:dyDescent="0.25">
      <c r="T29296" s="110"/>
      <c r="AC29296" s="109"/>
      <c r="AJ29296" s="111"/>
      <c r="AO29296" s="111"/>
      <c r="AP29296" s="111"/>
      <c r="AT29296" s="111"/>
      <c r="AV29296" s="111"/>
    </row>
    <row r="29297" spans="20:52" x14ac:dyDescent="0.25">
      <c r="T29297" s="110"/>
      <c r="AC29297" s="109"/>
      <c r="AJ29297" s="111"/>
      <c r="AO29297" s="111"/>
      <c r="AT29297" s="111"/>
    </row>
    <row r="29298" spans="20:52" x14ac:dyDescent="0.25">
      <c r="T29298" s="110"/>
      <c r="AC29298" s="109"/>
    </row>
    <row r="29299" spans="20:52" x14ac:dyDescent="0.25">
      <c r="T29299" s="110"/>
      <c r="AC29299" s="109"/>
    </row>
    <row r="29300" spans="20:52" x14ac:dyDescent="0.25">
      <c r="T29300" s="110"/>
      <c r="AC29300" s="109"/>
    </row>
    <row r="29301" spans="20:52" x14ac:dyDescent="0.25">
      <c r="T29301" s="110"/>
      <c r="AC29301" s="109"/>
    </row>
    <row r="29302" spans="20:52" x14ac:dyDescent="0.25">
      <c r="T29302" s="110"/>
      <c r="AC29302" s="109"/>
    </row>
    <row r="29303" spans="20:52" x14ac:dyDescent="0.25">
      <c r="T29303" s="110"/>
      <c r="AC29303" s="109"/>
    </row>
    <row r="29304" spans="20:52" x14ac:dyDescent="0.25">
      <c r="T29304" s="110"/>
      <c r="AC29304" s="109"/>
    </row>
    <row r="29305" spans="20:52" x14ac:dyDescent="0.25">
      <c r="T29305" s="110"/>
      <c r="AC29305" s="109"/>
      <c r="AJ29305" s="111"/>
      <c r="AO29305" s="111"/>
      <c r="AP29305" s="111"/>
      <c r="AR29305" s="111"/>
      <c r="AT29305" s="111"/>
      <c r="AV29305" s="111"/>
    </row>
    <row r="29306" spans="20:52" x14ac:dyDescent="0.25">
      <c r="T29306" s="110"/>
      <c r="AC29306" s="109"/>
      <c r="AJ29306" s="111"/>
      <c r="AO29306" s="111"/>
      <c r="AV29306" s="111"/>
      <c r="AZ29306" s="111"/>
    </row>
    <row r="29307" spans="20:52" x14ac:dyDescent="0.25">
      <c r="T29307" s="110"/>
      <c r="AC29307" s="109"/>
      <c r="AP29307" s="111"/>
    </row>
    <row r="29308" spans="20:52" x14ac:dyDescent="0.25">
      <c r="T29308" s="110"/>
      <c r="AC29308" s="109"/>
    </row>
    <row r="29309" spans="20:52" x14ac:dyDescent="0.25">
      <c r="T29309" s="110"/>
      <c r="AC29309" s="109"/>
    </row>
    <row r="29310" spans="20:52" x14ac:dyDescent="0.25">
      <c r="T29310" s="110"/>
      <c r="AC29310" s="109"/>
      <c r="AJ29310" s="111"/>
      <c r="AP29310" s="111"/>
      <c r="AV29310" s="111"/>
    </row>
    <row r="29311" spans="20:52" x14ac:dyDescent="0.25">
      <c r="T29311" s="110"/>
      <c r="AC29311" s="109"/>
      <c r="AJ29311" s="111"/>
      <c r="AO29311" s="111"/>
    </row>
    <row r="29312" spans="20:52" x14ac:dyDescent="0.25">
      <c r="T29312" s="110"/>
      <c r="AC29312" s="109"/>
      <c r="AP29312" s="111"/>
      <c r="AV29312" s="111"/>
    </row>
    <row r="29313" spans="20:48" x14ac:dyDescent="0.25">
      <c r="T29313" s="110"/>
      <c r="AC29313" s="109"/>
    </row>
    <row r="29314" spans="20:48" x14ac:dyDescent="0.25">
      <c r="T29314" s="110"/>
      <c r="AC29314" s="109"/>
    </row>
    <row r="29315" spans="20:48" x14ac:dyDescent="0.25">
      <c r="T29315" s="110"/>
      <c r="AC29315" s="109"/>
    </row>
    <row r="29316" spans="20:48" x14ac:dyDescent="0.25">
      <c r="T29316" s="110"/>
      <c r="AC29316" s="109"/>
    </row>
    <row r="29317" spans="20:48" x14ac:dyDescent="0.25">
      <c r="T29317" s="110"/>
      <c r="AC29317" s="109"/>
    </row>
    <row r="29318" spans="20:48" x14ac:dyDescent="0.25">
      <c r="T29318" s="110"/>
      <c r="AC29318" s="109"/>
    </row>
    <row r="29319" spans="20:48" x14ac:dyDescent="0.25">
      <c r="T29319" s="110"/>
      <c r="AC29319" s="109"/>
      <c r="AV29319" s="111"/>
    </row>
    <row r="29320" spans="20:48" x14ac:dyDescent="0.25">
      <c r="T29320" s="110"/>
      <c r="AC29320" s="109"/>
      <c r="AJ29320" s="111"/>
      <c r="AO29320" s="111"/>
      <c r="AP29320" s="111"/>
      <c r="AT29320" s="111"/>
      <c r="AV29320" s="111"/>
    </row>
    <row r="29321" spans="20:48" x14ac:dyDescent="0.25">
      <c r="T29321" s="110"/>
      <c r="AC29321" s="109"/>
    </row>
    <row r="29322" spans="20:48" x14ac:dyDescent="0.25">
      <c r="T29322" s="110"/>
      <c r="AC29322" s="109"/>
      <c r="AJ29322" s="111"/>
      <c r="AO29322" s="111"/>
      <c r="AV29322" s="111"/>
    </row>
    <row r="29323" spans="20:48" x14ac:dyDescent="0.25">
      <c r="T29323" s="110"/>
      <c r="AC29323" s="109"/>
      <c r="AO29323" s="111"/>
      <c r="AV29323" s="111"/>
    </row>
    <row r="29324" spans="20:48" x14ac:dyDescent="0.25">
      <c r="T29324" s="110"/>
      <c r="AC29324" s="109"/>
      <c r="AJ29324" s="111"/>
      <c r="AO29324" s="111"/>
    </row>
    <row r="29325" spans="20:48" x14ac:dyDescent="0.25">
      <c r="T29325" s="110"/>
      <c r="AC29325" s="109"/>
      <c r="AP29325" s="111"/>
    </row>
    <row r="29326" spans="20:48" x14ac:dyDescent="0.25">
      <c r="T29326" s="110"/>
      <c r="AC29326" s="109"/>
      <c r="AJ29326" s="111"/>
      <c r="AO29326" s="111"/>
      <c r="AT29326" s="111"/>
      <c r="AV29326" s="111"/>
    </row>
    <row r="29327" spans="20:48" x14ac:dyDescent="0.25">
      <c r="T29327" s="110"/>
      <c r="AC29327" s="109"/>
    </row>
    <row r="29328" spans="20:48" x14ac:dyDescent="0.25">
      <c r="T29328" s="110"/>
      <c r="AC29328" s="109"/>
      <c r="AJ29328" s="111"/>
      <c r="AO29328" s="111"/>
      <c r="AP29328" s="111"/>
      <c r="AV29328" s="111"/>
    </row>
    <row r="29329" spans="20:52" x14ac:dyDescent="0.25">
      <c r="T29329" s="110"/>
      <c r="AC29329" s="109"/>
    </row>
    <row r="29330" spans="20:52" x14ac:dyDescent="0.25">
      <c r="T29330" s="110"/>
      <c r="AC29330" s="109"/>
      <c r="AJ29330" s="111"/>
      <c r="AO29330" s="111"/>
      <c r="AP29330" s="111"/>
      <c r="AT29330" s="111"/>
      <c r="AV29330" s="111"/>
    </row>
    <row r="29331" spans="20:52" x14ac:dyDescent="0.25">
      <c r="T29331" s="110"/>
      <c r="AC29331" s="109"/>
      <c r="AJ29331" s="111"/>
      <c r="AO29331" s="111"/>
      <c r="AP29331" s="111"/>
      <c r="AV29331" s="111"/>
    </row>
    <row r="29332" spans="20:52" x14ac:dyDescent="0.25">
      <c r="T29332" s="110"/>
      <c r="AC29332" s="109"/>
      <c r="AJ29332" s="111"/>
      <c r="AO29332" s="111"/>
    </row>
    <row r="29333" spans="20:52" x14ac:dyDescent="0.25">
      <c r="T29333" s="110"/>
      <c r="AC29333" s="109"/>
      <c r="AV29333" s="111"/>
    </row>
    <row r="29334" spans="20:52" x14ac:dyDescent="0.25">
      <c r="T29334" s="110"/>
      <c r="AC29334" s="109"/>
      <c r="AJ29334" s="111"/>
      <c r="AO29334" s="111"/>
      <c r="AV29334" s="111"/>
    </row>
    <row r="29335" spans="20:52" x14ac:dyDescent="0.25">
      <c r="T29335" s="110"/>
      <c r="AC29335" s="109"/>
      <c r="AJ29335" s="111"/>
      <c r="AO29335" s="111"/>
      <c r="AP29335" s="111"/>
      <c r="AV29335" s="111"/>
    </row>
    <row r="29336" spans="20:52" x14ac:dyDescent="0.25">
      <c r="T29336" s="110"/>
      <c r="AC29336" s="109"/>
    </row>
    <row r="29337" spans="20:52" x14ac:dyDescent="0.25">
      <c r="T29337" s="110"/>
      <c r="AC29337" s="109"/>
    </row>
    <row r="29338" spans="20:52" x14ac:dyDescent="0.25">
      <c r="T29338" s="110"/>
      <c r="AC29338" s="109"/>
      <c r="AJ29338" s="111"/>
      <c r="AO29338" s="111"/>
      <c r="AV29338" s="111"/>
    </row>
    <row r="29339" spans="20:52" x14ac:dyDescent="0.25">
      <c r="T29339" s="110"/>
      <c r="AC29339" s="109"/>
    </row>
    <row r="29340" spans="20:52" x14ac:dyDescent="0.25">
      <c r="T29340" s="110"/>
      <c r="AC29340" s="109"/>
      <c r="AJ29340" s="111"/>
      <c r="AO29340" s="111"/>
      <c r="AP29340" s="111"/>
      <c r="AV29340" s="111"/>
      <c r="AZ29340" s="111"/>
    </row>
    <row r="29341" spans="20:52" x14ac:dyDescent="0.25">
      <c r="T29341" s="110"/>
      <c r="AC29341" s="109"/>
    </row>
    <row r="29342" spans="20:52" x14ac:dyDescent="0.25">
      <c r="T29342" s="110"/>
      <c r="AC29342" s="109"/>
      <c r="AP29342" s="111"/>
      <c r="AT29342" s="111"/>
      <c r="AV29342" s="111"/>
    </row>
    <row r="29343" spans="20:52" x14ac:dyDescent="0.25">
      <c r="T29343" s="110"/>
      <c r="AC29343" s="109"/>
      <c r="AP29343" s="111"/>
      <c r="AV29343" s="111"/>
    </row>
    <row r="29344" spans="20:52" x14ac:dyDescent="0.25">
      <c r="T29344" s="110"/>
      <c r="AC29344" s="109"/>
      <c r="AJ29344" s="111"/>
      <c r="AO29344" s="111"/>
      <c r="AV29344" s="111"/>
    </row>
    <row r="29345" spans="20:52" x14ac:dyDescent="0.25">
      <c r="T29345" s="110"/>
      <c r="AC29345" s="109"/>
      <c r="AZ29345" s="111"/>
    </row>
    <row r="29346" spans="20:52" x14ac:dyDescent="0.25">
      <c r="T29346" s="110"/>
      <c r="AC29346" s="109"/>
      <c r="AT29346" s="111"/>
      <c r="AV29346" s="111"/>
    </row>
    <row r="29347" spans="20:52" x14ac:dyDescent="0.25">
      <c r="T29347" s="110"/>
      <c r="AC29347" s="109"/>
      <c r="AZ29347" s="111"/>
    </row>
    <row r="29348" spans="20:52" x14ac:dyDescent="0.25">
      <c r="T29348" s="110"/>
      <c r="AC29348" s="109"/>
    </row>
    <row r="29349" spans="20:52" x14ac:dyDescent="0.25">
      <c r="T29349" s="110"/>
      <c r="AC29349" s="109"/>
      <c r="AJ29349" s="111"/>
      <c r="AO29349" s="111"/>
      <c r="AV29349" s="111"/>
    </row>
    <row r="29350" spans="20:52" x14ac:dyDescent="0.25">
      <c r="T29350" s="110"/>
      <c r="AC29350" s="109"/>
      <c r="AJ29350" s="111"/>
      <c r="AO29350" s="111"/>
      <c r="AV29350" s="111"/>
    </row>
    <row r="29351" spans="20:52" x14ac:dyDescent="0.25">
      <c r="T29351" s="110"/>
      <c r="AC29351" s="109"/>
      <c r="AJ29351" s="111"/>
      <c r="AO29351" s="111"/>
      <c r="AV29351" s="111"/>
    </row>
    <row r="29352" spans="20:52" x14ac:dyDescent="0.25">
      <c r="T29352" s="110"/>
      <c r="AC29352" s="109"/>
    </row>
    <row r="29353" spans="20:52" x14ac:dyDescent="0.25">
      <c r="T29353" s="110"/>
      <c r="AC29353" s="109"/>
      <c r="AJ29353" s="111"/>
      <c r="AO29353" s="111"/>
      <c r="AV29353" s="111"/>
      <c r="AZ29353" s="111"/>
    </row>
    <row r="29354" spans="20:52" x14ac:dyDescent="0.25">
      <c r="T29354" s="110"/>
      <c r="AC29354" s="109"/>
      <c r="AJ29354" s="111"/>
      <c r="AO29354" s="111"/>
      <c r="AP29354" s="111"/>
      <c r="AR29354" s="111"/>
      <c r="AT29354" s="111"/>
    </row>
    <row r="29355" spans="20:52" x14ac:dyDescent="0.25">
      <c r="T29355" s="110"/>
      <c r="AC29355" s="109"/>
      <c r="AP29355" s="111"/>
      <c r="AR29355" s="111"/>
      <c r="AT29355" s="111"/>
    </row>
    <row r="29356" spans="20:52" x14ac:dyDescent="0.25">
      <c r="T29356" s="110"/>
      <c r="AC29356" s="109"/>
    </row>
    <row r="29357" spans="20:52" x14ac:dyDescent="0.25">
      <c r="T29357" s="110"/>
      <c r="AC29357" s="109"/>
      <c r="AJ29357" s="111"/>
      <c r="AO29357" s="111"/>
      <c r="AV29357" s="111"/>
    </row>
    <row r="29358" spans="20:52" x14ac:dyDescent="0.25">
      <c r="T29358" s="110"/>
      <c r="AC29358" s="109"/>
      <c r="AJ29358" s="111"/>
      <c r="AO29358" s="111"/>
      <c r="AV29358" s="111"/>
    </row>
    <row r="29359" spans="20:52" x14ac:dyDescent="0.25">
      <c r="T29359" s="110"/>
      <c r="AC29359" s="109"/>
      <c r="AJ29359" s="111"/>
      <c r="AP29359" s="111"/>
      <c r="AV29359" s="111"/>
    </row>
    <row r="29360" spans="20:52" x14ac:dyDescent="0.25">
      <c r="T29360" s="110"/>
      <c r="AC29360" s="109"/>
      <c r="AJ29360" s="111"/>
      <c r="AV29360" s="111"/>
    </row>
    <row r="29361" spans="20:48" x14ac:dyDescent="0.25">
      <c r="T29361" s="110"/>
      <c r="AC29361" s="109"/>
      <c r="AV29361" s="111"/>
    </row>
    <row r="29362" spans="20:48" x14ac:dyDescent="0.25">
      <c r="T29362" s="110"/>
      <c r="AC29362" s="109"/>
    </row>
    <row r="29363" spans="20:48" x14ac:dyDescent="0.25">
      <c r="T29363" s="110"/>
      <c r="AC29363" s="109"/>
      <c r="AR29363" s="111"/>
      <c r="AV29363" s="111"/>
    </row>
    <row r="29364" spans="20:48" x14ac:dyDescent="0.25">
      <c r="T29364" s="110"/>
      <c r="AC29364" s="109"/>
    </row>
    <row r="29365" spans="20:48" x14ac:dyDescent="0.25">
      <c r="T29365" s="110"/>
      <c r="AC29365" s="109"/>
    </row>
    <row r="29366" spans="20:48" x14ac:dyDescent="0.25">
      <c r="T29366" s="110"/>
      <c r="AC29366" s="109"/>
      <c r="AP29366" s="111"/>
      <c r="AT29366" s="111"/>
    </row>
    <row r="29367" spans="20:48" x14ac:dyDescent="0.25">
      <c r="T29367" s="110"/>
      <c r="AC29367" s="109"/>
    </row>
    <row r="29368" spans="20:48" x14ac:dyDescent="0.25">
      <c r="T29368" s="110"/>
      <c r="AC29368" s="109"/>
    </row>
    <row r="29369" spans="20:48" x14ac:dyDescent="0.25">
      <c r="T29369" s="110"/>
      <c r="AC29369" s="109"/>
    </row>
    <row r="29370" spans="20:48" x14ac:dyDescent="0.25">
      <c r="T29370" s="110"/>
      <c r="AC29370" s="109"/>
    </row>
    <row r="29371" spans="20:48" x14ac:dyDescent="0.25">
      <c r="T29371" s="110"/>
      <c r="AC29371" s="109"/>
      <c r="AJ29371" s="111"/>
      <c r="AO29371" s="111"/>
      <c r="AR29371" s="111"/>
      <c r="AV29371" s="111"/>
    </row>
    <row r="29372" spans="20:48" x14ac:dyDescent="0.25">
      <c r="T29372" s="110"/>
      <c r="AC29372" s="109"/>
      <c r="AJ29372" s="111"/>
      <c r="AO29372" s="111"/>
    </row>
    <row r="29373" spans="20:48" x14ac:dyDescent="0.25">
      <c r="T29373" s="110"/>
      <c r="AC29373" s="109"/>
    </row>
    <row r="29374" spans="20:48" x14ac:dyDescent="0.25">
      <c r="T29374" s="110"/>
      <c r="AC29374" s="109"/>
      <c r="AJ29374" s="111"/>
      <c r="AO29374" s="111"/>
      <c r="AP29374" s="111"/>
      <c r="AT29374" s="111"/>
    </row>
    <row r="29375" spans="20:48" x14ac:dyDescent="0.25">
      <c r="T29375" s="110"/>
      <c r="AC29375" s="109"/>
      <c r="AP29375" s="111"/>
      <c r="AV29375" s="111"/>
    </row>
    <row r="29376" spans="20:48" x14ac:dyDescent="0.25">
      <c r="T29376" s="110"/>
      <c r="AC29376" s="109"/>
    </row>
    <row r="29377" spans="20:48" x14ac:dyDescent="0.25">
      <c r="T29377" s="110"/>
      <c r="AC29377" s="109"/>
      <c r="AJ29377" s="111"/>
      <c r="AO29377" s="111"/>
      <c r="AP29377" s="111"/>
      <c r="AV29377" s="111"/>
    </row>
    <row r="29378" spans="20:48" x14ac:dyDescent="0.25">
      <c r="T29378" s="110"/>
      <c r="AC29378" s="109"/>
      <c r="AJ29378" s="111"/>
      <c r="AP29378" s="111"/>
      <c r="AT29378" s="111"/>
    </row>
    <row r="29379" spans="20:48" x14ac:dyDescent="0.25">
      <c r="T29379" s="110"/>
      <c r="AC29379" s="109"/>
      <c r="AJ29379" s="111"/>
      <c r="AO29379" s="111"/>
      <c r="AT29379" s="111"/>
      <c r="AV29379" s="111"/>
    </row>
    <row r="29380" spans="20:48" x14ac:dyDescent="0.25">
      <c r="T29380" s="110"/>
      <c r="AC29380" s="109"/>
      <c r="AO29380" s="111"/>
      <c r="AV29380" s="111"/>
    </row>
    <row r="29381" spans="20:48" x14ac:dyDescent="0.25">
      <c r="T29381" s="110"/>
      <c r="AC29381" s="109"/>
      <c r="AJ29381" s="111"/>
      <c r="AO29381" s="111"/>
      <c r="AP29381" s="111"/>
      <c r="AT29381" s="111"/>
      <c r="AV29381" s="111"/>
    </row>
    <row r="29382" spans="20:48" x14ac:dyDescent="0.25">
      <c r="T29382" s="110"/>
      <c r="AC29382" s="109"/>
      <c r="AJ29382" s="111"/>
      <c r="AO29382" s="111"/>
      <c r="AV29382" s="111"/>
    </row>
    <row r="29383" spans="20:48" x14ac:dyDescent="0.25">
      <c r="T29383" s="110"/>
      <c r="AC29383" s="109"/>
    </row>
    <row r="29384" spans="20:48" x14ac:dyDescent="0.25">
      <c r="T29384" s="110"/>
      <c r="AC29384" s="109"/>
      <c r="AV29384" s="111"/>
    </row>
    <row r="29385" spans="20:48" x14ac:dyDescent="0.25">
      <c r="T29385" s="110"/>
      <c r="AC29385" s="109"/>
    </row>
    <row r="29386" spans="20:48" x14ac:dyDescent="0.25">
      <c r="T29386" s="110"/>
      <c r="AC29386" s="109"/>
      <c r="AJ29386" s="111"/>
      <c r="AO29386" s="111"/>
    </row>
    <row r="29387" spans="20:48" x14ac:dyDescent="0.25">
      <c r="T29387" s="110"/>
      <c r="AC29387" s="109"/>
      <c r="AJ29387" s="111"/>
      <c r="AO29387" s="111"/>
      <c r="AV29387" s="111"/>
    </row>
    <row r="29388" spans="20:48" x14ac:dyDescent="0.25">
      <c r="T29388" s="110"/>
      <c r="AC29388" s="109"/>
    </row>
    <row r="29389" spans="20:48" x14ac:dyDescent="0.25">
      <c r="T29389" s="110"/>
      <c r="AC29389" s="109"/>
      <c r="AJ29389" s="111"/>
      <c r="AO29389" s="111"/>
      <c r="AV29389" s="111"/>
    </row>
    <row r="29390" spans="20:48" x14ac:dyDescent="0.25">
      <c r="T29390" s="110"/>
      <c r="AC29390" s="109"/>
    </row>
    <row r="29391" spans="20:48" x14ac:dyDescent="0.25">
      <c r="T29391" s="110"/>
      <c r="AC29391" s="109"/>
      <c r="AJ29391" s="111"/>
      <c r="AO29391" s="111"/>
      <c r="AT29391" s="111"/>
    </row>
    <row r="29392" spans="20:48" x14ac:dyDescent="0.25">
      <c r="T29392" s="110"/>
      <c r="AC29392" s="109"/>
    </row>
    <row r="29393" spans="20:48" x14ac:dyDescent="0.25">
      <c r="T29393" s="110"/>
      <c r="AC29393" s="109"/>
      <c r="AJ29393" s="111"/>
      <c r="AO29393" s="111"/>
      <c r="AT29393" s="111"/>
      <c r="AV29393" s="111"/>
    </row>
    <row r="29394" spans="20:48" x14ac:dyDescent="0.25">
      <c r="T29394" s="110"/>
      <c r="AC29394" s="109"/>
      <c r="AJ29394" s="111"/>
      <c r="AO29394" s="111"/>
      <c r="AV29394" s="111"/>
    </row>
    <row r="29395" spans="20:48" x14ac:dyDescent="0.25">
      <c r="T29395" s="110"/>
      <c r="AC29395" s="109"/>
      <c r="AJ29395" s="111"/>
      <c r="AO29395" s="111"/>
      <c r="AP29395" s="111"/>
      <c r="AV29395" s="111"/>
    </row>
    <row r="29396" spans="20:48" x14ac:dyDescent="0.25">
      <c r="T29396" s="110"/>
      <c r="AC29396" s="109"/>
      <c r="AJ29396" s="111"/>
      <c r="AO29396" s="111"/>
      <c r="AV29396" s="111"/>
    </row>
    <row r="29397" spans="20:48" x14ac:dyDescent="0.25">
      <c r="T29397" s="110"/>
      <c r="AC29397" s="109"/>
      <c r="AJ29397" s="111"/>
      <c r="AO29397" s="111"/>
      <c r="AR29397" s="111"/>
      <c r="AV29397" s="111"/>
    </row>
    <row r="29398" spans="20:48" x14ac:dyDescent="0.25">
      <c r="T29398" s="110"/>
      <c r="AC29398" s="109"/>
      <c r="AJ29398" s="111"/>
      <c r="AO29398" s="111"/>
      <c r="AV29398" s="111"/>
    </row>
    <row r="29399" spans="20:48" x14ac:dyDescent="0.25">
      <c r="T29399" s="110"/>
      <c r="AC29399" s="109"/>
      <c r="AV29399" s="111"/>
    </row>
    <row r="29400" spans="20:48" x14ac:dyDescent="0.25">
      <c r="T29400" s="110"/>
      <c r="AC29400" s="109"/>
    </row>
    <row r="29401" spans="20:48" x14ac:dyDescent="0.25">
      <c r="T29401" s="110"/>
      <c r="AC29401" s="109"/>
      <c r="AV29401" s="111"/>
    </row>
    <row r="29402" spans="20:48" x14ac:dyDescent="0.25">
      <c r="T29402" s="110"/>
      <c r="AC29402" s="109"/>
      <c r="AJ29402" s="111"/>
      <c r="AO29402" s="111"/>
      <c r="AT29402" s="111"/>
      <c r="AV29402" s="111"/>
    </row>
    <row r="29403" spans="20:48" x14ac:dyDescent="0.25">
      <c r="T29403" s="110"/>
      <c r="AC29403" s="109"/>
      <c r="AJ29403" s="111"/>
      <c r="AO29403" s="111"/>
      <c r="AP29403" s="111"/>
      <c r="AV29403" s="111"/>
    </row>
    <row r="29404" spans="20:48" x14ac:dyDescent="0.25">
      <c r="T29404" s="110"/>
      <c r="AC29404" s="109"/>
    </row>
    <row r="29405" spans="20:48" x14ac:dyDescent="0.25">
      <c r="T29405" s="110"/>
      <c r="AC29405" s="109"/>
      <c r="AJ29405" s="111"/>
      <c r="AO29405" s="111"/>
      <c r="AP29405" s="111"/>
      <c r="AT29405" s="111"/>
      <c r="AV29405" s="111"/>
    </row>
    <row r="29406" spans="20:48" x14ac:dyDescent="0.25">
      <c r="T29406" s="110"/>
      <c r="AC29406" s="109"/>
    </row>
    <row r="29407" spans="20:48" x14ac:dyDescent="0.25">
      <c r="T29407" s="110"/>
      <c r="AC29407" s="109"/>
      <c r="AJ29407" s="111"/>
      <c r="AO29407" s="111"/>
      <c r="AP29407" s="111"/>
    </row>
    <row r="29408" spans="20:48" x14ac:dyDescent="0.25">
      <c r="T29408" s="110"/>
      <c r="AC29408" s="109"/>
      <c r="AJ29408" s="111"/>
      <c r="AO29408" s="111"/>
      <c r="AV29408" s="111"/>
    </row>
    <row r="29409" spans="20:52" x14ac:dyDescent="0.25">
      <c r="T29409" s="110"/>
      <c r="AC29409" s="109"/>
      <c r="AJ29409" s="111"/>
      <c r="AO29409" s="111"/>
      <c r="AV29409" s="111"/>
    </row>
    <row r="29410" spans="20:52" x14ac:dyDescent="0.25">
      <c r="T29410" s="110"/>
      <c r="AC29410" s="109"/>
      <c r="AJ29410" s="111"/>
      <c r="AO29410" s="111"/>
      <c r="AP29410" s="111"/>
      <c r="AV29410" s="111"/>
    </row>
    <row r="29411" spans="20:52" x14ac:dyDescent="0.25">
      <c r="T29411" s="110"/>
      <c r="AC29411" s="109"/>
      <c r="AZ29411" s="111"/>
    </row>
    <row r="29412" spans="20:52" x14ac:dyDescent="0.25">
      <c r="T29412" s="110"/>
      <c r="AC29412" s="109"/>
      <c r="AJ29412" s="111"/>
      <c r="AO29412" s="111"/>
      <c r="AV29412" s="111"/>
    </row>
    <row r="29413" spans="20:52" x14ac:dyDescent="0.25">
      <c r="T29413" s="110"/>
      <c r="AC29413" s="109"/>
      <c r="AV29413" s="111"/>
    </row>
    <row r="29414" spans="20:52" x14ac:dyDescent="0.25">
      <c r="T29414" s="110"/>
      <c r="AC29414" s="109"/>
    </row>
    <row r="29415" spans="20:52" x14ac:dyDescent="0.25">
      <c r="T29415" s="110"/>
      <c r="AC29415" s="109"/>
      <c r="AV29415" s="111"/>
    </row>
    <row r="29416" spans="20:52" x14ac:dyDescent="0.25">
      <c r="T29416" s="110"/>
      <c r="AC29416" s="109"/>
      <c r="AJ29416" s="111"/>
      <c r="AO29416" s="111"/>
      <c r="AV29416" s="111"/>
    </row>
    <row r="29417" spans="20:52" x14ac:dyDescent="0.25">
      <c r="T29417" s="110"/>
      <c r="AC29417" s="109"/>
      <c r="AO29417" s="111"/>
      <c r="AV29417" s="111"/>
      <c r="AZ29417" s="111"/>
    </row>
    <row r="29418" spans="20:52" x14ac:dyDescent="0.25">
      <c r="T29418" s="110"/>
      <c r="AC29418" s="109"/>
    </row>
    <row r="29419" spans="20:52" x14ac:dyDescent="0.25">
      <c r="T29419" s="110"/>
      <c r="AC29419" s="109"/>
      <c r="AJ29419" s="111"/>
      <c r="AO29419" s="111"/>
      <c r="AV29419" s="111"/>
    </row>
    <row r="29420" spans="20:52" x14ac:dyDescent="0.25">
      <c r="T29420" s="110"/>
      <c r="AC29420" s="109"/>
      <c r="AV29420" s="111"/>
    </row>
    <row r="29421" spans="20:52" x14ac:dyDescent="0.25">
      <c r="T29421" s="110"/>
      <c r="AC29421" s="109"/>
      <c r="AJ29421" s="111"/>
      <c r="AO29421" s="111"/>
      <c r="AP29421" s="111"/>
      <c r="AT29421" s="111"/>
    </row>
    <row r="29422" spans="20:52" x14ac:dyDescent="0.25">
      <c r="T29422" s="110"/>
      <c r="AC29422" s="109"/>
      <c r="AJ29422" s="111"/>
      <c r="AO29422" s="111"/>
      <c r="AV29422" s="111"/>
    </row>
    <row r="29423" spans="20:52" x14ac:dyDescent="0.25">
      <c r="T29423" s="110"/>
      <c r="AC29423" s="109"/>
    </row>
    <row r="29424" spans="20:52" x14ac:dyDescent="0.25">
      <c r="T29424" s="110"/>
      <c r="AC29424" s="109"/>
    </row>
    <row r="29425" spans="20:52" x14ac:dyDescent="0.25">
      <c r="T29425" s="110"/>
      <c r="AC29425" s="109"/>
    </row>
    <row r="29426" spans="20:52" x14ac:dyDescent="0.25">
      <c r="T29426" s="110"/>
      <c r="AC29426" s="109"/>
    </row>
    <row r="29427" spans="20:52" x14ac:dyDescent="0.25">
      <c r="T29427" s="110"/>
      <c r="AC29427" s="109"/>
    </row>
    <row r="29428" spans="20:52" x14ac:dyDescent="0.25">
      <c r="T29428" s="110"/>
      <c r="AC29428" s="109"/>
      <c r="AJ29428" s="111"/>
      <c r="AV29428" s="111"/>
    </row>
    <row r="29429" spans="20:52" x14ac:dyDescent="0.25">
      <c r="T29429" s="110"/>
      <c r="AC29429" s="109"/>
      <c r="AV29429" s="111"/>
    </row>
    <row r="29430" spans="20:52" x14ac:dyDescent="0.25">
      <c r="T29430" s="110"/>
      <c r="AC29430" s="109"/>
      <c r="AJ29430" s="111"/>
      <c r="AO29430" s="111"/>
      <c r="AV29430" s="111"/>
    </row>
    <row r="29431" spans="20:52" x14ac:dyDescent="0.25">
      <c r="T29431" s="110"/>
      <c r="AC29431" s="109"/>
      <c r="AJ29431" s="111"/>
      <c r="AO29431" s="111"/>
      <c r="AP29431" s="111"/>
      <c r="AZ29431" s="111"/>
    </row>
    <row r="29432" spans="20:52" x14ac:dyDescent="0.25">
      <c r="T29432" s="110"/>
      <c r="AC29432" s="109"/>
    </row>
    <row r="29433" spans="20:52" x14ac:dyDescent="0.25">
      <c r="T29433" s="110"/>
      <c r="AC29433" s="109"/>
      <c r="AJ29433" s="111"/>
      <c r="AO29433" s="111"/>
      <c r="AV29433" s="111"/>
    </row>
    <row r="29434" spans="20:52" x14ac:dyDescent="0.25">
      <c r="T29434" s="110"/>
      <c r="AC29434" s="109"/>
      <c r="AJ29434" s="111"/>
      <c r="AO29434" s="111"/>
      <c r="AV29434" s="111"/>
    </row>
    <row r="29435" spans="20:52" x14ac:dyDescent="0.25">
      <c r="T29435" s="110"/>
      <c r="AC29435" s="109"/>
      <c r="AJ29435" s="111"/>
      <c r="AP29435" s="111"/>
      <c r="AV29435" s="111"/>
    </row>
    <row r="29436" spans="20:52" x14ac:dyDescent="0.25">
      <c r="T29436" s="110"/>
      <c r="AC29436" s="109"/>
    </row>
    <row r="29437" spans="20:52" x14ac:dyDescent="0.25">
      <c r="T29437" s="110"/>
      <c r="AC29437" s="109"/>
    </row>
    <row r="29438" spans="20:52" x14ac:dyDescent="0.25">
      <c r="T29438" s="110"/>
      <c r="AC29438" s="109"/>
    </row>
    <row r="29439" spans="20:52" x14ac:dyDescent="0.25">
      <c r="T29439" s="110"/>
      <c r="AC29439" s="109"/>
    </row>
    <row r="29440" spans="20:52" x14ac:dyDescent="0.25">
      <c r="T29440" s="110"/>
      <c r="AC29440" s="109"/>
      <c r="AJ29440" s="111"/>
      <c r="AO29440" s="111"/>
      <c r="AP29440" s="111"/>
      <c r="AT29440" s="111"/>
      <c r="AV29440" s="111"/>
    </row>
    <row r="29441" spans="20:52" x14ac:dyDescent="0.25">
      <c r="T29441" s="110"/>
      <c r="AC29441" s="109"/>
      <c r="AZ29441" s="111"/>
    </row>
    <row r="29442" spans="20:52" x14ac:dyDescent="0.25">
      <c r="T29442" s="110"/>
      <c r="AC29442" s="109"/>
    </row>
    <row r="29443" spans="20:52" x14ac:dyDescent="0.25">
      <c r="T29443" s="110"/>
      <c r="AC29443" s="109"/>
    </row>
    <row r="29444" spans="20:52" x14ac:dyDescent="0.25">
      <c r="T29444" s="110"/>
      <c r="AC29444" s="109"/>
    </row>
    <row r="29445" spans="20:52" x14ac:dyDescent="0.25">
      <c r="T29445" s="110"/>
      <c r="AC29445" s="109"/>
    </row>
    <row r="29446" spans="20:52" x14ac:dyDescent="0.25">
      <c r="T29446" s="110"/>
      <c r="AC29446" s="109"/>
    </row>
    <row r="29447" spans="20:52" x14ac:dyDescent="0.25">
      <c r="T29447" s="110"/>
      <c r="AC29447" s="109"/>
      <c r="AV29447" s="111"/>
    </row>
    <row r="29448" spans="20:52" x14ac:dyDescent="0.25">
      <c r="T29448" s="110"/>
      <c r="AC29448" s="109"/>
      <c r="AJ29448" s="111"/>
      <c r="AO29448" s="111"/>
      <c r="AV29448" s="111"/>
    </row>
    <row r="29449" spans="20:52" x14ac:dyDescent="0.25">
      <c r="T29449" s="110"/>
      <c r="AC29449" s="109"/>
    </row>
    <row r="29450" spans="20:52" x14ac:dyDescent="0.25">
      <c r="T29450" s="110"/>
      <c r="AC29450" s="109"/>
    </row>
    <row r="29451" spans="20:52" x14ac:dyDescent="0.25">
      <c r="T29451" s="110"/>
      <c r="AC29451" s="109"/>
      <c r="AJ29451" s="111"/>
      <c r="AO29451" s="111"/>
      <c r="AP29451" s="111"/>
    </row>
    <row r="29452" spans="20:52" x14ac:dyDescent="0.25">
      <c r="T29452" s="110"/>
      <c r="AC29452" s="109"/>
    </row>
    <row r="29453" spans="20:52" x14ac:dyDescent="0.25">
      <c r="T29453" s="110"/>
      <c r="AC29453" s="109"/>
    </row>
    <row r="29454" spans="20:52" x14ac:dyDescent="0.25">
      <c r="T29454" s="110"/>
      <c r="AC29454" s="109"/>
      <c r="AJ29454" s="111"/>
      <c r="AO29454" s="111"/>
      <c r="AR29454" s="111"/>
    </row>
    <row r="29455" spans="20:52" x14ac:dyDescent="0.25">
      <c r="T29455" s="110"/>
      <c r="AC29455" s="109"/>
      <c r="AJ29455" s="111"/>
      <c r="AO29455" s="111"/>
      <c r="AT29455" s="111"/>
      <c r="AV29455" s="111"/>
    </row>
    <row r="29456" spans="20:52" x14ac:dyDescent="0.25">
      <c r="T29456" s="110"/>
      <c r="AC29456" s="109"/>
      <c r="AJ29456" s="111"/>
      <c r="AO29456" s="111"/>
      <c r="AP29456" s="111"/>
      <c r="AV29456" s="111"/>
    </row>
    <row r="29457" spans="20:52" x14ac:dyDescent="0.25">
      <c r="T29457" s="110"/>
      <c r="AC29457" s="109"/>
    </row>
    <row r="29458" spans="20:52" x14ac:dyDescent="0.25">
      <c r="T29458" s="110"/>
      <c r="AC29458" s="109"/>
      <c r="AJ29458" s="111"/>
      <c r="AO29458" s="111"/>
      <c r="AV29458" s="111"/>
    </row>
    <row r="29459" spans="20:52" x14ac:dyDescent="0.25">
      <c r="T29459" s="110"/>
      <c r="AC29459" s="109"/>
      <c r="AZ29459" s="111"/>
    </row>
    <row r="29460" spans="20:52" x14ac:dyDescent="0.25">
      <c r="T29460" s="110"/>
      <c r="AC29460" s="109"/>
      <c r="AJ29460" s="111"/>
      <c r="AO29460" s="111"/>
      <c r="AV29460" s="111"/>
    </row>
    <row r="29461" spans="20:52" x14ac:dyDescent="0.25">
      <c r="T29461" s="110"/>
      <c r="AC29461" s="109"/>
    </row>
    <row r="29462" spans="20:52" x14ac:dyDescent="0.25">
      <c r="T29462" s="110"/>
      <c r="AC29462" s="109"/>
    </row>
    <row r="29463" spans="20:52" x14ac:dyDescent="0.25">
      <c r="T29463" s="110"/>
      <c r="AC29463" s="109"/>
      <c r="AO29463" s="111"/>
      <c r="AV29463" s="111"/>
    </row>
    <row r="29464" spans="20:52" x14ac:dyDescent="0.25">
      <c r="T29464" s="110"/>
      <c r="AC29464" s="109"/>
      <c r="AV29464" s="111"/>
    </row>
    <row r="29465" spans="20:52" x14ac:dyDescent="0.25">
      <c r="T29465" s="110"/>
      <c r="AC29465" s="109"/>
      <c r="AJ29465" s="111"/>
      <c r="AO29465" s="111"/>
      <c r="AV29465" s="111"/>
    </row>
    <row r="29466" spans="20:52" x14ac:dyDescent="0.25">
      <c r="T29466" s="110"/>
      <c r="AC29466" s="109"/>
    </row>
    <row r="29467" spans="20:52" x14ac:dyDescent="0.25">
      <c r="T29467" s="110"/>
      <c r="AC29467" s="109"/>
      <c r="AJ29467" s="111"/>
      <c r="AO29467" s="111"/>
      <c r="AV29467" s="111"/>
    </row>
    <row r="29468" spans="20:52" x14ac:dyDescent="0.25">
      <c r="T29468" s="110"/>
      <c r="AC29468" s="109"/>
    </row>
    <row r="29469" spans="20:52" x14ac:dyDescent="0.25">
      <c r="T29469" s="110"/>
      <c r="AC29469" s="109"/>
    </row>
    <row r="29470" spans="20:52" x14ac:dyDescent="0.25">
      <c r="T29470" s="110"/>
      <c r="AC29470" s="109"/>
      <c r="AJ29470" s="111"/>
      <c r="AP29470" s="111"/>
      <c r="AV29470" s="111"/>
    </row>
    <row r="29471" spans="20:52" x14ac:dyDescent="0.25">
      <c r="T29471" s="110"/>
      <c r="AC29471" s="109"/>
      <c r="AJ29471" s="111"/>
      <c r="AO29471" s="111"/>
      <c r="AP29471" s="111"/>
      <c r="AV29471" s="111"/>
      <c r="AZ29471" s="111"/>
    </row>
    <row r="29472" spans="20:52" x14ac:dyDescent="0.25">
      <c r="T29472" s="110"/>
      <c r="AC29472" s="109"/>
      <c r="AJ29472" s="111"/>
      <c r="AP29472" s="111"/>
      <c r="AV29472" s="111"/>
    </row>
    <row r="29473" spans="20:52" x14ac:dyDescent="0.25">
      <c r="T29473" s="110"/>
      <c r="AC29473" s="109"/>
      <c r="AV29473" s="111"/>
    </row>
    <row r="29474" spans="20:52" x14ac:dyDescent="0.25">
      <c r="T29474" s="110"/>
      <c r="AC29474" s="109"/>
      <c r="AJ29474" s="111"/>
      <c r="AO29474" s="111"/>
    </row>
    <row r="29475" spans="20:52" x14ac:dyDescent="0.25">
      <c r="T29475" s="110"/>
      <c r="AC29475" s="109"/>
      <c r="AJ29475" s="111"/>
      <c r="AO29475" s="111"/>
      <c r="AR29475" s="111"/>
      <c r="AT29475" s="111"/>
      <c r="AV29475" s="111"/>
    </row>
    <row r="29476" spans="20:52" x14ac:dyDescent="0.25">
      <c r="T29476" s="110"/>
      <c r="AC29476" s="109"/>
      <c r="AV29476" s="111"/>
    </row>
    <row r="29477" spans="20:52" x14ac:dyDescent="0.25">
      <c r="T29477" s="110"/>
      <c r="AC29477" s="109"/>
      <c r="AV29477" s="111"/>
    </row>
    <row r="29478" spans="20:52" x14ac:dyDescent="0.25">
      <c r="T29478" s="110"/>
      <c r="AC29478" s="109"/>
      <c r="AJ29478" s="111"/>
      <c r="AO29478" s="111"/>
      <c r="AV29478" s="111"/>
    </row>
    <row r="29479" spans="20:52" x14ac:dyDescent="0.25">
      <c r="T29479" s="110"/>
      <c r="AC29479" s="109"/>
      <c r="AJ29479" s="111"/>
      <c r="AO29479" s="111"/>
      <c r="AP29479" s="111"/>
      <c r="AT29479" s="111"/>
      <c r="AV29479" s="111"/>
    </row>
    <row r="29480" spans="20:52" x14ac:dyDescent="0.25">
      <c r="T29480" s="110"/>
      <c r="AC29480" s="109"/>
      <c r="AZ29480" s="111"/>
    </row>
    <row r="29481" spans="20:52" x14ac:dyDescent="0.25">
      <c r="T29481" s="110"/>
      <c r="AC29481" s="109"/>
    </row>
    <row r="29482" spans="20:52" x14ac:dyDescent="0.25">
      <c r="T29482" s="110"/>
      <c r="AC29482" s="109"/>
    </row>
    <row r="29483" spans="20:52" x14ac:dyDescent="0.25">
      <c r="T29483" s="110"/>
      <c r="AC29483" s="109"/>
    </row>
    <row r="29484" spans="20:52" x14ac:dyDescent="0.25">
      <c r="T29484" s="110"/>
      <c r="AC29484" s="109"/>
      <c r="AJ29484" s="111"/>
      <c r="AO29484" s="111"/>
      <c r="AV29484" s="111"/>
    </row>
    <row r="29485" spans="20:52" x14ac:dyDescent="0.25">
      <c r="T29485" s="110"/>
      <c r="AC29485" s="109"/>
    </row>
    <row r="29486" spans="20:52" x14ac:dyDescent="0.25">
      <c r="T29486" s="110"/>
      <c r="AC29486" s="109"/>
      <c r="AJ29486" s="111"/>
      <c r="AO29486" s="111"/>
    </row>
    <row r="29487" spans="20:52" x14ac:dyDescent="0.25">
      <c r="T29487" s="110"/>
      <c r="AC29487" s="109"/>
    </row>
    <row r="29488" spans="20:52" x14ac:dyDescent="0.25">
      <c r="T29488" s="110"/>
      <c r="AC29488" s="109"/>
    </row>
    <row r="29489" spans="20:52" x14ac:dyDescent="0.25">
      <c r="T29489" s="110"/>
      <c r="AC29489" s="109"/>
      <c r="AV29489" s="111"/>
    </row>
    <row r="29490" spans="20:52" x14ac:dyDescent="0.25">
      <c r="T29490" s="110"/>
      <c r="AC29490" s="109"/>
      <c r="AJ29490" s="111"/>
      <c r="AO29490" s="111"/>
    </row>
    <row r="29491" spans="20:52" x14ac:dyDescent="0.25">
      <c r="T29491" s="110"/>
      <c r="AC29491" s="109"/>
      <c r="AZ29491" s="111"/>
    </row>
    <row r="29492" spans="20:52" x14ac:dyDescent="0.25">
      <c r="T29492" s="110"/>
      <c r="AC29492" s="109"/>
    </row>
    <row r="29493" spans="20:52" x14ac:dyDescent="0.25">
      <c r="T29493" s="110"/>
      <c r="AC29493" s="109"/>
      <c r="AJ29493" s="111"/>
      <c r="AO29493" s="111"/>
      <c r="AP29493" s="111"/>
      <c r="AV29493" s="111"/>
    </row>
    <row r="29494" spans="20:52" x14ac:dyDescent="0.25">
      <c r="T29494" s="110"/>
      <c r="AC29494" s="109"/>
      <c r="AJ29494" s="111"/>
      <c r="AO29494" s="111"/>
      <c r="AV29494" s="111"/>
      <c r="AZ29494" s="111"/>
    </row>
    <row r="29495" spans="20:52" x14ac:dyDescent="0.25">
      <c r="T29495" s="110"/>
      <c r="AC29495" s="109"/>
      <c r="AJ29495" s="111"/>
      <c r="AO29495" s="111"/>
      <c r="AP29495" s="111"/>
      <c r="AV29495" s="111"/>
    </row>
    <row r="29496" spans="20:52" x14ac:dyDescent="0.25">
      <c r="T29496" s="110"/>
      <c r="AC29496" s="109"/>
    </row>
    <row r="29497" spans="20:52" x14ac:dyDescent="0.25">
      <c r="T29497" s="110"/>
      <c r="AC29497" s="109"/>
      <c r="AP29497" s="111"/>
    </row>
    <row r="29498" spans="20:52" x14ac:dyDescent="0.25">
      <c r="T29498" s="110"/>
      <c r="AC29498" s="109"/>
    </row>
    <row r="29499" spans="20:52" x14ac:dyDescent="0.25">
      <c r="T29499" s="110"/>
      <c r="AC29499" s="109"/>
    </row>
    <row r="29500" spans="20:52" x14ac:dyDescent="0.25">
      <c r="T29500" s="110"/>
      <c r="AC29500" s="109"/>
      <c r="AJ29500" s="111"/>
      <c r="AO29500" s="111"/>
      <c r="AP29500" s="111"/>
      <c r="AV29500" s="111"/>
    </row>
    <row r="29501" spans="20:52" x14ac:dyDescent="0.25">
      <c r="T29501" s="110"/>
      <c r="AC29501" s="109"/>
    </row>
    <row r="29502" spans="20:52" x14ac:dyDescent="0.25">
      <c r="T29502" s="110"/>
      <c r="AC29502" s="109"/>
      <c r="AJ29502" s="111"/>
      <c r="AO29502" s="111"/>
      <c r="AP29502" s="111"/>
      <c r="AV29502" s="111"/>
    </row>
    <row r="29503" spans="20:52" x14ac:dyDescent="0.25">
      <c r="T29503" s="110"/>
      <c r="AC29503" s="109"/>
    </row>
    <row r="29504" spans="20:52" x14ac:dyDescent="0.25">
      <c r="T29504" s="110"/>
      <c r="AC29504" s="109"/>
      <c r="AJ29504" s="111"/>
      <c r="AO29504" s="111"/>
      <c r="AP29504" s="111"/>
      <c r="AV29504" s="111"/>
    </row>
    <row r="29505" spans="20:48" x14ac:dyDescent="0.25">
      <c r="T29505" s="110"/>
      <c r="AC29505" s="109"/>
    </row>
    <row r="29506" spans="20:48" x14ac:dyDescent="0.25">
      <c r="T29506" s="110"/>
      <c r="AC29506" s="109"/>
      <c r="AJ29506" s="111"/>
      <c r="AO29506" s="111"/>
      <c r="AT29506" s="111"/>
      <c r="AV29506" s="111"/>
    </row>
    <row r="29507" spans="20:48" x14ac:dyDescent="0.25">
      <c r="T29507" s="110"/>
      <c r="AC29507" s="109"/>
      <c r="AJ29507" s="111"/>
      <c r="AO29507" s="111"/>
      <c r="AP29507" s="111"/>
      <c r="AR29507" s="111"/>
      <c r="AV29507" s="111"/>
    </row>
    <row r="29508" spans="20:48" x14ac:dyDescent="0.25">
      <c r="T29508" s="110"/>
      <c r="AC29508" s="109"/>
      <c r="AO29508" s="111"/>
      <c r="AV29508" s="111"/>
    </row>
    <row r="29509" spans="20:48" x14ac:dyDescent="0.25">
      <c r="T29509" s="110"/>
      <c r="AC29509" s="109"/>
      <c r="AJ29509" s="111"/>
      <c r="AP29509" s="111"/>
      <c r="AT29509" s="111"/>
      <c r="AV29509" s="111"/>
    </row>
    <row r="29510" spans="20:48" x14ac:dyDescent="0.25">
      <c r="T29510" s="110"/>
      <c r="AC29510" s="109"/>
    </row>
    <row r="29511" spans="20:48" x14ac:dyDescent="0.25">
      <c r="T29511" s="110"/>
      <c r="AC29511" s="109"/>
      <c r="AJ29511" s="111"/>
      <c r="AO29511" s="111"/>
      <c r="AV29511" s="111"/>
    </row>
    <row r="29512" spans="20:48" x14ac:dyDescent="0.25">
      <c r="T29512" s="110"/>
      <c r="AC29512" s="109"/>
      <c r="AP29512" s="111"/>
    </row>
    <row r="29513" spans="20:48" x14ac:dyDescent="0.25">
      <c r="T29513" s="110"/>
      <c r="AC29513" s="109"/>
      <c r="AP29513" s="111"/>
    </row>
    <row r="29514" spans="20:48" x14ac:dyDescent="0.25">
      <c r="T29514" s="110"/>
      <c r="AC29514" s="109"/>
      <c r="AP29514" s="111"/>
      <c r="AV29514" s="111"/>
    </row>
    <row r="29515" spans="20:48" x14ac:dyDescent="0.25">
      <c r="T29515" s="110"/>
      <c r="AC29515" s="109"/>
      <c r="AJ29515" s="111"/>
      <c r="AO29515" s="111"/>
      <c r="AP29515" s="111"/>
      <c r="AR29515" s="111"/>
      <c r="AT29515" s="111"/>
      <c r="AV29515" s="111"/>
    </row>
    <row r="29516" spans="20:48" x14ac:dyDescent="0.25">
      <c r="T29516" s="110"/>
      <c r="AC29516" s="109"/>
    </row>
    <row r="29517" spans="20:48" x14ac:dyDescent="0.25">
      <c r="T29517" s="110"/>
      <c r="AC29517" s="109"/>
      <c r="AO29517" s="111"/>
      <c r="AT29517" s="111"/>
      <c r="AV29517" s="111"/>
    </row>
    <row r="29518" spans="20:48" x14ac:dyDescent="0.25">
      <c r="T29518" s="110"/>
      <c r="AC29518" s="109"/>
    </row>
    <row r="29519" spans="20:48" x14ac:dyDescent="0.25">
      <c r="T29519" s="110"/>
      <c r="AC29519" s="109"/>
      <c r="AJ29519" s="111"/>
      <c r="AO29519" s="111"/>
      <c r="AT29519" s="111"/>
    </row>
    <row r="29520" spans="20:48" x14ac:dyDescent="0.25">
      <c r="T29520" s="110"/>
      <c r="AC29520" s="109"/>
      <c r="AJ29520" s="111"/>
      <c r="AO29520" s="111"/>
      <c r="AT29520" s="111"/>
      <c r="AV29520" s="111"/>
    </row>
    <row r="29521" spans="20:52" x14ac:dyDescent="0.25">
      <c r="T29521" s="110"/>
      <c r="AC29521" s="109"/>
      <c r="AZ29521" s="111"/>
    </row>
    <row r="29522" spans="20:52" x14ac:dyDescent="0.25">
      <c r="T29522" s="110"/>
      <c r="AC29522" s="109"/>
      <c r="AJ29522" s="111"/>
      <c r="AO29522" s="111"/>
      <c r="AP29522" s="111"/>
      <c r="AV29522" s="111"/>
    </row>
    <row r="29523" spans="20:52" x14ac:dyDescent="0.25">
      <c r="T29523" s="110"/>
      <c r="AC29523" s="109"/>
    </row>
    <row r="29524" spans="20:52" x14ac:dyDescent="0.25">
      <c r="T29524" s="110"/>
      <c r="AC29524" s="109"/>
      <c r="AJ29524" s="111"/>
      <c r="AO29524" s="111"/>
      <c r="AV29524" s="111"/>
    </row>
    <row r="29525" spans="20:52" x14ac:dyDescent="0.25">
      <c r="T29525" s="110"/>
      <c r="AC29525" s="109"/>
      <c r="AJ29525" s="111"/>
      <c r="AO29525" s="111"/>
      <c r="AV29525" s="111"/>
    </row>
    <row r="29526" spans="20:52" x14ac:dyDescent="0.25">
      <c r="T29526" s="110"/>
      <c r="AC29526" s="109"/>
      <c r="AZ29526" s="111"/>
    </row>
    <row r="29527" spans="20:52" x14ac:dyDescent="0.25">
      <c r="T29527" s="110"/>
      <c r="AC29527" s="109"/>
      <c r="AJ29527" s="111"/>
      <c r="AO29527" s="111"/>
      <c r="AV29527" s="111"/>
    </row>
    <row r="29528" spans="20:52" x14ac:dyDescent="0.25">
      <c r="T29528" s="110"/>
      <c r="AC29528" s="109"/>
    </row>
    <row r="29529" spans="20:52" x14ac:dyDescent="0.25">
      <c r="T29529" s="110"/>
      <c r="AC29529" s="109"/>
      <c r="AJ29529" s="111"/>
      <c r="AP29529" s="111"/>
      <c r="AR29529" s="111"/>
      <c r="AT29529" s="111"/>
      <c r="AV29529" s="111"/>
    </row>
    <row r="29530" spans="20:52" x14ac:dyDescent="0.25">
      <c r="T29530" s="110"/>
      <c r="AC29530" s="109"/>
      <c r="AJ29530" s="111"/>
      <c r="AR29530" s="111"/>
    </row>
    <row r="29531" spans="20:52" x14ac:dyDescent="0.25">
      <c r="T29531" s="110"/>
      <c r="AC29531" s="109"/>
      <c r="AJ29531" s="111"/>
      <c r="AO29531" s="111"/>
      <c r="AP29531" s="111"/>
      <c r="AT29531" s="111"/>
      <c r="AV29531" s="111"/>
    </row>
    <row r="29532" spans="20:52" x14ac:dyDescent="0.25">
      <c r="T29532" s="110"/>
      <c r="AC29532" s="109"/>
      <c r="AV29532" s="111"/>
    </row>
    <row r="29533" spans="20:52" x14ac:dyDescent="0.25">
      <c r="T29533" s="110"/>
      <c r="AC29533" s="109"/>
      <c r="AJ29533" s="111"/>
      <c r="AO29533" s="111"/>
      <c r="AP29533" s="111"/>
      <c r="AV29533" s="111"/>
    </row>
    <row r="29534" spans="20:52" x14ac:dyDescent="0.25">
      <c r="T29534" s="110"/>
      <c r="AC29534" s="109"/>
      <c r="AJ29534" s="111"/>
      <c r="AO29534" s="111"/>
      <c r="AP29534" s="111"/>
      <c r="AV29534" s="111"/>
    </row>
    <row r="29535" spans="20:52" x14ac:dyDescent="0.25">
      <c r="T29535" s="110"/>
      <c r="AC29535" s="109"/>
      <c r="AZ29535" s="111"/>
    </row>
    <row r="29536" spans="20:52" x14ac:dyDescent="0.25">
      <c r="T29536" s="110"/>
      <c r="AC29536" s="109"/>
      <c r="AJ29536" s="111"/>
      <c r="AO29536" s="111"/>
      <c r="AV29536" s="111"/>
      <c r="AZ29536" s="111"/>
    </row>
    <row r="29537" spans="20:52" x14ac:dyDescent="0.25">
      <c r="T29537" s="110"/>
      <c r="AC29537" s="109"/>
    </row>
    <row r="29538" spans="20:52" x14ac:dyDescent="0.25">
      <c r="T29538" s="110"/>
      <c r="AC29538" s="109"/>
      <c r="AJ29538" s="111"/>
      <c r="AO29538" s="111"/>
      <c r="AZ29538" s="111"/>
    </row>
    <row r="29539" spans="20:52" x14ac:dyDescent="0.25">
      <c r="T29539" s="110"/>
      <c r="AC29539" s="109"/>
      <c r="AV29539" s="111"/>
    </row>
    <row r="29540" spans="20:52" x14ac:dyDescent="0.25">
      <c r="T29540" s="110"/>
      <c r="AC29540" s="109"/>
    </row>
    <row r="29541" spans="20:52" x14ac:dyDescent="0.25">
      <c r="T29541" s="110"/>
      <c r="AC29541" s="109"/>
      <c r="AJ29541" s="111"/>
      <c r="AO29541" s="111"/>
      <c r="AV29541" s="111"/>
    </row>
    <row r="29542" spans="20:52" x14ac:dyDescent="0.25">
      <c r="T29542" s="110"/>
      <c r="AC29542" s="109"/>
    </row>
    <row r="29543" spans="20:52" x14ac:dyDescent="0.25">
      <c r="T29543" s="110"/>
      <c r="AC29543" s="109"/>
      <c r="AJ29543" s="111"/>
      <c r="AO29543" s="111"/>
      <c r="AV29543" s="111"/>
    </row>
    <row r="29544" spans="20:52" x14ac:dyDescent="0.25">
      <c r="T29544" s="110"/>
      <c r="AC29544" s="109"/>
      <c r="AP29544" s="111"/>
      <c r="AT29544" s="111"/>
      <c r="AV29544" s="111"/>
    </row>
    <row r="29545" spans="20:52" x14ac:dyDescent="0.25">
      <c r="T29545" s="110"/>
      <c r="AC29545" s="109"/>
      <c r="AJ29545" s="111"/>
      <c r="AO29545" s="111"/>
      <c r="AV29545" s="111"/>
    </row>
    <row r="29546" spans="20:52" x14ac:dyDescent="0.25">
      <c r="T29546" s="110"/>
      <c r="AC29546" s="109"/>
      <c r="AO29546" s="111"/>
      <c r="AV29546" s="111"/>
    </row>
    <row r="29547" spans="20:52" x14ac:dyDescent="0.25">
      <c r="T29547" s="110"/>
      <c r="AC29547" s="109"/>
    </row>
    <row r="29548" spans="20:52" x14ac:dyDescent="0.25">
      <c r="T29548" s="110"/>
      <c r="AC29548" s="109"/>
      <c r="AJ29548" s="111"/>
      <c r="AO29548" s="111"/>
    </row>
    <row r="29549" spans="20:52" x14ac:dyDescent="0.25">
      <c r="T29549" s="110"/>
      <c r="AC29549" s="109"/>
      <c r="AJ29549" s="111"/>
      <c r="AO29549" s="111"/>
      <c r="AV29549" s="111"/>
    </row>
    <row r="29550" spans="20:52" x14ac:dyDescent="0.25">
      <c r="T29550" s="110"/>
      <c r="AC29550" s="109"/>
      <c r="AJ29550" s="111"/>
      <c r="AO29550" s="111"/>
      <c r="AV29550" s="111"/>
    </row>
    <row r="29551" spans="20:52" x14ac:dyDescent="0.25">
      <c r="T29551" s="110"/>
      <c r="AC29551" s="109"/>
      <c r="AV29551" s="111"/>
    </row>
    <row r="29552" spans="20:52" x14ac:dyDescent="0.25">
      <c r="T29552" s="110"/>
      <c r="AC29552" s="109"/>
      <c r="AV29552" s="111"/>
    </row>
    <row r="29553" spans="20:52" x14ac:dyDescent="0.25">
      <c r="T29553" s="110"/>
      <c r="AC29553" s="109"/>
      <c r="AJ29553" s="111"/>
      <c r="AO29553" s="111"/>
      <c r="AP29553" s="111"/>
      <c r="AV29553" s="111"/>
    </row>
    <row r="29554" spans="20:52" x14ac:dyDescent="0.25">
      <c r="T29554" s="110"/>
      <c r="AC29554" s="109"/>
      <c r="AV29554" s="111"/>
    </row>
    <row r="29555" spans="20:52" x14ac:dyDescent="0.25">
      <c r="T29555" s="110"/>
      <c r="AC29555" s="109"/>
      <c r="AJ29555" s="111"/>
      <c r="AO29555" s="111"/>
      <c r="AP29555" s="111"/>
      <c r="AT29555" s="111"/>
    </row>
    <row r="29556" spans="20:52" x14ac:dyDescent="0.25">
      <c r="T29556" s="110"/>
      <c r="AC29556" s="109"/>
      <c r="AJ29556" s="111"/>
      <c r="AO29556" s="111"/>
      <c r="AP29556" s="111"/>
      <c r="AV29556" s="111"/>
      <c r="AZ29556" s="111"/>
    </row>
    <row r="29557" spans="20:52" x14ac:dyDescent="0.25">
      <c r="T29557" s="110"/>
      <c r="AC29557" s="109"/>
      <c r="AJ29557" s="111"/>
      <c r="AO29557" s="111"/>
      <c r="AV29557" s="111"/>
    </row>
    <row r="29558" spans="20:52" x14ac:dyDescent="0.25">
      <c r="T29558" s="110"/>
      <c r="AC29558" s="109"/>
      <c r="AJ29558" s="111"/>
      <c r="AP29558" s="111"/>
    </row>
    <row r="29559" spans="20:52" x14ac:dyDescent="0.25">
      <c r="T29559" s="110"/>
      <c r="AC29559" s="109"/>
    </row>
    <row r="29560" spans="20:52" x14ac:dyDescent="0.25">
      <c r="T29560" s="110"/>
      <c r="AC29560" s="109"/>
    </row>
    <row r="29561" spans="20:52" x14ac:dyDescent="0.25">
      <c r="T29561" s="110"/>
      <c r="AC29561" s="109"/>
    </row>
    <row r="29562" spans="20:52" x14ac:dyDescent="0.25">
      <c r="T29562" s="110"/>
      <c r="AC29562" s="109"/>
      <c r="AJ29562" s="111"/>
      <c r="AO29562" s="111"/>
      <c r="AV29562" s="111"/>
    </row>
    <row r="29563" spans="20:52" x14ac:dyDescent="0.25">
      <c r="T29563" s="110"/>
      <c r="AC29563" s="109"/>
      <c r="AJ29563" s="111"/>
      <c r="AO29563" s="111"/>
    </row>
    <row r="29564" spans="20:52" x14ac:dyDescent="0.25">
      <c r="T29564" s="110"/>
      <c r="AC29564" s="109"/>
    </row>
    <row r="29565" spans="20:52" x14ac:dyDescent="0.25">
      <c r="T29565" s="110"/>
      <c r="AC29565" s="109"/>
    </row>
    <row r="29566" spans="20:52" x14ac:dyDescent="0.25">
      <c r="T29566" s="110"/>
      <c r="AC29566" s="109"/>
      <c r="AJ29566" s="111"/>
      <c r="AO29566" s="111"/>
    </row>
    <row r="29567" spans="20:52" x14ac:dyDescent="0.25">
      <c r="T29567" s="110"/>
      <c r="AC29567" s="109"/>
      <c r="AJ29567" s="111"/>
      <c r="AO29567" s="111"/>
      <c r="AV29567" s="111"/>
    </row>
    <row r="29568" spans="20:52" x14ac:dyDescent="0.25">
      <c r="T29568" s="110"/>
      <c r="AC29568" s="109"/>
      <c r="AV29568" s="111"/>
    </row>
    <row r="29569" spans="20:52" x14ac:dyDescent="0.25">
      <c r="T29569" s="110"/>
      <c r="AC29569" s="109"/>
    </row>
    <row r="29570" spans="20:52" x14ac:dyDescent="0.25">
      <c r="T29570" s="110"/>
      <c r="AC29570" s="109"/>
      <c r="AJ29570" s="111"/>
      <c r="AO29570" s="111"/>
      <c r="AP29570" s="111"/>
      <c r="AV29570" s="111"/>
      <c r="AZ29570" s="111"/>
    </row>
    <row r="29571" spans="20:52" x14ac:dyDescent="0.25">
      <c r="T29571" s="110"/>
      <c r="AC29571" s="109"/>
    </row>
    <row r="29572" spans="20:52" x14ac:dyDescent="0.25">
      <c r="T29572" s="110"/>
      <c r="AC29572" s="109"/>
      <c r="AJ29572" s="111"/>
      <c r="AO29572" s="111"/>
      <c r="AT29572" s="111"/>
    </row>
    <row r="29573" spans="20:52" x14ac:dyDescent="0.25">
      <c r="T29573" s="110"/>
      <c r="AC29573" s="109"/>
      <c r="AJ29573" s="111"/>
      <c r="AO29573" s="111"/>
      <c r="AP29573" s="111"/>
      <c r="AV29573" s="111"/>
    </row>
    <row r="29574" spans="20:52" x14ac:dyDescent="0.25">
      <c r="T29574" s="110"/>
      <c r="AC29574" s="109"/>
      <c r="AZ29574" s="111"/>
    </row>
    <row r="29575" spans="20:52" x14ac:dyDescent="0.25">
      <c r="T29575" s="110"/>
      <c r="AC29575" s="109"/>
    </row>
    <row r="29576" spans="20:52" x14ac:dyDescent="0.25">
      <c r="T29576" s="110"/>
      <c r="AC29576" s="109"/>
      <c r="AJ29576" s="111"/>
      <c r="AO29576" s="111"/>
      <c r="AP29576" s="111"/>
      <c r="AT29576" s="111"/>
      <c r="AV29576" s="111"/>
    </row>
    <row r="29577" spans="20:52" x14ac:dyDescent="0.25">
      <c r="T29577" s="110"/>
      <c r="AC29577" s="109"/>
    </row>
    <row r="29578" spans="20:52" x14ac:dyDescent="0.25">
      <c r="T29578" s="110"/>
      <c r="AC29578" s="109"/>
    </row>
    <row r="29579" spans="20:52" x14ac:dyDescent="0.25">
      <c r="T29579" s="110"/>
      <c r="AC29579" s="109"/>
    </row>
    <row r="29580" spans="20:52" x14ac:dyDescent="0.25">
      <c r="T29580" s="110"/>
      <c r="AC29580" s="109"/>
      <c r="AJ29580" s="111"/>
      <c r="AV29580" s="111"/>
    </row>
    <row r="29581" spans="20:52" x14ac:dyDescent="0.25">
      <c r="T29581" s="110"/>
      <c r="AC29581" s="109"/>
      <c r="AJ29581" s="111"/>
      <c r="AO29581" s="111"/>
      <c r="AP29581" s="111"/>
      <c r="AV29581" s="111"/>
    </row>
    <row r="29582" spans="20:52" x14ac:dyDescent="0.25">
      <c r="T29582" s="110"/>
      <c r="AC29582" s="109"/>
      <c r="AV29582" s="111"/>
    </row>
    <row r="29583" spans="20:52" x14ac:dyDescent="0.25">
      <c r="T29583" s="110"/>
      <c r="AC29583" s="109"/>
    </row>
    <row r="29584" spans="20:52" x14ac:dyDescent="0.25">
      <c r="T29584" s="110"/>
      <c r="AC29584" s="109"/>
      <c r="AZ29584" s="111"/>
    </row>
    <row r="29585" spans="20:52" x14ac:dyDescent="0.25">
      <c r="T29585" s="110"/>
      <c r="AC29585" s="109"/>
      <c r="AV29585" s="111"/>
    </row>
    <row r="29586" spans="20:52" x14ac:dyDescent="0.25">
      <c r="T29586" s="110"/>
      <c r="AC29586" s="109"/>
    </row>
    <row r="29587" spans="20:52" x14ac:dyDescent="0.25">
      <c r="T29587" s="110"/>
      <c r="AC29587" s="109"/>
    </row>
    <row r="29588" spans="20:52" x14ac:dyDescent="0.25">
      <c r="T29588" s="110"/>
      <c r="AC29588" s="109"/>
    </row>
    <row r="29589" spans="20:52" x14ac:dyDescent="0.25">
      <c r="T29589" s="110"/>
      <c r="AC29589" s="109"/>
      <c r="AZ29589" s="111"/>
    </row>
    <row r="29590" spans="20:52" x14ac:dyDescent="0.25">
      <c r="T29590" s="110"/>
      <c r="AC29590" s="109"/>
      <c r="AJ29590" s="111"/>
      <c r="AO29590" s="111"/>
      <c r="AV29590" s="111"/>
      <c r="AZ29590" s="111"/>
    </row>
    <row r="29591" spans="20:52" x14ac:dyDescent="0.25">
      <c r="T29591" s="110"/>
      <c r="AC29591" s="109"/>
      <c r="AV29591" s="111"/>
    </row>
    <row r="29592" spans="20:52" x14ac:dyDescent="0.25">
      <c r="T29592" s="110"/>
      <c r="AC29592" s="109"/>
    </row>
    <row r="29593" spans="20:52" x14ac:dyDescent="0.25">
      <c r="T29593" s="110"/>
      <c r="AC29593" s="109"/>
      <c r="AJ29593" s="111"/>
      <c r="AO29593" s="111"/>
      <c r="AP29593" s="111"/>
      <c r="AT29593" s="111"/>
    </row>
    <row r="29594" spans="20:52" x14ac:dyDescent="0.25">
      <c r="T29594" s="110"/>
      <c r="AC29594" s="109"/>
    </row>
    <row r="29595" spans="20:52" x14ac:dyDescent="0.25">
      <c r="T29595" s="110"/>
      <c r="AC29595" s="109"/>
      <c r="AZ29595" s="111"/>
    </row>
    <row r="29596" spans="20:52" x14ac:dyDescent="0.25">
      <c r="T29596" s="110"/>
      <c r="AC29596" s="109"/>
      <c r="AJ29596" s="111"/>
      <c r="AO29596" s="111"/>
    </row>
    <row r="29597" spans="20:52" x14ac:dyDescent="0.25">
      <c r="T29597" s="110"/>
      <c r="AC29597" s="109"/>
      <c r="AZ29597" s="111"/>
    </row>
    <row r="29598" spans="20:52" x14ac:dyDescent="0.25">
      <c r="T29598" s="110"/>
      <c r="AC29598" s="109"/>
      <c r="AV29598" s="111"/>
    </row>
    <row r="29599" spans="20:52" x14ac:dyDescent="0.25">
      <c r="T29599" s="110"/>
      <c r="AC29599" s="109"/>
    </row>
    <row r="29600" spans="20:52" x14ac:dyDescent="0.25">
      <c r="T29600" s="110"/>
      <c r="AC29600" s="109"/>
      <c r="AV29600" s="111"/>
    </row>
    <row r="29601" spans="20:52" x14ac:dyDescent="0.25">
      <c r="T29601" s="110"/>
      <c r="AC29601" s="109"/>
      <c r="AV29601" s="111"/>
      <c r="AZ29601" s="111"/>
    </row>
    <row r="29602" spans="20:52" x14ac:dyDescent="0.25">
      <c r="T29602" s="110"/>
      <c r="AC29602" s="109"/>
      <c r="AJ29602" s="111"/>
      <c r="AO29602" s="111"/>
      <c r="AV29602" s="111"/>
    </row>
    <row r="29603" spans="20:52" x14ac:dyDescent="0.25">
      <c r="T29603" s="110"/>
      <c r="AC29603" s="109"/>
    </row>
    <row r="29604" spans="20:52" x14ac:dyDescent="0.25">
      <c r="T29604" s="110"/>
      <c r="AC29604" s="109"/>
      <c r="AO29604" s="111"/>
      <c r="AV29604" s="111"/>
      <c r="AZ29604" s="111"/>
    </row>
    <row r="29605" spans="20:52" x14ac:dyDescent="0.25">
      <c r="T29605" s="110"/>
      <c r="AC29605" s="109"/>
    </row>
    <row r="29606" spans="20:52" x14ac:dyDescent="0.25">
      <c r="T29606" s="110"/>
      <c r="AC29606" s="109"/>
      <c r="AJ29606" s="111"/>
      <c r="AO29606" s="111"/>
    </row>
    <row r="29607" spans="20:52" x14ac:dyDescent="0.25">
      <c r="T29607" s="110"/>
      <c r="AC29607" s="109"/>
    </row>
    <row r="29608" spans="20:52" x14ac:dyDescent="0.25">
      <c r="T29608" s="110"/>
      <c r="AC29608" s="109"/>
      <c r="AJ29608" s="111"/>
      <c r="AO29608" s="111"/>
      <c r="AT29608" s="111"/>
      <c r="AV29608" s="111"/>
    </row>
    <row r="29609" spans="20:52" x14ac:dyDescent="0.25">
      <c r="T29609" s="110"/>
      <c r="AC29609" s="109"/>
      <c r="AJ29609" s="111"/>
      <c r="AO29609" s="111"/>
      <c r="AV29609" s="111"/>
      <c r="AZ29609" s="111"/>
    </row>
    <row r="29610" spans="20:52" x14ac:dyDescent="0.25">
      <c r="T29610" s="110"/>
      <c r="AC29610" s="109"/>
      <c r="AV29610" s="111"/>
    </row>
    <row r="29611" spans="20:52" x14ac:dyDescent="0.25">
      <c r="T29611" s="110"/>
      <c r="AC29611" s="109"/>
      <c r="AJ29611" s="111"/>
      <c r="AP29611" s="111"/>
      <c r="AV29611" s="111"/>
      <c r="AZ29611" s="111"/>
    </row>
    <row r="29612" spans="20:52" x14ac:dyDescent="0.25">
      <c r="T29612" s="110"/>
      <c r="AC29612" s="109"/>
    </row>
    <row r="29613" spans="20:52" x14ac:dyDescent="0.25">
      <c r="T29613" s="110"/>
      <c r="AC29613" s="109"/>
      <c r="AJ29613" s="111"/>
      <c r="AO29613" s="111"/>
      <c r="AV29613" s="111"/>
    </row>
    <row r="29614" spans="20:52" x14ac:dyDescent="0.25">
      <c r="T29614" s="110"/>
      <c r="AC29614" s="109"/>
      <c r="AJ29614" s="111"/>
      <c r="AO29614" s="111"/>
      <c r="AV29614" s="111"/>
      <c r="AZ29614" s="111"/>
    </row>
    <row r="29615" spans="20:52" x14ac:dyDescent="0.25">
      <c r="T29615" s="110"/>
      <c r="AC29615" s="109"/>
      <c r="AJ29615" s="111"/>
      <c r="AO29615" s="111"/>
      <c r="AP29615" s="111"/>
    </row>
    <row r="29616" spans="20:52" x14ac:dyDescent="0.25">
      <c r="T29616" s="110"/>
      <c r="AC29616" s="109"/>
    </row>
    <row r="29617" spans="20:48" x14ac:dyDescent="0.25">
      <c r="T29617" s="110"/>
      <c r="AC29617" s="109"/>
      <c r="AJ29617" s="111"/>
      <c r="AO29617" s="111"/>
      <c r="AT29617" s="111"/>
      <c r="AV29617" s="111"/>
    </row>
    <row r="29618" spans="20:48" x14ac:dyDescent="0.25">
      <c r="T29618" s="110"/>
      <c r="AC29618" s="109"/>
      <c r="AJ29618" s="111"/>
      <c r="AO29618" s="111"/>
    </row>
    <row r="29619" spans="20:48" x14ac:dyDescent="0.25">
      <c r="T29619" s="110"/>
      <c r="AC29619" s="109"/>
    </row>
    <row r="29620" spans="20:48" x14ac:dyDescent="0.25">
      <c r="T29620" s="110"/>
      <c r="AC29620" s="109"/>
    </row>
    <row r="29621" spans="20:48" x14ac:dyDescent="0.25">
      <c r="T29621" s="110"/>
      <c r="AC29621" s="109"/>
      <c r="AJ29621" s="111"/>
      <c r="AR29621" s="111"/>
      <c r="AV29621" s="111"/>
    </row>
    <row r="29622" spans="20:48" x14ac:dyDescent="0.25">
      <c r="T29622" s="110"/>
      <c r="AC29622" s="109"/>
      <c r="AJ29622" s="111"/>
      <c r="AO29622" s="111"/>
      <c r="AR29622" s="111"/>
      <c r="AV29622" s="111"/>
    </row>
    <row r="29623" spans="20:48" x14ac:dyDescent="0.25">
      <c r="T29623" s="110"/>
      <c r="AC29623" s="109"/>
      <c r="AJ29623" s="111"/>
      <c r="AO29623" s="111"/>
      <c r="AV29623" s="111"/>
    </row>
    <row r="29624" spans="20:48" x14ac:dyDescent="0.25">
      <c r="T29624" s="110"/>
      <c r="AC29624" s="109"/>
    </row>
    <row r="29625" spans="20:48" x14ac:dyDescent="0.25">
      <c r="T29625" s="110"/>
      <c r="AC29625" s="109"/>
      <c r="AJ29625" s="111"/>
      <c r="AO29625" s="111"/>
      <c r="AV29625" s="111"/>
    </row>
    <row r="29626" spans="20:48" x14ac:dyDescent="0.25">
      <c r="T29626" s="110"/>
      <c r="AC29626" s="109"/>
      <c r="AP29626" s="111"/>
      <c r="AV29626" s="111"/>
    </row>
    <row r="29627" spans="20:48" x14ac:dyDescent="0.25">
      <c r="T29627" s="110"/>
      <c r="AC29627" s="109"/>
    </row>
    <row r="29628" spans="20:48" x14ac:dyDescent="0.25">
      <c r="T29628" s="110"/>
      <c r="AC29628" s="109"/>
      <c r="AJ29628" s="111"/>
      <c r="AO29628" s="111"/>
      <c r="AP29628" s="111"/>
      <c r="AV29628" s="111"/>
    </row>
    <row r="29629" spans="20:48" x14ac:dyDescent="0.25">
      <c r="T29629" s="110"/>
      <c r="AC29629" s="109"/>
    </row>
    <row r="29630" spans="20:48" x14ac:dyDescent="0.25">
      <c r="T29630" s="110"/>
      <c r="AC29630" s="109"/>
    </row>
    <row r="29631" spans="20:48" x14ac:dyDescent="0.25">
      <c r="T29631" s="110"/>
      <c r="AC29631" s="109"/>
      <c r="AO29631" s="111"/>
      <c r="AT29631" s="111"/>
    </row>
    <row r="29632" spans="20:48" x14ac:dyDescent="0.25">
      <c r="T29632" s="110"/>
      <c r="AC29632" s="109"/>
      <c r="AO29632" s="111"/>
      <c r="AP29632" s="111"/>
      <c r="AR29632" s="111"/>
      <c r="AV29632" s="111"/>
    </row>
    <row r="29633" spans="20:52" x14ac:dyDescent="0.25">
      <c r="T29633" s="110"/>
      <c r="AC29633" s="109"/>
    </row>
    <row r="29634" spans="20:52" x14ac:dyDescent="0.25">
      <c r="T29634" s="110"/>
      <c r="AC29634" s="109"/>
      <c r="AJ29634" s="111"/>
      <c r="AO29634" s="111"/>
      <c r="AP29634" s="111"/>
      <c r="AV29634" s="111"/>
    </row>
    <row r="29635" spans="20:52" x14ac:dyDescent="0.25">
      <c r="T29635" s="110"/>
      <c r="AC29635" s="109"/>
      <c r="AJ29635" s="111"/>
      <c r="AO29635" s="111"/>
      <c r="AP29635" s="111"/>
      <c r="AV29635" s="111"/>
    </row>
    <row r="29636" spans="20:52" x14ac:dyDescent="0.25">
      <c r="T29636" s="110"/>
      <c r="AC29636" s="109"/>
      <c r="AZ29636" s="111"/>
    </row>
    <row r="29637" spans="20:52" x14ac:dyDescent="0.25">
      <c r="T29637" s="110"/>
      <c r="AC29637" s="109"/>
      <c r="AJ29637" s="111"/>
      <c r="AO29637" s="111"/>
      <c r="AP29637" s="111"/>
      <c r="AR29637" s="111"/>
    </row>
    <row r="29638" spans="20:52" x14ac:dyDescent="0.25">
      <c r="T29638" s="110"/>
      <c r="AC29638" s="109"/>
    </row>
    <row r="29639" spans="20:52" x14ac:dyDescent="0.25">
      <c r="T29639" s="110"/>
      <c r="AC29639" s="109"/>
    </row>
    <row r="29640" spans="20:52" x14ac:dyDescent="0.25">
      <c r="T29640" s="110"/>
      <c r="AC29640" s="109"/>
      <c r="AJ29640" s="111"/>
      <c r="AO29640" s="111"/>
      <c r="AP29640" s="111"/>
      <c r="AT29640" s="111"/>
      <c r="AV29640" s="111"/>
    </row>
    <row r="29641" spans="20:52" x14ac:dyDescent="0.25">
      <c r="T29641" s="110"/>
      <c r="AC29641" s="109"/>
      <c r="AJ29641" s="111"/>
      <c r="AO29641" s="111"/>
      <c r="AP29641" s="111"/>
      <c r="AV29641" s="111"/>
    </row>
    <row r="29642" spans="20:52" x14ac:dyDescent="0.25">
      <c r="T29642" s="110"/>
      <c r="AC29642" s="109"/>
      <c r="AJ29642" s="111"/>
      <c r="AR29642" s="111"/>
      <c r="AT29642" s="111"/>
      <c r="AV29642" s="111"/>
    </row>
    <row r="29643" spans="20:52" x14ac:dyDescent="0.25">
      <c r="T29643" s="110"/>
      <c r="AC29643" s="109"/>
    </row>
    <row r="29644" spans="20:52" x14ac:dyDescent="0.25">
      <c r="T29644" s="110"/>
      <c r="AC29644" s="109"/>
    </row>
    <row r="29645" spans="20:52" x14ac:dyDescent="0.25">
      <c r="T29645" s="110"/>
      <c r="AC29645" s="109"/>
    </row>
    <row r="29646" spans="20:52" x14ac:dyDescent="0.25">
      <c r="T29646" s="110"/>
      <c r="AC29646" s="109"/>
      <c r="AJ29646" s="111"/>
      <c r="AO29646" s="111"/>
      <c r="AP29646" s="111"/>
      <c r="AV29646" s="111"/>
      <c r="AZ29646" s="111"/>
    </row>
    <row r="29647" spans="20:52" x14ac:dyDescent="0.25">
      <c r="T29647" s="110"/>
      <c r="AC29647" s="109"/>
      <c r="AJ29647" s="111"/>
      <c r="AV29647" s="111"/>
    </row>
    <row r="29648" spans="20:52" x14ac:dyDescent="0.25">
      <c r="T29648" s="110"/>
      <c r="AC29648" s="109"/>
    </row>
    <row r="29649" spans="20:52" x14ac:dyDescent="0.25">
      <c r="T29649" s="110"/>
      <c r="AC29649" s="109"/>
    </row>
    <row r="29650" spans="20:52" x14ac:dyDescent="0.25">
      <c r="T29650" s="110"/>
      <c r="AC29650" s="109"/>
    </row>
    <row r="29651" spans="20:52" x14ac:dyDescent="0.25">
      <c r="T29651" s="110"/>
      <c r="AC29651" s="109"/>
    </row>
    <row r="29652" spans="20:52" x14ac:dyDescent="0.25">
      <c r="T29652" s="110"/>
      <c r="AC29652" s="109"/>
    </row>
    <row r="29653" spans="20:52" x14ac:dyDescent="0.25">
      <c r="T29653" s="110"/>
      <c r="AC29653" s="109"/>
      <c r="AJ29653" s="111"/>
      <c r="AO29653" s="111"/>
      <c r="AV29653" s="111"/>
    </row>
    <row r="29654" spans="20:52" x14ac:dyDescent="0.25">
      <c r="T29654" s="110"/>
      <c r="AC29654" s="109"/>
    </row>
    <row r="29655" spans="20:52" x14ac:dyDescent="0.25">
      <c r="T29655" s="110"/>
      <c r="AC29655" s="109"/>
    </row>
    <row r="29656" spans="20:52" x14ac:dyDescent="0.25">
      <c r="T29656" s="110"/>
      <c r="AC29656" s="109"/>
      <c r="AP29656" s="111"/>
    </row>
    <row r="29657" spans="20:52" x14ac:dyDescent="0.25">
      <c r="T29657" s="110"/>
      <c r="AC29657" s="109"/>
    </row>
    <row r="29658" spans="20:52" x14ac:dyDescent="0.25">
      <c r="T29658" s="110"/>
      <c r="AC29658" s="109"/>
    </row>
    <row r="29659" spans="20:52" x14ac:dyDescent="0.25">
      <c r="T29659" s="110"/>
      <c r="AC29659" s="109"/>
      <c r="AJ29659" s="111"/>
      <c r="AP29659" s="111"/>
    </row>
    <row r="29660" spans="20:52" x14ac:dyDescent="0.25">
      <c r="T29660" s="110"/>
      <c r="AC29660" s="109"/>
      <c r="AJ29660" s="111"/>
      <c r="AO29660" s="111"/>
    </row>
    <row r="29661" spans="20:52" x14ac:dyDescent="0.25">
      <c r="T29661" s="110"/>
      <c r="AC29661" s="109"/>
      <c r="AZ29661" s="111"/>
    </row>
    <row r="29662" spans="20:52" x14ac:dyDescent="0.25">
      <c r="T29662" s="110"/>
      <c r="AC29662" s="109"/>
      <c r="AJ29662" s="111"/>
      <c r="AO29662" s="111"/>
      <c r="AP29662" s="111"/>
      <c r="AT29662" s="111"/>
      <c r="AV29662" s="111"/>
    </row>
    <row r="29663" spans="20:52" x14ac:dyDescent="0.25">
      <c r="T29663" s="110"/>
      <c r="AC29663" s="109"/>
      <c r="AJ29663" s="111"/>
      <c r="AO29663" s="111"/>
      <c r="AV29663" s="111"/>
    </row>
    <row r="29664" spans="20:52" x14ac:dyDescent="0.25">
      <c r="T29664" s="110"/>
      <c r="AC29664" s="109"/>
    </row>
    <row r="29665" spans="20:52" x14ac:dyDescent="0.25">
      <c r="T29665" s="110"/>
      <c r="AC29665" s="109"/>
      <c r="AJ29665" s="111"/>
      <c r="AO29665" s="111"/>
      <c r="AV29665" s="111"/>
    </row>
    <row r="29666" spans="20:52" x14ac:dyDescent="0.25">
      <c r="T29666" s="110"/>
      <c r="AC29666" s="109"/>
      <c r="AJ29666" s="111"/>
      <c r="AO29666" s="111"/>
      <c r="AV29666" s="111"/>
    </row>
    <row r="29667" spans="20:52" x14ac:dyDescent="0.25">
      <c r="T29667" s="110"/>
      <c r="AC29667" s="109"/>
    </row>
    <row r="29668" spans="20:52" x14ac:dyDescent="0.25">
      <c r="T29668" s="110"/>
      <c r="AC29668" s="109"/>
      <c r="AJ29668" s="111"/>
      <c r="AV29668" s="111"/>
    </row>
    <row r="29669" spans="20:52" x14ac:dyDescent="0.25">
      <c r="T29669" s="110"/>
      <c r="AC29669" s="109"/>
    </row>
    <row r="29670" spans="20:52" x14ac:dyDescent="0.25">
      <c r="T29670" s="110"/>
      <c r="AC29670" s="109"/>
      <c r="AV29670" s="111"/>
    </row>
    <row r="29671" spans="20:52" x14ac:dyDescent="0.25">
      <c r="T29671" s="110"/>
      <c r="AC29671" s="109"/>
      <c r="AJ29671" s="111"/>
      <c r="AO29671" s="111"/>
      <c r="AV29671" s="111"/>
      <c r="AZ29671" s="111"/>
    </row>
    <row r="29672" spans="20:52" x14ac:dyDescent="0.25">
      <c r="T29672" s="110"/>
      <c r="AC29672" s="109"/>
    </row>
    <row r="29673" spans="20:52" x14ac:dyDescent="0.25">
      <c r="T29673" s="110"/>
      <c r="AC29673" s="109"/>
      <c r="AJ29673" s="111"/>
      <c r="AO29673" s="111"/>
      <c r="AP29673" s="111"/>
      <c r="AV29673" s="111"/>
    </row>
    <row r="29674" spans="20:52" x14ac:dyDescent="0.25">
      <c r="T29674" s="110"/>
      <c r="AC29674" s="109"/>
      <c r="AZ29674" s="111"/>
    </row>
    <row r="29675" spans="20:52" x14ac:dyDescent="0.25">
      <c r="T29675" s="110"/>
      <c r="AC29675" s="109"/>
    </row>
    <row r="29676" spans="20:52" x14ac:dyDescent="0.25">
      <c r="T29676" s="110"/>
      <c r="AC29676" s="109"/>
      <c r="AJ29676" s="111"/>
      <c r="AO29676" s="111"/>
      <c r="AV29676" s="111"/>
    </row>
    <row r="29677" spans="20:52" x14ac:dyDescent="0.25">
      <c r="T29677" s="110"/>
      <c r="AC29677" s="109"/>
      <c r="AJ29677" s="111"/>
      <c r="AO29677" s="111"/>
      <c r="AV29677" s="111"/>
      <c r="AZ29677" s="111"/>
    </row>
    <row r="29678" spans="20:52" x14ac:dyDescent="0.25">
      <c r="T29678" s="110"/>
      <c r="AC29678" s="109"/>
      <c r="AJ29678" s="111"/>
      <c r="AO29678" s="111"/>
      <c r="AV29678" s="111"/>
    </row>
    <row r="29679" spans="20:52" x14ac:dyDescent="0.25">
      <c r="T29679" s="110"/>
      <c r="AC29679" s="109"/>
    </row>
    <row r="29680" spans="20:52" x14ac:dyDescent="0.25">
      <c r="T29680" s="110"/>
      <c r="AC29680" s="109"/>
      <c r="AP29680" s="111"/>
    </row>
    <row r="29681" spans="20:52" x14ac:dyDescent="0.25">
      <c r="T29681" s="110"/>
      <c r="AC29681" s="109"/>
    </row>
    <row r="29682" spans="20:52" x14ac:dyDescent="0.25">
      <c r="T29682" s="110"/>
      <c r="AC29682" s="109"/>
      <c r="AJ29682" s="111"/>
      <c r="AR29682" s="111"/>
      <c r="AT29682" s="111"/>
      <c r="AV29682" s="111"/>
    </row>
    <row r="29683" spans="20:52" x14ac:dyDescent="0.25">
      <c r="T29683" s="110"/>
      <c r="AC29683" s="109"/>
    </row>
    <row r="29684" spans="20:52" x14ac:dyDescent="0.25">
      <c r="T29684" s="110"/>
      <c r="AC29684" s="109"/>
      <c r="AJ29684" s="111"/>
      <c r="AO29684" s="111"/>
      <c r="AV29684" s="111"/>
    </row>
    <row r="29685" spans="20:52" x14ac:dyDescent="0.25">
      <c r="T29685" s="110"/>
      <c r="AC29685" s="109"/>
      <c r="AJ29685" s="111"/>
      <c r="AO29685" s="111"/>
      <c r="AT29685" s="111"/>
    </row>
    <row r="29686" spans="20:52" x14ac:dyDescent="0.25">
      <c r="T29686" s="110"/>
      <c r="AC29686" s="109"/>
      <c r="AJ29686" s="111"/>
      <c r="AO29686" s="111"/>
      <c r="AR29686" s="111"/>
      <c r="AT29686" s="111"/>
      <c r="AV29686" s="111"/>
    </row>
    <row r="29687" spans="20:52" x14ac:dyDescent="0.25">
      <c r="T29687" s="110"/>
      <c r="AC29687" s="109"/>
    </row>
    <row r="29688" spans="20:52" x14ac:dyDescent="0.25">
      <c r="T29688" s="110"/>
      <c r="AC29688" s="109"/>
    </row>
    <row r="29689" spans="20:52" x14ac:dyDescent="0.25">
      <c r="T29689" s="110"/>
      <c r="AC29689" s="109"/>
      <c r="AZ29689" s="111"/>
    </row>
    <row r="29690" spans="20:52" x14ac:dyDescent="0.25">
      <c r="T29690" s="110"/>
      <c r="AC29690" s="109"/>
      <c r="AJ29690" s="111"/>
      <c r="AO29690" s="111"/>
      <c r="AP29690" s="111"/>
      <c r="AT29690" s="111"/>
    </row>
    <row r="29691" spans="20:52" x14ac:dyDescent="0.25">
      <c r="T29691" s="110"/>
      <c r="AC29691" s="109"/>
    </row>
    <row r="29692" spans="20:52" x14ac:dyDescent="0.25">
      <c r="T29692" s="110"/>
      <c r="AC29692" s="109"/>
    </row>
    <row r="29693" spans="20:52" x14ac:dyDescent="0.25">
      <c r="T29693" s="110"/>
      <c r="AC29693" s="109"/>
      <c r="AP29693" s="111"/>
      <c r="AV29693" s="111"/>
    </row>
    <row r="29694" spans="20:52" x14ac:dyDescent="0.25">
      <c r="T29694" s="110"/>
      <c r="AC29694" s="109"/>
    </row>
    <row r="29695" spans="20:52" x14ac:dyDescent="0.25">
      <c r="T29695" s="110"/>
      <c r="AC29695" s="109"/>
      <c r="AJ29695" s="111"/>
      <c r="AO29695" s="111"/>
    </row>
    <row r="29696" spans="20:52" x14ac:dyDescent="0.25">
      <c r="T29696" s="110"/>
      <c r="AC29696" s="109"/>
      <c r="AZ29696" s="111"/>
    </row>
    <row r="29697" spans="20:52" x14ac:dyDescent="0.25">
      <c r="T29697" s="110"/>
      <c r="AC29697" s="109"/>
      <c r="AV29697" s="111"/>
    </row>
    <row r="29698" spans="20:52" x14ac:dyDescent="0.25">
      <c r="T29698" s="110"/>
      <c r="AC29698" s="109"/>
      <c r="AZ29698" s="111"/>
    </row>
    <row r="29699" spans="20:52" x14ac:dyDescent="0.25">
      <c r="T29699" s="110"/>
      <c r="AC29699" s="109"/>
      <c r="AJ29699" s="111"/>
      <c r="AO29699" s="111"/>
      <c r="AR29699" s="111"/>
      <c r="AT29699" s="111"/>
    </row>
    <row r="29700" spans="20:52" x14ac:dyDescent="0.25">
      <c r="T29700" s="110"/>
      <c r="AC29700" s="109"/>
      <c r="AO29700" s="111"/>
      <c r="AV29700" s="111"/>
    </row>
    <row r="29701" spans="20:52" x14ac:dyDescent="0.25">
      <c r="T29701" s="110"/>
      <c r="AC29701" s="109"/>
    </row>
    <row r="29702" spans="20:52" x14ac:dyDescent="0.25">
      <c r="T29702" s="110"/>
      <c r="AC29702" s="109"/>
      <c r="AP29702" s="111"/>
    </row>
    <row r="29703" spans="20:52" x14ac:dyDescent="0.25">
      <c r="T29703" s="110"/>
      <c r="AC29703" s="109"/>
      <c r="AJ29703" s="111"/>
      <c r="AO29703" s="111"/>
      <c r="AP29703" s="111"/>
      <c r="AV29703" s="111"/>
      <c r="AZ29703" s="111"/>
    </row>
    <row r="29704" spans="20:52" x14ac:dyDescent="0.25">
      <c r="T29704" s="110"/>
      <c r="AC29704" s="109"/>
      <c r="AJ29704" s="111"/>
      <c r="AO29704" s="111"/>
      <c r="AV29704" s="111"/>
    </row>
    <row r="29705" spans="20:52" x14ac:dyDescent="0.25">
      <c r="T29705" s="110"/>
      <c r="AC29705" s="109"/>
      <c r="AJ29705" s="111"/>
      <c r="AO29705" s="111"/>
      <c r="AV29705" s="111"/>
    </row>
    <row r="29706" spans="20:52" x14ac:dyDescent="0.25">
      <c r="T29706" s="110"/>
      <c r="AC29706" s="109"/>
      <c r="AJ29706" s="111"/>
      <c r="AO29706" s="111"/>
      <c r="AV29706" s="111"/>
    </row>
    <row r="29707" spans="20:52" x14ac:dyDescent="0.25">
      <c r="T29707" s="110"/>
      <c r="AC29707" s="109"/>
    </row>
    <row r="29708" spans="20:52" x14ac:dyDescent="0.25">
      <c r="T29708" s="110"/>
      <c r="AC29708" s="109"/>
    </row>
    <row r="29709" spans="20:52" x14ac:dyDescent="0.25">
      <c r="T29709" s="110"/>
      <c r="AC29709" s="109"/>
    </row>
    <row r="29710" spans="20:52" x14ac:dyDescent="0.25">
      <c r="T29710" s="110"/>
      <c r="AC29710" s="109"/>
    </row>
    <row r="29711" spans="20:52" x14ac:dyDescent="0.25">
      <c r="T29711" s="110"/>
      <c r="AC29711" s="109"/>
      <c r="AV29711" s="111"/>
    </row>
    <row r="29712" spans="20:52" x14ac:dyDescent="0.25">
      <c r="T29712" s="110"/>
      <c r="AC29712" s="109"/>
      <c r="AJ29712" s="111"/>
      <c r="AO29712" s="111"/>
      <c r="AP29712" s="111"/>
      <c r="AV29712" s="111"/>
    </row>
    <row r="29713" spans="20:48" x14ac:dyDescent="0.25">
      <c r="T29713" s="110"/>
      <c r="AC29713" s="109"/>
    </row>
    <row r="29714" spans="20:48" x14ac:dyDescent="0.25">
      <c r="T29714" s="110"/>
      <c r="AC29714" s="109"/>
    </row>
    <row r="29715" spans="20:48" x14ac:dyDescent="0.25">
      <c r="T29715" s="110"/>
      <c r="AC29715" s="109"/>
      <c r="AO29715" s="111"/>
      <c r="AV29715" s="111"/>
    </row>
    <row r="29716" spans="20:48" x14ac:dyDescent="0.25">
      <c r="T29716" s="110"/>
      <c r="AC29716" s="109"/>
      <c r="AJ29716" s="111"/>
      <c r="AO29716" s="111"/>
      <c r="AP29716" s="111"/>
      <c r="AT29716" s="111"/>
      <c r="AV29716" s="111"/>
    </row>
    <row r="29717" spans="20:48" x14ac:dyDescent="0.25">
      <c r="T29717" s="110"/>
      <c r="AC29717" s="109"/>
      <c r="AJ29717" s="111"/>
      <c r="AO29717" s="111"/>
      <c r="AV29717" s="111"/>
    </row>
    <row r="29718" spans="20:48" x14ac:dyDescent="0.25">
      <c r="T29718" s="110"/>
      <c r="AC29718" s="109"/>
      <c r="AJ29718" s="111"/>
      <c r="AO29718" s="111"/>
      <c r="AP29718" s="111"/>
    </row>
    <row r="29719" spans="20:48" x14ac:dyDescent="0.25">
      <c r="T29719" s="110"/>
      <c r="AC29719" s="109"/>
      <c r="AJ29719" s="111"/>
      <c r="AP29719" s="111"/>
      <c r="AV29719" s="111"/>
    </row>
    <row r="29720" spans="20:48" x14ac:dyDescent="0.25">
      <c r="T29720" s="110"/>
      <c r="AC29720" s="109"/>
      <c r="AJ29720" s="111"/>
      <c r="AO29720" s="111"/>
      <c r="AT29720" s="111"/>
      <c r="AV29720" s="111"/>
    </row>
    <row r="29721" spans="20:48" x14ac:dyDescent="0.25">
      <c r="T29721" s="110"/>
      <c r="AC29721" s="109"/>
      <c r="AJ29721" s="111"/>
      <c r="AO29721" s="111"/>
      <c r="AP29721" s="111"/>
      <c r="AT29721" s="111"/>
      <c r="AV29721" s="111"/>
    </row>
    <row r="29722" spans="20:48" x14ac:dyDescent="0.25">
      <c r="T29722" s="110"/>
      <c r="AC29722" s="109"/>
      <c r="AJ29722" s="111"/>
      <c r="AO29722" s="111"/>
      <c r="AT29722" s="111"/>
    </row>
    <row r="29723" spans="20:48" x14ac:dyDescent="0.25">
      <c r="T29723" s="110"/>
      <c r="AC29723" s="109"/>
      <c r="AJ29723" s="111"/>
      <c r="AO29723" s="111"/>
      <c r="AT29723" s="111"/>
    </row>
    <row r="29724" spans="20:48" x14ac:dyDescent="0.25">
      <c r="T29724" s="110"/>
      <c r="AC29724" s="109"/>
    </row>
    <row r="29725" spans="20:48" x14ac:dyDescent="0.25">
      <c r="T29725" s="110"/>
      <c r="AC29725" s="109"/>
      <c r="AJ29725" s="111"/>
      <c r="AP29725" s="111"/>
    </row>
    <row r="29726" spans="20:48" x14ac:dyDescent="0.25">
      <c r="T29726" s="110"/>
      <c r="AC29726" s="109"/>
    </row>
    <row r="29727" spans="20:48" x14ac:dyDescent="0.25">
      <c r="T29727" s="110"/>
      <c r="AC29727" s="109"/>
      <c r="AJ29727" s="111"/>
      <c r="AO29727" s="111"/>
    </row>
    <row r="29728" spans="20:48" x14ac:dyDescent="0.25">
      <c r="T29728" s="110"/>
      <c r="AC29728" s="109"/>
      <c r="AJ29728" s="111"/>
      <c r="AP29728" s="111"/>
      <c r="AV29728" s="111"/>
    </row>
    <row r="29729" spans="20:52" x14ac:dyDescent="0.25">
      <c r="T29729" s="110"/>
      <c r="AC29729" s="109"/>
      <c r="AJ29729" s="111"/>
      <c r="AO29729" s="111"/>
      <c r="AV29729" s="111"/>
    </row>
    <row r="29730" spans="20:52" x14ac:dyDescent="0.25">
      <c r="T29730" s="110"/>
      <c r="AC29730" s="109"/>
      <c r="AP29730" s="111"/>
      <c r="AV29730" s="111"/>
    </row>
    <row r="29731" spans="20:52" x14ac:dyDescent="0.25">
      <c r="T29731" s="110"/>
      <c r="AC29731" s="109"/>
    </row>
    <row r="29732" spans="20:52" x14ac:dyDescent="0.25">
      <c r="T29732" s="110"/>
      <c r="AC29732" s="109"/>
    </row>
    <row r="29733" spans="20:52" x14ac:dyDescent="0.25">
      <c r="T29733" s="110"/>
      <c r="AC29733" s="109"/>
      <c r="AJ29733" s="111"/>
      <c r="AO29733" s="111"/>
      <c r="AR29733" s="111"/>
    </row>
    <row r="29734" spans="20:52" x14ac:dyDescent="0.25">
      <c r="T29734" s="110"/>
      <c r="AC29734" s="109"/>
      <c r="AO29734" s="111"/>
    </row>
    <row r="29735" spans="20:52" x14ac:dyDescent="0.25">
      <c r="T29735" s="110"/>
      <c r="AC29735" s="109"/>
      <c r="AJ29735" s="111"/>
      <c r="AO29735" s="111"/>
      <c r="AP29735" s="111"/>
      <c r="AV29735" s="111"/>
      <c r="AZ29735" s="111"/>
    </row>
    <row r="29736" spans="20:52" x14ac:dyDescent="0.25">
      <c r="T29736" s="110"/>
      <c r="AC29736" s="109"/>
    </row>
    <row r="29737" spans="20:52" x14ac:dyDescent="0.25">
      <c r="T29737" s="110"/>
      <c r="AC29737" s="109"/>
    </row>
    <row r="29738" spans="20:52" x14ac:dyDescent="0.25">
      <c r="T29738" s="110"/>
      <c r="AC29738" s="109"/>
      <c r="AJ29738" s="111"/>
      <c r="AV29738" s="111"/>
    </row>
    <row r="29739" spans="20:52" x14ac:dyDescent="0.25">
      <c r="T29739" s="110"/>
      <c r="AC29739" s="109"/>
      <c r="AJ29739" s="111"/>
      <c r="AO29739" s="111"/>
      <c r="AP29739" s="111"/>
      <c r="AR29739" s="111"/>
      <c r="AV29739" s="111"/>
    </row>
    <row r="29740" spans="20:52" x14ac:dyDescent="0.25">
      <c r="T29740" s="110"/>
      <c r="AC29740" s="109"/>
    </row>
    <row r="29741" spans="20:52" x14ac:dyDescent="0.25">
      <c r="T29741" s="110"/>
      <c r="AC29741" s="109"/>
      <c r="AV29741" s="111"/>
      <c r="AZ29741" s="111"/>
    </row>
    <row r="29742" spans="20:52" x14ac:dyDescent="0.25">
      <c r="T29742" s="110"/>
      <c r="AC29742" s="109"/>
      <c r="AJ29742" s="111"/>
      <c r="AO29742" s="111"/>
      <c r="AV29742" s="111"/>
    </row>
    <row r="29743" spans="20:52" x14ac:dyDescent="0.25">
      <c r="T29743" s="110"/>
      <c r="AC29743" s="109"/>
      <c r="AJ29743" s="111"/>
      <c r="AO29743" s="111"/>
      <c r="AV29743" s="111"/>
    </row>
    <row r="29744" spans="20:52" x14ac:dyDescent="0.25">
      <c r="T29744" s="110"/>
      <c r="AC29744" s="109"/>
    </row>
    <row r="29745" spans="20:52" x14ac:dyDescent="0.25">
      <c r="T29745" s="110"/>
      <c r="AC29745" s="109"/>
      <c r="AJ29745" s="111"/>
      <c r="AV29745" s="111"/>
    </row>
    <row r="29746" spans="20:52" x14ac:dyDescent="0.25">
      <c r="T29746" s="110"/>
      <c r="AC29746" s="109"/>
      <c r="AP29746" s="111"/>
    </row>
    <row r="29747" spans="20:52" x14ac:dyDescent="0.25">
      <c r="T29747" s="110"/>
      <c r="AC29747" s="109"/>
      <c r="AZ29747" s="111"/>
    </row>
    <row r="29748" spans="20:52" x14ac:dyDescent="0.25">
      <c r="T29748" s="110"/>
      <c r="AC29748" s="109"/>
    </row>
    <row r="29749" spans="20:52" x14ac:dyDescent="0.25">
      <c r="T29749" s="110"/>
      <c r="AC29749" s="109"/>
    </row>
    <row r="29750" spans="20:52" x14ac:dyDescent="0.25">
      <c r="T29750" s="110"/>
      <c r="AC29750" s="109"/>
      <c r="AV29750" s="111"/>
    </row>
    <row r="29751" spans="20:52" x14ac:dyDescent="0.25">
      <c r="T29751" s="110"/>
      <c r="AC29751" s="109"/>
      <c r="AV29751" s="111"/>
    </row>
    <row r="29752" spans="20:52" x14ac:dyDescent="0.25">
      <c r="T29752" s="110"/>
      <c r="AC29752" s="109"/>
    </row>
    <row r="29753" spans="20:52" x14ac:dyDescent="0.25">
      <c r="T29753" s="110"/>
      <c r="AC29753" s="109"/>
    </row>
    <row r="29754" spans="20:52" x14ac:dyDescent="0.25">
      <c r="T29754" s="110"/>
      <c r="AC29754" s="109"/>
      <c r="AJ29754" s="111"/>
      <c r="AO29754" s="111"/>
      <c r="AV29754" s="111"/>
    </row>
    <row r="29755" spans="20:52" x14ac:dyDescent="0.25">
      <c r="T29755" s="110"/>
      <c r="AC29755" s="109"/>
      <c r="AJ29755" s="111"/>
      <c r="AO29755" s="111"/>
      <c r="AV29755" s="111"/>
    </row>
    <row r="29756" spans="20:52" x14ac:dyDescent="0.25">
      <c r="T29756" s="110"/>
      <c r="AC29756" s="109"/>
      <c r="AJ29756" s="111"/>
      <c r="AO29756" s="111"/>
      <c r="AR29756" s="111"/>
      <c r="AV29756" s="111"/>
    </row>
    <row r="29757" spans="20:52" x14ac:dyDescent="0.25">
      <c r="T29757" s="110"/>
      <c r="AC29757" s="109"/>
      <c r="AV29757" s="111"/>
    </row>
    <row r="29758" spans="20:52" x14ac:dyDescent="0.25">
      <c r="T29758" s="110"/>
      <c r="AC29758" s="109"/>
    </row>
    <row r="29759" spans="20:52" x14ac:dyDescent="0.25">
      <c r="T29759" s="110"/>
      <c r="AC29759" s="109"/>
    </row>
    <row r="29760" spans="20:52" x14ac:dyDescent="0.25">
      <c r="T29760" s="110"/>
      <c r="AC29760" s="109"/>
      <c r="AP29760" s="111"/>
      <c r="AV29760" s="111"/>
    </row>
    <row r="29761" spans="20:48" x14ac:dyDescent="0.25">
      <c r="T29761" s="110"/>
      <c r="AC29761" s="109"/>
    </row>
    <row r="29762" spans="20:48" x14ac:dyDescent="0.25">
      <c r="T29762" s="110"/>
      <c r="AC29762" s="109"/>
    </row>
    <row r="29763" spans="20:48" x14ac:dyDescent="0.25">
      <c r="T29763" s="110"/>
      <c r="AC29763" s="109"/>
    </row>
    <row r="29764" spans="20:48" x14ac:dyDescent="0.25">
      <c r="T29764" s="110"/>
      <c r="AC29764" s="109"/>
    </row>
    <row r="29765" spans="20:48" x14ac:dyDescent="0.25">
      <c r="T29765" s="110"/>
      <c r="AC29765" s="109"/>
      <c r="AJ29765" s="111"/>
      <c r="AO29765" s="111"/>
    </row>
    <row r="29766" spans="20:48" x14ac:dyDescent="0.25">
      <c r="T29766" s="110"/>
      <c r="AC29766" s="109"/>
      <c r="AJ29766" s="111"/>
      <c r="AO29766" s="111"/>
      <c r="AP29766" s="111"/>
      <c r="AV29766" s="111"/>
    </row>
    <row r="29767" spans="20:48" x14ac:dyDescent="0.25">
      <c r="T29767" s="110"/>
      <c r="AC29767" s="109"/>
      <c r="AJ29767" s="111"/>
      <c r="AO29767" s="111"/>
      <c r="AV29767" s="111"/>
    </row>
    <row r="29768" spans="20:48" x14ac:dyDescent="0.25">
      <c r="T29768" s="110"/>
      <c r="AC29768" s="109"/>
      <c r="AJ29768" s="111"/>
      <c r="AO29768" s="111"/>
      <c r="AV29768" s="111"/>
    </row>
    <row r="29769" spans="20:48" x14ac:dyDescent="0.25">
      <c r="T29769" s="110"/>
      <c r="AC29769" s="109"/>
    </row>
    <row r="29770" spans="20:48" x14ac:dyDescent="0.25">
      <c r="T29770" s="110"/>
      <c r="AC29770" s="109"/>
      <c r="AV29770" s="111"/>
    </row>
    <row r="29771" spans="20:48" x14ac:dyDescent="0.25">
      <c r="T29771" s="110"/>
      <c r="AC29771" s="109"/>
    </row>
    <row r="29772" spans="20:48" x14ac:dyDescent="0.25">
      <c r="T29772" s="110"/>
      <c r="AC29772" s="109"/>
      <c r="AV29772" s="111"/>
    </row>
    <row r="29773" spans="20:48" x14ac:dyDescent="0.25">
      <c r="T29773" s="110"/>
      <c r="AC29773" s="109"/>
      <c r="AJ29773" s="111"/>
      <c r="AP29773" s="111"/>
    </row>
    <row r="29774" spans="20:48" x14ac:dyDescent="0.25">
      <c r="T29774" s="110"/>
      <c r="AC29774" s="109"/>
    </row>
    <row r="29775" spans="20:48" x14ac:dyDescent="0.25">
      <c r="T29775" s="110"/>
      <c r="AC29775" s="109"/>
    </row>
    <row r="29776" spans="20:48" x14ac:dyDescent="0.25">
      <c r="T29776" s="110"/>
      <c r="AC29776" s="109"/>
      <c r="AJ29776" s="111"/>
      <c r="AO29776" s="111"/>
      <c r="AR29776" s="111"/>
      <c r="AT29776" s="111"/>
    </row>
    <row r="29777" spans="20:48" x14ac:dyDescent="0.25">
      <c r="T29777" s="110"/>
      <c r="AC29777" s="109"/>
      <c r="AJ29777" s="111"/>
      <c r="AO29777" s="111"/>
      <c r="AV29777" s="111"/>
    </row>
    <row r="29778" spans="20:48" x14ac:dyDescent="0.25">
      <c r="T29778" s="110"/>
      <c r="AC29778" s="109"/>
    </row>
    <row r="29779" spans="20:48" x14ac:dyDescent="0.25">
      <c r="T29779" s="110"/>
      <c r="AC29779" s="109"/>
      <c r="AP29779" s="111"/>
      <c r="AV29779" s="111"/>
    </row>
    <row r="29780" spans="20:48" x14ac:dyDescent="0.25">
      <c r="T29780" s="110"/>
      <c r="AC29780" s="109"/>
      <c r="AJ29780" s="111"/>
      <c r="AO29780" s="111"/>
      <c r="AV29780" s="111"/>
    </row>
    <row r="29781" spans="20:48" x14ac:dyDescent="0.25">
      <c r="T29781" s="110"/>
      <c r="AC29781" s="109"/>
      <c r="AJ29781" s="111"/>
      <c r="AO29781" s="111"/>
      <c r="AV29781" s="111"/>
    </row>
    <row r="29782" spans="20:48" x14ac:dyDescent="0.25">
      <c r="T29782" s="110"/>
      <c r="AC29782" s="109"/>
      <c r="AJ29782" s="111"/>
      <c r="AO29782" s="111"/>
      <c r="AP29782" s="111"/>
      <c r="AV29782" s="111"/>
    </row>
    <row r="29783" spans="20:48" x14ac:dyDescent="0.25">
      <c r="T29783" s="110"/>
      <c r="AC29783" s="109"/>
    </row>
    <row r="29784" spans="20:48" x14ac:dyDescent="0.25">
      <c r="T29784" s="110"/>
      <c r="AC29784" s="109"/>
    </row>
    <row r="29785" spans="20:48" x14ac:dyDescent="0.25">
      <c r="T29785" s="110"/>
      <c r="AC29785" s="109"/>
    </row>
    <row r="29786" spans="20:48" x14ac:dyDescent="0.25">
      <c r="T29786" s="110"/>
      <c r="AC29786" s="109"/>
      <c r="AJ29786" s="111"/>
      <c r="AO29786" s="111"/>
      <c r="AV29786" s="111"/>
    </row>
    <row r="29787" spans="20:48" x14ac:dyDescent="0.25">
      <c r="T29787" s="110"/>
      <c r="AC29787" s="109"/>
      <c r="AJ29787" s="111"/>
      <c r="AO29787" s="111"/>
      <c r="AV29787" s="111"/>
    </row>
    <row r="29788" spans="20:48" x14ac:dyDescent="0.25">
      <c r="T29788" s="110"/>
      <c r="AC29788" s="109"/>
      <c r="AJ29788" s="111"/>
      <c r="AP29788" s="111"/>
    </row>
    <row r="29789" spans="20:48" x14ac:dyDescent="0.25">
      <c r="T29789" s="110"/>
      <c r="AC29789" s="109"/>
      <c r="AJ29789" s="111"/>
      <c r="AT29789" s="111"/>
      <c r="AV29789" s="111"/>
    </row>
    <row r="29790" spans="20:48" x14ac:dyDescent="0.25">
      <c r="T29790" s="110"/>
      <c r="AC29790" s="109"/>
      <c r="AJ29790" s="111"/>
      <c r="AO29790" s="111"/>
      <c r="AV29790" s="111"/>
    </row>
    <row r="29791" spans="20:48" x14ac:dyDescent="0.25">
      <c r="T29791" s="110"/>
      <c r="AC29791" s="109"/>
      <c r="AV29791" s="111"/>
    </row>
    <row r="29792" spans="20:48" x14ac:dyDescent="0.25">
      <c r="T29792" s="110"/>
      <c r="AC29792" s="109"/>
    </row>
    <row r="29793" spans="20:52" x14ac:dyDescent="0.25">
      <c r="T29793" s="110"/>
      <c r="AC29793" s="109"/>
      <c r="AP29793" s="111"/>
      <c r="AV29793" s="111"/>
    </row>
    <row r="29794" spans="20:52" x14ac:dyDescent="0.25">
      <c r="T29794" s="110"/>
      <c r="AC29794" s="109"/>
    </row>
    <row r="29795" spans="20:52" x14ac:dyDescent="0.25">
      <c r="T29795" s="110"/>
      <c r="AC29795" s="109"/>
      <c r="AV29795" s="111"/>
    </row>
    <row r="29796" spans="20:52" x14ac:dyDescent="0.25">
      <c r="T29796" s="110"/>
      <c r="AC29796" s="109"/>
      <c r="AJ29796" s="111"/>
      <c r="AO29796" s="111"/>
      <c r="AV29796" s="111"/>
    </row>
    <row r="29797" spans="20:52" x14ac:dyDescent="0.25">
      <c r="T29797" s="110"/>
      <c r="AC29797" s="109"/>
      <c r="AJ29797" s="111"/>
      <c r="AO29797" s="111"/>
    </row>
    <row r="29798" spans="20:52" x14ac:dyDescent="0.25">
      <c r="T29798" s="110"/>
      <c r="AC29798" s="109"/>
      <c r="AJ29798" s="111"/>
      <c r="AO29798" s="111"/>
      <c r="AP29798" s="111"/>
      <c r="AT29798" s="111"/>
    </row>
    <row r="29799" spans="20:52" x14ac:dyDescent="0.25">
      <c r="T29799" s="110"/>
      <c r="AC29799" s="109"/>
      <c r="AJ29799" s="111"/>
      <c r="AO29799" s="111"/>
      <c r="AT29799" s="111"/>
    </row>
    <row r="29800" spans="20:52" x14ac:dyDescent="0.25">
      <c r="T29800" s="110"/>
      <c r="AC29800" s="109"/>
    </row>
    <row r="29801" spans="20:52" x14ac:dyDescent="0.25">
      <c r="T29801" s="110"/>
      <c r="AC29801" s="109"/>
      <c r="AJ29801" s="111"/>
      <c r="AV29801" s="111"/>
    </row>
    <row r="29802" spans="20:52" x14ac:dyDescent="0.25">
      <c r="T29802" s="110"/>
      <c r="AC29802" s="109"/>
      <c r="AV29802" s="111"/>
    </row>
    <row r="29803" spans="20:52" x14ac:dyDescent="0.25">
      <c r="T29803" s="110"/>
      <c r="AC29803" s="109"/>
    </row>
    <row r="29804" spans="20:52" x14ac:dyDescent="0.25">
      <c r="T29804" s="110"/>
      <c r="AC29804" s="109"/>
      <c r="AJ29804" s="111"/>
      <c r="AO29804" s="111"/>
      <c r="AV29804" s="111"/>
    </row>
    <row r="29805" spans="20:52" x14ac:dyDescent="0.25">
      <c r="T29805" s="110"/>
      <c r="AC29805" s="109"/>
      <c r="AJ29805" s="111"/>
      <c r="AO29805" s="111"/>
      <c r="AV29805" s="111"/>
    </row>
    <row r="29806" spans="20:52" x14ac:dyDescent="0.25">
      <c r="T29806" s="110"/>
      <c r="AC29806" s="109"/>
      <c r="AJ29806" s="111"/>
      <c r="AO29806" s="111"/>
      <c r="AV29806" s="111"/>
      <c r="AZ29806" s="111"/>
    </row>
    <row r="29807" spans="20:52" x14ac:dyDescent="0.25">
      <c r="T29807" s="110"/>
      <c r="AC29807" s="109"/>
    </row>
    <row r="29808" spans="20:52" x14ac:dyDescent="0.25">
      <c r="T29808" s="110"/>
      <c r="AC29808" s="109"/>
    </row>
    <row r="29809" spans="20:48" x14ac:dyDescent="0.25">
      <c r="T29809" s="110"/>
      <c r="AC29809" s="109"/>
    </row>
    <row r="29810" spans="20:48" x14ac:dyDescent="0.25">
      <c r="T29810" s="110"/>
      <c r="AC29810" s="109"/>
    </row>
    <row r="29811" spans="20:48" x14ac:dyDescent="0.25">
      <c r="T29811" s="110"/>
      <c r="AC29811" s="109"/>
      <c r="AP29811" s="111"/>
      <c r="AV29811" s="111"/>
    </row>
    <row r="29812" spans="20:48" x14ac:dyDescent="0.25">
      <c r="T29812" s="110"/>
      <c r="AC29812" s="109"/>
      <c r="AJ29812" s="111"/>
      <c r="AO29812" s="111"/>
    </row>
    <row r="29813" spans="20:48" x14ac:dyDescent="0.25">
      <c r="T29813" s="110"/>
      <c r="AC29813" s="109"/>
      <c r="AJ29813" s="111"/>
      <c r="AP29813" s="111"/>
      <c r="AV29813" s="111"/>
    </row>
    <row r="29814" spans="20:48" x14ac:dyDescent="0.25">
      <c r="T29814" s="110"/>
      <c r="AC29814" s="109"/>
    </row>
    <row r="29815" spans="20:48" x14ac:dyDescent="0.25">
      <c r="T29815" s="110"/>
      <c r="AC29815" s="109"/>
      <c r="AJ29815" s="111"/>
      <c r="AO29815" s="111"/>
      <c r="AV29815" s="111"/>
    </row>
    <row r="29816" spans="20:48" x14ac:dyDescent="0.25">
      <c r="T29816" s="110"/>
      <c r="AC29816" s="109"/>
    </row>
    <row r="29817" spans="20:48" x14ac:dyDescent="0.25">
      <c r="T29817" s="110"/>
      <c r="AC29817" s="109"/>
      <c r="AJ29817" s="111"/>
      <c r="AT29817" s="111"/>
    </row>
    <row r="29818" spans="20:48" x14ac:dyDescent="0.25">
      <c r="T29818" s="110"/>
      <c r="AC29818" s="109"/>
      <c r="AJ29818" s="111"/>
      <c r="AO29818" s="111"/>
      <c r="AV29818" s="111"/>
    </row>
    <row r="29819" spans="20:48" x14ac:dyDescent="0.25">
      <c r="T29819" s="110"/>
      <c r="AC29819" s="109"/>
      <c r="AV29819" s="111"/>
    </row>
    <row r="29820" spans="20:48" x14ac:dyDescent="0.25">
      <c r="T29820" s="110"/>
      <c r="AC29820" s="109"/>
    </row>
    <row r="29821" spans="20:48" x14ac:dyDescent="0.25">
      <c r="T29821" s="110"/>
      <c r="AC29821" s="109"/>
      <c r="AJ29821" s="111"/>
      <c r="AP29821" s="111"/>
      <c r="AR29821" s="111"/>
    </row>
    <row r="29822" spans="20:48" x14ac:dyDescent="0.25">
      <c r="T29822" s="110"/>
      <c r="AC29822" s="109"/>
      <c r="AJ29822" s="111"/>
      <c r="AO29822" s="111"/>
    </row>
    <row r="29823" spans="20:48" x14ac:dyDescent="0.25">
      <c r="T29823" s="110"/>
      <c r="AC29823" s="109"/>
      <c r="AJ29823" s="111"/>
    </row>
    <row r="29824" spans="20:48" x14ac:dyDescent="0.25">
      <c r="T29824" s="110"/>
      <c r="AC29824" s="109"/>
      <c r="AO29824" s="111"/>
      <c r="AV29824" s="111"/>
    </row>
    <row r="29825" spans="20:52" x14ac:dyDescent="0.25">
      <c r="T29825" s="110"/>
      <c r="AC29825" s="109"/>
      <c r="AJ29825" s="111"/>
      <c r="AO29825" s="111"/>
      <c r="AP29825" s="111"/>
      <c r="AV29825" s="111"/>
    </row>
    <row r="29826" spans="20:52" x14ac:dyDescent="0.25">
      <c r="T29826" s="110"/>
      <c r="AC29826" s="109"/>
    </row>
    <row r="29827" spans="20:52" x14ac:dyDescent="0.25">
      <c r="T29827" s="110"/>
      <c r="AC29827" s="109"/>
      <c r="AJ29827" s="111"/>
      <c r="AO29827" s="111"/>
      <c r="AV29827" s="111"/>
    </row>
    <row r="29828" spans="20:52" x14ac:dyDescent="0.25">
      <c r="T29828" s="110"/>
      <c r="AC29828" s="109"/>
      <c r="AJ29828" s="111"/>
      <c r="AO29828" s="111"/>
    </row>
    <row r="29829" spans="20:52" x14ac:dyDescent="0.25">
      <c r="T29829" s="110"/>
      <c r="AC29829" s="109"/>
      <c r="AJ29829" s="111"/>
      <c r="AO29829" s="111"/>
      <c r="AP29829" s="111"/>
      <c r="AV29829" s="111"/>
    </row>
    <row r="29830" spans="20:52" x14ac:dyDescent="0.25">
      <c r="T29830" s="110"/>
      <c r="AC29830" s="109"/>
    </row>
    <row r="29831" spans="20:52" x14ac:dyDescent="0.25">
      <c r="T29831" s="110"/>
      <c r="AC29831" s="109"/>
    </row>
    <row r="29832" spans="20:52" x14ac:dyDescent="0.25">
      <c r="T29832" s="110"/>
      <c r="AC29832" s="109"/>
    </row>
    <row r="29833" spans="20:52" x14ac:dyDescent="0.25">
      <c r="T29833" s="110"/>
      <c r="AC29833" s="109"/>
      <c r="AJ29833" s="111"/>
      <c r="AO29833" s="111"/>
      <c r="AV29833" s="111"/>
    </row>
    <row r="29834" spans="20:52" x14ac:dyDescent="0.25">
      <c r="T29834" s="110"/>
      <c r="AC29834" s="109"/>
      <c r="AV29834" s="111"/>
    </row>
    <row r="29835" spans="20:52" x14ac:dyDescent="0.25">
      <c r="T29835" s="110"/>
      <c r="AC29835" s="109"/>
    </row>
    <row r="29836" spans="20:52" x14ac:dyDescent="0.25">
      <c r="T29836" s="110"/>
      <c r="AC29836" s="109"/>
    </row>
    <row r="29837" spans="20:52" x14ac:dyDescent="0.25">
      <c r="T29837" s="110"/>
      <c r="AC29837" s="109"/>
    </row>
    <row r="29838" spans="20:52" x14ac:dyDescent="0.25">
      <c r="T29838" s="110"/>
      <c r="AC29838" s="109"/>
      <c r="AZ29838" s="111"/>
    </row>
    <row r="29839" spans="20:52" x14ac:dyDescent="0.25">
      <c r="T29839" s="110"/>
      <c r="AC29839" s="109"/>
      <c r="AJ29839" s="111"/>
      <c r="AO29839" s="111"/>
      <c r="AP29839" s="111"/>
      <c r="AV29839" s="111"/>
      <c r="AZ29839" s="111"/>
    </row>
    <row r="29840" spans="20:52" x14ac:dyDescent="0.25">
      <c r="T29840" s="110"/>
      <c r="AC29840" s="109"/>
      <c r="AJ29840" s="111"/>
      <c r="AO29840" s="111"/>
      <c r="AV29840" s="111"/>
      <c r="AZ29840" s="111"/>
    </row>
    <row r="29841" spans="20:52" x14ac:dyDescent="0.25">
      <c r="T29841" s="110"/>
      <c r="AC29841" s="109"/>
    </row>
    <row r="29842" spans="20:52" x14ac:dyDescent="0.25">
      <c r="T29842" s="110"/>
      <c r="AC29842" s="109"/>
      <c r="AJ29842" s="111"/>
      <c r="AO29842" s="111"/>
      <c r="AP29842" s="111"/>
      <c r="AV29842" s="111"/>
    </row>
    <row r="29843" spans="20:52" x14ac:dyDescent="0.25">
      <c r="T29843" s="110"/>
      <c r="AC29843" s="109"/>
      <c r="AJ29843" s="111"/>
      <c r="AO29843" s="111"/>
    </row>
    <row r="29844" spans="20:52" x14ac:dyDescent="0.25">
      <c r="T29844" s="110"/>
      <c r="AC29844" s="109"/>
      <c r="AJ29844" s="111"/>
      <c r="AO29844" s="111"/>
      <c r="AP29844" s="111"/>
    </row>
    <row r="29845" spans="20:52" x14ac:dyDescent="0.25">
      <c r="T29845" s="110"/>
      <c r="AC29845" s="109"/>
      <c r="AJ29845" s="111"/>
      <c r="AO29845" s="111"/>
      <c r="AP29845" s="111"/>
      <c r="AV29845" s="111"/>
    </row>
    <row r="29846" spans="20:52" x14ac:dyDescent="0.25">
      <c r="T29846" s="110"/>
      <c r="AC29846" s="109"/>
    </row>
    <row r="29847" spans="20:52" x14ac:dyDescent="0.25">
      <c r="T29847" s="110"/>
      <c r="AC29847" s="109"/>
      <c r="AJ29847" s="111"/>
      <c r="AO29847" s="111"/>
      <c r="AP29847" s="111"/>
    </row>
    <row r="29848" spans="20:52" x14ac:dyDescent="0.25">
      <c r="T29848" s="110"/>
      <c r="AC29848" s="109"/>
    </row>
    <row r="29849" spans="20:52" x14ac:dyDescent="0.25">
      <c r="T29849" s="110"/>
      <c r="AC29849" s="109"/>
      <c r="AJ29849" s="111"/>
      <c r="AO29849" s="111"/>
      <c r="AV29849" s="111"/>
    </row>
    <row r="29850" spans="20:52" x14ac:dyDescent="0.25">
      <c r="T29850" s="110"/>
      <c r="AC29850" s="109"/>
    </row>
    <row r="29851" spans="20:52" x14ac:dyDescent="0.25">
      <c r="T29851" s="110"/>
      <c r="AC29851" s="109"/>
    </row>
    <row r="29852" spans="20:52" x14ac:dyDescent="0.25">
      <c r="T29852" s="110"/>
      <c r="AC29852" s="109"/>
    </row>
    <row r="29853" spans="20:52" x14ac:dyDescent="0.25">
      <c r="T29853" s="110"/>
      <c r="AC29853" s="109"/>
    </row>
    <row r="29854" spans="20:52" x14ac:dyDescent="0.25">
      <c r="T29854" s="110"/>
      <c r="AC29854" s="109"/>
      <c r="AZ29854" s="111"/>
    </row>
    <row r="29855" spans="20:52" x14ac:dyDescent="0.25">
      <c r="T29855" s="110"/>
      <c r="AC29855" s="109"/>
    </row>
    <row r="29856" spans="20:52" x14ac:dyDescent="0.25">
      <c r="T29856" s="110"/>
      <c r="AC29856" s="109"/>
      <c r="AJ29856" s="111"/>
      <c r="AO29856" s="111"/>
      <c r="AP29856" s="111"/>
      <c r="AV29856" s="111"/>
    </row>
    <row r="29857" spans="20:52" x14ac:dyDescent="0.25">
      <c r="T29857" s="110"/>
      <c r="AC29857" s="109"/>
      <c r="AZ29857" s="111"/>
    </row>
    <row r="29858" spans="20:52" x14ac:dyDescent="0.25">
      <c r="T29858" s="110"/>
      <c r="AC29858" s="109"/>
    </row>
    <row r="29859" spans="20:52" x14ac:dyDescent="0.25">
      <c r="T29859" s="110"/>
      <c r="AC29859" s="109"/>
    </row>
    <row r="29860" spans="20:52" x14ac:dyDescent="0.25">
      <c r="T29860" s="110"/>
      <c r="AC29860" s="109"/>
      <c r="AV29860" s="111"/>
    </row>
    <row r="29861" spans="20:52" x14ac:dyDescent="0.25">
      <c r="T29861" s="110"/>
      <c r="AC29861" s="109"/>
      <c r="AV29861" s="111"/>
    </row>
    <row r="29862" spans="20:52" x14ac:dyDescent="0.25">
      <c r="T29862" s="110"/>
      <c r="AC29862" s="109"/>
    </row>
    <row r="29863" spans="20:52" x14ac:dyDescent="0.25">
      <c r="T29863" s="110"/>
      <c r="AC29863" s="109"/>
      <c r="AJ29863" s="111"/>
      <c r="AO29863" s="111"/>
    </row>
    <row r="29864" spans="20:52" x14ac:dyDescent="0.25">
      <c r="T29864" s="110"/>
      <c r="AC29864" s="109"/>
      <c r="AJ29864" s="111"/>
      <c r="AO29864" s="111"/>
      <c r="AT29864" s="111"/>
    </row>
    <row r="29865" spans="20:52" x14ac:dyDescent="0.25">
      <c r="T29865" s="110"/>
      <c r="AC29865" s="109"/>
    </row>
    <row r="29866" spans="20:52" x14ac:dyDescent="0.25">
      <c r="T29866" s="110"/>
      <c r="AC29866" s="109"/>
    </row>
    <row r="29867" spans="20:52" x14ac:dyDescent="0.25">
      <c r="T29867" s="110"/>
      <c r="AC29867" s="109"/>
    </row>
    <row r="29868" spans="20:52" x14ac:dyDescent="0.25">
      <c r="T29868" s="110"/>
      <c r="AC29868" s="109"/>
      <c r="AJ29868" s="111"/>
      <c r="AO29868" s="111"/>
      <c r="AP29868" s="111"/>
      <c r="AV29868" s="111"/>
    </row>
    <row r="29869" spans="20:52" x14ac:dyDescent="0.25">
      <c r="T29869" s="110"/>
      <c r="AC29869" s="109"/>
    </row>
    <row r="29870" spans="20:52" x14ac:dyDescent="0.25">
      <c r="T29870" s="110"/>
      <c r="AC29870" s="109"/>
    </row>
    <row r="29871" spans="20:52" x14ac:dyDescent="0.25">
      <c r="T29871" s="110"/>
      <c r="AC29871" s="109"/>
      <c r="AP29871" s="111"/>
    </row>
    <row r="29872" spans="20:52" x14ac:dyDescent="0.25">
      <c r="T29872" s="110"/>
      <c r="AC29872" s="109"/>
      <c r="AJ29872" s="111"/>
      <c r="AO29872" s="111"/>
      <c r="AP29872" s="111"/>
      <c r="AT29872" s="111"/>
      <c r="AV29872" s="111"/>
    </row>
    <row r="29873" spans="20:52" x14ac:dyDescent="0.25">
      <c r="T29873" s="110"/>
      <c r="AC29873" s="109"/>
      <c r="AJ29873" s="111"/>
      <c r="AO29873" s="111"/>
      <c r="AP29873" s="111"/>
      <c r="AV29873" s="111"/>
    </row>
    <row r="29874" spans="20:52" x14ac:dyDescent="0.25">
      <c r="T29874" s="110"/>
      <c r="AC29874" s="109"/>
      <c r="AJ29874" s="111"/>
      <c r="AO29874" s="111"/>
      <c r="AP29874" s="111"/>
      <c r="AV29874" s="111"/>
    </row>
    <row r="29875" spans="20:52" x14ac:dyDescent="0.25">
      <c r="T29875" s="110"/>
      <c r="AC29875" s="109"/>
      <c r="AJ29875" s="111"/>
      <c r="AO29875" s="111"/>
      <c r="AP29875" s="111"/>
      <c r="AV29875" s="111"/>
    </row>
    <row r="29876" spans="20:52" x14ac:dyDescent="0.25">
      <c r="T29876" s="110"/>
      <c r="AC29876" s="109"/>
    </row>
    <row r="29877" spans="20:52" x14ac:dyDescent="0.25">
      <c r="T29877" s="110"/>
      <c r="AC29877" s="109"/>
      <c r="AJ29877" s="111"/>
      <c r="AO29877" s="111"/>
      <c r="AV29877" s="111"/>
    </row>
    <row r="29878" spans="20:52" x14ac:dyDescent="0.25">
      <c r="T29878" s="110"/>
      <c r="AC29878" s="109"/>
    </row>
    <row r="29879" spans="20:52" x14ac:dyDescent="0.25">
      <c r="T29879" s="110"/>
      <c r="AC29879" s="109"/>
      <c r="AJ29879" s="111"/>
      <c r="AO29879" s="111"/>
    </row>
    <row r="29880" spans="20:52" x14ac:dyDescent="0.25">
      <c r="T29880" s="110"/>
      <c r="AC29880" s="109"/>
    </row>
    <row r="29881" spans="20:52" x14ac:dyDescent="0.25">
      <c r="T29881" s="110"/>
      <c r="AC29881" s="109"/>
      <c r="AV29881" s="111"/>
    </row>
    <row r="29882" spans="20:52" x14ac:dyDescent="0.25">
      <c r="T29882" s="110"/>
      <c r="AC29882" s="109"/>
      <c r="AV29882" s="111"/>
    </row>
    <row r="29883" spans="20:52" x14ac:dyDescent="0.25">
      <c r="T29883" s="110"/>
      <c r="AC29883" s="109"/>
      <c r="AJ29883" s="111"/>
      <c r="AO29883" s="111"/>
      <c r="AV29883" s="111"/>
    </row>
    <row r="29884" spans="20:52" x14ac:dyDescent="0.25">
      <c r="T29884" s="110"/>
      <c r="AC29884" s="109"/>
    </row>
    <row r="29885" spans="20:52" x14ac:dyDescent="0.25">
      <c r="T29885" s="110"/>
      <c r="AC29885" s="109"/>
    </row>
    <row r="29886" spans="20:52" x14ac:dyDescent="0.25">
      <c r="T29886" s="110"/>
      <c r="AC29886" s="109"/>
      <c r="AO29886" s="111"/>
      <c r="AT29886" s="111"/>
      <c r="AV29886" s="111"/>
    </row>
    <row r="29887" spans="20:52" x14ac:dyDescent="0.25">
      <c r="T29887" s="110"/>
      <c r="AC29887" s="109"/>
      <c r="AZ29887" s="111"/>
    </row>
    <row r="29888" spans="20:52" x14ac:dyDescent="0.25">
      <c r="T29888" s="110"/>
      <c r="AC29888" s="109"/>
    </row>
    <row r="29889" spans="20:52" x14ac:dyDescent="0.25">
      <c r="T29889" s="110"/>
      <c r="AC29889" s="109"/>
      <c r="AJ29889" s="111"/>
      <c r="AO29889" s="111"/>
      <c r="AP29889" s="111"/>
      <c r="AV29889" s="111"/>
      <c r="AZ29889" s="111"/>
    </row>
    <row r="29890" spans="20:52" x14ac:dyDescent="0.25">
      <c r="T29890" s="110"/>
      <c r="AC29890" s="109"/>
      <c r="AZ29890" s="111"/>
    </row>
    <row r="29891" spans="20:52" x14ac:dyDescent="0.25">
      <c r="T29891" s="110"/>
      <c r="AC29891" s="109"/>
      <c r="AZ29891" s="111"/>
    </row>
    <row r="29892" spans="20:52" x14ac:dyDescent="0.25">
      <c r="T29892" s="110"/>
      <c r="AC29892" s="109"/>
      <c r="AJ29892" s="111"/>
      <c r="AO29892" s="111"/>
    </row>
    <row r="29893" spans="20:52" x14ac:dyDescent="0.25">
      <c r="T29893" s="110"/>
      <c r="AC29893" s="109"/>
      <c r="AJ29893" s="111"/>
      <c r="AV29893" s="111"/>
    </row>
    <row r="29894" spans="20:52" x14ac:dyDescent="0.25">
      <c r="T29894" s="110"/>
      <c r="AC29894" s="109"/>
      <c r="AJ29894" s="111"/>
      <c r="AO29894" s="111"/>
      <c r="AV29894" s="111"/>
    </row>
    <row r="29895" spans="20:52" x14ac:dyDescent="0.25">
      <c r="T29895" s="110"/>
      <c r="AC29895" s="109"/>
    </row>
    <row r="29896" spans="20:52" x14ac:dyDescent="0.25">
      <c r="T29896" s="110"/>
      <c r="AC29896" s="109"/>
    </row>
    <row r="29897" spans="20:52" x14ac:dyDescent="0.25">
      <c r="T29897" s="110"/>
      <c r="AC29897" s="109"/>
      <c r="AV29897" s="111"/>
    </row>
    <row r="29898" spans="20:52" x14ac:dyDescent="0.25">
      <c r="T29898" s="110"/>
      <c r="AC29898" s="109"/>
      <c r="AJ29898" s="111"/>
      <c r="AO29898" s="111"/>
      <c r="AV29898" s="111"/>
    </row>
    <row r="29899" spans="20:52" x14ac:dyDescent="0.25">
      <c r="T29899" s="110"/>
      <c r="AC29899" s="109"/>
    </row>
    <row r="29900" spans="20:52" x14ac:dyDescent="0.25">
      <c r="T29900" s="110"/>
      <c r="AC29900" s="109"/>
      <c r="AJ29900" s="111"/>
      <c r="AO29900" s="111"/>
      <c r="AV29900" s="111"/>
      <c r="AZ29900" s="111"/>
    </row>
    <row r="29901" spans="20:52" x14ac:dyDescent="0.25">
      <c r="T29901" s="110"/>
      <c r="AC29901" s="109"/>
      <c r="AJ29901" s="111"/>
      <c r="AO29901" s="111"/>
      <c r="AV29901" s="111"/>
    </row>
    <row r="29902" spans="20:52" x14ac:dyDescent="0.25">
      <c r="T29902" s="110"/>
      <c r="AC29902" s="109"/>
      <c r="AJ29902" s="111"/>
      <c r="AO29902" s="111"/>
      <c r="AP29902" s="111"/>
      <c r="AT29902" s="111"/>
      <c r="AV29902" s="111"/>
    </row>
    <row r="29903" spans="20:52" x14ac:dyDescent="0.25">
      <c r="T29903" s="110"/>
      <c r="AC29903" s="109"/>
      <c r="AJ29903" s="111"/>
      <c r="AO29903" s="111"/>
      <c r="AP29903" s="111"/>
      <c r="AV29903" s="111"/>
    </row>
    <row r="29904" spans="20:52" x14ac:dyDescent="0.25">
      <c r="T29904" s="110"/>
      <c r="AC29904" s="109"/>
      <c r="AJ29904" s="111"/>
      <c r="AO29904" s="111"/>
      <c r="AT29904" s="111"/>
      <c r="AV29904" s="111"/>
    </row>
    <row r="29905" spans="20:48" x14ac:dyDescent="0.25">
      <c r="T29905" s="110"/>
      <c r="AC29905" s="109"/>
      <c r="AJ29905" s="111"/>
      <c r="AO29905" s="111"/>
      <c r="AV29905" s="111"/>
    </row>
    <row r="29906" spans="20:48" x14ac:dyDescent="0.25">
      <c r="T29906" s="110"/>
      <c r="AC29906" s="109"/>
    </row>
    <row r="29907" spans="20:48" x14ac:dyDescent="0.25">
      <c r="T29907" s="110"/>
      <c r="AC29907" s="109"/>
    </row>
    <row r="29908" spans="20:48" x14ac:dyDescent="0.25">
      <c r="T29908" s="110"/>
      <c r="AC29908" s="109"/>
      <c r="AJ29908" s="111"/>
      <c r="AO29908" s="111"/>
      <c r="AP29908" s="111"/>
      <c r="AT29908" s="111"/>
    </row>
    <row r="29909" spans="20:48" x14ac:dyDescent="0.25">
      <c r="T29909" s="110"/>
      <c r="AC29909" s="109"/>
      <c r="AJ29909" s="111"/>
      <c r="AP29909" s="111"/>
    </row>
    <row r="29910" spans="20:48" x14ac:dyDescent="0.25">
      <c r="T29910" s="110"/>
      <c r="AC29910" s="109"/>
      <c r="AJ29910" s="111"/>
      <c r="AO29910" s="111"/>
      <c r="AV29910" s="111"/>
    </row>
    <row r="29911" spans="20:48" x14ac:dyDescent="0.25">
      <c r="T29911" s="110"/>
      <c r="AC29911" s="109"/>
      <c r="AJ29911" s="111"/>
      <c r="AO29911" s="111"/>
      <c r="AP29911" s="111"/>
      <c r="AV29911" s="111"/>
    </row>
    <row r="29912" spans="20:48" x14ac:dyDescent="0.25">
      <c r="T29912" s="110"/>
      <c r="AC29912" s="109"/>
    </row>
    <row r="29913" spans="20:48" x14ac:dyDescent="0.25">
      <c r="T29913" s="110"/>
      <c r="AC29913" s="109"/>
    </row>
    <row r="29914" spans="20:48" x14ac:dyDescent="0.25">
      <c r="T29914" s="110"/>
      <c r="AC29914" s="109"/>
      <c r="AJ29914" s="111"/>
      <c r="AO29914" s="111"/>
    </row>
    <row r="29915" spans="20:48" x14ac:dyDescent="0.25">
      <c r="T29915" s="110"/>
      <c r="AC29915" s="109"/>
      <c r="AJ29915" s="111"/>
      <c r="AO29915" s="111"/>
      <c r="AV29915" s="111"/>
    </row>
    <row r="29916" spans="20:48" x14ac:dyDescent="0.25">
      <c r="T29916" s="110"/>
      <c r="AC29916" s="109"/>
      <c r="AJ29916" s="111"/>
      <c r="AO29916" s="111"/>
    </row>
    <row r="29917" spans="20:48" x14ac:dyDescent="0.25">
      <c r="T29917" s="110"/>
      <c r="AC29917" s="109"/>
      <c r="AJ29917" s="111"/>
      <c r="AO29917" s="111"/>
      <c r="AT29917" s="111"/>
    </row>
    <row r="29918" spans="20:48" x14ac:dyDescent="0.25">
      <c r="T29918" s="110"/>
      <c r="AC29918" s="109"/>
    </row>
    <row r="29919" spans="20:48" x14ac:dyDescent="0.25">
      <c r="T29919" s="110"/>
      <c r="AC29919" s="109"/>
      <c r="AJ29919" s="111"/>
      <c r="AO29919" s="111"/>
      <c r="AP29919" s="111"/>
      <c r="AT29919" s="111"/>
      <c r="AV29919" s="111"/>
    </row>
    <row r="29920" spans="20:48" x14ac:dyDescent="0.25">
      <c r="T29920" s="110"/>
      <c r="AC29920" s="109"/>
      <c r="AJ29920" s="111"/>
      <c r="AP29920" s="111"/>
      <c r="AV29920" s="111"/>
    </row>
    <row r="29921" spans="20:52" x14ac:dyDescent="0.25">
      <c r="T29921" s="110"/>
      <c r="AC29921" s="109"/>
      <c r="AJ29921" s="111"/>
      <c r="AO29921" s="111"/>
      <c r="AV29921" s="111"/>
    </row>
    <row r="29922" spans="20:52" x14ac:dyDescent="0.25">
      <c r="T29922" s="110"/>
      <c r="AC29922" s="109"/>
      <c r="AJ29922" s="111"/>
      <c r="AO29922" s="111"/>
      <c r="AV29922" s="111"/>
    </row>
    <row r="29923" spans="20:52" x14ac:dyDescent="0.25">
      <c r="T29923" s="110"/>
      <c r="AC29923" s="109"/>
    </row>
    <row r="29924" spans="20:52" x14ac:dyDescent="0.25">
      <c r="T29924" s="110"/>
      <c r="AC29924" s="109"/>
      <c r="AJ29924" s="111"/>
      <c r="AO29924" s="111"/>
      <c r="AP29924" s="111"/>
      <c r="AT29924" s="111"/>
      <c r="AV29924" s="111"/>
    </row>
    <row r="29925" spans="20:52" x14ac:dyDescent="0.25">
      <c r="T29925" s="110"/>
      <c r="AC29925" s="109"/>
      <c r="AJ29925" s="111"/>
      <c r="AO29925" s="111"/>
      <c r="AV29925" s="111"/>
    </row>
    <row r="29926" spans="20:52" x14ac:dyDescent="0.25">
      <c r="T29926" s="110"/>
      <c r="AC29926" s="109"/>
      <c r="AJ29926" s="111"/>
      <c r="AO29926" s="111"/>
      <c r="AP29926" s="111"/>
      <c r="AT29926" s="111"/>
    </row>
    <row r="29927" spans="20:52" x14ac:dyDescent="0.25">
      <c r="T29927" s="110"/>
      <c r="AC29927" s="109"/>
      <c r="AJ29927" s="111"/>
      <c r="AO29927" s="111"/>
      <c r="AT29927" s="111"/>
    </row>
    <row r="29928" spans="20:52" x14ac:dyDescent="0.25">
      <c r="T29928" s="110"/>
      <c r="AC29928" s="109"/>
      <c r="AO29928" s="111"/>
      <c r="AP29928" s="111"/>
      <c r="AV29928" s="111"/>
    </row>
    <row r="29929" spans="20:52" x14ac:dyDescent="0.25">
      <c r="T29929" s="110"/>
      <c r="AC29929" s="109"/>
      <c r="AT29929" s="111"/>
    </row>
    <row r="29930" spans="20:52" x14ac:dyDescent="0.25">
      <c r="T29930" s="110"/>
      <c r="AC29930" s="109"/>
      <c r="AV29930" s="111"/>
    </row>
    <row r="29931" spans="20:52" x14ac:dyDescent="0.25">
      <c r="T29931" s="110"/>
      <c r="AC29931" s="109"/>
      <c r="AJ29931" s="111"/>
      <c r="AO29931" s="111"/>
      <c r="AP29931" s="111"/>
      <c r="AT29931" s="111"/>
      <c r="AV29931" s="111"/>
    </row>
    <row r="29932" spans="20:52" x14ac:dyDescent="0.25">
      <c r="T29932" s="110"/>
      <c r="AC29932" s="109"/>
    </row>
    <row r="29933" spans="20:52" x14ac:dyDescent="0.25">
      <c r="T29933" s="110"/>
      <c r="AC29933" s="109"/>
    </row>
    <row r="29934" spans="20:52" x14ac:dyDescent="0.25">
      <c r="T29934" s="110"/>
      <c r="AC29934" s="109"/>
      <c r="AJ29934" s="111"/>
      <c r="AO29934" s="111"/>
      <c r="AV29934" s="111"/>
    </row>
    <row r="29935" spans="20:52" x14ac:dyDescent="0.25">
      <c r="T29935" s="110"/>
      <c r="AC29935" s="109"/>
      <c r="AZ29935" s="111"/>
    </row>
    <row r="29936" spans="20:52" x14ac:dyDescent="0.25">
      <c r="T29936" s="110"/>
      <c r="AC29936" s="109"/>
      <c r="AJ29936" s="111"/>
      <c r="AO29936" s="111"/>
    </row>
    <row r="29937" spans="20:52" x14ac:dyDescent="0.25">
      <c r="T29937" s="110"/>
      <c r="AC29937" s="109"/>
      <c r="AJ29937" s="111"/>
      <c r="AO29937" s="111"/>
      <c r="AP29937" s="111"/>
      <c r="AT29937" s="111"/>
      <c r="AV29937" s="111"/>
      <c r="AZ29937" s="111"/>
    </row>
    <row r="29938" spans="20:52" x14ac:dyDescent="0.25">
      <c r="T29938" s="110"/>
      <c r="AC29938" s="109"/>
      <c r="AJ29938" s="111"/>
      <c r="AO29938" s="111"/>
    </row>
    <row r="29939" spans="20:52" x14ac:dyDescent="0.25">
      <c r="T29939" s="110"/>
      <c r="AC29939" s="109"/>
    </row>
    <row r="29940" spans="20:52" x14ac:dyDescent="0.25">
      <c r="T29940" s="110"/>
      <c r="AC29940" s="109"/>
      <c r="AV29940" s="111"/>
    </row>
    <row r="29941" spans="20:52" x14ac:dyDescent="0.25">
      <c r="T29941" s="110"/>
      <c r="AC29941" s="109"/>
      <c r="AJ29941" s="111"/>
      <c r="AO29941" s="111"/>
    </row>
    <row r="29942" spans="20:52" x14ac:dyDescent="0.25">
      <c r="T29942" s="110"/>
      <c r="AC29942" s="109"/>
    </row>
    <row r="29943" spans="20:52" x14ac:dyDescent="0.25">
      <c r="T29943" s="110"/>
      <c r="AC29943" s="109"/>
      <c r="AJ29943" s="111"/>
      <c r="AO29943" s="111"/>
      <c r="AV29943" s="111"/>
    </row>
    <row r="29944" spans="20:52" x14ac:dyDescent="0.25">
      <c r="T29944" s="110"/>
      <c r="AC29944" s="109"/>
    </row>
    <row r="29945" spans="20:52" x14ac:dyDescent="0.25">
      <c r="T29945" s="110"/>
      <c r="AC29945" s="109"/>
    </row>
    <row r="29946" spans="20:52" x14ac:dyDescent="0.25">
      <c r="T29946" s="110"/>
      <c r="AC29946" s="109"/>
    </row>
    <row r="29947" spans="20:52" x14ac:dyDescent="0.25">
      <c r="T29947" s="110"/>
      <c r="AC29947" s="109"/>
    </row>
    <row r="29948" spans="20:52" x14ac:dyDescent="0.25">
      <c r="T29948" s="110"/>
      <c r="AC29948" s="109"/>
      <c r="AJ29948" s="111"/>
      <c r="AO29948" s="111"/>
      <c r="AV29948" s="111"/>
    </row>
    <row r="29949" spans="20:52" x14ac:dyDescent="0.25">
      <c r="T29949" s="110"/>
      <c r="AC29949" s="109"/>
    </row>
    <row r="29950" spans="20:52" x14ac:dyDescent="0.25">
      <c r="T29950" s="110"/>
      <c r="AC29950" s="109"/>
      <c r="AJ29950" s="111"/>
      <c r="AO29950" s="111"/>
      <c r="AV29950" s="111"/>
    </row>
    <row r="29951" spans="20:52" x14ac:dyDescent="0.25">
      <c r="T29951" s="110"/>
      <c r="AC29951" s="109"/>
      <c r="AZ29951" s="111"/>
    </row>
    <row r="29952" spans="20:52" x14ac:dyDescent="0.25">
      <c r="T29952" s="110"/>
      <c r="AC29952" s="109"/>
      <c r="AV29952" s="111"/>
    </row>
    <row r="29953" spans="20:52" x14ac:dyDescent="0.25">
      <c r="T29953" s="110"/>
      <c r="AC29953" s="109"/>
    </row>
    <row r="29954" spans="20:52" x14ac:dyDescent="0.25">
      <c r="T29954" s="110"/>
      <c r="AC29954" s="109"/>
      <c r="AP29954" s="111"/>
      <c r="AZ29954" s="111"/>
    </row>
    <row r="29955" spans="20:52" x14ac:dyDescent="0.25">
      <c r="T29955" s="110"/>
      <c r="AC29955" s="109"/>
      <c r="AP29955" s="111"/>
    </row>
    <row r="29956" spans="20:52" x14ac:dyDescent="0.25">
      <c r="T29956" s="110"/>
      <c r="AC29956" s="109"/>
    </row>
    <row r="29957" spans="20:52" x14ac:dyDescent="0.25">
      <c r="T29957" s="110"/>
      <c r="AC29957" s="109"/>
      <c r="AJ29957" s="111"/>
      <c r="AO29957" s="111"/>
      <c r="AP29957" s="111"/>
      <c r="AV29957" s="111"/>
    </row>
    <row r="29958" spans="20:52" x14ac:dyDescent="0.25">
      <c r="T29958" s="110"/>
      <c r="AC29958" s="109"/>
      <c r="AJ29958" s="111"/>
      <c r="AO29958" s="111"/>
      <c r="AV29958" s="111"/>
    </row>
    <row r="29959" spans="20:52" x14ac:dyDescent="0.25">
      <c r="T29959" s="110"/>
      <c r="AC29959" s="109"/>
      <c r="AV29959" s="111"/>
    </row>
    <row r="29960" spans="20:52" x14ac:dyDescent="0.25">
      <c r="T29960" s="110"/>
      <c r="AC29960" s="109"/>
      <c r="AJ29960" s="111"/>
      <c r="AO29960" s="111"/>
      <c r="AR29960" s="111"/>
      <c r="AT29960" s="111"/>
    </row>
    <row r="29961" spans="20:52" x14ac:dyDescent="0.25">
      <c r="T29961" s="110"/>
      <c r="AC29961" s="109"/>
      <c r="AJ29961" s="111"/>
      <c r="AO29961" s="111"/>
      <c r="AP29961" s="111"/>
      <c r="AT29961" s="111"/>
      <c r="AV29961" s="111"/>
      <c r="AZ29961" s="111"/>
    </row>
    <row r="29962" spans="20:52" x14ac:dyDescent="0.25">
      <c r="T29962" s="110"/>
      <c r="AC29962" s="109"/>
      <c r="AJ29962" s="111"/>
      <c r="AO29962" s="111"/>
      <c r="AR29962" s="111"/>
      <c r="AT29962" s="111"/>
      <c r="AV29962" s="111"/>
    </row>
    <row r="29963" spans="20:52" x14ac:dyDescent="0.25">
      <c r="T29963" s="110"/>
      <c r="AC29963" s="109"/>
      <c r="AJ29963" s="111"/>
      <c r="AO29963" s="111"/>
    </row>
    <row r="29964" spans="20:52" x14ac:dyDescent="0.25">
      <c r="T29964" s="110"/>
      <c r="AC29964" s="109"/>
    </row>
    <row r="29965" spans="20:52" x14ac:dyDescent="0.25">
      <c r="T29965" s="110"/>
      <c r="AC29965" s="109"/>
    </row>
    <row r="29966" spans="20:52" x14ac:dyDescent="0.25">
      <c r="T29966" s="110"/>
      <c r="AC29966" s="109"/>
    </row>
    <row r="29967" spans="20:52" x14ac:dyDescent="0.25">
      <c r="T29967" s="110"/>
      <c r="AC29967" s="109"/>
    </row>
    <row r="29968" spans="20:52" x14ac:dyDescent="0.25">
      <c r="T29968" s="110"/>
      <c r="AC29968" s="109"/>
      <c r="AV29968" s="111"/>
    </row>
    <row r="29969" spans="20:52" x14ac:dyDescent="0.25">
      <c r="T29969" s="110"/>
      <c r="AC29969" s="109"/>
      <c r="AO29969" s="111"/>
      <c r="AV29969" s="111"/>
      <c r="AZ29969" s="111"/>
    </row>
    <row r="29970" spans="20:52" x14ac:dyDescent="0.25">
      <c r="T29970" s="110"/>
      <c r="AC29970" s="109"/>
      <c r="AJ29970" s="111"/>
      <c r="AO29970" s="111"/>
      <c r="AT29970" s="111"/>
      <c r="AV29970" s="111"/>
    </row>
    <row r="29971" spans="20:52" x14ac:dyDescent="0.25">
      <c r="T29971" s="110"/>
      <c r="AC29971" s="109"/>
    </row>
    <row r="29972" spans="20:52" x14ac:dyDescent="0.25">
      <c r="T29972" s="110"/>
      <c r="AC29972" s="109"/>
      <c r="AJ29972" s="111"/>
      <c r="AO29972" s="111"/>
      <c r="AP29972" s="111"/>
      <c r="AV29972" s="111"/>
    </row>
    <row r="29973" spans="20:52" x14ac:dyDescent="0.25">
      <c r="T29973" s="110"/>
      <c r="AC29973" s="109"/>
      <c r="AJ29973" s="111"/>
      <c r="AO29973" s="111"/>
      <c r="AT29973" s="111"/>
    </row>
    <row r="29974" spans="20:52" x14ac:dyDescent="0.25">
      <c r="T29974" s="110"/>
      <c r="AC29974" s="109"/>
    </row>
    <row r="29975" spans="20:52" x14ac:dyDescent="0.25">
      <c r="T29975" s="110"/>
      <c r="AC29975" s="109"/>
      <c r="AJ29975" s="111"/>
      <c r="AO29975" s="111"/>
      <c r="AP29975" s="111"/>
      <c r="AV29975" s="111"/>
    </row>
    <row r="29976" spans="20:52" x14ac:dyDescent="0.25">
      <c r="T29976" s="110"/>
      <c r="AC29976" s="109"/>
    </row>
    <row r="29977" spans="20:52" x14ac:dyDescent="0.25">
      <c r="T29977" s="110"/>
      <c r="AC29977" s="109"/>
      <c r="AV29977" s="111"/>
    </row>
    <row r="29978" spans="20:52" x14ac:dyDescent="0.25">
      <c r="T29978" s="110"/>
      <c r="AC29978" s="109"/>
      <c r="AJ29978" s="111"/>
      <c r="AO29978" s="111"/>
      <c r="AV29978" s="111"/>
    </row>
    <row r="29979" spans="20:52" x14ac:dyDescent="0.25">
      <c r="T29979" s="110"/>
      <c r="AC29979" s="109"/>
      <c r="AJ29979" s="111"/>
      <c r="AO29979" s="111"/>
      <c r="AP29979" s="111"/>
      <c r="AT29979" s="111"/>
      <c r="AV29979" s="111"/>
    </row>
    <row r="29980" spans="20:52" x14ac:dyDescent="0.25">
      <c r="T29980" s="110"/>
      <c r="AC29980" s="109"/>
    </row>
    <row r="29981" spans="20:52" x14ac:dyDescent="0.25">
      <c r="T29981" s="110"/>
      <c r="AC29981" s="109"/>
    </row>
    <row r="29982" spans="20:52" x14ac:dyDescent="0.25">
      <c r="T29982" s="110"/>
      <c r="AC29982" s="109"/>
      <c r="AV29982" s="111"/>
    </row>
    <row r="29983" spans="20:52" x14ac:dyDescent="0.25">
      <c r="T29983" s="110"/>
      <c r="AC29983" s="109"/>
      <c r="AJ29983" s="111"/>
      <c r="AO29983" s="111"/>
      <c r="AV29983" s="111"/>
    </row>
    <row r="29984" spans="20:52" x14ac:dyDescent="0.25">
      <c r="T29984" s="110"/>
      <c r="AC29984" s="109"/>
    </row>
    <row r="29985" spans="20:48" x14ac:dyDescent="0.25">
      <c r="T29985" s="110"/>
      <c r="AC29985" s="109"/>
    </row>
    <row r="29986" spans="20:48" x14ac:dyDescent="0.25">
      <c r="T29986" s="110"/>
      <c r="AC29986" s="109"/>
      <c r="AJ29986" s="111"/>
      <c r="AO29986" s="111"/>
      <c r="AP29986" s="111"/>
      <c r="AV29986" s="111"/>
    </row>
    <row r="29987" spans="20:48" x14ac:dyDescent="0.25">
      <c r="T29987" s="110"/>
      <c r="AC29987" s="109"/>
    </row>
    <row r="29988" spans="20:48" x14ac:dyDescent="0.25">
      <c r="T29988" s="110"/>
      <c r="AC29988" s="109"/>
      <c r="AO29988" s="111"/>
      <c r="AP29988" s="111"/>
      <c r="AV29988" s="111"/>
    </row>
    <row r="29989" spans="20:48" x14ac:dyDescent="0.25">
      <c r="T29989" s="110"/>
      <c r="AC29989" s="109"/>
      <c r="AP29989" s="111"/>
    </row>
    <row r="29990" spans="20:48" x14ac:dyDescent="0.25">
      <c r="T29990" s="110"/>
      <c r="AC29990" s="109"/>
    </row>
    <row r="29991" spans="20:48" x14ac:dyDescent="0.25">
      <c r="T29991" s="110"/>
      <c r="AC29991" s="109"/>
    </row>
    <row r="29992" spans="20:48" x14ac:dyDescent="0.25">
      <c r="T29992" s="110"/>
      <c r="AC29992" s="109"/>
      <c r="AJ29992" s="111"/>
      <c r="AO29992" s="111"/>
      <c r="AV29992" s="111"/>
    </row>
    <row r="29993" spans="20:48" x14ac:dyDescent="0.25">
      <c r="T29993" s="110"/>
      <c r="AC29993" s="109"/>
    </row>
    <row r="29994" spans="20:48" x14ac:dyDescent="0.25">
      <c r="T29994" s="110"/>
      <c r="AC29994" s="109"/>
      <c r="AP29994" s="111"/>
    </row>
    <row r="29995" spans="20:48" x14ac:dyDescent="0.25">
      <c r="T29995" s="110"/>
      <c r="AC29995" s="109"/>
    </row>
    <row r="29996" spans="20:48" x14ac:dyDescent="0.25">
      <c r="T29996" s="110"/>
      <c r="AC29996" s="109"/>
      <c r="AJ29996" s="111"/>
      <c r="AO29996" s="111"/>
      <c r="AV29996" s="111"/>
    </row>
    <row r="29997" spans="20:48" x14ac:dyDescent="0.25">
      <c r="T29997" s="110"/>
      <c r="AC29997" s="109"/>
      <c r="AJ29997" s="111"/>
      <c r="AO29997" s="111"/>
      <c r="AP29997" s="111"/>
      <c r="AV29997" s="111"/>
    </row>
    <row r="29998" spans="20:48" x14ac:dyDescent="0.25">
      <c r="T29998" s="110"/>
      <c r="AC29998" s="109"/>
    </row>
    <row r="29999" spans="20:48" x14ac:dyDescent="0.25">
      <c r="T29999" s="110"/>
      <c r="AC29999" s="109"/>
    </row>
    <row r="30000" spans="20:48" x14ac:dyDescent="0.25">
      <c r="T30000" s="110"/>
      <c r="AC30000" s="109"/>
      <c r="AJ30000" s="111"/>
      <c r="AO30000" s="111"/>
      <c r="AP30000" s="111"/>
      <c r="AV30000" s="111"/>
    </row>
    <row r="30001" spans="20:52" x14ac:dyDescent="0.25">
      <c r="T30001" s="110"/>
      <c r="AC30001" s="109"/>
      <c r="AJ30001" s="111"/>
      <c r="AO30001" s="111"/>
      <c r="AP30001" s="111"/>
      <c r="AV30001" s="111"/>
      <c r="AZ30001" s="111"/>
    </row>
    <row r="30002" spans="20:52" x14ac:dyDescent="0.25">
      <c r="T30002" s="110"/>
      <c r="AC30002" s="109"/>
    </row>
    <row r="30003" spans="20:52" x14ac:dyDescent="0.25">
      <c r="T30003" s="110"/>
      <c r="AC30003" s="109"/>
    </row>
    <row r="30004" spans="20:52" x14ac:dyDescent="0.25">
      <c r="T30004" s="110"/>
      <c r="AC30004" s="109"/>
    </row>
    <row r="30005" spans="20:52" x14ac:dyDescent="0.25">
      <c r="T30005" s="110"/>
      <c r="AC30005" s="109"/>
      <c r="AZ30005" s="111"/>
    </row>
    <row r="30006" spans="20:52" x14ac:dyDescent="0.25">
      <c r="T30006" s="110"/>
      <c r="AC30006" s="109"/>
    </row>
    <row r="30007" spans="20:52" x14ac:dyDescent="0.25">
      <c r="T30007" s="110"/>
      <c r="AC30007" s="109"/>
      <c r="AO30007" s="111"/>
      <c r="AP30007" s="111"/>
      <c r="AT30007" s="111"/>
      <c r="AV30007" s="111"/>
    </row>
    <row r="30008" spans="20:52" x14ac:dyDescent="0.25">
      <c r="T30008" s="110"/>
      <c r="AC30008" s="109"/>
    </row>
    <row r="30009" spans="20:52" x14ac:dyDescent="0.25">
      <c r="T30009" s="110"/>
      <c r="AC30009" s="109"/>
      <c r="AJ30009" s="111"/>
      <c r="AO30009" s="111"/>
      <c r="AP30009" s="111"/>
      <c r="AV30009" s="111"/>
    </row>
    <row r="30010" spans="20:52" x14ac:dyDescent="0.25">
      <c r="T30010" s="110"/>
      <c r="AC30010" s="109"/>
      <c r="AJ30010" s="111"/>
      <c r="AO30010" s="111"/>
      <c r="AV30010" s="111"/>
      <c r="AZ30010" s="111"/>
    </row>
    <row r="30011" spans="20:52" x14ac:dyDescent="0.25">
      <c r="T30011" s="110"/>
      <c r="AC30011" s="109"/>
      <c r="AJ30011" s="111"/>
      <c r="AO30011" s="111"/>
      <c r="AV30011" s="111"/>
    </row>
    <row r="30012" spans="20:52" x14ac:dyDescent="0.25">
      <c r="T30012" s="110"/>
      <c r="AC30012" s="109"/>
      <c r="AJ30012" s="111"/>
      <c r="AO30012" s="111"/>
      <c r="AP30012" s="111"/>
      <c r="AT30012" s="111"/>
      <c r="AV30012" s="111"/>
    </row>
    <row r="30013" spans="20:52" x14ac:dyDescent="0.25">
      <c r="T30013" s="110"/>
      <c r="AC30013" s="109"/>
    </row>
    <row r="30014" spans="20:52" x14ac:dyDescent="0.25">
      <c r="T30014" s="110"/>
      <c r="AC30014" s="109"/>
    </row>
    <row r="30015" spans="20:52" x14ac:dyDescent="0.25">
      <c r="T30015" s="110"/>
      <c r="AC30015" s="109"/>
      <c r="AV30015" s="111"/>
    </row>
    <row r="30016" spans="20:52" x14ac:dyDescent="0.25">
      <c r="T30016" s="110"/>
      <c r="AC30016" s="109"/>
      <c r="AJ30016" s="111"/>
      <c r="AP30016" s="111"/>
      <c r="AR30016" s="111"/>
      <c r="AT30016" s="111"/>
      <c r="AV30016" s="111"/>
    </row>
    <row r="30017" spans="20:52" x14ac:dyDescent="0.25">
      <c r="T30017" s="110"/>
      <c r="AC30017" s="109"/>
      <c r="AJ30017" s="111"/>
      <c r="AO30017" s="111"/>
      <c r="AR30017" s="111"/>
      <c r="AV30017" s="111"/>
    </row>
    <row r="30018" spans="20:52" x14ac:dyDescent="0.25">
      <c r="T30018" s="110"/>
      <c r="AC30018" s="109"/>
    </row>
    <row r="30019" spans="20:52" x14ac:dyDescent="0.25">
      <c r="T30019" s="110"/>
      <c r="AC30019" s="109"/>
      <c r="AJ30019" s="111"/>
      <c r="AV30019" s="111"/>
    </row>
    <row r="30020" spans="20:52" x14ac:dyDescent="0.25">
      <c r="T30020" s="110"/>
      <c r="AC30020" s="109"/>
      <c r="AV30020" s="111"/>
    </row>
    <row r="30021" spans="20:52" x14ac:dyDescent="0.25">
      <c r="T30021" s="110"/>
      <c r="AC30021" s="109"/>
    </row>
    <row r="30022" spans="20:52" x14ac:dyDescent="0.25">
      <c r="T30022" s="110"/>
      <c r="AC30022" s="109"/>
      <c r="AJ30022" s="111"/>
      <c r="AO30022" s="111"/>
    </row>
    <row r="30023" spans="20:52" x14ac:dyDescent="0.25">
      <c r="T30023" s="110"/>
      <c r="AC30023" s="109"/>
      <c r="AZ30023" s="111"/>
    </row>
    <row r="30024" spans="20:52" x14ac:dyDescent="0.25">
      <c r="T30024" s="110"/>
      <c r="AC30024" s="109"/>
      <c r="AJ30024" s="111"/>
      <c r="AO30024" s="111"/>
      <c r="AV30024" s="111"/>
    </row>
    <row r="30025" spans="20:52" x14ac:dyDescent="0.25">
      <c r="T30025" s="110"/>
      <c r="AC30025" s="109"/>
      <c r="AV30025" s="111"/>
    </row>
    <row r="30026" spans="20:52" x14ac:dyDescent="0.25">
      <c r="T30026" s="110"/>
      <c r="AC30026" s="109"/>
      <c r="AJ30026" s="111"/>
      <c r="AO30026" s="111"/>
      <c r="AV30026" s="111"/>
    </row>
    <row r="30027" spans="20:52" x14ac:dyDescent="0.25">
      <c r="T30027" s="110"/>
      <c r="AC30027" s="109"/>
    </row>
    <row r="30028" spans="20:52" x14ac:dyDescent="0.25">
      <c r="T30028" s="110"/>
      <c r="AC30028" s="109"/>
    </row>
    <row r="30029" spans="20:52" x14ac:dyDescent="0.25">
      <c r="T30029" s="110"/>
      <c r="AC30029" s="109"/>
    </row>
    <row r="30030" spans="20:52" x14ac:dyDescent="0.25">
      <c r="T30030" s="110"/>
      <c r="AC30030" s="109"/>
    </row>
    <row r="30031" spans="20:52" x14ac:dyDescent="0.25">
      <c r="T30031" s="110"/>
      <c r="AC30031" s="109"/>
      <c r="AJ30031" s="111"/>
      <c r="AO30031" s="111"/>
      <c r="AT30031" s="111"/>
      <c r="AV30031" s="111"/>
    </row>
    <row r="30032" spans="20:52" x14ac:dyDescent="0.25">
      <c r="T30032" s="110"/>
      <c r="AC30032" s="109"/>
      <c r="AJ30032" s="111"/>
      <c r="AO30032" s="111"/>
      <c r="AV30032" s="111"/>
      <c r="AZ30032" s="111"/>
    </row>
    <row r="30033" spans="20:52" x14ac:dyDescent="0.25">
      <c r="T30033" s="110"/>
      <c r="AC30033" s="109"/>
      <c r="AT30033" s="111"/>
      <c r="AV30033" s="111"/>
    </row>
    <row r="30034" spans="20:52" x14ac:dyDescent="0.25">
      <c r="T30034" s="110"/>
      <c r="AC30034" s="109"/>
      <c r="AJ30034" s="111"/>
      <c r="AO30034" s="111"/>
      <c r="AV30034" s="111"/>
    </row>
    <row r="30035" spans="20:52" x14ac:dyDescent="0.25">
      <c r="T30035" s="110"/>
      <c r="AC30035" s="109"/>
    </row>
    <row r="30036" spans="20:52" x14ac:dyDescent="0.25">
      <c r="T30036" s="110"/>
      <c r="AC30036" s="109"/>
      <c r="AZ30036" s="111"/>
    </row>
    <row r="30037" spans="20:52" x14ac:dyDescent="0.25">
      <c r="T30037" s="110"/>
      <c r="AC30037" s="109"/>
      <c r="AJ30037" s="111"/>
      <c r="AO30037" s="111"/>
      <c r="AP30037" s="111"/>
      <c r="AR30037" s="111"/>
      <c r="AV30037" s="111"/>
    </row>
    <row r="30038" spans="20:52" x14ac:dyDescent="0.25">
      <c r="T30038" s="110"/>
      <c r="AC30038" s="109"/>
      <c r="AJ30038" s="111"/>
      <c r="AO30038" s="111"/>
      <c r="AP30038" s="111"/>
      <c r="AT30038" s="111"/>
      <c r="AV30038" s="111"/>
    </row>
    <row r="30039" spans="20:52" x14ac:dyDescent="0.25">
      <c r="T30039" s="110"/>
      <c r="AC30039" s="109"/>
      <c r="AJ30039" s="111"/>
      <c r="AO30039" s="111"/>
      <c r="AT30039" s="111"/>
      <c r="AV30039" s="111"/>
    </row>
    <row r="30040" spans="20:52" x14ac:dyDescent="0.25">
      <c r="T30040" s="110"/>
      <c r="AC30040" s="109"/>
    </row>
    <row r="30041" spans="20:52" x14ac:dyDescent="0.25">
      <c r="T30041" s="110"/>
      <c r="AC30041" s="109"/>
    </row>
    <row r="30042" spans="20:52" x14ac:dyDescent="0.25">
      <c r="T30042" s="110"/>
      <c r="AC30042" s="109"/>
      <c r="AJ30042" s="111"/>
      <c r="AO30042" s="111"/>
      <c r="AV30042" s="111"/>
    </row>
    <row r="30043" spans="20:52" x14ac:dyDescent="0.25">
      <c r="T30043" s="110"/>
      <c r="AC30043" s="109"/>
      <c r="AO30043" s="111"/>
      <c r="AP30043" s="111"/>
      <c r="AR30043" s="111"/>
      <c r="AV30043" s="111"/>
    </row>
    <row r="30044" spans="20:52" x14ac:dyDescent="0.25">
      <c r="T30044" s="110"/>
      <c r="AC30044" s="109"/>
      <c r="AJ30044" s="111"/>
      <c r="AO30044" s="111"/>
      <c r="AP30044" s="111"/>
    </row>
    <row r="30045" spans="20:52" x14ac:dyDescent="0.25">
      <c r="T30045" s="110"/>
      <c r="AC30045" s="109"/>
      <c r="AV30045" s="111"/>
    </row>
    <row r="30046" spans="20:52" x14ac:dyDescent="0.25">
      <c r="T30046" s="110"/>
      <c r="AC30046" s="109"/>
      <c r="AJ30046" s="111"/>
      <c r="AO30046" s="111"/>
      <c r="AZ30046" s="111"/>
    </row>
    <row r="30047" spans="20:52" x14ac:dyDescent="0.25">
      <c r="T30047" s="110"/>
      <c r="AC30047" s="109"/>
      <c r="AJ30047" s="111"/>
      <c r="AO30047" s="111"/>
      <c r="AP30047" s="111"/>
      <c r="AV30047" s="111"/>
    </row>
    <row r="30048" spans="20:52" x14ac:dyDescent="0.25">
      <c r="T30048" s="110"/>
      <c r="AC30048" s="109"/>
    </row>
    <row r="30049" spans="20:52" x14ac:dyDescent="0.25">
      <c r="T30049" s="110"/>
      <c r="AC30049" s="109"/>
    </row>
    <row r="30050" spans="20:52" x14ac:dyDescent="0.25">
      <c r="T30050" s="110"/>
      <c r="AC30050" s="109"/>
      <c r="AZ30050" s="111"/>
    </row>
    <row r="30051" spans="20:52" x14ac:dyDescent="0.25">
      <c r="T30051" s="110"/>
      <c r="AC30051" s="109"/>
    </row>
    <row r="30052" spans="20:52" x14ac:dyDescent="0.25">
      <c r="T30052" s="110"/>
      <c r="AC30052" s="109"/>
      <c r="AZ30052" s="111"/>
    </row>
    <row r="30053" spans="20:52" x14ac:dyDescent="0.25">
      <c r="T30053" s="110"/>
      <c r="AC30053" s="109"/>
      <c r="AJ30053" s="111"/>
      <c r="AO30053" s="111"/>
      <c r="AT30053" s="111"/>
      <c r="AV30053" s="111"/>
    </row>
    <row r="30054" spans="20:52" x14ac:dyDescent="0.25">
      <c r="T30054" s="110"/>
      <c r="AC30054" s="109"/>
    </row>
    <row r="30055" spans="20:52" x14ac:dyDescent="0.25">
      <c r="T30055" s="110"/>
      <c r="AC30055" s="109"/>
      <c r="AJ30055" s="111"/>
      <c r="AO30055" s="111"/>
      <c r="AP30055" s="111"/>
      <c r="AT30055" s="111"/>
      <c r="AV30055" s="111"/>
    </row>
    <row r="30056" spans="20:52" x14ac:dyDescent="0.25">
      <c r="T30056" s="110"/>
      <c r="AC30056" s="109"/>
      <c r="AJ30056" s="111"/>
      <c r="AO30056" s="111"/>
      <c r="AP30056" s="111"/>
      <c r="AT30056" s="111"/>
      <c r="AV30056" s="111"/>
    </row>
    <row r="30057" spans="20:52" x14ac:dyDescent="0.25">
      <c r="T30057" s="110"/>
      <c r="AC30057" s="109"/>
    </row>
    <row r="30058" spans="20:52" x14ac:dyDescent="0.25">
      <c r="T30058" s="110"/>
      <c r="AC30058" s="109"/>
    </row>
    <row r="30059" spans="20:52" x14ac:dyDescent="0.25">
      <c r="T30059" s="110"/>
      <c r="AC30059" s="109"/>
      <c r="AJ30059" s="111"/>
      <c r="AO30059" s="111"/>
      <c r="AV30059" s="111"/>
    </row>
    <row r="30060" spans="20:52" x14ac:dyDescent="0.25">
      <c r="T30060" s="110"/>
      <c r="AC30060" s="109"/>
      <c r="AJ30060" s="111"/>
      <c r="AO30060" s="111"/>
      <c r="AV30060" s="111"/>
    </row>
    <row r="30061" spans="20:52" x14ac:dyDescent="0.25">
      <c r="T30061" s="110"/>
      <c r="AC30061" s="109"/>
      <c r="AZ30061" s="111"/>
    </row>
    <row r="30062" spans="20:52" x14ac:dyDescent="0.25">
      <c r="T30062" s="110"/>
      <c r="AC30062" s="109"/>
      <c r="AZ30062" s="111"/>
    </row>
    <row r="30063" spans="20:52" x14ac:dyDescent="0.25">
      <c r="T30063" s="110"/>
      <c r="AC30063" s="109"/>
    </row>
    <row r="30064" spans="20:52" x14ac:dyDescent="0.25">
      <c r="T30064" s="110"/>
      <c r="AC30064" s="109"/>
      <c r="AJ30064" s="111"/>
      <c r="AO30064" s="111"/>
      <c r="AV30064" s="111"/>
    </row>
    <row r="30065" spans="20:52" x14ac:dyDescent="0.25">
      <c r="T30065" s="110"/>
      <c r="AC30065" s="109"/>
      <c r="AJ30065" s="111"/>
      <c r="AO30065" s="111"/>
      <c r="AV30065" s="111"/>
    </row>
    <row r="30066" spans="20:52" x14ac:dyDescent="0.25">
      <c r="T30066" s="110"/>
      <c r="AC30066" s="109"/>
      <c r="AJ30066" s="111"/>
      <c r="AO30066" s="111"/>
      <c r="AP30066" s="111"/>
    </row>
    <row r="30067" spans="20:52" x14ac:dyDescent="0.25">
      <c r="T30067" s="110"/>
      <c r="AC30067" s="109"/>
      <c r="AJ30067" s="111"/>
      <c r="AO30067" s="111"/>
      <c r="AP30067" s="111"/>
      <c r="AT30067" s="111"/>
      <c r="AV30067" s="111"/>
    </row>
    <row r="30068" spans="20:52" x14ac:dyDescent="0.25">
      <c r="T30068" s="110"/>
      <c r="AC30068" s="109"/>
    </row>
    <row r="30069" spans="20:52" x14ac:dyDescent="0.25">
      <c r="T30069" s="110"/>
      <c r="AC30069" s="109"/>
      <c r="AZ30069" s="111"/>
    </row>
    <row r="30070" spans="20:52" x14ac:dyDescent="0.25">
      <c r="T30070" s="110"/>
      <c r="AC30070" s="109"/>
    </row>
    <row r="30071" spans="20:52" x14ac:dyDescent="0.25">
      <c r="T30071" s="110"/>
      <c r="AC30071" s="109"/>
      <c r="AJ30071" s="111"/>
      <c r="AO30071" s="111"/>
      <c r="AV30071" s="111"/>
    </row>
    <row r="30072" spans="20:52" x14ac:dyDescent="0.25">
      <c r="T30072" s="110"/>
      <c r="AC30072" s="109"/>
    </row>
    <row r="30073" spans="20:52" x14ac:dyDescent="0.25">
      <c r="T30073" s="110"/>
      <c r="AC30073" s="109"/>
      <c r="AJ30073" s="111"/>
      <c r="AO30073" s="111"/>
      <c r="AV30073" s="111"/>
    </row>
    <row r="30074" spans="20:52" x14ac:dyDescent="0.25">
      <c r="T30074" s="110"/>
      <c r="AC30074" s="109"/>
      <c r="AJ30074" s="111"/>
      <c r="AO30074" s="111"/>
      <c r="AP30074" s="111"/>
    </row>
    <row r="30075" spans="20:52" x14ac:dyDescent="0.25">
      <c r="T30075" s="110"/>
      <c r="AC30075" s="109"/>
      <c r="AZ30075" s="111"/>
    </row>
    <row r="30076" spans="20:52" x14ac:dyDescent="0.25">
      <c r="T30076" s="110"/>
      <c r="AC30076" s="109"/>
      <c r="AJ30076" s="111"/>
      <c r="AO30076" s="111"/>
      <c r="AV30076" s="111"/>
    </row>
    <row r="30077" spans="20:52" x14ac:dyDescent="0.25">
      <c r="T30077" s="110"/>
      <c r="AC30077" s="109"/>
    </row>
    <row r="30078" spans="20:52" x14ac:dyDescent="0.25">
      <c r="T30078" s="110"/>
      <c r="AC30078" s="109"/>
    </row>
    <row r="30079" spans="20:52" x14ac:dyDescent="0.25">
      <c r="T30079" s="110"/>
      <c r="AC30079" s="109"/>
      <c r="AJ30079" s="111"/>
      <c r="AO30079" s="111"/>
      <c r="AV30079" s="111"/>
    </row>
    <row r="30080" spans="20:52" x14ac:dyDescent="0.25">
      <c r="T30080" s="110"/>
      <c r="AC30080" s="109"/>
      <c r="AP30080" s="111"/>
    </row>
    <row r="30081" spans="20:52" x14ac:dyDescent="0.25">
      <c r="T30081" s="110"/>
      <c r="AC30081" s="109"/>
      <c r="AJ30081" s="111"/>
      <c r="AO30081" s="111"/>
      <c r="AV30081" s="111"/>
    </row>
    <row r="30082" spans="20:52" x14ac:dyDescent="0.25">
      <c r="T30082" s="110"/>
      <c r="AC30082" s="109"/>
      <c r="AV30082" s="111"/>
    </row>
    <row r="30083" spans="20:52" x14ac:dyDescent="0.25">
      <c r="T30083" s="110"/>
      <c r="AC30083" s="109"/>
      <c r="AZ30083" s="111"/>
    </row>
    <row r="30084" spans="20:52" x14ac:dyDescent="0.25">
      <c r="T30084" s="110"/>
      <c r="AC30084" s="109"/>
    </row>
    <row r="30085" spans="20:52" x14ac:dyDescent="0.25">
      <c r="T30085" s="110"/>
      <c r="AC30085" s="109"/>
      <c r="AJ30085" s="111"/>
      <c r="AO30085" s="111"/>
      <c r="AV30085" s="111"/>
    </row>
    <row r="30086" spans="20:52" x14ac:dyDescent="0.25">
      <c r="T30086" s="110"/>
      <c r="AC30086" s="109"/>
      <c r="AJ30086" s="111"/>
      <c r="AO30086" s="111"/>
      <c r="AP30086" s="111"/>
      <c r="AV30086" s="111"/>
    </row>
    <row r="30087" spans="20:52" x14ac:dyDescent="0.25">
      <c r="T30087" s="110"/>
      <c r="AC30087" s="109"/>
      <c r="AJ30087" s="111"/>
      <c r="AO30087" s="111"/>
      <c r="AP30087" s="111"/>
      <c r="AV30087" s="111"/>
    </row>
    <row r="30088" spans="20:52" x14ac:dyDescent="0.25">
      <c r="T30088" s="110"/>
      <c r="AC30088" s="109"/>
      <c r="AP30088" s="111"/>
    </row>
    <row r="30089" spans="20:52" x14ac:dyDescent="0.25">
      <c r="T30089" s="110"/>
      <c r="AC30089" s="109"/>
      <c r="AJ30089" s="111"/>
      <c r="AO30089" s="111"/>
      <c r="AV30089" s="111"/>
      <c r="AZ30089" s="111"/>
    </row>
    <row r="30090" spans="20:52" x14ac:dyDescent="0.25">
      <c r="T30090" s="110"/>
      <c r="AC30090" s="109"/>
    </row>
    <row r="30091" spans="20:52" x14ac:dyDescent="0.25">
      <c r="T30091" s="110"/>
      <c r="AC30091" s="109"/>
      <c r="AJ30091" s="111"/>
      <c r="AO30091" s="111"/>
      <c r="AR30091" s="111"/>
    </row>
    <row r="30092" spans="20:52" x14ac:dyDescent="0.25">
      <c r="T30092" s="110"/>
      <c r="AC30092" s="109"/>
    </row>
    <row r="30093" spans="20:52" x14ac:dyDescent="0.25">
      <c r="T30093" s="110"/>
      <c r="AC30093" s="109"/>
      <c r="AJ30093" s="111"/>
      <c r="AO30093" s="111"/>
      <c r="AV30093" s="111"/>
    </row>
    <row r="30094" spans="20:52" x14ac:dyDescent="0.25">
      <c r="T30094" s="110"/>
      <c r="AC30094" s="109"/>
    </row>
    <row r="30095" spans="20:52" x14ac:dyDescent="0.25">
      <c r="T30095" s="110"/>
      <c r="AC30095" s="109"/>
    </row>
    <row r="30096" spans="20:52" x14ac:dyDescent="0.25">
      <c r="T30096" s="110"/>
      <c r="AC30096" s="109"/>
      <c r="AJ30096" s="111"/>
      <c r="AO30096" s="111"/>
      <c r="AP30096" s="111"/>
      <c r="AR30096" s="111"/>
      <c r="AV30096" s="111"/>
    </row>
    <row r="30097" spans="20:52" x14ac:dyDescent="0.25">
      <c r="T30097" s="110"/>
      <c r="AC30097" s="109"/>
      <c r="AJ30097" s="111"/>
      <c r="AO30097" s="111"/>
      <c r="AR30097" s="111"/>
      <c r="AV30097" s="111"/>
    </row>
    <row r="30098" spans="20:52" x14ac:dyDescent="0.25">
      <c r="T30098" s="110"/>
      <c r="AC30098" s="109"/>
      <c r="AO30098" s="111"/>
      <c r="AP30098" s="111"/>
      <c r="AT30098" s="111"/>
      <c r="AV30098" s="111"/>
    </row>
    <row r="30099" spans="20:52" x14ac:dyDescent="0.25">
      <c r="T30099" s="110"/>
      <c r="AC30099" s="109"/>
    </row>
    <row r="30100" spans="20:52" x14ac:dyDescent="0.25">
      <c r="T30100" s="110"/>
      <c r="AC30100" s="109"/>
      <c r="AV30100" s="111"/>
      <c r="AZ30100" s="111"/>
    </row>
    <row r="30101" spans="20:52" x14ac:dyDescent="0.25">
      <c r="T30101" s="110"/>
      <c r="AC30101" s="109"/>
      <c r="AJ30101" s="111"/>
      <c r="AO30101" s="111"/>
      <c r="AT30101" s="111"/>
      <c r="AV30101" s="111"/>
    </row>
    <row r="30102" spans="20:52" x14ac:dyDescent="0.25">
      <c r="T30102" s="110"/>
      <c r="AC30102" s="109"/>
      <c r="AV30102" s="111"/>
    </row>
    <row r="30103" spans="20:52" x14ac:dyDescent="0.25">
      <c r="T30103" s="110"/>
      <c r="AC30103" s="109"/>
    </row>
    <row r="30104" spans="20:52" x14ac:dyDescent="0.25">
      <c r="T30104" s="110"/>
      <c r="AC30104" s="109"/>
    </row>
    <row r="30105" spans="20:52" x14ac:dyDescent="0.25">
      <c r="T30105" s="110"/>
      <c r="AC30105" s="109"/>
      <c r="AJ30105" s="111"/>
      <c r="AO30105" s="111"/>
    </row>
    <row r="30106" spans="20:52" x14ac:dyDescent="0.25">
      <c r="T30106" s="110"/>
      <c r="AC30106" s="109"/>
    </row>
    <row r="30107" spans="20:52" x14ac:dyDescent="0.25">
      <c r="T30107" s="110"/>
      <c r="AC30107" s="109"/>
    </row>
    <row r="30108" spans="20:52" x14ac:dyDescent="0.25">
      <c r="T30108" s="110"/>
      <c r="AC30108" s="109"/>
      <c r="AJ30108" s="111"/>
      <c r="AO30108" s="111"/>
      <c r="AT30108" s="111"/>
    </row>
    <row r="30109" spans="20:52" x14ac:dyDescent="0.25">
      <c r="T30109" s="110"/>
      <c r="AC30109" s="109"/>
      <c r="AZ30109" s="111"/>
    </row>
    <row r="30110" spans="20:52" x14ac:dyDescent="0.25">
      <c r="T30110" s="110"/>
      <c r="AC30110" s="109"/>
      <c r="AJ30110" s="111"/>
      <c r="AO30110" s="111"/>
      <c r="AP30110" s="111"/>
      <c r="AT30110" s="111"/>
      <c r="AV30110" s="111"/>
    </row>
    <row r="30111" spans="20:52" x14ac:dyDescent="0.25">
      <c r="T30111" s="110"/>
      <c r="AC30111" s="109"/>
      <c r="AO30111" s="111"/>
    </row>
    <row r="30112" spans="20:52" x14ac:dyDescent="0.25">
      <c r="T30112" s="110"/>
      <c r="AC30112" s="109"/>
      <c r="AJ30112" s="111"/>
      <c r="AO30112" s="111"/>
      <c r="AP30112" s="111"/>
      <c r="AV30112" s="111"/>
    </row>
    <row r="30113" spans="20:48" x14ac:dyDescent="0.25">
      <c r="T30113" s="110"/>
      <c r="AC30113" s="109"/>
      <c r="AJ30113" s="111"/>
      <c r="AO30113" s="111"/>
    </row>
    <row r="30114" spans="20:48" x14ac:dyDescent="0.25">
      <c r="T30114" s="110"/>
      <c r="AC30114" s="109"/>
    </row>
    <row r="30115" spans="20:48" x14ac:dyDescent="0.25">
      <c r="T30115" s="110"/>
      <c r="AC30115" s="109"/>
      <c r="AJ30115" s="111"/>
      <c r="AO30115" s="111"/>
      <c r="AP30115" s="111"/>
      <c r="AT30115" s="111"/>
      <c r="AV30115" s="111"/>
    </row>
    <row r="30116" spans="20:48" x14ac:dyDescent="0.25">
      <c r="T30116" s="110"/>
      <c r="AC30116" s="109"/>
      <c r="AJ30116" s="111"/>
      <c r="AO30116" s="111"/>
      <c r="AV30116" s="111"/>
    </row>
    <row r="30117" spans="20:48" x14ac:dyDescent="0.25">
      <c r="T30117" s="110"/>
      <c r="AC30117" s="109"/>
    </row>
    <row r="30118" spans="20:48" x14ac:dyDescent="0.25">
      <c r="T30118" s="110"/>
      <c r="AC30118" s="109"/>
    </row>
    <row r="30119" spans="20:48" x14ac:dyDescent="0.25">
      <c r="T30119" s="110"/>
      <c r="AC30119" s="109"/>
    </row>
    <row r="30120" spans="20:48" x14ac:dyDescent="0.25">
      <c r="T30120" s="110"/>
      <c r="AC30120" s="109"/>
      <c r="AJ30120" s="111"/>
      <c r="AO30120" s="111"/>
      <c r="AP30120" s="111"/>
      <c r="AV30120" s="111"/>
    </row>
    <row r="30121" spans="20:48" x14ac:dyDescent="0.25">
      <c r="T30121" s="110"/>
      <c r="AC30121" s="109"/>
    </row>
    <row r="30122" spans="20:48" x14ac:dyDescent="0.25">
      <c r="T30122" s="110"/>
      <c r="AC30122" s="109"/>
    </row>
    <row r="30123" spans="20:48" x14ac:dyDescent="0.25">
      <c r="T30123" s="110"/>
      <c r="AC30123" s="109"/>
    </row>
    <row r="30124" spans="20:48" x14ac:dyDescent="0.25">
      <c r="T30124" s="110"/>
      <c r="AC30124" s="109"/>
      <c r="AV30124" s="111"/>
    </row>
    <row r="30125" spans="20:48" x14ac:dyDescent="0.25">
      <c r="T30125" s="110"/>
      <c r="AC30125" s="109"/>
      <c r="AV30125" s="111"/>
    </row>
    <row r="30126" spans="20:48" x14ac:dyDescent="0.25">
      <c r="T30126" s="110"/>
      <c r="AC30126" s="109"/>
    </row>
    <row r="30127" spans="20:48" x14ac:dyDescent="0.25">
      <c r="T30127" s="110"/>
      <c r="AC30127" s="109"/>
    </row>
    <row r="30128" spans="20:48" x14ac:dyDescent="0.25">
      <c r="T30128" s="110"/>
      <c r="AC30128" s="109"/>
      <c r="AJ30128" s="111"/>
      <c r="AO30128" s="111"/>
      <c r="AV30128" s="111"/>
    </row>
    <row r="30129" spans="20:52" x14ac:dyDescent="0.25">
      <c r="T30129" s="110"/>
      <c r="AC30129" s="109"/>
    </row>
    <row r="30130" spans="20:52" x14ac:dyDescent="0.25">
      <c r="T30130" s="110"/>
      <c r="AC30130" s="109"/>
      <c r="AZ30130" s="111"/>
    </row>
    <row r="30131" spans="20:52" x14ac:dyDescent="0.25">
      <c r="T30131" s="110"/>
      <c r="AC30131" s="109"/>
    </row>
    <row r="30132" spans="20:52" x14ac:dyDescent="0.25">
      <c r="T30132" s="110"/>
      <c r="AC30132" s="109"/>
      <c r="AJ30132" s="111"/>
      <c r="AO30132" s="111"/>
      <c r="AP30132" s="111"/>
      <c r="AT30132" s="111"/>
      <c r="AV30132" s="111"/>
    </row>
    <row r="30133" spans="20:52" x14ac:dyDescent="0.25">
      <c r="T30133" s="110"/>
      <c r="AC30133" s="109"/>
      <c r="AP30133" s="111"/>
      <c r="AV30133" s="111"/>
      <c r="AZ30133" s="111"/>
    </row>
    <row r="30134" spans="20:52" x14ac:dyDescent="0.25">
      <c r="T30134" s="110"/>
      <c r="AC30134" s="109"/>
      <c r="AJ30134" s="111"/>
      <c r="AO30134" s="111"/>
      <c r="AP30134" s="111"/>
      <c r="AR30134" s="111"/>
      <c r="AT30134" s="111"/>
      <c r="AV30134" s="111"/>
    </row>
    <row r="30135" spans="20:52" x14ac:dyDescent="0.25">
      <c r="T30135" s="110"/>
      <c r="AC30135" s="109"/>
    </row>
    <row r="30136" spans="20:52" x14ac:dyDescent="0.25">
      <c r="T30136" s="110"/>
      <c r="AC30136" s="109"/>
      <c r="AJ30136" s="111"/>
      <c r="AO30136" s="111"/>
      <c r="AT30136" s="111"/>
    </row>
    <row r="30137" spans="20:52" x14ac:dyDescent="0.25">
      <c r="T30137" s="110"/>
      <c r="AC30137" s="109"/>
      <c r="AJ30137" s="111"/>
      <c r="AO30137" s="111"/>
      <c r="AV30137" s="111"/>
    </row>
    <row r="30138" spans="20:52" x14ac:dyDescent="0.25">
      <c r="T30138" s="110"/>
      <c r="AC30138" s="109"/>
      <c r="AP30138" s="111"/>
      <c r="AZ30138" s="111"/>
    </row>
    <row r="30139" spans="20:52" x14ac:dyDescent="0.25">
      <c r="T30139" s="110"/>
      <c r="AC30139" s="109"/>
      <c r="AZ30139" s="111"/>
    </row>
    <row r="30140" spans="20:52" x14ac:dyDescent="0.25">
      <c r="T30140" s="110"/>
      <c r="AC30140" s="109"/>
    </row>
    <row r="30141" spans="20:52" x14ac:dyDescent="0.25">
      <c r="T30141" s="110"/>
      <c r="AC30141" s="109"/>
      <c r="AJ30141" s="111"/>
      <c r="AO30141" s="111"/>
      <c r="AP30141" s="111"/>
      <c r="AV30141" s="111"/>
    </row>
    <row r="30142" spans="20:52" x14ac:dyDescent="0.25">
      <c r="T30142" s="110"/>
      <c r="AC30142" s="109"/>
      <c r="AJ30142" s="111"/>
      <c r="AO30142" s="111"/>
      <c r="AV30142" s="111"/>
      <c r="AZ30142" s="111"/>
    </row>
    <row r="30143" spans="20:52" x14ac:dyDescent="0.25">
      <c r="T30143" s="110"/>
      <c r="AC30143" s="109"/>
      <c r="AJ30143" s="111"/>
      <c r="AO30143" s="111"/>
      <c r="AT30143" s="111"/>
      <c r="AV30143" s="111"/>
    </row>
    <row r="30144" spans="20:52" x14ac:dyDescent="0.25">
      <c r="T30144" s="110"/>
      <c r="AC30144" s="109"/>
    </row>
    <row r="30145" spans="20:52" x14ac:dyDescent="0.25">
      <c r="T30145" s="110"/>
      <c r="AC30145" s="109"/>
      <c r="AV30145" s="111"/>
    </row>
    <row r="30146" spans="20:52" x14ac:dyDescent="0.25">
      <c r="T30146" s="110"/>
      <c r="AC30146" s="109"/>
    </row>
    <row r="30147" spans="20:52" x14ac:dyDescent="0.25">
      <c r="T30147" s="110"/>
      <c r="AC30147" s="109"/>
      <c r="AO30147" s="111"/>
      <c r="AV30147" s="111"/>
    </row>
    <row r="30148" spans="20:52" x14ac:dyDescent="0.25">
      <c r="T30148" s="110"/>
      <c r="AC30148" s="109"/>
      <c r="AJ30148" s="111"/>
      <c r="AO30148" s="111"/>
      <c r="AT30148" s="111"/>
      <c r="AV30148" s="111"/>
    </row>
    <row r="30149" spans="20:52" x14ac:dyDescent="0.25">
      <c r="T30149" s="110"/>
      <c r="AC30149" s="109"/>
      <c r="AJ30149" s="111"/>
      <c r="AO30149" s="111"/>
      <c r="AV30149" s="111"/>
    </row>
    <row r="30150" spans="20:52" x14ac:dyDescent="0.25">
      <c r="T30150" s="110"/>
      <c r="AC30150" s="109"/>
      <c r="AZ30150" s="111"/>
    </row>
    <row r="30151" spans="20:52" x14ac:dyDescent="0.25">
      <c r="T30151" s="110"/>
      <c r="AC30151" s="109"/>
      <c r="AV30151" s="111"/>
    </row>
    <row r="30152" spans="20:52" x14ac:dyDescent="0.25">
      <c r="T30152" s="110"/>
      <c r="AC30152" s="109"/>
      <c r="AJ30152" s="111"/>
      <c r="AO30152" s="111"/>
      <c r="AV30152" s="111"/>
    </row>
    <row r="30153" spans="20:52" x14ac:dyDescent="0.25">
      <c r="T30153" s="110"/>
      <c r="AC30153" s="109"/>
    </row>
    <row r="30154" spans="20:52" x14ac:dyDescent="0.25">
      <c r="T30154" s="110"/>
      <c r="AC30154" s="109"/>
    </row>
    <row r="30155" spans="20:52" x14ac:dyDescent="0.25">
      <c r="T30155" s="110"/>
      <c r="AC30155" s="109"/>
    </row>
    <row r="30156" spans="20:52" x14ac:dyDescent="0.25">
      <c r="T30156" s="110"/>
      <c r="AC30156" s="109"/>
    </row>
    <row r="30157" spans="20:52" x14ac:dyDescent="0.25">
      <c r="T30157" s="110"/>
      <c r="AC30157" s="109"/>
    </row>
    <row r="30158" spans="20:52" x14ac:dyDescent="0.25">
      <c r="T30158" s="110"/>
      <c r="AC30158" s="109"/>
      <c r="AJ30158" s="111"/>
      <c r="AO30158" s="111"/>
      <c r="AV30158" s="111"/>
      <c r="AZ30158" s="111"/>
    </row>
    <row r="30159" spans="20:52" x14ac:dyDescent="0.25">
      <c r="T30159" s="110"/>
      <c r="AC30159" s="109"/>
      <c r="AV30159" s="111"/>
    </row>
    <row r="30160" spans="20:52" x14ac:dyDescent="0.25">
      <c r="T30160" s="110"/>
      <c r="AC30160" s="109"/>
      <c r="AJ30160" s="111"/>
      <c r="AO30160" s="111"/>
      <c r="AV30160" s="111"/>
    </row>
    <row r="30161" spans="20:52" x14ac:dyDescent="0.25">
      <c r="T30161" s="110"/>
      <c r="AC30161" s="109"/>
      <c r="AJ30161" s="111"/>
      <c r="AO30161" s="111"/>
      <c r="AV30161" s="111"/>
      <c r="AZ30161" s="111"/>
    </row>
    <row r="30162" spans="20:52" x14ac:dyDescent="0.25">
      <c r="T30162" s="110"/>
      <c r="AC30162" s="109"/>
      <c r="AJ30162" s="111"/>
      <c r="AO30162" s="111"/>
      <c r="AV30162" s="111"/>
      <c r="AZ30162" s="111"/>
    </row>
    <row r="30163" spans="20:52" x14ac:dyDescent="0.25">
      <c r="T30163" s="110"/>
      <c r="AC30163" s="109"/>
    </row>
    <row r="30164" spans="20:52" x14ac:dyDescent="0.25">
      <c r="T30164" s="110"/>
      <c r="AC30164" s="109"/>
    </row>
    <row r="30165" spans="20:52" x14ac:dyDescent="0.25">
      <c r="T30165" s="110"/>
      <c r="AC30165" s="109"/>
      <c r="AJ30165" s="111"/>
      <c r="AO30165" s="111"/>
    </row>
    <row r="30166" spans="20:52" x14ac:dyDescent="0.25">
      <c r="T30166" s="110"/>
      <c r="AC30166" s="109"/>
      <c r="AJ30166" s="111"/>
      <c r="AO30166" s="111"/>
      <c r="AV30166" s="111"/>
    </row>
    <row r="30167" spans="20:52" x14ac:dyDescent="0.25">
      <c r="T30167" s="110"/>
      <c r="AC30167" s="109"/>
      <c r="AJ30167" s="111"/>
      <c r="AO30167" s="111"/>
      <c r="AP30167" s="111"/>
      <c r="AV30167" s="111"/>
      <c r="AZ30167" s="111"/>
    </row>
    <row r="30168" spans="20:52" x14ac:dyDescent="0.25">
      <c r="T30168" s="110"/>
      <c r="AC30168" s="109"/>
    </row>
    <row r="30169" spans="20:52" x14ac:dyDescent="0.25">
      <c r="T30169" s="110"/>
      <c r="AC30169" s="109"/>
      <c r="AV30169" s="111"/>
    </row>
    <row r="30170" spans="20:52" x14ac:dyDescent="0.25">
      <c r="T30170" s="110"/>
      <c r="AC30170" s="109"/>
      <c r="AZ30170" s="111"/>
    </row>
    <row r="30171" spans="20:52" x14ac:dyDescent="0.25">
      <c r="T30171" s="110"/>
      <c r="AC30171" s="109"/>
    </row>
    <row r="30172" spans="20:52" x14ac:dyDescent="0.25">
      <c r="T30172" s="110"/>
      <c r="AC30172" s="109"/>
      <c r="AV30172" s="111"/>
    </row>
    <row r="30173" spans="20:52" x14ac:dyDescent="0.25">
      <c r="T30173" s="110"/>
      <c r="AC30173" s="109"/>
    </row>
    <row r="30174" spans="20:52" x14ac:dyDescent="0.25">
      <c r="T30174" s="110"/>
      <c r="AC30174" s="109"/>
    </row>
    <row r="30175" spans="20:52" x14ac:dyDescent="0.25">
      <c r="T30175" s="110"/>
      <c r="AC30175" s="109"/>
    </row>
    <row r="30176" spans="20:52" x14ac:dyDescent="0.25">
      <c r="T30176" s="110"/>
      <c r="AC30176" s="109"/>
      <c r="AT30176" s="111"/>
      <c r="AV30176" s="111"/>
    </row>
    <row r="30177" spans="20:52" x14ac:dyDescent="0.25">
      <c r="T30177" s="110"/>
      <c r="AC30177" s="109"/>
      <c r="AJ30177" s="111"/>
      <c r="AO30177" s="111"/>
    </row>
    <row r="30178" spans="20:52" x14ac:dyDescent="0.25">
      <c r="T30178" s="110"/>
      <c r="AC30178" s="109"/>
      <c r="AJ30178" s="111"/>
      <c r="AO30178" s="111"/>
      <c r="AR30178" s="111"/>
      <c r="AT30178" s="111"/>
      <c r="AV30178" s="111"/>
    </row>
    <row r="30179" spans="20:52" x14ac:dyDescent="0.25">
      <c r="T30179" s="110"/>
      <c r="AC30179" s="109"/>
    </row>
    <row r="30180" spans="20:52" x14ac:dyDescent="0.25">
      <c r="T30180" s="110"/>
      <c r="AC30180" s="109"/>
      <c r="AJ30180" s="111"/>
      <c r="AO30180" s="111"/>
      <c r="AT30180" s="111"/>
      <c r="AV30180" s="111"/>
    </row>
    <row r="30181" spans="20:52" x14ac:dyDescent="0.25">
      <c r="T30181" s="110"/>
      <c r="AC30181" s="109"/>
      <c r="AJ30181" s="111"/>
      <c r="AO30181" s="111"/>
      <c r="AP30181" s="111"/>
    </row>
    <row r="30182" spans="20:52" x14ac:dyDescent="0.25">
      <c r="T30182" s="110"/>
      <c r="AC30182" s="109"/>
      <c r="AJ30182" s="111"/>
      <c r="AO30182" s="111"/>
      <c r="AT30182" s="111"/>
      <c r="AV30182" s="111"/>
    </row>
    <row r="30183" spans="20:52" x14ac:dyDescent="0.25">
      <c r="T30183" s="110"/>
      <c r="AC30183" s="109"/>
      <c r="AJ30183" s="111"/>
      <c r="AO30183" s="111"/>
      <c r="AV30183" s="111"/>
    </row>
    <row r="30184" spans="20:52" x14ac:dyDescent="0.25">
      <c r="T30184" s="110"/>
      <c r="AC30184" s="109"/>
      <c r="AJ30184" s="111"/>
      <c r="AO30184" s="111"/>
      <c r="AV30184" s="111"/>
    </row>
    <row r="30185" spans="20:52" x14ac:dyDescent="0.25">
      <c r="T30185" s="110"/>
      <c r="AC30185" s="109"/>
    </row>
    <row r="30186" spans="20:52" x14ac:dyDescent="0.25">
      <c r="T30186" s="110"/>
      <c r="AC30186" s="109"/>
    </row>
    <row r="30187" spans="20:52" x14ac:dyDescent="0.25">
      <c r="T30187" s="110"/>
      <c r="AC30187" s="109"/>
      <c r="AJ30187" s="111"/>
      <c r="AO30187" s="111"/>
      <c r="AR30187" s="111"/>
      <c r="AV30187" s="111"/>
    </row>
    <row r="30188" spans="20:52" x14ac:dyDescent="0.25">
      <c r="T30188" s="110"/>
      <c r="AC30188" s="109"/>
    </row>
    <row r="30189" spans="20:52" x14ac:dyDescent="0.25">
      <c r="T30189" s="110"/>
      <c r="AC30189" s="109"/>
      <c r="AJ30189" s="111"/>
      <c r="AO30189" s="111"/>
      <c r="AP30189" s="111"/>
      <c r="AT30189" s="111"/>
      <c r="AV30189" s="111"/>
      <c r="AZ30189" s="111"/>
    </row>
    <row r="30190" spans="20:52" x14ac:dyDescent="0.25">
      <c r="T30190" s="110"/>
      <c r="AC30190" s="109"/>
    </row>
    <row r="30191" spans="20:52" x14ac:dyDescent="0.25">
      <c r="T30191" s="110"/>
      <c r="AC30191" s="109"/>
      <c r="AJ30191" s="111"/>
      <c r="AO30191" s="111"/>
      <c r="AV30191" s="111"/>
    </row>
    <row r="30192" spans="20:52" x14ac:dyDescent="0.25">
      <c r="T30192" s="110"/>
      <c r="AC30192" s="109"/>
    </row>
    <row r="30193" spans="20:52" x14ac:dyDescent="0.25">
      <c r="T30193" s="110"/>
      <c r="AC30193" s="109"/>
      <c r="AV30193" s="111"/>
    </row>
    <row r="30194" spans="20:52" x14ac:dyDescent="0.25">
      <c r="T30194" s="110"/>
      <c r="AC30194" s="109"/>
      <c r="AJ30194" s="111"/>
      <c r="AO30194" s="111"/>
      <c r="AP30194" s="111"/>
      <c r="AV30194" s="111"/>
    </row>
    <row r="30195" spans="20:52" x14ac:dyDescent="0.25">
      <c r="T30195" s="110"/>
      <c r="AC30195" s="109"/>
    </row>
    <row r="30196" spans="20:52" x14ac:dyDescent="0.25">
      <c r="T30196" s="110"/>
      <c r="AC30196" s="109"/>
    </row>
    <row r="30197" spans="20:52" x14ac:dyDescent="0.25">
      <c r="T30197" s="110"/>
      <c r="AC30197" s="109"/>
    </row>
    <row r="30198" spans="20:52" x14ac:dyDescent="0.25">
      <c r="T30198" s="110"/>
      <c r="AC30198" s="109"/>
    </row>
    <row r="30199" spans="20:52" x14ac:dyDescent="0.25">
      <c r="T30199" s="110"/>
      <c r="AC30199" s="109"/>
      <c r="AJ30199" s="111"/>
      <c r="AO30199" s="111"/>
      <c r="AV30199" s="111"/>
    </row>
    <row r="30200" spans="20:52" x14ac:dyDescent="0.25">
      <c r="T30200" s="110"/>
      <c r="AC30200" s="109"/>
      <c r="AV30200" s="111"/>
    </row>
    <row r="30201" spans="20:52" x14ac:dyDescent="0.25">
      <c r="T30201" s="110"/>
      <c r="AC30201" s="109"/>
    </row>
    <row r="30202" spans="20:52" x14ac:dyDescent="0.25">
      <c r="T30202" s="110"/>
      <c r="AC30202" s="109"/>
      <c r="AO30202" s="111"/>
      <c r="AP30202" s="111"/>
      <c r="AT30202" s="111"/>
      <c r="AV30202" s="111"/>
      <c r="AZ30202" s="111"/>
    </row>
    <row r="30203" spans="20:52" x14ac:dyDescent="0.25">
      <c r="T30203" s="110"/>
      <c r="AC30203" s="109"/>
      <c r="AO30203" s="111"/>
      <c r="AV30203" s="111"/>
    </row>
    <row r="30204" spans="20:52" x14ac:dyDescent="0.25">
      <c r="T30204" s="110"/>
      <c r="AC30204" s="109"/>
      <c r="AP30204" s="111"/>
    </row>
    <row r="30205" spans="20:52" x14ac:dyDescent="0.25">
      <c r="T30205" s="110"/>
      <c r="AC30205" s="109"/>
      <c r="AJ30205" s="111"/>
      <c r="AO30205" s="111"/>
      <c r="AP30205" s="111"/>
      <c r="AV30205" s="111"/>
    </row>
    <row r="30206" spans="20:52" x14ac:dyDescent="0.25">
      <c r="T30206" s="110"/>
      <c r="AC30206" s="109"/>
      <c r="AJ30206" s="111"/>
      <c r="AO30206" s="111"/>
      <c r="AR30206" s="111"/>
      <c r="AV30206" s="111"/>
    </row>
    <row r="30207" spans="20:52" x14ac:dyDescent="0.25">
      <c r="T30207" s="110"/>
      <c r="AC30207" s="109"/>
      <c r="AJ30207" s="111"/>
      <c r="AO30207" s="111"/>
      <c r="AP30207" s="111"/>
      <c r="AV30207" s="111"/>
    </row>
    <row r="30208" spans="20:52" x14ac:dyDescent="0.25">
      <c r="T30208" s="110"/>
      <c r="AC30208" s="109"/>
    </row>
    <row r="30209" spans="20:52" x14ac:dyDescent="0.25">
      <c r="T30209" s="110"/>
      <c r="AC30209" s="109"/>
      <c r="AV30209" s="111"/>
    </row>
    <row r="30210" spans="20:52" x14ac:dyDescent="0.25">
      <c r="T30210" s="110"/>
      <c r="AC30210" s="109"/>
      <c r="AJ30210" s="111"/>
      <c r="AO30210" s="111"/>
      <c r="AP30210" s="111"/>
      <c r="AT30210" s="111"/>
      <c r="AV30210" s="111"/>
    </row>
    <row r="30211" spans="20:52" x14ac:dyDescent="0.25">
      <c r="T30211" s="110"/>
      <c r="AC30211" s="109"/>
      <c r="AJ30211" s="111"/>
      <c r="AP30211" s="111"/>
      <c r="AV30211" s="111"/>
      <c r="AZ30211" s="111"/>
    </row>
    <row r="30212" spans="20:52" x14ac:dyDescent="0.25">
      <c r="T30212" s="110"/>
      <c r="AC30212" s="109"/>
    </row>
    <row r="30213" spans="20:52" x14ac:dyDescent="0.25">
      <c r="T30213" s="110"/>
      <c r="AC30213" s="109"/>
    </row>
    <row r="30214" spans="20:52" x14ac:dyDescent="0.25">
      <c r="T30214" s="110"/>
      <c r="AC30214" s="109"/>
      <c r="AJ30214" s="111"/>
      <c r="AO30214" s="111"/>
      <c r="AP30214" s="111"/>
      <c r="AT30214" s="111"/>
      <c r="AV30214" s="111"/>
    </row>
    <row r="30215" spans="20:52" x14ac:dyDescent="0.25">
      <c r="T30215" s="110"/>
      <c r="AC30215" s="109"/>
      <c r="AT30215" s="111"/>
      <c r="AV30215" s="111"/>
    </row>
    <row r="30216" spans="20:52" x14ac:dyDescent="0.25">
      <c r="T30216" s="110"/>
      <c r="AC30216" s="109"/>
    </row>
    <row r="30217" spans="20:52" x14ac:dyDescent="0.25">
      <c r="T30217" s="110"/>
      <c r="AC30217" s="109"/>
      <c r="AJ30217" s="111"/>
      <c r="AO30217" s="111"/>
      <c r="AV30217" s="111"/>
    </row>
    <row r="30218" spans="20:52" x14ac:dyDescent="0.25">
      <c r="T30218" s="110"/>
      <c r="AC30218" s="109"/>
      <c r="AJ30218" s="111"/>
      <c r="AO30218" s="111"/>
      <c r="AV30218" s="111"/>
    </row>
    <row r="30219" spans="20:52" x14ac:dyDescent="0.25">
      <c r="T30219" s="110"/>
      <c r="AC30219" s="109"/>
      <c r="AJ30219" s="111"/>
      <c r="AO30219" s="111"/>
      <c r="AV30219" s="111"/>
    </row>
    <row r="30220" spans="20:52" x14ac:dyDescent="0.25">
      <c r="T30220" s="110"/>
      <c r="AC30220" s="109"/>
      <c r="AJ30220" s="111"/>
      <c r="AO30220" s="111"/>
      <c r="AP30220" s="111"/>
      <c r="AV30220" s="111"/>
    </row>
    <row r="30221" spans="20:52" x14ac:dyDescent="0.25">
      <c r="T30221" s="110"/>
      <c r="AC30221" s="109"/>
      <c r="AV30221" s="111"/>
    </row>
    <row r="30222" spans="20:52" x14ac:dyDescent="0.25">
      <c r="T30222" s="110"/>
      <c r="AC30222" s="109"/>
    </row>
    <row r="30223" spans="20:52" x14ac:dyDescent="0.25">
      <c r="T30223" s="110"/>
      <c r="AC30223" s="109"/>
      <c r="AJ30223" s="111"/>
      <c r="AO30223" s="111"/>
      <c r="AP30223" s="111"/>
      <c r="AV30223" s="111"/>
    </row>
    <row r="30224" spans="20:52" x14ac:dyDescent="0.25">
      <c r="T30224" s="110"/>
      <c r="AC30224" s="109"/>
    </row>
    <row r="30225" spans="20:52" x14ac:dyDescent="0.25">
      <c r="T30225" s="110"/>
      <c r="AC30225" s="109"/>
      <c r="AJ30225" s="111"/>
      <c r="AO30225" s="111"/>
      <c r="AV30225" s="111"/>
    </row>
    <row r="30226" spans="20:52" x14ac:dyDescent="0.25">
      <c r="T30226" s="110"/>
      <c r="AC30226" s="109"/>
    </row>
    <row r="30227" spans="20:52" x14ac:dyDescent="0.25">
      <c r="T30227" s="110"/>
      <c r="AC30227" s="109"/>
    </row>
    <row r="30228" spans="20:52" x14ac:dyDescent="0.25">
      <c r="T30228" s="110"/>
      <c r="AC30228" s="109"/>
    </row>
    <row r="30229" spans="20:52" x14ac:dyDescent="0.25">
      <c r="T30229" s="110"/>
      <c r="AC30229" s="109"/>
      <c r="AJ30229" s="111"/>
      <c r="AO30229" s="111"/>
      <c r="AV30229" s="111"/>
    </row>
    <row r="30230" spans="20:52" x14ac:dyDescent="0.25">
      <c r="T30230" s="110"/>
      <c r="AC30230" s="109"/>
    </row>
    <row r="30231" spans="20:52" x14ac:dyDescent="0.25">
      <c r="T30231" s="110"/>
      <c r="AC30231" s="109"/>
    </row>
    <row r="30232" spans="20:52" x14ac:dyDescent="0.25">
      <c r="T30232" s="110"/>
      <c r="AC30232" s="109"/>
    </row>
    <row r="30233" spans="20:52" x14ac:dyDescent="0.25">
      <c r="T30233" s="110"/>
      <c r="AC30233" s="109"/>
    </row>
    <row r="30234" spans="20:52" x14ac:dyDescent="0.25">
      <c r="T30234" s="110"/>
      <c r="AC30234" s="109"/>
      <c r="AJ30234" s="111"/>
      <c r="AO30234" s="111"/>
      <c r="AP30234" s="111"/>
      <c r="AV30234" s="111"/>
    </row>
    <row r="30235" spans="20:52" x14ac:dyDescent="0.25">
      <c r="T30235" s="110"/>
      <c r="AC30235" s="109"/>
    </row>
    <row r="30236" spans="20:52" x14ac:dyDescent="0.25">
      <c r="T30236" s="110"/>
      <c r="AC30236" s="109"/>
      <c r="AJ30236" s="111"/>
      <c r="AO30236" s="111"/>
      <c r="AP30236" s="111"/>
      <c r="AT30236" s="111"/>
      <c r="AV30236" s="111"/>
    </row>
    <row r="30237" spans="20:52" x14ac:dyDescent="0.25">
      <c r="T30237" s="110"/>
      <c r="AC30237" s="109"/>
    </row>
    <row r="30238" spans="20:52" x14ac:dyDescent="0.25">
      <c r="T30238" s="110"/>
      <c r="AC30238" s="109"/>
    </row>
    <row r="30239" spans="20:52" x14ac:dyDescent="0.25">
      <c r="T30239" s="110"/>
      <c r="AC30239" s="109"/>
      <c r="AZ30239" s="111"/>
    </row>
    <row r="30240" spans="20:52" x14ac:dyDescent="0.25">
      <c r="T30240" s="110"/>
      <c r="AC30240" s="109"/>
    </row>
    <row r="30241" spans="20:52" x14ac:dyDescent="0.25">
      <c r="T30241" s="110"/>
      <c r="AC30241" s="109"/>
      <c r="AO30241" s="111"/>
      <c r="AP30241" s="111"/>
      <c r="AT30241" s="111"/>
      <c r="AV30241" s="111"/>
    </row>
    <row r="30242" spans="20:52" x14ac:dyDescent="0.25">
      <c r="T30242" s="110"/>
      <c r="AC30242" s="109"/>
      <c r="AT30242" s="111"/>
    </row>
    <row r="30243" spans="20:52" x14ac:dyDescent="0.25">
      <c r="T30243" s="110"/>
      <c r="AC30243" s="109"/>
    </row>
    <row r="30244" spans="20:52" x14ac:dyDescent="0.25">
      <c r="T30244" s="110"/>
      <c r="AC30244" s="109"/>
    </row>
    <row r="30245" spans="20:52" x14ac:dyDescent="0.25">
      <c r="T30245" s="110"/>
      <c r="AC30245" s="109"/>
      <c r="AJ30245" s="111"/>
      <c r="AO30245" s="111"/>
      <c r="AV30245" s="111"/>
    </row>
    <row r="30246" spans="20:52" x14ac:dyDescent="0.25">
      <c r="T30246" s="110"/>
      <c r="AC30246" s="109"/>
      <c r="AT30246" s="111"/>
      <c r="AV30246" s="111"/>
      <c r="AZ30246" s="111"/>
    </row>
    <row r="30247" spans="20:52" x14ac:dyDescent="0.25">
      <c r="T30247" s="110"/>
      <c r="AC30247" s="109"/>
      <c r="AJ30247" s="111"/>
      <c r="AO30247" s="111"/>
      <c r="AP30247" s="111"/>
      <c r="AV30247" s="111"/>
    </row>
    <row r="30248" spans="20:52" x14ac:dyDescent="0.25">
      <c r="T30248" s="110"/>
      <c r="AC30248" s="109"/>
      <c r="AZ30248" s="111"/>
    </row>
    <row r="30249" spans="20:52" x14ac:dyDescent="0.25">
      <c r="T30249" s="110"/>
      <c r="AC30249" s="109"/>
      <c r="AJ30249" s="111"/>
      <c r="AO30249" s="111"/>
      <c r="AP30249" s="111"/>
      <c r="AR30249" s="111"/>
      <c r="AV30249" s="111"/>
    </row>
    <row r="30250" spans="20:52" x14ac:dyDescent="0.25">
      <c r="T30250" s="110"/>
      <c r="AC30250" s="109"/>
      <c r="AJ30250" s="111"/>
      <c r="AO30250" s="111"/>
      <c r="AP30250" s="111"/>
      <c r="AR30250" s="111"/>
      <c r="AT30250" s="111"/>
      <c r="AV30250" s="111"/>
    </row>
    <row r="30251" spans="20:52" x14ac:dyDescent="0.25">
      <c r="T30251" s="110"/>
      <c r="AC30251" s="109"/>
      <c r="AV30251" s="111"/>
    </row>
    <row r="30252" spans="20:52" x14ac:dyDescent="0.25">
      <c r="T30252" s="110"/>
      <c r="AC30252" s="109"/>
      <c r="AV30252" s="111"/>
    </row>
    <row r="30253" spans="20:52" x14ac:dyDescent="0.25">
      <c r="T30253" s="110"/>
      <c r="AC30253" s="109"/>
      <c r="AJ30253" s="111"/>
      <c r="AP30253" s="111"/>
      <c r="AV30253" s="111"/>
    </row>
    <row r="30254" spans="20:52" x14ac:dyDescent="0.25">
      <c r="T30254" s="110"/>
      <c r="AC30254" s="109"/>
    </row>
    <row r="30255" spans="20:52" x14ac:dyDescent="0.25">
      <c r="T30255" s="110"/>
      <c r="AC30255" s="109"/>
      <c r="AJ30255" s="111"/>
      <c r="AO30255" s="111"/>
      <c r="AV30255" s="111"/>
    </row>
    <row r="30256" spans="20:52" x14ac:dyDescent="0.25">
      <c r="T30256" s="110"/>
      <c r="AC30256" s="109"/>
      <c r="AJ30256" s="111"/>
    </row>
    <row r="30257" spans="20:48" x14ac:dyDescent="0.25">
      <c r="T30257" s="110"/>
      <c r="AC30257" s="109"/>
      <c r="AJ30257" s="111"/>
      <c r="AO30257" s="111"/>
      <c r="AV30257" s="111"/>
    </row>
    <row r="30258" spans="20:48" x14ac:dyDescent="0.25">
      <c r="T30258" s="110"/>
      <c r="AC30258" s="109"/>
      <c r="AJ30258" s="111"/>
      <c r="AO30258" s="111"/>
      <c r="AV30258" s="111"/>
    </row>
    <row r="30259" spans="20:48" x14ac:dyDescent="0.25">
      <c r="T30259" s="110"/>
      <c r="AC30259" s="109"/>
    </row>
    <row r="30260" spans="20:48" x14ac:dyDescent="0.25">
      <c r="T30260" s="110"/>
      <c r="AC30260" s="109"/>
      <c r="AV30260" s="111"/>
    </row>
    <row r="30261" spans="20:48" x14ac:dyDescent="0.25">
      <c r="T30261" s="110"/>
      <c r="AC30261" s="109"/>
    </row>
    <row r="30262" spans="20:48" x14ac:dyDescent="0.25">
      <c r="T30262" s="110"/>
      <c r="AC30262" s="109"/>
      <c r="AT30262" s="111"/>
    </row>
    <row r="30263" spans="20:48" x14ac:dyDescent="0.25">
      <c r="T30263" s="110"/>
      <c r="AC30263" s="109"/>
      <c r="AJ30263" s="111"/>
      <c r="AO30263" s="111"/>
      <c r="AV30263" s="111"/>
    </row>
    <row r="30264" spans="20:48" x14ac:dyDescent="0.25">
      <c r="T30264" s="110"/>
      <c r="AC30264" s="109"/>
      <c r="AJ30264" s="111"/>
      <c r="AO30264" s="111"/>
      <c r="AV30264" s="111"/>
    </row>
    <row r="30265" spans="20:48" x14ac:dyDescent="0.25">
      <c r="T30265" s="110"/>
      <c r="AC30265" s="109"/>
      <c r="AJ30265" s="111"/>
      <c r="AO30265" s="111"/>
      <c r="AV30265" s="111"/>
    </row>
    <row r="30266" spans="20:48" x14ac:dyDescent="0.25">
      <c r="T30266" s="110"/>
      <c r="AC30266" s="109"/>
    </row>
    <row r="30267" spans="20:48" x14ac:dyDescent="0.25">
      <c r="T30267" s="110"/>
      <c r="AC30267" s="109"/>
    </row>
    <row r="30268" spans="20:48" x14ac:dyDescent="0.25">
      <c r="T30268" s="110"/>
      <c r="AC30268" s="109"/>
    </row>
    <row r="30269" spans="20:48" x14ac:dyDescent="0.25">
      <c r="T30269" s="110"/>
      <c r="AC30269" s="109"/>
      <c r="AV30269" s="111"/>
    </row>
    <row r="30270" spans="20:48" x14ac:dyDescent="0.25">
      <c r="T30270" s="110"/>
      <c r="AC30270" s="109"/>
    </row>
    <row r="30271" spans="20:48" x14ac:dyDescent="0.25">
      <c r="T30271" s="110"/>
      <c r="AC30271" s="109"/>
    </row>
    <row r="30272" spans="20:48" x14ac:dyDescent="0.25">
      <c r="T30272" s="110"/>
      <c r="AC30272" s="109"/>
      <c r="AJ30272" s="111"/>
      <c r="AO30272" s="111"/>
      <c r="AV30272" s="111"/>
    </row>
    <row r="30273" spans="20:52" x14ac:dyDescent="0.25">
      <c r="T30273" s="110"/>
      <c r="AC30273" s="109"/>
      <c r="AJ30273" s="111"/>
      <c r="AO30273" s="111"/>
      <c r="AP30273" s="111"/>
      <c r="AV30273" s="111"/>
      <c r="AZ30273" s="111"/>
    </row>
    <row r="30274" spans="20:52" x14ac:dyDescent="0.25">
      <c r="T30274" s="110"/>
      <c r="AC30274" s="109"/>
    </row>
    <row r="30275" spans="20:52" x14ac:dyDescent="0.25">
      <c r="T30275" s="110"/>
      <c r="AC30275" s="109"/>
      <c r="AJ30275" s="111"/>
      <c r="AO30275" s="111"/>
      <c r="AV30275" s="111"/>
    </row>
    <row r="30276" spans="20:52" x14ac:dyDescent="0.25">
      <c r="T30276" s="110"/>
      <c r="AC30276" s="109"/>
      <c r="AJ30276" s="111"/>
      <c r="AO30276" s="111"/>
      <c r="AP30276" s="111"/>
      <c r="AV30276" s="111"/>
    </row>
    <row r="30277" spans="20:52" x14ac:dyDescent="0.25">
      <c r="T30277" s="110"/>
      <c r="AC30277" s="109"/>
    </row>
    <row r="30278" spans="20:52" x14ac:dyDescent="0.25">
      <c r="T30278" s="110"/>
      <c r="AC30278" s="109"/>
    </row>
    <row r="30279" spans="20:52" x14ac:dyDescent="0.25">
      <c r="T30279" s="110"/>
      <c r="AC30279" s="109"/>
      <c r="AJ30279" s="111"/>
      <c r="AO30279" s="111"/>
      <c r="AP30279" s="111"/>
      <c r="AV30279" s="111"/>
    </row>
    <row r="30280" spans="20:52" x14ac:dyDescent="0.25">
      <c r="T30280" s="110"/>
      <c r="AC30280" s="109"/>
      <c r="AJ30280" s="111"/>
      <c r="AO30280" s="111"/>
      <c r="AV30280" s="111"/>
    </row>
    <row r="30281" spans="20:52" x14ac:dyDescent="0.25">
      <c r="T30281" s="110"/>
      <c r="AC30281" s="109"/>
    </row>
    <row r="30282" spans="20:52" x14ac:dyDescent="0.25">
      <c r="T30282" s="110"/>
      <c r="AC30282" s="109"/>
      <c r="AP30282" s="111"/>
      <c r="AV30282" s="111"/>
    </row>
    <row r="30283" spans="20:52" x14ac:dyDescent="0.25">
      <c r="T30283" s="110"/>
      <c r="AC30283" s="109"/>
    </row>
    <row r="30284" spans="20:52" x14ac:dyDescent="0.25">
      <c r="T30284" s="110"/>
      <c r="AC30284" s="109"/>
      <c r="AO30284" s="111"/>
      <c r="AP30284" s="111"/>
      <c r="AV30284" s="111"/>
    </row>
    <row r="30285" spans="20:52" x14ac:dyDescent="0.25">
      <c r="T30285" s="110"/>
      <c r="AC30285" s="109"/>
      <c r="AJ30285" s="111"/>
      <c r="AO30285" s="111"/>
      <c r="AV30285" s="111"/>
    </row>
    <row r="30286" spans="20:52" x14ac:dyDescent="0.25">
      <c r="T30286" s="110"/>
      <c r="AC30286" s="109"/>
      <c r="AJ30286" s="111"/>
      <c r="AO30286" s="111"/>
      <c r="AP30286" s="111"/>
      <c r="AT30286" s="111"/>
    </row>
    <row r="30287" spans="20:52" x14ac:dyDescent="0.25">
      <c r="T30287" s="110"/>
      <c r="AC30287" s="109"/>
      <c r="AJ30287" s="111"/>
      <c r="AO30287" s="111"/>
      <c r="AV30287" s="111"/>
    </row>
    <row r="30288" spans="20:52" x14ac:dyDescent="0.25">
      <c r="T30288" s="110"/>
      <c r="AC30288" s="109"/>
      <c r="AJ30288" s="111"/>
      <c r="AO30288" s="111"/>
      <c r="AP30288" s="111"/>
      <c r="AV30288" s="111"/>
      <c r="AZ30288" s="111"/>
    </row>
    <row r="30289" spans="20:52" x14ac:dyDescent="0.25">
      <c r="T30289" s="110"/>
      <c r="AC30289" s="109"/>
      <c r="AZ30289" s="111"/>
    </row>
    <row r="30290" spans="20:52" x14ac:dyDescent="0.25">
      <c r="T30290" s="110"/>
      <c r="AC30290" s="109"/>
      <c r="AJ30290" s="111"/>
      <c r="AO30290" s="111"/>
      <c r="AT30290" s="111"/>
      <c r="AV30290" s="111"/>
    </row>
    <row r="30291" spans="20:52" x14ac:dyDescent="0.25">
      <c r="T30291" s="110"/>
      <c r="AC30291" s="109"/>
      <c r="AJ30291" s="111"/>
      <c r="AO30291" s="111"/>
      <c r="AT30291" s="111"/>
    </row>
    <row r="30292" spans="20:52" x14ac:dyDescent="0.25">
      <c r="T30292" s="110"/>
      <c r="AC30292" s="109"/>
      <c r="AJ30292" s="111"/>
      <c r="AO30292" s="111"/>
      <c r="AT30292" s="111"/>
    </row>
    <row r="30293" spans="20:52" x14ac:dyDescent="0.25">
      <c r="T30293" s="110"/>
      <c r="AC30293" s="109"/>
      <c r="AJ30293" s="111"/>
      <c r="AO30293" s="111"/>
      <c r="AP30293" s="111"/>
      <c r="AT30293" s="111"/>
      <c r="AV30293" s="111"/>
    </row>
    <row r="30294" spans="20:52" x14ac:dyDescent="0.25">
      <c r="T30294" s="110"/>
      <c r="AC30294" s="109"/>
      <c r="AJ30294" s="111"/>
      <c r="AO30294" s="111"/>
      <c r="AP30294" s="111"/>
      <c r="AZ30294" s="111"/>
    </row>
    <row r="30295" spans="20:52" x14ac:dyDescent="0.25">
      <c r="T30295" s="110"/>
      <c r="AC30295" s="109"/>
      <c r="AJ30295" s="111"/>
      <c r="AO30295" s="111"/>
      <c r="AP30295" s="111"/>
      <c r="AT30295" s="111"/>
      <c r="AV30295" s="111"/>
      <c r="AZ30295" s="111"/>
    </row>
    <row r="30296" spans="20:52" x14ac:dyDescent="0.25">
      <c r="T30296" s="110"/>
      <c r="AC30296" s="109"/>
      <c r="AJ30296" s="111"/>
      <c r="AO30296" s="111"/>
      <c r="AT30296" s="111"/>
    </row>
    <row r="30297" spans="20:52" x14ac:dyDescent="0.25">
      <c r="T30297" s="110"/>
      <c r="AC30297" s="109"/>
      <c r="AJ30297" s="111"/>
      <c r="AO30297" s="111"/>
      <c r="AP30297" s="111"/>
      <c r="AT30297" s="111"/>
      <c r="AV30297" s="111"/>
    </row>
    <row r="30298" spans="20:52" x14ac:dyDescent="0.25">
      <c r="T30298" s="110"/>
      <c r="AC30298" s="109"/>
      <c r="AJ30298" s="111"/>
      <c r="AO30298" s="111"/>
      <c r="AP30298" s="111"/>
      <c r="AR30298" s="111"/>
      <c r="AT30298" s="111"/>
      <c r="AV30298" s="111"/>
    </row>
    <row r="30299" spans="20:52" x14ac:dyDescent="0.25">
      <c r="T30299" s="110"/>
      <c r="AC30299" s="109"/>
      <c r="AJ30299" s="111"/>
      <c r="AO30299" s="111"/>
      <c r="AP30299" s="111"/>
      <c r="AT30299" s="111"/>
      <c r="AV30299" s="111"/>
    </row>
    <row r="30300" spans="20:52" x14ac:dyDescent="0.25">
      <c r="T30300" s="110"/>
      <c r="AC30300" s="109"/>
      <c r="AJ30300" s="111"/>
      <c r="AO30300" s="111"/>
      <c r="AR30300" s="111"/>
      <c r="AT30300" s="111"/>
      <c r="AV30300" s="111"/>
    </row>
    <row r="30301" spans="20:52" x14ac:dyDescent="0.25">
      <c r="T30301" s="110"/>
      <c r="AC30301" s="109"/>
      <c r="AJ30301" s="111"/>
      <c r="AO30301" s="111"/>
      <c r="AP30301" s="111"/>
      <c r="AT30301" s="111"/>
      <c r="AV30301" s="111"/>
    </row>
    <row r="30302" spans="20:52" x14ac:dyDescent="0.25">
      <c r="T30302" s="110"/>
      <c r="AC30302" s="109"/>
      <c r="AJ30302" s="111"/>
      <c r="AO30302" s="111"/>
      <c r="AP30302" s="111"/>
      <c r="AV30302" s="111"/>
      <c r="AZ30302" s="111"/>
    </row>
    <row r="30303" spans="20:52" x14ac:dyDescent="0.25">
      <c r="T30303" s="110"/>
      <c r="AC30303" s="109"/>
      <c r="AJ30303" s="111"/>
      <c r="AO30303" s="111"/>
      <c r="AP30303" s="111"/>
      <c r="AV30303" s="111"/>
      <c r="AZ30303" s="111"/>
    </row>
    <row r="30304" spans="20:52" x14ac:dyDescent="0.25">
      <c r="T30304" s="110"/>
      <c r="AC30304" s="109"/>
      <c r="AJ30304" s="111"/>
      <c r="AO30304" s="111"/>
      <c r="AP30304" s="111"/>
      <c r="AV30304" s="111"/>
    </row>
    <row r="30305" spans="20:52" x14ac:dyDescent="0.25">
      <c r="T30305" s="110"/>
      <c r="AC30305" s="109"/>
      <c r="AJ30305" s="111"/>
      <c r="AO30305" s="111"/>
      <c r="AV30305" s="111"/>
    </row>
    <row r="30306" spans="20:52" x14ac:dyDescent="0.25">
      <c r="T30306" s="110"/>
      <c r="AC30306" s="109"/>
      <c r="AJ30306" s="111"/>
      <c r="AO30306" s="111"/>
      <c r="AP30306" s="111"/>
      <c r="AZ30306" s="111"/>
    </row>
    <row r="30307" spans="20:52" x14ac:dyDescent="0.25">
      <c r="T30307" s="110"/>
      <c r="AC30307" s="109"/>
      <c r="AJ30307" s="111"/>
      <c r="AR30307" s="111"/>
      <c r="AT30307" s="111"/>
      <c r="AV30307" s="111"/>
    </row>
    <row r="30308" spans="20:52" x14ac:dyDescent="0.25">
      <c r="T30308" s="110"/>
      <c r="AC30308" s="109"/>
    </row>
    <row r="30309" spans="20:52" x14ac:dyDescent="0.25">
      <c r="T30309" s="110"/>
      <c r="AC30309" s="109"/>
      <c r="AJ30309" s="111"/>
      <c r="AO30309" s="111"/>
      <c r="AP30309" s="111"/>
      <c r="AT30309" s="111"/>
    </row>
    <row r="30310" spans="20:52" x14ac:dyDescent="0.25">
      <c r="T30310" s="110"/>
      <c r="AC30310" s="109"/>
      <c r="AJ30310" s="111"/>
      <c r="AO30310" s="111"/>
      <c r="AP30310" s="111"/>
      <c r="AV30310" s="111"/>
      <c r="AZ30310" s="111"/>
    </row>
    <row r="30311" spans="20:52" x14ac:dyDescent="0.25">
      <c r="T30311" s="110"/>
      <c r="AC30311" s="109"/>
      <c r="AJ30311" s="111"/>
      <c r="AO30311" s="111"/>
      <c r="AP30311" s="111"/>
      <c r="AT30311" s="111"/>
      <c r="AV30311" s="111"/>
    </row>
    <row r="30312" spans="20:52" x14ac:dyDescent="0.25">
      <c r="T30312" s="110"/>
      <c r="AC30312" s="109"/>
      <c r="AZ30312" s="111"/>
    </row>
    <row r="30313" spans="20:52" x14ac:dyDescent="0.25">
      <c r="T30313" s="110"/>
      <c r="AC30313" s="109"/>
      <c r="AJ30313" s="111"/>
      <c r="AO30313" s="111"/>
      <c r="AV30313" s="111"/>
      <c r="AZ30313" s="111"/>
    </row>
    <row r="30314" spans="20:52" x14ac:dyDescent="0.25">
      <c r="T30314" s="110"/>
      <c r="AC30314" s="109"/>
      <c r="AZ30314" s="111"/>
    </row>
    <row r="30315" spans="20:52" x14ac:dyDescent="0.25">
      <c r="T30315" s="110"/>
      <c r="AC30315" s="109"/>
    </row>
    <row r="30316" spans="20:52" x14ac:dyDescent="0.25">
      <c r="T30316" s="110"/>
      <c r="AC30316" s="109"/>
      <c r="AJ30316" s="111"/>
      <c r="AO30316" s="111"/>
      <c r="AT30316" s="111"/>
    </row>
    <row r="30317" spans="20:52" x14ac:dyDescent="0.25">
      <c r="T30317" s="110"/>
      <c r="AC30317" s="109"/>
      <c r="AJ30317" s="111"/>
      <c r="AO30317" s="111"/>
      <c r="AR30317" s="111"/>
      <c r="AV30317" s="111"/>
    </row>
    <row r="30318" spans="20:52" x14ac:dyDescent="0.25">
      <c r="T30318" s="110"/>
      <c r="AC30318" s="109"/>
      <c r="AJ30318" s="111"/>
      <c r="AV30318" s="111"/>
    </row>
    <row r="30319" spans="20:52" x14ac:dyDescent="0.25">
      <c r="T30319" s="110"/>
      <c r="AC30319" s="109"/>
    </row>
    <row r="30320" spans="20:52" x14ac:dyDescent="0.25">
      <c r="T30320" s="110"/>
      <c r="AC30320" s="109"/>
    </row>
    <row r="30321" spans="20:52" x14ac:dyDescent="0.25">
      <c r="T30321" s="110"/>
      <c r="AC30321" s="109"/>
    </row>
    <row r="30322" spans="20:52" x14ac:dyDescent="0.25">
      <c r="T30322" s="110"/>
      <c r="AC30322" s="109"/>
      <c r="AO30322" s="111"/>
      <c r="AT30322" s="111"/>
      <c r="AV30322" s="111"/>
    </row>
    <row r="30323" spans="20:52" x14ac:dyDescent="0.25">
      <c r="T30323" s="110"/>
      <c r="AC30323" s="109"/>
      <c r="AJ30323" s="111"/>
      <c r="AO30323" s="111"/>
      <c r="AP30323" s="111"/>
      <c r="AV30323" s="111"/>
    </row>
    <row r="30324" spans="20:52" x14ac:dyDescent="0.25">
      <c r="T30324" s="110"/>
      <c r="AC30324" s="109"/>
      <c r="AJ30324" s="111"/>
      <c r="AO30324" s="111"/>
      <c r="AT30324" s="111"/>
    </row>
    <row r="30325" spans="20:52" x14ac:dyDescent="0.25">
      <c r="T30325" s="110"/>
      <c r="AC30325" s="109"/>
      <c r="AP30325" s="111"/>
    </row>
    <row r="30326" spans="20:52" x14ac:dyDescent="0.25">
      <c r="T30326" s="110"/>
      <c r="AC30326" s="109"/>
      <c r="AJ30326" s="111"/>
      <c r="AO30326" s="111"/>
      <c r="AV30326" s="111"/>
      <c r="AZ30326" s="111"/>
    </row>
    <row r="30327" spans="20:52" x14ac:dyDescent="0.25">
      <c r="T30327" s="110"/>
      <c r="AC30327" s="109"/>
      <c r="AJ30327" s="111"/>
    </row>
    <row r="30328" spans="20:52" x14ac:dyDescent="0.25">
      <c r="T30328" s="110"/>
      <c r="AC30328" s="109"/>
      <c r="AJ30328" s="111"/>
      <c r="AO30328" s="111"/>
      <c r="AV30328" s="111"/>
    </row>
    <row r="30329" spans="20:52" x14ac:dyDescent="0.25">
      <c r="T30329" s="110"/>
      <c r="AC30329" s="109"/>
      <c r="AJ30329" s="111"/>
      <c r="AO30329" s="111"/>
      <c r="AP30329" s="111"/>
      <c r="AR30329" s="111"/>
      <c r="AT30329" s="111"/>
      <c r="AV30329" s="111"/>
    </row>
    <row r="30330" spans="20:52" x14ac:dyDescent="0.25">
      <c r="T30330" s="110"/>
      <c r="AC30330" s="109"/>
    </row>
    <row r="30331" spans="20:52" x14ac:dyDescent="0.25">
      <c r="T30331" s="110"/>
      <c r="AC30331" s="109"/>
    </row>
    <row r="30332" spans="20:52" x14ac:dyDescent="0.25">
      <c r="T30332" s="110"/>
      <c r="AC30332" s="109"/>
    </row>
    <row r="30333" spans="20:52" x14ac:dyDescent="0.25">
      <c r="T30333" s="110"/>
      <c r="AC30333" s="109"/>
      <c r="AJ30333" s="111"/>
      <c r="AO30333" s="111"/>
      <c r="AV30333" s="111"/>
    </row>
    <row r="30334" spans="20:52" x14ac:dyDescent="0.25">
      <c r="T30334" s="110"/>
      <c r="AC30334" s="109"/>
    </row>
    <row r="30335" spans="20:52" x14ac:dyDescent="0.25">
      <c r="T30335" s="110"/>
      <c r="AC30335" s="109"/>
      <c r="AJ30335" s="111"/>
      <c r="AO30335" s="111"/>
      <c r="AV30335" s="111"/>
    </row>
    <row r="30336" spans="20:52" x14ac:dyDescent="0.25">
      <c r="T30336" s="110"/>
      <c r="AC30336" s="109"/>
      <c r="AJ30336" s="111"/>
      <c r="AO30336" s="111"/>
      <c r="AT30336" s="111"/>
      <c r="AV30336" s="111"/>
    </row>
    <row r="30337" spans="20:52" x14ac:dyDescent="0.25">
      <c r="T30337" s="110"/>
      <c r="AC30337" s="109"/>
      <c r="AJ30337" s="111"/>
      <c r="AO30337" s="111"/>
      <c r="AP30337" s="111"/>
      <c r="AT30337" s="111"/>
      <c r="AV30337" s="111"/>
    </row>
    <row r="30338" spans="20:52" x14ac:dyDescent="0.25">
      <c r="T30338" s="110"/>
      <c r="AC30338" s="109"/>
      <c r="AJ30338" s="111"/>
      <c r="AO30338" s="111"/>
      <c r="AV30338" s="111"/>
    </row>
    <row r="30339" spans="20:52" x14ac:dyDescent="0.25">
      <c r="T30339" s="110"/>
      <c r="AC30339" s="109"/>
    </row>
    <row r="30340" spans="20:52" x14ac:dyDescent="0.25">
      <c r="T30340" s="110"/>
      <c r="AC30340" s="109"/>
      <c r="AJ30340" s="111"/>
      <c r="AO30340" s="111"/>
      <c r="AP30340" s="111"/>
      <c r="AV30340" s="111"/>
    </row>
    <row r="30341" spans="20:52" x14ac:dyDescent="0.25">
      <c r="T30341" s="110"/>
      <c r="AC30341" s="109"/>
      <c r="AJ30341" s="111"/>
      <c r="AO30341" s="111"/>
      <c r="AP30341" s="111"/>
      <c r="AV30341" s="111"/>
    </row>
    <row r="30342" spans="20:52" x14ac:dyDescent="0.25">
      <c r="T30342" s="110"/>
      <c r="AC30342" s="109"/>
      <c r="AJ30342" s="111"/>
      <c r="AO30342" s="111"/>
      <c r="AP30342" s="111"/>
      <c r="AT30342" s="111"/>
      <c r="AV30342" s="111"/>
      <c r="AZ30342" s="111"/>
    </row>
    <row r="30343" spans="20:52" x14ac:dyDescent="0.25">
      <c r="T30343" s="110"/>
      <c r="AC30343" s="109"/>
      <c r="AJ30343" s="111"/>
      <c r="AO30343" s="111"/>
      <c r="AP30343" s="111"/>
      <c r="AR30343" s="111"/>
      <c r="AT30343" s="111"/>
    </row>
    <row r="30344" spans="20:52" x14ac:dyDescent="0.25">
      <c r="T30344" s="110"/>
      <c r="AC30344" s="109"/>
    </row>
    <row r="30345" spans="20:52" x14ac:dyDescent="0.25">
      <c r="T30345" s="110"/>
      <c r="AC30345" s="109"/>
      <c r="AV30345" s="111"/>
    </row>
    <row r="30346" spans="20:52" x14ac:dyDescent="0.25">
      <c r="T30346" s="110"/>
      <c r="AC30346" s="109"/>
    </row>
    <row r="30347" spans="20:52" x14ac:dyDescent="0.25">
      <c r="T30347" s="110"/>
      <c r="AC30347" s="109"/>
      <c r="AJ30347" s="111"/>
      <c r="AO30347" s="111"/>
      <c r="AT30347" s="111"/>
    </row>
    <row r="30348" spans="20:52" x14ac:dyDescent="0.25">
      <c r="T30348" s="110"/>
      <c r="AC30348" s="109"/>
    </row>
    <row r="30349" spans="20:52" x14ac:dyDescent="0.25">
      <c r="T30349" s="110"/>
      <c r="AC30349" s="109"/>
      <c r="AJ30349" s="111"/>
      <c r="AO30349" s="111"/>
      <c r="AT30349" s="111"/>
      <c r="AV30349" s="111"/>
    </row>
    <row r="30350" spans="20:52" x14ac:dyDescent="0.25">
      <c r="T30350" s="110"/>
      <c r="AC30350" s="109"/>
      <c r="AZ30350" s="111"/>
    </row>
    <row r="30351" spans="20:52" x14ac:dyDescent="0.25">
      <c r="T30351" s="110"/>
      <c r="AC30351" s="109"/>
      <c r="AJ30351" s="111"/>
      <c r="AO30351" s="111"/>
      <c r="AT30351" s="111"/>
    </row>
    <row r="30352" spans="20:52" x14ac:dyDescent="0.25">
      <c r="T30352" s="110"/>
      <c r="AC30352" s="109"/>
      <c r="AO30352" s="111"/>
    </row>
    <row r="30353" spans="20:52" x14ac:dyDescent="0.25">
      <c r="T30353" s="110"/>
      <c r="AC30353" s="109"/>
      <c r="AJ30353" s="111"/>
      <c r="AO30353" s="111"/>
      <c r="AV30353" s="111"/>
      <c r="AZ30353" s="111"/>
    </row>
    <row r="30354" spans="20:52" x14ac:dyDescent="0.25">
      <c r="T30354" s="110"/>
      <c r="AC30354" s="109"/>
    </row>
    <row r="30355" spans="20:52" x14ac:dyDescent="0.25">
      <c r="T30355" s="110"/>
      <c r="AC30355" s="109"/>
    </row>
    <row r="30356" spans="20:52" x14ac:dyDescent="0.25">
      <c r="T30356" s="110"/>
      <c r="AC30356" s="109"/>
    </row>
    <row r="30357" spans="20:52" x14ac:dyDescent="0.25">
      <c r="T30357" s="110"/>
      <c r="AC30357" s="109"/>
      <c r="AZ30357" s="111"/>
    </row>
    <row r="30358" spans="20:52" x14ac:dyDescent="0.25">
      <c r="T30358" s="110"/>
      <c r="AC30358" s="109"/>
    </row>
    <row r="30359" spans="20:52" x14ac:dyDescent="0.25">
      <c r="T30359" s="110"/>
      <c r="AC30359" s="109"/>
    </row>
    <row r="30360" spans="20:52" x14ac:dyDescent="0.25">
      <c r="T30360" s="110"/>
      <c r="AC30360" s="109"/>
      <c r="AZ30360" s="111"/>
    </row>
    <row r="30361" spans="20:52" x14ac:dyDescent="0.25">
      <c r="T30361" s="110"/>
      <c r="AC30361" s="109"/>
      <c r="AP30361" s="111"/>
      <c r="AZ30361" s="111"/>
    </row>
    <row r="30362" spans="20:52" x14ac:dyDescent="0.25">
      <c r="T30362" s="110"/>
      <c r="AC30362" s="109"/>
      <c r="AV30362" s="111"/>
    </row>
    <row r="30363" spans="20:52" x14ac:dyDescent="0.25">
      <c r="T30363" s="110"/>
      <c r="AC30363" s="109"/>
      <c r="AJ30363" s="111"/>
      <c r="AO30363" s="111"/>
      <c r="AP30363" s="111"/>
      <c r="AR30363" s="111"/>
      <c r="AT30363" s="111"/>
      <c r="AV30363" s="111"/>
    </row>
    <row r="30364" spans="20:52" x14ac:dyDescent="0.25">
      <c r="T30364" s="110"/>
      <c r="AC30364" s="109"/>
    </row>
    <row r="30365" spans="20:52" x14ac:dyDescent="0.25">
      <c r="T30365" s="110"/>
      <c r="AC30365" s="109"/>
      <c r="AJ30365" s="111"/>
      <c r="AO30365" s="111"/>
      <c r="AV30365" s="111"/>
    </row>
    <row r="30366" spans="20:52" x14ac:dyDescent="0.25">
      <c r="T30366" s="110"/>
      <c r="AC30366" s="109"/>
    </row>
    <row r="30367" spans="20:52" x14ac:dyDescent="0.25">
      <c r="T30367" s="110"/>
      <c r="AC30367" s="109"/>
      <c r="AZ30367" s="111"/>
    </row>
    <row r="30368" spans="20:52" x14ac:dyDescent="0.25">
      <c r="T30368" s="110"/>
      <c r="AC30368" s="109"/>
    </row>
    <row r="30369" spans="20:52" x14ac:dyDescent="0.25">
      <c r="T30369" s="110"/>
      <c r="AC30369" s="109"/>
      <c r="AJ30369" s="111"/>
      <c r="AO30369" s="111"/>
      <c r="AV30369" s="111"/>
    </row>
    <row r="30370" spans="20:52" x14ac:dyDescent="0.25">
      <c r="T30370" s="110"/>
      <c r="AC30370" s="109"/>
    </row>
    <row r="30371" spans="20:52" x14ac:dyDescent="0.25">
      <c r="T30371" s="110"/>
      <c r="AC30371" s="109"/>
      <c r="AJ30371" s="111"/>
      <c r="AO30371" s="111"/>
      <c r="AP30371" s="111"/>
      <c r="AV30371" s="111"/>
    </row>
    <row r="30372" spans="20:52" x14ac:dyDescent="0.25">
      <c r="T30372" s="110"/>
      <c r="AC30372" s="109"/>
    </row>
    <row r="30373" spans="20:52" x14ac:dyDescent="0.25">
      <c r="T30373" s="110"/>
      <c r="AC30373" s="109"/>
      <c r="AJ30373" s="111"/>
      <c r="AO30373" s="111"/>
      <c r="AP30373" s="111"/>
      <c r="AT30373" s="111"/>
      <c r="AV30373" s="111"/>
    </row>
    <row r="30374" spans="20:52" x14ac:dyDescent="0.25">
      <c r="T30374" s="110"/>
      <c r="AC30374" s="109"/>
      <c r="AV30374" s="111"/>
      <c r="AZ30374" s="111"/>
    </row>
    <row r="30375" spans="20:52" x14ac:dyDescent="0.25">
      <c r="T30375" s="110"/>
      <c r="AC30375" s="109"/>
      <c r="AJ30375" s="111"/>
      <c r="AO30375" s="111"/>
      <c r="AP30375" s="111"/>
      <c r="AV30375" s="111"/>
    </row>
    <row r="30376" spans="20:52" x14ac:dyDescent="0.25">
      <c r="T30376" s="110"/>
      <c r="AC30376" s="109"/>
      <c r="AJ30376" s="111"/>
      <c r="AO30376" s="111"/>
      <c r="AV30376" s="111"/>
    </row>
    <row r="30377" spans="20:52" x14ac:dyDescent="0.25">
      <c r="T30377" s="110"/>
      <c r="AC30377" s="109"/>
      <c r="AT30377" s="111"/>
    </row>
    <row r="30378" spans="20:52" x14ac:dyDescent="0.25">
      <c r="T30378" s="110"/>
      <c r="AC30378" s="109"/>
    </row>
    <row r="30379" spans="20:52" x14ac:dyDescent="0.25">
      <c r="T30379" s="110"/>
      <c r="AC30379" s="109"/>
    </row>
    <row r="30380" spans="20:52" x14ac:dyDescent="0.25">
      <c r="T30380" s="110"/>
      <c r="AC30380" s="109"/>
    </row>
    <row r="30381" spans="20:52" x14ac:dyDescent="0.25">
      <c r="T30381" s="110"/>
      <c r="AC30381" s="109"/>
      <c r="AJ30381" s="111"/>
      <c r="AO30381" s="111"/>
      <c r="AP30381" s="111"/>
      <c r="AV30381" s="111"/>
      <c r="AZ30381" s="111"/>
    </row>
    <row r="30382" spans="20:52" x14ac:dyDescent="0.25">
      <c r="T30382" s="110"/>
      <c r="AC30382" s="109"/>
      <c r="AJ30382" s="111"/>
      <c r="AP30382" s="111"/>
      <c r="AV30382" s="111"/>
    </row>
    <row r="30383" spans="20:52" x14ac:dyDescent="0.25">
      <c r="T30383" s="110"/>
      <c r="AC30383" s="109"/>
      <c r="AJ30383" s="111"/>
      <c r="AO30383" s="111"/>
      <c r="AT30383" s="111"/>
      <c r="AV30383" s="111"/>
    </row>
    <row r="30384" spans="20:52" x14ac:dyDescent="0.25">
      <c r="T30384" s="110"/>
      <c r="AC30384" s="109"/>
    </row>
    <row r="30385" spans="20:48" x14ac:dyDescent="0.25">
      <c r="T30385" s="110"/>
      <c r="AC30385" s="109"/>
    </row>
    <row r="30386" spans="20:48" x14ac:dyDescent="0.25">
      <c r="T30386" s="110"/>
      <c r="AC30386" s="109"/>
    </row>
    <row r="30387" spans="20:48" x14ac:dyDescent="0.25">
      <c r="T30387" s="110"/>
      <c r="AC30387" s="109"/>
    </row>
    <row r="30388" spans="20:48" x14ac:dyDescent="0.25">
      <c r="T30388" s="110"/>
      <c r="AC30388" s="109"/>
      <c r="AJ30388" s="111"/>
      <c r="AO30388" s="111"/>
      <c r="AV30388" s="111"/>
    </row>
    <row r="30389" spans="20:48" x14ac:dyDescent="0.25">
      <c r="T30389" s="110"/>
      <c r="AC30389" s="109"/>
    </row>
    <row r="30390" spans="20:48" x14ac:dyDescent="0.25">
      <c r="T30390" s="110"/>
      <c r="AC30390" s="109"/>
      <c r="AJ30390" s="111"/>
      <c r="AO30390" s="111"/>
    </row>
    <row r="30391" spans="20:48" x14ac:dyDescent="0.25">
      <c r="T30391" s="110"/>
      <c r="AC30391" s="109"/>
      <c r="AJ30391" s="111"/>
      <c r="AO30391" s="111"/>
      <c r="AT30391" s="111"/>
      <c r="AV30391" s="111"/>
    </row>
    <row r="30392" spans="20:48" x14ac:dyDescent="0.25">
      <c r="T30392" s="110"/>
      <c r="AC30392" s="109"/>
    </row>
    <row r="30393" spans="20:48" x14ac:dyDescent="0.25">
      <c r="T30393" s="110"/>
      <c r="AC30393" s="109"/>
      <c r="AP30393" s="111"/>
    </row>
    <row r="30394" spans="20:48" x14ac:dyDescent="0.25">
      <c r="T30394" s="110"/>
      <c r="AC30394" s="109"/>
    </row>
    <row r="30395" spans="20:48" x14ac:dyDescent="0.25">
      <c r="T30395" s="110"/>
      <c r="AC30395" s="109"/>
    </row>
    <row r="30396" spans="20:48" x14ac:dyDescent="0.25">
      <c r="T30396" s="110"/>
      <c r="AC30396" s="109"/>
      <c r="AJ30396" s="111"/>
      <c r="AO30396" s="111"/>
      <c r="AP30396" s="111"/>
      <c r="AT30396" s="111"/>
      <c r="AV30396" s="111"/>
    </row>
    <row r="30397" spans="20:48" x14ac:dyDescent="0.25">
      <c r="T30397" s="110"/>
      <c r="AC30397" s="109"/>
    </row>
    <row r="30398" spans="20:48" x14ac:dyDescent="0.25">
      <c r="T30398" s="110"/>
      <c r="AC30398" s="109"/>
    </row>
    <row r="30399" spans="20:48" x14ac:dyDescent="0.25">
      <c r="T30399" s="110"/>
      <c r="AC30399" s="109"/>
    </row>
    <row r="30400" spans="20:48" x14ac:dyDescent="0.25">
      <c r="T30400" s="110"/>
      <c r="AC30400" s="109"/>
    </row>
    <row r="30401" spans="20:52" x14ac:dyDescent="0.25">
      <c r="T30401" s="110"/>
      <c r="AC30401" s="109"/>
      <c r="AO30401" s="111"/>
      <c r="AP30401" s="111"/>
      <c r="AV30401" s="111"/>
    </row>
    <row r="30402" spans="20:52" x14ac:dyDescent="0.25">
      <c r="T30402" s="110"/>
      <c r="AC30402" s="109"/>
      <c r="AJ30402" s="111"/>
      <c r="AO30402" s="111"/>
      <c r="AV30402" s="111"/>
    </row>
    <row r="30403" spans="20:52" x14ac:dyDescent="0.25">
      <c r="T30403" s="110"/>
      <c r="AC30403" s="109"/>
    </row>
    <row r="30404" spans="20:52" x14ac:dyDescent="0.25">
      <c r="T30404" s="110"/>
      <c r="AC30404" s="109"/>
    </row>
    <row r="30405" spans="20:52" x14ac:dyDescent="0.25">
      <c r="T30405" s="110"/>
      <c r="AC30405" s="109"/>
      <c r="AJ30405" s="111"/>
      <c r="AO30405" s="111"/>
      <c r="AP30405" s="111"/>
    </row>
    <row r="30406" spans="20:52" x14ac:dyDescent="0.25">
      <c r="T30406" s="110"/>
      <c r="AC30406" s="109"/>
      <c r="AJ30406" s="111"/>
      <c r="AO30406" s="111"/>
      <c r="AT30406" s="111"/>
    </row>
    <row r="30407" spans="20:52" x14ac:dyDescent="0.25">
      <c r="T30407" s="110"/>
      <c r="AC30407" s="109"/>
    </row>
    <row r="30408" spans="20:52" x14ac:dyDescent="0.25">
      <c r="T30408" s="110"/>
      <c r="AC30408" s="109"/>
      <c r="AV30408" s="111"/>
    </row>
    <row r="30409" spans="20:52" x14ac:dyDescent="0.25">
      <c r="T30409" s="110"/>
      <c r="AC30409" s="109"/>
    </row>
    <row r="30410" spans="20:52" x14ac:dyDescent="0.25">
      <c r="T30410" s="110"/>
      <c r="AC30410" s="109"/>
      <c r="AJ30410" s="111"/>
      <c r="AO30410" s="111"/>
      <c r="AV30410" s="111"/>
    </row>
    <row r="30411" spans="20:52" x14ac:dyDescent="0.25">
      <c r="T30411" s="110"/>
      <c r="AC30411" s="109"/>
      <c r="AZ30411" s="111"/>
    </row>
    <row r="30412" spans="20:52" x14ac:dyDescent="0.25">
      <c r="T30412" s="110"/>
      <c r="AC30412" s="109"/>
      <c r="AJ30412" s="111"/>
      <c r="AO30412" s="111"/>
      <c r="AV30412" s="111"/>
      <c r="AZ30412" s="111"/>
    </row>
    <row r="30413" spans="20:52" x14ac:dyDescent="0.25">
      <c r="T30413" s="110"/>
      <c r="AC30413" s="109"/>
      <c r="AZ30413" s="111"/>
    </row>
    <row r="30414" spans="20:52" x14ac:dyDescent="0.25">
      <c r="T30414" s="110"/>
      <c r="AC30414" s="109"/>
    </row>
    <row r="30415" spans="20:52" x14ac:dyDescent="0.25">
      <c r="T30415" s="110"/>
      <c r="AC30415" s="109"/>
      <c r="AJ30415" s="111"/>
      <c r="AO30415" s="111"/>
      <c r="AP30415" s="111"/>
      <c r="AT30415" s="111"/>
      <c r="AV30415" s="111"/>
    </row>
    <row r="30416" spans="20:52" x14ac:dyDescent="0.25">
      <c r="T30416" s="110"/>
      <c r="AC30416" s="109"/>
      <c r="AJ30416" s="111"/>
      <c r="AO30416" s="111"/>
    </row>
    <row r="30417" spans="20:52" x14ac:dyDescent="0.25">
      <c r="T30417" s="110"/>
      <c r="AC30417" s="109"/>
      <c r="AJ30417" s="111"/>
      <c r="AO30417" s="111"/>
      <c r="AV30417" s="111"/>
    </row>
    <row r="30418" spans="20:52" x14ac:dyDescent="0.25">
      <c r="T30418" s="110"/>
      <c r="AC30418" s="109"/>
      <c r="AJ30418" s="111"/>
      <c r="AO30418" s="111"/>
    </row>
    <row r="30419" spans="20:52" x14ac:dyDescent="0.25">
      <c r="T30419" s="110"/>
      <c r="AC30419" s="109"/>
      <c r="AJ30419" s="111"/>
      <c r="AO30419" s="111"/>
      <c r="AP30419" s="111"/>
      <c r="AV30419" s="111"/>
    </row>
    <row r="30420" spans="20:52" x14ac:dyDescent="0.25">
      <c r="T30420" s="110"/>
      <c r="AC30420" s="109"/>
    </row>
    <row r="30421" spans="20:52" x14ac:dyDescent="0.25">
      <c r="T30421" s="110"/>
      <c r="AC30421" s="109"/>
      <c r="AJ30421" s="111"/>
      <c r="AV30421" s="111"/>
      <c r="AZ30421" s="111"/>
    </row>
    <row r="30422" spans="20:52" x14ac:dyDescent="0.25">
      <c r="T30422" s="110"/>
      <c r="AC30422" s="109"/>
      <c r="AJ30422" s="111"/>
      <c r="AO30422" s="111"/>
      <c r="AV30422" s="111"/>
    </row>
    <row r="30423" spans="20:52" x14ac:dyDescent="0.25">
      <c r="T30423" s="110"/>
      <c r="AC30423" s="109"/>
    </row>
    <row r="30424" spans="20:52" x14ac:dyDescent="0.25">
      <c r="T30424" s="110"/>
      <c r="AC30424" s="109"/>
      <c r="AJ30424" s="111"/>
      <c r="AO30424" s="111"/>
      <c r="AV30424" s="111"/>
    </row>
    <row r="30425" spans="20:52" x14ac:dyDescent="0.25">
      <c r="T30425" s="110"/>
      <c r="AC30425" s="109"/>
    </row>
    <row r="30426" spans="20:52" x14ac:dyDescent="0.25">
      <c r="T30426" s="110"/>
      <c r="AC30426" s="109"/>
      <c r="AV30426" s="111"/>
    </row>
    <row r="30427" spans="20:52" x14ac:dyDescent="0.25">
      <c r="T30427" s="110"/>
      <c r="AC30427" s="109"/>
    </row>
    <row r="30428" spans="20:52" x14ac:dyDescent="0.25">
      <c r="T30428" s="110"/>
      <c r="AC30428" s="109"/>
    </row>
    <row r="30429" spans="20:52" x14ac:dyDescent="0.25">
      <c r="T30429" s="110"/>
      <c r="AC30429" s="109"/>
    </row>
    <row r="30430" spans="20:52" x14ac:dyDescent="0.25">
      <c r="T30430" s="110"/>
      <c r="AC30430" s="109"/>
      <c r="AJ30430" s="111"/>
      <c r="AO30430" s="111"/>
      <c r="AP30430" s="111"/>
      <c r="AV30430" s="111"/>
    </row>
    <row r="30431" spans="20:52" x14ac:dyDescent="0.25">
      <c r="T30431" s="110"/>
      <c r="AC30431" s="109"/>
      <c r="AJ30431" s="111"/>
      <c r="AO30431" s="111"/>
    </row>
    <row r="30432" spans="20:52" x14ac:dyDescent="0.25">
      <c r="T30432" s="110"/>
      <c r="AC30432" s="109"/>
      <c r="AZ30432" s="111"/>
    </row>
    <row r="30433" spans="20:52" x14ac:dyDescent="0.25">
      <c r="T30433" s="110"/>
      <c r="AC30433" s="109"/>
      <c r="AJ30433" s="111"/>
      <c r="AO30433" s="111"/>
      <c r="AV30433" s="111"/>
      <c r="AZ30433" s="111"/>
    </row>
    <row r="30434" spans="20:52" x14ac:dyDescent="0.25">
      <c r="T30434" s="110"/>
      <c r="AC30434" s="109"/>
      <c r="AJ30434" s="111"/>
      <c r="AP30434" s="111"/>
      <c r="AV30434" s="111"/>
    </row>
    <row r="30435" spans="20:52" x14ac:dyDescent="0.25">
      <c r="T30435" s="110"/>
      <c r="AC30435" s="109"/>
      <c r="AJ30435" s="111"/>
      <c r="AO30435" s="111"/>
      <c r="AV30435" s="111"/>
    </row>
    <row r="30436" spans="20:52" x14ac:dyDescent="0.25">
      <c r="T30436" s="110"/>
      <c r="AC30436" s="109"/>
      <c r="AJ30436" s="111"/>
      <c r="AO30436" s="111"/>
      <c r="AT30436" s="111"/>
      <c r="AV30436" s="111"/>
    </row>
    <row r="30437" spans="20:52" x14ac:dyDescent="0.25">
      <c r="T30437" s="110"/>
      <c r="AC30437" s="109"/>
      <c r="AJ30437" s="111"/>
      <c r="AV30437" s="111"/>
    </row>
    <row r="30438" spans="20:52" x14ac:dyDescent="0.25">
      <c r="T30438" s="110"/>
      <c r="AC30438" s="109"/>
    </row>
    <row r="30439" spans="20:52" x14ac:dyDescent="0.25">
      <c r="T30439" s="110"/>
      <c r="AC30439" s="109"/>
      <c r="AJ30439" s="111"/>
      <c r="AO30439" s="111"/>
      <c r="AP30439" s="111"/>
      <c r="AT30439" s="111"/>
      <c r="AV30439" s="111"/>
    </row>
    <row r="30440" spans="20:52" x14ac:dyDescent="0.25">
      <c r="T30440" s="110"/>
      <c r="AC30440" s="109"/>
    </row>
    <row r="30441" spans="20:52" x14ac:dyDescent="0.25">
      <c r="T30441" s="110"/>
      <c r="AC30441" s="109"/>
    </row>
    <row r="30442" spans="20:52" x14ac:dyDescent="0.25">
      <c r="T30442" s="110"/>
      <c r="AC30442" s="109"/>
      <c r="AJ30442" s="111"/>
      <c r="AO30442" s="111"/>
      <c r="AP30442" s="111"/>
      <c r="AT30442" s="111"/>
    </row>
    <row r="30443" spans="20:52" x14ac:dyDescent="0.25">
      <c r="T30443" s="110"/>
      <c r="AC30443" s="109"/>
      <c r="AJ30443" s="111"/>
      <c r="AO30443" s="111"/>
      <c r="AV30443" s="111"/>
    </row>
    <row r="30444" spans="20:52" x14ac:dyDescent="0.25">
      <c r="T30444" s="110"/>
      <c r="AC30444" s="109"/>
      <c r="AO30444" s="111"/>
      <c r="AV30444" s="111"/>
    </row>
    <row r="30445" spans="20:52" x14ac:dyDescent="0.25">
      <c r="T30445" s="110"/>
      <c r="AC30445" s="109"/>
      <c r="AO30445" s="111"/>
      <c r="AV30445" s="111"/>
    </row>
    <row r="30446" spans="20:52" x14ac:dyDescent="0.25">
      <c r="T30446" s="110"/>
      <c r="AC30446" s="109"/>
      <c r="AT30446" s="111"/>
      <c r="AV30446" s="111"/>
    </row>
    <row r="30447" spans="20:52" x14ac:dyDescent="0.25">
      <c r="T30447" s="110"/>
      <c r="AC30447" s="109"/>
    </row>
    <row r="30448" spans="20:52" x14ac:dyDescent="0.25">
      <c r="T30448" s="110"/>
      <c r="AC30448" s="109"/>
    </row>
    <row r="30449" spans="20:52" x14ac:dyDescent="0.25">
      <c r="T30449" s="110"/>
      <c r="AC30449" s="109"/>
      <c r="AJ30449" s="111"/>
      <c r="AO30449" s="111"/>
      <c r="AP30449" s="111"/>
    </row>
    <row r="30450" spans="20:52" x14ac:dyDescent="0.25">
      <c r="T30450" s="110"/>
      <c r="AC30450" s="109"/>
      <c r="AJ30450" s="111"/>
      <c r="AO30450" s="111"/>
      <c r="AP30450" s="111"/>
      <c r="AV30450" s="111"/>
    </row>
    <row r="30451" spans="20:52" x14ac:dyDescent="0.25">
      <c r="T30451" s="110"/>
      <c r="AC30451" s="109"/>
    </row>
    <row r="30452" spans="20:52" x14ac:dyDescent="0.25">
      <c r="T30452" s="110"/>
      <c r="AC30452" s="109"/>
      <c r="AJ30452" s="111"/>
      <c r="AO30452" s="111"/>
      <c r="AV30452" s="111"/>
    </row>
    <row r="30453" spans="20:52" x14ac:dyDescent="0.25">
      <c r="T30453" s="110"/>
      <c r="AC30453" s="109"/>
      <c r="AJ30453" s="111"/>
      <c r="AO30453" s="111"/>
      <c r="AV30453" s="111"/>
    </row>
    <row r="30454" spans="20:52" x14ac:dyDescent="0.25">
      <c r="T30454" s="110"/>
      <c r="AC30454" s="109"/>
      <c r="AJ30454" s="111"/>
      <c r="AO30454" s="111"/>
      <c r="AV30454" s="111"/>
    </row>
    <row r="30455" spans="20:52" x14ac:dyDescent="0.25">
      <c r="T30455" s="110"/>
      <c r="AC30455" s="109"/>
      <c r="AZ30455" s="111"/>
    </row>
    <row r="30456" spans="20:52" x14ac:dyDescent="0.25">
      <c r="T30456" s="110"/>
      <c r="AC30456" s="109"/>
      <c r="AJ30456" s="111"/>
      <c r="AO30456" s="111"/>
    </row>
    <row r="30457" spans="20:52" x14ac:dyDescent="0.25">
      <c r="T30457" s="110"/>
      <c r="AC30457" s="109"/>
    </row>
    <row r="30458" spans="20:52" x14ac:dyDescent="0.25">
      <c r="T30458" s="110"/>
      <c r="AC30458" s="109"/>
    </row>
    <row r="30459" spans="20:52" x14ac:dyDescent="0.25">
      <c r="T30459" s="110"/>
      <c r="AC30459" s="109"/>
    </row>
    <row r="30460" spans="20:52" x14ac:dyDescent="0.25">
      <c r="T30460" s="110"/>
      <c r="AC30460" s="109"/>
      <c r="AO30460" s="111"/>
      <c r="AP30460" s="111"/>
      <c r="AV30460" s="111"/>
    </row>
    <row r="30461" spans="20:52" x14ac:dyDescent="0.25">
      <c r="T30461" s="110"/>
      <c r="AC30461" s="109"/>
      <c r="AJ30461" s="111"/>
      <c r="AO30461" s="111"/>
      <c r="AV30461" s="111"/>
    </row>
    <row r="30462" spans="20:52" x14ac:dyDescent="0.25">
      <c r="T30462" s="110"/>
      <c r="AC30462" s="109"/>
      <c r="AJ30462" s="111"/>
      <c r="AO30462" s="111"/>
      <c r="AV30462" s="111"/>
    </row>
    <row r="30463" spans="20:52" x14ac:dyDescent="0.25">
      <c r="T30463" s="110"/>
      <c r="AC30463" s="109"/>
      <c r="AJ30463" s="111"/>
      <c r="AO30463" s="111"/>
    </row>
    <row r="30464" spans="20:52" x14ac:dyDescent="0.25">
      <c r="T30464" s="110"/>
      <c r="AC30464" s="109"/>
    </row>
    <row r="30465" spans="20:48" x14ac:dyDescent="0.25">
      <c r="T30465" s="110"/>
      <c r="AC30465" s="109"/>
    </row>
    <row r="30466" spans="20:48" x14ac:dyDescent="0.25">
      <c r="T30466" s="110"/>
      <c r="AC30466" s="109"/>
      <c r="AJ30466" s="111"/>
      <c r="AO30466" s="111"/>
      <c r="AV30466" s="111"/>
    </row>
    <row r="30467" spans="20:48" x14ac:dyDescent="0.25">
      <c r="T30467" s="110"/>
      <c r="AC30467" s="109"/>
      <c r="AJ30467" s="111"/>
      <c r="AP30467" s="111"/>
    </row>
    <row r="30468" spans="20:48" x14ac:dyDescent="0.25">
      <c r="T30468" s="110"/>
      <c r="AC30468" s="109"/>
    </row>
    <row r="30469" spans="20:48" x14ac:dyDescent="0.25">
      <c r="T30469" s="110"/>
      <c r="AC30469" s="109"/>
      <c r="AJ30469" s="111"/>
      <c r="AO30469" s="111"/>
      <c r="AP30469" s="111"/>
    </row>
    <row r="30470" spans="20:48" x14ac:dyDescent="0.25">
      <c r="T30470" s="110"/>
      <c r="AC30470" s="109"/>
      <c r="AV30470" s="111"/>
    </row>
    <row r="30471" spans="20:48" x14ac:dyDescent="0.25">
      <c r="T30471" s="110"/>
      <c r="AC30471" s="109"/>
    </row>
    <row r="30472" spans="20:48" x14ac:dyDescent="0.25">
      <c r="T30472" s="110"/>
      <c r="AC30472" s="109"/>
      <c r="AJ30472" s="111"/>
      <c r="AO30472" s="111"/>
      <c r="AV30472" s="111"/>
    </row>
    <row r="30473" spans="20:48" x14ac:dyDescent="0.25">
      <c r="T30473" s="110"/>
      <c r="AC30473" s="109"/>
      <c r="AV30473" s="111"/>
    </row>
    <row r="30474" spans="20:48" x14ac:dyDescent="0.25">
      <c r="T30474" s="110"/>
      <c r="AC30474" s="109"/>
    </row>
    <row r="30475" spans="20:48" x14ac:dyDescent="0.25">
      <c r="T30475" s="110"/>
      <c r="AC30475" s="109"/>
      <c r="AV30475" s="111"/>
    </row>
    <row r="30476" spans="20:48" x14ac:dyDescent="0.25">
      <c r="T30476" s="110"/>
      <c r="AC30476" s="109"/>
    </row>
    <row r="30477" spans="20:48" x14ac:dyDescent="0.25">
      <c r="T30477" s="110"/>
      <c r="AC30477" s="109"/>
      <c r="AO30477" s="111"/>
      <c r="AV30477" s="111"/>
    </row>
    <row r="30478" spans="20:48" x14ac:dyDescent="0.25">
      <c r="T30478" s="110"/>
      <c r="AC30478" s="109"/>
    </row>
    <row r="30479" spans="20:48" x14ac:dyDescent="0.25">
      <c r="T30479" s="110"/>
      <c r="AC30479" s="109"/>
    </row>
    <row r="30480" spans="20:48" x14ac:dyDescent="0.25">
      <c r="T30480" s="110"/>
      <c r="AC30480" s="109"/>
      <c r="AJ30480" s="111"/>
      <c r="AO30480" s="111"/>
      <c r="AP30480" s="111"/>
      <c r="AT30480" s="111"/>
      <c r="AV30480" s="111"/>
    </row>
    <row r="30481" spans="20:52" x14ac:dyDescent="0.25">
      <c r="T30481" s="110"/>
      <c r="AC30481" s="109"/>
      <c r="AJ30481" s="111"/>
      <c r="AO30481" s="111"/>
      <c r="AV30481" s="111"/>
    </row>
    <row r="30482" spans="20:52" x14ac:dyDescent="0.25">
      <c r="T30482" s="110"/>
      <c r="AC30482" s="109"/>
    </row>
    <row r="30483" spans="20:52" x14ac:dyDescent="0.25">
      <c r="T30483" s="110"/>
      <c r="AC30483" s="109"/>
    </row>
    <row r="30484" spans="20:52" x14ac:dyDescent="0.25">
      <c r="T30484" s="110"/>
      <c r="AC30484" s="109"/>
    </row>
    <row r="30485" spans="20:52" x14ac:dyDescent="0.25">
      <c r="T30485" s="110"/>
      <c r="AC30485" s="109"/>
      <c r="AJ30485" s="111"/>
      <c r="AO30485" s="111"/>
      <c r="AV30485" s="111"/>
    </row>
    <row r="30486" spans="20:52" x14ac:dyDescent="0.25">
      <c r="T30486" s="110"/>
      <c r="AC30486" s="109"/>
      <c r="AJ30486" s="111"/>
      <c r="AO30486" s="111"/>
      <c r="AV30486" s="111"/>
    </row>
    <row r="30487" spans="20:52" x14ac:dyDescent="0.25">
      <c r="T30487" s="110"/>
      <c r="AC30487" s="109"/>
      <c r="AZ30487" s="111"/>
    </row>
    <row r="30488" spans="20:52" x14ac:dyDescent="0.25">
      <c r="T30488" s="110"/>
      <c r="AC30488" s="109"/>
      <c r="AJ30488" s="111"/>
      <c r="AO30488" s="111"/>
      <c r="AR30488" s="111"/>
      <c r="AT30488" s="111"/>
    </row>
    <row r="30489" spans="20:52" x14ac:dyDescent="0.25">
      <c r="T30489" s="110"/>
      <c r="AC30489" s="109"/>
      <c r="AJ30489" s="111"/>
      <c r="AO30489" s="111"/>
      <c r="AP30489" s="111"/>
      <c r="AV30489" s="111"/>
    </row>
    <row r="30490" spans="20:52" x14ac:dyDescent="0.25">
      <c r="T30490" s="110"/>
      <c r="AC30490" s="109"/>
      <c r="AZ30490" s="111"/>
    </row>
    <row r="30491" spans="20:52" x14ac:dyDescent="0.25">
      <c r="T30491" s="110"/>
      <c r="AC30491" s="109"/>
    </row>
    <row r="30492" spans="20:52" x14ac:dyDescent="0.25">
      <c r="T30492" s="110"/>
      <c r="AC30492" s="109"/>
    </row>
    <row r="30493" spans="20:52" x14ac:dyDescent="0.25">
      <c r="T30493" s="110"/>
      <c r="AC30493" s="109"/>
    </row>
    <row r="30494" spans="20:52" x14ac:dyDescent="0.25">
      <c r="T30494" s="110"/>
      <c r="AC30494" s="109"/>
    </row>
    <row r="30495" spans="20:52" x14ac:dyDescent="0.25">
      <c r="T30495" s="110"/>
      <c r="AC30495" s="109"/>
    </row>
    <row r="30496" spans="20:52" x14ac:dyDescent="0.25">
      <c r="T30496" s="110"/>
      <c r="AC30496" s="109"/>
      <c r="AJ30496" s="111"/>
      <c r="AO30496" s="111"/>
      <c r="AV30496" s="111"/>
    </row>
    <row r="30497" spans="20:52" x14ac:dyDescent="0.25">
      <c r="T30497" s="110"/>
      <c r="AC30497" s="109"/>
    </row>
    <row r="30498" spans="20:52" x14ac:dyDescent="0.25">
      <c r="T30498" s="110"/>
      <c r="AC30498" s="109"/>
      <c r="AJ30498" s="111"/>
      <c r="AV30498" s="111"/>
    </row>
    <row r="30499" spans="20:52" x14ac:dyDescent="0.25">
      <c r="T30499" s="110"/>
      <c r="AC30499" s="109"/>
      <c r="AO30499" s="111"/>
      <c r="AP30499" s="111"/>
      <c r="AV30499" s="111"/>
    </row>
    <row r="30500" spans="20:52" x14ac:dyDescent="0.25">
      <c r="T30500" s="110"/>
      <c r="AC30500" s="109"/>
    </row>
    <row r="30501" spans="20:52" x14ac:dyDescent="0.25">
      <c r="T30501" s="110"/>
      <c r="AC30501" s="109"/>
      <c r="AJ30501" s="111"/>
      <c r="AO30501" s="111"/>
      <c r="AP30501" s="111"/>
      <c r="AV30501" s="111"/>
      <c r="AZ30501" s="111"/>
    </row>
    <row r="30502" spans="20:52" x14ac:dyDescent="0.25">
      <c r="T30502" s="110"/>
      <c r="AC30502" s="109"/>
      <c r="AJ30502" s="111"/>
      <c r="AO30502" s="111"/>
      <c r="AR30502" s="111"/>
      <c r="AV30502" s="111"/>
    </row>
    <row r="30503" spans="20:52" x14ac:dyDescent="0.25">
      <c r="T30503" s="110"/>
      <c r="AC30503" s="109"/>
    </row>
    <row r="30504" spans="20:52" x14ac:dyDescent="0.25">
      <c r="T30504" s="110"/>
      <c r="AC30504" s="109"/>
    </row>
    <row r="30505" spans="20:52" x14ac:dyDescent="0.25">
      <c r="T30505" s="110"/>
      <c r="AC30505" s="109"/>
      <c r="AJ30505" s="111"/>
      <c r="AO30505" s="111"/>
      <c r="AV30505" s="111"/>
    </row>
    <row r="30506" spans="20:52" x14ac:dyDescent="0.25">
      <c r="T30506" s="110"/>
      <c r="AC30506" s="109"/>
    </row>
    <row r="30507" spans="20:52" x14ac:dyDescent="0.25">
      <c r="T30507" s="110"/>
      <c r="AC30507" s="109"/>
      <c r="AJ30507" s="111"/>
      <c r="AO30507" s="111"/>
      <c r="AV30507" s="111"/>
    </row>
    <row r="30508" spans="20:52" x14ac:dyDescent="0.25">
      <c r="T30508" s="110"/>
      <c r="AC30508" s="109"/>
      <c r="AZ30508" s="111"/>
    </row>
    <row r="30509" spans="20:52" x14ac:dyDescent="0.25">
      <c r="T30509" s="110"/>
      <c r="AC30509" s="109"/>
    </row>
    <row r="30510" spans="20:52" x14ac:dyDescent="0.25">
      <c r="T30510" s="110"/>
      <c r="AC30510" s="109"/>
    </row>
    <row r="30511" spans="20:52" x14ac:dyDescent="0.25">
      <c r="T30511" s="110"/>
      <c r="AC30511" s="109"/>
      <c r="AJ30511" s="111"/>
      <c r="AO30511" s="111"/>
      <c r="AV30511" s="111"/>
    </row>
    <row r="30512" spans="20:52" x14ac:dyDescent="0.25">
      <c r="T30512" s="110"/>
      <c r="AC30512" s="109"/>
      <c r="AJ30512" s="111"/>
      <c r="AO30512" s="111"/>
      <c r="AP30512" s="111"/>
      <c r="AV30512" s="111"/>
    </row>
    <row r="30513" spans="20:52" x14ac:dyDescent="0.25">
      <c r="T30513" s="110"/>
      <c r="AC30513" s="109"/>
      <c r="AJ30513" s="111"/>
      <c r="AO30513" s="111"/>
      <c r="AP30513" s="111"/>
      <c r="AV30513" s="111"/>
    </row>
    <row r="30514" spans="20:52" x14ac:dyDescent="0.25">
      <c r="T30514" s="110"/>
      <c r="AC30514" s="109"/>
      <c r="AV30514" s="111"/>
    </row>
    <row r="30515" spans="20:52" x14ac:dyDescent="0.25">
      <c r="T30515" s="110"/>
      <c r="AC30515" s="109"/>
    </row>
    <row r="30516" spans="20:52" x14ac:dyDescent="0.25">
      <c r="T30516" s="110"/>
      <c r="AC30516" s="109"/>
    </row>
    <row r="30517" spans="20:52" x14ac:dyDescent="0.25">
      <c r="T30517" s="110"/>
      <c r="AC30517" s="109"/>
      <c r="AJ30517" s="111"/>
      <c r="AO30517" s="111"/>
      <c r="AP30517" s="111"/>
      <c r="AV30517" s="111"/>
    </row>
    <row r="30518" spans="20:52" x14ac:dyDescent="0.25">
      <c r="T30518" s="110"/>
      <c r="AC30518" s="109"/>
      <c r="AJ30518" s="111"/>
      <c r="AO30518" s="111"/>
      <c r="AP30518" s="111"/>
      <c r="AT30518" s="111"/>
      <c r="AV30518" s="111"/>
    </row>
    <row r="30519" spans="20:52" x14ac:dyDescent="0.25">
      <c r="T30519" s="110"/>
      <c r="AC30519" s="109"/>
    </row>
    <row r="30520" spans="20:52" x14ac:dyDescent="0.25">
      <c r="T30520" s="110"/>
      <c r="AC30520" s="109"/>
      <c r="AO30520" s="111"/>
      <c r="AP30520" s="111"/>
      <c r="AT30520" s="111"/>
      <c r="AV30520" s="111"/>
    </row>
    <row r="30521" spans="20:52" x14ac:dyDescent="0.25">
      <c r="T30521" s="110"/>
      <c r="AC30521" s="109"/>
      <c r="AJ30521" s="111"/>
      <c r="AO30521" s="111"/>
      <c r="AV30521" s="111"/>
    </row>
    <row r="30522" spans="20:52" x14ac:dyDescent="0.25">
      <c r="T30522" s="110"/>
      <c r="AC30522" s="109"/>
      <c r="AZ30522" s="111"/>
    </row>
    <row r="30523" spans="20:52" x14ac:dyDescent="0.25">
      <c r="T30523" s="110"/>
      <c r="AC30523" s="109"/>
    </row>
    <row r="30524" spans="20:52" x14ac:dyDescent="0.25">
      <c r="T30524" s="110"/>
      <c r="AC30524" s="109"/>
      <c r="AJ30524" s="111"/>
      <c r="AO30524" s="111"/>
      <c r="AP30524" s="111"/>
      <c r="AT30524" s="111"/>
    </row>
    <row r="30525" spans="20:52" x14ac:dyDescent="0.25">
      <c r="T30525" s="110"/>
      <c r="AC30525" s="109"/>
      <c r="AV30525" s="111"/>
    </row>
    <row r="30526" spans="20:52" x14ac:dyDescent="0.25">
      <c r="T30526" s="110"/>
      <c r="AC30526" s="109"/>
      <c r="AJ30526" s="111"/>
      <c r="AO30526" s="111"/>
    </row>
    <row r="30527" spans="20:52" x14ac:dyDescent="0.25">
      <c r="T30527" s="110"/>
      <c r="AC30527" s="109"/>
    </row>
    <row r="30528" spans="20:52" x14ac:dyDescent="0.25">
      <c r="T30528" s="110"/>
      <c r="AC30528" s="109"/>
    </row>
    <row r="30529" spans="20:52" x14ac:dyDescent="0.25">
      <c r="T30529" s="110"/>
      <c r="AC30529" s="109"/>
      <c r="AJ30529" s="111"/>
      <c r="AO30529" s="111"/>
      <c r="AV30529" s="111"/>
    </row>
    <row r="30530" spans="20:52" x14ac:dyDescent="0.25">
      <c r="T30530" s="110"/>
      <c r="AC30530" s="109"/>
      <c r="AJ30530" s="111"/>
      <c r="AO30530" s="111"/>
      <c r="AV30530" s="111"/>
    </row>
    <row r="30531" spans="20:52" x14ac:dyDescent="0.25">
      <c r="T30531" s="110"/>
      <c r="AC30531" s="109"/>
      <c r="AJ30531" s="111"/>
      <c r="AO30531" s="111"/>
      <c r="AP30531" s="111"/>
      <c r="AV30531" s="111"/>
    </row>
    <row r="30532" spans="20:52" x14ac:dyDescent="0.25">
      <c r="T30532" s="110"/>
      <c r="AC30532" s="109"/>
      <c r="AZ30532" s="111"/>
    </row>
    <row r="30533" spans="20:52" x14ac:dyDescent="0.25">
      <c r="T30533" s="110"/>
      <c r="AC30533" s="109"/>
      <c r="AJ30533" s="111"/>
      <c r="AO30533" s="111"/>
      <c r="AV30533" s="111"/>
    </row>
    <row r="30534" spans="20:52" x14ac:dyDescent="0.25">
      <c r="T30534" s="110"/>
      <c r="AC30534" s="109"/>
    </row>
    <row r="30535" spans="20:52" x14ac:dyDescent="0.25">
      <c r="T30535" s="110"/>
      <c r="AC30535" s="109"/>
    </row>
    <row r="30536" spans="20:52" x14ac:dyDescent="0.25">
      <c r="T30536" s="110"/>
      <c r="AC30536" s="109"/>
      <c r="AV30536" s="111"/>
    </row>
    <row r="30537" spans="20:52" x14ac:dyDescent="0.25">
      <c r="T30537" s="110"/>
      <c r="AC30537" s="109"/>
      <c r="AJ30537" s="111"/>
      <c r="AO30537" s="111"/>
      <c r="AV30537" s="111"/>
    </row>
    <row r="30538" spans="20:52" x14ac:dyDescent="0.25">
      <c r="T30538" s="110"/>
      <c r="AC30538" s="109"/>
      <c r="AJ30538" s="111"/>
      <c r="AO30538" s="111"/>
      <c r="AV30538" s="111"/>
    </row>
    <row r="30539" spans="20:52" x14ac:dyDescent="0.25">
      <c r="T30539" s="110"/>
      <c r="AC30539" s="109"/>
    </row>
    <row r="30540" spans="20:52" x14ac:dyDescent="0.25">
      <c r="T30540" s="110"/>
      <c r="AC30540" s="109"/>
    </row>
    <row r="30541" spans="20:52" x14ac:dyDescent="0.25">
      <c r="T30541" s="110"/>
      <c r="AC30541" s="109"/>
    </row>
    <row r="30542" spans="20:52" x14ac:dyDescent="0.25">
      <c r="T30542" s="110"/>
      <c r="AC30542" s="109"/>
      <c r="AJ30542" s="111"/>
      <c r="AO30542" s="111"/>
      <c r="AP30542" s="111"/>
      <c r="AT30542" s="111"/>
      <c r="AV30542" s="111"/>
    </row>
    <row r="30543" spans="20:52" x14ac:dyDescent="0.25">
      <c r="T30543" s="110"/>
      <c r="AC30543" s="109"/>
    </row>
    <row r="30544" spans="20:52" x14ac:dyDescent="0.25">
      <c r="T30544" s="110"/>
      <c r="AC30544" s="109"/>
    </row>
    <row r="30545" spans="20:52" x14ac:dyDescent="0.25">
      <c r="T30545" s="110"/>
      <c r="AC30545" s="109"/>
    </row>
    <row r="30546" spans="20:52" x14ac:dyDescent="0.25">
      <c r="T30546" s="110"/>
      <c r="AC30546" s="109"/>
      <c r="AJ30546" s="111"/>
      <c r="AO30546" s="111"/>
      <c r="AR30546" s="111"/>
      <c r="AT30546" s="111"/>
      <c r="AV30546" s="111"/>
    </row>
    <row r="30547" spans="20:52" x14ac:dyDescent="0.25">
      <c r="T30547" s="110"/>
      <c r="AC30547" s="109"/>
      <c r="AJ30547" s="111"/>
      <c r="AO30547" s="111"/>
      <c r="AP30547" s="111"/>
      <c r="AV30547" s="111"/>
    </row>
    <row r="30548" spans="20:52" x14ac:dyDescent="0.25">
      <c r="T30548" s="110"/>
      <c r="AC30548" s="109"/>
      <c r="AJ30548" s="111"/>
      <c r="AO30548" s="111"/>
    </row>
    <row r="30549" spans="20:52" x14ac:dyDescent="0.25">
      <c r="T30549" s="110"/>
      <c r="AC30549" s="109"/>
    </row>
    <row r="30550" spans="20:52" x14ac:dyDescent="0.25">
      <c r="T30550" s="110"/>
      <c r="AC30550" s="109"/>
      <c r="AJ30550" s="111"/>
      <c r="AO30550" s="111"/>
      <c r="AP30550" s="111"/>
      <c r="AV30550" s="111"/>
    </row>
    <row r="30551" spans="20:52" x14ac:dyDescent="0.25">
      <c r="T30551" s="110"/>
      <c r="AC30551" s="109"/>
      <c r="AJ30551" s="111"/>
      <c r="AO30551" s="111"/>
      <c r="AT30551" s="111"/>
    </row>
    <row r="30552" spans="20:52" x14ac:dyDescent="0.25">
      <c r="T30552" s="110"/>
      <c r="AC30552" s="109"/>
    </row>
    <row r="30553" spans="20:52" x14ac:dyDescent="0.25">
      <c r="T30553" s="110"/>
      <c r="AC30553" s="109"/>
      <c r="AJ30553" s="111"/>
      <c r="AO30553" s="111"/>
      <c r="AP30553" s="111"/>
      <c r="AV30553" s="111"/>
      <c r="AZ30553" s="111"/>
    </row>
    <row r="30554" spans="20:52" x14ac:dyDescent="0.25">
      <c r="T30554" s="110"/>
      <c r="AC30554" s="109"/>
    </row>
    <row r="30555" spans="20:52" x14ac:dyDescent="0.25">
      <c r="T30555" s="110"/>
      <c r="AC30555" s="109"/>
      <c r="AJ30555" s="111"/>
      <c r="AO30555" s="111"/>
      <c r="AV30555" s="111"/>
    </row>
    <row r="30556" spans="20:52" x14ac:dyDescent="0.25">
      <c r="T30556" s="110"/>
      <c r="AC30556" s="109"/>
      <c r="AJ30556" s="111"/>
      <c r="AO30556" s="111"/>
      <c r="AP30556" s="111"/>
      <c r="AV30556" s="111"/>
    </row>
    <row r="30557" spans="20:52" x14ac:dyDescent="0.25">
      <c r="T30557" s="110"/>
      <c r="AC30557" s="109"/>
    </row>
    <row r="30558" spans="20:52" x14ac:dyDescent="0.25">
      <c r="T30558" s="110"/>
      <c r="AC30558" s="109"/>
      <c r="AJ30558" s="111"/>
      <c r="AO30558" s="111"/>
      <c r="AV30558" s="111"/>
    </row>
    <row r="30559" spans="20:52" x14ac:dyDescent="0.25">
      <c r="T30559" s="110"/>
      <c r="AC30559" s="109"/>
      <c r="AJ30559" s="111"/>
      <c r="AV30559" s="111"/>
    </row>
    <row r="30560" spans="20:52" x14ac:dyDescent="0.25">
      <c r="T30560" s="110"/>
      <c r="AC30560" s="109"/>
      <c r="AZ30560" s="111"/>
    </row>
    <row r="30561" spans="20:52" x14ac:dyDescent="0.25">
      <c r="T30561" s="110"/>
      <c r="AC30561" s="109"/>
      <c r="AZ30561" s="111"/>
    </row>
    <row r="30562" spans="20:52" x14ac:dyDescent="0.25">
      <c r="T30562" s="110"/>
      <c r="AC30562" s="109"/>
      <c r="AJ30562" s="111"/>
      <c r="AO30562" s="111"/>
      <c r="AV30562" s="111"/>
    </row>
    <row r="30563" spans="20:52" x14ac:dyDescent="0.25">
      <c r="T30563" s="110"/>
      <c r="AC30563" s="109"/>
    </row>
    <row r="30564" spans="20:52" x14ac:dyDescent="0.25">
      <c r="T30564" s="110"/>
      <c r="AC30564" s="109"/>
      <c r="AJ30564" s="111"/>
      <c r="AO30564" s="111"/>
      <c r="AV30564" s="111"/>
    </row>
    <row r="30565" spans="20:52" x14ac:dyDescent="0.25">
      <c r="T30565" s="110"/>
      <c r="AC30565" s="109"/>
      <c r="AJ30565" s="111"/>
      <c r="AO30565" s="111"/>
      <c r="AT30565" s="111"/>
    </row>
    <row r="30566" spans="20:52" x14ac:dyDescent="0.25">
      <c r="T30566" s="110"/>
      <c r="AC30566" s="109"/>
      <c r="AJ30566" s="111"/>
      <c r="AO30566" s="111"/>
      <c r="AP30566" s="111"/>
    </row>
    <row r="30567" spans="20:52" x14ac:dyDescent="0.25">
      <c r="T30567" s="110"/>
      <c r="AC30567" s="109"/>
      <c r="AJ30567" s="111"/>
      <c r="AO30567" s="111"/>
      <c r="AV30567" s="111"/>
    </row>
    <row r="30568" spans="20:52" x14ac:dyDescent="0.25">
      <c r="T30568" s="110"/>
      <c r="AC30568" s="109"/>
      <c r="AJ30568" s="111"/>
      <c r="AO30568" s="111"/>
      <c r="AV30568" s="111"/>
    </row>
    <row r="30569" spans="20:52" x14ac:dyDescent="0.25">
      <c r="T30569" s="110"/>
      <c r="AC30569" s="109"/>
    </row>
    <row r="30570" spans="20:52" x14ac:dyDescent="0.25">
      <c r="T30570" s="110"/>
      <c r="AC30570" s="109"/>
      <c r="AJ30570" s="111"/>
      <c r="AO30570" s="111"/>
      <c r="AV30570" s="111"/>
    </row>
    <row r="30571" spans="20:52" x14ac:dyDescent="0.25">
      <c r="T30571" s="110"/>
      <c r="AC30571" s="109"/>
      <c r="AJ30571" s="111"/>
      <c r="AO30571" s="111"/>
      <c r="AT30571" s="111"/>
      <c r="AV30571" s="111"/>
    </row>
    <row r="30572" spans="20:52" x14ac:dyDescent="0.25">
      <c r="T30572" s="110"/>
      <c r="AC30572" s="109"/>
      <c r="AJ30572" s="111"/>
      <c r="AO30572" s="111"/>
      <c r="AV30572" s="111"/>
    </row>
    <row r="30573" spans="20:52" x14ac:dyDescent="0.25">
      <c r="T30573" s="110"/>
      <c r="AC30573" s="109"/>
      <c r="AV30573" s="111"/>
    </row>
    <row r="30574" spans="20:52" x14ac:dyDescent="0.25">
      <c r="T30574" s="110"/>
      <c r="AC30574" s="109"/>
      <c r="AV30574" s="111"/>
    </row>
    <row r="30575" spans="20:52" x14ac:dyDescent="0.25">
      <c r="T30575" s="110"/>
      <c r="AC30575" s="109"/>
      <c r="AJ30575" s="111"/>
      <c r="AO30575" s="111"/>
      <c r="AP30575" s="111"/>
      <c r="AV30575" s="111"/>
    </row>
    <row r="30576" spans="20:52" x14ac:dyDescent="0.25">
      <c r="T30576" s="110"/>
      <c r="AC30576" s="109"/>
    </row>
    <row r="30577" spans="20:52" x14ac:dyDescent="0.25">
      <c r="T30577" s="110"/>
      <c r="AC30577" s="109"/>
      <c r="AJ30577" s="111"/>
      <c r="AO30577" s="111"/>
      <c r="AP30577" s="111"/>
      <c r="AT30577" s="111"/>
      <c r="AV30577" s="111"/>
    </row>
    <row r="30578" spans="20:52" x14ac:dyDescent="0.25">
      <c r="T30578" s="110"/>
      <c r="AC30578" s="109"/>
    </row>
    <row r="30579" spans="20:52" x14ac:dyDescent="0.25">
      <c r="T30579" s="110"/>
      <c r="AC30579" s="109"/>
      <c r="AV30579" s="111"/>
    </row>
    <row r="30580" spans="20:52" x14ac:dyDescent="0.25">
      <c r="T30580" s="110"/>
      <c r="AC30580" s="109"/>
    </row>
    <row r="30581" spans="20:52" x14ac:dyDescent="0.25">
      <c r="T30581" s="110"/>
      <c r="AC30581" s="109"/>
    </row>
    <row r="30582" spans="20:52" x14ac:dyDescent="0.25">
      <c r="T30582" s="110"/>
      <c r="AC30582" s="109"/>
      <c r="AJ30582" s="111"/>
      <c r="AO30582" s="111"/>
    </row>
    <row r="30583" spans="20:52" x14ac:dyDescent="0.25">
      <c r="T30583" s="110"/>
      <c r="AC30583" s="109"/>
      <c r="AJ30583" s="111"/>
      <c r="AO30583" s="111"/>
      <c r="AP30583" s="111"/>
      <c r="AV30583" s="111"/>
    </row>
    <row r="30584" spans="20:52" x14ac:dyDescent="0.25">
      <c r="T30584" s="110"/>
      <c r="AC30584" s="109"/>
      <c r="AJ30584" s="111"/>
      <c r="AO30584" s="111"/>
      <c r="AT30584" s="111"/>
      <c r="AV30584" s="111"/>
    </row>
    <row r="30585" spans="20:52" x14ac:dyDescent="0.25">
      <c r="T30585" s="110"/>
      <c r="AC30585" s="109"/>
    </row>
    <row r="30586" spans="20:52" x14ac:dyDescent="0.25">
      <c r="T30586" s="110"/>
      <c r="AC30586" s="109"/>
    </row>
    <row r="30587" spans="20:52" x14ac:dyDescent="0.25">
      <c r="T30587" s="110"/>
      <c r="AC30587" s="109"/>
    </row>
    <row r="30588" spans="20:52" x14ac:dyDescent="0.25">
      <c r="T30588" s="110"/>
      <c r="AC30588" s="109"/>
      <c r="AO30588" s="111"/>
      <c r="AR30588" s="111"/>
      <c r="AT30588" s="111"/>
      <c r="AV30588" s="111"/>
    </row>
    <row r="30589" spans="20:52" x14ac:dyDescent="0.25">
      <c r="T30589" s="110"/>
      <c r="AC30589" s="109"/>
    </row>
    <row r="30590" spans="20:52" x14ac:dyDescent="0.25">
      <c r="T30590" s="110"/>
      <c r="AC30590" s="109"/>
      <c r="AV30590" s="111"/>
      <c r="AZ30590" s="111"/>
    </row>
    <row r="30591" spans="20:52" x14ac:dyDescent="0.25">
      <c r="T30591" s="110"/>
      <c r="AC30591" s="109"/>
    </row>
    <row r="30592" spans="20:52" x14ac:dyDescent="0.25">
      <c r="T30592" s="110"/>
      <c r="AC30592" s="109"/>
    </row>
    <row r="30593" spans="20:48" x14ac:dyDescent="0.25">
      <c r="T30593" s="110"/>
      <c r="AC30593" s="109"/>
    </row>
    <row r="30594" spans="20:48" x14ac:dyDescent="0.25">
      <c r="T30594" s="110"/>
      <c r="AC30594" s="109"/>
    </row>
    <row r="30595" spans="20:48" x14ac:dyDescent="0.25">
      <c r="T30595" s="110"/>
      <c r="AC30595" s="109"/>
      <c r="AP30595" s="111"/>
    </row>
    <row r="30596" spans="20:48" x14ac:dyDescent="0.25">
      <c r="T30596" s="110"/>
      <c r="AC30596" s="109"/>
      <c r="AJ30596" s="111"/>
      <c r="AO30596" s="111"/>
      <c r="AP30596" s="111"/>
    </row>
    <row r="30597" spans="20:48" x14ac:dyDescent="0.25">
      <c r="T30597" s="110"/>
      <c r="AC30597" s="109"/>
      <c r="AJ30597" s="111"/>
      <c r="AO30597" s="111"/>
      <c r="AV30597" s="111"/>
    </row>
    <row r="30598" spans="20:48" x14ac:dyDescent="0.25">
      <c r="T30598" s="110"/>
      <c r="AC30598" s="109"/>
    </row>
    <row r="30599" spans="20:48" x14ac:dyDescent="0.25">
      <c r="T30599" s="110"/>
      <c r="AC30599" s="109"/>
      <c r="AP30599" s="111"/>
    </row>
    <row r="30600" spans="20:48" x14ac:dyDescent="0.25">
      <c r="T30600" s="110"/>
      <c r="AC30600" s="109"/>
      <c r="AJ30600" s="111"/>
      <c r="AO30600" s="111"/>
      <c r="AV30600" s="111"/>
    </row>
    <row r="30601" spans="20:48" x14ac:dyDescent="0.25">
      <c r="T30601" s="110"/>
      <c r="AC30601" s="109"/>
      <c r="AJ30601" s="111"/>
      <c r="AO30601" s="111"/>
      <c r="AP30601" s="111"/>
      <c r="AV30601" s="111"/>
    </row>
    <row r="30602" spans="20:48" x14ac:dyDescent="0.25">
      <c r="T30602" s="110"/>
      <c r="AC30602" s="109"/>
    </row>
    <row r="30603" spans="20:48" x14ac:dyDescent="0.25">
      <c r="T30603" s="110"/>
      <c r="AC30603" s="109"/>
      <c r="AJ30603" s="111"/>
      <c r="AV30603" s="111"/>
    </row>
    <row r="30604" spans="20:48" x14ac:dyDescent="0.25">
      <c r="T30604" s="110"/>
      <c r="AC30604" s="109"/>
    </row>
    <row r="30605" spans="20:48" x14ac:dyDescent="0.25">
      <c r="T30605" s="110"/>
      <c r="AC30605" s="109"/>
    </row>
    <row r="30606" spans="20:48" x14ac:dyDescent="0.25">
      <c r="T30606" s="110"/>
      <c r="AC30606" s="109"/>
    </row>
    <row r="30607" spans="20:48" x14ac:dyDescent="0.25">
      <c r="T30607" s="110"/>
      <c r="AC30607" s="109"/>
      <c r="AJ30607" s="111"/>
      <c r="AO30607" s="111"/>
      <c r="AV30607" s="111"/>
    </row>
    <row r="30608" spans="20:48" x14ac:dyDescent="0.25">
      <c r="T30608" s="110"/>
      <c r="AC30608" s="109"/>
      <c r="AJ30608" s="111"/>
      <c r="AO30608" s="111"/>
    </row>
    <row r="30609" spans="20:52" x14ac:dyDescent="0.25">
      <c r="T30609" s="110"/>
      <c r="AC30609" s="109"/>
      <c r="AJ30609" s="111"/>
      <c r="AO30609" s="111"/>
      <c r="AP30609" s="111"/>
      <c r="AV30609" s="111"/>
      <c r="AZ30609" s="111"/>
    </row>
    <row r="30610" spans="20:52" x14ac:dyDescent="0.25">
      <c r="T30610" s="110"/>
      <c r="AC30610" s="109"/>
      <c r="AJ30610" s="111"/>
      <c r="AO30610" s="111"/>
    </row>
    <row r="30611" spans="20:52" x14ac:dyDescent="0.25">
      <c r="T30611" s="110"/>
      <c r="AC30611" s="109"/>
      <c r="AJ30611" s="111"/>
      <c r="AO30611" s="111"/>
      <c r="AV30611" s="111"/>
    </row>
    <row r="30612" spans="20:52" x14ac:dyDescent="0.25">
      <c r="T30612" s="110"/>
      <c r="AC30612" s="109"/>
      <c r="AJ30612" s="111"/>
      <c r="AO30612" s="111"/>
      <c r="AP30612" s="111"/>
      <c r="AR30612" s="111"/>
      <c r="AV30612" s="111"/>
    </row>
    <row r="30613" spans="20:52" x14ac:dyDescent="0.25">
      <c r="T30613" s="110"/>
      <c r="AC30613" s="109"/>
    </row>
    <row r="30614" spans="20:52" x14ac:dyDescent="0.25">
      <c r="T30614" s="110"/>
      <c r="AC30614" s="109"/>
      <c r="AV30614" s="111"/>
    </row>
    <row r="30615" spans="20:52" x14ac:dyDescent="0.25">
      <c r="T30615" s="110"/>
      <c r="AC30615" s="109"/>
      <c r="AJ30615" s="111"/>
      <c r="AO30615" s="111"/>
      <c r="AT30615" s="111"/>
      <c r="AV30615" s="111"/>
    </row>
    <row r="30616" spans="20:52" x14ac:dyDescent="0.25">
      <c r="T30616" s="110"/>
      <c r="AC30616" s="109"/>
    </row>
    <row r="30617" spans="20:52" x14ac:dyDescent="0.25">
      <c r="T30617" s="110"/>
      <c r="AC30617" s="109"/>
      <c r="AJ30617" s="111"/>
      <c r="AO30617" s="111"/>
      <c r="AP30617" s="111"/>
      <c r="AT30617" s="111"/>
      <c r="AV30617" s="111"/>
    </row>
    <row r="30618" spans="20:52" x14ac:dyDescent="0.25">
      <c r="T30618" s="110"/>
      <c r="AC30618" s="109"/>
    </row>
    <row r="30619" spans="20:52" x14ac:dyDescent="0.25">
      <c r="T30619" s="110"/>
      <c r="AC30619" s="109"/>
    </row>
    <row r="30620" spans="20:52" x14ac:dyDescent="0.25">
      <c r="T30620" s="110"/>
      <c r="AC30620" s="109"/>
      <c r="AJ30620" s="111"/>
      <c r="AO30620" s="111"/>
      <c r="AV30620" s="111"/>
    </row>
    <row r="30621" spans="20:52" x14ac:dyDescent="0.25">
      <c r="T30621" s="110"/>
      <c r="AC30621" s="109"/>
      <c r="AJ30621" s="111"/>
      <c r="AO30621" s="111"/>
      <c r="AP30621" s="111"/>
      <c r="AV30621" s="111"/>
    </row>
    <row r="30622" spans="20:52" x14ac:dyDescent="0.25">
      <c r="T30622" s="110"/>
      <c r="AC30622" s="109"/>
    </row>
    <row r="30623" spans="20:52" x14ac:dyDescent="0.25">
      <c r="T30623" s="110"/>
      <c r="AC30623" s="109"/>
      <c r="AJ30623" s="111"/>
      <c r="AO30623" s="111"/>
      <c r="AV30623" s="111"/>
      <c r="AZ30623" s="111"/>
    </row>
    <row r="30624" spans="20:52" x14ac:dyDescent="0.25">
      <c r="T30624" s="110"/>
      <c r="AC30624" s="109"/>
      <c r="AJ30624" s="111"/>
      <c r="AO30624" s="111"/>
      <c r="AP30624" s="111"/>
      <c r="AV30624" s="111"/>
    </row>
    <row r="30625" spans="20:52" x14ac:dyDescent="0.25">
      <c r="T30625" s="110"/>
      <c r="AC30625" s="109"/>
      <c r="AJ30625" s="111"/>
      <c r="AO30625" s="111"/>
      <c r="AP30625" s="111"/>
      <c r="AT30625" s="111"/>
      <c r="AV30625" s="111"/>
    </row>
    <row r="30626" spans="20:52" x14ac:dyDescent="0.25">
      <c r="T30626" s="110"/>
      <c r="AC30626" s="109"/>
      <c r="AJ30626" s="111"/>
      <c r="AO30626" s="111"/>
      <c r="AV30626" s="111"/>
    </row>
    <row r="30627" spans="20:52" x14ac:dyDescent="0.25">
      <c r="T30627" s="110"/>
      <c r="AC30627" s="109"/>
    </row>
    <row r="30628" spans="20:52" x14ac:dyDescent="0.25">
      <c r="T30628" s="110"/>
      <c r="AC30628" s="109"/>
    </row>
    <row r="30629" spans="20:52" x14ac:dyDescent="0.25">
      <c r="T30629" s="110"/>
      <c r="AC30629" s="109"/>
      <c r="AZ30629" s="111"/>
    </row>
    <row r="30630" spans="20:52" x14ac:dyDescent="0.25">
      <c r="T30630" s="110"/>
      <c r="AC30630" s="109"/>
    </row>
    <row r="30631" spans="20:52" x14ac:dyDescent="0.25">
      <c r="T30631" s="110"/>
      <c r="AC30631" s="109"/>
      <c r="AJ30631" s="111"/>
    </row>
    <row r="30632" spans="20:52" x14ac:dyDescent="0.25">
      <c r="T30632" s="110"/>
      <c r="AC30632" s="109"/>
    </row>
    <row r="30633" spans="20:52" x14ac:dyDescent="0.25">
      <c r="T30633" s="110"/>
      <c r="AC30633" s="109"/>
      <c r="AV30633" s="111"/>
    </row>
    <row r="30634" spans="20:52" x14ac:dyDescent="0.25">
      <c r="T30634" s="110"/>
      <c r="AC30634" s="109"/>
    </row>
    <row r="30635" spans="20:52" x14ac:dyDescent="0.25">
      <c r="T30635" s="110"/>
      <c r="AC30635" s="109"/>
      <c r="AJ30635" s="111"/>
      <c r="AO30635" s="111"/>
      <c r="AV30635" s="111"/>
    </row>
    <row r="30636" spans="20:52" x14ac:dyDescent="0.25">
      <c r="T30636" s="110"/>
      <c r="AC30636" s="109"/>
    </row>
    <row r="30637" spans="20:52" x14ac:dyDescent="0.25">
      <c r="T30637" s="110"/>
      <c r="AC30637" s="109"/>
      <c r="AJ30637" s="111"/>
      <c r="AO30637" s="111"/>
      <c r="AV30637" s="111"/>
    </row>
    <row r="30638" spans="20:52" x14ac:dyDescent="0.25">
      <c r="T30638" s="110"/>
      <c r="AC30638" s="109"/>
      <c r="AJ30638" s="111"/>
      <c r="AO30638" s="111"/>
      <c r="AP30638" s="111"/>
    </row>
    <row r="30639" spans="20:52" x14ac:dyDescent="0.25">
      <c r="T30639" s="110"/>
      <c r="AC30639" s="109"/>
      <c r="AZ30639" s="111"/>
    </row>
    <row r="30640" spans="20:52" x14ac:dyDescent="0.25">
      <c r="T30640" s="110"/>
      <c r="AC30640" s="109"/>
    </row>
    <row r="30641" spans="20:52" x14ac:dyDescent="0.25">
      <c r="T30641" s="110"/>
      <c r="AC30641" s="109"/>
      <c r="AJ30641" s="111"/>
    </row>
    <row r="30642" spans="20:52" x14ac:dyDescent="0.25">
      <c r="T30642" s="110"/>
      <c r="AC30642" s="109"/>
      <c r="AJ30642" s="111"/>
      <c r="AO30642" s="111"/>
      <c r="AR30642" s="111"/>
      <c r="AV30642" s="111"/>
    </row>
    <row r="30643" spans="20:52" x14ac:dyDescent="0.25">
      <c r="T30643" s="110"/>
      <c r="AC30643" s="109"/>
      <c r="AJ30643" s="111"/>
      <c r="AO30643" s="111"/>
    </row>
    <row r="30644" spans="20:52" x14ac:dyDescent="0.25">
      <c r="T30644" s="110"/>
      <c r="AC30644" s="109"/>
    </row>
    <row r="30645" spans="20:52" x14ac:dyDescent="0.25">
      <c r="T30645" s="110"/>
      <c r="AC30645" s="109"/>
    </row>
    <row r="30646" spans="20:52" x14ac:dyDescent="0.25">
      <c r="T30646" s="110"/>
      <c r="AC30646" s="109"/>
    </row>
    <row r="30647" spans="20:52" x14ac:dyDescent="0.25">
      <c r="T30647" s="110"/>
      <c r="AC30647" s="109"/>
    </row>
    <row r="30648" spans="20:52" x14ac:dyDescent="0.25">
      <c r="T30648" s="110"/>
      <c r="AC30648" s="109"/>
      <c r="AJ30648" s="111"/>
      <c r="AO30648" s="111"/>
      <c r="AV30648" s="111"/>
    </row>
    <row r="30649" spans="20:52" x14ac:dyDescent="0.25">
      <c r="T30649" s="110"/>
      <c r="AC30649" s="109"/>
    </row>
    <row r="30650" spans="20:52" x14ac:dyDescent="0.25">
      <c r="T30650" s="110"/>
      <c r="AC30650" s="109"/>
      <c r="AJ30650" s="111"/>
      <c r="AO30650" s="111"/>
      <c r="AP30650" s="111"/>
      <c r="AV30650" s="111"/>
      <c r="AZ30650" s="111"/>
    </row>
    <row r="30651" spans="20:52" x14ac:dyDescent="0.25">
      <c r="T30651" s="110"/>
      <c r="AC30651" s="109"/>
      <c r="AJ30651" s="111"/>
      <c r="AO30651" s="111"/>
      <c r="AP30651" s="111"/>
      <c r="AV30651" s="111"/>
    </row>
    <row r="30652" spans="20:52" x14ac:dyDescent="0.25">
      <c r="T30652" s="110"/>
      <c r="AC30652" s="109"/>
      <c r="AJ30652" s="111"/>
      <c r="AO30652" s="111"/>
      <c r="AV30652" s="111"/>
    </row>
    <row r="30653" spans="20:52" x14ac:dyDescent="0.25">
      <c r="T30653" s="110"/>
      <c r="AC30653" s="109"/>
      <c r="AJ30653" s="111"/>
      <c r="AO30653" s="111"/>
      <c r="AP30653" s="111"/>
      <c r="AT30653" s="111"/>
      <c r="AV30653" s="111"/>
    </row>
    <row r="30654" spans="20:52" x14ac:dyDescent="0.25">
      <c r="T30654" s="110"/>
      <c r="AC30654" s="109"/>
    </row>
    <row r="30655" spans="20:52" x14ac:dyDescent="0.25">
      <c r="T30655" s="110"/>
      <c r="AC30655" s="109"/>
      <c r="AJ30655" s="111"/>
      <c r="AO30655" s="111"/>
      <c r="AP30655" s="111"/>
      <c r="AV30655" s="111"/>
    </row>
    <row r="30656" spans="20:52" x14ac:dyDescent="0.25">
      <c r="T30656" s="110"/>
      <c r="AC30656" s="109"/>
      <c r="AJ30656" s="111"/>
      <c r="AO30656" s="111"/>
      <c r="AP30656" s="111"/>
      <c r="AV30656" s="111"/>
    </row>
    <row r="30657" spans="20:52" x14ac:dyDescent="0.25">
      <c r="T30657" s="110"/>
      <c r="AC30657" s="109"/>
      <c r="AV30657" s="111"/>
    </row>
    <row r="30658" spans="20:52" x14ac:dyDescent="0.25">
      <c r="T30658" s="110"/>
      <c r="AC30658" s="109"/>
      <c r="AZ30658" s="111"/>
    </row>
    <row r="30659" spans="20:52" x14ac:dyDescent="0.25">
      <c r="T30659" s="110"/>
      <c r="AC30659" s="109"/>
    </row>
    <row r="30660" spans="20:52" x14ac:dyDescent="0.25">
      <c r="T30660" s="110"/>
      <c r="AC30660" s="109"/>
    </row>
    <row r="30661" spans="20:52" x14ac:dyDescent="0.25">
      <c r="T30661" s="110"/>
      <c r="AC30661" s="109"/>
      <c r="AJ30661" s="111"/>
      <c r="AO30661" s="111"/>
      <c r="AP30661" s="111"/>
      <c r="AV30661" s="111"/>
    </row>
    <row r="30662" spans="20:52" x14ac:dyDescent="0.25">
      <c r="T30662" s="110"/>
      <c r="AC30662" s="109"/>
      <c r="AJ30662" s="111"/>
      <c r="AO30662" s="111"/>
      <c r="AP30662" s="111"/>
      <c r="AT30662" s="111"/>
      <c r="AV30662" s="111"/>
      <c r="AZ30662" s="111"/>
    </row>
    <row r="30663" spans="20:52" x14ac:dyDescent="0.25">
      <c r="T30663" s="110"/>
      <c r="AC30663" s="109"/>
      <c r="AJ30663" s="111"/>
      <c r="AO30663" s="111"/>
    </row>
    <row r="30664" spans="20:52" x14ac:dyDescent="0.25">
      <c r="T30664" s="110"/>
      <c r="AC30664" s="109"/>
    </row>
    <row r="30665" spans="20:52" x14ac:dyDescent="0.25">
      <c r="T30665" s="110"/>
      <c r="AC30665" s="109"/>
    </row>
    <row r="30666" spans="20:52" x14ac:dyDescent="0.25">
      <c r="T30666" s="110"/>
      <c r="AC30666" s="109"/>
      <c r="AP30666" s="111"/>
    </row>
    <row r="30667" spans="20:52" x14ac:dyDescent="0.25">
      <c r="T30667" s="110"/>
      <c r="AC30667" s="109"/>
    </row>
    <row r="30668" spans="20:52" x14ac:dyDescent="0.25">
      <c r="T30668" s="110"/>
      <c r="AC30668" s="109"/>
      <c r="AJ30668" s="111"/>
      <c r="AO30668" s="111"/>
      <c r="AV30668" s="111"/>
    </row>
    <row r="30669" spans="20:52" x14ac:dyDescent="0.25">
      <c r="T30669" s="110"/>
      <c r="AC30669" s="109"/>
    </row>
    <row r="30670" spans="20:52" x14ac:dyDescent="0.25">
      <c r="T30670" s="110"/>
      <c r="AC30670" s="109"/>
      <c r="AJ30670" s="111"/>
      <c r="AO30670" s="111"/>
      <c r="AP30670" s="111"/>
    </row>
    <row r="30671" spans="20:52" x14ac:dyDescent="0.25">
      <c r="T30671" s="110"/>
      <c r="AC30671" s="109"/>
    </row>
    <row r="30672" spans="20:52" x14ac:dyDescent="0.25">
      <c r="T30672" s="110"/>
      <c r="AC30672" s="109"/>
      <c r="AJ30672" s="111"/>
      <c r="AO30672" s="111"/>
      <c r="AP30672" s="111"/>
      <c r="AV30672" s="111"/>
    </row>
    <row r="30673" spans="20:52" x14ac:dyDescent="0.25">
      <c r="T30673" s="110"/>
      <c r="AC30673" s="109"/>
      <c r="AJ30673" s="111"/>
      <c r="AO30673" s="111"/>
      <c r="AV30673" s="111"/>
    </row>
    <row r="30674" spans="20:52" x14ac:dyDescent="0.25">
      <c r="T30674" s="110"/>
      <c r="AC30674" s="109"/>
    </row>
    <row r="30675" spans="20:52" x14ac:dyDescent="0.25">
      <c r="T30675" s="110"/>
      <c r="AC30675" s="109"/>
      <c r="AO30675" s="111"/>
      <c r="AR30675" s="111"/>
      <c r="AV30675" s="111"/>
    </row>
    <row r="30676" spans="20:52" x14ac:dyDescent="0.25">
      <c r="T30676" s="110"/>
      <c r="AC30676" s="109"/>
      <c r="AO30676" s="111"/>
      <c r="AV30676" s="111"/>
    </row>
    <row r="30677" spans="20:52" x14ac:dyDescent="0.25">
      <c r="T30677" s="110"/>
      <c r="AC30677" s="109"/>
      <c r="AJ30677" s="111"/>
      <c r="AO30677" s="111"/>
      <c r="AV30677" s="111"/>
      <c r="AZ30677" s="111"/>
    </row>
    <row r="30678" spans="20:52" x14ac:dyDescent="0.25">
      <c r="T30678" s="110"/>
      <c r="AC30678" s="109"/>
      <c r="AJ30678" s="111"/>
      <c r="AO30678" s="111"/>
      <c r="AP30678" s="111"/>
      <c r="AT30678" s="111"/>
      <c r="AV30678" s="111"/>
      <c r="AZ30678" s="111"/>
    </row>
    <row r="30679" spans="20:52" x14ac:dyDescent="0.25">
      <c r="T30679" s="110"/>
      <c r="AC30679" s="109"/>
      <c r="AJ30679" s="111"/>
      <c r="AO30679" s="111"/>
      <c r="AP30679" s="111"/>
      <c r="AV30679" s="111"/>
    </row>
    <row r="30680" spans="20:52" x14ac:dyDescent="0.25">
      <c r="T30680" s="110"/>
      <c r="AC30680" s="109"/>
    </row>
    <row r="30681" spans="20:52" x14ac:dyDescent="0.25">
      <c r="T30681" s="110"/>
      <c r="AC30681" s="109"/>
      <c r="AJ30681" s="111"/>
      <c r="AO30681" s="111"/>
      <c r="AV30681" s="111"/>
    </row>
    <row r="30682" spans="20:52" x14ac:dyDescent="0.25">
      <c r="T30682" s="110"/>
      <c r="AC30682" s="109"/>
      <c r="AZ30682" s="111"/>
    </row>
    <row r="30683" spans="20:52" x14ac:dyDescent="0.25">
      <c r="T30683" s="110"/>
      <c r="AC30683" s="109"/>
    </row>
    <row r="30684" spans="20:52" x14ac:dyDescent="0.25">
      <c r="T30684" s="110"/>
      <c r="AC30684" s="109"/>
    </row>
    <row r="30685" spans="20:52" x14ac:dyDescent="0.25">
      <c r="T30685" s="110"/>
      <c r="AC30685" s="109"/>
    </row>
    <row r="30686" spans="20:52" x14ac:dyDescent="0.25">
      <c r="T30686" s="110"/>
      <c r="AC30686" s="109"/>
    </row>
    <row r="30687" spans="20:52" x14ac:dyDescent="0.25">
      <c r="T30687" s="110"/>
      <c r="AC30687" s="109"/>
      <c r="AJ30687" s="111"/>
      <c r="AO30687" s="111"/>
      <c r="AV30687" s="111"/>
    </row>
    <row r="30688" spans="20:52" x14ac:dyDescent="0.25">
      <c r="T30688" s="110"/>
      <c r="AC30688" s="109"/>
    </row>
    <row r="30689" spans="20:52" x14ac:dyDescent="0.25">
      <c r="T30689" s="110"/>
      <c r="AC30689" s="109"/>
    </row>
    <row r="30690" spans="20:52" x14ac:dyDescent="0.25">
      <c r="T30690" s="110"/>
      <c r="AC30690" s="109"/>
    </row>
    <row r="30691" spans="20:52" x14ac:dyDescent="0.25">
      <c r="T30691" s="110"/>
      <c r="AC30691" s="109"/>
    </row>
    <row r="30692" spans="20:52" x14ac:dyDescent="0.25">
      <c r="T30692" s="110"/>
      <c r="AC30692" s="109"/>
    </row>
    <row r="30693" spans="20:52" x14ac:dyDescent="0.25">
      <c r="T30693" s="110"/>
      <c r="AC30693" s="109"/>
      <c r="AJ30693" s="111"/>
      <c r="AO30693" s="111"/>
      <c r="AT30693" s="111"/>
      <c r="AV30693" s="111"/>
    </row>
    <row r="30694" spans="20:52" x14ac:dyDescent="0.25">
      <c r="T30694" s="110"/>
      <c r="AC30694" s="109"/>
      <c r="AJ30694" s="111"/>
      <c r="AO30694" s="111"/>
      <c r="AV30694" s="111"/>
    </row>
    <row r="30695" spans="20:52" x14ac:dyDescent="0.25">
      <c r="T30695" s="110"/>
      <c r="AC30695" s="109"/>
      <c r="AO30695" s="111"/>
      <c r="AV30695" s="111"/>
    </row>
    <row r="30696" spans="20:52" x14ac:dyDescent="0.25">
      <c r="T30696" s="110"/>
      <c r="AC30696" s="109"/>
    </row>
    <row r="30697" spans="20:52" x14ac:dyDescent="0.25">
      <c r="T30697" s="110"/>
      <c r="AC30697" s="109"/>
      <c r="AJ30697" s="111"/>
      <c r="AV30697" s="111"/>
    </row>
    <row r="30698" spans="20:52" x14ac:dyDescent="0.25">
      <c r="T30698" s="110"/>
      <c r="AC30698" s="109"/>
    </row>
    <row r="30699" spans="20:52" x14ac:dyDescent="0.25">
      <c r="T30699" s="110"/>
      <c r="AC30699" s="109"/>
      <c r="AZ30699" s="111"/>
    </row>
    <row r="30700" spans="20:52" x14ac:dyDescent="0.25">
      <c r="T30700" s="110"/>
      <c r="AC30700" s="109"/>
    </row>
    <row r="30701" spans="20:52" x14ac:dyDescent="0.25">
      <c r="T30701" s="110"/>
      <c r="AC30701" s="109"/>
      <c r="AJ30701" s="111"/>
      <c r="AO30701" s="111"/>
      <c r="AP30701" s="111"/>
      <c r="AV30701" s="111"/>
    </row>
    <row r="30702" spans="20:52" x14ac:dyDescent="0.25">
      <c r="T30702" s="110"/>
      <c r="AC30702" s="109"/>
    </row>
    <row r="30703" spans="20:52" x14ac:dyDescent="0.25">
      <c r="T30703" s="110"/>
      <c r="AC30703" s="109"/>
    </row>
    <row r="30704" spans="20:52" x14ac:dyDescent="0.25">
      <c r="T30704" s="110"/>
      <c r="AC30704" s="109"/>
    </row>
    <row r="30705" spans="20:52" x14ac:dyDescent="0.25">
      <c r="T30705" s="110"/>
      <c r="AC30705" s="109"/>
    </row>
    <row r="30706" spans="20:52" x14ac:dyDescent="0.25">
      <c r="T30706" s="110"/>
      <c r="AC30706" s="109"/>
      <c r="AO30706" s="111"/>
      <c r="AP30706" s="111"/>
      <c r="AT30706" s="111"/>
      <c r="AV30706" s="111"/>
    </row>
    <row r="30707" spans="20:52" x14ac:dyDescent="0.25">
      <c r="T30707" s="110"/>
      <c r="AC30707" s="109"/>
      <c r="AV30707" s="111"/>
    </row>
    <row r="30708" spans="20:52" x14ac:dyDescent="0.25">
      <c r="T30708" s="110"/>
      <c r="AC30708" s="109"/>
      <c r="AJ30708" s="111"/>
      <c r="AO30708" s="111"/>
      <c r="AP30708" s="111"/>
      <c r="AT30708" s="111"/>
      <c r="AV30708" s="111"/>
    </row>
    <row r="30709" spans="20:52" x14ac:dyDescent="0.25">
      <c r="T30709" s="110"/>
      <c r="AC30709" s="109"/>
      <c r="AJ30709" s="111"/>
      <c r="AO30709" s="111"/>
      <c r="AP30709" s="111"/>
      <c r="AT30709" s="111"/>
      <c r="AV30709" s="111"/>
    </row>
    <row r="30710" spans="20:52" x14ac:dyDescent="0.25">
      <c r="T30710" s="110"/>
      <c r="AC30710" s="109"/>
    </row>
    <row r="30711" spans="20:52" x14ac:dyDescent="0.25">
      <c r="T30711" s="110"/>
      <c r="AC30711" s="109"/>
    </row>
    <row r="30712" spans="20:52" x14ac:dyDescent="0.25">
      <c r="T30712" s="110"/>
      <c r="AC30712" s="109"/>
    </row>
    <row r="30713" spans="20:52" x14ac:dyDescent="0.25">
      <c r="T30713" s="110"/>
      <c r="AC30713" s="109"/>
    </row>
    <row r="30714" spans="20:52" x14ac:dyDescent="0.25">
      <c r="T30714" s="110"/>
      <c r="AC30714" s="109"/>
    </row>
    <row r="30715" spans="20:52" x14ac:dyDescent="0.25">
      <c r="T30715" s="110"/>
      <c r="AC30715" s="109"/>
    </row>
    <row r="30716" spans="20:52" x14ac:dyDescent="0.25">
      <c r="T30716" s="110"/>
      <c r="AC30716" s="109"/>
    </row>
    <row r="30717" spans="20:52" x14ac:dyDescent="0.25">
      <c r="T30717" s="110"/>
      <c r="AC30717" s="109"/>
    </row>
    <row r="30718" spans="20:52" x14ac:dyDescent="0.25">
      <c r="T30718" s="110"/>
      <c r="AC30718" s="109"/>
    </row>
    <row r="30719" spans="20:52" x14ac:dyDescent="0.25">
      <c r="T30719" s="110"/>
      <c r="AC30719" s="109"/>
      <c r="AJ30719" s="111"/>
      <c r="AO30719" s="111"/>
      <c r="AR30719" s="111"/>
      <c r="AT30719" s="111"/>
    </row>
    <row r="30720" spans="20:52" x14ac:dyDescent="0.25">
      <c r="T30720" s="110"/>
      <c r="AC30720" s="109"/>
      <c r="AZ30720" s="111"/>
    </row>
    <row r="30721" spans="20:52" x14ac:dyDescent="0.25">
      <c r="T30721" s="110"/>
      <c r="AC30721" s="109"/>
      <c r="AJ30721" s="111"/>
      <c r="AV30721" s="111"/>
    </row>
    <row r="30722" spans="20:52" x14ac:dyDescent="0.25">
      <c r="T30722" s="110"/>
      <c r="AC30722" s="109"/>
      <c r="AJ30722" s="111"/>
      <c r="AO30722" s="111"/>
      <c r="AV30722" s="111"/>
    </row>
    <row r="30723" spans="20:52" x14ac:dyDescent="0.25">
      <c r="T30723" s="110"/>
      <c r="AC30723" s="109"/>
      <c r="AV30723" s="111"/>
    </row>
    <row r="30724" spans="20:52" x14ac:dyDescent="0.25">
      <c r="T30724" s="110"/>
      <c r="AC30724" s="109"/>
    </row>
    <row r="30725" spans="20:52" x14ac:dyDescent="0.25">
      <c r="T30725" s="110"/>
      <c r="AC30725" s="109"/>
    </row>
    <row r="30726" spans="20:52" x14ac:dyDescent="0.25">
      <c r="T30726" s="110"/>
      <c r="AC30726" s="109"/>
    </row>
    <row r="30727" spans="20:52" x14ac:dyDescent="0.25">
      <c r="T30727" s="110"/>
      <c r="AC30727" s="109"/>
    </row>
    <row r="30728" spans="20:52" x14ac:dyDescent="0.25">
      <c r="T30728" s="110"/>
      <c r="AC30728" s="109"/>
    </row>
    <row r="30729" spans="20:52" x14ac:dyDescent="0.25">
      <c r="T30729" s="110"/>
      <c r="AC30729" s="109"/>
    </row>
    <row r="30730" spans="20:52" x14ac:dyDescent="0.25">
      <c r="T30730" s="110"/>
      <c r="AC30730" s="109"/>
    </row>
    <row r="30731" spans="20:52" x14ac:dyDescent="0.25">
      <c r="T30731" s="110"/>
      <c r="AC30731" s="109"/>
    </row>
    <row r="30732" spans="20:52" x14ac:dyDescent="0.25">
      <c r="T30732" s="110"/>
      <c r="AC30732" s="109"/>
      <c r="AJ30732" s="111"/>
      <c r="AO30732" s="111"/>
      <c r="AV30732" s="111"/>
    </row>
    <row r="30733" spans="20:52" x14ac:dyDescent="0.25">
      <c r="T30733" s="110"/>
      <c r="AC30733" s="109"/>
    </row>
    <row r="30734" spans="20:52" x14ac:dyDescent="0.25">
      <c r="T30734" s="110"/>
      <c r="AC30734" s="109"/>
      <c r="AZ30734" s="111"/>
    </row>
    <row r="30735" spans="20:52" x14ac:dyDescent="0.25">
      <c r="T30735" s="110"/>
      <c r="AC30735" s="109"/>
    </row>
    <row r="30736" spans="20:52" x14ac:dyDescent="0.25">
      <c r="T30736" s="110"/>
      <c r="AC30736" s="109"/>
      <c r="AZ30736" s="111"/>
    </row>
    <row r="30737" spans="20:52" x14ac:dyDescent="0.25">
      <c r="T30737" s="110"/>
      <c r="AC30737" s="109"/>
    </row>
    <row r="30738" spans="20:52" x14ac:dyDescent="0.25">
      <c r="T30738" s="110"/>
      <c r="AC30738" s="109"/>
      <c r="AZ30738" s="111"/>
    </row>
    <row r="30739" spans="20:52" x14ac:dyDescent="0.25">
      <c r="T30739" s="110"/>
      <c r="AC30739" s="109"/>
    </row>
    <row r="30740" spans="20:52" x14ac:dyDescent="0.25">
      <c r="T30740" s="110"/>
      <c r="AC30740" s="109"/>
      <c r="AJ30740" s="111"/>
      <c r="AO30740" s="111"/>
      <c r="AV30740" s="111"/>
    </row>
    <row r="30741" spans="20:52" x14ac:dyDescent="0.25">
      <c r="T30741" s="110"/>
      <c r="AC30741" s="109"/>
      <c r="AJ30741" s="111"/>
      <c r="AO30741" s="111"/>
      <c r="AV30741" s="111"/>
    </row>
    <row r="30742" spans="20:52" x14ac:dyDescent="0.25">
      <c r="T30742" s="110"/>
      <c r="AC30742" s="109"/>
      <c r="AV30742" s="111"/>
    </row>
    <row r="30743" spans="20:52" x14ac:dyDescent="0.25">
      <c r="T30743" s="110"/>
      <c r="AC30743" s="109"/>
      <c r="AJ30743" s="111"/>
      <c r="AO30743" s="111"/>
      <c r="AP30743" s="111"/>
      <c r="AT30743" s="111"/>
    </row>
    <row r="30744" spans="20:52" x14ac:dyDescent="0.25">
      <c r="T30744" s="110"/>
      <c r="AC30744" s="109"/>
    </row>
    <row r="30745" spans="20:52" x14ac:dyDescent="0.25">
      <c r="T30745" s="110"/>
      <c r="AC30745" s="109"/>
      <c r="AJ30745" s="111"/>
      <c r="AO30745" s="111"/>
      <c r="AP30745" s="111"/>
      <c r="AV30745" s="111"/>
      <c r="AZ30745" s="111"/>
    </row>
    <row r="30746" spans="20:52" x14ac:dyDescent="0.25">
      <c r="T30746" s="110"/>
      <c r="AC30746" s="109"/>
      <c r="AJ30746" s="111"/>
      <c r="AO30746" s="111"/>
      <c r="AV30746" s="111"/>
    </row>
    <row r="30747" spans="20:52" x14ac:dyDescent="0.25">
      <c r="T30747" s="110"/>
      <c r="AC30747" s="109"/>
      <c r="AJ30747" s="111"/>
      <c r="AP30747" s="111"/>
      <c r="AV30747" s="111"/>
    </row>
    <row r="30748" spans="20:52" x14ac:dyDescent="0.25">
      <c r="T30748" s="110"/>
      <c r="AC30748" s="109"/>
      <c r="AR30748" s="111"/>
      <c r="AT30748" s="111"/>
      <c r="AV30748" s="111"/>
    </row>
    <row r="30749" spans="20:52" x14ac:dyDescent="0.25">
      <c r="T30749" s="110"/>
      <c r="AC30749" s="109"/>
    </row>
    <row r="30750" spans="20:52" x14ac:dyDescent="0.25">
      <c r="T30750" s="110"/>
      <c r="AC30750" s="109"/>
    </row>
    <row r="30751" spans="20:52" x14ac:dyDescent="0.25">
      <c r="T30751" s="110"/>
      <c r="AC30751" s="109"/>
      <c r="AJ30751" s="111"/>
      <c r="AO30751" s="111"/>
      <c r="AV30751" s="111"/>
    </row>
    <row r="30752" spans="20:52" x14ac:dyDescent="0.25">
      <c r="T30752" s="110"/>
      <c r="AC30752" s="109"/>
    </row>
    <row r="30753" spans="20:52" x14ac:dyDescent="0.25">
      <c r="T30753" s="110"/>
      <c r="AC30753" s="109"/>
      <c r="AJ30753" s="111"/>
      <c r="AO30753" s="111"/>
      <c r="AP30753" s="111"/>
      <c r="AT30753" s="111"/>
    </row>
    <row r="30754" spans="20:52" x14ac:dyDescent="0.25">
      <c r="T30754" s="110"/>
      <c r="AC30754" s="109"/>
      <c r="AJ30754" s="111"/>
      <c r="AO30754" s="111"/>
      <c r="AP30754" s="111"/>
      <c r="AV30754" s="111"/>
      <c r="AZ30754" s="111"/>
    </row>
    <row r="30755" spans="20:52" x14ac:dyDescent="0.25">
      <c r="T30755" s="110"/>
      <c r="AC30755" s="109"/>
      <c r="AJ30755" s="111"/>
      <c r="AO30755" s="111"/>
      <c r="AP30755" s="111"/>
      <c r="AV30755" s="111"/>
    </row>
    <row r="30756" spans="20:52" x14ac:dyDescent="0.25">
      <c r="T30756" s="110"/>
      <c r="AC30756" s="109"/>
    </row>
    <row r="30757" spans="20:52" x14ac:dyDescent="0.25">
      <c r="T30757" s="110"/>
      <c r="AC30757" s="109"/>
      <c r="AV30757" s="111"/>
    </row>
    <row r="30758" spans="20:52" x14ac:dyDescent="0.25">
      <c r="T30758" s="110"/>
      <c r="AC30758" s="109"/>
    </row>
    <row r="30759" spans="20:52" x14ac:dyDescent="0.25">
      <c r="T30759" s="110"/>
      <c r="AC30759" s="109"/>
    </row>
    <row r="30760" spans="20:52" x14ac:dyDescent="0.25">
      <c r="T30760" s="110"/>
      <c r="AC30760" s="109"/>
    </row>
    <row r="30761" spans="20:52" x14ac:dyDescent="0.25">
      <c r="T30761" s="110"/>
      <c r="AC30761" s="109"/>
      <c r="AJ30761" s="111"/>
      <c r="AO30761" s="111"/>
      <c r="AP30761" s="111"/>
    </row>
    <row r="30762" spans="20:52" x14ac:dyDescent="0.25">
      <c r="T30762" s="110"/>
      <c r="AC30762" s="109"/>
    </row>
    <row r="30763" spans="20:52" x14ac:dyDescent="0.25">
      <c r="T30763" s="110"/>
      <c r="AC30763" s="109"/>
      <c r="AJ30763" s="111"/>
      <c r="AO30763" s="111"/>
      <c r="AT30763" s="111"/>
      <c r="AV30763" s="111"/>
    </row>
    <row r="30764" spans="20:52" x14ac:dyDescent="0.25">
      <c r="T30764" s="110"/>
      <c r="AC30764" s="109"/>
      <c r="AJ30764" s="111"/>
      <c r="AO30764" s="111"/>
      <c r="AT30764" s="111"/>
      <c r="AV30764" s="111"/>
    </row>
    <row r="30765" spans="20:52" x14ac:dyDescent="0.25">
      <c r="T30765" s="110"/>
      <c r="AC30765" s="109"/>
    </row>
    <row r="30766" spans="20:52" x14ac:dyDescent="0.25">
      <c r="T30766" s="110"/>
      <c r="AC30766" s="109"/>
      <c r="AV30766" s="111"/>
    </row>
    <row r="30767" spans="20:52" x14ac:dyDescent="0.25">
      <c r="T30767" s="110"/>
      <c r="AC30767" s="109"/>
    </row>
    <row r="30768" spans="20:52" x14ac:dyDescent="0.25">
      <c r="T30768" s="110"/>
      <c r="AC30768" s="109"/>
    </row>
    <row r="30769" spans="20:48" x14ac:dyDescent="0.25">
      <c r="T30769" s="110"/>
      <c r="AC30769" s="109"/>
    </row>
    <row r="30770" spans="20:48" x14ac:dyDescent="0.25">
      <c r="T30770" s="110"/>
      <c r="AC30770" s="109"/>
      <c r="AV30770" s="111"/>
    </row>
    <row r="30771" spans="20:48" x14ac:dyDescent="0.25">
      <c r="T30771" s="110"/>
      <c r="AC30771" s="109"/>
      <c r="AV30771" s="111"/>
    </row>
    <row r="30772" spans="20:48" x14ac:dyDescent="0.25">
      <c r="T30772" s="110"/>
      <c r="AC30772" s="109"/>
    </row>
    <row r="30773" spans="20:48" x14ac:dyDescent="0.25">
      <c r="T30773" s="110"/>
      <c r="AC30773" s="109"/>
      <c r="AV30773" s="111"/>
    </row>
    <row r="30774" spans="20:48" x14ac:dyDescent="0.25">
      <c r="T30774" s="110"/>
      <c r="AC30774" s="109"/>
      <c r="AJ30774" s="111"/>
      <c r="AO30774" s="111"/>
      <c r="AP30774" s="111"/>
      <c r="AT30774" s="111"/>
    </row>
    <row r="30775" spans="20:48" x14ac:dyDescent="0.25">
      <c r="T30775" s="110"/>
      <c r="AC30775" s="109"/>
      <c r="AJ30775" s="111"/>
      <c r="AO30775" s="111"/>
      <c r="AP30775" s="111"/>
      <c r="AT30775" s="111"/>
      <c r="AV30775" s="111"/>
    </row>
    <row r="30776" spans="20:48" x14ac:dyDescent="0.25">
      <c r="T30776" s="110"/>
      <c r="AC30776" s="109"/>
    </row>
    <row r="30777" spans="20:48" x14ac:dyDescent="0.25">
      <c r="T30777" s="110"/>
      <c r="AC30777" s="109"/>
    </row>
    <row r="30778" spans="20:48" x14ac:dyDescent="0.25">
      <c r="T30778" s="110"/>
      <c r="AC30778" s="109"/>
      <c r="AJ30778" s="111"/>
      <c r="AV30778" s="111"/>
    </row>
    <row r="30779" spans="20:48" x14ac:dyDescent="0.25">
      <c r="T30779" s="110"/>
      <c r="AC30779" s="109"/>
      <c r="AJ30779" s="111"/>
      <c r="AO30779" s="111"/>
      <c r="AP30779" s="111"/>
      <c r="AV30779" s="111"/>
    </row>
    <row r="30780" spans="20:48" x14ac:dyDescent="0.25">
      <c r="T30780" s="110"/>
      <c r="AC30780" s="109"/>
    </row>
    <row r="30781" spans="20:48" x14ac:dyDescent="0.25">
      <c r="T30781" s="110"/>
      <c r="AC30781" s="109"/>
      <c r="AV30781" s="111"/>
    </row>
    <row r="30782" spans="20:48" x14ac:dyDescent="0.25">
      <c r="T30782" s="110"/>
      <c r="AC30782" s="109"/>
      <c r="AJ30782" s="111"/>
      <c r="AO30782" s="111"/>
      <c r="AV30782" s="111"/>
    </row>
    <row r="30783" spans="20:48" x14ac:dyDescent="0.25">
      <c r="T30783" s="110"/>
      <c r="AC30783" s="109"/>
      <c r="AJ30783" s="111"/>
      <c r="AO30783" s="111"/>
      <c r="AT30783" s="111"/>
      <c r="AV30783" s="111"/>
    </row>
    <row r="30784" spans="20:48" x14ac:dyDescent="0.25">
      <c r="T30784" s="110"/>
      <c r="AC30784" s="109"/>
      <c r="AJ30784" s="111"/>
      <c r="AO30784" s="111"/>
      <c r="AT30784" s="111"/>
      <c r="AV30784" s="111"/>
    </row>
    <row r="30785" spans="20:52" x14ac:dyDescent="0.25">
      <c r="T30785" s="110"/>
      <c r="AC30785" s="109"/>
      <c r="AP30785" s="111"/>
    </row>
    <row r="30786" spans="20:52" x14ac:dyDescent="0.25">
      <c r="T30786" s="110"/>
      <c r="AC30786" s="109"/>
      <c r="AJ30786" s="111"/>
      <c r="AO30786" s="111"/>
      <c r="AT30786" s="111"/>
      <c r="AV30786" s="111"/>
    </row>
    <row r="30787" spans="20:52" x14ac:dyDescent="0.25">
      <c r="T30787" s="110"/>
      <c r="AC30787" s="109"/>
      <c r="AJ30787" s="111"/>
      <c r="AO30787" s="111"/>
      <c r="AP30787" s="111"/>
      <c r="AV30787" s="111"/>
    </row>
    <row r="30788" spans="20:52" x14ac:dyDescent="0.25">
      <c r="T30788" s="110"/>
      <c r="AC30788" s="109"/>
      <c r="AJ30788" s="111"/>
      <c r="AO30788" s="111"/>
      <c r="AP30788" s="111"/>
      <c r="AV30788" s="111"/>
    </row>
    <row r="30789" spans="20:52" x14ac:dyDescent="0.25">
      <c r="T30789" s="110"/>
      <c r="AC30789" s="109"/>
      <c r="AJ30789" s="111"/>
      <c r="AO30789" s="111"/>
      <c r="AV30789" s="111"/>
    </row>
    <row r="30790" spans="20:52" x14ac:dyDescent="0.25">
      <c r="T30790" s="110"/>
      <c r="AC30790" s="109"/>
    </row>
    <row r="30791" spans="20:52" x14ac:dyDescent="0.25">
      <c r="T30791" s="110"/>
      <c r="AC30791" s="109"/>
    </row>
    <row r="30792" spans="20:52" x14ac:dyDescent="0.25">
      <c r="T30792" s="110"/>
      <c r="AC30792" s="109"/>
      <c r="AZ30792" s="111"/>
    </row>
    <row r="30793" spans="20:52" x14ac:dyDescent="0.25">
      <c r="T30793" s="110"/>
      <c r="AC30793" s="109"/>
    </row>
    <row r="30794" spans="20:52" x14ac:dyDescent="0.25">
      <c r="T30794" s="110"/>
      <c r="AC30794" s="109"/>
    </row>
    <row r="30795" spans="20:52" x14ac:dyDescent="0.25">
      <c r="T30795" s="110"/>
      <c r="AC30795" s="109"/>
    </row>
    <row r="30796" spans="20:52" x14ac:dyDescent="0.25">
      <c r="T30796" s="110"/>
      <c r="AC30796" s="109"/>
    </row>
    <row r="30797" spans="20:52" x14ac:dyDescent="0.25">
      <c r="T30797" s="110"/>
      <c r="AC30797" s="109"/>
      <c r="AJ30797" s="111"/>
      <c r="AO30797" s="111"/>
    </row>
    <row r="30798" spans="20:52" x14ac:dyDescent="0.25">
      <c r="T30798" s="110"/>
      <c r="AC30798" s="109"/>
      <c r="AP30798" s="111"/>
      <c r="AV30798" s="111"/>
    </row>
    <row r="30799" spans="20:52" x14ac:dyDescent="0.25">
      <c r="T30799" s="110"/>
      <c r="AC30799" s="109"/>
    </row>
    <row r="30800" spans="20:52" x14ac:dyDescent="0.25">
      <c r="T30800" s="110"/>
      <c r="AC30800" s="109"/>
      <c r="AV30800" s="111"/>
    </row>
    <row r="30801" spans="20:52" x14ac:dyDescent="0.25">
      <c r="T30801" s="110"/>
      <c r="AC30801" s="109"/>
      <c r="AJ30801" s="111"/>
      <c r="AO30801" s="111"/>
      <c r="AP30801" s="111"/>
    </row>
    <row r="30802" spans="20:52" x14ac:dyDescent="0.25">
      <c r="T30802" s="110"/>
      <c r="AC30802" s="109"/>
      <c r="AJ30802" s="111"/>
      <c r="AO30802" s="111"/>
      <c r="AP30802" s="111"/>
      <c r="AT30802" s="111"/>
      <c r="AV30802" s="111"/>
      <c r="AZ30802" s="111"/>
    </row>
    <row r="30803" spans="20:52" x14ac:dyDescent="0.25">
      <c r="T30803" s="110"/>
      <c r="AC30803" s="109"/>
      <c r="AZ30803" s="111"/>
    </row>
    <row r="30804" spans="20:52" x14ac:dyDescent="0.25">
      <c r="T30804" s="110"/>
      <c r="AC30804" s="109"/>
      <c r="AJ30804" s="111"/>
      <c r="AO30804" s="111"/>
      <c r="AP30804" s="111"/>
      <c r="AV30804" s="111"/>
    </row>
    <row r="30805" spans="20:52" x14ac:dyDescent="0.25">
      <c r="T30805" s="110"/>
      <c r="AC30805" s="109"/>
      <c r="AP30805" s="111"/>
      <c r="AV30805" s="111"/>
    </row>
    <row r="30806" spans="20:52" x14ac:dyDescent="0.25">
      <c r="T30806" s="110"/>
      <c r="AC30806" s="109"/>
      <c r="AJ30806" s="111"/>
      <c r="AO30806" s="111"/>
      <c r="AP30806" s="111"/>
      <c r="AT30806" s="111"/>
      <c r="AV30806" s="111"/>
    </row>
    <row r="30807" spans="20:52" x14ac:dyDescent="0.25">
      <c r="T30807" s="110"/>
      <c r="AC30807" s="109"/>
      <c r="AJ30807" s="111"/>
      <c r="AO30807" s="111"/>
      <c r="AP30807" s="111"/>
      <c r="AT30807" s="111"/>
      <c r="AV30807" s="111"/>
    </row>
    <row r="30808" spans="20:52" x14ac:dyDescent="0.25">
      <c r="T30808" s="110"/>
      <c r="AC30808" s="109"/>
      <c r="AJ30808" s="111"/>
      <c r="AO30808" s="111"/>
      <c r="AP30808" s="111"/>
      <c r="AV30808" s="111"/>
    </row>
    <row r="30809" spans="20:52" x14ac:dyDescent="0.25">
      <c r="T30809" s="110"/>
      <c r="AC30809" s="109"/>
      <c r="AJ30809" s="111"/>
      <c r="AO30809" s="111"/>
      <c r="AP30809" s="111"/>
      <c r="AT30809" s="111"/>
      <c r="AV30809" s="111"/>
    </row>
    <row r="30810" spans="20:52" x14ac:dyDescent="0.25">
      <c r="T30810" s="110"/>
      <c r="AC30810" s="109"/>
      <c r="AJ30810" s="111"/>
      <c r="AP30810" s="111"/>
    </row>
    <row r="30811" spans="20:52" x14ac:dyDescent="0.25">
      <c r="T30811" s="110"/>
      <c r="AC30811" s="109"/>
    </row>
    <row r="30812" spans="20:52" x14ac:dyDescent="0.25">
      <c r="T30812" s="110"/>
      <c r="AC30812" s="109"/>
      <c r="AJ30812" s="111"/>
      <c r="AO30812" s="111"/>
      <c r="AP30812" s="111"/>
      <c r="AT30812" s="111"/>
      <c r="AV30812" s="111"/>
    </row>
    <row r="30813" spans="20:52" x14ac:dyDescent="0.25">
      <c r="T30813" s="110"/>
      <c r="AC30813" s="109"/>
      <c r="AZ30813" s="111"/>
    </row>
    <row r="30814" spans="20:52" x14ac:dyDescent="0.25">
      <c r="T30814" s="110"/>
      <c r="AC30814" s="109"/>
      <c r="AJ30814" s="111"/>
      <c r="AO30814" s="111"/>
      <c r="AT30814" s="111"/>
      <c r="AV30814" s="111"/>
    </row>
    <row r="30815" spans="20:52" x14ac:dyDescent="0.25">
      <c r="T30815" s="110"/>
      <c r="AC30815" s="109"/>
      <c r="AP30815" s="111"/>
    </row>
    <row r="30816" spans="20:52" x14ac:dyDescent="0.25">
      <c r="T30816" s="110"/>
      <c r="AC30816" s="109"/>
      <c r="AV30816" s="111"/>
    </row>
    <row r="30817" spans="20:52" x14ac:dyDescent="0.25">
      <c r="T30817" s="110"/>
      <c r="AC30817" s="109"/>
    </row>
    <row r="30818" spans="20:52" x14ac:dyDescent="0.25">
      <c r="T30818" s="110"/>
      <c r="AC30818" s="109"/>
    </row>
    <row r="30819" spans="20:52" x14ac:dyDescent="0.25">
      <c r="T30819" s="110"/>
      <c r="AC30819" s="109"/>
      <c r="AJ30819" s="111"/>
      <c r="AO30819" s="111"/>
      <c r="AV30819" s="111"/>
    </row>
    <row r="30820" spans="20:52" x14ac:dyDescent="0.25">
      <c r="T30820" s="110"/>
      <c r="AC30820" s="109"/>
    </row>
    <row r="30821" spans="20:52" x14ac:dyDescent="0.25">
      <c r="T30821" s="110"/>
      <c r="AC30821" s="109"/>
    </row>
    <row r="30822" spans="20:52" x14ac:dyDescent="0.25">
      <c r="T30822" s="110"/>
      <c r="AC30822" s="109"/>
      <c r="AJ30822" s="111"/>
      <c r="AP30822" s="111"/>
    </row>
    <row r="30823" spans="20:52" x14ac:dyDescent="0.25">
      <c r="T30823" s="110"/>
      <c r="AC30823" s="109"/>
      <c r="AJ30823" s="111"/>
      <c r="AP30823" s="111"/>
      <c r="AV30823" s="111"/>
      <c r="AZ30823" s="111"/>
    </row>
    <row r="30824" spans="20:52" x14ac:dyDescent="0.25">
      <c r="T30824" s="110"/>
      <c r="AC30824" s="109"/>
      <c r="AV30824" s="111"/>
    </row>
    <row r="30825" spans="20:52" x14ac:dyDescent="0.25">
      <c r="T30825" s="110"/>
      <c r="AC30825" s="109"/>
      <c r="AJ30825" s="111"/>
      <c r="AO30825" s="111"/>
      <c r="AP30825" s="111"/>
      <c r="AV30825" s="111"/>
    </row>
    <row r="30826" spans="20:52" x14ac:dyDescent="0.25">
      <c r="T30826" s="110"/>
      <c r="AC30826" s="109"/>
      <c r="AO30826" s="111"/>
      <c r="AV30826" s="111"/>
    </row>
    <row r="30827" spans="20:52" x14ac:dyDescent="0.25">
      <c r="T30827" s="110"/>
      <c r="AC30827" s="109"/>
    </row>
    <row r="30828" spans="20:52" x14ac:dyDescent="0.25">
      <c r="T30828" s="110"/>
      <c r="AC30828" s="109"/>
      <c r="AJ30828" s="111"/>
      <c r="AO30828" s="111"/>
      <c r="AV30828" s="111"/>
    </row>
    <row r="30829" spans="20:52" x14ac:dyDescent="0.25">
      <c r="T30829" s="110"/>
      <c r="AC30829" s="109"/>
    </row>
    <row r="30830" spans="20:52" x14ac:dyDescent="0.25">
      <c r="T30830" s="110"/>
      <c r="AC30830" s="109"/>
    </row>
    <row r="30831" spans="20:52" x14ac:dyDescent="0.25">
      <c r="T30831" s="110"/>
      <c r="AC30831" s="109"/>
      <c r="AJ30831" s="111"/>
      <c r="AO30831" s="111"/>
      <c r="AT30831" s="111"/>
      <c r="AV30831" s="111"/>
    </row>
    <row r="30832" spans="20:52" x14ac:dyDescent="0.25">
      <c r="T30832" s="110"/>
      <c r="AC30832" s="109"/>
    </row>
    <row r="30833" spans="20:52" x14ac:dyDescent="0.25">
      <c r="T30833" s="110"/>
      <c r="AC30833" s="109"/>
      <c r="AJ30833" s="111"/>
      <c r="AO30833" s="111"/>
      <c r="AR30833" s="111"/>
      <c r="AT30833" s="111"/>
      <c r="AV30833" s="111"/>
    </row>
    <row r="30834" spans="20:52" x14ac:dyDescent="0.25">
      <c r="T30834" s="110"/>
      <c r="AC30834" s="109"/>
    </row>
    <row r="30835" spans="20:52" x14ac:dyDescent="0.25">
      <c r="T30835" s="110"/>
      <c r="AC30835" s="109"/>
    </row>
    <row r="30836" spans="20:52" x14ac:dyDescent="0.25">
      <c r="T30836" s="110"/>
      <c r="AC30836" s="109"/>
    </row>
    <row r="30837" spans="20:52" x14ac:dyDescent="0.25">
      <c r="T30837" s="110"/>
      <c r="AC30837" s="109"/>
      <c r="AP30837" s="111"/>
    </row>
    <row r="30838" spans="20:52" x14ac:dyDescent="0.25">
      <c r="T30838" s="110"/>
      <c r="AC30838" s="109"/>
      <c r="AJ30838" s="111"/>
    </row>
    <row r="30839" spans="20:52" x14ac:dyDescent="0.25">
      <c r="T30839" s="110"/>
      <c r="AC30839" s="109"/>
      <c r="AJ30839" s="111"/>
      <c r="AO30839" s="111"/>
      <c r="AV30839" s="111"/>
      <c r="AZ30839" s="111"/>
    </row>
    <row r="30840" spans="20:52" x14ac:dyDescent="0.25">
      <c r="T30840" s="110"/>
      <c r="AC30840" s="109"/>
    </row>
    <row r="30841" spans="20:52" x14ac:dyDescent="0.25">
      <c r="T30841" s="110"/>
      <c r="AC30841" s="109"/>
      <c r="AJ30841" s="111"/>
      <c r="AP30841" s="111"/>
      <c r="AV30841" s="111"/>
    </row>
    <row r="30842" spans="20:52" x14ac:dyDescent="0.25">
      <c r="T30842" s="110"/>
      <c r="AC30842" s="109"/>
      <c r="AJ30842" s="111"/>
      <c r="AO30842" s="111"/>
      <c r="AV30842" s="111"/>
    </row>
    <row r="30843" spans="20:52" x14ac:dyDescent="0.25">
      <c r="T30843" s="110"/>
      <c r="AC30843" s="109"/>
      <c r="AJ30843" s="111"/>
      <c r="AV30843" s="111"/>
    </row>
    <row r="30844" spans="20:52" x14ac:dyDescent="0.25">
      <c r="T30844" s="110"/>
      <c r="AC30844" s="109"/>
      <c r="AP30844" s="111"/>
      <c r="AV30844" s="111"/>
    </row>
    <row r="30845" spans="20:52" x14ac:dyDescent="0.25">
      <c r="T30845" s="110"/>
      <c r="AC30845" s="109"/>
      <c r="AV30845" s="111"/>
    </row>
    <row r="30846" spans="20:52" x14ac:dyDescent="0.25">
      <c r="T30846" s="110"/>
      <c r="AC30846" s="109"/>
      <c r="AO30846" s="111"/>
      <c r="AP30846" s="111"/>
      <c r="AT30846" s="111"/>
      <c r="AV30846" s="111"/>
    </row>
    <row r="30847" spans="20:52" x14ac:dyDescent="0.25">
      <c r="T30847" s="110"/>
      <c r="AC30847" s="109"/>
    </row>
    <row r="30848" spans="20:52" x14ac:dyDescent="0.25">
      <c r="T30848" s="110"/>
      <c r="AC30848" s="109"/>
    </row>
    <row r="30849" spans="20:52" x14ac:dyDescent="0.25">
      <c r="T30849" s="110"/>
      <c r="AC30849" s="109"/>
    </row>
    <row r="30850" spans="20:52" x14ac:dyDescent="0.25">
      <c r="T30850" s="110"/>
      <c r="AC30850" s="109"/>
    </row>
    <row r="30851" spans="20:52" x14ac:dyDescent="0.25">
      <c r="T30851" s="110"/>
      <c r="AC30851" s="109"/>
      <c r="AZ30851" s="111"/>
    </row>
    <row r="30852" spans="20:52" x14ac:dyDescent="0.25">
      <c r="T30852" s="110"/>
      <c r="AC30852" s="109"/>
      <c r="AV30852" s="111"/>
    </row>
    <row r="30853" spans="20:52" x14ac:dyDescent="0.25">
      <c r="T30853" s="110"/>
      <c r="AC30853" s="109"/>
    </row>
    <row r="30854" spans="20:52" x14ac:dyDescent="0.25">
      <c r="T30854" s="110"/>
      <c r="AC30854" s="109"/>
      <c r="AV30854" s="111"/>
    </row>
    <row r="30855" spans="20:52" x14ac:dyDescent="0.25">
      <c r="T30855" s="110"/>
      <c r="AC30855" s="109"/>
      <c r="AZ30855" s="111"/>
    </row>
    <row r="30856" spans="20:52" x14ac:dyDescent="0.25">
      <c r="T30856" s="110"/>
      <c r="AC30856" s="109"/>
    </row>
    <row r="30857" spans="20:52" x14ac:dyDescent="0.25">
      <c r="T30857" s="110"/>
      <c r="AC30857" s="109"/>
    </row>
    <row r="30858" spans="20:52" x14ac:dyDescent="0.25">
      <c r="T30858" s="110"/>
      <c r="AC30858" s="109"/>
    </row>
    <row r="30859" spans="20:52" x14ac:dyDescent="0.25">
      <c r="T30859" s="110"/>
      <c r="AC30859" s="109"/>
    </row>
    <row r="30860" spans="20:52" x14ac:dyDescent="0.25">
      <c r="T30860" s="110"/>
      <c r="AC30860" s="109"/>
    </row>
    <row r="30861" spans="20:52" x14ac:dyDescent="0.25">
      <c r="T30861" s="110"/>
      <c r="AC30861" s="109"/>
    </row>
    <row r="30862" spans="20:52" x14ac:dyDescent="0.25">
      <c r="T30862" s="110"/>
      <c r="AC30862" s="109"/>
      <c r="AJ30862" s="111"/>
      <c r="AV30862" s="111"/>
    </row>
    <row r="30863" spans="20:52" x14ac:dyDescent="0.25">
      <c r="T30863" s="110"/>
      <c r="AC30863" s="109"/>
    </row>
    <row r="30864" spans="20:52" x14ac:dyDescent="0.25">
      <c r="T30864" s="110"/>
      <c r="AC30864" s="109"/>
      <c r="AZ30864" s="111"/>
    </row>
    <row r="30865" spans="20:52" x14ac:dyDescent="0.25">
      <c r="T30865" s="110"/>
      <c r="AC30865" s="109"/>
    </row>
    <row r="30866" spans="20:52" x14ac:dyDescent="0.25">
      <c r="T30866" s="110"/>
      <c r="AC30866" s="109"/>
    </row>
    <row r="30867" spans="20:52" x14ac:dyDescent="0.25">
      <c r="T30867" s="110"/>
      <c r="AC30867" s="109"/>
    </row>
    <row r="30868" spans="20:52" x14ac:dyDescent="0.25">
      <c r="T30868" s="110"/>
      <c r="AC30868" s="109"/>
      <c r="AZ30868" s="111"/>
    </row>
    <row r="30869" spans="20:52" x14ac:dyDescent="0.25">
      <c r="T30869" s="110"/>
      <c r="AC30869" s="109"/>
      <c r="AJ30869" s="111"/>
      <c r="AO30869" s="111"/>
      <c r="AP30869" s="111"/>
      <c r="AT30869" s="111"/>
      <c r="AV30869" s="111"/>
    </row>
    <row r="30870" spans="20:52" x14ac:dyDescent="0.25">
      <c r="T30870" s="110"/>
      <c r="AC30870" s="109"/>
      <c r="AJ30870" s="111"/>
      <c r="AO30870" s="111"/>
      <c r="AV30870" s="111"/>
    </row>
    <row r="30871" spans="20:52" x14ac:dyDescent="0.25">
      <c r="T30871" s="110"/>
      <c r="AC30871" s="109"/>
      <c r="AV30871" s="111"/>
    </row>
    <row r="30872" spans="20:52" x14ac:dyDescent="0.25">
      <c r="T30872" s="110"/>
      <c r="AC30872" s="109"/>
      <c r="AJ30872" s="111"/>
      <c r="AO30872" s="111"/>
      <c r="AV30872" s="111"/>
    </row>
    <row r="30873" spans="20:52" x14ac:dyDescent="0.25">
      <c r="T30873" s="110"/>
      <c r="AC30873" s="109"/>
    </row>
    <row r="30874" spans="20:52" x14ac:dyDescent="0.25">
      <c r="T30874" s="110"/>
      <c r="AC30874" s="109"/>
      <c r="AJ30874" s="111"/>
      <c r="AO30874" s="111"/>
      <c r="AT30874" s="111"/>
      <c r="AV30874" s="111"/>
    </row>
    <row r="30875" spans="20:52" x14ac:dyDescent="0.25">
      <c r="T30875" s="110"/>
      <c r="AC30875" s="109"/>
    </row>
    <row r="30876" spans="20:52" x14ac:dyDescent="0.25">
      <c r="T30876" s="110"/>
      <c r="AC30876" s="109"/>
      <c r="AJ30876" s="111"/>
      <c r="AO30876" s="111"/>
      <c r="AV30876" s="111"/>
      <c r="AZ30876" s="111"/>
    </row>
    <row r="30877" spans="20:52" x14ac:dyDescent="0.25">
      <c r="T30877" s="110"/>
      <c r="AC30877" s="109"/>
      <c r="AP30877" s="111"/>
    </row>
    <row r="30878" spans="20:52" x14ac:dyDescent="0.25">
      <c r="T30878" s="110"/>
      <c r="AC30878" s="109"/>
    </row>
    <row r="30879" spans="20:52" x14ac:dyDescent="0.25">
      <c r="T30879" s="110"/>
      <c r="AC30879" s="109"/>
    </row>
    <row r="30880" spans="20:52" x14ac:dyDescent="0.25">
      <c r="T30880" s="110"/>
      <c r="AC30880" s="109"/>
    </row>
    <row r="30881" spans="20:52" x14ac:dyDescent="0.25">
      <c r="T30881" s="110"/>
      <c r="AC30881" s="109"/>
      <c r="AJ30881" s="111"/>
      <c r="AP30881" s="111"/>
      <c r="AV30881" s="111"/>
      <c r="AZ30881" s="111"/>
    </row>
    <row r="30882" spans="20:52" x14ac:dyDescent="0.25">
      <c r="T30882" s="110"/>
      <c r="AC30882" s="109"/>
      <c r="AJ30882" s="111"/>
      <c r="AP30882" s="111"/>
      <c r="AV30882" s="111"/>
      <c r="AZ30882" s="111"/>
    </row>
    <row r="30883" spans="20:52" x14ac:dyDescent="0.25">
      <c r="T30883" s="110"/>
      <c r="AC30883" s="109"/>
    </row>
    <row r="30884" spans="20:52" x14ac:dyDescent="0.25">
      <c r="T30884" s="110"/>
      <c r="AC30884" s="109"/>
      <c r="AJ30884" s="111"/>
      <c r="AV30884" s="111"/>
      <c r="AZ30884" s="111"/>
    </row>
    <row r="30885" spans="20:52" x14ac:dyDescent="0.25">
      <c r="T30885" s="110"/>
      <c r="AC30885" s="109"/>
      <c r="AZ30885" s="111"/>
    </row>
    <row r="30886" spans="20:52" x14ac:dyDescent="0.25">
      <c r="T30886" s="110"/>
      <c r="AC30886" s="109"/>
    </row>
    <row r="30887" spans="20:52" x14ac:dyDescent="0.25">
      <c r="T30887" s="110"/>
      <c r="AC30887" s="109"/>
      <c r="AJ30887" s="111"/>
      <c r="AO30887" s="111"/>
      <c r="AP30887" s="111"/>
      <c r="AV30887" s="111"/>
    </row>
    <row r="30888" spans="20:52" x14ac:dyDescent="0.25">
      <c r="T30888" s="110"/>
      <c r="AC30888" s="109"/>
      <c r="AP30888" s="111"/>
      <c r="AV30888" s="111"/>
    </row>
    <row r="30889" spans="20:52" x14ac:dyDescent="0.25">
      <c r="T30889" s="110"/>
      <c r="AC30889" s="109"/>
    </row>
    <row r="30890" spans="20:52" x14ac:dyDescent="0.25">
      <c r="T30890" s="110"/>
      <c r="AC30890" s="109"/>
      <c r="AJ30890" s="111"/>
      <c r="AP30890" s="111"/>
      <c r="AV30890" s="111"/>
    </row>
    <row r="30891" spans="20:52" x14ac:dyDescent="0.25">
      <c r="T30891" s="110"/>
      <c r="AC30891" s="109"/>
    </row>
    <row r="30892" spans="20:52" x14ac:dyDescent="0.25">
      <c r="T30892" s="110"/>
      <c r="AC30892" s="109"/>
      <c r="AV30892" s="111"/>
    </row>
    <row r="30893" spans="20:52" x14ac:dyDescent="0.25">
      <c r="T30893" s="110"/>
      <c r="AC30893" s="109"/>
    </row>
    <row r="30894" spans="20:52" x14ac:dyDescent="0.25">
      <c r="T30894" s="110"/>
      <c r="AC30894" s="109"/>
      <c r="AV30894" s="111"/>
    </row>
    <row r="30895" spans="20:52" x14ac:dyDescent="0.25">
      <c r="T30895" s="110"/>
      <c r="AC30895" s="109"/>
      <c r="AV30895" s="111"/>
    </row>
    <row r="30896" spans="20:52" x14ac:dyDescent="0.25">
      <c r="T30896" s="110"/>
      <c r="AC30896" s="109"/>
    </row>
    <row r="30897" spans="20:48" x14ac:dyDescent="0.25">
      <c r="T30897" s="110"/>
      <c r="AC30897" s="109"/>
      <c r="AO30897" s="111"/>
      <c r="AV30897" s="111"/>
    </row>
    <row r="30898" spans="20:48" x14ac:dyDescent="0.25">
      <c r="T30898" s="110"/>
      <c r="AC30898" s="109"/>
      <c r="AP30898" s="111"/>
    </row>
    <row r="30899" spans="20:48" x14ac:dyDescent="0.25">
      <c r="T30899" s="110"/>
      <c r="AC30899" s="109"/>
      <c r="AV30899" s="111"/>
    </row>
    <row r="30900" spans="20:48" x14ac:dyDescent="0.25">
      <c r="T30900" s="110"/>
      <c r="AC30900" s="109"/>
    </row>
    <row r="30901" spans="20:48" x14ac:dyDescent="0.25">
      <c r="T30901" s="110"/>
      <c r="AC30901" s="109"/>
    </row>
    <row r="30902" spans="20:48" x14ac:dyDescent="0.25">
      <c r="T30902" s="110"/>
      <c r="AC30902" s="109"/>
      <c r="AJ30902" s="111"/>
      <c r="AO30902" s="111"/>
      <c r="AV30902" s="111"/>
    </row>
    <row r="30903" spans="20:48" x14ac:dyDescent="0.25">
      <c r="T30903" s="110"/>
      <c r="AC30903" s="109"/>
      <c r="AP30903" s="111"/>
    </row>
    <row r="30904" spans="20:48" x14ac:dyDescent="0.25">
      <c r="T30904" s="110"/>
      <c r="AC30904" s="109"/>
    </row>
    <row r="30905" spans="20:48" x14ac:dyDescent="0.25">
      <c r="T30905" s="110"/>
      <c r="AC30905" s="109"/>
      <c r="AJ30905" s="111"/>
      <c r="AO30905" s="111"/>
      <c r="AV30905" s="111"/>
    </row>
    <row r="30906" spans="20:48" x14ac:dyDescent="0.25">
      <c r="T30906" s="110"/>
      <c r="AC30906" s="109"/>
    </row>
    <row r="30907" spans="20:48" x14ac:dyDescent="0.25">
      <c r="T30907" s="110"/>
      <c r="AC30907" s="109"/>
      <c r="AP30907" s="111"/>
    </row>
    <row r="30908" spans="20:48" x14ac:dyDescent="0.25">
      <c r="T30908" s="110"/>
      <c r="AC30908" s="109"/>
    </row>
    <row r="30909" spans="20:48" x14ac:dyDescent="0.25">
      <c r="T30909" s="110"/>
      <c r="AC30909" s="109"/>
    </row>
    <row r="30910" spans="20:48" x14ac:dyDescent="0.25">
      <c r="T30910" s="110"/>
      <c r="AC30910" s="109"/>
    </row>
    <row r="30911" spans="20:48" x14ac:dyDescent="0.25">
      <c r="T30911" s="110"/>
      <c r="AC30911" s="109"/>
      <c r="AJ30911" s="111"/>
      <c r="AO30911" s="111"/>
      <c r="AR30911" s="111"/>
    </row>
    <row r="30912" spans="20:48" x14ac:dyDescent="0.25">
      <c r="T30912" s="110"/>
      <c r="AC30912" s="109"/>
      <c r="AV30912" s="111"/>
    </row>
    <row r="30913" spans="20:52" x14ac:dyDescent="0.25">
      <c r="T30913" s="110"/>
      <c r="AC30913" s="109"/>
    </row>
    <row r="30914" spans="20:52" x14ac:dyDescent="0.25">
      <c r="T30914" s="110"/>
      <c r="AC30914" s="109"/>
      <c r="AV30914" s="111"/>
    </row>
    <row r="30915" spans="20:52" x14ac:dyDescent="0.25">
      <c r="T30915" s="110"/>
      <c r="AC30915" s="109"/>
    </row>
    <row r="30916" spans="20:52" x14ac:dyDescent="0.25">
      <c r="T30916" s="110"/>
      <c r="AC30916" s="109"/>
    </row>
    <row r="30917" spans="20:52" x14ac:dyDescent="0.25">
      <c r="T30917" s="110"/>
      <c r="AC30917" s="109"/>
    </row>
    <row r="30918" spans="20:52" x14ac:dyDescent="0.25">
      <c r="T30918" s="110"/>
      <c r="AC30918" s="109"/>
      <c r="AJ30918" s="111"/>
      <c r="AO30918" s="111"/>
      <c r="AV30918" s="111"/>
    </row>
    <row r="30919" spans="20:52" x14ac:dyDescent="0.25">
      <c r="T30919" s="110"/>
      <c r="AC30919" s="109"/>
    </row>
    <row r="30920" spans="20:52" x14ac:dyDescent="0.25">
      <c r="T30920" s="110"/>
      <c r="AC30920" s="109"/>
      <c r="AJ30920" s="111"/>
      <c r="AO30920" s="111"/>
      <c r="AV30920" s="111"/>
    </row>
    <row r="30921" spans="20:52" x14ac:dyDescent="0.25">
      <c r="T30921" s="110"/>
      <c r="AC30921" s="109"/>
      <c r="AJ30921" s="111"/>
      <c r="AO30921" s="111"/>
      <c r="AP30921" s="111"/>
      <c r="AV30921" s="111"/>
    </row>
    <row r="30922" spans="20:52" x14ac:dyDescent="0.25">
      <c r="T30922" s="110"/>
      <c r="AC30922" s="109"/>
      <c r="AZ30922" s="111"/>
    </row>
    <row r="30923" spans="20:52" x14ac:dyDescent="0.25">
      <c r="T30923" s="110"/>
      <c r="AC30923" s="109"/>
      <c r="AV30923" s="111"/>
    </row>
    <row r="30924" spans="20:52" x14ac:dyDescent="0.25">
      <c r="T30924" s="110"/>
      <c r="AC30924" s="109"/>
      <c r="AO30924" s="111"/>
      <c r="AP30924" s="111"/>
      <c r="AT30924" s="111"/>
      <c r="AV30924" s="111"/>
      <c r="AZ30924" s="111"/>
    </row>
    <row r="30925" spans="20:52" x14ac:dyDescent="0.25">
      <c r="T30925" s="110"/>
      <c r="AC30925" s="109"/>
      <c r="AJ30925" s="111"/>
      <c r="AO30925" s="111"/>
      <c r="AR30925" s="111"/>
      <c r="AV30925" s="111"/>
    </row>
    <row r="30926" spans="20:52" x14ac:dyDescent="0.25">
      <c r="T30926" s="110"/>
      <c r="AC30926" s="109"/>
    </row>
    <row r="30927" spans="20:52" x14ac:dyDescent="0.25">
      <c r="T30927" s="110"/>
      <c r="AC30927" s="109"/>
    </row>
    <row r="30928" spans="20:52" x14ac:dyDescent="0.25">
      <c r="T30928" s="110"/>
      <c r="AC30928" s="109"/>
    </row>
    <row r="30929" spans="20:52" x14ac:dyDescent="0.25">
      <c r="T30929" s="110"/>
      <c r="AC30929" s="109"/>
      <c r="AV30929" s="111"/>
    </row>
    <row r="30930" spans="20:52" x14ac:dyDescent="0.25">
      <c r="T30930" s="110"/>
      <c r="AC30930" s="109"/>
      <c r="AV30930" s="111"/>
    </row>
    <row r="30931" spans="20:52" x14ac:dyDescent="0.25">
      <c r="T30931" s="110"/>
      <c r="AC30931" s="109"/>
      <c r="AJ30931" s="111"/>
      <c r="AO30931" s="111"/>
      <c r="AT30931" s="111"/>
    </row>
    <row r="30932" spans="20:52" x14ac:dyDescent="0.25">
      <c r="T30932" s="110"/>
      <c r="AC30932" s="109"/>
      <c r="AJ30932" s="111"/>
      <c r="AO30932" s="111"/>
      <c r="AV30932" s="111"/>
    </row>
    <row r="30933" spans="20:52" x14ac:dyDescent="0.25">
      <c r="T30933" s="110"/>
      <c r="AC30933" s="109"/>
      <c r="AJ30933" s="111"/>
      <c r="AP30933" s="111"/>
      <c r="AV30933" s="111"/>
    </row>
    <row r="30934" spans="20:52" x14ac:dyDescent="0.25">
      <c r="T30934" s="110"/>
      <c r="AC30934" s="109"/>
    </row>
    <row r="30935" spans="20:52" x14ac:dyDescent="0.25">
      <c r="T30935" s="110"/>
      <c r="AC30935" s="109"/>
      <c r="AJ30935" s="111"/>
      <c r="AO30935" s="111"/>
      <c r="AP30935" s="111"/>
      <c r="AT30935" s="111"/>
      <c r="AV30935" s="111"/>
    </row>
    <row r="30936" spans="20:52" x14ac:dyDescent="0.25">
      <c r="T30936" s="110"/>
      <c r="AC30936" s="109"/>
    </row>
    <row r="30937" spans="20:52" x14ac:dyDescent="0.25">
      <c r="T30937" s="110"/>
      <c r="AC30937" s="109"/>
      <c r="AP30937" s="111"/>
      <c r="AV30937" s="111"/>
      <c r="AZ30937" s="111"/>
    </row>
    <row r="30938" spans="20:52" x14ac:dyDescent="0.25">
      <c r="T30938" s="110"/>
      <c r="AC30938" s="109"/>
    </row>
    <row r="30939" spans="20:52" x14ac:dyDescent="0.25">
      <c r="T30939" s="110"/>
      <c r="AC30939" s="109"/>
      <c r="AV30939" s="111"/>
    </row>
    <row r="30940" spans="20:52" x14ac:dyDescent="0.25">
      <c r="T30940" s="110"/>
      <c r="AC30940" s="109"/>
    </row>
    <row r="30941" spans="20:52" x14ac:dyDescent="0.25">
      <c r="T30941" s="110"/>
      <c r="AC30941" s="109"/>
    </row>
    <row r="30942" spans="20:52" x14ac:dyDescent="0.25">
      <c r="T30942" s="110"/>
      <c r="AC30942" s="109"/>
      <c r="AV30942" s="111"/>
    </row>
    <row r="30943" spans="20:52" x14ac:dyDescent="0.25">
      <c r="T30943" s="110"/>
      <c r="AC30943" s="109"/>
    </row>
    <row r="30944" spans="20:52" x14ac:dyDescent="0.25">
      <c r="T30944" s="110"/>
      <c r="AC30944" s="109"/>
      <c r="AJ30944" s="111"/>
      <c r="AO30944" s="111"/>
      <c r="AR30944" s="111"/>
      <c r="AT30944" s="111"/>
    </row>
    <row r="30945" spans="20:52" x14ac:dyDescent="0.25">
      <c r="T30945" s="110"/>
      <c r="AC30945" s="109"/>
    </row>
    <row r="30946" spans="20:52" x14ac:dyDescent="0.25">
      <c r="T30946" s="110"/>
      <c r="AC30946" s="109"/>
      <c r="AJ30946" s="111"/>
      <c r="AO30946" s="111"/>
      <c r="AV30946" s="111"/>
    </row>
    <row r="30947" spans="20:52" x14ac:dyDescent="0.25">
      <c r="T30947" s="110"/>
      <c r="AC30947" s="109"/>
      <c r="AJ30947" s="111"/>
      <c r="AP30947" s="111"/>
      <c r="AT30947" s="111"/>
    </row>
    <row r="30948" spans="20:52" x14ac:dyDescent="0.25">
      <c r="T30948" s="110"/>
      <c r="AC30948" s="109"/>
      <c r="AJ30948" s="111"/>
      <c r="AO30948" s="111"/>
      <c r="AV30948" s="111"/>
    </row>
    <row r="30949" spans="20:52" x14ac:dyDescent="0.25">
      <c r="T30949" s="110"/>
      <c r="AC30949" s="109"/>
      <c r="AP30949" s="111"/>
    </row>
    <row r="30950" spans="20:52" x14ac:dyDescent="0.25">
      <c r="T30950" s="110"/>
      <c r="AC30950" s="109"/>
    </row>
    <row r="30951" spans="20:52" x14ac:dyDescent="0.25">
      <c r="T30951" s="110"/>
      <c r="AC30951" s="109"/>
    </row>
    <row r="30952" spans="20:52" x14ac:dyDescent="0.25">
      <c r="T30952" s="110"/>
      <c r="AC30952" s="109"/>
      <c r="AJ30952" s="111"/>
      <c r="AO30952" s="111"/>
      <c r="AP30952" s="111"/>
      <c r="AV30952" s="111"/>
      <c r="AZ30952" s="111"/>
    </row>
    <row r="30953" spans="20:52" x14ac:dyDescent="0.25">
      <c r="T30953" s="110"/>
      <c r="AC30953" s="109"/>
      <c r="AJ30953" s="111"/>
      <c r="AO30953" s="111"/>
      <c r="AR30953" s="111"/>
      <c r="AV30953" s="111"/>
    </row>
    <row r="30954" spans="20:52" x14ac:dyDescent="0.25">
      <c r="T30954" s="110"/>
      <c r="AC30954" s="109"/>
    </row>
    <row r="30955" spans="20:52" x14ac:dyDescent="0.25">
      <c r="T30955" s="110"/>
      <c r="AC30955" s="109"/>
    </row>
    <row r="30956" spans="20:52" x14ac:dyDescent="0.25">
      <c r="T30956" s="110"/>
      <c r="AC30956" s="109"/>
      <c r="AJ30956" s="111"/>
      <c r="AO30956" s="111"/>
      <c r="AV30956" s="111"/>
    </row>
    <row r="30957" spans="20:52" x14ac:dyDescent="0.25">
      <c r="T30957" s="110"/>
      <c r="AC30957" s="109"/>
      <c r="AV30957" s="111"/>
    </row>
    <row r="30958" spans="20:52" x14ac:dyDescent="0.25">
      <c r="T30958" s="110"/>
      <c r="AC30958" s="109"/>
    </row>
    <row r="30959" spans="20:52" x14ac:dyDescent="0.25">
      <c r="T30959" s="110"/>
      <c r="AC30959" s="109"/>
    </row>
    <row r="30960" spans="20:52" x14ac:dyDescent="0.25">
      <c r="T30960" s="110"/>
      <c r="AC30960" s="109"/>
      <c r="AJ30960" s="111"/>
      <c r="AO30960" s="111"/>
      <c r="AV30960" s="111"/>
    </row>
    <row r="30961" spans="20:48" x14ac:dyDescent="0.25">
      <c r="T30961" s="110"/>
      <c r="AC30961" s="109"/>
      <c r="AJ30961" s="111"/>
      <c r="AO30961" s="111"/>
      <c r="AT30961" s="111"/>
      <c r="AV30961" s="111"/>
    </row>
    <row r="30962" spans="20:48" x14ac:dyDescent="0.25">
      <c r="T30962" s="110"/>
      <c r="AC30962" s="109"/>
    </row>
    <row r="30963" spans="20:48" x14ac:dyDescent="0.25">
      <c r="T30963" s="110"/>
      <c r="AC30963" s="109"/>
    </row>
    <row r="30964" spans="20:48" x14ac:dyDescent="0.25">
      <c r="T30964" s="110"/>
      <c r="AC30964" s="109"/>
      <c r="AJ30964" s="111"/>
      <c r="AO30964" s="111"/>
      <c r="AP30964" s="111"/>
      <c r="AT30964" s="111"/>
      <c r="AV30964" s="111"/>
    </row>
    <row r="30965" spans="20:48" x14ac:dyDescent="0.25">
      <c r="T30965" s="110"/>
      <c r="AC30965" s="109"/>
    </row>
    <row r="30966" spans="20:48" x14ac:dyDescent="0.25">
      <c r="T30966" s="110"/>
      <c r="AC30966" s="109"/>
      <c r="AJ30966" s="111"/>
      <c r="AO30966" s="111"/>
      <c r="AP30966" s="111"/>
      <c r="AV30966" s="111"/>
    </row>
    <row r="30967" spans="20:48" x14ac:dyDescent="0.25">
      <c r="T30967" s="110"/>
      <c r="AC30967" s="109"/>
      <c r="AJ30967" s="111"/>
      <c r="AO30967" s="111"/>
      <c r="AV30967" s="111"/>
    </row>
    <row r="30968" spans="20:48" x14ac:dyDescent="0.25">
      <c r="T30968" s="110"/>
      <c r="AC30968" s="109"/>
    </row>
    <row r="30969" spans="20:48" x14ac:dyDescent="0.25">
      <c r="T30969" s="110"/>
      <c r="AC30969" s="109"/>
      <c r="AJ30969" s="111"/>
      <c r="AP30969" s="111"/>
      <c r="AV30969" s="111"/>
    </row>
    <row r="30970" spans="20:48" x14ac:dyDescent="0.25">
      <c r="T30970" s="110"/>
      <c r="AC30970" s="109"/>
      <c r="AJ30970" s="111"/>
      <c r="AO30970" s="111"/>
      <c r="AV30970" s="111"/>
    </row>
    <row r="30971" spans="20:48" x14ac:dyDescent="0.25">
      <c r="T30971" s="110"/>
      <c r="AC30971" s="109"/>
      <c r="AV30971" s="111"/>
    </row>
    <row r="30972" spans="20:48" x14ac:dyDescent="0.25">
      <c r="T30972" s="110"/>
      <c r="AC30972" s="109"/>
    </row>
    <row r="30973" spans="20:48" x14ac:dyDescent="0.25">
      <c r="T30973" s="110"/>
      <c r="AC30973" s="109"/>
    </row>
    <row r="30974" spans="20:48" x14ac:dyDescent="0.25">
      <c r="T30974" s="110"/>
      <c r="AC30974" s="109"/>
      <c r="AJ30974" s="111"/>
      <c r="AO30974" s="111"/>
      <c r="AV30974" s="111"/>
    </row>
    <row r="30975" spans="20:48" x14ac:dyDescent="0.25">
      <c r="T30975" s="110"/>
      <c r="AC30975" s="109"/>
    </row>
    <row r="30976" spans="20:48" x14ac:dyDescent="0.25">
      <c r="T30976" s="110"/>
      <c r="AC30976" s="109"/>
      <c r="AJ30976" s="111"/>
      <c r="AO30976" s="111"/>
      <c r="AP30976" s="111"/>
      <c r="AV30976" s="111"/>
    </row>
    <row r="30977" spans="20:52" x14ac:dyDescent="0.25">
      <c r="T30977" s="110"/>
      <c r="AC30977" s="109"/>
      <c r="AJ30977" s="111"/>
      <c r="AO30977" s="111"/>
      <c r="AP30977" s="111"/>
      <c r="AV30977" s="111"/>
    </row>
    <row r="30978" spans="20:52" x14ac:dyDescent="0.25">
      <c r="T30978" s="110"/>
      <c r="AC30978" s="109"/>
    </row>
    <row r="30979" spans="20:52" x14ac:dyDescent="0.25">
      <c r="T30979" s="110"/>
      <c r="AC30979" s="109"/>
    </row>
    <row r="30980" spans="20:52" x14ac:dyDescent="0.25">
      <c r="T30980" s="110"/>
      <c r="AC30980" s="109"/>
      <c r="AJ30980" s="111"/>
      <c r="AO30980" s="111"/>
      <c r="AR30980" s="111"/>
      <c r="AV30980" s="111"/>
    </row>
    <row r="30981" spans="20:52" x14ac:dyDescent="0.25">
      <c r="T30981" s="110"/>
      <c r="AC30981" s="109"/>
    </row>
    <row r="30982" spans="20:52" x14ac:dyDescent="0.25">
      <c r="T30982" s="110"/>
      <c r="AC30982" s="109"/>
    </row>
    <row r="30983" spans="20:52" x14ac:dyDescent="0.25">
      <c r="T30983" s="110"/>
      <c r="AC30983" s="109"/>
    </row>
    <row r="30984" spans="20:52" x14ac:dyDescent="0.25">
      <c r="T30984" s="110"/>
      <c r="AC30984" s="109"/>
    </row>
    <row r="30985" spans="20:52" x14ac:dyDescent="0.25">
      <c r="T30985" s="110"/>
      <c r="AC30985" s="109"/>
    </row>
    <row r="30986" spans="20:52" x14ac:dyDescent="0.25">
      <c r="T30986" s="110"/>
      <c r="AC30986" s="109"/>
      <c r="AJ30986" s="111"/>
      <c r="AO30986" s="111"/>
      <c r="AP30986" s="111"/>
      <c r="AV30986" s="111"/>
      <c r="AZ30986" s="111"/>
    </row>
    <row r="30987" spans="20:52" x14ac:dyDescent="0.25">
      <c r="T30987" s="110"/>
      <c r="AC30987" s="109"/>
      <c r="AO30987" s="111"/>
      <c r="AV30987" s="111"/>
    </row>
    <row r="30988" spans="20:52" x14ac:dyDescent="0.25">
      <c r="T30988" s="110"/>
      <c r="AC30988" s="109"/>
      <c r="AP30988" s="111"/>
      <c r="AZ30988" s="111"/>
    </row>
    <row r="30989" spans="20:52" x14ac:dyDescent="0.25">
      <c r="T30989" s="110"/>
      <c r="AC30989" s="109"/>
      <c r="AV30989" s="111"/>
    </row>
    <row r="30990" spans="20:52" x14ac:dyDescent="0.25">
      <c r="T30990" s="110"/>
      <c r="AC30990" s="109"/>
    </row>
    <row r="30991" spans="20:52" x14ac:dyDescent="0.25">
      <c r="T30991" s="110"/>
      <c r="AC30991" s="109"/>
      <c r="AJ30991" s="111"/>
      <c r="AV30991" s="111"/>
    </row>
    <row r="30992" spans="20:52" x14ac:dyDescent="0.25">
      <c r="T30992" s="110"/>
      <c r="AC30992" s="109"/>
      <c r="AZ30992" s="111"/>
    </row>
    <row r="30993" spans="20:52" x14ac:dyDescent="0.25">
      <c r="T30993" s="110"/>
      <c r="AC30993" s="109"/>
    </row>
    <row r="30994" spans="20:52" x14ac:dyDescent="0.25">
      <c r="T30994" s="110"/>
      <c r="AC30994" s="109"/>
    </row>
    <row r="30995" spans="20:52" x14ac:dyDescent="0.25">
      <c r="T30995" s="110"/>
      <c r="AC30995" s="109"/>
      <c r="AP30995" s="111"/>
      <c r="AV30995" s="111"/>
      <c r="AZ30995" s="111"/>
    </row>
    <row r="30996" spans="20:52" x14ac:dyDescent="0.25">
      <c r="T30996" s="110"/>
      <c r="AC30996" s="109"/>
      <c r="AJ30996" s="111"/>
      <c r="AO30996" s="111"/>
      <c r="AV30996" s="111"/>
    </row>
    <row r="30997" spans="20:52" x14ac:dyDescent="0.25">
      <c r="T30997" s="110"/>
      <c r="AC30997" s="109"/>
    </row>
    <row r="30998" spans="20:52" x14ac:dyDescent="0.25">
      <c r="T30998" s="110"/>
      <c r="AC30998" s="109"/>
      <c r="AJ30998" s="111"/>
      <c r="AO30998" s="111"/>
      <c r="AV30998" s="111"/>
    </row>
    <row r="30999" spans="20:52" x14ac:dyDescent="0.25">
      <c r="T30999" s="110"/>
      <c r="AC30999" s="109"/>
    </row>
    <row r="31000" spans="20:52" x14ac:dyDescent="0.25">
      <c r="T31000" s="110"/>
      <c r="AC31000" s="109"/>
      <c r="AP31000" s="111"/>
    </row>
    <row r="31001" spans="20:52" x14ac:dyDescent="0.25">
      <c r="T31001" s="110"/>
      <c r="AC31001" s="109"/>
      <c r="AO31001" s="111"/>
      <c r="AV31001" s="111"/>
    </row>
    <row r="31002" spans="20:52" x14ac:dyDescent="0.25">
      <c r="T31002" s="110"/>
      <c r="AC31002" s="109"/>
      <c r="AP31002" s="111"/>
      <c r="AV31002" s="111"/>
    </row>
    <row r="31003" spans="20:52" x14ac:dyDescent="0.25">
      <c r="T31003" s="110"/>
      <c r="AC31003" s="109"/>
    </row>
    <row r="31004" spans="20:52" x14ac:dyDescent="0.25">
      <c r="T31004" s="110"/>
      <c r="AC31004" s="109"/>
      <c r="AJ31004" s="111"/>
      <c r="AO31004" s="111"/>
    </row>
    <row r="31005" spans="20:52" x14ac:dyDescent="0.25">
      <c r="T31005" s="110"/>
      <c r="AC31005" s="109"/>
    </row>
    <row r="31006" spans="20:52" x14ac:dyDescent="0.25">
      <c r="T31006" s="110"/>
      <c r="AC31006" s="109"/>
    </row>
    <row r="31007" spans="20:52" x14ac:dyDescent="0.25">
      <c r="T31007" s="110"/>
      <c r="AC31007" s="109"/>
      <c r="AJ31007" s="111"/>
      <c r="AO31007" s="111"/>
      <c r="AV31007" s="111"/>
    </row>
    <row r="31008" spans="20:52" x14ac:dyDescent="0.25">
      <c r="T31008" s="110"/>
      <c r="AC31008" s="109"/>
    </row>
    <row r="31009" spans="20:48" x14ac:dyDescent="0.25">
      <c r="T31009" s="110"/>
      <c r="AC31009" s="109"/>
    </row>
    <row r="31010" spans="20:48" x14ac:dyDescent="0.25">
      <c r="T31010" s="110"/>
      <c r="AC31010" s="109"/>
    </row>
    <row r="31011" spans="20:48" x14ac:dyDescent="0.25">
      <c r="T31011" s="110"/>
      <c r="AC31011" s="109"/>
      <c r="AJ31011" s="111"/>
      <c r="AO31011" s="111"/>
      <c r="AV31011" s="111"/>
    </row>
    <row r="31012" spans="20:48" x14ac:dyDescent="0.25">
      <c r="T31012" s="110"/>
      <c r="AC31012" s="109"/>
    </row>
    <row r="31013" spans="20:48" x14ac:dyDescent="0.25">
      <c r="T31013" s="110"/>
      <c r="AC31013" s="109"/>
      <c r="AJ31013" s="111"/>
      <c r="AO31013" s="111"/>
      <c r="AP31013" s="111"/>
      <c r="AV31013" s="111"/>
    </row>
    <row r="31014" spans="20:48" x14ac:dyDescent="0.25">
      <c r="T31014" s="110"/>
      <c r="AC31014" s="109"/>
      <c r="AJ31014" s="111"/>
      <c r="AO31014" s="111"/>
      <c r="AV31014" s="111"/>
    </row>
    <row r="31015" spans="20:48" x14ac:dyDescent="0.25">
      <c r="T31015" s="110"/>
      <c r="AC31015" s="109"/>
      <c r="AP31015" s="111"/>
      <c r="AT31015" s="111"/>
      <c r="AV31015" s="111"/>
    </row>
    <row r="31016" spans="20:48" x14ac:dyDescent="0.25">
      <c r="T31016" s="110"/>
      <c r="AC31016" s="109"/>
      <c r="AJ31016" s="111"/>
      <c r="AO31016" s="111"/>
      <c r="AV31016" s="111"/>
    </row>
    <row r="31017" spans="20:48" x14ac:dyDescent="0.25">
      <c r="T31017" s="110"/>
      <c r="AC31017" s="109"/>
    </row>
    <row r="31018" spans="20:48" x14ac:dyDescent="0.25">
      <c r="T31018" s="110"/>
      <c r="AC31018" s="109"/>
    </row>
    <row r="31019" spans="20:48" x14ac:dyDescent="0.25">
      <c r="T31019" s="110"/>
      <c r="AC31019" s="109"/>
      <c r="AV31019" s="111"/>
    </row>
    <row r="31020" spans="20:48" x14ac:dyDescent="0.25">
      <c r="T31020" s="110"/>
      <c r="AC31020" s="109"/>
    </row>
    <row r="31021" spans="20:48" x14ac:dyDescent="0.25">
      <c r="T31021" s="110"/>
      <c r="AC31021" s="109"/>
    </row>
    <row r="31022" spans="20:48" x14ac:dyDescent="0.25">
      <c r="T31022" s="110"/>
      <c r="AC31022" s="109"/>
      <c r="AJ31022" s="111"/>
      <c r="AO31022" s="111"/>
      <c r="AT31022" s="111"/>
      <c r="AV31022" s="111"/>
    </row>
    <row r="31023" spans="20:48" x14ac:dyDescent="0.25">
      <c r="T31023" s="110"/>
      <c r="AC31023" s="109"/>
      <c r="AV31023" s="111"/>
    </row>
    <row r="31024" spans="20:48" x14ac:dyDescent="0.25">
      <c r="T31024" s="110"/>
      <c r="AC31024" s="109"/>
      <c r="AJ31024" s="111"/>
      <c r="AO31024" s="111"/>
    </row>
    <row r="31025" spans="20:48" x14ac:dyDescent="0.25">
      <c r="T31025" s="110"/>
      <c r="AC31025" s="109"/>
    </row>
    <row r="31026" spans="20:48" x14ac:dyDescent="0.25">
      <c r="T31026" s="110"/>
      <c r="AC31026" s="109"/>
      <c r="AT31026" s="111"/>
    </row>
    <row r="31027" spans="20:48" x14ac:dyDescent="0.25">
      <c r="T31027" s="110"/>
      <c r="AC31027" s="109"/>
      <c r="AJ31027" s="111"/>
      <c r="AO31027" s="111"/>
      <c r="AV31027" s="111"/>
    </row>
    <row r="31028" spans="20:48" x14ac:dyDescent="0.25">
      <c r="T31028" s="110"/>
      <c r="AC31028" s="109"/>
      <c r="AT31028" s="111"/>
      <c r="AV31028" s="111"/>
    </row>
    <row r="31029" spans="20:48" x14ac:dyDescent="0.25">
      <c r="T31029" s="110"/>
      <c r="AC31029" s="109"/>
      <c r="AJ31029" s="111"/>
      <c r="AO31029" s="111"/>
      <c r="AP31029" s="111"/>
      <c r="AV31029" s="111"/>
    </row>
    <row r="31030" spans="20:48" x14ac:dyDescent="0.25">
      <c r="T31030" s="110"/>
      <c r="AC31030" s="109"/>
    </row>
    <row r="31031" spans="20:48" x14ac:dyDescent="0.25">
      <c r="T31031" s="110"/>
      <c r="AC31031" s="109"/>
    </row>
    <row r="31032" spans="20:48" x14ac:dyDescent="0.25">
      <c r="T31032" s="110"/>
      <c r="AC31032" s="109"/>
    </row>
    <row r="31033" spans="20:48" x14ac:dyDescent="0.25">
      <c r="T31033" s="110"/>
      <c r="AC31033" s="109"/>
    </row>
    <row r="31034" spans="20:48" x14ac:dyDescent="0.25">
      <c r="T31034" s="110"/>
      <c r="AC31034" s="109"/>
    </row>
    <row r="31035" spans="20:48" x14ac:dyDescent="0.25">
      <c r="T31035" s="110"/>
      <c r="AC31035" s="109"/>
      <c r="AJ31035" s="111"/>
      <c r="AO31035" s="111"/>
      <c r="AR31035" s="111"/>
    </row>
    <row r="31036" spans="20:48" x14ac:dyDescent="0.25">
      <c r="T31036" s="110"/>
      <c r="AC31036" s="109"/>
    </row>
    <row r="31037" spans="20:48" x14ac:dyDescent="0.25">
      <c r="T31037" s="110"/>
      <c r="AC31037" s="109"/>
      <c r="AJ31037" s="111"/>
      <c r="AO31037" s="111"/>
      <c r="AV31037" s="111"/>
    </row>
    <row r="31038" spans="20:48" x14ac:dyDescent="0.25">
      <c r="T31038" s="110"/>
      <c r="AC31038" s="109"/>
    </row>
    <row r="31039" spans="20:48" x14ac:dyDescent="0.25">
      <c r="T31039" s="110"/>
      <c r="AC31039" s="109"/>
    </row>
    <row r="31040" spans="20:48" x14ac:dyDescent="0.25">
      <c r="T31040" s="110"/>
      <c r="AC31040" s="109"/>
    </row>
    <row r="31041" spans="20:52" x14ac:dyDescent="0.25">
      <c r="T31041" s="110"/>
      <c r="AC31041" s="109"/>
      <c r="AJ31041" s="111"/>
      <c r="AO31041" s="111"/>
    </row>
    <row r="31042" spans="20:52" x14ac:dyDescent="0.25">
      <c r="T31042" s="110"/>
      <c r="AC31042" s="109"/>
      <c r="AO31042" s="111"/>
      <c r="AP31042" s="111"/>
      <c r="AT31042" s="111"/>
      <c r="AV31042" s="111"/>
    </row>
    <row r="31043" spans="20:52" x14ac:dyDescent="0.25">
      <c r="T31043" s="110"/>
      <c r="AC31043" s="109"/>
    </row>
    <row r="31044" spans="20:52" x14ac:dyDescent="0.25">
      <c r="T31044" s="110"/>
      <c r="AC31044" s="109"/>
      <c r="AJ31044" s="111"/>
      <c r="AO31044" s="111"/>
      <c r="AV31044" s="111"/>
    </row>
    <row r="31045" spans="20:52" x14ac:dyDescent="0.25">
      <c r="T31045" s="110"/>
      <c r="AC31045" s="109"/>
      <c r="AJ31045" s="111"/>
      <c r="AO31045" s="111"/>
      <c r="AR31045" s="111"/>
      <c r="AV31045" s="111"/>
    </row>
    <row r="31046" spans="20:52" x14ac:dyDescent="0.25">
      <c r="T31046" s="110"/>
      <c r="AC31046" s="109"/>
      <c r="AO31046" s="111"/>
      <c r="AP31046" s="111"/>
      <c r="AR31046" s="111"/>
      <c r="AV31046" s="111"/>
    </row>
    <row r="31047" spans="20:52" x14ac:dyDescent="0.25">
      <c r="T31047" s="110"/>
      <c r="AC31047" s="109"/>
    </row>
    <row r="31048" spans="20:52" x14ac:dyDescent="0.25">
      <c r="T31048" s="110"/>
      <c r="AC31048" s="109"/>
    </row>
    <row r="31049" spans="20:52" x14ac:dyDescent="0.25">
      <c r="T31049" s="110"/>
      <c r="AC31049" s="109"/>
      <c r="AZ31049" s="111"/>
    </row>
    <row r="31050" spans="20:52" x14ac:dyDescent="0.25">
      <c r="T31050" s="110"/>
      <c r="AC31050" s="109"/>
      <c r="AV31050" s="111"/>
    </row>
    <row r="31051" spans="20:52" x14ac:dyDescent="0.25">
      <c r="T31051" s="110"/>
      <c r="AC31051" s="109"/>
      <c r="AV31051" s="111"/>
    </row>
    <row r="31052" spans="20:52" x14ac:dyDescent="0.25">
      <c r="T31052" s="110"/>
      <c r="AC31052" s="109"/>
      <c r="AJ31052" s="111"/>
      <c r="AV31052" s="111"/>
    </row>
    <row r="31053" spans="20:52" x14ac:dyDescent="0.25">
      <c r="T31053" s="110"/>
      <c r="AC31053" s="109"/>
      <c r="AJ31053" s="111"/>
      <c r="AO31053" s="111"/>
      <c r="AV31053" s="111"/>
    </row>
    <row r="31054" spans="20:52" x14ac:dyDescent="0.25">
      <c r="T31054" s="110"/>
      <c r="AC31054" s="109"/>
    </row>
    <row r="31055" spans="20:52" x14ac:dyDescent="0.25">
      <c r="T31055" s="110"/>
      <c r="AC31055" s="109"/>
      <c r="AJ31055" s="111"/>
      <c r="AO31055" s="111"/>
      <c r="AV31055" s="111"/>
    </row>
    <row r="31056" spans="20:52" x14ac:dyDescent="0.25">
      <c r="T31056" s="110"/>
      <c r="AC31056" s="109"/>
    </row>
    <row r="31057" spans="20:52" x14ac:dyDescent="0.25">
      <c r="T31057" s="110"/>
      <c r="AC31057" s="109"/>
      <c r="AJ31057" s="111"/>
      <c r="AV31057" s="111"/>
    </row>
    <row r="31058" spans="20:52" x14ac:dyDescent="0.25">
      <c r="T31058" s="110"/>
      <c r="AC31058" s="109"/>
    </row>
    <row r="31059" spans="20:52" x14ac:dyDescent="0.25">
      <c r="T31059" s="110"/>
      <c r="AC31059" s="109"/>
      <c r="AJ31059" s="111"/>
      <c r="AO31059" s="111"/>
      <c r="AV31059" s="111"/>
    </row>
    <row r="31060" spans="20:52" x14ac:dyDescent="0.25">
      <c r="T31060" s="110"/>
      <c r="AC31060" s="109"/>
    </row>
    <row r="31061" spans="20:52" x14ac:dyDescent="0.25">
      <c r="T31061" s="110"/>
      <c r="AC31061" s="109"/>
    </row>
    <row r="31062" spans="20:52" x14ac:dyDescent="0.25">
      <c r="T31062" s="110"/>
      <c r="AC31062" s="109"/>
    </row>
    <row r="31063" spans="20:52" x14ac:dyDescent="0.25">
      <c r="T31063" s="110"/>
      <c r="AC31063" s="109"/>
    </row>
    <row r="31064" spans="20:52" x14ac:dyDescent="0.25">
      <c r="T31064" s="110"/>
      <c r="AC31064" s="109"/>
    </row>
    <row r="31065" spans="20:52" x14ac:dyDescent="0.25">
      <c r="T31065" s="110"/>
      <c r="AC31065" s="109"/>
      <c r="AV31065" s="111"/>
    </row>
    <row r="31066" spans="20:52" x14ac:dyDescent="0.25">
      <c r="T31066" s="110"/>
      <c r="AC31066" s="109"/>
      <c r="AV31066" s="111"/>
    </row>
    <row r="31067" spans="20:52" x14ac:dyDescent="0.25">
      <c r="T31067" s="110"/>
      <c r="AC31067" s="109"/>
      <c r="AJ31067" s="111"/>
      <c r="AO31067" s="111"/>
      <c r="AR31067" s="111"/>
      <c r="AT31067" s="111"/>
      <c r="AV31067" s="111"/>
    </row>
    <row r="31068" spans="20:52" x14ac:dyDescent="0.25">
      <c r="T31068" s="110"/>
      <c r="AC31068" s="109"/>
    </row>
    <row r="31069" spans="20:52" x14ac:dyDescent="0.25">
      <c r="T31069" s="110"/>
      <c r="AC31069" s="109"/>
      <c r="AJ31069" s="111"/>
      <c r="AO31069" s="111"/>
      <c r="AV31069" s="111"/>
    </row>
    <row r="31070" spans="20:52" x14ac:dyDescent="0.25">
      <c r="T31070" s="110"/>
      <c r="AC31070" s="109"/>
    </row>
    <row r="31071" spans="20:52" x14ac:dyDescent="0.25">
      <c r="T31071" s="110"/>
      <c r="AC31071" s="109"/>
    </row>
    <row r="31072" spans="20:52" x14ac:dyDescent="0.25">
      <c r="T31072" s="110"/>
      <c r="AC31072" s="109"/>
      <c r="AJ31072" s="111"/>
      <c r="AO31072" s="111"/>
      <c r="AV31072" s="111"/>
      <c r="AZ31072" s="111"/>
    </row>
    <row r="31073" spans="20:48" x14ac:dyDescent="0.25">
      <c r="T31073" s="110"/>
      <c r="AC31073" s="109"/>
    </row>
    <row r="31074" spans="20:48" x14ac:dyDescent="0.25">
      <c r="T31074" s="110"/>
      <c r="AC31074" s="109"/>
      <c r="AO31074" s="111"/>
      <c r="AV31074" s="111"/>
    </row>
    <row r="31075" spans="20:48" x14ac:dyDescent="0.25">
      <c r="T31075" s="110"/>
      <c r="AC31075" s="109"/>
    </row>
    <row r="31076" spans="20:48" x14ac:dyDescent="0.25">
      <c r="T31076" s="110"/>
      <c r="AC31076" s="109"/>
      <c r="AJ31076" s="111"/>
      <c r="AO31076" s="111"/>
      <c r="AV31076" s="111"/>
    </row>
    <row r="31077" spans="20:48" x14ac:dyDescent="0.25">
      <c r="T31077" s="110"/>
      <c r="AC31077" s="109"/>
      <c r="AV31077" s="111"/>
    </row>
    <row r="31078" spans="20:48" x14ac:dyDescent="0.25">
      <c r="T31078" s="110"/>
      <c r="AC31078" s="109"/>
      <c r="AJ31078" s="111"/>
      <c r="AO31078" s="111"/>
      <c r="AR31078" s="111"/>
      <c r="AT31078" s="111"/>
      <c r="AV31078" s="111"/>
    </row>
    <row r="31079" spans="20:48" x14ac:dyDescent="0.25">
      <c r="T31079" s="110"/>
      <c r="AC31079" s="109"/>
    </row>
    <row r="31080" spans="20:48" x14ac:dyDescent="0.25">
      <c r="T31080" s="110"/>
      <c r="AC31080" s="109"/>
      <c r="AJ31080" s="111"/>
      <c r="AO31080" s="111"/>
      <c r="AV31080" s="111"/>
    </row>
    <row r="31081" spans="20:48" x14ac:dyDescent="0.25">
      <c r="T31081" s="110"/>
      <c r="AC31081" s="109"/>
      <c r="AJ31081" s="111"/>
      <c r="AO31081" s="111"/>
      <c r="AV31081" s="111"/>
    </row>
    <row r="31082" spans="20:48" x14ac:dyDescent="0.25">
      <c r="T31082" s="110"/>
      <c r="AC31082" s="109"/>
      <c r="AJ31082" s="111"/>
      <c r="AO31082" s="111"/>
      <c r="AT31082" s="111"/>
      <c r="AV31082" s="111"/>
    </row>
    <row r="31083" spans="20:48" x14ac:dyDescent="0.25">
      <c r="T31083" s="110"/>
      <c r="AC31083" s="109"/>
    </row>
    <row r="31084" spans="20:48" x14ac:dyDescent="0.25">
      <c r="T31084" s="110"/>
      <c r="AC31084" s="109"/>
      <c r="AJ31084" s="111"/>
      <c r="AO31084" s="111"/>
    </row>
    <row r="31085" spans="20:48" x14ac:dyDescent="0.25">
      <c r="T31085" s="110"/>
      <c r="AC31085" s="109"/>
    </row>
    <row r="31086" spans="20:48" x14ac:dyDescent="0.25">
      <c r="T31086" s="110"/>
      <c r="AC31086" s="109"/>
    </row>
    <row r="31087" spans="20:48" x14ac:dyDescent="0.25">
      <c r="T31087" s="110"/>
      <c r="AC31087" s="109"/>
    </row>
    <row r="31088" spans="20:48" x14ac:dyDescent="0.25">
      <c r="T31088" s="110"/>
      <c r="AC31088" s="109"/>
    </row>
    <row r="31089" spans="20:52" x14ac:dyDescent="0.25">
      <c r="T31089" s="110"/>
      <c r="AC31089" s="109"/>
      <c r="AJ31089" s="111"/>
      <c r="AO31089" s="111"/>
      <c r="AV31089" s="111"/>
    </row>
    <row r="31090" spans="20:52" x14ac:dyDescent="0.25">
      <c r="T31090" s="110"/>
      <c r="AC31090" s="109"/>
      <c r="AJ31090" s="111"/>
      <c r="AO31090" s="111"/>
      <c r="AP31090" s="111"/>
      <c r="AV31090" s="111"/>
    </row>
    <row r="31091" spans="20:52" x14ac:dyDescent="0.25">
      <c r="T31091" s="110"/>
      <c r="AC31091" s="109"/>
      <c r="AV31091" s="111"/>
    </row>
    <row r="31092" spans="20:52" x14ac:dyDescent="0.25">
      <c r="T31092" s="110"/>
      <c r="AC31092" s="109"/>
    </row>
    <row r="31093" spans="20:52" x14ac:dyDescent="0.25">
      <c r="T31093" s="110"/>
      <c r="AC31093" s="109"/>
    </row>
    <row r="31094" spans="20:52" x14ac:dyDescent="0.25">
      <c r="T31094" s="110"/>
      <c r="AC31094" s="109"/>
    </row>
    <row r="31095" spans="20:52" x14ac:dyDescent="0.25">
      <c r="T31095" s="110"/>
      <c r="AC31095" s="109"/>
    </row>
    <row r="31096" spans="20:52" x14ac:dyDescent="0.25">
      <c r="T31096" s="110"/>
      <c r="AC31096" s="109"/>
      <c r="AO31096" s="111"/>
      <c r="AP31096" s="111"/>
      <c r="AT31096" s="111"/>
      <c r="AV31096" s="111"/>
    </row>
    <row r="31097" spans="20:52" x14ac:dyDescent="0.25">
      <c r="T31097" s="110"/>
      <c r="AC31097" s="109"/>
    </row>
    <row r="31098" spans="20:52" x14ac:dyDescent="0.25">
      <c r="T31098" s="110"/>
      <c r="AC31098" s="109"/>
      <c r="AP31098" s="111"/>
    </row>
    <row r="31099" spans="20:52" x14ac:dyDescent="0.25">
      <c r="T31099" s="110"/>
      <c r="AC31099" s="109"/>
      <c r="AJ31099" s="111"/>
      <c r="AV31099" s="111"/>
    </row>
    <row r="31100" spans="20:52" x14ac:dyDescent="0.25">
      <c r="T31100" s="110"/>
      <c r="AC31100" s="109"/>
    </row>
    <row r="31101" spans="20:52" x14ac:dyDescent="0.25">
      <c r="T31101" s="110"/>
      <c r="AC31101" s="109"/>
      <c r="AO31101" s="111"/>
      <c r="AP31101" s="111"/>
      <c r="AT31101" s="111"/>
      <c r="AV31101" s="111"/>
      <c r="AZ31101" s="111"/>
    </row>
    <row r="31102" spans="20:52" x14ac:dyDescent="0.25">
      <c r="T31102" s="110"/>
      <c r="AC31102" s="109"/>
      <c r="AJ31102" s="111"/>
      <c r="AO31102" s="111"/>
      <c r="AT31102" s="111"/>
    </row>
    <row r="31103" spans="20:52" x14ac:dyDescent="0.25">
      <c r="T31103" s="110"/>
      <c r="AC31103" s="109"/>
    </row>
    <row r="31104" spans="20:52" x14ac:dyDescent="0.25">
      <c r="T31104" s="110"/>
      <c r="AC31104" s="109"/>
    </row>
    <row r="31105" spans="20:48" x14ac:dyDescent="0.25">
      <c r="T31105" s="110"/>
      <c r="AC31105" s="109"/>
    </row>
    <row r="31106" spans="20:48" x14ac:dyDescent="0.25">
      <c r="T31106" s="110"/>
      <c r="AC31106" s="109"/>
      <c r="AJ31106" s="111"/>
      <c r="AO31106" s="111"/>
      <c r="AT31106" s="111"/>
      <c r="AV31106" s="111"/>
    </row>
    <row r="31107" spans="20:48" x14ac:dyDescent="0.25">
      <c r="T31107" s="110"/>
      <c r="AC31107" s="109"/>
      <c r="AJ31107" s="111"/>
      <c r="AO31107" s="111"/>
      <c r="AV31107" s="111"/>
    </row>
    <row r="31108" spans="20:48" x14ac:dyDescent="0.25">
      <c r="T31108" s="110"/>
      <c r="AC31108" s="109"/>
      <c r="AP31108" s="111"/>
    </row>
    <row r="31109" spans="20:48" x14ac:dyDescent="0.25">
      <c r="T31109" s="110"/>
      <c r="AC31109" s="109"/>
      <c r="AJ31109" s="111"/>
      <c r="AO31109" s="111"/>
      <c r="AP31109" s="111"/>
      <c r="AV31109" s="111"/>
    </row>
    <row r="31110" spans="20:48" x14ac:dyDescent="0.25">
      <c r="T31110" s="110"/>
      <c r="AC31110" s="109"/>
      <c r="AJ31110" s="111"/>
      <c r="AO31110" s="111"/>
      <c r="AP31110" s="111"/>
      <c r="AV31110" s="111"/>
    </row>
    <row r="31111" spans="20:48" x14ac:dyDescent="0.25">
      <c r="T31111" s="110"/>
      <c r="AC31111" s="109"/>
      <c r="AJ31111" s="111"/>
      <c r="AT31111" s="111"/>
    </row>
    <row r="31112" spans="20:48" x14ac:dyDescent="0.25">
      <c r="T31112" s="110"/>
      <c r="AC31112" s="109"/>
      <c r="AJ31112" s="111"/>
      <c r="AO31112" s="111"/>
    </row>
    <row r="31113" spans="20:48" x14ac:dyDescent="0.25">
      <c r="T31113" s="110"/>
      <c r="AC31113" s="109"/>
      <c r="AJ31113" s="111"/>
      <c r="AO31113" s="111"/>
    </row>
    <row r="31114" spans="20:48" x14ac:dyDescent="0.25">
      <c r="T31114" s="110"/>
      <c r="AC31114" s="109"/>
      <c r="AJ31114" s="111"/>
      <c r="AO31114" s="111"/>
      <c r="AT31114" s="111"/>
      <c r="AV31114" s="111"/>
    </row>
    <row r="31115" spans="20:48" x14ac:dyDescent="0.25">
      <c r="T31115" s="110"/>
      <c r="AC31115" s="109"/>
      <c r="AJ31115" s="111"/>
      <c r="AO31115" s="111"/>
      <c r="AT31115" s="111"/>
      <c r="AV31115" s="111"/>
    </row>
    <row r="31116" spans="20:48" x14ac:dyDescent="0.25">
      <c r="T31116" s="110"/>
      <c r="AC31116" s="109"/>
      <c r="AJ31116" s="111"/>
      <c r="AO31116" s="111"/>
      <c r="AT31116" s="111"/>
      <c r="AV31116" s="111"/>
    </row>
    <row r="31117" spans="20:48" x14ac:dyDescent="0.25">
      <c r="T31117" s="110"/>
      <c r="AC31117" s="109"/>
      <c r="AR31117" s="111"/>
      <c r="AV31117" s="111"/>
    </row>
    <row r="31118" spans="20:48" x14ac:dyDescent="0.25">
      <c r="T31118" s="110"/>
      <c r="AC31118" s="109"/>
      <c r="AO31118" s="111"/>
      <c r="AP31118" s="111"/>
      <c r="AV31118" s="111"/>
    </row>
    <row r="31119" spans="20:48" x14ac:dyDescent="0.25">
      <c r="T31119" s="110"/>
      <c r="AC31119" s="109"/>
    </row>
    <row r="31120" spans="20:48" x14ac:dyDescent="0.25">
      <c r="T31120" s="110"/>
      <c r="AC31120" s="109"/>
    </row>
    <row r="31121" spans="20:52" x14ac:dyDescent="0.25">
      <c r="T31121" s="110"/>
      <c r="AC31121" s="109"/>
    </row>
    <row r="31122" spans="20:52" x14ac:dyDescent="0.25">
      <c r="T31122" s="110"/>
      <c r="AC31122" s="109"/>
      <c r="AJ31122" s="111"/>
      <c r="AO31122" s="111"/>
      <c r="AV31122" s="111"/>
    </row>
    <row r="31123" spans="20:52" x14ac:dyDescent="0.25">
      <c r="T31123" s="110"/>
      <c r="AC31123" s="109"/>
    </row>
    <row r="31124" spans="20:52" x14ac:dyDescent="0.25">
      <c r="T31124" s="110"/>
      <c r="AC31124" s="109"/>
      <c r="AJ31124" s="111"/>
      <c r="AO31124" s="111"/>
      <c r="AP31124" s="111"/>
      <c r="AV31124" s="111"/>
    </row>
    <row r="31125" spans="20:52" x14ac:dyDescent="0.25">
      <c r="T31125" s="110"/>
      <c r="AC31125" s="109"/>
      <c r="AZ31125" s="111"/>
    </row>
    <row r="31126" spans="20:52" x14ac:dyDescent="0.25">
      <c r="T31126" s="110"/>
      <c r="AC31126" s="109"/>
      <c r="AJ31126" s="111"/>
      <c r="AO31126" s="111"/>
      <c r="AV31126" s="111"/>
      <c r="AZ31126" s="111"/>
    </row>
    <row r="31127" spans="20:52" x14ac:dyDescent="0.25">
      <c r="T31127" s="110"/>
      <c r="AC31127" s="109"/>
    </row>
    <row r="31128" spans="20:52" x14ac:dyDescent="0.25">
      <c r="T31128" s="110"/>
      <c r="AC31128" s="109"/>
      <c r="AJ31128" s="111"/>
      <c r="AO31128" s="111"/>
      <c r="AV31128" s="111"/>
    </row>
    <row r="31129" spans="20:52" x14ac:dyDescent="0.25">
      <c r="T31129" s="110"/>
      <c r="AC31129" s="109"/>
      <c r="AV31129" s="111"/>
    </row>
    <row r="31130" spans="20:52" x14ac:dyDescent="0.25">
      <c r="T31130" s="110"/>
      <c r="AC31130" s="109"/>
      <c r="AJ31130" s="111"/>
      <c r="AO31130" s="111"/>
      <c r="AT31130" s="111"/>
    </row>
    <row r="31131" spans="20:52" x14ac:dyDescent="0.25">
      <c r="T31131" s="110"/>
      <c r="AC31131" s="109"/>
      <c r="AJ31131" s="111"/>
      <c r="AO31131" s="111"/>
      <c r="AT31131" s="111"/>
    </row>
    <row r="31132" spans="20:52" x14ac:dyDescent="0.25">
      <c r="T31132" s="110"/>
      <c r="AC31132" s="109"/>
      <c r="AJ31132" s="111"/>
      <c r="AO31132" s="111"/>
      <c r="AT31132" s="111"/>
      <c r="AV31132" s="111"/>
    </row>
    <row r="31133" spans="20:52" x14ac:dyDescent="0.25">
      <c r="T31133" s="110"/>
      <c r="AC31133" s="109"/>
    </row>
    <row r="31134" spans="20:52" x14ac:dyDescent="0.25">
      <c r="T31134" s="110"/>
      <c r="AC31134" s="109"/>
    </row>
    <row r="31135" spans="20:52" x14ac:dyDescent="0.25">
      <c r="T31135" s="110"/>
      <c r="AC31135" s="109"/>
      <c r="AV31135" s="111"/>
    </row>
    <row r="31136" spans="20:52" x14ac:dyDescent="0.25">
      <c r="T31136" s="110"/>
      <c r="AC31136" s="109"/>
      <c r="AJ31136" s="111"/>
      <c r="AO31136" s="111"/>
      <c r="AP31136" s="111"/>
      <c r="AV31136" s="111"/>
    </row>
    <row r="31137" spans="20:52" x14ac:dyDescent="0.25">
      <c r="T31137" s="110"/>
      <c r="AC31137" s="109"/>
    </row>
    <row r="31138" spans="20:52" x14ac:dyDescent="0.25">
      <c r="T31138" s="110"/>
      <c r="AC31138" s="109"/>
    </row>
    <row r="31139" spans="20:52" x14ac:dyDescent="0.25">
      <c r="T31139" s="110"/>
      <c r="AC31139" s="109"/>
      <c r="AJ31139" s="111"/>
      <c r="AO31139" s="111"/>
      <c r="AR31139" s="111"/>
      <c r="AV31139" s="111"/>
    </row>
    <row r="31140" spans="20:52" x14ac:dyDescent="0.25">
      <c r="T31140" s="110"/>
      <c r="AC31140" s="109"/>
      <c r="AJ31140" s="111"/>
      <c r="AO31140" s="111"/>
      <c r="AV31140" s="111"/>
    </row>
    <row r="31141" spans="20:52" x14ac:dyDescent="0.25">
      <c r="T31141" s="110"/>
      <c r="AC31141" s="109"/>
      <c r="AJ31141" s="111"/>
      <c r="AO31141" s="111"/>
      <c r="AP31141" s="111"/>
      <c r="AT31141" s="111"/>
    </row>
    <row r="31142" spans="20:52" x14ac:dyDescent="0.25">
      <c r="T31142" s="110"/>
      <c r="AC31142" s="109"/>
      <c r="AJ31142" s="111"/>
      <c r="AO31142" s="111"/>
      <c r="AT31142" s="111"/>
    </row>
    <row r="31143" spans="20:52" x14ac:dyDescent="0.25">
      <c r="T31143" s="110"/>
      <c r="AC31143" s="109"/>
      <c r="AV31143" s="111"/>
    </row>
    <row r="31144" spans="20:52" x14ac:dyDescent="0.25">
      <c r="T31144" s="110"/>
      <c r="AC31144" s="109"/>
    </row>
    <row r="31145" spans="20:52" x14ac:dyDescent="0.25">
      <c r="T31145" s="110"/>
      <c r="AC31145" s="109"/>
    </row>
    <row r="31146" spans="20:52" x14ac:dyDescent="0.25">
      <c r="T31146" s="110"/>
      <c r="AC31146" s="109"/>
      <c r="AV31146" s="111"/>
    </row>
    <row r="31147" spans="20:52" x14ac:dyDescent="0.25">
      <c r="T31147" s="110"/>
      <c r="AC31147" s="109"/>
      <c r="AO31147" s="111"/>
      <c r="AV31147" s="111"/>
      <c r="AZ31147" s="111"/>
    </row>
    <row r="31148" spans="20:52" x14ac:dyDescent="0.25">
      <c r="T31148" s="110"/>
      <c r="AC31148" s="109"/>
    </row>
    <row r="31149" spans="20:52" x14ac:dyDescent="0.25">
      <c r="T31149" s="110"/>
      <c r="AC31149" s="109"/>
    </row>
    <row r="31150" spans="20:52" x14ac:dyDescent="0.25">
      <c r="T31150" s="110"/>
      <c r="AC31150" s="109"/>
    </row>
    <row r="31151" spans="20:52" x14ac:dyDescent="0.25">
      <c r="T31151" s="110"/>
      <c r="AC31151" s="109"/>
      <c r="AO31151" s="111"/>
      <c r="AP31151" s="111"/>
      <c r="AT31151" s="111"/>
      <c r="AV31151" s="111"/>
    </row>
    <row r="31152" spans="20:52" x14ac:dyDescent="0.25">
      <c r="T31152" s="110"/>
      <c r="AC31152" s="109"/>
      <c r="AV31152" s="111"/>
      <c r="AZ31152" s="111"/>
    </row>
    <row r="31153" spans="20:52" x14ac:dyDescent="0.25">
      <c r="T31153" s="110"/>
      <c r="AC31153" s="109"/>
      <c r="AJ31153" s="111"/>
      <c r="AO31153" s="111"/>
      <c r="AV31153" s="111"/>
    </row>
    <row r="31154" spans="20:52" x14ac:dyDescent="0.25">
      <c r="T31154" s="110"/>
      <c r="AC31154" s="109"/>
      <c r="AJ31154" s="111"/>
      <c r="AO31154" s="111"/>
      <c r="AP31154" s="111"/>
      <c r="AT31154" s="111"/>
      <c r="AV31154" s="111"/>
    </row>
    <row r="31155" spans="20:52" x14ac:dyDescent="0.25">
      <c r="T31155" s="110"/>
      <c r="AC31155" s="109"/>
      <c r="AJ31155" s="111"/>
      <c r="AO31155" s="111"/>
    </row>
    <row r="31156" spans="20:52" x14ac:dyDescent="0.25">
      <c r="T31156" s="110"/>
      <c r="AC31156" s="109"/>
      <c r="AJ31156" s="111"/>
      <c r="AO31156" s="111"/>
      <c r="AT31156" s="111"/>
      <c r="AV31156" s="111"/>
    </row>
    <row r="31157" spans="20:52" x14ac:dyDescent="0.25">
      <c r="T31157" s="110"/>
      <c r="AC31157" s="109"/>
      <c r="AJ31157" s="111"/>
      <c r="AP31157" s="111"/>
      <c r="AT31157" s="111"/>
      <c r="AV31157" s="111"/>
    </row>
    <row r="31158" spans="20:52" x14ac:dyDescent="0.25">
      <c r="T31158" s="110"/>
      <c r="AC31158" s="109"/>
    </row>
    <row r="31159" spans="20:52" x14ac:dyDescent="0.25">
      <c r="T31159" s="110"/>
      <c r="AC31159" s="109"/>
    </row>
    <row r="31160" spans="20:52" x14ac:dyDescent="0.25">
      <c r="T31160" s="110"/>
      <c r="AC31160" s="109"/>
    </row>
    <row r="31161" spans="20:52" x14ac:dyDescent="0.25">
      <c r="T31161" s="110"/>
      <c r="AC31161" s="109"/>
      <c r="AZ31161" s="111"/>
    </row>
    <row r="31162" spans="20:52" x14ac:dyDescent="0.25">
      <c r="T31162" s="110"/>
      <c r="AC31162" s="109"/>
      <c r="AO31162" s="111"/>
      <c r="AR31162" s="111"/>
      <c r="AT31162" s="111"/>
      <c r="AV31162" s="111"/>
    </row>
    <row r="31163" spans="20:52" x14ac:dyDescent="0.25">
      <c r="T31163" s="110"/>
      <c r="AC31163" s="109"/>
      <c r="AJ31163" s="111"/>
      <c r="AO31163" s="111"/>
      <c r="AV31163" s="111"/>
    </row>
    <row r="31164" spans="20:52" x14ac:dyDescent="0.25">
      <c r="T31164" s="110"/>
      <c r="AC31164" s="109"/>
      <c r="AZ31164" s="111"/>
    </row>
    <row r="31165" spans="20:52" x14ac:dyDescent="0.25">
      <c r="T31165" s="110"/>
      <c r="AC31165" s="109"/>
      <c r="AJ31165" s="111"/>
      <c r="AO31165" s="111"/>
    </row>
    <row r="31166" spans="20:52" x14ac:dyDescent="0.25">
      <c r="T31166" s="110"/>
      <c r="AC31166" s="109"/>
      <c r="AT31166" s="111"/>
    </row>
    <row r="31167" spans="20:52" x14ac:dyDescent="0.25">
      <c r="T31167" s="110"/>
      <c r="AC31167" s="109"/>
    </row>
    <row r="31168" spans="20:52" x14ac:dyDescent="0.25">
      <c r="T31168" s="110"/>
      <c r="AC31168" s="109"/>
      <c r="AJ31168" s="111"/>
      <c r="AO31168" s="111"/>
    </row>
    <row r="31169" spans="20:48" x14ac:dyDescent="0.25">
      <c r="T31169" s="110"/>
      <c r="AC31169" s="109"/>
      <c r="AJ31169" s="111"/>
      <c r="AO31169" s="111"/>
      <c r="AV31169" s="111"/>
    </row>
    <row r="31170" spans="20:48" x14ac:dyDescent="0.25">
      <c r="T31170" s="110"/>
      <c r="AC31170" s="109"/>
    </row>
    <row r="31171" spans="20:48" x14ac:dyDescent="0.25">
      <c r="T31171" s="110"/>
      <c r="AC31171" s="109"/>
      <c r="AJ31171" s="111"/>
      <c r="AO31171" s="111"/>
      <c r="AV31171" s="111"/>
    </row>
    <row r="31172" spans="20:48" x14ac:dyDescent="0.25">
      <c r="T31172" s="110"/>
      <c r="AC31172" s="109"/>
    </row>
    <row r="31173" spans="20:48" x14ac:dyDescent="0.25">
      <c r="T31173" s="110"/>
      <c r="AC31173" s="109"/>
      <c r="AJ31173" s="111"/>
      <c r="AO31173" s="111"/>
      <c r="AV31173" s="111"/>
    </row>
    <row r="31174" spans="20:48" x14ac:dyDescent="0.25">
      <c r="T31174" s="110"/>
      <c r="AC31174" s="109"/>
      <c r="AJ31174" s="111"/>
      <c r="AO31174" s="111"/>
      <c r="AV31174" s="111"/>
    </row>
    <row r="31175" spans="20:48" x14ac:dyDescent="0.25">
      <c r="T31175" s="110"/>
      <c r="AC31175" s="109"/>
      <c r="AV31175" s="111"/>
    </row>
    <row r="31176" spans="20:48" x14ac:dyDescent="0.25">
      <c r="T31176" s="110"/>
      <c r="AC31176" s="109"/>
      <c r="AV31176" s="111"/>
    </row>
    <row r="31177" spans="20:48" x14ac:dyDescent="0.25">
      <c r="T31177" s="110"/>
      <c r="AC31177" s="109"/>
    </row>
    <row r="31178" spans="20:48" x14ac:dyDescent="0.25">
      <c r="T31178" s="110"/>
      <c r="AC31178" s="109"/>
      <c r="AT31178" s="111"/>
      <c r="AV31178" s="111"/>
    </row>
    <row r="31179" spans="20:48" x14ac:dyDescent="0.25">
      <c r="T31179" s="110"/>
      <c r="AC31179" s="109"/>
      <c r="AJ31179" s="111"/>
      <c r="AO31179" s="111"/>
      <c r="AV31179" s="111"/>
    </row>
    <row r="31180" spans="20:48" x14ac:dyDescent="0.25">
      <c r="T31180" s="110"/>
      <c r="AC31180" s="109"/>
    </row>
    <row r="31181" spans="20:48" x14ac:dyDescent="0.25">
      <c r="T31181" s="110"/>
      <c r="AC31181" s="109"/>
      <c r="AJ31181" s="111"/>
    </row>
    <row r="31182" spans="20:48" x14ac:dyDescent="0.25">
      <c r="T31182" s="110"/>
      <c r="AC31182" s="109"/>
      <c r="AJ31182" s="111"/>
      <c r="AO31182" s="111"/>
      <c r="AP31182" s="111"/>
      <c r="AR31182" s="111"/>
      <c r="AV31182" s="111"/>
    </row>
    <row r="31183" spans="20:48" x14ac:dyDescent="0.25">
      <c r="T31183" s="110"/>
      <c r="AC31183" s="109"/>
      <c r="AJ31183" s="111"/>
      <c r="AP31183" s="111"/>
      <c r="AV31183" s="111"/>
    </row>
    <row r="31184" spans="20:48" x14ac:dyDescent="0.25">
      <c r="T31184" s="110"/>
      <c r="AC31184" s="109"/>
    </row>
    <row r="31185" spans="20:52" x14ac:dyDescent="0.25">
      <c r="T31185" s="110"/>
      <c r="AC31185" s="109"/>
    </row>
    <row r="31186" spans="20:52" x14ac:dyDescent="0.25">
      <c r="T31186" s="110"/>
      <c r="AC31186" s="109"/>
      <c r="AJ31186" s="111"/>
      <c r="AO31186" s="111"/>
      <c r="AP31186" s="111"/>
      <c r="AV31186" s="111"/>
    </row>
    <row r="31187" spans="20:52" x14ac:dyDescent="0.25">
      <c r="T31187" s="110"/>
      <c r="AC31187" s="109"/>
      <c r="AJ31187" s="111"/>
      <c r="AO31187" s="111"/>
      <c r="AT31187" s="111"/>
    </row>
    <row r="31188" spans="20:52" x14ac:dyDescent="0.25">
      <c r="T31188" s="110"/>
      <c r="AC31188" s="109"/>
      <c r="AV31188" s="111"/>
    </row>
    <row r="31189" spans="20:52" x14ac:dyDescent="0.25">
      <c r="T31189" s="110"/>
      <c r="AC31189" s="109"/>
      <c r="AJ31189" s="111"/>
    </row>
    <row r="31190" spans="20:52" x14ac:dyDescent="0.25">
      <c r="T31190" s="110"/>
      <c r="AC31190" s="109"/>
      <c r="AJ31190" s="111"/>
      <c r="AO31190" s="111"/>
      <c r="AP31190" s="111"/>
      <c r="AV31190" s="111"/>
    </row>
    <row r="31191" spans="20:52" x14ac:dyDescent="0.25">
      <c r="T31191" s="110"/>
      <c r="AC31191" s="109"/>
    </row>
    <row r="31192" spans="20:52" x14ac:dyDescent="0.25">
      <c r="T31192" s="110"/>
      <c r="AC31192" s="109"/>
    </row>
    <row r="31193" spans="20:52" x14ac:dyDescent="0.25">
      <c r="T31193" s="110"/>
      <c r="AC31193" s="109"/>
      <c r="AJ31193" s="111"/>
      <c r="AO31193" s="111"/>
      <c r="AV31193" s="111"/>
    </row>
    <row r="31194" spans="20:52" x14ac:dyDescent="0.25">
      <c r="T31194" s="110"/>
      <c r="AC31194" s="109"/>
      <c r="AJ31194" s="111"/>
      <c r="AO31194" s="111"/>
      <c r="AP31194" s="111"/>
      <c r="AV31194" s="111"/>
      <c r="AZ31194" s="111"/>
    </row>
    <row r="31195" spans="20:52" x14ac:dyDescent="0.25">
      <c r="T31195" s="110"/>
      <c r="AC31195" s="109"/>
      <c r="AV31195" s="111"/>
    </row>
    <row r="31196" spans="20:52" x14ac:dyDescent="0.25">
      <c r="T31196" s="110"/>
      <c r="AC31196" s="109"/>
      <c r="AJ31196" s="111"/>
      <c r="AO31196" s="111"/>
      <c r="AP31196" s="111"/>
      <c r="AV31196" s="111"/>
    </row>
    <row r="31197" spans="20:52" x14ac:dyDescent="0.25">
      <c r="T31197" s="110"/>
      <c r="AC31197" s="109"/>
      <c r="AJ31197" s="111"/>
      <c r="AO31197" s="111"/>
    </row>
    <row r="31198" spans="20:52" x14ac:dyDescent="0.25">
      <c r="T31198" s="110"/>
      <c r="AC31198" s="109"/>
      <c r="AJ31198" s="111"/>
      <c r="AO31198" s="111"/>
      <c r="AP31198" s="111"/>
      <c r="AT31198" s="111"/>
      <c r="AV31198" s="111"/>
    </row>
    <row r="31199" spans="20:52" x14ac:dyDescent="0.25">
      <c r="T31199" s="110"/>
      <c r="AC31199" s="109"/>
    </row>
    <row r="31200" spans="20:52" x14ac:dyDescent="0.25">
      <c r="T31200" s="110"/>
      <c r="AC31200" s="109"/>
      <c r="AV31200" s="111"/>
    </row>
    <row r="31201" spans="20:52" x14ac:dyDescent="0.25">
      <c r="T31201" s="110"/>
      <c r="AC31201" s="109"/>
    </row>
    <row r="31202" spans="20:52" x14ac:dyDescent="0.25">
      <c r="T31202" s="110"/>
      <c r="AC31202" s="109"/>
    </row>
    <row r="31203" spans="20:52" x14ac:dyDescent="0.25">
      <c r="T31203" s="110"/>
      <c r="AC31203" s="109"/>
    </row>
    <row r="31204" spans="20:52" x14ac:dyDescent="0.25">
      <c r="T31204" s="110"/>
      <c r="AC31204" s="109"/>
    </row>
    <row r="31205" spans="20:52" x14ac:dyDescent="0.25">
      <c r="T31205" s="110"/>
      <c r="AC31205" s="109"/>
    </row>
    <row r="31206" spans="20:52" x14ac:dyDescent="0.25">
      <c r="T31206" s="110"/>
      <c r="AC31206" s="109"/>
      <c r="AJ31206" s="111"/>
      <c r="AO31206" s="111"/>
      <c r="AT31206" s="111"/>
    </row>
    <row r="31207" spans="20:52" x14ac:dyDescent="0.25">
      <c r="T31207" s="110"/>
      <c r="AC31207" s="109"/>
      <c r="AJ31207" s="111"/>
      <c r="AO31207" s="111"/>
      <c r="AP31207" s="111"/>
      <c r="AV31207" s="111"/>
    </row>
    <row r="31208" spans="20:52" x14ac:dyDescent="0.25">
      <c r="T31208" s="110"/>
      <c r="AC31208" s="109"/>
      <c r="AJ31208" s="111"/>
      <c r="AO31208" s="111"/>
      <c r="AP31208" s="111"/>
      <c r="AV31208" s="111"/>
      <c r="AZ31208" s="111"/>
    </row>
    <row r="31209" spans="20:52" x14ac:dyDescent="0.25">
      <c r="T31209" s="110"/>
      <c r="AC31209" s="109"/>
      <c r="AJ31209" s="111"/>
      <c r="AO31209" s="111"/>
      <c r="AV31209" s="111"/>
    </row>
    <row r="31210" spans="20:52" x14ac:dyDescent="0.25">
      <c r="T31210" s="110"/>
      <c r="AC31210" s="109"/>
      <c r="AV31210" s="111"/>
    </row>
    <row r="31211" spans="20:52" x14ac:dyDescent="0.25">
      <c r="T31211" s="110"/>
      <c r="AC31211" s="109"/>
      <c r="AJ31211" s="111"/>
      <c r="AO31211" s="111"/>
      <c r="AV31211" s="111"/>
    </row>
    <row r="31212" spans="20:52" x14ac:dyDescent="0.25">
      <c r="T31212" s="110"/>
      <c r="AC31212" s="109"/>
    </row>
    <row r="31213" spans="20:52" x14ac:dyDescent="0.25">
      <c r="T31213" s="110"/>
      <c r="AC31213" s="109"/>
    </row>
    <row r="31214" spans="20:52" x14ac:dyDescent="0.25">
      <c r="T31214" s="110"/>
      <c r="AC31214" s="109"/>
    </row>
    <row r="31215" spans="20:52" x14ac:dyDescent="0.25">
      <c r="T31215" s="110"/>
      <c r="AC31215" s="109"/>
      <c r="AJ31215" s="111"/>
      <c r="AO31215" s="111"/>
      <c r="AP31215" s="111"/>
    </row>
    <row r="31216" spans="20:52" x14ac:dyDescent="0.25">
      <c r="T31216" s="110"/>
      <c r="AC31216" s="109"/>
      <c r="AV31216" s="111"/>
    </row>
    <row r="31217" spans="20:52" x14ac:dyDescent="0.25">
      <c r="T31217" s="110"/>
      <c r="AC31217" s="109"/>
      <c r="AV31217" s="111"/>
    </row>
    <row r="31218" spans="20:52" x14ac:dyDescent="0.25">
      <c r="T31218" s="110"/>
      <c r="AC31218" s="109"/>
      <c r="AJ31218" s="111"/>
      <c r="AO31218" s="111"/>
      <c r="AV31218" s="111"/>
    </row>
    <row r="31219" spans="20:52" x14ac:dyDescent="0.25">
      <c r="T31219" s="110"/>
      <c r="AC31219" s="109"/>
      <c r="AJ31219" s="111"/>
      <c r="AO31219" s="111"/>
      <c r="AV31219" s="111"/>
    </row>
    <row r="31220" spans="20:52" x14ac:dyDescent="0.25">
      <c r="T31220" s="110"/>
      <c r="AC31220" s="109"/>
    </row>
    <row r="31221" spans="20:52" x14ac:dyDescent="0.25">
      <c r="T31221" s="110"/>
      <c r="AC31221" s="109"/>
      <c r="AV31221" s="111"/>
      <c r="AZ31221" s="111"/>
    </row>
    <row r="31222" spans="20:52" x14ac:dyDescent="0.25">
      <c r="T31222" s="110"/>
      <c r="AC31222" s="109"/>
      <c r="AJ31222" s="111"/>
      <c r="AO31222" s="111"/>
      <c r="AV31222" s="111"/>
    </row>
    <row r="31223" spans="20:52" x14ac:dyDescent="0.25">
      <c r="T31223" s="110"/>
      <c r="AC31223" s="109"/>
      <c r="AV31223" s="111"/>
    </row>
    <row r="31224" spans="20:52" x14ac:dyDescent="0.25">
      <c r="T31224" s="110"/>
      <c r="AC31224" s="109"/>
    </row>
    <row r="31225" spans="20:52" x14ac:dyDescent="0.25">
      <c r="T31225" s="110"/>
      <c r="AC31225" s="109"/>
      <c r="AJ31225" s="111"/>
      <c r="AO31225" s="111"/>
      <c r="AV31225" s="111"/>
    </row>
    <row r="31226" spans="20:52" x14ac:dyDescent="0.25">
      <c r="T31226" s="110"/>
      <c r="AC31226" s="109"/>
      <c r="AJ31226" s="111"/>
      <c r="AO31226" s="111"/>
      <c r="AV31226" s="111"/>
    </row>
    <row r="31227" spans="20:52" x14ac:dyDescent="0.25">
      <c r="T31227" s="110"/>
      <c r="AC31227" s="109"/>
    </row>
    <row r="31228" spans="20:52" x14ac:dyDescent="0.25">
      <c r="T31228" s="110"/>
      <c r="AC31228" s="109"/>
    </row>
    <row r="31229" spans="20:52" x14ac:dyDescent="0.25">
      <c r="T31229" s="110"/>
      <c r="AC31229" s="109"/>
      <c r="AO31229" s="111"/>
      <c r="AP31229" s="111"/>
      <c r="AV31229" s="111"/>
    </row>
    <row r="31230" spans="20:52" x14ac:dyDescent="0.25">
      <c r="T31230" s="110"/>
      <c r="AC31230" s="109"/>
    </row>
    <row r="31231" spans="20:52" x14ac:dyDescent="0.25">
      <c r="T31231" s="110"/>
      <c r="AC31231" s="109"/>
      <c r="AJ31231" s="111"/>
      <c r="AO31231" s="111"/>
      <c r="AV31231" s="111"/>
    </row>
    <row r="31232" spans="20:52" x14ac:dyDescent="0.25">
      <c r="T31232" s="110"/>
      <c r="AC31232" s="109"/>
      <c r="AJ31232" s="111"/>
      <c r="AO31232" s="111"/>
      <c r="AT31232" s="111"/>
    </row>
    <row r="31233" spans="20:48" x14ac:dyDescent="0.25">
      <c r="T31233" s="110"/>
      <c r="AC31233" s="109"/>
    </row>
    <row r="31234" spans="20:48" x14ac:dyDescent="0.25">
      <c r="T31234" s="110"/>
      <c r="AC31234" s="109"/>
    </row>
    <row r="31235" spans="20:48" x14ac:dyDescent="0.25">
      <c r="T31235" s="110"/>
      <c r="AC31235" s="109"/>
      <c r="AJ31235" s="111"/>
      <c r="AO31235" s="111"/>
      <c r="AP31235" s="111"/>
      <c r="AT31235" s="111"/>
      <c r="AV31235" s="111"/>
    </row>
    <row r="31236" spans="20:48" x14ac:dyDescent="0.25">
      <c r="T31236" s="110"/>
      <c r="AC31236" s="109"/>
      <c r="AJ31236" s="111"/>
      <c r="AO31236" s="111"/>
      <c r="AT31236" s="111"/>
      <c r="AV31236" s="111"/>
    </row>
    <row r="31237" spans="20:48" x14ac:dyDescent="0.25">
      <c r="T31237" s="110"/>
      <c r="AC31237" s="109"/>
      <c r="AJ31237" s="111"/>
      <c r="AO31237" s="111"/>
      <c r="AP31237" s="111"/>
      <c r="AV31237" s="111"/>
    </row>
    <row r="31238" spans="20:48" x14ac:dyDescent="0.25">
      <c r="T31238" s="110"/>
      <c r="AC31238" s="109"/>
      <c r="AO31238" s="111"/>
      <c r="AP31238" s="111"/>
      <c r="AV31238" s="111"/>
    </row>
    <row r="31239" spans="20:48" x14ac:dyDescent="0.25">
      <c r="T31239" s="110"/>
      <c r="AC31239" s="109"/>
      <c r="AJ31239" s="111"/>
      <c r="AO31239" s="111"/>
      <c r="AV31239" s="111"/>
    </row>
    <row r="31240" spans="20:48" x14ac:dyDescent="0.25">
      <c r="T31240" s="110"/>
      <c r="AC31240" s="109"/>
      <c r="AJ31240" s="111"/>
      <c r="AO31240" s="111"/>
      <c r="AV31240" s="111"/>
    </row>
    <row r="31241" spans="20:48" x14ac:dyDescent="0.25">
      <c r="T31241" s="110"/>
      <c r="AC31241" s="109"/>
      <c r="AJ31241" s="111"/>
      <c r="AP31241" s="111"/>
      <c r="AV31241" s="111"/>
    </row>
    <row r="31242" spans="20:48" x14ac:dyDescent="0.25">
      <c r="T31242" s="110"/>
      <c r="AC31242" s="109"/>
      <c r="AJ31242" s="111"/>
      <c r="AO31242" s="111"/>
      <c r="AT31242" s="111"/>
    </row>
    <row r="31243" spans="20:48" x14ac:dyDescent="0.25">
      <c r="T31243" s="110"/>
      <c r="AC31243" s="109"/>
    </row>
    <row r="31244" spans="20:48" x14ac:dyDescent="0.25">
      <c r="T31244" s="110"/>
      <c r="AC31244" s="109"/>
      <c r="AJ31244" s="111"/>
      <c r="AO31244" s="111"/>
      <c r="AV31244" s="111"/>
    </row>
    <row r="31245" spans="20:48" x14ac:dyDescent="0.25">
      <c r="T31245" s="110"/>
      <c r="AC31245" s="109"/>
      <c r="AP31245" s="111"/>
    </row>
    <row r="31246" spans="20:48" x14ac:dyDescent="0.25">
      <c r="T31246" s="110"/>
      <c r="AC31246" s="109"/>
      <c r="AJ31246" s="111"/>
      <c r="AO31246" s="111"/>
      <c r="AR31246" s="111"/>
      <c r="AV31246" s="111"/>
    </row>
    <row r="31247" spans="20:48" x14ac:dyDescent="0.25">
      <c r="T31247" s="110"/>
      <c r="AC31247" s="109"/>
      <c r="AJ31247" s="111"/>
      <c r="AO31247" s="111"/>
      <c r="AP31247" s="111"/>
    </row>
    <row r="31248" spans="20:48" x14ac:dyDescent="0.25">
      <c r="T31248" s="110"/>
      <c r="AC31248" s="109"/>
    </row>
    <row r="31249" spans="20:52" x14ac:dyDescent="0.25">
      <c r="T31249" s="110"/>
      <c r="AC31249" s="109"/>
    </row>
    <row r="31250" spans="20:52" x14ac:dyDescent="0.25">
      <c r="T31250" s="110"/>
      <c r="AC31250" s="109"/>
    </row>
    <row r="31251" spans="20:52" x14ac:dyDescent="0.25">
      <c r="T31251" s="110"/>
      <c r="AC31251" s="109"/>
      <c r="AJ31251" s="111"/>
      <c r="AT31251" s="111"/>
    </row>
    <row r="31252" spans="20:52" x14ac:dyDescent="0.25">
      <c r="T31252" s="110"/>
      <c r="AC31252" s="109"/>
      <c r="AV31252" s="111"/>
    </row>
    <row r="31253" spans="20:52" x14ac:dyDescent="0.25">
      <c r="T31253" s="110"/>
      <c r="AC31253" s="109"/>
      <c r="AJ31253" s="111"/>
      <c r="AV31253" s="111"/>
    </row>
    <row r="31254" spans="20:52" x14ac:dyDescent="0.25">
      <c r="T31254" s="110"/>
      <c r="AC31254" s="109"/>
      <c r="AV31254" s="111"/>
    </row>
    <row r="31255" spans="20:52" x14ac:dyDescent="0.25">
      <c r="T31255" s="110"/>
      <c r="AC31255" s="109"/>
      <c r="AJ31255" s="111"/>
      <c r="AO31255" s="111"/>
      <c r="AV31255" s="111"/>
    </row>
    <row r="31256" spans="20:52" x14ac:dyDescent="0.25">
      <c r="T31256" s="110"/>
      <c r="AC31256" s="109"/>
      <c r="AJ31256" s="111"/>
      <c r="AO31256" s="111"/>
      <c r="AP31256" s="111"/>
      <c r="AT31256" s="111"/>
    </row>
    <row r="31257" spans="20:52" x14ac:dyDescent="0.25">
      <c r="T31257" s="110"/>
      <c r="AC31257" s="109"/>
    </row>
    <row r="31258" spans="20:52" x14ac:dyDescent="0.25">
      <c r="T31258" s="110"/>
      <c r="AC31258" s="109"/>
      <c r="AJ31258" s="111"/>
      <c r="AO31258" s="111"/>
      <c r="AP31258" s="111"/>
      <c r="AT31258" s="111"/>
      <c r="AV31258" s="111"/>
    </row>
    <row r="31259" spans="20:52" x14ac:dyDescent="0.25">
      <c r="T31259" s="110"/>
      <c r="AC31259" s="109"/>
      <c r="AJ31259" s="111"/>
      <c r="AO31259" s="111"/>
      <c r="AV31259" s="111"/>
    </row>
    <row r="31260" spans="20:52" x14ac:dyDescent="0.25">
      <c r="T31260" s="110"/>
      <c r="AC31260" s="109"/>
      <c r="AJ31260" s="111"/>
      <c r="AP31260" s="111"/>
      <c r="AV31260" s="111"/>
      <c r="AZ31260" s="111"/>
    </row>
    <row r="31261" spans="20:52" x14ac:dyDescent="0.25">
      <c r="T31261" s="110"/>
      <c r="AC31261" s="109"/>
    </row>
    <row r="31262" spans="20:52" x14ac:dyDescent="0.25">
      <c r="T31262" s="110"/>
      <c r="AC31262" s="109"/>
    </row>
    <row r="31263" spans="20:52" x14ac:dyDescent="0.25">
      <c r="T31263" s="110"/>
      <c r="AC31263" s="109"/>
    </row>
    <row r="31264" spans="20:52" x14ac:dyDescent="0.25">
      <c r="T31264" s="110"/>
      <c r="AC31264" s="109"/>
      <c r="AJ31264" s="111"/>
      <c r="AO31264" s="111"/>
      <c r="AP31264" s="111"/>
      <c r="AV31264" s="111"/>
    </row>
    <row r="31265" spans="20:52" x14ac:dyDescent="0.25">
      <c r="T31265" s="110"/>
      <c r="AC31265" s="109"/>
    </row>
    <row r="31266" spans="20:52" x14ac:dyDescent="0.25">
      <c r="T31266" s="110"/>
      <c r="AC31266" s="109"/>
      <c r="AJ31266" s="111"/>
      <c r="AP31266" s="111"/>
      <c r="AV31266" s="111"/>
    </row>
    <row r="31267" spans="20:52" x14ac:dyDescent="0.25">
      <c r="T31267" s="110"/>
      <c r="AC31267" s="109"/>
    </row>
    <row r="31268" spans="20:52" x14ac:dyDescent="0.25">
      <c r="T31268" s="110"/>
      <c r="AC31268" s="109"/>
      <c r="AO31268" s="111"/>
      <c r="AP31268" s="111"/>
      <c r="AV31268" s="111"/>
    </row>
    <row r="31269" spans="20:52" x14ac:dyDescent="0.25">
      <c r="T31269" s="110"/>
      <c r="AC31269" s="109"/>
      <c r="AJ31269" s="111"/>
      <c r="AO31269" s="111"/>
      <c r="AT31269" s="111"/>
      <c r="AV31269" s="111"/>
    </row>
    <row r="31270" spans="20:52" x14ac:dyDescent="0.25">
      <c r="T31270" s="110"/>
      <c r="AC31270" s="109"/>
      <c r="AJ31270" s="111"/>
      <c r="AO31270" s="111"/>
      <c r="AP31270" s="111"/>
    </row>
    <row r="31271" spans="20:52" x14ac:dyDescent="0.25">
      <c r="T31271" s="110"/>
      <c r="AC31271" s="109"/>
      <c r="AJ31271" s="111"/>
      <c r="AO31271" s="111"/>
      <c r="AP31271" s="111"/>
      <c r="AT31271" s="111"/>
      <c r="AV31271" s="111"/>
    </row>
    <row r="31272" spans="20:52" x14ac:dyDescent="0.25">
      <c r="T31272" s="110"/>
      <c r="AC31272" s="109"/>
      <c r="AP31272" s="111"/>
      <c r="AV31272" s="111"/>
    </row>
    <row r="31273" spans="20:52" x14ac:dyDescent="0.25">
      <c r="T31273" s="110"/>
      <c r="AC31273" s="109"/>
      <c r="AZ31273" s="111"/>
    </row>
    <row r="31274" spans="20:52" x14ac:dyDescent="0.25">
      <c r="T31274" s="110"/>
      <c r="AC31274" s="109"/>
    </row>
    <row r="31275" spans="20:52" x14ac:dyDescent="0.25">
      <c r="T31275" s="110"/>
      <c r="AC31275" s="109"/>
    </row>
    <row r="31276" spans="20:52" x14ac:dyDescent="0.25">
      <c r="T31276" s="110"/>
      <c r="AC31276" s="109"/>
      <c r="AJ31276" s="111"/>
      <c r="AO31276" s="111"/>
      <c r="AP31276" s="111"/>
      <c r="AR31276" s="111"/>
      <c r="AV31276" s="111"/>
    </row>
    <row r="31277" spans="20:52" x14ac:dyDescent="0.25">
      <c r="T31277" s="110"/>
      <c r="AC31277" s="109"/>
    </row>
    <row r="31278" spans="20:52" x14ac:dyDescent="0.25">
      <c r="T31278" s="110"/>
      <c r="AC31278" s="109"/>
    </row>
    <row r="31279" spans="20:52" x14ac:dyDescent="0.25">
      <c r="T31279" s="110"/>
      <c r="AC31279" s="109"/>
      <c r="AJ31279" s="111"/>
      <c r="AO31279" s="111"/>
      <c r="AP31279" s="111"/>
      <c r="AV31279" s="111"/>
    </row>
    <row r="31280" spans="20:52" x14ac:dyDescent="0.25">
      <c r="T31280" s="110"/>
      <c r="AC31280" s="109"/>
    </row>
    <row r="31281" spans="20:52" x14ac:dyDescent="0.25">
      <c r="T31281" s="110"/>
      <c r="AC31281" s="109"/>
      <c r="AP31281" s="111"/>
    </row>
    <row r="31282" spans="20:52" x14ac:dyDescent="0.25">
      <c r="T31282" s="110"/>
      <c r="AC31282" s="109"/>
    </row>
    <row r="31283" spans="20:52" x14ac:dyDescent="0.25">
      <c r="T31283" s="110"/>
      <c r="AC31283" s="109"/>
      <c r="AO31283" s="111"/>
      <c r="AP31283" s="111"/>
      <c r="AT31283" s="111"/>
      <c r="AV31283" s="111"/>
      <c r="AZ31283" s="111"/>
    </row>
    <row r="31284" spans="20:52" x14ac:dyDescent="0.25">
      <c r="T31284" s="110"/>
      <c r="AC31284" s="109"/>
      <c r="AJ31284" s="111"/>
      <c r="AO31284" s="111"/>
      <c r="AP31284" s="111"/>
      <c r="AR31284" s="111"/>
      <c r="AV31284" s="111"/>
    </row>
    <row r="31285" spans="20:52" x14ac:dyDescent="0.25">
      <c r="T31285" s="110"/>
      <c r="AC31285" s="109"/>
      <c r="AJ31285" s="111"/>
      <c r="AO31285" s="111"/>
      <c r="AV31285" s="111"/>
    </row>
    <row r="31286" spans="20:52" x14ac:dyDescent="0.25">
      <c r="T31286" s="110"/>
      <c r="AC31286" s="109"/>
      <c r="AJ31286" s="111"/>
      <c r="AO31286" s="111"/>
      <c r="AV31286" s="111"/>
    </row>
    <row r="31287" spans="20:52" x14ac:dyDescent="0.25">
      <c r="T31287" s="110"/>
      <c r="AC31287" s="109"/>
      <c r="AV31287" s="111"/>
    </row>
    <row r="31288" spans="20:52" x14ac:dyDescent="0.25">
      <c r="T31288" s="110"/>
      <c r="AC31288" s="109"/>
      <c r="AJ31288" s="111"/>
      <c r="AO31288" s="111"/>
      <c r="AR31288" s="111"/>
    </row>
    <row r="31289" spans="20:52" x14ac:dyDescent="0.25">
      <c r="T31289" s="110"/>
      <c r="AC31289" s="109"/>
    </row>
    <row r="31290" spans="20:52" x14ac:dyDescent="0.25">
      <c r="T31290" s="110"/>
      <c r="AC31290" s="109"/>
    </row>
    <row r="31291" spans="20:52" x14ac:dyDescent="0.25">
      <c r="T31291" s="110"/>
      <c r="AC31291" s="109"/>
      <c r="AJ31291" s="111"/>
      <c r="AO31291" s="111"/>
      <c r="AV31291" s="111"/>
    </row>
    <row r="31292" spans="20:52" x14ac:dyDescent="0.25">
      <c r="T31292" s="110"/>
      <c r="AC31292" s="109"/>
    </row>
    <row r="31293" spans="20:52" x14ac:dyDescent="0.25">
      <c r="T31293" s="110"/>
      <c r="AC31293" s="109"/>
      <c r="AO31293" s="111"/>
      <c r="AP31293" s="111"/>
      <c r="AT31293" s="111"/>
      <c r="AV31293" s="111"/>
      <c r="AZ31293" s="111"/>
    </row>
    <row r="31294" spans="20:52" x14ac:dyDescent="0.25">
      <c r="T31294" s="110"/>
      <c r="AC31294" s="109"/>
      <c r="AJ31294" s="111"/>
      <c r="AO31294" s="111"/>
      <c r="AV31294" s="111"/>
    </row>
    <row r="31295" spans="20:52" x14ac:dyDescent="0.25">
      <c r="T31295" s="110"/>
      <c r="AC31295" s="109"/>
      <c r="AJ31295" s="111"/>
      <c r="AO31295" s="111"/>
      <c r="AP31295" s="111"/>
    </row>
    <row r="31296" spans="20:52" x14ac:dyDescent="0.25">
      <c r="T31296" s="110"/>
      <c r="AC31296" s="109"/>
      <c r="AJ31296" s="111"/>
      <c r="AO31296" s="111"/>
      <c r="AV31296" s="111"/>
    </row>
    <row r="31297" spans="20:52" x14ac:dyDescent="0.25">
      <c r="T31297" s="110"/>
      <c r="AC31297" s="109"/>
      <c r="AJ31297" s="111"/>
      <c r="AO31297" s="111"/>
      <c r="AV31297" s="111"/>
    </row>
    <row r="31298" spans="20:52" x14ac:dyDescent="0.25">
      <c r="T31298" s="110"/>
      <c r="AC31298" s="109"/>
      <c r="AJ31298" s="111"/>
      <c r="AP31298" s="111"/>
    </row>
    <row r="31299" spans="20:52" x14ac:dyDescent="0.25">
      <c r="T31299" s="110"/>
      <c r="AC31299" s="109"/>
      <c r="AV31299" s="111"/>
    </row>
    <row r="31300" spans="20:52" x14ac:dyDescent="0.25">
      <c r="T31300" s="110"/>
      <c r="AC31300" s="109"/>
    </row>
    <row r="31301" spans="20:52" x14ac:dyDescent="0.25">
      <c r="T31301" s="110"/>
      <c r="AC31301" s="109"/>
      <c r="AV31301" s="111"/>
      <c r="AZ31301" s="111"/>
    </row>
    <row r="31302" spans="20:52" x14ac:dyDescent="0.25">
      <c r="T31302" s="110"/>
      <c r="AC31302" s="109"/>
      <c r="AJ31302" s="111"/>
      <c r="AO31302" s="111"/>
      <c r="AP31302" s="111"/>
      <c r="AV31302" s="111"/>
    </row>
    <row r="31303" spans="20:52" x14ac:dyDescent="0.25">
      <c r="T31303" s="110"/>
      <c r="AC31303" s="109"/>
      <c r="AJ31303" s="111"/>
      <c r="AO31303" s="111"/>
      <c r="AP31303" s="111"/>
      <c r="AT31303" s="111"/>
      <c r="AV31303" s="111"/>
    </row>
    <row r="31304" spans="20:52" x14ac:dyDescent="0.25">
      <c r="T31304" s="110"/>
      <c r="AC31304" s="109"/>
      <c r="AJ31304" s="111"/>
      <c r="AO31304" s="111"/>
      <c r="AP31304" s="111"/>
      <c r="AV31304" s="111"/>
      <c r="AZ31304" s="111"/>
    </row>
    <row r="31305" spans="20:52" x14ac:dyDescent="0.25">
      <c r="T31305" s="110"/>
      <c r="AC31305" s="109"/>
    </row>
    <row r="31306" spans="20:52" x14ac:dyDescent="0.25">
      <c r="T31306" s="110"/>
      <c r="AC31306" s="109"/>
      <c r="AJ31306" s="111"/>
      <c r="AO31306" s="111"/>
      <c r="AV31306" s="111"/>
    </row>
    <row r="31307" spans="20:52" x14ac:dyDescent="0.25">
      <c r="T31307" s="110"/>
      <c r="AC31307" s="109"/>
    </row>
    <row r="31308" spans="20:52" x14ac:dyDescent="0.25">
      <c r="T31308" s="110"/>
      <c r="AC31308" s="109"/>
      <c r="AJ31308" s="111"/>
      <c r="AO31308" s="111"/>
      <c r="AV31308" s="111"/>
    </row>
    <row r="31309" spans="20:52" x14ac:dyDescent="0.25">
      <c r="T31309" s="110"/>
      <c r="AC31309" s="109"/>
      <c r="AJ31309" s="111"/>
      <c r="AO31309" s="111"/>
      <c r="AP31309" s="111"/>
      <c r="AV31309" s="111"/>
      <c r="AZ31309" s="111"/>
    </row>
    <row r="31310" spans="20:52" x14ac:dyDescent="0.25">
      <c r="T31310" s="110"/>
      <c r="AC31310" s="109"/>
      <c r="AV31310" s="111"/>
    </row>
    <row r="31311" spans="20:52" x14ac:dyDescent="0.25">
      <c r="T31311" s="110"/>
      <c r="AC31311" s="109"/>
      <c r="AV31311" s="111"/>
    </row>
    <row r="31312" spans="20:52" x14ac:dyDescent="0.25">
      <c r="T31312" s="110"/>
      <c r="AC31312" s="109"/>
      <c r="AO31312" s="111"/>
      <c r="AV31312" s="111"/>
    </row>
    <row r="31313" spans="20:52" x14ac:dyDescent="0.25">
      <c r="T31313" s="110"/>
      <c r="AC31313" s="109"/>
      <c r="AJ31313" s="111"/>
      <c r="AP31313" s="111"/>
      <c r="AV31313" s="111"/>
    </row>
    <row r="31314" spans="20:52" x14ac:dyDescent="0.25">
      <c r="T31314" s="110"/>
      <c r="AC31314" s="109"/>
      <c r="AJ31314" s="111"/>
      <c r="AO31314" s="111"/>
      <c r="AV31314" s="111"/>
    </row>
    <row r="31315" spans="20:52" x14ac:dyDescent="0.25">
      <c r="T31315" s="110"/>
      <c r="AC31315" s="109"/>
    </row>
    <row r="31316" spans="20:52" x14ac:dyDescent="0.25">
      <c r="T31316" s="110"/>
      <c r="AC31316" s="109"/>
    </row>
    <row r="31317" spans="20:52" x14ac:dyDescent="0.25">
      <c r="T31317" s="110"/>
      <c r="AC31317" s="109"/>
      <c r="AJ31317" s="111"/>
      <c r="AO31317" s="111"/>
      <c r="AP31317" s="111"/>
      <c r="AV31317" s="111"/>
    </row>
    <row r="31318" spans="20:52" x14ac:dyDescent="0.25">
      <c r="T31318" s="110"/>
      <c r="AC31318" s="109"/>
      <c r="AJ31318" s="111"/>
      <c r="AO31318" s="111"/>
      <c r="AP31318" s="111"/>
      <c r="AV31318" s="111"/>
    </row>
    <row r="31319" spans="20:52" x14ac:dyDescent="0.25">
      <c r="T31319" s="110"/>
      <c r="AC31319" s="109"/>
      <c r="AJ31319" s="111"/>
      <c r="AO31319" s="111"/>
      <c r="AT31319" s="111"/>
      <c r="AV31319" s="111"/>
    </row>
    <row r="31320" spans="20:52" x14ac:dyDescent="0.25">
      <c r="T31320" s="110"/>
      <c r="AC31320" s="109"/>
    </row>
    <row r="31321" spans="20:52" x14ac:dyDescent="0.25">
      <c r="T31321" s="110"/>
      <c r="AC31321" s="109"/>
    </row>
    <row r="31322" spans="20:52" x14ac:dyDescent="0.25">
      <c r="T31322" s="110"/>
      <c r="AC31322" s="109"/>
      <c r="AJ31322" s="111"/>
      <c r="AO31322" s="111"/>
      <c r="AT31322" s="111"/>
    </row>
    <row r="31323" spans="20:52" x14ac:dyDescent="0.25">
      <c r="T31323" s="110"/>
      <c r="AC31323" s="109"/>
      <c r="AZ31323" s="111"/>
    </row>
    <row r="31324" spans="20:52" x14ac:dyDescent="0.25">
      <c r="T31324" s="110"/>
      <c r="AC31324" s="109"/>
      <c r="AJ31324" s="111"/>
      <c r="AV31324" s="111"/>
      <c r="AZ31324" s="111"/>
    </row>
    <row r="31325" spans="20:52" x14ac:dyDescent="0.25">
      <c r="T31325" s="110"/>
      <c r="AC31325" s="109"/>
    </row>
    <row r="31326" spans="20:52" x14ac:dyDescent="0.25">
      <c r="T31326" s="110"/>
      <c r="AC31326" s="109"/>
      <c r="AJ31326" s="111"/>
      <c r="AO31326" s="111"/>
      <c r="AP31326" s="111"/>
      <c r="AT31326" s="111"/>
      <c r="AV31326" s="111"/>
    </row>
    <row r="31327" spans="20:52" x14ac:dyDescent="0.25">
      <c r="T31327" s="110"/>
      <c r="AC31327" s="109"/>
      <c r="AP31327" s="111"/>
    </row>
    <row r="31328" spans="20:52" x14ac:dyDescent="0.25">
      <c r="T31328" s="110"/>
      <c r="AC31328" s="109"/>
      <c r="AJ31328" s="111"/>
      <c r="AO31328" s="111"/>
      <c r="AV31328" s="111"/>
    </row>
    <row r="31329" spans="20:52" x14ac:dyDescent="0.25">
      <c r="T31329" s="110"/>
      <c r="AC31329" s="109"/>
    </row>
    <row r="31330" spans="20:52" x14ac:dyDescent="0.25">
      <c r="T31330" s="110"/>
      <c r="AC31330" s="109"/>
      <c r="AV31330" s="111"/>
    </row>
    <row r="31331" spans="20:52" x14ac:dyDescent="0.25">
      <c r="T31331" s="110"/>
      <c r="AC31331" s="109"/>
      <c r="AJ31331" s="111"/>
      <c r="AO31331" s="111"/>
      <c r="AP31331" s="111"/>
      <c r="AT31331" s="111"/>
      <c r="AV31331" s="111"/>
    </row>
    <row r="31332" spans="20:52" x14ac:dyDescent="0.25">
      <c r="T31332" s="110"/>
      <c r="AC31332" s="109"/>
      <c r="AJ31332" s="111"/>
      <c r="AP31332" s="111"/>
      <c r="AV31332" s="111"/>
    </row>
    <row r="31333" spans="20:52" x14ac:dyDescent="0.25">
      <c r="T31333" s="110"/>
      <c r="AC31333" s="109"/>
      <c r="AJ31333" s="111"/>
      <c r="AO31333" s="111"/>
      <c r="AP31333" s="111"/>
      <c r="AV31333" s="111"/>
    </row>
    <row r="31334" spans="20:52" x14ac:dyDescent="0.25">
      <c r="T31334" s="110"/>
      <c r="AC31334" s="109"/>
      <c r="AJ31334" s="111"/>
      <c r="AO31334" s="111"/>
      <c r="AP31334" s="111"/>
      <c r="AT31334" s="111"/>
      <c r="AV31334" s="111"/>
    </row>
    <row r="31335" spans="20:52" x14ac:dyDescent="0.25">
      <c r="T31335" s="110"/>
      <c r="AC31335" s="109"/>
    </row>
    <row r="31336" spans="20:52" x14ac:dyDescent="0.25">
      <c r="T31336" s="110"/>
      <c r="AC31336" s="109"/>
    </row>
    <row r="31337" spans="20:52" x14ac:dyDescent="0.25">
      <c r="T31337" s="110"/>
      <c r="AC31337" s="109"/>
      <c r="AJ31337" s="111"/>
      <c r="AO31337" s="111"/>
      <c r="AP31337" s="111"/>
      <c r="AT31337" s="111"/>
      <c r="AV31337" s="111"/>
    </row>
    <row r="31338" spans="20:52" x14ac:dyDescent="0.25">
      <c r="T31338" s="110"/>
      <c r="AC31338" s="109"/>
    </row>
    <row r="31339" spans="20:52" x14ac:dyDescent="0.25">
      <c r="T31339" s="110"/>
      <c r="AC31339" s="109"/>
      <c r="AJ31339" s="111"/>
      <c r="AO31339" s="111"/>
      <c r="AP31339" s="111"/>
      <c r="AT31339" s="111"/>
    </row>
    <row r="31340" spans="20:52" x14ac:dyDescent="0.25">
      <c r="T31340" s="110"/>
      <c r="AC31340" s="109"/>
      <c r="AJ31340" s="111"/>
      <c r="AO31340" s="111"/>
      <c r="AP31340" s="111"/>
      <c r="AT31340" s="111"/>
      <c r="AV31340" s="111"/>
      <c r="AZ31340" s="111"/>
    </row>
    <row r="31341" spans="20:52" x14ac:dyDescent="0.25">
      <c r="T31341" s="110"/>
      <c r="AC31341" s="109"/>
      <c r="AJ31341" s="111"/>
      <c r="AV31341" s="111"/>
    </row>
    <row r="31342" spans="20:52" x14ac:dyDescent="0.25">
      <c r="T31342" s="110"/>
      <c r="AC31342" s="109"/>
      <c r="AV31342" s="111"/>
    </row>
    <row r="31343" spans="20:52" x14ac:dyDescent="0.25">
      <c r="T31343" s="110"/>
      <c r="AC31343" s="109"/>
      <c r="AJ31343" s="111"/>
      <c r="AO31343" s="111"/>
      <c r="AV31343" s="111"/>
    </row>
    <row r="31344" spans="20:52" x14ac:dyDescent="0.25">
      <c r="T31344" s="110"/>
      <c r="AC31344" s="109"/>
    </row>
    <row r="31345" spans="20:52" x14ac:dyDescent="0.25">
      <c r="T31345" s="110"/>
      <c r="AC31345" s="109"/>
      <c r="AJ31345" s="111"/>
      <c r="AO31345" s="111"/>
      <c r="AP31345" s="111"/>
      <c r="AV31345" s="111"/>
    </row>
    <row r="31346" spans="20:52" x14ac:dyDescent="0.25">
      <c r="T31346" s="110"/>
      <c r="AC31346" s="109"/>
      <c r="AJ31346" s="111"/>
      <c r="AO31346" s="111"/>
      <c r="AP31346" s="111"/>
      <c r="AT31346" s="111"/>
    </row>
    <row r="31347" spans="20:52" x14ac:dyDescent="0.25">
      <c r="T31347" s="110"/>
      <c r="AC31347" s="109"/>
      <c r="AJ31347" s="111"/>
      <c r="AO31347" s="111"/>
      <c r="AP31347" s="111"/>
      <c r="AV31347" s="111"/>
      <c r="AZ31347" s="111"/>
    </row>
    <row r="31348" spans="20:52" x14ac:dyDescent="0.25">
      <c r="T31348" s="110"/>
      <c r="AC31348" s="109"/>
    </row>
    <row r="31349" spans="20:52" x14ac:dyDescent="0.25">
      <c r="T31349" s="110"/>
      <c r="AC31349" s="109"/>
      <c r="AV31349" s="111"/>
    </row>
    <row r="31350" spans="20:52" x14ac:dyDescent="0.25">
      <c r="T31350" s="110"/>
      <c r="AC31350" s="109"/>
      <c r="AV31350" s="111"/>
    </row>
    <row r="31351" spans="20:52" x14ac:dyDescent="0.25">
      <c r="T31351" s="110"/>
      <c r="AC31351" s="109"/>
      <c r="AO31351" s="111"/>
      <c r="AP31351" s="111"/>
      <c r="AR31351" s="111"/>
      <c r="AZ31351" s="111"/>
    </row>
    <row r="31352" spans="20:52" x14ac:dyDescent="0.25">
      <c r="T31352" s="110"/>
      <c r="AC31352" s="109"/>
      <c r="AJ31352" s="111"/>
      <c r="AO31352" s="111"/>
      <c r="AV31352" s="111"/>
    </row>
    <row r="31353" spans="20:52" x14ac:dyDescent="0.25">
      <c r="T31353" s="110"/>
      <c r="AC31353" s="109"/>
      <c r="AJ31353" s="111"/>
      <c r="AO31353" s="111"/>
      <c r="AP31353" s="111"/>
      <c r="AV31353" s="111"/>
      <c r="AZ31353" s="111"/>
    </row>
    <row r="31354" spans="20:52" x14ac:dyDescent="0.25">
      <c r="T31354" s="110"/>
      <c r="AC31354" s="109"/>
    </row>
    <row r="31355" spans="20:52" x14ac:dyDescent="0.25">
      <c r="T31355" s="110"/>
      <c r="AC31355" s="109"/>
    </row>
    <row r="31356" spans="20:52" x14ac:dyDescent="0.25">
      <c r="T31356" s="110"/>
      <c r="AC31356" s="109"/>
      <c r="AJ31356" s="111"/>
      <c r="AO31356" s="111"/>
      <c r="AP31356" s="111"/>
      <c r="AV31356" s="111"/>
    </row>
    <row r="31357" spans="20:52" x14ac:dyDescent="0.25">
      <c r="T31357" s="110"/>
      <c r="AC31357" s="109"/>
    </row>
    <row r="31358" spans="20:52" x14ac:dyDescent="0.25">
      <c r="T31358" s="110"/>
      <c r="AC31358" s="109"/>
      <c r="AZ31358" s="111"/>
    </row>
    <row r="31359" spans="20:52" x14ac:dyDescent="0.25">
      <c r="T31359" s="110"/>
      <c r="AC31359" s="109"/>
      <c r="AJ31359" s="111"/>
      <c r="AO31359" s="111"/>
      <c r="AT31359" s="111"/>
      <c r="AV31359" s="111"/>
    </row>
    <row r="31360" spans="20:52" x14ac:dyDescent="0.25">
      <c r="T31360" s="110"/>
      <c r="AC31360" s="109"/>
      <c r="AP31360" s="111"/>
    </row>
    <row r="31361" spans="20:52" x14ac:dyDescent="0.25">
      <c r="T31361" s="110"/>
      <c r="AC31361" s="109"/>
      <c r="AZ31361" s="111"/>
    </row>
    <row r="31362" spans="20:52" x14ac:dyDescent="0.25">
      <c r="T31362" s="110"/>
      <c r="AC31362" s="109"/>
      <c r="AJ31362" s="111"/>
      <c r="AO31362" s="111"/>
    </row>
    <row r="31363" spans="20:52" x14ac:dyDescent="0.25">
      <c r="T31363" s="110"/>
      <c r="AC31363" s="109"/>
    </row>
    <row r="31364" spans="20:52" x14ac:dyDescent="0.25">
      <c r="T31364" s="110"/>
      <c r="AC31364" s="109"/>
      <c r="AJ31364" s="111"/>
      <c r="AO31364" s="111"/>
      <c r="AP31364" s="111"/>
      <c r="AV31364" s="111"/>
    </row>
    <row r="31365" spans="20:52" x14ac:dyDescent="0.25">
      <c r="T31365" s="110"/>
      <c r="AC31365" s="109"/>
    </row>
    <row r="31366" spans="20:52" x14ac:dyDescent="0.25">
      <c r="T31366" s="110"/>
      <c r="AC31366" s="109"/>
    </row>
    <row r="31367" spans="20:52" x14ac:dyDescent="0.25">
      <c r="T31367" s="110"/>
      <c r="AC31367" s="109"/>
    </row>
    <row r="31368" spans="20:52" x14ac:dyDescent="0.25">
      <c r="T31368" s="110"/>
      <c r="AC31368" s="112"/>
      <c r="AJ31368" s="111"/>
      <c r="AO31368" s="111"/>
      <c r="AT31368" s="111"/>
    </row>
    <row r="31369" spans="20:52" x14ac:dyDescent="0.25">
      <c r="T31369" s="110"/>
      <c r="AC31369" s="109"/>
    </row>
    <row r="31370" spans="20:52" x14ac:dyDescent="0.25">
      <c r="T31370" s="110"/>
      <c r="AC31370" s="109"/>
      <c r="AJ31370" s="111"/>
      <c r="AO31370" s="111"/>
      <c r="AR31370" s="111"/>
      <c r="AT31370" s="111"/>
      <c r="AV31370" s="111"/>
    </row>
    <row r="31371" spans="20:52" x14ac:dyDescent="0.25">
      <c r="T31371" s="110"/>
      <c r="AC31371" s="109"/>
    </row>
    <row r="31372" spans="20:52" x14ac:dyDescent="0.25">
      <c r="T31372" s="110"/>
      <c r="AC31372" s="109"/>
      <c r="AJ31372" s="111"/>
      <c r="AO31372" s="111"/>
      <c r="AV31372" s="111"/>
    </row>
    <row r="31373" spans="20:52" x14ac:dyDescent="0.25">
      <c r="T31373" s="110"/>
      <c r="AC31373" s="109"/>
      <c r="AZ31373" s="111"/>
    </row>
    <row r="31374" spans="20:52" x14ac:dyDescent="0.25">
      <c r="T31374" s="110"/>
      <c r="AC31374" s="109"/>
      <c r="AJ31374" s="111"/>
      <c r="AO31374" s="111"/>
      <c r="AV31374" s="111"/>
      <c r="AZ31374" s="111"/>
    </row>
    <row r="31375" spans="20:52" x14ac:dyDescent="0.25">
      <c r="T31375" s="110"/>
      <c r="AC31375" s="109"/>
      <c r="AJ31375" s="111"/>
      <c r="AO31375" s="111"/>
      <c r="AV31375" s="111"/>
    </row>
    <row r="31376" spans="20:52" x14ac:dyDescent="0.25">
      <c r="T31376" s="110"/>
      <c r="AC31376" s="109"/>
    </row>
    <row r="31377" spans="20:52" x14ac:dyDescent="0.25">
      <c r="T31377" s="110"/>
      <c r="AC31377" s="109"/>
      <c r="AJ31377" s="111"/>
      <c r="AO31377" s="111"/>
      <c r="AV31377" s="111"/>
    </row>
    <row r="31378" spans="20:52" x14ac:dyDescent="0.25">
      <c r="T31378" s="110"/>
      <c r="AC31378" s="109"/>
    </row>
    <row r="31379" spans="20:52" x14ac:dyDescent="0.25">
      <c r="T31379" s="110"/>
      <c r="AC31379" s="109"/>
      <c r="AJ31379" s="111"/>
      <c r="AO31379" s="111"/>
      <c r="AV31379" s="111"/>
    </row>
    <row r="31380" spans="20:52" x14ac:dyDescent="0.25">
      <c r="T31380" s="110"/>
      <c r="AC31380" s="109"/>
    </row>
    <row r="31381" spans="20:52" x14ac:dyDescent="0.25">
      <c r="T31381" s="110"/>
      <c r="AC31381" s="109"/>
    </row>
    <row r="31382" spans="20:52" x14ac:dyDescent="0.25">
      <c r="T31382" s="110"/>
      <c r="AC31382" s="109"/>
      <c r="AZ31382" s="111"/>
    </row>
    <row r="31383" spans="20:52" x14ac:dyDescent="0.25">
      <c r="T31383" s="110"/>
      <c r="AC31383" s="109"/>
      <c r="AJ31383" s="111"/>
      <c r="AO31383" s="111"/>
      <c r="AV31383" s="111"/>
      <c r="AZ31383" s="111"/>
    </row>
    <row r="31384" spans="20:52" x14ac:dyDescent="0.25">
      <c r="T31384" s="110"/>
      <c r="AC31384" s="109"/>
    </row>
    <row r="31385" spans="20:52" x14ac:dyDescent="0.25">
      <c r="T31385" s="110"/>
      <c r="AC31385" s="109"/>
      <c r="AJ31385" s="111"/>
      <c r="AO31385" s="111"/>
      <c r="AP31385" s="111"/>
      <c r="AT31385" s="111"/>
      <c r="AV31385" s="111"/>
    </row>
    <row r="31386" spans="20:52" x14ac:dyDescent="0.25">
      <c r="T31386" s="110"/>
      <c r="AC31386" s="109"/>
    </row>
    <row r="31387" spans="20:52" x14ac:dyDescent="0.25">
      <c r="T31387" s="110"/>
      <c r="AC31387" s="109"/>
    </row>
    <row r="31388" spans="20:52" x14ac:dyDescent="0.25">
      <c r="T31388" s="110"/>
      <c r="AC31388" s="109"/>
      <c r="AZ31388" s="111"/>
    </row>
    <row r="31389" spans="20:52" x14ac:dyDescent="0.25">
      <c r="T31389" s="110"/>
      <c r="AC31389" s="109"/>
    </row>
    <row r="31390" spans="20:52" x14ac:dyDescent="0.25">
      <c r="T31390" s="110"/>
      <c r="AC31390" s="109"/>
    </row>
    <row r="31391" spans="20:52" x14ac:dyDescent="0.25">
      <c r="T31391" s="110"/>
      <c r="AC31391" s="109"/>
    </row>
    <row r="31392" spans="20:52" x14ac:dyDescent="0.25">
      <c r="T31392" s="110"/>
      <c r="AC31392" s="109"/>
      <c r="AJ31392" s="111"/>
      <c r="AO31392" s="111"/>
      <c r="AP31392" s="111"/>
      <c r="AR31392" s="111"/>
      <c r="AV31392" s="111"/>
    </row>
    <row r="31393" spans="20:52" x14ac:dyDescent="0.25">
      <c r="T31393" s="110"/>
      <c r="AC31393" s="109"/>
      <c r="AJ31393" s="111"/>
      <c r="AO31393" s="111"/>
      <c r="AP31393" s="111"/>
      <c r="AV31393" s="111"/>
      <c r="AZ31393" s="111"/>
    </row>
    <row r="31394" spans="20:52" x14ac:dyDescent="0.25">
      <c r="T31394" s="110"/>
      <c r="AC31394" s="109"/>
      <c r="AV31394" s="111"/>
    </row>
    <row r="31395" spans="20:52" x14ac:dyDescent="0.25">
      <c r="T31395" s="110"/>
      <c r="AC31395" s="109"/>
      <c r="AP31395" s="111"/>
    </row>
    <row r="31396" spans="20:52" x14ac:dyDescent="0.25">
      <c r="T31396" s="110"/>
      <c r="AC31396" s="109"/>
      <c r="AJ31396" s="111"/>
      <c r="AO31396" s="111"/>
      <c r="AV31396" s="111"/>
    </row>
    <row r="31397" spans="20:52" x14ac:dyDescent="0.25">
      <c r="T31397" s="110"/>
      <c r="AC31397" s="109"/>
      <c r="AV31397" s="111"/>
    </row>
    <row r="31398" spans="20:52" x14ac:dyDescent="0.25">
      <c r="T31398" s="110"/>
      <c r="AC31398" s="109"/>
      <c r="AJ31398" s="111"/>
      <c r="AO31398" s="111"/>
    </row>
    <row r="31399" spans="20:52" x14ac:dyDescent="0.25">
      <c r="T31399" s="110"/>
      <c r="AC31399" s="109"/>
    </row>
    <row r="31400" spans="20:52" x14ac:dyDescent="0.25">
      <c r="T31400" s="110"/>
      <c r="AC31400" s="109"/>
    </row>
    <row r="31401" spans="20:52" x14ac:dyDescent="0.25">
      <c r="T31401" s="110"/>
      <c r="AC31401" s="109"/>
      <c r="AJ31401" s="111"/>
      <c r="AO31401" s="111"/>
      <c r="AV31401" s="111"/>
    </row>
    <row r="31402" spans="20:52" x14ac:dyDescent="0.25">
      <c r="T31402" s="110"/>
      <c r="AC31402" s="109"/>
    </row>
    <row r="31403" spans="20:52" x14ac:dyDescent="0.25">
      <c r="T31403" s="110"/>
      <c r="AC31403" s="112"/>
      <c r="AJ31403" s="111"/>
      <c r="AO31403" s="111"/>
      <c r="AT31403" s="111"/>
    </row>
    <row r="31404" spans="20:52" x14ac:dyDescent="0.25">
      <c r="T31404" s="110"/>
      <c r="AC31404" s="109"/>
      <c r="AJ31404" s="111"/>
      <c r="AO31404" s="111"/>
      <c r="AV31404" s="111"/>
    </row>
    <row r="31405" spans="20:52" x14ac:dyDescent="0.25">
      <c r="T31405" s="110"/>
      <c r="AC31405" s="109"/>
    </row>
    <row r="31406" spans="20:52" x14ac:dyDescent="0.25">
      <c r="T31406" s="110"/>
      <c r="AC31406" s="109"/>
      <c r="AJ31406" s="111"/>
      <c r="AO31406" s="111"/>
      <c r="AP31406" s="111"/>
      <c r="AV31406" s="111"/>
      <c r="AZ31406" s="111"/>
    </row>
    <row r="31407" spans="20:52" x14ac:dyDescent="0.25">
      <c r="T31407" s="110"/>
      <c r="AC31407" s="109"/>
    </row>
    <row r="31408" spans="20:52" x14ac:dyDescent="0.25">
      <c r="T31408" s="110"/>
      <c r="AC31408" s="109"/>
    </row>
    <row r="31409" spans="20:52" x14ac:dyDescent="0.25">
      <c r="T31409" s="110"/>
      <c r="AC31409" s="109"/>
    </row>
    <row r="31410" spans="20:52" x14ac:dyDescent="0.25">
      <c r="T31410" s="110"/>
      <c r="AC31410" s="109"/>
      <c r="AV31410" s="111"/>
      <c r="AZ31410" s="111"/>
    </row>
    <row r="31411" spans="20:52" x14ac:dyDescent="0.25">
      <c r="T31411" s="110"/>
      <c r="AC31411" s="109"/>
      <c r="AJ31411" s="111"/>
      <c r="AO31411" s="111"/>
      <c r="AV31411" s="111"/>
    </row>
    <row r="31412" spans="20:52" x14ac:dyDescent="0.25">
      <c r="T31412" s="110"/>
      <c r="AC31412" s="109"/>
      <c r="AJ31412" s="111"/>
      <c r="AO31412" s="111"/>
      <c r="AP31412" s="111"/>
      <c r="AV31412" s="111"/>
    </row>
    <row r="31413" spans="20:52" x14ac:dyDescent="0.25">
      <c r="T31413" s="110"/>
      <c r="AC31413" s="109"/>
    </row>
    <row r="31414" spans="20:52" x14ac:dyDescent="0.25">
      <c r="T31414" s="110"/>
      <c r="AC31414" s="109"/>
      <c r="AJ31414" s="111"/>
      <c r="AO31414" s="111"/>
      <c r="AR31414" s="111"/>
      <c r="AT31414" s="111"/>
    </row>
    <row r="31415" spans="20:52" x14ac:dyDescent="0.25">
      <c r="T31415" s="110"/>
      <c r="AC31415" s="109"/>
      <c r="AJ31415" s="111"/>
      <c r="AO31415" s="111"/>
      <c r="AR31415" s="111"/>
      <c r="AT31415" s="111"/>
    </row>
    <row r="31416" spans="20:52" x14ac:dyDescent="0.25">
      <c r="T31416" s="110"/>
      <c r="AC31416" s="109"/>
    </row>
    <row r="31417" spans="20:52" x14ac:dyDescent="0.25">
      <c r="T31417" s="110"/>
      <c r="AC31417" s="112"/>
    </row>
    <row r="31418" spans="20:52" x14ac:dyDescent="0.25">
      <c r="T31418" s="110"/>
      <c r="AC31418" s="109"/>
      <c r="AJ31418" s="111"/>
      <c r="AO31418" s="111"/>
    </row>
    <row r="31419" spans="20:52" x14ac:dyDescent="0.25">
      <c r="T31419" s="110"/>
      <c r="AC31419" s="109"/>
      <c r="AJ31419" s="111"/>
      <c r="AO31419" s="111"/>
      <c r="AP31419" s="111"/>
      <c r="AV31419" s="111"/>
    </row>
    <row r="31420" spans="20:52" x14ac:dyDescent="0.25">
      <c r="T31420" s="110"/>
      <c r="AC31420" s="109"/>
      <c r="AJ31420" s="111"/>
      <c r="AO31420" s="111"/>
    </row>
    <row r="31421" spans="20:52" x14ac:dyDescent="0.25">
      <c r="T31421" s="110"/>
      <c r="AC31421" s="109"/>
    </row>
    <row r="31422" spans="20:52" x14ac:dyDescent="0.25">
      <c r="T31422" s="110"/>
      <c r="AC31422" s="109"/>
    </row>
    <row r="31423" spans="20:52" x14ac:dyDescent="0.25">
      <c r="T31423" s="110"/>
      <c r="AC31423" s="109"/>
    </row>
    <row r="31424" spans="20:52" x14ac:dyDescent="0.25">
      <c r="T31424" s="110"/>
      <c r="AC31424" s="109"/>
    </row>
    <row r="31425" spans="20:52" x14ac:dyDescent="0.25">
      <c r="T31425" s="110"/>
      <c r="AC31425" s="109"/>
    </row>
    <row r="31426" spans="20:52" x14ac:dyDescent="0.25">
      <c r="T31426" s="110"/>
      <c r="AC31426" s="109"/>
      <c r="AJ31426" s="111"/>
      <c r="AO31426" s="111"/>
      <c r="AP31426" s="111"/>
      <c r="AZ31426" s="111"/>
    </row>
    <row r="31427" spans="20:52" x14ac:dyDescent="0.25">
      <c r="T31427" s="110"/>
      <c r="AC31427" s="109"/>
    </row>
    <row r="31428" spans="20:52" x14ac:dyDescent="0.25">
      <c r="T31428" s="110"/>
      <c r="AC31428" s="109"/>
      <c r="AJ31428" s="111"/>
      <c r="AO31428" s="111"/>
      <c r="AV31428" s="111"/>
    </row>
    <row r="31429" spans="20:52" x14ac:dyDescent="0.25">
      <c r="T31429" s="110"/>
      <c r="AC31429" s="109"/>
      <c r="AJ31429" s="111"/>
      <c r="AO31429" s="111"/>
      <c r="AV31429" s="111"/>
    </row>
    <row r="31430" spans="20:52" x14ac:dyDescent="0.25">
      <c r="T31430" s="110"/>
      <c r="AC31430" s="109"/>
      <c r="AJ31430" s="111"/>
      <c r="AV31430" s="111"/>
    </row>
    <row r="31431" spans="20:52" x14ac:dyDescent="0.25">
      <c r="T31431" s="110"/>
      <c r="AC31431" s="109"/>
      <c r="AJ31431" s="111"/>
      <c r="AO31431" s="111"/>
    </row>
    <row r="31432" spans="20:52" x14ac:dyDescent="0.25">
      <c r="T31432" s="110"/>
      <c r="AC31432" s="109"/>
      <c r="AJ31432" s="111"/>
      <c r="AO31432" s="111"/>
    </row>
    <row r="31433" spans="20:52" x14ac:dyDescent="0.25">
      <c r="T31433" s="110"/>
      <c r="AC31433" s="109"/>
    </row>
    <row r="31434" spans="20:52" x14ac:dyDescent="0.25">
      <c r="T31434" s="110"/>
      <c r="AC31434" s="109"/>
      <c r="AT31434" s="111"/>
    </row>
    <row r="31435" spans="20:52" x14ac:dyDescent="0.25">
      <c r="T31435" s="110"/>
      <c r="AC31435" s="109"/>
      <c r="AJ31435" s="111"/>
      <c r="AO31435" s="111"/>
      <c r="AV31435" s="111"/>
    </row>
    <row r="31436" spans="20:52" x14ac:dyDescent="0.25">
      <c r="T31436" s="110"/>
      <c r="AC31436" s="109"/>
      <c r="AJ31436" s="111"/>
      <c r="AO31436" s="111"/>
      <c r="AV31436" s="111"/>
    </row>
    <row r="31437" spans="20:52" x14ac:dyDescent="0.25">
      <c r="T31437" s="110"/>
      <c r="AC31437" s="109"/>
    </row>
    <row r="31438" spans="20:52" x14ac:dyDescent="0.25">
      <c r="T31438" s="110"/>
      <c r="AC31438" s="109"/>
    </row>
    <row r="31439" spans="20:52" x14ac:dyDescent="0.25">
      <c r="T31439" s="110"/>
      <c r="AC31439" s="109"/>
    </row>
    <row r="31440" spans="20:52" x14ac:dyDescent="0.25">
      <c r="T31440" s="110"/>
      <c r="AC31440" s="109"/>
    </row>
    <row r="31441" spans="20:52" x14ac:dyDescent="0.25">
      <c r="T31441" s="110"/>
      <c r="AC31441" s="109"/>
    </row>
    <row r="31442" spans="20:52" x14ac:dyDescent="0.25">
      <c r="T31442" s="110"/>
      <c r="AC31442" s="109"/>
      <c r="AO31442" s="111"/>
      <c r="AV31442" s="111"/>
    </row>
    <row r="31443" spans="20:52" x14ac:dyDescent="0.25">
      <c r="T31443" s="110"/>
      <c r="AC31443" s="109"/>
    </row>
    <row r="31444" spans="20:52" x14ac:dyDescent="0.25">
      <c r="T31444" s="110"/>
      <c r="AC31444" s="109"/>
      <c r="AV31444" s="111"/>
    </row>
    <row r="31445" spans="20:52" x14ac:dyDescent="0.25">
      <c r="T31445" s="110"/>
      <c r="AC31445" s="109"/>
      <c r="AJ31445" s="111"/>
      <c r="AO31445" s="111"/>
      <c r="AP31445" s="111"/>
      <c r="AT31445" s="111"/>
      <c r="AV31445" s="111"/>
    </row>
    <row r="31446" spans="20:52" x14ac:dyDescent="0.25">
      <c r="T31446" s="110"/>
      <c r="AC31446" s="109"/>
    </row>
    <row r="31447" spans="20:52" x14ac:dyDescent="0.25">
      <c r="T31447" s="110"/>
      <c r="AC31447" s="109"/>
      <c r="AJ31447" s="111"/>
      <c r="AO31447" s="111"/>
    </row>
    <row r="31448" spans="20:52" x14ac:dyDescent="0.25">
      <c r="T31448" s="110"/>
      <c r="AC31448" s="109"/>
      <c r="AV31448" s="111"/>
    </row>
    <row r="31449" spans="20:52" x14ac:dyDescent="0.25">
      <c r="T31449" s="110"/>
      <c r="AC31449" s="109"/>
    </row>
    <row r="31450" spans="20:52" x14ac:dyDescent="0.25">
      <c r="T31450" s="110"/>
      <c r="AC31450" s="109"/>
      <c r="AJ31450" s="111"/>
      <c r="AO31450" s="111"/>
      <c r="AP31450" s="111"/>
      <c r="AV31450" s="111"/>
    </row>
    <row r="31451" spans="20:52" x14ac:dyDescent="0.25">
      <c r="T31451" s="110"/>
      <c r="AC31451" s="109"/>
      <c r="AV31451" s="111"/>
    </row>
    <row r="31452" spans="20:52" x14ac:dyDescent="0.25">
      <c r="T31452" s="110"/>
      <c r="AC31452" s="109"/>
      <c r="AJ31452" s="111"/>
      <c r="AO31452" s="111"/>
      <c r="AP31452" s="111"/>
      <c r="AT31452" s="111"/>
      <c r="AV31452" s="111"/>
      <c r="AZ31452" s="111"/>
    </row>
    <row r="31453" spans="20:52" x14ac:dyDescent="0.25">
      <c r="T31453" s="110"/>
      <c r="AC31453" s="109"/>
      <c r="AJ31453" s="111"/>
      <c r="AO31453" s="111"/>
    </row>
    <row r="31454" spans="20:52" x14ac:dyDescent="0.25">
      <c r="T31454" s="110"/>
      <c r="AC31454" s="109"/>
      <c r="AJ31454" s="111"/>
      <c r="AO31454" s="111"/>
      <c r="AP31454" s="111"/>
      <c r="AV31454" s="111"/>
    </row>
    <row r="31455" spans="20:52" x14ac:dyDescent="0.25">
      <c r="T31455" s="110"/>
      <c r="AC31455" s="109"/>
    </row>
    <row r="31456" spans="20:52" x14ac:dyDescent="0.25">
      <c r="T31456" s="110"/>
      <c r="AC31456" s="109"/>
      <c r="AJ31456" s="111"/>
      <c r="AO31456" s="111"/>
    </row>
    <row r="31457" spans="20:52" x14ac:dyDescent="0.25">
      <c r="T31457" s="110"/>
      <c r="AC31457" s="109"/>
      <c r="AZ31457" s="111"/>
    </row>
    <row r="31458" spans="20:52" x14ac:dyDescent="0.25">
      <c r="T31458" s="110"/>
      <c r="AC31458" s="109"/>
      <c r="AJ31458" s="111"/>
      <c r="AO31458" s="111"/>
      <c r="AT31458" s="111"/>
      <c r="AV31458" s="111"/>
    </row>
    <row r="31459" spans="20:52" x14ac:dyDescent="0.25">
      <c r="T31459" s="110"/>
      <c r="AC31459" s="109"/>
    </row>
    <row r="31460" spans="20:52" x14ac:dyDescent="0.25">
      <c r="T31460" s="110"/>
      <c r="AC31460" s="109"/>
      <c r="AJ31460" s="111"/>
      <c r="AO31460" s="111"/>
      <c r="AT31460" s="111"/>
      <c r="AV31460" s="111"/>
    </row>
    <row r="31461" spans="20:52" x14ac:dyDescent="0.25">
      <c r="T31461" s="110"/>
      <c r="AC31461" s="109"/>
      <c r="AJ31461" s="111"/>
      <c r="AO31461" s="111"/>
      <c r="AP31461" s="111"/>
      <c r="AT31461" s="111"/>
      <c r="AV31461" s="111"/>
    </row>
    <row r="31462" spans="20:52" x14ac:dyDescent="0.25">
      <c r="T31462" s="110"/>
      <c r="AC31462" s="109"/>
    </row>
    <row r="31463" spans="20:52" x14ac:dyDescent="0.25">
      <c r="T31463" s="110"/>
      <c r="AC31463" s="109"/>
    </row>
    <row r="31464" spans="20:52" x14ac:dyDescent="0.25">
      <c r="T31464" s="110"/>
      <c r="AC31464" s="109"/>
      <c r="AV31464" s="111"/>
    </row>
    <row r="31465" spans="20:52" x14ac:dyDescent="0.25">
      <c r="T31465" s="110"/>
      <c r="AC31465" s="109"/>
      <c r="AP31465" s="111"/>
    </row>
    <row r="31466" spans="20:52" x14ac:dyDescent="0.25">
      <c r="T31466" s="110"/>
      <c r="AC31466" s="109"/>
      <c r="AJ31466" s="111"/>
      <c r="AO31466" s="111"/>
      <c r="AP31466" s="111"/>
      <c r="AV31466" s="111"/>
    </row>
    <row r="31467" spans="20:52" x14ac:dyDescent="0.25">
      <c r="T31467" s="110"/>
      <c r="AC31467" s="109"/>
      <c r="AV31467" s="111"/>
    </row>
    <row r="31468" spans="20:52" x14ac:dyDescent="0.25">
      <c r="T31468" s="110"/>
      <c r="AC31468" s="109"/>
      <c r="AJ31468" s="111"/>
      <c r="AO31468" s="111"/>
      <c r="AT31468" s="111"/>
      <c r="AV31468" s="111"/>
    </row>
    <row r="31469" spans="20:52" x14ac:dyDescent="0.25">
      <c r="T31469" s="110"/>
      <c r="AC31469" s="109"/>
      <c r="AJ31469" s="111"/>
      <c r="AO31469" s="111"/>
      <c r="AV31469" s="111"/>
    </row>
    <row r="31470" spans="20:52" x14ac:dyDescent="0.25">
      <c r="T31470" s="110"/>
      <c r="AC31470" s="109"/>
      <c r="AV31470" s="111"/>
    </row>
    <row r="31471" spans="20:52" x14ac:dyDescent="0.25">
      <c r="T31471" s="110"/>
      <c r="AC31471" s="109"/>
      <c r="AJ31471" s="111"/>
      <c r="AO31471" s="111"/>
      <c r="AP31471" s="111"/>
      <c r="AV31471" s="111"/>
      <c r="AZ31471" s="111"/>
    </row>
    <row r="31472" spans="20:52" x14ac:dyDescent="0.25">
      <c r="T31472" s="110"/>
      <c r="AC31472" s="109"/>
      <c r="AJ31472" s="111"/>
      <c r="AO31472" s="111"/>
      <c r="AT31472" s="111"/>
      <c r="AV31472" s="111"/>
    </row>
    <row r="31473" spans="20:52" x14ac:dyDescent="0.25">
      <c r="T31473" s="110"/>
      <c r="AC31473" s="109"/>
    </row>
    <row r="31474" spans="20:52" x14ac:dyDescent="0.25">
      <c r="T31474" s="110"/>
      <c r="AC31474" s="109"/>
      <c r="AJ31474" s="111"/>
      <c r="AO31474" s="111"/>
      <c r="AV31474" s="111"/>
      <c r="AZ31474" s="111"/>
    </row>
    <row r="31475" spans="20:52" x14ac:dyDescent="0.25">
      <c r="T31475" s="110"/>
      <c r="AC31475" s="109"/>
    </row>
    <row r="31476" spans="20:52" x14ac:dyDescent="0.25">
      <c r="T31476" s="110"/>
      <c r="AC31476" s="109"/>
    </row>
    <row r="31477" spans="20:52" x14ac:dyDescent="0.25">
      <c r="T31477" s="110"/>
      <c r="AC31477" s="109"/>
      <c r="AJ31477" s="111"/>
      <c r="AO31477" s="111"/>
      <c r="AP31477" s="111"/>
      <c r="AV31477" s="111"/>
    </row>
    <row r="31478" spans="20:52" x14ac:dyDescent="0.25">
      <c r="T31478" s="110"/>
      <c r="AC31478" s="109"/>
      <c r="AJ31478" s="111"/>
      <c r="AO31478" s="111"/>
      <c r="AT31478" s="111"/>
      <c r="AV31478" s="111"/>
    </row>
    <row r="31479" spans="20:52" x14ac:dyDescent="0.25">
      <c r="T31479" s="110"/>
      <c r="AC31479" s="109"/>
      <c r="AJ31479" s="111"/>
      <c r="AO31479" s="111"/>
      <c r="AP31479" s="111"/>
      <c r="AT31479" s="111"/>
      <c r="AV31479" s="111"/>
    </row>
    <row r="31480" spans="20:52" x14ac:dyDescent="0.25">
      <c r="T31480" s="110"/>
      <c r="AC31480" s="109"/>
      <c r="AJ31480" s="111"/>
      <c r="AO31480" s="111"/>
      <c r="AP31480" s="111"/>
      <c r="AV31480" s="111"/>
    </row>
    <row r="31481" spans="20:52" x14ac:dyDescent="0.25">
      <c r="T31481" s="110"/>
      <c r="AC31481" s="109"/>
    </row>
    <row r="31482" spans="20:52" x14ac:dyDescent="0.25">
      <c r="T31482" s="110"/>
      <c r="AC31482" s="109"/>
    </row>
    <row r="31483" spans="20:52" x14ac:dyDescent="0.25">
      <c r="T31483" s="110"/>
      <c r="AC31483" s="109"/>
      <c r="AJ31483" s="111"/>
      <c r="AO31483" s="111"/>
      <c r="AT31483" s="111"/>
      <c r="AV31483" s="111"/>
    </row>
    <row r="31484" spans="20:52" x14ac:dyDescent="0.25">
      <c r="T31484" s="110"/>
      <c r="AC31484" s="109"/>
      <c r="AT31484" s="111"/>
    </row>
    <row r="31485" spans="20:52" x14ac:dyDescent="0.25">
      <c r="T31485" s="110"/>
      <c r="AC31485" s="109"/>
    </row>
    <row r="31486" spans="20:52" x14ac:dyDescent="0.25">
      <c r="T31486" s="110"/>
      <c r="AC31486" s="109"/>
      <c r="AZ31486" s="111"/>
    </row>
    <row r="31487" spans="20:52" x14ac:dyDescent="0.25">
      <c r="T31487" s="110"/>
      <c r="AC31487" s="109"/>
    </row>
    <row r="31488" spans="20:52" x14ac:dyDescent="0.25">
      <c r="T31488" s="110"/>
      <c r="AC31488" s="109"/>
      <c r="AJ31488" s="111"/>
      <c r="AO31488" s="111"/>
      <c r="AP31488" s="111"/>
      <c r="AT31488" s="111"/>
      <c r="AV31488" s="111"/>
    </row>
    <row r="31489" spans="20:52" x14ac:dyDescent="0.25">
      <c r="T31489" s="110"/>
      <c r="AC31489" s="109"/>
    </row>
    <row r="31490" spans="20:52" x14ac:dyDescent="0.25">
      <c r="T31490" s="110"/>
      <c r="AC31490" s="109"/>
    </row>
    <row r="31491" spans="20:52" x14ac:dyDescent="0.25">
      <c r="T31491" s="110"/>
      <c r="AC31491" s="109"/>
    </row>
    <row r="31492" spans="20:52" x14ac:dyDescent="0.25">
      <c r="T31492" s="110"/>
      <c r="AC31492" s="109"/>
      <c r="AJ31492" s="111"/>
      <c r="AO31492" s="111"/>
    </row>
    <row r="31493" spans="20:52" x14ac:dyDescent="0.25">
      <c r="T31493" s="110"/>
      <c r="AC31493" s="109"/>
      <c r="AZ31493" s="111"/>
    </row>
    <row r="31494" spans="20:52" x14ac:dyDescent="0.25">
      <c r="T31494" s="110"/>
      <c r="AC31494" s="109"/>
      <c r="AZ31494" s="111"/>
    </row>
    <row r="31495" spans="20:52" x14ac:dyDescent="0.25">
      <c r="T31495" s="110"/>
      <c r="AC31495" s="109"/>
      <c r="AJ31495" s="111"/>
      <c r="AO31495" s="111"/>
    </row>
    <row r="31496" spans="20:52" x14ac:dyDescent="0.25">
      <c r="T31496" s="110"/>
      <c r="AC31496" s="109"/>
    </row>
    <row r="31497" spans="20:52" x14ac:dyDescent="0.25">
      <c r="T31497" s="110"/>
      <c r="AC31497" s="109"/>
      <c r="AZ31497" s="111"/>
    </row>
    <row r="31498" spans="20:52" x14ac:dyDescent="0.25">
      <c r="T31498" s="110"/>
      <c r="AC31498" s="109"/>
      <c r="AJ31498" s="111"/>
      <c r="AO31498" s="111"/>
      <c r="AV31498" s="111"/>
    </row>
    <row r="31499" spans="20:52" x14ac:dyDescent="0.25">
      <c r="T31499" s="110"/>
      <c r="AC31499" s="109"/>
      <c r="AJ31499" s="111"/>
      <c r="AO31499" s="111"/>
      <c r="AV31499" s="111"/>
    </row>
    <row r="31500" spans="20:52" x14ac:dyDescent="0.25">
      <c r="T31500" s="110"/>
      <c r="AC31500" s="109"/>
    </row>
    <row r="31501" spans="20:52" x14ac:dyDescent="0.25">
      <c r="T31501" s="110"/>
      <c r="AC31501" s="109"/>
      <c r="AO31501" s="111"/>
      <c r="AV31501" s="111"/>
    </row>
    <row r="31502" spans="20:52" x14ac:dyDescent="0.25">
      <c r="T31502" s="110"/>
      <c r="AC31502" s="109"/>
      <c r="AV31502" s="111"/>
    </row>
    <row r="31503" spans="20:52" x14ac:dyDescent="0.25">
      <c r="T31503" s="110"/>
      <c r="AC31503" s="109"/>
      <c r="AJ31503" s="111"/>
      <c r="AO31503" s="111"/>
      <c r="AV31503" s="111"/>
    </row>
    <row r="31504" spans="20:52" x14ac:dyDescent="0.25">
      <c r="T31504" s="110"/>
      <c r="AC31504" s="109"/>
      <c r="AZ31504" s="111"/>
    </row>
    <row r="31505" spans="20:52" x14ac:dyDescent="0.25">
      <c r="T31505" s="110"/>
      <c r="AC31505" s="109"/>
    </row>
    <row r="31506" spans="20:52" x14ac:dyDescent="0.25">
      <c r="T31506" s="110"/>
      <c r="AC31506" s="109"/>
      <c r="AV31506" s="111"/>
    </row>
    <row r="31507" spans="20:52" x14ac:dyDescent="0.25">
      <c r="T31507" s="110"/>
      <c r="AC31507" s="109"/>
    </row>
    <row r="31508" spans="20:52" x14ac:dyDescent="0.25">
      <c r="T31508" s="110"/>
      <c r="AC31508" s="109"/>
    </row>
    <row r="31509" spans="20:52" x14ac:dyDescent="0.25">
      <c r="T31509" s="110"/>
      <c r="AC31509" s="109"/>
      <c r="AT31509" s="111"/>
      <c r="AV31509" s="111"/>
    </row>
    <row r="31510" spans="20:52" x14ac:dyDescent="0.25">
      <c r="T31510" s="110"/>
      <c r="AC31510" s="109"/>
      <c r="AJ31510" s="111"/>
      <c r="AO31510" s="111"/>
      <c r="AP31510" s="111"/>
      <c r="AV31510" s="111"/>
    </row>
    <row r="31511" spans="20:52" x14ac:dyDescent="0.25">
      <c r="T31511" s="110"/>
      <c r="AC31511" s="109"/>
    </row>
    <row r="31512" spans="20:52" x14ac:dyDescent="0.25">
      <c r="T31512" s="110"/>
      <c r="AC31512" s="109"/>
      <c r="AJ31512" s="111"/>
      <c r="AO31512" s="111"/>
      <c r="AV31512" s="111"/>
    </row>
    <row r="31513" spans="20:52" x14ac:dyDescent="0.25">
      <c r="T31513" s="110"/>
      <c r="AC31513" s="109"/>
      <c r="AJ31513" s="111"/>
      <c r="AO31513" s="111"/>
      <c r="AP31513" s="111"/>
      <c r="AV31513" s="111"/>
      <c r="AZ31513" s="111"/>
    </row>
    <row r="31514" spans="20:52" x14ac:dyDescent="0.25">
      <c r="T31514" s="110"/>
      <c r="AC31514" s="109"/>
      <c r="AJ31514" s="111"/>
      <c r="AO31514" s="111"/>
      <c r="AV31514" s="111"/>
      <c r="AZ31514" s="111"/>
    </row>
    <row r="31515" spans="20:52" x14ac:dyDescent="0.25">
      <c r="T31515" s="110"/>
      <c r="AC31515" s="109"/>
    </row>
    <row r="31516" spans="20:52" x14ac:dyDescent="0.25">
      <c r="T31516" s="110"/>
      <c r="AC31516" s="109"/>
      <c r="AJ31516" s="111"/>
      <c r="AO31516" s="111"/>
      <c r="AV31516" s="111"/>
    </row>
    <row r="31517" spans="20:52" x14ac:dyDescent="0.25">
      <c r="T31517" s="110"/>
      <c r="AC31517" s="109"/>
      <c r="AZ31517" s="111"/>
    </row>
    <row r="31518" spans="20:52" x14ac:dyDescent="0.25">
      <c r="T31518" s="110"/>
      <c r="AC31518" s="109"/>
      <c r="AV31518" s="111"/>
    </row>
    <row r="31519" spans="20:52" x14ac:dyDescent="0.25">
      <c r="T31519" s="110"/>
      <c r="AC31519" s="109"/>
    </row>
    <row r="31520" spans="20:52" x14ac:dyDescent="0.25">
      <c r="T31520" s="110"/>
      <c r="AC31520" s="109"/>
      <c r="AP31520" s="111"/>
      <c r="AV31520" s="111"/>
    </row>
    <row r="31521" spans="20:52" x14ac:dyDescent="0.25">
      <c r="T31521" s="110"/>
      <c r="AC31521" s="109"/>
    </row>
    <row r="31522" spans="20:52" x14ac:dyDescent="0.25">
      <c r="T31522" s="110"/>
      <c r="AC31522" s="109"/>
      <c r="AJ31522" s="111"/>
      <c r="AO31522" s="111"/>
      <c r="AR31522" s="111"/>
      <c r="AV31522" s="111"/>
    </row>
    <row r="31523" spans="20:52" x14ac:dyDescent="0.25">
      <c r="T31523" s="110"/>
      <c r="AC31523" s="109"/>
    </row>
    <row r="31524" spans="20:52" x14ac:dyDescent="0.25">
      <c r="T31524" s="110"/>
      <c r="AC31524" s="109"/>
      <c r="AJ31524" s="111"/>
      <c r="AO31524" s="111"/>
      <c r="AV31524" s="111"/>
    </row>
    <row r="31525" spans="20:52" x14ac:dyDescent="0.25">
      <c r="T31525" s="110"/>
      <c r="AC31525" s="109"/>
      <c r="AV31525" s="111"/>
    </row>
    <row r="31526" spans="20:52" x14ac:dyDescent="0.25">
      <c r="T31526" s="110"/>
      <c r="AC31526" s="109"/>
      <c r="AV31526" s="111"/>
    </row>
    <row r="31527" spans="20:52" x14ac:dyDescent="0.25">
      <c r="T31527" s="110"/>
      <c r="AC31527" s="109"/>
    </row>
    <row r="31528" spans="20:52" x14ac:dyDescent="0.25">
      <c r="T31528" s="110"/>
      <c r="AC31528" s="109"/>
    </row>
    <row r="31529" spans="20:52" x14ac:dyDescent="0.25">
      <c r="T31529" s="110"/>
      <c r="AC31529" s="109"/>
      <c r="AJ31529" s="111"/>
      <c r="AO31529" s="111"/>
      <c r="AT31529" s="111"/>
      <c r="AV31529" s="111"/>
    </row>
    <row r="31530" spans="20:52" x14ac:dyDescent="0.25">
      <c r="T31530" s="110"/>
      <c r="AC31530" s="109"/>
      <c r="AJ31530" s="111"/>
      <c r="AO31530" s="111"/>
      <c r="AT31530" s="111"/>
    </row>
    <row r="31531" spans="20:52" x14ac:dyDescent="0.25">
      <c r="T31531" s="110"/>
      <c r="AC31531" s="109"/>
      <c r="AJ31531" s="111"/>
      <c r="AO31531" s="111"/>
      <c r="AP31531" s="111"/>
    </row>
    <row r="31532" spans="20:52" x14ac:dyDescent="0.25">
      <c r="T31532" s="110"/>
      <c r="AC31532" s="109"/>
      <c r="AJ31532" s="111"/>
      <c r="AO31532" s="111"/>
    </row>
    <row r="31533" spans="20:52" x14ac:dyDescent="0.25">
      <c r="T31533" s="110"/>
      <c r="AC31533" s="109"/>
      <c r="AZ31533" s="111"/>
    </row>
    <row r="31534" spans="20:52" x14ac:dyDescent="0.25">
      <c r="T31534" s="110"/>
      <c r="AC31534" s="109"/>
      <c r="AV31534" s="111"/>
    </row>
    <row r="31535" spans="20:52" x14ac:dyDescent="0.25">
      <c r="T31535" s="110"/>
      <c r="AC31535" s="109"/>
      <c r="AJ31535" s="111"/>
      <c r="AO31535" s="111"/>
      <c r="AP31535" s="111"/>
      <c r="AR31535" s="111"/>
      <c r="AV31535" s="111"/>
      <c r="AZ31535" s="111"/>
    </row>
    <row r="31536" spans="20:52" x14ac:dyDescent="0.25">
      <c r="T31536" s="110"/>
      <c r="AC31536" s="109"/>
    </row>
    <row r="31537" spans="20:52" x14ac:dyDescent="0.25">
      <c r="T31537" s="110"/>
      <c r="AC31537" s="109"/>
      <c r="AJ31537" s="111"/>
    </row>
    <row r="31538" spans="20:52" x14ac:dyDescent="0.25">
      <c r="T31538" s="110"/>
      <c r="AC31538" s="109"/>
      <c r="AJ31538" s="111"/>
      <c r="AO31538" s="111"/>
      <c r="AT31538" s="111"/>
    </row>
    <row r="31539" spans="20:52" x14ac:dyDescent="0.25">
      <c r="T31539" s="110"/>
      <c r="AC31539" s="109"/>
      <c r="AJ31539" s="111"/>
      <c r="AO31539" s="111"/>
      <c r="AT31539" s="111"/>
    </row>
    <row r="31540" spans="20:52" x14ac:dyDescent="0.25">
      <c r="T31540" s="110"/>
      <c r="AC31540" s="109"/>
    </row>
    <row r="31541" spans="20:52" x14ac:dyDescent="0.25">
      <c r="T31541" s="110"/>
      <c r="AC31541" s="109"/>
    </row>
    <row r="31542" spans="20:52" x14ac:dyDescent="0.25">
      <c r="T31542" s="110"/>
      <c r="AC31542" s="109"/>
    </row>
    <row r="31543" spans="20:52" x14ac:dyDescent="0.25">
      <c r="T31543" s="110"/>
      <c r="AC31543" s="109"/>
      <c r="AV31543" s="111"/>
    </row>
    <row r="31544" spans="20:52" x14ac:dyDescent="0.25">
      <c r="T31544" s="110"/>
      <c r="AC31544" s="109"/>
      <c r="AJ31544" s="111"/>
      <c r="AO31544" s="111"/>
      <c r="AV31544" s="111"/>
    </row>
    <row r="31545" spans="20:52" x14ac:dyDescent="0.25">
      <c r="T31545" s="110"/>
      <c r="AC31545" s="109"/>
      <c r="AJ31545" s="111"/>
      <c r="AO31545" s="111"/>
      <c r="AP31545" s="111"/>
      <c r="AV31545" s="111"/>
    </row>
    <row r="31546" spans="20:52" x14ac:dyDescent="0.25">
      <c r="T31546" s="110"/>
      <c r="AC31546" s="109"/>
      <c r="AJ31546" s="111"/>
      <c r="AO31546" s="111"/>
      <c r="AV31546" s="111"/>
    </row>
    <row r="31547" spans="20:52" x14ac:dyDescent="0.25">
      <c r="T31547" s="110"/>
      <c r="AC31547" s="109"/>
      <c r="AJ31547" s="111"/>
      <c r="AO31547" s="111"/>
      <c r="AV31547" s="111"/>
      <c r="AZ31547" s="111"/>
    </row>
    <row r="31548" spans="20:52" x14ac:dyDescent="0.25">
      <c r="T31548" s="110"/>
      <c r="AC31548" s="109"/>
      <c r="AJ31548" s="111"/>
      <c r="AO31548" s="111"/>
      <c r="AT31548" s="111"/>
      <c r="AV31548" s="111"/>
    </row>
    <row r="31549" spans="20:52" x14ac:dyDescent="0.25">
      <c r="T31549" s="110"/>
      <c r="AC31549" s="109"/>
      <c r="AJ31549" s="111"/>
      <c r="AO31549" s="111"/>
      <c r="AV31549" s="111"/>
    </row>
    <row r="31550" spans="20:52" x14ac:dyDescent="0.25">
      <c r="T31550" s="110"/>
      <c r="AC31550" s="109"/>
    </row>
    <row r="31551" spans="20:52" x14ac:dyDescent="0.25">
      <c r="T31551" s="110"/>
      <c r="AC31551" s="109"/>
    </row>
    <row r="31552" spans="20:52" x14ac:dyDescent="0.25">
      <c r="T31552" s="110"/>
      <c r="AC31552" s="109"/>
      <c r="AJ31552" s="111"/>
      <c r="AO31552" s="111"/>
      <c r="AV31552" s="111"/>
    </row>
    <row r="31553" spans="20:52" x14ac:dyDescent="0.25">
      <c r="T31553" s="110"/>
      <c r="AC31553" s="109"/>
      <c r="AV31553" s="111"/>
    </row>
    <row r="31554" spans="20:52" x14ac:dyDescent="0.25">
      <c r="T31554" s="110"/>
      <c r="AC31554" s="109"/>
    </row>
    <row r="31555" spans="20:52" x14ac:dyDescent="0.25">
      <c r="T31555" s="110"/>
      <c r="AC31555" s="109"/>
    </row>
    <row r="31556" spans="20:52" x14ac:dyDescent="0.25">
      <c r="T31556" s="110"/>
      <c r="AC31556" s="109"/>
      <c r="AJ31556" s="111"/>
      <c r="AO31556" s="111"/>
      <c r="AV31556" s="111"/>
    </row>
    <row r="31557" spans="20:52" x14ac:dyDescent="0.25">
      <c r="T31557" s="110"/>
      <c r="AC31557" s="109"/>
      <c r="AV31557" s="111"/>
    </row>
    <row r="31558" spans="20:52" x14ac:dyDescent="0.25">
      <c r="T31558" s="110"/>
      <c r="AC31558" s="109"/>
      <c r="AJ31558" s="111"/>
      <c r="AO31558" s="111"/>
    </row>
    <row r="31559" spans="20:52" x14ac:dyDescent="0.25">
      <c r="T31559" s="110"/>
      <c r="AC31559" s="109"/>
      <c r="AO31559" s="111"/>
      <c r="AR31559" s="111"/>
      <c r="AT31559" s="111"/>
      <c r="AV31559" s="111"/>
    </row>
    <row r="31560" spans="20:52" x14ac:dyDescent="0.25">
      <c r="T31560" s="110"/>
      <c r="AC31560" s="109"/>
      <c r="AO31560" s="111"/>
    </row>
    <row r="31561" spans="20:52" x14ac:dyDescent="0.25">
      <c r="T31561" s="110"/>
      <c r="AC31561" s="109"/>
    </row>
    <row r="31562" spans="20:52" x14ac:dyDescent="0.25">
      <c r="T31562" s="110"/>
      <c r="AC31562" s="109"/>
    </row>
    <row r="31563" spans="20:52" x14ac:dyDescent="0.25">
      <c r="T31563" s="110"/>
      <c r="AC31563" s="109"/>
      <c r="AZ31563" s="111"/>
    </row>
    <row r="31564" spans="20:52" x14ac:dyDescent="0.25">
      <c r="T31564" s="110"/>
      <c r="AC31564" s="109"/>
      <c r="AJ31564" s="111"/>
      <c r="AO31564" s="111"/>
      <c r="AT31564" s="111"/>
      <c r="AV31564" s="111"/>
    </row>
    <row r="31565" spans="20:52" x14ac:dyDescent="0.25">
      <c r="T31565" s="110"/>
      <c r="AC31565" s="109"/>
      <c r="AJ31565" s="111"/>
      <c r="AO31565" s="111"/>
      <c r="AP31565" s="111"/>
      <c r="AV31565" s="111"/>
    </row>
    <row r="31566" spans="20:52" x14ac:dyDescent="0.25">
      <c r="T31566" s="110"/>
      <c r="AC31566" s="109"/>
      <c r="AO31566" s="111"/>
    </row>
    <row r="31567" spans="20:52" x14ac:dyDescent="0.25">
      <c r="T31567" s="110"/>
      <c r="AC31567" s="109"/>
    </row>
    <row r="31568" spans="20:52" x14ac:dyDescent="0.25">
      <c r="T31568" s="110"/>
      <c r="AC31568" s="109"/>
      <c r="AJ31568" s="111"/>
      <c r="AP31568" s="111"/>
    </row>
    <row r="31569" spans="20:52" x14ac:dyDescent="0.25">
      <c r="T31569" s="110"/>
      <c r="AC31569" s="109"/>
      <c r="AJ31569" s="111"/>
      <c r="AO31569" s="111"/>
      <c r="AP31569" s="111"/>
      <c r="AT31569" s="111"/>
      <c r="AV31569" s="111"/>
      <c r="AZ31569" s="111"/>
    </row>
    <row r="31570" spans="20:52" x14ac:dyDescent="0.25">
      <c r="T31570" s="110"/>
      <c r="AC31570" s="109"/>
      <c r="AJ31570" s="111"/>
      <c r="AO31570" s="111"/>
      <c r="AP31570" s="111"/>
      <c r="AV31570" s="111"/>
    </row>
    <row r="31571" spans="20:52" x14ac:dyDescent="0.25">
      <c r="T31571" s="110"/>
      <c r="AC31571" s="109"/>
      <c r="AJ31571" s="111"/>
      <c r="AO31571" s="111"/>
      <c r="AV31571" s="111"/>
      <c r="AZ31571" s="111"/>
    </row>
    <row r="31572" spans="20:52" x14ac:dyDescent="0.25">
      <c r="T31572" s="110"/>
      <c r="AC31572" s="109"/>
      <c r="AJ31572" s="111"/>
      <c r="AO31572" s="111"/>
      <c r="AV31572" s="111"/>
      <c r="AZ31572" s="111"/>
    </row>
    <row r="31573" spans="20:52" x14ac:dyDescent="0.25">
      <c r="T31573" s="110"/>
      <c r="AC31573" s="109"/>
      <c r="AJ31573" s="111"/>
      <c r="AO31573" s="111"/>
      <c r="AV31573" s="111"/>
    </row>
    <row r="31574" spans="20:52" x14ac:dyDescent="0.25">
      <c r="T31574" s="110"/>
      <c r="AC31574" s="109"/>
      <c r="AJ31574" s="111"/>
      <c r="AO31574" s="111"/>
      <c r="AT31574" s="111"/>
      <c r="AV31574" s="111"/>
    </row>
    <row r="31575" spans="20:52" x14ac:dyDescent="0.25">
      <c r="T31575" s="110"/>
      <c r="AC31575" s="109"/>
      <c r="AJ31575" s="111"/>
      <c r="AO31575" s="111"/>
      <c r="AP31575" s="111"/>
      <c r="AV31575" s="111"/>
    </row>
    <row r="31576" spans="20:52" x14ac:dyDescent="0.25">
      <c r="T31576" s="110"/>
      <c r="AC31576" s="109"/>
      <c r="AJ31576" s="111"/>
      <c r="AO31576" s="111"/>
      <c r="AV31576" s="111"/>
    </row>
    <row r="31577" spans="20:52" x14ac:dyDescent="0.25">
      <c r="T31577" s="110"/>
      <c r="AC31577" s="109"/>
      <c r="AJ31577" s="111"/>
      <c r="AO31577" s="111"/>
      <c r="AV31577" s="111"/>
    </row>
    <row r="31578" spans="20:52" x14ac:dyDescent="0.25">
      <c r="T31578" s="110"/>
      <c r="AC31578" s="109"/>
    </row>
    <row r="31579" spans="20:52" x14ac:dyDescent="0.25">
      <c r="T31579" s="110"/>
      <c r="AC31579" s="109"/>
    </row>
    <row r="31580" spans="20:52" x14ac:dyDescent="0.25">
      <c r="T31580" s="110"/>
      <c r="AC31580" s="109"/>
    </row>
    <row r="31581" spans="20:52" x14ac:dyDescent="0.25">
      <c r="T31581" s="110"/>
      <c r="AC31581" s="109"/>
    </row>
    <row r="31582" spans="20:52" x14ac:dyDescent="0.25">
      <c r="T31582" s="110"/>
      <c r="AC31582" s="109"/>
      <c r="AJ31582" s="111"/>
      <c r="AO31582" s="111"/>
      <c r="AT31582" s="111"/>
    </row>
    <row r="31583" spans="20:52" x14ac:dyDescent="0.25">
      <c r="T31583" s="110"/>
      <c r="AC31583" s="109"/>
    </row>
    <row r="31584" spans="20:52" x14ac:dyDescent="0.25">
      <c r="T31584" s="110"/>
      <c r="AC31584" s="109"/>
      <c r="AJ31584" s="111"/>
      <c r="AP31584" s="111"/>
    </row>
    <row r="31585" spans="20:48" x14ac:dyDescent="0.25">
      <c r="T31585" s="110"/>
      <c r="AC31585" s="109"/>
    </row>
    <row r="31586" spans="20:48" x14ac:dyDescent="0.25">
      <c r="T31586" s="110"/>
      <c r="AC31586" s="109"/>
    </row>
    <row r="31587" spans="20:48" x14ac:dyDescent="0.25">
      <c r="T31587" s="110"/>
      <c r="AC31587" s="109"/>
      <c r="AJ31587" s="111"/>
      <c r="AO31587" s="111"/>
      <c r="AP31587" s="111"/>
      <c r="AT31587" s="111"/>
      <c r="AV31587" s="111"/>
    </row>
    <row r="31588" spans="20:48" x14ac:dyDescent="0.25">
      <c r="T31588" s="110"/>
      <c r="AC31588" s="109"/>
    </row>
    <row r="31589" spans="20:48" x14ac:dyDescent="0.25">
      <c r="T31589" s="110"/>
      <c r="AC31589" s="109"/>
      <c r="AV31589" s="111"/>
    </row>
    <row r="31590" spans="20:48" x14ac:dyDescent="0.25">
      <c r="T31590" s="110"/>
      <c r="AC31590" s="109"/>
    </row>
    <row r="31591" spans="20:48" x14ac:dyDescent="0.25">
      <c r="T31591" s="110"/>
      <c r="AC31591" s="109"/>
      <c r="AJ31591" s="111"/>
      <c r="AO31591" s="111"/>
      <c r="AV31591" s="111"/>
    </row>
    <row r="31592" spans="20:48" x14ac:dyDescent="0.25">
      <c r="T31592" s="110"/>
      <c r="AC31592" s="109"/>
    </row>
    <row r="31593" spans="20:48" x14ac:dyDescent="0.25">
      <c r="T31593" s="110"/>
      <c r="AC31593" s="109"/>
      <c r="AP31593" s="111"/>
      <c r="AV31593" s="111"/>
    </row>
    <row r="31594" spans="20:48" x14ac:dyDescent="0.25">
      <c r="T31594" s="110"/>
      <c r="AC31594" s="109"/>
    </row>
    <row r="31595" spans="20:48" x14ac:dyDescent="0.25">
      <c r="T31595" s="110"/>
      <c r="AC31595" s="109"/>
    </row>
    <row r="31596" spans="20:48" x14ac:dyDescent="0.25">
      <c r="T31596" s="110"/>
      <c r="AC31596" s="109"/>
    </row>
    <row r="31597" spans="20:48" x14ac:dyDescent="0.25">
      <c r="T31597" s="110"/>
      <c r="AC31597" s="109"/>
    </row>
    <row r="31598" spans="20:48" x14ac:dyDescent="0.25">
      <c r="T31598" s="110"/>
      <c r="AC31598" s="109"/>
      <c r="AO31598" s="111"/>
      <c r="AP31598" s="111"/>
      <c r="AR31598" s="111"/>
      <c r="AV31598" s="111"/>
    </row>
    <row r="31599" spans="20:48" x14ac:dyDescent="0.25">
      <c r="T31599" s="110"/>
      <c r="AC31599" s="109"/>
      <c r="AJ31599" s="111"/>
      <c r="AV31599" s="111"/>
    </row>
    <row r="31600" spans="20:48" x14ac:dyDescent="0.25">
      <c r="T31600" s="110"/>
      <c r="AC31600" s="109"/>
    </row>
    <row r="31601" spans="20:52" x14ac:dyDescent="0.25">
      <c r="T31601" s="110"/>
      <c r="AC31601" s="109"/>
    </row>
    <row r="31602" spans="20:52" x14ac:dyDescent="0.25">
      <c r="T31602" s="110"/>
      <c r="AC31602" s="109"/>
      <c r="AJ31602" s="111"/>
      <c r="AO31602" s="111"/>
      <c r="AT31602" s="111"/>
      <c r="AV31602" s="111"/>
    </row>
    <row r="31603" spans="20:52" x14ac:dyDescent="0.25">
      <c r="T31603" s="110"/>
      <c r="AC31603" s="109"/>
      <c r="AJ31603" s="111"/>
      <c r="AO31603" s="111"/>
      <c r="AV31603" s="111"/>
    </row>
    <row r="31604" spans="20:52" x14ac:dyDescent="0.25">
      <c r="T31604" s="110"/>
      <c r="AC31604" s="109"/>
    </row>
    <row r="31605" spans="20:52" x14ac:dyDescent="0.25">
      <c r="T31605" s="110"/>
      <c r="AC31605" s="109"/>
    </row>
    <row r="31606" spans="20:52" x14ac:dyDescent="0.25">
      <c r="T31606" s="110"/>
      <c r="AC31606" s="109"/>
      <c r="AJ31606" s="111"/>
      <c r="AO31606" s="111"/>
      <c r="AV31606" s="111"/>
    </row>
    <row r="31607" spans="20:52" x14ac:dyDescent="0.25">
      <c r="T31607" s="110"/>
      <c r="AC31607" s="109"/>
      <c r="AJ31607" s="111"/>
      <c r="AO31607" s="111"/>
      <c r="AR31607" s="111"/>
    </row>
    <row r="31608" spans="20:52" x14ac:dyDescent="0.25">
      <c r="T31608" s="110"/>
      <c r="AC31608" s="109"/>
    </row>
    <row r="31609" spans="20:52" x14ac:dyDescent="0.25">
      <c r="T31609" s="110"/>
      <c r="AC31609" s="109"/>
      <c r="AV31609" s="111"/>
    </row>
    <row r="31610" spans="20:52" x14ac:dyDescent="0.25">
      <c r="T31610" s="110"/>
      <c r="AC31610" s="109"/>
      <c r="AJ31610" s="111"/>
      <c r="AP31610" s="111"/>
      <c r="AV31610" s="111"/>
      <c r="AZ31610" s="111"/>
    </row>
    <row r="31611" spans="20:52" x14ac:dyDescent="0.25">
      <c r="T31611" s="110"/>
      <c r="AC31611" s="109"/>
    </row>
    <row r="31612" spans="20:52" x14ac:dyDescent="0.25">
      <c r="T31612" s="110"/>
      <c r="AC31612" s="109"/>
      <c r="AJ31612" s="111"/>
      <c r="AO31612" s="111"/>
      <c r="AV31612" s="111"/>
    </row>
    <row r="31613" spans="20:52" x14ac:dyDescent="0.25">
      <c r="T31613" s="110"/>
      <c r="AC31613" s="109"/>
      <c r="AJ31613" s="111"/>
      <c r="AO31613" s="111"/>
      <c r="AT31613" s="111"/>
      <c r="AV31613" s="111"/>
    </row>
    <row r="31614" spans="20:52" x14ac:dyDescent="0.25">
      <c r="T31614" s="110"/>
      <c r="AC31614" s="109"/>
    </row>
    <row r="31615" spans="20:52" x14ac:dyDescent="0.25">
      <c r="T31615" s="110"/>
      <c r="AC31615" s="109"/>
      <c r="AV31615" s="111"/>
    </row>
    <row r="31616" spans="20:52" x14ac:dyDescent="0.25">
      <c r="T31616" s="110"/>
      <c r="AC31616" s="109"/>
      <c r="AV31616" s="111"/>
    </row>
    <row r="31617" spans="20:48" x14ac:dyDescent="0.25">
      <c r="T31617" s="110"/>
      <c r="AC31617" s="109"/>
      <c r="AJ31617" s="111"/>
      <c r="AO31617" s="111"/>
      <c r="AV31617" s="111"/>
    </row>
    <row r="31618" spans="20:48" x14ac:dyDescent="0.25">
      <c r="T31618" s="110"/>
      <c r="AC31618" s="109"/>
      <c r="AJ31618" s="111"/>
      <c r="AO31618" s="111"/>
      <c r="AP31618" s="111"/>
      <c r="AT31618" s="111"/>
      <c r="AV31618" s="111"/>
    </row>
    <row r="31619" spans="20:48" x14ac:dyDescent="0.25">
      <c r="T31619" s="110"/>
      <c r="AC31619" s="109"/>
      <c r="AJ31619" s="111"/>
      <c r="AO31619" s="111"/>
      <c r="AV31619" s="111"/>
    </row>
    <row r="31620" spans="20:48" x14ac:dyDescent="0.25">
      <c r="T31620" s="110"/>
      <c r="AC31620" s="109"/>
      <c r="AJ31620" s="111"/>
      <c r="AO31620" s="111"/>
      <c r="AP31620" s="111"/>
      <c r="AV31620" s="111"/>
    </row>
    <row r="31621" spans="20:48" x14ac:dyDescent="0.25">
      <c r="T31621" s="110"/>
      <c r="AC31621" s="109"/>
    </row>
    <row r="31622" spans="20:48" x14ac:dyDescent="0.25">
      <c r="T31622" s="110"/>
      <c r="AC31622" s="109"/>
    </row>
    <row r="31623" spans="20:48" x14ac:dyDescent="0.25">
      <c r="T31623" s="110"/>
      <c r="AC31623" s="109"/>
      <c r="AJ31623" s="111"/>
      <c r="AO31623" s="111"/>
      <c r="AV31623" s="111"/>
    </row>
    <row r="31624" spans="20:48" x14ac:dyDescent="0.25">
      <c r="T31624" s="110"/>
      <c r="AC31624" s="109"/>
      <c r="AJ31624" s="111"/>
      <c r="AO31624" s="111"/>
      <c r="AP31624" s="111"/>
      <c r="AV31624" s="111"/>
    </row>
    <row r="31625" spans="20:48" x14ac:dyDescent="0.25">
      <c r="T31625" s="110"/>
      <c r="AC31625" s="109"/>
    </row>
    <row r="31626" spans="20:48" x14ac:dyDescent="0.25">
      <c r="T31626" s="110"/>
      <c r="AC31626" s="109"/>
      <c r="AJ31626" s="111"/>
      <c r="AO31626" s="111"/>
    </row>
    <row r="31627" spans="20:48" x14ac:dyDescent="0.25">
      <c r="T31627" s="110"/>
      <c r="AC31627" s="109"/>
    </row>
    <row r="31628" spans="20:48" x14ac:dyDescent="0.25">
      <c r="T31628" s="110"/>
      <c r="AC31628" s="109"/>
      <c r="AJ31628" s="111"/>
      <c r="AO31628" s="111"/>
      <c r="AV31628" s="111"/>
    </row>
    <row r="31629" spans="20:48" x14ac:dyDescent="0.25">
      <c r="T31629" s="110"/>
      <c r="AC31629" s="109"/>
    </row>
    <row r="31630" spans="20:48" x14ac:dyDescent="0.25">
      <c r="T31630" s="110"/>
      <c r="AC31630" s="109"/>
    </row>
    <row r="31631" spans="20:48" x14ac:dyDescent="0.25">
      <c r="T31631" s="110"/>
      <c r="AC31631" s="109"/>
    </row>
    <row r="31632" spans="20:48" x14ac:dyDescent="0.25">
      <c r="T31632" s="110"/>
      <c r="AC31632" s="109"/>
      <c r="AJ31632" s="111"/>
      <c r="AO31632" s="111"/>
      <c r="AV31632" s="111"/>
    </row>
    <row r="31633" spans="20:52" x14ac:dyDescent="0.25">
      <c r="T31633" s="110"/>
      <c r="AC31633" s="109"/>
    </row>
    <row r="31634" spans="20:52" x14ac:dyDescent="0.25">
      <c r="T31634" s="110"/>
      <c r="AC31634" s="109"/>
    </row>
    <row r="31635" spans="20:52" x14ac:dyDescent="0.25">
      <c r="T31635" s="110"/>
      <c r="AC31635" s="109"/>
    </row>
    <row r="31636" spans="20:52" x14ac:dyDescent="0.25">
      <c r="T31636" s="110"/>
      <c r="AC31636" s="109"/>
    </row>
    <row r="31637" spans="20:52" x14ac:dyDescent="0.25">
      <c r="T31637" s="110"/>
      <c r="AC31637" s="109"/>
      <c r="AJ31637" s="111"/>
      <c r="AO31637" s="111"/>
      <c r="AV31637" s="111"/>
    </row>
    <row r="31638" spans="20:52" x14ac:dyDescent="0.25">
      <c r="T31638" s="110"/>
      <c r="AC31638" s="109"/>
      <c r="AJ31638" s="111"/>
      <c r="AO31638" s="111"/>
      <c r="AP31638" s="111"/>
      <c r="AV31638" s="111"/>
    </row>
    <row r="31639" spans="20:52" x14ac:dyDescent="0.25">
      <c r="T31639" s="110"/>
      <c r="AC31639" s="109"/>
      <c r="AJ31639" s="111"/>
      <c r="AO31639" s="111"/>
      <c r="AT31639" s="111"/>
    </row>
    <row r="31640" spans="20:52" x14ac:dyDescent="0.25">
      <c r="T31640" s="110"/>
      <c r="AC31640" s="109"/>
    </row>
    <row r="31641" spans="20:52" x14ac:dyDescent="0.25">
      <c r="T31641" s="110"/>
      <c r="AC31641" s="109"/>
      <c r="AZ31641" s="111"/>
    </row>
    <row r="31642" spans="20:52" x14ac:dyDescent="0.25">
      <c r="T31642" s="110"/>
      <c r="AC31642" s="109"/>
    </row>
    <row r="31643" spans="20:52" x14ac:dyDescent="0.25">
      <c r="T31643" s="110"/>
      <c r="AC31643" s="109"/>
      <c r="AJ31643" s="111"/>
      <c r="AV31643" s="111"/>
    </row>
    <row r="31644" spans="20:52" x14ac:dyDescent="0.25">
      <c r="T31644" s="110"/>
      <c r="AC31644" s="109"/>
    </row>
    <row r="31645" spans="20:52" x14ac:dyDescent="0.25">
      <c r="T31645" s="110"/>
      <c r="AC31645" s="109"/>
      <c r="AJ31645" s="111"/>
      <c r="AO31645" s="111"/>
      <c r="AP31645" s="111"/>
      <c r="AT31645" s="111"/>
      <c r="AV31645" s="111"/>
    </row>
    <row r="31646" spans="20:52" x14ac:dyDescent="0.25">
      <c r="T31646" s="110"/>
      <c r="AC31646" s="109"/>
      <c r="AO31646" s="111"/>
      <c r="AV31646" s="111"/>
    </row>
    <row r="31647" spans="20:52" x14ac:dyDescent="0.25">
      <c r="T31647" s="110"/>
      <c r="AC31647" s="109"/>
      <c r="AJ31647" s="111"/>
      <c r="AP31647" s="111"/>
      <c r="AV31647" s="111"/>
    </row>
    <row r="31648" spans="20:52" x14ac:dyDescent="0.25">
      <c r="T31648" s="110"/>
      <c r="AC31648" s="109"/>
      <c r="AJ31648" s="111"/>
      <c r="AO31648" s="111"/>
      <c r="AP31648" s="111"/>
      <c r="AT31648" s="111"/>
      <c r="AV31648" s="111"/>
    </row>
    <row r="31649" spans="20:52" x14ac:dyDescent="0.25">
      <c r="T31649" s="110"/>
      <c r="AC31649" s="109"/>
      <c r="AJ31649" s="111"/>
      <c r="AO31649" s="111"/>
      <c r="AP31649" s="111"/>
      <c r="AT31649" s="111"/>
    </row>
    <row r="31650" spans="20:52" x14ac:dyDescent="0.25">
      <c r="T31650" s="110"/>
      <c r="AC31650" s="109"/>
      <c r="AJ31650" s="111"/>
      <c r="AO31650" s="111"/>
    </row>
    <row r="31651" spans="20:52" x14ac:dyDescent="0.25">
      <c r="T31651" s="110"/>
      <c r="AC31651" s="109"/>
      <c r="AJ31651" s="111"/>
      <c r="AO31651" s="111"/>
      <c r="AP31651" s="111"/>
      <c r="AV31651" s="111"/>
    </row>
    <row r="31652" spans="20:52" x14ac:dyDescent="0.25">
      <c r="T31652" s="110"/>
      <c r="AC31652" s="109"/>
    </row>
    <row r="31653" spans="20:52" x14ac:dyDescent="0.25">
      <c r="T31653" s="110"/>
      <c r="AC31653" s="109"/>
      <c r="AV31653" s="111"/>
    </row>
    <row r="31654" spans="20:52" x14ac:dyDescent="0.25">
      <c r="T31654" s="110"/>
      <c r="AC31654" s="109"/>
    </row>
    <row r="31655" spans="20:52" x14ac:dyDescent="0.25">
      <c r="T31655" s="110"/>
      <c r="AC31655" s="109"/>
      <c r="AJ31655" s="111"/>
      <c r="AO31655" s="111"/>
      <c r="AP31655" s="111"/>
      <c r="AT31655" s="111"/>
      <c r="AV31655" s="111"/>
    </row>
    <row r="31656" spans="20:52" x14ac:dyDescent="0.25">
      <c r="T31656" s="110"/>
      <c r="AC31656" s="109"/>
      <c r="AJ31656" s="111"/>
      <c r="AO31656" s="111"/>
    </row>
    <row r="31657" spans="20:52" x14ac:dyDescent="0.25">
      <c r="T31657" s="110"/>
      <c r="AC31657" s="109"/>
    </row>
    <row r="31658" spans="20:52" x14ac:dyDescent="0.25">
      <c r="T31658" s="110"/>
      <c r="AC31658" s="109"/>
    </row>
    <row r="31659" spans="20:52" x14ac:dyDescent="0.25">
      <c r="T31659" s="110"/>
      <c r="AC31659" s="109"/>
      <c r="AJ31659" s="111"/>
      <c r="AO31659" s="111"/>
      <c r="AP31659" s="111"/>
      <c r="AT31659" s="111"/>
      <c r="AV31659" s="111"/>
    </row>
    <row r="31660" spans="20:52" x14ac:dyDescent="0.25">
      <c r="T31660" s="110"/>
      <c r="AC31660" s="109"/>
    </row>
    <row r="31661" spans="20:52" x14ac:dyDescent="0.25">
      <c r="T31661" s="110"/>
      <c r="AC31661" s="109"/>
      <c r="AJ31661" s="111"/>
      <c r="AO31661" s="111"/>
      <c r="AV31661" s="111"/>
      <c r="AZ31661" s="111"/>
    </row>
    <row r="31662" spans="20:52" x14ac:dyDescent="0.25">
      <c r="T31662" s="110"/>
      <c r="AC31662" s="109"/>
    </row>
    <row r="31663" spans="20:52" x14ac:dyDescent="0.25">
      <c r="T31663" s="110"/>
      <c r="AC31663" s="109"/>
    </row>
    <row r="31664" spans="20:52" x14ac:dyDescent="0.25">
      <c r="T31664" s="110"/>
      <c r="AC31664" s="109"/>
    </row>
    <row r="31665" spans="20:52" x14ac:dyDescent="0.25">
      <c r="T31665" s="110"/>
      <c r="AC31665" s="109"/>
      <c r="AJ31665" s="111"/>
      <c r="AO31665" s="111"/>
      <c r="AP31665" s="111"/>
      <c r="AV31665" s="111"/>
    </row>
    <row r="31666" spans="20:52" x14ac:dyDescent="0.25">
      <c r="T31666" s="110"/>
      <c r="AC31666" s="109"/>
    </row>
    <row r="31667" spans="20:52" x14ac:dyDescent="0.25">
      <c r="T31667" s="110"/>
      <c r="AC31667" s="109"/>
      <c r="AJ31667" s="111"/>
      <c r="AO31667" s="111"/>
      <c r="AP31667" s="111"/>
      <c r="AV31667" s="111"/>
      <c r="AZ31667" s="111"/>
    </row>
    <row r="31668" spans="20:52" x14ac:dyDescent="0.25">
      <c r="T31668" s="110"/>
      <c r="AC31668" s="109"/>
    </row>
    <row r="31669" spans="20:52" x14ac:dyDescent="0.25">
      <c r="T31669" s="110"/>
      <c r="AC31669" s="109"/>
      <c r="AR31669" s="111"/>
    </row>
    <row r="31670" spans="20:52" x14ac:dyDescent="0.25">
      <c r="T31670" s="110"/>
      <c r="AC31670" s="109"/>
      <c r="AJ31670" s="111"/>
      <c r="AO31670" s="111"/>
      <c r="AV31670" s="111"/>
    </row>
    <row r="31671" spans="20:52" x14ac:dyDescent="0.25">
      <c r="T31671" s="110"/>
      <c r="AC31671" s="109"/>
    </row>
    <row r="31672" spans="20:52" x14ac:dyDescent="0.25">
      <c r="T31672" s="110"/>
      <c r="AC31672" s="109"/>
      <c r="AV31672" s="111"/>
      <c r="AZ31672" s="111"/>
    </row>
    <row r="31673" spans="20:52" x14ac:dyDescent="0.25">
      <c r="T31673" s="110"/>
      <c r="AC31673" s="109"/>
    </row>
    <row r="31674" spans="20:52" x14ac:dyDescent="0.25">
      <c r="T31674" s="110"/>
      <c r="AC31674" s="109"/>
      <c r="AJ31674" s="111"/>
      <c r="AO31674" s="111"/>
      <c r="AV31674" s="111"/>
    </row>
    <row r="31675" spans="20:52" x14ac:dyDescent="0.25">
      <c r="T31675" s="110"/>
      <c r="AC31675" s="109"/>
    </row>
    <row r="31676" spans="20:52" x14ac:dyDescent="0.25">
      <c r="T31676" s="110"/>
      <c r="AC31676" s="109"/>
      <c r="AJ31676" s="111"/>
      <c r="AO31676" s="111"/>
      <c r="AV31676" s="111"/>
    </row>
    <row r="31677" spans="20:52" x14ac:dyDescent="0.25">
      <c r="T31677" s="110"/>
      <c r="AC31677" s="109"/>
      <c r="AJ31677" s="111"/>
      <c r="AO31677" s="111"/>
      <c r="AV31677" s="111"/>
    </row>
    <row r="31678" spans="20:52" x14ac:dyDescent="0.25">
      <c r="T31678" s="110"/>
      <c r="AC31678" s="109"/>
      <c r="AP31678" s="111"/>
      <c r="AV31678" s="111"/>
    </row>
    <row r="31679" spans="20:52" x14ac:dyDescent="0.25">
      <c r="T31679" s="110"/>
      <c r="AC31679" s="109"/>
    </row>
    <row r="31680" spans="20:52" x14ac:dyDescent="0.25">
      <c r="T31680" s="110"/>
      <c r="AC31680" s="109"/>
    </row>
    <row r="31681" spans="20:52" x14ac:dyDescent="0.25">
      <c r="T31681" s="110"/>
      <c r="AC31681" s="109"/>
      <c r="AJ31681" s="111"/>
      <c r="AP31681" s="111"/>
      <c r="AV31681" s="111"/>
    </row>
    <row r="31682" spans="20:52" x14ac:dyDescent="0.25">
      <c r="T31682" s="110"/>
      <c r="AC31682" s="109"/>
    </row>
    <row r="31683" spans="20:52" x14ac:dyDescent="0.25">
      <c r="T31683" s="110"/>
      <c r="AC31683" s="109"/>
      <c r="AJ31683" s="111"/>
      <c r="AO31683" s="111"/>
      <c r="AT31683" s="111"/>
      <c r="AV31683" s="111"/>
    </row>
    <row r="31684" spans="20:52" x14ac:dyDescent="0.25">
      <c r="T31684" s="110"/>
      <c r="AC31684" s="109"/>
      <c r="AP31684" s="111"/>
      <c r="AV31684" s="111"/>
    </row>
    <row r="31685" spans="20:52" x14ac:dyDescent="0.25">
      <c r="T31685" s="110"/>
      <c r="AC31685" s="109"/>
      <c r="AJ31685" s="111"/>
      <c r="AO31685" s="111"/>
      <c r="AP31685" s="111"/>
      <c r="AV31685" s="111"/>
    </row>
    <row r="31686" spans="20:52" x14ac:dyDescent="0.25">
      <c r="T31686" s="110"/>
      <c r="AC31686" s="109"/>
      <c r="AJ31686" s="111"/>
      <c r="AO31686" s="111"/>
      <c r="AV31686" s="111"/>
    </row>
    <row r="31687" spans="20:52" x14ac:dyDescent="0.25">
      <c r="T31687" s="110"/>
      <c r="AC31687" s="109"/>
      <c r="AZ31687" s="111"/>
    </row>
    <row r="31688" spans="20:52" x14ac:dyDescent="0.25">
      <c r="T31688" s="110"/>
      <c r="AC31688" s="109"/>
    </row>
    <row r="31689" spans="20:52" x14ac:dyDescent="0.25">
      <c r="T31689" s="110"/>
      <c r="AC31689" s="109"/>
      <c r="AO31689" s="111"/>
      <c r="AP31689" s="111"/>
      <c r="AV31689" s="111"/>
    </row>
    <row r="31690" spans="20:52" x14ac:dyDescent="0.25">
      <c r="T31690" s="110"/>
      <c r="AC31690" s="109"/>
      <c r="AJ31690" s="111"/>
      <c r="AO31690" s="111"/>
      <c r="AV31690" s="111"/>
    </row>
    <row r="31691" spans="20:52" x14ac:dyDescent="0.25">
      <c r="T31691" s="110"/>
      <c r="AC31691" s="109"/>
    </row>
    <row r="31692" spans="20:52" x14ac:dyDescent="0.25">
      <c r="T31692" s="110"/>
      <c r="AC31692" s="109"/>
      <c r="AP31692" s="111"/>
      <c r="AV31692" s="111"/>
    </row>
    <row r="31693" spans="20:52" x14ac:dyDescent="0.25">
      <c r="T31693" s="110"/>
      <c r="AC31693" s="109"/>
      <c r="AP31693" s="111"/>
      <c r="AV31693" s="111"/>
    </row>
    <row r="31694" spans="20:52" x14ac:dyDescent="0.25">
      <c r="T31694" s="110"/>
      <c r="AC31694" s="109"/>
      <c r="AJ31694" s="111"/>
      <c r="AO31694" s="111"/>
      <c r="AV31694" s="111"/>
    </row>
    <row r="31695" spans="20:52" x14ac:dyDescent="0.25">
      <c r="T31695" s="110"/>
      <c r="AC31695" s="109"/>
    </row>
    <row r="31696" spans="20:52" x14ac:dyDescent="0.25">
      <c r="T31696" s="110"/>
      <c r="AC31696" s="112"/>
    </row>
    <row r="31697" spans="20:52" x14ac:dyDescent="0.25">
      <c r="T31697" s="110"/>
      <c r="AC31697" s="109"/>
      <c r="AJ31697" s="111"/>
      <c r="AO31697" s="111"/>
      <c r="AT31697" s="111"/>
      <c r="AV31697" s="111"/>
    </row>
    <row r="31698" spans="20:52" x14ac:dyDescent="0.25">
      <c r="T31698" s="110"/>
      <c r="AC31698" s="109"/>
      <c r="AJ31698" s="111"/>
      <c r="AO31698" s="111"/>
      <c r="AP31698" s="111"/>
      <c r="AT31698" s="111"/>
      <c r="AV31698" s="111"/>
    </row>
    <row r="31699" spans="20:52" x14ac:dyDescent="0.25">
      <c r="T31699" s="110"/>
      <c r="AC31699" s="109"/>
      <c r="AJ31699" s="111"/>
      <c r="AO31699" s="111"/>
      <c r="AV31699" s="111"/>
    </row>
    <row r="31700" spans="20:52" x14ac:dyDescent="0.25">
      <c r="T31700" s="110"/>
      <c r="AC31700" s="109"/>
    </row>
    <row r="31701" spans="20:52" x14ac:dyDescent="0.25">
      <c r="T31701" s="110"/>
      <c r="AC31701" s="109"/>
      <c r="AJ31701" s="111"/>
      <c r="AO31701" s="111"/>
      <c r="AV31701" s="111"/>
    </row>
    <row r="31702" spans="20:52" x14ac:dyDescent="0.25">
      <c r="T31702" s="110"/>
      <c r="AC31702" s="109"/>
      <c r="AJ31702" s="111"/>
      <c r="AO31702" s="111"/>
      <c r="AP31702" s="111"/>
      <c r="AT31702" s="111"/>
    </row>
    <row r="31703" spans="20:52" x14ac:dyDescent="0.25">
      <c r="T31703" s="110"/>
      <c r="AC31703" s="109"/>
      <c r="AP31703" s="111"/>
    </row>
    <row r="31704" spans="20:52" x14ac:dyDescent="0.25">
      <c r="T31704" s="110"/>
      <c r="AC31704" s="109"/>
      <c r="AJ31704" s="111"/>
      <c r="AO31704" s="111"/>
      <c r="AP31704" s="111"/>
      <c r="AT31704" s="111"/>
    </row>
    <row r="31705" spans="20:52" x14ac:dyDescent="0.25">
      <c r="T31705" s="110"/>
      <c r="AC31705" s="109"/>
      <c r="AV31705" s="111"/>
    </row>
    <row r="31706" spans="20:52" x14ac:dyDescent="0.25">
      <c r="T31706" s="110"/>
      <c r="AC31706" s="109"/>
      <c r="AT31706" s="111"/>
      <c r="AV31706" s="111"/>
    </row>
    <row r="31707" spans="20:52" x14ac:dyDescent="0.25">
      <c r="T31707" s="110"/>
      <c r="AC31707" s="109"/>
    </row>
    <row r="31708" spans="20:52" x14ac:dyDescent="0.25">
      <c r="T31708" s="110"/>
      <c r="AC31708" s="109"/>
      <c r="AJ31708" s="111"/>
      <c r="AO31708" s="111"/>
      <c r="AT31708" s="111"/>
      <c r="AV31708" s="111"/>
    </row>
    <row r="31709" spans="20:52" x14ac:dyDescent="0.25">
      <c r="T31709" s="110"/>
      <c r="AC31709" s="109"/>
      <c r="AJ31709" s="111"/>
      <c r="AO31709" s="111"/>
      <c r="AP31709" s="111"/>
      <c r="AV31709" s="111"/>
    </row>
    <row r="31710" spans="20:52" x14ac:dyDescent="0.25">
      <c r="T31710" s="110"/>
      <c r="AC31710" s="109"/>
    </row>
    <row r="31711" spans="20:52" x14ac:dyDescent="0.25">
      <c r="T31711" s="110"/>
      <c r="AC31711" s="109"/>
      <c r="AJ31711" s="111"/>
      <c r="AO31711" s="111"/>
      <c r="AP31711" s="111"/>
      <c r="AT31711" s="111"/>
      <c r="AV31711" s="111"/>
    </row>
    <row r="31712" spans="20:52" x14ac:dyDescent="0.25">
      <c r="T31712" s="110"/>
      <c r="AC31712" s="109"/>
      <c r="AJ31712" s="111"/>
      <c r="AO31712" s="111"/>
      <c r="AV31712" s="111"/>
      <c r="AZ31712" s="111"/>
    </row>
    <row r="31713" spans="20:52" x14ac:dyDescent="0.25">
      <c r="T31713" s="110"/>
      <c r="AC31713" s="109"/>
    </row>
    <row r="31714" spans="20:52" x14ac:dyDescent="0.25">
      <c r="T31714" s="110"/>
      <c r="AC31714" s="109"/>
      <c r="AZ31714" s="111"/>
    </row>
    <row r="31715" spans="20:52" x14ac:dyDescent="0.25">
      <c r="T31715" s="110"/>
      <c r="AC31715" s="109"/>
      <c r="AJ31715" s="111"/>
      <c r="AO31715" s="111"/>
      <c r="AP31715" s="111"/>
      <c r="AV31715" s="111"/>
    </row>
    <row r="31716" spans="20:52" x14ac:dyDescent="0.25">
      <c r="T31716" s="110"/>
      <c r="AC31716" s="109"/>
      <c r="AJ31716" s="111"/>
      <c r="AO31716" s="111"/>
    </row>
    <row r="31717" spans="20:52" x14ac:dyDescent="0.25">
      <c r="T31717" s="110"/>
      <c r="AC31717" s="109"/>
    </row>
    <row r="31718" spans="20:52" x14ac:dyDescent="0.25">
      <c r="T31718" s="110"/>
      <c r="AC31718" s="109"/>
      <c r="AP31718" s="111"/>
    </row>
    <row r="31719" spans="20:52" x14ac:dyDescent="0.25">
      <c r="T31719" s="110"/>
      <c r="AC31719" s="109"/>
    </row>
    <row r="31720" spans="20:52" x14ac:dyDescent="0.25">
      <c r="T31720" s="110"/>
      <c r="AC31720" s="109"/>
      <c r="AJ31720" s="111"/>
      <c r="AV31720" s="111"/>
    </row>
    <row r="31721" spans="20:52" x14ac:dyDescent="0.25">
      <c r="T31721" s="110"/>
      <c r="AC31721" s="109"/>
    </row>
    <row r="31722" spans="20:52" x14ac:dyDescent="0.25">
      <c r="T31722" s="110"/>
      <c r="AC31722" s="109"/>
    </row>
    <row r="31723" spans="20:52" x14ac:dyDescent="0.25">
      <c r="T31723" s="110"/>
      <c r="AC31723" s="109"/>
      <c r="AJ31723" s="111"/>
      <c r="AP31723" s="111"/>
      <c r="AV31723" s="111"/>
    </row>
    <row r="31724" spans="20:52" x14ac:dyDescent="0.25">
      <c r="T31724" s="110"/>
      <c r="AC31724" s="109"/>
      <c r="AJ31724" s="111"/>
      <c r="AO31724" s="111"/>
      <c r="AP31724" s="111"/>
      <c r="AR31724" s="111"/>
      <c r="AV31724" s="111"/>
    </row>
    <row r="31725" spans="20:52" x14ac:dyDescent="0.25">
      <c r="T31725" s="110"/>
      <c r="AC31725" s="109"/>
      <c r="AJ31725" s="111"/>
      <c r="AO31725" s="111"/>
      <c r="AT31725" s="111"/>
    </row>
    <row r="31726" spans="20:52" x14ac:dyDescent="0.25">
      <c r="T31726" s="110"/>
      <c r="AC31726" s="109"/>
      <c r="AJ31726" s="111"/>
      <c r="AO31726" s="111"/>
      <c r="AP31726" s="111"/>
      <c r="AV31726" s="111"/>
    </row>
    <row r="31727" spans="20:52" x14ac:dyDescent="0.25">
      <c r="T31727" s="110"/>
      <c r="AC31727" s="109"/>
    </row>
    <row r="31728" spans="20:52" x14ac:dyDescent="0.25">
      <c r="T31728" s="110"/>
      <c r="AC31728" s="109"/>
      <c r="AJ31728" s="111"/>
      <c r="AV31728" s="111"/>
    </row>
    <row r="31729" spans="20:48" x14ac:dyDescent="0.25">
      <c r="T31729" s="110"/>
      <c r="AC31729" s="109"/>
    </row>
    <row r="31730" spans="20:48" x14ac:dyDescent="0.25">
      <c r="T31730" s="110"/>
      <c r="AC31730" s="109"/>
    </row>
    <row r="31731" spans="20:48" x14ac:dyDescent="0.25">
      <c r="T31731" s="110"/>
      <c r="AC31731" s="109"/>
      <c r="AJ31731" s="111"/>
      <c r="AO31731" s="111"/>
      <c r="AV31731" s="111"/>
    </row>
    <row r="31732" spans="20:48" x14ac:dyDescent="0.25">
      <c r="T31732" s="110"/>
      <c r="AC31732" s="109"/>
    </row>
    <row r="31733" spans="20:48" x14ac:dyDescent="0.25">
      <c r="T31733" s="110"/>
      <c r="AC31733" s="109"/>
      <c r="AJ31733" s="111"/>
      <c r="AO31733" s="111"/>
      <c r="AR31733" s="111"/>
      <c r="AV31733" s="111"/>
    </row>
    <row r="31734" spans="20:48" x14ac:dyDescent="0.25">
      <c r="T31734" s="110"/>
      <c r="AC31734" s="109"/>
      <c r="AJ31734" s="111"/>
      <c r="AO31734" s="111"/>
      <c r="AV31734" s="111"/>
    </row>
    <row r="31735" spans="20:48" x14ac:dyDescent="0.25">
      <c r="T31735" s="110"/>
      <c r="AC31735" s="109"/>
      <c r="AJ31735" s="111"/>
      <c r="AO31735" s="111"/>
      <c r="AP31735" s="111"/>
      <c r="AV31735" s="111"/>
    </row>
    <row r="31736" spans="20:48" x14ac:dyDescent="0.25">
      <c r="T31736" s="110"/>
      <c r="AC31736" s="109"/>
      <c r="AO31736" s="111"/>
      <c r="AV31736" s="111"/>
    </row>
    <row r="31737" spans="20:48" x14ac:dyDescent="0.25">
      <c r="T31737" s="110"/>
      <c r="AC31737" s="109"/>
      <c r="AP31737" s="111"/>
      <c r="AV31737" s="111"/>
    </row>
    <row r="31738" spans="20:48" x14ac:dyDescent="0.25">
      <c r="T31738" s="110"/>
      <c r="AC31738" s="109"/>
    </row>
    <row r="31739" spans="20:48" x14ac:dyDescent="0.25">
      <c r="T31739" s="110"/>
      <c r="AC31739" s="109"/>
      <c r="AV31739" s="111"/>
    </row>
    <row r="31740" spans="20:48" x14ac:dyDescent="0.25">
      <c r="T31740" s="110"/>
      <c r="AC31740" s="109"/>
      <c r="AJ31740" s="111"/>
      <c r="AO31740" s="111"/>
      <c r="AP31740" s="111"/>
      <c r="AV31740" s="111"/>
    </row>
    <row r="31741" spans="20:48" x14ac:dyDescent="0.25">
      <c r="T31741" s="110"/>
      <c r="AC31741" s="109"/>
    </row>
    <row r="31742" spans="20:48" x14ac:dyDescent="0.25">
      <c r="T31742" s="110"/>
      <c r="AC31742" s="109"/>
    </row>
    <row r="31743" spans="20:48" x14ac:dyDescent="0.25">
      <c r="T31743" s="110"/>
      <c r="AC31743" s="109"/>
      <c r="AJ31743" s="111"/>
    </row>
    <row r="31744" spans="20:48" x14ac:dyDescent="0.25">
      <c r="T31744" s="110"/>
      <c r="AC31744" s="109"/>
    </row>
    <row r="31745" spans="20:52" x14ac:dyDescent="0.25">
      <c r="T31745" s="110"/>
      <c r="AC31745" s="109"/>
    </row>
    <row r="31746" spans="20:52" x14ac:dyDescent="0.25">
      <c r="T31746" s="110"/>
      <c r="AC31746" s="109"/>
      <c r="AJ31746" s="111"/>
      <c r="AT31746" s="111"/>
    </row>
    <row r="31747" spans="20:52" x14ac:dyDescent="0.25">
      <c r="T31747" s="110"/>
      <c r="AC31747" s="109"/>
      <c r="AJ31747" s="111"/>
      <c r="AO31747" s="111"/>
      <c r="AV31747" s="111"/>
    </row>
    <row r="31748" spans="20:52" x14ac:dyDescent="0.25">
      <c r="T31748" s="110"/>
      <c r="AC31748" s="109"/>
    </row>
    <row r="31749" spans="20:52" x14ac:dyDescent="0.25">
      <c r="T31749" s="110"/>
      <c r="AC31749" s="109"/>
    </row>
    <row r="31750" spans="20:52" x14ac:dyDescent="0.25">
      <c r="T31750" s="110"/>
      <c r="AC31750" s="109"/>
      <c r="AJ31750" s="111"/>
      <c r="AV31750" s="111"/>
    </row>
    <row r="31751" spans="20:52" x14ac:dyDescent="0.25">
      <c r="T31751" s="110"/>
      <c r="AC31751" s="109"/>
      <c r="AJ31751" s="111"/>
      <c r="AO31751" s="111"/>
      <c r="AV31751" s="111"/>
    </row>
    <row r="31752" spans="20:52" x14ac:dyDescent="0.25">
      <c r="T31752" s="110"/>
      <c r="AC31752" s="109"/>
      <c r="AP31752" s="111"/>
      <c r="AV31752" s="111"/>
      <c r="AZ31752" s="111"/>
    </row>
    <row r="31753" spans="20:52" x14ac:dyDescent="0.25">
      <c r="T31753" s="110"/>
      <c r="AC31753" s="109"/>
      <c r="AZ31753" s="111"/>
    </row>
    <row r="31754" spans="20:52" x14ac:dyDescent="0.25">
      <c r="T31754" s="110"/>
      <c r="AC31754" s="109"/>
      <c r="AJ31754" s="111"/>
      <c r="AO31754" s="111"/>
      <c r="AT31754" s="111"/>
    </row>
    <row r="31755" spans="20:52" x14ac:dyDescent="0.25">
      <c r="T31755" s="110"/>
      <c r="AC31755" s="109"/>
    </row>
    <row r="31756" spans="20:52" x14ac:dyDescent="0.25">
      <c r="T31756" s="110"/>
      <c r="AC31756" s="109"/>
      <c r="AJ31756" s="111"/>
      <c r="AO31756" s="111"/>
      <c r="AP31756" s="111"/>
      <c r="AV31756" s="111"/>
    </row>
    <row r="31757" spans="20:52" x14ac:dyDescent="0.25">
      <c r="T31757" s="110"/>
      <c r="AC31757" s="109"/>
      <c r="AJ31757" s="111"/>
      <c r="AV31757" s="111"/>
    </row>
    <row r="31758" spans="20:52" x14ac:dyDescent="0.25">
      <c r="T31758" s="110"/>
      <c r="AC31758" s="109"/>
      <c r="AZ31758" s="111"/>
    </row>
    <row r="31759" spans="20:52" x14ac:dyDescent="0.25">
      <c r="T31759" s="110"/>
      <c r="AC31759" s="109"/>
      <c r="AV31759" s="111"/>
    </row>
    <row r="31760" spans="20:52" x14ac:dyDescent="0.25">
      <c r="T31760" s="110"/>
      <c r="AC31760" s="109"/>
    </row>
    <row r="31761" spans="20:52" x14ac:dyDescent="0.25">
      <c r="T31761" s="110"/>
      <c r="AC31761" s="109"/>
    </row>
    <row r="31762" spans="20:52" x14ac:dyDescent="0.25">
      <c r="T31762" s="110"/>
      <c r="AC31762" s="109"/>
    </row>
    <row r="31763" spans="20:52" x14ac:dyDescent="0.25">
      <c r="T31763" s="110"/>
      <c r="AC31763" s="109"/>
      <c r="AJ31763" s="111"/>
      <c r="AO31763" s="111"/>
      <c r="AV31763" s="111"/>
    </row>
    <row r="31764" spans="20:52" x14ac:dyDescent="0.25">
      <c r="T31764" s="110"/>
      <c r="AC31764" s="109"/>
    </row>
    <row r="31765" spans="20:52" x14ac:dyDescent="0.25">
      <c r="T31765" s="110"/>
      <c r="AC31765" s="109"/>
      <c r="AV31765" s="111"/>
    </row>
    <row r="31766" spans="20:52" x14ac:dyDescent="0.25">
      <c r="T31766" s="110"/>
      <c r="AC31766" s="109"/>
      <c r="AJ31766" s="111"/>
      <c r="AO31766" s="111"/>
      <c r="AT31766" s="111"/>
    </row>
    <row r="31767" spans="20:52" x14ac:dyDescent="0.25">
      <c r="T31767" s="110"/>
      <c r="AC31767" s="109"/>
    </row>
    <row r="31768" spans="20:52" x14ac:dyDescent="0.25">
      <c r="T31768" s="110"/>
      <c r="AC31768" s="109"/>
      <c r="AJ31768" s="111"/>
      <c r="AO31768" s="111"/>
      <c r="AP31768" s="111"/>
      <c r="AT31768" s="111"/>
      <c r="AV31768" s="111"/>
    </row>
    <row r="31769" spans="20:52" x14ac:dyDescent="0.25">
      <c r="T31769" s="110"/>
      <c r="AC31769" s="109"/>
      <c r="AJ31769" s="111"/>
      <c r="AO31769" s="111"/>
      <c r="AP31769" s="111"/>
      <c r="AR31769" s="111"/>
      <c r="AV31769" s="111"/>
      <c r="AZ31769" s="111"/>
    </row>
    <row r="31770" spans="20:52" x14ac:dyDescent="0.25">
      <c r="T31770" s="110"/>
      <c r="AC31770" s="109"/>
    </row>
    <row r="31771" spans="20:52" x14ac:dyDescent="0.25">
      <c r="T31771" s="110"/>
      <c r="AC31771" s="109"/>
      <c r="AJ31771" s="111"/>
      <c r="AV31771" s="111"/>
    </row>
    <row r="31772" spans="20:52" x14ac:dyDescent="0.25">
      <c r="T31772" s="110"/>
      <c r="AC31772" s="109"/>
    </row>
    <row r="31773" spans="20:52" x14ac:dyDescent="0.25">
      <c r="T31773" s="110"/>
      <c r="AC31773" s="109"/>
      <c r="AO31773" s="111"/>
    </row>
    <row r="31774" spans="20:52" x14ac:dyDescent="0.25">
      <c r="T31774" s="110"/>
      <c r="AC31774" s="109"/>
      <c r="AJ31774" s="111"/>
      <c r="AT31774" s="111"/>
      <c r="AV31774" s="111"/>
    </row>
    <row r="31775" spans="20:52" x14ac:dyDescent="0.25">
      <c r="T31775" s="110"/>
      <c r="AC31775" s="109"/>
      <c r="AV31775" s="111"/>
    </row>
    <row r="31776" spans="20:52" x14ac:dyDescent="0.25">
      <c r="T31776" s="110"/>
      <c r="AC31776" s="109"/>
      <c r="AV31776" s="111"/>
    </row>
    <row r="31777" spans="20:48" x14ac:dyDescent="0.25">
      <c r="T31777" s="110"/>
      <c r="AC31777" s="109"/>
      <c r="AV31777" s="111"/>
    </row>
    <row r="31778" spans="20:48" x14ac:dyDescent="0.25">
      <c r="T31778" s="110"/>
      <c r="AC31778" s="109"/>
      <c r="AO31778" s="111"/>
      <c r="AP31778" s="111"/>
      <c r="AT31778" s="111"/>
      <c r="AV31778" s="111"/>
    </row>
    <row r="31779" spans="20:48" x14ac:dyDescent="0.25">
      <c r="T31779" s="110"/>
      <c r="AC31779" s="109"/>
      <c r="AV31779" s="111"/>
    </row>
    <row r="31780" spans="20:48" x14ac:dyDescent="0.25">
      <c r="T31780" s="110"/>
      <c r="AC31780" s="109"/>
      <c r="AJ31780" s="111"/>
      <c r="AO31780" s="111"/>
      <c r="AV31780" s="111"/>
    </row>
    <row r="31781" spans="20:48" x14ac:dyDescent="0.25">
      <c r="T31781" s="110"/>
      <c r="AC31781" s="109"/>
    </row>
    <row r="31782" spans="20:48" x14ac:dyDescent="0.25">
      <c r="T31782" s="110"/>
      <c r="AC31782" s="109"/>
    </row>
    <row r="31783" spans="20:48" x14ac:dyDescent="0.25">
      <c r="T31783" s="110"/>
      <c r="AC31783" s="109"/>
    </row>
    <row r="31784" spans="20:48" x14ac:dyDescent="0.25">
      <c r="T31784" s="110"/>
      <c r="AC31784" s="109"/>
    </row>
    <row r="31785" spans="20:48" x14ac:dyDescent="0.25">
      <c r="T31785" s="110"/>
      <c r="AC31785" s="109"/>
      <c r="AJ31785" s="111"/>
      <c r="AO31785" s="111"/>
      <c r="AV31785" s="111"/>
    </row>
    <row r="31786" spans="20:48" x14ac:dyDescent="0.25">
      <c r="T31786" s="110"/>
      <c r="AC31786" s="109"/>
      <c r="AJ31786" s="111"/>
      <c r="AO31786" s="111"/>
      <c r="AP31786" s="111"/>
    </row>
    <row r="31787" spans="20:48" x14ac:dyDescent="0.25">
      <c r="T31787" s="110"/>
      <c r="AC31787" s="109"/>
      <c r="AJ31787" s="111"/>
      <c r="AO31787" s="111"/>
      <c r="AP31787" s="111"/>
      <c r="AT31787" s="111"/>
      <c r="AV31787" s="111"/>
    </row>
    <row r="31788" spans="20:48" x14ac:dyDescent="0.25">
      <c r="T31788" s="110"/>
      <c r="AC31788" s="109"/>
    </row>
    <row r="31789" spans="20:48" x14ac:dyDescent="0.25">
      <c r="T31789" s="110"/>
      <c r="AC31789" s="109"/>
    </row>
    <row r="31790" spans="20:48" x14ac:dyDescent="0.25">
      <c r="T31790" s="110"/>
      <c r="AC31790" s="109"/>
      <c r="AT31790" s="111"/>
      <c r="AV31790" s="111"/>
    </row>
    <row r="31791" spans="20:48" x14ac:dyDescent="0.25">
      <c r="T31791" s="110"/>
      <c r="AC31791" s="109"/>
    </row>
    <row r="31792" spans="20:48" x14ac:dyDescent="0.25">
      <c r="T31792" s="110"/>
      <c r="AC31792" s="109"/>
      <c r="AJ31792" s="111"/>
      <c r="AO31792" s="111"/>
      <c r="AP31792" s="111"/>
      <c r="AR31792" s="111"/>
      <c r="AT31792" s="111"/>
    </row>
    <row r="31793" spans="20:52" x14ac:dyDescent="0.25">
      <c r="T31793" s="110"/>
      <c r="AC31793" s="109"/>
      <c r="AJ31793" s="111"/>
      <c r="AO31793" s="111"/>
      <c r="AV31793" s="111"/>
    </row>
    <row r="31794" spans="20:52" x14ac:dyDescent="0.25">
      <c r="T31794" s="110"/>
      <c r="AC31794" s="109"/>
    </row>
    <row r="31795" spans="20:52" x14ac:dyDescent="0.25">
      <c r="T31795" s="110"/>
      <c r="AC31795" s="109"/>
    </row>
    <row r="31796" spans="20:52" x14ac:dyDescent="0.25">
      <c r="T31796" s="110"/>
      <c r="AC31796" s="112"/>
      <c r="AJ31796" s="111"/>
      <c r="AO31796" s="111"/>
    </row>
    <row r="31797" spans="20:52" x14ac:dyDescent="0.25">
      <c r="T31797" s="110"/>
      <c r="AC31797" s="109"/>
      <c r="AO31797" s="111"/>
      <c r="AV31797" s="111"/>
    </row>
    <row r="31798" spans="20:52" x14ac:dyDescent="0.25">
      <c r="T31798" s="110"/>
      <c r="AC31798" s="109"/>
    </row>
    <row r="31799" spans="20:52" x14ac:dyDescent="0.25">
      <c r="T31799" s="110"/>
      <c r="AC31799" s="109"/>
      <c r="AV31799" s="111"/>
    </row>
    <row r="31800" spans="20:52" x14ac:dyDescent="0.25">
      <c r="T31800" s="110"/>
      <c r="AC31800" s="109"/>
      <c r="AJ31800" s="111"/>
      <c r="AO31800" s="111"/>
      <c r="AV31800" s="111"/>
      <c r="AZ31800" s="111"/>
    </row>
    <row r="31801" spans="20:52" x14ac:dyDescent="0.25">
      <c r="T31801" s="110"/>
      <c r="AC31801" s="109"/>
    </row>
    <row r="31802" spans="20:52" x14ac:dyDescent="0.25">
      <c r="T31802" s="110"/>
      <c r="AC31802" s="109"/>
    </row>
    <row r="31803" spans="20:52" x14ac:dyDescent="0.25">
      <c r="T31803" s="110"/>
      <c r="AC31803" s="109"/>
    </row>
    <row r="31804" spans="20:52" x14ac:dyDescent="0.25">
      <c r="T31804" s="110"/>
      <c r="AC31804" s="109"/>
    </row>
    <row r="31805" spans="20:52" x14ac:dyDescent="0.25">
      <c r="T31805" s="110"/>
      <c r="AC31805" s="112"/>
    </row>
    <row r="31806" spans="20:52" x14ac:dyDescent="0.25">
      <c r="T31806" s="110"/>
      <c r="AC31806" s="109"/>
    </row>
    <row r="31807" spans="20:52" x14ac:dyDescent="0.25">
      <c r="T31807" s="110"/>
      <c r="AC31807" s="109"/>
      <c r="AJ31807" s="111"/>
      <c r="AO31807" s="111"/>
      <c r="AP31807" s="111"/>
      <c r="AV31807" s="111"/>
    </row>
    <row r="31808" spans="20:52" x14ac:dyDescent="0.25">
      <c r="T31808" s="110"/>
      <c r="AC31808" s="109"/>
    </row>
    <row r="31809" spans="20:48" x14ac:dyDescent="0.25">
      <c r="T31809" s="110"/>
      <c r="AC31809" s="109"/>
      <c r="AJ31809" s="111"/>
      <c r="AO31809" s="111"/>
      <c r="AP31809" s="111"/>
    </row>
    <row r="31810" spans="20:48" x14ac:dyDescent="0.25">
      <c r="T31810" s="110"/>
      <c r="AC31810" s="109"/>
      <c r="AJ31810" s="111"/>
      <c r="AO31810" s="111"/>
      <c r="AP31810" s="111"/>
      <c r="AT31810" s="111"/>
    </row>
    <row r="31811" spans="20:48" x14ac:dyDescent="0.25">
      <c r="T31811" s="110"/>
      <c r="AC31811" s="109"/>
      <c r="AJ31811" s="111"/>
      <c r="AO31811" s="111"/>
      <c r="AV31811" s="111"/>
    </row>
    <row r="31812" spans="20:48" x14ac:dyDescent="0.25">
      <c r="T31812" s="110"/>
      <c r="AC31812" s="109"/>
    </row>
    <row r="31813" spans="20:48" x14ac:dyDescent="0.25">
      <c r="T31813" s="110"/>
      <c r="AC31813" s="109"/>
    </row>
    <row r="31814" spans="20:48" x14ac:dyDescent="0.25">
      <c r="T31814" s="110"/>
      <c r="AC31814" s="109"/>
    </row>
    <row r="31815" spans="20:48" x14ac:dyDescent="0.25">
      <c r="T31815" s="110"/>
      <c r="AC31815" s="109"/>
    </row>
    <row r="31816" spans="20:48" x14ac:dyDescent="0.25">
      <c r="T31816" s="110"/>
      <c r="AC31816" s="109"/>
    </row>
    <row r="31817" spans="20:48" x14ac:dyDescent="0.25">
      <c r="T31817" s="110"/>
      <c r="AC31817" s="109"/>
      <c r="AJ31817" s="111"/>
      <c r="AO31817" s="111"/>
      <c r="AP31817" s="111"/>
      <c r="AT31817" s="111"/>
      <c r="AV31817" s="111"/>
    </row>
    <row r="31818" spans="20:48" x14ac:dyDescent="0.25">
      <c r="T31818" s="110"/>
      <c r="AC31818" s="109"/>
      <c r="AJ31818" s="111"/>
      <c r="AO31818" s="111"/>
      <c r="AT31818" s="111"/>
      <c r="AV31818" s="111"/>
    </row>
    <row r="31819" spans="20:48" x14ac:dyDescent="0.25">
      <c r="T31819" s="110"/>
      <c r="AC31819" s="109"/>
      <c r="AJ31819" s="111"/>
      <c r="AO31819" s="111"/>
      <c r="AP31819" s="111"/>
    </row>
    <row r="31820" spans="20:48" x14ac:dyDescent="0.25">
      <c r="T31820" s="110"/>
      <c r="AC31820" s="109"/>
      <c r="AJ31820" s="111"/>
      <c r="AO31820" s="111"/>
      <c r="AP31820" s="111"/>
      <c r="AT31820" s="111"/>
    </row>
    <row r="31821" spans="20:48" x14ac:dyDescent="0.25">
      <c r="T31821" s="110"/>
      <c r="AC31821" s="109"/>
      <c r="AV31821" s="111"/>
    </row>
    <row r="31822" spans="20:48" x14ac:dyDescent="0.25">
      <c r="T31822" s="110"/>
      <c r="AC31822" s="109"/>
    </row>
    <row r="31823" spans="20:48" x14ac:dyDescent="0.25">
      <c r="T31823" s="110"/>
      <c r="AC31823" s="109"/>
      <c r="AV31823" s="111"/>
    </row>
    <row r="31824" spans="20:48" x14ac:dyDescent="0.25">
      <c r="T31824" s="110"/>
      <c r="AC31824" s="109"/>
      <c r="AO31824" s="111"/>
      <c r="AR31824" s="111"/>
    </row>
    <row r="31825" spans="20:48" x14ac:dyDescent="0.25">
      <c r="T31825" s="110"/>
      <c r="AC31825" s="109"/>
      <c r="AJ31825" s="111"/>
      <c r="AO31825" s="111"/>
      <c r="AV31825" s="111"/>
    </row>
    <row r="31826" spans="20:48" x14ac:dyDescent="0.25">
      <c r="T31826" s="110"/>
      <c r="AC31826" s="109"/>
      <c r="AV31826" s="111"/>
    </row>
    <row r="31827" spans="20:48" x14ac:dyDescent="0.25">
      <c r="T31827" s="110"/>
      <c r="AC31827" s="109"/>
      <c r="AJ31827" s="111"/>
      <c r="AP31827" s="111"/>
      <c r="AT31827" s="111"/>
      <c r="AV31827" s="111"/>
    </row>
    <row r="31828" spans="20:48" x14ac:dyDescent="0.25">
      <c r="T31828" s="110"/>
      <c r="AC31828" s="109"/>
    </row>
    <row r="31829" spans="20:48" x14ac:dyDescent="0.25">
      <c r="T31829" s="110"/>
      <c r="AC31829" s="109"/>
      <c r="AJ31829" s="111"/>
      <c r="AO31829" s="111"/>
      <c r="AV31829" s="111"/>
    </row>
    <row r="31830" spans="20:48" x14ac:dyDescent="0.25">
      <c r="T31830" s="110"/>
      <c r="AC31830" s="109"/>
    </row>
    <row r="31831" spans="20:48" x14ac:dyDescent="0.25">
      <c r="T31831" s="110"/>
      <c r="AC31831" s="109"/>
      <c r="AJ31831" s="111"/>
      <c r="AO31831" s="111"/>
      <c r="AV31831" s="111"/>
    </row>
    <row r="31832" spans="20:48" x14ac:dyDescent="0.25">
      <c r="T31832" s="110"/>
      <c r="AC31832" s="109"/>
      <c r="AJ31832" s="111"/>
      <c r="AO31832" s="111"/>
      <c r="AP31832" s="111"/>
      <c r="AR31832" s="111"/>
      <c r="AT31832" s="111"/>
      <c r="AV31832" s="111"/>
    </row>
    <row r="31833" spans="20:48" x14ac:dyDescent="0.25">
      <c r="T31833" s="110"/>
      <c r="AC31833" s="109"/>
    </row>
    <row r="31834" spans="20:48" x14ac:dyDescent="0.25">
      <c r="T31834" s="110"/>
      <c r="AC31834" s="109"/>
    </row>
    <row r="31835" spans="20:48" x14ac:dyDescent="0.25">
      <c r="T31835" s="110"/>
      <c r="AC31835" s="109"/>
      <c r="AT31835" s="111"/>
      <c r="AV31835" s="111"/>
    </row>
    <row r="31836" spans="20:48" x14ac:dyDescent="0.25">
      <c r="T31836" s="110"/>
      <c r="AC31836" s="109"/>
    </row>
    <row r="31837" spans="20:48" x14ac:dyDescent="0.25">
      <c r="T31837" s="110"/>
      <c r="AC31837" s="109"/>
    </row>
    <row r="31838" spans="20:48" x14ac:dyDescent="0.25">
      <c r="T31838" s="110"/>
      <c r="AC31838" s="109"/>
    </row>
    <row r="31839" spans="20:48" x14ac:dyDescent="0.25">
      <c r="T31839" s="110"/>
      <c r="AC31839" s="109"/>
      <c r="AJ31839" s="111"/>
      <c r="AO31839" s="111"/>
      <c r="AV31839" s="111"/>
    </row>
    <row r="31840" spans="20:48" x14ac:dyDescent="0.25">
      <c r="T31840" s="110"/>
      <c r="AC31840" s="109"/>
      <c r="AJ31840" s="111"/>
      <c r="AO31840" s="111"/>
      <c r="AP31840" s="111"/>
      <c r="AT31840" s="111"/>
      <c r="AV31840" s="111"/>
    </row>
    <row r="31841" spans="20:52" x14ac:dyDescent="0.25">
      <c r="T31841" s="110"/>
      <c r="AC31841" s="109"/>
    </row>
    <row r="31842" spans="20:52" x14ac:dyDescent="0.25">
      <c r="T31842" s="110"/>
      <c r="AC31842" s="109"/>
    </row>
    <row r="31843" spans="20:52" x14ac:dyDescent="0.25">
      <c r="T31843" s="110"/>
      <c r="AC31843" s="109"/>
    </row>
    <row r="31844" spans="20:52" x14ac:dyDescent="0.25">
      <c r="T31844" s="110"/>
      <c r="AC31844" s="109"/>
      <c r="AJ31844" s="111"/>
      <c r="AO31844" s="111"/>
      <c r="AP31844" s="111"/>
      <c r="AV31844" s="111"/>
    </row>
    <row r="31845" spans="20:52" x14ac:dyDescent="0.25">
      <c r="T31845" s="110"/>
      <c r="AC31845" s="109"/>
    </row>
    <row r="31846" spans="20:52" x14ac:dyDescent="0.25">
      <c r="T31846" s="110"/>
      <c r="AC31846" s="109"/>
      <c r="AJ31846" s="111"/>
      <c r="AO31846" s="111"/>
      <c r="AV31846" s="111"/>
      <c r="AZ31846" s="111"/>
    </row>
    <row r="31847" spans="20:52" x14ac:dyDescent="0.25">
      <c r="T31847" s="110"/>
      <c r="AC31847" s="109"/>
    </row>
    <row r="31848" spans="20:52" x14ac:dyDescent="0.25">
      <c r="T31848" s="110"/>
      <c r="AC31848" s="109"/>
      <c r="AJ31848" s="111"/>
      <c r="AO31848" s="111"/>
      <c r="AV31848" s="111"/>
    </row>
    <row r="31849" spans="20:52" x14ac:dyDescent="0.25">
      <c r="T31849" s="110"/>
      <c r="AC31849" s="109"/>
    </row>
    <row r="31850" spans="20:52" x14ac:dyDescent="0.25">
      <c r="T31850" s="110"/>
      <c r="AC31850" s="109"/>
    </row>
    <row r="31851" spans="20:52" x14ac:dyDescent="0.25">
      <c r="T31851" s="110"/>
      <c r="AC31851" s="109"/>
      <c r="AJ31851" s="111"/>
      <c r="AO31851" s="111"/>
      <c r="AT31851" s="111"/>
    </row>
    <row r="31852" spans="20:52" x14ac:dyDescent="0.25">
      <c r="T31852" s="110"/>
      <c r="AC31852" s="109"/>
    </row>
    <row r="31853" spans="20:52" x14ac:dyDescent="0.25">
      <c r="T31853" s="110"/>
      <c r="AC31853" s="109"/>
      <c r="AJ31853" s="111"/>
      <c r="AO31853" s="111"/>
    </row>
    <row r="31854" spans="20:52" x14ac:dyDescent="0.25">
      <c r="T31854" s="110"/>
      <c r="AC31854" s="109"/>
      <c r="AJ31854" s="111"/>
      <c r="AO31854" s="111"/>
      <c r="AP31854" s="111"/>
      <c r="AV31854" s="111"/>
    </row>
    <row r="31855" spans="20:52" x14ac:dyDescent="0.25">
      <c r="T31855" s="110"/>
      <c r="AC31855" s="109"/>
      <c r="AJ31855" s="111"/>
      <c r="AO31855" s="111"/>
      <c r="AP31855" s="111"/>
      <c r="AV31855" s="111"/>
      <c r="AZ31855" s="111"/>
    </row>
    <row r="31856" spans="20:52" x14ac:dyDescent="0.25">
      <c r="T31856" s="110"/>
      <c r="AC31856" s="109"/>
      <c r="AJ31856" s="111"/>
      <c r="AO31856" s="111"/>
      <c r="AP31856" s="111"/>
      <c r="AV31856" s="111"/>
      <c r="AZ31856" s="111"/>
    </row>
    <row r="31857" spans="20:48" x14ac:dyDescent="0.25">
      <c r="T31857" s="110"/>
      <c r="AC31857" s="109"/>
    </row>
    <row r="31858" spans="20:48" x14ac:dyDescent="0.25">
      <c r="T31858" s="110"/>
      <c r="AC31858" s="109"/>
      <c r="AV31858" s="111"/>
    </row>
    <row r="31859" spans="20:48" x14ac:dyDescent="0.25">
      <c r="T31859" s="110"/>
      <c r="AC31859" s="109"/>
      <c r="AJ31859" s="111"/>
      <c r="AO31859" s="111"/>
      <c r="AV31859" s="111"/>
    </row>
    <row r="31860" spans="20:48" x14ac:dyDescent="0.25">
      <c r="T31860" s="110"/>
      <c r="AC31860" s="109"/>
      <c r="AJ31860" s="111"/>
      <c r="AO31860" s="111"/>
      <c r="AP31860" s="111"/>
      <c r="AV31860" s="111"/>
    </row>
    <row r="31861" spans="20:48" x14ac:dyDescent="0.25">
      <c r="T31861" s="110"/>
      <c r="AC31861" s="109"/>
      <c r="AJ31861" s="111"/>
      <c r="AO31861" s="111"/>
      <c r="AP31861" s="111"/>
      <c r="AV31861" s="111"/>
    </row>
    <row r="31862" spans="20:48" x14ac:dyDescent="0.25">
      <c r="T31862" s="110"/>
      <c r="AC31862" s="109"/>
    </row>
    <row r="31863" spans="20:48" x14ac:dyDescent="0.25">
      <c r="T31863" s="110"/>
      <c r="AC31863" s="109"/>
    </row>
    <row r="31864" spans="20:48" x14ac:dyDescent="0.25">
      <c r="T31864" s="110"/>
      <c r="AC31864" s="109"/>
      <c r="AT31864" s="111"/>
    </row>
    <row r="31865" spans="20:48" x14ac:dyDescent="0.25">
      <c r="T31865" s="110"/>
      <c r="AC31865" s="109"/>
      <c r="AJ31865" s="111"/>
      <c r="AO31865" s="111"/>
      <c r="AV31865" s="111"/>
    </row>
    <row r="31866" spans="20:48" x14ac:dyDescent="0.25">
      <c r="T31866" s="110"/>
      <c r="AC31866" s="109"/>
      <c r="AJ31866" s="111"/>
      <c r="AO31866" s="111"/>
      <c r="AV31866" s="111"/>
    </row>
    <row r="31867" spans="20:48" x14ac:dyDescent="0.25">
      <c r="T31867" s="110"/>
      <c r="AC31867" s="109"/>
      <c r="AO31867" s="111"/>
      <c r="AP31867" s="111"/>
      <c r="AT31867" s="111"/>
      <c r="AV31867" s="111"/>
    </row>
    <row r="31868" spans="20:48" x14ac:dyDescent="0.25">
      <c r="T31868" s="110"/>
      <c r="AC31868" s="109"/>
    </row>
    <row r="31869" spans="20:48" x14ac:dyDescent="0.25">
      <c r="T31869" s="110"/>
      <c r="AC31869" s="109"/>
      <c r="AJ31869" s="111"/>
      <c r="AP31869" s="111"/>
      <c r="AV31869" s="111"/>
    </row>
    <row r="31870" spans="20:48" x14ac:dyDescent="0.25">
      <c r="T31870" s="110"/>
      <c r="AC31870" s="109"/>
      <c r="AJ31870" s="111"/>
      <c r="AO31870" s="111"/>
    </row>
    <row r="31871" spans="20:48" x14ac:dyDescent="0.25">
      <c r="T31871" s="110"/>
      <c r="AC31871" s="109"/>
      <c r="AJ31871" s="111"/>
      <c r="AO31871" s="111"/>
      <c r="AP31871" s="111"/>
      <c r="AV31871" s="111"/>
    </row>
    <row r="31872" spans="20:48" x14ac:dyDescent="0.25">
      <c r="T31872" s="110"/>
      <c r="AC31872" s="109"/>
      <c r="AJ31872" s="111"/>
      <c r="AO31872" s="111"/>
      <c r="AV31872" s="111"/>
    </row>
    <row r="31873" spans="20:48" x14ac:dyDescent="0.25">
      <c r="T31873" s="110"/>
      <c r="AC31873" s="109"/>
    </row>
    <row r="31874" spans="20:48" x14ac:dyDescent="0.25">
      <c r="T31874" s="110"/>
      <c r="AC31874" s="109"/>
    </row>
    <row r="31875" spans="20:48" x14ac:dyDescent="0.25">
      <c r="T31875" s="110"/>
      <c r="AC31875" s="109"/>
      <c r="AJ31875" s="111"/>
      <c r="AO31875" s="111"/>
      <c r="AP31875" s="111"/>
      <c r="AV31875" s="111"/>
    </row>
    <row r="31876" spans="20:48" x14ac:dyDescent="0.25">
      <c r="T31876" s="110"/>
      <c r="AC31876" s="109"/>
    </row>
    <row r="31877" spans="20:48" x14ac:dyDescent="0.25">
      <c r="T31877" s="110"/>
      <c r="AC31877" s="109"/>
    </row>
    <row r="31878" spans="20:48" x14ac:dyDescent="0.25">
      <c r="T31878" s="110"/>
      <c r="AC31878" s="109"/>
    </row>
    <row r="31879" spans="20:48" x14ac:dyDescent="0.25">
      <c r="T31879" s="110"/>
      <c r="AC31879" s="109"/>
    </row>
    <row r="31880" spans="20:48" x14ac:dyDescent="0.25">
      <c r="T31880" s="110"/>
      <c r="AC31880" s="109"/>
      <c r="AJ31880" s="111"/>
      <c r="AO31880" s="111"/>
      <c r="AV31880" s="111"/>
    </row>
    <row r="31881" spans="20:48" x14ac:dyDescent="0.25">
      <c r="T31881" s="110"/>
      <c r="AC31881" s="109"/>
      <c r="AJ31881" s="111"/>
      <c r="AO31881" s="111"/>
      <c r="AT31881" s="111"/>
    </row>
    <row r="31882" spans="20:48" x14ac:dyDescent="0.25">
      <c r="T31882" s="110"/>
      <c r="AC31882" s="109"/>
    </row>
    <row r="31883" spans="20:48" x14ac:dyDescent="0.25">
      <c r="T31883" s="110"/>
      <c r="AC31883" s="109"/>
      <c r="AJ31883" s="111"/>
      <c r="AO31883" s="111"/>
      <c r="AT31883" s="111"/>
      <c r="AV31883" s="111"/>
    </row>
    <row r="31884" spans="20:48" x14ac:dyDescent="0.25">
      <c r="T31884" s="110"/>
      <c r="AC31884" s="109"/>
      <c r="AP31884" s="111"/>
      <c r="AV31884" s="111"/>
    </row>
    <row r="31885" spans="20:48" x14ac:dyDescent="0.25">
      <c r="T31885" s="110"/>
      <c r="AC31885" s="109"/>
      <c r="AJ31885" s="111"/>
      <c r="AO31885" s="111"/>
      <c r="AP31885" s="111"/>
      <c r="AV31885" s="111"/>
    </row>
    <row r="31886" spans="20:48" x14ac:dyDescent="0.25">
      <c r="T31886" s="110"/>
      <c r="AC31886" s="109"/>
    </row>
    <row r="31887" spans="20:48" x14ac:dyDescent="0.25">
      <c r="T31887" s="110"/>
      <c r="AC31887" s="109"/>
      <c r="AP31887" s="111"/>
      <c r="AV31887" s="111"/>
    </row>
    <row r="31888" spans="20:48" x14ac:dyDescent="0.25">
      <c r="T31888" s="110"/>
      <c r="AC31888" s="109"/>
      <c r="AJ31888" s="111"/>
      <c r="AO31888" s="111"/>
      <c r="AP31888" s="111"/>
      <c r="AT31888" s="111"/>
      <c r="AV31888" s="111"/>
    </row>
    <row r="31889" spans="20:52" x14ac:dyDescent="0.25">
      <c r="T31889" s="110"/>
      <c r="AC31889" s="109"/>
    </row>
    <row r="31890" spans="20:52" x14ac:dyDescent="0.25">
      <c r="T31890" s="110"/>
      <c r="AC31890" s="109"/>
    </row>
    <row r="31891" spans="20:52" x14ac:dyDescent="0.25">
      <c r="T31891" s="110"/>
      <c r="AC31891" s="109"/>
    </row>
    <row r="31892" spans="20:52" x14ac:dyDescent="0.25">
      <c r="T31892" s="110"/>
      <c r="AC31892" s="109"/>
      <c r="AJ31892" s="111"/>
      <c r="AO31892" s="111"/>
      <c r="AT31892" s="111"/>
    </row>
    <row r="31893" spans="20:52" x14ac:dyDescent="0.25">
      <c r="T31893" s="110"/>
      <c r="AC31893" s="112"/>
      <c r="AV31893" s="111"/>
    </row>
    <row r="31894" spans="20:52" x14ac:dyDescent="0.25">
      <c r="T31894" s="110"/>
      <c r="AC31894" s="109"/>
    </row>
    <row r="31895" spans="20:52" x14ac:dyDescent="0.25">
      <c r="T31895" s="110"/>
      <c r="AC31895" s="109"/>
      <c r="AV31895" s="111"/>
    </row>
    <row r="31896" spans="20:52" x14ac:dyDescent="0.25">
      <c r="T31896" s="110"/>
      <c r="AC31896" s="109"/>
      <c r="AJ31896" s="111"/>
      <c r="AO31896" s="111"/>
      <c r="AV31896" s="111"/>
    </row>
    <row r="31897" spans="20:52" x14ac:dyDescent="0.25">
      <c r="T31897" s="110"/>
      <c r="AC31897" s="112"/>
      <c r="AZ31897" s="111"/>
    </row>
    <row r="31898" spans="20:52" x14ac:dyDescent="0.25">
      <c r="T31898" s="110"/>
      <c r="AC31898" s="109"/>
      <c r="AJ31898" s="111"/>
      <c r="AO31898" s="111"/>
      <c r="AV31898" s="111"/>
    </row>
    <row r="31899" spans="20:52" x14ac:dyDescent="0.25">
      <c r="T31899" s="110"/>
      <c r="AC31899" s="109"/>
      <c r="AV31899" s="111"/>
    </row>
    <row r="31900" spans="20:52" x14ac:dyDescent="0.25">
      <c r="T31900" s="110"/>
      <c r="AC31900" s="109"/>
    </row>
    <row r="31901" spans="20:52" x14ac:dyDescent="0.25">
      <c r="T31901" s="110"/>
      <c r="AC31901" s="109"/>
    </row>
    <row r="31902" spans="20:52" x14ac:dyDescent="0.25">
      <c r="T31902" s="110"/>
      <c r="AC31902" s="109"/>
    </row>
    <row r="31903" spans="20:52" x14ac:dyDescent="0.25">
      <c r="T31903" s="110"/>
      <c r="AC31903" s="109"/>
    </row>
    <row r="31904" spans="20:52" x14ac:dyDescent="0.25">
      <c r="T31904" s="110"/>
      <c r="AC31904" s="109"/>
      <c r="AJ31904" s="111"/>
      <c r="AO31904" s="111"/>
      <c r="AT31904" s="111"/>
      <c r="AV31904" s="111"/>
    </row>
    <row r="31905" spans="20:48" x14ac:dyDescent="0.25">
      <c r="T31905" s="110"/>
      <c r="AC31905" s="109"/>
    </row>
    <row r="31906" spans="20:48" x14ac:dyDescent="0.25">
      <c r="T31906" s="110"/>
      <c r="AC31906" s="109"/>
      <c r="AJ31906" s="111"/>
      <c r="AO31906" s="111"/>
      <c r="AP31906" s="111"/>
      <c r="AV31906" s="111"/>
    </row>
    <row r="31907" spans="20:48" x14ac:dyDescent="0.25">
      <c r="T31907" s="110"/>
      <c r="AC31907" s="109"/>
    </row>
    <row r="31908" spans="20:48" x14ac:dyDescent="0.25">
      <c r="T31908" s="110"/>
      <c r="AC31908" s="109"/>
      <c r="AJ31908" s="111"/>
      <c r="AO31908" s="111"/>
      <c r="AP31908" s="111"/>
      <c r="AV31908" s="111"/>
    </row>
    <row r="31909" spans="20:48" x14ac:dyDescent="0.25">
      <c r="T31909" s="110"/>
      <c r="AC31909" s="109"/>
      <c r="AO31909" s="111"/>
      <c r="AV31909" s="111"/>
    </row>
    <row r="31910" spans="20:48" x14ac:dyDescent="0.25">
      <c r="T31910" s="110"/>
      <c r="AC31910" s="109"/>
      <c r="AJ31910" s="111"/>
      <c r="AP31910" s="111"/>
      <c r="AV31910" s="111"/>
    </row>
    <row r="31911" spans="20:48" x14ac:dyDescent="0.25">
      <c r="T31911" s="110"/>
      <c r="AC31911" s="109"/>
      <c r="AJ31911" s="111"/>
      <c r="AO31911" s="111"/>
      <c r="AV31911" s="111"/>
    </row>
    <row r="31912" spans="20:48" x14ac:dyDescent="0.25">
      <c r="T31912" s="110"/>
      <c r="AC31912" s="109"/>
      <c r="AJ31912" s="111"/>
      <c r="AP31912" s="111"/>
      <c r="AV31912" s="111"/>
    </row>
    <row r="31913" spans="20:48" x14ac:dyDescent="0.25">
      <c r="T31913" s="110"/>
      <c r="AC31913" s="109"/>
    </row>
    <row r="31914" spans="20:48" x14ac:dyDescent="0.25">
      <c r="T31914" s="110"/>
      <c r="AC31914" s="109"/>
      <c r="AJ31914" s="111"/>
      <c r="AO31914" s="111"/>
      <c r="AP31914" s="111"/>
      <c r="AV31914" s="111"/>
    </row>
    <row r="31915" spans="20:48" x14ac:dyDescent="0.25">
      <c r="T31915" s="110"/>
      <c r="AC31915" s="109"/>
    </row>
    <row r="31916" spans="20:48" x14ac:dyDescent="0.25">
      <c r="T31916" s="110"/>
      <c r="AC31916" s="109"/>
      <c r="AJ31916" s="111"/>
      <c r="AP31916" s="111"/>
    </row>
    <row r="31917" spans="20:48" x14ac:dyDescent="0.25">
      <c r="T31917" s="110"/>
      <c r="AC31917" s="109"/>
      <c r="AJ31917" s="111"/>
      <c r="AO31917" s="111"/>
      <c r="AP31917" s="111"/>
      <c r="AT31917" s="111"/>
    </row>
    <row r="31918" spans="20:48" x14ac:dyDescent="0.25">
      <c r="T31918" s="110"/>
      <c r="AC31918" s="109"/>
      <c r="AJ31918" s="111"/>
      <c r="AO31918" s="111"/>
    </row>
    <row r="31919" spans="20:48" x14ac:dyDescent="0.25">
      <c r="T31919" s="110"/>
      <c r="AC31919" s="109"/>
    </row>
    <row r="31920" spans="20:48" x14ac:dyDescent="0.25">
      <c r="T31920" s="110"/>
      <c r="AC31920" s="109"/>
      <c r="AP31920" s="111"/>
    </row>
    <row r="31921" spans="20:52" x14ac:dyDescent="0.25">
      <c r="T31921" s="110"/>
      <c r="AC31921" s="109"/>
    </row>
    <row r="31922" spans="20:52" x14ac:dyDescent="0.25">
      <c r="T31922" s="110"/>
      <c r="AC31922" s="109"/>
    </row>
    <row r="31923" spans="20:52" x14ac:dyDescent="0.25">
      <c r="T31923" s="110"/>
      <c r="AC31923" s="109"/>
    </row>
    <row r="31924" spans="20:52" x14ac:dyDescent="0.25">
      <c r="T31924" s="110"/>
      <c r="AC31924" s="109"/>
    </row>
    <row r="31925" spans="20:52" x14ac:dyDescent="0.25">
      <c r="T31925" s="110"/>
      <c r="AC31925" s="109"/>
      <c r="AV31925" s="111"/>
    </row>
    <row r="31926" spans="20:52" x14ac:dyDescent="0.25">
      <c r="T31926" s="110"/>
      <c r="AC31926" s="109"/>
      <c r="AO31926" s="111"/>
      <c r="AP31926" s="111"/>
      <c r="AT31926" s="111"/>
      <c r="AV31926" s="111"/>
    </row>
    <row r="31927" spans="20:52" x14ac:dyDescent="0.25">
      <c r="T31927" s="110"/>
      <c r="AC31927" s="109"/>
      <c r="AJ31927" s="111"/>
      <c r="AO31927" s="111"/>
      <c r="AV31927" s="111"/>
    </row>
    <row r="31928" spans="20:52" x14ac:dyDescent="0.25">
      <c r="T31928" s="110"/>
      <c r="AC31928" s="109"/>
      <c r="AJ31928" s="111"/>
      <c r="AO31928" s="111"/>
    </row>
    <row r="31929" spans="20:52" x14ac:dyDescent="0.25">
      <c r="T31929" s="110"/>
      <c r="AC31929" s="109"/>
      <c r="AO31929" s="111"/>
      <c r="AV31929" s="111"/>
      <c r="AZ31929" s="111"/>
    </row>
    <row r="31930" spans="20:52" x14ac:dyDescent="0.25">
      <c r="T31930" s="110"/>
      <c r="AC31930" s="109"/>
      <c r="AJ31930" s="111"/>
      <c r="AO31930" s="111"/>
      <c r="AV31930" s="111"/>
    </row>
    <row r="31931" spans="20:52" x14ac:dyDescent="0.25">
      <c r="T31931" s="110"/>
      <c r="AC31931" s="109"/>
      <c r="AJ31931" s="111"/>
      <c r="AO31931" s="111"/>
    </row>
    <row r="31932" spans="20:52" x14ac:dyDescent="0.25">
      <c r="T31932" s="110"/>
      <c r="AC31932" s="109"/>
      <c r="AJ31932" s="111"/>
      <c r="AO31932" s="111"/>
    </row>
    <row r="31933" spans="20:52" x14ac:dyDescent="0.25">
      <c r="T31933" s="110"/>
      <c r="AC31933" s="109"/>
      <c r="AJ31933" s="111"/>
      <c r="AO31933" s="111"/>
      <c r="AV31933" s="111"/>
    </row>
    <row r="31934" spans="20:52" x14ac:dyDescent="0.25">
      <c r="T31934" s="110"/>
      <c r="AC31934" s="109"/>
    </row>
    <row r="31935" spans="20:52" x14ac:dyDescent="0.25">
      <c r="T31935" s="110"/>
      <c r="AC31935" s="109"/>
      <c r="AJ31935" s="111"/>
      <c r="AO31935" s="111"/>
      <c r="AP31935" s="111"/>
      <c r="AT31935" s="111"/>
      <c r="AV31935" s="111"/>
    </row>
    <row r="31936" spans="20:52" x14ac:dyDescent="0.25">
      <c r="T31936" s="110"/>
      <c r="AC31936" s="109"/>
      <c r="AV31936" s="111"/>
    </row>
    <row r="31937" spans="20:52" x14ac:dyDescent="0.25">
      <c r="T31937" s="110"/>
      <c r="AC31937" s="109"/>
    </row>
    <row r="31938" spans="20:52" x14ac:dyDescent="0.25">
      <c r="T31938" s="110"/>
      <c r="AC31938" s="109"/>
    </row>
    <row r="31939" spans="20:52" x14ac:dyDescent="0.25">
      <c r="T31939" s="110"/>
      <c r="AC31939" s="109"/>
      <c r="AJ31939" s="111"/>
      <c r="AO31939" s="111"/>
      <c r="AP31939" s="111"/>
      <c r="AV31939" s="111"/>
      <c r="AZ31939" s="111"/>
    </row>
    <row r="31940" spans="20:52" x14ac:dyDescent="0.25">
      <c r="T31940" s="110"/>
      <c r="AC31940" s="109"/>
    </row>
    <row r="31941" spans="20:52" x14ac:dyDescent="0.25">
      <c r="T31941" s="110"/>
      <c r="AC31941" s="109"/>
      <c r="AP31941" s="111"/>
    </row>
    <row r="31942" spans="20:52" x14ac:dyDescent="0.25">
      <c r="T31942" s="110"/>
      <c r="AC31942" s="109"/>
    </row>
    <row r="31943" spans="20:52" x14ac:dyDescent="0.25">
      <c r="T31943" s="110"/>
      <c r="AC31943" s="109"/>
      <c r="AJ31943" s="111"/>
      <c r="AO31943" s="111"/>
      <c r="AR31943" s="111"/>
      <c r="AV31943" s="111"/>
    </row>
    <row r="31944" spans="20:52" x14ac:dyDescent="0.25">
      <c r="T31944" s="110"/>
      <c r="AC31944" s="109"/>
    </row>
    <row r="31945" spans="20:52" x14ac:dyDescent="0.25">
      <c r="T31945" s="110"/>
      <c r="AC31945" s="109"/>
    </row>
    <row r="31946" spans="20:52" x14ac:dyDescent="0.25">
      <c r="T31946" s="110"/>
      <c r="AC31946" s="109"/>
      <c r="AJ31946" s="111"/>
      <c r="AO31946" s="111"/>
      <c r="AT31946" s="111"/>
    </row>
    <row r="31947" spans="20:52" x14ac:dyDescent="0.25">
      <c r="T31947" s="110"/>
      <c r="AC31947" s="109"/>
      <c r="AJ31947" s="111"/>
      <c r="AO31947" s="111"/>
    </row>
    <row r="31948" spans="20:52" x14ac:dyDescent="0.25">
      <c r="T31948" s="110"/>
      <c r="AC31948" s="109"/>
      <c r="AJ31948" s="111"/>
      <c r="AO31948" s="111"/>
      <c r="AV31948" s="111"/>
      <c r="AZ31948" s="111"/>
    </row>
    <row r="31949" spans="20:52" x14ac:dyDescent="0.25">
      <c r="T31949" s="110"/>
      <c r="AC31949" s="109"/>
    </row>
    <row r="31950" spans="20:52" x14ac:dyDescent="0.25">
      <c r="T31950" s="110"/>
      <c r="AC31950" s="109"/>
      <c r="AJ31950" s="111"/>
      <c r="AO31950" s="111"/>
      <c r="AV31950" s="111"/>
    </row>
    <row r="31951" spans="20:52" x14ac:dyDescent="0.25">
      <c r="T31951" s="110"/>
      <c r="AC31951" s="109"/>
      <c r="AJ31951" s="111"/>
      <c r="AO31951" s="111"/>
      <c r="AR31951" s="111"/>
      <c r="AV31951" s="111"/>
    </row>
    <row r="31952" spans="20:52" x14ac:dyDescent="0.25">
      <c r="T31952" s="110"/>
      <c r="AC31952" s="109"/>
    </row>
    <row r="31953" spans="20:52" x14ac:dyDescent="0.25">
      <c r="T31953" s="110"/>
      <c r="AC31953" s="109"/>
    </row>
    <row r="31954" spans="20:52" x14ac:dyDescent="0.25">
      <c r="T31954" s="110"/>
      <c r="AC31954" s="109"/>
      <c r="AV31954" s="111"/>
    </row>
    <row r="31955" spans="20:52" x14ac:dyDescent="0.25">
      <c r="T31955" s="110"/>
      <c r="AC31955" s="109"/>
      <c r="AJ31955" s="111"/>
      <c r="AO31955" s="111"/>
      <c r="AV31955" s="111"/>
    </row>
    <row r="31956" spans="20:52" x14ac:dyDescent="0.25">
      <c r="T31956" s="110"/>
      <c r="AC31956" s="109"/>
    </row>
    <row r="31957" spans="20:52" x14ac:dyDescent="0.25">
      <c r="T31957" s="110"/>
      <c r="AC31957" s="109"/>
      <c r="AV31957" s="111"/>
    </row>
    <row r="31958" spans="20:52" x14ac:dyDescent="0.25">
      <c r="T31958" s="110"/>
      <c r="AC31958" s="109"/>
      <c r="AJ31958" s="111"/>
      <c r="AO31958" s="111"/>
      <c r="AV31958" s="111"/>
    </row>
    <row r="31959" spans="20:52" x14ac:dyDescent="0.25">
      <c r="T31959" s="110"/>
      <c r="AC31959" s="109"/>
      <c r="AZ31959" s="111"/>
    </row>
    <row r="31960" spans="20:52" x14ac:dyDescent="0.25">
      <c r="T31960" s="110"/>
      <c r="AC31960" s="109"/>
      <c r="AV31960" s="111"/>
    </row>
    <row r="31961" spans="20:52" x14ac:dyDescent="0.25">
      <c r="T31961" s="110"/>
      <c r="AC31961" s="109"/>
      <c r="AJ31961" s="111"/>
      <c r="AO31961" s="111"/>
      <c r="AV31961" s="111"/>
    </row>
    <row r="31962" spans="20:52" x14ac:dyDescent="0.25">
      <c r="T31962" s="110"/>
      <c r="AC31962" s="109"/>
    </row>
    <row r="31963" spans="20:52" x14ac:dyDescent="0.25">
      <c r="T31963" s="110"/>
      <c r="AC31963" s="109"/>
    </row>
    <row r="31964" spans="20:52" x14ac:dyDescent="0.25">
      <c r="T31964" s="110"/>
      <c r="AC31964" s="109"/>
    </row>
    <row r="31965" spans="20:52" x14ac:dyDescent="0.25">
      <c r="T31965" s="110"/>
      <c r="AC31965" s="109"/>
      <c r="AP31965" s="111"/>
      <c r="AV31965" s="111"/>
    </row>
    <row r="31966" spans="20:52" x14ac:dyDescent="0.25">
      <c r="T31966" s="110"/>
      <c r="AC31966" s="109"/>
      <c r="AJ31966" s="111"/>
      <c r="AO31966" s="111"/>
      <c r="AP31966" s="111"/>
      <c r="AV31966" s="111"/>
    </row>
    <row r="31967" spans="20:52" x14ac:dyDescent="0.25">
      <c r="T31967" s="110"/>
      <c r="AC31967" s="112"/>
      <c r="AP31967" s="111"/>
      <c r="AV31967" s="111"/>
    </row>
    <row r="31968" spans="20:52" x14ac:dyDescent="0.25">
      <c r="T31968" s="110"/>
      <c r="AC31968" s="109"/>
      <c r="AJ31968" s="111"/>
      <c r="AP31968" s="111"/>
    </row>
    <row r="31969" spans="20:52" x14ac:dyDescent="0.25">
      <c r="T31969" s="110"/>
      <c r="AC31969" s="109"/>
    </row>
    <row r="31970" spans="20:52" x14ac:dyDescent="0.25">
      <c r="T31970" s="110"/>
      <c r="AC31970" s="109"/>
      <c r="AJ31970" s="111"/>
      <c r="AP31970" s="111"/>
      <c r="AV31970" s="111"/>
    </row>
    <row r="31971" spans="20:52" x14ac:dyDescent="0.25">
      <c r="T31971" s="110"/>
      <c r="AC31971" s="109"/>
    </row>
    <row r="31972" spans="20:52" x14ac:dyDescent="0.25">
      <c r="T31972" s="110"/>
      <c r="AC31972" s="109"/>
      <c r="AJ31972" s="111"/>
      <c r="AO31972" s="111"/>
      <c r="AP31972" s="111"/>
      <c r="AV31972" s="111"/>
    </row>
    <row r="31973" spans="20:52" x14ac:dyDescent="0.25">
      <c r="T31973" s="110"/>
      <c r="AC31973" s="109"/>
      <c r="AJ31973" s="111"/>
      <c r="AO31973" s="111"/>
      <c r="AP31973" s="111"/>
      <c r="AT31973" s="111"/>
      <c r="AV31973" s="111"/>
    </row>
    <row r="31974" spans="20:52" x14ac:dyDescent="0.25">
      <c r="T31974" s="110"/>
      <c r="AC31974" s="109"/>
      <c r="AJ31974" s="111"/>
      <c r="AO31974" s="111"/>
      <c r="AV31974" s="111"/>
      <c r="AZ31974" s="111"/>
    </row>
    <row r="31975" spans="20:52" x14ac:dyDescent="0.25">
      <c r="T31975" s="110"/>
      <c r="AC31975" s="109"/>
      <c r="AJ31975" s="111"/>
      <c r="AP31975" s="111"/>
      <c r="AV31975" s="111"/>
    </row>
    <row r="31976" spans="20:52" x14ac:dyDescent="0.25">
      <c r="T31976" s="110"/>
      <c r="AC31976" s="109"/>
    </row>
    <row r="31977" spans="20:52" x14ac:dyDescent="0.25">
      <c r="T31977" s="110"/>
      <c r="AC31977" s="109"/>
    </row>
    <row r="31978" spans="20:52" x14ac:dyDescent="0.25">
      <c r="T31978" s="110"/>
      <c r="AC31978" s="109"/>
      <c r="AJ31978" s="111"/>
      <c r="AP31978" s="111"/>
      <c r="AV31978" s="111"/>
    </row>
    <row r="31979" spans="20:52" x14ac:dyDescent="0.25">
      <c r="T31979" s="110"/>
      <c r="AC31979" s="109"/>
      <c r="AJ31979" s="111"/>
      <c r="AP31979" s="111"/>
    </row>
    <row r="31980" spans="20:52" x14ac:dyDescent="0.25">
      <c r="T31980" s="110"/>
      <c r="AC31980" s="109"/>
      <c r="AJ31980" s="111"/>
      <c r="AO31980" s="111"/>
      <c r="AP31980" s="111"/>
    </row>
    <row r="31981" spans="20:52" x14ac:dyDescent="0.25">
      <c r="T31981" s="110"/>
      <c r="AC31981" s="109"/>
      <c r="AJ31981" s="111"/>
      <c r="AP31981" s="111"/>
      <c r="AV31981" s="111"/>
    </row>
    <row r="31982" spans="20:52" x14ac:dyDescent="0.25">
      <c r="T31982" s="110"/>
      <c r="AC31982" s="109"/>
      <c r="AJ31982" s="111"/>
      <c r="AP31982" s="111"/>
      <c r="AV31982" s="111"/>
    </row>
    <row r="31983" spans="20:52" x14ac:dyDescent="0.25">
      <c r="T31983" s="110"/>
      <c r="AC31983" s="109"/>
    </row>
    <row r="31984" spans="20:52" x14ac:dyDescent="0.25">
      <c r="T31984" s="110"/>
      <c r="AC31984" s="109"/>
      <c r="AJ31984" s="111"/>
    </row>
    <row r="31985" spans="20:52" x14ac:dyDescent="0.25">
      <c r="T31985" s="110"/>
      <c r="AC31985" s="109"/>
      <c r="AO31985" s="111"/>
      <c r="AP31985" s="111"/>
      <c r="AT31985" s="111"/>
    </row>
    <row r="31986" spans="20:52" x14ac:dyDescent="0.25">
      <c r="T31986" s="110"/>
      <c r="AC31986" s="109"/>
      <c r="AJ31986" s="111"/>
      <c r="AO31986" s="111"/>
      <c r="AT31986" s="111"/>
    </row>
    <row r="31987" spans="20:52" x14ac:dyDescent="0.25">
      <c r="T31987" s="110"/>
      <c r="AC31987" s="109"/>
      <c r="AJ31987" s="111"/>
      <c r="AO31987" s="111"/>
      <c r="AV31987" s="111"/>
    </row>
    <row r="31988" spans="20:52" x14ac:dyDescent="0.25">
      <c r="T31988" s="110"/>
      <c r="AC31988" s="109"/>
      <c r="AJ31988" s="111"/>
      <c r="AO31988" s="111"/>
      <c r="AV31988" s="111"/>
    </row>
    <row r="31989" spans="20:52" x14ac:dyDescent="0.25">
      <c r="T31989" s="110"/>
      <c r="AC31989" s="109"/>
      <c r="AJ31989" s="111"/>
      <c r="AO31989" s="111"/>
      <c r="AV31989" s="111"/>
    </row>
    <row r="31990" spans="20:52" x14ac:dyDescent="0.25">
      <c r="T31990" s="110"/>
      <c r="AC31990" s="109"/>
    </row>
    <row r="31991" spans="20:52" x14ac:dyDescent="0.25">
      <c r="T31991" s="110"/>
      <c r="AC31991" s="112"/>
      <c r="AZ31991" s="111"/>
    </row>
    <row r="31992" spans="20:52" x14ac:dyDescent="0.25">
      <c r="T31992" s="110"/>
      <c r="AC31992" s="109"/>
      <c r="AJ31992" s="111"/>
      <c r="AO31992" s="111"/>
      <c r="AP31992" s="111"/>
      <c r="AV31992" s="111"/>
    </row>
    <row r="31993" spans="20:52" x14ac:dyDescent="0.25">
      <c r="T31993" s="110"/>
      <c r="AC31993" s="109"/>
      <c r="AJ31993" s="111"/>
      <c r="AO31993" s="111"/>
    </row>
    <row r="31994" spans="20:52" x14ac:dyDescent="0.25">
      <c r="T31994" s="110"/>
      <c r="AC31994" s="109"/>
      <c r="AJ31994" s="111"/>
      <c r="AP31994" s="111"/>
      <c r="AZ31994" s="111"/>
    </row>
    <row r="31995" spans="20:52" x14ac:dyDescent="0.25">
      <c r="T31995" s="110"/>
      <c r="AC31995" s="109"/>
      <c r="AJ31995" s="111"/>
      <c r="AO31995" s="111"/>
      <c r="AV31995" s="111"/>
    </row>
    <row r="31996" spans="20:52" x14ac:dyDescent="0.25">
      <c r="T31996" s="110"/>
      <c r="AC31996" s="109"/>
    </row>
    <row r="31997" spans="20:52" x14ac:dyDescent="0.25">
      <c r="T31997" s="110"/>
      <c r="AC31997" s="109"/>
    </row>
    <row r="31998" spans="20:52" x14ac:dyDescent="0.25">
      <c r="T31998" s="110"/>
      <c r="AC31998" s="109"/>
      <c r="AV31998" s="111"/>
    </row>
    <row r="31999" spans="20:52" x14ac:dyDescent="0.25">
      <c r="T31999" s="110"/>
      <c r="AC31999" s="112"/>
      <c r="AJ31999" s="111"/>
      <c r="AP31999" s="111"/>
      <c r="AV31999" s="111"/>
      <c r="AZ31999" s="111"/>
    </row>
    <row r="32000" spans="20:52" x14ac:dyDescent="0.25">
      <c r="T32000" s="110"/>
      <c r="AC32000" s="109"/>
      <c r="AJ32000" s="111"/>
      <c r="AO32000" s="111"/>
      <c r="AR32000" s="111"/>
      <c r="AT32000" s="111"/>
      <c r="AV32000" s="111"/>
    </row>
    <row r="32001" spans="20:52" x14ac:dyDescent="0.25">
      <c r="T32001" s="110"/>
      <c r="AC32001" s="109"/>
      <c r="AJ32001" s="111"/>
      <c r="AO32001" s="111"/>
      <c r="AP32001" s="111"/>
      <c r="AV32001" s="111"/>
    </row>
    <row r="32002" spans="20:52" x14ac:dyDescent="0.25">
      <c r="T32002" s="110"/>
      <c r="AC32002" s="109"/>
      <c r="AP32002" s="111"/>
      <c r="AV32002" s="111"/>
    </row>
    <row r="32003" spans="20:52" x14ac:dyDescent="0.25">
      <c r="T32003" s="110"/>
      <c r="AC32003" s="109"/>
    </row>
    <row r="32004" spans="20:52" x14ac:dyDescent="0.25">
      <c r="T32004" s="110"/>
      <c r="AC32004" s="109"/>
      <c r="AJ32004" s="111"/>
      <c r="AO32004" s="111"/>
      <c r="AV32004" s="111"/>
    </row>
    <row r="32005" spans="20:52" x14ac:dyDescent="0.25">
      <c r="T32005" s="110"/>
      <c r="AC32005" s="112"/>
      <c r="AV32005" s="111"/>
    </row>
    <row r="32006" spans="20:52" x14ac:dyDescent="0.25">
      <c r="T32006" s="110"/>
      <c r="AC32006" s="109"/>
    </row>
    <row r="32007" spans="20:52" x14ac:dyDescent="0.25">
      <c r="T32007" s="110"/>
      <c r="AC32007" s="109"/>
      <c r="AJ32007" s="111"/>
      <c r="AO32007" s="111"/>
      <c r="AP32007" s="111"/>
      <c r="AV32007" s="111"/>
      <c r="AZ32007" s="111"/>
    </row>
    <row r="32008" spans="20:52" x14ac:dyDescent="0.25">
      <c r="T32008" s="110"/>
      <c r="AC32008" s="109"/>
      <c r="AJ32008" s="111"/>
      <c r="AO32008" s="111"/>
      <c r="AT32008" s="111"/>
      <c r="AV32008" s="111"/>
    </row>
    <row r="32009" spans="20:52" x14ac:dyDescent="0.25">
      <c r="T32009" s="110"/>
      <c r="AC32009" s="109"/>
      <c r="AP32009" s="111"/>
      <c r="AV32009" s="111"/>
    </row>
    <row r="32010" spans="20:52" x14ac:dyDescent="0.25">
      <c r="T32010" s="110"/>
      <c r="AC32010" s="109"/>
      <c r="AV32010" s="111"/>
    </row>
    <row r="32011" spans="20:52" x14ac:dyDescent="0.25">
      <c r="T32011" s="110"/>
      <c r="AC32011" s="109"/>
      <c r="AJ32011" s="111"/>
      <c r="AO32011" s="111"/>
      <c r="AV32011" s="111"/>
    </row>
    <row r="32012" spans="20:52" x14ac:dyDescent="0.25">
      <c r="T32012" s="110"/>
      <c r="AC32012" s="109"/>
    </row>
    <row r="32013" spans="20:52" x14ac:dyDescent="0.25">
      <c r="T32013" s="110"/>
      <c r="AC32013" s="109"/>
    </row>
    <row r="32014" spans="20:52" x14ac:dyDescent="0.25">
      <c r="T32014" s="110"/>
      <c r="AC32014" s="109"/>
      <c r="AP32014" s="111"/>
      <c r="AV32014" s="111"/>
    </row>
    <row r="32015" spans="20:52" x14ac:dyDescent="0.25">
      <c r="T32015" s="110"/>
      <c r="AC32015" s="109"/>
    </row>
    <row r="32016" spans="20:52" x14ac:dyDescent="0.25">
      <c r="T32016" s="110"/>
      <c r="AC32016" s="109"/>
      <c r="AJ32016" s="111"/>
      <c r="AO32016" s="111"/>
      <c r="AP32016" s="111"/>
      <c r="AV32016" s="111"/>
    </row>
    <row r="32017" spans="20:48" x14ac:dyDescent="0.25">
      <c r="T32017" s="110"/>
      <c r="AC32017" s="109"/>
    </row>
    <row r="32018" spans="20:48" x14ac:dyDescent="0.25">
      <c r="T32018" s="110"/>
      <c r="AC32018" s="109"/>
    </row>
    <row r="32019" spans="20:48" x14ac:dyDescent="0.25">
      <c r="T32019" s="110"/>
      <c r="AC32019" s="109"/>
      <c r="AV32019" s="111"/>
    </row>
    <row r="32020" spans="20:48" x14ac:dyDescent="0.25">
      <c r="T32020" s="110"/>
      <c r="AC32020" s="109"/>
      <c r="AJ32020" s="111"/>
      <c r="AO32020" s="111"/>
      <c r="AV32020" s="111"/>
    </row>
    <row r="32021" spans="20:48" x14ac:dyDescent="0.25">
      <c r="T32021" s="110"/>
      <c r="AC32021" s="109"/>
      <c r="AP32021" s="111"/>
      <c r="AV32021" s="111"/>
    </row>
    <row r="32022" spans="20:48" x14ac:dyDescent="0.25">
      <c r="T32022" s="110"/>
      <c r="AC32022" s="109"/>
      <c r="AJ32022" s="111"/>
      <c r="AO32022" s="111"/>
      <c r="AV32022" s="111"/>
    </row>
    <row r="32023" spans="20:48" x14ac:dyDescent="0.25">
      <c r="T32023" s="110"/>
      <c r="AC32023" s="109"/>
      <c r="AO32023" s="111"/>
      <c r="AP32023" s="111"/>
    </row>
    <row r="32024" spans="20:48" x14ac:dyDescent="0.25">
      <c r="T32024" s="110"/>
      <c r="AC32024" s="109"/>
    </row>
    <row r="32025" spans="20:48" x14ac:dyDescent="0.25">
      <c r="T32025" s="110"/>
      <c r="AC32025" s="109"/>
    </row>
    <row r="32026" spans="20:48" x14ac:dyDescent="0.25">
      <c r="T32026" s="110"/>
      <c r="AC32026" s="109"/>
    </row>
    <row r="32027" spans="20:48" x14ac:dyDescent="0.25">
      <c r="T32027" s="110"/>
      <c r="AC32027" s="109"/>
      <c r="AJ32027" s="111"/>
      <c r="AV32027" s="111"/>
    </row>
    <row r="32028" spans="20:48" x14ac:dyDescent="0.25">
      <c r="T32028" s="110"/>
      <c r="AC32028" s="109"/>
    </row>
    <row r="32029" spans="20:48" x14ac:dyDescent="0.25">
      <c r="T32029" s="110"/>
      <c r="AC32029" s="112"/>
      <c r="AJ32029" s="111"/>
      <c r="AO32029" s="111"/>
      <c r="AR32029" s="111"/>
      <c r="AT32029" s="111"/>
    </row>
    <row r="32030" spans="20:48" x14ac:dyDescent="0.25">
      <c r="T32030" s="110"/>
      <c r="AC32030" s="109"/>
    </row>
    <row r="32031" spans="20:48" x14ac:dyDescent="0.25">
      <c r="T32031" s="110"/>
      <c r="AC32031" s="109"/>
      <c r="AV32031" s="111"/>
    </row>
    <row r="32032" spans="20:48" x14ac:dyDescent="0.25">
      <c r="T32032" s="110"/>
      <c r="AC32032" s="109"/>
      <c r="AO32032" s="111"/>
      <c r="AV32032" s="111"/>
    </row>
    <row r="32033" spans="20:52" x14ac:dyDescent="0.25">
      <c r="T32033" s="110"/>
      <c r="AC32033" s="109"/>
      <c r="AJ32033" s="111"/>
      <c r="AO32033" s="111"/>
      <c r="AV32033" s="111"/>
    </row>
    <row r="32034" spans="20:52" x14ac:dyDescent="0.25">
      <c r="T32034" s="110"/>
      <c r="AC32034" s="109"/>
    </row>
    <row r="32035" spans="20:52" x14ac:dyDescent="0.25">
      <c r="T32035" s="110"/>
      <c r="AC32035" s="109"/>
    </row>
    <row r="32036" spans="20:52" x14ac:dyDescent="0.25">
      <c r="T32036" s="110"/>
      <c r="AC32036" s="109"/>
      <c r="AJ32036" s="111"/>
      <c r="AO32036" s="111"/>
      <c r="AV32036" s="111"/>
    </row>
    <row r="32037" spans="20:52" x14ac:dyDescent="0.25">
      <c r="T32037" s="110"/>
      <c r="AC32037" s="109"/>
    </row>
    <row r="32038" spans="20:52" x14ac:dyDescent="0.25">
      <c r="T32038" s="110"/>
      <c r="AC32038" s="109"/>
      <c r="AJ32038" s="111"/>
      <c r="AP32038" s="111"/>
      <c r="AV32038" s="111"/>
    </row>
    <row r="32039" spans="20:52" x14ac:dyDescent="0.25">
      <c r="T32039" s="110"/>
      <c r="AC32039" s="112"/>
    </row>
    <row r="32040" spans="20:52" x14ac:dyDescent="0.25">
      <c r="T32040" s="110"/>
      <c r="AC32040" s="109"/>
    </row>
    <row r="32041" spans="20:52" x14ac:dyDescent="0.25">
      <c r="T32041" s="110"/>
      <c r="AC32041" s="109"/>
      <c r="AJ32041" s="111"/>
      <c r="AO32041" s="111"/>
      <c r="AP32041" s="111"/>
      <c r="AV32041" s="111"/>
    </row>
    <row r="32042" spans="20:52" x14ac:dyDescent="0.25">
      <c r="T32042" s="110"/>
      <c r="AC32042" s="109"/>
    </row>
    <row r="32043" spans="20:52" x14ac:dyDescent="0.25">
      <c r="T32043" s="110"/>
      <c r="AC32043" s="109"/>
      <c r="AZ32043" s="111"/>
    </row>
    <row r="32044" spans="20:52" x14ac:dyDescent="0.25">
      <c r="T32044" s="110"/>
      <c r="AC32044" s="109"/>
      <c r="AJ32044" s="111"/>
      <c r="AO32044" s="111"/>
      <c r="AV32044" s="111"/>
    </row>
    <row r="32045" spans="20:52" x14ac:dyDescent="0.25">
      <c r="T32045" s="110"/>
      <c r="AC32045" s="112"/>
      <c r="AJ32045" s="111"/>
      <c r="AO32045" s="111"/>
      <c r="AV32045" s="111"/>
    </row>
    <row r="32046" spans="20:52" x14ac:dyDescent="0.25">
      <c r="T32046" s="110"/>
      <c r="AC32046" s="109"/>
      <c r="AJ32046" s="111"/>
      <c r="AO32046" s="111"/>
      <c r="AP32046" s="111"/>
      <c r="AV32046" s="111"/>
    </row>
    <row r="32047" spans="20:52" x14ac:dyDescent="0.25">
      <c r="T32047" s="110"/>
      <c r="AC32047" s="109"/>
      <c r="AJ32047" s="111"/>
      <c r="AO32047" s="111"/>
      <c r="AT32047" s="111"/>
      <c r="AV32047" s="111"/>
    </row>
    <row r="32048" spans="20:52" x14ac:dyDescent="0.25">
      <c r="T32048" s="110"/>
      <c r="AC32048" s="112"/>
      <c r="AJ32048" s="111"/>
    </row>
    <row r="32049" spans="20:48" x14ac:dyDescent="0.25">
      <c r="T32049" s="110"/>
      <c r="AC32049" s="109"/>
    </row>
    <row r="32050" spans="20:48" x14ac:dyDescent="0.25">
      <c r="T32050" s="110"/>
      <c r="AC32050" s="109"/>
      <c r="AV32050" s="111"/>
    </row>
    <row r="32051" spans="20:48" x14ac:dyDescent="0.25">
      <c r="T32051" s="110"/>
      <c r="AC32051" s="109"/>
    </row>
    <row r="32052" spans="20:48" x14ac:dyDescent="0.25">
      <c r="T32052" s="110"/>
      <c r="AC32052" s="109"/>
      <c r="AJ32052" s="111"/>
      <c r="AP32052" s="111"/>
      <c r="AV32052" s="111"/>
    </row>
    <row r="32053" spans="20:48" x14ac:dyDescent="0.25">
      <c r="T32053" s="110"/>
      <c r="AC32053" s="109"/>
    </row>
    <row r="32054" spans="20:48" x14ac:dyDescent="0.25">
      <c r="T32054" s="110"/>
      <c r="AC32054" s="109"/>
    </row>
    <row r="32055" spans="20:48" x14ac:dyDescent="0.25">
      <c r="T32055" s="110"/>
      <c r="AC32055" s="112"/>
      <c r="AJ32055" s="111"/>
      <c r="AO32055" s="111"/>
      <c r="AP32055" s="111"/>
      <c r="AT32055" s="111"/>
      <c r="AV32055" s="111"/>
    </row>
    <row r="32056" spans="20:48" x14ac:dyDescent="0.25">
      <c r="T32056" s="110"/>
      <c r="AC32056" s="112"/>
      <c r="AJ32056" s="111"/>
      <c r="AO32056" s="111"/>
      <c r="AP32056" s="111"/>
      <c r="AT32056" s="111"/>
      <c r="AV32056" s="111"/>
    </row>
    <row r="32057" spans="20:48" x14ac:dyDescent="0.25">
      <c r="T32057" s="110"/>
      <c r="AC32057" s="109"/>
    </row>
    <row r="32058" spans="20:48" x14ac:dyDescent="0.25">
      <c r="T32058" s="110"/>
      <c r="AC32058" s="109"/>
    </row>
    <row r="32059" spans="20:48" x14ac:dyDescent="0.25">
      <c r="T32059" s="110"/>
      <c r="AC32059" s="109"/>
      <c r="AJ32059" s="111"/>
      <c r="AO32059" s="111"/>
    </row>
    <row r="32060" spans="20:48" x14ac:dyDescent="0.25">
      <c r="T32060" s="110"/>
      <c r="AC32060" s="109"/>
      <c r="AJ32060" s="111"/>
      <c r="AO32060" s="111"/>
      <c r="AP32060" s="111"/>
      <c r="AT32060" s="111"/>
      <c r="AV32060" s="111"/>
    </row>
    <row r="32061" spans="20:48" x14ac:dyDescent="0.25">
      <c r="T32061" s="110"/>
      <c r="AC32061" s="112"/>
    </row>
    <row r="32062" spans="20:48" x14ac:dyDescent="0.25">
      <c r="T32062" s="110"/>
      <c r="AC32062" s="109"/>
    </row>
    <row r="32063" spans="20:48" x14ac:dyDescent="0.25">
      <c r="T32063" s="110"/>
      <c r="AO32063" s="111"/>
      <c r="AP32063" s="111"/>
      <c r="AT32063" s="111"/>
    </row>
    <row r="32064" spans="20:48" x14ac:dyDescent="0.25">
      <c r="T32064" s="110"/>
      <c r="AJ32064" s="111"/>
      <c r="AO32064" s="111"/>
      <c r="AV32064" s="111"/>
    </row>
    <row r="32065" spans="20:52" x14ac:dyDescent="0.25">
      <c r="T32065" s="110"/>
      <c r="AJ32065" s="111"/>
      <c r="AO32065" s="111"/>
      <c r="AT32065" s="111"/>
      <c r="AV32065" s="111"/>
    </row>
    <row r="32066" spans="20:52" x14ac:dyDescent="0.25">
      <c r="T32066" s="110"/>
      <c r="AJ32066" s="111"/>
      <c r="AO32066" s="111"/>
    </row>
    <row r="32067" spans="20:52" x14ac:dyDescent="0.25">
      <c r="T32067" s="110"/>
      <c r="AJ32067" s="111"/>
      <c r="AO32067" s="111"/>
      <c r="AP32067" s="111"/>
      <c r="AV32067" s="111"/>
    </row>
    <row r="32068" spans="20:52" x14ac:dyDescent="0.25">
      <c r="T32068" s="110"/>
    </row>
    <row r="32069" spans="20:52" x14ac:dyDescent="0.25">
      <c r="T32069" s="110"/>
      <c r="AO32069" s="111"/>
      <c r="AV32069" s="111"/>
      <c r="AZ32069" s="111"/>
    </row>
    <row r="32070" spans="20:52" x14ac:dyDescent="0.25">
      <c r="T32070" s="110"/>
      <c r="AZ32070" s="111"/>
    </row>
    <row r="32071" spans="20:52" x14ac:dyDescent="0.25">
      <c r="T32071" s="110"/>
    </row>
    <row r="32072" spans="20:52" x14ac:dyDescent="0.25">
      <c r="T32072" s="110"/>
    </row>
    <row r="32073" spans="20:52" x14ac:dyDescent="0.25">
      <c r="T32073" s="110"/>
      <c r="AZ32073" s="111"/>
    </row>
    <row r="32074" spans="20:52" x14ac:dyDescent="0.25">
      <c r="T32074" s="110"/>
      <c r="AZ32074" s="111"/>
    </row>
    <row r="32075" spans="20:52" x14ac:dyDescent="0.25">
      <c r="T32075" s="110"/>
    </row>
    <row r="32076" spans="20:52" x14ac:dyDescent="0.25">
      <c r="T32076" s="110"/>
      <c r="AZ32076" s="111"/>
    </row>
    <row r="32077" spans="20:52" x14ac:dyDescent="0.25">
      <c r="T32077" s="110"/>
      <c r="AJ32077" s="111"/>
      <c r="AT32077" s="111"/>
    </row>
    <row r="32078" spans="20:52" x14ac:dyDescent="0.25">
      <c r="T32078" s="110"/>
    </row>
    <row r="32079" spans="20:52" x14ac:dyDescent="0.25">
      <c r="T32079" s="110"/>
    </row>
    <row r="32080" spans="20:52" x14ac:dyDescent="0.25">
      <c r="T32080" s="110"/>
      <c r="AJ32080" s="111"/>
      <c r="AO32080" s="111"/>
      <c r="AP32080" s="111"/>
      <c r="AT32080" s="111"/>
      <c r="AV32080" s="111"/>
    </row>
    <row r="32081" spans="20:52" x14ac:dyDescent="0.25">
      <c r="T32081" s="110"/>
      <c r="AJ32081" s="111"/>
      <c r="AO32081" s="111"/>
      <c r="AV32081" s="111"/>
    </row>
    <row r="32082" spans="20:52" x14ac:dyDescent="0.25">
      <c r="T32082" s="110"/>
      <c r="AJ32082" s="111"/>
      <c r="AP32082" s="111"/>
    </row>
    <row r="32083" spans="20:52" x14ac:dyDescent="0.25">
      <c r="T32083" s="110"/>
      <c r="AJ32083" s="111"/>
      <c r="AO32083" s="111"/>
      <c r="AP32083" s="111"/>
      <c r="AV32083" s="111"/>
    </row>
    <row r="32084" spans="20:52" x14ac:dyDescent="0.25">
      <c r="T32084" s="110"/>
      <c r="AO32084" s="111"/>
      <c r="AV32084" s="111"/>
    </row>
    <row r="32085" spans="20:52" x14ac:dyDescent="0.25">
      <c r="T32085" s="110"/>
      <c r="AJ32085" s="111"/>
      <c r="AO32085" s="111"/>
      <c r="AP32085" s="111"/>
      <c r="AT32085" s="111"/>
      <c r="AV32085" s="111"/>
    </row>
    <row r="32086" spans="20:52" x14ac:dyDescent="0.25">
      <c r="T32086" s="110"/>
      <c r="AZ32086" s="111"/>
    </row>
    <row r="32087" spans="20:52" x14ac:dyDescent="0.25">
      <c r="T32087" s="110"/>
      <c r="AJ32087" s="111"/>
      <c r="AO32087" s="111"/>
      <c r="AP32087" s="111"/>
      <c r="AV32087" s="111"/>
      <c r="AZ32087" s="111"/>
    </row>
    <row r="32088" spans="20:52" x14ac:dyDescent="0.25">
      <c r="T32088" s="110"/>
    </row>
    <row r="32089" spans="20:52" x14ac:dyDescent="0.25">
      <c r="T32089" s="110"/>
      <c r="AJ32089" s="111"/>
      <c r="AO32089" s="111"/>
      <c r="AT32089" s="111"/>
    </row>
    <row r="32090" spans="20:52" x14ac:dyDescent="0.25">
      <c r="T32090" s="110"/>
      <c r="AJ32090" s="111"/>
      <c r="AO32090" s="111"/>
      <c r="AP32090" s="111"/>
    </row>
    <row r="32091" spans="20:52" x14ac:dyDescent="0.25">
      <c r="T32091" s="110"/>
      <c r="AJ32091" s="111"/>
      <c r="AO32091" s="111"/>
      <c r="AV32091" s="111"/>
    </row>
    <row r="32092" spans="20:52" x14ac:dyDescent="0.25">
      <c r="T32092" s="110"/>
    </row>
    <row r="32093" spans="20:52" x14ac:dyDescent="0.25">
      <c r="T32093" s="110"/>
      <c r="AO32093" s="111"/>
      <c r="AP32093" s="111"/>
      <c r="AV32093" s="111"/>
    </row>
    <row r="32094" spans="20:52" x14ac:dyDescent="0.25">
      <c r="T32094" s="110"/>
    </row>
    <row r="32095" spans="20:52" x14ac:dyDescent="0.25">
      <c r="T32095" s="110"/>
      <c r="AV32095" s="111"/>
    </row>
    <row r="32096" spans="20:52" x14ac:dyDescent="0.25">
      <c r="T32096" s="110"/>
      <c r="AJ32096" s="111"/>
      <c r="AP32096" s="111"/>
      <c r="AV32096" s="111"/>
    </row>
    <row r="32097" spans="20:48" x14ac:dyDescent="0.25">
      <c r="T32097" s="110"/>
      <c r="AJ32097" s="111"/>
      <c r="AO32097" s="111"/>
      <c r="AP32097" s="111"/>
      <c r="AT32097" s="111"/>
    </row>
    <row r="32098" spans="20:48" x14ac:dyDescent="0.25">
      <c r="T32098" s="110"/>
    </row>
    <row r="32099" spans="20:48" x14ac:dyDescent="0.25">
      <c r="T32099" s="110"/>
      <c r="AO32099" s="111"/>
      <c r="AP32099" s="111"/>
      <c r="AV32099" s="111"/>
    </row>
    <row r="32100" spans="20:48" x14ac:dyDescent="0.25">
      <c r="T32100" s="110"/>
      <c r="AJ32100" s="111"/>
      <c r="AO32100" s="111"/>
      <c r="AR32100" s="111"/>
      <c r="AV32100" s="111"/>
    </row>
    <row r="32101" spans="20:48" x14ac:dyDescent="0.25">
      <c r="T32101" s="110"/>
      <c r="AJ32101" s="111"/>
      <c r="AO32101" s="111"/>
      <c r="AV32101" s="111"/>
    </row>
    <row r="32102" spans="20:48" x14ac:dyDescent="0.25">
      <c r="T32102" s="110"/>
      <c r="AV32102" s="111"/>
    </row>
    <row r="32103" spans="20:48" x14ac:dyDescent="0.25">
      <c r="T32103" s="110"/>
      <c r="AJ32103" s="111"/>
      <c r="AO32103" s="111"/>
      <c r="AV32103" s="111"/>
    </row>
    <row r="32104" spans="20:48" x14ac:dyDescent="0.25">
      <c r="T32104" s="110"/>
      <c r="AJ32104" s="111"/>
      <c r="AO32104" s="111"/>
    </row>
    <row r="32105" spans="20:48" x14ac:dyDescent="0.25">
      <c r="T32105" s="110"/>
      <c r="AJ32105" s="111"/>
      <c r="AO32105" s="111"/>
      <c r="AP32105" s="111"/>
    </row>
    <row r="32106" spans="20:48" x14ac:dyDescent="0.25">
      <c r="T32106" s="110"/>
      <c r="AO32106" s="111"/>
      <c r="AT32106" s="111"/>
      <c r="AV32106" s="111"/>
    </row>
    <row r="32107" spans="20:48" x14ac:dyDescent="0.25">
      <c r="T32107" s="110"/>
      <c r="AJ32107" s="111"/>
      <c r="AO32107" s="111"/>
      <c r="AP32107" s="111"/>
      <c r="AV32107" s="111"/>
    </row>
    <row r="32108" spans="20:48" x14ac:dyDescent="0.25">
      <c r="T32108" s="110"/>
      <c r="AJ32108" s="111"/>
      <c r="AP32108" s="111"/>
      <c r="AV32108" s="111"/>
    </row>
    <row r="32109" spans="20:48" x14ac:dyDescent="0.25">
      <c r="T32109" s="110"/>
    </row>
    <row r="32110" spans="20:48" x14ac:dyDescent="0.25">
      <c r="T32110" s="110"/>
      <c r="AV32110" s="111"/>
    </row>
    <row r="32111" spans="20:48" x14ac:dyDescent="0.25">
      <c r="T32111" s="110"/>
      <c r="AJ32111" s="111"/>
      <c r="AO32111" s="111"/>
      <c r="AP32111" s="111"/>
      <c r="AV32111" s="111"/>
    </row>
    <row r="32112" spans="20:48" x14ac:dyDescent="0.25">
      <c r="T32112" s="110"/>
    </row>
    <row r="32113" spans="20:52" x14ac:dyDescent="0.25">
      <c r="T32113" s="110"/>
      <c r="AJ32113" s="111"/>
      <c r="AO32113" s="111"/>
      <c r="AP32113" s="111"/>
      <c r="AV32113" s="111"/>
    </row>
    <row r="32114" spans="20:52" x14ac:dyDescent="0.25">
      <c r="T32114" s="110"/>
      <c r="AJ32114" s="111"/>
      <c r="AO32114" s="111"/>
      <c r="AT32114" s="111"/>
      <c r="AV32114" s="111"/>
    </row>
    <row r="32115" spans="20:52" x14ac:dyDescent="0.25">
      <c r="T32115" s="110"/>
      <c r="AJ32115" s="111"/>
      <c r="AO32115" s="111"/>
      <c r="AP32115" s="111"/>
      <c r="AT32115" s="111"/>
      <c r="AV32115" s="111"/>
    </row>
    <row r="32116" spans="20:52" x14ac:dyDescent="0.25">
      <c r="T32116" s="110"/>
      <c r="AJ32116" s="111"/>
      <c r="AO32116" s="111"/>
      <c r="AP32116" s="111"/>
      <c r="AV32116" s="111"/>
      <c r="AZ32116" s="111"/>
    </row>
    <row r="32117" spans="20:52" x14ac:dyDescent="0.25">
      <c r="T32117" s="110"/>
      <c r="AJ32117" s="111"/>
      <c r="AP32117" s="111"/>
      <c r="AV32117" s="111"/>
      <c r="AZ32117" s="111"/>
    </row>
    <row r="32118" spans="20:52" x14ac:dyDescent="0.25">
      <c r="T32118" s="110"/>
      <c r="AV32118" s="111"/>
    </row>
    <row r="32119" spans="20:52" x14ac:dyDescent="0.25">
      <c r="T32119" s="110"/>
      <c r="AJ32119" s="111"/>
      <c r="AP32119" s="111"/>
    </row>
    <row r="32120" spans="20:52" x14ac:dyDescent="0.25">
      <c r="T32120" s="110"/>
      <c r="AJ32120" s="111"/>
      <c r="AO32120" s="111"/>
      <c r="AP32120" s="111"/>
      <c r="AT32120" s="111"/>
      <c r="AV32120" s="111"/>
    </row>
    <row r="32121" spans="20:52" x14ac:dyDescent="0.25">
      <c r="T32121" s="110"/>
      <c r="AJ32121" s="111"/>
      <c r="AO32121" s="111"/>
    </row>
    <row r="32122" spans="20:52" x14ac:dyDescent="0.25">
      <c r="T32122" s="110"/>
      <c r="AO32122" s="111"/>
      <c r="AP32122" s="111"/>
      <c r="AV32122" s="111"/>
    </row>
    <row r="32123" spans="20:52" x14ac:dyDescent="0.25">
      <c r="T32123" s="110"/>
    </row>
    <row r="32124" spans="20:52" x14ac:dyDescent="0.25">
      <c r="T32124" s="110"/>
      <c r="AP32124" s="111"/>
    </row>
    <row r="32125" spans="20:52" x14ac:dyDescent="0.25">
      <c r="T32125" s="110"/>
    </row>
    <row r="32126" spans="20:52" x14ac:dyDescent="0.25">
      <c r="T32126" s="110"/>
      <c r="AV32126" s="111"/>
    </row>
    <row r="32127" spans="20:52" x14ac:dyDescent="0.25">
      <c r="T32127" s="110"/>
    </row>
    <row r="32128" spans="20:52" x14ac:dyDescent="0.25">
      <c r="T32128" s="110"/>
      <c r="AJ32128" s="111"/>
      <c r="AO32128" s="111"/>
      <c r="AV32128" s="111"/>
    </row>
    <row r="32129" spans="20:52" x14ac:dyDescent="0.25">
      <c r="T32129" s="110"/>
      <c r="AT32129" s="111"/>
      <c r="AV32129" s="111"/>
    </row>
    <row r="32130" spans="20:52" x14ac:dyDescent="0.25">
      <c r="T32130" s="110"/>
    </row>
    <row r="32131" spans="20:52" x14ac:dyDescent="0.25">
      <c r="T32131" s="110"/>
      <c r="AJ32131" s="111"/>
      <c r="AO32131" s="111"/>
      <c r="AV32131" s="111"/>
    </row>
    <row r="32132" spans="20:52" x14ac:dyDescent="0.25">
      <c r="T32132" s="110"/>
      <c r="AP32132" s="111"/>
      <c r="AV32132" s="111"/>
      <c r="AZ32132" s="111"/>
    </row>
    <row r="32133" spans="20:52" x14ac:dyDescent="0.25">
      <c r="T32133" s="110"/>
      <c r="AJ32133" s="111"/>
    </row>
    <row r="32134" spans="20:52" x14ac:dyDescent="0.25">
      <c r="T32134" s="110"/>
    </row>
    <row r="32135" spans="20:52" x14ac:dyDescent="0.25">
      <c r="T32135" s="110"/>
    </row>
    <row r="32136" spans="20:52" x14ac:dyDescent="0.25">
      <c r="T32136" s="110"/>
    </row>
    <row r="32137" spans="20:52" x14ac:dyDescent="0.25">
      <c r="T32137" s="110"/>
    </row>
    <row r="32138" spans="20:52" x14ac:dyDescent="0.25">
      <c r="T32138" s="110"/>
      <c r="AJ32138" s="111"/>
      <c r="AO32138" s="111"/>
      <c r="AP32138" s="111"/>
      <c r="AV32138" s="111"/>
    </row>
    <row r="32139" spans="20:52" x14ac:dyDescent="0.25">
      <c r="T32139" s="110"/>
    </row>
    <row r="32140" spans="20:52" x14ac:dyDescent="0.25">
      <c r="T32140" s="110"/>
      <c r="AJ32140" s="111"/>
      <c r="AO32140" s="111"/>
      <c r="AV32140" s="111"/>
    </row>
    <row r="32141" spans="20:52" x14ac:dyDescent="0.25">
      <c r="T32141" s="110"/>
    </row>
    <row r="32142" spans="20:52" x14ac:dyDescent="0.25">
      <c r="T32142" s="110"/>
    </row>
    <row r="32143" spans="20:52" x14ac:dyDescent="0.25">
      <c r="T32143" s="110"/>
      <c r="AJ32143" s="111"/>
      <c r="AO32143" s="111"/>
      <c r="AP32143" s="111"/>
      <c r="AR32143" s="111"/>
      <c r="AV32143" s="111"/>
    </row>
    <row r="32144" spans="20:52" x14ac:dyDescent="0.25">
      <c r="T32144" s="110"/>
      <c r="AJ32144" s="111"/>
      <c r="AO32144" s="111"/>
      <c r="AV32144" s="111"/>
    </row>
    <row r="32145" spans="20:48" x14ac:dyDescent="0.25">
      <c r="T32145" s="110"/>
      <c r="AP32145" s="111"/>
      <c r="AV32145" s="111"/>
    </row>
    <row r="32146" spans="20:48" x14ac:dyDescent="0.25">
      <c r="T32146" s="110"/>
    </row>
    <row r="32147" spans="20:48" x14ac:dyDescent="0.25">
      <c r="T32147" s="110"/>
    </row>
    <row r="32148" spans="20:48" x14ac:dyDescent="0.25">
      <c r="T32148" s="110"/>
    </row>
    <row r="32149" spans="20:48" x14ac:dyDescent="0.25">
      <c r="T32149" s="110"/>
    </row>
    <row r="32150" spans="20:48" x14ac:dyDescent="0.25">
      <c r="T32150" s="110"/>
      <c r="AJ32150" s="111"/>
      <c r="AP32150" s="111"/>
      <c r="AT32150" s="111"/>
      <c r="AV32150" s="111"/>
    </row>
    <row r="32151" spans="20:48" x14ac:dyDescent="0.25">
      <c r="T32151" s="110"/>
    </row>
    <row r="32152" spans="20:48" x14ac:dyDescent="0.25">
      <c r="T32152" s="110"/>
      <c r="AJ32152" s="111"/>
      <c r="AO32152" s="111"/>
      <c r="AP32152" s="111"/>
      <c r="AT32152" s="111"/>
      <c r="AV32152" s="111"/>
    </row>
    <row r="32153" spans="20:48" x14ac:dyDescent="0.25">
      <c r="T32153" s="110"/>
    </row>
    <row r="32154" spans="20:48" x14ac:dyDescent="0.25">
      <c r="T32154" s="110"/>
    </row>
    <row r="32155" spans="20:48" x14ac:dyDescent="0.25">
      <c r="T32155" s="110"/>
      <c r="AJ32155" s="111"/>
      <c r="AO32155" s="111"/>
      <c r="AR32155" s="111"/>
      <c r="AV32155" s="111"/>
    </row>
    <row r="32156" spans="20:48" x14ac:dyDescent="0.25">
      <c r="T32156" s="110"/>
    </row>
    <row r="32157" spans="20:48" x14ac:dyDescent="0.25">
      <c r="T32157" s="110"/>
      <c r="AV32157" s="111"/>
    </row>
    <row r="32158" spans="20:48" x14ac:dyDescent="0.25">
      <c r="T32158" s="110"/>
      <c r="AV32158" s="111"/>
    </row>
    <row r="32159" spans="20:48" x14ac:dyDescent="0.25">
      <c r="T32159" s="110"/>
      <c r="AJ32159" s="111"/>
      <c r="AO32159" s="111"/>
      <c r="AP32159" s="111"/>
      <c r="AV32159" s="111"/>
    </row>
    <row r="32160" spans="20:48" x14ac:dyDescent="0.25">
      <c r="T32160" s="110"/>
    </row>
    <row r="32161" spans="20:52" x14ac:dyDescent="0.25">
      <c r="T32161" s="110"/>
      <c r="AR32161" s="111"/>
      <c r="AV32161" s="111"/>
    </row>
    <row r="32162" spans="20:52" x14ac:dyDescent="0.25">
      <c r="T32162" s="110"/>
    </row>
    <row r="32163" spans="20:52" x14ac:dyDescent="0.25">
      <c r="T32163" s="110"/>
      <c r="AZ32163" s="111"/>
    </row>
    <row r="32164" spans="20:52" x14ac:dyDescent="0.25">
      <c r="T32164" s="110"/>
    </row>
    <row r="32165" spans="20:52" x14ac:dyDescent="0.25">
      <c r="T32165" s="110"/>
      <c r="AJ32165" s="111"/>
      <c r="AO32165" s="111"/>
      <c r="AV32165" s="111"/>
    </row>
    <row r="32166" spans="20:52" x14ac:dyDescent="0.25">
      <c r="T32166" s="110"/>
      <c r="AJ32166" s="111"/>
      <c r="AO32166" s="111"/>
      <c r="AT32166" s="111"/>
      <c r="AV32166" s="111"/>
    </row>
    <row r="32167" spans="20:52" x14ac:dyDescent="0.25">
      <c r="T32167" s="110"/>
      <c r="AJ32167" s="111"/>
      <c r="AO32167" s="111"/>
      <c r="AP32167" s="111"/>
      <c r="AT32167" s="111"/>
      <c r="AV32167" s="111"/>
    </row>
    <row r="32168" spans="20:52" x14ac:dyDescent="0.25">
      <c r="T32168" s="110"/>
      <c r="AJ32168" s="111"/>
      <c r="AP32168" s="111"/>
      <c r="AV32168" s="111"/>
      <c r="AZ32168" s="111"/>
    </row>
    <row r="32169" spans="20:52" x14ac:dyDescent="0.25">
      <c r="T32169" s="110"/>
    </row>
    <row r="32170" spans="20:52" x14ac:dyDescent="0.25">
      <c r="T32170" s="110"/>
    </row>
    <row r="32171" spans="20:52" x14ac:dyDescent="0.25">
      <c r="T32171" s="110"/>
    </row>
    <row r="32172" spans="20:52" x14ac:dyDescent="0.25">
      <c r="T32172" s="110"/>
      <c r="AJ32172" s="111"/>
      <c r="AO32172" s="111"/>
      <c r="AP32172" s="111"/>
      <c r="AV32172" s="111"/>
    </row>
    <row r="32173" spans="20:52" x14ac:dyDescent="0.25">
      <c r="T32173" s="110"/>
      <c r="AJ32173" s="111"/>
      <c r="AO32173" s="111"/>
      <c r="AV32173" s="111"/>
    </row>
    <row r="32174" spans="20:52" x14ac:dyDescent="0.25">
      <c r="T32174" s="110"/>
      <c r="AJ32174" s="111"/>
      <c r="AO32174" s="111"/>
      <c r="AV32174" s="111"/>
    </row>
    <row r="32175" spans="20:52" x14ac:dyDescent="0.25">
      <c r="T32175" s="110"/>
    </row>
    <row r="32176" spans="20:52" x14ac:dyDescent="0.25">
      <c r="T32176" s="110"/>
      <c r="AJ32176" s="111"/>
      <c r="AO32176" s="111"/>
    </row>
    <row r="32177" spans="20:48" x14ac:dyDescent="0.25">
      <c r="T32177" s="110"/>
    </row>
    <row r="32178" spans="20:48" x14ac:dyDescent="0.25">
      <c r="T32178" s="110"/>
    </row>
    <row r="32179" spans="20:48" x14ac:dyDescent="0.25">
      <c r="T32179" s="110"/>
      <c r="AP32179" s="111"/>
      <c r="AV32179" s="111"/>
    </row>
    <row r="32180" spans="20:48" x14ac:dyDescent="0.25">
      <c r="T32180" s="110"/>
      <c r="AO32180" s="111"/>
      <c r="AV32180" s="111"/>
    </row>
    <row r="32181" spans="20:48" x14ac:dyDescent="0.25">
      <c r="T32181" s="110"/>
      <c r="AJ32181" s="111"/>
      <c r="AO32181" s="111"/>
      <c r="AV32181" s="111"/>
    </row>
    <row r="32182" spans="20:48" x14ac:dyDescent="0.25">
      <c r="T32182" s="110"/>
    </row>
    <row r="32183" spans="20:48" x14ac:dyDescent="0.25">
      <c r="T32183" s="110"/>
      <c r="AJ32183" s="111"/>
      <c r="AP32183" s="111"/>
      <c r="AV32183" s="111"/>
    </row>
    <row r="32184" spans="20:48" x14ac:dyDescent="0.25">
      <c r="T32184" s="110"/>
      <c r="AJ32184" s="111"/>
      <c r="AO32184" s="111"/>
      <c r="AP32184" s="111"/>
    </row>
    <row r="32185" spans="20:48" x14ac:dyDescent="0.25">
      <c r="T32185" s="110"/>
      <c r="AJ32185" s="111"/>
      <c r="AO32185" s="111"/>
      <c r="AV32185" s="111"/>
    </row>
    <row r="32186" spans="20:48" x14ac:dyDescent="0.25">
      <c r="T32186" s="110"/>
      <c r="AJ32186" s="111"/>
      <c r="AO32186" s="111"/>
      <c r="AP32186" s="111"/>
      <c r="AV32186" s="111"/>
    </row>
    <row r="32187" spans="20:48" x14ac:dyDescent="0.25">
      <c r="T32187" s="110"/>
      <c r="AP32187" s="111"/>
      <c r="AV32187" s="111"/>
    </row>
    <row r="32188" spans="20:48" x14ac:dyDescent="0.25">
      <c r="T32188" s="110"/>
      <c r="AJ32188" s="111"/>
      <c r="AO32188" s="111"/>
      <c r="AV32188" s="111"/>
    </row>
    <row r="32189" spans="20:48" x14ac:dyDescent="0.25">
      <c r="T32189" s="110"/>
      <c r="AJ32189" s="111"/>
      <c r="AO32189" s="111"/>
      <c r="AP32189" s="111"/>
      <c r="AV32189" s="111"/>
    </row>
    <row r="32190" spans="20:48" x14ac:dyDescent="0.25">
      <c r="T32190" s="110"/>
    </row>
    <row r="32191" spans="20:48" x14ac:dyDescent="0.25">
      <c r="T32191" s="110"/>
      <c r="AP32191" s="111"/>
    </row>
    <row r="32192" spans="20:48" x14ac:dyDescent="0.25">
      <c r="T32192" s="110"/>
      <c r="AJ32192" s="111"/>
      <c r="AO32192" s="111"/>
      <c r="AV32192" s="111"/>
    </row>
    <row r="32193" spans="20:52" x14ac:dyDescent="0.25">
      <c r="T32193" s="110"/>
    </row>
    <row r="32194" spans="20:52" x14ac:dyDescent="0.25">
      <c r="T32194" s="110"/>
      <c r="AJ32194" s="111"/>
      <c r="AO32194" s="111"/>
    </row>
    <row r="32195" spans="20:52" x14ac:dyDescent="0.25">
      <c r="T32195" s="110"/>
      <c r="AO32195" s="111"/>
      <c r="AP32195" s="111"/>
      <c r="AV32195" s="111"/>
    </row>
    <row r="32196" spans="20:52" x14ac:dyDescent="0.25">
      <c r="T32196" s="110"/>
    </row>
    <row r="32197" spans="20:52" x14ac:dyDescent="0.25">
      <c r="T32197" s="110"/>
    </row>
    <row r="32198" spans="20:52" x14ac:dyDescent="0.25">
      <c r="T32198" s="110"/>
      <c r="AT32198" s="111"/>
      <c r="AV32198" s="111"/>
    </row>
    <row r="32199" spans="20:52" x14ac:dyDescent="0.25">
      <c r="T32199" s="110"/>
      <c r="AP32199" s="111"/>
      <c r="AV32199" s="111"/>
      <c r="AZ32199" s="111"/>
    </row>
    <row r="32200" spans="20:52" x14ac:dyDescent="0.25">
      <c r="T32200" s="110"/>
    </row>
    <row r="32201" spans="20:52" x14ac:dyDescent="0.25">
      <c r="T32201" s="110"/>
    </row>
    <row r="32202" spans="20:52" x14ac:dyDescent="0.25">
      <c r="T32202" s="110"/>
    </row>
    <row r="32203" spans="20:52" x14ac:dyDescent="0.25">
      <c r="T32203" s="110"/>
    </row>
    <row r="32204" spans="20:52" x14ac:dyDescent="0.25">
      <c r="T32204" s="110"/>
      <c r="AJ32204" s="111"/>
      <c r="AZ32204" s="111"/>
    </row>
    <row r="32205" spans="20:52" x14ac:dyDescent="0.25">
      <c r="T32205" s="110"/>
    </row>
    <row r="32206" spans="20:52" x14ac:dyDescent="0.25">
      <c r="T32206" s="110"/>
      <c r="AJ32206" s="111"/>
      <c r="AO32206" s="111"/>
      <c r="AP32206" s="111"/>
      <c r="AV32206" s="111"/>
    </row>
    <row r="32207" spans="20:52" x14ac:dyDescent="0.25">
      <c r="T32207" s="110"/>
    </row>
    <row r="32208" spans="20:52" x14ac:dyDescent="0.25">
      <c r="T32208" s="110"/>
      <c r="AJ32208" s="111"/>
      <c r="AO32208" s="111"/>
      <c r="AP32208" s="111"/>
      <c r="AV32208" s="111"/>
    </row>
    <row r="32209" spans="20:52" x14ac:dyDescent="0.25">
      <c r="T32209" s="110"/>
    </row>
    <row r="32210" spans="20:52" x14ac:dyDescent="0.25">
      <c r="T32210" s="110"/>
    </row>
    <row r="32211" spans="20:52" x14ac:dyDescent="0.25">
      <c r="T32211" s="110"/>
    </row>
    <row r="32212" spans="20:52" x14ac:dyDescent="0.25">
      <c r="T32212" s="110"/>
      <c r="AJ32212" s="111"/>
      <c r="AO32212" s="111"/>
      <c r="AV32212" s="111"/>
    </row>
    <row r="32213" spans="20:52" x14ac:dyDescent="0.25">
      <c r="T32213" s="110"/>
    </row>
    <row r="32214" spans="20:52" x14ac:dyDescent="0.25">
      <c r="T32214" s="110"/>
      <c r="AJ32214" s="111"/>
      <c r="AV32214" s="111"/>
    </row>
    <row r="32215" spans="20:52" x14ac:dyDescent="0.25">
      <c r="T32215" s="110"/>
      <c r="AV32215" s="111"/>
      <c r="AZ32215" s="111"/>
    </row>
    <row r="32216" spans="20:52" x14ac:dyDescent="0.25">
      <c r="T32216" s="110"/>
      <c r="AJ32216" s="111"/>
      <c r="AO32216" s="111"/>
      <c r="AP32216" s="111"/>
      <c r="AR32216" s="111"/>
      <c r="AV32216" s="111"/>
    </row>
    <row r="32217" spans="20:52" x14ac:dyDescent="0.25">
      <c r="T32217" s="110"/>
    </row>
    <row r="32218" spans="20:52" x14ac:dyDescent="0.25">
      <c r="T32218" s="110"/>
      <c r="AJ32218" s="111"/>
      <c r="AO32218" s="111"/>
    </row>
    <row r="32219" spans="20:52" x14ac:dyDescent="0.25">
      <c r="T32219" s="110"/>
    </row>
    <row r="32220" spans="20:52" x14ac:dyDescent="0.25">
      <c r="T32220" s="110"/>
      <c r="AJ32220" s="111"/>
      <c r="AO32220" s="111"/>
      <c r="AP32220" s="111"/>
      <c r="AV32220" s="111"/>
    </row>
    <row r="32221" spans="20:52" x14ac:dyDescent="0.25">
      <c r="T32221" s="110"/>
      <c r="AJ32221" s="111"/>
      <c r="AO32221" s="111"/>
      <c r="AP32221" s="111"/>
      <c r="AV32221" s="111"/>
    </row>
    <row r="32222" spans="20:52" x14ac:dyDescent="0.25">
      <c r="T32222" s="110"/>
      <c r="AV32222" s="111"/>
      <c r="AZ32222" s="111"/>
    </row>
    <row r="32223" spans="20:52" x14ac:dyDescent="0.25">
      <c r="T32223" s="110"/>
    </row>
    <row r="32224" spans="20:52" x14ac:dyDescent="0.25">
      <c r="T32224" s="110"/>
      <c r="AJ32224" s="111"/>
      <c r="AP32224" s="111"/>
      <c r="AT32224" s="111"/>
    </row>
    <row r="32225" spans="20:52" x14ac:dyDescent="0.25">
      <c r="T32225" s="110"/>
    </row>
    <row r="32226" spans="20:52" x14ac:dyDescent="0.25">
      <c r="T32226" s="110"/>
    </row>
    <row r="32227" spans="20:52" x14ac:dyDescent="0.25">
      <c r="T32227" s="110"/>
      <c r="AJ32227" s="111"/>
      <c r="AO32227" s="111"/>
      <c r="AP32227" s="111"/>
      <c r="AV32227" s="111"/>
    </row>
    <row r="32228" spans="20:52" x14ac:dyDescent="0.25">
      <c r="T32228" s="110"/>
    </row>
    <row r="32229" spans="20:52" x14ac:dyDescent="0.25">
      <c r="T32229" s="110"/>
      <c r="AJ32229" s="111"/>
      <c r="AO32229" s="111"/>
      <c r="AV32229" s="111"/>
      <c r="AZ32229" s="111"/>
    </row>
    <row r="32230" spans="20:52" x14ac:dyDescent="0.25">
      <c r="T32230" s="110"/>
    </row>
    <row r="32231" spans="20:52" x14ac:dyDescent="0.25">
      <c r="T32231" s="110"/>
    </row>
    <row r="32232" spans="20:52" x14ac:dyDescent="0.25">
      <c r="T32232" s="110"/>
      <c r="AJ32232" s="111"/>
      <c r="AO32232" s="111"/>
      <c r="AV32232" s="111"/>
      <c r="AZ32232" s="111"/>
    </row>
    <row r="32233" spans="20:52" x14ac:dyDescent="0.25">
      <c r="T32233" s="110"/>
      <c r="AV32233" s="111"/>
      <c r="AZ32233" s="111"/>
    </row>
    <row r="32234" spans="20:52" x14ac:dyDescent="0.25">
      <c r="T32234" s="110"/>
      <c r="AJ32234" s="111"/>
      <c r="AO32234" s="111"/>
      <c r="AT32234" s="111"/>
      <c r="AV32234" s="111"/>
    </row>
    <row r="32235" spans="20:52" x14ac:dyDescent="0.25">
      <c r="T32235" s="110"/>
    </row>
    <row r="32236" spans="20:52" x14ac:dyDescent="0.25">
      <c r="T32236" s="110"/>
      <c r="AJ32236" s="111"/>
      <c r="AP32236" s="111"/>
      <c r="AV32236" s="111"/>
    </row>
    <row r="32237" spans="20:52" x14ac:dyDescent="0.25">
      <c r="T32237" s="110"/>
    </row>
    <row r="32238" spans="20:52" x14ac:dyDescent="0.25">
      <c r="T32238" s="110"/>
      <c r="AJ32238" s="111"/>
      <c r="AO32238" s="111"/>
      <c r="AR32238" s="111"/>
      <c r="AT32238" s="111"/>
      <c r="AV32238" s="111"/>
    </row>
    <row r="32239" spans="20:52" x14ac:dyDescent="0.25">
      <c r="T32239" s="110"/>
    </row>
    <row r="32240" spans="20:52" x14ac:dyDescent="0.25">
      <c r="T32240" s="110"/>
      <c r="AJ32240" s="111"/>
      <c r="AP32240" s="111"/>
      <c r="AV32240" s="111"/>
    </row>
    <row r="32241" spans="20:52" x14ac:dyDescent="0.25">
      <c r="T32241" s="110"/>
      <c r="AJ32241" s="111"/>
      <c r="AO32241" s="111"/>
      <c r="AP32241" s="111"/>
      <c r="AV32241" s="111"/>
    </row>
    <row r="32242" spans="20:52" x14ac:dyDescent="0.25">
      <c r="T32242" s="110"/>
      <c r="AJ32242" s="111"/>
      <c r="AO32242" s="111"/>
      <c r="AP32242" s="111"/>
      <c r="AT32242" s="111"/>
      <c r="AV32242" s="111"/>
    </row>
    <row r="32243" spans="20:52" x14ac:dyDescent="0.25">
      <c r="T32243" s="110"/>
    </row>
    <row r="32244" spans="20:52" x14ac:dyDescent="0.25">
      <c r="T32244" s="110"/>
    </row>
    <row r="32245" spans="20:52" x14ac:dyDescent="0.25">
      <c r="T32245" s="110"/>
      <c r="AJ32245" s="111"/>
      <c r="AO32245" s="111"/>
      <c r="AV32245" s="111"/>
    </row>
    <row r="32246" spans="20:52" x14ac:dyDescent="0.25">
      <c r="T32246" s="110"/>
      <c r="AV32246" s="111"/>
    </row>
    <row r="32247" spans="20:52" x14ac:dyDescent="0.25">
      <c r="T32247" s="110"/>
    </row>
    <row r="32248" spans="20:52" x14ac:dyDescent="0.25">
      <c r="T32248" s="110"/>
    </row>
    <row r="32249" spans="20:52" x14ac:dyDescent="0.25">
      <c r="T32249" s="110"/>
    </row>
    <row r="32250" spans="20:52" x14ac:dyDescent="0.25">
      <c r="T32250" s="110"/>
      <c r="AJ32250" s="111"/>
      <c r="AO32250" s="111"/>
      <c r="AP32250" s="111"/>
      <c r="AV32250" s="111"/>
    </row>
    <row r="32251" spans="20:52" x14ac:dyDescent="0.25">
      <c r="T32251" s="110"/>
      <c r="AJ32251" s="111"/>
      <c r="AO32251" s="111"/>
      <c r="AP32251" s="111"/>
      <c r="AR32251" s="111"/>
      <c r="AV32251" s="111"/>
      <c r="AZ32251" s="111"/>
    </row>
    <row r="32252" spans="20:52" x14ac:dyDescent="0.25">
      <c r="T32252" s="110"/>
      <c r="AJ32252" s="111"/>
      <c r="AO32252" s="111"/>
      <c r="AP32252" s="111"/>
      <c r="AT32252" s="111"/>
      <c r="AV32252" s="111"/>
    </row>
    <row r="32253" spans="20:52" x14ac:dyDescent="0.25">
      <c r="T32253" s="110"/>
    </row>
    <row r="32254" spans="20:52" x14ac:dyDescent="0.25">
      <c r="T32254" s="110"/>
    </row>
    <row r="32255" spans="20:52" x14ac:dyDescent="0.25">
      <c r="T32255" s="110"/>
    </row>
    <row r="32256" spans="20:52" x14ac:dyDescent="0.25">
      <c r="T32256" s="110"/>
      <c r="AP32256" s="111"/>
      <c r="AV32256" s="111"/>
    </row>
    <row r="32257" spans="20:48" x14ac:dyDescent="0.25">
      <c r="T32257" s="110"/>
      <c r="AJ32257" s="111"/>
      <c r="AO32257" s="111"/>
    </row>
    <row r="32258" spans="20:48" x14ac:dyDescent="0.25">
      <c r="T32258" s="110"/>
      <c r="AJ32258" s="111"/>
      <c r="AO32258" s="111"/>
      <c r="AP32258" s="111"/>
      <c r="AV32258" s="111"/>
    </row>
    <row r="32259" spans="20:48" x14ac:dyDescent="0.25">
      <c r="T32259" s="110"/>
    </row>
    <row r="32260" spans="20:48" x14ac:dyDescent="0.25">
      <c r="T32260" s="110"/>
    </row>
    <row r="32261" spans="20:48" x14ac:dyDescent="0.25">
      <c r="T32261" s="110"/>
      <c r="AV32261" s="111"/>
    </row>
    <row r="32262" spans="20:48" x14ac:dyDescent="0.25">
      <c r="T32262" s="110"/>
      <c r="AV32262" s="111"/>
    </row>
    <row r="32263" spans="20:48" x14ac:dyDescent="0.25">
      <c r="T32263" s="110"/>
      <c r="AJ32263" s="111"/>
      <c r="AO32263" s="111"/>
      <c r="AV32263" s="111"/>
    </row>
    <row r="32264" spans="20:48" x14ac:dyDescent="0.25">
      <c r="T32264" s="110"/>
    </row>
    <row r="32265" spans="20:48" x14ac:dyDescent="0.25">
      <c r="T32265" s="110"/>
      <c r="AJ32265" s="111"/>
      <c r="AO32265" s="111"/>
      <c r="AV32265" s="111"/>
    </row>
    <row r="32266" spans="20:48" x14ac:dyDescent="0.25">
      <c r="T32266" s="110"/>
    </row>
    <row r="32267" spans="20:48" x14ac:dyDescent="0.25">
      <c r="T32267" s="110"/>
      <c r="AJ32267" s="111"/>
      <c r="AO32267" s="111"/>
      <c r="AR32267" s="111"/>
      <c r="AT32267" s="111"/>
      <c r="AV32267" s="111"/>
    </row>
    <row r="32268" spans="20:48" x14ac:dyDescent="0.25">
      <c r="T32268" s="110"/>
    </row>
    <row r="32269" spans="20:48" x14ac:dyDescent="0.25">
      <c r="T32269" s="110"/>
    </row>
    <row r="32270" spans="20:48" x14ac:dyDescent="0.25">
      <c r="T32270" s="110"/>
      <c r="AV32270" s="111"/>
    </row>
    <row r="32271" spans="20:48" x14ac:dyDescent="0.25">
      <c r="T32271" s="110"/>
    </row>
    <row r="32272" spans="20:48" x14ac:dyDescent="0.25">
      <c r="T32272" s="110"/>
    </row>
    <row r="32273" spans="20:48" x14ac:dyDescent="0.25">
      <c r="T32273" s="110"/>
      <c r="AJ32273" s="111"/>
      <c r="AO32273" s="111"/>
      <c r="AP32273" s="111"/>
      <c r="AV32273" s="111"/>
    </row>
    <row r="32274" spans="20:48" x14ac:dyDescent="0.25">
      <c r="T32274" s="110"/>
    </row>
    <row r="32275" spans="20:48" x14ac:dyDescent="0.25">
      <c r="T32275" s="110"/>
      <c r="AJ32275" s="111"/>
      <c r="AO32275" s="111"/>
      <c r="AT32275" s="111"/>
      <c r="AV32275" s="111"/>
    </row>
    <row r="32276" spans="20:48" x14ac:dyDescent="0.25">
      <c r="T32276" s="110"/>
      <c r="AV32276" s="111"/>
    </row>
    <row r="32277" spans="20:48" x14ac:dyDescent="0.25">
      <c r="T32277" s="110"/>
      <c r="AJ32277" s="111"/>
      <c r="AO32277" s="111"/>
      <c r="AV32277" s="111"/>
    </row>
    <row r="32278" spans="20:48" x14ac:dyDescent="0.25">
      <c r="T32278" s="110"/>
      <c r="AT32278" s="111"/>
      <c r="AV32278" s="111"/>
    </row>
    <row r="32279" spans="20:48" x14ac:dyDescent="0.25">
      <c r="T32279" s="110"/>
    </row>
    <row r="32280" spans="20:48" x14ac:dyDescent="0.25">
      <c r="T32280" s="110"/>
      <c r="AJ32280" s="111"/>
      <c r="AO32280" s="111"/>
    </row>
    <row r="32281" spans="20:48" x14ac:dyDescent="0.25">
      <c r="T32281" s="110"/>
      <c r="AJ32281" s="111"/>
      <c r="AO32281" s="111"/>
      <c r="AV32281" s="111"/>
    </row>
    <row r="32282" spans="20:48" x14ac:dyDescent="0.25">
      <c r="T32282" s="110"/>
      <c r="AV32282" s="111"/>
    </row>
    <row r="32283" spans="20:48" x14ac:dyDescent="0.25">
      <c r="T32283" s="110"/>
      <c r="AJ32283" s="111"/>
      <c r="AO32283" s="111"/>
      <c r="AP32283" s="111"/>
      <c r="AV32283" s="111"/>
    </row>
    <row r="32284" spans="20:48" x14ac:dyDescent="0.25">
      <c r="T32284" s="110"/>
    </row>
    <row r="32285" spans="20:48" x14ac:dyDescent="0.25">
      <c r="T32285" s="110"/>
    </row>
    <row r="32286" spans="20:48" x14ac:dyDescent="0.25">
      <c r="T32286" s="110"/>
      <c r="AV32286" s="111"/>
    </row>
    <row r="32287" spans="20:48" x14ac:dyDescent="0.25">
      <c r="T32287" s="110"/>
    </row>
    <row r="32288" spans="20:48" x14ac:dyDescent="0.25">
      <c r="T32288" s="110"/>
      <c r="AV32288" s="111"/>
    </row>
    <row r="32289" spans="20:52" x14ac:dyDescent="0.25">
      <c r="T32289" s="110"/>
      <c r="AJ32289" s="111"/>
      <c r="AO32289" s="111"/>
      <c r="AV32289" s="111"/>
    </row>
    <row r="32290" spans="20:52" x14ac:dyDescent="0.25">
      <c r="T32290" s="110"/>
      <c r="AJ32290" s="111"/>
      <c r="AO32290" s="111"/>
      <c r="AP32290" s="111"/>
      <c r="AT32290" s="111"/>
      <c r="AV32290" s="111"/>
    </row>
    <row r="32291" spans="20:52" x14ac:dyDescent="0.25">
      <c r="T32291" s="110"/>
      <c r="AJ32291" s="111"/>
      <c r="AO32291" s="111"/>
      <c r="AV32291" s="111"/>
    </row>
    <row r="32292" spans="20:52" x14ac:dyDescent="0.25">
      <c r="T32292" s="110"/>
    </row>
    <row r="32293" spans="20:52" x14ac:dyDescent="0.25">
      <c r="T32293" s="110"/>
      <c r="AP32293" s="111"/>
      <c r="AV32293" s="111"/>
    </row>
    <row r="32294" spans="20:52" x14ac:dyDescent="0.25">
      <c r="T32294" s="110"/>
      <c r="AJ32294" s="111"/>
      <c r="AO32294" s="111"/>
      <c r="AV32294" s="111"/>
    </row>
    <row r="32295" spans="20:52" x14ac:dyDescent="0.25">
      <c r="T32295" s="110"/>
      <c r="AJ32295" s="111"/>
      <c r="AO32295" s="111"/>
      <c r="AV32295" s="111"/>
    </row>
    <row r="32296" spans="20:52" x14ac:dyDescent="0.25">
      <c r="T32296" s="110"/>
      <c r="AJ32296" s="111"/>
      <c r="AO32296" s="111"/>
      <c r="AP32296" s="111"/>
      <c r="AV32296" s="111"/>
    </row>
    <row r="32297" spans="20:52" x14ac:dyDescent="0.25">
      <c r="T32297" s="110"/>
      <c r="AJ32297" s="111"/>
      <c r="AO32297" s="111"/>
      <c r="AP32297" s="111"/>
      <c r="AV32297" s="111"/>
    </row>
    <row r="32298" spans="20:52" x14ac:dyDescent="0.25">
      <c r="T32298" s="110"/>
      <c r="AV32298" s="111"/>
    </row>
    <row r="32299" spans="20:52" x14ac:dyDescent="0.25">
      <c r="T32299" s="110"/>
    </row>
    <row r="32300" spans="20:52" x14ac:dyDescent="0.25">
      <c r="T32300" s="110"/>
      <c r="AJ32300" s="111"/>
      <c r="AO32300" s="111"/>
      <c r="AV32300" s="111"/>
    </row>
    <row r="32301" spans="20:52" x14ac:dyDescent="0.25">
      <c r="T32301" s="110"/>
      <c r="AV32301" s="111"/>
    </row>
    <row r="32302" spans="20:52" x14ac:dyDescent="0.25">
      <c r="T32302" s="110"/>
      <c r="AJ32302" s="111"/>
      <c r="AP32302" s="111"/>
      <c r="AV32302" s="111"/>
    </row>
    <row r="32303" spans="20:52" x14ac:dyDescent="0.25">
      <c r="T32303" s="110"/>
      <c r="AP32303" s="111"/>
      <c r="AZ32303" s="111"/>
    </row>
    <row r="32304" spans="20:52" x14ac:dyDescent="0.25">
      <c r="T32304" s="110"/>
    </row>
    <row r="32305" spans="20:52" x14ac:dyDescent="0.25">
      <c r="T32305" s="110"/>
    </row>
    <row r="32306" spans="20:52" x14ac:dyDescent="0.25">
      <c r="T32306" s="110"/>
      <c r="AJ32306" s="111"/>
      <c r="AO32306" s="111"/>
    </row>
    <row r="32307" spans="20:52" x14ac:dyDescent="0.25">
      <c r="T32307" s="110"/>
      <c r="AJ32307" s="111"/>
      <c r="AO32307" s="111"/>
      <c r="AV32307" s="111"/>
      <c r="AZ32307" s="111"/>
    </row>
    <row r="32308" spans="20:52" x14ac:dyDescent="0.25">
      <c r="T32308" s="110"/>
    </row>
    <row r="32309" spans="20:52" x14ac:dyDescent="0.25">
      <c r="T32309" s="110"/>
    </row>
    <row r="32310" spans="20:52" x14ac:dyDescent="0.25">
      <c r="T32310" s="110"/>
    </row>
    <row r="32311" spans="20:52" x14ac:dyDescent="0.25">
      <c r="T32311" s="110"/>
      <c r="AJ32311" s="111"/>
      <c r="AO32311" s="111"/>
    </row>
    <row r="32312" spans="20:52" x14ac:dyDescent="0.25">
      <c r="T32312" s="110"/>
    </row>
    <row r="32313" spans="20:52" x14ac:dyDescent="0.25">
      <c r="T32313" s="110"/>
      <c r="AV32313" s="111"/>
    </row>
    <row r="32314" spans="20:52" x14ac:dyDescent="0.25">
      <c r="T32314" s="110"/>
      <c r="AJ32314" s="111"/>
      <c r="AP32314" s="111"/>
      <c r="AV32314" s="111"/>
    </row>
    <row r="32315" spans="20:52" x14ac:dyDescent="0.25">
      <c r="T32315" s="110"/>
      <c r="AJ32315" s="111"/>
      <c r="AO32315" s="111"/>
      <c r="AV32315" s="111"/>
    </row>
    <row r="32316" spans="20:52" x14ac:dyDescent="0.25">
      <c r="T32316" s="110"/>
      <c r="AZ32316" s="111"/>
    </row>
    <row r="32317" spans="20:52" x14ac:dyDescent="0.25">
      <c r="T32317" s="110"/>
      <c r="AJ32317" s="111"/>
      <c r="AO32317" s="111"/>
      <c r="AP32317" s="111"/>
      <c r="AT32317" s="111"/>
      <c r="AV32317" s="111"/>
      <c r="AZ32317" s="111"/>
    </row>
    <row r="32318" spans="20:52" x14ac:dyDescent="0.25">
      <c r="T32318" s="110"/>
      <c r="AJ32318" s="111"/>
      <c r="AO32318" s="111"/>
      <c r="AV32318" s="111"/>
    </row>
    <row r="32319" spans="20:52" x14ac:dyDescent="0.25">
      <c r="T32319" s="110"/>
      <c r="AO32319" s="111"/>
      <c r="AV32319" s="111"/>
    </row>
    <row r="32320" spans="20:52" x14ac:dyDescent="0.25">
      <c r="T32320" s="110"/>
      <c r="AJ32320" s="111"/>
      <c r="AO32320" s="111"/>
      <c r="AP32320" s="111"/>
      <c r="AV32320" s="111"/>
    </row>
    <row r="32321" spans="20:48" x14ac:dyDescent="0.25">
      <c r="T32321" s="110"/>
    </row>
    <row r="32322" spans="20:48" x14ac:dyDescent="0.25">
      <c r="T32322" s="110"/>
      <c r="AJ32322" s="111"/>
      <c r="AP32322" s="111"/>
      <c r="AT32322" s="111"/>
      <c r="AV32322" s="111"/>
    </row>
    <row r="32323" spans="20:48" x14ac:dyDescent="0.25">
      <c r="T32323" s="110"/>
    </row>
    <row r="32324" spans="20:48" x14ac:dyDescent="0.25">
      <c r="T32324" s="110"/>
      <c r="AJ32324" s="111"/>
      <c r="AO32324" s="111"/>
      <c r="AP32324" s="111"/>
    </row>
    <row r="32325" spans="20:48" x14ac:dyDescent="0.25">
      <c r="T32325" s="110"/>
    </row>
    <row r="32326" spans="20:48" x14ac:dyDescent="0.25">
      <c r="T32326" s="110"/>
    </row>
    <row r="32327" spans="20:48" x14ac:dyDescent="0.25">
      <c r="T32327" s="110"/>
    </row>
    <row r="32328" spans="20:48" x14ac:dyDescent="0.25">
      <c r="T32328" s="110"/>
    </row>
    <row r="32329" spans="20:48" x14ac:dyDescent="0.25">
      <c r="T32329" s="110"/>
      <c r="AJ32329" s="111"/>
      <c r="AO32329" s="111"/>
      <c r="AV32329" s="111"/>
    </row>
    <row r="32330" spans="20:48" x14ac:dyDescent="0.25">
      <c r="T32330" s="110"/>
    </row>
    <row r="32331" spans="20:48" x14ac:dyDescent="0.25">
      <c r="T32331" s="110"/>
    </row>
    <row r="32332" spans="20:48" x14ac:dyDescent="0.25">
      <c r="T32332" s="110"/>
      <c r="AV32332" s="111"/>
    </row>
    <row r="32333" spans="20:48" x14ac:dyDescent="0.25">
      <c r="T32333" s="110"/>
      <c r="AJ32333" s="111"/>
      <c r="AO32333" s="111"/>
      <c r="AV32333" s="111"/>
    </row>
    <row r="32334" spans="20:48" x14ac:dyDescent="0.25">
      <c r="T32334" s="110"/>
      <c r="AJ32334" s="111"/>
      <c r="AO32334" s="111"/>
      <c r="AV32334" s="111"/>
    </row>
    <row r="32335" spans="20:48" x14ac:dyDescent="0.25">
      <c r="T32335" s="110"/>
    </row>
    <row r="32336" spans="20:48" x14ac:dyDescent="0.25">
      <c r="T32336" s="110"/>
    </row>
    <row r="32337" spans="20:52" x14ac:dyDescent="0.25">
      <c r="T32337" s="110"/>
      <c r="AJ32337" s="111"/>
      <c r="AO32337" s="111"/>
      <c r="AV32337" s="111"/>
    </row>
    <row r="32338" spans="20:52" x14ac:dyDescent="0.25">
      <c r="T32338" s="110"/>
      <c r="AZ32338" s="111"/>
    </row>
    <row r="32339" spans="20:52" x14ac:dyDescent="0.25">
      <c r="T32339" s="110"/>
      <c r="AP32339" s="111"/>
      <c r="AV32339" s="111"/>
    </row>
    <row r="32340" spans="20:52" x14ac:dyDescent="0.25">
      <c r="T32340" s="110"/>
      <c r="AJ32340" s="111"/>
      <c r="AO32340" s="111"/>
      <c r="AP32340" s="111"/>
      <c r="AT32340" s="111"/>
      <c r="AV32340" s="111"/>
      <c r="AZ32340" s="111"/>
    </row>
    <row r="32341" spans="20:52" x14ac:dyDescent="0.25">
      <c r="T32341" s="110"/>
    </row>
    <row r="32342" spans="20:52" x14ac:dyDescent="0.25">
      <c r="T32342" s="110"/>
    </row>
    <row r="32343" spans="20:52" x14ac:dyDescent="0.25">
      <c r="T32343" s="110"/>
      <c r="AJ32343" s="111"/>
      <c r="AO32343" s="111"/>
      <c r="AP32343" s="111"/>
      <c r="AR32343" s="111"/>
      <c r="AV32343" s="111"/>
    </row>
    <row r="32344" spans="20:52" x14ac:dyDescent="0.25">
      <c r="T32344" s="110"/>
      <c r="AJ32344" s="111"/>
      <c r="AO32344" s="111"/>
      <c r="AV32344" s="111"/>
    </row>
    <row r="32345" spans="20:52" x14ac:dyDescent="0.25">
      <c r="T32345" s="110"/>
      <c r="AJ32345" s="111"/>
      <c r="AO32345" s="111"/>
      <c r="AV32345" s="111"/>
    </row>
    <row r="32346" spans="20:52" x14ac:dyDescent="0.25">
      <c r="T32346" s="110"/>
      <c r="AT32346" s="111"/>
      <c r="AV32346" s="111"/>
    </row>
    <row r="32347" spans="20:52" x14ac:dyDescent="0.25">
      <c r="T32347" s="110"/>
      <c r="AJ32347" s="111"/>
      <c r="AO32347" s="111"/>
      <c r="AP32347" s="111"/>
    </row>
    <row r="32348" spans="20:52" x14ac:dyDescent="0.25">
      <c r="T32348" s="110"/>
      <c r="AJ32348" s="111"/>
      <c r="AO32348" s="111"/>
      <c r="AV32348" s="111"/>
      <c r="AZ32348" s="111"/>
    </row>
    <row r="32349" spans="20:52" x14ac:dyDescent="0.25">
      <c r="T32349" s="110"/>
    </row>
    <row r="32350" spans="20:52" x14ac:dyDescent="0.25">
      <c r="T32350" s="110"/>
      <c r="AJ32350" s="111"/>
      <c r="AP32350" s="111"/>
      <c r="AV32350" s="111"/>
      <c r="AZ32350" s="111"/>
    </row>
    <row r="32351" spans="20:52" x14ac:dyDescent="0.25">
      <c r="T32351" s="110"/>
    </row>
    <row r="32352" spans="20:52" x14ac:dyDescent="0.25">
      <c r="T32352" s="110"/>
      <c r="AJ32352" s="111"/>
      <c r="AO32352" s="111"/>
      <c r="AP32352" s="111"/>
      <c r="AV32352" s="111"/>
    </row>
    <row r="32353" spans="20:48" x14ac:dyDescent="0.25">
      <c r="T32353" s="110"/>
      <c r="AJ32353" s="111"/>
      <c r="AO32353" s="111"/>
    </row>
    <row r="32354" spans="20:48" x14ac:dyDescent="0.25">
      <c r="T32354" s="110"/>
    </row>
    <row r="32355" spans="20:48" x14ac:dyDescent="0.25">
      <c r="T32355" s="110"/>
      <c r="AP32355" s="111"/>
      <c r="AV32355" s="111"/>
    </row>
    <row r="32356" spans="20:48" x14ac:dyDescent="0.25">
      <c r="T32356" s="110"/>
    </row>
    <row r="32357" spans="20:48" x14ac:dyDescent="0.25">
      <c r="T32357" s="110"/>
      <c r="AJ32357" s="111"/>
      <c r="AO32357" s="111"/>
      <c r="AV32357" s="111"/>
    </row>
    <row r="32358" spans="20:48" x14ac:dyDescent="0.25">
      <c r="T32358" s="110"/>
    </row>
    <row r="32359" spans="20:48" x14ac:dyDescent="0.25">
      <c r="T32359" s="110"/>
      <c r="AJ32359" s="111"/>
      <c r="AO32359" s="111"/>
      <c r="AV32359" s="111"/>
    </row>
    <row r="32360" spans="20:48" x14ac:dyDescent="0.25">
      <c r="T32360" s="110"/>
    </row>
    <row r="32361" spans="20:48" x14ac:dyDescent="0.25">
      <c r="T32361" s="110"/>
    </row>
    <row r="32362" spans="20:48" x14ac:dyDescent="0.25">
      <c r="T32362" s="110"/>
    </row>
    <row r="32363" spans="20:48" x14ac:dyDescent="0.25">
      <c r="T32363" s="110"/>
    </row>
    <row r="32364" spans="20:48" x14ac:dyDescent="0.25">
      <c r="T32364" s="110"/>
    </row>
    <row r="32365" spans="20:48" x14ac:dyDescent="0.25">
      <c r="T32365" s="110"/>
    </row>
    <row r="32366" spans="20:48" x14ac:dyDescent="0.25">
      <c r="T32366" s="110"/>
      <c r="AJ32366" s="111"/>
      <c r="AO32366" s="111"/>
      <c r="AT32366" s="111"/>
      <c r="AV32366" s="111"/>
    </row>
    <row r="32367" spans="20:48" x14ac:dyDescent="0.25">
      <c r="T32367" s="110"/>
      <c r="AJ32367" s="111"/>
      <c r="AO32367" s="111"/>
      <c r="AP32367" s="111"/>
    </row>
    <row r="32368" spans="20:48" x14ac:dyDescent="0.25">
      <c r="T32368" s="110"/>
    </row>
    <row r="32369" spans="20:48" x14ac:dyDescent="0.25">
      <c r="T32369" s="110"/>
    </row>
    <row r="32370" spans="20:48" x14ac:dyDescent="0.25">
      <c r="T32370" s="110"/>
      <c r="AO32370" s="111"/>
      <c r="AR32370" s="111"/>
      <c r="AT32370" s="111"/>
    </row>
    <row r="32371" spans="20:48" x14ac:dyDescent="0.25">
      <c r="T32371" s="110"/>
    </row>
    <row r="32372" spans="20:48" x14ac:dyDescent="0.25">
      <c r="T32372" s="110"/>
      <c r="AJ32372" s="111"/>
      <c r="AO32372" s="111"/>
      <c r="AR32372" s="111"/>
      <c r="AT32372" s="111"/>
    </row>
    <row r="32373" spans="20:48" x14ac:dyDescent="0.25">
      <c r="T32373" s="110"/>
      <c r="AJ32373" s="111"/>
      <c r="AO32373" s="111"/>
      <c r="AP32373" s="111"/>
      <c r="AV32373" s="111"/>
    </row>
    <row r="32374" spans="20:48" x14ac:dyDescent="0.25">
      <c r="T32374" s="110"/>
    </row>
    <row r="32375" spans="20:48" x14ac:dyDescent="0.25">
      <c r="T32375" s="110"/>
    </row>
    <row r="32376" spans="20:48" x14ac:dyDescent="0.25">
      <c r="T32376" s="110"/>
    </row>
    <row r="32377" spans="20:48" x14ac:dyDescent="0.25">
      <c r="T32377" s="110"/>
    </row>
    <row r="32378" spans="20:48" x14ac:dyDescent="0.25">
      <c r="T32378" s="110"/>
      <c r="AJ32378" s="111"/>
      <c r="AO32378" s="111"/>
      <c r="AR32378" s="111"/>
      <c r="AT32378" s="111"/>
      <c r="AV32378" s="111"/>
    </row>
    <row r="32379" spans="20:48" x14ac:dyDescent="0.25">
      <c r="T32379" s="110"/>
    </row>
    <row r="32380" spans="20:48" x14ac:dyDescent="0.25">
      <c r="T32380" s="110"/>
      <c r="AJ32380" s="111"/>
      <c r="AO32380" s="111"/>
      <c r="AT32380" s="111"/>
      <c r="AV32380" s="111"/>
    </row>
    <row r="32381" spans="20:48" x14ac:dyDescent="0.25">
      <c r="T32381" s="110"/>
      <c r="AJ32381" s="111"/>
      <c r="AO32381" s="111"/>
      <c r="AV32381" s="111"/>
    </row>
    <row r="32382" spans="20:48" x14ac:dyDescent="0.25">
      <c r="T32382" s="110"/>
    </row>
    <row r="32383" spans="20:48" x14ac:dyDescent="0.25">
      <c r="T32383" s="110"/>
    </row>
    <row r="32384" spans="20:48" x14ac:dyDescent="0.25">
      <c r="T32384" s="110"/>
    </row>
    <row r="32385" spans="20:48" x14ac:dyDescent="0.25">
      <c r="T32385" s="110"/>
      <c r="AJ32385" s="111"/>
      <c r="AO32385" s="111"/>
      <c r="AP32385" s="111"/>
      <c r="AV32385" s="111"/>
    </row>
    <row r="32386" spans="20:48" x14ac:dyDescent="0.25">
      <c r="T32386" s="110"/>
    </row>
    <row r="32387" spans="20:48" x14ac:dyDescent="0.25">
      <c r="T32387" s="110"/>
      <c r="AJ32387" s="111"/>
      <c r="AO32387" s="111"/>
      <c r="AP32387" s="111"/>
      <c r="AV32387" s="111"/>
    </row>
    <row r="32388" spans="20:48" x14ac:dyDescent="0.25">
      <c r="T32388" s="110"/>
      <c r="AJ32388" s="111"/>
      <c r="AO32388" s="111"/>
      <c r="AP32388" s="111"/>
      <c r="AV32388" s="111"/>
    </row>
    <row r="32389" spans="20:48" x14ac:dyDescent="0.25">
      <c r="T32389" s="110"/>
      <c r="AJ32389" s="111"/>
      <c r="AO32389" s="111"/>
      <c r="AV32389" s="111"/>
    </row>
    <row r="32390" spans="20:48" x14ac:dyDescent="0.25">
      <c r="T32390" s="110"/>
      <c r="AJ32390" s="111"/>
      <c r="AV32390" s="111"/>
    </row>
    <row r="32391" spans="20:48" x14ac:dyDescent="0.25">
      <c r="T32391" s="110"/>
    </row>
    <row r="32392" spans="20:48" x14ac:dyDescent="0.25">
      <c r="T32392" s="110"/>
    </row>
    <row r="32393" spans="20:48" x14ac:dyDescent="0.25">
      <c r="T32393" s="110"/>
      <c r="AJ32393" s="111"/>
      <c r="AO32393" s="111"/>
      <c r="AV32393" s="111"/>
    </row>
    <row r="32394" spans="20:48" x14ac:dyDescent="0.25">
      <c r="T32394" s="110"/>
    </row>
    <row r="32395" spans="20:48" x14ac:dyDescent="0.25">
      <c r="T32395" s="110"/>
      <c r="AO32395" s="111"/>
      <c r="AV32395" s="111"/>
    </row>
    <row r="32396" spans="20:48" x14ac:dyDescent="0.25">
      <c r="T32396" s="110"/>
      <c r="AV32396" s="111"/>
    </row>
    <row r="32397" spans="20:48" x14ac:dyDescent="0.25">
      <c r="T32397" s="110"/>
      <c r="AJ32397" s="111"/>
      <c r="AO32397" s="111"/>
      <c r="AP32397" s="111"/>
      <c r="AV32397" s="111"/>
    </row>
    <row r="32398" spans="20:48" x14ac:dyDescent="0.25">
      <c r="T32398" s="110"/>
    </row>
    <row r="32399" spans="20:48" x14ac:dyDescent="0.25">
      <c r="T32399" s="110"/>
    </row>
    <row r="32400" spans="20:48" x14ac:dyDescent="0.25">
      <c r="T32400" s="110"/>
      <c r="AJ32400" s="111"/>
      <c r="AO32400" s="111"/>
      <c r="AV32400" s="111"/>
    </row>
    <row r="32401" spans="20:52" x14ac:dyDescent="0.25">
      <c r="T32401" s="110"/>
      <c r="AJ32401" s="111"/>
      <c r="AO32401" s="111"/>
      <c r="AV32401" s="111"/>
    </row>
    <row r="32402" spans="20:52" x14ac:dyDescent="0.25">
      <c r="T32402" s="110"/>
      <c r="AJ32402" s="111"/>
      <c r="AO32402" s="111"/>
      <c r="AP32402" s="111"/>
      <c r="AV32402" s="111"/>
    </row>
    <row r="32403" spans="20:52" x14ac:dyDescent="0.25">
      <c r="T32403" s="110"/>
      <c r="AZ32403" s="111"/>
    </row>
    <row r="32404" spans="20:52" x14ac:dyDescent="0.25">
      <c r="T32404" s="110"/>
      <c r="AV32404" s="111"/>
    </row>
    <row r="32405" spans="20:52" x14ac:dyDescent="0.25">
      <c r="T32405" s="110"/>
    </row>
    <row r="32406" spans="20:52" x14ac:dyDescent="0.25">
      <c r="T32406" s="110"/>
    </row>
    <row r="32407" spans="20:52" x14ac:dyDescent="0.25">
      <c r="T32407" s="110"/>
      <c r="AJ32407" s="111"/>
      <c r="AO32407" s="111"/>
      <c r="AP32407" s="111"/>
      <c r="AV32407" s="111"/>
    </row>
    <row r="32408" spans="20:52" x14ac:dyDescent="0.25">
      <c r="T32408" s="110"/>
      <c r="AV32408" s="111"/>
    </row>
    <row r="32409" spans="20:52" x14ac:dyDescent="0.25">
      <c r="T32409" s="110"/>
      <c r="AJ32409" s="111"/>
      <c r="AO32409" s="111"/>
      <c r="AP32409" s="111"/>
      <c r="AV32409" s="111"/>
    </row>
    <row r="32410" spans="20:52" x14ac:dyDescent="0.25">
      <c r="T32410" s="110"/>
      <c r="AJ32410" s="111"/>
      <c r="AO32410" s="111"/>
      <c r="AR32410" s="111"/>
      <c r="AT32410" s="111"/>
    </row>
    <row r="32411" spans="20:52" x14ac:dyDescent="0.25">
      <c r="T32411" s="110"/>
      <c r="AV32411" s="111"/>
    </row>
    <row r="32412" spans="20:52" x14ac:dyDescent="0.25">
      <c r="T32412" s="110"/>
      <c r="AJ32412" s="111"/>
      <c r="AO32412" s="111"/>
      <c r="AV32412" s="111"/>
    </row>
    <row r="32413" spans="20:52" x14ac:dyDescent="0.25">
      <c r="T32413" s="110"/>
      <c r="AJ32413" s="111"/>
      <c r="AO32413" s="111"/>
      <c r="AV32413" s="111"/>
    </row>
    <row r="32414" spans="20:52" x14ac:dyDescent="0.25">
      <c r="T32414" s="110"/>
    </row>
    <row r="32415" spans="20:52" x14ac:dyDescent="0.25">
      <c r="T32415" s="110"/>
    </row>
    <row r="32416" spans="20:52" x14ac:dyDescent="0.25">
      <c r="T32416" s="110"/>
    </row>
    <row r="32417" spans="20:48" x14ac:dyDescent="0.25">
      <c r="T32417" s="110"/>
    </row>
    <row r="32418" spans="20:48" x14ac:dyDescent="0.25">
      <c r="T32418" s="110"/>
    </row>
    <row r="32419" spans="20:48" x14ac:dyDescent="0.25">
      <c r="T32419" s="110"/>
    </row>
    <row r="32420" spans="20:48" x14ac:dyDescent="0.25">
      <c r="T32420" s="110"/>
      <c r="AJ32420" s="111"/>
      <c r="AO32420" s="111"/>
      <c r="AP32420" s="111"/>
      <c r="AR32420" s="111"/>
      <c r="AT32420" s="111"/>
      <c r="AV32420" s="111"/>
    </row>
    <row r="32421" spans="20:48" x14ac:dyDescent="0.25">
      <c r="T32421" s="110"/>
      <c r="AJ32421" s="111"/>
      <c r="AO32421" s="111"/>
      <c r="AT32421" s="111"/>
      <c r="AV32421" s="111"/>
    </row>
    <row r="32422" spans="20:48" x14ac:dyDescent="0.25">
      <c r="T32422" s="110"/>
      <c r="AJ32422" s="111"/>
      <c r="AO32422" s="111"/>
      <c r="AV32422" s="111"/>
    </row>
    <row r="32423" spans="20:48" x14ac:dyDescent="0.25">
      <c r="T32423" s="110"/>
      <c r="AJ32423" s="111"/>
      <c r="AO32423" s="111"/>
      <c r="AR32423" s="111"/>
    </row>
    <row r="32424" spans="20:48" x14ac:dyDescent="0.25">
      <c r="T32424" s="110"/>
    </row>
    <row r="32425" spans="20:48" x14ac:dyDescent="0.25">
      <c r="T32425" s="110"/>
      <c r="AP32425" s="111"/>
    </row>
    <row r="32426" spans="20:48" x14ac:dyDescent="0.25">
      <c r="T32426" s="110"/>
      <c r="AV32426" s="111"/>
    </row>
    <row r="32427" spans="20:48" x14ac:dyDescent="0.25">
      <c r="T32427" s="110"/>
    </row>
    <row r="32428" spans="20:48" x14ac:dyDescent="0.25">
      <c r="T32428" s="110"/>
    </row>
    <row r="32429" spans="20:48" x14ac:dyDescent="0.25">
      <c r="T32429" s="110"/>
    </row>
    <row r="32430" spans="20:48" x14ac:dyDescent="0.25">
      <c r="T32430" s="110"/>
    </row>
    <row r="32431" spans="20:48" x14ac:dyDescent="0.25">
      <c r="T32431" s="110"/>
    </row>
    <row r="32432" spans="20:48" x14ac:dyDescent="0.25">
      <c r="T32432" s="110"/>
      <c r="AO32432" s="111"/>
      <c r="AP32432" s="111"/>
      <c r="AV32432" s="111"/>
    </row>
    <row r="32433" spans="20:52" x14ac:dyDescent="0.25">
      <c r="T32433" s="110"/>
      <c r="AJ32433" s="111"/>
      <c r="AO32433" s="111"/>
      <c r="AP32433" s="111"/>
      <c r="AT32433" s="111"/>
      <c r="AZ32433" s="111"/>
    </row>
    <row r="32434" spans="20:52" x14ac:dyDescent="0.25">
      <c r="T32434" s="110"/>
      <c r="AV32434" s="111"/>
    </row>
    <row r="32435" spans="20:52" x14ac:dyDescent="0.25">
      <c r="T32435" s="110"/>
    </row>
    <row r="32436" spans="20:52" x14ac:dyDescent="0.25">
      <c r="T32436" s="110"/>
      <c r="AJ32436" s="111"/>
      <c r="AO32436" s="111"/>
      <c r="AV32436" s="111"/>
    </row>
    <row r="32437" spans="20:52" x14ac:dyDescent="0.25">
      <c r="T32437" s="110"/>
    </row>
    <row r="32438" spans="20:52" x14ac:dyDescent="0.25">
      <c r="T32438" s="110"/>
      <c r="AJ32438" s="111"/>
      <c r="AO32438" s="111"/>
      <c r="AV32438" s="111"/>
    </row>
    <row r="32439" spans="20:52" x14ac:dyDescent="0.25">
      <c r="T32439" s="110"/>
      <c r="AJ32439" s="111"/>
      <c r="AO32439" s="111"/>
      <c r="AV32439" s="111"/>
    </row>
    <row r="32440" spans="20:52" x14ac:dyDescent="0.25">
      <c r="T32440" s="110"/>
      <c r="AJ32440" s="111"/>
      <c r="AP32440" s="111"/>
      <c r="AV32440" s="111"/>
    </row>
    <row r="32441" spans="20:52" x14ac:dyDescent="0.25">
      <c r="T32441" s="110"/>
    </row>
    <row r="32442" spans="20:52" x14ac:dyDescent="0.25">
      <c r="T32442" s="110"/>
      <c r="AT32442" s="111"/>
    </row>
    <row r="32443" spans="20:52" x14ac:dyDescent="0.25">
      <c r="T32443" s="110"/>
      <c r="AJ32443" s="111"/>
      <c r="AO32443" s="111"/>
      <c r="AT32443" s="111"/>
      <c r="AV32443" s="111"/>
    </row>
    <row r="32444" spans="20:52" x14ac:dyDescent="0.25">
      <c r="T32444" s="110"/>
    </row>
    <row r="32445" spans="20:52" x14ac:dyDescent="0.25">
      <c r="T32445" s="110"/>
    </row>
    <row r="32446" spans="20:52" x14ac:dyDescent="0.25">
      <c r="T32446" s="110"/>
      <c r="AZ32446" s="111"/>
    </row>
    <row r="32447" spans="20:52" x14ac:dyDescent="0.25">
      <c r="T32447" s="110"/>
    </row>
    <row r="32448" spans="20:52" x14ac:dyDescent="0.25">
      <c r="T32448" s="110"/>
    </row>
    <row r="32449" spans="20:48" x14ac:dyDescent="0.25">
      <c r="T32449" s="110"/>
      <c r="AJ32449" s="111"/>
      <c r="AO32449" s="111"/>
      <c r="AP32449" s="111"/>
      <c r="AT32449" s="111"/>
    </row>
    <row r="32450" spans="20:48" x14ac:dyDescent="0.25">
      <c r="T32450" s="110"/>
    </row>
    <row r="32451" spans="20:48" x14ac:dyDescent="0.25">
      <c r="T32451" s="110"/>
      <c r="AJ32451" s="111"/>
      <c r="AO32451" s="111"/>
      <c r="AP32451" s="111"/>
    </row>
    <row r="32452" spans="20:48" x14ac:dyDescent="0.25">
      <c r="T32452" s="110"/>
    </row>
    <row r="32453" spans="20:48" x14ac:dyDescent="0.25">
      <c r="T32453" s="110"/>
      <c r="AP32453" s="111"/>
      <c r="AV32453" s="111"/>
    </row>
    <row r="32454" spans="20:48" x14ac:dyDescent="0.25">
      <c r="T32454" s="110"/>
    </row>
    <row r="32455" spans="20:48" x14ac:dyDescent="0.25">
      <c r="T32455" s="110"/>
    </row>
    <row r="32456" spans="20:48" x14ac:dyDescent="0.25">
      <c r="T32456" s="110"/>
      <c r="AV32456" s="111"/>
    </row>
    <row r="32457" spans="20:48" x14ac:dyDescent="0.25">
      <c r="T32457" s="110"/>
    </row>
    <row r="32458" spans="20:48" x14ac:dyDescent="0.25">
      <c r="T32458" s="110"/>
    </row>
    <row r="32459" spans="20:48" x14ac:dyDescent="0.25">
      <c r="T32459" s="110"/>
    </row>
    <row r="32460" spans="20:48" x14ac:dyDescent="0.25">
      <c r="T32460" s="110"/>
      <c r="AO32460" s="111"/>
      <c r="AT32460" s="111"/>
      <c r="AV32460" s="111"/>
    </row>
    <row r="32461" spans="20:48" x14ac:dyDescent="0.25">
      <c r="T32461" s="110"/>
      <c r="AJ32461" s="111"/>
      <c r="AO32461" s="111"/>
      <c r="AV32461" s="111"/>
    </row>
    <row r="32462" spans="20:48" x14ac:dyDescent="0.25">
      <c r="T32462" s="110"/>
      <c r="AJ32462" s="111"/>
      <c r="AO32462" s="111"/>
      <c r="AV32462" s="111"/>
    </row>
    <row r="32463" spans="20:48" x14ac:dyDescent="0.25">
      <c r="T32463" s="110"/>
      <c r="AJ32463" s="111"/>
      <c r="AO32463" s="111"/>
      <c r="AP32463" s="111"/>
      <c r="AT32463" s="111"/>
      <c r="AV32463" s="111"/>
    </row>
    <row r="32464" spans="20:48" x14ac:dyDescent="0.25">
      <c r="T32464" s="110"/>
    </row>
    <row r="32465" spans="20:48" x14ac:dyDescent="0.25">
      <c r="T32465" s="110"/>
    </row>
    <row r="32466" spans="20:48" x14ac:dyDescent="0.25">
      <c r="T32466" s="110"/>
    </row>
    <row r="32467" spans="20:48" x14ac:dyDescent="0.25">
      <c r="T32467" s="110"/>
    </row>
    <row r="32468" spans="20:48" x14ac:dyDescent="0.25">
      <c r="T32468" s="110"/>
      <c r="AJ32468" s="111"/>
      <c r="AO32468" s="111"/>
      <c r="AP32468" s="111"/>
      <c r="AV32468" s="111"/>
    </row>
    <row r="32469" spans="20:48" x14ac:dyDescent="0.25">
      <c r="T32469" s="110"/>
    </row>
    <row r="32470" spans="20:48" x14ac:dyDescent="0.25">
      <c r="T32470" s="110"/>
    </row>
    <row r="32471" spans="20:48" x14ac:dyDescent="0.25">
      <c r="T32471" s="110"/>
      <c r="AJ32471" s="111"/>
      <c r="AO32471" s="111"/>
      <c r="AV32471" s="111"/>
    </row>
    <row r="32472" spans="20:48" x14ac:dyDescent="0.25">
      <c r="T32472" s="110"/>
    </row>
    <row r="32473" spans="20:48" x14ac:dyDescent="0.25">
      <c r="T32473" s="110"/>
    </row>
    <row r="32474" spans="20:48" x14ac:dyDescent="0.25">
      <c r="T32474" s="110"/>
      <c r="AJ32474" s="111"/>
      <c r="AO32474" s="111"/>
      <c r="AT32474" s="111"/>
      <c r="AV32474" s="111"/>
    </row>
    <row r="32475" spans="20:48" x14ac:dyDescent="0.25">
      <c r="T32475" s="110"/>
    </row>
    <row r="32476" spans="20:48" x14ac:dyDescent="0.25">
      <c r="T32476" s="110"/>
      <c r="AJ32476" s="111"/>
      <c r="AO32476" s="111"/>
      <c r="AP32476" s="111"/>
      <c r="AV32476" s="111"/>
    </row>
    <row r="32477" spans="20:48" x14ac:dyDescent="0.25">
      <c r="T32477" s="110"/>
    </row>
    <row r="32478" spans="20:48" x14ac:dyDescent="0.25">
      <c r="T32478" s="110"/>
      <c r="AP32478" s="111"/>
    </row>
    <row r="32479" spans="20:48" x14ac:dyDescent="0.25">
      <c r="T32479" s="110"/>
    </row>
    <row r="32480" spans="20:48" x14ac:dyDescent="0.25">
      <c r="T32480" s="110"/>
    </row>
    <row r="32481" spans="20:52" x14ac:dyDescent="0.25">
      <c r="T32481" s="110"/>
      <c r="AJ32481" s="111"/>
      <c r="AO32481" s="111"/>
      <c r="AV32481" s="111"/>
      <c r="AZ32481" s="111"/>
    </row>
    <row r="32482" spans="20:52" x14ac:dyDescent="0.25">
      <c r="T32482" s="110"/>
    </row>
    <row r="32483" spans="20:52" x14ac:dyDescent="0.25">
      <c r="T32483" s="110"/>
      <c r="AJ32483" s="111"/>
      <c r="AO32483" s="111"/>
      <c r="AT32483" s="111"/>
      <c r="AV32483" s="111"/>
    </row>
    <row r="32484" spans="20:52" x14ac:dyDescent="0.25">
      <c r="T32484" s="110"/>
      <c r="AJ32484" s="111"/>
      <c r="AO32484" s="111"/>
      <c r="AT32484" s="111"/>
      <c r="AV32484" s="111"/>
    </row>
    <row r="32485" spans="20:52" x14ac:dyDescent="0.25">
      <c r="T32485" s="110"/>
    </row>
    <row r="32486" spans="20:52" x14ac:dyDescent="0.25">
      <c r="T32486" s="110"/>
    </row>
    <row r="32487" spans="20:52" x14ac:dyDescent="0.25">
      <c r="T32487" s="110"/>
      <c r="AJ32487" s="111"/>
      <c r="AO32487" s="111"/>
      <c r="AV32487" s="111"/>
    </row>
    <row r="32488" spans="20:52" x14ac:dyDescent="0.25">
      <c r="T32488" s="110"/>
      <c r="AJ32488" s="111"/>
      <c r="AO32488" s="111"/>
      <c r="AP32488" s="111"/>
      <c r="AR32488" s="111"/>
      <c r="AV32488" s="111"/>
    </row>
    <row r="32489" spans="20:52" x14ac:dyDescent="0.25">
      <c r="T32489" s="110"/>
      <c r="AZ32489" s="111"/>
    </row>
    <row r="32490" spans="20:52" x14ac:dyDescent="0.25">
      <c r="T32490" s="110"/>
    </row>
    <row r="32491" spans="20:52" x14ac:dyDescent="0.25">
      <c r="T32491" s="110"/>
      <c r="AJ32491" s="111"/>
      <c r="AO32491" s="111"/>
      <c r="AT32491" s="111"/>
      <c r="AV32491" s="111"/>
    </row>
    <row r="32492" spans="20:52" x14ac:dyDescent="0.25">
      <c r="T32492" s="110"/>
    </row>
    <row r="32493" spans="20:52" x14ac:dyDescent="0.25">
      <c r="T32493" s="110"/>
      <c r="AP32493" s="111"/>
      <c r="AV32493" s="111"/>
    </row>
    <row r="32494" spans="20:52" x14ac:dyDescent="0.25">
      <c r="T32494" s="110"/>
      <c r="AO32494" s="111"/>
      <c r="AP32494" s="111"/>
      <c r="AT32494" s="111"/>
      <c r="AV32494" s="111"/>
    </row>
    <row r="32495" spans="20:52" x14ac:dyDescent="0.25">
      <c r="T32495" s="110"/>
      <c r="AJ32495" s="111"/>
      <c r="AO32495" s="111"/>
      <c r="AP32495" s="111"/>
    </row>
    <row r="32496" spans="20:52" x14ac:dyDescent="0.25">
      <c r="T32496" s="110"/>
      <c r="AJ32496" s="111"/>
      <c r="AO32496" s="111"/>
      <c r="AT32496" s="111"/>
    </row>
    <row r="32497" spans="20:52" x14ac:dyDescent="0.25">
      <c r="T32497" s="110"/>
      <c r="AJ32497" s="111"/>
      <c r="AT32497" s="111"/>
    </row>
    <row r="32498" spans="20:52" x14ac:dyDescent="0.25">
      <c r="T32498" s="110"/>
      <c r="AJ32498" s="111"/>
      <c r="AO32498" s="111"/>
      <c r="AP32498" s="111"/>
      <c r="AR32498" s="111"/>
      <c r="AV32498" s="111"/>
    </row>
    <row r="32499" spans="20:52" x14ac:dyDescent="0.25">
      <c r="T32499" s="110"/>
      <c r="AJ32499" s="111"/>
      <c r="AO32499" s="111"/>
      <c r="AV32499" s="111"/>
    </row>
    <row r="32500" spans="20:52" x14ac:dyDescent="0.25">
      <c r="T32500" s="110"/>
      <c r="AJ32500" s="111"/>
      <c r="AO32500" s="111"/>
    </row>
    <row r="32501" spans="20:52" x14ac:dyDescent="0.25">
      <c r="T32501" s="110"/>
    </row>
    <row r="32502" spans="20:52" x14ac:dyDescent="0.25">
      <c r="T32502" s="110"/>
    </row>
    <row r="32503" spans="20:52" x14ac:dyDescent="0.25">
      <c r="T32503" s="110"/>
      <c r="AJ32503" s="111"/>
      <c r="AO32503" s="111"/>
      <c r="AV32503" s="111"/>
    </row>
    <row r="32504" spans="20:52" x14ac:dyDescent="0.25">
      <c r="T32504" s="110"/>
    </row>
    <row r="32505" spans="20:52" x14ac:dyDescent="0.25">
      <c r="T32505" s="110"/>
      <c r="AJ32505" s="111"/>
      <c r="AO32505" s="111"/>
      <c r="AP32505" s="111"/>
      <c r="AV32505" s="111"/>
    </row>
    <row r="32506" spans="20:52" x14ac:dyDescent="0.25">
      <c r="T32506" s="110"/>
      <c r="AJ32506" s="111"/>
      <c r="AO32506" s="111"/>
      <c r="AV32506" s="111"/>
    </row>
    <row r="32507" spans="20:52" x14ac:dyDescent="0.25">
      <c r="T32507" s="110"/>
    </row>
    <row r="32508" spans="20:52" x14ac:dyDescent="0.25">
      <c r="T32508" s="110"/>
      <c r="AV32508" s="111"/>
    </row>
    <row r="32509" spans="20:52" x14ac:dyDescent="0.25">
      <c r="T32509" s="110"/>
    </row>
    <row r="32510" spans="20:52" x14ac:dyDescent="0.25">
      <c r="T32510" s="110"/>
      <c r="AP32510" s="111"/>
    </row>
    <row r="32511" spans="20:52" x14ac:dyDescent="0.25">
      <c r="T32511" s="110"/>
      <c r="AV32511" s="111"/>
    </row>
    <row r="32512" spans="20:52" x14ac:dyDescent="0.25">
      <c r="T32512" s="110"/>
      <c r="AV32512" s="111"/>
      <c r="AZ32512" s="111"/>
    </row>
    <row r="32513" spans="20:52" x14ac:dyDescent="0.25">
      <c r="T32513" s="110"/>
    </row>
    <row r="32514" spans="20:52" x14ac:dyDescent="0.25">
      <c r="T32514" s="110"/>
      <c r="AJ32514" s="111"/>
      <c r="AO32514" s="111"/>
      <c r="AP32514" s="111"/>
      <c r="AV32514" s="111"/>
    </row>
    <row r="32515" spans="20:52" x14ac:dyDescent="0.25">
      <c r="T32515" s="110"/>
    </row>
    <row r="32516" spans="20:52" x14ac:dyDescent="0.25">
      <c r="T32516" s="110"/>
    </row>
    <row r="32517" spans="20:52" x14ac:dyDescent="0.25">
      <c r="T32517" s="110"/>
    </row>
    <row r="32518" spans="20:52" x14ac:dyDescent="0.25">
      <c r="T32518" s="110"/>
      <c r="AJ32518" s="111"/>
      <c r="AP32518" s="111"/>
      <c r="AV32518" s="111"/>
    </row>
    <row r="32519" spans="20:52" x14ac:dyDescent="0.25">
      <c r="T32519" s="110"/>
      <c r="AJ32519" s="111"/>
      <c r="AO32519" s="111"/>
      <c r="AV32519" s="111"/>
    </row>
    <row r="32520" spans="20:52" x14ac:dyDescent="0.25">
      <c r="T32520" s="110"/>
      <c r="AJ32520" s="111"/>
      <c r="AO32520" s="111"/>
      <c r="AP32520" s="111"/>
      <c r="AV32520" s="111"/>
    </row>
    <row r="32521" spans="20:52" x14ac:dyDescent="0.25">
      <c r="T32521" s="110"/>
      <c r="AJ32521" s="111"/>
      <c r="AO32521" s="111"/>
      <c r="AP32521" s="111"/>
      <c r="AT32521" s="111"/>
    </row>
    <row r="32522" spans="20:52" x14ac:dyDescent="0.25">
      <c r="T32522" s="110"/>
      <c r="AJ32522" s="111"/>
      <c r="AO32522" s="111"/>
      <c r="AP32522" s="111"/>
      <c r="AT32522" s="111"/>
      <c r="AV32522" s="111"/>
      <c r="AZ32522" s="111"/>
    </row>
    <row r="32523" spans="20:52" x14ac:dyDescent="0.25">
      <c r="T32523" s="110"/>
      <c r="AJ32523" s="111"/>
      <c r="AO32523" s="111"/>
      <c r="AV32523" s="111"/>
    </row>
    <row r="32524" spans="20:52" x14ac:dyDescent="0.25">
      <c r="T32524" s="110"/>
      <c r="AJ32524" s="111"/>
      <c r="AP32524" s="111"/>
      <c r="AT32524" s="111"/>
      <c r="AV32524" s="111"/>
    </row>
    <row r="32525" spans="20:52" x14ac:dyDescent="0.25">
      <c r="T32525" s="110"/>
      <c r="AJ32525" s="111"/>
      <c r="AO32525" s="111"/>
      <c r="AP32525" s="111"/>
      <c r="AV32525" s="111"/>
    </row>
    <row r="32526" spans="20:52" x14ac:dyDescent="0.25">
      <c r="T32526" s="110"/>
      <c r="AJ32526" s="111"/>
      <c r="AO32526" s="111"/>
      <c r="AP32526" s="111"/>
      <c r="AT32526" s="111"/>
      <c r="AV32526" s="111"/>
    </row>
    <row r="32527" spans="20:52" x14ac:dyDescent="0.25">
      <c r="T32527" s="110"/>
      <c r="AJ32527" s="111"/>
      <c r="AO32527" s="111"/>
      <c r="AP32527" s="111"/>
      <c r="AT32527" s="111"/>
      <c r="AV32527" s="111"/>
    </row>
    <row r="32528" spans="20:52" x14ac:dyDescent="0.25">
      <c r="T32528" s="110"/>
      <c r="AJ32528" s="111"/>
      <c r="AO32528" s="111"/>
      <c r="AP32528" s="111"/>
      <c r="AT32528" s="111"/>
      <c r="AV32528" s="111"/>
    </row>
    <row r="32529" spans="20:52" x14ac:dyDescent="0.25">
      <c r="T32529" s="110"/>
      <c r="AJ32529" s="111"/>
      <c r="AO32529" s="111"/>
      <c r="AP32529" s="111"/>
      <c r="AV32529" s="111"/>
      <c r="AZ32529" s="111"/>
    </row>
    <row r="32530" spans="20:52" x14ac:dyDescent="0.25">
      <c r="T32530" s="110"/>
      <c r="AJ32530" s="111"/>
      <c r="AO32530" s="111"/>
      <c r="AP32530" s="111"/>
      <c r="AT32530" s="111"/>
      <c r="AV32530" s="111"/>
      <c r="AZ32530" s="111"/>
    </row>
    <row r="32531" spans="20:52" x14ac:dyDescent="0.25">
      <c r="T32531" s="110"/>
    </row>
    <row r="32532" spans="20:52" x14ac:dyDescent="0.25">
      <c r="T32532" s="110"/>
    </row>
    <row r="32533" spans="20:52" x14ac:dyDescent="0.25">
      <c r="T32533" s="110"/>
      <c r="AJ32533" s="111"/>
      <c r="AO32533" s="111"/>
      <c r="AT32533" s="111"/>
      <c r="AV32533" s="111"/>
    </row>
    <row r="32534" spans="20:52" x14ac:dyDescent="0.25">
      <c r="T32534" s="110"/>
      <c r="AJ32534" s="111"/>
      <c r="AO32534" s="111"/>
      <c r="AP32534" s="111"/>
      <c r="AV32534" s="111"/>
    </row>
    <row r="32535" spans="20:52" x14ac:dyDescent="0.25">
      <c r="T32535" s="110"/>
    </row>
    <row r="32536" spans="20:52" x14ac:dyDescent="0.25">
      <c r="T32536" s="110"/>
      <c r="AJ32536" s="111"/>
      <c r="AO32536" s="111"/>
      <c r="AV32536" s="111"/>
    </row>
    <row r="32537" spans="20:52" x14ac:dyDescent="0.25">
      <c r="T32537" s="110"/>
      <c r="AJ32537" s="111"/>
      <c r="AO32537" s="111"/>
      <c r="AP32537" s="111"/>
      <c r="AV32537" s="111"/>
      <c r="AZ32537" s="111"/>
    </row>
    <row r="32538" spans="20:52" x14ac:dyDescent="0.25">
      <c r="T32538" s="110"/>
      <c r="AJ32538" s="111"/>
      <c r="AO32538" s="111"/>
      <c r="AV32538" s="111"/>
    </row>
    <row r="32539" spans="20:52" x14ac:dyDescent="0.25">
      <c r="T32539" s="110"/>
      <c r="AJ32539" s="111"/>
      <c r="AO32539" s="111"/>
      <c r="AP32539" s="111"/>
      <c r="AV32539" s="111"/>
    </row>
    <row r="32540" spans="20:52" x14ac:dyDescent="0.25">
      <c r="T32540" s="110"/>
      <c r="AJ32540" s="111"/>
      <c r="AO32540" s="111"/>
      <c r="AT32540" s="111"/>
    </row>
    <row r="32541" spans="20:52" x14ac:dyDescent="0.25">
      <c r="T32541" s="110"/>
      <c r="AJ32541" s="111"/>
      <c r="AO32541" s="111"/>
      <c r="AT32541" s="111"/>
      <c r="AV32541" s="111"/>
    </row>
    <row r="32542" spans="20:52" x14ac:dyDescent="0.25">
      <c r="T32542" s="110"/>
      <c r="AT32542" s="111"/>
      <c r="AV32542" s="111"/>
    </row>
    <row r="32543" spans="20:52" x14ac:dyDescent="0.25">
      <c r="T32543" s="110"/>
    </row>
    <row r="32544" spans="20:52" x14ac:dyDescent="0.25">
      <c r="T32544" s="110"/>
      <c r="AJ32544" s="111"/>
    </row>
    <row r="32545" spans="20:52" x14ac:dyDescent="0.25">
      <c r="T32545" s="110"/>
      <c r="AJ32545" s="111"/>
      <c r="AO32545" s="111"/>
      <c r="AP32545" s="111"/>
      <c r="AV32545" s="111"/>
    </row>
    <row r="32546" spans="20:52" x14ac:dyDescent="0.25">
      <c r="T32546" s="110"/>
    </row>
    <row r="32547" spans="20:52" x14ac:dyDescent="0.25">
      <c r="T32547" s="110"/>
      <c r="AJ32547" s="111"/>
      <c r="AO32547" s="111"/>
      <c r="AT32547" s="111"/>
    </row>
    <row r="32548" spans="20:52" x14ac:dyDescent="0.25">
      <c r="T32548" s="110"/>
      <c r="AJ32548" s="111"/>
      <c r="AO32548" s="111"/>
      <c r="AP32548" s="111"/>
      <c r="AT32548" s="111"/>
      <c r="AV32548" s="111"/>
      <c r="AZ32548" s="111"/>
    </row>
    <row r="32549" spans="20:52" x14ac:dyDescent="0.25">
      <c r="T32549" s="110"/>
      <c r="AJ32549" s="111"/>
      <c r="AO32549" s="111"/>
      <c r="AV32549" s="111"/>
    </row>
    <row r="32550" spans="20:52" x14ac:dyDescent="0.25">
      <c r="T32550" s="110"/>
      <c r="AJ32550" s="111"/>
      <c r="AO32550" s="111"/>
      <c r="AV32550" s="111"/>
    </row>
    <row r="32551" spans="20:52" x14ac:dyDescent="0.25">
      <c r="T32551" s="110"/>
    </row>
    <row r="32552" spans="20:52" x14ac:dyDescent="0.25">
      <c r="T32552" s="110"/>
      <c r="AJ32552" s="111"/>
      <c r="AO32552" s="111"/>
      <c r="AT32552" s="111"/>
      <c r="AV32552" s="111"/>
    </row>
    <row r="32553" spans="20:52" x14ac:dyDescent="0.25">
      <c r="T32553" s="110"/>
      <c r="AJ32553" s="111"/>
      <c r="AO32553" s="111"/>
      <c r="AP32553" s="111"/>
      <c r="AT32553" s="111"/>
      <c r="AV32553" s="111"/>
    </row>
    <row r="32554" spans="20:52" x14ac:dyDescent="0.25">
      <c r="T32554" s="110"/>
    </row>
    <row r="32555" spans="20:52" x14ac:dyDescent="0.25">
      <c r="T32555" s="110"/>
    </row>
    <row r="32556" spans="20:52" x14ac:dyDescent="0.25">
      <c r="T32556" s="110"/>
      <c r="AJ32556" s="111"/>
      <c r="AP32556" s="111"/>
    </row>
    <row r="32557" spans="20:52" x14ac:dyDescent="0.25">
      <c r="T32557" s="110"/>
      <c r="AJ32557" s="111"/>
      <c r="AO32557" s="111"/>
      <c r="AT32557" s="111"/>
      <c r="AV32557" s="111"/>
    </row>
    <row r="32558" spans="20:52" x14ac:dyDescent="0.25">
      <c r="T32558" s="110"/>
      <c r="AJ32558" s="111"/>
      <c r="AO32558" s="111"/>
      <c r="AP32558" s="111"/>
      <c r="AR32558" s="111"/>
      <c r="AT32558" s="111"/>
      <c r="AV32558" s="111"/>
    </row>
    <row r="32559" spans="20:52" x14ac:dyDescent="0.25">
      <c r="T32559" s="110"/>
      <c r="AJ32559" s="111"/>
      <c r="AO32559" s="111"/>
      <c r="AV32559" s="111"/>
    </row>
    <row r="32560" spans="20:52" x14ac:dyDescent="0.25">
      <c r="T32560" s="110"/>
    </row>
    <row r="32561" spans="20:48" x14ac:dyDescent="0.25">
      <c r="T32561" s="110"/>
      <c r="AJ32561" s="111"/>
      <c r="AP32561" s="111"/>
      <c r="AV32561" s="111"/>
    </row>
    <row r="32562" spans="20:48" x14ac:dyDescent="0.25">
      <c r="T32562" s="110"/>
    </row>
    <row r="32563" spans="20:48" x14ac:dyDescent="0.25">
      <c r="T32563" s="110"/>
      <c r="AJ32563" s="111"/>
      <c r="AV32563" s="111"/>
    </row>
    <row r="32564" spans="20:48" x14ac:dyDescent="0.25">
      <c r="T32564" s="110"/>
    </row>
    <row r="32565" spans="20:48" x14ac:dyDescent="0.25">
      <c r="T32565" s="110"/>
    </row>
    <row r="32566" spans="20:48" x14ac:dyDescent="0.25">
      <c r="T32566" s="110"/>
      <c r="AJ32566" s="111"/>
      <c r="AO32566" s="111"/>
      <c r="AP32566" s="111"/>
      <c r="AR32566" s="111"/>
      <c r="AT32566" s="111"/>
    </row>
    <row r="32567" spans="20:48" x14ac:dyDescent="0.25">
      <c r="T32567" s="110"/>
    </row>
    <row r="32568" spans="20:48" x14ac:dyDescent="0.25">
      <c r="T32568" s="110"/>
    </row>
    <row r="32569" spans="20:48" x14ac:dyDescent="0.25">
      <c r="T32569" s="110"/>
      <c r="AJ32569" s="111"/>
      <c r="AO32569" s="111"/>
      <c r="AP32569" s="111"/>
      <c r="AT32569" s="111"/>
      <c r="AV32569" s="111"/>
    </row>
    <row r="32570" spans="20:48" x14ac:dyDescent="0.25">
      <c r="T32570" s="110"/>
    </row>
    <row r="32571" spans="20:48" x14ac:dyDescent="0.25">
      <c r="T32571" s="110"/>
    </row>
    <row r="32572" spans="20:48" x14ac:dyDescent="0.25">
      <c r="T32572" s="110"/>
      <c r="AJ32572" s="111"/>
      <c r="AO32572" s="111"/>
      <c r="AV32572" s="111"/>
    </row>
    <row r="32573" spans="20:48" x14ac:dyDescent="0.25">
      <c r="T32573" s="110"/>
      <c r="AJ32573" s="111"/>
      <c r="AO32573" s="111"/>
      <c r="AT32573" s="111"/>
    </row>
    <row r="32574" spans="20:48" x14ac:dyDescent="0.25">
      <c r="T32574" s="110"/>
    </row>
    <row r="32575" spans="20:48" x14ac:dyDescent="0.25">
      <c r="T32575" s="110"/>
      <c r="AJ32575" s="111"/>
      <c r="AR32575" s="111"/>
      <c r="AT32575" s="111"/>
      <c r="AV32575" s="111"/>
    </row>
    <row r="32576" spans="20:48" x14ac:dyDescent="0.25">
      <c r="T32576" s="110"/>
      <c r="AJ32576" s="111"/>
      <c r="AO32576" s="111"/>
      <c r="AT32576" s="111"/>
    </row>
    <row r="32577" spans="20:52" x14ac:dyDescent="0.25">
      <c r="T32577" s="110"/>
      <c r="AZ32577" s="111"/>
    </row>
    <row r="32578" spans="20:52" x14ac:dyDescent="0.25">
      <c r="T32578" s="110"/>
      <c r="AJ32578" s="111"/>
      <c r="AO32578" s="111"/>
      <c r="AV32578" s="111"/>
    </row>
    <row r="32579" spans="20:52" x14ac:dyDescent="0.25">
      <c r="T32579" s="110"/>
      <c r="AJ32579" s="111"/>
      <c r="AO32579" s="111"/>
      <c r="AV32579" s="111"/>
    </row>
    <row r="32580" spans="20:52" x14ac:dyDescent="0.25">
      <c r="T32580" s="110"/>
      <c r="AJ32580" s="111"/>
      <c r="AO32580" s="111"/>
      <c r="AP32580" s="111"/>
      <c r="AV32580" s="111"/>
    </row>
    <row r="32581" spans="20:52" x14ac:dyDescent="0.25">
      <c r="T32581" s="110"/>
      <c r="AJ32581" s="111"/>
      <c r="AO32581" s="111"/>
      <c r="AP32581" s="111"/>
      <c r="AT32581" s="111"/>
      <c r="AV32581" s="111"/>
    </row>
    <row r="32582" spans="20:52" x14ac:dyDescent="0.25">
      <c r="T32582" s="110"/>
    </row>
    <row r="32583" spans="20:52" x14ac:dyDescent="0.25">
      <c r="T32583" s="110"/>
      <c r="AJ32583" s="111"/>
      <c r="AO32583" s="111"/>
      <c r="AP32583" s="111"/>
    </row>
    <row r="32584" spans="20:52" x14ac:dyDescent="0.25">
      <c r="T32584" s="110"/>
      <c r="AJ32584" s="111"/>
      <c r="AV32584" s="111"/>
    </row>
    <row r="32585" spans="20:52" x14ac:dyDescent="0.25">
      <c r="T32585" s="110"/>
      <c r="AJ32585" s="111"/>
      <c r="AO32585" s="111"/>
      <c r="AP32585" s="111"/>
      <c r="AT32585" s="111"/>
      <c r="AV32585" s="111"/>
    </row>
    <row r="32586" spans="20:52" x14ac:dyDescent="0.25">
      <c r="T32586" s="110"/>
      <c r="AJ32586" s="111"/>
      <c r="AP32586" s="111"/>
    </row>
    <row r="32587" spans="20:52" x14ac:dyDescent="0.25">
      <c r="T32587" s="110"/>
      <c r="AJ32587" s="111"/>
      <c r="AO32587" s="111"/>
      <c r="AP32587" s="111"/>
      <c r="AV32587" s="111"/>
    </row>
    <row r="32588" spans="20:52" x14ac:dyDescent="0.25">
      <c r="T32588" s="110"/>
    </row>
    <row r="32589" spans="20:52" x14ac:dyDescent="0.25">
      <c r="T32589" s="110"/>
      <c r="AJ32589" s="111"/>
      <c r="AO32589" s="111"/>
      <c r="AP32589" s="111"/>
      <c r="AT32589" s="111"/>
      <c r="AV32589" s="111"/>
    </row>
    <row r="32590" spans="20:52" x14ac:dyDescent="0.25">
      <c r="T32590" s="110"/>
      <c r="AJ32590" s="111"/>
      <c r="AO32590" s="111"/>
      <c r="AP32590" s="111"/>
      <c r="AT32590" s="111"/>
    </row>
    <row r="32591" spans="20:52" x14ac:dyDescent="0.25">
      <c r="T32591" s="110"/>
      <c r="AJ32591" s="111"/>
      <c r="AO32591" s="111"/>
      <c r="AV32591" s="111"/>
    </row>
    <row r="32592" spans="20:52" x14ac:dyDescent="0.25">
      <c r="T32592" s="110"/>
    </row>
    <row r="32593" spans="20:52" x14ac:dyDescent="0.25">
      <c r="T32593" s="110"/>
      <c r="AV32593" s="111"/>
    </row>
    <row r="32594" spans="20:52" x14ac:dyDescent="0.25">
      <c r="T32594" s="110"/>
      <c r="AJ32594" s="111"/>
      <c r="AO32594" s="111"/>
      <c r="AP32594" s="111"/>
      <c r="AT32594" s="111"/>
      <c r="AV32594" s="111"/>
    </row>
    <row r="32595" spans="20:52" x14ac:dyDescent="0.25">
      <c r="T32595" s="110"/>
      <c r="AJ32595" s="111"/>
      <c r="AO32595" s="111"/>
      <c r="AP32595" s="111"/>
      <c r="AT32595" s="111"/>
      <c r="AV32595" s="111"/>
    </row>
    <row r="32596" spans="20:52" x14ac:dyDescent="0.25">
      <c r="T32596" s="110"/>
      <c r="AV32596" s="111"/>
    </row>
    <row r="32597" spans="20:52" x14ac:dyDescent="0.25">
      <c r="T32597" s="110"/>
      <c r="AJ32597" s="111"/>
      <c r="AO32597" s="111"/>
    </row>
    <row r="32598" spans="20:52" x14ac:dyDescent="0.25">
      <c r="T32598" s="110"/>
      <c r="AJ32598" s="111"/>
      <c r="AV32598" s="111"/>
    </row>
    <row r="32599" spans="20:52" x14ac:dyDescent="0.25">
      <c r="T32599" s="110"/>
      <c r="AO32599" s="111"/>
      <c r="AP32599" s="111"/>
      <c r="AT32599" s="111"/>
      <c r="AV32599" s="111"/>
    </row>
    <row r="32600" spans="20:52" x14ac:dyDescent="0.25">
      <c r="T32600" s="110"/>
      <c r="AO32600" s="111"/>
      <c r="AP32600" s="111"/>
      <c r="AV32600" s="111"/>
    </row>
    <row r="32601" spans="20:52" x14ac:dyDescent="0.25">
      <c r="T32601" s="110"/>
      <c r="AJ32601" s="111"/>
      <c r="AO32601" s="111"/>
      <c r="AR32601" s="111"/>
      <c r="AT32601" s="111"/>
    </row>
    <row r="32602" spans="20:52" x14ac:dyDescent="0.25">
      <c r="T32602" s="110"/>
      <c r="AJ32602" s="111"/>
      <c r="AO32602" s="111"/>
      <c r="AP32602" s="111"/>
      <c r="AV32602" s="111"/>
    </row>
    <row r="32603" spans="20:52" x14ac:dyDescent="0.25">
      <c r="T32603" s="110"/>
      <c r="AJ32603" s="111"/>
      <c r="AO32603" s="111"/>
    </row>
    <row r="32604" spans="20:52" x14ac:dyDescent="0.25">
      <c r="T32604" s="110"/>
      <c r="AJ32604" s="111"/>
      <c r="AO32604" s="111"/>
      <c r="AV32604" s="111"/>
    </row>
    <row r="32605" spans="20:52" x14ac:dyDescent="0.25">
      <c r="T32605" s="110"/>
    </row>
    <row r="32606" spans="20:52" x14ac:dyDescent="0.25">
      <c r="T32606" s="110"/>
      <c r="AJ32606" s="111"/>
      <c r="AO32606" s="111"/>
      <c r="AP32606" s="111"/>
      <c r="AV32606" s="111"/>
    </row>
    <row r="32607" spans="20:52" x14ac:dyDescent="0.25">
      <c r="T32607" s="110"/>
      <c r="AJ32607" s="111"/>
      <c r="AP32607" s="111"/>
      <c r="AV32607" s="111"/>
      <c r="AZ32607" s="111"/>
    </row>
    <row r="32608" spans="20:52" x14ac:dyDescent="0.25">
      <c r="T32608" s="110"/>
      <c r="AO32608" s="111"/>
      <c r="AP32608" s="111"/>
      <c r="AT32608" s="111"/>
      <c r="AV32608" s="111"/>
      <c r="AZ32608" s="111"/>
    </row>
    <row r="32609" spans="20:52" x14ac:dyDescent="0.25">
      <c r="T32609" s="110"/>
      <c r="AJ32609" s="111"/>
      <c r="AO32609" s="111"/>
      <c r="AP32609" s="111"/>
      <c r="AT32609" s="111"/>
      <c r="AV32609" s="111"/>
    </row>
    <row r="32610" spans="20:52" x14ac:dyDescent="0.25">
      <c r="T32610" s="110"/>
      <c r="AJ32610" s="111"/>
      <c r="AO32610" s="111"/>
      <c r="AV32610" s="111"/>
    </row>
    <row r="32611" spans="20:52" x14ac:dyDescent="0.25">
      <c r="T32611" s="110"/>
      <c r="AJ32611" s="111"/>
      <c r="AO32611" s="111"/>
    </row>
    <row r="32612" spans="20:52" x14ac:dyDescent="0.25">
      <c r="T32612" s="110"/>
      <c r="AJ32612" s="111"/>
      <c r="AO32612" s="111"/>
      <c r="AP32612" s="111"/>
      <c r="AT32612" s="111"/>
      <c r="AV32612" s="111"/>
    </row>
    <row r="32613" spans="20:52" x14ac:dyDescent="0.25">
      <c r="T32613" s="110"/>
    </row>
    <row r="32614" spans="20:52" x14ac:dyDescent="0.25">
      <c r="T32614" s="110"/>
    </row>
    <row r="32615" spans="20:52" x14ac:dyDescent="0.25">
      <c r="T32615" s="110"/>
      <c r="AJ32615" s="111"/>
      <c r="AO32615" s="111"/>
      <c r="AP32615" s="111"/>
      <c r="AV32615" s="111"/>
    </row>
    <row r="32616" spans="20:52" x14ac:dyDescent="0.25">
      <c r="T32616" s="110"/>
      <c r="AZ32616" s="111"/>
    </row>
    <row r="32617" spans="20:52" x14ac:dyDescent="0.25">
      <c r="T32617" s="110"/>
      <c r="AO32617" s="111"/>
      <c r="AP32617" s="111"/>
      <c r="AR32617" s="111"/>
      <c r="AV32617" s="111"/>
    </row>
    <row r="32618" spans="20:52" x14ac:dyDescent="0.25">
      <c r="T32618" s="110"/>
      <c r="AJ32618" s="111"/>
      <c r="AO32618" s="111"/>
      <c r="AT32618" s="111"/>
      <c r="AV32618" s="111"/>
    </row>
    <row r="32619" spans="20:52" x14ac:dyDescent="0.25">
      <c r="T32619" s="110"/>
      <c r="AP32619" s="111"/>
    </row>
    <row r="32620" spans="20:52" x14ac:dyDescent="0.25">
      <c r="T32620" s="110"/>
      <c r="AV32620" s="111"/>
    </row>
    <row r="32621" spans="20:52" x14ac:dyDescent="0.25">
      <c r="T32621" s="110"/>
      <c r="AZ32621" s="111"/>
    </row>
    <row r="32622" spans="20:52" x14ac:dyDescent="0.25">
      <c r="T32622" s="110"/>
      <c r="AJ32622" s="111"/>
      <c r="AO32622" s="111"/>
      <c r="AR32622" s="111"/>
      <c r="AV32622" s="111"/>
    </row>
    <row r="32623" spans="20:52" x14ac:dyDescent="0.25">
      <c r="T32623" s="110"/>
      <c r="AJ32623" s="111"/>
      <c r="AO32623" s="111"/>
      <c r="AP32623" s="111"/>
      <c r="AV32623" s="111"/>
    </row>
    <row r="32624" spans="20:52" x14ac:dyDescent="0.25">
      <c r="T32624" s="110"/>
      <c r="AJ32624" s="111"/>
      <c r="AO32624" s="111"/>
      <c r="AP32624" s="111"/>
      <c r="AT32624" s="111"/>
      <c r="AV32624" s="111"/>
    </row>
    <row r="32625" spans="20:52" x14ac:dyDescent="0.25">
      <c r="T32625" s="110"/>
      <c r="AO32625" s="111"/>
      <c r="AT32625" s="111"/>
      <c r="AV32625" s="111"/>
    </row>
    <row r="32626" spans="20:52" x14ac:dyDescent="0.25">
      <c r="T32626" s="110"/>
      <c r="AJ32626" s="111"/>
      <c r="AO32626" s="111"/>
      <c r="AT32626" s="111"/>
    </row>
    <row r="32627" spans="20:52" x14ac:dyDescent="0.25">
      <c r="T32627" s="110"/>
    </row>
    <row r="32628" spans="20:52" x14ac:dyDescent="0.25">
      <c r="T32628" s="110"/>
    </row>
    <row r="32629" spans="20:52" x14ac:dyDescent="0.25">
      <c r="T32629" s="110"/>
      <c r="AJ32629" s="111"/>
      <c r="AO32629" s="111"/>
      <c r="AT32629" s="111"/>
      <c r="AV32629" s="111"/>
    </row>
    <row r="32630" spans="20:52" x14ac:dyDescent="0.25">
      <c r="T32630" s="110"/>
      <c r="AJ32630" s="111"/>
      <c r="AO32630" s="111"/>
      <c r="AV32630" s="111"/>
    </row>
    <row r="32631" spans="20:52" x14ac:dyDescent="0.25">
      <c r="T32631" s="110"/>
    </row>
    <row r="32632" spans="20:52" x14ac:dyDescent="0.25">
      <c r="T32632" s="110"/>
      <c r="AJ32632" s="111"/>
      <c r="AO32632" s="111"/>
      <c r="AP32632" s="111"/>
      <c r="AT32632" s="111"/>
      <c r="AV32632" s="111"/>
    </row>
    <row r="32633" spans="20:52" x14ac:dyDescent="0.25">
      <c r="T32633" s="110"/>
    </row>
    <row r="32634" spans="20:52" x14ac:dyDescent="0.25">
      <c r="T32634" s="110"/>
      <c r="AJ32634" s="111"/>
      <c r="AO32634" s="111"/>
      <c r="AV32634" s="111"/>
    </row>
    <row r="32635" spans="20:52" x14ac:dyDescent="0.25">
      <c r="T32635" s="110"/>
    </row>
    <row r="32636" spans="20:52" x14ac:dyDescent="0.25">
      <c r="T32636" s="110"/>
      <c r="AJ32636" s="111"/>
      <c r="AP32636" s="111"/>
      <c r="AV32636" s="111"/>
    </row>
    <row r="32637" spans="20:52" x14ac:dyDescent="0.25">
      <c r="T32637" s="110"/>
      <c r="AJ32637" s="111"/>
      <c r="AO32637" s="111"/>
      <c r="AV32637" s="111"/>
    </row>
    <row r="32638" spans="20:52" x14ac:dyDescent="0.25">
      <c r="T32638" s="110"/>
      <c r="AZ32638" s="111"/>
    </row>
    <row r="32639" spans="20:52" x14ac:dyDescent="0.25">
      <c r="T32639" s="110"/>
      <c r="AV32639" s="111"/>
      <c r="AZ32639" s="111"/>
    </row>
    <row r="32640" spans="20:52" x14ac:dyDescent="0.25">
      <c r="T32640" s="110"/>
      <c r="AJ32640" s="111"/>
      <c r="AV32640" s="111"/>
    </row>
    <row r="32641" spans="20:52" x14ac:dyDescent="0.25">
      <c r="T32641" s="110"/>
      <c r="AJ32641" s="111"/>
      <c r="AO32641" s="111"/>
      <c r="AP32641" s="111"/>
      <c r="AV32641" s="111"/>
    </row>
    <row r="32642" spans="20:52" x14ac:dyDescent="0.25">
      <c r="T32642" s="110"/>
      <c r="AJ32642" s="111"/>
      <c r="AO32642" s="111"/>
      <c r="AV32642" s="111"/>
    </row>
    <row r="32643" spans="20:52" x14ac:dyDescent="0.25">
      <c r="T32643" s="110"/>
      <c r="AJ32643" s="111"/>
      <c r="AO32643" s="111"/>
      <c r="AV32643" s="111"/>
    </row>
    <row r="32644" spans="20:52" x14ac:dyDescent="0.25">
      <c r="T32644" s="110"/>
      <c r="AJ32644" s="111"/>
      <c r="AO32644" s="111"/>
      <c r="AV32644" s="111"/>
    </row>
    <row r="32645" spans="20:52" x14ac:dyDescent="0.25">
      <c r="T32645" s="110"/>
    </row>
    <row r="32646" spans="20:52" x14ac:dyDescent="0.25">
      <c r="T32646" s="110"/>
    </row>
    <row r="32647" spans="20:52" x14ac:dyDescent="0.25">
      <c r="T32647" s="110"/>
      <c r="AJ32647" s="111"/>
      <c r="AP32647" s="111"/>
      <c r="AV32647" s="111"/>
    </row>
    <row r="32648" spans="20:52" x14ac:dyDescent="0.25">
      <c r="T32648" s="110"/>
      <c r="AJ32648" s="111"/>
      <c r="AO32648" s="111"/>
      <c r="AP32648" s="111"/>
      <c r="AV32648" s="111"/>
      <c r="AZ32648" s="111"/>
    </row>
    <row r="32649" spans="20:52" x14ac:dyDescent="0.25">
      <c r="T32649" s="110"/>
      <c r="AJ32649" s="111"/>
      <c r="AO32649" s="111"/>
      <c r="AP32649" s="111"/>
      <c r="AV32649" s="111"/>
    </row>
    <row r="32650" spans="20:52" x14ac:dyDescent="0.25">
      <c r="T32650" s="110"/>
    </row>
    <row r="32651" spans="20:52" x14ac:dyDescent="0.25">
      <c r="T32651" s="110"/>
      <c r="AJ32651" s="111"/>
      <c r="AO32651" s="111"/>
      <c r="AV32651" s="111"/>
    </row>
    <row r="32652" spans="20:52" x14ac:dyDescent="0.25">
      <c r="T32652" s="110"/>
    </row>
    <row r="32653" spans="20:52" x14ac:dyDescent="0.25">
      <c r="T32653" s="110"/>
    </row>
    <row r="32654" spans="20:52" x14ac:dyDescent="0.25">
      <c r="T32654" s="110"/>
    </row>
    <row r="32655" spans="20:52" x14ac:dyDescent="0.25">
      <c r="T32655" s="110"/>
    </row>
    <row r="32656" spans="20:52" x14ac:dyDescent="0.25">
      <c r="T32656" s="110"/>
    </row>
    <row r="32657" spans="20:48" x14ac:dyDescent="0.25">
      <c r="T32657" s="110"/>
      <c r="AV32657" s="111"/>
    </row>
    <row r="32658" spans="20:48" x14ac:dyDescent="0.25">
      <c r="T32658" s="110"/>
    </row>
    <row r="32659" spans="20:48" x14ac:dyDescent="0.25">
      <c r="T32659" s="110"/>
      <c r="AJ32659" s="111"/>
      <c r="AO32659" s="111"/>
      <c r="AV32659" s="111"/>
    </row>
    <row r="32660" spans="20:48" x14ac:dyDescent="0.25">
      <c r="T32660" s="110"/>
    </row>
    <row r="32661" spans="20:48" x14ac:dyDescent="0.25">
      <c r="T32661" s="110"/>
    </row>
    <row r="32662" spans="20:48" x14ac:dyDescent="0.25">
      <c r="T32662" s="110"/>
      <c r="AJ32662" s="111"/>
      <c r="AO32662" s="111"/>
      <c r="AV32662" s="111"/>
    </row>
    <row r="32663" spans="20:48" x14ac:dyDescent="0.25">
      <c r="T32663" s="110"/>
      <c r="AP32663" s="111"/>
    </row>
    <row r="32664" spans="20:48" x14ac:dyDescent="0.25">
      <c r="T32664" s="110"/>
      <c r="AJ32664" s="111"/>
      <c r="AO32664" s="111"/>
      <c r="AT32664" s="111"/>
      <c r="AV32664" s="111"/>
    </row>
    <row r="32665" spans="20:48" x14ac:dyDescent="0.25">
      <c r="T32665" s="110"/>
    </row>
    <row r="32666" spans="20:48" x14ac:dyDescent="0.25">
      <c r="T32666" s="110"/>
      <c r="AP32666" s="111"/>
      <c r="AV32666" s="111"/>
    </row>
    <row r="32667" spans="20:48" x14ac:dyDescent="0.25">
      <c r="T32667" s="110"/>
      <c r="AJ32667" s="111"/>
      <c r="AO32667" s="111"/>
      <c r="AV32667" s="111"/>
    </row>
    <row r="32668" spans="20:48" x14ac:dyDescent="0.25">
      <c r="T32668" s="110"/>
    </row>
    <row r="32669" spans="20:48" x14ac:dyDescent="0.25">
      <c r="T32669" s="110"/>
    </row>
    <row r="32670" spans="20:48" x14ac:dyDescent="0.25">
      <c r="T32670" s="110"/>
      <c r="AJ32670" s="111"/>
    </row>
    <row r="32671" spans="20:48" x14ac:dyDescent="0.25">
      <c r="T32671" s="110"/>
    </row>
    <row r="32672" spans="20:48" x14ac:dyDescent="0.25">
      <c r="T32672" s="110"/>
    </row>
    <row r="32673" spans="20:52" x14ac:dyDescent="0.25">
      <c r="T32673" s="110"/>
    </row>
    <row r="32674" spans="20:52" x14ac:dyDescent="0.25">
      <c r="T32674" s="110"/>
    </row>
    <row r="32675" spans="20:52" x14ac:dyDescent="0.25">
      <c r="T32675" s="110"/>
    </row>
    <row r="32676" spans="20:52" x14ac:dyDescent="0.25">
      <c r="T32676" s="110"/>
    </row>
    <row r="32677" spans="20:52" x14ac:dyDescent="0.25">
      <c r="T32677" s="110"/>
    </row>
    <row r="32678" spans="20:52" x14ac:dyDescent="0.25">
      <c r="T32678" s="110"/>
    </row>
    <row r="32679" spans="20:52" x14ac:dyDescent="0.25">
      <c r="T32679" s="110"/>
      <c r="AJ32679" s="111"/>
      <c r="AO32679" s="111"/>
      <c r="AT32679" s="111"/>
      <c r="AV32679" s="111"/>
    </row>
    <row r="32680" spans="20:52" x14ac:dyDescent="0.25">
      <c r="T32680" s="110"/>
    </row>
    <row r="32681" spans="20:52" x14ac:dyDescent="0.25">
      <c r="T32681" s="110"/>
      <c r="AO32681" s="111"/>
      <c r="AV32681" s="111"/>
    </row>
    <row r="32682" spans="20:52" x14ac:dyDescent="0.25">
      <c r="T32682" s="110"/>
      <c r="AV32682" s="111"/>
    </row>
    <row r="32683" spans="20:52" x14ac:dyDescent="0.25">
      <c r="T32683" s="110"/>
      <c r="AV32683" s="111"/>
    </row>
    <row r="32684" spans="20:52" x14ac:dyDescent="0.25">
      <c r="T32684" s="110"/>
    </row>
    <row r="32685" spans="20:52" x14ac:dyDescent="0.25">
      <c r="T32685" s="110"/>
      <c r="AP32685" s="111"/>
      <c r="AV32685" s="111"/>
    </row>
    <row r="32686" spans="20:52" x14ac:dyDescent="0.25">
      <c r="T32686" s="110"/>
    </row>
    <row r="32687" spans="20:52" x14ac:dyDescent="0.25">
      <c r="T32687" s="110"/>
      <c r="AZ32687" s="111"/>
    </row>
    <row r="32688" spans="20:52" x14ac:dyDescent="0.25">
      <c r="T32688" s="110"/>
      <c r="AJ32688" s="111"/>
      <c r="AO32688" s="111"/>
      <c r="AP32688" s="111"/>
      <c r="AV32688" s="111"/>
    </row>
    <row r="32689" spans="20:52" x14ac:dyDescent="0.25">
      <c r="T32689" s="110"/>
      <c r="AJ32689" s="111"/>
      <c r="AO32689" s="111"/>
      <c r="AP32689" s="111"/>
    </row>
    <row r="32690" spans="20:52" x14ac:dyDescent="0.25">
      <c r="T32690" s="110"/>
    </row>
    <row r="32691" spans="20:52" x14ac:dyDescent="0.25">
      <c r="T32691" s="110"/>
      <c r="AV32691" s="111"/>
    </row>
    <row r="32692" spans="20:52" x14ac:dyDescent="0.25">
      <c r="T32692" s="110"/>
      <c r="AP32692" s="111"/>
      <c r="AZ32692" s="111"/>
    </row>
    <row r="32693" spans="20:52" x14ac:dyDescent="0.25">
      <c r="T32693" s="110"/>
      <c r="AJ32693" s="111"/>
      <c r="AO32693" s="111"/>
      <c r="AP32693" s="111"/>
      <c r="AV32693" s="111"/>
    </row>
    <row r="32694" spans="20:52" x14ac:dyDescent="0.25">
      <c r="T32694" s="110"/>
      <c r="AP32694" s="111"/>
      <c r="AV32694" s="111"/>
    </row>
    <row r="32695" spans="20:52" x14ac:dyDescent="0.25">
      <c r="T32695" s="110"/>
      <c r="AJ32695" s="111"/>
      <c r="AO32695" s="111"/>
      <c r="AV32695" s="111"/>
    </row>
    <row r="32696" spans="20:52" x14ac:dyDescent="0.25">
      <c r="T32696" s="110"/>
      <c r="AJ32696" s="111"/>
      <c r="AO32696" s="111"/>
      <c r="AP32696" s="111"/>
      <c r="AV32696" s="111"/>
    </row>
    <row r="32697" spans="20:52" x14ac:dyDescent="0.25">
      <c r="T32697" s="110"/>
      <c r="AV32697" s="111"/>
    </row>
    <row r="32698" spans="20:52" x14ac:dyDescent="0.25">
      <c r="T32698" s="110"/>
      <c r="AJ32698" s="111"/>
      <c r="AO32698" s="111"/>
      <c r="AV32698" s="111"/>
    </row>
    <row r="32699" spans="20:52" x14ac:dyDescent="0.25">
      <c r="T32699" s="110"/>
      <c r="AJ32699" s="111"/>
      <c r="AO32699" s="111"/>
      <c r="AP32699" s="111"/>
    </row>
    <row r="32700" spans="20:52" x14ac:dyDescent="0.25">
      <c r="T32700" s="110"/>
      <c r="AV32700" s="111"/>
    </row>
    <row r="32701" spans="20:52" x14ac:dyDescent="0.25">
      <c r="T32701" s="110"/>
      <c r="AJ32701" s="111"/>
      <c r="AO32701" s="111"/>
      <c r="AP32701" s="111"/>
    </row>
    <row r="32702" spans="20:52" x14ac:dyDescent="0.25">
      <c r="T32702" s="110"/>
      <c r="AJ32702" s="111"/>
      <c r="AO32702" s="111"/>
      <c r="AP32702" s="111"/>
      <c r="AT32702" s="111"/>
      <c r="AV32702" s="111"/>
    </row>
    <row r="32703" spans="20:52" x14ac:dyDescent="0.25">
      <c r="T32703" s="110"/>
    </row>
    <row r="32704" spans="20:52" x14ac:dyDescent="0.25">
      <c r="T32704" s="110"/>
      <c r="AJ32704" s="111"/>
      <c r="AO32704" s="111"/>
    </row>
    <row r="32705" spans="20:52" x14ac:dyDescent="0.25">
      <c r="T32705" s="110"/>
      <c r="AJ32705" s="111"/>
      <c r="AO32705" s="111"/>
      <c r="AV32705" s="111"/>
    </row>
    <row r="32706" spans="20:52" x14ac:dyDescent="0.25">
      <c r="T32706" s="110"/>
    </row>
    <row r="32707" spans="20:52" x14ac:dyDescent="0.25">
      <c r="T32707" s="110"/>
      <c r="AJ32707" s="111"/>
      <c r="AO32707" s="111"/>
      <c r="AP32707" s="111"/>
      <c r="AV32707" s="111"/>
    </row>
    <row r="32708" spans="20:52" x14ac:dyDescent="0.25">
      <c r="T32708" s="110"/>
    </row>
    <row r="32709" spans="20:52" x14ac:dyDescent="0.25">
      <c r="T32709" s="110"/>
    </row>
    <row r="32710" spans="20:52" x14ac:dyDescent="0.25">
      <c r="T32710" s="110"/>
      <c r="AJ32710" s="111"/>
      <c r="AO32710" s="111"/>
      <c r="AP32710" s="111"/>
      <c r="AV32710" s="111"/>
      <c r="AZ32710" s="111"/>
    </row>
    <row r="32711" spans="20:52" x14ac:dyDescent="0.25">
      <c r="T32711" s="110"/>
      <c r="AO32711" s="111"/>
      <c r="AT32711" s="111"/>
    </row>
    <row r="32712" spans="20:52" x14ac:dyDescent="0.25">
      <c r="T32712" s="110"/>
      <c r="AJ32712" s="111"/>
      <c r="AO32712" s="111"/>
      <c r="AP32712" s="111"/>
      <c r="AV32712" s="111"/>
    </row>
    <row r="32713" spans="20:52" x14ac:dyDescent="0.25">
      <c r="T32713" s="110"/>
      <c r="AJ32713" s="111"/>
      <c r="AO32713" s="111"/>
      <c r="AP32713" s="111"/>
      <c r="AZ32713" s="111"/>
    </row>
    <row r="32714" spans="20:52" x14ac:dyDescent="0.25">
      <c r="T32714" s="110"/>
      <c r="AO32714" s="111"/>
      <c r="AP32714" s="111"/>
      <c r="AR32714" s="111"/>
      <c r="AV32714" s="111"/>
    </row>
    <row r="32715" spans="20:52" x14ac:dyDescent="0.25">
      <c r="T32715" s="110"/>
    </row>
    <row r="32716" spans="20:52" x14ac:dyDescent="0.25">
      <c r="T32716" s="110"/>
    </row>
    <row r="32717" spans="20:52" x14ac:dyDescent="0.25">
      <c r="T32717" s="110"/>
    </row>
    <row r="32718" spans="20:52" x14ac:dyDescent="0.25">
      <c r="T32718" s="110"/>
      <c r="AJ32718" s="111"/>
      <c r="AO32718" s="111"/>
      <c r="AV32718" s="111"/>
    </row>
    <row r="32719" spans="20:52" x14ac:dyDescent="0.25">
      <c r="T32719" s="110"/>
      <c r="AJ32719" s="111"/>
      <c r="AO32719" s="111"/>
      <c r="AV32719" s="111"/>
    </row>
    <row r="32720" spans="20:52" x14ac:dyDescent="0.25">
      <c r="T32720" s="110"/>
      <c r="AJ32720" s="111"/>
      <c r="AO32720" s="111"/>
      <c r="AP32720" s="111"/>
      <c r="AT32720" s="111"/>
      <c r="AV32720" s="111"/>
    </row>
    <row r="32721" spans="20:52" x14ac:dyDescent="0.25">
      <c r="T32721" s="110"/>
    </row>
    <row r="32722" spans="20:52" x14ac:dyDescent="0.25">
      <c r="T32722" s="110"/>
    </row>
    <row r="32723" spans="20:52" x14ac:dyDescent="0.25">
      <c r="T32723" s="110"/>
      <c r="AJ32723" s="111"/>
      <c r="AO32723" s="111"/>
      <c r="AT32723" s="111"/>
      <c r="AV32723" s="111"/>
    </row>
    <row r="32724" spans="20:52" x14ac:dyDescent="0.25">
      <c r="T32724" s="110"/>
    </row>
    <row r="32725" spans="20:52" x14ac:dyDescent="0.25">
      <c r="T32725" s="110"/>
      <c r="AJ32725" s="111"/>
      <c r="AO32725" s="111"/>
      <c r="AV32725" s="111"/>
    </row>
    <row r="32726" spans="20:52" x14ac:dyDescent="0.25">
      <c r="T32726" s="110"/>
    </row>
    <row r="32727" spans="20:52" x14ac:dyDescent="0.25">
      <c r="T32727" s="110"/>
    </row>
    <row r="32728" spans="20:52" x14ac:dyDescent="0.25">
      <c r="T32728" s="110"/>
    </row>
    <row r="32729" spans="20:52" x14ac:dyDescent="0.25">
      <c r="T32729" s="110"/>
      <c r="AJ32729" s="111"/>
      <c r="AO32729" s="111"/>
      <c r="AV32729" s="111"/>
    </row>
    <row r="32730" spans="20:52" x14ac:dyDescent="0.25">
      <c r="T32730" s="110"/>
      <c r="AZ32730" s="111"/>
    </row>
    <row r="32731" spans="20:52" x14ac:dyDescent="0.25">
      <c r="T32731" s="110"/>
      <c r="AJ32731" s="111"/>
      <c r="AO32731" s="111"/>
      <c r="AV32731" s="111"/>
    </row>
    <row r="32732" spans="20:52" x14ac:dyDescent="0.25">
      <c r="T32732" s="110"/>
    </row>
    <row r="32733" spans="20:52" x14ac:dyDescent="0.25">
      <c r="T32733" s="110"/>
    </row>
    <row r="32734" spans="20:52" x14ac:dyDescent="0.25">
      <c r="T32734" s="110"/>
    </row>
    <row r="32735" spans="20:52" x14ac:dyDescent="0.25">
      <c r="T32735" s="110"/>
      <c r="AP32735" s="111"/>
      <c r="AV32735" s="111"/>
      <c r="AZ32735" s="111"/>
    </row>
    <row r="32736" spans="20:52" x14ac:dyDescent="0.25">
      <c r="T32736" s="110"/>
      <c r="AJ32736" s="111"/>
      <c r="AO32736" s="111"/>
      <c r="AV32736" s="111"/>
    </row>
    <row r="32737" spans="20:52" x14ac:dyDescent="0.25">
      <c r="T32737" s="110"/>
      <c r="AJ32737" s="111"/>
      <c r="AO32737" s="111"/>
      <c r="AP32737" s="111"/>
      <c r="AV32737" s="111"/>
    </row>
    <row r="32738" spans="20:52" x14ac:dyDescent="0.25">
      <c r="T32738" s="110"/>
    </row>
    <row r="32739" spans="20:52" x14ac:dyDescent="0.25">
      <c r="T32739" s="110"/>
    </row>
    <row r="32740" spans="20:52" x14ac:dyDescent="0.25">
      <c r="T32740" s="110"/>
      <c r="AO32740" s="111"/>
      <c r="AV32740" s="111"/>
    </row>
    <row r="32741" spans="20:52" x14ac:dyDescent="0.25">
      <c r="T32741" s="110"/>
    </row>
    <row r="32742" spans="20:52" x14ac:dyDescent="0.25">
      <c r="T32742" s="110"/>
    </row>
    <row r="32743" spans="20:52" x14ac:dyDescent="0.25">
      <c r="T32743" s="110"/>
    </row>
    <row r="32744" spans="20:52" x14ac:dyDescent="0.25">
      <c r="T32744" s="110"/>
      <c r="AJ32744" s="111"/>
      <c r="AO32744" s="111"/>
      <c r="AT32744" s="111"/>
      <c r="AV32744" s="111"/>
    </row>
    <row r="32745" spans="20:52" x14ac:dyDescent="0.25">
      <c r="T32745" s="110"/>
      <c r="AP32745" s="111"/>
      <c r="AV32745" s="111"/>
      <c r="AZ32745" s="111"/>
    </row>
    <row r="32746" spans="20:52" x14ac:dyDescent="0.25">
      <c r="T32746" s="110"/>
      <c r="AJ32746" s="111"/>
      <c r="AO32746" s="111"/>
    </row>
    <row r="32747" spans="20:52" x14ac:dyDescent="0.25">
      <c r="T32747" s="110"/>
    </row>
    <row r="32748" spans="20:52" x14ac:dyDescent="0.25">
      <c r="T32748" s="110"/>
      <c r="AJ32748" s="111"/>
      <c r="AO32748" s="111"/>
      <c r="AR32748" s="111"/>
      <c r="AV32748" s="111"/>
    </row>
    <row r="32749" spans="20:52" x14ac:dyDescent="0.25">
      <c r="T32749" s="110"/>
    </row>
    <row r="32750" spans="20:52" x14ac:dyDescent="0.25">
      <c r="T32750" s="110"/>
    </row>
    <row r="32751" spans="20:52" x14ac:dyDescent="0.25">
      <c r="T32751" s="110"/>
      <c r="AJ32751" s="111"/>
      <c r="AO32751" s="111"/>
      <c r="AV32751" s="111"/>
    </row>
    <row r="32752" spans="20:52" x14ac:dyDescent="0.25">
      <c r="T32752" s="110"/>
    </row>
    <row r="32753" spans="20:52" x14ac:dyDescent="0.25">
      <c r="T32753" s="110"/>
      <c r="AJ32753" s="111"/>
      <c r="AO32753" s="111"/>
      <c r="AV32753" s="111"/>
    </row>
    <row r="32754" spans="20:52" x14ac:dyDescent="0.25">
      <c r="T32754" s="110"/>
      <c r="AJ32754" s="111"/>
      <c r="AO32754" s="111"/>
      <c r="AP32754" s="111"/>
    </row>
    <row r="32755" spans="20:52" x14ac:dyDescent="0.25">
      <c r="T32755" s="110"/>
    </row>
    <row r="32756" spans="20:52" x14ac:dyDescent="0.25">
      <c r="T32756" s="110"/>
      <c r="AJ32756" s="111"/>
      <c r="AO32756" s="111"/>
      <c r="AV32756" s="111"/>
    </row>
    <row r="32757" spans="20:52" x14ac:dyDescent="0.25">
      <c r="T32757" s="110"/>
      <c r="AJ32757" s="111"/>
      <c r="AO32757" s="111"/>
      <c r="AP32757" s="111"/>
      <c r="AV32757" s="111"/>
      <c r="AZ32757" s="111"/>
    </row>
    <row r="32758" spans="20:52" x14ac:dyDescent="0.25">
      <c r="T32758" s="110"/>
    </row>
    <row r="32759" spans="20:52" x14ac:dyDescent="0.25">
      <c r="T32759" s="110"/>
      <c r="AJ32759" s="111"/>
      <c r="AO32759" s="111"/>
      <c r="AP32759" s="111"/>
      <c r="AV32759" s="111"/>
    </row>
    <row r="32760" spans="20:52" x14ac:dyDescent="0.25">
      <c r="T32760" s="110"/>
      <c r="AJ32760" s="111"/>
      <c r="AO32760" s="111"/>
      <c r="AV32760" s="111"/>
    </row>
    <row r="32761" spans="20:52" x14ac:dyDescent="0.25">
      <c r="T32761" s="110"/>
      <c r="AJ32761" s="111"/>
      <c r="AO32761" s="111"/>
      <c r="AP32761" s="111"/>
      <c r="AV32761" s="111"/>
    </row>
    <row r="32762" spans="20:52" x14ac:dyDescent="0.25">
      <c r="T32762" s="110"/>
    </row>
    <row r="32763" spans="20:52" x14ac:dyDescent="0.25">
      <c r="T32763" s="110"/>
      <c r="AJ32763" s="111"/>
      <c r="AO32763" s="111"/>
      <c r="AP32763" s="111"/>
      <c r="AV32763" s="111"/>
    </row>
    <row r="32764" spans="20:52" x14ac:dyDescent="0.25">
      <c r="T32764" s="110"/>
      <c r="AJ32764" s="111"/>
      <c r="AO32764" s="111"/>
      <c r="AP32764" s="111"/>
      <c r="AV32764" s="111"/>
    </row>
    <row r="32765" spans="20:52" x14ac:dyDescent="0.25">
      <c r="T32765" s="110"/>
      <c r="AJ32765" s="111"/>
      <c r="AO32765" s="111"/>
      <c r="AV32765" s="111"/>
    </row>
    <row r="32766" spans="20:52" x14ac:dyDescent="0.25">
      <c r="T32766" s="110"/>
    </row>
    <row r="32767" spans="20:52" x14ac:dyDescent="0.25">
      <c r="T32767" s="110"/>
      <c r="AJ32767" s="111"/>
      <c r="AO32767" s="111"/>
      <c r="AT32767" s="111"/>
    </row>
    <row r="32768" spans="20:52" x14ac:dyDescent="0.25">
      <c r="T32768" s="110"/>
      <c r="AJ32768" s="111"/>
      <c r="AO32768" s="111"/>
    </row>
    <row r="32769" spans="20:52" x14ac:dyDescent="0.25">
      <c r="T32769" s="110"/>
      <c r="AJ32769" s="111"/>
      <c r="AO32769" s="111"/>
      <c r="AP32769" s="111"/>
      <c r="AT32769" s="111"/>
      <c r="AV32769" s="111"/>
    </row>
    <row r="32770" spans="20:52" x14ac:dyDescent="0.25">
      <c r="T32770" s="110"/>
      <c r="AJ32770" s="111"/>
      <c r="AO32770" s="111"/>
      <c r="AV32770" s="111"/>
    </row>
    <row r="32771" spans="20:52" x14ac:dyDescent="0.25">
      <c r="T32771" s="110"/>
      <c r="AJ32771" s="111"/>
      <c r="AO32771" s="111"/>
      <c r="AV32771" s="111"/>
    </row>
    <row r="32772" spans="20:52" x14ac:dyDescent="0.25">
      <c r="T32772" s="110"/>
    </row>
    <row r="32773" spans="20:52" x14ac:dyDescent="0.25">
      <c r="T32773" s="110"/>
      <c r="AJ32773" s="111"/>
      <c r="AO32773" s="111"/>
      <c r="AV32773" s="111"/>
    </row>
    <row r="32774" spans="20:52" x14ac:dyDescent="0.25">
      <c r="T32774" s="110"/>
      <c r="AJ32774" s="111"/>
      <c r="AO32774" s="111"/>
      <c r="AV32774" s="111"/>
    </row>
    <row r="32775" spans="20:52" x14ac:dyDescent="0.25">
      <c r="T32775" s="110"/>
      <c r="AJ32775" s="111"/>
      <c r="AO32775" s="111"/>
      <c r="AT32775" s="111"/>
      <c r="AV32775" s="111"/>
    </row>
    <row r="32776" spans="20:52" x14ac:dyDescent="0.25">
      <c r="T32776" s="110"/>
      <c r="AJ32776" s="111"/>
      <c r="AO32776" s="111"/>
      <c r="AT32776" s="111"/>
      <c r="AV32776" s="111"/>
    </row>
    <row r="32777" spans="20:52" x14ac:dyDescent="0.25">
      <c r="T32777" s="110"/>
      <c r="AJ32777" s="111"/>
      <c r="AV32777" s="111"/>
      <c r="AZ32777" s="111"/>
    </row>
    <row r="32778" spans="20:52" x14ac:dyDescent="0.25">
      <c r="T32778" s="110"/>
      <c r="AJ32778" s="111"/>
      <c r="AO32778" s="111"/>
      <c r="AP32778" s="111"/>
      <c r="AV32778" s="111"/>
    </row>
    <row r="32779" spans="20:52" x14ac:dyDescent="0.25">
      <c r="T32779" s="110"/>
      <c r="AP32779" s="111"/>
      <c r="AV32779" s="111"/>
    </row>
    <row r="32780" spans="20:52" x14ac:dyDescent="0.25">
      <c r="T32780" s="110"/>
      <c r="AP32780" s="111"/>
      <c r="AV32780" s="111"/>
    </row>
    <row r="32781" spans="20:52" x14ac:dyDescent="0.25">
      <c r="T32781" s="110"/>
    </row>
    <row r="32782" spans="20:52" x14ac:dyDescent="0.25">
      <c r="T32782" s="110"/>
    </row>
    <row r="32783" spans="20:52" x14ac:dyDescent="0.25">
      <c r="T32783" s="110"/>
      <c r="AJ32783" s="111"/>
      <c r="AO32783" s="111"/>
      <c r="AT32783" s="111"/>
    </row>
    <row r="32784" spans="20:52" x14ac:dyDescent="0.25">
      <c r="T32784" s="110"/>
      <c r="AJ32784" s="111"/>
      <c r="AO32784" s="111"/>
      <c r="AR32784" s="111"/>
      <c r="AV32784" s="111"/>
    </row>
    <row r="32785" spans="20:52" x14ac:dyDescent="0.25">
      <c r="T32785" s="110"/>
    </row>
    <row r="32786" spans="20:52" x14ac:dyDescent="0.25">
      <c r="T32786" s="110"/>
      <c r="AZ32786" s="111"/>
    </row>
    <row r="32787" spans="20:52" x14ac:dyDescent="0.25">
      <c r="T32787" s="110"/>
      <c r="AJ32787" s="111"/>
      <c r="AO32787" s="111"/>
      <c r="AP32787" s="111"/>
      <c r="AV32787" s="111"/>
    </row>
    <row r="32788" spans="20:52" x14ac:dyDescent="0.25">
      <c r="T32788" s="110"/>
      <c r="AV32788" s="111"/>
    </row>
    <row r="32789" spans="20:52" x14ac:dyDescent="0.25">
      <c r="T32789" s="110"/>
      <c r="AJ32789" s="111"/>
      <c r="AO32789" s="111"/>
      <c r="AV32789" s="111"/>
    </row>
    <row r="32790" spans="20:52" x14ac:dyDescent="0.25">
      <c r="T32790" s="110"/>
    </row>
    <row r="32791" spans="20:52" x14ac:dyDescent="0.25">
      <c r="T32791" s="110"/>
      <c r="AJ32791" s="111"/>
      <c r="AO32791" s="111"/>
      <c r="AV32791" s="111"/>
    </row>
    <row r="32792" spans="20:52" x14ac:dyDescent="0.25">
      <c r="T32792" s="110"/>
      <c r="AV32792" s="111"/>
    </row>
    <row r="32793" spans="20:52" x14ac:dyDescent="0.25">
      <c r="T32793" s="110"/>
      <c r="AO32793" s="111"/>
      <c r="AV32793" s="111"/>
    </row>
    <row r="32794" spans="20:52" x14ac:dyDescent="0.25">
      <c r="T32794" s="110"/>
      <c r="AJ32794" s="111"/>
      <c r="AO32794" s="111"/>
      <c r="AV32794" s="111"/>
      <c r="AZ32794" s="111"/>
    </row>
    <row r="32795" spans="20:52" x14ac:dyDescent="0.25">
      <c r="T32795" s="110"/>
      <c r="AJ32795" s="111"/>
      <c r="AO32795" s="111"/>
      <c r="AV32795" s="111"/>
    </row>
    <row r="32796" spans="20:52" x14ac:dyDescent="0.25">
      <c r="T32796" s="110"/>
      <c r="AJ32796" s="111"/>
      <c r="AO32796" s="111"/>
      <c r="AR32796" s="111"/>
      <c r="AV32796" s="111"/>
    </row>
    <row r="32797" spans="20:52" x14ac:dyDescent="0.25">
      <c r="T32797" s="110"/>
      <c r="AP32797" s="111"/>
    </row>
    <row r="32798" spans="20:52" x14ac:dyDescent="0.25">
      <c r="T32798" s="110"/>
      <c r="AJ32798" s="111"/>
      <c r="AO32798" s="111"/>
      <c r="AT32798" s="111"/>
      <c r="AV32798" s="111"/>
    </row>
    <row r="32799" spans="20:52" x14ac:dyDescent="0.25">
      <c r="T32799" s="110"/>
      <c r="AV32799" s="111"/>
    </row>
    <row r="32800" spans="20:52" x14ac:dyDescent="0.25">
      <c r="T32800" s="110"/>
      <c r="AJ32800" s="111"/>
      <c r="AO32800" s="111"/>
      <c r="AP32800" s="111"/>
      <c r="AV32800" s="111"/>
    </row>
    <row r="32801" spans="20:52" x14ac:dyDescent="0.25">
      <c r="T32801" s="110"/>
    </row>
    <row r="32802" spans="20:52" x14ac:dyDescent="0.25">
      <c r="T32802" s="110"/>
      <c r="AJ32802" s="111"/>
      <c r="AO32802" s="111"/>
      <c r="AP32802" s="111"/>
      <c r="AR32802" s="111"/>
      <c r="AV32802" s="111"/>
      <c r="AZ32802" s="111"/>
    </row>
    <row r="32803" spans="20:52" x14ac:dyDescent="0.25">
      <c r="T32803" s="110"/>
    </row>
    <row r="32804" spans="20:52" x14ac:dyDescent="0.25">
      <c r="T32804" s="110"/>
      <c r="AJ32804" s="111"/>
      <c r="AO32804" s="111"/>
      <c r="AP32804" s="111"/>
    </row>
    <row r="32805" spans="20:52" x14ac:dyDescent="0.25">
      <c r="T32805" s="110"/>
      <c r="AJ32805" s="111"/>
      <c r="AO32805" s="111"/>
      <c r="AR32805" s="111"/>
      <c r="AT32805" s="111"/>
    </row>
    <row r="32806" spans="20:52" x14ac:dyDescent="0.25">
      <c r="T32806" s="110"/>
    </row>
    <row r="32807" spans="20:52" x14ac:dyDescent="0.25">
      <c r="T32807" s="110"/>
    </row>
    <row r="32808" spans="20:52" x14ac:dyDescent="0.25">
      <c r="T32808" s="110"/>
      <c r="AJ32808" s="111"/>
      <c r="AO32808" s="111"/>
      <c r="AT32808" s="111"/>
      <c r="AV32808" s="111"/>
    </row>
    <row r="32809" spans="20:52" x14ac:dyDescent="0.25">
      <c r="T32809" s="110"/>
    </row>
    <row r="32810" spans="20:52" x14ac:dyDescent="0.25">
      <c r="T32810" s="110"/>
      <c r="AJ32810" s="111"/>
      <c r="AO32810" s="111"/>
      <c r="AV32810" s="111"/>
    </row>
    <row r="32811" spans="20:52" x14ac:dyDescent="0.25">
      <c r="T32811" s="110"/>
      <c r="AJ32811" s="111"/>
      <c r="AO32811" s="111"/>
    </row>
    <row r="32812" spans="20:52" x14ac:dyDescent="0.25">
      <c r="T32812" s="110"/>
    </row>
    <row r="32813" spans="20:52" x14ac:dyDescent="0.25">
      <c r="T32813" s="110"/>
      <c r="AJ32813" s="111"/>
      <c r="AO32813" s="111"/>
      <c r="AP32813" s="111"/>
      <c r="AV32813" s="111"/>
      <c r="AZ32813" s="111"/>
    </row>
    <row r="32814" spans="20:52" x14ac:dyDescent="0.25">
      <c r="T32814" s="110"/>
      <c r="AJ32814" s="111"/>
      <c r="AO32814" s="111"/>
      <c r="AP32814" s="111"/>
      <c r="AT32814" s="111"/>
      <c r="AV32814" s="111"/>
    </row>
    <row r="32815" spans="20:52" x14ac:dyDescent="0.25">
      <c r="T32815" s="110"/>
      <c r="AJ32815" s="111"/>
    </row>
    <row r="32816" spans="20:52" x14ac:dyDescent="0.25">
      <c r="T32816" s="110"/>
      <c r="AJ32816" s="111"/>
      <c r="AO32816" s="111"/>
      <c r="AP32816" s="111"/>
      <c r="AT32816" s="111"/>
    </row>
    <row r="32817" spans="20:52" x14ac:dyDescent="0.25">
      <c r="T32817" s="110"/>
      <c r="AJ32817" s="111"/>
      <c r="AO32817" s="111"/>
      <c r="AP32817" s="111"/>
      <c r="AV32817" s="111"/>
    </row>
    <row r="32818" spans="20:52" x14ac:dyDescent="0.25">
      <c r="T32818" s="110"/>
    </row>
    <row r="32819" spans="20:52" x14ac:dyDescent="0.25">
      <c r="T32819" s="110"/>
      <c r="AV32819" s="111"/>
    </row>
    <row r="32820" spans="20:52" x14ac:dyDescent="0.25">
      <c r="T32820" s="110"/>
      <c r="AV32820" s="111"/>
    </row>
    <row r="32821" spans="20:52" x14ac:dyDescent="0.25">
      <c r="T32821" s="110"/>
      <c r="AJ32821" s="111"/>
      <c r="AO32821" s="111"/>
      <c r="AT32821" s="111"/>
    </row>
    <row r="32822" spans="20:52" x14ac:dyDescent="0.25">
      <c r="T32822" s="110"/>
      <c r="AJ32822" s="111"/>
      <c r="AO32822" s="111"/>
      <c r="AR32822" s="111"/>
      <c r="AV32822" s="111"/>
    </row>
    <row r="32823" spans="20:52" x14ac:dyDescent="0.25">
      <c r="T32823" s="110"/>
      <c r="AJ32823" s="111"/>
      <c r="AO32823" s="111"/>
      <c r="AV32823" s="111"/>
    </row>
    <row r="32824" spans="20:52" x14ac:dyDescent="0.25">
      <c r="T32824" s="110"/>
    </row>
    <row r="32825" spans="20:52" x14ac:dyDescent="0.25">
      <c r="T32825" s="110"/>
    </row>
    <row r="32826" spans="20:52" x14ac:dyDescent="0.25">
      <c r="T32826" s="110"/>
      <c r="AJ32826" s="111"/>
      <c r="AO32826" s="111"/>
      <c r="AP32826" s="111"/>
      <c r="AV32826" s="111"/>
    </row>
    <row r="32827" spans="20:52" x14ac:dyDescent="0.25">
      <c r="T32827" s="110"/>
    </row>
    <row r="32828" spans="20:52" x14ac:dyDescent="0.25">
      <c r="T32828" s="110"/>
      <c r="AJ32828" s="111"/>
      <c r="AO32828" s="111"/>
      <c r="AP32828" s="111"/>
      <c r="AT32828" s="111"/>
    </row>
    <row r="32829" spans="20:52" x14ac:dyDescent="0.25">
      <c r="T32829" s="110"/>
      <c r="AJ32829" s="111"/>
      <c r="AP32829" s="111"/>
      <c r="AV32829" s="111"/>
      <c r="AZ32829" s="111"/>
    </row>
    <row r="32830" spans="20:52" x14ac:dyDescent="0.25">
      <c r="T32830" s="110"/>
      <c r="AJ32830" s="111"/>
      <c r="AO32830" s="111"/>
      <c r="AT32830" s="111"/>
    </row>
    <row r="32831" spans="20:52" x14ac:dyDescent="0.25">
      <c r="T32831" s="110"/>
    </row>
    <row r="32832" spans="20:52" x14ac:dyDescent="0.25">
      <c r="T32832" s="110"/>
      <c r="AJ32832" s="111"/>
      <c r="AO32832" s="111"/>
      <c r="AP32832" s="111"/>
      <c r="AV32832" s="111"/>
    </row>
    <row r="32833" spans="20:52" x14ac:dyDescent="0.25">
      <c r="T32833" s="110"/>
    </row>
    <row r="32834" spans="20:52" x14ac:dyDescent="0.25">
      <c r="T32834" s="110"/>
      <c r="AJ32834" s="111"/>
      <c r="AO32834" s="111"/>
      <c r="AP32834" s="111"/>
      <c r="AT32834" s="111"/>
    </row>
    <row r="32835" spans="20:52" x14ac:dyDescent="0.25">
      <c r="T32835" s="110"/>
      <c r="AJ32835" s="111"/>
      <c r="AO32835" s="111"/>
      <c r="AV32835" s="111"/>
    </row>
    <row r="32836" spans="20:52" x14ac:dyDescent="0.25">
      <c r="T32836" s="110"/>
      <c r="AJ32836" s="111"/>
      <c r="AO32836" s="111"/>
      <c r="AP32836" s="111"/>
      <c r="AV32836" s="111"/>
    </row>
    <row r="32837" spans="20:52" x14ac:dyDescent="0.25">
      <c r="T32837" s="110"/>
      <c r="AJ32837" s="111"/>
      <c r="AO32837" s="111"/>
    </row>
    <row r="32838" spans="20:52" x14ac:dyDescent="0.25">
      <c r="T32838" s="110"/>
      <c r="AJ32838" s="111"/>
      <c r="AO32838" s="111"/>
      <c r="AV32838" s="111"/>
    </row>
    <row r="32839" spans="20:52" x14ac:dyDescent="0.25">
      <c r="T32839" s="110"/>
    </row>
    <row r="32840" spans="20:52" x14ac:dyDescent="0.25">
      <c r="T32840" s="110"/>
    </row>
    <row r="32841" spans="20:52" x14ac:dyDescent="0.25">
      <c r="T32841" s="110"/>
      <c r="AJ32841" s="111"/>
      <c r="AO32841" s="111"/>
      <c r="AP32841" s="111"/>
      <c r="AV32841" s="111"/>
    </row>
    <row r="32842" spans="20:52" x14ac:dyDescent="0.25">
      <c r="T32842" s="110"/>
      <c r="AJ32842" s="111"/>
      <c r="AV32842" s="111"/>
    </row>
    <row r="32843" spans="20:52" x14ac:dyDescent="0.25">
      <c r="T32843" s="110"/>
    </row>
    <row r="32844" spans="20:52" x14ac:dyDescent="0.25">
      <c r="T32844" s="110"/>
      <c r="AJ32844" s="111"/>
      <c r="AO32844" s="111"/>
      <c r="AP32844" s="111"/>
      <c r="AT32844" s="111"/>
      <c r="AV32844" s="111"/>
    </row>
    <row r="32845" spans="20:52" x14ac:dyDescent="0.25">
      <c r="T32845" s="110"/>
      <c r="AJ32845" s="111"/>
      <c r="AP32845" s="111"/>
    </row>
    <row r="32846" spans="20:52" x14ac:dyDescent="0.25">
      <c r="T32846" s="110"/>
    </row>
    <row r="32847" spans="20:52" x14ac:dyDescent="0.25">
      <c r="T32847" s="110"/>
      <c r="AJ32847" s="111"/>
      <c r="AO32847" s="111"/>
      <c r="AP32847" s="111"/>
      <c r="AR32847" s="111"/>
      <c r="AV32847" s="111"/>
    </row>
    <row r="32848" spans="20:52" x14ac:dyDescent="0.25">
      <c r="T32848" s="110"/>
      <c r="AJ32848" s="111"/>
      <c r="AO32848" s="111"/>
      <c r="AV32848" s="111"/>
      <c r="AZ32848" s="111"/>
    </row>
    <row r="32849" spans="20:52" x14ac:dyDescent="0.25">
      <c r="T32849" s="110"/>
      <c r="AJ32849" s="111"/>
      <c r="AO32849" s="111"/>
      <c r="AP32849" s="111"/>
      <c r="AT32849" s="111"/>
    </row>
    <row r="32850" spans="20:52" x14ac:dyDescent="0.25">
      <c r="T32850" s="110"/>
      <c r="AJ32850" s="111"/>
      <c r="AP32850" s="111"/>
      <c r="AV32850" s="111"/>
      <c r="AZ32850" s="111"/>
    </row>
    <row r="32851" spans="20:52" x14ac:dyDescent="0.25">
      <c r="T32851" s="110"/>
      <c r="AJ32851" s="111"/>
      <c r="AP32851" s="111"/>
      <c r="AV32851" s="111"/>
    </row>
    <row r="32852" spans="20:52" x14ac:dyDescent="0.25">
      <c r="T32852" s="110"/>
    </row>
    <row r="32853" spans="20:52" x14ac:dyDescent="0.25">
      <c r="T32853" s="110"/>
    </row>
    <row r="32854" spans="20:52" x14ac:dyDescent="0.25">
      <c r="T32854" s="110"/>
      <c r="AJ32854" s="111"/>
      <c r="AO32854" s="111"/>
      <c r="AP32854" s="111"/>
      <c r="AV32854" s="111"/>
    </row>
    <row r="32855" spans="20:52" x14ac:dyDescent="0.25">
      <c r="T32855" s="110"/>
      <c r="AO32855" s="111"/>
      <c r="AP32855" s="111"/>
      <c r="AR32855" s="111"/>
    </row>
    <row r="32856" spans="20:52" x14ac:dyDescent="0.25">
      <c r="T32856" s="110"/>
      <c r="AP32856" s="111"/>
      <c r="AT32856" s="111"/>
      <c r="AV32856" s="111"/>
    </row>
    <row r="32857" spans="20:52" x14ac:dyDescent="0.25">
      <c r="T32857" s="110"/>
      <c r="AJ32857" s="111"/>
      <c r="AO32857" s="111"/>
      <c r="AT32857" s="111"/>
      <c r="AV32857" s="111"/>
    </row>
    <row r="32858" spans="20:52" x14ac:dyDescent="0.25">
      <c r="T32858" s="110"/>
      <c r="AJ32858" s="111"/>
      <c r="AO32858" s="111"/>
      <c r="AV32858" s="111"/>
    </row>
    <row r="32859" spans="20:52" x14ac:dyDescent="0.25">
      <c r="T32859" s="110"/>
      <c r="AJ32859" s="111"/>
      <c r="AP32859" s="111"/>
      <c r="AT32859" s="111"/>
      <c r="AV32859" s="111"/>
    </row>
    <row r="32860" spans="20:52" x14ac:dyDescent="0.25">
      <c r="T32860" s="110"/>
      <c r="AO32860" s="111"/>
      <c r="AP32860" s="111"/>
      <c r="AV32860" s="111"/>
    </row>
    <row r="32861" spans="20:52" x14ac:dyDescent="0.25">
      <c r="T32861" s="110"/>
      <c r="AJ32861" s="111"/>
      <c r="AO32861" s="111"/>
      <c r="AV32861" s="111"/>
    </row>
    <row r="32862" spans="20:52" x14ac:dyDescent="0.25">
      <c r="T32862" s="110"/>
      <c r="AJ32862" s="111"/>
      <c r="AO32862" s="111"/>
      <c r="AV32862" s="111"/>
    </row>
    <row r="32863" spans="20:52" x14ac:dyDescent="0.25">
      <c r="T32863" s="110"/>
      <c r="AV32863" s="111"/>
    </row>
    <row r="32864" spans="20:52" x14ac:dyDescent="0.25">
      <c r="T32864" s="110"/>
      <c r="AJ32864" s="111"/>
    </row>
    <row r="32865" spans="20:52" x14ac:dyDescent="0.25">
      <c r="T32865" s="110"/>
    </row>
    <row r="32866" spans="20:52" x14ac:dyDescent="0.25">
      <c r="T32866" s="110"/>
    </row>
    <row r="32867" spans="20:52" x14ac:dyDescent="0.25">
      <c r="T32867" s="110"/>
      <c r="AJ32867" s="111"/>
      <c r="AO32867" s="111"/>
      <c r="AV32867" s="111"/>
    </row>
    <row r="32868" spans="20:52" x14ac:dyDescent="0.25">
      <c r="T32868" s="110"/>
    </row>
    <row r="32869" spans="20:52" x14ac:dyDescent="0.25">
      <c r="T32869" s="110"/>
      <c r="AJ32869" s="111"/>
      <c r="AP32869" s="111"/>
      <c r="AV32869" s="111"/>
    </row>
    <row r="32870" spans="20:52" x14ac:dyDescent="0.25">
      <c r="T32870" s="110"/>
      <c r="AJ32870" s="111"/>
      <c r="AO32870" s="111"/>
      <c r="AP32870" s="111"/>
      <c r="AV32870" s="111"/>
    </row>
    <row r="32871" spans="20:52" x14ac:dyDescent="0.25">
      <c r="T32871" s="110"/>
      <c r="AJ32871" s="111"/>
      <c r="AO32871" s="111"/>
      <c r="AV32871" s="111"/>
    </row>
    <row r="32872" spans="20:52" x14ac:dyDescent="0.25">
      <c r="T32872" s="110"/>
    </row>
    <row r="32873" spans="20:52" x14ac:dyDescent="0.25">
      <c r="T32873" s="110"/>
    </row>
    <row r="32874" spans="20:52" x14ac:dyDescent="0.25">
      <c r="T32874" s="110"/>
      <c r="AJ32874" s="111"/>
      <c r="AO32874" s="111"/>
      <c r="AT32874" s="111"/>
      <c r="AV32874" s="111"/>
    </row>
    <row r="32875" spans="20:52" x14ac:dyDescent="0.25">
      <c r="T32875" s="110"/>
    </row>
    <row r="32876" spans="20:52" x14ac:dyDescent="0.25">
      <c r="T32876" s="110"/>
      <c r="AJ32876" s="111"/>
      <c r="AP32876" s="111"/>
      <c r="AV32876" s="111"/>
      <c r="AZ32876" s="111"/>
    </row>
    <row r="32877" spans="20:52" x14ac:dyDescent="0.25">
      <c r="T32877" s="110"/>
      <c r="AJ32877" s="111"/>
      <c r="AO32877" s="111"/>
      <c r="AT32877" s="111"/>
      <c r="AV32877" s="111"/>
    </row>
    <row r="32878" spans="20:52" x14ac:dyDescent="0.25">
      <c r="T32878" s="110"/>
      <c r="AJ32878" s="111"/>
      <c r="AO32878" s="111"/>
      <c r="AV32878" s="111"/>
    </row>
    <row r="32879" spans="20:52" x14ac:dyDescent="0.25">
      <c r="T32879" s="110"/>
      <c r="AJ32879" s="111"/>
      <c r="AO32879" s="111"/>
      <c r="AT32879" s="111"/>
      <c r="AV32879" s="111"/>
    </row>
    <row r="32880" spans="20:52" x14ac:dyDescent="0.25">
      <c r="T32880" s="110"/>
      <c r="AP32880" s="111"/>
      <c r="AV32880" s="111"/>
    </row>
    <row r="32881" spans="20:52" x14ac:dyDescent="0.25">
      <c r="T32881" s="110"/>
      <c r="AJ32881" s="111"/>
      <c r="AO32881" s="111"/>
      <c r="AP32881" s="111"/>
      <c r="AV32881" s="111"/>
      <c r="AZ32881" s="111"/>
    </row>
    <row r="32882" spans="20:52" x14ac:dyDescent="0.25">
      <c r="T32882" s="110"/>
      <c r="AJ32882" s="111"/>
      <c r="AO32882" s="111"/>
      <c r="AR32882" s="111"/>
      <c r="AT32882" s="111"/>
      <c r="AV32882" s="111"/>
    </row>
    <row r="32883" spans="20:52" x14ac:dyDescent="0.25">
      <c r="T32883" s="110"/>
      <c r="AJ32883" s="111"/>
      <c r="AP32883" s="111"/>
      <c r="AV32883" s="111"/>
    </row>
    <row r="32884" spans="20:52" x14ac:dyDescent="0.25">
      <c r="T32884" s="110"/>
    </row>
    <row r="32885" spans="20:52" x14ac:dyDescent="0.25">
      <c r="T32885" s="110"/>
      <c r="AJ32885" s="111"/>
      <c r="AT32885" s="111"/>
    </row>
    <row r="32886" spans="20:52" x14ac:dyDescent="0.25">
      <c r="T32886" s="110"/>
      <c r="AJ32886" s="111"/>
      <c r="AO32886" s="111"/>
      <c r="AP32886" s="111"/>
      <c r="AT32886" s="111"/>
      <c r="AV32886" s="111"/>
    </row>
    <row r="32887" spans="20:52" x14ac:dyDescent="0.25">
      <c r="T32887" s="110"/>
      <c r="AJ32887" s="111"/>
      <c r="AO32887" s="111"/>
      <c r="AV32887" s="111"/>
    </row>
    <row r="32888" spans="20:52" x14ac:dyDescent="0.25">
      <c r="T32888" s="110"/>
    </row>
    <row r="32889" spans="20:52" x14ac:dyDescent="0.25">
      <c r="T32889" s="110"/>
      <c r="AZ32889" s="111"/>
    </row>
    <row r="32890" spans="20:52" x14ac:dyDescent="0.25">
      <c r="T32890" s="110"/>
      <c r="AO32890" s="111"/>
      <c r="AP32890" s="111"/>
      <c r="AT32890" s="111"/>
      <c r="AV32890" s="111"/>
    </row>
    <row r="32891" spans="20:52" x14ac:dyDescent="0.25">
      <c r="T32891" s="110"/>
    </row>
    <row r="32892" spans="20:52" x14ac:dyDescent="0.25">
      <c r="T32892" s="110"/>
      <c r="AJ32892" s="111"/>
      <c r="AP32892" s="111"/>
      <c r="AV32892" s="111"/>
    </row>
    <row r="32893" spans="20:52" x14ac:dyDescent="0.25">
      <c r="T32893" s="110"/>
      <c r="AJ32893" s="111"/>
      <c r="AO32893" s="111"/>
      <c r="AV32893" s="111"/>
      <c r="AZ32893" s="111"/>
    </row>
    <row r="32894" spans="20:52" x14ac:dyDescent="0.25">
      <c r="T32894" s="110"/>
      <c r="AJ32894" s="111"/>
      <c r="AO32894" s="111"/>
      <c r="AT32894" s="111"/>
      <c r="AV32894" s="111"/>
    </row>
    <row r="32895" spans="20:52" x14ac:dyDescent="0.25">
      <c r="T32895" s="110"/>
      <c r="AJ32895" s="111"/>
      <c r="AP32895" s="111"/>
    </row>
    <row r="32896" spans="20:52" x14ac:dyDescent="0.25">
      <c r="T32896" s="110"/>
      <c r="AJ32896" s="111"/>
    </row>
    <row r="32897" spans="20:48" x14ac:dyDescent="0.25">
      <c r="T32897" s="110"/>
      <c r="AJ32897" s="111"/>
      <c r="AV32897" s="111"/>
    </row>
    <row r="32898" spans="20:48" x14ac:dyDescent="0.25">
      <c r="T32898" s="110"/>
      <c r="AJ32898" s="111"/>
      <c r="AO32898" s="111"/>
      <c r="AV32898" s="111"/>
    </row>
    <row r="32899" spans="20:48" x14ac:dyDescent="0.25">
      <c r="T32899" s="110"/>
      <c r="AJ32899" s="111"/>
      <c r="AO32899" s="111"/>
      <c r="AV32899" s="111"/>
    </row>
    <row r="32900" spans="20:48" x14ac:dyDescent="0.25">
      <c r="T32900" s="110"/>
      <c r="AJ32900" s="111"/>
      <c r="AO32900" s="111"/>
    </row>
    <row r="32901" spans="20:48" x14ac:dyDescent="0.25">
      <c r="T32901" s="110"/>
      <c r="AV32901" s="111"/>
    </row>
    <row r="32902" spans="20:48" x14ac:dyDescent="0.25">
      <c r="T32902" s="110"/>
      <c r="AJ32902" s="111"/>
      <c r="AO32902" s="111"/>
      <c r="AP32902" s="111"/>
      <c r="AV32902" s="111"/>
    </row>
    <row r="32903" spans="20:48" x14ac:dyDescent="0.25">
      <c r="T32903" s="110"/>
      <c r="AJ32903" s="111"/>
      <c r="AO32903" s="111"/>
      <c r="AV32903" s="111"/>
    </row>
    <row r="32904" spans="20:48" x14ac:dyDescent="0.25">
      <c r="T32904" s="110"/>
      <c r="AJ32904" s="111"/>
      <c r="AO32904" s="111"/>
    </row>
    <row r="32905" spans="20:48" x14ac:dyDescent="0.25">
      <c r="T32905" s="110"/>
      <c r="AO32905" s="111"/>
      <c r="AV32905" s="111"/>
    </row>
    <row r="32906" spans="20:48" x14ac:dyDescent="0.25">
      <c r="T32906" s="110"/>
      <c r="AJ32906" s="111"/>
      <c r="AO32906" s="111"/>
      <c r="AP32906" s="111"/>
      <c r="AR32906" s="111"/>
      <c r="AV32906" s="111"/>
    </row>
    <row r="32907" spans="20:48" x14ac:dyDescent="0.25">
      <c r="T32907" s="110"/>
      <c r="AJ32907" s="111"/>
      <c r="AO32907" s="111"/>
    </row>
    <row r="32908" spans="20:48" x14ac:dyDescent="0.25">
      <c r="T32908" s="110"/>
    </row>
    <row r="32909" spans="20:48" x14ac:dyDescent="0.25">
      <c r="T32909" s="110"/>
      <c r="AJ32909" s="111"/>
      <c r="AO32909" s="111"/>
      <c r="AP32909" s="111"/>
      <c r="AR32909" s="111"/>
      <c r="AT32909" s="111"/>
    </row>
    <row r="32910" spans="20:48" x14ac:dyDescent="0.25">
      <c r="T32910" s="110"/>
      <c r="AJ32910" s="111"/>
      <c r="AO32910" s="111"/>
      <c r="AP32910" s="111"/>
      <c r="AT32910" s="111"/>
      <c r="AV32910" s="111"/>
    </row>
    <row r="32911" spans="20:48" x14ac:dyDescent="0.25">
      <c r="T32911" s="110"/>
      <c r="AJ32911" s="111"/>
      <c r="AO32911" s="111"/>
      <c r="AV32911" s="111"/>
    </row>
    <row r="32912" spans="20:48" x14ac:dyDescent="0.25">
      <c r="T32912" s="110"/>
      <c r="AJ32912" s="111"/>
      <c r="AO32912" s="111"/>
      <c r="AV32912" s="111"/>
    </row>
    <row r="32913" spans="20:52" x14ac:dyDescent="0.25">
      <c r="T32913" s="110"/>
      <c r="AP32913" s="111"/>
      <c r="AZ32913" s="111"/>
    </row>
    <row r="32914" spans="20:52" x14ac:dyDescent="0.25">
      <c r="T32914" s="110"/>
      <c r="AJ32914" s="111"/>
      <c r="AO32914" s="111"/>
      <c r="AP32914" s="111"/>
    </row>
    <row r="32915" spans="20:52" x14ac:dyDescent="0.25">
      <c r="T32915" s="110"/>
      <c r="AJ32915" s="111"/>
      <c r="AP32915" s="111"/>
      <c r="AV32915" s="111"/>
      <c r="AZ32915" s="111"/>
    </row>
    <row r="32916" spans="20:52" x14ac:dyDescent="0.25">
      <c r="T32916" s="110"/>
      <c r="AJ32916" s="111"/>
      <c r="AO32916" s="111"/>
    </row>
    <row r="32917" spans="20:52" x14ac:dyDescent="0.25">
      <c r="T32917" s="110"/>
      <c r="AJ32917" s="111"/>
      <c r="AO32917" s="111"/>
      <c r="AP32917" s="111"/>
      <c r="AV32917" s="111"/>
    </row>
    <row r="32918" spans="20:52" x14ac:dyDescent="0.25">
      <c r="T32918" s="110"/>
      <c r="AJ32918" s="111"/>
      <c r="AV32918" s="111"/>
    </row>
    <row r="32919" spans="20:52" x14ac:dyDescent="0.25">
      <c r="T32919" s="110"/>
      <c r="AJ32919" s="111"/>
      <c r="AP32919" s="111"/>
      <c r="AV32919" s="111"/>
    </row>
    <row r="32920" spans="20:52" x14ac:dyDescent="0.25">
      <c r="T32920" s="110"/>
    </row>
    <row r="32921" spans="20:52" x14ac:dyDescent="0.25">
      <c r="T32921" s="110"/>
      <c r="AJ32921" s="111"/>
      <c r="AO32921" s="111"/>
      <c r="AP32921" s="111"/>
      <c r="AV32921" s="111"/>
    </row>
    <row r="32922" spans="20:52" x14ac:dyDescent="0.25">
      <c r="T32922" s="110"/>
    </row>
    <row r="32923" spans="20:52" x14ac:dyDescent="0.25">
      <c r="T32923" s="110"/>
      <c r="AZ32923" s="111"/>
    </row>
    <row r="32924" spans="20:52" x14ac:dyDescent="0.25">
      <c r="T32924" s="110"/>
      <c r="AP32924" s="111"/>
    </row>
    <row r="32925" spans="20:52" x14ac:dyDescent="0.25">
      <c r="T32925" s="110"/>
    </row>
    <row r="32926" spans="20:52" x14ac:dyDescent="0.25">
      <c r="T32926" s="110"/>
      <c r="AJ32926" s="111"/>
      <c r="AO32926" s="111"/>
      <c r="AV32926" s="111"/>
    </row>
    <row r="32927" spans="20:52" x14ac:dyDescent="0.25">
      <c r="T32927" s="110"/>
    </row>
    <row r="32928" spans="20:52" x14ac:dyDescent="0.25">
      <c r="T32928" s="110"/>
      <c r="AJ32928" s="111"/>
      <c r="AO32928" s="111"/>
    </row>
    <row r="32929" spans="20:52" x14ac:dyDescent="0.25">
      <c r="T32929" s="110"/>
    </row>
    <row r="32930" spans="20:52" x14ac:dyDescent="0.25">
      <c r="T32930" s="110"/>
      <c r="AJ32930" s="111"/>
      <c r="AO32930" s="111"/>
      <c r="AR32930" s="111"/>
      <c r="AV32930" s="111"/>
    </row>
    <row r="32931" spans="20:52" x14ac:dyDescent="0.25">
      <c r="T32931" s="110"/>
      <c r="AJ32931" s="111"/>
      <c r="AO32931" s="111"/>
      <c r="AP32931" s="111"/>
      <c r="AV32931" s="111"/>
    </row>
    <row r="32932" spans="20:52" x14ac:dyDescent="0.25">
      <c r="T32932" s="110"/>
    </row>
    <row r="32933" spans="20:52" x14ac:dyDescent="0.25">
      <c r="T32933" s="110"/>
      <c r="AJ32933" s="111"/>
      <c r="AO32933" s="111"/>
    </row>
    <row r="32934" spans="20:52" x14ac:dyDescent="0.25">
      <c r="T32934" s="110"/>
      <c r="AJ32934" s="111"/>
      <c r="AO32934" s="111"/>
    </row>
    <row r="32935" spans="20:52" x14ac:dyDescent="0.25">
      <c r="T32935" s="110"/>
      <c r="AJ32935" s="111"/>
      <c r="AO32935" s="111"/>
      <c r="AP32935" s="111"/>
      <c r="AV32935" s="111"/>
    </row>
    <row r="32936" spans="20:52" x14ac:dyDescent="0.25">
      <c r="T32936" s="110"/>
      <c r="AJ32936" s="111"/>
      <c r="AO32936" s="111"/>
      <c r="AV32936" s="111"/>
      <c r="AZ32936" s="111"/>
    </row>
    <row r="32937" spans="20:52" x14ac:dyDescent="0.25">
      <c r="T32937" s="110"/>
      <c r="AJ32937" s="111"/>
      <c r="AP32937" s="111"/>
      <c r="AV32937" s="111"/>
    </row>
    <row r="32938" spans="20:52" x14ac:dyDescent="0.25">
      <c r="T32938" s="110"/>
    </row>
    <row r="32939" spans="20:52" x14ac:dyDescent="0.25">
      <c r="T32939" s="110"/>
    </row>
    <row r="32940" spans="20:52" x14ac:dyDescent="0.25">
      <c r="T32940" s="110"/>
      <c r="AJ32940" s="111"/>
      <c r="AO32940" s="111"/>
      <c r="AV32940" s="111"/>
    </row>
    <row r="32941" spans="20:52" x14ac:dyDescent="0.25">
      <c r="T32941" s="110"/>
      <c r="AJ32941" s="111"/>
      <c r="AO32941" s="111"/>
      <c r="AP32941" s="111"/>
      <c r="AV32941" s="111"/>
    </row>
    <row r="32942" spans="20:52" x14ac:dyDescent="0.25">
      <c r="T32942" s="110"/>
      <c r="AV32942" s="111"/>
    </row>
    <row r="32943" spans="20:52" x14ac:dyDescent="0.25">
      <c r="T32943" s="110"/>
    </row>
    <row r="32944" spans="20:52" x14ac:dyDescent="0.25">
      <c r="T32944" s="110"/>
      <c r="AJ32944" s="111"/>
      <c r="AO32944" s="111"/>
      <c r="AV32944" s="111"/>
    </row>
    <row r="32945" spans="20:52" x14ac:dyDescent="0.25">
      <c r="T32945" s="110"/>
      <c r="AJ32945" s="111"/>
      <c r="AO32945" s="111"/>
      <c r="AP32945" s="111"/>
      <c r="AV32945" s="111"/>
    </row>
    <row r="32946" spans="20:52" x14ac:dyDescent="0.25">
      <c r="T32946" s="110"/>
      <c r="AJ32946" s="111"/>
      <c r="AO32946" s="111"/>
    </row>
    <row r="32947" spans="20:52" x14ac:dyDescent="0.25">
      <c r="T32947" s="110"/>
    </row>
    <row r="32948" spans="20:52" x14ac:dyDescent="0.25">
      <c r="T32948" s="110"/>
      <c r="AJ32948" s="111"/>
      <c r="AO32948" s="111"/>
    </row>
    <row r="32949" spans="20:52" x14ac:dyDescent="0.25">
      <c r="T32949" s="110"/>
    </row>
    <row r="32950" spans="20:52" x14ac:dyDescent="0.25">
      <c r="T32950" s="110"/>
      <c r="AJ32950" s="111"/>
      <c r="AO32950" s="111"/>
      <c r="AV32950" s="111"/>
    </row>
    <row r="32951" spans="20:52" x14ac:dyDescent="0.25">
      <c r="T32951" s="110"/>
    </row>
    <row r="32952" spans="20:52" x14ac:dyDescent="0.25">
      <c r="T32952" s="110"/>
      <c r="AJ32952" s="111"/>
      <c r="AP32952" s="111"/>
    </row>
    <row r="32953" spans="20:52" x14ac:dyDescent="0.25">
      <c r="T32953" s="110"/>
      <c r="AJ32953" s="111"/>
      <c r="AT32953" s="111"/>
      <c r="AV32953" s="111"/>
    </row>
    <row r="32954" spans="20:52" x14ac:dyDescent="0.25">
      <c r="T32954" s="110"/>
      <c r="AJ32954" s="111"/>
      <c r="AO32954" s="111"/>
      <c r="AV32954" s="111"/>
    </row>
    <row r="32955" spans="20:52" x14ac:dyDescent="0.25">
      <c r="T32955" s="110"/>
      <c r="AZ32955" s="111"/>
    </row>
    <row r="32956" spans="20:52" x14ac:dyDescent="0.25">
      <c r="T32956" s="110"/>
    </row>
    <row r="32957" spans="20:52" x14ac:dyDescent="0.25">
      <c r="T32957" s="110"/>
    </row>
    <row r="32958" spans="20:52" x14ac:dyDescent="0.25">
      <c r="T32958" s="110"/>
      <c r="AO32958" s="111"/>
      <c r="AV32958" s="111"/>
    </row>
    <row r="32959" spans="20:52" x14ac:dyDescent="0.25">
      <c r="T32959" s="110"/>
      <c r="AO32959" s="111"/>
      <c r="AP32959" s="111"/>
      <c r="AT32959" s="111"/>
      <c r="AV32959" s="111"/>
    </row>
    <row r="32960" spans="20:52" x14ac:dyDescent="0.25">
      <c r="T32960" s="110"/>
    </row>
    <row r="32961" spans="20:48" x14ac:dyDescent="0.25">
      <c r="T32961" s="110"/>
    </row>
    <row r="32962" spans="20:48" x14ac:dyDescent="0.25">
      <c r="T32962" s="110"/>
      <c r="AV32962" s="111"/>
    </row>
    <row r="32963" spans="20:48" x14ac:dyDescent="0.25">
      <c r="T32963" s="110"/>
      <c r="AO32963" s="111"/>
      <c r="AV32963" s="111"/>
    </row>
    <row r="32964" spans="20:48" x14ac:dyDescent="0.25">
      <c r="T32964" s="110"/>
    </row>
    <row r="32965" spans="20:48" x14ac:dyDescent="0.25">
      <c r="T32965" s="110"/>
      <c r="AJ32965" s="111"/>
      <c r="AO32965" s="111"/>
      <c r="AV32965" s="111"/>
    </row>
    <row r="32966" spans="20:48" x14ac:dyDescent="0.25">
      <c r="T32966" s="110"/>
    </row>
    <row r="32967" spans="20:48" x14ac:dyDescent="0.25">
      <c r="T32967" s="110"/>
      <c r="AJ32967" s="111"/>
      <c r="AO32967" s="111"/>
    </row>
    <row r="32968" spans="20:48" x14ac:dyDescent="0.25">
      <c r="T32968" s="110"/>
      <c r="AV32968" s="111"/>
    </row>
    <row r="32969" spans="20:48" x14ac:dyDescent="0.25">
      <c r="T32969" s="110"/>
    </row>
    <row r="32970" spans="20:48" x14ac:dyDescent="0.25">
      <c r="T32970" s="110"/>
    </row>
    <row r="32971" spans="20:48" x14ac:dyDescent="0.25">
      <c r="T32971" s="110"/>
      <c r="AV32971" s="111"/>
    </row>
    <row r="32972" spans="20:48" x14ac:dyDescent="0.25">
      <c r="T32972" s="110"/>
    </row>
    <row r="32973" spans="20:48" x14ac:dyDescent="0.25">
      <c r="T32973" s="110"/>
    </row>
    <row r="32974" spans="20:48" x14ac:dyDescent="0.25">
      <c r="T32974" s="110"/>
      <c r="AJ32974" s="111"/>
      <c r="AO32974" s="111"/>
      <c r="AP32974" s="111"/>
      <c r="AT32974" s="111"/>
      <c r="AV32974" s="111"/>
    </row>
    <row r="32975" spans="20:48" x14ac:dyDescent="0.25">
      <c r="T32975" s="110"/>
      <c r="AJ32975" s="111"/>
      <c r="AO32975" s="111"/>
      <c r="AP32975" s="111"/>
      <c r="AV32975" s="111"/>
    </row>
    <row r="32976" spans="20:48" x14ac:dyDescent="0.25">
      <c r="T32976" s="110"/>
      <c r="AJ32976" s="111"/>
      <c r="AO32976" s="111"/>
      <c r="AP32976" s="111"/>
      <c r="AV32976" s="111"/>
    </row>
    <row r="32977" spans="20:52" x14ac:dyDescent="0.25">
      <c r="T32977" s="110"/>
      <c r="AJ32977" s="111"/>
      <c r="AO32977" s="111"/>
      <c r="AP32977" s="111"/>
      <c r="AV32977" s="111"/>
    </row>
    <row r="32978" spans="20:52" x14ac:dyDescent="0.25">
      <c r="T32978" s="110"/>
    </row>
    <row r="32979" spans="20:52" x14ac:dyDescent="0.25">
      <c r="T32979" s="110"/>
      <c r="AJ32979" s="111"/>
      <c r="AO32979" s="111"/>
      <c r="AP32979" s="111"/>
      <c r="AV32979" s="111"/>
    </row>
    <row r="32980" spans="20:52" x14ac:dyDescent="0.25">
      <c r="T32980" s="110"/>
      <c r="AJ32980" s="111"/>
      <c r="AO32980" s="111"/>
      <c r="AV32980" s="111"/>
      <c r="AZ32980" s="111"/>
    </row>
    <row r="32981" spans="20:52" x14ac:dyDescent="0.25">
      <c r="T32981" s="110"/>
    </row>
    <row r="32982" spans="20:52" x14ac:dyDescent="0.25">
      <c r="T32982" s="110"/>
      <c r="AJ32982" s="111"/>
      <c r="AO32982" s="111"/>
      <c r="AP32982" s="111"/>
      <c r="AR32982" s="111"/>
      <c r="AV32982" s="111"/>
      <c r="AZ32982" s="111"/>
    </row>
    <row r="32983" spans="20:52" x14ac:dyDescent="0.25">
      <c r="T32983" s="110"/>
      <c r="AZ32983" s="111"/>
    </row>
    <row r="32984" spans="20:52" x14ac:dyDescent="0.25">
      <c r="T32984" s="110"/>
    </row>
    <row r="32985" spans="20:52" x14ac:dyDescent="0.25">
      <c r="T32985" s="110"/>
    </row>
    <row r="32986" spans="20:52" x14ac:dyDescent="0.25">
      <c r="T32986" s="110"/>
    </row>
    <row r="32987" spans="20:52" x14ac:dyDescent="0.25">
      <c r="T32987" s="110"/>
      <c r="AJ32987" s="111"/>
      <c r="AO32987" s="111"/>
      <c r="AP32987" s="111"/>
      <c r="AR32987" s="111"/>
      <c r="AT32987" s="111"/>
      <c r="AV32987" s="111"/>
    </row>
    <row r="32988" spans="20:52" x14ac:dyDescent="0.25">
      <c r="T32988" s="110"/>
      <c r="AJ32988" s="111"/>
      <c r="AO32988" s="111"/>
      <c r="AP32988" s="111"/>
      <c r="AV32988" s="111"/>
    </row>
    <row r="32989" spans="20:52" x14ac:dyDescent="0.25">
      <c r="T32989" s="110"/>
      <c r="AJ32989" s="111"/>
      <c r="AO32989" s="111"/>
      <c r="AP32989" s="111"/>
    </row>
    <row r="32990" spans="20:52" x14ac:dyDescent="0.25">
      <c r="T32990" s="110"/>
      <c r="AJ32990" s="111"/>
      <c r="AO32990" s="111"/>
      <c r="AV32990" s="111"/>
    </row>
    <row r="32991" spans="20:52" x14ac:dyDescent="0.25">
      <c r="T32991" s="110"/>
    </row>
    <row r="32992" spans="20:52" x14ac:dyDescent="0.25">
      <c r="T32992" s="110"/>
      <c r="AJ32992" s="111"/>
      <c r="AO32992" s="111"/>
      <c r="AT32992" s="111"/>
    </row>
    <row r="32993" spans="20:52" x14ac:dyDescent="0.25">
      <c r="T32993" s="110"/>
      <c r="AJ32993" s="111"/>
      <c r="AO32993" s="111"/>
      <c r="AP32993" s="111"/>
      <c r="AV32993" s="111"/>
    </row>
    <row r="32994" spans="20:52" x14ac:dyDescent="0.25">
      <c r="T32994" s="110"/>
    </row>
    <row r="32995" spans="20:52" x14ac:dyDescent="0.25">
      <c r="T32995" s="110"/>
    </row>
    <row r="32996" spans="20:52" x14ac:dyDescent="0.25">
      <c r="T32996" s="110"/>
    </row>
    <row r="32997" spans="20:52" x14ac:dyDescent="0.25">
      <c r="T32997" s="110"/>
      <c r="AJ32997" s="111"/>
      <c r="AO32997" s="111"/>
    </row>
    <row r="32998" spans="20:52" x14ac:dyDescent="0.25">
      <c r="T32998" s="110"/>
      <c r="AV32998" s="111"/>
    </row>
    <row r="32999" spans="20:52" x14ac:dyDescent="0.25">
      <c r="T32999" s="110"/>
    </row>
    <row r="33000" spans="20:52" x14ac:dyDescent="0.25">
      <c r="T33000" s="110"/>
    </row>
    <row r="33001" spans="20:52" x14ac:dyDescent="0.25">
      <c r="T33001" s="110"/>
      <c r="AJ33001" s="111"/>
      <c r="AO33001" s="111"/>
      <c r="AV33001" s="111"/>
    </row>
    <row r="33002" spans="20:52" x14ac:dyDescent="0.25">
      <c r="T33002" s="110"/>
      <c r="AO33002" s="111"/>
      <c r="AV33002" s="111"/>
    </row>
    <row r="33003" spans="20:52" x14ac:dyDescent="0.25">
      <c r="T33003" s="110"/>
      <c r="AJ33003" s="111"/>
      <c r="AV33003" s="111"/>
    </row>
    <row r="33004" spans="20:52" x14ac:dyDescent="0.25">
      <c r="T33004" s="110"/>
      <c r="AJ33004" s="111"/>
      <c r="AO33004" s="111"/>
      <c r="AP33004" s="111"/>
      <c r="AT33004" s="111"/>
      <c r="AV33004" s="111"/>
    </row>
    <row r="33005" spans="20:52" x14ac:dyDescent="0.25">
      <c r="T33005" s="110"/>
      <c r="AJ33005" s="111"/>
      <c r="AO33005" s="111"/>
      <c r="AR33005" s="111"/>
      <c r="AV33005" s="111"/>
    </row>
    <row r="33006" spans="20:52" x14ac:dyDescent="0.25">
      <c r="T33006" s="110"/>
      <c r="AV33006" s="111"/>
    </row>
    <row r="33007" spans="20:52" x14ac:dyDescent="0.25">
      <c r="T33007" s="110"/>
    </row>
    <row r="33008" spans="20:52" x14ac:dyDescent="0.25">
      <c r="T33008" s="110"/>
      <c r="AJ33008" s="111"/>
      <c r="AO33008" s="111"/>
      <c r="AV33008" s="111"/>
      <c r="AZ33008" s="111"/>
    </row>
    <row r="33009" spans="20:52" x14ac:dyDescent="0.25">
      <c r="T33009" s="110"/>
      <c r="AJ33009" s="111"/>
      <c r="AO33009" s="111"/>
      <c r="AV33009" s="111"/>
    </row>
    <row r="33010" spans="20:52" x14ac:dyDescent="0.25">
      <c r="T33010" s="110"/>
      <c r="AV33010" s="111"/>
    </row>
    <row r="33011" spans="20:52" x14ac:dyDescent="0.25">
      <c r="T33011" s="110"/>
      <c r="AJ33011" s="111"/>
    </row>
    <row r="33012" spans="20:52" x14ac:dyDescent="0.25">
      <c r="T33012" s="110"/>
    </row>
    <row r="33013" spans="20:52" x14ac:dyDescent="0.25">
      <c r="T33013" s="110"/>
      <c r="AP33013" s="111"/>
      <c r="AV33013" s="111"/>
      <c r="AZ33013" s="111"/>
    </row>
    <row r="33014" spans="20:52" x14ac:dyDescent="0.25">
      <c r="T33014" s="110"/>
    </row>
    <row r="33015" spans="20:52" x14ac:dyDescent="0.25">
      <c r="T33015" s="110"/>
      <c r="AJ33015" s="111"/>
      <c r="AO33015" s="111"/>
      <c r="AV33015" s="111"/>
    </row>
    <row r="33016" spans="20:52" x14ac:dyDescent="0.25">
      <c r="T33016" s="110"/>
    </row>
    <row r="33017" spans="20:52" x14ac:dyDescent="0.25">
      <c r="T33017" s="110"/>
      <c r="AJ33017" s="111"/>
      <c r="AO33017" s="111"/>
      <c r="AV33017" s="111"/>
    </row>
    <row r="33018" spans="20:52" x14ac:dyDescent="0.25">
      <c r="T33018" s="110"/>
      <c r="AJ33018" s="111"/>
      <c r="AO33018" s="111"/>
      <c r="AV33018" s="111"/>
    </row>
    <row r="33019" spans="20:52" x14ac:dyDescent="0.25">
      <c r="T33019" s="110"/>
    </row>
    <row r="33020" spans="20:52" x14ac:dyDescent="0.25">
      <c r="T33020" s="110"/>
      <c r="AO33020" s="111"/>
      <c r="AP33020" s="111"/>
    </row>
    <row r="33021" spans="20:52" x14ac:dyDescent="0.25">
      <c r="T33021" s="110"/>
      <c r="AV33021" s="111"/>
    </row>
    <row r="33022" spans="20:52" x14ac:dyDescent="0.25">
      <c r="T33022" s="110"/>
      <c r="AJ33022" s="111"/>
      <c r="AO33022" s="111"/>
      <c r="AP33022" s="111"/>
      <c r="AV33022" s="111"/>
    </row>
    <row r="33023" spans="20:52" x14ac:dyDescent="0.25">
      <c r="T33023" s="110"/>
      <c r="AJ33023" s="111"/>
      <c r="AO33023" s="111"/>
      <c r="AP33023" s="111"/>
      <c r="AT33023" s="111"/>
      <c r="AV33023" s="111"/>
    </row>
    <row r="33024" spans="20:52" x14ac:dyDescent="0.25">
      <c r="T33024" s="110"/>
      <c r="AJ33024" s="111"/>
      <c r="AO33024" s="111"/>
      <c r="AP33024" s="111"/>
      <c r="AT33024" s="111"/>
      <c r="AV33024" s="111"/>
    </row>
    <row r="33025" spans="20:52" x14ac:dyDescent="0.25">
      <c r="T33025" s="110"/>
      <c r="AT33025" s="111"/>
    </row>
    <row r="33026" spans="20:52" x14ac:dyDescent="0.25">
      <c r="T33026" s="110"/>
      <c r="AZ33026" s="111"/>
    </row>
    <row r="33027" spans="20:52" x14ac:dyDescent="0.25">
      <c r="T33027" s="110"/>
      <c r="AJ33027" s="111"/>
      <c r="AO33027" s="111"/>
      <c r="AP33027" s="111"/>
      <c r="AT33027" s="111"/>
      <c r="AV33027" s="111"/>
    </row>
    <row r="33028" spans="20:52" x14ac:dyDescent="0.25">
      <c r="T33028" s="110"/>
    </row>
    <row r="33029" spans="20:52" x14ac:dyDescent="0.25">
      <c r="T33029" s="110"/>
      <c r="AJ33029" s="111"/>
      <c r="AO33029" s="111"/>
      <c r="AP33029" s="111"/>
      <c r="AV33029" s="111"/>
    </row>
    <row r="33030" spans="20:52" x14ac:dyDescent="0.25">
      <c r="T33030" s="110"/>
      <c r="AJ33030" s="111"/>
      <c r="AO33030" s="111"/>
      <c r="AV33030" s="111"/>
    </row>
    <row r="33031" spans="20:52" x14ac:dyDescent="0.25">
      <c r="T33031" s="110"/>
    </row>
    <row r="33032" spans="20:52" x14ac:dyDescent="0.25">
      <c r="T33032" s="110"/>
      <c r="AV33032" s="111"/>
    </row>
    <row r="33033" spans="20:52" x14ac:dyDescent="0.25">
      <c r="T33033" s="110"/>
      <c r="AJ33033" s="111"/>
      <c r="AO33033" s="111"/>
      <c r="AV33033" s="111"/>
    </row>
    <row r="33034" spans="20:52" x14ac:dyDescent="0.25">
      <c r="T33034" s="110"/>
    </row>
    <row r="33035" spans="20:52" x14ac:dyDescent="0.25">
      <c r="T33035" s="110"/>
    </row>
    <row r="33036" spans="20:52" x14ac:dyDescent="0.25">
      <c r="T33036" s="110"/>
      <c r="AJ33036" s="111"/>
      <c r="AO33036" s="111"/>
      <c r="AP33036" s="111"/>
    </row>
    <row r="33037" spans="20:52" x14ac:dyDescent="0.25">
      <c r="T33037" s="110"/>
    </row>
    <row r="33038" spans="20:52" x14ac:dyDescent="0.25">
      <c r="T33038" s="110"/>
      <c r="AP33038" s="111"/>
      <c r="AV33038" s="111"/>
    </row>
    <row r="33039" spans="20:52" x14ac:dyDescent="0.25">
      <c r="T33039" s="110"/>
    </row>
    <row r="33040" spans="20:52" x14ac:dyDescent="0.25">
      <c r="T33040" s="110"/>
      <c r="AJ33040" s="111"/>
      <c r="AO33040" s="111"/>
      <c r="AV33040" s="111"/>
    </row>
    <row r="33041" spans="20:52" x14ac:dyDescent="0.25">
      <c r="T33041" s="110"/>
      <c r="AJ33041" s="111"/>
      <c r="AP33041" s="111"/>
      <c r="AV33041" s="111"/>
    </row>
    <row r="33042" spans="20:52" x14ac:dyDescent="0.25">
      <c r="T33042" s="110"/>
      <c r="AJ33042" s="111"/>
      <c r="AO33042" s="111"/>
      <c r="AR33042" s="111"/>
    </row>
    <row r="33043" spans="20:52" x14ac:dyDescent="0.25">
      <c r="T33043" s="110"/>
      <c r="AJ33043" s="111"/>
      <c r="AO33043" s="111"/>
      <c r="AT33043" s="111"/>
    </row>
    <row r="33044" spans="20:52" x14ac:dyDescent="0.25">
      <c r="T33044" s="110"/>
      <c r="AJ33044" s="111"/>
      <c r="AO33044" s="111"/>
      <c r="AP33044" s="111"/>
      <c r="AV33044" s="111"/>
    </row>
    <row r="33045" spans="20:52" x14ac:dyDescent="0.25">
      <c r="T33045" s="110"/>
      <c r="AJ33045" s="111"/>
      <c r="AO33045" s="111"/>
      <c r="AV33045" s="111"/>
    </row>
    <row r="33046" spans="20:52" x14ac:dyDescent="0.25">
      <c r="T33046" s="110"/>
      <c r="AP33046" s="111"/>
      <c r="AV33046" s="111"/>
    </row>
    <row r="33047" spans="20:52" x14ac:dyDescent="0.25">
      <c r="T33047" s="110"/>
    </row>
    <row r="33048" spans="20:52" x14ac:dyDescent="0.25">
      <c r="T33048" s="110"/>
    </row>
    <row r="33049" spans="20:52" x14ac:dyDescent="0.25">
      <c r="T33049" s="110"/>
    </row>
    <row r="33050" spans="20:52" x14ac:dyDescent="0.25">
      <c r="T33050" s="110"/>
    </row>
    <row r="33051" spans="20:52" x14ac:dyDescent="0.25">
      <c r="T33051" s="110"/>
      <c r="AJ33051" s="111"/>
      <c r="AO33051" s="111"/>
      <c r="AR33051" s="111"/>
      <c r="AV33051" s="111"/>
    </row>
    <row r="33052" spans="20:52" x14ac:dyDescent="0.25">
      <c r="T33052" s="110"/>
    </row>
    <row r="33053" spans="20:52" x14ac:dyDescent="0.25">
      <c r="T33053" s="110"/>
    </row>
    <row r="33054" spans="20:52" x14ac:dyDescent="0.25">
      <c r="T33054" s="110"/>
    </row>
    <row r="33055" spans="20:52" x14ac:dyDescent="0.25">
      <c r="T33055" s="110"/>
      <c r="AJ33055" s="111"/>
      <c r="AV33055" s="111"/>
    </row>
    <row r="33056" spans="20:52" x14ac:dyDescent="0.25">
      <c r="T33056" s="110"/>
      <c r="AJ33056" s="111"/>
      <c r="AO33056" s="111"/>
      <c r="AV33056" s="111"/>
      <c r="AZ33056" s="111"/>
    </row>
    <row r="33057" spans="20:52" x14ac:dyDescent="0.25">
      <c r="T33057" s="110"/>
    </row>
    <row r="33058" spans="20:52" x14ac:dyDescent="0.25">
      <c r="T33058" s="110"/>
      <c r="AJ33058" s="111"/>
      <c r="AO33058" s="111"/>
      <c r="AP33058" s="111"/>
      <c r="AV33058" s="111"/>
    </row>
    <row r="33059" spans="20:52" x14ac:dyDescent="0.25">
      <c r="T33059" s="110"/>
      <c r="AJ33059" s="111"/>
      <c r="AO33059" s="111"/>
    </row>
    <row r="33060" spans="20:52" x14ac:dyDescent="0.25">
      <c r="T33060" s="110"/>
      <c r="AJ33060" s="111"/>
      <c r="AO33060" s="111"/>
      <c r="AV33060" s="111"/>
    </row>
    <row r="33061" spans="20:52" x14ac:dyDescent="0.25">
      <c r="T33061" s="110"/>
    </row>
    <row r="33062" spans="20:52" x14ac:dyDescent="0.25">
      <c r="T33062" s="110"/>
      <c r="AJ33062" s="111"/>
      <c r="AO33062" s="111"/>
      <c r="AP33062" s="111"/>
      <c r="AT33062" s="111"/>
      <c r="AV33062" s="111"/>
    </row>
    <row r="33063" spans="20:52" x14ac:dyDescent="0.25">
      <c r="T33063" s="110"/>
    </row>
    <row r="33064" spans="20:52" x14ac:dyDescent="0.25">
      <c r="T33064" s="110"/>
      <c r="AJ33064" s="111"/>
      <c r="AO33064" s="111"/>
      <c r="AV33064" s="111"/>
    </row>
    <row r="33065" spans="20:52" x14ac:dyDescent="0.25">
      <c r="T33065" s="110"/>
      <c r="AJ33065" s="111"/>
      <c r="AV33065" s="111"/>
    </row>
    <row r="33066" spans="20:52" x14ac:dyDescent="0.25">
      <c r="T33066" s="110"/>
      <c r="AZ33066" s="111"/>
    </row>
    <row r="33067" spans="20:52" x14ac:dyDescent="0.25">
      <c r="T33067" s="110"/>
    </row>
    <row r="33068" spans="20:52" x14ac:dyDescent="0.25">
      <c r="T33068" s="110"/>
    </row>
    <row r="33069" spans="20:52" x14ac:dyDescent="0.25">
      <c r="T33069" s="110"/>
      <c r="AO33069" s="111"/>
      <c r="AV33069" s="111"/>
    </row>
    <row r="33070" spans="20:52" x14ac:dyDescent="0.25">
      <c r="T33070" s="110"/>
      <c r="AJ33070" s="111"/>
      <c r="AV33070" s="111"/>
    </row>
    <row r="33071" spans="20:52" x14ac:dyDescent="0.25">
      <c r="T33071" s="110"/>
    </row>
    <row r="33072" spans="20:52" x14ac:dyDescent="0.25">
      <c r="T33072" s="110"/>
      <c r="AJ33072" s="111"/>
      <c r="AO33072" s="111"/>
      <c r="AP33072" s="111"/>
      <c r="AV33072" s="111"/>
    </row>
    <row r="33073" spans="20:52" x14ac:dyDescent="0.25">
      <c r="T33073" s="110"/>
    </row>
    <row r="33074" spans="20:52" x14ac:dyDescent="0.25">
      <c r="T33074" s="110"/>
      <c r="AJ33074" s="111"/>
      <c r="AP33074" s="111"/>
      <c r="AV33074" s="111"/>
    </row>
    <row r="33075" spans="20:52" x14ac:dyDescent="0.25">
      <c r="T33075" s="110"/>
      <c r="AJ33075" s="111"/>
      <c r="AO33075" s="111"/>
    </row>
    <row r="33076" spans="20:52" x14ac:dyDescent="0.25">
      <c r="T33076" s="110"/>
    </row>
    <row r="33077" spans="20:52" x14ac:dyDescent="0.25">
      <c r="T33077" s="110"/>
    </row>
    <row r="33078" spans="20:52" x14ac:dyDescent="0.25">
      <c r="T33078" s="110"/>
    </row>
    <row r="33079" spans="20:52" x14ac:dyDescent="0.25">
      <c r="T33079" s="110"/>
    </row>
    <row r="33080" spans="20:52" x14ac:dyDescent="0.25">
      <c r="T33080" s="110"/>
    </row>
    <row r="33081" spans="20:52" x14ac:dyDescent="0.25">
      <c r="T33081" s="110"/>
    </row>
    <row r="33082" spans="20:52" x14ac:dyDescent="0.25">
      <c r="T33082" s="110"/>
      <c r="AJ33082" s="111"/>
      <c r="AO33082" s="111"/>
      <c r="AV33082" s="111"/>
    </row>
    <row r="33083" spans="20:52" x14ac:dyDescent="0.25">
      <c r="T33083" s="110"/>
      <c r="AJ33083" s="111"/>
      <c r="AO33083" s="111"/>
      <c r="AV33083" s="111"/>
    </row>
    <row r="33084" spans="20:52" x14ac:dyDescent="0.25">
      <c r="T33084" s="110"/>
    </row>
    <row r="33085" spans="20:52" x14ac:dyDescent="0.25">
      <c r="T33085" s="110"/>
      <c r="AJ33085" s="111"/>
      <c r="AP33085" s="111"/>
    </row>
    <row r="33086" spans="20:52" x14ac:dyDescent="0.25">
      <c r="T33086" s="110"/>
      <c r="AJ33086" s="111"/>
      <c r="AO33086" s="111"/>
      <c r="AP33086" s="111"/>
      <c r="AT33086" s="111"/>
      <c r="AV33086" s="111"/>
    </row>
    <row r="33087" spans="20:52" x14ac:dyDescent="0.25">
      <c r="T33087" s="110"/>
      <c r="AJ33087" s="111"/>
      <c r="AP33087" s="111"/>
      <c r="AV33087" s="111"/>
      <c r="AZ33087" s="111"/>
    </row>
    <row r="33088" spans="20:52" x14ac:dyDescent="0.25">
      <c r="T33088" s="110"/>
      <c r="AJ33088" s="111"/>
      <c r="AO33088" s="111"/>
      <c r="AP33088" s="111"/>
      <c r="AT33088" s="111"/>
      <c r="AV33088" s="111"/>
    </row>
    <row r="33089" spans="20:52" x14ac:dyDescent="0.25">
      <c r="T33089" s="110"/>
      <c r="AJ33089" s="111"/>
      <c r="AO33089" s="111"/>
      <c r="AT33089" s="111"/>
      <c r="AV33089" s="111"/>
    </row>
    <row r="33090" spans="20:52" x14ac:dyDescent="0.25">
      <c r="T33090" s="110"/>
    </row>
    <row r="33091" spans="20:52" x14ac:dyDescent="0.25">
      <c r="T33091" s="110"/>
      <c r="AV33091" s="111"/>
    </row>
    <row r="33092" spans="20:52" x14ac:dyDescent="0.25">
      <c r="T33092" s="110"/>
    </row>
    <row r="33093" spans="20:52" x14ac:dyDescent="0.25">
      <c r="T33093" s="110"/>
    </row>
    <row r="33094" spans="20:52" x14ac:dyDescent="0.25">
      <c r="T33094" s="110"/>
      <c r="AV33094" s="111"/>
    </row>
    <row r="33095" spans="20:52" x14ac:dyDescent="0.25">
      <c r="T33095" s="110"/>
      <c r="AJ33095" s="111"/>
      <c r="AV33095" s="111"/>
    </row>
    <row r="33096" spans="20:52" x14ac:dyDescent="0.25">
      <c r="T33096" s="110"/>
      <c r="AJ33096" s="111"/>
      <c r="AO33096" s="111"/>
      <c r="AR33096" s="111"/>
      <c r="AT33096" s="111"/>
      <c r="AV33096" s="111"/>
    </row>
    <row r="33097" spans="20:52" x14ac:dyDescent="0.25">
      <c r="T33097" s="110"/>
      <c r="AJ33097" s="111"/>
      <c r="AO33097" s="111"/>
      <c r="AP33097" s="111"/>
    </row>
    <row r="33098" spans="20:52" x14ac:dyDescent="0.25">
      <c r="T33098" s="110"/>
    </row>
    <row r="33099" spans="20:52" x14ac:dyDescent="0.25">
      <c r="T33099" s="110"/>
    </row>
    <row r="33100" spans="20:52" x14ac:dyDescent="0.25">
      <c r="T33100" s="110"/>
    </row>
    <row r="33101" spans="20:52" x14ac:dyDescent="0.25">
      <c r="T33101" s="110"/>
      <c r="AJ33101" s="111"/>
      <c r="AO33101" s="111"/>
    </row>
    <row r="33102" spans="20:52" x14ac:dyDescent="0.25">
      <c r="T33102" s="110"/>
      <c r="AJ33102" s="111"/>
      <c r="AO33102" s="111"/>
      <c r="AV33102" s="111"/>
    </row>
    <row r="33103" spans="20:52" x14ac:dyDescent="0.25">
      <c r="T33103" s="110"/>
    </row>
    <row r="33104" spans="20:52" x14ac:dyDescent="0.25">
      <c r="T33104" s="110"/>
      <c r="AJ33104" s="111"/>
      <c r="AV33104" s="111"/>
      <c r="AZ33104" s="111"/>
    </row>
    <row r="33105" spans="20:52" x14ac:dyDescent="0.25">
      <c r="T33105" s="110"/>
      <c r="AJ33105" s="111"/>
      <c r="AO33105" s="111"/>
      <c r="AV33105" s="111"/>
    </row>
    <row r="33106" spans="20:52" x14ac:dyDescent="0.25">
      <c r="T33106" s="110"/>
    </row>
    <row r="33107" spans="20:52" x14ac:dyDescent="0.25">
      <c r="T33107" s="110"/>
      <c r="AJ33107" s="111"/>
      <c r="AO33107" s="111"/>
      <c r="AV33107" s="111"/>
    </row>
    <row r="33108" spans="20:52" x14ac:dyDescent="0.25">
      <c r="T33108" s="110"/>
      <c r="AJ33108" s="111"/>
      <c r="AO33108" s="111"/>
      <c r="AV33108" s="111"/>
    </row>
    <row r="33109" spans="20:52" x14ac:dyDescent="0.25">
      <c r="T33109" s="110"/>
    </row>
    <row r="33110" spans="20:52" x14ac:dyDescent="0.25">
      <c r="T33110" s="110"/>
    </row>
    <row r="33111" spans="20:52" x14ac:dyDescent="0.25">
      <c r="T33111" s="110"/>
      <c r="AV33111" s="111"/>
      <c r="AZ33111" s="111"/>
    </row>
    <row r="33112" spans="20:52" x14ac:dyDescent="0.25">
      <c r="T33112" s="110"/>
      <c r="AJ33112" s="111"/>
      <c r="AO33112" s="111"/>
      <c r="AT33112" s="111"/>
    </row>
    <row r="33113" spans="20:52" x14ac:dyDescent="0.25">
      <c r="T33113" s="110"/>
    </row>
    <row r="33114" spans="20:52" x14ac:dyDescent="0.25">
      <c r="T33114" s="110"/>
    </row>
    <row r="33115" spans="20:52" x14ac:dyDescent="0.25">
      <c r="T33115" s="110"/>
      <c r="AJ33115" s="111"/>
      <c r="AO33115" s="111"/>
      <c r="AP33115" s="111"/>
      <c r="AV33115" s="111"/>
    </row>
    <row r="33116" spans="20:52" x14ac:dyDescent="0.25">
      <c r="T33116" s="110"/>
      <c r="AJ33116" s="111"/>
      <c r="AO33116" s="111"/>
      <c r="AV33116" s="111"/>
    </row>
    <row r="33117" spans="20:52" x14ac:dyDescent="0.25">
      <c r="T33117" s="110"/>
      <c r="AP33117" s="111"/>
      <c r="AZ33117" s="111"/>
    </row>
    <row r="33118" spans="20:52" x14ac:dyDescent="0.25">
      <c r="T33118" s="110"/>
    </row>
    <row r="33119" spans="20:52" x14ac:dyDescent="0.25">
      <c r="T33119" s="110"/>
    </row>
    <row r="33120" spans="20:52" x14ac:dyDescent="0.25">
      <c r="T33120" s="110"/>
      <c r="AJ33120" s="111"/>
      <c r="AO33120" s="111"/>
      <c r="AP33120" s="111"/>
      <c r="AV33120" s="111"/>
    </row>
    <row r="33121" spans="20:48" x14ac:dyDescent="0.25">
      <c r="T33121" s="110"/>
      <c r="AV33121" s="111"/>
    </row>
    <row r="33122" spans="20:48" x14ac:dyDescent="0.25">
      <c r="T33122" s="110"/>
      <c r="AJ33122" s="111"/>
      <c r="AO33122" s="111"/>
      <c r="AT33122" s="111"/>
      <c r="AV33122" s="111"/>
    </row>
    <row r="33123" spans="20:48" x14ac:dyDescent="0.25">
      <c r="T33123" s="110"/>
      <c r="AJ33123" s="111"/>
      <c r="AO33123" s="111"/>
      <c r="AP33123" s="111"/>
      <c r="AT33123" s="111"/>
      <c r="AV33123" s="111"/>
    </row>
    <row r="33124" spans="20:48" x14ac:dyDescent="0.25">
      <c r="T33124" s="110"/>
      <c r="AV33124" s="111"/>
    </row>
    <row r="33125" spans="20:48" x14ac:dyDescent="0.25">
      <c r="T33125" s="110"/>
      <c r="AP33125" s="111"/>
    </row>
    <row r="33126" spans="20:48" x14ac:dyDescent="0.25">
      <c r="T33126" s="110"/>
    </row>
    <row r="33127" spans="20:48" x14ac:dyDescent="0.25">
      <c r="T33127" s="110"/>
    </row>
    <row r="33128" spans="20:48" x14ac:dyDescent="0.25">
      <c r="T33128" s="110"/>
      <c r="AV33128" s="111"/>
    </row>
    <row r="33129" spans="20:48" x14ac:dyDescent="0.25">
      <c r="T33129" s="110"/>
      <c r="AJ33129" s="111"/>
      <c r="AO33129" s="111"/>
      <c r="AP33129" s="111"/>
    </row>
    <row r="33130" spans="20:48" x14ac:dyDescent="0.25">
      <c r="T33130" s="110"/>
      <c r="AJ33130" s="111"/>
      <c r="AO33130" s="111"/>
      <c r="AP33130" s="111"/>
      <c r="AV33130" s="111"/>
    </row>
    <row r="33131" spans="20:48" x14ac:dyDescent="0.25">
      <c r="T33131" s="110"/>
    </row>
    <row r="33132" spans="20:48" x14ac:dyDescent="0.25">
      <c r="T33132" s="110"/>
      <c r="AV33132" s="111"/>
    </row>
    <row r="33133" spans="20:48" x14ac:dyDescent="0.25">
      <c r="T33133" s="110"/>
    </row>
    <row r="33134" spans="20:48" x14ac:dyDescent="0.25">
      <c r="T33134" s="110"/>
    </row>
    <row r="33135" spans="20:48" x14ac:dyDescent="0.25">
      <c r="T33135" s="110"/>
    </row>
    <row r="33136" spans="20:48" x14ac:dyDescent="0.25">
      <c r="T33136" s="110"/>
      <c r="AV33136" s="111"/>
    </row>
    <row r="33137" spans="20:48" x14ac:dyDescent="0.25">
      <c r="T33137" s="110"/>
    </row>
    <row r="33138" spans="20:48" x14ac:dyDescent="0.25">
      <c r="T33138" s="110"/>
      <c r="AJ33138" s="111"/>
      <c r="AO33138" s="111"/>
      <c r="AP33138" s="111"/>
    </row>
    <row r="33139" spans="20:48" x14ac:dyDescent="0.25">
      <c r="T33139" s="110"/>
      <c r="AJ33139" s="111"/>
      <c r="AO33139" s="111"/>
      <c r="AP33139" s="111"/>
    </row>
    <row r="33140" spans="20:48" x14ac:dyDescent="0.25">
      <c r="T33140" s="110"/>
      <c r="AV33140" s="111"/>
    </row>
    <row r="33141" spans="20:48" x14ac:dyDescent="0.25">
      <c r="T33141" s="110"/>
      <c r="AJ33141" s="111"/>
    </row>
    <row r="33142" spans="20:48" x14ac:dyDescent="0.25">
      <c r="T33142" s="110"/>
      <c r="AJ33142" s="111"/>
      <c r="AO33142" s="111"/>
      <c r="AV33142" s="111"/>
    </row>
    <row r="33143" spans="20:48" x14ac:dyDescent="0.25">
      <c r="T33143" s="110"/>
      <c r="AJ33143" s="111"/>
      <c r="AO33143" s="111"/>
      <c r="AV33143" s="111"/>
    </row>
    <row r="33144" spans="20:48" x14ac:dyDescent="0.25">
      <c r="T33144" s="110"/>
      <c r="AV33144" s="111"/>
    </row>
    <row r="33145" spans="20:48" x14ac:dyDescent="0.25">
      <c r="T33145" s="110"/>
      <c r="AJ33145" s="111"/>
      <c r="AO33145" s="111"/>
      <c r="AV33145" s="111"/>
    </row>
    <row r="33146" spans="20:48" x14ac:dyDescent="0.25">
      <c r="T33146" s="110"/>
      <c r="AJ33146" s="111"/>
      <c r="AO33146" s="111"/>
      <c r="AV33146" s="111"/>
    </row>
    <row r="33147" spans="20:48" x14ac:dyDescent="0.25">
      <c r="T33147" s="110"/>
      <c r="AJ33147" s="111"/>
      <c r="AO33147" s="111"/>
      <c r="AP33147" s="111"/>
      <c r="AV33147" s="111"/>
    </row>
    <row r="33148" spans="20:48" x14ac:dyDescent="0.25">
      <c r="T33148" s="110"/>
      <c r="AJ33148" s="111"/>
      <c r="AO33148" s="111"/>
      <c r="AP33148" s="111"/>
      <c r="AV33148" s="111"/>
    </row>
    <row r="33149" spans="20:48" x14ac:dyDescent="0.25">
      <c r="T33149" s="110"/>
      <c r="AJ33149" s="111"/>
      <c r="AO33149" s="111"/>
      <c r="AV33149" s="111"/>
    </row>
    <row r="33150" spans="20:48" x14ac:dyDescent="0.25">
      <c r="T33150" s="110"/>
    </row>
    <row r="33151" spans="20:48" x14ac:dyDescent="0.25">
      <c r="T33151" s="110"/>
    </row>
    <row r="33152" spans="20:48" x14ac:dyDescent="0.25">
      <c r="T33152" s="110"/>
      <c r="AO33152" s="111"/>
      <c r="AP33152" s="111"/>
      <c r="AT33152" s="111"/>
      <c r="AV33152" s="111"/>
    </row>
    <row r="33153" spans="20:52" x14ac:dyDescent="0.25">
      <c r="T33153" s="110"/>
      <c r="AV33153" s="111"/>
    </row>
    <row r="33154" spans="20:52" x14ac:dyDescent="0.25">
      <c r="T33154" s="110"/>
      <c r="AJ33154" s="111"/>
      <c r="AO33154" s="111"/>
      <c r="AP33154" s="111"/>
      <c r="AV33154" s="111"/>
    </row>
    <row r="33155" spans="20:52" x14ac:dyDescent="0.25">
      <c r="T33155" s="110"/>
    </row>
    <row r="33156" spans="20:52" x14ac:dyDescent="0.25">
      <c r="T33156" s="110"/>
      <c r="AJ33156" s="111"/>
      <c r="AO33156" s="111"/>
    </row>
    <row r="33157" spans="20:52" x14ac:dyDescent="0.25">
      <c r="T33157" s="110"/>
      <c r="AJ33157" s="111"/>
      <c r="AO33157" s="111"/>
      <c r="AP33157" s="111"/>
      <c r="AR33157" s="111"/>
      <c r="AT33157" s="111"/>
      <c r="AV33157" s="111"/>
    </row>
    <row r="33158" spans="20:52" x14ac:dyDescent="0.25">
      <c r="T33158" s="110"/>
      <c r="AJ33158" s="111"/>
      <c r="AO33158" s="111"/>
      <c r="AR33158" s="111"/>
      <c r="AV33158" s="111"/>
    </row>
    <row r="33159" spans="20:52" x14ac:dyDescent="0.25">
      <c r="T33159" s="110"/>
      <c r="AJ33159" s="111"/>
      <c r="AO33159" s="111"/>
      <c r="AT33159" s="111"/>
    </row>
    <row r="33160" spans="20:52" x14ac:dyDescent="0.25">
      <c r="T33160" s="110"/>
      <c r="AJ33160" s="111"/>
      <c r="AO33160" s="111"/>
      <c r="AP33160" s="111"/>
      <c r="AV33160" s="111"/>
    </row>
    <row r="33161" spans="20:52" x14ac:dyDescent="0.25">
      <c r="T33161" s="110"/>
    </row>
    <row r="33162" spans="20:52" x14ac:dyDescent="0.25">
      <c r="T33162" s="110"/>
    </row>
    <row r="33163" spans="20:52" x14ac:dyDescent="0.25">
      <c r="T33163" s="110"/>
      <c r="AJ33163" s="111"/>
      <c r="AO33163" s="111"/>
      <c r="AV33163" s="111"/>
      <c r="AZ33163" s="111"/>
    </row>
    <row r="33164" spans="20:52" x14ac:dyDescent="0.25">
      <c r="T33164" s="110"/>
    </row>
    <row r="33165" spans="20:52" x14ac:dyDescent="0.25">
      <c r="T33165" s="110"/>
    </row>
    <row r="33166" spans="20:52" x14ac:dyDescent="0.25">
      <c r="T33166" s="110"/>
    </row>
    <row r="33167" spans="20:52" x14ac:dyDescent="0.25">
      <c r="T33167" s="110"/>
      <c r="AJ33167" s="111"/>
      <c r="AO33167" s="111"/>
      <c r="AP33167" s="111"/>
      <c r="AV33167" s="111"/>
    </row>
    <row r="33168" spans="20:52" x14ac:dyDescent="0.25">
      <c r="T33168" s="110"/>
      <c r="AJ33168" s="111"/>
      <c r="AV33168" s="111"/>
    </row>
    <row r="33169" spans="20:48" x14ac:dyDescent="0.25">
      <c r="T33169" s="110"/>
      <c r="AJ33169" s="111"/>
      <c r="AO33169" s="111"/>
      <c r="AV33169" s="111"/>
    </row>
    <row r="33170" spans="20:48" x14ac:dyDescent="0.25">
      <c r="T33170" s="110"/>
    </row>
    <row r="33171" spans="20:48" x14ac:dyDescent="0.25">
      <c r="T33171" s="110"/>
    </row>
    <row r="33172" spans="20:48" x14ac:dyDescent="0.25">
      <c r="T33172" s="110"/>
      <c r="AJ33172" s="111"/>
      <c r="AT33172" s="111"/>
    </row>
    <row r="33173" spans="20:48" x14ac:dyDescent="0.25">
      <c r="T33173" s="110"/>
      <c r="AJ33173" s="111"/>
      <c r="AO33173" s="111"/>
      <c r="AT33173" s="111"/>
    </row>
    <row r="33174" spans="20:48" x14ac:dyDescent="0.25">
      <c r="T33174" s="110"/>
      <c r="AP33174" s="111"/>
      <c r="AV33174" s="111"/>
    </row>
    <row r="33175" spans="20:48" x14ac:dyDescent="0.25">
      <c r="T33175" s="110"/>
    </row>
    <row r="33176" spans="20:48" x14ac:dyDescent="0.25">
      <c r="T33176" s="110"/>
      <c r="AJ33176" s="111"/>
      <c r="AO33176" s="111"/>
      <c r="AP33176" s="111"/>
      <c r="AT33176" s="111"/>
    </row>
    <row r="33177" spans="20:48" x14ac:dyDescent="0.25">
      <c r="T33177" s="110"/>
      <c r="AJ33177" s="111"/>
      <c r="AO33177" s="111"/>
      <c r="AV33177" s="111"/>
    </row>
    <row r="33178" spans="20:48" x14ac:dyDescent="0.25">
      <c r="T33178" s="110"/>
      <c r="AV33178" s="111"/>
    </row>
    <row r="33179" spans="20:48" x14ac:dyDescent="0.25">
      <c r="T33179" s="110"/>
      <c r="AJ33179" s="111"/>
      <c r="AO33179" s="111"/>
      <c r="AV33179" s="111"/>
    </row>
    <row r="33180" spans="20:48" x14ac:dyDescent="0.25">
      <c r="T33180" s="110"/>
    </row>
    <row r="33181" spans="20:48" x14ac:dyDescent="0.25">
      <c r="T33181" s="110"/>
      <c r="AJ33181" s="111"/>
      <c r="AO33181" s="111"/>
      <c r="AV33181" s="111"/>
    </row>
    <row r="33182" spans="20:48" x14ac:dyDescent="0.25">
      <c r="T33182" s="110"/>
      <c r="AJ33182" s="111"/>
      <c r="AO33182" s="111"/>
      <c r="AV33182" s="111"/>
    </row>
    <row r="33183" spans="20:48" x14ac:dyDescent="0.25">
      <c r="T33183" s="110"/>
      <c r="AJ33183" s="111"/>
      <c r="AO33183" s="111"/>
    </row>
    <row r="33184" spans="20:48" x14ac:dyDescent="0.25">
      <c r="T33184" s="110"/>
      <c r="AJ33184" s="111"/>
      <c r="AO33184" s="111"/>
      <c r="AV33184" s="111"/>
    </row>
    <row r="33185" spans="20:52" x14ac:dyDescent="0.25">
      <c r="T33185" s="110"/>
      <c r="AP33185" s="111"/>
      <c r="AV33185" s="111"/>
      <c r="AZ33185" s="111"/>
    </row>
    <row r="33186" spans="20:52" x14ac:dyDescent="0.25">
      <c r="T33186" s="110"/>
    </row>
    <row r="33187" spans="20:52" x14ac:dyDescent="0.25">
      <c r="T33187" s="110"/>
      <c r="AJ33187" s="111"/>
      <c r="AO33187" s="111"/>
      <c r="AV33187" s="111"/>
    </row>
    <row r="33188" spans="20:52" x14ac:dyDescent="0.25">
      <c r="T33188" s="110"/>
    </row>
    <row r="33189" spans="20:52" x14ac:dyDescent="0.25">
      <c r="T33189" s="110"/>
      <c r="AZ33189" s="111"/>
    </row>
    <row r="33190" spans="20:52" x14ac:dyDescent="0.25">
      <c r="T33190" s="110"/>
      <c r="AJ33190" s="111"/>
      <c r="AO33190" s="111"/>
      <c r="AP33190" s="111"/>
      <c r="AV33190" s="111"/>
    </row>
    <row r="33191" spans="20:52" x14ac:dyDescent="0.25">
      <c r="T33191" s="110"/>
      <c r="AJ33191" s="111"/>
      <c r="AO33191" s="111"/>
      <c r="AV33191" s="111"/>
    </row>
    <row r="33192" spans="20:52" x14ac:dyDescent="0.25">
      <c r="T33192" s="110"/>
      <c r="AJ33192" s="111"/>
      <c r="AO33192" s="111"/>
    </row>
    <row r="33193" spans="20:52" x14ac:dyDescent="0.25">
      <c r="T33193" s="110"/>
    </row>
    <row r="33194" spans="20:52" x14ac:dyDescent="0.25">
      <c r="T33194" s="110"/>
      <c r="AV33194" s="111"/>
    </row>
    <row r="33195" spans="20:52" x14ac:dyDescent="0.25">
      <c r="T33195" s="110"/>
      <c r="AJ33195" s="111"/>
      <c r="AO33195" s="111"/>
      <c r="AV33195" s="111"/>
    </row>
    <row r="33196" spans="20:52" x14ac:dyDescent="0.25">
      <c r="T33196" s="110"/>
      <c r="AJ33196" s="111"/>
      <c r="AO33196" s="111"/>
      <c r="AR33196" s="111"/>
      <c r="AV33196" s="111"/>
    </row>
    <row r="33197" spans="20:52" x14ac:dyDescent="0.25">
      <c r="T33197" s="110"/>
      <c r="AJ33197" s="111"/>
      <c r="AO33197" s="111"/>
      <c r="AR33197" s="111"/>
      <c r="AV33197" s="111"/>
    </row>
    <row r="33198" spans="20:52" x14ac:dyDescent="0.25">
      <c r="T33198" s="110"/>
      <c r="AO33198" s="111"/>
    </row>
    <row r="33199" spans="20:52" x14ac:dyDescent="0.25">
      <c r="T33199" s="110"/>
    </row>
    <row r="33200" spans="20:52" x14ac:dyDescent="0.25">
      <c r="T33200" s="110"/>
      <c r="AP33200" s="111"/>
      <c r="AV33200" s="111"/>
    </row>
    <row r="33201" spans="20:52" x14ac:dyDescent="0.25">
      <c r="T33201" s="110"/>
      <c r="AO33201" s="111"/>
      <c r="AV33201" s="111"/>
    </row>
    <row r="33202" spans="20:52" x14ac:dyDescent="0.25">
      <c r="T33202" s="110"/>
      <c r="AJ33202" s="111"/>
      <c r="AO33202" s="111"/>
    </row>
    <row r="33203" spans="20:52" x14ac:dyDescent="0.25">
      <c r="T33203" s="110"/>
      <c r="AP33203" s="111"/>
      <c r="AV33203" s="111"/>
    </row>
    <row r="33204" spans="20:52" x14ac:dyDescent="0.25">
      <c r="T33204" s="110"/>
      <c r="AJ33204" s="111"/>
      <c r="AO33204" s="111"/>
      <c r="AV33204" s="111"/>
    </row>
    <row r="33205" spans="20:52" x14ac:dyDescent="0.25">
      <c r="T33205" s="110"/>
      <c r="AJ33205" s="111"/>
      <c r="AO33205" s="111"/>
      <c r="AV33205" s="111"/>
    </row>
    <row r="33206" spans="20:52" x14ac:dyDescent="0.25">
      <c r="T33206" s="110"/>
      <c r="AJ33206" s="111"/>
      <c r="AO33206" s="111"/>
      <c r="AP33206" s="111"/>
      <c r="AT33206" s="111"/>
      <c r="AV33206" s="111"/>
    </row>
    <row r="33207" spans="20:52" x14ac:dyDescent="0.25">
      <c r="T33207" s="110"/>
      <c r="AJ33207" s="111"/>
      <c r="AO33207" s="111"/>
      <c r="AT33207" s="111"/>
    </row>
    <row r="33208" spans="20:52" x14ac:dyDescent="0.25">
      <c r="T33208" s="110"/>
    </row>
    <row r="33209" spans="20:52" x14ac:dyDescent="0.25">
      <c r="T33209" s="110"/>
      <c r="AJ33209" s="111"/>
      <c r="AO33209" s="111"/>
      <c r="AP33209" s="111"/>
      <c r="AT33209" s="111"/>
      <c r="AV33209" s="111"/>
    </row>
    <row r="33210" spans="20:52" x14ac:dyDescent="0.25">
      <c r="T33210" s="110"/>
      <c r="AO33210" s="111"/>
      <c r="AV33210" s="111"/>
    </row>
    <row r="33211" spans="20:52" x14ac:dyDescent="0.25">
      <c r="T33211" s="110"/>
      <c r="AJ33211" s="111"/>
      <c r="AO33211" s="111"/>
      <c r="AV33211" s="111"/>
    </row>
    <row r="33212" spans="20:52" x14ac:dyDescent="0.25">
      <c r="T33212" s="110"/>
      <c r="AZ33212" s="111"/>
    </row>
    <row r="33213" spans="20:52" x14ac:dyDescent="0.25">
      <c r="T33213" s="110"/>
    </row>
    <row r="33214" spans="20:52" x14ac:dyDescent="0.25">
      <c r="T33214" s="110"/>
      <c r="AJ33214" s="111"/>
      <c r="AO33214" s="111"/>
      <c r="AP33214" s="111"/>
      <c r="AT33214" s="111"/>
      <c r="AV33214" s="111"/>
    </row>
    <row r="33215" spans="20:52" x14ac:dyDescent="0.25">
      <c r="T33215" s="110"/>
      <c r="AJ33215" s="111"/>
      <c r="AO33215" s="111"/>
      <c r="AV33215" s="111"/>
    </row>
    <row r="33216" spans="20:52" x14ac:dyDescent="0.25">
      <c r="T33216" s="110"/>
      <c r="AJ33216" s="111"/>
      <c r="AO33216" s="111"/>
      <c r="AP33216" s="111"/>
      <c r="AT33216" s="111"/>
      <c r="AV33216" s="111"/>
    </row>
    <row r="33217" spans="20:52" x14ac:dyDescent="0.25">
      <c r="T33217" s="110"/>
      <c r="AJ33217" s="111"/>
      <c r="AV33217" s="111"/>
    </row>
    <row r="33218" spans="20:52" x14ac:dyDescent="0.25">
      <c r="T33218" s="110"/>
      <c r="AJ33218" s="111"/>
      <c r="AO33218" s="111"/>
      <c r="AP33218" s="111"/>
      <c r="AT33218" s="111"/>
      <c r="AV33218" s="111"/>
    </row>
    <row r="33219" spans="20:52" x14ac:dyDescent="0.25">
      <c r="T33219" s="110"/>
      <c r="AO33219" s="111"/>
      <c r="AP33219" s="111"/>
      <c r="AT33219" s="111"/>
      <c r="AV33219" s="111"/>
    </row>
    <row r="33220" spans="20:52" x14ac:dyDescent="0.25">
      <c r="T33220" s="110"/>
    </row>
    <row r="33221" spans="20:52" x14ac:dyDescent="0.25">
      <c r="T33221" s="110"/>
      <c r="AJ33221" s="111"/>
      <c r="AO33221" s="111"/>
      <c r="AR33221" s="111"/>
      <c r="AT33221" s="111"/>
    </row>
    <row r="33222" spans="20:52" x14ac:dyDescent="0.25">
      <c r="T33222" s="110"/>
      <c r="AV33222" s="111"/>
    </row>
    <row r="33223" spans="20:52" x14ac:dyDescent="0.25">
      <c r="T33223" s="110"/>
      <c r="AJ33223" s="111"/>
      <c r="AO33223" s="111"/>
      <c r="AT33223" s="111"/>
    </row>
    <row r="33224" spans="20:52" x14ac:dyDescent="0.25">
      <c r="T33224" s="110"/>
      <c r="AJ33224" s="111"/>
      <c r="AV33224" s="111"/>
    </row>
    <row r="33225" spans="20:52" x14ac:dyDescent="0.25">
      <c r="T33225" s="110"/>
    </row>
    <row r="33226" spans="20:52" x14ac:dyDescent="0.25">
      <c r="T33226" s="110"/>
      <c r="AJ33226" s="111"/>
      <c r="AO33226" s="111"/>
      <c r="AP33226" s="111"/>
      <c r="AT33226" s="111"/>
      <c r="AV33226" s="111"/>
    </row>
    <row r="33227" spans="20:52" x14ac:dyDescent="0.25">
      <c r="T33227" s="110"/>
      <c r="AZ33227" s="111"/>
    </row>
    <row r="33228" spans="20:52" x14ac:dyDescent="0.25">
      <c r="T33228" s="110"/>
      <c r="AV33228" s="111"/>
    </row>
    <row r="33229" spans="20:52" x14ac:dyDescent="0.25">
      <c r="T33229" s="110"/>
      <c r="AJ33229" s="111"/>
      <c r="AO33229" s="111"/>
      <c r="AV33229" s="111"/>
    </row>
    <row r="33230" spans="20:52" x14ac:dyDescent="0.25">
      <c r="T33230" s="110"/>
    </row>
    <row r="33231" spans="20:52" x14ac:dyDescent="0.25">
      <c r="T33231" s="110"/>
      <c r="AJ33231" s="111"/>
      <c r="AO33231" s="111"/>
    </row>
    <row r="33232" spans="20:52" x14ac:dyDescent="0.25">
      <c r="T33232" s="110"/>
      <c r="AJ33232" s="111"/>
      <c r="AO33232" s="111"/>
      <c r="AP33232" s="111"/>
      <c r="AV33232" s="111"/>
    </row>
    <row r="33233" spans="20:48" x14ac:dyDescent="0.25">
      <c r="T33233" s="110"/>
      <c r="AJ33233" s="111"/>
      <c r="AR33233" s="111"/>
      <c r="AV33233" s="111"/>
    </row>
    <row r="33234" spans="20:48" x14ac:dyDescent="0.25">
      <c r="T33234" s="110"/>
      <c r="AJ33234" s="111"/>
      <c r="AO33234" s="111"/>
      <c r="AV33234" s="111"/>
    </row>
    <row r="33235" spans="20:48" x14ac:dyDescent="0.25">
      <c r="T33235" s="110"/>
      <c r="AJ33235" s="111"/>
      <c r="AO33235" s="111"/>
      <c r="AV33235" s="111"/>
    </row>
    <row r="33236" spans="20:48" x14ac:dyDescent="0.25">
      <c r="T33236" s="110"/>
      <c r="AJ33236" s="111"/>
    </row>
    <row r="33237" spans="20:48" x14ac:dyDescent="0.25">
      <c r="T33237" s="110"/>
      <c r="AJ33237" s="111"/>
      <c r="AO33237" s="111"/>
      <c r="AP33237" s="111"/>
      <c r="AT33237" s="111"/>
      <c r="AV33237" s="111"/>
    </row>
    <row r="33238" spans="20:48" x14ac:dyDescent="0.25">
      <c r="T33238" s="110"/>
    </row>
    <row r="33239" spans="20:48" x14ac:dyDescent="0.25">
      <c r="T33239" s="110"/>
      <c r="AJ33239" s="111"/>
      <c r="AO33239" s="111"/>
      <c r="AV33239" s="111"/>
    </row>
    <row r="33240" spans="20:48" x14ac:dyDescent="0.25">
      <c r="T33240" s="110"/>
      <c r="AV33240" s="111"/>
    </row>
    <row r="33241" spans="20:48" x14ac:dyDescent="0.25">
      <c r="T33241" s="110"/>
      <c r="AO33241" s="111"/>
      <c r="AP33241" s="111"/>
      <c r="AT33241" s="111"/>
      <c r="AV33241" s="111"/>
    </row>
    <row r="33242" spans="20:48" x14ac:dyDescent="0.25">
      <c r="T33242" s="110"/>
      <c r="AJ33242" s="111"/>
      <c r="AO33242" s="111"/>
      <c r="AV33242" s="111"/>
    </row>
    <row r="33243" spans="20:48" x14ac:dyDescent="0.25">
      <c r="T33243" s="110"/>
    </row>
    <row r="33244" spans="20:48" x14ac:dyDescent="0.25">
      <c r="T33244" s="110"/>
    </row>
    <row r="33245" spans="20:48" x14ac:dyDescent="0.25">
      <c r="T33245" s="110"/>
      <c r="AJ33245" s="111"/>
      <c r="AO33245" s="111"/>
      <c r="AP33245" s="111"/>
    </row>
    <row r="33246" spans="20:48" x14ac:dyDescent="0.25">
      <c r="T33246" s="110"/>
      <c r="AP33246" s="111"/>
      <c r="AV33246" s="111"/>
    </row>
    <row r="33247" spans="20:48" x14ac:dyDescent="0.25">
      <c r="T33247" s="110"/>
      <c r="AJ33247" s="111"/>
      <c r="AO33247" s="111"/>
      <c r="AV33247" s="111"/>
    </row>
    <row r="33248" spans="20:48" x14ac:dyDescent="0.25">
      <c r="T33248" s="110"/>
    </row>
    <row r="33249" spans="20:52" x14ac:dyDescent="0.25">
      <c r="T33249" s="110"/>
    </row>
    <row r="33250" spans="20:52" x14ac:dyDescent="0.25">
      <c r="T33250" s="110"/>
      <c r="AJ33250" s="111"/>
      <c r="AO33250" s="111"/>
      <c r="AP33250" s="111"/>
      <c r="AV33250" s="111"/>
      <c r="AZ33250" s="111"/>
    </row>
    <row r="33251" spans="20:52" x14ac:dyDescent="0.25">
      <c r="T33251" s="110"/>
    </row>
    <row r="33252" spans="20:52" x14ac:dyDescent="0.25">
      <c r="T33252" s="110"/>
    </row>
    <row r="33253" spans="20:52" x14ac:dyDescent="0.25">
      <c r="T33253" s="110"/>
    </row>
    <row r="33254" spans="20:52" x14ac:dyDescent="0.25">
      <c r="T33254" s="110"/>
      <c r="AJ33254" s="111"/>
      <c r="AP33254" s="111"/>
      <c r="AV33254" s="111"/>
    </row>
    <row r="33255" spans="20:52" x14ac:dyDescent="0.25">
      <c r="T33255" s="110"/>
      <c r="AV33255" s="111"/>
    </row>
    <row r="33256" spans="20:52" x14ac:dyDescent="0.25">
      <c r="T33256" s="110"/>
      <c r="AJ33256" s="111"/>
      <c r="AO33256" s="111"/>
      <c r="AV33256" s="111"/>
    </row>
    <row r="33257" spans="20:52" x14ac:dyDescent="0.25">
      <c r="T33257" s="110"/>
    </row>
    <row r="33258" spans="20:52" x14ac:dyDescent="0.25">
      <c r="T33258" s="110"/>
    </row>
    <row r="33259" spans="20:52" x14ac:dyDescent="0.25">
      <c r="T33259" s="110"/>
      <c r="AJ33259" s="111"/>
      <c r="AO33259" s="111"/>
      <c r="AP33259" s="111"/>
      <c r="AR33259" s="111"/>
      <c r="AV33259" s="111"/>
    </row>
    <row r="33260" spans="20:52" x14ac:dyDescent="0.25">
      <c r="T33260" s="110"/>
      <c r="AV33260" s="111"/>
    </row>
    <row r="33261" spans="20:52" x14ac:dyDescent="0.25">
      <c r="T33261" s="110"/>
    </row>
    <row r="33262" spans="20:52" x14ac:dyDescent="0.25">
      <c r="T33262" s="110"/>
    </row>
    <row r="33263" spans="20:52" x14ac:dyDescent="0.25">
      <c r="T33263" s="110"/>
    </row>
    <row r="33264" spans="20:52" x14ac:dyDescent="0.25">
      <c r="T33264" s="110"/>
      <c r="AJ33264" s="111"/>
      <c r="AO33264" s="111"/>
      <c r="AV33264" s="111"/>
    </row>
    <row r="33265" spans="20:52" x14ac:dyDescent="0.25">
      <c r="T33265" s="110"/>
    </row>
    <row r="33266" spans="20:52" x14ac:dyDescent="0.25">
      <c r="T33266" s="110"/>
      <c r="AJ33266" s="111"/>
      <c r="AO33266" s="111"/>
      <c r="AP33266" s="111"/>
      <c r="AT33266" s="111"/>
      <c r="AV33266" s="111"/>
    </row>
    <row r="33267" spans="20:52" x14ac:dyDescent="0.25">
      <c r="T33267" s="110"/>
    </row>
    <row r="33268" spans="20:52" x14ac:dyDescent="0.25">
      <c r="T33268" s="110"/>
      <c r="AJ33268" s="111"/>
      <c r="AO33268" s="111"/>
      <c r="AV33268" s="111"/>
    </row>
    <row r="33269" spans="20:52" x14ac:dyDescent="0.25">
      <c r="T33269" s="110"/>
    </row>
    <row r="33270" spans="20:52" x14ac:dyDescent="0.25">
      <c r="T33270" s="110"/>
      <c r="AJ33270" s="111"/>
      <c r="AO33270" s="111"/>
      <c r="AV33270" s="111"/>
    </row>
    <row r="33271" spans="20:52" x14ac:dyDescent="0.25">
      <c r="T33271" s="110"/>
      <c r="AJ33271" s="111"/>
      <c r="AO33271" s="111"/>
      <c r="AV33271" s="111"/>
    </row>
    <row r="33272" spans="20:52" x14ac:dyDescent="0.25">
      <c r="T33272" s="110"/>
      <c r="AJ33272" s="111"/>
      <c r="AO33272" s="111"/>
      <c r="AT33272" s="111"/>
      <c r="AV33272" s="111"/>
    </row>
    <row r="33273" spans="20:52" x14ac:dyDescent="0.25">
      <c r="T33273" s="110"/>
    </row>
    <row r="33274" spans="20:52" x14ac:dyDescent="0.25">
      <c r="T33274" s="110"/>
    </row>
    <row r="33275" spans="20:52" x14ac:dyDescent="0.25">
      <c r="T33275" s="110"/>
      <c r="AP33275" s="111"/>
      <c r="AV33275" s="111"/>
      <c r="AZ33275" s="111"/>
    </row>
    <row r="33276" spans="20:52" x14ac:dyDescent="0.25">
      <c r="T33276" s="110"/>
      <c r="AJ33276" s="111"/>
      <c r="AO33276" s="111"/>
      <c r="AV33276" s="111"/>
    </row>
    <row r="33277" spans="20:52" x14ac:dyDescent="0.25">
      <c r="T33277" s="110"/>
    </row>
    <row r="33278" spans="20:52" x14ac:dyDescent="0.25">
      <c r="T33278" s="110"/>
      <c r="AP33278" s="111"/>
      <c r="AV33278" s="111"/>
    </row>
    <row r="33279" spans="20:52" x14ac:dyDescent="0.25">
      <c r="T33279" s="110"/>
      <c r="AJ33279" s="111"/>
      <c r="AO33279" s="111"/>
      <c r="AV33279" s="111"/>
    </row>
    <row r="33280" spans="20:52" x14ac:dyDescent="0.25">
      <c r="T33280" s="110"/>
      <c r="AJ33280" s="111"/>
      <c r="AO33280" s="111"/>
    </row>
    <row r="33281" spans="20:52" x14ac:dyDescent="0.25">
      <c r="T33281" s="110"/>
      <c r="AJ33281" s="111"/>
      <c r="AO33281" s="111"/>
      <c r="AV33281" s="111"/>
    </row>
    <row r="33282" spans="20:52" x14ac:dyDescent="0.25">
      <c r="T33282" s="110"/>
      <c r="AJ33282" s="111"/>
      <c r="AO33282" s="111"/>
      <c r="AV33282" s="111"/>
      <c r="AZ33282" s="111"/>
    </row>
    <row r="33283" spans="20:52" x14ac:dyDescent="0.25">
      <c r="T33283" s="110"/>
      <c r="AJ33283" s="111"/>
      <c r="AO33283" s="111"/>
      <c r="AV33283" s="111"/>
    </row>
    <row r="33284" spans="20:52" x14ac:dyDescent="0.25">
      <c r="T33284" s="110"/>
      <c r="AJ33284" s="111"/>
      <c r="AO33284" s="111"/>
      <c r="AV33284" s="111"/>
    </row>
    <row r="33285" spans="20:52" x14ac:dyDescent="0.25">
      <c r="T33285" s="110"/>
    </row>
    <row r="33286" spans="20:52" x14ac:dyDescent="0.25">
      <c r="T33286" s="110"/>
      <c r="AJ33286" s="111"/>
      <c r="AV33286" s="111"/>
      <c r="AZ33286" s="111"/>
    </row>
    <row r="33287" spans="20:52" x14ac:dyDescent="0.25">
      <c r="T33287" s="110"/>
    </row>
    <row r="33288" spans="20:52" x14ac:dyDescent="0.25">
      <c r="T33288" s="110"/>
      <c r="AJ33288" s="111"/>
      <c r="AO33288" s="111"/>
      <c r="AP33288" s="111"/>
      <c r="AR33288" s="111"/>
      <c r="AV33288" s="111"/>
    </row>
    <row r="33289" spans="20:52" x14ac:dyDescent="0.25">
      <c r="T33289" s="110"/>
      <c r="AV33289" s="111"/>
    </row>
    <row r="33290" spans="20:52" x14ac:dyDescent="0.25">
      <c r="T33290" s="110"/>
      <c r="AJ33290" s="111"/>
      <c r="AO33290" s="111"/>
      <c r="AV33290" s="111"/>
      <c r="AZ33290" s="111"/>
    </row>
    <row r="33291" spans="20:52" x14ac:dyDescent="0.25">
      <c r="T33291" s="110"/>
      <c r="AJ33291" s="111"/>
      <c r="AO33291" s="111"/>
      <c r="AV33291" s="111"/>
    </row>
    <row r="33292" spans="20:52" x14ac:dyDescent="0.25">
      <c r="T33292" s="110"/>
      <c r="AJ33292" s="111"/>
      <c r="AO33292" s="111"/>
      <c r="AP33292" s="111"/>
      <c r="AV33292" s="111"/>
    </row>
    <row r="33293" spans="20:52" x14ac:dyDescent="0.25">
      <c r="T33293" s="110"/>
      <c r="AT33293" s="111"/>
    </row>
    <row r="33294" spans="20:52" x14ac:dyDescent="0.25">
      <c r="T33294" s="110"/>
    </row>
    <row r="33295" spans="20:52" x14ac:dyDescent="0.25">
      <c r="T33295" s="110"/>
    </row>
    <row r="33296" spans="20:52" x14ac:dyDescent="0.25">
      <c r="T33296" s="110"/>
      <c r="AJ33296" s="111"/>
      <c r="AO33296" s="111"/>
      <c r="AP33296" s="111"/>
      <c r="AT33296" s="111"/>
    </row>
    <row r="33297" spans="20:52" x14ac:dyDescent="0.25">
      <c r="T33297" s="110"/>
      <c r="AJ33297" s="111"/>
      <c r="AO33297" s="111"/>
      <c r="AP33297" s="111"/>
      <c r="AT33297" s="111"/>
      <c r="AV33297" s="111"/>
    </row>
    <row r="33298" spans="20:52" x14ac:dyDescent="0.25">
      <c r="T33298" s="110"/>
      <c r="AJ33298" s="111"/>
      <c r="AO33298" s="111"/>
      <c r="AV33298" s="111"/>
    </row>
    <row r="33299" spans="20:52" x14ac:dyDescent="0.25">
      <c r="T33299" s="110"/>
      <c r="AP33299" s="111"/>
      <c r="AV33299" s="111"/>
    </row>
    <row r="33300" spans="20:52" x14ac:dyDescent="0.25">
      <c r="T33300" s="110"/>
      <c r="AJ33300" s="111"/>
      <c r="AV33300" s="111"/>
    </row>
    <row r="33301" spans="20:52" x14ac:dyDescent="0.25">
      <c r="T33301" s="110"/>
      <c r="AJ33301" s="111"/>
      <c r="AO33301" s="111"/>
      <c r="AV33301" s="111"/>
    </row>
    <row r="33302" spans="20:52" x14ac:dyDescent="0.25">
      <c r="T33302" s="110"/>
    </row>
    <row r="33303" spans="20:52" x14ac:dyDescent="0.25">
      <c r="T33303" s="110"/>
    </row>
    <row r="33304" spans="20:52" x14ac:dyDescent="0.25">
      <c r="T33304" s="110"/>
      <c r="AV33304" s="111"/>
    </row>
    <row r="33305" spans="20:52" x14ac:dyDescent="0.25">
      <c r="T33305" s="110"/>
      <c r="AJ33305" s="111"/>
      <c r="AO33305" s="111"/>
      <c r="AP33305" s="111"/>
      <c r="AV33305" s="111"/>
    </row>
    <row r="33306" spans="20:52" x14ac:dyDescent="0.25">
      <c r="T33306" s="110"/>
      <c r="AJ33306" s="111"/>
      <c r="AO33306" s="111"/>
      <c r="AP33306" s="111"/>
      <c r="AV33306" s="111"/>
      <c r="AZ33306" s="111"/>
    </row>
    <row r="33307" spans="20:52" x14ac:dyDescent="0.25">
      <c r="T33307" s="110"/>
      <c r="AV33307" s="111"/>
    </row>
    <row r="33308" spans="20:52" x14ac:dyDescent="0.25">
      <c r="T33308" s="110"/>
    </row>
    <row r="33309" spans="20:52" x14ac:dyDescent="0.25">
      <c r="T33309" s="110"/>
    </row>
    <row r="33310" spans="20:52" x14ac:dyDescent="0.25">
      <c r="T33310" s="110"/>
    </row>
    <row r="33311" spans="20:52" x14ac:dyDescent="0.25">
      <c r="T33311" s="110"/>
      <c r="AZ33311" s="111"/>
    </row>
    <row r="33312" spans="20:52" x14ac:dyDescent="0.25">
      <c r="T33312" s="110"/>
    </row>
    <row r="33313" spans="20:48" x14ac:dyDescent="0.25">
      <c r="T33313" s="110"/>
      <c r="AV33313" s="111"/>
    </row>
    <row r="33314" spans="20:48" x14ac:dyDescent="0.25">
      <c r="T33314" s="110"/>
    </row>
    <row r="33315" spans="20:48" x14ac:dyDescent="0.25">
      <c r="T33315" s="110"/>
    </row>
    <row r="33316" spans="20:48" x14ac:dyDescent="0.25">
      <c r="T33316" s="110"/>
      <c r="AJ33316" s="111"/>
      <c r="AO33316" s="111"/>
      <c r="AP33316" s="111"/>
      <c r="AR33316" s="111"/>
      <c r="AT33316" s="111"/>
      <c r="AV33316" s="111"/>
    </row>
    <row r="33317" spans="20:48" x14ac:dyDescent="0.25">
      <c r="T33317" s="110"/>
    </row>
    <row r="33318" spans="20:48" x14ac:dyDescent="0.25">
      <c r="T33318" s="110"/>
    </row>
    <row r="33319" spans="20:48" x14ac:dyDescent="0.25">
      <c r="T33319" s="110"/>
      <c r="AV33319" s="111"/>
    </row>
    <row r="33320" spans="20:48" x14ac:dyDescent="0.25">
      <c r="T33320" s="110"/>
    </row>
    <row r="33321" spans="20:48" x14ac:dyDescent="0.25">
      <c r="T33321" s="110"/>
    </row>
    <row r="33322" spans="20:48" x14ac:dyDescent="0.25">
      <c r="T33322" s="110"/>
      <c r="AJ33322" s="111"/>
      <c r="AO33322" s="111"/>
      <c r="AP33322" s="111"/>
      <c r="AT33322" s="111"/>
      <c r="AV33322" s="111"/>
    </row>
    <row r="33323" spans="20:48" x14ac:dyDescent="0.25">
      <c r="T33323" s="110"/>
    </row>
    <row r="33324" spans="20:48" x14ac:dyDescent="0.25">
      <c r="T33324" s="110"/>
      <c r="AJ33324" s="111"/>
      <c r="AO33324" s="111"/>
      <c r="AT33324" s="111"/>
    </row>
    <row r="33325" spans="20:48" x14ac:dyDescent="0.25">
      <c r="T33325" s="110"/>
    </row>
    <row r="33326" spans="20:48" x14ac:dyDescent="0.25">
      <c r="T33326" s="110"/>
    </row>
    <row r="33327" spans="20:48" x14ac:dyDescent="0.25">
      <c r="T33327" s="110"/>
      <c r="AJ33327" s="111"/>
      <c r="AO33327" s="111"/>
      <c r="AV33327" s="111"/>
    </row>
    <row r="33328" spans="20:48" x14ac:dyDescent="0.25">
      <c r="T33328" s="110"/>
    </row>
    <row r="33329" spans="20:52" x14ac:dyDescent="0.25">
      <c r="T33329" s="110"/>
    </row>
    <row r="33330" spans="20:52" x14ac:dyDescent="0.25">
      <c r="T33330" s="110"/>
    </row>
    <row r="33331" spans="20:52" x14ac:dyDescent="0.25">
      <c r="T33331" s="110"/>
      <c r="AJ33331" s="111"/>
      <c r="AO33331" s="111"/>
      <c r="AV33331" s="111"/>
    </row>
    <row r="33332" spans="20:52" x14ac:dyDescent="0.25">
      <c r="T33332" s="110"/>
      <c r="AZ33332" s="111"/>
    </row>
    <row r="33333" spans="20:52" x14ac:dyDescent="0.25">
      <c r="T33333" s="110"/>
      <c r="AO33333" s="111"/>
      <c r="AP33333" s="111"/>
      <c r="AV33333" s="111"/>
    </row>
    <row r="33334" spans="20:52" x14ac:dyDescent="0.25">
      <c r="T33334" s="110"/>
      <c r="AZ33334" s="111"/>
    </row>
    <row r="33335" spans="20:52" x14ac:dyDescent="0.25">
      <c r="T33335" s="110"/>
      <c r="AJ33335" s="111"/>
      <c r="AO33335" s="111"/>
    </row>
    <row r="33336" spans="20:52" x14ac:dyDescent="0.25">
      <c r="T33336" s="110"/>
    </row>
    <row r="33337" spans="20:52" x14ac:dyDescent="0.25">
      <c r="T33337" s="110"/>
      <c r="AZ33337" s="111"/>
    </row>
    <row r="33338" spans="20:52" x14ac:dyDescent="0.25">
      <c r="T33338" s="110"/>
      <c r="AJ33338" s="111"/>
      <c r="AO33338" s="111"/>
      <c r="AV33338" s="111"/>
    </row>
    <row r="33339" spans="20:52" x14ac:dyDescent="0.25">
      <c r="T33339" s="110"/>
    </row>
    <row r="33340" spans="20:52" x14ac:dyDescent="0.25">
      <c r="T33340" s="110"/>
    </row>
    <row r="33341" spans="20:52" x14ac:dyDescent="0.25">
      <c r="T33341" s="110"/>
    </row>
    <row r="33342" spans="20:52" x14ac:dyDescent="0.25">
      <c r="T33342" s="110"/>
    </row>
    <row r="33343" spans="20:52" x14ac:dyDescent="0.25">
      <c r="T33343" s="110"/>
      <c r="AZ33343" s="111"/>
    </row>
    <row r="33344" spans="20:52" x14ac:dyDescent="0.25">
      <c r="T33344" s="110"/>
      <c r="AJ33344" s="111"/>
      <c r="AO33344" s="111"/>
      <c r="AP33344" s="111"/>
      <c r="AV33344" s="111"/>
    </row>
    <row r="33345" spans="20:52" x14ac:dyDescent="0.25">
      <c r="T33345" s="110"/>
      <c r="AO33345" s="111"/>
      <c r="AV33345" s="111"/>
    </row>
    <row r="33346" spans="20:52" x14ac:dyDescent="0.25">
      <c r="T33346" s="110"/>
    </row>
    <row r="33347" spans="20:52" x14ac:dyDescent="0.25">
      <c r="T33347" s="110"/>
      <c r="AV33347" s="111"/>
    </row>
    <row r="33348" spans="20:52" x14ac:dyDescent="0.25">
      <c r="T33348" s="110"/>
      <c r="AJ33348" s="111"/>
      <c r="AO33348" s="111"/>
    </row>
    <row r="33349" spans="20:52" x14ac:dyDescent="0.25">
      <c r="T33349" s="110"/>
    </row>
    <row r="33350" spans="20:52" x14ac:dyDescent="0.25">
      <c r="T33350" s="110"/>
      <c r="AV33350" s="111"/>
    </row>
    <row r="33351" spans="20:52" x14ac:dyDescent="0.25">
      <c r="T33351" s="110"/>
    </row>
    <row r="33352" spans="20:52" x14ac:dyDescent="0.25">
      <c r="T33352" s="110"/>
    </row>
    <row r="33353" spans="20:52" x14ac:dyDescent="0.25">
      <c r="T33353" s="110"/>
    </row>
    <row r="33354" spans="20:52" x14ac:dyDescent="0.25">
      <c r="T33354" s="110"/>
      <c r="AV33354" s="111"/>
    </row>
    <row r="33355" spans="20:52" x14ac:dyDescent="0.25">
      <c r="T33355" s="110"/>
    </row>
    <row r="33356" spans="20:52" x14ac:dyDescent="0.25">
      <c r="T33356" s="110"/>
      <c r="AJ33356" s="111"/>
      <c r="AP33356" s="111"/>
      <c r="AR33356" s="111"/>
      <c r="AV33356" s="111"/>
    </row>
    <row r="33357" spans="20:52" x14ac:dyDescent="0.25">
      <c r="T33357" s="110"/>
      <c r="AJ33357" s="111"/>
      <c r="AO33357" s="111"/>
      <c r="AV33357" s="111"/>
    </row>
    <row r="33358" spans="20:52" x14ac:dyDescent="0.25">
      <c r="T33358" s="110"/>
      <c r="AZ33358" s="111"/>
    </row>
    <row r="33359" spans="20:52" x14ac:dyDescent="0.25">
      <c r="T33359" s="110"/>
    </row>
    <row r="33360" spans="20:52" x14ac:dyDescent="0.25">
      <c r="T33360" s="110"/>
      <c r="AJ33360" s="111"/>
      <c r="AV33360" s="111"/>
    </row>
    <row r="33361" spans="20:48" x14ac:dyDescent="0.25">
      <c r="T33361" s="110"/>
    </row>
    <row r="33362" spans="20:48" x14ac:dyDescent="0.25">
      <c r="T33362" s="110"/>
      <c r="AJ33362" s="111"/>
      <c r="AO33362" s="111"/>
      <c r="AV33362" s="111"/>
    </row>
    <row r="33363" spans="20:48" x14ac:dyDescent="0.25">
      <c r="T33363" s="110"/>
      <c r="AJ33363" s="111"/>
      <c r="AO33363" s="111"/>
      <c r="AV33363" s="111"/>
    </row>
    <row r="33364" spans="20:48" x14ac:dyDescent="0.25">
      <c r="T33364" s="110"/>
      <c r="AJ33364" s="111"/>
      <c r="AO33364" s="111"/>
      <c r="AV33364" s="111"/>
    </row>
    <row r="33365" spans="20:48" x14ac:dyDescent="0.25">
      <c r="T33365" s="110"/>
    </row>
    <row r="33366" spans="20:48" x14ac:dyDescent="0.25">
      <c r="T33366" s="110"/>
      <c r="AJ33366" s="111"/>
      <c r="AO33366" s="111"/>
      <c r="AV33366" s="111"/>
    </row>
    <row r="33367" spans="20:48" x14ac:dyDescent="0.25">
      <c r="T33367" s="110"/>
    </row>
    <row r="33368" spans="20:48" x14ac:dyDescent="0.25">
      <c r="T33368" s="110"/>
    </row>
    <row r="33369" spans="20:48" x14ac:dyDescent="0.25">
      <c r="T33369" s="110"/>
      <c r="AJ33369" s="111"/>
      <c r="AP33369" s="111"/>
      <c r="AR33369" s="111"/>
    </row>
    <row r="33370" spans="20:48" x14ac:dyDescent="0.25">
      <c r="T33370" s="110"/>
    </row>
    <row r="33371" spans="20:48" x14ac:dyDescent="0.25">
      <c r="T33371" s="110"/>
      <c r="AJ33371" s="111"/>
      <c r="AO33371" s="111"/>
      <c r="AP33371" s="111"/>
      <c r="AV33371" s="111"/>
    </row>
    <row r="33372" spans="20:48" x14ac:dyDescent="0.25">
      <c r="T33372" s="110"/>
      <c r="AJ33372" s="111"/>
      <c r="AO33372" s="111"/>
      <c r="AV33372" s="111"/>
    </row>
    <row r="33373" spans="20:48" x14ac:dyDescent="0.25">
      <c r="T33373" s="110"/>
      <c r="AJ33373" s="111"/>
      <c r="AO33373" s="111"/>
      <c r="AV33373" s="111"/>
    </row>
    <row r="33374" spans="20:48" x14ac:dyDescent="0.25">
      <c r="T33374" s="110"/>
      <c r="AJ33374" s="111"/>
      <c r="AO33374" s="111"/>
      <c r="AV33374" s="111"/>
    </row>
    <row r="33375" spans="20:48" x14ac:dyDescent="0.25">
      <c r="T33375" s="110"/>
    </row>
    <row r="33376" spans="20:48" x14ac:dyDescent="0.25">
      <c r="T33376" s="110"/>
    </row>
    <row r="33377" spans="20:48" x14ac:dyDescent="0.25">
      <c r="T33377" s="110"/>
    </row>
    <row r="33378" spans="20:48" x14ac:dyDescent="0.25">
      <c r="T33378" s="110"/>
      <c r="AJ33378" s="111"/>
      <c r="AO33378" s="111"/>
      <c r="AV33378" s="111"/>
    </row>
    <row r="33379" spans="20:48" x14ac:dyDescent="0.25">
      <c r="T33379" s="110"/>
      <c r="AJ33379" s="111"/>
      <c r="AO33379" s="111"/>
      <c r="AV33379" s="111"/>
    </row>
    <row r="33380" spans="20:48" x14ac:dyDescent="0.25">
      <c r="T33380" s="110"/>
    </row>
    <row r="33381" spans="20:48" x14ac:dyDescent="0.25">
      <c r="T33381" s="110"/>
      <c r="AJ33381" s="111"/>
      <c r="AO33381" s="111"/>
      <c r="AV33381" s="111"/>
    </row>
    <row r="33382" spans="20:48" x14ac:dyDescent="0.25">
      <c r="T33382" s="110"/>
    </row>
    <row r="33383" spans="20:48" x14ac:dyDescent="0.25">
      <c r="T33383" s="110"/>
      <c r="AJ33383" s="111"/>
      <c r="AO33383" s="111"/>
      <c r="AV33383" s="111"/>
    </row>
    <row r="33384" spans="20:48" x14ac:dyDescent="0.25">
      <c r="T33384" s="110"/>
      <c r="AJ33384" s="111"/>
      <c r="AO33384" s="111"/>
      <c r="AR33384" s="111"/>
      <c r="AV33384" s="111"/>
    </row>
    <row r="33385" spans="20:48" x14ac:dyDescent="0.25">
      <c r="T33385" s="110"/>
    </row>
    <row r="33386" spans="20:48" x14ac:dyDescent="0.25">
      <c r="T33386" s="110"/>
      <c r="AT33386" s="111"/>
      <c r="AV33386" s="111"/>
    </row>
    <row r="33387" spans="20:48" x14ac:dyDescent="0.25">
      <c r="T33387" s="110"/>
      <c r="AJ33387" s="111"/>
      <c r="AO33387" s="111"/>
      <c r="AV33387" s="111"/>
    </row>
    <row r="33388" spans="20:48" x14ac:dyDescent="0.25">
      <c r="T33388" s="110"/>
    </row>
    <row r="33389" spans="20:48" x14ac:dyDescent="0.25">
      <c r="T33389" s="110"/>
      <c r="AJ33389" s="111"/>
      <c r="AO33389" s="111"/>
      <c r="AR33389" s="111"/>
      <c r="AV33389" s="111"/>
    </row>
    <row r="33390" spans="20:48" x14ac:dyDescent="0.25">
      <c r="T33390" s="110"/>
    </row>
    <row r="33391" spans="20:48" x14ac:dyDescent="0.25">
      <c r="T33391" s="110"/>
      <c r="AJ33391" s="111"/>
      <c r="AO33391" s="111"/>
      <c r="AP33391" s="111"/>
      <c r="AV33391" s="111"/>
    </row>
    <row r="33392" spans="20:48" x14ac:dyDescent="0.25">
      <c r="T33392" s="110"/>
    </row>
    <row r="33393" spans="20:52" x14ac:dyDescent="0.25">
      <c r="T33393" s="110"/>
      <c r="AJ33393" s="111"/>
      <c r="AV33393" s="111"/>
      <c r="AZ33393" s="111"/>
    </row>
    <row r="33394" spans="20:52" x14ac:dyDescent="0.25">
      <c r="T33394" s="110"/>
      <c r="AV33394" s="111"/>
    </row>
    <row r="33395" spans="20:52" x14ac:dyDescent="0.25">
      <c r="T33395" s="110"/>
      <c r="AJ33395" s="111"/>
      <c r="AO33395" s="111"/>
      <c r="AT33395" s="111"/>
    </row>
    <row r="33396" spans="20:52" x14ac:dyDescent="0.25">
      <c r="T33396" s="110"/>
    </row>
    <row r="33397" spans="20:52" x14ac:dyDescent="0.25">
      <c r="T33397" s="110"/>
    </row>
    <row r="33398" spans="20:52" x14ac:dyDescent="0.25">
      <c r="T33398" s="110"/>
    </row>
    <row r="33399" spans="20:52" x14ac:dyDescent="0.25">
      <c r="T33399" s="110"/>
      <c r="AJ33399" s="111"/>
    </row>
    <row r="33400" spans="20:52" x14ac:dyDescent="0.25">
      <c r="T33400" s="110"/>
      <c r="AJ33400" s="111"/>
      <c r="AO33400" s="111"/>
      <c r="AT33400" s="111"/>
    </row>
    <row r="33401" spans="20:52" x14ac:dyDescent="0.25">
      <c r="T33401" s="110"/>
      <c r="AJ33401" s="111"/>
      <c r="AO33401" s="111"/>
      <c r="AV33401" s="111"/>
    </row>
    <row r="33402" spans="20:52" x14ac:dyDescent="0.25">
      <c r="T33402" s="110"/>
      <c r="AJ33402" s="111"/>
      <c r="AO33402" s="111"/>
      <c r="AV33402" s="111"/>
    </row>
    <row r="33403" spans="20:52" x14ac:dyDescent="0.25">
      <c r="T33403" s="110"/>
    </row>
    <row r="33404" spans="20:52" x14ac:dyDescent="0.25">
      <c r="T33404" s="110"/>
      <c r="AJ33404" s="111"/>
      <c r="AO33404" s="111"/>
      <c r="AP33404" s="111"/>
      <c r="AT33404" s="111"/>
      <c r="AV33404" s="111"/>
      <c r="AZ33404" s="111"/>
    </row>
    <row r="33405" spans="20:52" x14ac:dyDescent="0.25">
      <c r="T33405" s="110"/>
      <c r="AJ33405" s="111"/>
      <c r="AO33405" s="111"/>
      <c r="AP33405" s="111"/>
      <c r="AV33405" s="111"/>
    </row>
    <row r="33406" spans="20:52" x14ac:dyDescent="0.25">
      <c r="T33406" s="110"/>
      <c r="AJ33406" s="111"/>
      <c r="AT33406" s="111"/>
      <c r="AV33406" s="111"/>
    </row>
    <row r="33407" spans="20:52" x14ac:dyDescent="0.25">
      <c r="T33407" s="110"/>
      <c r="AJ33407" s="111"/>
      <c r="AO33407" s="111"/>
      <c r="AT33407" s="111"/>
    </row>
    <row r="33408" spans="20:52" x14ac:dyDescent="0.25">
      <c r="T33408" s="110"/>
      <c r="AJ33408" s="111"/>
      <c r="AO33408" s="111"/>
      <c r="AV33408" s="111"/>
    </row>
    <row r="33409" spans="20:52" x14ac:dyDescent="0.25">
      <c r="T33409" s="110"/>
    </row>
    <row r="33410" spans="20:52" x14ac:dyDescent="0.25">
      <c r="T33410" s="110"/>
    </row>
    <row r="33411" spans="20:52" x14ac:dyDescent="0.25">
      <c r="T33411" s="110"/>
      <c r="AJ33411" s="111"/>
      <c r="AO33411" s="111"/>
      <c r="AT33411" s="111"/>
      <c r="AV33411" s="111"/>
    </row>
    <row r="33412" spans="20:52" x14ac:dyDescent="0.25">
      <c r="T33412" s="110"/>
    </row>
    <row r="33413" spans="20:52" x14ac:dyDescent="0.25">
      <c r="T33413" s="110"/>
    </row>
    <row r="33414" spans="20:52" x14ac:dyDescent="0.25">
      <c r="T33414" s="110"/>
      <c r="AJ33414" s="111"/>
      <c r="AO33414" s="111"/>
    </row>
    <row r="33415" spans="20:52" x14ac:dyDescent="0.25">
      <c r="T33415" s="110"/>
      <c r="AT33415" s="111"/>
      <c r="AV33415" s="111"/>
    </row>
    <row r="33416" spans="20:52" x14ac:dyDescent="0.25">
      <c r="T33416" s="110"/>
      <c r="AP33416" s="111"/>
      <c r="AV33416" s="111"/>
    </row>
    <row r="33417" spans="20:52" x14ac:dyDescent="0.25">
      <c r="T33417" s="110"/>
    </row>
    <row r="33418" spans="20:52" x14ac:dyDescent="0.25">
      <c r="T33418" s="110"/>
      <c r="AZ33418" s="111"/>
    </row>
    <row r="33419" spans="20:52" x14ac:dyDescent="0.25">
      <c r="T33419" s="110"/>
      <c r="AJ33419" s="111"/>
      <c r="AO33419" s="111"/>
      <c r="AV33419" s="111"/>
    </row>
    <row r="33420" spans="20:52" x14ac:dyDescent="0.25">
      <c r="T33420" s="110"/>
    </row>
    <row r="33421" spans="20:52" x14ac:dyDescent="0.25">
      <c r="T33421" s="110"/>
      <c r="AJ33421" s="111"/>
      <c r="AO33421" s="111"/>
      <c r="AP33421" s="111"/>
      <c r="AV33421" s="111"/>
    </row>
    <row r="33422" spans="20:52" x14ac:dyDescent="0.25">
      <c r="T33422" s="110"/>
    </row>
    <row r="33423" spans="20:52" x14ac:dyDescent="0.25">
      <c r="T33423" s="110"/>
    </row>
    <row r="33424" spans="20:52" x14ac:dyDescent="0.25">
      <c r="T33424" s="110"/>
      <c r="AP33424" s="111"/>
    </row>
    <row r="33425" spans="20:52" x14ac:dyDescent="0.25">
      <c r="T33425" s="110"/>
      <c r="AJ33425" s="111"/>
      <c r="AO33425" s="111"/>
      <c r="AV33425" s="111"/>
    </row>
    <row r="33426" spans="20:52" x14ac:dyDescent="0.25">
      <c r="T33426" s="110"/>
    </row>
    <row r="33427" spans="20:52" x14ac:dyDescent="0.25">
      <c r="T33427" s="110"/>
    </row>
    <row r="33428" spans="20:52" x14ac:dyDescent="0.25">
      <c r="T33428" s="110"/>
      <c r="AJ33428" s="111"/>
      <c r="AO33428" s="111"/>
      <c r="AR33428" s="111"/>
    </row>
    <row r="33429" spans="20:52" x14ac:dyDescent="0.25">
      <c r="T33429" s="110"/>
      <c r="AJ33429" s="111"/>
      <c r="AO33429" s="111"/>
      <c r="AT33429" s="111"/>
      <c r="AV33429" s="111"/>
    </row>
    <row r="33430" spans="20:52" x14ac:dyDescent="0.25">
      <c r="T33430" s="110"/>
    </row>
    <row r="33431" spans="20:52" x14ac:dyDescent="0.25">
      <c r="T33431" s="110"/>
      <c r="AP33431" s="111"/>
      <c r="AV33431" s="111"/>
    </row>
    <row r="33432" spans="20:52" x14ac:dyDescent="0.25">
      <c r="T33432" s="110"/>
    </row>
    <row r="33433" spans="20:52" x14ac:dyDescent="0.25">
      <c r="T33433" s="110"/>
    </row>
    <row r="33434" spans="20:52" x14ac:dyDescent="0.25">
      <c r="T33434" s="110"/>
      <c r="AZ33434" s="111"/>
    </row>
    <row r="33435" spans="20:52" x14ac:dyDescent="0.25">
      <c r="T33435" s="110"/>
      <c r="AV33435" s="111"/>
    </row>
    <row r="33436" spans="20:52" x14ac:dyDescent="0.25">
      <c r="T33436" s="110"/>
      <c r="AJ33436" s="111"/>
      <c r="AO33436" s="111"/>
      <c r="AV33436" s="111"/>
    </row>
    <row r="33437" spans="20:52" x14ac:dyDescent="0.25">
      <c r="T33437" s="110"/>
      <c r="AJ33437" s="111"/>
      <c r="AO33437" s="111"/>
      <c r="AV33437" s="111"/>
    </row>
    <row r="33438" spans="20:52" x14ac:dyDescent="0.25">
      <c r="T33438" s="110"/>
    </row>
    <row r="33439" spans="20:52" x14ac:dyDescent="0.25">
      <c r="T33439" s="110"/>
      <c r="AJ33439" s="111"/>
      <c r="AO33439" s="111"/>
    </row>
    <row r="33440" spans="20:52" x14ac:dyDescent="0.25">
      <c r="T33440" s="110"/>
      <c r="AJ33440" s="111"/>
      <c r="AO33440" s="111"/>
      <c r="AT33440" s="111"/>
      <c r="AV33440" s="111"/>
    </row>
    <row r="33441" spans="20:52" x14ac:dyDescent="0.25">
      <c r="T33441" s="110"/>
      <c r="AP33441" s="111"/>
    </row>
    <row r="33442" spans="20:52" x14ac:dyDescent="0.25">
      <c r="T33442" s="110"/>
      <c r="AJ33442" s="111"/>
      <c r="AO33442" s="111"/>
      <c r="AT33442" s="111"/>
      <c r="AV33442" s="111"/>
    </row>
    <row r="33443" spans="20:52" x14ac:dyDescent="0.25">
      <c r="T33443" s="110"/>
    </row>
    <row r="33444" spans="20:52" x14ac:dyDescent="0.25">
      <c r="T33444" s="110"/>
      <c r="AJ33444" s="111"/>
      <c r="AO33444" s="111"/>
      <c r="AT33444" s="111"/>
      <c r="AV33444" s="111"/>
    </row>
    <row r="33445" spans="20:52" x14ac:dyDescent="0.25">
      <c r="T33445" s="110"/>
      <c r="AJ33445" s="111"/>
      <c r="AO33445" s="111"/>
      <c r="AV33445" s="111"/>
    </row>
    <row r="33446" spans="20:52" x14ac:dyDescent="0.25">
      <c r="T33446" s="110"/>
    </row>
    <row r="33447" spans="20:52" x14ac:dyDescent="0.25">
      <c r="T33447" s="110"/>
    </row>
    <row r="33448" spans="20:52" x14ac:dyDescent="0.25">
      <c r="T33448" s="110"/>
      <c r="AJ33448" s="111"/>
      <c r="AO33448" s="111"/>
      <c r="AV33448" s="111"/>
      <c r="AZ33448" s="111"/>
    </row>
    <row r="33449" spans="20:52" x14ac:dyDescent="0.25">
      <c r="T33449" s="110"/>
    </row>
    <row r="33450" spans="20:52" x14ac:dyDescent="0.25">
      <c r="T33450" s="110"/>
    </row>
    <row r="33451" spans="20:52" x14ac:dyDescent="0.25">
      <c r="T33451" s="110"/>
      <c r="AO33451" s="111"/>
      <c r="AV33451" s="111"/>
    </row>
    <row r="33452" spans="20:52" x14ac:dyDescent="0.25">
      <c r="T33452" s="110"/>
      <c r="AO33452" s="111"/>
      <c r="AP33452" s="111"/>
      <c r="AV33452" s="111"/>
    </row>
    <row r="33453" spans="20:52" x14ac:dyDescent="0.25">
      <c r="T33453" s="110"/>
    </row>
    <row r="33454" spans="20:52" x14ac:dyDescent="0.25">
      <c r="T33454" s="110"/>
    </row>
    <row r="33455" spans="20:52" x14ac:dyDescent="0.25">
      <c r="T33455" s="110"/>
    </row>
    <row r="33456" spans="20:52" x14ac:dyDescent="0.25">
      <c r="T33456" s="110"/>
      <c r="AJ33456" s="111"/>
      <c r="AO33456" s="111"/>
      <c r="AV33456" s="111"/>
    </row>
    <row r="33457" spans="20:52" x14ac:dyDescent="0.25">
      <c r="T33457" s="110"/>
      <c r="AJ33457" s="111"/>
      <c r="AO33457" s="111"/>
      <c r="AV33457" s="111"/>
    </row>
    <row r="33458" spans="20:52" x14ac:dyDescent="0.25">
      <c r="T33458" s="110"/>
      <c r="AJ33458" s="111"/>
      <c r="AO33458" s="111"/>
      <c r="AV33458" s="111"/>
    </row>
    <row r="33459" spans="20:52" x14ac:dyDescent="0.25">
      <c r="T33459" s="110"/>
    </row>
    <row r="33460" spans="20:52" x14ac:dyDescent="0.25">
      <c r="T33460" s="110"/>
    </row>
    <row r="33461" spans="20:52" x14ac:dyDescent="0.25">
      <c r="T33461" s="110"/>
    </row>
    <row r="33462" spans="20:52" x14ac:dyDescent="0.25">
      <c r="T33462" s="110"/>
      <c r="AO33462" s="111"/>
      <c r="AV33462" s="111"/>
    </row>
    <row r="33463" spans="20:52" x14ac:dyDescent="0.25">
      <c r="T33463" s="110"/>
      <c r="AZ33463" s="111"/>
    </row>
    <row r="33464" spans="20:52" x14ac:dyDescent="0.25">
      <c r="T33464" s="110"/>
      <c r="AJ33464" s="111"/>
      <c r="AO33464" s="111"/>
      <c r="AP33464" s="111"/>
      <c r="AT33464" s="111"/>
      <c r="AV33464" s="111"/>
    </row>
    <row r="33465" spans="20:52" x14ac:dyDescent="0.25">
      <c r="T33465" s="110"/>
      <c r="AJ33465" s="111"/>
      <c r="AO33465" s="111"/>
      <c r="AR33465" s="111"/>
      <c r="AV33465" s="111"/>
    </row>
    <row r="33466" spans="20:52" x14ac:dyDescent="0.25">
      <c r="T33466" s="110"/>
      <c r="AZ33466" s="111"/>
    </row>
    <row r="33467" spans="20:52" x14ac:dyDescent="0.25">
      <c r="T33467" s="110"/>
      <c r="AJ33467" s="111"/>
      <c r="AV33467" s="111"/>
    </row>
    <row r="33468" spans="20:52" x14ac:dyDescent="0.25">
      <c r="T33468" s="110"/>
      <c r="AT33468" s="111"/>
      <c r="AV33468" s="111"/>
    </row>
    <row r="33469" spans="20:52" x14ac:dyDescent="0.25">
      <c r="T33469" s="110"/>
    </row>
    <row r="33470" spans="20:52" x14ac:dyDescent="0.25">
      <c r="T33470" s="110"/>
    </row>
    <row r="33471" spans="20:52" x14ac:dyDescent="0.25">
      <c r="T33471" s="110"/>
    </row>
    <row r="33472" spans="20:52" x14ac:dyDescent="0.25">
      <c r="T33472" s="110"/>
      <c r="AJ33472" s="111"/>
      <c r="AO33472" s="111"/>
      <c r="AV33472" s="111"/>
    </row>
    <row r="33473" spans="20:52" x14ac:dyDescent="0.25">
      <c r="T33473" s="110"/>
    </row>
    <row r="33474" spans="20:52" x14ac:dyDescent="0.25">
      <c r="T33474" s="110"/>
      <c r="AJ33474" s="111"/>
      <c r="AP33474" s="111"/>
      <c r="AV33474" s="111"/>
    </row>
    <row r="33475" spans="20:52" x14ac:dyDescent="0.25">
      <c r="T33475" s="110"/>
      <c r="AJ33475" s="111"/>
      <c r="AV33475" s="111"/>
    </row>
    <row r="33476" spans="20:52" x14ac:dyDescent="0.25">
      <c r="T33476" s="110"/>
      <c r="AJ33476" s="111"/>
      <c r="AO33476" s="111"/>
      <c r="AV33476" s="111"/>
    </row>
    <row r="33477" spans="20:52" x14ac:dyDescent="0.25">
      <c r="T33477" s="110"/>
      <c r="AV33477" s="111"/>
    </row>
    <row r="33478" spans="20:52" x14ac:dyDescent="0.25">
      <c r="T33478" s="110"/>
      <c r="AJ33478" s="111"/>
      <c r="AO33478" s="111"/>
      <c r="AV33478" s="111"/>
    </row>
    <row r="33479" spans="20:52" x14ac:dyDescent="0.25">
      <c r="T33479" s="110"/>
      <c r="AJ33479" s="111"/>
      <c r="AP33479" s="111"/>
      <c r="AV33479" s="111"/>
    </row>
    <row r="33480" spans="20:52" x14ac:dyDescent="0.25">
      <c r="T33480" s="110"/>
    </row>
    <row r="33481" spans="20:52" x14ac:dyDescent="0.25">
      <c r="T33481" s="110"/>
      <c r="AJ33481" s="111"/>
      <c r="AO33481" s="111"/>
      <c r="AP33481" s="111"/>
      <c r="AV33481" s="111"/>
    </row>
    <row r="33482" spans="20:52" x14ac:dyDescent="0.25">
      <c r="T33482" s="110"/>
      <c r="AJ33482" s="111"/>
      <c r="AO33482" s="111"/>
      <c r="AV33482" s="111"/>
    </row>
    <row r="33483" spans="20:52" x14ac:dyDescent="0.25">
      <c r="T33483" s="110"/>
    </row>
    <row r="33484" spans="20:52" x14ac:dyDescent="0.25">
      <c r="T33484" s="110"/>
      <c r="AO33484" s="111"/>
      <c r="AV33484" s="111"/>
    </row>
    <row r="33485" spans="20:52" x14ac:dyDescent="0.25">
      <c r="T33485" s="110"/>
      <c r="AZ33485" s="111"/>
    </row>
    <row r="33486" spans="20:52" x14ac:dyDescent="0.25">
      <c r="T33486" s="110"/>
    </row>
    <row r="33487" spans="20:52" x14ac:dyDescent="0.25">
      <c r="T33487" s="110"/>
      <c r="AJ33487" s="111"/>
      <c r="AO33487" s="111"/>
      <c r="AP33487" s="111"/>
    </row>
    <row r="33488" spans="20:52" x14ac:dyDescent="0.25">
      <c r="T33488" s="110"/>
      <c r="AV33488" s="111"/>
    </row>
    <row r="33489" spans="20:48" x14ac:dyDescent="0.25">
      <c r="T33489" s="110"/>
      <c r="AO33489" s="111"/>
      <c r="AP33489" s="111"/>
      <c r="AV33489" s="111"/>
    </row>
    <row r="33490" spans="20:48" x14ac:dyDescent="0.25">
      <c r="T33490" s="110"/>
    </row>
    <row r="33491" spans="20:48" x14ac:dyDescent="0.25">
      <c r="T33491" s="110"/>
    </row>
    <row r="33492" spans="20:48" x14ac:dyDescent="0.25">
      <c r="T33492" s="110"/>
      <c r="AJ33492" s="111"/>
      <c r="AO33492" s="111"/>
      <c r="AP33492" s="111"/>
      <c r="AV33492" s="111"/>
    </row>
    <row r="33493" spans="20:48" x14ac:dyDescent="0.25">
      <c r="T33493" s="110"/>
    </row>
    <row r="33494" spans="20:48" x14ac:dyDescent="0.25">
      <c r="T33494" s="110"/>
    </row>
    <row r="33495" spans="20:48" x14ac:dyDescent="0.25">
      <c r="T33495" s="110"/>
      <c r="AV33495" s="111"/>
    </row>
    <row r="33496" spans="20:48" x14ac:dyDescent="0.25">
      <c r="T33496" s="110"/>
      <c r="AJ33496" s="111"/>
      <c r="AO33496" s="111"/>
      <c r="AR33496" s="111"/>
      <c r="AV33496" s="111"/>
    </row>
    <row r="33497" spans="20:48" x14ac:dyDescent="0.25">
      <c r="T33497" s="110"/>
    </row>
    <row r="33498" spans="20:48" x14ac:dyDescent="0.25">
      <c r="T33498" s="110"/>
    </row>
    <row r="33499" spans="20:48" x14ac:dyDescent="0.25">
      <c r="T33499" s="110"/>
      <c r="AJ33499" s="111"/>
      <c r="AO33499" s="111"/>
      <c r="AR33499" s="111"/>
      <c r="AV33499" s="111"/>
    </row>
    <row r="33500" spans="20:48" x14ac:dyDescent="0.25">
      <c r="T33500" s="110"/>
    </row>
    <row r="33501" spans="20:48" x14ac:dyDescent="0.25">
      <c r="T33501" s="110"/>
      <c r="AJ33501" s="111"/>
      <c r="AO33501" s="111"/>
      <c r="AT33501" s="111"/>
      <c r="AV33501" s="111"/>
    </row>
    <row r="33502" spans="20:48" x14ac:dyDescent="0.25">
      <c r="T33502" s="110"/>
    </row>
    <row r="33503" spans="20:48" x14ac:dyDescent="0.25">
      <c r="T33503" s="110"/>
      <c r="AJ33503" s="111"/>
      <c r="AO33503" s="111"/>
      <c r="AT33503" s="111"/>
    </row>
    <row r="33504" spans="20:48" x14ac:dyDescent="0.25">
      <c r="T33504" s="110"/>
    </row>
    <row r="33505" spans="20:52" x14ac:dyDescent="0.25">
      <c r="T33505" s="110"/>
      <c r="AJ33505" s="111"/>
      <c r="AO33505" s="111"/>
      <c r="AV33505" s="111"/>
    </row>
    <row r="33506" spans="20:52" x14ac:dyDescent="0.25">
      <c r="T33506" s="110"/>
    </row>
    <row r="33507" spans="20:52" x14ac:dyDescent="0.25">
      <c r="T33507" s="110"/>
      <c r="AZ33507" s="111"/>
    </row>
    <row r="33508" spans="20:52" x14ac:dyDescent="0.25">
      <c r="T33508" s="110"/>
    </row>
    <row r="33509" spans="20:52" x14ac:dyDescent="0.25">
      <c r="T33509" s="110"/>
      <c r="AO33509" s="111"/>
      <c r="AV33509" s="111"/>
    </row>
    <row r="33510" spans="20:52" x14ac:dyDescent="0.25">
      <c r="T33510" s="110"/>
    </row>
    <row r="33511" spans="20:52" x14ac:dyDescent="0.25">
      <c r="T33511" s="110"/>
      <c r="AJ33511" s="111"/>
      <c r="AO33511" s="111"/>
      <c r="AP33511" s="111"/>
      <c r="AR33511" s="111"/>
      <c r="AV33511" s="111"/>
    </row>
    <row r="33512" spans="20:52" x14ac:dyDescent="0.25">
      <c r="T33512" s="110"/>
    </row>
    <row r="33513" spans="20:52" x14ac:dyDescent="0.25">
      <c r="T33513" s="110"/>
    </row>
    <row r="33514" spans="20:52" x14ac:dyDescent="0.25">
      <c r="T33514" s="110"/>
    </row>
    <row r="33515" spans="20:52" x14ac:dyDescent="0.25">
      <c r="T33515" s="110"/>
    </row>
    <row r="33516" spans="20:52" x14ac:dyDescent="0.25">
      <c r="T33516" s="110"/>
    </row>
    <row r="33517" spans="20:52" x14ac:dyDescent="0.25">
      <c r="T33517" s="110"/>
      <c r="AO33517" s="111"/>
      <c r="AV33517" s="111"/>
    </row>
    <row r="33518" spans="20:52" x14ac:dyDescent="0.25">
      <c r="T33518" s="110"/>
      <c r="AJ33518" s="111"/>
      <c r="AO33518" s="111"/>
      <c r="AP33518" s="111"/>
      <c r="AT33518" s="111"/>
      <c r="AV33518" s="111"/>
    </row>
    <row r="33519" spans="20:52" x14ac:dyDescent="0.25">
      <c r="T33519" s="110"/>
      <c r="AJ33519" s="111"/>
      <c r="AV33519" s="111"/>
    </row>
    <row r="33520" spans="20:52" x14ac:dyDescent="0.25">
      <c r="T33520" s="110"/>
      <c r="AJ33520" s="111"/>
      <c r="AO33520" s="111"/>
      <c r="AV33520" s="111"/>
      <c r="AZ33520" s="111"/>
    </row>
    <row r="33521" spans="20:52" x14ac:dyDescent="0.25">
      <c r="T33521" s="110"/>
      <c r="AJ33521" s="111"/>
      <c r="AO33521" s="111"/>
      <c r="AP33521" s="111"/>
      <c r="AT33521" s="111"/>
      <c r="AV33521" s="111"/>
    </row>
    <row r="33522" spans="20:52" x14ac:dyDescent="0.25">
      <c r="T33522" s="110"/>
    </row>
    <row r="33523" spans="20:52" x14ac:dyDescent="0.25">
      <c r="T33523" s="110"/>
      <c r="AP33523" s="111"/>
      <c r="AZ33523" s="111"/>
    </row>
    <row r="33524" spans="20:52" x14ac:dyDescent="0.25">
      <c r="T33524" s="110"/>
      <c r="AV33524" s="111"/>
    </row>
    <row r="33525" spans="20:52" x14ac:dyDescent="0.25">
      <c r="T33525" s="110"/>
    </row>
    <row r="33526" spans="20:52" x14ac:dyDescent="0.25">
      <c r="T33526" s="110"/>
      <c r="AJ33526" s="111"/>
      <c r="AO33526" s="111"/>
      <c r="AP33526" s="111"/>
      <c r="AT33526" s="111"/>
      <c r="AV33526" s="111"/>
    </row>
    <row r="33527" spans="20:52" x14ac:dyDescent="0.25">
      <c r="T33527" s="110"/>
    </row>
    <row r="33528" spans="20:52" x14ac:dyDescent="0.25">
      <c r="T33528" s="110"/>
      <c r="AZ33528" s="111"/>
    </row>
    <row r="33529" spans="20:52" x14ac:dyDescent="0.25">
      <c r="T33529" s="110"/>
      <c r="AJ33529" s="111"/>
      <c r="AO33529" s="111"/>
      <c r="AV33529" s="111"/>
      <c r="AZ33529" s="111"/>
    </row>
    <row r="33530" spans="20:52" x14ac:dyDescent="0.25">
      <c r="T33530" s="110"/>
      <c r="AJ33530" s="111"/>
      <c r="AO33530" s="111"/>
      <c r="AP33530" s="111"/>
      <c r="AT33530" s="111"/>
      <c r="AV33530" s="111"/>
    </row>
    <row r="33531" spans="20:52" x14ac:dyDescent="0.25">
      <c r="T33531" s="110"/>
    </row>
    <row r="33532" spans="20:52" x14ac:dyDescent="0.25">
      <c r="T33532" s="110"/>
    </row>
    <row r="33533" spans="20:52" x14ac:dyDescent="0.25">
      <c r="T33533" s="110"/>
      <c r="AO33533" s="111"/>
      <c r="AP33533" s="111"/>
      <c r="AT33533" s="111"/>
      <c r="AV33533" s="111"/>
    </row>
    <row r="33534" spans="20:52" x14ac:dyDescent="0.25">
      <c r="T33534" s="110"/>
      <c r="AJ33534" s="111"/>
      <c r="AO33534" s="111"/>
      <c r="AR33534" s="111"/>
      <c r="AT33534" s="111"/>
      <c r="AV33534" s="111"/>
    </row>
    <row r="33535" spans="20:52" x14ac:dyDescent="0.25">
      <c r="T33535" s="110"/>
    </row>
    <row r="33536" spans="20:52" x14ac:dyDescent="0.25">
      <c r="T33536" s="110"/>
    </row>
    <row r="33537" spans="20:52" x14ac:dyDescent="0.25">
      <c r="T33537" s="110"/>
      <c r="AJ33537" s="111"/>
      <c r="AO33537" s="111"/>
      <c r="AT33537" s="111"/>
    </row>
    <row r="33538" spans="20:52" x14ac:dyDescent="0.25">
      <c r="T33538" s="110"/>
    </row>
    <row r="33539" spans="20:52" x14ac:dyDescent="0.25">
      <c r="T33539" s="110"/>
      <c r="AJ33539" s="111"/>
      <c r="AO33539" s="111"/>
    </row>
    <row r="33540" spans="20:52" x14ac:dyDescent="0.25">
      <c r="T33540" s="110"/>
      <c r="AJ33540" s="111"/>
      <c r="AO33540" s="111"/>
      <c r="AP33540" s="111"/>
      <c r="AV33540" s="111"/>
    </row>
    <row r="33541" spans="20:52" x14ac:dyDescent="0.25">
      <c r="T33541" s="110"/>
    </row>
    <row r="33542" spans="20:52" x14ac:dyDescent="0.25">
      <c r="T33542" s="110"/>
      <c r="AJ33542" s="111"/>
      <c r="AO33542" s="111"/>
      <c r="AP33542" s="111"/>
      <c r="AV33542" s="111"/>
    </row>
    <row r="33543" spans="20:52" x14ac:dyDescent="0.25">
      <c r="T33543" s="110"/>
      <c r="AP33543" s="111"/>
    </row>
    <row r="33544" spans="20:52" x14ac:dyDescent="0.25">
      <c r="T33544" s="110"/>
      <c r="AZ33544" s="111"/>
    </row>
    <row r="33545" spans="20:52" x14ac:dyDescent="0.25">
      <c r="T33545" s="110"/>
    </row>
    <row r="33546" spans="20:52" x14ac:dyDescent="0.25">
      <c r="T33546" s="110"/>
      <c r="AO33546" s="111"/>
      <c r="AT33546" s="111"/>
      <c r="AV33546" s="111"/>
    </row>
    <row r="33547" spans="20:52" x14ac:dyDescent="0.25">
      <c r="T33547" s="110"/>
      <c r="AJ33547" s="111"/>
      <c r="AO33547" s="111"/>
      <c r="AV33547" s="111"/>
    </row>
    <row r="33548" spans="20:52" x14ac:dyDescent="0.25">
      <c r="T33548" s="110"/>
    </row>
    <row r="33549" spans="20:52" x14ac:dyDescent="0.25">
      <c r="T33549" s="110"/>
      <c r="AJ33549" s="111"/>
      <c r="AO33549" s="111"/>
      <c r="AP33549" s="111"/>
      <c r="AT33549" s="111"/>
      <c r="AV33549" s="111"/>
      <c r="AZ33549" s="111"/>
    </row>
    <row r="33550" spans="20:52" x14ac:dyDescent="0.25">
      <c r="T33550" s="110"/>
      <c r="AJ33550" s="111"/>
      <c r="AO33550" s="111"/>
      <c r="AT33550" s="111"/>
    </row>
    <row r="33551" spans="20:52" x14ac:dyDescent="0.25">
      <c r="T33551" s="110"/>
    </row>
    <row r="33552" spans="20:52" x14ac:dyDescent="0.25">
      <c r="T33552" s="110"/>
    </row>
    <row r="33553" spans="20:48" x14ac:dyDescent="0.25">
      <c r="T33553" s="110"/>
      <c r="AJ33553" s="111"/>
      <c r="AP33553" s="111"/>
      <c r="AV33553" s="111"/>
    </row>
    <row r="33554" spans="20:48" x14ac:dyDescent="0.25">
      <c r="T33554" s="110"/>
      <c r="AJ33554" s="111"/>
      <c r="AO33554" s="111"/>
      <c r="AP33554" s="111"/>
      <c r="AT33554" s="111"/>
      <c r="AV33554" s="111"/>
    </row>
    <row r="33555" spans="20:48" x14ac:dyDescent="0.25">
      <c r="T33555" s="110"/>
      <c r="AJ33555" s="111"/>
      <c r="AO33555" s="111"/>
      <c r="AV33555" s="111"/>
    </row>
    <row r="33556" spans="20:48" x14ac:dyDescent="0.25">
      <c r="T33556" s="110"/>
    </row>
    <row r="33557" spans="20:48" x14ac:dyDescent="0.25">
      <c r="T33557" s="110"/>
      <c r="AJ33557" s="111"/>
      <c r="AO33557" s="111"/>
      <c r="AR33557" s="111"/>
      <c r="AV33557" s="111"/>
    </row>
    <row r="33558" spans="20:48" x14ac:dyDescent="0.25">
      <c r="T33558" s="110"/>
      <c r="AJ33558" s="111"/>
      <c r="AO33558" s="111"/>
      <c r="AT33558" s="111"/>
    </row>
    <row r="33559" spans="20:48" x14ac:dyDescent="0.25">
      <c r="T33559" s="110"/>
      <c r="AJ33559" s="111"/>
      <c r="AP33559" s="111"/>
      <c r="AV33559" s="111"/>
    </row>
    <row r="33560" spans="20:48" x14ac:dyDescent="0.25">
      <c r="T33560" s="110"/>
      <c r="AJ33560" s="111"/>
      <c r="AV33560" s="111"/>
    </row>
    <row r="33561" spans="20:48" x14ac:dyDescent="0.25">
      <c r="T33561" s="110"/>
      <c r="AJ33561" s="111"/>
      <c r="AO33561" s="111"/>
      <c r="AP33561" s="111"/>
      <c r="AR33561" s="111"/>
      <c r="AT33561" s="111"/>
      <c r="AV33561" s="111"/>
    </row>
    <row r="33562" spans="20:48" x14ac:dyDescent="0.25">
      <c r="T33562" s="110"/>
      <c r="AJ33562" s="111"/>
      <c r="AO33562" s="111"/>
      <c r="AT33562" s="111"/>
      <c r="AV33562" s="111"/>
    </row>
    <row r="33563" spans="20:48" x14ac:dyDescent="0.25">
      <c r="T33563" s="110"/>
      <c r="AJ33563" s="111"/>
      <c r="AO33563" s="111"/>
      <c r="AT33563" s="111"/>
    </row>
    <row r="33564" spans="20:48" x14ac:dyDescent="0.25">
      <c r="T33564" s="110"/>
      <c r="AO33564" s="111"/>
      <c r="AV33564" s="111"/>
    </row>
    <row r="33565" spans="20:48" x14ac:dyDescent="0.25">
      <c r="T33565" s="110"/>
      <c r="AJ33565" s="111"/>
      <c r="AO33565" s="111"/>
      <c r="AT33565" s="111"/>
    </row>
    <row r="33566" spans="20:48" x14ac:dyDescent="0.25">
      <c r="T33566" s="110"/>
      <c r="AJ33566" s="111"/>
      <c r="AO33566" s="111"/>
    </row>
    <row r="33567" spans="20:48" x14ac:dyDescent="0.25">
      <c r="T33567" s="110"/>
    </row>
    <row r="33568" spans="20:48" x14ac:dyDescent="0.25">
      <c r="T33568" s="110"/>
      <c r="AP33568" s="111"/>
      <c r="AV33568" s="111"/>
    </row>
    <row r="33569" spans="20:52" x14ac:dyDescent="0.25">
      <c r="T33569" s="110"/>
      <c r="AO33569" s="111"/>
      <c r="AP33569" s="111"/>
      <c r="AV33569" s="111"/>
      <c r="AZ33569" s="111"/>
    </row>
    <row r="33570" spans="20:52" x14ac:dyDescent="0.25">
      <c r="T33570" s="110"/>
      <c r="AJ33570" s="111"/>
      <c r="AP33570" s="111"/>
      <c r="AV33570" s="111"/>
    </row>
    <row r="33571" spans="20:52" x14ac:dyDescent="0.25">
      <c r="T33571" s="110"/>
      <c r="AV33571" s="111"/>
    </row>
    <row r="33572" spans="20:52" x14ac:dyDescent="0.25">
      <c r="T33572" s="110"/>
      <c r="AJ33572" s="111"/>
      <c r="AO33572" s="111"/>
      <c r="AP33572" s="111"/>
      <c r="AT33572" s="111"/>
      <c r="AV33572" s="111"/>
    </row>
    <row r="33573" spans="20:52" x14ac:dyDescent="0.25">
      <c r="T33573" s="110"/>
      <c r="AJ33573" s="111"/>
      <c r="AO33573" s="111"/>
      <c r="AV33573" s="111"/>
    </row>
    <row r="33574" spans="20:52" x14ac:dyDescent="0.25">
      <c r="T33574" s="110"/>
      <c r="AJ33574" s="111"/>
      <c r="AO33574" s="111"/>
      <c r="AP33574" s="111"/>
      <c r="AT33574" s="111"/>
    </row>
    <row r="33575" spans="20:52" x14ac:dyDescent="0.25">
      <c r="T33575" s="110"/>
      <c r="AJ33575" s="111"/>
      <c r="AO33575" s="111"/>
      <c r="AT33575" s="111"/>
      <c r="AV33575" s="111"/>
    </row>
    <row r="33576" spans="20:52" x14ac:dyDescent="0.25">
      <c r="T33576" s="110"/>
      <c r="AJ33576" s="111"/>
      <c r="AO33576" s="111"/>
      <c r="AP33576" s="111"/>
      <c r="AV33576" s="111"/>
    </row>
    <row r="33577" spans="20:52" x14ac:dyDescent="0.25">
      <c r="T33577" s="110"/>
      <c r="AO33577" s="111"/>
      <c r="AV33577" s="111"/>
    </row>
    <row r="33578" spans="20:52" x14ac:dyDescent="0.25">
      <c r="T33578" s="110"/>
    </row>
    <row r="33579" spans="20:52" x14ac:dyDescent="0.25">
      <c r="T33579" s="110"/>
    </row>
    <row r="33580" spans="20:52" x14ac:dyDescent="0.25">
      <c r="T33580" s="110"/>
      <c r="AJ33580" s="111"/>
      <c r="AO33580" s="111"/>
      <c r="AV33580" s="111"/>
    </row>
    <row r="33581" spans="20:52" x14ac:dyDescent="0.25">
      <c r="T33581" s="110"/>
      <c r="AJ33581" s="111"/>
      <c r="AO33581" s="111"/>
      <c r="AP33581" s="111"/>
      <c r="AT33581" s="111"/>
      <c r="AV33581" s="111"/>
      <c r="AZ33581" s="111"/>
    </row>
    <row r="33582" spans="20:52" x14ac:dyDescent="0.25">
      <c r="T33582" s="110"/>
      <c r="AJ33582" s="111"/>
      <c r="AO33582" s="111"/>
      <c r="AP33582" s="111"/>
      <c r="AT33582" s="111"/>
    </row>
    <row r="33583" spans="20:52" x14ac:dyDescent="0.25">
      <c r="T33583" s="110"/>
      <c r="AJ33583" s="111"/>
      <c r="AO33583" s="111"/>
      <c r="AV33583" s="111"/>
    </row>
    <row r="33584" spans="20:52" x14ac:dyDescent="0.25">
      <c r="T33584" s="110"/>
    </row>
    <row r="33585" spans="20:52" x14ac:dyDescent="0.25">
      <c r="T33585" s="110"/>
    </row>
    <row r="33586" spans="20:52" x14ac:dyDescent="0.25">
      <c r="T33586" s="110"/>
      <c r="AJ33586" s="111"/>
      <c r="AO33586" s="111"/>
      <c r="AP33586" s="111"/>
      <c r="AT33586" s="111"/>
      <c r="AV33586" s="111"/>
    </row>
    <row r="33587" spans="20:52" x14ac:dyDescent="0.25">
      <c r="T33587" s="110"/>
    </row>
    <row r="33588" spans="20:52" x14ac:dyDescent="0.25">
      <c r="T33588" s="110"/>
      <c r="AJ33588" s="111"/>
      <c r="AO33588" s="111"/>
      <c r="AP33588" s="111"/>
      <c r="AT33588" s="111"/>
    </row>
    <row r="33589" spans="20:52" x14ac:dyDescent="0.25">
      <c r="T33589" s="110"/>
      <c r="AJ33589" s="111"/>
      <c r="AP33589" s="111"/>
      <c r="AV33589" s="111"/>
      <c r="AZ33589" s="111"/>
    </row>
    <row r="33590" spans="20:52" x14ac:dyDescent="0.25">
      <c r="T33590" s="110"/>
      <c r="AJ33590" s="111"/>
      <c r="AP33590" s="111"/>
      <c r="AV33590" s="111"/>
      <c r="AZ33590" s="111"/>
    </row>
    <row r="33591" spans="20:52" x14ac:dyDescent="0.25">
      <c r="T33591" s="110"/>
      <c r="AJ33591" s="111"/>
      <c r="AP33591" s="111"/>
      <c r="AV33591" s="111"/>
      <c r="AZ33591" s="111"/>
    </row>
    <row r="33592" spans="20:52" x14ac:dyDescent="0.25">
      <c r="T33592" s="110"/>
      <c r="AJ33592" s="111"/>
      <c r="AP33592" s="111"/>
      <c r="AV33592" s="111"/>
      <c r="AZ33592" s="111"/>
    </row>
    <row r="33593" spans="20:52" x14ac:dyDescent="0.25">
      <c r="T33593" s="110"/>
      <c r="AP33593" s="111"/>
      <c r="AV33593" s="111"/>
    </row>
    <row r="33594" spans="20:52" x14ac:dyDescent="0.25">
      <c r="T33594" s="110"/>
      <c r="AJ33594" s="111"/>
      <c r="AP33594" s="111"/>
      <c r="AR33594" s="111"/>
    </row>
    <row r="33595" spans="20:52" x14ac:dyDescent="0.25">
      <c r="T33595" s="110"/>
      <c r="AJ33595" s="111"/>
      <c r="AO33595" s="111"/>
      <c r="AP33595" s="111"/>
      <c r="AT33595" s="111"/>
      <c r="AV33595" s="111"/>
    </row>
    <row r="33596" spans="20:52" x14ac:dyDescent="0.25">
      <c r="T33596" s="110"/>
      <c r="AJ33596" s="111"/>
      <c r="AO33596" s="111"/>
      <c r="AV33596" s="111"/>
    </row>
    <row r="33597" spans="20:52" x14ac:dyDescent="0.25">
      <c r="T33597" s="110"/>
      <c r="AJ33597" s="111"/>
      <c r="AO33597" s="111"/>
      <c r="AP33597" s="111"/>
      <c r="AT33597" s="111"/>
      <c r="AV33597" s="111"/>
    </row>
    <row r="33598" spans="20:52" x14ac:dyDescent="0.25">
      <c r="T33598" s="110"/>
      <c r="AZ33598" s="111"/>
    </row>
    <row r="33599" spans="20:52" x14ac:dyDescent="0.25">
      <c r="T33599" s="110"/>
      <c r="AJ33599" s="111"/>
      <c r="AO33599" s="111"/>
      <c r="AP33599" s="111"/>
      <c r="AT33599" s="111"/>
      <c r="AV33599" s="111"/>
    </row>
    <row r="33600" spans="20:52" x14ac:dyDescent="0.25">
      <c r="T33600" s="110"/>
      <c r="AJ33600" s="111"/>
    </row>
    <row r="33601" spans="20:52" x14ac:dyDescent="0.25">
      <c r="T33601" s="110"/>
    </row>
    <row r="33602" spans="20:52" x14ac:dyDescent="0.25">
      <c r="T33602" s="110"/>
      <c r="AP33602" s="111"/>
      <c r="AV33602" s="111"/>
      <c r="AZ33602" s="111"/>
    </row>
    <row r="33603" spans="20:52" x14ac:dyDescent="0.25">
      <c r="T33603" s="110"/>
      <c r="AJ33603" s="111"/>
      <c r="AO33603" s="111"/>
      <c r="AV33603" s="111"/>
    </row>
    <row r="33604" spans="20:52" x14ac:dyDescent="0.25">
      <c r="T33604" s="110"/>
      <c r="AJ33604" s="111"/>
      <c r="AO33604" s="111"/>
      <c r="AV33604" s="111"/>
    </row>
    <row r="33605" spans="20:52" x14ac:dyDescent="0.25">
      <c r="T33605" s="110"/>
      <c r="AJ33605" s="111"/>
      <c r="AO33605" s="111"/>
      <c r="AP33605" s="111"/>
      <c r="AT33605" s="111"/>
      <c r="AV33605" s="111"/>
    </row>
    <row r="33606" spans="20:52" x14ac:dyDescent="0.25">
      <c r="T33606" s="110"/>
      <c r="AJ33606" s="111"/>
      <c r="AO33606" s="111"/>
      <c r="AT33606" s="111"/>
      <c r="AV33606" s="111"/>
    </row>
    <row r="33607" spans="20:52" x14ac:dyDescent="0.25">
      <c r="T33607" s="110"/>
    </row>
    <row r="33608" spans="20:52" x14ac:dyDescent="0.25">
      <c r="T33608" s="110"/>
      <c r="AJ33608" s="111"/>
      <c r="AO33608" s="111"/>
    </row>
    <row r="33609" spans="20:52" x14ac:dyDescent="0.25">
      <c r="T33609" s="110"/>
      <c r="AJ33609" s="111"/>
      <c r="AO33609" s="111"/>
      <c r="AT33609" s="111"/>
    </row>
    <row r="33610" spans="20:52" x14ac:dyDescent="0.25">
      <c r="T33610" s="110"/>
      <c r="AJ33610" s="111"/>
      <c r="AP33610" s="111"/>
      <c r="AV33610" s="111"/>
      <c r="AZ33610" s="111"/>
    </row>
    <row r="33611" spans="20:52" x14ac:dyDescent="0.25">
      <c r="T33611" s="110"/>
      <c r="AJ33611" s="111"/>
      <c r="AP33611" s="111"/>
      <c r="AV33611" s="111"/>
    </row>
    <row r="33612" spans="20:52" x14ac:dyDescent="0.25">
      <c r="T33612" s="110"/>
    </row>
    <row r="33613" spans="20:52" x14ac:dyDescent="0.25">
      <c r="T33613" s="110"/>
      <c r="AJ33613" s="111"/>
      <c r="AO33613" s="111"/>
      <c r="AP33613" s="111"/>
      <c r="AV33613" s="111"/>
      <c r="AZ33613" s="111"/>
    </row>
    <row r="33614" spans="20:52" x14ac:dyDescent="0.25">
      <c r="T33614" s="110"/>
      <c r="AJ33614" s="111"/>
      <c r="AO33614" s="111"/>
      <c r="AP33614" s="111"/>
      <c r="AT33614" s="111"/>
      <c r="AV33614" s="111"/>
    </row>
    <row r="33615" spans="20:52" x14ac:dyDescent="0.25">
      <c r="T33615" s="110"/>
      <c r="AJ33615" s="111"/>
      <c r="AO33615" s="111"/>
      <c r="AT33615" s="111"/>
    </row>
    <row r="33616" spans="20:52" x14ac:dyDescent="0.25">
      <c r="T33616" s="110"/>
      <c r="AJ33616" s="111"/>
      <c r="AO33616" s="111"/>
      <c r="AT33616" s="111"/>
    </row>
    <row r="33617" spans="20:52" x14ac:dyDescent="0.25">
      <c r="T33617" s="110"/>
      <c r="AJ33617" s="111"/>
      <c r="AP33617" s="111"/>
      <c r="AV33617" s="111"/>
    </row>
    <row r="33618" spans="20:52" x14ac:dyDescent="0.25">
      <c r="T33618" s="110"/>
      <c r="AJ33618" s="111"/>
      <c r="AP33618" s="111"/>
      <c r="AV33618" s="111"/>
      <c r="AZ33618" s="111"/>
    </row>
    <row r="33619" spans="20:52" x14ac:dyDescent="0.25">
      <c r="T33619" s="110"/>
      <c r="AP33619" s="111"/>
      <c r="AV33619" s="111"/>
    </row>
    <row r="33620" spans="20:52" x14ac:dyDescent="0.25">
      <c r="T33620" s="110"/>
      <c r="AJ33620" s="111"/>
      <c r="AO33620" s="111"/>
      <c r="AT33620" s="111"/>
    </row>
    <row r="33621" spans="20:52" x14ac:dyDescent="0.25">
      <c r="T33621" s="110"/>
      <c r="AJ33621" s="111"/>
      <c r="AV33621" s="111"/>
    </row>
    <row r="33622" spans="20:52" x14ac:dyDescent="0.25">
      <c r="T33622" s="110"/>
    </row>
    <row r="33623" spans="20:52" x14ac:dyDescent="0.25">
      <c r="T33623" s="110"/>
      <c r="AP33623" s="111"/>
      <c r="AV33623" s="111"/>
    </row>
    <row r="33624" spans="20:52" x14ac:dyDescent="0.25">
      <c r="T33624" s="110"/>
      <c r="AJ33624" s="111"/>
      <c r="AO33624" s="111"/>
      <c r="AV33624" s="111"/>
    </row>
    <row r="33625" spans="20:52" x14ac:dyDescent="0.25">
      <c r="T33625" s="110"/>
      <c r="AJ33625" s="111"/>
      <c r="AO33625" s="111"/>
      <c r="AT33625" s="111"/>
    </row>
    <row r="33626" spans="20:52" x14ac:dyDescent="0.25">
      <c r="T33626" s="110"/>
      <c r="AJ33626" s="111"/>
      <c r="AO33626" s="111"/>
    </row>
    <row r="33627" spans="20:52" x14ac:dyDescent="0.25">
      <c r="T33627" s="110"/>
      <c r="AJ33627" s="111"/>
      <c r="AO33627" s="111"/>
      <c r="AV33627" s="111"/>
    </row>
    <row r="33628" spans="20:52" x14ac:dyDescent="0.25">
      <c r="T33628" s="110"/>
      <c r="AJ33628" s="111"/>
      <c r="AO33628" s="111"/>
      <c r="AV33628" s="111"/>
    </row>
    <row r="33629" spans="20:52" x14ac:dyDescent="0.25">
      <c r="T33629" s="110"/>
    </row>
    <row r="33630" spans="20:52" x14ac:dyDescent="0.25">
      <c r="T33630" s="110"/>
    </row>
    <row r="33631" spans="20:52" x14ac:dyDescent="0.25">
      <c r="T33631" s="110"/>
      <c r="AJ33631" s="111"/>
      <c r="AO33631" s="111"/>
    </row>
    <row r="33632" spans="20:52" x14ac:dyDescent="0.25">
      <c r="T33632" s="110"/>
      <c r="AJ33632" s="111"/>
      <c r="AO33632" s="111"/>
      <c r="AP33632" s="111"/>
      <c r="AT33632" s="111"/>
      <c r="AV33632" s="111"/>
    </row>
    <row r="33633" spans="20:52" x14ac:dyDescent="0.25">
      <c r="T33633" s="110"/>
      <c r="AO33633" s="111"/>
      <c r="AP33633" s="111"/>
      <c r="AV33633" s="111"/>
    </row>
    <row r="33634" spans="20:52" x14ac:dyDescent="0.25">
      <c r="T33634" s="110"/>
    </row>
    <row r="33635" spans="20:52" x14ac:dyDescent="0.25">
      <c r="T33635" s="110"/>
    </row>
    <row r="33636" spans="20:52" x14ac:dyDescent="0.25">
      <c r="T33636" s="110"/>
      <c r="AJ33636" s="111"/>
      <c r="AO33636" s="111"/>
      <c r="AP33636" s="111"/>
      <c r="AT33636" s="111"/>
      <c r="AV33636" s="111"/>
    </row>
    <row r="33637" spans="20:52" x14ac:dyDescent="0.25">
      <c r="T33637" s="110"/>
      <c r="AJ33637" s="111"/>
      <c r="AO33637" s="111"/>
      <c r="AT33637" s="111"/>
      <c r="AV33637" s="111"/>
    </row>
    <row r="33638" spans="20:52" x14ac:dyDescent="0.25">
      <c r="T33638" s="110"/>
    </row>
    <row r="33639" spans="20:52" x14ac:dyDescent="0.25">
      <c r="T33639" s="110"/>
      <c r="AJ33639" s="111"/>
      <c r="AO33639" s="111"/>
      <c r="AP33639" s="111"/>
      <c r="AT33639" s="111"/>
      <c r="AV33639" s="111"/>
    </row>
    <row r="33640" spans="20:52" x14ac:dyDescent="0.25">
      <c r="T33640" s="110"/>
      <c r="AJ33640" s="111"/>
      <c r="AO33640" s="111"/>
      <c r="AP33640" s="111"/>
      <c r="AT33640" s="111"/>
      <c r="AV33640" s="111"/>
    </row>
    <row r="33641" spans="20:52" x14ac:dyDescent="0.25">
      <c r="T33641" s="110"/>
      <c r="AJ33641" s="111"/>
      <c r="AO33641" s="111"/>
      <c r="AP33641" s="111"/>
    </row>
    <row r="33642" spans="20:52" x14ac:dyDescent="0.25">
      <c r="T33642" s="110"/>
      <c r="AJ33642" s="111"/>
      <c r="AP33642" s="111"/>
      <c r="AT33642" s="111"/>
      <c r="AV33642" s="111"/>
    </row>
    <row r="33643" spans="20:52" x14ac:dyDescent="0.25">
      <c r="T33643" s="110"/>
    </row>
    <row r="33644" spans="20:52" x14ac:dyDescent="0.25">
      <c r="T33644" s="110"/>
    </row>
    <row r="33645" spans="20:52" x14ac:dyDescent="0.25">
      <c r="T33645" s="110"/>
      <c r="AJ33645" s="111"/>
      <c r="AO33645" s="111"/>
      <c r="AP33645" s="111"/>
      <c r="AV33645" s="111"/>
    </row>
    <row r="33646" spans="20:52" x14ac:dyDescent="0.25">
      <c r="T33646" s="110"/>
    </row>
    <row r="33647" spans="20:52" x14ac:dyDescent="0.25">
      <c r="T33647" s="110"/>
      <c r="AJ33647" s="111"/>
      <c r="AP33647" s="111"/>
      <c r="AT33647" s="111"/>
      <c r="AV33647" s="111"/>
    </row>
    <row r="33648" spans="20:52" x14ac:dyDescent="0.25">
      <c r="T33648" s="110"/>
      <c r="AJ33648" s="111"/>
      <c r="AO33648" s="111"/>
      <c r="AV33648" s="111"/>
      <c r="AZ33648" s="111"/>
    </row>
    <row r="33649" spans="20:48" x14ac:dyDescent="0.25">
      <c r="T33649" s="110"/>
      <c r="AJ33649" s="111"/>
      <c r="AP33649" s="111"/>
      <c r="AV33649" s="111"/>
    </row>
    <row r="33650" spans="20:48" x14ac:dyDescent="0.25">
      <c r="T33650" s="110"/>
    </row>
    <row r="33651" spans="20:48" x14ac:dyDescent="0.25">
      <c r="T33651" s="110"/>
      <c r="AJ33651" s="111"/>
      <c r="AO33651" s="111"/>
      <c r="AP33651" s="111"/>
      <c r="AT33651" s="111"/>
      <c r="AV33651" s="111"/>
    </row>
    <row r="33652" spans="20:48" x14ac:dyDescent="0.25">
      <c r="T33652" s="110"/>
    </row>
    <row r="33653" spans="20:48" x14ac:dyDescent="0.25">
      <c r="T33653" s="110"/>
      <c r="AJ33653" s="111"/>
      <c r="AO33653" s="111"/>
      <c r="AT33653" s="111"/>
    </row>
    <row r="33654" spans="20:48" x14ac:dyDescent="0.25">
      <c r="T33654" s="110"/>
    </row>
    <row r="33655" spans="20:48" x14ac:dyDescent="0.25">
      <c r="T33655" s="110"/>
      <c r="AJ33655" s="111"/>
      <c r="AO33655" s="111"/>
    </row>
    <row r="33656" spans="20:48" x14ac:dyDescent="0.25">
      <c r="T33656" s="110"/>
    </row>
    <row r="33657" spans="20:48" x14ac:dyDescent="0.25">
      <c r="T33657" s="110"/>
      <c r="AJ33657" s="111"/>
      <c r="AP33657" s="111"/>
      <c r="AV33657" s="111"/>
    </row>
    <row r="33658" spans="20:48" x14ac:dyDescent="0.25">
      <c r="T33658" s="110"/>
      <c r="AJ33658" s="111"/>
      <c r="AV33658" s="111"/>
    </row>
    <row r="33659" spans="20:48" x14ac:dyDescent="0.25">
      <c r="T33659" s="110"/>
      <c r="AJ33659" s="111"/>
      <c r="AO33659" s="111"/>
      <c r="AP33659" s="111"/>
      <c r="AV33659" s="111"/>
    </row>
    <row r="33660" spans="20:48" x14ac:dyDescent="0.25">
      <c r="T33660" s="110"/>
      <c r="AJ33660" s="111"/>
      <c r="AO33660" s="111"/>
      <c r="AP33660" s="111"/>
      <c r="AR33660" s="111"/>
      <c r="AV33660" s="111"/>
    </row>
    <row r="33661" spans="20:48" x14ac:dyDescent="0.25">
      <c r="T33661" s="110"/>
      <c r="AJ33661" s="111"/>
      <c r="AP33661" s="111"/>
    </row>
    <row r="33662" spans="20:48" x14ac:dyDescent="0.25">
      <c r="T33662" s="110"/>
    </row>
    <row r="33663" spans="20:48" x14ac:dyDescent="0.25">
      <c r="T33663" s="110"/>
    </row>
    <row r="33664" spans="20:48" x14ac:dyDescent="0.25">
      <c r="T33664" s="110"/>
    </row>
    <row r="33665" spans="20:52" x14ac:dyDescent="0.25">
      <c r="T33665" s="110"/>
      <c r="AJ33665" s="111"/>
      <c r="AP33665" s="111"/>
      <c r="AV33665" s="111"/>
    </row>
    <row r="33666" spans="20:52" x14ac:dyDescent="0.25">
      <c r="T33666" s="110"/>
      <c r="AO33666" s="111"/>
    </row>
    <row r="33667" spans="20:52" x14ac:dyDescent="0.25">
      <c r="T33667" s="110"/>
      <c r="AJ33667" s="111"/>
    </row>
    <row r="33668" spans="20:52" x14ac:dyDescent="0.25">
      <c r="T33668" s="110"/>
      <c r="AJ33668" s="111"/>
      <c r="AO33668" s="111"/>
      <c r="AV33668" s="111"/>
      <c r="AZ33668" s="111"/>
    </row>
    <row r="33669" spans="20:52" x14ac:dyDescent="0.25">
      <c r="T33669" s="110"/>
      <c r="AJ33669" s="111"/>
      <c r="AO33669" s="111"/>
      <c r="AV33669" s="111"/>
    </row>
    <row r="33670" spans="20:52" x14ac:dyDescent="0.25">
      <c r="T33670" s="110"/>
    </row>
    <row r="33671" spans="20:52" x14ac:dyDescent="0.25">
      <c r="T33671" s="110"/>
    </row>
    <row r="33672" spans="20:52" x14ac:dyDescent="0.25">
      <c r="T33672" s="110"/>
      <c r="AJ33672" s="111"/>
      <c r="AO33672" s="111"/>
      <c r="AP33672" s="111"/>
      <c r="AV33672" s="111"/>
    </row>
    <row r="33673" spans="20:52" x14ac:dyDescent="0.25">
      <c r="T33673" s="110"/>
    </row>
    <row r="33674" spans="20:52" x14ac:dyDescent="0.25">
      <c r="T33674" s="110"/>
      <c r="AJ33674" s="111"/>
      <c r="AO33674" s="111"/>
    </row>
    <row r="33675" spans="20:52" x14ac:dyDescent="0.25">
      <c r="T33675" s="110"/>
    </row>
    <row r="33676" spans="20:52" x14ac:dyDescent="0.25">
      <c r="T33676" s="110"/>
    </row>
    <row r="33677" spans="20:52" x14ac:dyDescent="0.25">
      <c r="T33677" s="110"/>
    </row>
    <row r="33678" spans="20:52" x14ac:dyDescent="0.25">
      <c r="T33678" s="110"/>
    </row>
    <row r="33679" spans="20:52" x14ac:dyDescent="0.25">
      <c r="T33679" s="110"/>
      <c r="AZ33679" s="111"/>
    </row>
    <row r="33680" spans="20:52" x14ac:dyDescent="0.25">
      <c r="T33680" s="110"/>
    </row>
    <row r="33681" spans="20:52" x14ac:dyDescent="0.25">
      <c r="T33681" s="110"/>
    </row>
    <row r="33682" spans="20:52" x14ac:dyDescent="0.25">
      <c r="T33682" s="110"/>
    </row>
    <row r="33683" spans="20:52" x14ac:dyDescent="0.25">
      <c r="T33683" s="110"/>
    </row>
    <row r="33684" spans="20:52" x14ac:dyDescent="0.25">
      <c r="T33684" s="110"/>
      <c r="AJ33684" s="111"/>
      <c r="AO33684" s="111"/>
      <c r="AV33684" s="111"/>
    </row>
    <row r="33685" spans="20:52" x14ac:dyDescent="0.25">
      <c r="T33685" s="110"/>
    </row>
    <row r="33686" spans="20:52" x14ac:dyDescent="0.25">
      <c r="T33686" s="110"/>
      <c r="AT33686" s="111"/>
      <c r="AV33686" s="111"/>
    </row>
    <row r="33687" spans="20:52" x14ac:dyDescent="0.25">
      <c r="T33687" s="110"/>
      <c r="AJ33687" s="111"/>
      <c r="AP33687" s="111"/>
    </row>
    <row r="33688" spans="20:52" x14ac:dyDescent="0.25">
      <c r="T33688" s="110"/>
    </row>
    <row r="33689" spans="20:52" x14ac:dyDescent="0.25">
      <c r="T33689" s="110"/>
    </row>
    <row r="33690" spans="20:52" x14ac:dyDescent="0.25">
      <c r="T33690" s="110"/>
      <c r="AZ33690" s="111"/>
    </row>
    <row r="33691" spans="20:52" x14ac:dyDescent="0.25">
      <c r="T33691" s="110"/>
      <c r="AV33691" s="111"/>
    </row>
    <row r="33692" spans="20:52" x14ac:dyDescent="0.25">
      <c r="T33692" s="110"/>
      <c r="AJ33692" s="111"/>
      <c r="AO33692" s="111"/>
      <c r="AT33692" s="111"/>
      <c r="AV33692" s="111"/>
    </row>
    <row r="33693" spans="20:52" x14ac:dyDescent="0.25">
      <c r="T33693" s="110"/>
    </row>
    <row r="33694" spans="20:52" x14ac:dyDescent="0.25">
      <c r="T33694" s="110"/>
    </row>
    <row r="33695" spans="20:52" x14ac:dyDescent="0.25">
      <c r="T33695" s="110"/>
      <c r="AJ33695" s="111"/>
      <c r="AO33695" s="111"/>
      <c r="AV33695" s="111"/>
    </row>
    <row r="33696" spans="20:52" x14ac:dyDescent="0.25">
      <c r="T33696" s="110"/>
      <c r="AP33696" s="111"/>
      <c r="AR33696" s="111"/>
    </row>
    <row r="33697" spans="20:52" x14ac:dyDescent="0.25">
      <c r="T33697" s="110"/>
      <c r="AP33697" s="111"/>
      <c r="AV33697" s="111"/>
    </row>
    <row r="33698" spans="20:52" x14ac:dyDescent="0.25">
      <c r="T33698" s="110"/>
      <c r="AJ33698" s="111"/>
      <c r="AO33698" s="111"/>
      <c r="AP33698" s="111"/>
      <c r="AT33698" s="111"/>
      <c r="AV33698" s="111"/>
    </row>
    <row r="33699" spans="20:52" x14ac:dyDescent="0.25">
      <c r="T33699" s="110"/>
      <c r="AJ33699" s="111"/>
      <c r="AO33699" s="111"/>
      <c r="AV33699" s="111"/>
    </row>
    <row r="33700" spans="20:52" x14ac:dyDescent="0.25">
      <c r="T33700" s="110"/>
    </row>
    <row r="33701" spans="20:52" x14ac:dyDescent="0.25">
      <c r="T33701" s="110"/>
      <c r="AJ33701" s="111"/>
      <c r="AO33701" s="111"/>
      <c r="AP33701" s="111"/>
      <c r="AV33701" s="111"/>
    </row>
    <row r="33702" spans="20:52" x14ac:dyDescent="0.25">
      <c r="T33702" s="110"/>
    </row>
    <row r="33703" spans="20:52" x14ac:dyDescent="0.25">
      <c r="T33703" s="110"/>
      <c r="AJ33703" s="111"/>
      <c r="AO33703" s="111"/>
      <c r="AP33703" s="111"/>
      <c r="AV33703" s="111"/>
    </row>
    <row r="33704" spans="20:52" x14ac:dyDescent="0.25">
      <c r="T33704" s="110"/>
      <c r="AJ33704" s="111"/>
      <c r="AO33704" s="111"/>
      <c r="AP33704" s="111"/>
      <c r="AV33704" s="111"/>
    </row>
    <row r="33705" spans="20:52" x14ac:dyDescent="0.25">
      <c r="T33705" s="110"/>
      <c r="AT33705" s="111"/>
    </row>
    <row r="33706" spans="20:52" x14ac:dyDescent="0.25">
      <c r="T33706" s="110"/>
    </row>
    <row r="33707" spans="20:52" x14ac:dyDescent="0.25">
      <c r="T33707" s="110"/>
    </row>
    <row r="33708" spans="20:52" x14ac:dyDescent="0.25">
      <c r="T33708" s="110"/>
      <c r="AJ33708" s="111"/>
      <c r="AO33708" s="111"/>
      <c r="AP33708" s="111"/>
      <c r="AV33708" s="111"/>
    </row>
    <row r="33709" spans="20:52" x14ac:dyDescent="0.25">
      <c r="T33709" s="110"/>
    </row>
    <row r="33710" spans="20:52" x14ac:dyDescent="0.25">
      <c r="T33710" s="110"/>
      <c r="AZ33710" s="111"/>
    </row>
    <row r="33711" spans="20:52" x14ac:dyDescent="0.25">
      <c r="T33711" s="110"/>
      <c r="AV33711" s="111"/>
    </row>
    <row r="33712" spans="20:52" x14ac:dyDescent="0.25">
      <c r="T33712" s="110"/>
      <c r="AJ33712" s="111"/>
      <c r="AV33712" s="111"/>
    </row>
    <row r="33713" spans="20:52" x14ac:dyDescent="0.25">
      <c r="T33713" s="110"/>
    </row>
    <row r="33714" spans="20:52" x14ac:dyDescent="0.25">
      <c r="T33714" s="110"/>
      <c r="AJ33714" s="111"/>
      <c r="AO33714" s="111"/>
      <c r="AR33714" s="111"/>
      <c r="AT33714" s="111"/>
    </row>
    <row r="33715" spans="20:52" x14ac:dyDescent="0.25">
      <c r="T33715" s="110"/>
      <c r="AZ33715" s="111"/>
    </row>
    <row r="33716" spans="20:52" x14ac:dyDescent="0.25">
      <c r="T33716" s="110"/>
      <c r="AJ33716" s="111"/>
      <c r="AO33716" s="111"/>
      <c r="AV33716" s="111"/>
    </row>
    <row r="33717" spans="20:52" x14ac:dyDescent="0.25">
      <c r="T33717" s="110"/>
      <c r="AJ33717" s="111"/>
      <c r="AO33717" s="111"/>
      <c r="AV33717" s="111"/>
    </row>
    <row r="33718" spans="20:52" x14ac:dyDescent="0.25">
      <c r="T33718" s="110"/>
    </row>
    <row r="33719" spans="20:52" x14ac:dyDescent="0.25">
      <c r="T33719" s="110"/>
      <c r="AJ33719" s="111"/>
      <c r="AO33719" s="111"/>
      <c r="AP33719" s="111"/>
      <c r="AV33719" s="111"/>
    </row>
    <row r="33720" spans="20:52" x14ac:dyDescent="0.25">
      <c r="T33720" s="110"/>
      <c r="AO33720" s="111"/>
      <c r="AT33720" s="111"/>
    </row>
    <row r="33721" spans="20:52" x14ac:dyDescent="0.25">
      <c r="T33721" s="110"/>
      <c r="AO33721" s="111"/>
      <c r="AP33721" s="111"/>
      <c r="AT33721" s="111"/>
      <c r="AV33721" s="111"/>
    </row>
    <row r="33722" spans="20:52" x14ac:dyDescent="0.25">
      <c r="T33722" s="110"/>
      <c r="AV33722" s="111"/>
    </row>
    <row r="33723" spans="20:52" x14ac:dyDescent="0.25">
      <c r="T33723" s="110"/>
      <c r="AJ33723" s="111"/>
      <c r="AO33723" s="111"/>
      <c r="AP33723" s="111"/>
    </row>
    <row r="33724" spans="20:52" x14ac:dyDescent="0.25">
      <c r="T33724" s="110"/>
      <c r="AJ33724" s="111"/>
      <c r="AO33724" s="111"/>
    </row>
    <row r="33725" spans="20:52" x14ac:dyDescent="0.25">
      <c r="T33725" s="110"/>
      <c r="AP33725" s="111"/>
    </row>
    <row r="33726" spans="20:52" x14ac:dyDescent="0.25">
      <c r="T33726" s="110"/>
      <c r="AP33726" s="111"/>
    </row>
    <row r="33727" spans="20:52" x14ac:dyDescent="0.25">
      <c r="T33727" s="110"/>
      <c r="AV33727" s="111"/>
    </row>
    <row r="33728" spans="20:52" x14ac:dyDescent="0.25">
      <c r="T33728" s="110"/>
      <c r="AJ33728" s="111"/>
      <c r="AO33728" s="111"/>
      <c r="AP33728" s="111"/>
      <c r="AV33728" s="111"/>
      <c r="AZ33728" s="111"/>
    </row>
    <row r="33729" spans="20:52" x14ac:dyDescent="0.25">
      <c r="T33729" s="110"/>
      <c r="AJ33729" s="111"/>
      <c r="AO33729" s="111"/>
      <c r="AP33729" s="111"/>
      <c r="AT33729" s="111"/>
      <c r="AV33729" s="111"/>
    </row>
    <row r="33730" spans="20:52" x14ac:dyDescent="0.25">
      <c r="T33730" s="110"/>
      <c r="AR33730" s="111"/>
      <c r="AT33730" s="111"/>
      <c r="AV33730" s="111"/>
    </row>
    <row r="33731" spans="20:52" x14ac:dyDescent="0.25">
      <c r="T33731" s="110"/>
      <c r="AJ33731" s="111"/>
      <c r="AO33731" s="111"/>
      <c r="AP33731" s="111"/>
      <c r="AV33731" s="111"/>
    </row>
    <row r="33732" spans="20:52" x14ac:dyDescent="0.25">
      <c r="T33732" s="110"/>
      <c r="AJ33732" s="111"/>
      <c r="AO33732" s="111"/>
      <c r="AP33732" s="111"/>
      <c r="AR33732" s="111"/>
      <c r="AV33732" s="111"/>
    </row>
    <row r="33733" spans="20:52" x14ac:dyDescent="0.25">
      <c r="T33733" s="110"/>
      <c r="AJ33733" s="111"/>
      <c r="AO33733" s="111"/>
      <c r="AP33733" s="111"/>
    </row>
    <row r="33734" spans="20:52" x14ac:dyDescent="0.25">
      <c r="T33734" s="110"/>
    </row>
    <row r="33735" spans="20:52" x14ac:dyDescent="0.25">
      <c r="T33735" s="110"/>
      <c r="AJ33735" s="111"/>
      <c r="AO33735" s="111"/>
    </row>
    <row r="33736" spans="20:52" x14ac:dyDescent="0.25">
      <c r="T33736" s="110"/>
      <c r="AJ33736" s="111"/>
      <c r="AO33736" s="111"/>
      <c r="AV33736" s="111"/>
    </row>
    <row r="33737" spans="20:52" x14ac:dyDescent="0.25">
      <c r="T33737" s="110"/>
      <c r="AJ33737" s="111"/>
      <c r="AO33737" s="111"/>
      <c r="AR33737" s="111"/>
      <c r="AV33737" s="111"/>
      <c r="AZ33737" s="111"/>
    </row>
    <row r="33738" spans="20:52" x14ac:dyDescent="0.25">
      <c r="T33738" s="110"/>
      <c r="AJ33738" s="111"/>
      <c r="AO33738" s="111"/>
      <c r="AV33738" s="111"/>
    </row>
    <row r="33739" spans="20:52" x14ac:dyDescent="0.25">
      <c r="T33739" s="110"/>
    </row>
    <row r="33740" spans="20:52" x14ac:dyDescent="0.25">
      <c r="T33740" s="110"/>
    </row>
    <row r="33741" spans="20:52" x14ac:dyDescent="0.25">
      <c r="T33741" s="110"/>
    </row>
    <row r="33742" spans="20:52" x14ac:dyDescent="0.25">
      <c r="T33742" s="110"/>
      <c r="AJ33742" s="111"/>
      <c r="AO33742" s="111"/>
    </row>
    <row r="33743" spans="20:52" x14ac:dyDescent="0.25">
      <c r="T33743" s="110"/>
      <c r="AJ33743" s="111"/>
      <c r="AO33743" s="111"/>
      <c r="AV33743" s="111"/>
    </row>
    <row r="33744" spans="20:52" x14ac:dyDescent="0.25">
      <c r="T33744" s="110"/>
      <c r="AJ33744" s="111"/>
      <c r="AO33744" s="111"/>
      <c r="AP33744" s="111"/>
      <c r="AT33744" s="111"/>
      <c r="AV33744" s="111"/>
    </row>
    <row r="33745" spans="20:48" x14ac:dyDescent="0.25">
      <c r="T33745" s="110"/>
      <c r="AV33745" s="111"/>
    </row>
    <row r="33746" spans="20:48" x14ac:dyDescent="0.25">
      <c r="T33746" s="110"/>
    </row>
    <row r="33747" spans="20:48" x14ac:dyDescent="0.25">
      <c r="T33747" s="110"/>
      <c r="AJ33747" s="111"/>
      <c r="AO33747" s="111"/>
      <c r="AP33747" s="111"/>
      <c r="AT33747" s="111"/>
      <c r="AV33747" s="111"/>
    </row>
    <row r="33748" spans="20:48" x14ac:dyDescent="0.25">
      <c r="T33748" s="110"/>
    </row>
    <row r="33749" spans="20:48" x14ac:dyDescent="0.25">
      <c r="T33749" s="110"/>
      <c r="AJ33749" s="111"/>
      <c r="AO33749" s="111"/>
      <c r="AT33749" s="111"/>
      <c r="AV33749" s="111"/>
    </row>
    <row r="33750" spans="20:48" x14ac:dyDescent="0.25">
      <c r="T33750" s="110"/>
    </row>
    <row r="33751" spans="20:48" x14ac:dyDescent="0.25">
      <c r="T33751" s="110"/>
    </row>
    <row r="33752" spans="20:48" x14ac:dyDescent="0.25">
      <c r="T33752" s="110"/>
    </row>
    <row r="33753" spans="20:48" x14ac:dyDescent="0.25">
      <c r="T33753" s="110"/>
      <c r="AJ33753" s="111"/>
      <c r="AO33753" s="111"/>
      <c r="AV33753" s="111"/>
    </row>
    <row r="33754" spans="20:48" x14ac:dyDescent="0.25">
      <c r="T33754" s="110"/>
      <c r="AJ33754" s="111"/>
      <c r="AO33754" s="111"/>
      <c r="AP33754" s="111"/>
      <c r="AV33754" s="111"/>
    </row>
    <row r="33755" spans="20:48" x14ac:dyDescent="0.25">
      <c r="T33755" s="110"/>
      <c r="AJ33755" s="111"/>
      <c r="AO33755" s="111"/>
      <c r="AV33755" s="111"/>
    </row>
    <row r="33756" spans="20:48" x14ac:dyDescent="0.25">
      <c r="T33756" s="110"/>
      <c r="AO33756" s="111"/>
      <c r="AR33756" s="111"/>
      <c r="AV33756" s="111"/>
    </row>
    <row r="33757" spans="20:48" x14ac:dyDescent="0.25">
      <c r="T33757" s="110"/>
      <c r="AJ33757" s="111"/>
      <c r="AO33757" s="111"/>
    </row>
    <row r="33758" spans="20:48" x14ac:dyDescent="0.25">
      <c r="T33758" s="110"/>
    </row>
    <row r="33759" spans="20:48" x14ac:dyDescent="0.25">
      <c r="T33759" s="110"/>
      <c r="AJ33759" s="111"/>
      <c r="AO33759" s="111"/>
      <c r="AP33759" s="111"/>
    </row>
    <row r="33760" spans="20:48" x14ac:dyDescent="0.25">
      <c r="T33760" s="110"/>
    </row>
    <row r="33761" spans="20:52" x14ac:dyDescent="0.25">
      <c r="T33761" s="110"/>
      <c r="AZ33761" s="111"/>
    </row>
    <row r="33762" spans="20:52" x14ac:dyDescent="0.25">
      <c r="T33762" s="110"/>
      <c r="AV33762" s="111"/>
    </row>
    <row r="33763" spans="20:52" x14ac:dyDescent="0.25">
      <c r="T33763" s="110"/>
      <c r="AJ33763" s="111"/>
      <c r="AO33763" s="111"/>
      <c r="AT33763" s="111"/>
      <c r="AV33763" s="111"/>
    </row>
    <row r="33764" spans="20:52" x14ac:dyDescent="0.25">
      <c r="T33764" s="110"/>
    </row>
    <row r="33765" spans="20:52" x14ac:dyDescent="0.25">
      <c r="T33765" s="110"/>
    </row>
    <row r="33766" spans="20:52" x14ac:dyDescent="0.25">
      <c r="T33766" s="110"/>
      <c r="AJ33766" s="111"/>
      <c r="AO33766" s="111"/>
      <c r="AT33766" s="111"/>
      <c r="AV33766" s="111"/>
    </row>
    <row r="33767" spans="20:52" x14ac:dyDescent="0.25">
      <c r="T33767" s="110"/>
      <c r="AZ33767" s="111"/>
    </row>
    <row r="33768" spans="20:52" x14ac:dyDescent="0.25">
      <c r="T33768" s="110"/>
    </row>
    <row r="33769" spans="20:52" x14ac:dyDescent="0.25">
      <c r="T33769" s="110"/>
    </row>
    <row r="33770" spans="20:52" x14ac:dyDescent="0.25">
      <c r="T33770" s="110"/>
    </row>
    <row r="33771" spans="20:52" x14ac:dyDescent="0.25">
      <c r="T33771" s="110"/>
    </row>
    <row r="33772" spans="20:52" x14ac:dyDescent="0.25">
      <c r="T33772" s="110"/>
      <c r="AZ33772" s="111"/>
    </row>
    <row r="33773" spans="20:52" x14ac:dyDescent="0.25">
      <c r="T33773" s="110"/>
    </row>
    <row r="33774" spans="20:52" x14ac:dyDescent="0.25">
      <c r="T33774" s="110"/>
      <c r="AO33774" s="111"/>
      <c r="AP33774" s="111"/>
    </row>
    <row r="33775" spans="20:52" x14ac:dyDescent="0.25">
      <c r="T33775" s="110"/>
      <c r="AJ33775" s="111"/>
      <c r="AO33775" s="111"/>
    </row>
    <row r="33776" spans="20:52" x14ac:dyDescent="0.25">
      <c r="T33776" s="110"/>
    </row>
    <row r="33777" spans="20:52" x14ac:dyDescent="0.25">
      <c r="T33777" s="110"/>
      <c r="AJ33777" s="111"/>
      <c r="AO33777" s="111"/>
      <c r="AV33777" s="111"/>
    </row>
    <row r="33778" spans="20:52" x14ac:dyDescent="0.25">
      <c r="T33778" s="110"/>
      <c r="AP33778" s="111"/>
      <c r="AV33778" s="111"/>
    </row>
    <row r="33779" spans="20:52" x14ac:dyDescent="0.25">
      <c r="T33779" s="110"/>
    </row>
    <row r="33780" spans="20:52" x14ac:dyDescent="0.25">
      <c r="T33780" s="110"/>
    </row>
    <row r="33781" spans="20:52" x14ac:dyDescent="0.25">
      <c r="T33781" s="110"/>
      <c r="AJ33781" s="111"/>
      <c r="AO33781" s="111"/>
      <c r="AP33781" s="111"/>
      <c r="AT33781" s="111"/>
    </row>
    <row r="33782" spans="20:52" x14ac:dyDescent="0.25">
      <c r="T33782" s="110"/>
    </row>
    <row r="33783" spans="20:52" x14ac:dyDescent="0.25">
      <c r="T33783" s="110"/>
      <c r="AJ33783" s="111"/>
      <c r="AO33783" s="111"/>
      <c r="AT33783" s="111"/>
    </row>
    <row r="33784" spans="20:52" x14ac:dyDescent="0.25">
      <c r="T33784" s="110"/>
    </row>
    <row r="33785" spans="20:52" x14ac:dyDescent="0.25">
      <c r="T33785" s="110"/>
      <c r="AJ33785" s="111"/>
      <c r="AP33785" s="111"/>
      <c r="AV33785" s="111"/>
      <c r="AZ33785" s="111"/>
    </row>
    <row r="33786" spans="20:52" x14ac:dyDescent="0.25">
      <c r="T33786" s="110"/>
      <c r="AJ33786" s="111"/>
      <c r="AO33786" s="111"/>
      <c r="AP33786" s="111"/>
      <c r="AR33786" s="111"/>
      <c r="AZ33786" s="111"/>
    </row>
    <row r="33787" spans="20:52" x14ac:dyDescent="0.25">
      <c r="T33787" s="110"/>
      <c r="AZ33787" s="111"/>
    </row>
    <row r="33788" spans="20:52" x14ac:dyDescent="0.25">
      <c r="T33788" s="110"/>
      <c r="AJ33788" s="111"/>
      <c r="AO33788" s="111"/>
      <c r="AP33788" s="111"/>
      <c r="AT33788" s="111"/>
      <c r="AV33788" s="111"/>
    </row>
    <row r="33789" spans="20:52" x14ac:dyDescent="0.25">
      <c r="T33789" s="110"/>
      <c r="AJ33789" s="111"/>
      <c r="AO33789" s="111"/>
    </row>
    <row r="33790" spans="20:52" x14ac:dyDescent="0.25">
      <c r="T33790" s="110"/>
      <c r="AZ33790" s="111"/>
    </row>
    <row r="33791" spans="20:52" x14ac:dyDescent="0.25">
      <c r="T33791" s="110"/>
      <c r="AJ33791" s="111"/>
      <c r="AO33791" s="111"/>
      <c r="AP33791" s="111"/>
      <c r="AV33791" s="111"/>
    </row>
    <row r="33792" spans="20:52" x14ac:dyDescent="0.25">
      <c r="T33792" s="110"/>
    </row>
    <row r="33793" spans="20:52" x14ac:dyDescent="0.25">
      <c r="T33793" s="110"/>
    </row>
    <row r="33794" spans="20:52" x14ac:dyDescent="0.25">
      <c r="T33794" s="110"/>
      <c r="AJ33794" s="111"/>
      <c r="AO33794" s="111"/>
      <c r="AP33794" s="111"/>
      <c r="AT33794" s="111"/>
    </row>
    <row r="33795" spans="20:52" x14ac:dyDescent="0.25">
      <c r="T33795" s="110"/>
      <c r="AJ33795" s="111"/>
      <c r="AO33795" s="111"/>
      <c r="AV33795" s="111"/>
      <c r="AZ33795" s="111"/>
    </row>
    <row r="33796" spans="20:52" x14ac:dyDescent="0.25">
      <c r="T33796" s="110"/>
      <c r="AJ33796" s="111"/>
      <c r="AO33796" s="111"/>
    </row>
    <row r="33797" spans="20:52" x14ac:dyDescent="0.25">
      <c r="T33797" s="110"/>
      <c r="AZ33797" s="111"/>
    </row>
    <row r="33798" spans="20:52" x14ac:dyDescent="0.25">
      <c r="T33798" s="110"/>
      <c r="AJ33798" s="111"/>
      <c r="AO33798" s="111"/>
      <c r="AV33798" s="111"/>
    </row>
    <row r="33799" spans="20:52" x14ac:dyDescent="0.25">
      <c r="T33799" s="110"/>
      <c r="AZ33799" s="111"/>
    </row>
    <row r="33800" spans="20:52" x14ac:dyDescent="0.25">
      <c r="T33800" s="110"/>
      <c r="AT33800" s="111"/>
    </row>
    <row r="33801" spans="20:52" x14ac:dyDescent="0.25">
      <c r="T33801" s="110"/>
      <c r="AJ33801" s="111"/>
      <c r="AO33801" s="111"/>
      <c r="AP33801" s="111"/>
    </row>
    <row r="33802" spans="20:52" x14ac:dyDescent="0.25">
      <c r="T33802" s="110"/>
    </row>
    <row r="33803" spans="20:52" x14ac:dyDescent="0.25">
      <c r="T33803" s="110"/>
      <c r="AJ33803" s="111"/>
      <c r="AO33803" s="111"/>
    </row>
    <row r="33804" spans="20:52" x14ac:dyDescent="0.25">
      <c r="T33804" s="110"/>
    </row>
    <row r="33805" spans="20:52" x14ac:dyDescent="0.25">
      <c r="T33805" s="110"/>
      <c r="AJ33805" s="111"/>
    </row>
    <row r="33806" spans="20:52" x14ac:dyDescent="0.25">
      <c r="T33806" s="110"/>
      <c r="AJ33806" s="111"/>
      <c r="AO33806" s="111"/>
      <c r="AV33806" s="111"/>
    </row>
    <row r="33807" spans="20:52" x14ac:dyDescent="0.25">
      <c r="T33807" s="110"/>
      <c r="AP33807" s="111"/>
      <c r="AV33807" s="111"/>
    </row>
    <row r="33808" spans="20:52" x14ac:dyDescent="0.25">
      <c r="T33808" s="110"/>
      <c r="AJ33808" s="111"/>
      <c r="AO33808" s="111"/>
      <c r="AV33808" s="111"/>
    </row>
    <row r="33809" spans="20:52" x14ac:dyDescent="0.25">
      <c r="T33809" s="110"/>
      <c r="AJ33809" s="111"/>
      <c r="AO33809" s="111"/>
      <c r="AP33809" s="111"/>
      <c r="AR33809" s="111"/>
      <c r="AT33809" s="111"/>
      <c r="AV33809" s="111"/>
    </row>
    <row r="33810" spans="20:52" x14ac:dyDescent="0.25">
      <c r="T33810" s="110"/>
      <c r="AJ33810" s="111"/>
      <c r="AO33810" s="111"/>
    </row>
    <row r="33811" spans="20:52" x14ac:dyDescent="0.25">
      <c r="T33811" s="110"/>
      <c r="AJ33811" s="111"/>
      <c r="AO33811" s="111"/>
      <c r="AP33811" s="111"/>
      <c r="AT33811" s="111"/>
    </row>
    <row r="33812" spans="20:52" x14ac:dyDescent="0.25">
      <c r="T33812" s="110"/>
      <c r="AV33812" s="111"/>
    </row>
    <row r="33813" spans="20:52" x14ac:dyDescent="0.25">
      <c r="T33813" s="110"/>
    </row>
    <row r="33814" spans="20:52" x14ac:dyDescent="0.25">
      <c r="T33814" s="110"/>
      <c r="AJ33814" s="111"/>
      <c r="AO33814" s="111"/>
      <c r="AP33814" s="111"/>
      <c r="AV33814" s="111"/>
    </row>
    <row r="33815" spans="20:52" x14ac:dyDescent="0.25">
      <c r="T33815" s="110"/>
    </row>
    <row r="33816" spans="20:52" x14ac:dyDescent="0.25">
      <c r="T33816" s="110"/>
      <c r="AJ33816" s="111"/>
      <c r="AO33816" s="111"/>
      <c r="AT33816" s="111"/>
    </row>
    <row r="33817" spans="20:52" x14ac:dyDescent="0.25">
      <c r="T33817" s="110"/>
      <c r="AV33817" s="111"/>
    </row>
    <row r="33818" spans="20:52" x14ac:dyDescent="0.25">
      <c r="T33818" s="110"/>
    </row>
    <row r="33819" spans="20:52" x14ac:dyDescent="0.25">
      <c r="T33819" s="110"/>
    </row>
    <row r="33820" spans="20:52" x14ac:dyDescent="0.25">
      <c r="T33820" s="110"/>
      <c r="AZ33820" s="111"/>
    </row>
    <row r="33821" spans="20:52" x14ac:dyDescent="0.25">
      <c r="T33821" s="110"/>
    </row>
    <row r="33822" spans="20:52" x14ac:dyDescent="0.25">
      <c r="T33822" s="110"/>
      <c r="AJ33822" s="111"/>
      <c r="AO33822" s="111"/>
    </row>
    <row r="33823" spans="20:52" x14ac:dyDescent="0.25">
      <c r="T33823" s="110"/>
    </row>
    <row r="33824" spans="20:52" x14ac:dyDescent="0.25">
      <c r="T33824" s="110"/>
      <c r="AJ33824" s="111"/>
      <c r="AO33824" s="111"/>
      <c r="AV33824" s="111"/>
    </row>
    <row r="33825" spans="20:48" x14ac:dyDescent="0.25">
      <c r="T33825" s="110"/>
    </row>
    <row r="33826" spans="20:48" x14ac:dyDescent="0.25">
      <c r="T33826" s="110"/>
    </row>
    <row r="33827" spans="20:48" x14ac:dyDescent="0.25">
      <c r="T33827" s="110"/>
    </row>
    <row r="33828" spans="20:48" x14ac:dyDescent="0.25">
      <c r="T33828" s="110"/>
    </row>
    <row r="33829" spans="20:48" x14ac:dyDescent="0.25">
      <c r="T33829" s="110"/>
    </row>
    <row r="33830" spans="20:48" x14ac:dyDescent="0.25">
      <c r="T33830" s="110"/>
      <c r="AJ33830" s="111"/>
      <c r="AO33830" s="111"/>
    </row>
    <row r="33831" spans="20:48" x14ac:dyDescent="0.25">
      <c r="T33831" s="110"/>
      <c r="AO33831" s="111"/>
      <c r="AP33831" s="111"/>
      <c r="AV33831" s="111"/>
    </row>
    <row r="33832" spans="20:48" x14ac:dyDescent="0.25">
      <c r="T33832" s="110"/>
      <c r="AJ33832" s="111"/>
      <c r="AO33832" s="111"/>
      <c r="AV33832" s="111"/>
    </row>
    <row r="33833" spans="20:48" x14ac:dyDescent="0.25">
      <c r="T33833" s="110"/>
      <c r="AJ33833" s="111"/>
      <c r="AO33833" s="111"/>
      <c r="AV33833" s="111"/>
    </row>
    <row r="33834" spans="20:48" x14ac:dyDescent="0.25">
      <c r="T33834" s="110"/>
      <c r="AJ33834" s="111"/>
      <c r="AO33834" s="111"/>
      <c r="AV33834" s="111"/>
    </row>
    <row r="33835" spans="20:48" x14ac:dyDescent="0.25">
      <c r="T33835" s="110"/>
      <c r="AJ33835" s="111"/>
      <c r="AO33835" s="111"/>
      <c r="AV33835" s="111"/>
    </row>
    <row r="33836" spans="20:48" x14ac:dyDescent="0.25">
      <c r="T33836" s="110"/>
    </row>
    <row r="33837" spans="20:48" x14ac:dyDescent="0.25">
      <c r="T33837" s="110"/>
      <c r="AJ33837" s="111"/>
      <c r="AO33837" s="111"/>
      <c r="AP33837" s="111"/>
      <c r="AT33837" s="111"/>
      <c r="AV33837" s="111"/>
    </row>
    <row r="33838" spans="20:48" x14ac:dyDescent="0.25">
      <c r="T33838" s="110"/>
      <c r="AJ33838" s="111"/>
      <c r="AO33838" s="111"/>
      <c r="AV33838" s="111"/>
    </row>
    <row r="33839" spans="20:48" x14ac:dyDescent="0.25">
      <c r="T33839" s="110"/>
    </row>
    <row r="33840" spans="20:48" x14ac:dyDescent="0.25">
      <c r="T33840" s="110"/>
    </row>
    <row r="33841" spans="20:48" x14ac:dyDescent="0.25">
      <c r="T33841" s="110"/>
    </row>
    <row r="33842" spans="20:48" x14ac:dyDescent="0.25">
      <c r="T33842" s="110"/>
      <c r="AJ33842" s="111"/>
      <c r="AO33842" s="111"/>
      <c r="AP33842" s="111"/>
      <c r="AV33842" s="111"/>
    </row>
    <row r="33843" spans="20:48" x14ac:dyDescent="0.25">
      <c r="T33843" s="110"/>
    </row>
    <row r="33844" spans="20:48" x14ac:dyDescent="0.25">
      <c r="T33844" s="110"/>
    </row>
    <row r="33845" spans="20:48" x14ac:dyDescent="0.25">
      <c r="T33845" s="110"/>
      <c r="AP33845" s="111"/>
      <c r="AV33845" s="111"/>
    </row>
    <row r="33846" spans="20:48" x14ac:dyDescent="0.25">
      <c r="T33846" s="110"/>
    </row>
    <row r="33847" spans="20:48" x14ac:dyDescent="0.25">
      <c r="T33847" s="110"/>
      <c r="AV33847" s="111"/>
    </row>
    <row r="33848" spans="20:48" x14ac:dyDescent="0.25">
      <c r="T33848" s="110"/>
      <c r="AJ33848" s="111"/>
      <c r="AO33848" s="111"/>
      <c r="AV33848" s="111"/>
    </row>
    <row r="33849" spans="20:48" x14ac:dyDescent="0.25">
      <c r="T33849" s="110"/>
    </row>
    <row r="33850" spans="20:48" x14ac:dyDescent="0.25">
      <c r="T33850" s="110"/>
      <c r="AJ33850" s="111"/>
      <c r="AO33850" s="111"/>
      <c r="AV33850" s="111"/>
    </row>
    <row r="33851" spans="20:48" x14ac:dyDescent="0.25">
      <c r="T33851" s="110"/>
    </row>
    <row r="33852" spans="20:48" x14ac:dyDescent="0.25">
      <c r="T33852" s="110"/>
    </row>
    <row r="33853" spans="20:48" x14ac:dyDescent="0.25">
      <c r="T33853" s="110"/>
    </row>
    <row r="33854" spans="20:48" x14ac:dyDescent="0.25">
      <c r="T33854" s="110"/>
    </row>
    <row r="33855" spans="20:48" x14ac:dyDescent="0.25">
      <c r="T33855" s="110"/>
      <c r="AJ33855" s="111"/>
      <c r="AO33855" s="111"/>
      <c r="AP33855" s="111"/>
    </row>
    <row r="33856" spans="20:48" x14ac:dyDescent="0.25">
      <c r="T33856" s="110"/>
    </row>
    <row r="33857" spans="20:52" x14ac:dyDescent="0.25">
      <c r="T33857" s="110"/>
      <c r="AJ33857" s="111"/>
      <c r="AV33857" s="111"/>
    </row>
    <row r="33858" spans="20:52" x14ac:dyDescent="0.25">
      <c r="T33858" s="110"/>
    </row>
    <row r="33859" spans="20:52" x14ac:dyDescent="0.25">
      <c r="T33859" s="110"/>
      <c r="AJ33859" s="111"/>
      <c r="AO33859" s="111"/>
      <c r="AV33859" s="111"/>
    </row>
    <row r="33860" spans="20:52" x14ac:dyDescent="0.25">
      <c r="T33860" s="110"/>
    </row>
    <row r="33861" spans="20:52" x14ac:dyDescent="0.25">
      <c r="T33861" s="110"/>
      <c r="AJ33861" s="111"/>
      <c r="AO33861" s="111"/>
      <c r="AP33861" s="111"/>
      <c r="AV33861" s="111"/>
    </row>
    <row r="33862" spans="20:52" x14ac:dyDescent="0.25">
      <c r="T33862" s="110"/>
    </row>
    <row r="33863" spans="20:52" x14ac:dyDescent="0.25">
      <c r="T33863" s="110"/>
    </row>
    <row r="33864" spans="20:52" x14ac:dyDescent="0.25">
      <c r="T33864" s="110"/>
      <c r="AV33864" s="111"/>
    </row>
    <row r="33865" spans="20:52" x14ac:dyDescent="0.25">
      <c r="T33865" s="110"/>
      <c r="AJ33865" s="111"/>
      <c r="AO33865" s="111"/>
      <c r="AR33865" s="111"/>
      <c r="AT33865" s="111"/>
      <c r="AV33865" s="111"/>
    </row>
    <row r="33866" spans="20:52" x14ac:dyDescent="0.25">
      <c r="T33866" s="110"/>
      <c r="AJ33866" s="111"/>
      <c r="AO33866" s="111"/>
      <c r="AV33866" s="111"/>
      <c r="AZ33866" s="111"/>
    </row>
    <row r="33867" spans="20:52" x14ac:dyDescent="0.25">
      <c r="T33867" s="110"/>
    </row>
    <row r="33868" spans="20:52" x14ac:dyDescent="0.25">
      <c r="T33868" s="110"/>
      <c r="AJ33868" s="111"/>
      <c r="AO33868" s="111"/>
      <c r="AP33868" s="111"/>
      <c r="AV33868" s="111"/>
    </row>
    <row r="33869" spans="20:52" x14ac:dyDescent="0.25">
      <c r="T33869" s="110"/>
      <c r="AJ33869" s="111"/>
      <c r="AO33869" s="111"/>
      <c r="AV33869" s="111"/>
    </row>
    <row r="33870" spans="20:52" x14ac:dyDescent="0.25">
      <c r="T33870" s="110"/>
      <c r="AJ33870" s="111"/>
      <c r="AO33870" s="111"/>
      <c r="AV33870" s="111"/>
    </row>
    <row r="33871" spans="20:52" x14ac:dyDescent="0.25">
      <c r="T33871" s="110"/>
      <c r="AJ33871" s="111"/>
      <c r="AP33871" s="111"/>
      <c r="AV33871" s="111"/>
    </row>
    <row r="33872" spans="20:52" x14ac:dyDescent="0.25">
      <c r="T33872" s="110"/>
    </row>
    <row r="33873" spans="20:52" x14ac:dyDescent="0.25">
      <c r="T33873" s="110"/>
      <c r="AJ33873" s="111"/>
      <c r="AO33873" s="111"/>
      <c r="AT33873" s="111"/>
      <c r="AV33873" s="111"/>
    </row>
    <row r="33874" spans="20:52" x14ac:dyDescent="0.25">
      <c r="T33874" s="110"/>
    </row>
    <row r="33875" spans="20:52" x14ac:dyDescent="0.25">
      <c r="T33875" s="110"/>
    </row>
    <row r="33876" spans="20:52" x14ac:dyDescent="0.25">
      <c r="T33876" s="110"/>
      <c r="AJ33876" s="111"/>
      <c r="AO33876" s="111"/>
      <c r="AP33876" s="111"/>
      <c r="AT33876" s="111"/>
      <c r="AV33876" s="111"/>
    </row>
    <row r="33877" spans="20:52" x14ac:dyDescent="0.25">
      <c r="T33877" s="110"/>
      <c r="AJ33877" s="111"/>
      <c r="AO33877" s="111"/>
      <c r="AV33877" s="111"/>
    </row>
    <row r="33878" spans="20:52" x14ac:dyDescent="0.25">
      <c r="T33878" s="110"/>
    </row>
    <row r="33879" spans="20:52" x14ac:dyDescent="0.25">
      <c r="T33879" s="110"/>
      <c r="AJ33879" s="111"/>
      <c r="AO33879" s="111"/>
      <c r="AP33879" s="111"/>
      <c r="AT33879" s="111"/>
      <c r="AV33879" s="111"/>
      <c r="AZ33879" s="111"/>
    </row>
    <row r="33880" spans="20:52" x14ac:dyDescent="0.25">
      <c r="T33880" s="110"/>
    </row>
    <row r="33881" spans="20:52" x14ac:dyDescent="0.25">
      <c r="T33881" s="110"/>
    </row>
    <row r="33882" spans="20:52" x14ac:dyDescent="0.25">
      <c r="T33882" s="110"/>
      <c r="AV33882" s="111"/>
    </row>
    <row r="33883" spans="20:52" x14ac:dyDescent="0.25">
      <c r="T33883" s="110"/>
      <c r="AJ33883" s="111"/>
      <c r="AO33883" s="111"/>
      <c r="AP33883" s="111"/>
      <c r="AT33883" s="111"/>
      <c r="AV33883" s="111"/>
    </row>
    <row r="33884" spans="20:52" x14ac:dyDescent="0.25">
      <c r="T33884" s="110"/>
      <c r="AJ33884" s="111"/>
      <c r="AO33884" s="111"/>
      <c r="AV33884" s="111"/>
    </row>
    <row r="33885" spans="20:52" x14ac:dyDescent="0.25">
      <c r="T33885" s="110"/>
      <c r="AO33885" s="111"/>
      <c r="AV33885" s="111"/>
    </row>
    <row r="33886" spans="20:52" x14ac:dyDescent="0.25">
      <c r="T33886" s="110"/>
    </row>
    <row r="33887" spans="20:52" x14ac:dyDescent="0.25">
      <c r="T33887" s="110"/>
    </row>
    <row r="33888" spans="20:52" x14ac:dyDescent="0.25">
      <c r="T33888" s="110"/>
    </row>
    <row r="33889" spans="20:48" x14ac:dyDescent="0.25">
      <c r="T33889" s="110"/>
      <c r="AJ33889" s="111"/>
      <c r="AO33889" s="111"/>
      <c r="AT33889" s="111"/>
    </row>
    <row r="33890" spans="20:48" x14ac:dyDescent="0.25">
      <c r="T33890" s="110"/>
    </row>
    <row r="33891" spans="20:48" x14ac:dyDescent="0.25">
      <c r="T33891" s="110"/>
    </row>
    <row r="33892" spans="20:48" x14ac:dyDescent="0.25">
      <c r="T33892" s="110"/>
      <c r="AJ33892" s="111"/>
      <c r="AO33892" s="111"/>
      <c r="AP33892" s="111"/>
      <c r="AV33892" s="111"/>
    </row>
    <row r="33893" spans="20:48" x14ac:dyDescent="0.25">
      <c r="T33893" s="110"/>
      <c r="AJ33893" s="111"/>
      <c r="AO33893" s="111"/>
      <c r="AV33893" s="111"/>
    </row>
    <row r="33894" spans="20:48" x14ac:dyDescent="0.25">
      <c r="T33894" s="110"/>
    </row>
    <row r="33895" spans="20:48" x14ac:dyDescent="0.25">
      <c r="T33895" s="110"/>
      <c r="AJ33895" s="111"/>
      <c r="AO33895" s="111"/>
      <c r="AP33895" s="111"/>
      <c r="AV33895" s="111"/>
    </row>
    <row r="33896" spans="20:48" x14ac:dyDescent="0.25">
      <c r="T33896" s="110"/>
    </row>
    <row r="33897" spans="20:48" x14ac:dyDescent="0.25">
      <c r="T33897" s="110"/>
      <c r="AT33897" s="111"/>
      <c r="AV33897" s="111"/>
    </row>
    <row r="33898" spans="20:48" x14ac:dyDescent="0.25">
      <c r="T33898" s="110"/>
    </row>
    <row r="33899" spans="20:48" x14ac:dyDescent="0.25">
      <c r="T33899" s="110"/>
      <c r="AJ33899" s="111"/>
      <c r="AO33899" s="111"/>
      <c r="AV33899" s="111"/>
    </row>
    <row r="33900" spans="20:48" x14ac:dyDescent="0.25">
      <c r="T33900" s="110"/>
      <c r="AP33900" s="111"/>
      <c r="AV33900" s="111"/>
    </row>
    <row r="33901" spans="20:48" x14ac:dyDescent="0.25">
      <c r="T33901" s="110"/>
      <c r="AV33901" s="111"/>
    </row>
    <row r="33902" spans="20:48" x14ac:dyDescent="0.25">
      <c r="T33902" s="110"/>
      <c r="AV33902" s="111"/>
    </row>
    <row r="33903" spans="20:48" x14ac:dyDescent="0.25">
      <c r="T33903" s="110"/>
      <c r="AJ33903" s="111"/>
      <c r="AO33903" s="111"/>
      <c r="AT33903" s="111"/>
      <c r="AV33903" s="111"/>
    </row>
    <row r="33904" spans="20:48" x14ac:dyDescent="0.25">
      <c r="T33904" s="110"/>
    </row>
    <row r="33905" spans="20:48" x14ac:dyDescent="0.25">
      <c r="T33905" s="110"/>
      <c r="AJ33905" s="111"/>
      <c r="AO33905" s="111"/>
      <c r="AV33905" s="111"/>
    </row>
    <row r="33906" spans="20:48" x14ac:dyDescent="0.25">
      <c r="T33906" s="110"/>
      <c r="AJ33906" s="111"/>
      <c r="AO33906" s="111"/>
      <c r="AV33906" s="111"/>
    </row>
    <row r="33907" spans="20:48" x14ac:dyDescent="0.25">
      <c r="T33907" s="110"/>
      <c r="AV33907" s="111"/>
    </row>
    <row r="33908" spans="20:48" x14ac:dyDescent="0.25">
      <c r="T33908" s="110"/>
      <c r="AJ33908" s="111"/>
      <c r="AO33908" s="111"/>
      <c r="AP33908" s="111"/>
      <c r="AV33908" s="111"/>
    </row>
    <row r="33909" spans="20:48" x14ac:dyDescent="0.25">
      <c r="T33909" s="110"/>
    </row>
    <row r="33910" spans="20:48" x14ac:dyDescent="0.25">
      <c r="T33910" s="110"/>
      <c r="AJ33910" s="111"/>
      <c r="AO33910" s="111"/>
      <c r="AV33910" s="111"/>
    </row>
    <row r="33911" spans="20:48" x14ac:dyDescent="0.25">
      <c r="T33911" s="110"/>
    </row>
    <row r="33912" spans="20:48" x14ac:dyDescent="0.25">
      <c r="T33912" s="110"/>
    </row>
    <row r="33913" spans="20:48" x14ac:dyDescent="0.25">
      <c r="T33913" s="110"/>
      <c r="AJ33913" s="111"/>
      <c r="AO33913" s="111"/>
      <c r="AP33913" s="111"/>
      <c r="AR33913" s="111"/>
      <c r="AV33913" s="111"/>
    </row>
    <row r="33914" spans="20:48" x14ac:dyDescent="0.25">
      <c r="T33914" s="110"/>
      <c r="AO33914" s="111"/>
      <c r="AP33914" s="111"/>
      <c r="AV33914" s="111"/>
    </row>
    <row r="33915" spans="20:48" x14ac:dyDescent="0.25">
      <c r="T33915" s="110"/>
    </row>
    <row r="33916" spans="20:48" x14ac:dyDescent="0.25">
      <c r="T33916" s="110"/>
      <c r="AJ33916" s="111"/>
      <c r="AV33916" s="111"/>
    </row>
    <row r="33917" spans="20:48" x14ac:dyDescent="0.25">
      <c r="T33917" s="110"/>
      <c r="AJ33917" s="111"/>
      <c r="AO33917" s="111"/>
      <c r="AV33917" s="111"/>
    </row>
    <row r="33918" spans="20:48" x14ac:dyDescent="0.25">
      <c r="T33918" s="110"/>
    </row>
    <row r="33919" spans="20:48" x14ac:dyDescent="0.25">
      <c r="T33919" s="110"/>
    </row>
    <row r="33920" spans="20:48" x14ac:dyDescent="0.25">
      <c r="T33920" s="110"/>
      <c r="AJ33920" s="111"/>
      <c r="AO33920" s="111"/>
      <c r="AV33920" s="111"/>
    </row>
    <row r="33921" spans="20:52" x14ac:dyDescent="0.25">
      <c r="T33921" s="110"/>
      <c r="AJ33921" s="111"/>
      <c r="AO33921" s="111"/>
      <c r="AV33921" s="111"/>
    </row>
    <row r="33922" spans="20:52" x14ac:dyDescent="0.25">
      <c r="T33922" s="110"/>
    </row>
    <row r="33923" spans="20:52" x14ac:dyDescent="0.25">
      <c r="T33923" s="110"/>
      <c r="AJ33923" s="111"/>
      <c r="AO33923" s="111"/>
      <c r="AV33923" s="111"/>
      <c r="AZ33923" s="111"/>
    </row>
    <row r="33924" spans="20:52" x14ac:dyDescent="0.25">
      <c r="T33924" s="110"/>
    </row>
    <row r="33925" spans="20:52" x14ac:dyDescent="0.25">
      <c r="T33925" s="110"/>
      <c r="AJ33925" s="111"/>
      <c r="AO33925" s="111"/>
      <c r="AT33925" s="111"/>
      <c r="AV33925" s="111"/>
    </row>
    <row r="33926" spans="20:52" x14ac:dyDescent="0.25">
      <c r="T33926" s="110"/>
      <c r="AV33926" s="111"/>
    </row>
    <row r="33927" spans="20:52" x14ac:dyDescent="0.25">
      <c r="T33927" s="110"/>
      <c r="AJ33927" s="111"/>
      <c r="AO33927" s="111"/>
      <c r="AP33927" s="111"/>
      <c r="AV33927" s="111"/>
    </row>
    <row r="33928" spans="20:52" x14ac:dyDescent="0.25">
      <c r="T33928" s="110"/>
      <c r="AJ33928" s="111"/>
      <c r="AO33928" s="111"/>
      <c r="AP33928" s="111"/>
      <c r="AV33928" s="111"/>
    </row>
    <row r="33929" spans="20:52" x14ac:dyDescent="0.25">
      <c r="T33929" s="110"/>
      <c r="AJ33929" s="111"/>
      <c r="AO33929" s="111"/>
      <c r="AP33929" s="111"/>
      <c r="AV33929" s="111"/>
    </row>
    <row r="33930" spans="20:52" x14ac:dyDescent="0.25">
      <c r="T33930" s="110"/>
    </row>
    <row r="33931" spans="20:52" x14ac:dyDescent="0.25">
      <c r="T33931" s="110"/>
    </row>
    <row r="33932" spans="20:52" x14ac:dyDescent="0.25">
      <c r="T33932" s="110"/>
    </row>
    <row r="33933" spans="20:52" x14ac:dyDescent="0.25">
      <c r="T33933" s="110"/>
      <c r="AV33933" s="111"/>
    </row>
    <row r="33934" spans="20:52" x14ac:dyDescent="0.25">
      <c r="T33934" s="110"/>
      <c r="AJ33934" s="111"/>
      <c r="AO33934" s="111"/>
      <c r="AP33934" s="111"/>
      <c r="AR33934" s="111"/>
      <c r="AV33934" s="111"/>
    </row>
    <row r="33935" spans="20:52" x14ac:dyDescent="0.25">
      <c r="T33935" s="110"/>
      <c r="AV33935" s="111"/>
    </row>
    <row r="33936" spans="20:52" x14ac:dyDescent="0.25">
      <c r="T33936" s="110"/>
    </row>
    <row r="33937" spans="20:52" x14ac:dyDescent="0.25">
      <c r="T33937" s="110"/>
    </row>
    <row r="33938" spans="20:52" x14ac:dyDescent="0.25">
      <c r="T33938" s="110"/>
      <c r="AV33938" s="111"/>
    </row>
    <row r="33939" spans="20:52" x14ac:dyDescent="0.25">
      <c r="T33939" s="110"/>
      <c r="AV33939" s="111"/>
    </row>
    <row r="33940" spans="20:52" x14ac:dyDescent="0.25">
      <c r="T33940" s="110"/>
      <c r="AZ33940" s="111"/>
    </row>
    <row r="33941" spans="20:52" x14ac:dyDescent="0.25">
      <c r="T33941" s="110"/>
    </row>
    <row r="33942" spans="20:52" x14ac:dyDescent="0.25">
      <c r="T33942" s="110"/>
      <c r="AJ33942" s="111"/>
      <c r="AO33942" s="111"/>
      <c r="AV33942" s="111"/>
    </row>
    <row r="33943" spans="20:52" x14ac:dyDescent="0.25">
      <c r="T33943" s="110"/>
      <c r="AP33943" s="111"/>
    </row>
    <row r="33944" spans="20:52" x14ac:dyDescent="0.25">
      <c r="T33944" s="110"/>
      <c r="AJ33944" s="111"/>
      <c r="AO33944" s="111"/>
      <c r="AV33944" s="111"/>
    </row>
    <row r="33945" spans="20:52" x14ac:dyDescent="0.25">
      <c r="T33945" s="110"/>
    </row>
    <row r="33946" spans="20:52" x14ac:dyDescent="0.25">
      <c r="T33946" s="110"/>
    </row>
    <row r="33947" spans="20:52" x14ac:dyDescent="0.25">
      <c r="T33947" s="110"/>
      <c r="AT33947" s="111"/>
      <c r="AV33947" s="111"/>
    </row>
    <row r="33948" spans="20:52" x14ac:dyDescent="0.25">
      <c r="T33948" s="110"/>
      <c r="AJ33948" s="111"/>
      <c r="AO33948" s="111"/>
      <c r="AV33948" s="111"/>
      <c r="AZ33948" s="111"/>
    </row>
    <row r="33949" spans="20:52" x14ac:dyDescent="0.25">
      <c r="T33949" s="110"/>
      <c r="AV33949" s="111"/>
    </row>
    <row r="33950" spans="20:52" x14ac:dyDescent="0.25">
      <c r="T33950" s="110"/>
      <c r="AJ33950" s="111"/>
      <c r="AO33950" s="111"/>
      <c r="AV33950" s="111"/>
    </row>
    <row r="33951" spans="20:52" x14ac:dyDescent="0.25">
      <c r="T33951" s="110"/>
      <c r="AJ33951" s="111"/>
      <c r="AO33951" s="111"/>
      <c r="AP33951" s="111"/>
      <c r="AV33951" s="111"/>
    </row>
    <row r="33952" spans="20:52" x14ac:dyDescent="0.25">
      <c r="T33952" s="110"/>
      <c r="AJ33952" s="111"/>
      <c r="AO33952" s="111"/>
      <c r="AP33952" s="111"/>
      <c r="AV33952" s="111"/>
    </row>
    <row r="33953" spans="20:52" x14ac:dyDescent="0.25">
      <c r="T33953" s="110"/>
      <c r="AJ33953" s="111"/>
      <c r="AT33953" s="111"/>
      <c r="AV33953" s="111"/>
    </row>
    <row r="33954" spans="20:52" x14ac:dyDescent="0.25">
      <c r="T33954" s="110"/>
      <c r="AV33954" s="111"/>
    </row>
    <row r="33955" spans="20:52" x14ac:dyDescent="0.25">
      <c r="T33955" s="110"/>
      <c r="AJ33955" s="111"/>
      <c r="AO33955" s="111"/>
      <c r="AV33955" s="111"/>
    </row>
    <row r="33956" spans="20:52" x14ac:dyDescent="0.25">
      <c r="T33956" s="110"/>
      <c r="AJ33956" s="111"/>
      <c r="AV33956" s="111"/>
    </row>
    <row r="33957" spans="20:52" x14ac:dyDescent="0.25">
      <c r="T33957" s="110"/>
      <c r="AZ33957" s="111"/>
    </row>
    <row r="33958" spans="20:52" x14ac:dyDescent="0.25">
      <c r="T33958" s="110"/>
      <c r="AJ33958" s="111"/>
      <c r="AO33958" s="111"/>
      <c r="AT33958" s="111"/>
    </row>
    <row r="33959" spans="20:52" x14ac:dyDescent="0.25">
      <c r="T33959" s="110"/>
      <c r="AJ33959" s="111"/>
      <c r="AO33959" s="111"/>
      <c r="AV33959" s="111"/>
    </row>
    <row r="33960" spans="20:52" x14ac:dyDescent="0.25">
      <c r="T33960" s="110"/>
    </row>
    <row r="33961" spans="20:52" x14ac:dyDescent="0.25">
      <c r="T33961" s="110"/>
    </row>
    <row r="33962" spans="20:52" x14ac:dyDescent="0.25">
      <c r="T33962" s="110"/>
    </row>
    <row r="33963" spans="20:52" x14ac:dyDescent="0.25">
      <c r="T33963" s="110"/>
      <c r="AJ33963" s="111"/>
      <c r="AO33963" s="111"/>
      <c r="AV33963" s="111"/>
    </row>
    <row r="33964" spans="20:52" x14ac:dyDescent="0.25">
      <c r="T33964" s="110"/>
      <c r="AT33964" s="111"/>
      <c r="AV33964" s="111"/>
    </row>
    <row r="33965" spans="20:52" x14ac:dyDescent="0.25">
      <c r="T33965" s="110"/>
    </row>
    <row r="33966" spans="20:52" x14ac:dyDescent="0.25">
      <c r="T33966" s="110"/>
      <c r="AJ33966" s="111"/>
      <c r="AP33966" s="111"/>
      <c r="AV33966" s="111"/>
      <c r="AZ33966" s="111"/>
    </row>
    <row r="33967" spans="20:52" x14ac:dyDescent="0.25">
      <c r="T33967" s="110"/>
    </row>
    <row r="33968" spans="20:52" x14ac:dyDescent="0.25">
      <c r="T33968" s="110"/>
    </row>
    <row r="33969" spans="20:48" x14ac:dyDescent="0.25">
      <c r="T33969" s="110"/>
      <c r="AP33969" s="111"/>
      <c r="AV33969" s="111"/>
    </row>
    <row r="33970" spans="20:48" x14ac:dyDescent="0.25">
      <c r="T33970" s="110"/>
      <c r="AJ33970" s="111"/>
      <c r="AO33970" s="111"/>
      <c r="AP33970" s="111"/>
      <c r="AV33970" s="111"/>
    </row>
    <row r="33971" spans="20:48" x14ac:dyDescent="0.25">
      <c r="T33971" s="110"/>
      <c r="AJ33971" s="111"/>
      <c r="AO33971" s="111"/>
      <c r="AV33971" s="111"/>
    </row>
    <row r="33972" spans="20:48" x14ac:dyDescent="0.25">
      <c r="T33972" s="110"/>
    </row>
    <row r="33973" spans="20:48" x14ac:dyDescent="0.25">
      <c r="T33973" s="110"/>
    </row>
    <row r="33974" spans="20:48" x14ac:dyDescent="0.25">
      <c r="T33974" s="110"/>
    </row>
    <row r="33975" spans="20:48" x14ac:dyDescent="0.25">
      <c r="T33975" s="110"/>
    </row>
    <row r="33976" spans="20:48" x14ac:dyDescent="0.25">
      <c r="T33976" s="110"/>
      <c r="AJ33976" s="111"/>
    </row>
    <row r="33977" spans="20:48" x14ac:dyDescent="0.25">
      <c r="T33977" s="110"/>
      <c r="AJ33977" s="111"/>
      <c r="AO33977" s="111"/>
      <c r="AV33977" s="111"/>
    </row>
    <row r="33978" spans="20:48" x14ac:dyDescent="0.25">
      <c r="T33978" s="110"/>
      <c r="AV33978" s="111"/>
    </row>
    <row r="33979" spans="20:48" x14ac:dyDescent="0.25">
      <c r="T33979" s="110"/>
      <c r="AO33979" s="111"/>
      <c r="AV33979" s="111"/>
    </row>
    <row r="33980" spans="20:48" x14ac:dyDescent="0.25">
      <c r="T33980" s="110"/>
    </row>
    <row r="33981" spans="20:48" x14ac:dyDescent="0.25">
      <c r="T33981" s="110"/>
      <c r="AJ33981" s="111"/>
      <c r="AO33981" s="111"/>
      <c r="AV33981" s="111"/>
    </row>
    <row r="33982" spans="20:48" x14ac:dyDescent="0.25">
      <c r="T33982" s="110"/>
    </row>
    <row r="33983" spans="20:48" x14ac:dyDescent="0.25">
      <c r="T33983" s="110"/>
      <c r="AJ33983" s="111"/>
      <c r="AO33983" s="111"/>
      <c r="AV33983" s="111"/>
    </row>
    <row r="33984" spans="20:48" x14ac:dyDescent="0.25">
      <c r="T33984" s="110"/>
    </row>
    <row r="33985" spans="20:52" x14ac:dyDescent="0.25">
      <c r="T33985" s="110"/>
      <c r="AJ33985" s="111"/>
      <c r="AO33985" s="111"/>
      <c r="AV33985" s="111"/>
    </row>
    <row r="33986" spans="20:52" x14ac:dyDescent="0.25">
      <c r="T33986" s="110"/>
    </row>
    <row r="33987" spans="20:52" x14ac:dyDescent="0.25">
      <c r="T33987" s="110"/>
    </row>
    <row r="33988" spans="20:52" x14ac:dyDescent="0.25">
      <c r="T33988" s="110"/>
      <c r="AJ33988" s="111"/>
      <c r="AO33988" s="111"/>
      <c r="AT33988" s="111"/>
      <c r="AV33988" s="111"/>
    </row>
    <row r="33989" spans="20:52" x14ac:dyDescent="0.25">
      <c r="T33989" s="110"/>
      <c r="AJ33989" s="111"/>
      <c r="AO33989" s="111"/>
      <c r="AV33989" s="111"/>
    </row>
    <row r="33990" spans="20:52" x14ac:dyDescent="0.25">
      <c r="T33990" s="110"/>
    </row>
    <row r="33991" spans="20:52" x14ac:dyDescent="0.25">
      <c r="T33991" s="110"/>
    </row>
    <row r="33992" spans="20:52" x14ac:dyDescent="0.25">
      <c r="T33992" s="110"/>
    </row>
    <row r="33993" spans="20:52" x14ac:dyDescent="0.25">
      <c r="T33993" s="110"/>
      <c r="AJ33993" s="111"/>
      <c r="AO33993" s="111"/>
      <c r="AV33993" s="111"/>
    </row>
    <row r="33994" spans="20:52" x14ac:dyDescent="0.25">
      <c r="T33994" s="110"/>
      <c r="AJ33994" s="111"/>
      <c r="AO33994" s="111"/>
      <c r="AR33994" s="111"/>
      <c r="AV33994" s="111"/>
    </row>
    <row r="33995" spans="20:52" x14ac:dyDescent="0.25">
      <c r="T33995" s="110"/>
    </row>
    <row r="33996" spans="20:52" x14ac:dyDescent="0.25">
      <c r="T33996" s="110"/>
      <c r="AJ33996" s="111"/>
      <c r="AO33996" s="111"/>
      <c r="AV33996" s="111"/>
    </row>
    <row r="33997" spans="20:52" x14ac:dyDescent="0.25">
      <c r="T33997" s="110"/>
      <c r="AJ33997" s="111"/>
      <c r="AO33997" s="111"/>
    </row>
    <row r="33998" spans="20:52" x14ac:dyDescent="0.25">
      <c r="T33998" s="110"/>
      <c r="AJ33998" s="111"/>
      <c r="AO33998" s="111"/>
      <c r="AV33998" s="111"/>
    </row>
    <row r="33999" spans="20:52" x14ac:dyDescent="0.25">
      <c r="T33999" s="110"/>
      <c r="AZ33999" s="111"/>
    </row>
    <row r="34000" spans="20:52" x14ac:dyDescent="0.25">
      <c r="T34000" s="110"/>
    </row>
    <row r="34001" spans="20:52" x14ac:dyDescent="0.25">
      <c r="T34001" s="110"/>
    </row>
    <row r="34002" spans="20:52" x14ac:dyDescent="0.25">
      <c r="T34002" s="110"/>
      <c r="AJ34002" s="111"/>
      <c r="AO34002" s="111"/>
      <c r="AP34002" s="111"/>
      <c r="AR34002" s="111"/>
      <c r="AT34002" s="111"/>
      <c r="AV34002" s="111"/>
    </row>
    <row r="34003" spans="20:52" x14ac:dyDescent="0.25">
      <c r="T34003" s="110"/>
      <c r="AP34003" s="111"/>
      <c r="AV34003" s="111"/>
      <c r="AZ34003" s="111"/>
    </row>
    <row r="34004" spans="20:52" x14ac:dyDescent="0.25">
      <c r="T34004" s="110"/>
    </row>
    <row r="34005" spans="20:52" x14ac:dyDescent="0.25">
      <c r="T34005" s="110"/>
    </row>
    <row r="34006" spans="20:52" x14ac:dyDescent="0.25">
      <c r="T34006" s="110"/>
      <c r="AJ34006" s="111"/>
      <c r="AO34006" s="111"/>
      <c r="AV34006" s="111"/>
    </row>
    <row r="34007" spans="20:52" x14ac:dyDescent="0.25">
      <c r="T34007" s="110"/>
    </row>
    <row r="34008" spans="20:52" x14ac:dyDescent="0.25">
      <c r="T34008" s="110"/>
      <c r="AJ34008" s="111"/>
      <c r="AO34008" s="111"/>
      <c r="AV34008" s="111"/>
    </row>
    <row r="34009" spans="20:52" x14ac:dyDescent="0.25">
      <c r="T34009" s="110"/>
      <c r="AJ34009" s="111"/>
      <c r="AO34009" s="111"/>
      <c r="AV34009" s="111"/>
    </row>
    <row r="34010" spans="20:52" x14ac:dyDescent="0.25">
      <c r="T34010" s="110"/>
    </row>
    <row r="34011" spans="20:52" x14ac:dyDescent="0.25">
      <c r="T34011" s="110"/>
      <c r="AJ34011" s="111"/>
      <c r="AO34011" s="111"/>
    </row>
    <row r="34012" spans="20:52" x14ac:dyDescent="0.25">
      <c r="T34012" s="110"/>
      <c r="AJ34012" s="111"/>
      <c r="AO34012" s="111"/>
    </row>
    <row r="34013" spans="20:52" x14ac:dyDescent="0.25">
      <c r="T34013" s="110"/>
    </row>
    <row r="34014" spans="20:52" x14ac:dyDescent="0.25">
      <c r="T34014" s="110"/>
    </row>
    <row r="34015" spans="20:52" x14ac:dyDescent="0.25">
      <c r="T34015" s="110"/>
    </row>
    <row r="34016" spans="20:52" x14ac:dyDescent="0.25">
      <c r="T34016" s="110"/>
      <c r="AJ34016" s="111"/>
      <c r="AP34016" s="111"/>
      <c r="AV34016" s="111"/>
    </row>
    <row r="34017" spans="20:52" x14ac:dyDescent="0.25">
      <c r="T34017" s="110"/>
    </row>
    <row r="34018" spans="20:52" x14ac:dyDescent="0.25">
      <c r="T34018" s="110"/>
      <c r="AJ34018" s="111"/>
      <c r="AO34018" s="111"/>
      <c r="AP34018" s="111"/>
      <c r="AV34018" s="111"/>
    </row>
    <row r="34019" spans="20:52" x14ac:dyDescent="0.25">
      <c r="T34019" s="110"/>
      <c r="AJ34019" s="111"/>
      <c r="AO34019" s="111"/>
      <c r="AP34019" s="111"/>
      <c r="AT34019" s="111"/>
      <c r="AV34019" s="111"/>
    </row>
    <row r="34020" spans="20:52" x14ac:dyDescent="0.25">
      <c r="T34020" s="110"/>
      <c r="AJ34020" s="111"/>
      <c r="AO34020" s="111"/>
    </row>
    <row r="34021" spans="20:52" x14ac:dyDescent="0.25">
      <c r="T34021" s="110"/>
      <c r="AJ34021" s="111"/>
      <c r="AO34021" s="111"/>
      <c r="AP34021" s="111"/>
      <c r="AV34021" s="111"/>
      <c r="AZ34021" s="111"/>
    </row>
    <row r="34022" spans="20:52" x14ac:dyDescent="0.25">
      <c r="T34022" s="110"/>
      <c r="AJ34022" s="111"/>
      <c r="AO34022" s="111"/>
      <c r="AV34022" s="111"/>
    </row>
    <row r="34023" spans="20:52" x14ac:dyDescent="0.25">
      <c r="T34023" s="110"/>
      <c r="AJ34023" s="111"/>
      <c r="AO34023" s="111"/>
      <c r="AP34023" s="111"/>
      <c r="AT34023" s="111"/>
      <c r="AV34023" s="111"/>
    </row>
    <row r="34024" spans="20:52" x14ac:dyDescent="0.25">
      <c r="T34024" s="110"/>
      <c r="AP34024" s="111"/>
      <c r="AV34024" s="111"/>
    </row>
    <row r="34025" spans="20:52" x14ac:dyDescent="0.25">
      <c r="T34025" s="110"/>
      <c r="AJ34025" s="111"/>
      <c r="AO34025" s="111"/>
      <c r="AV34025" s="111"/>
    </row>
    <row r="34026" spans="20:52" x14ac:dyDescent="0.25">
      <c r="T34026" s="110"/>
      <c r="AJ34026" s="111"/>
      <c r="AO34026" s="111"/>
    </row>
    <row r="34027" spans="20:52" x14ac:dyDescent="0.25">
      <c r="T34027" s="110"/>
      <c r="AJ34027" s="111"/>
      <c r="AO34027" s="111"/>
      <c r="AV34027" s="111"/>
    </row>
    <row r="34028" spans="20:52" x14ac:dyDescent="0.25">
      <c r="T34028" s="110"/>
      <c r="AJ34028" s="111"/>
      <c r="AO34028" s="111"/>
    </row>
    <row r="34029" spans="20:52" x14ac:dyDescent="0.25">
      <c r="T34029" s="110"/>
    </row>
    <row r="34030" spans="20:52" x14ac:dyDescent="0.25">
      <c r="T34030" s="110"/>
    </row>
    <row r="34031" spans="20:52" x14ac:dyDescent="0.25">
      <c r="T34031" s="110"/>
      <c r="AT34031" s="111"/>
      <c r="AV34031" s="111"/>
    </row>
    <row r="34032" spans="20:52" x14ac:dyDescent="0.25">
      <c r="T34032" s="110"/>
      <c r="AV34032" s="111"/>
    </row>
    <row r="34033" spans="20:52" x14ac:dyDescent="0.25">
      <c r="T34033" s="110"/>
    </row>
    <row r="34034" spans="20:52" x14ac:dyDescent="0.25">
      <c r="T34034" s="110"/>
      <c r="AJ34034" s="111"/>
      <c r="AO34034" s="111"/>
      <c r="AP34034" s="111"/>
      <c r="AV34034" s="111"/>
    </row>
    <row r="34035" spans="20:52" x14ac:dyDescent="0.25">
      <c r="T34035" s="110"/>
    </row>
    <row r="34036" spans="20:52" x14ac:dyDescent="0.25">
      <c r="T34036" s="110"/>
      <c r="AO34036" s="111"/>
      <c r="AV34036" s="111"/>
    </row>
    <row r="34037" spans="20:52" x14ac:dyDescent="0.25">
      <c r="T34037" s="110"/>
      <c r="AJ34037" s="111"/>
      <c r="AP34037" s="111"/>
      <c r="AV34037" s="111"/>
    </row>
    <row r="34038" spans="20:52" x14ac:dyDescent="0.25">
      <c r="T34038" s="110"/>
      <c r="AP34038" s="111"/>
      <c r="AT34038" s="111"/>
      <c r="AV34038" s="111"/>
    </row>
    <row r="34039" spans="20:52" x14ac:dyDescent="0.25">
      <c r="T34039" s="110"/>
      <c r="AJ34039" s="111"/>
      <c r="AO34039" s="111"/>
    </row>
    <row r="34040" spans="20:52" x14ac:dyDescent="0.25">
      <c r="T34040" s="110"/>
      <c r="AJ34040" s="111"/>
      <c r="AO34040" s="111"/>
      <c r="AV34040" s="111"/>
      <c r="AZ34040" s="111"/>
    </row>
    <row r="34041" spans="20:52" x14ac:dyDescent="0.25">
      <c r="T34041" s="110"/>
      <c r="AO34041" s="111"/>
      <c r="AP34041" s="111"/>
      <c r="AV34041" s="111"/>
    </row>
    <row r="34042" spans="20:52" x14ac:dyDescent="0.25">
      <c r="T34042" s="110"/>
      <c r="AJ34042" s="111"/>
      <c r="AO34042" s="111"/>
      <c r="AP34042" s="111"/>
      <c r="AV34042" s="111"/>
    </row>
    <row r="34043" spans="20:52" x14ac:dyDescent="0.25">
      <c r="T34043" s="110"/>
      <c r="AJ34043" s="111"/>
      <c r="AO34043" s="111"/>
      <c r="AV34043" s="111"/>
    </row>
    <row r="34044" spans="20:52" x14ac:dyDescent="0.25">
      <c r="T34044" s="110"/>
    </row>
    <row r="34045" spans="20:52" x14ac:dyDescent="0.25">
      <c r="T34045" s="110"/>
      <c r="AJ34045" s="111"/>
      <c r="AO34045" s="111"/>
      <c r="AV34045" s="111"/>
    </row>
    <row r="34046" spans="20:52" x14ac:dyDescent="0.25">
      <c r="T34046" s="110"/>
      <c r="AJ34046" s="111"/>
      <c r="AP34046" s="111"/>
    </row>
    <row r="34047" spans="20:52" x14ac:dyDescent="0.25">
      <c r="T34047" s="110"/>
    </row>
    <row r="34048" spans="20:52" x14ac:dyDescent="0.25">
      <c r="T34048" s="110"/>
      <c r="AJ34048" s="111"/>
      <c r="AO34048" s="111"/>
      <c r="AP34048" s="111"/>
      <c r="AR34048" s="111"/>
      <c r="AV34048" s="111"/>
    </row>
    <row r="34049" spans="20:52" x14ac:dyDescent="0.25">
      <c r="T34049" s="110"/>
    </row>
    <row r="34050" spans="20:52" x14ac:dyDescent="0.25">
      <c r="T34050" s="110"/>
      <c r="AJ34050" s="111"/>
      <c r="AO34050" s="111"/>
      <c r="AV34050" s="111"/>
    </row>
    <row r="34051" spans="20:52" x14ac:dyDescent="0.25">
      <c r="T34051" s="110"/>
    </row>
    <row r="34052" spans="20:52" x14ac:dyDescent="0.25">
      <c r="T34052" s="110"/>
    </row>
    <row r="34053" spans="20:52" x14ac:dyDescent="0.25">
      <c r="T34053" s="110"/>
    </row>
    <row r="34054" spans="20:52" x14ac:dyDescent="0.25">
      <c r="T34054" s="110"/>
      <c r="AJ34054" s="111"/>
      <c r="AO34054" s="111"/>
      <c r="AV34054" s="111"/>
      <c r="AZ34054" s="111"/>
    </row>
    <row r="34055" spans="20:52" x14ac:dyDescent="0.25">
      <c r="T34055" s="110"/>
    </row>
    <row r="34056" spans="20:52" x14ac:dyDescent="0.25">
      <c r="T34056" s="110"/>
      <c r="AO34056" s="111"/>
      <c r="AV34056" s="111"/>
    </row>
    <row r="34057" spans="20:52" x14ac:dyDescent="0.25">
      <c r="T34057" s="110"/>
      <c r="AV34057" s="111"/>
    </row>
    <row r="34058" spans="20:52" x14ac:dyDescent="0.25">
      <c r="T34058" s="110"/>
      <c r="AZ34058" s="111"/>
    </row>
    <row r="34059" spans="20:52" x14ac:dyDescent="0.25">
      <c r="T34059" s="110"/>
      <c r="AV34059" s="111"/>
    </row>
    <row r="34060" spans="20:52" x14ac:dyDescent="0.25">
      <c r="T34060" s="110"/>
      <c r="AJ34060" s="111"/>
      <c r="AO34060" s="111"/>
      <c r="AT34060" s="111"/>
      <c r="AV34060" s="111"/>
    </row>
    <row r="34061" spans="20:52" x14ac:dyDescent="0.25">
      <c r="T34061" s="110"/>
      <c r="AZ34061" s="111"/>
    </row>
    <row r="34062" spans="20:52" x14ac:dyDescent="0.25">
      <c r="T34062" s="110"/>
    </row>
    <row r="34063" spans="20:52" x14ac:dyDescent="0.25">
      <c r="T34063" s="110"/>
    </row>
    <row r="34064" spans="20:52" x14ac:dyDescent="0.25">
      <c r="T34064" s="110"/>
      <c r="AJ34064" s="111"/>
      <c r="AP34064" s="111"/>
      <c r="AV34064" s="111"/>
    </row>
    <row r="34065" spans="20:52" x14ac:dyDescent="0.25">
      <c r="T34065" s="110"/>
      <c r="AJ34065" s="111"/>
      <c r="AO34065" s="111"/>
      <c r="AP34065" s="111"/>
      <c r="AV34065" s="111"/>
      <c r="AZ34065" s="111"/>
    </row>
    <row r="34066" spans="20:52" x14ac:dyDescent="0.25">
      <c r="T34066" s="110"/>
      <c r="AJ34066" s="111"/>
      <c r="AO34066" s="111"/>
      <c r="AV34066" s="111"/>
    </row>
    <row r="34067" spans="20:52" x14ac:dyDescent="0.25">
      <c r="T34067" s="110"/>
    </row>
    <row r="34068" spans="20:52" x14ac:dyDescent="0.25">
      <c r="T34068" s="110"/>
      <c r="AJ34068" s="111"/>
      <c r="AP34068" s="111"/>
      <c r="AV34068" s="111"/>
    </row>
    <row r="34069" spans="20:52" x14ac:dyDescent="0.25">
      <c r="T34069" s="110"/>
      <c r="AJ34069" s="111"/>
      <c r="AO34069" s="111"/>
      <c r="AT34069" s="111"/>
    </row>
    <row r="34070" spans="20:52" x14ac:dyDescent="0.25">
      <c r="T34070" s="110"/>
    </row>
    <row r="34071" spans="20:52" x14ac:dyDescent="0.25">
      <c r="T34071" s="110"/>
      <c r="AJ34071" s="111"/>
      <c r="AO34071" s="111"/>
      <c r="AT34071" s="111"/>
      <c r="AV34071" s="111"/>
    </row>
    <row r="34072" spans="20:52" x14ac:dyDescent="0.25">
      <c r="T34072" s="110"/>
    </row>
    <row r="34073" spans="20:52" x14ac:dyDescent="0.25">
      <c r="T34073" s="110"/>
      <c r="AV34073" s="111"/>
    </row>
    <row r="34074" spans="20:52" x14ac:dyDescent="0.25">
      <c r="T34074" s="110"/>
    </row>
    <row r="34075" spans="20:52" x14ac:dyDescent="0.25">
      <c r="T34075" s="110"/>
    </row>
    <row r="34076" spans="20:52" x14ac:dyDescent="0.25">
      <c r="T34076" s="110"/>
      <c r="AJ34076" s="111"/>
      <c r="AO34076" s="111"/>
    </row>
    <row r="34077" spans="20:52" x14ac:dyDescent="0.25">
      <c r="T34077" s="110"/>
    </row>
    <row r="34078" spans="20:52" x14ac:dyDescent="0.25">
      <c r="T34078" s="110"/>
    </row>
    <row r="34079" spans="20:52" x14ac:dyDescent="0.25">
      <c r="T34079" s="110"/>
      <c r="AJ34079" s="111"/>
      <c r="AO34079" s="111"/>
      <c r="AV34079" s="111"/>
    </row>
    <row r="34080" spans="20:52" x14ac:dyDescent="0.25">
      <c r="T34080" s="110"/>
      <c r="AT34080" s="111"/>
    </row>
    <row r="34081" spans="20:48" x14ac:dyDescent="0.25">
      <c r="T34081" s="110"/>
      <c r="AJ34081" s="111"/>
      <c r="AO34081" s="111"/>
      <c r="AV34081" s="111"/>
    </row>
    <row r="34082" spans="20:48" x14ac:dyDescent="0.25">
      <c r="T34082" s="110"/>
      <c r="AV34082" s="111"/>
    </row>
    <row r="34083" spans="20:48" x14ac:dyDescent="0.25">
      <c r="T34083" s="110"/>
    </row>
    <row r="34084" spans="20:48" x14ac:dyDescent="0.25">
      <c r="T34084" s="110"/>
      <c r="AJ34084" s="111"/>
      <c r="AO34084" s="111"/>
      <c r="AP34084" s="111"/>
      <c r="AV34084" s="111"/>
    </row>
    <row r="34085" spans="20:48" x14ac:dyDescent="0.25">
      <c r="T34085" s="110"/>
      <c r="AJ34085" s="111"/>
      <c r="AO34085" s="111"/>
      <c r="AP34085" s="111"/>
    </row>
    <row r="34086" spans="20:48" x14ac:dyDescent="0.25">
      <c r="T34086" s="110"/>
    </row>
    <row r="34087" spans="20:48" x14ac:dyDescent="0.25">
      <c r="T34087" s="110"/>
      <c r="AP34087" s="111"/>
      <c r="AV34087" s="111"/>
    </row>
    <row r="34088" spans="20:48" x14ac:dyDescent="0.25">
      <c r="T34088" s="110"/>
      <c r="AJ34088" s="111"/>
      <c r="AO34088" s="111"/>
      <c r="AP34088" s="111"/>
      <c r="AV34088" s="111"/>
    </row>
    <row r="34089" spans="20:48" x14ac:dyDescent="0.25">
      <c r="T34089" s="110"/>
      <c r="AJ34089" s="111"/>
      <c r="AO34089" s="111"/>
      <c r="AT34089" s="111"/>
      <c r="AV34089" s="111"/>
    </row>
    <row r="34090" spans="20:48" x14ac:dyDescent="0.25">
      <c r="T34090" s="110"/>
      <c r="AP34090" s="111"/>
      <c r="AV34090" s="111"/>
    </row>
    <row r="34091" spans="20:48" x14ac:dyDescent="0.25">
      <c r="T34091" s="110"/>
      <c r="AJ34091" s="111"/>
      <c r="AO34091" s="111"/>
      <c r="AT34091" s="111"/>
      <c r="AV34091" s="111"/>
    </row>
    <row r="34092" spans="20:48" x14ac:dyDescent="0.25">
      <c r="T34092" s="110"/>
    </row>
    <row r="34093" spans="20:48" x14ac:dyDescent="0.25">
      <c r="T34093" s="110"/>
      <c r="AP34093" s="111"/>
      <c r="AV34093" s="111"/>
    </row>
    <row r="34094" spans="20:48" x14ac:dyDescent="0.25">
      <c r="T34094" s="110"/>
    </row>
    <row r="34095" spans="20:48" x14ac:dyDescent="0.25">
      <c r="T34095" s="110"/>
    </row>
    <row r="34096" spans="20:48" x14ac:dyDescent="0.25">
      <c r="T34096" s="110"/>
      <c r="AP34096" s="111"/>
      <c r="AR34096" s="111"/>
      <c r="AT34096" s="111"/>
    </row>
    <row r="34097" spans="20:52" x14ac:dyDescent="0.25">
      <c r="T34097" s="110"/>
    </row>
    <row r="34098" spans="20:52" x14ac:dyDescent="0.25">
      <c r="T34098" s="110"/>
    </row>
    <row r="34099" spans="20:52" x14ac:dyDescent="0.25">
      <c r="T34099" s="110"/>
      <c r="AJ34099" s="111"/>
      <c r="AP34099" s="111"/>
      <c r="AV34099" s="111"/>
      <c r="AZ34099" s="111"/>
    </row>
    <row r="34100" spans="20:52" x14ac:dyDescent="0.25">
      <c r="T34100" s="110"/>
      <c r="AO34100" s="111"/>
      <c r="AP34100" s="111"/>
    </row>
    <row r="34101" spans="20:52" x14ac:dyDescent="0.25">
      <c r="T34101" s="110"/>
      <c r="AJ34101" s="111"/>
      <c r="AO34101" s="111"/>
      <c r="AV34101" s="111"/>
    </row>
    <row r="34102" spans="20:52" x14ac:dyDescent="0.25">
      <c r="T34102" s="110"/>
    </row>
    <row r="34103" spans="20:52" x14ac:dyDescent="0.25">
      <c r="T34103" s="110"/>
      <c r="AJ34103" s="111"/>
      <c r="AO34103" s="111"/>
      <c r="AV34103" s="111"/>
    </row>
    <row r="34104" spans="20:52" x14ac:dyDescent="0.25">
      <c r="T34104" s="110"/>
    </row>
    <row r="34105" spans="20:52" x14ac:dyDescent="0.25">
      <c r="T34105" s="110"/>
      <c r="AJ34105" s="111"/>
      <c r="AO34105" s="111"/>
      <c r="AP34105" s="111"/>
      <c r="AR34105" s="111"/>
      <c r="AT34105" s="111"/>
      <c r="AV34105" s="111"/>
    </row>
    <row r="34106" spans="20:52" x14ac:dyDescent="0.25">
      <c r="T34106" s="110"/>
    </row>
    <row r="34107" spans="20:52" x14ac:dyDescent="0.25">
      <c r="T34107" s="110"/>
    </row>
    <row r="34108" spans="20:52" x14ac:dyDescent="0.25">
      <c r="T34108" s="110"/>
      <c r="AO34108" s="111"/>
    </row>
    <row r="34109" spans="20:52" x14ac:dyDescent="0.25">
      <c r="T34109" s="110"/>
      <c r="AV34109" s="111"/>
      <c r="AZ34109" s="111"/>
    </row>
    <row r="34110" spans="20:52" x14ac:dyDescent="0.25">
      <c r="T34110" s="110"/>
    </row>
    <row r="34111" spans="20:52" x14ac:dyDescent="0.25">
      <c r="T34111" s="110"/>
    </row>
    <row r="34112" spans="20:52" x14ac:dyDescent="0.25">
      <c r="T34112" s="110"/>
    </row>
    <row r="34113" spans="20:48" x14ac:dyDescent="0.25">
      <c r="T34113" s="110"/>
    </row>
    <row r="34114" spans="20:48" x14ac:dyDescent="0.25">
      <c r="T34114" s="110"/>
    </row>
    <row r="34115" spans="20:48" x14ac:dyDescent="0.25">
      <c r="T34115" s="110"/>
    </row>
    <row r="34116" spans="20:48" x14ac:dyDescent="0.25">
      <c r="T34116" s="110"/>
      <c r="AJ34116" s="111"/>
      <c r="AO34116" s="111"/>
      <c r="AV34116" s="111"/>
    </row>
    <row r="34117" spans="20:48" x14ac:dyDescent="0.25">
      <c r="T34117" s="110"/>
      <c r="AJ34117" s="111"/>
      <c r="AO34117" s="111"/>
    </row>
    <row r="34118" spans="20:48" x14ac:dyDescent="0.25">
      <c r="T34118" s="110"/>
      <c r="AJ34118" s="111"/>
      <c r="AO34118" s="111"/>
      <c r="AP34118" s="111"/>
      <c r="AV34118" s="111"/>
    </row>
    <row r="34119" spans="20:48" x14ac:dyDescent="0.25">
      <c r="T34119" s="110"/>
      <c r="AJ34119" s="111"/>
      <c r="AO34119" s="111"/>
      <c r="AV34119" s="111"/>
    </row>
    <row r="34120" spans="20:48" x14ac:dyDescent="0.25">
      <c r="T34120" s="110"/>
      <c r="AJ34120" s="111"/>
      <c r="AO34120" s="111"/>
      <c r="AT34120" s="111"/>
      <c r="AV34120" s="111"/>
    </row>
    <row r="34121" spans="20:48" x14ac:dyDescent="0.25">
      <c r="T34121" s="110"/>
    </row>
    <row r="34122" spans="20:48" x14ac:dyDescent="0.25">
      <c r="T34122" s="110"/>
    </row>
    <row r="34123" spans="20:48" x14ac:dyDescent="0.25">
      <c r="T34123" s="110"/>
      <c r="AT34123" s="111"/>
      <c r="AV34123" s="111"/>
    </row>
    <row r="34124" spans="20:48" x14ac:dyDescent="0.25">
      <c r="T34124" s="110"/>
      <c r="AJ34124" s="111"/>
      <c r="AO34124" s="111"/>
      <c r="AV34124" s="111"/>
    </row>
    <row r="34125" spans="20:48" x14ac:dyDescent="0.25">
      <c r="T34125" s="110"/>
    </row>
    <row r="34126" spans="20:48" x14ac:dyDescent="0.25">
      <c r="T34126" s="110"/>
      <c r="AJ34126" s="111"/>
      <c r="AO34126" s="111"/>
      <c r="AV34126" s="111"/>
    </row>
    <row r="34127" spans="20:48" x14ac:dyDescent="0.25">
      <c r="T34127" s="110"/>
      <c r="AJ34127" s="111"/>
      <c r="AO34127" s="111"/>
      <c r="AT34127" s="111"/>
    </row>
    <row r="34128" spans="20:48" x14ac:dyDescent="0.25">
      <c r="T34128" s="110"/>
      <c r="AJ34128" s="111"/>
      <c r="AO34128" s="111"/>
      <c r="AV34128" s="111"/>
    </row>
    <row r="34129" spans="20:48" x14ac:dyDescent="0.25">
      <c r="T34129" s="110"/>
    </row>
    <row r="34130" spans="20:48" x14ac:dyDescent="0.25">
      <c r="T34130" s="110"/>
    </row>
    <row r="34131" spans="20:48" x14ac:dyDescent="0.25">
      <c r="T34131" s="110"/>
    </row>
    <row r="34132" spans="20:48" x14ac:dyDescent="0.25">
      <c r="T34132" s="110"/>
    </row>
    <row r="34133" spans="20:48" x14ac:dyDescent="0.25">
      <c r="T34133" s="110"/>
    </row>
    <row r="34134" spans="20:48" x14ac:dyDescent="0.25">
      <c r="T34134" s="110"/>
    </row>
    <row r="34135" spans="20:48" x14ac:dyDescent="0.25">
      <c r="T34135" s="110"/>
    </row>
    <row r="34136" spans="20:48" x14ac:dyDescent="0.25">
      <c r="T34136" s="110"/>
      <c r="AJ34136" s="111"/>
      <c r="AO34136" s="111"/>
      <c r="AT34136" s="111"/>
    </row>
    <row r="34137" spans="20:48" x14ac:dyDescent="0.25">
      <c r="T34137" s="110"/>
      <c r="AO34137" s="111"/>
      <c r="AP34137" s="111"/>
      <c r="AV34137" s="111"/>
    </row>
    <row r="34138" spans="20:48" x14ac:dyDescent="0.25">
      <c r="T34138" s="110"/>
      <c r="AT34138" s="111"/>
      <c r="AV34138" s="111"/>
    </row>
    <row r="34139" spans="20:48" x14ac:dyDescent="0.25">
      <c r="T34139" s="110"/>
      <c r="AJ34139" s="111"/>
      <c r="AO34139" s="111"/>
      <c r="AP34139" s="111"/>
      <c r="AV34139" s="111"/>
    </row>
    <row r="34140" spans="20:48" x14ac:dyDescent="0.25">
      <c r="T34140" s="110"/>
    </row>
    <row r="34141" spans="20:48" x14ac:dyDescent="0.25">
      <c r="T34141" s="110"/>
    </row>
    <row r="34142" spans="20:48" x14ac:dyDescent="0.25">
      <c r="T34142" s="110"/>
    </row>
    <row r="34143" spans="20:48" x14ac:dyDescent="0.25">
      <c r="T34143" s="110"/>
      <c r="AJ34143" s="111"/>
      <c r="AO34143" s="111"/>
      <c r="AP34143" s="111"/>
      <c r="AV34143" s="111"/>
    </row>
    <row r="34144" spans="20:48" x14ac:dyDescent="0.25">
      <c r="T34144" s="110"/>
      <c r="AO34144" s="111"/>
      <c r="AV34144" s="111"/>
    </row>
    <row r="34145" spans="20:52" x14ac:dyDescent="0.25">
      <c r="T34145" s="110"/>
      <c r="AJ34145" s="111"/>
      <c r="AO34145" s="111"/>
      <c r="AP34145" s="111"/>
      <c r="AV34145" s="111"/>
    </row>
    <row r="34146" spans="20:52" x14ac:dyDescent="0.25">
      <c r="T34146" s="110"/>
    </row>
    <row r="34147" spans="20:52" x14ac:dyDescent="0.25">
      <c r="T34147" s="110"/>
      <c r="AJ34147" s="111"/>
      <c r="AO34147" s="111"/>
      <c r="AP34147" s="111"/>
      <c r="AV34147" s="111"/>
    </row>
    <row r="34148" spans="20:52" x14ac:dyDescent="0.25">
      <c r="T34148" s="110"/>
      <c r="AJ34148" s="111"/>
      <c r="AO34148" s="111"/>
      <c r="AT34148" s="111"/>
    </row>
    <row r="34149" spans="20:52" x14ac:dyDescent="0.25">
      <c r="T34149" s="110"/>
    </row>
    <row r="34150" spans="20:52" x14ac:dyDescent="0.25">
      <c r="T34150" s="110"/>
    </row>
    <row r="34151" spans="20:52" x14ac:dyDescent="0.25">
      <c r="T34151" s="110"/>
      <c r="AJ34151" s="111"/>
      <c r="AO34151" s="111"/>
      <c r="AV34151" s="111"/>
    </row>
    <row r="34152" spans="20:52" x14ac:dyDescent="0.25">
      <c r="T34152" s="110"/>
      <c r="AJ34152" s="111"/>
      <c r="AO34152" s="111"/>
      <c r="AT34152" s="111"/>
    </row>
    <row r="34153" spans="20:52" x14ac:dyDescent="0.25">
      <c r="T34153" s="110"/>
      <c r="AJ34153" s="111"/>
      <c r="AO34153" s="111"/>
      <c r="AP34153" s="111"/>
    </row>
    <row r="34154" spans="20:52" x14ac:dyDescent="0.25">
      <c r="T34154" s="110"/>
      <c r="AJ34154" s="111"/>
      <c r="AO34154" s="111"/>
      <c r="AV34154" s="111"/>
    </row>
    <row r="34155" spans="20:52" x14ac:dyDescent="0.25">
      <c r="T34155" s="110"/>
    </row>
    <row r="34156" spans="20:52" x14ac:dyDescent="0.25">
      <c r="T34156" s="110"/>
      <c r="AZ34156" s="111"/>
    </row>
    <row r="34157" spans="20:52" x14ac:dyDescent="0.25">
      <c r="T34157" s="110"/>
      <c r="AJ34157" s="111"/>
      <c r="AO34157" s="111"/>
      <c r="AP34157" s="111"/>
      <c r="AT34157" s="111"/>
    </row>
    <row r="34158" spans="20:52" x14ac:dyDescent="0.25">
      <c r="T34158" s="110"/>
      <c r="AJ34158" s="111"/>
      <c r="AO34158" s="111"/>
      <c r="AV34158" s="111"/>
    </row>
    <row r="34159" spans="20:52" x14ac:dyDescent="0.25">
      <c r="T34159" s="110"/>
      <c r="AJ34159" s="111"/>
      <c r="AP34159" s="111"/>
      <c r="AV34159" s="111"/>
      <c r="AZ34159" s="111"/>
    </row>
    <row r="34160" spans="20:52" x14ac:dyDescent="0.25">
      <c r="T34160" s="110"/>
      <c r="AO34160" s="111"/>
      <c r="AP34160" s="111"/>
      <c r="AV34160" s="111"/>
    </row>
    <row r="34161" spans="20:52" x14ac:dyDescent="0.25">
      <c r="T34161" s="110"/>
    </row>
    <row r="34162" spans="20:52" x14ac:dyDescent="0.25">
      <c r="T34162" s="110"/>
    </row>
    <row r="34163" spans="20:52" x14ac:dyDescent="0.25">
      <c r="T34163" s="110"/>
    </row>
    <row r="34164" spans="20:52" x14ac:dyDescent="0.25">
      <c r="T34164" s="110"/>
      <c r="AJ34164" s="111"/>
      <c r="AO34164" s="111"/>
      <c r="AP34164" s="111"/>
    </row>
    <row r="34165" spans="20:52" x14ac:dyDescent="0.25">
      <c r="T34165" s="110"/>
      <c r="AJ34165" s="111"/>
      <c r="AV34165" s="111"/>
      <c r="AZ34165" s="111"/>
    </row>
    <row r="34166" spans="20:52" x14ac:dyDescent="0.25">
      <c r="T34166" s="110"/>
    </row>
    <row r="34167" spans="20:52" x14ac:dyDescent="0.25">
      <c r="T34167" s="110"/>
      <c r="AZ34167" s="111"/>
    </row>
    <row r="34168" spans="20:52" x14ac:dyDescent="0.25">
      <c r="T34168" s="110"/>
    </row>
    <row r="34169" spans="20:52" x14ac:dyDescent="0.25">
      <c r="T34169" s="110"/>
      <c r="AJ34169" s="111"/>
      <c r="AO34169" s="111"/>
      <c r="AP34169" s="111"/>
      <c r="AR34169" s="111"/>
    </row>
    <row r="34170" spans="20:52" x14ac:dyDescent="0.25">
      <c r="T34170" s="110"/>
      <c r="AJ34170" s="111"/>
      <c r="AO34170" s="111"/>
    </row>
    <row r="34171" spans="20:52" x14ac:dyDescent="0.25">
      <c r="T34171" s="110"/>
      <c r="AJ34171" s="111"/>
      <c r="AO34171" s="111"/>
      <c r="AV34171" s="111"/>
    </row>
    <row r="34172" spans="20:52" x14ac:dyDescent="0.25">
      <c r="T34172" s="110"/>
      <c r="AO34172" s="111"/>
      <c r="AP34172" s="111"/>
      <c r="AV34172" s="111"/>
    </row>
    <row r="34173" spans="20:52" x14ac:dyDescent="0.25">
      <c r="T34173" s="110"/>
      <c r="AJ34173" s="111"/>
      <c r="AO34173" s="111"/>
      <c r="AP34173" s="111"/>
      <c r="AR34173" s="111"/>
      <c r="AV34173" s="111"/>
    </row>
    <row r="34174" spans="20:52" x14ac:dyDescent="0.25">
      <c r="T34174" s="110"/>
      <c r="AO34174" s="111"/>
      <c r="AV34174" s="111"/>
    </row>
    <row r="34175" spans="20:52" x14ac:dyDescent="0.25">
      <c r="T34175" s="110"/>
      <c r="AJ34175" s="111"/>
      <c r="AO34175" s="111"/>
      <c r="AR34175" s="111"/>
      <c r="AT34175" s="111"/>
      <c r="AV34175" s="111"/>
    </row>
    <row r="34176" spans="20:52" x14ac:dyDescent="0.25">
      <c r="T34176" s="110"/>
      <c r="AO34176" s="111"/>
      <c r="AP34176" s="111"/>
      <c r="AV34176" s="111"/>
    </row>
    <row r="34177" spans="20:52" x14ac:dyDescent="0.25">
      <c r="T34177" s="110"/>
    </row>
    <row r="34178" spans="20:52" x14ac:dyDescent="0.25">
      <c r="T34178" s="110"/>
      <c r="AV34178" s="111"/>
    </row>
    <row r="34179" spans="20:52" x14ac:dyDescent="0.25">
      <c r="T34179" s="110"/>
      <c r="AO34179" s="111"/>
      <c r="AP34179" s="111"/>
      <c r="AV34179" s="111"/>
    </row>
    <row r="34180" spans="20:52" x14ac:dyDescent="0.25">
      <c r="T34180" s="110"/>
    </row>
    <row r="34181" spans="20:52" x14ac:dyDescent="0.25">
      <c r="T34181" s="110"/>
    </row>
    <row r="34182" spans="20:52" x14ac:dyDescent="0.25">
      <c r="T34182" s="110"/>
    </row>
    <row r="34183" spans="20:52" x14ac:dyDescent="0.25">
      <c r="T34183" s="110"/>
    </row>
    <row r="34184" spans="20:52" x14ac:dyDescent="0.25">
      <c r="T34184" s="110"/>
    </row>
    <row r="34185" spans="20:52" x14ac:dyDescent="0.25">
      <c r="T34185" s="110"/>
      <c r="AJ34185" s="111"/>
      <c r="AO34185" s="111"/>
      <c r="AP34185" s="111"/>
      <c r="AT34185" s="111"/>
      <c r="AV34185" s="111"/>
      <c r="AZ34185" s="111"/>
    </row>
    <row r="34186" spans="20:52" x14ac:dyDescent="0.25">
      <c r="T34186" s="110"/>
      <c r="AJ34186" s="111"/>
      <c r="AO34186" s="111"/>
      <c r="AP34186" s="111"/>
      <c r="AV34186" s="111"/>
    </row>
    <row r="34187" spans="20:52" x14ac:dyDescent="0.25">
      <c r="T34187" s="110"/>
      <c r="AJ34187" s="111"/>
      <c r="AO34187" s="111"/>
      <c r="AP34187" s="111"/>
      <c r="AV34187" s="111"/>
    </row>
    <row r="34188" spans="20:52" x14ac:dyDescent="0.25">
      <c r="T34188" s="110"/>
      <c r="AJ34188" s="111"/>
      <c r="AO34188" s="111"/>
      <c r="AV34188" s="111"/>
    </row>
    <row r="34189" spans="20:52" x14ac:dyDescent="0.25">
      <c r="T34189" s="110"/>
    </row>
    <row r="34190" spans="20:52" x14ac:dyDescent="0.25">
      <c r="T34190" s="110"/>
      <c r="AJ34190" s="111"/>
      <c r="AO34190" s="111"/>
      <c r="AV34190" s="111"/>
    </row>
    <row r="34191" spans="20:52" x14ac:dyDescent="0.25">
      <c r="T34191" s="110"/>
      <c r="AR34191" s="111"/>
      <c r="AT34191" s="111"/>
      <c r="AV34191" s="111"/>
    </row>
    <row r="34192" spans="20:52" x14ac:dyDescent="0.25">
      <c r="T34192" s="110"/>
      <c r="AP34192" s="111"/>
      <c r="AT34192" s="111"/>
    </row>
    <row r="34193" spans="20:52" x14ac:dyDescent="0.25">
      <c r="T34193" s="110"/>
      <c r="AJ34193" s="111"/>
      <c r="AO34193" s="111"/>
      <c r="AP34193" s="111"/>
      <c r="AT34193" s="111"/>
      <c r="AV34193" s="111"/>
    </row>
    <row r="34194" spans="20:52" x14ac:dyDescent="0.25">
      <c r="T34194" s="110"/>
    </row>
    <row r="34195" spans="20:52" x14ac:dyDescent="0.25">
      <c r="T34195" s="110"/>
      <c r="AJ34195" s="111"/>
      <c r="AO34195" s="111"/>
      <c r="AT34195" s="111"/>
      <c r="AV34195" s="111"/>
    </row>
    <row r="34196" spans="20:52" x14ac:dyDescent="0.25">
      <c r="T34196" s="110"/>
    </row>
    <row r="34197" spans="20:52" x14ac:dyDescent="0.25">
      <c r="T34197" s="110"/>
    </row>
    <row r="34198" spans="20:52" x14ac:dyDescent="0.25">
      <c r="T34198" s="110"/>
      <c r="AZ34198" s="111"/>
    </row>
    <row r="34199" spans="20:52" x14ac:dyDescent="0.25">
      <c r="T34199" s="110"/>
      <c r="AP34199" s="111"/>
      <c r="AT34199" s="111"/>
      <c r="AV34199" s="111"/>
    </row>
    <row r="34200" spans="20:52" x14ac:dyDescent="0.25">
      <c r="T34200" s="110"/>
      <c r="AJ34200" s="111"/>
      <c r="AO34200" s="111"/>
      <c r="AR34200" s="111"/>
      <c r="AV34200" s="111"/>
    </row>
    <row r="34201" spans="20:52" x14ac:dyDescent="0.25">
      <c r="T34201" s="110"/>
      <c r="AJ34201" s="111"/>
      <c r="AO34201" s="111"/>
      <c r="AT34201" s="111"/>
    </row>
    <row r="34202" spans="20:52" x14ac:dyDescent="0.25">
      <c r="T34202" s="110"/>
      <c r="AJ34202" s="111"/>
      <c r="AO34202" s="111"/>
      <c r="AV34202" s="111"/>
    </row>
    <row r="34203" spans="20:52" x14ac:dyDescent="0.25">
      <c r="T34203" s="110"/>
      <c r="AJ34203" s="111"/>
      <c r="AO34203" s="111"/>
    </row>
    <row r="34204" spans="20:52" x14ac:dyDescent="0.25">
      <c r="T34204" s="110"/>
      <c r="AJ34204" s="111"/>
      <c r="AO34204" s="111"/>
      <c r="AP34204" s="111"/>
      <c r="AT34204" s="111"/>
      <c r="AV34204" s="111"/>
    </row>
    <row r="34205" spans="20:52" x14ac:dyDescent="0.25">
      <c r="T34205" s="110"/>
      <c r="AJ34205" s="111"/>
      <c r="AO34205" s="111"/>
      <c r="AR34205" s="111"/>
      <c r="AV34205" s="111"/>
    </row>
    <row r="34206" spans="20:52" x14ac:dyDescent="0.25">
      <c r="T34206" s="110"/>
      <c r="AV34206" s="111"/>
    </row>
    <row r="34207" spans="20:52" x14ac:dyDescent="0.25">
      <c r="T34207" s="110"/>
      <c r="AJ34207" s="111"/>
      <c r="AO34207" s="111"/>
      <c r="AV34207" s="111"/>
    </row>
    <row r="34208" spans="20:52" x14ac:dyDescent="0.25">
      <c r="T34208" s="110"/>
      <c r="AV34208" s="111"/>
    </row>
    <row r="34209" spans="20:52" x14ac:dyDescent="0.25">
      <c r="T34209" s="110"/>
    </row>
    <row r="34210" spans="20:52" x14ac:dyDescent="0.25">
      <c r="T34210" s="110"/>
      <c r="AJ34210" s="111"/>
      <c r="AO34210" s="111"/>
      <c r="AP34210" s="111"/>
      <c r="AV34210" s="111"/>
    </row>
    <row r="34211" spans="20:52" x14ac:dyDescent="0.25">
      <c r="T34211" s="110"/>
      <c r="AJ34211" s="111"/>
      <c r="AO34211" s="111"/>
      <c r="AR34211" s="111"/>
      <c r="AV34211" s="111"/>
    </row>
    <row r="34212" spans="20:52" x14ac:dyDescent="0.25">
      <c r="T34212" s="110"/>
    </row>
    <row r="34213" spans="20:52" x14ac:dyDescent="0.25">
      <c r="T34213" s="110"/>
    </row>
    <row r="34214" spans="20:52" x14ac:dyDescent="0.25">
      <c r="T34214" s="110"/>
    </row>
    <row r="34215" spans="20:52" x14ac:dyDescent="0.25">
      <c r="T34215" s="110"/>
      <c r="AZ34215" s="111"/>
    </row>
    <row r="34216" spans="20:52" x14ac:dyDescent="0.25">
      <c r="T34216" s="110"/>
      <c r="AJ34216" s="111"/>
      <c r="AO34216" s="111"/>
      <c r="AZ34216" s="111"/>
    </row>
    <row r="34217" spans="20:52" x14ac:dyDescent="0.25">
      <c r="T34217" s="110"/>
    </row>
    <row r="34218" spans="20:52" x14ac:dyDescent="0.25">
      <c r="T34218" s="110"/>
      <c r="AJ34218" s="111"/>
      <c r="AO34218" s="111"/>
      <c r="AP34218" s="111"/>
    </row>
    <row r="34219" spans="20:52" x14ac:dyDescent="0.25">
      <c r="T34219" s="110"/>
      <c r="AJ34219" s="111"/>
      <c r="AO34219" s="111"/>
      <c r="AV34219" s="111"/>
    </row>
    <row r="34220" spans="20:52" x14ac:dyDescent="0.25">
      <c r="T34220" s="110"/>
      <c r="AJ34220" s="111"/>
      <c r="AO34220" s="111"/>
      <c r="AV34220" s="111"/>
    </row>
    <row r="34221" spans="20:52" x14ac:dyDescent="0.25">
      <c r="T34221" s="110"/>
      <c r="AJ34221" s="111"/>
      <c r="AO34221" s="111"/>
      <c r="AV34221" s="111"/>
      <c r="AZ34221" s="111"/>
    </row>
    <row r="34222" spans="20:52" x14ac:dyDescent="0.25">
      <c r="T34222" s="110"/>
      <c r="AJ34222" s="111"/>
      <c r="AO34222" s="111"/>
      <c r="AP34222" s="111"/>
      <c r="AV34222" s="111"/>
    </row>
    <row r="34223" spans="20:52" x14ac:dyDescent="0.25">
      <c r="T34223" s="110"/>
    </row>
    <row r="34224" spans="20:52" x14ac:dyDescent="0.25">
      <c r="T34224" s="110"/>
    </row>
    <row r="34225" spans="20:52" x14ac:dyDescent="0.25">
      <c r="T34225" s="110"/>
      <c r="AP34225" s="111"/>
    </row>
    <row r="34226" spans="20:52" x14ac:dyDescent="0.25">
      <c r="T34226" s="110"/>
      <c r="AJ34226" s="111"/>
      <c r="AO34226" s="111"/>
      <c r="AT34226" s="111"/>
      <c r="AV34226" s="111"/>
    </row>
    <row r="34227" spans="20:52" x14ac:dyDescent="0.25">
      <c r="T34227" s="110"/>
      <c r="AJ34227" s="111"/>
      <c r="AP34227" s="111"/>
      <c r="AV34227" s="111"/>
    </row>
    <row r="34228" spans="20:52" x14ac:dyDescent="0.25">
      <c r="T34228" s="110"/>
      <c r="AZ34228" s="111"/>
    </row>
    <row r="34229" spans="20:52" x14ac:dyDescent="0.25">
      <c r="T34229" s="110"/>
      <c r="AJ34229" s="111"/>
      <c r="AO34229" s="111"/>
      <c r="AT34229" s="111"/>
      <c r="AV34229" s="111"/>
    </row>
    <row r="34230" spans="20:52" x14ac:dyDescent="0.25">
      <c r="T34230" s="110"/>
      <c r="AJ34230" s="111"/>
      <c r="AO34230" s="111"/>
      <c r="AV34230" s="111"/>
    </row>
    <row r="34231" spans="20:52" x14ac:dyDescent="0.25">
      <c r="T34231" s="110"/>
    </row>
    <row r="34232" spans="20:52" x14ac:dyDescent="0.25">
      <c r="T34232" s="110"/>
      <c r="AJ34232" s="111"/>
      <c r="AO34232" s="111"/>
      <c r="AR34232" s="111"/>
      <c r="AV34232" s="111"/>
    </row>
    <row r="34233" spans="20:52" x14ac:dyDescent="0.25">
      <c r="T34233" s="110"/>
      <c r="AV34233" s="111"/>
    </row>
    <row r="34234" spans="20:52" x14ac:dyDescent="0.25">
      <c r="T34234" s="110"/>
      <c r="AJ34234" s="111"/>
      <c r="AO34234" s="111"/>
      <c r="AP34234" s="111"/>
      <c r="AV34234" s="111"/>
      <c r="AZ34234" s="111"/>
    </row>
    <row r="34235" spans="20:52" x14ac:dyDescent="0.25">
      <c r="T34235" s="110"/>
      <c r="AV34235" s="111"/>
    </row>
    <row r="34236" spans="20:52" x14ac:dyDescent="0.25">
      <c r="T34236" s="110"/>
    </row>
    <row r="34237" spans="20:52" x14ac:dyDescent="0.25">
      <c r="T34237" s="110"/>
      <c r="AJ34237" s="111"/>
      <c r="AO34237" s="111"/>
    </row>
    <row r="34238" spans="20:52" x14ac:dyDescent="0.25">
      <c r="T34238" s="110"/>
      <c r="AJ34238" s="111"/>
      <c r="AO34238" s="111"/>
      <c r="AV34238" s="111"/>
    </row>
    <row r="34239" spans="20:52" x14ac:dyDescent="0.25">
      <c r="T34239" s="110"/>
    </row>
    <row r="34240" spans="20:52" x14ac:dyDescent="0.25">
      <c r="T34240" s="110"/>
      <c r="AV34240" s="111"/>
    </row>
    <row r="34241" spans="20:48" x14ac:dyDescent="0.25">
      <c r="T34241" s="110"/>
      <c r="AJ34241" s="111"/>
      <c r="AO34241" s="111"/>
      <c r="AP34241" s="111"/>
      <c r="AT34241" s="111"/>
      <c r="AV34241" s="111"/>
    </row>
    <row r="34242" spans="20:48" x14ac:dyDescent="0.25">
      <c r="T34242" s="110"/>
    </row>
    <row r="34243" spans="20:48" x14ac:dyDescent="0.25">
      <c r="T34243" s="110"/>
      <c r="AJ34243" s="111"/>
      <c r="AO34243" s="111"/>
      <c r="AT34243" s="111"/>
      <c r="AV34243" s="111"/>
    </row>
    <row r="34244" spans="20:48" x14ac:dyDescent="0.25">
      <c r="T34244" s="110"/>
    </row>
    <row r="34245" spans="20:48" x14ac:dyDescent="0.25">
      <c r="T34245" s="110"/>
      <c r="AJ34245" s="111"/>
      <c r="AO34245" s="111"/>
      <c r="AP34245" s="111"/>
      <c r="AR34245" s="111"/>
      <c r="AV34245" s="111"/>
    </row>
    <row r="34246" spans="20:48" x14ac:dyDescent="0.25">
      <c r="T34246" s="110"/>
      <c r="AJ34246" s="111"/>
      <c r="AO34246" s="111"/>
      <c r="AT34246" s="111"/>
      <c r="AV34246" s="111"/>
    </row>
    <row r="34247" spans="20:48" x14ac:dyDescent="0.25">
      <c r="T34247" s="110"/>
      <c r="AJ34247" s="111"/>
      <c r="AO34247" s="111"/>
      <c r="AP34247" s="111"/>
      <c r="AT34247" s="111"/>
      <c r="AV34247" s="111"/>
    </row>
    <row r="34248" spans="20:48" x14ac:dyDescent="0.25">
      <c r="T34248" s="110"/>
      <c r="AJ34248" s="111"/>
      <c r="AP34248" s="111"/>
      <c r="AV34248" s="111"/>
    </row>
    <row r="34249" spans="20:48" x14ac:dyDescent="0.25">
      <c r="T34249" s="110"/>
      <c r="AO34249" s="111"/>
      <c r="AP34249" s="111"/>
    </row>
    <row r="34250" spans="20:48" x14ac:dyDescent="0.25">
      <c r="T34250" s="110"/>
      <c r="AJ34250" s="111"/>
      <c r="AO34250" s="111"/>
      <c r="AV34250" s="111"/>
    </row>
    <row r="34251" spans="20:48" x14ac:dyDescent="0.25">
      <c r="T34251" s="110"/>
      <c r="AJ34251" s="111"/>
      <c r="AO34251" s="111"/>
      <c r="AP34251" s="111"/>
      <c r="AT34251" s="111"/>
      <c r="AV34251" s="111"/>
    </row>
    <row r="34252" spans="20:48" x14ac:dyDescent="0.25">
      <c r="T34252" s="110"/>
      <c r="AJ34252" s="111"/>
      <c r="AO34252" s="111"/>
      <c r="AT34252" s="111"/>
    </row>
    <row r="34253" spans="20:48" x14ac:dyDescent="0.25">
      <c r="T34253" s="110"/>
      <c r="AJ34253" s="111"/>
      <c r="AV34253" s="111"/>
    </row>
    <row r="34254" spans="20:48" x14ac:dyDescent="0.25">
      <c r="T34254" s="110"/>
    </row>
    <row r="34255" spans="20:48" x14ac:dyDescent="0.25">
      <c r="T34255" s="110"/>
      <c r="AT34255" s="111"/>
      <c r="AV34255" s="111"/>
    </row>
    <row r="34256" spans="20:48" x14ac:dyDescent="0.25">
      <c r="T34256" s="110"/>
      <c r="AJ34256" s="111"/>
      <c r="AT34256" s="111"/>
      <c r="AV34256" s="111"/>
    </row>
    <row r="34257" spans="20:52" x14ac:dyDescent="0.25">
      <c r="T34257" s="110"/>
      <c r="AJ34257" s="111"/>
      <c r="AO34257" s="111"/>
      <c r="AT34257" s="111"/>
      <c r="AV34257" s="111"/>
    </row>
    <row r="34258" spans="20:52" x14ac:dyDescent="0.25">
      <c r="T34258" s="110"/>
      <c r="AZ34258" s="111"/>
    </row>
    <row r="34259" spans="20:52" x14ac:dyDescent="0.25">
      <c r="T34259" s="110"/>
      <c r="AJ34259" s="111"/>
      <c r="AO34259" s="111"/>
      <c r="AV34259" s="111"/>
    </row>
    <row r="34260" spans="20:52" x14ac:dyDescent="0.25">
      <c r="T34260" s="110"/>
    </row>
    <row r="34261" spans="20:52" x14ac:dyDescent="0.25">
      <c r="T34261" s="110"/>
      <c r="AV34261" s="111"/>
    </row>
    <row r="34262" spans="20:52" x14ac:dyDescent="0.25">
      <c r="T34262" s="110"/>
    </row>
    <row r="34263" spans="20:52" x14ac:dyDescent="0.25">
      <c r="T34263" s="110"/>
      <c r="AV34263" s="111"/>
    </row>
    <row r="34264" spans="20:52" x14ac:dyDescent="0.25">
      <c r="T34264" s="110"/>
    </row>
    <row r="34265" spans="20:52" x14ac:dyDescent="0.25">
      <c r="T34265" s="110"/>
    </row>
    <row r="34266" spans="20:52" x14ac:dyDescent="0.25">
      <c r="T34266" s="110"/>
    </row>
    <row r="34267" spans="20:52" x14ac:dyDescent="0.25">
      <c r="T34267" s="110"/>
    </row>
    <row r="34268" spans="20:52" x14ac:dyDescent="0.25">
      <c r="T34268" s="110"/>
      <c r="AV34268" s="111"/>
    </row>
    <row r="34269" spans="20:52" x14ac:dyDescent="0.25">
      <c r="T34269" s="110"/>
      <c r="AJ34269" s="111"/>
      <c r="AO34269" s="111"/>
      <c r="AV34269" s="111"/>
    </row>
    <row r="34270" spans="20:52" x14ac:dyDescent="0.25">
      <c r="T34270" s="110"/>
      <c r="AJ34270" s="111"/>
      <c r="AO34270" s="111"/>
      <c r="AP34270" s="111"/>
    </row>
    <row r="34271" spans="20:52" x14ac:dyDescent="0.25">
      <c r="T34271" s="110"/>
      <c r="AJ34271" s="111"/>
      <c r="AO34271" s="111"/>
      <c r="AP34271" s="111"/>
      <c r="AV34271" s="111"/>
    </row>
    <row r="34272" spans="20:52" x14ac:dyDescent="0.25">
      <c r="T34272" s="110"/>
      <c r="AJ34272" s="111"/>
      <c r="AO34272" s="111"/>
      <c r="AV34272" s="111"/>
    </row>
    <row r="34273" spans="20:48" x14ac:dyDescent="0.25">
      <c r="T34273" s="110"/>
    </row>
    <row r="34274" spans="20:48" x14ac:dyDescent="0.25">
      <c r="T34274" s="110"/>
      <c r="AJ34274" s="111"/>
      <c r="AO34274" s="111"/>
      <c r="AT34274" s="111"/>
      <c r="AV34274" s="111"/>
    </row>
    <row r="34275" spans="20:48" x14ac:dyDescent="0.25">
      <c r="T34275" s="110"/>
      <c r="AJ34275" s="111"/>
      <c r="AO34275" s="111"/>
      <c r="AP34275" s="111"/>
    </row>
    <row r="34276" spans="20:48" x14ac:dyDescent="0.25">
      <c r="T34276" s="110"/>
      <c r="AJ34276" s="111"/>
      <c r="AO34276" s="111"/>
      <c r="AP34276" s="111"/>
      <c r="AT34276" s="111"/>
      <c r="AV34276" s="111"/>
    </row>
    <row r="34277" spans="20:48" x14ac:dyDescent="0.25">
      <c r="T34277" s="110"/>
      <c r="AJ34277" s="111"/>
      <c r="AO34277" s="111"/>
      <c r="AP34277" s="111"/>
    </row>
    <row r="34278" spans="20:48" x14ac:dyDescent="0.25">
      <c r="T34278" s="110"/>
      <c r="AV34278" s="111"/>
    </row>
    <row r="34279" spans="20:48" x14ac:dyDescent="0.25">
      <c r="T34279" s="110"/>
    </row>
    <row r="34280" spans="20:48" x14ac:dyDescent="0.25">
      <c r="T34280" s="110"/>
      <c r="AJ34280" s="111"/>
      <c r="AO34280" s="111"/>
      <c r="AP34280" s="111"/>
      <c r="AT34280" s="111"/>
      <c r="AV34280" s="111"/>
    </row>
    <row r="34281" spans="20:48" x14ac:dyDescent="0.25">
      <c r="T34281" s="110"/>
    </row>
    <row r="34282" spans="20:48" x14ac:dyDescent="0.25">
      <c r="T34282" s="110"/>
      <c r="AJ34282" s="111"/>
      <c r="AO34282" s="111"/>
      <c r="AP34282" s="111"/>
      <c r="AT34282" s="111"/>
      <c r="AV34282" s="111"/>
    </row>
    <row r="34283" spans="20:48" x14ac:dyDescent="0.25">
      <c r="T34283" s="110"/>
    </row>
    <row r="34284" spans="20:48" x14ac:dyDescent="0.25">
      <c r="T34284" s="110"/>
    </row>
    <row r="34285" spans="20:48" x14ac:dyDescent="0.25">
      <c r="T34285" s="110"/>
      <c r="AV34285" s="111"/>
    </row>
    <row r="34286" spans="20:48" x14ac:dyDescent="0.25">
      <c r="T34286" s="110"/>
    </row>
    <row r="34287" spans="20:48" x14ac:dyDescent="0.25">
      <c r="T34287" s="110"/>
      <c r="AO34287" s="111"/>
      <c r="AR34287" s="111"/>
      <c r="AT34287" s="111"/>
    </row>
    <row r="34288" spans="20:48" x14ac:dyDescent="0.25">
      <c r="T34288" s="110"/>
    </row>
    <row r="34289" spans="20:52" x14ac:dyDescent="0.25">
      <c r="T34289" s="110"/>
      <c r="AJ34289" s="111"/>
      <c r="AO34289" s="111"/>
      <c r="AP34289" s="111"/>
      <c r="AV34289" s="111"/>
    </row>
    <row r="34290" spans="20:52" x14ac:dyDescent="0.25">
      <c r="T34290" s="110"/>
    </row>
    <row r="34291" spans="20:52" x14ac:dyDescent="0.25">
      <c r="T34291" s="110"/>
      <c r="AJ34291" s="111"/>
      <c r="AO34291" s="111"/>
      <c r="AP34291" s="111"/>
      <c r="AV34291" s="111"/>
    </row>
    <row r="34292" spans="20:52" x14ac:dyDescent="0.25">
      <c r="T34292" s="110"/>
      <c r="AV34292" s="111"/>
    </row>
    <row r="34293" spans="20:52" x14ac:dyDescent="0.25">
      <c r="T34293" s="110"/>
      <c r="AJ34293" s="111"/>
      <c r="AO34293" s="111"/>
      <c r="AV34293" s="111"/>
    </row>
    <row r="34294" spans="20:52" x14ac:dyDescent="0.25">
      <c r="T34294" s="110"/>
    </row>
    <row r="34295" spans="20:52" x14ac:dyDescent="0.25">
      <c r="T34295" s="110"/>
    </row>
    <row r="34296" spans="20:52" x14ac:dyDescent="0.25">
      <c r="T34296" s="110"/>
      <c r="AJ34296" s="111"/>
      <c r="AO34296" s="111"/>
      <c r="AP34296" s="111"/>
      <c r="AV34296" s="111"/>
    </row>
    <row r="34297" spans="20:52" x14ac:dyDescent="0.25">
      <c r="T34297" s="110"/>
      <c r="AJ34297" s="111"/>
      <c r="AO34297" s="111"/>
      <c r="AV34297" s="111"/>
    </row>
    <row r="34298" spans="20:52" x14ac:dyDescent="0.25">
      <c r="T34298" s="110"/>
    </row>
    <row r="34299" spans="20:52" x14ac:dyDescent="0.25">
      <c r="T34299" s="110"/>
    </row>
    <row r="34300" spans="20:52" x14ac:dyDescent="0.25">
      <c r="T34300" s="110"/>
      <c r="AJ34300" s="111"/>
      <c r="AO34300" s="111"/>
      <c r="AP34300" s="111"/>
      <c r="AV34300" s="111"/>
      <c r="AZ34300" s="111"/>
    </row>
    <row r="34301" spans="20:52" x14ac:dyDescent="0.25">
      <c r="T34301" s="110"/>
      <c r="AP34301" s="111"/>
      <c r="AT34301" s="111"/>
      <c r="AV34301" s="111"/>
    </row>
    <row r="34302" spans="20:52" x14ac:dyDescent="0.25">
      <c r="T34302" s="110"/>
      <c r="AJ34302" s="111"/>
      <c r="AO34302" s="111"/>
      <c r="AV34302" s="111"/>
      <c r="AZ34302" s="111"/>
    </row>
    <row r="34303" spans="20:52" x14ac:dyDescent="0.25">
      <c r="T34303" s="110"/>
      <c r="AJ34303" s="111"/>
      <c r="AO34303" s="111"/>
      <c r="AP34303" s="111"/>
      <c r="AT34303" s="111"/>
      <c r="AV34303" s="111"/>
    </row>
    <row r="34304" spans="20:52" x14ac:dyDescent="0.25">
      <c r="T34304" s="110"/>
      <c r="AZ34304" s="111"/>
    </row>
    <row r="34305" spans="20:52" x14ac:dyDescent="0.25">
      <c r="T34305" s="110"/>
      <c r="AJ34305" s="111"/>
      <c r="AO34305" s="111"/>
      <c r="AV34305" s="111"/>
    </row>
    <row r="34306" spans="20:52" x14ac:dyDescent="0.25">
      <c r="T34306" s="110"/>
    </row>
    <row r="34307" spans="20:52" x14ac:dyDescent="0.25">
      <c r="T34307" s="110"/>
      <c r="AO34307" s="111"/>
      <c r="AP34307" s="111"/>
      <c r="AV34307" s="111"/>
    </row>
    <row r="34308" spans="20:52" x14ac:dyDescent="0.25">
      <c r="T34308" s="110"/>
      <c r="AJ34308" s="111"/>
      <c r="AP34308" s="111"/>
      <c r="AV34308" s="111"/>
      <c r="AZ34308" s="111"/>
    </row>
    <row r="34309" spans="20:52" x14ac:dyDescent="0.25">
      <c r="T34309" s="110"/>
    </row>
    <row r="34310" spans="20:52" x14ac:dyDescent="0.25">
      <c r="T34310" s="110"/>
      <c r="AJ34310" s="111"/>
      <c r="AO34310" s="111"/>
      <c r="AP34310" s="111"/>
      <c r="AV34310" s="111"/>
    </row>
    <row r="34311" spans="20:52" x14ac:dyDescent="0.25">
      <c r="T34311" s="110"/>
      <c r="AJ34311" s="111"/>
      <c r="AO34311" s="111"/>
      <c r="AV34311" s="111"/>
    </row>
    <row r="34312" spans="20:52" x14ac:dyDescent="0.25">
      <c r="T34312" s="110"/>
      <c r="AJ34312" s="111"/>
      <c r="AO34312" s="111"/>
      <c r="AP34312" s="111"/>
      <c r="AV34312" s="111"/>
      <c r="AZ34312" s="111"/>
    </row>
    <row r="34313" spans="20:52" x14ac:dyDescent="0.25">
      <c r="T34313" s="110"/>
      <c r="AJ34313" s="111"/>
      <c r="AO34313" s="111"/>
      <c r="AV34313" s="111"/>
    </row>
    <row r="34314" spans="20:52" x14ac:dyDescent="0.25">
      <c r="T34314" s="110"/>
    </row>
    <row r="34315" spans="20:52" x14ac:dyDescent="0.25">
      <c r="T34315" s="110"/>
    </row>
    <row r="34316" spans="20:52" x14ac:dyDescent="0.25">
      <c r="T34316" s="110"/>
      <c r="AJ34316" s="111"/>
      <c r="AO34316" s="111"/>
      <c r="AV34316" s="111"/>
    </row>
    <row r="34317" spans="20:52" x14ac:dyDescent="0.25">
      <c r="T34317" s="110"/>
    </row>
    <row r="34318" spans="20:52" x14ac:dyDescent="0.25">
      <c r="T34318" s="110"/>
      <c r="AJ34318" s="111"/>
      <c r="AO34318" s="111"/>
      <c r="AV34318" s="111"/>
    </row>
    <row r="34319" spans="20:52" x14ac:dyDescent="0.25">
      <c r="T34319" s="110"/>
      <c r="AJ34319" s="111"/>
    </row>
    <row r="34320" spans="20:52" x14ac:dyDescent="0.25">
      <c r="T34320" s="110"/>
      <c r="AZ34320" s="111"/>
    </row>
    <row r="34321" spans="20:52" x14ac:dyDescent="0.25">
      <c r="T34321" s="110"/>
      <c r="AJ34321" s="111"/>
      <c r="AO34321" s="111"/>
    </row>
    <row r="34322" spans="20:52" x14ac:dyDescent="0.25">
      <c r="T34322" s="110"/>
      <c r="AP34322" s="111"/>
      <c r="AR34322" s="111"/>
      <c r="AT34322" s="111"/>
    </row>
    <row r="34323" spans="20:52" x14ac:dyDescent="0.25">
      <c r="T34323" s="110"/>
      <c r="AJ34323" s="111"/>
      <c r="AO34323" s="111"/>
      <c r="AP34323" s="111"/>
      <c r="AR34323" s="111"/>
      <c r="AT34323" s="111"/>
    </row>
    <row r="34324" spans="20:52" x14ac:dyDescent="0.25">
      <c r="T34324" s="110"/>
      <c r="AZ34324" s="111"/>
    </row>
    <row r="34325" spans="20:52" x14ac:dyDescent="0.25">
      <c r="T34325" s="110"/>
      <c r="AJ34325" s="111"/>
      <c r="AO34325" s="111"/>
      <c r="AV34325" s="111"/>
    </row>
    <row r="34326" spans="20:52" x14ac:dyDescent="0.25">
      <c r="T34326" s="110"/>
    </row>
    <row r="34327" spans="20:52" x14ac:dyDescent="0.25">
      <c r="T34327" s="110"/>
      <c r="AV34327" s="111"/>
    </row>
    <row r="34328" spans="20:52" x14ac:dyDescent="0.25">
      <c r="T34328" s="110"/>
    </row>
    <row r="34329" spans="20:52" x14ac:dyDescent="0.25">
      <c r="T34329" s="110"/>
      <c r="AJ34329" s="111"/>
      <c r="AP34329" s="111"/>
      <c r="AV34329" s="111"/>
    </row>
    <row r="34330" spans="20:52" x14ac:dyDescent="0.25">
      <c r="T34330" s="110"/>
      <c r="AJ34330" s="111"/>
      <c r="AO34330" s="111"/>
      <c r="AV34330" s="111"/>
    </row>
    <row r="34331" spans="20:52" x14ac:dyDescent="0.25">
      <c r="T34331" s="110"/>
      <c r="AJ34331" s="111"/>
      <c r="AR34331" s="111"/>
      <c r="AV34331" s="111"/>
    </row>
    <row r="34332" spans="20:52" x14ac:dyDescent="0.25">
      <c r="T34332" s="110"/>
      <c r="AJ34332" s="111"/>
      <c r="AO34332" s="111"/>
    </row>
    <row r="34333" spans="20:52" x14ac:dyDescent="0.25">
      <c r="T34333" s="110"/>
      <c r="AJ34333" s="111"/>
      <c r="AO34333" s="111"/>
      <c r="AV34333" s="111"/>
    </row>
    <row r="34334" spans="20:52" x14ac:dyDescent="0.25">
      <c r="T34334" s="110"/>
      <c r="AJ34334" s="111"/>
      <c r="AO34334" s="111"/>
      <c r="AP34334" s="111"/>
      <c r="AV34334" s="111"/>
    </row>
    <row r="34335" spans="20:52" x14ac:dyDescent="0.25">
      <c r="T34335" s="110"/>
      <c r="AJ34335" s="111"/>
      <c r="AO34335" s="111"/>
      <c r="AP34335" s="111"/>
      <c r="AV34335" s="111"/>
    </row>
    <row r="34336" spans="20:52" x14ac:dyDescent="0.25">
      <c r="T34336" s="110"/>
    </row>
    <row r="34337" spans="20:48" x14ac:dyDescent="0.25">
      <c r="T34337" s="110"/>
      <c r="AJ34337" s="111"/>
      <c r="AO34337" s="111"/>
      <c r="AT34337" s="111"/>
      <c r="AV34337" s="111"/>
    </row>
    <row r="34338" spans="20:48" x14ac:dyDescent="0.25">
      <c r="T34338" s="110"/>
      <c r="AJ34338" s="111"/>
      <c r="AO34338" s="111"/>
      <c r="AV34338" s="111"/>
    </row>
    <row r="34339" spans="20:48" x14ac:dyDescent="0.25">
      <c r="T34339" s="110"/>
      <c r="AJ34339" s="111"/>
      <c r="AO34339" s="111"/>
      <c r="AT34339" s="111"/>
    </row>
    <row r="34340" spans="20:48" x14ac:dyDescent="0.25">
      <c r="T34340" s="110"/>
      <c r="AP34340" s="111"/>
    </row>
    <row r="34341" spans="20:48" x14ac:dyDescent="0.25">
      <c r="T34341" s="110"/>
      <c r="AJ34341" s="111"/>
      <c r="AO34341" s="111"/>
      <c r="AV34341" s="111"/>
    </row>
    <row r="34342" spans="20:48" x14ac:dyDescent="0.25">
      <c r="T34342" s="110"/>
    </row>
    <row r="34343" spans="20:48" x14ac:dyDescent="0.25">
      <c r="T34343" s="110"/>
    </row>
    <row r="34344" spans="20:48" x14ac:dyDescent="0.25">
      <c r="T34344" s="110"/>
      <c r="AJ34344" s="111"/>
      <c r="AP34344" s="111"/>
    </row>
    <row r="34345" spans="20:48" x14ac:dyDescent="0.25">
      <c r="T34345" s="110"/>
      <c r="AO34345" s="111"/>
      <c r="AP34345" s="111"/>
      <c r="AR34345" s="111"/>
    </row>
    <row r="34346" spans="20:48" x14ac:dyDescent="0.25">
      <c r="T34346" s="110"/>
    </row>
    <row r="34347" spans="20:48" x14ac:dyDescent="0.25">
      <c r="T34347" s="110"/>
      <c r="AJ34347" s="111"/>
      <c r="AO34347" s="111"/>
      <c r="AP34347" s="111"/>
      <c r="AV34347" s="111"/>
    </row>
    <row r="34348" spans="20:48" x14ac:dyDescent="0.25">
      <c r="T34348" s="110"/>
      <c r="AJ34348" s="111"/>
      <c r="AO34348" s="111"/>
      <c r="AP34348" s="111"/>
      <c r="AV34348" s="111"/>
    </row>
    <row r="34349" spans="20:48" x14ac:dyDescent="0.25">
      <c r="T34349" s="110"/>
      <c r="AP34349" s="111"/>
      <c r="AV34349" s="111"/>
    </row>
    <row r="34350" spans="20:48" x14ac:dyDescent="0.25">
      <c r="T34350" s="110"/>
    </row>
    <row r="34351" spans="20:48" x14ac:dyDescent="0.25">
      <c r="T34351" s="110"/>
      <c r="AJ34351" s="111"/>
      <c r="AO34351" s="111"/>
      <c r="AV34351" s="111"/>
    </row>
    <row r="34352" spans="20:48" x14ac:dyDescent="0.25">
      <c r="T34352" s="110"/>
    </row>
    <row r="34353" spans="20:48" x14ac:dyDescent="0.25">
      <c r="T34353" s="110"/>
      <c r="AJ34353" s="111"/>
      <c r="AP34353" s="111"/>
      <c r="AV34353" s="111"/>
    </row>
    <row r="34354" spans="20:48" x14ac:dyDescent="0.25">
      <c r="T34354" s="110"/>
    </row>
    <row r="34355" spans="20:48" x14ac:dyDescent="0.25">
      <c r="T34355" s="110"/>
      <c r="AJ34355" s="111"/>
      <c r="AO34355" s="111"/>
      <c r="AP34355" s="111"/>
      <c r="AV34355" s="111"/>
    </row>
    <row r="34356" spans="20:48" x14ac:dyDescent="0.25">
      <c r="T34356" s="110"/>
    </row>
    <row r="34357" spans="20:48" x14ac:dyDescent="0.25">
      <c r="T34357" s="110"/>
    </row>
    <row r="34358" spans="20:48" x14ac:dyDescent="0.25">
      <c r="T34358" s="110"/>
      <c r="AJ34358" s="111"/>
      <c r="AO34358" s="111"/>
      <c r="AV34358" s="111"/>
    </row>
    <row r="34359" spans="20:48" x14ac:dyDescent="0.25">
      <c r="T34359" s="110"/>
    </row>
    <row r="34360" spans="20:48" x14ac:dyDescent="0.25">
      <c r="T34360" s="110"/>
      <c r="AP34360" s="111"/>
      <c r="AV34360" s="111"/>
    </row>
    <row r="34361" spans="20:48" x14ac:dyDescent="0.25">
      <c r="T34361" s="110"/>
    </row>
    <row r="34362" spans="20:48" x14ac:dyDescent="0.25">
      <c r="T34362" s="110"/>
      <c r="AJ34362" s="111"/>
      <c r="AO34362" s="111"/>
      <c r="AP34362" s="111"/>
      <c r="AV34362" s="111"/>
    </row>
    <row r="34363" spans="20:48" x14ac:dyDescent="0.25">
      <c r="T34363" s="110"/>
      <c r="AJ34363" s="111"/>
      <c r="AO34363" s="111"/>
      <c r="AP34363" s="111"/>
      <c r="AV34363" s="111"/>
    </row>
    <row r="34364" spans="20:48" x14ac:dyDescent="0.25">
      <c r="T34364" s="110"/>
      <c r="AT34364" s="111"/>
      <c r="AV34364" s="111"/>
    </row>
    <row r="34365" spans="20:48" x14ac:dyDescent="0.25">
      <c r="T34365" s="110"/>
      <c r="AV34365" s="111"/>
    </row>
    <row r="34366" spans="20:48" x14ac:dyDescent="0.25">
      <c r="T34366" s="110"/>
      <c r="AJ34366" s="111"/>
      <c r="AO34366" s="111"/>
      <c r="AP34366" s="111"/>
      <c r="AV34366" s="111"/>
    </row>
    <row r="34367" spans="20:48" x14ac:dyDescent="0.25">
      <c r="T34367" s="110"/>
      <c r="AJ34367" s="111"/>
      <c r="AO34367" s="111"/>
      <c r="AV34367" s="111"/>
    </row>
    <row r="34368" spans="20:48" x14ac:dyDescent="0.25">
      <c r="T34368" s="110"/>
    </row>
    <row r="34369" spans="20:52" x14ac:dyDescent="0.25">
      <c r="T34369" s="110"/>
      <c r="AP34369" s="111"/>
      <c r="AV34369" s="111"/>
    </row>
    <row r="34370" spans="20:52" x14ac:dyDescent="0.25">
      <c r="T34370" s="110"/>
      <c r="AJ34370" s="111"/>
      <c r="AO34370" s="111"/>
      <c r="AP34370" s="111"/>
      <c r="AV34370" s="111"/>
    </row>
    <row r="34371" spans="20:52" x14ac:dyDescent="0.25">
      <c r="T34371" s="110"/>
      <c r="AJ34371" s="111"/>
      <c r="AO34371" s="111"/>
      <c r="AP34371" s="111"/>
    </row>
    <row r="34372" spans="20:52" x14ac:dyDescent="0.25">
      <c r="T34372" s="110"/>
      <c r="AJ34372" s="111"/>
      <c r="AO34372" s="111"/>
      <c r="AP34372" s="111"/>
      <c r="AT34372" s="111"/>
      <c r="AV34372" s="111"/>
      <c r="AZ34372" s="111"/>
    </row>
    <row r="34373" spans="20:52" x14ac:dyDescent="0.25">
      <c r="T34373" s="110"/>
      <c r="AV34373" s="111"/>
    </row>
    <row r="34374" spans="20:52" x14ac:dyDescent="0.25">
      <c r="T34374" s="110"/>
    </row>
    <row r="34375" spans="20:52" x14ac:dyDescent="0.25">
      <c r="T34375" s="110"/>
      <c r="AJ34375" s="111"/>
      <c r="AO34375" s="111"/>
    </row>
    <row r="34376" spans="20:52" x14ac:dyDescent="0.25">
      <c r="T34376" s="110"/>
      <c r="AJ34376" s="111"/>
      <c r="AO34376" s="111"/>
      <c r="AV34376" s="111"/>
      <c r="AZ34376" s="111"/>
    </row>
    <row r="34377" spans="20:52" x14ac:dyDescent="0.25">
      <c r="T34377" s="110"/>
    </row>
    <row r="34378" spans="20:52" x14ac:dyDescent="0.25">
      <c r="T34378" s="110"/>
    </row>
    <row r="34379" spans="20:52" x14ac:dyDescent="0.25">
      <c r="T34379" s="110"/>
      <c r="AJ34379" s="111"/>
      <c r="AO34379" s="111"/>
      <c r="AV34379" s="111"/>
    </row>
    <row r="34380" spans="20:52" x14ac:dyDescent="0.25">
      <c r="T34380" s="110"/>
    </row>
    <row r="34381" spans="20:52" x14ac:dyDescent="0.25">
      <c r="T34381" s="110"/>
      <c r="AJ34381" s="111"/>
      <c r="AO34381" s="111"/>
      <c r="AV34381" s="111"/>
    </row>
    <row r="34382" spans="20:52" x14ac:dyDescent="0.25">
      <c r="T34382" s="110"/>
      <c r="AJ34382" s="111"/>
      <c r="AO34382" s="111"/>
      <c r="AV34382" s="111"/>
    </row>
    <row r="34383" spans="20:52" x14ac:dyDescent="0.25">
      <c r="T34383" s="110"/>
      <c r="AJ34383" s="111"/>
      <c r="AO34383" s="111"/>
      <c r="AT34383" s="111"/>
      <c r="AV34383" s="111"/>
    </row>
    <row r="34384" spans="20:52" x14ac:dyDescent="0.25">
      <c r="T34384" s="110"/>
      <c r="AJ34384" s="111"/>
      <c r="AO34384" s="111"/>
      <c r="AP34384" s="111"/>
      <c r="AT34384" s="111"/>
      <c r="AV34384" s="111"/>
    </row>
    <row r="34385" spans="20:52" x14ac:dyDescent="0.25">
      <c r="T34385" s="110"/>
    </row>
    <row r="34386" spans="20:52" x14ac:dyDescent="0.25">
      <c r="T34386" s="110"/>
    </row>
    <row r="34387" spans="20:52" x14ac:dyDescent="0.25">
      <c r="T34387" s="110"/>
    </row>
    <row r="34388" spans="20:52" x14ac:dyDescent="0.25">
      <c r="T34388" s="110"/>
      <c r="AJ34388" s="111"/>
      <c r="AP34388" s="111"/>
      <c r="AV34388" s="111"/>
    </row>
    <row r="34389" spans="20:52" x14ac:dyDescent="0.25">
      <c r="T34389" s="110"/>
      <c r="AJ34389" s="111"/>
      <c r="AO34389" s="111"/>
      <c r="AV34389" s="111"/>
    </row>
    <row r="34390" spans="20:52" x14ac:dyDescent="0.25">
      <c r="T34390" s="110"/>
    </row>
    <row r="34391" spans="20:52" x14ac:dyDescent="0.25">
      <c r="T34391" s="110"/>
      <c r="AJ34391" s="111"/>
      <c r="AO34391" s="111"/>
      <c r="AV34391" s="111"/>
    </row>
    <row r="34392" spans="20:52" x14ac:dyDescent="0.25">
      <c r="T34392" s="110"/>
    </row>
    <row r="34393" spans="20:52" x14ac:dyDescent="0.25">
      <c r="T34393" s="110"/>
      <c r="AO34393" s="111"/>
      <c r="AP34393" s="111"/>
      <c r="AR34393" s="111"/>
      <c r="AT34393" s="111"/>
      <c r="AV34393" s="111"/>
    </row>
    <row r="34394" spans="20:52" x14ac:dyDescent="0.25">
      <c r="T34394" s="110"/>
      <c r="AJ34394" s="111"/>
      <c r="AO34394" s="111"/>
    </row>
    <row r="34395" spans="20:52" x14ac:dyDescent="0.25">
      <c r="T34395" s="110"/>
      <c r="AJ34395" s="111"/>
      <c r="AO34395" s="111"/>
      <c r="AT34395" s="111"/>
      <c r="AV34395" s="111"/>
    </row>
    <row r="34396" spans="20:52" x14ac:dyDescent="0.25">
      <c r="T34396" s="110"/>
      <c r="AJ34396" s="111"/>
      <c r="AO34396" s="111"/>
      <c r="AV34396" s="111"/>
      <c r="AZ34396" s="111"/>
    </row>
    <row r="34397" spans="20:52" x14ac:dyDescent="0.25">
      <c r="T34397" s="110"/>
      <c r="AJ34397" s="111"/>
      <c r="AO34397" s="111"/>
      <c r="AR34397" s="111"/>
      <c r="AT34397" s="111"/>
      <c r="AV34397" s="111"/>
    </row>
    <row r="34398" spans="20:52" x14ac:dyDescent="0.25">
      <c r="T34398" s="110"/>
      <c r="AV34398" s="111"/>
    </row>
    <row r="34399" spans="20:52" x14ac:dyDescent="0.25">
      <c r="T34399" s="110"/>
    </row>
    <row r="34400" spans="20:52" x14ac:dyDescent="0.25">
      <c r="T34400" s="110"/>
      <c r="AJ34400" s="111"/>
      <c r="AO34400" s="111"/>
      <c r="AV34400" s="111"/>
    </row>
    <row r="34401" spans="20:52" x14ac:dyDescent="0.25">
      <c r="T34401" s="110"/>
      <c r="AZ34401" s="111"/>
    </row>
    <row r="34402" spans="20:52" x14ac:dyDescent="0.25">
      <c r="T34402" s="110"/>
      <c r="AV34402" s="111"/>
    </row>
    <row r="34403" spans="20:52" x14ac:dyDescent="0.25">
      <c r="T34403" s="110"/>
      <c r="AJ34403" s="111"/>
      <c r="AO34403" s="111"/>
      <c r="AT34403" s="111"/>
      <c r="AV34403" s="111"/>
    </row>
    <row r="34404" spans="20:52" x14ac:dyDescent="0.25">
      <c r="T34404" s="110"/>
      <c r="AJ34404" s="111"/>
      <c r="AO34404" s="111"/>
    </row>
    <row r="34405" spans="20:52" x14ac:dyDescent="0.25">
      <c r="T34405" s="110"/>
    </row>
    <row r="34406" spans="20:52" x14ac:dyDescent="0.25">
      <c r="T34406" s="110"/>
      <c r="AV34406" s="111"/>
    </row>
    <row r="34407" spans="20:52" x14ac:dyDescent="0.25">
      <c r="T34407" s="110"/>
      <c r="AJ34407" s="111"/>
      <c r="AO34407" s="111"/>
      <c r="AV34407" s="111"/>
      <c r="AZ34407" s="111"/>
    </row>
    <row r="34408" spans="20:52" x14ac:dyDescent="0.25">
      <c r="T34408" s="110"/>
      <c r="AZ34408" s="111"/>
    </row>
    <row r="34409" spans="20:52" x14ac:dyDescent="0.25">
      <c r="T34409" s="110"/>
      <c r="AO34409" s="111"/>
      <c r="AV34409" s="111"/>
    </row>
    <row r="34410" spans="20:52" x14ac:dyDescent="0.25">
      <c r="T34410" s="110"/>
    </row>
    <row r="34411" spans="20:52" x14ac:dyDescent="0.25">
      <c r="T34411" s="110"/>
      <c r="AV34411" s="111"/>
    </row>
    <row r="34412" spans="20:52" x14ac:dyDescent="0.25">
      <c r="T34412" s="110"/>
      <c r="AP34412" s="111"/>
    </row>
    <row r="34413" spans="20:52" x14ac:dyDescent="0.25">
      <c r="T34413" s="110"/>
      <c r="AJ34413" s="111"/>
      <c r="AO34413" s="111"/>
      <c r="AT34413" s="111"/>
    </row>
    <row r="34414" spans="20:52" x14ac:dyDescent="0.25">
      <c r="T34414" s="110"/>
      <c r="AV34414" s="111"/>
    </row>
    <row r="34415" spans="20:52" x14ac:dyDescent="0.25">
      <c r="T34415" s="110"/>
      <c r="AJ34415" s="111"/>
      <c r="AO34415" s="111"/>
    </row>
    <row r="34416" spans="20:52" x14ac:dyDescent="0.25">
      <c r="T34416" s="110"/>
      <c r="AJ34416" s="111"/>
      <c r="AO34416" s="111"/>
      <c r="AP34416" s="111"/>
      <c r="AT34416" s="111"/>
      <c r="AV34416" s="111"/>
    </row>
    <row r="34417" spans="20:52" x14ac:dyDescent="0.25">
      <c r="T34417" s="110"/>
    </row>
    <row r="34418" spans="20:52" x14ac:dyDescent="0.25">
      <c r="T34418" s="110"/>
    </row>
    <row r="34419" spans="20:52" x14ac:dyDescent="0.25">
      <c r="T34419" s="110"/>
      <c r="AV34419" s="111"/>
    </row>
    <row r="34420" spans="20:52" x14ac:dyDescent="0.25">
      <c r="T34420" s="110"/>
    </row>
    <row r="34421" spans="20:52" x14ac:dyDescent="0.25">
      <c r="T34421" s="110"/>
    </row>
    <row r="34422" spans="20:52" x14ac:dyDescent="0.25">
      <c r="T34422" s="110"/>
      <c r="AP34422" s="111"/>
      <c r="AR34422" s="111"/>
    </row>
    <row r="34423" spans="20:52" x14ac:dyDescent="0.25">
      <c r="T34423" s="110"/>
      <c r="AJ34423" s="111"/>
      <c r="AO34423" s="111"/>
      <c r="AP34423" s="111"/>
      <c r="AV34423" s="111"/>
    </row>
    <row r="34424" spans="20:52" x14ac:dyDescent="0.25">
      <c r="T34424" s="110"/>
    </row>
    <row r="34425" spans="20:52" x14ac:dyDescent="0.25">
      <c r="T34425" s="110"/>
      <c r="AJ34425" s="111"/>
      <c r="AO34425" s="111"/>
      <c r="AP34425" s="111"/>
      <c r="AV34425" s="111"/>
      <c r="AZ34425" s="111"/>
    </row>
    <row r="34426" spans="20:52" x14ac:dyDescent="0.25">
      <c r="T34426" s="110"/>
      <c r="AJ34426" s="111"/>
      <c r="AP34426" s="111"/>
      <c r="AT34426" s="111"/>
      <c r="AV34426" s="111"/>
    </row>
    <row r="34427" spans="20:52" x14ac:dyDescent="0.25">
      <c r="T34427" s="110"/>
    </row>
    <row r="34428" spans="20:52" x14ac:dyDescent="0.25">
      <c r="T34428" s="110"/>
    </row>
    <row r="34429" spans="20:52" x14ac:dyDescent="0.25">
      <c r="T34429" s="110"/>
    </row>
    <row r="34430" spans="20:52" x14ac:dyDescent="0.25">
      <c r="T34430" s="110"/>
      <c r="AJ34430" s="111"/>
      <c r="AO34430" s="111"/>
      <c r="AP34430" s="111"/>
      <c r="AV34430" s="111"/>
    </row>
    <row r="34431" spans="20:52" x14ac:dyDescent="0.25">
      <c r="T34431" s="110"/>
      <c r="AJ34431" s="111"/>
      <c r="AO34431" s="111"/>
      <c r="AV34431" s="111"/>
    </row>
    <row r="34432" spans="20:52" x14ac:dyDescent="0.25">
      <c r="T34432" s="110"/>
      <c r="AJ34432" s="111"/>
      <c r="AO34432" s="111"/>
      <c r="AP34432" s="111"/>
    </row>
    <row r="34433" spans="20:52" x14ac:dyDescent="0.25">
      <c r="T34433" s="110"/>
    </row>
    <row r="34434" spans="20:52" x14ac:dyDescent="0.25">
      <c r="T34434" s="110"/>
      <c r="AJ34434" s="111"/>
      <c r="AO34434" s="111"/>
      <c r="AP34434" s="111"/>
      <c r="AV34434" s="111"/>
    </row>
    <row r="34435" spans="20:52" x14ac:dyDescent="0.25">
      <c r="T34435" s="110"/>
      <c r="AJ34435" s="111"/>
      <c r="AP34435" s="111"/>
      <c r="AV34435" s="111"/>
    </row>
    <row r="34436" spans="20:52" x14ac:dyDescent="0.25">
      <c r="T34436" s="110"/>
    </row>
    <row r="34437" spans="20:52" x14ac:dyDescent="0.25">
      <c r="T34437" s="110"/>
      <c r="AJ34437" s="111"/>
      <c r="AO34437" s="111"/>
      <c r="AP34437" s="111"/>
    </row>
    <row r="34438" spans="20:52" x14ac:dyDescent="0.25">
      <c r="T34438" s="110"/>
      <c r="AJ34438" s="111"/>
      <c r="AO34438" s="111"/>
      <c r="AV34438" s="111"/>
      <c r="AZ34438" s="111"/>
    </row>
    <row r="34439" spans="20:52" x14ac:dyDescent="0.25">
      <c r="T34439" s="110"/>
      <c r="AO34439" s="111"/>
      <c r="AV34439" s="111"/>
      <c r="AZ34439" s="111"/>
    </row>
    <row r="34440" spans="20:52" x14ac:dyDescent="0.25">
      <c r="T34440" s="110"/>
      <c r="AJ34440" s="111"/>
      <c r="AO34440" s="111"/>
      <c r="AP34440" s="111"/>
      <c r="AV34440" s="111"/>
    </row>
    <row r="34441" spans="20:52" x14ac:dyDescent="0.25">
      <c r="T34441" s="110"/>
      <c r="AJ34441" s="111"/>
      <c r="AO34441" s="111"/>
      <c r="AP34441" s="111"/>
      <c r="AR34441" s="111"/>
    </row>
    <row r="34442" spans="20:52" x14ac:dyDescent="0.25">
      <c r="T34442" s="110"/>
      <c r="AZ34442" s="111"/>
    </row>
    <row r="34443" spans="20:52" x14ac:dyDescent="0.25">
      <c r="T34443" s="110"/>
      <c r="AJ34443" s="111"/>
      <c r="AO34443" s="111"/>
      <c r="AR34443" s="111"/>
    </row>
    <row r="34444" spans="20:52" x14ac:dyDescent="0.25">
      <c r="T34444" s="110"/>
      <c r="AJ34444" s="111"/>
      <c r="AO34444" s="111"/>
      <c r="AT34444" s="111"/>
      <c r="AV34444" s="111"/>
    </row>
    <row r="34445" spans="20:52" x14ac:dyDescent="0.25">
      <c r="T34445" s="110"/>
    </row>
    <row r="34446" spans="20:52" x14ac:dyDescent="0.25">
      <c r="T34446" s="110"/>
      <c r="AJ34446" s="111"/>
      <c r="AO34446" s="111"/>
      <c r="AP34446" s="111"/>
      <c r="AV34446" s="111"/>
      <c r="AZ34446" s="111"/>
    </row>
    <row r="34447" spans="20:52" x14ac:dyDescent="0.25">
      <c r="T34447" s="110"/>
      <c r="AJ34447" s="111"/>
      <c r="AO34447" s="111"/>
      <c r="AP34447" s="111"/>
      <c r="AV34447" s="111"/>
      <c r="AZ34447" s="111"/>
    </row>
    <row r="34448" spans="20:52" x14ac:dyDescent="0.25">
      <c r="T34448" s="110"/>
      <c r="AJ34448" s="111"/>
      <c r="AO34448" s="111"/>
      <c r="AV34448" s="111"/>
    </row>
    <row r="34449" spans="20:52" x14ac:dyDescent="0.25">
      <c r="T34449" s="110"/>
      <c r="AZ34449" s="111"/>
    </row>
    <row r="34450" spans="20:52" x14ac:dyDescent="0.25">
      <c r="T34450" s="110"/>
    </row>
    <row r="34451" spans="20:52" x14ac:dyDescent="0.25">
      <c r="T34451" s="110"/>
      <c r="AJ34451" s="111"/>
      <c r="AP34451" s="111"/>
      <c r="AV34451" s="111"/>
      <c r="AZ34451" s="111"/>
    </row>
    <row r="34452" spans="20:52" x14ac:dyDescent="0.25">
      <c r="T34452" s="110"/>
    </row>
    <row r="34453" spans="20:52" x14ac:dyDescent="0.25">
      <c r="T34453" s="110"/>
      <c r="AP34453" s="111"/>
      <c r="AV34453" s="111"/>
    </row>
    <row r="34454" spans="20:52" x14ac:dyDescent="0.25">
      <c r="T34454" s="110"/>
      <c r="AV34454" s="111"/>
    </row>
    <row r="34455" spans="20:52" x14ac:dyDescent="0.25">
      <c r="T34455" s="110"/>
      <c r="AV34455" s="111"/>
      <c r="AZ34455" s="111"/>
    </row>
    <row r="34456" spans="20:52" x14ac:dyDescent="0.25">
      <c r="T34456" s="110"/>
    </row>
    <row r="34457" spans="20:52" x14ac:dyDescent="0.25">
      <c r="T34457" s="110"/>
      <c r="AJ34457" s="111"/>
      <c r="AO34457" s="111"/>
      <c r="AP34457" s="111"/>
      <c r="AR34457" s="111"/>
      <c r="AV34457" s="111"/>
    </row>
    <row r="34458" spans="20:52" x14ac:dyDescent="0.25">
      <c r="T34458" s="110"/>
      <c r="AJ34458" s="111"/>
      <c r="AO34458" s="111"/>
      <c r="AT34458" s="111"/>
      <c r="AV34458" s="111"/>
    </row>
    <row r="34459" spans="20:52" x14ac:dyDescent="0.25">
      <c r="T34459" s="110"/>
      <c r="AJ34459" s="111"/>
      <c r="AO34459" s="111"/>
      <c r="AP34459" s="111"/>
      <c r="AV34459" s="111"/>
    </row>
    <row r="34460" spans="20:52" x14ac:dyDescent="0.25">
      <c r="T34460" s="110"/>
      <c r="AJ34460" s="111"/>
      <c r="AO34460" s="111"/>
      <c r="AP34460" s="111"/>
      <c r="AV34460" s="111"/>
    </row>
    <row r="34461" spans="20:52" x14ac:dyDescent="0.25">
      <c r="T34461" s="110"/>
    </row>
    <row r="34462" spans="20:52" x14ac:dyDescent="0.25">
      <c r="T34462" s="110"/>
      <c r="AJ34462" s="111"/>
      <c r="AP34462" s="111"/>
    </row>
    <row r="34463" spans="20:52" x14ac:dyDescent="0.25">
      <c r="T34463" s="110"/>
      <c r="AJ34463" s="111"/>
      <c r="AP34463" s="111"/>
      <c r="AV34463" s="111"/>
    </row>
    <row r="34464" spans="20:52" x14ac:dyDescent="0.25">
      <c r="T34464" s="110"/>
    </row>
    <row r="34465" spans="20:48" x14ac:dyDescent="0.25">
      <c r="T34465" s="110"/>
      <c r="AJ34465" s="111"/>
      <c r="AO34465" s="111"/>
      <c r="AV34465" s="111"/>
    </row>
    <row r="34466" spans="20:48" x14ac:dyDescent="0.25">
      <c r="T34466" s="110"/>
    </row>
    <row r="34467" spans="20:48" x14ac:dyDescent="0.25">
      <c r="T34467" s="110"/>
      <c r="AJ34467" s="111"/>
      <c r="AO34467" s="111"/>
      <c r="AV34467" s="111"/>
    </row>
    <row r="34468" spans="20:48" x14ac:dyDescent="0.25">
      <c r="T34468" s="110"/>
    </row>
    <row r="34469" spans="20:48" x14ac:dyDescent="0.25">
      <c r="T34469" s="110"/>
      <c r="AJ34469" s="111"/>
      <c r="AO34469" s="111"/>
      <c r="AV34469" s="111"/>
    </row>
    <row r="34470" spans="20:48" x14ac:dyDescent="0.25">
      <c r="T34470" s="110"/>
      <c r="AJ34470" s="111"/>
      <c r="AO34470" s="111"/>
      <c r="AV34470" s="111"/>
    </row>
    <row r="34471" spans="20:48" x14ac:dyDescent="0.25">
      <c r="T34471" s="110"/>
      <c r="AV34471" s="111"/>
    </row>
    <row r="34472" spans="20:48" x14ac:dyDescent="0.25">
      <c r="T34472" s="110"/>
      <c r="AJ34472" s="111"/>
      <c r="AO34472" s="111"/>
      <c r="AV34472" s="111"/>
    </row>
    <row r="34473" spans="20:48" x14ac:dyDescent="0.25">
      <c r="T34473" s="110"/>
      <c r="AJ34473" s="111"/>
      <c r="AO34473" s="111"/>
      <c r="AV34473" s="111"/>
    </row>
    <row r="34474" spans="20:48" x14ac:dyDescent="0.25">
      <c r="T34474" s="110"/>
      <c r="AJ34474" s="111"/>
      <c r="AO34474" s="111"/>
      <c r="AV34474" s="111"/>
    </row>
    <row r="34475" spans="20:48" x14ac:dyDescent="0.25">
      <c r="T34475" s="110"/>
    </row>
    <row r="34476" spans="20:48" x14ac:dyDescent="0.25">
      <c r="T34476" s="110"/>
      <c r="AJ34476" s="111"/>
      <c r="AO34476" s="111"/>
      <c r="AP34476" s="111"/>
      <c r="AR34476" s="111"/>
      <c r="AV34476" s="111"/>
    </row>
    <row r="34477" spans="20:48" x14ac:dyDescent="0.25">
      <c r="T34477" s="110"/>
    </row>
    <row r="34478" spans="20:48" x14ac:dyDescent="0.25">
      <c r="T34478" s="110"/>
      <c r="AJ34478" s="111"/>
      <c r="AP34478" s="111"/>
      <c r="AT34478" s="111"/>
      <c r="AV34478" s="111"/>
    </row>
    <row r="34479" spans="20:48" x14ac:dyDescent="0.25">
      <c r="T34479" s="110"/>
      <c r="AV34479" s="111"/>
    </row>
    <row r="34480" spans="20:48" x14ac:dyDescent="0.25">
      <c r="T34480" s="110"/>
      <c r="AV34480" s="111"/>
    </row>
    <row r="34481" spans="20:52" x14ac:dyDescent="0.25">
      <c r="T34481" s="110"/>
      <c r="AJ34481" s="111"/>
      <c r="AO34481" s="111"/>
      <c r="AP34481" s="111"/>
      <c r="AV34481" s="111"/>
    </row>
    <row r="34482" spans="20:52" x14ac:dyDescent="0.25">
      <c r="T34482" s="110"/>
    </row>
    <row r="34483" spans="20:52" x14ac:dyDescent="0.25">
      <c r="T34483" s="110"/>
    </row>
    <row r="34484" spans="20:52" x14ac:dyDescent="0.25">
      <c r="T34484" s="110"/>
    </row>
    <row r="34485" spans="20:52" x14ac:dyDescent="0.25">
      <c r="T34485" s="110"/>
      <c r="AJ34485" s="111"/>
      <c r="AO34485" s="111"/>
      <c r="AV34485" s="111"/>
      <c r="AZ34485" s="111"/>
    </row>
    <row r="34486" spans="20:52" x14ac:dyDescent="0.25">
      <c r="T34486" s="110"/>
    </row>
    <row r="34487" spans="20:52" x14ac:dyDescent="0.25">
      <c r="T34487" s="110"/>
      <c r="AJ34487" s="111"/>
      <c r="AO34487" s="111"/>
      <c r="AV34487" s="111"/>
    </row>
    <row r="34488" spans="20:52" x14ac:dyDescent="0.25">
      <c r="T34488" s="110"/>
    </row>
    <row r="34489" spans="20:52" x14ac:dyDescent="0.25">
      <c r="T34489" s="110"/>
      <c r="AJ34489" s="111"/>
      <c r="AO34489" s="111"/>
      <c r="AV34489" s="111"/>
    </row>
    <row r="34490" spans="20:52" x14ac:dyDescent="0.25">
      <c r="T34490" s="110"/>
      <c r="AJ34490" s="111"/>
      <c r="AO34490" s="111"/>
      <c r="AV34490" s="111"/>
    </row>
    <row r="34491" spans="20:52" x14ac:dyDescent="0.25">
      <c r="T34491" s="110"/>
      <c r="AO34491" s="111"/>
      <c r="AT34491" s="111"/>
    </row>
    <row r="34492" spans="20:52" x14ac:dyDescent="0.25">
      <c r="T34492" s="110"/>
      <c r="AJ34492" s="111"/>
      <c r="AO34492" s="111"/>
      <c r="AV34492" s="111"/>
    </row>
    <row r="34493" spans="20:52" x14ac:dyDescent="0.25">
      <c r="T34493" s="110"/>
      <c r="AJ34493" s="111"/>
      <c r="AO34493" s="111"/>
      <c r="AP34493" s="111"/>
      <c r="AV34493" s="111"/>
    </row>
    <row r="34494" spans="20:52" x14ac:dyDescent="0.25">
      <c r="T34494" s="110"/>
      <c r="AJ34494" s="111"/>
    </row>
    <row r="34495" spans="20:52" x14ac:dyDescent="0.25">
      <c r="T34495" s="110"/>
      <c r="AZ34495" s="111"/>
    </row>
    <row r="34496" spans="20:52" x14ac:dyDescent="0.25">
      <c r="T34496" s="110"/>
      <c r="AJ34496" s="111"/>
      <c r="AO34496" s="111"/>
      <c r="AR34496" s="111"/>
      <c r="AT34496" s="111"/>
      <c r="AV34496" s="111"/>
    </row>
    <row r="34497" spans="20:52" x14ac:dyDescent="0.25">
      <c r="T34497" s="110"/>
    </row>
    <row r="34498" spans="20:52" x14ac:dyDescent="0.25">
      <c r="T34498" s="110"/>
    </row>
    <row r="34499" spans="20:52" x14ac:dyDescent="0.25">
      <c r="T34499" s="110"/>
      <c r="AJ34499" s="111"/>
      <c r="AO34499" s="111"/>
      <c r="AP34499" s="111"/>
      <c r="AR34499" s="111"/>
      <c r="AV34499" s="111"/>
    </row>
    <row r="34500" spans="20:52" x14ac:dyDescent="0.25">
      <c r="T34500" s="110"/>
      <c r="AO34500" s="111"/>
      <c r="AV34500" s="111"/>
    </row>
    <row r="34501" spans="20:52" x14ac:dyDescent="0.25">
      <c r="T34501" s="110"/>
      <c r="AJ34501" s="111"/>
      <c r="AO34501" s="111"/>
      <c r="AP34501" s="111"/>
      <c r="AV34501" s="111"/>
      <c r="AZ34501" s="111"/>
    </row>
    <row r="34502" spans="20:52" x14ac:dyDescent="0.25">
      <c r="T34502" s="110"/>
      <c r="AV34502" s="111"/>
    </row>
    <row r="34503" spans="20:52" x14ac:dyDescent="0.25">
      <c r="T34503" s="110"/>
    </row>
    <row r="34504" spans="20:52" x14ac:dyDescent="0.25">
      <c r="T34504" s="110"/>
    </row>
    <row r="34505" spans="20:52" x14ac:dyDescent="0.25">
      <c r="T34505" s="110"/>
      <c r="AZ34505" s="111"/>
    </row>
    <row r="34506" spans="20:52" x14ac:dyDescent="0.25">
      <c r="T34506" s="110"/>
    </row>
    <row r="34507" spans="20:52" x14ac:dyDescent="0.25">
      <c r="T34507" s="110"/>
      <c r="AZ34507" s="111"/>
    </row>
    <row r="34508" spans="20:52" x14ac:dyDescent="0.25">
      <c r="T34508" s="110"/>
      <c r="AV34508" s="111"/>
    </row>
    <row r="34509" spans="20:52" x14ac:dyDescent="0.25">
      <c r="T34509" s="110"/>
    </row>
    <row r="34510" spans="20:52" x14ac:dyDescent="0.25">
      <c r="T34510" s="110"/>
    </row>
    <row r="34511" spans="20:52" x14ac:dyDescent="0.25">
      <c r="T34511" s="110"/>
    </row>
    <row r="34512" spans="20:52" x14ac:dyDescent="0.25">
      <c r="T34512" s="110"/>
    </row>
    <row r="34513" spans="20:52" x14ac:dyDescent="0.25">
      <c r="T34513" s="110"/>
    </row>
    <row r="34514" spans="20:52" x14ac:dyDescent="0.25">
      <c r="T34514" s="110"/>
      <c r="AJ34514" s="111"/>
      <c r="AO34514" s="111"/>
      <c r="AP34514" s="111"/>
      <c r="AV34514" s="111"/>
      <c r="AZ34514" s="111"/>
    </row>
    <row r="34515" spans="20:52" x14ac:dyDescent="0.25">
      <c r="T34515" s="110"/>
      <c r="AJ34515" s="111"/>
      <c r="AO34515" s="111"/>
    </row>
    <row r="34516" spans="20:52" x14ac:dyDescent="0.25">
      <c r="T34516" s="110"/>
      <c r="AJ34516" s="111"/>
      <c r="AO34516" s="111"/>
      <c r="AV34516" s="111"/>
    </row>
    <row r="34517" spans="20:52" x14ac:dyDescent="0.25">
      <c r="T34517" s="110"/>
      <c r="AJ34517" s="111"/>
      <c r="AO34517" s="111"/>
      <c r="AP34517" s="111"/>
      <c r="AV34517" s="111"/>
    </row>
    <row r="34518" spans="20:52" x14ac:dyDescent="0.25">
      <c r="T34518" s="110"/>
    </row>
    <row r="34519" spans="20:52" x14ac:dyDescent="0.25">
      <c r="T34519" s="110"/>
    </row>
    <row r="34520" spans="20:52" x14ac:dyDescent="0.25">
      <c r="T34520" s="110"/>
      <c r="AV34520" s="111"/>
    </row>
    <row r="34521" spans="20:52" x14ac:dyDescent="0.25">
      <c r="T34521" s="110"/>
      <c r="AV34521" s="111"/>
    </row>
    <row r="34522" spans="20:52" x14ac:dyDescent="0.25">
      <c r="T34522" s="110"/>
      <c r="AJ34522" s="111"/>
      <c r="AO34522" s="111"/>
      <c r="AP34522" s="111"/>
      <c r="AV34522" s="111"/>
    </row>
    <row r="34523" spans="20:52" x14ac:dyDescent="0.25">
      <c r="T34523" s="110"/>
      <c r="AJ34523" s="111"/>
      <c r="AO34523" s="111"/>
      <c r="AP34523" s="111"/>
      <c r="AV34523" s="111"/>
    </row>
    <row r="34524" spans="20:52" x14ac:dyDescent="0.25">
      <c r="T34524" s="110"/>
    </row>
    <row r="34525" spans="20:52" x14ac:dyDescent="0.25">
      <c r="T34525" s="110"/>
      <c r="AO34525" s="111"/>
      <c r="AP34525" s="111"/>
      <c r="AV34525" s="111"/>
    </row>
    <row r="34526" spans="20:52" x14ac:dyDescent="0.25">
      <c r="T34526" s="110"/>
    </row>
    <row r="34527" spans="20:52" x14ac:dyDescent="0.25">
      <c r="T34527" s="110"/>
    </row>
    <row r="34528" spans="20:52" x14ac:dyDescent="0.25">
      <c r="T34528" s="110"/>
      <c r="AJ34528" s="111"/>
      <c r="AO34528" s="111"/>
      <c r="AP34528" s="111"/>
      <c r="AV34528" s="111"/>
    </row>
    <row r="34529" spans="20:52" x14ac:dyDescent="0.25">
      <c r="T34529" s="110"/>
      <c r="AJ34529" s="111"/>
      <c r="AO34529" s="111"/>
      <c r="AP34529" s="111"/>
      <c r="AT34529" s="111"/>
      <c r="AV34529" s="111"/>
    </row>
    <row r="34530" spans="20:52" x14ac:dyDescent="0.25">
      <c r="T34530" s="110"/>
    </row>
    <row r="34531" spans="20:52" x14ac:dyDescent="0.25">
      <c r="T34531" s="110"/>
      <c r="AV34531" s="111"/>
    </row>
    <row r="34532" spans="20:52" x14ac:dyDescent="0.25">
      <c r="T34532" s="110"/>
    </row>
    <row r="34533" spans="20:52" x14ac:dyDescent="0.25">
      <c r="T34533" s="110"/>
      <c r="AJ34533" s="111"/>
      <c r="AO34533" s="111"/>
      <c r="AV34533" s="111"/>
    </row>
    <row r="34534" spans="20:52" x14ac:dyDescent="0.25">
      <c r="T34534" s="110"/>
      <c r="AV34534" s="111"/>
    </row>
    <row r="34535" spans="20:52" x14ac:dyDescent="0.25">
      <c r="T34535" s="110"/>
    </row>
    <row r="34536" spans="20:52" x14ac:dyDescent="0.25">
      <c r="T34536" s="110"/>
    </row>
    <row r="34537" spans="20:52" x14ac:dyDescent="0.25">
      <c r="T34537" s="110"/>
      <c r="AZ34537" s="111"/>
    </row>
    <row r="34538" spans="20:52" x14ac:dyDescent="0.25">
      <c r="T34538" s="110"/>
      <c r="AJ34538" s="111"/>
    </row>
    <row r="34539" spans="20:52" x14ac:dyDescent="0.25">
      <c r="T34539" s="110"/>
    </row>
    <row r="34540" spans="20:52" x14ac:dyDescent="0.25">
      <c r="T34540" s="110"/>
    </row>
    <row r="34541" spans="20:52" x14ac:dyDescent="0.25">
      <c r="T34541" s="110"/>
      <c r="AO34541" s="111"/>
      <c r="AV34541" s="111"/>
    </row>
    <row r="34542" spans="20:52" x14ac:dyDescent="0.25">
      <c r="T34542" s="110"/>
    </row>
    <row r="34543" spans="20:52" x14ac:dyDescent="0.25">
      <c r="T34543" s="110"/>
      <c r="AV34543" s="111"/>
    </row>
    <row r="34544" spans="20:52" x14ac:dyDescent="0.25">
      <c r="T34544" s="110"/>
      <c r="AJ34544" s="111"/>
      <c r="AO34544" s="111"/>
      <c r="AV34544" s="111"/>
    </row>
    <row r="34545" spans="20:48" x14ac:dyDescent="0.25">
      <c r="T34545" s="110"/>
      <c r="AJ34545" s="111"/>
      <c r="AO34545" s="111"/>
      <c r="AP34545" s="111"/>
      <c r="AV34545" s="111"/>
    </row>
    <row r="34546" spans="20:48" x14ac:dyDescent="0.25">
      <c r="T34546" s="110"/>
    </row>
    <row r="34547" spans="20:48" x14ac:dyDescent="0.25">
      <c r="T34547" s="110"/>
    </row>
    <row r="34548" spans="20:48" x14ac:dyDescent="0.25">
      <c r="T34548" s="110"/>
    </row>
    <row r="34549" spans="20:48" x14ac:dyDescent="0.25">
      <c r="T34549" s="110"/>
    </row>
    <row r="34550" spans="20:48" x14ac:dyDescent="0.25">
      <c r="T34550" s="110"/>
      <c r="AJ34550" s="111"/>
      <c r="AO34550" s="111"/>
      <c r="AP34550" s="111"/>
      <c r="AV34550" s="111"/>
    </row>
    <row r="34551" spans="20:48" x14ac:dyDescent="0.25">
      <c r="T34551" s="110"/>
      <c r="AJ34551" s="111"/>
      <c r="AO34551" s="111"/>
      <c r="AV34551" s="111"/>
    </row>
    <row r="34552" spans="20:48" x14ac:dyDescent="0.25">
      <c r="T34552" s="110"/>
    </row>
    <row r="34553" spans="20:48" x14ac:dyDescent="0.25">
      <c r="T34553" s="110"/>
    </row>
    <row r="34554" spans="20:48" x14ac:dyDescent="0.25">
      <c r="T34554" s="110"/>
      <c r="AR34554" s="111"/>
      <c r="AT34554" s="111"/>
      <c r="AV34554" s="111"/>
    </row>
    <row r="34555" spans="20:48" x14ac:dyDescent="0.25">
      <c r="T34555" s="110"/>
      <c r="AJ34555" s="111"/>
      <c r="AO34555" s="111"/>
      <c r="AP34555" s="111"/>
    </row>
    <row r="34556" spans="20:48" x14ac:dyDescent="0.25">
      <c r="T34556" s="110"/>
      <c r="AJ34556" s="111"/>
      <c r="AO34556" s="111"/>
      <c r="AV34556" s="111"/>
    </row>
    <row r="34557" spans="20:48" x14ac:dyDescent="0.25">
      <c r="T34557" s="110"/>
      <c r="AJ34557" s="111"/>
      <c r="AP34557" s="111"/>
      <c r="AV34557" s="111"/>
    </row>
    <row r="34558" spans="20:48" x14ac:dyDescent="0.25">
      <c r="T34558" s="110"/>
      <c r="AJ34558" s="111"/>
      <c r="AO34558" s="111"/>
      <c r="AP34558" s="111"/>
    </row>
    <row r="34559" spans="20:48" x14ac:dyDescent="0.25">
      <c r="T34559" s="110"/>
      <c r="AJ34559" s="111"/>
      <c r="AO34559" s="111"/>
      <c r="AP34559" s="111"/>
      <c r="AV34559" s="111"/>
    </row>
    <row r="34560" spans="20:48" x14ac:dyDescent="0.25">
      <c r="T34560" s="110"/>
    </row>
    <row r="34561" spans="20:48" x14ac:dyDescent="0.25">
      <c r="T34561" s="110"/>
    </row>
    <row r="34562" spans="20:48" x14ac:dyDescent="0.25">
      <c r="T34562" s="110"/>
      <c r="AO34562" s="111"/>
      <c r="AV34562" s="111"/>
    </row>
    <row r="34563" spans="20:48" x14ac:dyDescent="0.25">
      <c r="T34563" s="110"/>
      <c r="AV34563" s="111"/>
    </row>
    <row r="34564" spans="20:48" x14ac:dyDescent="0.25">
      <c r="T34564" s="110"/>
      <c r="AJ34564" s="111"/>
      <c r="AO34564" s="111"/>
      <c r="AV34564" s="111"/>
    </row>
    <row r="34565" spans="20:48" x14ac:dyDescent="0.25">
      <c r="T34565" s="110"/>
    </row>
    <row r="34566" spans="20:48" x14ac:dyDescent="0.25">
      <c r="T34566" s="110"/>
    </row>
    <row r="34567" spans="20:48" x14ac:dyDescent="0.25">
      <c r="T34567" s="110"/>
    </row>
    <row r="34568" spans="20:48" x14ac:dyDescent="0.25">
      <c r="T34568" s="110"/>
    </row>
    <row r="34569" spans="20:48" x14ac:dyDescent="0.25">
      <c r="T34569" s="110"/>
      <c r="AJ34569" s="111"/>
      <c r="AO34569" s="111"/>
      <c r="AP34569" s="111"/>
    </row>
    <row r="34570" spans="20:48" x14ac:dyDescent="0.25">
      <c r="T34570" s="110"/>
      <c r="AO34570" s="111"/>
      <c r="AP34570" s="111"/>
      <c r="AV34570" s="111"/>
    </row>
    <row r="34571" spans="20:48" x14ac:dyDescent="0.25">
      <c r="T34571" s="110"/>
      <c r="AJ34571" s="111"/>
      <c r="AO34571" s="111"/>
      <c r="AP34571" s="111"/>
      <c r="AV34571" s="111"/>
    </row>
    <row r="34572" spans="20:48" x14ac:dyDescent="0.25">
      <c r="T34572" s="110"/>
      <c r="AJ34572" s="111"/>
      <c r="AO34572" s="111"/>
      <c r="AT34572" s="111"/>
      <c r="AV34572" s="111"/>
    </row>
    <row r="34573" spans="20:48" x14ac:dyDescent="0.25">
      <c r="T34573" s="110"/>
      <c r="AJ34573" s="111"/>
      <c r="AO34573" s="111"/>
      <c r="AV34573" s="111"/>
    </row>
    <row r="34574" spans="20:48" x14ac:dyDescent="0.25">
      <c r="T34574" s="110"/>
      <c r="AJ34574" s="111"/>
      <c r="AO34574" s="111"/>
      <c r="AP34574" s="111"/>
      <c r="AT34574" s="111"/>
      <c r="AV34574" s="111"/>
    </row>
    <row r="34575" spans="20:48" x14ac:dyDescent="0.25">
      <c r="T34575" s="110"/>
      <c r="AJ34575" s="111"/>
      <c r="AO34575" s="111"/>
      <c r="AV34575" s="111"/>
    </row>
    <row r="34576" spans="20:48" x14ac:dyDescent="0.25">
      <c r="T34576" s="110"/>
      <c r="AJ34576" s="111"/>
      <c r="AO34576" s="111"/>
    </row>
    <row r="34577" spans="20:52" x14ac:dyDescent="0.25">
      <c r="T34577" s="110"/>
      <c r="AP34577" s="111"/>
      <c r="AV34577" s="111"/>
    </row>
    <row r="34578" spans="20:52" x14ac:dyDescent="0.25">
      <c r="T34578" s="110"/>
      <c r="AP34578" s="111"/>
      <c r="AT34578" s="111"/>
    </row>
    <row r="34579" spans="20:52" x14ac:dyDescent="0.25">
      <c r="T34579" s="110"/>
    </row>
    <row r="34580" spans="20:52" x14ac:dyDescent="0.25">
      <c r="T34580" s="110"/>
      <c r="AV34580" s="111"/>
    </row>
    <row r="34581" spans="20:52" x14ac:dyDescent="0.25">
      <c r="T34581" s="110"/>
    </row>
    <row r="34582" spans="20:52" x14ac:dyDescent="0.25">
      <c r="T34582" s="110"/>
    </row>
    <row r="34583" spans="20:52" x14ac:dyDescent="0.25">
      <c r="T34583" s="110"/>
      <c r="AV34583" s="111"/>
      <c r="AZ34583" s="111"/>
    </row>
    <row r="34584" spans="20:52" x14ac:dyDescent="0.25">
      <c r="T34584" s="110"/>
      <c r="AJ34584" s="111"/>
      <c r="AO34584" s="111"/>
      <c r="AV34584" s="111"/>
    </row>
    <row r="34585" spans="20:52" x14ac:dyDescent="0.25">
      <c r="T34585" s="110"/>
    </row>
    <row r="34586" spans="20:52" x14ac:dyDescent="0.25">
      <c r="T34586" s="110"/>
    </row>
    <row r="34587" spans="20:52" x14ac:dyDescent="0.25">
      <c r="T34587" s="110"/>
      <c r="AJ34587" s="111"/>
      <c r="AO34587" s="111"/>
      <c r="AV34587" s="111"/>
    </row>
    <row r="34588" spans="20:52" x14ac:dyDescent="0.25">
      <c r="T34588" s="110"/>
    </row>
    <row r="34589" spans="20:52" x14ac:dyDescent="0.25">
      <c r="T34589" s="110"/>
    </row>
    <row r="34590" spans="20:52" x14ac:dyDescent="0.25">
      <c r="T34590" s="110"/>
      <c r="AJ34590" s="111"/>
      <c r="AO34590" s="111"/>
      <c r="AP34590" s="111"/>
    </row>
    <row r="34591" spans="20:52" x14ac:dyDescent="0.25">
      <c r="T34591" s="110"/>
      <c r="AJ34591" s="111"/>
      <c r="AO34591" s="111"/>
      <c r="AV34591" s="111"/>
      <c r="AZ34591" s="111"/>
    </row>
    <row r="34592" spans="20:52" x14ac:dyDescent="0.25">
      <c r="T34592" s="110"/>
      <c r="AJ34592" s="111"/>
      <c r="AO34592" s="111"/>
      <c r="AP34592" s="111"/>
      <c r="AV34592" s="111"/>
    </row>
    <row r="34593" spans="20:52" x14ac:dyDescent="0.25">
      <c r="T34593" s="110"/>
      <c r="AV34593" s="111"/>
    </row>
    <row r="34594" spans="20:52" x14ac:dyDescent="0.25">
      <c r="T34594" s="110"/>
      <c r="AJ34594" s="111"/>
      <c r="AP34594" s="111"/>
      <c r="AT34594" s="111"/>
      <c r="AV34594" s="111"/>
    </row>
    <row r="34595" spans="20:52" x14ac:dyDescent="0.25">
      <c r="T34595" s="110"/>
      <c r="AJ34595" s="111"/>
      <c r="AO34595" s="111"/>
      <c r="AV34595" s="111"/>
    </row>
    <row r="34596" spans="20:52" x14ac:dyDescent="0.25">
      <c r="T34596" s="110"/>
    </row>
    <row r="34597" spans="20:52" x14ac:dyDescent="0.25">
      <c r="T34597" s="110"/>
    </row>
    <row r="34598" spans="20:52" x14ac:dyDescent="0.25">
      <c r="T34598" s="110"/>
    </row>
    <row r="34599" spans="20:52" x14ac:dyDescent="0.25">
      <c r="T34599" s="110"/>
    </row>
    <row r="34600" spans="20:52" x14ac:dyDescent="0.25">
      <c r="T34600" s="110"/>
      <c r="AJ34600" s="111"/>
      <c r="AO34600" s="111"/>
      <c r="AV34600" s="111"/>
    </row>
    <row r="34601" spans="20:52" x14ac:dyDescent="0.25">
      <c r="T34601" s="110"/>
    </row>
    <row r="34602" spans="20:52" x14ac:dyDescent="0.25">
      <c r="T34602" s="110"/>
      <c r="AJ34602" s="111"/>
      <c r="AV34602" s="111"/>
    </row>
    <row r="34603" spans="20:52" x14ac:dyDescent="0.25">
      <c r="T34603" s="110"/>
    </row>
    <row r="34604" spans="20:52" x14ac:dyDescent="0.25">
      <c r="T34604" s="110"/>
      <c r="AJ34604" s="111"/>
      <c r="AO34604" s="111"/>
      <c r="AP34604" s="111"/>
      <c r="AV34604" s="111"/>
    </row>
    <row r="34605" spans="20:52" x14ac:dyDescent="0.25">
      <c r="T34605" s="110"/>
      <c r="AJ34605" s="111"/>
      <c r="AP34605" s="111"/>
      <c r="AV34605" s="111"/>
    </row>
    <row r="34606" spans="20:52" x14ac:dyDescent="0.25">
      <c r="T34606" s="110"/>
      <c r="AJ34606" s="111"/>
      <c r="AO34606" s="111"/>
      <c r="AP34606" s="111"/>
      <c r="AV34606" s="111"/>
      <c r="AZ34606" s="111"/>
    </row>
    <row r="34607" spans="20:52" x14ac:dyDescent="0.25">
      <c r="T34607" s="110"/>
      <c r="AJ34607" s="111"/>
      <c r="AO34607" s="111"/>
      <c r="AT34607" s="111"/>
      <c r="AV34607" s="111"/>
    </row>
    <row r="34608" spans="20:52" x14ac:dyDescent="0.25">
      <c r="T34608" s="110"/>
      <c r="AZ34608" s="111"/>
    </row>
    <row r="34609" spans="20:48" x14ac:dyDescent="0.25">
      <c r="T34609" s="110"/>
      <c r="AJ34609" s="111"/>
      <c r="AO34609" s="111"/>
      <c r="AV34609" s="111"/>
    </row>
    <row r="34610" spans="20:48" x14ac:dyDescent="0.25">
      <c r="T34610" s="110"/>
      <c r="AJ34610" s="111"/>
      <c r="AO34610" s="111"/>
      <c r="AP34610" s="111"/>
      <c r="AR34610" s="111"/>
      <c r="AV34610" s="111"/>
    </row>
    <row r="34611" spans="20:48" x14ac:dyDescent="0.25">
      <c r="T34611" s="110"/>
      <c r="AV34611" s="111"/>
    </row>
    <row r="34612" spans="20:48" x14ac:dyDescent="0.25">
      <c r="T34612" s="110"/>
      <c r="AJ34612" s="111"/>
      <c r="AO34612" s="111"/>
      <c r="AP34612" s="111"/>
      <c r="AR34612" s="111"/>
      <c r="AV34612" s="111"/>
    </row>
    <row r="34613" spans="20:48" x14ac:dyDescent="0.25">
      <c r="T34613" s="110"/>
    </row>
    <row r="34614" spans="20:48" x14ac:dyDescent="0.25">
      <c r="T34614" s="110"/>
      <c r="AJ34614" s="111"/>
      <c r="AP34614" s="111"/>
      <c r="AV34614" s="111"/>
    </row>
    <row r="34615" spans="20:48" x14ac:dyDescent="0.25">
      <c r="T34615" s="110"/>
      <c r="AJ34615" s="111"/>
      <c r="AO34615" s="111"/>
      <c r="AV34615" s="111"/>
    </row>
    <row r="34616" spans="20:48" x14ac:dyDescent="0.25">
      <c r="T34616" s="110"/>
      <c r="AJ34616" s="111"/>
      <c r="AO34616" s="111"/>
      <c r="AV34616" s="111"/>
    </row>
    <row r="34617" spans="20:48" x14ac:dyDescent="0.25">
      <c r="T34617" s="110"/>
      <c r="AJ34617" s="111"/>
      <c r="AO34617" s="111"/>
    </row>
    <row r="34618" spans="20:48" x14ac:dyDescent="0.25">
      <c r="T34618" s="110"/>
    </row>
    <row r="34619" spans="20:48" x14ac:dyDescent="0.25">
      <c r="T34619" s="110"/>
      <c r="AJ34619" s="111"/>
      <c r="AO34619" s="111"/>
      <c r="AV34619" s="111"/>
    </row>
    <row r="34620" spans="20:48" x14ac:dyDescent="0.25">
      <c r="T34620" s="110"/>
      <c r="AJ34620" s="111"/>
      <c r="AO34620" s="111"/>
      <c r="AV34620" s="111"/>
    </row>
    <row r="34621" spans="20:48" x14ac:dyDescent="0.25">
      <c r="T34621" s="110"/>
    </row>
    <row r="34622" spans="20:48" x14ac:dyDescent="0.25">
      <c r="T34622" s="110"/>
    </row>
    <row r="34623" spans="20:48" x14ac:dyDescent="0.25">
      <c r="T34623" s="110"/>
      <c r="AJ34623" s="111"/>
      <c r="AO34623" s="111"/>
      <c r="AV34623" s="111"/>
    </row>
    <row r="34624" spans="20:48" x14ac:dyDescent="0.25">
      <c r="T34624" s="110"/>
    </row>
    <row r="34625" spans="20:52" x14ac:dyDescent="0.25">
      <c r="T34625" s="110"/>
    </row>
    <row r="34626" spans="20:52" x14ac:dyDescent="0.25">
      <c r="T34626" s="110"/>
      <c r="AV34626" s="111"/>
    </row>
    <row r="34627" spans="20:52" x14ac:dyDescent="0.25">
      <c r="T34627" s="110"/>
    </row>
    <row r="34628" spans="20:52" x14ac:dyDescent="0.25">
      <c r="T34628" s="110"/>
      <c r="AJ34628" s="111"/>
      <c r="AO34628" s="111"/>
      <c r="AV34628" s="111"/>
    </row>
    <row r="34629" spans="20:52" x14ac:dyDescent="0.25">
      <c r="T34629" s="110"/>
      <c r="AJ34629" s="111"/>
      <c r="AO34629" s="111"/>
      <c r="AR34629" s="111"/>
      <c r="AT34629" s="111"/>
      <c r="AV34629" s="111"/>
    </row>
    <row r="34630" spans="20:52" x14ac:dyDescent="0.25">
      <c r="T34630" s="110"/>
      <c r="AZ34630" s="111"/>
    </row>
    <row r="34631" spans="20:52" x14ac:dyDescent="0.25">
      <c r="T34631" s="110"/>
    </row>
    <row r="34632" spans="20:52" x14ac:dyDescent="0.25">
      <c r="T34632" s="110"/>
      <c r="AJ34632" s="111"/>
      <c r="AO34632" s="111"/>
      <c r="AV34632" s="111"/>
    </row>
    <row r="34633" spans="20:52" x14ac:dyDescent="0.25">
      <c r="T34633" s="110"/>
    </row>
    <row r="34634" spans="20:52" x14ac:dyDescent="0.25">
      <c r="T34634" s="110"/>
      <c r="AZ34634" s="111"/>
    </row>
    <row r="34635" spans="20:52" x14ac:dyDescent="0.25">
      <c r="T34635" s="110"/>
      <c r="AP34635" s="111"/>
      <c r="AT34635" s="111"/>
    </row>
    <row r="34636" spans="20:52" x14ac:dyDescent="0.25">
      <c r="T34636" s="110"/>
    </row>
    <row r="34637" spans="20:52" x14ac:dyDescent="0.25">
      <c r="T34637" s="110"/>
    </row>
    <row r="34638" spans="20:52" x14ac:dyDescent="0.25">
      <c r="T34638" s="110"/>
      <c r="AP34638" s="111"/>
      <c r="AV34638" s="111"/>
    </row>
    <row r="34639" spans="20:52" x14ac:dyDescent="0.25">
      <c r="T34639" s="110"/>
    </row>
    <row r="34640" spans="20:52" x14ac:dyDescent="0.25">
      <c r="T34640" s="110"/>
      <c r="AJ34640" s="111"/>
      <c r="AO34640" s="111"/>
      <c r="AV34640" s="111"/>
    </row>
    <row r="34641" spans="20:52" x14ac:dyDescent="0.25">
      <c r="T34641" s="110"/>
    </row>
    <row r="34642" spans="20:52" x14ac:dyDescent="0.25">
      <c r="T34642" s="110"/>
      <c r="AJ34642" s="111"/>
      <c r="AO34642" s="111"/>
      <c r="AP34642" s="111"/>
      <c r="AR34642" s="111"/>
      <c r="AV34642" s="111"/>
    </row>
    <row r="34643" spans="20:52" x14ac:dyDescent="0.25">
      <c r="T34643" s="110"/>
    </row>
    <row r="34644" spans="20:52" x14ac:dyDescent="0.25">
      <c r="T34644" s="110"/>
    </row>
    <row r="34645" spans="20:52" x14ac:dyDescent="0.25">
      <c r="T34645" s="110"/>
      <c r="AJ34645" s="111"/>
      <c r="AO34645" s="111"/>
      <c r="AV34645" s="111"/>
    </row>
    <row r="34646" spans="20:52" x14ac:dyDescent="0.25">
      <c r="T34646" s="110"/>
      <c r="AJ34646" s="111"/>
      <c r="AO34646" s="111"/>
      <c r="AP34646" s="111"/>
      <c r="AT34646" s="111"/>
      <c r="AV34646" s="111"/>
    </row>
    <row r="34647" spans="20:52" x14ac:dyDescent="0.25">
      <c r="T34647" s="110"/>
      <c r="AO34647" s="111"/>
      <c r="AP34647" s="111"/>
      <c r="AV34647" s="111"/>
    </row>
    <row r="34648" spans="20:52" x14ac:dyDescent="0.25">
      <c r="T34648" s="110"/>
    </row>
    <row r="34649" spans="20:52" x14ac:dyDescent="0.25">
      <c r="T34649" s="110"/>
      <c r="AJ34649" s="111"/>
      <c r="AO34649" s="111"/>
      <c r="AV34649" s="111"/>
    </row>
    <row r="34650" spans="20:52" x14ac:dyDescent="0.25">
      <c r="T34650" s="110"/>
      <c r="AJ34650" s="111"/>
      <c r="AP34650" s="111"/>
      <c r="AV34650" s="111"/>
      <c r="AZ34650" s="111"/>
    </row>
    <row r="34651" spans="20:52" x14ac:dyDescent="0.25">
      <c r="T34651" s="110"/>
      <c r="AJ34651" s="111"/>
      <c r="AO34651" s="111"/>
      <c r="AV34651" s="111"/>
    </row>
    <row r="34652" spans="20:52" x14ac:dyDescent="0.25">
      <c r="T34652" s="110"/>
      <c r="AJ34652" s="111"/>
      <c r="AO34652" s="111"/>
      <c r="AZ34652" s="111"/>
    </row>
    <row r="34653" spans="20:52" x14ac:dyDescent="0.25">
      <c r="T34653" s="110"/>
    </row>
    <row r="34654" spans="20:52" x14ac:dyDescent="0.25">
      <c r="T34654" s="110"/>
    </row>
    <row r="34655" spans="20:52" x14ac:dyDescent="0.25">
      <c r="T34655" s="110"/>
      <c r="AJ34655" s="111"/>
      <c r="AO34655" s="111"/>
      <c r="AT34655" s="111"/>
      <c r="AV34655" s="111"/>
    </row>
    <row r="34656" spans="20:52" x14ac:dyDescent="0.25">
      <c r="T34656" s="110"/>
      <c r="AJ34656" s="111"/>
      <c r="AO34656" s="111"/>
      <c r="AP34656" s="111"/>
      <c r="AV34656" s="111"/>
      <c r="AZ34656" s="111"/>
    </row>
    <row r="34657" spans="20:52" x14ac:dyDescent="0.25">
      <c r="T34657" s="110"/>
      <c r="AJ34657" s="111"/>
      <c r="AO34657" s="111"/>
      <c r="AV34657" s="111"/>
    </row>
    <row r="34658" spans="20:52" x14ac:dyDescent="0.25">
      <c r="T34658" s="110"/>
      <c r="AT34658" s="111"/>
      <c r="AV34658" s="111"/>
    </row>
    <row r="34659" spans="20:52" x14ac:dyDescent="0.25">
      <c r="T34659" s="110"/>
      <c r="AV34659" s="111"/>
    </row>
    <row r="34660" spans="20:52" x14ac:dyDescent="0.25">
      <c r="T34660" s="110"/>
      <c r="AJ34660" s="111"/>
      <c r="AO34660" s="111"/>
      <c r="AP34660" s="111"/>
      <c r="AT34660" s="111"/>
      <c r="AV34660" s="111"/>
    </row>
    <row r="34661" spans="20:52" x14ac:dyDescent="0.25">
      <c r="T34661" s="110"/>
      <c r="AJ34661" s="111"/>
      <c r="AO34661" s="111"/>
      <c r="AP34661" s="111"/>
      <c r="AV34661" s="111"/>
    </row>
    <row r="34662" spans="20:52" x14ac:dyDescent="0.25">
      <c r="T34662" s="110"/>
    </row>
    <row r="34663" spans="20:52" x14ac:dyDescent="0.25">
      <c r="T34663" s="110"/>
      <c r="AJ34663" s="111"/>
      <c r="AO34663" s="111"/>
      <c r="AP34663" s="111"/>
    </row>
    <row r="34664" spans="20:52" x14ac:dyDescent="0.25">
      <c r="T34664" s="110"/>
    </row>
    <row r="34665" spans="20:52" x14ac:dyDescent="0.25">
      <c r="T34665" s="110"/>
      <c r="AZ34665" s="111"/>
    </row>
    <row r="34666" spans="20:52" x14ac:dyDescent="0.25">
      <c r="T34666" s="110"/>
      <c r="AJ34666" s="111"/>
      <c r="AO34666" s="111"/>
      <c r="AP34666" s="111"/>
      <c r="AT34666" s="111"/>
      <c r="AV34666" s="111"/>
    </row>
    <row r="34667" spans="20:52" x14ac:dyDescent="0.25">
      <c r="T34667" s="110"/>
    </row>
    <row r="34668" spans="20:52" x14ac:dyDescent="0.25">
      <c r="T34668" s="110"/>
      <c r="AZ34668" s="111"/>
    </row>
    <row r="34669" spans="20:52" x14ac:dyDescent="0.25">
      <c r="T34669" s="110"/>
    </row>
    <row r="34670" spans="20:52" x14ac:dyDescent="0.25">
      <c r="T34670" s="110"/>
      <c r="AZ34670" s="111"/>
    </row>
    <row r="34671" spans="20:52" x14ac:dyDescent="0.25">
      <c r="T34671" s="110"/>
      <c r="AZ34671" s="111"/>
    </row>
    <row r="34672" spans="20:52" x14ac:dyDescent="0.25">
      <c r="T34672" s="110"/>
    </row>
    <row r="34673" spans="20:52" x14ac:dyDescent="0.25">
      <c r="T34673" s="110"/>
    </row>
    <row r="34674" spans="20:52" x14ac:dyDescent="0.25">
      <c r="T34674" s="110"/>
      <c r="AJ34674" s="111"/>
      <c r="AO34674" s="111"/>
      <c r="AP34674" s="111"/>
      <c r="AV34674" s="111"/>
    </row>
    <row r="34675" spans="20:52" x14ac:dyDescent="0.25">
      <c r="T34675" s="110"/>
      <c r="AR34675" s="111"/>
      <c r="AT34675" s="111"/>
      <c r="AV34675" s="111"/>
    </row>
    <row r="34676" spans="20:52" x14ac:dyDescent="0.25">
      <c r="T34676" s="110"/>
      <c r="AJ34676" s="111"/>
      <c r="AO34676" s="111"/>
    </row>
    <row r="34677" spans="20:52" x14ac:dyDescent="0.25">
      <c r="T34677" s="110"/>
      <c r="AP34677" s="111"/>
      <c r="AV34677" s="111"/>
    </row>
    <row r="34678" spans="20:52" x14ac:dyDescent="0.25">
      <c r="T34678" s="110"/>
    </row>
    <row r="34679" spans="20:52" x14ac:dyDescent="0.25">
      <c r="T34679" s="110"/>
    </row>
    <row r="34680" spans="20:52" x14ac:dyDescent="0.25">
      <c r="T34680" s="110"/>
      <c r="AZ34680" s="111"/>
    </row>
    <row r="34681" spans="20:52" x14ac:dyDescent="0.25">
      <c r="T34681" s="110"/>
      <c r="AJ34681" s="111"/>
      <c r="AO34681" s="111"/>
      <c r="AV34681" s="111"/>
    </row>
    <row r="34682" spans="20:52" x14ac:dyDescent="0.25">
      <c r="T34682" s="110"/>
      <c r="AJ34682" s="111"/>
      <c r="AO34682" s="111"/>
      <c r="AR34682" s="111"/>
      <c r="AT34682" s="111"/>
      <c r="AV34682" s="111"/>
    </row>
    <row r="34683" spans="20:52" x14ac:dyDescent="0.25">
      <c r="T34683" s="110"/>
    </row>
    <row r="34684" spans="20:52" x14ac:dyDescent="0.25">
      <c r="T34684" s="110"/>
      <c r="AJ34684" s="111"/>
      <c r="AO34684" s="111"/>
      <c r="AP34684" s="111"/>
      <c r="AT34684" s="111"/>
      <c r="AV34684" s="111"/>
    </row>
    <row r="34685" spans="20:52" x14ac:dyDescent="0.25">
      <c r="T34685" s="110"/>
      <c r="AJ34685" s="111"/>
      <c r="AO34685" s="111"/>
      <c r="AV34685" s="111"/>
    </row>
    <row r="34686" spans="20:52" x14ac:dyDescent="0.25">
      <c r="T34686" s="110"/>
      <c r="AJ34686" s="111"/>
      <c r="AO34686" s="111"/>
      <c r="AT34686" s="111"/>
    </row>
    <row r="34687" spans="20:52" x14ac:dyDescent="0.25">
      <c r="T34687" s="110"/>
    </row>
    <row r="34688" spans="20:52" x14ac:dyDescent="0.25">
      <c r="T34688" s="110"/>
      <c r="AJ34688" s="111"/>
      <c r="AO34688" s="111"/>
      <c r="AV34688" s="111"/>
    </row>
    <row r="34689" spans="20:48" x14ac:dyDescent="0.25">
      <c r="T34689" s="110"/>
    </row>
    <row r="34690" spans="20:48" x14ac:dyDescent="0.25">
      <c r="T34690" s="110"/>
    </row>
    <row r="34691" spans="20:48" x14ac:dyDescent="0.25">
      <c r="T34691" s="110"/>
    </row>
    <row r="34692" spans="20:48" x14ac:dyDescent="0.25">
      <c r="T34692" s="110"/>
      <c r="AJ34692" s="111"/>
      <c r="AO34692" s="111"/>
      <c r="AP34692" s="111"/>
      <c r="AV34692" s="111"/>
    </row>
    <row r="34693" spans="20:48" x14ac:dyDescent="0.25">
      <c r="T34693" s="110"/>
      <c r="AJ34693" s="111"/>
      <c r="AO34693" s="111"/>
      <c r="AV34693" s="111"/>
    </row>
    <row r="34694" spans="20:48" x14ac:dyDescent="0.25">
      <c r="T34694" s="110"/>
      <c r="AJ34694" s="111"/>
      <c r="AO34694" s="111"/>
      <c r="AV34694" s="111"/>
    </row>
    <row r="34695" spans="20:48" x14ac:dyDescent="0.25">
      <c r="T34695" s="110"/>
      <c r="AV34695" s="111"/>
    </row>
    <row r="34696" spans="20:48" x14ac:dyDescent="0.25">
      <c r="T34696" s="110"/>
      <c r="AJ34696" s="111"/>
      <c r="AO34696" s="111"/>
      <c r="AV34696" s="111"/>
    </row>
    <row r="34697" spans="20:48" x14ac:dyDescent="0.25">
      <c r="T34697" s="110"/>
      <c r="AV34697" s="111"/>
    </row>
    <row r="34698" spans="20:48" x14ac:dyDescent="0.25">
      <c r="T34698" s="110"/>
    </row>
    <row r="34699" spans="20:48" x14ac:dyDescent="0.25">
      <c r="T34699" s="110"/>
      <c r="AJ34699" s="111"/>
      <c r="AO34699" s="111"/>
      <c r="AP34699" s="111"/>
      <c r="AV34699" s="111"/>
    </row>
    <row r="34700" spans="20:48" x14ac:dyDescent="0.25">
      <c r="T34700" s="110"/>
      <c r="AJ34700" s="111"/>
      <c r="AO34700" s="111"/>
      <c r="AP34700" s="111"/>
      <c r="AV34700" s="111"/>
    </row>
    <row r="34701" spans="20:48" x14ac:dyDescent="0.25">
      <c r="T34701" s="110"/>
    </row>
    <row r="34702" spans="20:48" x14ac:dyDescent="0.25">
      <c r="T34702" s="110"/>
    </row>
    <row r="34703" spans="20:48" x14ac:dyDescent="0.25">
      <c r="T34703" s="110"/>
      <c r="AJ34703" s="111"/>
      <c r="AO34703" s="111"/>
      <c r="AP34703" s="111"/>
      <c r="AT34703" s="111"/>
    </row>
    <row r="34704" spans="20:48" x14ac:dyDescent="0.25">
      <c r="T34704" s="110"/>
      <c r="AV34704" s="111"/>
    </row>
    <row r="34705" spans="20:52" x14ac:dyDescent="0.25">
      <c r="T34705" s="110"/>
      <c r="AV34705" s="111"/>
    </row>
    <row r="34706" spans="20:52" x14ac:dyDescent="0.25">
      <c r="T34706" s="110"/>
      <c r="AJ34706" s="111"/>
      <c r="AO34706" s="111"/>
      <c r="AP34706" s="111"/>
      <c r="AV34706" s="111"/>
    </row>
    <row r="34707" spans="20:52" x14ac:dyDescent="0.25">
      <c r="T34707" s="110"/>
      <c r="AJ34707" s="111"/>
      <c r="AO34707" s="111"/>
      <c r="AP34707" s="111"/>
      <c r="AV34707" s="111"/>
    </row>
    <row r="34708" spans="20:52" x14ac:dyDescent="0.25">
      <c r="T34708" s="110"/>
    </row>
    <row r="34709" spans="20:52" x14ac:dyDescent="0.25">
      <c r="T34709" s="110"/>
    </row>
    <row r="34710" spans="20:52" x14ac:dyDescent="0.25">
      <c r="T34710" s="110"/>
    </row>
    <row r="34711" spans="20:52" x14ac:dyDescent="0.25">
      <c r="T34711" s="110"/>
      <c r="AJ34711" s="111"/>
      <c r="AO34711" s="111"/>
      <c r="AT34711" s="111"/>
      <c r="AV34711" s="111"/>
    </row>
    <row r="34712" spans="20:52" x14ac:dyDescent="0.25">
      <c r="T34712" s="110"/>
      <c r="AJ34712" s="111"/>
      <c r="AO34712" s="111"/>
      <c r="AP34712" s="111"/>
      <c r="AT34712" s="111"/>
      <c r="AV34712" s="111"/>
    </row>
    <row r="34713" spans="20:52" x14ac:dyDescent="0.25">
      <c r="T34713" s="110"/>
      <c r="AJ34713" s="111"/>
      <c r="AO34713" s="111"/>
      <c r="AV34713" s="111"/>
    </row>
    <row r="34714" spans="20:52" x14ac:dyDescent="0.25">
      <c r="T34714" s="110"/>
      <c r="AV34714" s="111"/>
    </row>
    <row r="34715" spans="20:52" x14ac:dyDescent="0.25">
      <c r="T34715" s="110"/>
      <c r="AJ34715" s="111"/>
      <c r="AO34715" s="111"/>
      <c r="AV34715" s="111"/>
      <c r="AZ34715" s="111"/>
    </row>
    <row r="34716" spans="20:52" x14ac:dyDescent="0.25">
      <c r="T34716" s="110"/>
    </row>
    <row r="34717" spans="20:52" x14ac:dyDescent="0.25">
      <c r="T34717" s="110"/>
    </row>
    <row r="34718" spans="20:52" x14ac:dyDescent="0.25">
      <c r="T34718" s="110"/>
      <c r="AJ34718" s="111"/>
      <c r="AO34718" s="111"/>
      <c r="AP34718" s="111"/>
      <c r="AV34718" s="111"/>
    </row>
    <row r="34719" spans="20:52" x14ac:dyDescent="0.25">
      <c r="T34719" s="110"/>
      <c r="AJ34719" s="111"/>
      <c r="AV34719" s="111"/>
    </row>
    <row r="34720" spans="20:52" x14ac:dyDescent="0.25">
      <c r="T34720" s="110"/>
      <c r="AJ34720" s="111"/>
      <c r="AO34720" s="111"/>
      <c r="AP34720" s="111"/>
      <c r="AV34720" s="111"/>
      <c r="AZ34720" s="111"/>
    </row>
    <row r="34721" spans="20:48" x14ac:dyDescent="0.25">
      <c r="T34721" s="110"/>
      <c r="AJ34721" s="111"/>
      <c r="AV34721" s="111"/>
    </row>
    <row r="34722" spans="20:48" x14ac:dyDescent="0.25">
      <c r="T34722" s="110"/>
      <c r="AO34722" s="111"/>
    </row>
    <row r="34723" spans="20:48" x14ac:dyDescent="0.25">
      <c r="T34723" s="110"/>
      <c r="AJ34723" s="111"/>
      <c r="AO34723" s="111"/>
      <c r="AP34723" s="111"/>
      <c r="AT34723" s="111"/>
      <c r="AV34723" s="111"/>
    </row>
    <row r="34724" spans="20:48" x14ac:dyDescent="0.25">
      <c r="T34724" s="110"/>
      <c r="AJ34724" s="111"/>
      <c r="AO34724" s="111"/>
      <c r="AV34724" s="111"/>
    </row>
    <row r="34725" spans="20:48" x14ac:dyDescent="0.25">
      <c r="T34725" s="110"/>
    </row>
    <row r="34726" spans="20:48" x14ac:dyDescent="0.25">
      <c r="T34726" s="110"/>
    </row>
    <row r="34727" spans="20:48" x14ac:dyDescent="0.25">
      <c r="T34727" s="110"/>
    </row>
    <row r="34728" spans="20:48" x14ac:dyDescent="0.25">
      <c r="T34728" s="110"/>
      <c r="AJ34728" s="111"/>
      <c r="AO34728" s="111"/>
      <c r="AP34728" s="111"/>
      <c r="AV34728" s="111"/>
    </row>
    <row r="34729" spans="20:48" x14ac:dyDescent="0.25">
      <c r="T34729" s="110"/>
    </row>
    <row r="34730" spans="20:48" x14ac:dyDescent="0.25">
      <c r="T34730" s="110"/>
      <c r="AJ34730" s="111"/>
      <c r="AO34730" s="111"/>
      <c r="AP34730" s="111"/>
      <c r="AR34730" s="111"/>
      <c r="AV34730" s="111"/>
    </row>
    <row r="34731" spans="20:48" x14ac:dyDescent="0.25">
      <c r="T34731" s="110"/>
      <c r="AJ34731" s="111"/>
      <c r="AO34731" s="111"/>
      <c r="AP34731" s="111"/>
      <c r="AV34731" s="111"/>
    </row>
    <row r="34732" spans="20:48" x14ac:dyDescent="0.25">
      <c r="T34732" s="110"/>
      <c r="AV34732" s="111"/>
    </row>
    <row r="34733" spans="20:48" x14ac:dyDescent="0.25">
      <c r="T34733" s="110"/>
      <c r="AJ34733" s="111"/>
      <c r="AO34733" s="111"/>
    </row>
    <row r="34734" spans="20:48" x14ac:dyDescent="0.25">
      <c r="T34734" s="110"/>
    </row>
    <row r="34735" spans="20:48" x14ac:dyDescent="0.25">
      <c r="T34735" s="110"/>
    </row>
    <row r="34736" spans="20:48" x14ac:dyDescent="0.25">
      <c r="T34736" s="110"/>
    </row>
    <row r="34737" spans="20:52" x14ac:dyDescent="0.25">
      <c r="T34737" s="110"/>
      <c r="AJ34737" s="111"/>
      <c r="AO34737" s="111"/>
      <c r="AT34737" s="111"/>
    </row>
    <row r="34738" spans="20:52" x14ac:dyDescent="0.25">
      <c r="T34738" s="110"/>
    </row>
    <row r="34739" spans="20:52" x14ac:dyDescent="0.25">
      <c r="T34739" s="110"/>
      <c r="AZ34739" s="111"/>
    </row>
    <row r="34740" spans="20:52" x14ac:dyDescent="0.25">
      <c r="T34740" s="110"/>
      <c r="AJ34740" s="111"/>
      <c r="AO34740" s="111"/>
      <c r="AT34740" s="111"/>
      <c r="AV34740" s="111"/>
    </row>
    <row r="34741" spans="20:52" x14ac:dyDescent="0.25">
      <c r="T34741" s="110"/>
    </row>
    <row r="34742" spans="20:52" x14ac:dyDescent="0.25">
      <c r="T34742" s="110"/>
      <c r="AJ34742" s="111"/>
      <c r="AO34742" s="111"/>
      <c r="AT34742" s="111"/>
      <c r="AV34742" s="111"/>
    </row>
    <row r="34743" spans="20:52" x14ac:dyDescent="0.25">
      <c r="T34743" s="110"/>
      <c r="AJ34743" s="111"/>
      <c r="AT34743" s="111"/>
    </row>
    <row r="34744" spans="20:52" x14ac:dyDescent="0.25">
      <c r="T34744" s="110"/>
      <c r="AV34744" s="111"/>
    </row>
    <row r="34745" spans="20:52" x14ac:dyDescent="0.25">
      <c r="T34745" s="110"/>
      <c r="AZ34745" s="111"/>
    </row>
    <row r="34746" spans="20:52" x14ac:dyDescent="0.25">
      <c r="T34746" s="110"/>
      <c r="AJ34746" s="111"/>
      <c r="AO34746" s="111"/>
      <c r="AP34746" s="111"/>
      <c r="AV34746" s="111"/>
    </row>
    <row r="34747" spans="20:52" x14ac:dyDescent="0.25">
      <c r="T34747" s="110"/>
    </row>
    <row r="34748" spans="20:52" x14ac:dyDescent="0.25">
      <c r="T34748" s="110"/>
      <c r="AJ34748" s="111"/>
      <c r="AO34748" s="111"/>
      <c r="AP34748" s="111"/>
      <c r="AT34748" s="111"/>
      <c r="AV34748" s="111"/>
    </row>
    <row r="34749" spans="20:52" x14ac:dyDescent="0.25">
      <c r="T34749" s="110"/>
      <c r="AJ34749" s="111"/>
      <c r="AO34749" s="111"/>
      <c r="AP34749" s="111"/>
      <c r="AR34749" s="111"/>
      <c r="AT34749" s="111"/>
      <c r="AV34749" s="111"/>
    </row>
    <row r="34750" spans="20:52" x14ac:dyDescent="0.25">
      <c r="T34750" s="110"/>
      <c r="AJ34750" s="111"/>
      <c r="AO34750" s="111"/>
      <c r="AP34750" s="111"/>
      <c r="AV34750" s="111"/>
    </row>
    <row r="34751" spans="20:52" x14ac:dyDescent="0.25">
      <c r="T34751" s="110"/>
      <c r="AJ34751" s="111"/>
      <c r="AO34751" s="111"/>
    </row>
    <row r="34752" spans="20:52" x14ac:dyDescent="0.25">
      <c r="T34752" s="110"/>
    </row>
    <row r="34753" spans="20:52" x14ac:dyDescent="0.25">
      <c r="T34753" s="110"/>
      <c r="AV34753" s="111"/>
    </row>
    <row r="34754" spans="20:52" x14ac:dyDescent="0.25">
      <c r="T34754" s="110"/>
      <c r="AV34754" s="111"/>
    </row>
    <row r="34755" spans="20:52" x14ac:dyDescent="0.25">
      <c r="T34755" s="110"/>
    </row>
    <row r="34756" spans="20:52" x14ac:dyDescent="0.25">
      <c r="T34756" s="110"/>
    </row>
    <row r="34757" spans="20:52" x14ac:dyDescent="0.25">
      <c r="T34757" s="110"/>
      <c r="AZ34757" s="111"/>
    </row>
    <row r="34758" spans="20:52" x14ac:dyDescent="0.25">
      <c r="T34758" s="110"/>
      <c r="AV34758" s="111"/>
    </row>
    <row r="34759" spans="20:52" x14ac:dyDescent="0.25">
      <c r="T34759" s="110"/>
    </row>
    <row r="34760" spans="20:52" x14ac:dyDescent="0.25">
      <c r="T34760" s="110"/>
      <c r="AJ34760" s="111"/>
      <c r="AP34760" s="111"/>
      <c r="AV34760" s="111"/>
    </row>
    <row r="34761" spans="20:52" x14ac:dyDescent="0.25">
      <c r="T34761" s="110"/>
      <c r="AJ34761" s="111"/>
      <c r="AO34761" s="111"/>
      <c r="AT34761" s="111"/>
      <c r="AV34761" s="111"/>
    </row>
    <row r="34762" spans="20:52" x14ac:dyDescent="0.25">
      <c r="T34762" s="110"/>
    </row>
    <row r="34763" spans="20:52" x14ac:dyDescent="0.25">
      <c r="T34763" s="110"/>
    </row>
    <row r="34764" spans="20:52" x14ac:dyDescent="0.25">
      <c r="T34764" s="110"/>
    </row>
    <row r="34765" spans="20:52" x14ac:dyDescent="0.25">
      <c r="T34765" s="110"/>
    </row>
    <row r="34766" spans="20:52" x14ac:dyDescent="0.25">
      <c r="T34766" s="110"/>
    </row>
    <row r="34767" spans="20:52" x14ac:dyDescent="0.25">
      <c r="T34767" s="110"/>
    </row>
    <row r="34768" spans="20:52" x14ac:dyDescent="0.25">
      <c r="T34768" s="110"/>
      <c r="AJ34768" s="111"/>
      <c r="AO34768" s="111"/>
      <c r="AV34768" s="111"/>
    </row>
    <row r="34769" spans="20:52" x14ac:dyDescent="0.25">
      <c r="T34769" s="110"/>
      <c r="AJ34769" s="111"/>
      <c r="AP34769" s="111"/>
      <c r="AV34769" s="111"/>
    </row>
    <row r="34770" spans="20:52" x14ac:dyDescent="0.25">
      <c r="T34770" s="110"/>
      <c r="AJ34770" s="111"/>
      <c r="AO34770" s="111"/>
      <c r="AV34770" s="111"/>
      <c r="AZ34770" s="111"/>
    </row>
    <row r="34771" spans="20:52" x14ac:dyDescent="0.25">
      <c r="T34771" s="110"/>
    </row>
    <row r="34772" spans="20:52" x14ac:dyDescent="0.25">
      <c r="T34772" s="110"/>
      <c r="AJ34772" s="111"/>
      <c r="AO34772" s="111"/>
      <c r="AV34772" s="111"/>
    </row>
    <row r="34773" spans="20:52" x14ac:dyDescent="0.25">
      <c r="T34773" s="110"/>
      <c r="AJ34773" s="111"/>
      <c r="AO34773" s="111"/>
      <c r="AP34773" s="111"/>
      <c r="AV34773" s="111"/>
    </row>
    <row r="34774" spans="20:52" x14ac:dyDescent="0.25">
      <c r="T34774" s="110"/>
    </row>
    <row r="34775" spans="20:52" x14ac:dyDescent="0.25">
      <c r="T34775" s="110"/>
      <c r="AJ34775" s="111"/>
      <c r="AO34775" s="111"/>
      <c r="AV34775" s="111"/>
    </row>
    <row r="34776" spans="20:52" x14ac:dyDescent="0.25">
      <c r="T34776" s="110"/>
      <c r="AJ34776" s="111"/>
      <c r="AO34776" s="111"/>
      <c r="AP34776" s="111"/>
      <c r="AV34776" s="111"/>
    </row>
    <row r="34777" spans="20:52" x14ac:dyDescent="0.25">
      <c r="T34777" s="110"/>
      <c r="AJ34777" s="111"/>
      <c r="AO34777" s="111"/>
      <c r="AV34777" s="111"/>
      <c r="AZ34777" s="111"/>
    </row>
    <row r="34778" spans="20:52" x14ac:dyDescent="0.25">
      <c r="T34778" s="110"/>
    </row>
    <row r="34779" spans="20:52" x14ac:dyDescent="0.25">
      <c r="T34779" s="110"/>
      <c r="AJ34779" s="111"/>
      <c r="AO34779" s="111"/>
      <c r="AT34779" s="111"/>
      <c r="AV34779" s="111"/>
    </row>
    <row r="34780" spans="20:52" x14ac:dyDescent="0.25">
      <c r="T34780" s="110"/>
      <c r="AJ34780" s="111"/>
      <c r="AO34780" s="111"/>
      <c r="AR34780" s="111"/>
      <c r="AV34780" s="111"/>
    </row>
    <row r="34781" spans="20:52" x14ac:dyDescent="0.25">
      <c r="T34781" s="110"/>
      <c r="AV34781" s="111"/>
    </row>
    <row r="34782" spans="20:52" x14ac:dyDescent="0.25">
      <c r="T34782" s="110"/>
    </row>
    <row r="34783" spans="20:52" x14ac:dyDescent="0.25">
      <c r="T34783" s="110"/>
      <c r="AJ34783" s="111"/>
      <c r="AO34783" s="111"/>
      <c r="AP34783" s="111"/>
      <c r="AV34783" s="111"/>
      <c r="AZ34783" s="111"/>
    </row>
    <row r="34784" spans="20:52" x14ac:dyDescent="0.25">
      <c r="T34784" s="110"/>
    </row>
    <row r="34785" spans="20:48" x14ac:dyDescent="0.25">
      <c r="T34785" s="110"/>
    </row>
    <row r="34786" spans="20:48" x14ac:dyDescent="0.25">
      <c r="T34786" s="110"/>
      <c r="AJ34786" s="111"/>
      <c r="AO34786" s="111"/>
      <c r="AV34786" s="111"/>
    </row>
    <row r="34787" spans="20:48" x14ac:dyDescent="0.25">
      <c r="T34787" s="110"/>
      <c r="AJ34787" s="111"/>
      <c r="AO34787" s="111"/>
      <c r="AR34787" s="111"/>
      <c r="AT34787" s="111"/>
    </row>
    <row r="34788" spans="20:48" x14ac:dyDescent="0.25">
      <c r="T34788" s="110"/>
      <c r="AJ34788" s="111"/>
      <c r="AO34788" s="111"/>
      <c r="AV34788" s="111"/>
    </row>
    <row r="34789" spans="20:48" x14ac:dyDescent="0.25">
      <c r="T34789" s="110"/>
      <c r="AJ34789" s="111"/>
      <c r="AP34789" s="111"/>
      <c r="AT34789" s="111"/>
      <c r="AV34789" s="111"/>
    </row>
    <row r="34790" spans="20:48" x14ac:dyDescent="0.25">
      <c r="T34790" s="110"/>
      <c r="AJ34790" s="111"/>
    </row>
    <row r="34791" spans="20:48" x14ac:dyDescent="0.25">
      <c r="T34791" s="110"/>
    </row>
    <row r="34792" spans="20:48" x14ac:dyDescent="0.25">
      <c r="T34792" s="110"/>
    </row>
    <row r="34793" spans="20:48" x14ac:dyDescent="0.25">
      <c r="T34793" s="110"/>
    </row>
    <row r="34794" spans="20:48" x14ac:dyDescent="0.25">
      <c r="T34794" s="110"/>
    </row>
    <row r="34795" spans="20:48" x14ac:dyDescent="0.25">
      <c r="T34795" s="110"/>
      <c r="AJ34795" s="111"/>
      <c r="AO34795" s="111"/>
      <c r="AP34795" s="111"/>
      <c r="AV34795" s="111"/>
    </row>
    <row r="34796" spans="20:48" x14ac:dyDescent="0.25">
      <c r="T34796" s="110"/>
    </row>
    <row r="34797" spans="20:48" x14ac:dyDescent="0.25">
      <c r="T34797" s="110"/>
      <c r="AP34797" s="111"/>
      <c r="AV34797" s="111"/>
    </row>
    <row r="34798" spans="20:48" x14ac:dyDescent="0.25">
      <c r="T34798" s="110"/>
      <c r="AJ34798" s="111"/>
      <c r="AO34798" s="111"/>
      <c r="AP34798" s="111"/>
      <c r="AV34798" s="111"/>
    </row>
    <row r="34799" spans="20:48" x14ac:dyDescent="0.25">
      <c r="T34799" s="110"/>
    </row>
    <row r="34800" spans="20:48" x14ac:dyDescent="0.25">
      <c r="T34800" s="110"/>
      <c r="AV34800" s="111"/>
    </row>
    <row r="34801" spans="20:52" x14ac:dyDescent="0.25">
      <c r="T34801" s="110"/>
      <c r="AJ34801" s="111"/>
      <c r="AO34801" s="111"/>
      <c r="AV34801" s="111"/>
    </row>
    <row r="34802" spans="20:52" x14ac:dyDescent="0.25">
      <c r="T34802" s="110"/>
      <c r="AJ34802" s="111"/>
      <c r="AO34802" s="111"/>
      <c r="AP34802" s="111"/>
      <c r="AV34802" s="111"/>
    </row>
    <row r="34803" spans="20:52" x14ac:dyDescent="0.25">
      <c r="T34803" s="110"/>
      <c r="AO34803" s="111"/>
      <c r="AV34803" s="111"/>
    </row>
    <row r="34804" spans="20:52" x14ac:dyDescent="0.25">
      <c r="T34804" s="110"/>
      <c r="AJ34804" s="111"/>
      <c r="AO34804" s="111"/>
      <c r="AV34804" s="111"/>
    </row>
    <row r="34805" spans="20:52" x14ac:dyDescent="0.25">
      <c r="T34805" s="110"/>
      <c r="AJ34805" s="111"/>
      <c r="AO34805" s="111"/>
      <c r="AP34805" s="111"/>
      <c r="AV34805" s="111"/>
    </row>
    <row r="34806" spans="20:52" x14ac:dyDescent="0.25">
      <c r="T34806" s="110"/>
    </row>
    <row r="34807" spans="20:52" x14ac:dyDescent="0.25">
      <c r="T34807" s="110"/>
    </row>
    <row r="34808" spans="20:52" x14ac:dyDescent="0.25">
      <c r="T34808" s="110"/>
      <c r="AJ34808" s="111"/>
      <c r="AO34808" s="111"/>
      <c r="AV34808" s="111"/>
    </row>
    <row r="34809" spans="20:52" x14ac:dyDescent="0.25">
      <c r="T34809" s="110"/>
      <c r="AZ34809" s="111"/>
    </row>
    <row r="34810" spans="20:52" x14ac:dyDescent="0.25">
      <c r="T34810" s="110"/>
    </row>
    <row r="34811" spans="20:52" x14ac:dyDescent="0.25">
      <c r="T34811" s="110"/>
      <c r="AV34811" s="111"/>
    </row>
    <row r="34812" spans="20:52" x14ac:dyDescent="0.25">
      <c r="T34812" s="110"/>
    </row>
    <row r="34813" spans="20:52" x14ac:dyDescent="0.25">
      <c r="T34813" s="110"/>
    </row>
    <row r="34814" spans="20:52" x14ac:dyDescent="0.25">
      <c r="T34814" s="110"/>
      <c r="AJ34814" s="111"/>
      <c r="AO34814" s="111"/>
      <c r="AP34814" s="111"/>
      <c r="AV34814" s="111"/>
    </row>
    <row r="34815" spans="20:52" x14ac:dyDescent="0.25">
      <c r="T34815" s="110"/>
    </row>
    <row r="34816" spans="20:52" x14ac:dyDescent="0.25">
      <c r="T34816" s="110"/>
      <c r="AJ34816" s="111"/>
      <c r="AV34816" s="111"/>
    </row>
    <row r="34817" spans="20:52" x14ac:dyDescent="0.25">
      <c r="T34817" s="110"/>
      <c r="AV34817" s="111"/>
    </row>
    <row r="34818" spans="20:52" x14ac:dyDescent="0.25">
      <c r="T34818" s="110"/>
      <c r="AV34818" s="111"/>
    </row>
    <row r="34819" spans="20:52" x14ac:dyDescent="0.25">
      <c r="T34819" s="110"/>
      <c r="AJ34819" s="111"/>
      <c r="AO34819" s="111"/>
      <c r="AP34819" s="111"/>
      <c r="AT34819" s="111"/>
      <c r="AV34819" s="111"/>
    </row>
    <row r="34820" spans="20:52" x14ac:dyDescent="0.25">
      <c r="T34820" s="110"/>
      <c r="AZ34820" s="111"/>
    </row>
    <row r="34821" spans="20:52" x14ac:dyDescent="0.25">
      <c r="T34821" s="110"/>
      <c r="AJ34821" s="111"/>
      <c r="AO34821" s="111"/>
      <c r="AR34821" s="111"/>
      <c r="AV34821" s="111"/>
    </row>
    <row r="34822" spans="20:52" x14ac:dyDescent="0.25">
      <c r="T34822" s="110"/>
      <c r="AJ34822" s="111"/>
      <c r="AO34822" s="111"/>
      <c r="AV34822" s="111"/>
    </row>
    <row r="34823" spans="20:52" x14ac:dyDescent="0.25">
      <c r="T34823" s="110"/>
    </row>
    <row r="34824" spans="20:52" x14ac:dyDescent="0.25">
      <c r="T34824" s="110"/>
      <c r="AJ34824" s="111"/>
      <c r="AO34824" s="111"/>
      <c r="AP34824" s="111"/>
      <c r="AT34824" s="111"/>
      <c r="AV34824" s="111"/>
    </row>
    <row r="34825" spans="20:52" x14ac:dyDescent="0.25">
      <c r="T34825" s="110"/>
      <c r="AJ34825" s="111"/>
      <c r="AO34825" s="111"/>
      <c r="AV34825" s="111"/>
    </row>
    <row r="34826" spans="20:52" x14ac:dyDescent="0.25">
      <c r="T34826" s="110"/>
    </row>
    <row r="34827" spans="20:52" x14ac:dyDescent="0.25">
      <c r="T34827" s="110"/>
      <c r="AJ34827" s="111"/>
      <c r="AO34827" s="111"/>
      <c r="AP34827" s="111"/>
      <c r="AV34827" s="111"/>
    </row>
    <row r="34828" spans="20:52" x14ac:dyDescent="0.25">
      <c r="T34828" s="110"/>
      <c r="AJ34828" s="111"/>
      <c r="AO34828" s="111"/>
      <c r="AV34828" s="111"/>
    </row>
    <row r="34829" spans="20:52" x14ac:dyDescent="0.25">
      <c r="T34829" s="110"/>
      <c r="AJ34829" s="111"/>
      <c r="AO34829" s="111"/>
      <c r="AT34829" s="111"/>
    </row>
    <row r="34830" spans="20:52" x14ac:dyDescent="0.25">
      <c r="T34830" s="110"/>
      <c r="AJ34830" s="111"/>
      <c r="AO34830" s="111"/>
      <c r="AP34830" s="111"/>
      <c r="AV34830" s="111"/>
    </row>
    <row r="34831" spans="20:52" x14ac:dyDescent="0.25">
      <c r="T34831" s="110"/>
      <c r="AO34831" s="111"/>
      <c r="AP34831" s="111"/>
    </row>
    <row r="34832" spans="20:52" x14ac:dyDescent="0.25">
      <c r="T34832" s="110"/>
    </row>
    <row r="34833" spans="20:52" x14ac:dyDescent="0.25">
      <c r="T34833" s="110"/>
    </row>
    <row r="34834" spans="20:52" x14ac:dyDescent="0.25">
      <c r="T34834" s="110"/>
      <c r="AJ34834" s="111"/>
      <c r="AO34834" s="111"/>
      <c r="AP34834" s="111"/>
      <c r="AV34834" s="111"/>
    </row>
    <row r="34835" spans="20:52" x14ac:dyDescent="0.25">
      <c r="T34835" s="110"/>
      <c r="AZ34835" s="111"/>
    </row>
    <row r="34836" spans="20:52" x14ac:dyDescent="0.25">
      <c r="T34836" s="110"/>
    </row>
    <row r="34837" spans="20:52" x14ac:dyDescent="0.25">
      <c r="T34837" s="110"/>
      <c r="AJ34837" s="111"/>
      <c r="AO34837" s="111"/>
    </row>
    <row r="34838" spans="20:52" x14ac:dyDescent="0.25">
      <c r="T34838" s="110"/>
      <c r="AJ34838" s="111"/>
      <c r="AP34838" s="111"/>
      <c r="AV34838" s="111"/>
    </row>
    <row r="34839" spans="20:52" x14ac:dyDescent="0.25">
      <c r="T34839" s="110"/>
      <c r="AJ34839" s="111"/>
      <c r="AO34839" s="111"/>
      <c r="AR34839" s="111"/>
      <c r="AT34839" s="111"/>
      <c r="AV34839" s="111"/>
    </row>
    <row r="34840" spans="20:52" x14ac:dyDescent="0.25">
      <c r="T34840" s="110"/>
      <c r="AP34840" s="111"/>
    </row>
    <row r="34841" spans="20:52" x14ac:dyDescent="0.25">
      <c r="T34841" s="110"/>
      <c r="AJ34841" s="111"/>
      <c r="AO34841" s="111"/>
      <c r="AV34841" s="111"/>
    </row>
    <row r="34842" spans="20:52" x14ac:dyDescent="0.25">
      <c r="T34842" s="110"/>
      <c r="AJ34842" s="111"/>
      <c r="AO34842" s="111"/>
      <c r="AP34842" s="111"/>
      <c r="AV34842" s="111"/>
    </row>
    <row r="34843" spans="20:52" x14ac:dyDescent="0.25">
      <c r="T34843" s="110"/>
      <c r="AJ34843" s="111"/>
      <c r="AO34843" s="111"/>
      <c r="AT34843" s="111"/>
      <c r="AV34843" s="111"/>
    </row>
    <row r="34844" spans="20:52" x14ac:dyDescent="0.25">
      <c r="T34844" s="110"/>
    </row>
    <row r="34845" spans="20:52" x14ac:dyDescent="0.25">
      <c r="T34845" s="110"/>
      <c r="AJ34845" s="111"/>
      <c r="AO34845" s="111"/>
      <c r="AP34845" s="111"/>
      <c r="AR34845" s="111"/>
      <c r="AT34845" s="111"/>
      <c r="AV34845" s="111"/>
    </row>
    <row r="34846" spans="20:52" x14ac:dyDescent="0.25">
      <c r="T34846" s="110"/>
    </row>
    <row r="34847" spans="20:52" x14ac:dyDescent="0.25">
      <c r="T34847" s="110"/>
    </row>
    <row r="34848" spans="20:52" x14ac:dyDescent="0.25">
      <c r="T34848" s="110"/>
      <c r="AZ34848" s="111"/>
    </row>
    <row r="34849" spans="20:52" x14ac:dyDescent="0.25">
      <c r="T34849" s="110"/>
    </row>
    <row r="34850" spans="20:52" x14ac:dyDescent="0.25">
      <c r="T34850" s="110"/>
    </row>
    <row r="34851" spans="20:52" x14ac:dyDescent="0.25">
      <c r="T34851" s="110"/>
      <c r="AJ34851" s="111"/>
      <c r="AO34851" s="111"/>
      <c r="AP34851" s="111"/>
      <c r="AV34851" s="111"/>
      <c r="AZ34851" s="111"/>
    </row>
    <row r="34852" spans="20:52" x14ac:dyDescent="0.25">
      <c r="T34852" s="110"/>
      <c r="AJ34852" s="111"/>
      <c r="AO34852" s="111"/>
      <c r="AP34852" s="111"/>
      <c r="AV34852" s="111"/>
    </row>
    <row r="34853" spans="20:52" x14ac:dyDescent="0.25">
      <c r="T34853" s="110"/>
      <c r="AJ34853" s="111"/>
      <c r="AO34853" s="111"/>
    </row>
    <row r="34854" spans="20:52" x14ac:dyDescent="0.25">
      <c r="T34854" s="110"/>
      <c r="AJ34854" s="111"/>
      <c r="AO34854" s="111"/>
      <c r="AV34854" s="111"/>
    </row>
    <row r="34855" spans="20:52" x14ac:dyDescent="0.25">
      <c r="T34855" s="110"/>
      <c r="AJ34855" s="111"/>
      <c r="AO34855" s="111"/>
      <c r="AV34855" s="111"/>
    </row>
    <row r="34856" spans="20:52" x14ac:dyDescent="0.25">
      <c r="T34856" s="110"/>
    </row>
    <row r="34857" spans="20:52" x14ac:dyDescent="0.25">
      <c r="T34857" s="110"/>
      <c r="AJ34857" s="111"/>
      <c r="AO34857" s="111"/>
      <c r="AP34857" s="111"/>
      <c r="AV34857" s="111"/>
    </row>
    <row r="34858" spans="20:52" x14ac:dyDescent="0.25">
      <c r="T34858" s="110"/>
      <c r="AJ34858" s="111"/>
      <c r="AO34858" s="111"/>
      <c r="AP34858" s="111"/>
      <c r="AV34858" s="111"/>
    </row>
    <row r="34859" spans="20:52" x14ac:dyDescent="0.25">
      <c r="T34859" s="110"/>
      <c r="AJ34859" s="111"/>
      <c r="AO34859" s="111"/>
      <c r="AP34859" s="111"/>
      <c r="AV34859" s="111"/>
    </row>
    <row r="34860" spans="20:52" x14ac:dyDescent="0.25">
      <c r="T34860" s="110"/>
    </row>
    <row r="34861" spans="20:52" x14ac:dyDescent="0.25">
      <c r="T34861" s="110"/>
    </row>
    <row r="34862" spans="20:52" x14ac:dyDescent="0.25">
      <c r="T34862" s="110"/>
      <c r="AV34862" s="111"/>
    </row>
    <row r="34863" spans="20:52" x14ac:dyDescent="0.25">
      <c r="T34863" s="110"/>
      <c r="AJ34863" s="111"/>
      <c r="AO34863" s="111"/>
      <c r="AV34863" s="111"/>
    </row>
    <row r="34864" spans="20:52" x14ac:dyDescent="0.25">
      <c r="T34864" s="110"/>
    </row>
    <row r="34865" spans="20:52" x14ac:dyDescent="0.25">
      <c r="T34865" s="110"/>
      <c r="AJ34865" s="111"/>
      <c r="AO34865" s="111"/>
      <c r="AV34865" s="111"/>
    </row>
    <row r="34866" spans="20:52" x14ac:dyDescent="0.25">
      <c r="T34866" s="110"/>
      <c r="AJ34866" s="111"/>
      <c r="AO34866" s="111"/>
      <c r="AV34866" s="111"/>
    </row>
    <row r="34867" spans="20:52" x14ac:dyDescent="0.25">
      <c r="T34867" s="110"/>
      <c r="AJ34867" s="111"/>
      <c r="AO34867" s="111"/>
      <c r="AP34867" s="111"/>
      <c r="AR34867" s="111"/>
      <c r="AV34867" s="111"/>
    </row>
    <row r="34868" spans="20:52" x14ac:dyDescent="0.25">
      <c r="T34868" s="110"/>
    </row>
    <row r="34869" spans="20:52" x14ac:dyDescent="0.25">
      <c r="T34869" s="110"/>
      <c r="AZ34869" s="111"/>
    </row>
    <row r="34870" spans="20:52" x14ac:dyDescent="0.25">
      <c r="T34870" s="110"/>
      <c r="AJ34870" s="111"/>
      <c r="AO34870" s="111"/>
      <c r="AP34870" s="111"/>
      <c r="AV34870" s="111"/>
    </row>
    <row r="34871" spans="20:52" x14ac:dyDescent="0.25">
      <c r="T34871" s="110"/>
      <c r="AJ34871" s="111"/>
      <c r="AO34871" s="111"/>
      <c r="AV34871" s="111"/>
    </row>
    <row r="34872" spans="20:52" x14ac:dyDescent="0.25">
      <c r="T34872" s="110"/>
    </row>
    <row r="34873" spans="20:52" x14ac:dyDescent="0.25">
      <c r="T34873" s="110"/>
      <c r="AJ34873" s="111"/>
      <c r="AO34873" s="111"/>
      <c r="AV34873" s="111"/>
    </row>
    <row r="34874" spans="20:52" x14ac:dyDescent="0.25">
      <c r="T34874" s="110"/>
      <c r="AJ34874" s="111"/>
      <c r="AO34874" s="111"/>
      <c r="AR34874" s="111"/>
      <c r="AV34874" s="111"/>
    </row>
    <row r="34875" spans="20:52" x14ac:dyDescent="0.25">
      <c r="T34875" s="110"/>
      <c r="AJ34875" s="111"/>
      <c r="AO34875" s="111"/>
      <c r="AP34875" s="111"/>
      <c r="AV34875" s="111"/>
    </row>
    <row r="34876" spans="20:52" x14ac:dyDescent="0.25">
      <c r="T34876" s="110"/>
      <c r="AJ34876" s="111"/>
      <c r="AO34876" s="111"/>
      <c r="AP34876" s="111"/>
    </row>
    <row r="34877" spans="20:52" x14ac:dyDescent="0.25">
      <c r="T34877" s="110"/>
      <c r="AV34877" s="111"/>
    </row>
    <row r="34878" spans="20:52" x14ac:dyDescent="0.25">
      <c r="T34878" s="110"/>
    </row>
    <row r="34879" spans="20:52" x14ac:dyDescent="0.25">
      <c r="T34879" s="110"/>
    </row>
    <row r="34880" spans="20:52" x14ac:dyDescent="0.25">
      <c r="T34880" s="110"/>
    </row>
    <row r="34881" spans="20:48" x14ac:dyDescent="0.25">
      <c r="T34881" s="110"/>
    </row>
    <row r="34882" spans="20:48" x14ac:dyDescent="0.25">
      <c r="T34882" s="110"/>
      <c r="AJ34882" s="111"/>
      <c r="AO34882" s="111"/>
      <c r="AT34882" s="111"/>
      <c r="AV34882" s="111"/>
    </row>
    <row r="34883" spans="20:48" x14ac:dyDescent="0.25">
      <c r="T34883" s="110"/>
      <c r="AJ34883" s="111"/>
      <c r="AO34883" s="111"/>
      <c r="AP34883" s="111"/>
      <c r="AV34883" s="111"/>
    </row>
    <row r="34884" spans="20:48" x14ac:dyDescent="0.25">
      <c r="T34884" s="110"/>
      <c r="AV34884" s="111"/>
    </row>
    <row r="34885" spans="20:48" x14ac:dyDescent="0.25">
      <c r="T34885" s="110"/>
      <c r="AJ34885" s="111"/>
      <c r="AP34885" s="111"/>
      <c r="AV34885" s="111"/>
    </row>
    <row r="34886" spans="20:48" x14ac:dyDescent="0.25">
      <c r="T34886" s="110"/>
      <c r="AV34886" s="111"/>
    </row>
    <row r="34887" spans="20:48" x14ac:dyDescent="0.25">
      <c r="T34887" s="110"/>
      <c r="AJ34887" s="111"/>
      <c r="AO34887" s="111"/>
      <c r="AP34887" s="111"/>
      <c r="AV34887" s="111"/>
    </row>
    <row r="34888" spans="20:48" x14ac:dyDescent="0.25">
      <c r="T34888" s="110"/>
    </row>
    <row r="34889" spans="20:48" x14ac:dyDescent="0.25">
      <c r="T34889" s="110"/>
      <c r="AJ34889" s="111"/>
      <c r="AP34889" s="111"/>
      <c r="AV34889" s="111"/>
    </row>
    <row r="34890" spans="20:48" x14ac:dyDescent="0.25">
      <c r="T34890" s="110"/>
      <c r="AJ34890" s="111"/>
      <c r="AO34890" s="111"/>
      <c r="AP34890" s="111"/>
    </row>
    <row r="34891" spans="20:48" x14ac:dyDescent="0.25">
      <c r="T34891" s="110"/>
      <c r="AJ34891" s="111"/>
      <c r="AO34891" s="111"/>
      <c r="AP34891" s="111"/>
      <c r="AT34891" s="111"/>
    </row>
    <row r="34892" spans="20:48" x14ac:dyDescent="0.25">
      <c r="T34892" s="110"/>
      <c r="AJ34892" s="111"/>
      <c r="AO34892" s="111"/>
      <c r="AV34892" s="111"/>
    </row>
    <row r="34893" spans="20:48" x14ac:dyDescent="0.25">
      <c r="T34893" s="110"/>
      <c r="AJ34893" s="111"/>
      <c r="AO34893" s="111"/>
      <c r="AP34893" s="111"/>
      <c r="AV34893" s="111"/>
    </row>
    <row r="34894" spans="20:48" x14ac:dyDescent="0.25">
      <c r="T34894" s="110"/>
      <c r="AJ34894" s="111"/>
      <c r="AO34894" s="111"/>
      <c r="AV34894" s="111"/>
    </row>
    <row r="34895" spans="20:48" x14ac:dyDescent="0.25">
      <c r="T34895" s="110"/>
      <c r="AO34895" s="111"/>
      <c r="AT34895" s="111"/>
    </row>
    <row r="34896" spans="20:48" x14ac:dyDescent="0.25">
      <c r="T34896" s="110"/>
      <c r="AV34896" s="111"/>
    </row>
    <row r="34897" spans="20:52" x14ac:dyDescent="0.25">
      <c r="T34897" s="110"/>
      <c r="AJ34897" s="111"/>
      <c r="AO34897" s="111"/>
      <c r="AV34897" s="111"/>
    </row>
    <row r="34898" spans="20:52" x14ac:dyDescent="0.25">
      <c r="T34898" s="110"/>
    </row>
    <row r="34899" spans="20:52" x14ac:dyDescent="0.25">
      <c r="T34899" s="110"/>
      <c r="AJ34899" s="111"/>
      <c r="AO34899" s="111"/>
      <c r="AP34899" s="111"/>
      <c r="AT34899" s="111"/>
      <c r="AV34899" s="111"/>
    </row>
    <row r="34900" spans="20:52" x14ac:dyDescent="0.25">
      <c r="T34900" s="110"/>
      <c r="AJ34900" s="111"/>
      <c r="AP34900" s="111"/>
      <c r="AV34900" s="111"/>
    </row>
    <row r="34901" spans="20:52" x14ac:dyDescent="0.25">
      <c r="T34901" s="110"/>
    </row>
    <row r="34902" spans="20:52" x14ac:dyDescent="0.25">
      <c r="T34902" s="110"/>
      <c r="AV34902" s="111"/>
    </row>
    <row r="34903" spans="20:52" x14ac:dyDescent="0.25">
      <c r="T34903" s="110"/>
      <c r="AP34903" s="111"/>
    </row>
    <row r="34904" spans="20:52" x14ac:dyDescent="0.25">
      <c r="T34904" s="110"/>
      <c r="AJ34904" s="111"/>
      <c r="AO34904" s="111"/>
      <c r="AR34904" s="111"/>
      <c r="AT34904" s="111"/>
    </row>
    <row r="34905" spans="20:52" x14ac:dyDescent="0.25">
      <c r="T34905" s="110"/>
    </row>
    <row r="34906" spans="20:52" x14ac:dyDescent="0.25">
      <c r="T34906" s="110"/>
      <c r="AJ34906" s="111"/>
      <c r="AO34906" s="111"/>
    </row>
    <row r="34907" spans="20:52" x14ac:dyDescent="0.25">
      <c r="T34907" s="110"/>
      <c r="AJ34907" s="111"/>
      <c r="AO34907" s="111"/>
      <c r="AT34907" s="111"/>
      <c r="AV34907" s="111"/>
    </row>
    <row r="34908" spans="20:52" x14ac:dyDescent="0.25">
      <c r="T34908" s="110"/>
    </row>
    <row r="34909" spans="20:52" x14ac:dyDescent="0.25">
      <c r="T34909" s="110"/>
      <c r="AZ34909" s="111"/>
    </row>
    <row r="34910" spans="20:52" x14ac:dyDescent="0.25">
      <c r="T34910" s="110"/>
      <c r="AJ34910" s="111"/>
      <c r="AO34910" s="111"/>
      <c r="AV34910" s="111"/>
    </row>
    <row r="34911" spans="20:52" x14ac:dyDescent="0.25">
      <c r="T34911" s="110"/>
      <c r="AO34911" s="111"/>
      <c r="AP34911" s="111"/>
      <c r="AR34911" s="111"/>
      <c r="AV34911" s="111"/>
    </row>
    <row r="34912" spans="20:52" x14ac:dyDescent="0.25">
      <c r="T34912" s="110"/>
      <c r="AJ34912" s="111"/>
      <c r="AO34912" s="111"/>
      <c r="AP34912" s="111"/>
      <c r="AV34912" s="111"/>
    </row>
    <row r="34913" spans="20:52" x14ac:dyDescent="0.25">
      <c r="T34913" s="110"/>
      <c r="AJ34913" s="111"/>
      <c r="AO34913" s="111"/>
      <c r="AP34913" s="111"/>
      <c r="AV34913" s="111"/>
    </row>
    <row r="34914" spans="20:52" x14ac:dyDescent="0.25">
      <c r="T34914" s="110"/>
      <c r="AJ34914" s="111"/>
      <c r="AO34914" s="111"/>
      <c r="AV34914" s="111"/>
    </row>
    <row r="34915" spans="20:52" x14ac:dyDescent="0.25">
      <c r="T34915" s="110"/>
      <c r="AJ34915" s="111"/>
      <c r="AO34915" s="111"/>
      <c r="AP34915" s="111"/>
      <c r="AV34915" s="111"/>
      <c r="AZ34915" s="111"/>
    </row>
    <row r="34916" spans="20:52" x14ac:dyDescent="0.25">
      <c r="T34916" s="110"/>
    </row>
    <row r="34917" spans="20:52" x14ac:dyDescent="0.25">
      <c r="T34917" s="110"/>
    </row>
    <row r="34918" spans="20:52" x14ac:dyDescent="0.25">
      <c r="T34918" s="110"/>
    </row>
    <row r="34919" spans="20:52" x14ac:dyDescent="0.25">
      <c r="T34919" s="110"/>
      <c r="AJ34919" s="111"/>
      <c r="AO34919" s="111"/>
      <c r="AR34919" s="111"/>
      <c r="AV34919" s="111"/>
    </row>
    <row r="34920" spans="20:52" x14ac:dyDescent="0.25">
      <c r="T34920" s="110"/>
      <c r="AV34920" s="111"/>
    </row>
    <row r="34921" spans="20:52" x14ac:dyDescent="0.25">
      <c r="T34921" s="110"/>
      <c r="AJ34921" s="111"/>
      <c r="AO34921" s="111"/>
      <c r="AP34921" s="111"/>
      <c r="AV34921" s="111"/>
      <c r="AZ34921" s="111"/>
    </row>
    <row r="34922" spans="20:52" x14ac:dyDescent="0.25">
      <c r="T34922" s="110"/>
      <c r="AJ34922" s="111"/>
      <c r="AO34922" s="111"/>
      <c r="AT34922" s="111"/>
      <c r="AV34922" s="111"/>
    </row>
    <row r="34923" spans="20:52" x14ac:dyDescent="0.25">
      <c r="T34923" s="110"/>
    </row>
    <row r="34924" spans="20:52" x14ac:dyDescent="0.25">
      <c r="T34924" s="110"/>
    </row>
    <row r="34925" spans="20:52" x14ac:dyDescent="0.25">
      <c r="T34925" s="110"/>
      <c r="AJ34925" s="111"/>
      <c r="AO34925" s="111"/>
      <c r="AV34925" s="111"/>
    </row>
    <row r="34926" spans="20:52" x14ac:dyDescent="0.25">
      <c r="T34926" s="110"/>
      <c r="AJ34926" s="111"/>
      <c r="AO34926" s="111"/>
      <c r="AP34926" s="111"/>
    </row>
    <row r="34927" spans="20:52" x14ac:dyDescent="0.25">
      <c r="T34927" s="110"/>
    </row>
    <row r="34928" spans="20:52" x14ac:dyDescent="0.25">
      <c r="T34928" s="110"/>
      <c r="AZ34928" s="111"/>
    </row>
    <row r="34929" spans="20:52" x14ac:dyDescent="0.25">
      <c r="T34929" s="110"/>
      <c r="AJ34929" s="111"/>
      <c r="AO34929" s="111"/>
      <c r="AV34929" s="111"/>
    </row>
    <row r="34930" spans="20:52" x14ac:dyDescent="0.25">
      <c r="T34930" s="110"/>
      <c r="AJ34930" s="111"/>
      <c r="AO34930" s="111"/>
    </row>
    <row r="34931" spans="20:52" x14ac:dyDescent="0.25">
      <c r="T34931" s="110"/>
      <c r="AJ34931" s="111"/>
      <c r="AO34931" s="111"/>
      <c r="AV34931" s="111"/>
    </row>
    <row r="34932" spans="20:52" x14ac:dyDescent="0.25">
      <c r="T34932" s="110"/>
    </row>
    <row r="34933" spans="20:52" x14ac:dyDescent="0.25">
      <c r="T34933" s="110"/>
    </row>
    <row r="34934" spans="20:52" x14ac:dyDescent="0.25">
      <c r="T34934" s="110"/>
    </row>
    <row r="34935" spans="20:52" x14ac:dyDescent="0.25">
      <c r="T34935" s="110"/>
      <c r="AZ34935" s="111"/>
    </row>
    <row r="34936" spans="20:52" x14ac:dyDescent="0.25">
      <c r="T34936" s="110"/>
    </row>
    <row r="34937" spans="20:52" x14ac:dyDescent="0.25">
      <c r="T34937" s="110"/>
      <c r="AJ34937" s="111"/>
      <c r="AO34937" s="111"/>
      <c r="AP34937" s="111"/>
      <c r="AT34937" s="111"/>
      <c r="AZ34937" s="111"/>
    </row>
    <row r="34938" spans="20:52" x14ac:dyDescent="0.25">
      <c r="T34938" s="110"/>
      <c r="AJ34938" s="111"/>
      <c r="AO34938" s="111"/>
      <c r="AV34938" s="111"/>
    </row>
    <row r="34939" spans="20:52" x14ac:dyDescent="0.25">
      <c r="T34939" s="110"/>
      <c r="AJ34939" s="111"/>
      <c r="AP34939" s="111"/>
      <c r="AV34939" s="111"/>
    </row>
    <row r="34940" spans="20:52" x14ac:dyDescent="0.25">
      <c r="T34940" s="110"/>
      <c r="AJ34940" s="111"/>
      <c r="AO34940" s="111"/>
      <c r="AP34940" s="111"/>
      <c r="AV34940" s="111"/>
    </row>
    <row r="34941" spans="20:52" x14ac:dyDescent="0.25">
      <c r="T34941" s="110"/>
      <c r="AJ34941" s="111"/>
      <c r="AO34941" s="111"/>
      <c r="AP34941" s="111"/>
      <c r="AT34941" s="111"/>
    </row>
    <row r="34942" spans="20:52" x14ac:dyDescent="0.25">
      <c r="T34942" s="110"/>
    </row>
    <row r="34943" spans="20:52" x14ac:dyDescent="0.25">
      <c r="T34943" s="110"/>
    </row>
    <row r="34944" spans="20:52" x14ac:dyDescent="0.25">
      <c r="T34944" s="110"/>
      <c r="AO34944" s="111"/>
      <c r="AT34944" s="111"/>
    </row>
    <row r="34945" spans="20:52" x14ac:dyDescent="0.25">
      <c r="T34945" s="110"/>
    </row>
    <row r="34946" spans="20:52" x14ac:dyDescent="0.25">
      <c r="T34946" s="110"/>
    </row>
    <row r="34947" spans="20:52" x14ac:dyDescent="0.25">
      <c r="T34947" s="110"/>
    </row>
    <row r="34948" spans="20:52" x14ac:dyDescent="0.25">
      <c r="T34948" s="110"/>
    </row>
    <row r="34949" spans="20:52" x14ac:dyDescent="0.25">
      <c r="T34949" s="110"/>
      <c r="AO34949" s="111"/>
      <c r="AR34949" s="111"/>
      <c r="AV34949" s="111"/>
    </row>
    <row r="34950" spans="20:52" x14ac:dyDescent="0.25">
      <c r="T34950" s="110"/>
      <c r="AJ34950" s="111"/>
      <c r="AO34950" s="111"/>
      <c r="AV34950" s="111"/>
      <c r="AZ34950" s="111"/>
    </row>
    <row r="34951" spans="20:52" x14ac:dyDescent="0.25">
      <c r="T34951" s="110"/>
    </row>
    <row r="34952" spans="20:52" x14ac:dyDescent="0.25">
      <c r="T34952" s="110"/>
      <c r="AJ34952" s="111"/>
      <c r="AO34952" s="111"/>
      <c r="AT34952" s="111"/>
      <c r="AV34952" s="111"/>
    </row>
    <row r="34953" spans="20:52" x14ac:dyDescent="0.25">
      <c r="T34953" s="110"/>
      <c r="AJ34953" s="111"/>
      <c r="AO34953" s="111"/>
      <c r="AP34953" s="111"/>
      <c r="AV34953" s="111"/>
    </row>
    <row r="34954" spans="20:52" x14ac:dyDescent="0.25">
      <c r="T34954" s="110"/>
      <c r="AJ34954" s="111"/>
      <c r="AO34954" s="111"/>
      <c r="AP34954" s="111"/>
      <c r="AT34954" s="111"/>
      <c r="AV34954" s="111"/>
    </row>
    <row r="34955" spans="20:52" x14ac:dyDescent="0.25">
      <c r="T34955" s="110"/>
      <c r="AJ34955" s="111"/>
      <c r="AO34955" s="111"/>
    </row>
    <row r="34956" spans="20:52" x14ac:dyDescent="0.25">
      <c r="T34956" s="110"/>
      <c r="AJ34956" s="111"/>
      <c r="AP34956" s="111"/>
      <c r="AT34956" s="111"/>
      <c r="AV34956" s="111"/>
    </row>
    <row r="34957" spans="20:52" x14ac:dyDescent="0.25">
      <c r="T34957" s="110"/>
    </row>
    <row r="34958" spans="20:52" x14ac:dyDescent="0.25">
      <c r="T34958" s="110"/>
      <c r="AJ34958" s="111"/>
      <c r="AO34958" s="111"/>
      <c r="AP34958" s="111"/>
      <c r="AV34958" s="111"/>
    </row>
    <row r="34959" spans="20:52" x14ac:dyDescent="0.25">
      <c r="T34959" s="110"/>
      <c r="AJ34959" s="111"/>
      <c r="AP34959" s="111"/>
      <c r="AT34959" s="111"/>
      <c r="AV34959" s="111"/>
    </row>
    <row r="34960" spans="20:52" x14ac:dyDescent="0.25">
      <c r="T34960" s="110"/>
      <c r="AJ34960" s="111"/>
      <c r="AO34960" s="111"/>
      <c r="AV34960" s="111"/>
    </row>
    <row r="34961" spans="20:52" x14ac:dyDescent="0.25">
      <c r="T34961" s="110"/>
    </row>
    <row r="34962" spans="20:52" x14ac:dyDescent="0.25">
      <c r="T34962" s="110"/>
      <c r="AJ34962" s="111"/>
      <c r="AO34962" s="111"/>
      <c r="AV34962" s="111"/>
    </row>
    <row r="34963" spans="20:52" x14ac:dyDescent="0.25">
      <c r="T34963" s="110"/>
      <c r="AJ34963" s="111"/>
      <c r="AO34963" s="111"/>
      <c r="AV34963" s="111"/>
    </row>
    <row r="34964" spans="20:52" x14ac:dyDescent="0.25">
      <c r="T34964" s="110"/>
      <c r="AJ34964" s="111"/>
      <c r="AO34964" s="111"/>
      <c r="AV34964" s="111"/>
    </row>
    <row r="34965" spans="20:52" x14ac:dyDescent="0.25">
      <c r="T34965" s="110"/>
    </row>
    <row r="34966" spans="20:52" x14ac:dyDescent="0.25">
      <c r="T34966" s="110"/>
      <c r="AJ34966" s="111"/>
      <c r="AO34966" s="111"/>
    </row>
    <row r="34967" spans="20:52" x14ac:dyDescent="0.25">
      <c r="T34967" s="110"/>
    </row>
    <row r="34968" spans="20:52" x14ac:dyDescent="0.25">
      <c r="T34968" s="110"/>
      <c r="AJ34968" s="111"/>
      <c r="AO34968" s="111"/>
      <c r="AR34968" s="111"/>
      <c r="AT34968" s="111"/>
      <c r="AV34968" s="111"/>
      <c r="AZ34968" s="111"/>
    </row>
    <row r="34969" spans="20:52" x14ac:dyDescent="0.25">
      <c r="T34969" s="110"/>
    </row>
    <row r="34970" spans="20:52" x14ac:dyDescent="0.25">
      <c r="T34970" s="110"/>
      <c r="AO34970" s="111"/>
    </row>
    <row r="34971" spans="20:52" x14ac:dyDescent="0.25">
      <c r="T34971" s="110"/>
      <c r="AP34971" s="111"/>
      <c r="AV34971" s="111"/>
      <c r="AZ34971" s="111"/>
    </row>
    <row r="34972" spans="20:52" x14ac:dyDescent="0.25">
      <c r="T34972" s="110"/>
    </row>
    <row r="34973" spans="20:52" x14ac:dyDescent="0.25">
      <c r="T34973" s="110"/>
    </row>
    <row r="34974" spans="20:52" x14ac:dyDescent="0.25">
      <c r="T34974" s="110"/>
      <c r="AJ34974" s="111"/>
      <c r="AO34974" s="111"/>
      <c r="AP34974" s="111"/>
      <c r="AV34974" s="111"/>
    </row>
    <row r="34975" spans="20:52" x14ac:dyDescent="0.25">
      <c r="T34975" s="110"/>
      <c r="AJ34975" s="111"/>
      <c r="AP34975" s="111"/>
      <c r="AV34975" s="111"/>
    </row>
    <row r="34976" spans="20:52" x14ac:dyDescent="0.25">
      <c r="T34976" s="110"/>
      <c r="AJ34976" s="111"/>
      <c r="AO34976" s="111"/>
      <c r="AV34976" s="111"/>
    </row>
    <row r="34977" spans="20:52" x14ac:dyDescent="0.25">
      <c r="T34977" s="110"/>
      <c r="AJ34977" s="111"/>
      <c r="AO34977" s="111"/>
      <c r="AP34977" s="111"/>
      <c r="AT34977" s="111"/>
      <c r="AV34977" s="111"/>
    </row>
    <row r="34978" spans="20:52" x14ac:dyDescent="0.25">
      <c r="T34978" s="110"/>
      <c r="AJ34978" s="111"/>
      <c r="AO34978" s="111"/>
      <c r="AP34978" s="111"/>
      <c r="AV34978" s="111"/>
    </row>
    <row r="34979" spans="20:52" x14ac:dyDescent="0.25">
      <c r="T34979" s="110"/>
      <c r="AZ34979" s="111"/>
    </row>
    <row r="34980" spans="20:52" x14ac:dyDescent="0.25">
      <c r="T34980" s="110"/>
      <c r="AJ34980" s="111"/>
      <c r="AO34980" s="111"/>
      <c r="AP34980" s="111"/>
      <c r="AT34980" s="111"/>
      <c r="AV34980" s="111"/>
    </row>
    <row r="34981" spans="20:52" x14ac:dyDescent="0.25">
      <c r="T34981" s="110"/>
      <c r="AJ34981" s="111"/>
      <c r="AO34981" s="111"/>
      <c r="AP34981" s="111"/>
      <c r="AV34981" s="111"/>
    </row>
    <row r="34982" spans="20:52" x14ac:dyDescent="0.25">
      <c r="T34982" s="110"/>
      <c r="AJ34982" s="111"/>
      <c r="AO34982" s="111"/>
      <c r="AP34982" s="111"/>
      <c r="AV34982" s="111"/>
    </row>
    <row r="34983" spans="20:52" x14ac:dyDescent="0.25">
      <c r="T34983" s="110"/>
      <c r="AR34983" s="111"/>
      <c r="AV34983" s="111"/>
    </row>
    <row r="34984" spans="20:52" x14ac:dyDescent="0.25">
      <c r="T34984" s="110"/>
      <c r="AJ34984" s="111"/>
      <c r="AO34984" s="111"/>
      <c r="AP34984" s="111"/>
      <c r="AT34984" s="111"/>
      <c r="AV34984" s="111"/>
    </row>
    <row r="34985" spans="20:52" x14ac:dyDescent="0.25">
      <c r="T34985" s="110"/>
      <c r="AV34985" s="111"/>
    </row>
    <row r="34986" spans="20:52" x14ac:dyDescent="0.25">
      <c r="T34986" s="110"/>
    </row>
    <row r="34987" spans="20:52" x14ac:dyDescent="0.25">
      <c r="T34987" s="110"/>
    </row>
    <row r="34988" spans="20:52" x14ac:dyDescent="0.25">
      <c r="T34988" s="110"/>
    </row>
    <row r="34989" spans="20:52" x14ac:dyDescent="0.25">
      <c r="T34989" s="110"/>
    </row>
    <row r="34990" spans="20:52" x14ac:dyDescent="0.25">
      <c r="T34990" s="110"/>
      <c r="AO34990" s="111"/>
      <c r="AP34990" s="111"/>
      <c r="AT34990" s="111"/>
      <c r="AV34990" s="111"/>
    </row>
    <row r="34991" spans="20:52" x14ac:dyDescent="0.25">
      <c r="T34991" s="110"/>
      <c r="AO34991" s="111"/>
      <c r="AV34991" s="111"/>
    </row>
    <row r="34992" spans="20:52" x14ac:dyDescent="0.25">
      <c r="T34992" s="110"/>
    </row>
    <row r="34993" spans="20:52" x14ac:dyDescent="0.25">
      <c r="T34993" s="110"/>
      <c r="AJ34993" s="111"/>
      <c r="AT34993" s="111"/>
    </row>
    <row r="34994" spans="20:52" x14ac:dyDescent="0.25">
      <c r="T34994" s="110"/>
    </row>
    <row r="34995" spans="20:52" x14ac:dyDescent="0.25">
      <c r="T34995" s="110"/>
      <c r="AV34995" s="111"/>
    </row>
    <row r="34996" spans="20:52" x14ac:dyDescent="0.25">
      <c r="T34996" s="110"/>
    </row>
    <row r="34997" spans="20:52" x14ac:dyDescent="0.25">
      <c r="T34997" s="110"/>
    </row>
    <row r="34998" spans="20:52" x14ac:dyDescent="0.25">
      <c r="T34998" s="110"/>
      <c r="AJ34998" s="111"/>
      <c r="AO34998" s="111"/>
      <c r="AV34998" s="111"/>
    </row>
    <row r="34999" spans="20:52" x14ac:dyDescent="0.25">
      <c r="T34999" s="110"/>
    </row>
    <row r="35000" spans="20:52" x14ac:dyDescent="0.25">
      <c r="T35000" s="110"/>
      <c r="AJ35000" s="111"/>
      <c r="AO35000" s="111"/>
      <c r="AP35000" s="111"/>
      <c r="AV35000" s="111"/>
      <c r="AZ35000" s="111"/>
    </row>
    <row r="35001" spans="20:52" x14ac:dyDescent="0.25">
      <c r="T35001" s="110"/>
      <c r="AJ35001" s="111"/>
      <c r="AO35001" s="111"/>
      <c r="AV35001" s="111"/>
      <c r="AZ35001" s="111"/>
    </row>
    <row r="35002" spans="20:52" x14ac:dyDescent="0.25">
      <c r="T35002" s="110"/>
      <c r="AJ35002" s="111"/>
      <c r="AO35002" s="111"/>
      <c r="AV35002" s="111"/>
    </row>
    <row r="35003" spans="20:52" x14ac:dyDescent="0.25">
      <c r="T35003" s="110"/>
      <c r="AJ35003" s="111"/>
      <c r="AO35003" s="111"/>
      <c r="AP35003" s="111"/>
      <c r="AV35003" s="111"/>
    </row>
    <row r="35004" spans="20:52" x14ac:dyDescent="0.25">
      <c r="T35004" s="110"/>
    </row>
    <row r="35005" spans="20:52" x14ac:dyDescent="0.25">
      <c r="T35005" s="110"/>
    </row>
    <row r="35006" spans="20:52" x14ac:dyDescent="0.25">
      <c r="T35006" s="110"/>
      <c r="AJ35006" s="111"/>
      <c r="AO35006" s="111"/>
      <c r="AV35006" s="111"/>
    </row>
    <row r="35007" spans="20:52" x14ac:dyDescent="0.25">
      <c r="T35007" s="110"/>
    </row>
    <row r="35008" spans="20:52" x14ac:dyDescent="0.25">
      <c r="T35008" s="110"/>
    </row>
    <row r="35009" spans="20:52" x14ac:dyDescent="0.25">
      <c r="T35009" s="110"/>
      <c r="AJ35009" s="111"/>
      <c r="AO35009" s="111"/>
      <c r="AP35009" s="111"/>
      <c r="AV35009" s="111"/>
    </row>
    <row r="35010" spans="20:52" x14ac:dyDescent="0.25">
      <c r="T35010" s="110"/>
    </row>
    <row r="35011" spans="20:52" x14ac:dyDescent="0.25">
      <c r="T35011" s="110"/>
      <c r="AJ35011" s="111"/>
      <c r="AO35011" s="111"/>
      <c r="AV35011" s="111"/>
      <c r="AZ35011" s="111"/>
    </row>
    <row r="35012" spans="20:52" x14ac:dyDescent="0.25">
      <c r="T35012" s="110"/>
    </row>
    <row r="35013" spans="20:52" x14ac:dyDescent="0.25">
      <c r="T35013" s="110"/>
    </row>
    <row r="35014" spans="20:52" x14ac:dyDescent="0.25">
      <c r="T35014" s="110"/>
    </row>
    <row r="35015" spans="20:52" x14ac:dyDescent="0.25">
      <c r="T35015" s="110"/>
    </row>
    <row r="35016" spans="20:52" x14ac:dyDescent="0.25">
      <c r="T35016" s="110"/>
    </row>
    <row r="35017" spans="20:52" x14ac:dyDescent="0.25">
      <c r="T35017" s="110"/>
    </row>
    <row r="35018" spans="20:52" x14ac:dyDescent="0.25">
      <c r="T35018" s="110"/>
      <c r="AJ35018" s="111"/>
      <c r="AO35018" s="111"/>
      <c r="AV35018" s="111"/>
    </row>
    <row r="35019" spans="20:52" x14ac:dyDescent="0.25">
      <c r="T35019" s="110"/>
    </row>
    <row r="35020" spans="20:52" x14ac:dyDescent="0.25">
      <c r="T35020" s="110"/>
      <c r="AJ35020" s="111"/>
      <c r="AT35020" s="111"/>
    </row>
    <row r="35021" spans="20:52" x14ac:dyDescent="0.25">
      <c r="T35021" s="110"/>
    </row>
    <row r="35022" spans="20:52" x14ac:dyDescent="0.25">
      <c r="T35022" s="110"/>
      <c r="AV35022" s="111"/>
    </row>
    <row r="35023" spans="20:52" x14ac:dyDescent="0.25">
      <c r="T35023" s="110"/>
    </row>
    <row r="35024" spans="20:52" x14ac:dyDescent="0.25">
      <c r="T35024" s="110"/>
      <c r="AJ35024" s="111"/>
      <c r="AO35024" s="111"/>
      <c r="AV35024" s="111"/>
    </row>
    <row r="35025" spans="20:52" x14ac:dyDescent="0.25">
      <c r="T35025" s="110"/>
      <c r="AJ35025" s="111"/>
      <c r="AO35025" s="111"/>
      <c r="AV35025" s="111"/>
    </row>
    <row r="35026" spans="20:52" x14ac:dyDescent="0.25">
      <c r="T35026" s="110"/>
    </row>
    <row r="35027" spans="20:52" x14ac:dyDescent="0.25">
      <c r="T35027" s="110"/>
    </row>
    <row r="35028" spans="20:52" x14ac:dyDescent="0.25">
      <c r="T35028" s="110"/>
    </row>
    <row r="35029" spans="20:52" x14ac:dyDescent="0.25">
      <c r="T35029" s="110"/>
      <c r="AJ35029" s="111"/>
      <c r="AO35029" s="111"/>
      <c r="AP35029" s="111"/>
      <c r="AV35029" s="111"/>
      <c r="AZ35029" s="111"/>
    </row>
    <row r="35030" spans="20:52" x14ac:dyDescent="0.25">
      <c r="T35030" s="110"/>
    </row>
    <row r="35031" spans="20:52" x14ac:dyDescent="0.25">
      <c r="T35031" s="110"/>
      <c r="AJ35031" s="111"/>
      <c r="AO35031" s="111"/>
      <c r="AP35031" s="111"/>
      <c r="AT35031" s="111"/>
      <c r="AV35031" s="111"/>
    </row>
    <row r="35032" spans="20:52" x14ac:dyDescent="0.25">
      <c r="T35032" s="110"/>
    </row>
    <row r="35033" spans="20:52" x14ac:dyDescent="0.25">
      <c r="T35033" s="110"/>
    </row>
    <row r="35034" spans="20:52" x14ac:dyDescent="0.25">
      <c r="T35034" s="110"/>
    </row>
    <row r="35035" spans="20:52" x14ac:dyDescent="0.25">
      <c r="T35035" s="110"/>
      <c r="AV35035" s="111"/>
    </row>
    <row r="35036" spans="20:52" x14ac:dyDescent="0.25">
      <c r="T35036" s="110"/>
      <c r="AJ35036" s="111"/>
      <c r="AO35036" s="111"/>
      <c r="AP35036" s="111"/>
      <c r="AV35036" s="111"/>
    </row>
    <row r="35037" spans="20:52" x14ac:dyDescent="0.25">
      <c r="T35037" s="110"/>
      <c r="AJ35037" s="111"/>
      <c r="AO35037" s="111"/>
      <c r="AP35037" s="111"/>
      <c r="AT35037" s="111"/>
      <c r="AV35037" s="111"/>
    </row>
    <row r="35038" spans="20:52" x14ac:dyDescent="0.25">
      <c r="T35038" s="110"/>
    </row>
    <row r="35039" spans="20:52" x14ac:dyDescent="0.25">
      <c r="T35039" s="110"/>
      <c r="AO35039" s="111"/>
      <c r="AP35039" s="111"/>
      <c r="AT35039" s="111"/>
      <c r="AV35039" s="111"/>
    </row>
    <row r="35040" spans="20:52" x14ac:dyDescent="0.25">
      <c r="T35040" s="110"/>
      <c r="AV35040" s="111"/>
    </row>
    <row r="35041" spans="20:48" x14ac:dyDescent="0.25">
      <c r="T35041" s="110"/>
    </row>
    <row r="35042" spans="20:48" x14ac:dyDescent="0.25">
      <c r="T35042" s="110"/>
      <c r="AJ35042" s="111"/>
      <c r="AO35042" s="111"/>
      <c r="AP35042" s="111"/>
    </row>
    <row r="35043" spans="20:48" x14ac:dyDescent="0.25">
      <c r="T35043" s="110"/>
    </row>
    <row r="35044" spans="20:48" x14ac:dyDescent="0.25">
      <c r="T35044" s="110"/>
    </row>
    <row r="35045" spans="20:48" x14ac:dyDescent="0.25">
      <c r="T35045" s="110"/>
      <c r="AJ35045" s="111"/>
      <c r="AO35045" s="111"/>
      <c r="AP35045" s="111"/>
      <c r="AV35045" s="111"/>
    </row>
    <row r="35046" spans="20:48" x14ac:dyDescent="0.25">
      <c r="T35046" s="110"/>
      <c r="AJ35046" s="111"/>
      <c r="AO35046" s="111"/>
      <c r="AV35046" s="111"/>
    </row>
    <row r="35047" spans="20:48" x14ac:dyDescent="0.25">
      <c r="T35047" s="110"/>
      <c r="AJ35047" s="111"/>
      <c r="AO35047" s="111"/>
    </row>
    <row r="35048" spans="20:48" x14ac:dyDescent="0.25">
      <c r="T35048" s="110"/>
      <c r="AJ35048" s="111"/>
      <c r="AO35048" s="111"/>
    </row>
    <row r="35049" spans="20:48" x14ac:dyDescent="0.25">
      <c r="T35049" s="110"/>
      <c r="AJ35049" s="111"/>
      <c r="AO35049" s="111"/>
      <c r="AV35049" s="111"/>
    </row>
    <row r="35050" spans="20:48" x14ac:dyDescent="0.25">
      <c r="T35050" s="110"/>
    </row>
    <row r="35051" spans="20:48" x14ac:dyDescent="0.25">
      <c r="T35051" s="110"/>
      <c r="AJ35051" s="111"/>
      <c r="AV35051" s="111"/>
    </row>
    <row r="35052" spans="20:48" x14ac:dyDescent="0.25">
      <c r="T35052" s="110"/>
      <c r="AJ35052" s="111"/>
      <c r="AV35052" s="111"/>
    </row>
    <row r="35053" spans="20:48" x14ac:dyDescent="0.25">
      <c r="T35053" s="110"/>
    </row>
    <row r="35054" spans="20:48" x14ac:dyDescent="0.25">
      <c r="T35054" s="110"/>
      <c r="AJ35054" s="111"/>
      <c r="AO35054" s="111"/>
      <c r="AP35054" s="111"/>
      <c r="AT35054" s="111"/>
    </row>
    <row r="35055" spans="20:48" x14ac:dyDescent="0.25">
      <c r="T35055" s="110"/>
    </row>
    <row r="35056" spans="20:48" x14ac:dyDescent="0.25">
      <c r="T35056" s="110"/>
      <c r="AJ35056" s="111"/>
      <c r="AO35056" s="111"/>
      <c r="AP35056" s="111"/>
      <c r="AT35056" s="111"/>
      <c r="AV35056" s="111"/>
    </row>
    <row r="35057" spans="20:52" x14ac:dyDescent="0.25">
      <c r="T35057" s="110"/>
    </row>
    <row r="35058" spans="20:52" x14ac:dyDescent="0.25">
      <c r="T35058" s="110"/>
      <c r="AJ35058" s="111"/>
      <c r="AO35058" s="111"/>
      <c r="AV35058" s="111"/>
    </row>
    <row r="35059" spans="20:52" x14ac:dyDescent="0.25">
      <c r="T35059" s="110"/>
      <c r="AJ35059" s="111"/>
      <c r="AO35059" s="111"/>
    </row>
    <row r="35060" spans="20:52" x14ac:dyDescent="0.25">
      <c r="T35060" s="110"/>
      <c r="AJ35060" s="111"/>
      <c r="AO35060" s="111"/>
      <c r="AV35060" s="111"/>
    </row>
    <row r="35061" spans="20:52" x14ac:dyDescent="0.25">
      <c r="T35061" s="110"/>
    </row>
    <row r="35062" spans="20:52" x14ac:dyDescent="0.25">
      <c r="T35062" s="110"/>
      <c r="AJ35062" s="111"/>
      <c r="AO35062" s="111"/>
      <c r="AP35062" s="111"/>
      <c r="AV35062" s="111"/>
    </row>
    <row r="35063" spans="20:52" x14ac:dyDescent="0.25">
      <c r="T35063" s="110"/>
    </row>
    <row r="35064" spans="20:52" x14ac:dyDescent="0.25">
      <c r="T35064" s="110"/>
      <c r="AJ35064" s="111"/>
      <c r="AO35064" s="111"/>
      <c r="AT35064" s="111"/>
      <c r="AV35064" s="111"/>
    </row>
    <row r="35065" spans="20:52" x14ac:dyDescent="0.25">
      <c r="T35065" s="110"/>
    </row>
    <row r="35066" spans="20:52" x14ac:dyDescent="0.25">
      <c r="T35066" s="110"/>
      <c r="AJ35066" s="111"/>
    </row>
    <row r="35067" spans="20:52" x14ac:dyDescent="0.25">
      <c r="T35067" s="110"/>
      <c r="AJ35067" s="111"/>
      <c r="AP35067" s="111"/>
    </row>
    <row r="35068" spans="20:52" x14ac:dyDescent="0.25">
      <c r="T35068" s="110"/>
      <c r="AJ35068" s="111"/>
      <c r="AO35068" s="111"/>
      <c r="AP35068" s="111"/>
      <c r="AV35068" s="111"/>
    </row>
    <row r="35069" spans="20:52" x14ac:dyDescent="0.25">
      <c r="T35069" s="110"/>
    </row>
    <row r="35070" spans="20:52" x14ac:dyDescent="0.25">
      <c r="T35070" s="110"/>
      <c r="AV35070" s="111"/>
      <c r="AZ35070" s="111"/>
    </row>
    <row r="35071" spans="20:52" x14ac:dyDescent="0.25">
      <c r="T35071" s="110"/>
      <c r="AV35071" s="111"/>
    </row>
    <row r="35072" spans="20:52" x14ac:dyDescent="0.25">
      <c r="T35072" s="110"/>
      <c r="AJ35072" s="111"/>
      <c r="AO35072" s="111"/>
      <c r="AP35072" s="111"/>
      <c r="AV35072" s="111"/>
    </row>
    <row r="35073" spans="20:52" x14ac:dyDescent="0.25">
      <c r="T35073" s="110"/>
      <c r="AJ35073" s="111"/>
      <c r="AO35073" s="111"/>
      <c r="AV35073" s="111"/>
    </row>
    <row r="35074" spans="20:52" x14ac:dyDescent="0.25">
      <c r="T35074" s="110"/>
    </row>
    <row r="35075" spans="20:52" x14ac:dyDescent="0.25">
      <c r="T35075" s="110"/>
    </row>
    <row r="35076" spans="20:52" x14ac:dyDescent="0.25">
      <c r="T35076" s="110"/>
      <c r="AV35076" s="111"/>
    </row>
    <row r="35077" spans="20:52" x14ac:dyDescent="0.25">
      <c r="T35077" s="110"/>
      <c r="AJ35077" s="111"/>
      <c r="AO35077" s="111"/>
      <c r="AP35077" s="111"/>
      <c r="AV35077" s="111"/>
    </row>
    <row r="35078" spans="20:52" x14ac:dyDescent="0.25">
      <c r="T35078" s="110"/>
      <c r="AJ35078" s="111"/>
      <c r="AO35078" s="111"/>
      <c r="AV35078" s="111"/>
    </row>
    <row r="35079" spans="20:52" x14ac:dyDescent="0.25">
      <c r="T35079" s="110"/>
      <c r="AV35079" s="111"/>
    </row>
    <row r="35080" spans="20:52" x14ac:dyDescent="0.25">
      <c r="T35080" s="110"/>
      <c r="AJ35080" s="111"/>
      <c r="AO35080" s="111"/>
      <c r="AP35080" s="111"/>
      <c r="AV35080" s="111"/>
      <c r="AZ35080" s="111"/>
    </row>
    <row r="35081" spans="20:52" x14ac:dyDescent="0.25">
      <c r="T35081" s="110"/>
      <c r="AV35081" s="111"/>
    </row>
    <row r="35082" spans="20:52" x14ac:dyDescent="0.25">
      <c r="T35082" s="110"/>
      <c r="AO35082" s="111"/>
      <c r="AP35082" s="111"/>
      <c r="AR35082" s="111"/>
      <c r="AV35082" s="111"/>
    </row>
    <row r="35083" spans="20:52" x14ac:dyDescent="0.25">
      <c r="T35083" s="110"/>
      <c r="AJ35083" s="111"/>
      <c r="AO35083" s="111"/>
      <c r="AR35083" s="111"/>
      <c r="AV35083" s="111"/>
    </row>
    <row r="35084" spans="20:52" x14ac:dyDescent="0.25">
      <c r="T35084" s="110"/>
      <c r="AZ35084" s="111"/>
    </row>
    <row r="35085" spans="20:52" x14ac:dyDescent="0.25">
      <c r="T35085" s="110"/>
      <c r="AJ35085" s="111"/>
      <c r="AO35085" s="111"/>
    </row>
    <row r="35086" spans="20:52" x14ac:dyDescent="0.25">
      <c r="T35086" s="110"/>
      <c r="AJ35086" s="111"/>
      <c r="AO35086" s="111"/>
      <c r="AV35086" s="111"/>
    </row>
    <row r="35087" spans="20:52" x14ac:dyDescent="0.25">
      <c r="T35087" s="110"/>
      <c r="AV35087" s="111"/>
    </row>
    <row r="35088" spans="20:52" x14ac:dyDescent="0.25">
      <c r="T35088" s="110"/>
    </row>
    <row r="35089" spans="20:52" x14ac:dyDescent="0.25">
      <c r="T35089" s="110"/>
    </row>
    <row r="35090" spans="20:52" x14ac:dyDescent="0.25">
      <c r="T35090" s="110"/>
      <c r="AJ35090" s="111"/>
      <c r="AO35090" s="111"/>
      <c r="AP35090" s="111"/>
    </row>
    <row r="35091" spans="20:52" x14ac:dyDescent="0.25">
      <c r="T35091" s="110"/>
      <c r="AJ35091" s="111"/>
      <c r="AO35091" s="111"/>
      <c r="AV35091" s="111"/>
      <c r="AZ35091" s="111"/>
    </row>
    <row r="35092" spans="20:52" x14ac:dyDescent="0.25">
      <c r="T35092" s="110"/>
    </row>
    <row r="35093" spans="20:52" x14ac:dyDescent="0.25">
      <c r="T35093" s="110"/>
    </row>
    <row r="35094" spans="20:52" x14ac:dyDescent="0.25">
      <c r="T35094" s="110"/>
      <c r="AZ35094" s="111"/>
    </row>
    <row r="35095" spans="20:52" x14ac:dyDescent="0.25">
      <c r="T35095" s="110"/>
      <c r="AJ35095" s="111"/>
      <c r="AV35095" s="111"/>
      <c r="AZ35095" s="111"/>
    </row>
    <row r="35096" spans="20:52" x14ac:dyDescent="0.25">
      <c r="T35096" s="110"/>
      <c r="AJ35096" s="111"/>
      <c r="AO35096" s="111"/>
      <c r="AV35096" s="111"/>
    </row>
    <row r="35097" spans="20:52" x14ac:dyDescent="0.25">
      <c r="T35097" s="110"/>
      <c r="AZ35097" s="111"/>
    </row>
    <row r="35098" spans="20:52" x14ac:dyDescent="0.25">
      <c r="T35098" s="110"/>
      <c r="AJ35098" s="111"/>
      <c r="AO35098" s="111"/>
      <c r="AP35098" s="111"/>
      <c r="AV35098" s="111"/>
      <c r="AZ35098" s="111"/>
    </row>
    <row r="35099" spans="20:52" x14ac:dyDescent="0.25">
      <c r="T35099" s="110"/>
      <c r="AJ35099" s="111"/>
      <c r="AO35099" s="111"/>
      <c r="AV35099" s="111"/>
    </row>
    <row r="35100" spans="20:52" x14ac:dyDescent="0.25">
      <c r="T35100" s="110"/>
      <c r="AJ35100" s="111"/>
      <c r="AO35100" s="111"/>
      <c r="AP35100" s="111"/>
    </row>
    <row r="35101" spans="20:52" x14ac:dyDescent="0.25">
      <c r="T35101" s="110"/>
      <c r="AJ35101" s="111"/>
      <c r="AO35101" s="111"/>
    </row>
    <row r="35102" spans="20:52" x14ac:dyDescent="0.25">
      <c r="T35102" s="110"/>
      <c r="AJ35102" s="111"/>
      <c r="AO35102" s="111"/>
      <c r="AP35102" s="111"/>
      <c r="AV35102" s="111"/>
    </row>
    <row r="35103" spans="20:52" x14ac:dyDescent="0.25">
      <c r="T35103" s="110"/>
      <c r="AJ35103" s="111"/>
      <c r="AO35103" s="111"/>
      <c r="AV35103" s="111"/>
    </row>
    <row r="35104" spans="20:52" x14ac:dyDescent="0.25">
      <c r="T35104" s="110"/>
      <c r="AJ35104" s="111"/>
      <c r="AO35104" s="111"/>
      <c r="AT35104" s="111"/>
      <c r="AV35104" s="111"/>
    </row>
    <row r="35105" spans="20:52" x14ac:dyDescent="0.25">
      <c r="T35105" s="110"/>
    </row>
    <row r="35106" spans="20:52" x14ac:dyDescent="0.25">
      <c r="T35106" s="110"/>
    </row>
    <row r="35107" spans="20:52" x14ac:dyDescent="0.25">
      <c r="T35107" s="110"/>
      <c r="AJ35107" s="111"/>
      <c r="AO35107" s="111"/>
    </row>
    <row r="35108" spans="20:52" x14ac:dyDescent="0.25">
      <c r="T35108" s="110"/>
    </row>
    <row r="35109" spans="20:52" x14ac:dyDescent="0.25">
      <c r="T35109" s="110"/>
      <c r="AJ35109" s="111"/>
      <c r="AO35109" s="111"/>
      <c r="AR35109" s="111"/>
      <c r="AT35109" s="111"/>
      <c r="AV35109" s="111"/>
    </row>
    <row r="35110" spans="20:52" x14ac:dyDescent="0.25">
      <c r="T35110" s="110"/>
      <c r="AP35110" s="111"/>
    </row>
    <row r="35111" spans="20:52" x14ac:dyDescent="0.25">
      <c r="T35111" s="110"/>
      <c r="AJ35111" s="111"/>
      <c r="AP35111" s="111"/>
      <c r="AV35111" s="111"/>
      <c r="AZ35111" s="111"/>
    </row>
    <row r="35112" spans="20:52" x14ac:dyDescent="0.25">
      <c r="T35112" s="110"/>
    </row>
    <row r="35113" spans="20:52" x14ac:dyDescent="0.25">
      <c r="T35113" s="110"/>
      <c r="AJ35113" s="111"/>
      <c r="AO35113" s="111"/>
      <c r="AP35113" s="111"/>
      <c r="AT35113" s="111"/>
      <c r="AV35113" s="111"/>
    </row>
    <row r="35114" spans="20:52" x14ac:dyDescent="0.25">
      <c r="T35114" s="110"/>
      <c r="AJ35114" s="111"/>
      <c r="AV35114" s="111"/>
    </row>
    <row r="35115" spans="20:52" x14ac:dyDescent="0.25">
      <c r="T35115" s="110"/>
      <c r="AJ35115" s="111"/>
      <c r="AO35115" s="111"/>
      <c r="AR35115" s="111"/>
      <c r="AT35115" s="111"/>
      <c r="AV35115" s="111"/>
    </row>
    <row r="35116" spans="20:52" x14ac:dyDescent="0.25">
      <c r="T35116" s="110"/>
    </row>
    <row r="35117" spans="20:52" x14ac:dyDescent="0.25">
      <c r="T35117" s="110"/>
      <c r="AJ35117" s="111"/>
      <c r="AV35117" s="111"/>
    </row>
    <row r="35118" spans="20:52" x14ac:dyDescent="0.25">
      <c r="T35118" s="110"/>
    </row>
    <row r="35119" spans="20:52" x14ac:dyDescent="0.25">
      <c r="T35119" s="110"/>
      <c r="AZ35119" s="111"/>
    </row>
    <row r="35120" spans="20:52" x14ac:dyDescent="0.25">
      <c r="T35120" s="110"/>
      <c r="AP35120" s="111"/>
    </row>
    <row r="35121" spans="20:52" x14ac:dyDescent="0.25">
      <c r="T35121" s="110"/>
    </row>
    <row r="35122" spans="20:52" x14ac:dyDescent="0.25">
      <c r="T35122" s="110"/>
      <c r="AJ35122" s="111"/>
      <c r="AO35122" s="111"/>
      <c r="AP35122" s="111"/>
      <c r="AT35122" s="111"/>
      <c r="AV35122" s="111"/>
    </row>
    <row r="35123" spans="20:52" x14ac:dyDescent="0.25">
      <c r="T35123" s="110"/>
      <c r="AJ35123" s="111"/>
      <c r="AO35123" s="111"/>
      <c r="AV35123" s="111"/>
      <c r="AZ35123" s="111"/>
    </row>
    <row r="35124" spans="20:52" x14ac:dyDescent="0.25">
      <c r="T35124" s="110"/>
    </row>
    <row r="35125" spans="20:52" x14ac:dyDescent="0.25">
      <c r="T35125" s="110"/>
      <c r="AJ35125" s="111"/>
      <c r="AO35125" s="111"/>
      <c r="AV35125" s="111"/>
    </row>
    <row r="35126" spans="20:52" x14ac:dyDescent="0.25">
      <c r="T35126" s="110"/>
    </row>
    <row r="35127" spans="20:52" x14ac:dyDescent="0.25">
      <c r="T35127" s="110"/>
      <c r="AJ35127" s="111"/>
      <c r="AO35127" s="111"/>
      <c r="AT35127" s="111"/>
    </row>
    <row r="35128" spans="20:52" x14ac:dyDescent="0.25">
      <c r="T35128" s="110"/>
    </row>
    <row r="35129" spans="20:52" x14ac:dyDescent="0.25">
      <c r="T35129" s="110"/>
    </row>
    <row r="35130" spans="20:52" x14ac:dyDescent="0.25">
      <c r="T35130" s="110"/>
      <c r="AJ35130" s="111"/>
      <c r="AO35130" s="111"/>
      <c r="AP35130" s="111"/>
      <c r="AV35130" s="111"/>
    </row>
    <row r="35131" spans="20:52" x14ac:dyDescent="0.25">
      <c r="T35131" s="110"/>
      <c r="AJ35131" s="111"/>
      <c r="AO35131" s="111"/>
      <c r="AV35131" s="111"/>
    </row>
    <row r="35132" spans="20:52" x14ac:dyDescent="0.25">
      <c r="T35132" s="110"/>
      <c r="AJ35132" s="111"/>
      <c r="AO35132" s="111"/>
      <c r="AP35132" s="111"/>
      <c r="AV35132" s="111"/>
    </row>
    <row r="35133" spans="20:52" x14ac:dyDescent="0.25">
      <c r="T35133" s="110"/>
      <c r="AJ35133" s="111"/>
      <c r="AO35133" s="111"/>
      <c r="AP35133" s="111"/>
      <c r="AT35133" s="111"/>
      <c r="AV35133" s="111"/>
    </row>
    <row r="35134" spans="20:52" x14ac:dyDescent="0.25">
      <c r="T35134" s="110"/>
      <c r="AJ35134" s="111"/>
      <c r="AO35134" s="111"/>
      <c r="AP35134" s="111"/>
      <c r="AT35134" s="111"/>
    </row>
    <row r="35135" spans="20:52" x14ac:dyDescent="0.25">
      <c r="T35135" s="110"/>
    </row>
    <row r="35136" spans="20:52" x14ac:dyDescent="0.25">
      <c r="T35136" s="110"/>
    </row>
    <row r="35137" spans="20:52" x14ac:dyDescent="0.25">
      <c r="T35137" s="110"/>
    </row>
    <row r="35138" spans="20:52" x14ac:dyDescent="0.25">
      <c r="T35138" s="110"/>
    </row>
    <row r="35139" spans="20:52" x14ac:dyDescent="0.25">
      <c r="T35139" s="110"/>
      <c r="AO35139" s="111"/>
      <c r="AP35139" s="111"/>
      <c r="AV35139" s="111"/>
    </row>
    <row r="35140" spans="20:52" x14ac:dyDescent="0.25">
      <c r="T35140" s="110"/>
    </row>
    <row r="35141" spans="20:52" x14ac:dyDescent="0.25">
      <c r="T35141" s="110"/>
      <c r="AJ35141" s="111"/>
      <c r="AP35141" s="111"/>
      <c r="AV35141" s="111"/>
    </row>
    <row r="35142" spans="20:52" x14ac:dyDescent="0.25">
      <c r="T35142" s="110"/>
      <c r="AV35142" s="111"/>
    </row>
    <row r="35143" spans="20:52" x14ac:dyDescent="0.25">
      <c r="T35143" s="110"/>
      <c r="AJ35143" s="111"/>
      <c r="AO35143" s="111"/>
      <c r="AP35143" s="111"/>
      <c r="AT35143" s="111"/>
    </row>
    <row r="35144" spans="20:52" x14ac:dyDescent="0.25">
      <c r="T35144" s="110"/>
    </row>
    <row r="35145" spans="20:52" x14ac:dyDescent="0.25">
      <c r="T35145" s="110"/>
    </row>
    <row r="35146" spans="20:52" x14ac:dyDescent="0.25">
      <c r="T35146" s="110"/>
    </row>
    <row r="35147" spans="20:52" x14ac:dyDescent="0.25">
      <c r="T35147" s="110"/>
      <c r="AJ35147" s="111"/>
      <c r="AO35147" s="111"/>
      <c r="AP35147" s="111"/>
      <c r="AV35147" s="111"/>
      <c r="AZ35147" s="111"/>
    </row>
    <row r="35148" spans="20:52" x14ac:dyDescent="0.25">
      <c r="T35148" s="110"/>
      <c r="AZ35148" s="111"/>
    </row>
    <row r="35149" spans="20:52" x14ac:dyDescent="0.25">
      <c r="T35149" s="110"/>
      <c r="AJ35149" s="111"/>
      <c r="AO35149" s="111"/>
      <c r="AV35149" s="111"/>
    </row>
    <row r="35150" spans="20:52" x14ac:dyDescent="0.25">
      <c r="T35150" s="110"/>
      <c r="AJ35150" s="111"/>
      <c r="AO35150" s="111"/>
      <c r="AV35150" s="111"/>
    </row>
    <row r="35151" spans="20:52" x14ac:dyDescent="0.25">
      <c r="T35151" s="110"/>
      <c r="AJ35151" s="111"/>
      <c r="AO35151" s="111"/>
      <c r="AV35151" s="111"/>
    </row>
    <row r="35152" spans="20:52" x14ac:dyDescent="0.25">
      <c r="T35152" s="110"/>
    </row>
    <row r="35153" spans="20:52" x14ac:dyDescent="0.25">
      <c r="T35153" s="110"/>
    </row>
    <row r="35154" spans="20:52" x14ac:dyDescent="0.25">
      <c r="T35154" s="110"/>
      <c r="AJ35154" s="111"/>
      <c r="AO35154" s="111"/>
      <c r="AV35154" s="111"/>
    </row>
    <row r="35155" spans="20:52" x14ac:dyDescent="0.25">
      <c r="T35155" s="110"/>
    </row>
    <row r="35156" spans="20:52" x14ac:dyDescent="0.25">
      <c r="T35156" s="110"/>
      <c r="AT35156" s="111"/>
    </row>
    <row r="35157" spans="20:52" x14ac:dyDescent="0.25">
      <c r="T35157" s="110"/>
      <c r="AJ35157" s="111"/>
      <c r="AO35157" s="111"/>
      <c r="AP35157" s="111"/>
      <c r="AV35157" s="111"/>
    </row>
    <row r="35158" spans="20:52" x14ac:dyDescent="0.25">
      <c r="T35158" s="110"/>
    </row>
    <row r="35159" spans="20:52" x14ac:dyDescent="0.25">
      <c r="T35159" s="110"/>
    </row>
    <row r="35160" spans="20:52" x14ac:dyDescent="0.25">
      <c r="T35160" s="110"/>
    </row>
    <row r="35161" spans="20:52" x14ac:dyDescent="0.25">
      <c r="T35161" s="110"/>
      <c r="AT35161" s="111"/>
      <c r="AV35161" s="111"/>
    </row>
    <row r="35162" spans="20:52" x14ac:dyDescent="0.25">
      <c r="T35162" s="110"/>
      <c r="AJ35162" s="111"/>
      <c r="AO35162" s="111"/>
      <c r="AT35162" s="111"/>
    </row>
    <row r="35163" spans="20:52" x14ac:dyDescent="0.25">
      <c r="T35163" s="110"/>
    </row>
    <row r="35164" spans="20:52" x14ac:dyDescent="0.25">
      <c r="T35164" s="110"/>
      <c r="AV35164" s="111"/>
    </row>
    <row r="35165" spans="20:52" x14ac:dyDescent="0.25">
      <c r="T35165" s="110"/>
      <c r="AJ35165" s="111"/>
      <c r="AO35165" s="111"/>
      <c r="AV35165" s="111"/>
    </row>
    <row r="35166" spans="20:52" x14ac:dyDescent="0.25">
      <c r="T35166" s="110"/>
      <c r="AJ35166" s="111"/>
      <c r="AO35166" s="111"/>
      <c r="AP35166" s="111"/>
      <c r="AV35166" s="111"/>
      <c r="AZ35166" s="111"/>
    </row>
    <row r="35167" spans="20:52" x14ac:dyDescent="0.25">
      <c r="T35167" s="110"/>
    </row>
    <row r="35168" spans="20:52" x14ac:dyDescent="0.25">
      <c r="T35168" s="110"/>
    </row>
    <row r="35169" spans="20:52" x14ac:dyDescent="0.25">
      <c r="T35169" s="110"/>
      <c r="AJ35169" s="111"/>
      <c r="AO35169" s="111"/>
      <c r="AT35169" s="111"/>
    </row>
    <row r="35170" spans="20:52" x14ac:dyDescent="0.25">
      <c r="T35170" s="110"/>
    </row>
    <row r="35171" spans="20:52" x14ac:dyDescent="0.25">
      <c r="T35171" s="110"/>
    </row>
    <row r="35172" spans="20:52" x14ac:dyDescent="0.25">
      <c r="T35172" s="110"/>
    </row>
    <row r="35173" spans="20:52" x14ac:dyDescent="0.25">
      <c r="T35173" s="110"/>
    </row>
    <row r="35174" spans="20:52" x14ac:dyDescent="0.25">
      <c r="T35174" s="110"/>
      <c r="AV35174" s="111"/>
    </row>
    <row r="35175" spans="20:52" x14ac:dyDescent="0.25">
      <c r="T35175" s="110"/>
      <c r="AJ35175" s="111"/>
      <c r="AO35175" s="111"/>
      <c r="AP35175" s="111"/>
      <c r="AV35175" s="111"/>
    </row>
    <row r="35176" spans="20:52" x14ac:dyDescent="0.25">
      <c r="T35176" s="110"/>
      <c r="AJ35176" s="111"/>
      <c r="AO35176" s="111"/>
      <c r="AP35176" s="111"/>
      <c r="AV35176" s="111"/>
    </row>
    <row r="35177" spans="20:52" x14ac:dyDescent="0.25">
      <c r="T35177" s="110"/>
    </row>
    <row r="35178" spans="20:52" x14ac:dyDescent="0.25">
      <c r="T35178" s="110"/>
    </row>
    <row r="35179" spans="20:52" x14ac:dyDescent="0.25">
      <c r="T35179" s="110"/>
    </row>
    <row r="35180" spans="20:52" x14ac:dyDescent="0.25">
      <c r="T35180" s="110"/>
      <c r="AO35180" s="111"/>
      <c r="AV35180" s="111"/>
      <c r="AZ35180" s="111"/>
    </row>
    <row r="35181" spans="20:52" x14ac:dyDescent="0.25">
      <c r="T35181" s="110"/>
      <c r="AJ35181" s="111"/>
      <c r="AO35181" s="111"/>
      <c r="AT35181" s="111"/>
      <c r="AV35181" s="111"/>
    </row>
    <row r="35182" spans="20:52" x14ac:dyDescent="0.25">
      <c r="T35182" s="110"/>
    </row>
    <row r="35183" spans="20:52" x14ac:dyDescent="0.25">
      <c r="T35183" s="110"/>
      <c r="AV35183" s="111"/>
    </row>
    <row r="35184" spans="20:52" x14ac:dyDescent="0.25">
      <c r="T35184" s="110"/>
      <c r="AO35184" s="111"/>
      <c r="AV35184" s="111"/>
    </row>
    <row r="35185" spans="20:52" x14ac:dyDescent="0.25">
      <c r="T35185" s="110"/>
      <c r="AJ35185" s="111"/>
      <c r="AO35185" s="111"/>
      <c r="AV35185" s="111"/>
    </row>
    <row r="35186" spans="20:52" x14ac:dyDescent="0.25">
      <c r="T35186" s="110"/>
      <c r="AZ35186" s="111"/>
    </row>
    <row r="35187" spans="20:52" x14ac:dyDescent="0.25">
      <c r="T35187" s="110"/>
    </row>
    <row r="35188" spans="20:52" x14ac:dyDescent="0.25">
      <c r="T35188" s="110"/>
      <c r="AJ35188" s="111"/>
      <c r="AO35188" s="111"/>
      <c r="AP35188" s="111"/>
      <c r="AV35188" s="111"/>
      <c r="AZ35188" s="111"/>
    </row>
    <row r="35189" spans="20:52" x14ac:dyDescent="0.25">
      <c r="T35189" s="110"/>
      <c r="AJ35189" s="111"/>
      <c r="AO35189" s="111"/>
      <c r="AP35189" s="111"/>
      <c r="AV35189" s="111"/>
    </row>
    <row r="35190" spans="20:52" x14ac:dyDescent="0.25">
      <c r="T35190" s="110"/>
    </row>
    <row r="35191" spans="20:52" x14ac:dyDescent="0.25">
      <c r="T35191" s="110"/>
      <c r="AJ35191" s="111"/>
      <c r="AO35191" s="111"/>
      <c r="AT35191" s="111"/>
      <c r="AV35191" s="111"/>
    </row>
    <row r="35192" spans="20:52" x14ac:dyDescent="0.25">
      <c r="T35192" s="110"/>
      <c r="AJ35192" s="111"/>
      <c r="AO35192" s="111"/>
      <c r="AV35192" s="111"/>
    </row>
    <row r="35193" spans="20:52" x14ac:dyDescent="0.25">
      <c r="T35193" s="110"/>
      <c r="AV35193" s="111"/>
    </row>
    <row r="35194" spans="20:52" x14ac:dyDescent="0.25">
      <c r="T35194" s="110"/>
      <c r="AO35194" s="111"/>
      <c r="AP35194" s="111"/>
      <c r="AV35194" s="111"/>
    </row>
    <row r="35195" spans="20:52" x14ac:dyDescent="0.25">
      <c r="T35195" s="110"/>
      <c r="AJ35195" s="111"/>
      <c r="AO35195" s="111"/>
      <c r="AV35195" s="111"/>
    </row>
    <row r="35196" spans="20:52" x14ac:dyDescent="0.25">
      <c r="T35196" s="110"/>
      <c r="AJ35196" s="111"/>
      <c r="AO35196" s="111"/>
    </row>
    <row r="35197" spans="20:52" x14ac:dyDescent="0.25">
      <c r="T35197" s="110"/>
    </row>
    <row r="35198" spans="20:52" x14ac:dyDescent="0.25">
      <c r="T35198" s="110"/>
      <c r="AJ35198" s="111"/>
      <c r="AO35198" s="111"/>
      <c r="AV35198" s="111"/>
    </row>
    <row r="35199" spans="20:52" x14ac:dyDescent="0.25">
      <c r="T35199" s="110"/>
      <c r="AJ35199" s="111"/>
      <c r="AO35199" s="111"/>
      <c r="AV35199" s="111"/>
    </row>
    <row r="35200" spans="20:52" x14ac:dyDescent="0.25">
      <c r="T35200" s="110"/>
      <c r="AJ35200" s="111"/>
      <c r="AP35200" s="111"/>
      <c r="AV35200" s="111"/>
      <c r="AZ35200" s="111"/>
    </row>
    <row r="35201" spans="20:52" x14ac:dyDescent="0.25">
      <c r="T35201" s="110"/>
      <c r="AJ35201" s="111"/>
      <c r="AO35201" s="111"/>
      <c r="AV35201" s="111"/>
    </row>
    <row r="35202" spans="20:52" x14ac:dyDescent="0.25">
      <c r="T35202" s="110"/>
      <c r="AJ35202" s="111"/>
      <c r="AP35202" s="111"/>
      <c r="AV35202" s="111"/>
    </row>
    <row r="35203" spans="20:52" x14ac:dyDescent="0.25">
      <c r="T35203" s="110"/>
    </row>
    <row r="35204" spans="20:52" x14ac:dyDescent="0.25">
      <c r="T35204" s="110"/>
    </row>
    <row r="35205" spans="20:52" x14ac:dyDescent="0.25">
      <c r="T35205" s="110"/>
      <c r="AJ35205" s="111"/>
      <c r="AO35205" s="111"/>
      <c r="AV35205" s="111"/>
    </row>
    <row r="35206" spans="20:52" x14ac:dyDescent="0.25">
      <c r="T35206" s="110"/>
      <c r="AJ35206" s="111"/>
      <c r="AO35206" s="111"/>
      <c r="AP35206" s="111"/>
    </row>
    <row r="35207" spans="20:52" x14ac:dyDescent="0.25">
      <c r="T35207" s="110"/>
    </row>
    <row r="35208" spans="20:52" x14ac:dyDescent="0.25">
      <c r="T35208" s="110"/>
    </row>
    <row r="35209" spans="20:52" x14ac:dyDescent="0.25">
      <c r="T35209" s="110"/>
      <c r="AJ35209" s="111"/>
      <c r="AO35209" s="111"/>
      <c r="AV35209" s="111"/>
    </row>
    <row r="35210" spans="20:52" x14ac:dyDescent="0.25">
      <c r="T35210" s="110"/>
      <c r="AV35210" s="111"/>
    </row>
    <row r="35211" spans="20:52" x14ac:dyDescent="0.25">
      <c r="T35211" s="110"/>
      <c r="AJ35211" s="111"/>
      <c r="AO35211" s="111"/>
      <c r="AV35211" s="111"/>
    </row>
    <row r="35212" spans="20:52" x14ac:dyDescent="0.25">
      <c r="T35212" s="110"/>
    </row>
    <row r="35213" spans="20:52" x14ac:dyDescent="0.25">
      <c r="T35213" s="110"/>
      <c r="AV35213" s="111"/>
    </row>
    <row r="35214" spans="20:52" x14ac:dyDescent="0.25">
      <c r="T35214" s="110"/>
      <c r="AP35214" s="111"/>
      <c r="AV35214" s="111"/>
      <c r="AZ35214" s="111"/>
    </row>
    <row r="35215" spans="20:52" x14ac:dyDescent="0.25">
      <c r="T35215" s="110"/>
      <c r="AJ35215" s="111"/>
    </row>
    <row r="35216" spans="20:52" x14ac:dyDescent="0.25">
      <c r="T35216" s="110"/>
    </row>
    <row r="35217" spans="20:52" x14ac:dyDescent="0.25">
      <c r="T35217" s="110"/>
      <c r="AJ35217" s="111"/>
      <c r="AO35217" s="111"/>
      <c r="AV35217" s="111"/>
    </row>
    <row r="35218" spans="20:52" x14ac:dyDescent="0.25">
      <c r="T35218" s="110"/>
    </row>
    <row r="35219" spans="20:52" x14ac:dyDescent="0.25">
      <c r="T35219" s="110"/>
    </row>
    <row r="35220" spans="20:52" x14ac:dyDescent="0.25">
      <c r="T35220" s="110"/>
    </row>
    <row r="35221" spans="20:52" x14ac:dyDescent="0.25">
      <c r="T35221" s="110"/>
    </row>
    <row r="35222" spans="20:52" x14ac:dyDescent="0.25">
      <c r="T35222" s="110"/>
    </row>
    <row r="35223" spans="20:52" x14ac:dyDescent="0.25">
      <c r="T35223" s="110"/>
    </row>
    <row r="35224" spans="20:52" x14ac:dyDescent="0.25">
      <c r="T35224" s="110"/>
    </row>
    <row r="35225" spans="20:52" x14ac:dyDescent="0.25">
      <c r="T35225" s="110"/>
      <c r="AJ35225" s="111"/>
      <c r="AO35225" s="111"/>
      <c r="AV35225" s="111"/>
    </row>
    <row r="35226" spans="20:52" x14ac:dyDescent="0.25">
      <c r="T35226" s="110"/>
      <c r="AZ35226" s="111"/>
    </row>
    <row r="35227" spans="20:52" x14ac:dyDescent="0.25">
      <c r="T35227" s="110"/>
      <c r="AZ35227" s="111"/>
    </row>
    <row r="35228" spans="20:52" x14ac:dyDescent="0.25">
      <c r="T35228" s="110"/>
    </row>
    <row r="35229" spans="20:52" x14ac:dyDescent="0.25">
      <c r="T35229" s="110"/>
    </row>
    <row r="35230" spans="20:52" x14ac:dyDescent="0.25">
      <c r="T35230" s="110"/>
    </row>
    <row r="35231" spans="20:52" x14ac:dyDescent="0.25">
      <c r="T35231" s="110"/>
      <c r="AJ35231" s="111"/>
      <c r="AO35231" s="111"/>
      <c r="AT35231" s="111"/>
    </row>
    <row r="35232" spans="20:52" x14ac:dyDescent="0.25">
      <c r="T35232" s="110"/>
    </row>
    <row r="35233" spans="20:52" x14ac:dyDescent="0.25">
      <c r="T35233" s="110"/>
      <c r="AZ35233" s="111"/>
    </row>
    <row r="35234" spans="20:52" x14ac:dyDescent="0.25">
      <c r="T35234" s="110"/>
      <c r="AZ35234" s="111"/>
    </row>
    <row r="35235" spans="20:52" x14ac:dyDescent="0.25">
      <c r="T35235" s="110"/>
      <c r="AV35235" s="111"/>
    </row>
    <row r="35236" spans="20:52" x14ac:dyDescent="0.25">
      <c r="T35236" s="110"/>
    </row>
    <row r="35237" spans="20:52" x14ac:dyDescent="0.25">
      <c r="T35237" s="110"/>
    </row>
    <row r="35238" spans="20:52" x14ac:dyDescent="0.25">
      <c r="T35238" s="110"/>
      <c r="AJ35238" s="111"/>
      <c r="AO35238" s="111"/>
      <c r="AV35238" s="111"/>
    </row>
    <row r="35239" spans="20:52" x14ac:dyDescent="0.25">
      <c r="T35239" s="110"/>
      <c r="AJ35239" s="111"/>
      <c r="AV35239" s="111"/>
    </row>
    <row r="35240" spans="20:52" x14ac:dyDescent="0.25">
      <c r="T35240" s="110"/>
      <c r="AJ35240" s="111"/>
      <c r="AO35240" s="111"/>
      <c r="AV35240" s="111"/>
    </row>
    <row r="35241" spans="20:52" x14ac:dyDescent="0.25">
      <c r="T35241" s="110"/>
      <c r="AO35241" s="111"/>
      <c r="AP35241" s="111"/>
      <c r="AV35241" s="111"/>
    </row>
    <row r="35242" spans="20:52" x14ac:dyDescent="0.25">
      <c r="T35242" s="110"/>
    </row>
    <row r="35243" spans="20:52" x14ac:dyDescent="0.25">
      <c r="T35243" s="110"/>
      <c r="AP35243" s="111"/>
    </row>
    <row r="35244" spans="20:52" x14ac:dyDescent="0.25">
      <c r="T35244" s="110"/>
      <c r="AP35244" s="111"/>
      <c r="AT35244" s="111"/>
      <c r="AV35244" s="111"/>
    </row>
    <row r="35245" spans="20:52" x14ac:dyDescent="0.25">
      <c r="T35245" s="110"/>
      <c r="AV35245" s="111"/>
    </row>
    <row r="35246" spans="20:52" x14ac:dyDescent="0.25">
      <c r="T35246" s="110"/>
    </row>
    <row r="35247" spans="20:52" x14ac:dyDescent="0.25">
      <c r="T35247" s="110"/>
      <c r="AJ35247" s="111"/>
      <c r="AO35247" s="111"/>
      <c r="AP35247" s="111"/>
      <c r="AV35247" s="111"/>
    </row>
    <row r="35248" spans="20:52" x14ac:dyDescent="0.25">
      <c r="T35248" s="110"/>
      <c r="AJ35248" s="111"/>
      <c r="AO35248" s="111"/>
      <c r="AV35248" s="111"/>
    </row>
    <row r="35249" spans="20:52" x14ac:dyDescent="0.25">
      <c r="T35249" s="110"/>
      <c r="AP35249" s="111"/>
    </row>
    <row r="35250" spans="20:52" x14ac:dyDescent="0.25">
      <c r="T35250" s="110"/>
      <c r="AJ35250" s="111"/>
      <c r="AO35250" s="111"/>
    </row>
    <row r="35251" spans="20:52" x14ac:dyDescent="0.25">
      <c r="T35251" s="110"/>
    </row>
    <row r="35252" spans="20:52" x14ac:dyDescent="0.25">
      <c r="T35252" s="110"/>
    </row>
    <row r="35253" spans="20:52" x14ac:dyDescent="0.25">
      <c r="T35253" s="110"/>
      <c r="AZ35253" s="111"/>
    </row>
    <row r="35254" spans="20:52" x14ac:dyDescent="0.25">
      <c r="T35254" s="110"/>
      <c r="AO35254" s="111"/>
      <c r="AP35254" s="111"/>
      <c r="AV35254" s="111"/>
    </row>
    <row r="35255" spans="20:52" x14ac:dyDescent="0.25">
      <c r="T35255" s="110"/>
      <c r="AJ35255" s="111"/>
      <c r="AO35255" s="111"/>
      <c r="AT35255" s="111"/>
    </row>
    <row r="35256" spans="20:52" x14ac:dyDescent="0.25">
      <c r="T35256" s="110"/>
      <c r="AJ35256" s="111"/>
      <c r="AO35256" s="111"/>
      <c r="AV35256" s="111"/>
    </row>
    <row r="35257" spans="20:52" x14ac:dyDescent="0.25">
      <c r="T35257" s="110"/>
      <c r="AV35257" s="111"/>
    </row>
    <row r="35258" spans="20:52" x14ac:dyDescent="0.25">
      <c r="T35258" s="110"/>
    </row>
    <row r="35259" spans="20:52" x14ac:dyDescent="0.25">
      <c r="T35259" s="110"/>
    </row>
    <row r="35260" spans="20:52" x14ac:dyDescent="0.25">
      <c r="T35260" s="110"/>
      <c r="AJ35260" s="111"/>
      <c r="AO35260" s="111"/>
      <c r="AP35260" s="111"/>
      <c r="AR35260" s="111"/>
    </row>
    <row r="35261" spans="20:52" x14ac:dyDescent="0.25">
      <c r="T35261" s="110"/>
      <c r="AO35261" s="111"/>
    </row>
    <row r="35262" spans="20:52" x14ac:dyDescent="0.25">
      <c r="T35262" s="110"/>
      <c r="AJ35262" s="111"/>
      <c r="AO35262" s="111"/>
      <c r="AR35262" s="111"/>
      <c r="AT35262" s="111"/>
    </row>
    <row r="35263" spans="20:52" x14ac:dyDescent="0.25">
      <c r="T35263" s="110"/>
      <c r="AJ35263" s="111"/>
      <c r="AO35263" s="111"/>
      <c r="AP35263" s="111"/>
      <c r="AV35263" s="111"/>
    </row>
    <row r="35264" spans="20:52" x14ac:dyDescent="0.25">
      <c r="T35264" s="110"/>
    </row>
    <row r="35265" spans="20:52" x14ac:dyDescent="0.25">
      <c r="T35265" s="110"/>
      <c r="AJ35265" s="111"/>
      <c r="AO35265" s="111"/>
      <c r="AP35265" s="111"/>
      <c r="AT35265" s="111"/>
      <c r="AV35265" s="111"/>
    </row>
    <row r="35266" spans="20:52" x14ac:dyDescent="0.25">
      <c r="T35266" s="110"/>
    </row>
    <row r="35267" spans="20:52" x14ac:dyDescent="0.25">
      <c r="T35267" s="110"/>
    </row>
    <row r="35268" spans="20:52" x14ac:dyDescent="0.25">
      <c r="T35268" s="110"/>
      <c r="AZ35268" s="111"/>
    </row>
    <row r="35269" spans="20:52" x14ac:dyDescent="0.25">
      <c r="T35269" s="110"/>
      <c r="AV35269" s="111"/>
    </row>
    <row r="35270" spans="20:52" x14ac:dyDescent="0.25">
      <c r="T35270" s="110"/>
    </row>
    <row r="35271" spans="20:52" x14ac:dyDescent="0.25">
      <c r="T35271" s="110"/>
    </row>
    <row r="35272" spans="20:52" x14ac:dyDescent="0.25">
      <c r="T35272" s="110"/>
      <c r="AJ35272" s="111"/>
      <c r="AO35272" s="111"/>
      <c r="AT35272" s="111"/>
    </row>
    <row r="35273" spans="20:52" x14ac:dyDescent="0.25">
      <c r="T35273" s="110"/>
    </row>
    <row r="35274" spans="20:52" x14ac:dyDescent="0.25">
      <c r="T35274" s="110"/>
      <c r="AJ35274" s="111"/>
      <c r="AO35274" s="111"/>
    </row>
    <row r="35275" spans="20:52" x14ac:dyDescent="0.25">
      <c r="T35275" s="110"/>
      <c r="AO35275" s="111"/>
      <c r="AV35275" s="111"/>
    </row>
    <row r="35276" spans="20:52" x14ac:dyDescent="0.25">
      <c r="T35276" s="110"/>
      <c r="AJ35276" s="111"/>
      <c r="AO35276" s="111"/>
      <c r="AZ35276" s="111"/>
    </row>
    <row r="35277" spans="20:52" x14ac:dyDescent="0.25">
      <c r="T35277" s="110"/>
      <c r="AT35277" s="111"/>
    </row>
    <row r="35278" spans="20:52" x14ac:dyDescent="0.25">
      <c r="T35278" s="110"/>
    </row>
    <row r="35279" spans="20:52" x14ac:dyDescent="0.25">
      <c r="T35279" s="110"/>
    </row>
    <row r="35280" spans="20:52" x14ac:dyDescent="0.25">
      <c r="T35280" s="110"/>
      <c r="AZ35280" s="111"/>
    </row>
    <row r="35281" spans="20:48" x14ac:dyDescent="0.25">
      <c r="T35281" s="110"/>
      <c r="AJ35281" s="111"/>
      <c r="AO35281" s="111"/>
      <c r="AP35281" s="111"/>
      <c r="AT35281" s="111"/>
      <c r="AV35281" s="111"/>
    </row>
    <row r="35282" spans="20:48" x14ac:dyDescent="0.25">
      <c r="T35282" s="110"/>
      <c r="AJ35282" s="111"/>
      <c r="AO35282" s="111"/>
      <c r="AV35282" s="111"/>
    </row>
    <row r="35283" spans="20:48" x14ac:dyDescent="0.25">
      <c r="T35283" s="110"/>
    </row>
    <row r="35284" spans="20:48" x14ac:dyDescent="0.25">
      <c r="T35284" s="110"/>
      <c r="AJ35284" s="111"/>
      <c r="AO35284" s="111"/>
      <c r="AV35284" s="111"/>
    </row>
    <row r="35285" spans="20:48" x14ac:dyDescent="0.25">
      <c r="T35285" s="110"/>
    </row>
    <row r="35286" spans="20:48" x14ac:dyDescent="0.25">
      <c r="T35286" s="110"/>
    </row>
    <row r="35287" spans="20:48" x14ac:dyDescent="0.25">
      <c r="T35287" s="110"/>
    </row>
    <row r="35288" spans="20:48" x14ac:dyDescent="0.25">
      <c r="T35288" s="110"/>
      <c r="AO35288" s="111"/>
      <c r="AV35288" s="111"/>
    </row>
    <row r="35289" spans="20:48" x14ac:dyDescent="0.25">
      <c r="T35289" s="110"/>
      <c r="AJ35289" s="111"/>
      <c r="AP35289" s="111"/>
    </row>
    <row r="35290" spans="20:48" x14ac:dyDescent="0.25">
      <c r="T35290" s="110"/>
    </row>
    <row r="35291" spans="20:48" x14ac:dyDescent="0.25">
      <c r="T35291" s="110"/>
      <c r="AJ35291" s="111"/>
      <c r="AO35291" s="111"/>
      <c r="AP35291" s="111"/>
      <c r="AT35291" s="111"/>
      <c r="AV35291" s="111"/>
    </row>
    <row r="35292" spans="20:48" x14ac:dyDescent="0.25">
      <c r="T35292" s="110"/>
    </row>
    <row r="35293" spans="20:48" x14ac:dyDescent="0.25">
      <c r="T35293" s="110"/>
      <c r="AO35293" s="111"/>
      <c r="AV35293" s="111"/>
    </row>
    <row r="35294" spans="20:48" x14ac:dyDescent="0.25">
      <c r="T35294" s="110"/>
    </row>
    <row r="35295" spans="20:48" x14ac:dyDescent="0.25">
      <c r="T35295" s="110"/>
      <c r="AJ35295" s="111"/>
      <c r="AO35295" s="111"/>
      <c r="AT35295" s="111"/>
      <c r="AV35295" s="111"/>
    </row>
    <row r="35296" spans="20:48" x14ac:dyDescent="0.25">
      <c r="T35296" s="110"/>
      <c r="AJ35296" s="111"/>
      <c r="AO35296" s="111"/>
      <c r="AT35296" s="111"/>
    </row>
    <row r="35297" spans="20:52" x14ac:dyDescent="0.25">
      <c r="T35297" s="110"/>
      <c r="AZ35297" s="111"/>
    </row>
    <row r="35298" spans="20:52" x14ac:dyDescent="0.25">
      <c r="T35298" s="110"/>
    </row>
    <row r="35299" spans="20:52" x14ac:dyDescent="0.25">
      <c r="T35299" s="110"/>
    </row>
    <row r="35300" spans="20:52" x14ac:dyDescent="0.25">
      <c r="T35300" s="110"/>
      <c r="AJ35300" s="111"/>
      <c r="AO35300" s="111"/>
      <c r="AV35300" s="111"/>
    </row>
    <row r="35301" spans="20:52" x14ac:dyDescent="0.25">
      <c r="T35301" s="110"/>
      <c r="AJ35301" s="111"/>
      <c r="AO35301" s="111"/>
      <c r="AP35301" s="111"/>
      <c r="AV35301" s="111"/>
    </row>
    <row r="35302" spans="20:52" x14ac:dyDescent="0.25">
      <c r="T35302" s="110"/>
    </row>
    <row r="35303" spans="20:52" x14ac:dyDescent="0.25">
      <c r="T35303" s="110"/>
      <c r="AJ35303" s="111"/>
      <c r="AP35303" s="111"/>
      <c r="AV35303" s="111"/>
      <c r="AZ35303" s="111"/>
    </row>
    <row r="35304" spans="20:52" x14ac:dyDescent="0.25">
      <c r="T35304" s="110"/>
      <c r="AJ35304" s="111"/>
      <c r="AO35304" s="111"/>
      <c r="AR35304" s="111"/>
      <c r="AV35304" s="111"/>
    </row>
    <row r="35305" spans="20:52" x14ac:dyDescent="0.25">
      <c r="T35305" s="110"/>
    </row>
    <row r="35306" spans="20:52" x14ac:dyDescent="0.25">
      <c r="T35306" s="110"/>
    </row>
    <row r="35307" spans="20:52" x14ac:dyDescent="0.25">
      <c r="T35307" s="110"/>
    </row>
    <row r="35308" spans="20:52" x14ac:dyDescent="0.25">
      <c r="T35308" s="110"/>
      <c r="AJ35308" s="111"/>
      <c r="AO35308" s="111"/>
      <c r="AP35308" s="111"/>
      <c r="AT35308" s="111"/>
      <c r="AV35308" s="111"/>
    </row>
    <row r="35309" spans="20:52" x14ac:dyDescent="0.25">
      <c r="T35309" s="110"/>
      <c r="AJ35309" s="111"/>
      <c r="AO35309" s="111"/>
    </row>
    <row r="35310" spans="20:52" x14ac:dyDescent="0.25">
      <c r="T35310" s="110"/>
    </row>
    <row r="35311" spans="20:52" x14ac:dyDescent="0.25">
      <c r="T35311" s="110"/>
      <c r="AO35311" s="111"/>
      <c r="AP35311" s="111"/>
    </row>
    <row r="35312" spans="20:52" x14ac:dyDescent="0.25">
      <c r="T35312" s="110"/>
      <c r="AV35312" s="111"/>
    </row>
    <row r="35313" spans="20:52" x14ac:dyDescent="0.25">
      <c r="T35313" s="110"/>
      <c r="AJ35313" s="111"/>
      <c r="AO35313" s="111"/>
      <c r="AR35313" s="111"/>
      <c r="AV35313" s="111"/>
    </row>
    <row r="35314" spans="20:52" x14ac:dyDescent="0.25">
      <c r="T35314" s="110"/>
    </row>
    <row r="35315" spans="20:52" x14ac:dyDescent="0.25">
      <c r="T35315" s="110"/>
      <c r="AJ35315" s="111"/>
      <c r="AO35315" s="111"/>
      <c r="AR35315" s="111"/>
      <c r="AT35315" s="111"/>
    </row>
    <row r="35316" spans="20:52" x14ac:dyDescent="0.25">
      <c r="T35316" s="110"/>
      <c r="AZ35316" s="111"/>
    </row>
    <row r="35317" spans="20:52" x14ac:dyDescent="0.25">
      <c r="T35317" s="110"/>
      <c r="AZ35317" s="111"/>
    </row>
    <row r="35318" spans="20:52" x14ac:dyDescent="0.25">
      <c r="T35318" s="110"/>
    </row>
    <row r="35319" spans="20:52" x14ac:dyDescent="0.25">
      <c r="T35319" s="110"/>
      <c r="AO35319" s="111"/>
      <c r="AV35319" s="111"/>
    </row>
    <row r="35320" spans="20:52" x14ac:dyDescent="0.25">
      <c r="T35320" s="110"/>
    </row>
    <row r="35321" spans="20:52" x14ac:dyDescent="0.25">
      <c r="T35321" s="110"/>
      <c r="AJ35321" s="111"/>
      <c r="AO35321" s="111"/>
      <c r="AP35321" s="111"/>
      <c r="AV35321" s="111"/>
    </row>
    <row r="35322" spans="20:52" x14ac:dyDescent="0.25">
      <c r="T35322" s="110"/>
    </row>
    <row r="35323" spans="20:52" x14ac:dyDescent="0.25">
      <c r="T35323" s="110"/>
    </row>
    <row r="35324" spans="20:52" x14ac:dyDescent="0.25">
      <c r="T35324" s="110"/>
      <c r="AJ35324" s="111"/>
      <c r="AO35324" s="111"/>
      <c r="AV35324" s="111"/>
    </row>
    <row r="35325" spans="20:52" x14ac:dyDescent="0.25">
      <c r="T35325" s="110"/>
      <c r="AJ35325" s="111"/>
      <c r="AO35325" s="111"/>
      <c r="AT35325" s="111"/>
    </row>
    <row r="35326" spans="20:52" x14ac:dyDescent="0.25">
      <c r="T35326" s="110"/>
      <c r="AP35326" s="111"/>
    </row>
    <row r="35327" spans="20:52" x14ac:dyDescent="0.25">
      <c r="T35327" s="110"/>
      <c r="AJ35327" s="111"/>
      <c r="AP35327" s="111"/>
      <c r="AV35327" s="111"/>
      <c r="AZ35327" s="111"/>
    </row>
    <row r="35328" spans="20:52" x14ac:dyDescent="0.25">
      <c r="T35328" s="110"/>
      <c r="AJ35328" s="111"/>
      <c r="AO35328" s="111"/>
      <c r="AP35328" s="111"/>
      <c r="AV35328" s="111"/>
    </row>
    <row r="35329" spans="20:48" x14ac:dyDescent="0.25">
      <c r="T35329" s="110"/>
    </row>
    <row r="35330" spans="20:48" x14ac:dyDescent="0.25">
      <c r="T35330" s="110"/>
      <c r="AJ35330" s="111"/>
      <c r="AO35330" s="111"/>
      <c r="AR35330" s="111"/>
    </row>
    <row r="35331" spans="20:48" x14ac:dyDescent="0.25">
      <c r="T35331" s="110"/>
      <c r="AJ35331" s="111"/>
      <c r="AV35331" s="111"/>
    </row>
    <row r="35332" spans="20:48" x14ac:dyDescent="0.25">
      <c r="T35332" s="110"/>
    </row>
    <row r="35333" spans="20:48" x14ac:dyDescent="0.25">
      <c r="T35333" s="110"/>
      <c r="AJ35333" s="111"/>
      <c r="AO35333" s="111"/>
      <c r="AP35333" s="111"/>
      <c r="AV35333" s="111"/>
    </row>
    <row r="35334" spans="20:48" x14ac:dyDescent="0.25">
      <c r="T35334" s="110"/>
      <c r="AJ35334" s="111"/>
      <c r="AV35334" s="111"/>
    </row>
    <row r="35335" spans="20:48" x14ac:dyDescent="0.25">
      <c r="T35335" s="110"/>
      <c r="AJ35335" s="111"/>
      <c r="AO35335" s="111"/>
    </row>
    <row r="35336" spans="20:48" x14ac:dyDescent="0.25">
      <c r="T35336" s="110"/>
      <c r="AJ35336" s="111"/>
      <c r="AO35336" s="111"/>
      <c r="AV35336" s="111"/>
    </row>
    <row r="35337" spans="20:48" x14ac:dyDescent="0.25">
      <c r="T35337" s="110"/>
      <c r="AJ35337" s="111"/>
      <c r="AO35337" s="111"/>
      <c r="AT35337" s="111"/>
    </row>
    <row r="35338" spans="20:48" x14ac:dyDescent="0.25">
      <c r="T35338" s="110"/>
      <c r="AJ35338" s="111"/>
      <c r="AO35338" s="111"/>
      <c r="AT35338" s="111"/>
    </row>
    <row r="35339" spans="20:48" x14ac:dyDescent="0.25">
      <c r="T35339" s="110"/>
      <c r="AJ35339" s="111"/>
      <c r="AO35339" s="111"/>
      <c r="AT35339" s="111"/>
      <c r="AV35339" s="111"/>
    </row>
    <row r="35340" spans="20:48" x14ac:dyDescent="0.25">
      <c r="T35340" s="110"/>
    </row>
    <row r="35341" spans="20:48" x14ac:dyDescent="0.25">
      <c r="T35341" s="110"/>
    </row>
    <row r="35342" spans="20:48" x14ac:dyDescent="0.25">
      <c r="T35342" s="110"/>
    </row>
    <row r="35343" spans="20:48" x14ac:dyDescent="0.25">
      <c r="T35343" s="110"/>
      <c r="AO35343" s="111"/>
      <c r="AP35343" s="111"/>
      <c r="AV35343" s="111"/>
    </row>
    <row r="35344" spans="20:48" x14ac:dyDescent="0.25">
      <c r="T35344" s="110"/>
    </row>
    <row r="35345" spans="20:52" x14ac:dyDescent="0.25">
      <c r="T35345" s="110"/>
    </row>
    <row r="35346" spans="20:52" x14ac:dyDescent="0.25">
      <c r="T35346" s="110"/>
    </row>
    <row r="35347" spans="20:52" x14ac:dyDescent="0.25">
      <c r="T35347" s="110"/>
      <c r="AO35347" s="111"/>
      <c r="AT35347" s="111"/>
      <c r="AV35347" s="111"/>
    </row>
    <row r="35348" spans="20:52" x14ac:dyDescent="0.25">
      <c r="T35348" s="110"/>
      <c r="AJ35348" s="111"/>
      <c r="AO35348" s="111"/>
      <c r="AT35348" s="111"/>
    </row>
    <row r="35349" spans="20:52" x14ac:dyDescent="0.25">
      <c r="T35349" s="110"/>
    </row>
    <row r="35350" spans="20:52" x14ac:dyDescent="0.25">
      <c r="T35350" s="110"/>
      <c r="AJ35350" s="111"/>
      <c r="AO35350" s="111"/>
      <c r="AV35350" s="111"/>
    </row>
    <row r="35351" spans="20:52" x14ac:dyDescent="0.25">
      <c r="T35351" s="110"/>
      <c r="AJ35351" s="111"/>
      <c r="AV35351" s="111"/>
    </row>
    <row r="35352" spans="20:52" x14ac:dyDescent="0.25">
      <c r="T35352" s="110"/>
      <c r="AJ35352" s="111"/>
      <c r="AO35352" s="111"/>
      <c r="AV35352" s="111"/>
      <c r="AZ35352" s="111"/>
    </row>
    <row r="35353" spans="20:52" x14ac:dyDescent="0.25">
      <c r="T35353" s="110"/>
      <c r="AV35353" s="111"/>
    </row>
    <row r="35354" spans="20:52" x14ac:dyDescent="0.25">
      <c r="T35354" s="110"/>
      <c r="AZ35354" s="111"/>
    </row>
    <row r="35355" spans="20:52" x14ac:dyDescent="0.25">
      <c r="T35355" s="110"/>
      <c r="AJ35355" s="111"/>
      <c r="AO35355" s="111"/>
      <c r="AV35355" s="111"/>
    </row>
    <row r="35356" spans="20:52" x14ac:dyDescent="0.25">
      <c r="T35356" s="110"/>
    </row>
    <row r="35357" spans="20:52" x14ac:dyDescent="0.25">
      <c r="T35357" s="110"/>
      <c r="AJ35357" s="111"/>
      <c r="AO35357" s="111"/>
    </row>
    <row r="35358" spans="20:52" x14ac:dyDescent="0.25">
      <c r="T35358" s="110"/>
      <c r="AJ35358" s="111"/>
      <c r="AO35358" s="111"/>
      <c r="AV35358" s="111"/>
    </row>
    <row r="35359" spans="20:52" x14ac:dyDescent="0.25">
      <c r="T35359" s="110"/>
    </row>
    <row r="35360" spans="20:52" x14ac:dyDescent="0.25">
      <c r="T35360" s="110"/>
    </row>
    <row r="35361" spans="20:52" x14ac:dyDescent="0.25">
      <c r="T35361" s="110"/>
    </row>
    <row r="35362" spans="20:52" x14ac:dyDescent="0.25">
      <c r="T35362" s="110"/>
    </row>
    <row r="35363" spans="20:52" x14ac:dyDescent="0.25">
      <c r="T35363" s="110"/>
      <c r="AP35363" s="111"/>
      <c r="AZ35363" s="111"/>
    </row>
    <row r="35364" spans="20:52" x14ac:dyDescent="0.25">
      <c r="T35364" s="110"/>
      <c r="AJ35364" s="111"/>
      <c r="AO35364" s="111"/>
      <c r="AV35364" s="111"/>
    </row>
    <row r="35365" spans="20:52" x14ac:dyDescent="0.25">
      <c r="T35365" s="110"/>
      <c r="AT35365" s="111"/>
      <c r="AV35365" s="111"/>
    </row>
    <row r="35366" spans="20:52" x14ac:dyDescent="0.25">
      <c r="T35366" s="110"/>
    </row>
    <row r="35367" spans="20:52" x14ac:dyDescent="0.25">
      <c r="T35367" s="110"/>
    </row>
    <row r="35368" spans="20:52" x14ac:dyDescent="0.25">
      <c r="T35368" s="110"/>
      <c r="AJ35368" s="111"/>
      <c r="AV35368" s="111"/>
    </row>
    <row r="35369" spans="20:52" x14ac:dyDescent="0.25">
      <c r="T35369" s="110"/>
      <c r="AJ35369" s="111"/>
      <c r="AO35369" s="111"/>
      <c r="AP35369" s="111"/>
      <c r="AV35369" s="111"/>
    </row>
    <row r="35370" spans="20:52" x14ac:dyDescent="0.25">
      <c r="T35370" s="110"/>
      <c r="AJ35370" s="111"/>
      <c r="AO35370" s="111"/>
      <c r="AR35370" s="111"/>
      <c r="AV35370" s="111"/>
    </row>
    <row r="35371" spans="20:52" x14ac:dyDescent="0.25">
      <c r="T35371" s="110"/>
      <c r="AJ35371" s="111"/>
      <c r="AO35371" s="111"/>
      <c r="AV35371" s="111"/>
    </row>
    <row r="35372" spans="20:52" x14ac:dyDescent="0.25">
      <c r="T35372" s="110"/>
      <c r="AJ35372" s="111"/>
      <c r="AO35372" s="111"/>
      <c r="AV35372" s="111"/>
    </row>
    <row r="35373" spans="20:52" x14ac:dyDescent="0.25">
      <c r="T35373" s="110"/>
    </row>
    <row r="35374" spans="20:52" x14ac:dyDescent="0.25">
      <c r="T35374" s="110"/>
    </row>
    <row r="35375" spans="20:52" x14ac:dyDescent="0.25">
      <c r="T35375" s="110"/>
      <c r="AJ35375" s="111"/>
      <c r="AO35375" s="111"/>
      <c r="AP35375" s="111"/>
      <c r="AV35375" s="111"/>
    </row>
    <row r="35376" spans="20:52" x14ac:dyDescent="0.25">
      <c r="T35376" s="110"/>
    </row>
    <row r="35377" spans="20:48" x14ac:dyDescent="0.25">
      <c r="T35377" s="110"/>
    </row>
    <row r="35378" spans="20:48" x14ac:dyDescent="0.25">
      <c r="T35378" s="110"/>
      <c r="AV35378" s="111"/>
    </row>
    <row r="35379" spans="20:48" x14ac:dyDescent="0.25">
      <c r="T35379" s="110"/>
    </row>
    <row r="35380" spans="20:48" x14ac:dyDescent="0.25">
      <c r="T35380" s="110"/>
      <c r="AJ35380" s="111"/>
      <c r="AO35380" s="111"/>
      <c r="AV35380" s="111"/>
    </row>
    <row r="35381" spans="20:48" x14ac:dyDescent="0.25">
      <c r="T35381" s="110"/>
    </row>
    <row r="35382" spans="20:48" x14ac:dyDescent="0.25">
      <c r="T35382" s="110"/>
      <c r="AJ35382" s="111"/>
      <c r="AO35382" s="111"/>
      <c r="AP35382" s="111"/>
      <c r="AV35382" s="111"/>
    </row>
    <row r="35383" spans="20:48" x14ac:dyDescent="0.25">
      <c r="T35383" s="110"/>
      <c r="AJ35383" s="111"/>
      <c r="AO35383" s="111"/>
      <c r="AV35383" s="111"/>
    </row>
    <row r="35384" spans="20:48" x14ac:dyDescent="0.25">
      <c r="T35384" s="110"/>
      <c r="AO35384" s="111"/>
    </row>
    <row r="35385" spans="20:48" x14ac:dyDescent="0.25">
      <c r="T35385" s="110"/>
    </row>
    <row r="35386" spans="20:48" x14ac:dyDescent="0.25">
      <c r="T35386" s="110"/>
    </row>
    <row r="35387" spans="20:48" x14ac:dyDescent="0.25">
      <c r="T35387" s="110"/>
    </row>
    <row r="35388" spans="20:48" x14ac:dyDescent="0.25">
      <c r="T35388" s="110"/>
    </row>
    <row r="35389" spans="20:48" x14ac:dyDescent="0.25">
      <c r="T35389" s="110"/>
    </row>
    <row r="35390" spans="20:48" x14ac:dyDescent="0.25">
      <c r="T35390" s="110"/>
      <c r="AJ35390" s="111"/>
      <c r="AO35390" s="111"/>
      <c r="AV35390" s="111"/>
    </row>
    <row r="35391" spans="20:48" x14ac:dyDescent="0.25">
      <c r="T35391" s="110"/>
    </row>
    <row r="35392" spans="20:48" x14ac:dyDescent="0.25">
      <c r="T35392" s="110"/>
      <c r="AJ35392" s="111"/>
      <c r="AO35392" s="111"/>
      <c r="AP35392" s="111"/>
      <c r="AT35392" s="111"/>
    </row>
    <row r="35393" spans="20:52" x14ac:dyDescent="0.25">
      <c r="T35393" s="110"/>
      <c r="AJ35393" s="111"/>
      <c r="AO35393" s="111"/>
      <c r="AV35393" s="111"/>
      <c r="AZ35393" s="111"/>
    </row>
    <row r="35394" spans="20:52" x14ac:dyDescent="0.25">
      <c r="T35394" s="110"/>
      <c r="AP35394" s="111"/>
      <c r="AV35394" s="111"/>
      <c r="AZ35394" s="111"/>
    </row>
    <row r="35395" spans="20:52" x14ac:dyDescent="0.25">
      <c r="T35395" s="110"/>
      <c r="AJ35395" s="111"/>
      <c r="AO35395" s="111"/>
      <c r="AP35395" s="111"/>
      <c r="AV35395" s="111"/>
      <c r="AZ35395" s="111"/>
    </row>
    <row r="35396" spans="20:52" x14ac:dyDescent="0.25">
      <c r="T35396" s="110"/>
    </row>
    <row r="35397" spans="20:52" x14ac:dyDescent="0.25">
      <c r="T35397" s="110"/>
    </row>
    <row r="35398" spans="20:52" x14ac:dyDescent="0.25">
      <c r="T35398" s="110"/>
      <c r="AP35398" s="111"/>
    </row>
    <row r="35399" spans="20:52" x14ac:dyDescent="0.25">
      <c r="T35399" s="110"/>
    </row>
    <row r="35400" spans="20:52" x14ac:dyDescent="0.25">
      <c r="T35400" s="110"/>
    </row>
    <row r="35401" spans="20:52" x14ac:dyDescent="0.25">
      <c r="T35401" s="110"/>
      <c r="AJ35401" s="111"/>
      <c r="AO35401" s="111"/>
      <c r="AP35401" s="111"/>
    </row>
    <row r="35402" spans="20:52" x14ac:dyDescent="0.25">
      <c r="T35402" s="110"/>
      <c r="AJ35402" s="111"/>
      <c r="AO35402" s="111"/>
      <c r="AV35402" s="111"/>
    </row>
    <row r="35403" spans="20:52" x14ac:dyDescent="0.25">
      <c r="T35403" s="110"/>
    </row>
    <row r="35404" spans="20:52" x14ac:dyDescent="0.25">
      <c r="T35404" s="110"/>
    </row>
    <row r="35405" spans="20:52" x14ac:dyDescent="0.25">
      <c r="T35405" s="110"/>
      <c r="AJ35405" s="111"/>
      <c r="AO35405" s="111"/>
      <c r="AP35405" s="111"/>
    </row>
    <row r="35406" spans="20:52" x14ac:dyDescent="0.25">
      <c r="T35406" s="110"/>
      <c r="AJ35406" s="111"/>
      <c r="AO35406" s="111"/>
      <c r="AV35406" s="111"/>
    </row>
    <row r="35407" spans="20:52" x14ac:dyDescent="0.25">
      <c r="T35407" s="110"/>
    </row>
    <row r="35408" spans="20:52" x14ac:dyDescent="0.25">
      <c r="T35408" s="110"/>
    </row>
    <row r="35409" spans="20:48" x14ac:dyDescent="0.25">
      <c r="T35409" s="110"/>
      <c r="AJ35409" s="111"/>
      <c r="AO35409" s="111"/>
      <c r="AT35409" s="111"/>
    </row>
    <row r="35410" spans="20:48" x14ac:dyDescent="0.25">
      <c r="T35410" s="110"/>
      <c r="AJ35410" s="111"/>
      <c r="AO35410" s="111"/>
      <c r="AV35410" s="111"/>
    </row>
    <row r="35411" spans="20:48" x14ac:dyDescent="0.25">
      <c r="T35411" s="110"/>
    </row>
    <row r="35412" spans="20:48" x14ac:dyDescent="0.25">
      <c r="T35412" s="110"/>
      <c r="AT35412" s="111"/>
      <c r="AV35412" s="111"/>
    </row>
    <row r="35413" spans="20:48" x14ac:dyDescent="0.25">
      <c r="T35413" s="110"/>
      <c r="AV35413" s="111"/>
    </row>
    <row r="35414" spans="20:48" x14ac:dyDescent="0.25">
      <c r="T35414" s="110"/>
      <c r="AJ35414" s="111"/>
      <c r="AO35414" s="111"/>
      <c r="AV35414" s="111"/>
    </row>
    <row r="35415" spans="20:48" x14ac:dyDescent="0.25">
      <c r="T35415" s="110"/>
    </row>
    <row r="35416" spans="20:48" x14ac:dyDescent="0.25">
      <c r="T35416" s="110"/>
      <c r="AJ35416" s="111"/>
      <c r="AO35416" s="111"/>
      <c r="AP35416" s="111"/>
      <c r="AV35416" s="111"/>
    </row>
    <row r="35417" spans="20:48" x14ac:dyDescent="0.25">
      <c r="T35417" s="110"/>
    </row>
    <row r="35418" spans="20:48" x14ac:dyDescent="0.25">
      <c r="T35418" s="110"/>
      <c r="AJ35418" s="111"/>
      <c r="AO35418" s="111"/>
      <c r="AV35418" s="111"/>
    </row>
    <row r="35419" spans="20:48" x14ac:dyDescent="0.25">
      <c r="T35419" s="110"/>
      <c r="AJ35419" s="111"/>
      <c r="AO35419" s="111"/>
      <c r="AV35419" s="111"/>
    </row>
    <row r="35420" spans="20:48" x14ac:dyDescent="0.25">
      <c r="T35420" s="110"/>
    </row>
    <row r="35421" spans="20:48" x14ac:dyDescent="0.25">
      <c r="T35421" s="110"/>
      <c r="AJ35421" s="111"/>
      <c r="AO35421" s="111"/>
      <c r="AP35421" s="111"/>
    </row>
    <row r="35422" spans="20:48" x14ac:dyDescent="0.25">
      <c r="T35422" s="110"/>
      <c r="AJ35422" s="111"/>
      <c r="AO35422" s="111"/>
      <c r="AV35422" s="111"/>
    </row>
    <row r="35423" spans="20:48" x14ac:dyDescent="0.25">
      <c r="T35423" s="110"/>
    </row>
    <row r="35424" spans="20:48" x14ac:dyDescent="0.25">
      <c r="T35424" s="110"/>
      <c r="AJ35424" s="111"/>
      <c r="AO35424" s="111"/>
      <c r="AP35424" s="111"/>
      <c r="AV35424" s="111"/>
    </row>
    <row r="35425" spans="20:52" x14ac:dyDescent="0.25">
      <c r="T35425" s="110"/>
    </row>
    <row r="35426" spans="20:52" x14ac:dyDescent="0.25">
      <c r="T35426" s="110"/>
      <c r="AV35426" s="111"/>
    </row>
    <row r="35427" spans="20:52" x14ac:dyDescent="0.25">
      <c r="T35427" s="110"/>
      <c r="AP35427" s="111"/>
    </row>
    <row r="35428" spans="20:52" x14ac:dyDescent="0.25">
      <c r="T35428" s="110"/>
    </row>
    <row r="35429" spans="20:52" x14ac:dyDescent="0.25">
      <c r="T35429" s="110"/>
    </row>
    <row r="35430" spans="20:52" x14ac:dyDescent="0.25">
      <c r="T35430" s="110"/>
      <c r="AJ35430" s="111"/>
      <c r="AO35430" s="111"/>
      <c r="AV35430" s="111"/>
    </row>
    <row r="35431" spans="20:52" x14ac:dyDescent="0.25">
      <c r="T35431" s="110"/>
    </row>
    <row r="35432" spans="20:52" x14ac:dyDescent="0.25">
      <c r="T35432" s="110"/>
    </row>
    <row r="35433" spans="20:52" x14ac:dyDescent="0.25">
      <c r="T35433" s="110"/>
      <c r="AP35433" s="111"/>
      <c r="AT35433" s="111"/>
      <c r="AV35433" s="111"/>
    </row>
    <row r="35434" spans="20:52" x14ac:dyDescent="0.25">
      <c r="T35434" s="110"/>
      <c r="AJ35434" s="111"/>
      <c r="AO35434" s="111"/>
      <c r="AV35434" s="111"/>
    </row>
    <row r="35435" spans="20:52" x14ac:dyDescent="0.25">
      <c r="T35435" s="110"/>
      <c r="AJ35435" s="111"/>
      <c r="AP35435" s="111"/>
      <c r="AV35435" s="111"/>
    </row>
    <row r="35436" spans="20:52" x14ac:dyDescent="0.25">
      <c r="T35436" s="110"/>
      <c r="AJ35436" s="111"/>
      <c r="AO35436" s="111"/>
      <c r="AV35436" s="111"/>
      <c r="AZ35436" s="111"/>
    </row>
    <row r="35437" spans="20:52" x14ac:dyDescent="0.25">
      <c r="T35437" s="110"/>
      <c r="AJ35437" s="111"/>
      <c r="AO35437" s="111"/>
      <c r="AP35437" s="111"/>
      <c r="AT35437" s="111"/>
      <c r="AV35437" s="111"/>
    </row>
    <row r="35438" spans="20:52" x14ac:dyDescent="0.25">
      <c r="T35438" s="110"/>
      <c r="AJ35438" s="111"/>
      <c r="AO35438" s="111"/>
    </row>
    <row r="35439" spans="20:52" x14ac:dyDescent="0.25">
      <c r="T35439" s="110"/>
      <c r="AZ35439" s="111"/>
    </row>
    <row r="35440" spans="20:52" x14ac:dyDescent="0.25">
      <c r="T35440" s="110"/>
      <c r="AJ35440" s="111"/>
      <c r="AO35440" s="111"/>
      <c r="AV35440" s="111"/>
    </row>
    <row r="35441" spans="20:52" x14ac:dyDescent="0.25">
      <c r="T35441" s="110"/>
    </row>
    <row r="35442" spans="20:52" x14ac:dyDescent="0.25">
      <c r="T35442" s="110"/>
    </row>
    <row r="35443" spans="20:52" x14ac:dyDescent="0.25">
      <c r="T35443" s="110"/>
      <c r="AJ35443" s="111"/>
      <c r="AO35443" s="111"/>
      <c r="AV35443" s="111"/>
    </row>
    <row r="35444" spans="20:52" x14ac:dyDescent="0.25">
      <c r="T35444" s="110"/>
      <c r="AV35444" s="111"/>
    </row>
    <row r="35445" spans="20:52" x14ac:dyDescent="0.25">
      <c r="T35445" s="110"/>
      <c r="AJ35445" s="111"/>
      <c r="AO35445" s="111"/>
      <c r="AP35445" s="111"/>
      <c r="AV35445" s="111"/>
    </row>
    <row r="35446" spans="20:52" x14ac:dyDescent="0.25">
      <c r="T35446" s="110"/>
      <c r="AZ35446" s="111"/>
    </row>
    <row r="35447" spans="20:52" x14ac:dyDescent="0.25">
      <c r="T35447" s="110"/>
      <c r="AJ35447" s="111"/>
      <c r="AO35447" s="111"/>
      <c r="AP35447" s="111"/>
      <c r="AV35447" s="111"/>
    </row>
    <row r="35448" spans="20:52" x14ac:dyDescent="0.25">
      <c r="T35448" s="110"/>
      <c r="AV35448" s="111"/>
    </row>
    <row r="35449" spans="20:52" x14ac:dyDescent="0.25">
      <c r="T35449" s="110"/>
      <c r="AJ35449" s="111"/>
      <c r="AO35449" s="111"/>
      <c r="AP35449" s="111"/>
      <c r="AT35449" s="111"/>
    </row>
    <row r="35450" spans="20:52" x14ac:dyDescent="0.25">
      <c r="T35450" s="110"/>
      <c r="AJ35450" s="111"/>
      <c r="AO35450" s="111"/>
    </row>
    <row r="35451" spans="20:52" x14ac:dyDescent="0.25">
      <c r="T35451" s="110"/>
      <c r="AZ35451" s="111"/>
    </row>
    <row r="35452" spans="20:52" x14ac:dyDescent="0.25">
      <c r="T35452" s="110"/>
    </row>
    <row r="35453" spans="20:52" x14ac:dyDescent="0.25">
      <c r="T35453" s="110"/>
    </row>
    <row r="35454" spans="20:52" x14ac:dyDescent="0.25">
      <c r="T35454" s="110"/>
      <c r="AJ35454" s="111"/>
      <c r="AO35454" s="111"/>
      <c r="AP35454" s="111"/>
      <c r="AV35454" s="111"/>
    </row>
    <row r="35455" spans="20:52" x14ac:dyDescent="0.25">
      <c r="T35455" s="110"/>
      <c r="AJ35455" s="111"/>
      <c r="AO35455" s="111"/>
      <c r="AP35455" s="111"/>
      <c r="AV35455" s="111"/>
      <c r="AZ35455" s="111"/>
    </row>
    <row r="35456" spans="20:52" x14ac:dyDescent="0.25">
      <c r="T35456" s="110"/>
      <c r="AJ35456" s="111"/>
      <c r="AO35456" s="111"/>
    </row>
    <row r="35457" spans="20:52" x14ac:dyDescent="0.25">
      <c r="T35457" s="110"/>
      <c r="AJ35457" s="111"/>
      <c r="AO35457" s="111"/>
      <c r="AP35457" s="111"/>
      <c r="AV35457" s="111"/>
    </row>
    <row r="35458" spans="20:52" x14ac:dyDescent="0.25">
      <c r="T35458" s="110"/>
    </row>
    <row r="35459" spans="20:52" x14ac:dyDescent="0.25">
      <c r="T35459" s="110"/>
      <c r="AJ35459" s="111"/>
      <c r="AO35459" s="111"/>
      <c r="AR35459" s="111"/>
      <c r="AT35459" s="111"/>
    </row>
    <row r="35460" spans="20:52" x14ac:dyDescent="0.25">
      <c r="T35460" s="110"/>
      <c r="AZ35460" s="111"/>
    </row>
    <row r="35461" spans="20:52" x14ac:dyDescent="0.25">
      <c r="T35461" s="110"/>
    </row>
    <row r="35462" spans="20:52" x14ac:dyDescent="0.25">
      <c r="T35462" s="110"/>
    </row>
    <row r="35463" spans="20:52" x14ac:dyDescent="0.25">
      <c r="T35463" s="110"/>
      <c r="AZ35463" s="111"/>
    </row>
    <row r="35464" spans="20:52" x14ac:dyDescent="0.25">
      <c r="T35464" s="110"/>
      <c r="AJ35464" s="111"/>
      <c r="AO35464" s="111"/>
      <c r="AP35464" s="111"/>
      <c r="AT35464" s="111"/>
      <c r="AV35464" s="111"/>
    </row>
    <row r="35465" spans="20:52" x14ac:dyDescent="0.25">
      <c r="T35465" s="110"/>
      <c r="AV35465" s="111"/>
    </row>
    <row r="35466" spans="20:52" x14ac:dyDescent="0.25">
      <c r="T35466" s="110"/>
      <c r="AJ35466" s="111"/>
      <c r="AO35466" s="111"/>
    </row>
    <row r="35467" spans="20:52" x14ac:dyDescent="0.25">
      <c r="T35467" s="110"/>
    </row>
    <row r="35468" spans="20:52" x14ac:dyDescent="0.25">
      <c r="T35468" s="110"/>
      <c r="AJ35468" s="111"/>
      <c r="AO35468" s="111"/>
      <c r="AP35468" s="111"/>
      <c r="AV35468" s="111"/>
    </row>
    <row r="35469" spans="20:52" x14ac:dyDescent="0.25">
      <c r="T35469" s="110"/>
      <c r="AJ35469" s="111"/>
      <c r="AO35469" s="111"/>
      <c r="AP35469" s="111"/>
      <c r="AV35469" s="111"/>
    </row>
    <row r="35470" spans="20:52" x14ac:dyDescent="0.25">
      <c r="T35470" s="110"/>
      <c r="AP35470" s="111"/>
    </row>
    <row r="35471" spans="20:52" x14ac:dyDescent="0.25">
      <c r="T35471" s="110"/>
      <c r="AP35471" s="111"/>
    </row>
    <row r="35472" spans="20:52" x14ac:dyDescent="0.25">
      <c r="T35472" s="110"/>
    </row>
    <row r="35473" spans="20:52" x14ac:dyDescent="0.25">
      <c r="T35473" s="110"/>
    </row>
    <row r="35474" spans="20:52" x14ac:dyDescent="0.25">
      <c r="T35474" s="110"/>
      <c r="AV35474" s="111"/>
    </row>
    <row r="35475" spans="20:52" x14ac:dyDescent="0.25">
      <c r="T35475" s="110"/>
      <c r="AJ35475" s="111"/>
    </row>
    <row r="35476" spans="20:52" x14ac:dyDescent="0.25">
      <c r="T35476" s="110"/>
      <c r="AJ35476" s="111"/>
      <c r="AO35476" s="111"/>
      <c r="AR35476" s="111"/>
      <c r="AV35476" s="111"/>
    </row>
    <row r="35477" spans="20:52" x14ac:dyDescent="0.25">
      <c r="T35477" s="110"/>
      <c r="AZ35477" s="111"/>
    </row>
    <row r="35478" spans="20:52" x14ac:dyDescent="0.25">
      <c r="T35478" s="110"/>
    </row>
    <row r="35479" spans="20:52" x14ac:dyDescent="0.25">
      <c r="T35479" s="110"/>
      <c r="AZ35479" s="111"/>
    </row>
    <row r="35480" spans="20:52" x14ac:dyDescent="0.25">
      <c r="T35480" s="110"/>
    </row>
    <row r="35481" spans="20:52" x14ac:dyDescent="0.25">
      <c r="T35481" s="110"/>
      <c r="AJ35481" s="111"/>
      <c r="AO35481" s="111"/>
      <c r="AV35481" s="111"/>
    </row>
    <row r="35482" spans="20:52" x14ac:dyDescent="0.25">
      <c r="T35482" s="110"/>
      <c r="AJ35482" s="111"/>
      <c r="AO35482" s="111"/>
    </row>
    <row r="35483" spans="20:52" x14ac:dyDescent="0.25">
      <c r="T35483" s="110"/>
      <c r="AZ35483" s="111"/>
    </row>
    <row r="35484" spans="20:52" x14ac:dyDescent="0.25">
      <c r="T35484" s="110"/>
      <c r="AJ35484" s="111"/>
      <c r="AO35484" s="111"/>
      <c r="AT35484" s="111"/>
      <c r="AV35484" s="111"/>
    </row>
    <row r="35485" spans="20:52" x14ac:dyDescent="0.25">
      <c r="T35485" s="110"/>
      <c r="AJ35485" s="111"/>
      <c r="AO35485" s="111"/>
      <c r="AV35485" s="111"/>
      <c r="AZ35485" s="111"/>
    </row>
    <row r="35486" spans="20:52" x14ac:dyDescent="0.25">
      <c r="T35486" s="110"/>
      <c r="AJ35486" s="111"/>
      <c r="AO35486" s="111"/>
      <c r="AV35486" s="111"/>
      <c r="AZ35486" s="111"/>
    </row>
    <row r="35487" spans="20:52" x14ac:dyDescent="0.25">
      <c r="T35487" s="110"/>
      <c r="AJ35487" s="111"/>
      <c r="AO35487" s="111"/>
      <c r="AV35487" s="111"/>
    </row>
    <row r="35488" spans="20:52" x14ac:dyDescent="0.25">
      <c r="T35488" s="110"/>
    </row>
    <row r="35489" spans="20:52" x14ac:dyDescent="0.25">
      <c r="T35489" s="110"/>
      <c r="AP35489" s="111"/>
    </row>
    <row r="35490" spans="20:52" x14ac:dyDescent="0.25">
      <c r="T35490" s="110"/>
      <c r="AV35490" s="111"/>
    </row>
    <row r="35491" spans="20:52" x14ac:dyDescent="0.25">
      <c r="T35491" s="110"/>
      <c r="AP35491" s="111"/>
      <c r="AV35491" s="111"/>
    </row>
    <row r="35492" spans="20:52" x14ac:dyDescent="0.25">
      <c r="T35492" s="110"/>
      <c r="AV35492" s="111"/>
    </row>
    <row r="35493" spans="20:52" x14ac:dyDescent="0.25">
      <c r="T35493" s="110"/>
      <c r="AJ35493" s="111"/>
      <c r="AO35493" s="111"/>
      <c r="AV35493" s="111"/>
    </row>
    <row r="35494" spans="20:52" x14ac:dyDescent="0.25">
      <c r="T35494" s="110"/>
      <c r="AJ35494" s="111"/>
      <c r="AO35494" s="111"/>
      <c r="AP35494" s="111"/>
      <c r="AV35494" s="111"/>
    </row>
    <row r="35495" spans="20:52" x14ac:dyDescent="0.25">
      <c r="T35495" s="110"/>
      <c r="AJ35495" s="111"/>
      <c r="AO35495" s="111"/>
      <c r="AT35495" s="111"/>
      <c r="AV35495" s="111"/>
    </row>
    <row r="35496" spans="20:52" x14ac:dyDescent="0.25">
      <c r="T35496" s="110"/>
      <c r="AP35496" s="111"/>
      <c r="AV35496" s="111"/>
    </row>
    <row r="35497" spans="20:52" x14ac:dyDescent="0.25">
      <c r="T35497" s="110"/>
      <c r="AJ35497" s="111"/>
      <c r="AP35497" s="111"/>
      <c r="AV35497" s="111"/>
    </row>
    <row r="35498" spans="20:52" x14ac:dyDescent="0.25">
      <c r="T35498" s="110"/>
      <c r="AJ35498" s="111"/>
      <c r="AP35498" s="111"/>
      <c r="AZ35498" s="111"/>
    </row>
    <row r="35499" spans="20:52" x14ac:dyDescent="0.25">
      <c r="T35499" s="110"/>
      <c r="AZ35499" s="111"/>
    </row>
    <row r="35500" spans="20:52" x14ac:dyDescent="0.25">
      <c r="T35500" s="110"/>
    </row>
    <row r="35501" spans="20:52" x14ac:dyDescent="0.25">
      <c r="T35501" s="110"/>
    </row>
    <row r="35502" spans="20:52" x14ac:dyDescent="0.25">
      <c r="T35502" s="110"/>
      <c r="AV35502" s="111"/>
    </row>
    <row r="35503" spans="20:52" x14ac:dyDescent="0.25">
      <c r="T35503" s="110"/>
      <c r="AV35503" s="111"/>
    </row>
    <row r="35504" spans="20:52" x14ac:dyDescent="0.25">
      <c r="T35504" s="110"/>
    </row>
    <row r="35505" spans="20:48" x14ac:dyDescent="0.25">
      <c r="T35505" s="110"/>
    </row>
    <row r="35506" spans="20:48" x14ac:dyDescent="0.25">
      <c r="T35506" s="110"/>
      <c r="AJ35506" s="111"/>
      <c r="AO35506" s="111"/>
      <c r="AT35506" s="111"/>
    </row>
    <row r="35507" spans="20:48" x14ac:dyDescent="0.25">
      <c r="T35507" s="110"/>
    </row>
    <row r="35508" spans="20:48" x14ac:dyDescent="0.25">
      <c r="T35508" s="110"/>
      <c r="AJ35508" s="111"/>
      <c r="AO35508" s="111"/>
    </row>
    <row r="35509" spans="20:48" x14ac:dyDescent="0.25">
      <c r="T35509" s="110"/>
    </row>
    <row r="35510" spans="20:48" x14ac:dyDescent="0.25">
      <c r="T35510" s="110"/>
      <c r="AJ35510" s="111"/>
      <c r="AO35510" s="111"/>
      <c r="AP35510" s="111"/>
      <c r="AV35510" s="111"/>
    </row>
    <row r="35511" spans="20:48" x14ac:dyDescent="0.25">
      <c r="T35511" s="110"/>
    </row>
    <row r="35512" spans="20:48" x14ac:dyDescent="0.25">
      <c r="T35512" s="110"/>
      <c r="AJ35512" s="111"/>
      <c r="AO35512" s="111"/>
      <c r="AV35512" s="111"/>
    </row>
    <row r="35513" spans="20:48" x14ac:dyDescent="0.25">
      <c r="T35513" s="110"/>
      <c r="AO35513" s="111"/>
    </row>
    <row r="35514" spans="20:48" x14ac:dyDescent="0.25">
      <c r="T35514" s="110"/>
      <c r="AO35514" s="111"/>
    </row>
    <row r="35515" spans="20:48" x14ac:dyDescent="0.25">
      <c r="T35515" s="110"/>
    </row>
    <row r="35516" spans="20:48" x14ac:dyDescent="0.25">
      <c r="T35516" s="110"/>
    </row>
    <row r="35517" spans="20:48" x14ac:dyDescent="0.25">
      <c r="T35517" s="110"/>
      <c r="AJ35517" s="111"/>
      <c r="AO35517" s="111"/>
      <c r="AT35517" s="111"/>
    </row>
    <row r="35518" spans="20:48" x14ac:dyDescent="0.25">
      <c r="T35518" s="110"/>
      <c r="AJ35518" s="111"/>
      <c r="AO35518" s="111"/>
      <c r="AP35518" s="111"/>
      <c r="AV35518" s="111"/>
    </row>
    <row r="35519" spans="20:48" x14ac:dyDescent="0.25">
      <c r="T35519" s="110"/>
      <c r="AV35519" s="111"/>
    </row>
    <row r="35520" spans="20:48" x14ac:dyDescent="0.25">
      <c r="T35520" s="110"/>
      <c r="AJ35520" s="111"/>
      <c r="AO35520" s="111"/>
      <c r="AV35520" s="111"/>
    </row>
    <row r="35521" spans="20:52" x14ac:dyDescent="0.25">
      <c r="T35521" s="110"/>
      <c r="AJ35521" s="111"/>
      <c r="AO35521" s="111"/>
      <c r="AP35521" s="111"/>
      <c r="AV35521" s="111"/>
    </row>
    <row r="35522" spans="20:52" x14ac:dyDescent="0.25">
      <c r="T35522" s="110"/>
      <c r="AJ35522" s="111"/>
      <c r="AO35522" s="111"/>
      <c r="AV35522" s="111"/>
    </row>
    <row r="35523" spans="20:52" x14ac:dyDescent="0.25">
      <c r="T35523" s="110"/>
      <c r="AJ35523" s="111"/>
      <c r="AT35523" s="111"/>
      <c r="AV35523" s="111"/>
    </row>
    <row r="35524" spans="20:52" x14ac:dyDescent="0.25">
      <c r="T35524" s="110"/>
      <c r="AJ35524" s="111"/>
      <c r="AO35524" s="111"/>
      <c r="AV35524" s="111"/>
    </row>
    <row r="35525" spans="20:52" x14ac:dyDescent="0.25">
      <c r="T35525" s="110"/>
      <c r="AJ35525" s="111"/>
      <c r="AO35525" s="111"/>
      <c r="AV35525" s="111"/>
      <c r="AZ35525" s="111"/>
    </row>
    <row r="35526" spans="20:52" x14ac:dyDescent="0.25">
      <c r="T35526" s="110"/>
      <c r="AJ35526" s="111"/>
      <c r="AO35526" s="111"/>
      <c r="AP35526" s="111"/>
      <c r="AV35526" s="111"/>
    </row>
    <row r="35527" spans="20:52" x14ac:dyDescent="0.25">
      <c r="T35527" s="110"/>
      <c r="AO35527" s="111"/>
      <c r="AR35527" s="111"/>
      <c r="AT35527" s="111"/>
    </row>
    <row r="35528" spans="20:52" x14ac:dyDescent="0.25">
      <c r="T35528" s="110"/>
    </row>
    <row r="35529" spans="20:52" x14ac:dyDescent="0.25">
      <c r="T35529" s="110"/>
      <c r="AO35529" s="111"/>
      <c r="AP35529" s="111"/>
      <c r="AT35529" s="111"/>
      <c r="AV35529" s="111"/>
    </row>
    <row r="35530" spans="20:52" x14ac:dyDescent="0.25">
      <c r="T35530" s="110"/>
      <c r="AJ35530" s="111"/>
      <c r="AO35530" s="111"/>
      <c r="AP35530" s="111"/>
      <c r="AV35530" s="111"/>
    </row>
    <row r="35531" spans="20:52" x14ac:dyDescent="0.25">
      <c r="T35531" s="110"/>
      <c r="AJ35531" s="111"/>
      <c r="AP35531" s="111"/>
      <c r="AV35531" s="111"/>
    </row>
    <row r="35532" spans="20:52" x14ac:dyDescent="0.25">
      <c r="T35532" s="110"/>
      <c r="AJ35532" s="111"/>
      <c r="AP35532" s="111"/>
      <c r="AV35532" s="111"/>
      <c r="AZ35532" s="111"/>
    </row>
    <row r="35533" spans="20:52" x14ac:dyDescent="0.25">
      <c r="T35533" s="110"/>
      <c r="AJ35533" s="111"/>
      <c r="AO35533" s="111"/>
      <c r="AR35533" s="111"/>
      <c r="AV35533" s="111"/>
    </row>
    <row r="35534" spans="20:52" x14ac:dyDescent="0.25">
      <c r="T35534" s="110"/>
      <c r="AP35534" s="111"/>
      <c r="AV35534" s="111"/>
      <c r="AZ35534" s="111"/>
    </row>
    <row r="35535" spans="20:52" x14ac:dyDescent="0.25">
      <c r="T35535" s="110"/>
      <c r="AZ35535" s="111"/>
    </row>
    <row r="35536" spans="20:52" x14ac:dyDescent="0.25">
      <c r="T35536" s="110"/>
      <c r="AV35536" s="111"/>
    </row>
    <row r="35537" spans="20:52" x14ac:dyDescent="0.25">
      <c r="T35537" s="110"/>
    </row>
    <row r="35538" spans="20:52" x14ac:dyDescent="0.25">
      <c r="T35538" s="110"/>
      <c r="AJ35538" s="111"/>
      <c r="AO35538" s="111"/>
      <c r="AV35538" s="111"/>
    </row>
    <row r="35539" spans="20:52" x14ac:dyDescent="0.25">
      <c r="T35539" s="110"/>
      <c r="AJ35539" s="111"/>
      <c r="AO35539" s="111"/>
      <c r="AP35539" s="111"/>
      <c r="AV35539" s="111"/>
    </row>
    <row r="35540" spans="20:52" x14ac:dyDescent="0.25">
      <c r="T35540" s="110"/>
      <c r="AJ35540" s="111"/>
      <c r="AO35540" s="111"/>
      <c r="AP35540" s="111"/>
      <c r="AV35540" s="111"/>
    </row>
    <row r="35541" spans="20:52" x14ac:dyDescent="0.25">
      <c r="T35541" s="110"/>
    </row>
    <row r="35542" spans="20:52" x14ac:dyDescent="0.25">
      <c r="T35542" s="110"/>
    </row>
    <row r="35543" spans="20:52" x14ac:dyDescent="0.25">
      <c r="T35543" s="110"/>
    </row>
    <row r="35544" spans="20:52" x14ac:dyDescent="0.25">
      <c r="T35544" s="110"/>
    </row>
    <row r="35545" spans="20:52" x14ac:dyDescent="0.25">
      <c r="T35545" s="110"/>
    </row>
    <row r="35546" spans="20:52" x14ac:dyDescent="0.25">
      <c r="T35546" s="110"/>
      <c r="AP35546" s="111"/>
      <c r="AV35546" s="111"/>
    </row>
    <row r="35547" spans="20:52" x14ac:dyDescent="0.25">
      <c r="T35547" s="110"/>
    </row>
    <row r="35548" spans="20:52" x14ac:dyDescent="0.25">
      <c r="T35548" s="110"/>
      <c r="AJ35548" s="111"/>
      <c r="AO35548" s="111"/>
      <c r="AV35548" s="111"/>
    </row>
    <row r="35549" spans="20:52" x14ac:dyDescent="0.25">
      <c r="T35549" s="110"/>
    </row>
    <row r="35550" spans="20:52" x14ac:dyDescent="0.25">
      <c r="T35550" s="110"/>
      <c r="AO35550" s="111"/>
      <c r="AV35550" s="111"/>
      <c r="AZ35550" s="111"/>
    </row>
    <row r="35551" spans="20:52" x14ac:dyDescent="0.25">
      <c r="T35551" s="110"/>
    </row>
    <row r="35552" spans="20:52" x14ac:dyDescent="0.25">
      <c r="T35552" s="110"/>
      <c r="AJ35552" s="111"/>
      <c r="AO35552" s="111"/>
      <c r="AT35552" s="111"/>
      <c r="AV35552" s="111"/>
    </row>
    <row r="35553" spans="20:52" x14ac:dyDescent="0.25">
      <c r="T35553" s="110"/>
      <c r="AJ35553" s="111"/>
      <c r="AT35553" s="111"/>
      <c r="AV35553" s="111"/>
    </row>
    <row r="35554" spans="20:52" x14ac:dyDescent="0.25">
      <c r="T35554" s="110"/>
      <c r="AJ35554" s="111"/>
      <c r="AO35554" s="111"/>
      <c r="AP35554" s="111"/>
      <c r="AV35554" s="111"/>
    </row>
    <row r="35555" spans="20:52" x14ac:dyDescent="0.25">
      <c r="T35555" s="110"/>
      <c r="AJ35555" s="111"/>
      <c r="AT35555" s="111"/>
      <c r="AV35555" s="111"/>
    </row>
    <row r="35556" spans="20:52" x14ac:dyDescent="0.25">
      <c r="T35556" s="110"/>
    </row>
    <row r="35557" spans="20:52" x14ac:dyDescent="0.25">
      <c r="T35557" s="110"/>
    </row>
    <row r="35558" spans="20:52" x14ac:dyDescent="0.25">
      <c r="T35558" s="110"/>
      <c r="AZ35558" s="111"/>
    </row>
    <row r="35559" spans="20:52" x14ac:dyDescent="0.25">
      <c r="T35559" s="110"/>
      <c r="AJ35559" s="111"/>
      <c r="AO35559" s="111"/>
      <c r="AP35559" s="111"/>
    </row>
    <row r="35560" spans="20:52" x14ac:dyDescent="0.25">
      <c r="T35560" s="110"/>
      <c r="AV35560" s="111"/>
    </row>
    <row r="35561" spans="20:52" x14ac:dyDescent="0.25">
      <c r="T35561" s="110"/>
    </row>
    <row r="35562" spans="20:52" x14ac:dyDescent="0.25">
      <c r="T35562" s="110"/>
      <c r="AV35562" s="111"/>
    </row>
    <row r="35563" spans="20:52" x14ac:dyDescent="0.25">
      <c r="T35563" s="110"/>
    </row>
    <row r="35564" spans="20:52" x14ac:dyDescent="0.25">
      <c r="T35564" s="110"/>
      <c r="AJ35564" s="111"/>
      <c r="AO35564" s="111"/>
      <c r="AV35564" s="111"/>
    </row>
    <row r="35565" spans="20:52" x14ac:dyDescent="0.25">
      <c r="T35565" s="110"/>
      <c r="AJ35565" s="111"/>
      <c r="AO35565" s="111"/>
      <c r="AP35565" s="111"/>
      <c r="AT35565" s="111"/>
      <c r="AV35565" s="111"/>
    </row>
    <row r="35566" spans="20:52" x14ac:dyDescent="0.25">
      <c r="T35566" s="110"/>
    </row>
    <row r="35567" spans="20:52" x14ac:dyDescent="0.25">
      <c r="T35567" s="110"/>
      <c r="AV35567" s="111"/>
    </row>
    <row r="35568" spans="20:52" x14ac:dyDescent="0.25">
      <c r="T35568" s="110"/>
      <c r="AZ35568" s="111"/>
    </row>
    <row r="35569" spans="20:48" x14ac:dyDescent="0.25">
      <c r="T35569" s="110"/>
      <c r="AV35569" s="111"/>
    </row>
    <row r="35570" spans="20:48" x14ac:dyDescent="0.25">
      <c r="T35570" s="110"/>
    </row>
    <row r="35571" spans="20:48" x14ac:dyDescent="0.25">
      <c r="T35571" s="110"/>
      <c r="AP35571" s="111"/>
      <c r="AV35571" s="111"/>
    </row>
    <row r="35572" spans="20:48" x14ac:dyDescent="0.25">
      <c r="T35572" s="110"/>
    </row>
    <row r="35573" spans="20:48" x14ac:dyDescent="0.25">
      <c r="T35573" s="110"/>
      <c r="AJ35573" s="111"/>
      <c r="AO35573" s="111"/>
      <c r="AV35573" s="111"/>
    </row>
    <row r="35574" spans="20:48" x14ac:dyDescent="0.25">
      <c r="T35574" s="110"/>
    </row>
    <row r="35575" spans="20:48" x14ac:dyDescent="0.25">
      <c r="T35575" s="110"/>
    </row>
    <row r="35576" spans="20:48" x14ac:dyDescent="0.25">
      <c r="T35576" s="110"/>
    </row>
    <row r="35577" spans="20:48" x14ac:dyDescent="0.25">
      <c r="T35577" s="110"/>
      <c r="AP35577" s="111"/>
      <c r="AV35577" s="111"/>
    </row>
    <row r="35578" spans="20:48" x14ac:dyDescent="0.25">
      <c r="T35578" s="110"/>
      <c r="AJ35578" s="111"/>
      <c r="AO35578" s="111"/>
    </row>
    <row r="35579" spans="20:48" x14ac:dyDescent="0.25">
      <c r="T35579" s="110"/>
      <c r="AJ35579" s="111"/>
      <c r="AO35579" s="111"/>
      <c r="AT35579" s="111"/>
    </row>
    <row r="35580" spans="20:48" x14ac:dyDescent="0.25">
      <c r="T35580" s="110"/>
    </row>
    <row r="35581" spans="20:48" x14ac:dyDescent="0.25">
      <c r="T35581" s="110"/>
    </row>
    <row r="35582" spans="20:48" x14ac:dyDescent="0.25">
      <c r="T35582" s="110"/>
    </row>
    <row r="35583" spans="20:48" x14ac:dyDescent="0.25">
      <c r="T35583" s="110"/>
      <c r="AJ35583" s="111"/>
      <c r="AO35583" s="111"/>
      <c r="AV35583" s="111"/>
    </row>
    <row r="35584" spans="20:48" x14ac:dyDescent="0.25">
      <c r="T35584" s="110"/>
      <c r="AJ35584" s="111"/>
      <c r="AO35584" s="111"/>
      <c r="AP35584" s="111"/>
      <c r="AV35584" s="111"/>
    </row>
    <row r="35585" spans="20:52" x14ac:dyDescent="0.25">
      <c r="T35585" s="110"/>
    </row>
    <row r="35586" spans="20:52" x14ac:dyDescent="0.25">
      <c r="T35586" s="110"/>
      <c r="AZ35586" s="111"/>
    </row>
    <row r="35587" spans="20:52" x14ac:dyDescent="0.25">
      <c r="T35587" s="110"/>
      <c r="AJ35587" s="111"/>
      <c r="AO35587" s="111"/>
      <c r="AV35587" s="111"/>
    </row>
    <row r="35588" spans="20:52" x14ac:dyDescent="0.25">
      <c r="T35588" s="110"/>
      <c r="AJ35588" s="111"/>
      <c r="AO35588" s="111"/>
      <c r="AV35588" s="111"/>
    </row>
    <row r="35589" spans="20:52" x14ac:dyDescent="0.25">
      <c r="T35589" s="110"/>
      <c r="AV35589" s="111"/>
      <c r="AZ35589" s="111"/>
    </row>
    <row r="35590" spans="20:52" x14ac:dyDescent="0.25">
      <c r="T35590" s="110"/>
      <c r="AJ35590" s="111"/>
      <c r="AO35590" s="111"/>
      <c r="AT35590" s="111"/>
    </row>
    <row r="35591" spans="20:52" x14ac:dyDescent="0.25">
      <c r="T35591" s="110"/>
      <c r="AJ35591" s="111"/>
      <c r="AO35591" s="111"/>
      <c r="AP35591" s="111"/>
      <c r="AR35591" s="111"/>
      <c r="AV35591" s="111"/>
    </row>
    <row r="35592" spans="20:52" x14ac:dyDescent="0.25">
      <c r="T35592" s="110"/>
    </row>
    <row r="35593" spans="20:52" x14ac:dyDescent="0.25">
      <c r="T35593" s="110"/>
    </row>
    <row r="35594" spans="20:52" x14ac:dyDescent="0.25">
      <c r="T35594" s="110"/>
    </row>
    <row r="35595" spans="20:52" x14ac:dyDescent="0.25">
      <c r="T35595" s="110"/>
    </row>
    <row r="35596" spans="20:52" x14ac:dyDescent="0.25">
      <c r="T35596" s="110"/>
    </row>
    <row r="35597" spans="20:52" x14ac:dyDescent="0.25">
      <c r="T35597" s="110"/>
      <c r="AV35597" s="111"/>
    </row>
    <row r="35598" spans="20:52" x14ac:dyDescent="0.25">
      <c r="T35598" s="110"/>
      <c r="AJ35598" s="111"/>
      <c r="AO35598" s="111"/>
      <c r="AP35598" s="111"/>
    </row>
    <row r="35599" spans="20:52" x14ac:dyDescent="0.25">
      <c r="T35599" s="110"/>
    </row>
    <row r="35600" spans="20:52" x14ac:dyDescent="0.25">
      <c r="T35600" s="110"/>
    </row>
    <row r="35601" spans="20:52" x14ac:dyDescent="0.25">
      <c r="T35601" s="110"/>
    </row>
    <row r="35602" spans="20:52" x14ac:dyDescent="0.25">
      <c r="T35602" s="110"/>
      <c r="AJ35602" s="111"/>
      <c r="AO35602" s="111"/>
      <c r="AV35602" s="111"/>
    </row>
    <row r="35603" spans="20:52" x14ac:dyDescent="0.25">
      <c r="T35603" s="110"/>
      <c r="AV35603" s="111"/>
    </row>
    <row r="35604" spans="20:52" x14ac:dyDescent="0.25">
      <c r="T35604" s="110"/>
    </row>
    <row r="35605" spans="20:52" x14ac:dyDescent="0.25">
      <c r="T35605" s="110"/>
      <c r="AJ35605" s="111"/>
      <c r="AO35605" s="111"/>
      <c r="AP35605" s="111"/>
      <c r="AV35605" s="111"/>
    </row>
    <row r="35606" spans="20:52" x14ac:dyDescent="0.25">
      <c r="T35606" s="110"/>
      <c r="AV35606" s="111"/>
    </row>
    <row r="35607" spans="20:52" x14ac:dyDescent="0.25">
      <c r="T35607" s="110"/>
      <c r="AJ35607" s="111"/>
      <c r="AO35607" s="111"/>
      <c r="AP35607" s="111"/>
      <c r="AV35607" s="111"/>
    </row>
    <row r="35608" spans="20:52" x14ac:dyDescent="0.25">
      <c r="T35608" s="110"/>
    </row>
    <row r="35609" spans="20:52" x14ac:dyDescent="0.25">
      <c r="T35609" s="110"/>
      <c r="AJ35609" s="111"/>
      <c r="AO35609" s="111"/>
      <c r="AV35609" s="111"/>
      <c r="AZ35609" s="111"/>
    </row>
    <row r="35610" spans="20:52" x14ac:dyDescent="0.25">
      <c r="T35610" s="110"/>
    </row>
    <row r="35611" spans="20:52" x14ac:dyDescent="0.25">
      <c r="T35611" s="110"/>
      <c r="AJ35611" s="111"/>
      <c r="AO35611" s="111"/>
      <c r="AP35611" s="111"/>
    </row>
    <row r="35612" spans="20:52" x14ac:dyDescent="0.25">
      <c r="T35612" s="110"/>
    </row>
    <row r="35613" spans="20:52" x14ac:dyDescent="0.25">
      <c r="T35613" s="110"/>
      <c r="AV35613" s="111"/>
    </row>
    <row r="35614" spans="20:52" x14ac:dyDescent="0.25">
      <c r="T35614" s="110"/>
      <c r="AJ35614" s="111"/>
      <c r="AP35614" s="111"/>
      <c r="AV35614" s="111"/>
    </row>
    <row r="35615" spans="20:52" x14ac:dyDescent="0.25">
      <c r="T35615" s="110"/>
    </row>
    <row r="35616" spans="20:52" x14ac:dyDescent="0.25">
      <c r="T35616" s="110"/>
      <c r="AJ35616" s="111"/>
      <c r="AO35616" s="111"/>
      <c r="AV35616" s="111"/>
    </row>
    <row r="35617" spans="20:48" x14ac:dyDescent="0.25">
      <c r="T35617" s="110"/>
      <c r="AJ35617" s="111"/>
      <c r="AO35617" s="111"/>
      <c r="AV35617" s="111"/>
    </row>
    <row r="35618" spans="20:48" x14ac:dyDescent="0.25">
      <c r="T35618" s="110"/>
    </row>
    <row r="35619" spans="20:48" x14ac:dyDescent="0.25">
      <c r="T35619" s="110"/>
    </row>
    <row r="35620" spans="20:48" x14ac:dyDescent="0.25">
      <c r="T35620" s="110"/>
    </row>
    <row r="35621" spans="20:48" x14ac:dyDescent="0.25">
      <c r="T35621" s="110"/>
      <c r="AP35621" s="111"/>
    </row>
    <row r="35622" spans="20:48" x14ac:dyDescent="0.25">
      <c r="T35622" s="110"/>
      <c r="AJ35622" s="111"/>
      <c r="AO35622" s="111"/>
      <c r="AT35622" s="111"/>
    </row>
    <row r="35623" spans="20:48" x14ac:dyDescent="0.25">
      <c r="T35623" s="110"/>
      <c r="AJ35623" s="111"/>
      <c r="AO35623" s="111"/>
      <c r="AV35623" s="111"/>
    </row>
    <row r="35624" spans="20:48" x14ac:dyDescent="0.25">
      <c r="T35624" s="110"/>
    </row>
    <row r="35625" spans="20:48" x14ac:dyDescent="0.25">
      <c r="T35625" s="110"/>
    </row>
    <row r="35626" spans="20:48" x14ac:dyDescent="0.25">
      <c r="T35626" s="110"/>
    </row>
    <row r="35627" spans="20:48" x14ac:dyDescent="0.25">
      <c r="T35627" s="110"/>
    </row>
    <row r="35628" spans="20:48" x14ac:dyDescent="0.25">
      <c r="T35628" s="110"/>
      <c r="AJ35628" s="111"/>
      <c r="AO35628" s="111"/>
      <c r="AR35628" s="111"/>
    </row>
    <row r="35629" spans="20:48" x14ac:dyDescent="0.25">
      <c r="T35629" s="110"/>
    </row>
    <row r="35630" spans="20:48" x14ac:dyDescent="0.25">
      <c r="T35630" s="110"/>
      <c r="AJ35630" s="111"/>
      <c r="AO35630" s="111"/>
      <c r="AV35630" s="111"/>
    </row>
    <row r="35631" spans="20:48" x14ac:dyDescent="0.25">
      <c r="T35631" s="110"/>
    </row>
    <row r="35632" spans="20:48" x14ac:dyDescent="0.25">
      <c r="T35632" s="110"/>
      <c r="AT35632" s="111"/>
      <c r="AV35632" s="111"/>
    </row>
    <row r="35633" spans="20:52" x14ac:dyDescent="0.25">
      <c r="T35633" s="110"/>
      <c r="AJ35633" s="111"/>
      <c r="AO35633" s="111"/>
      <c r="AV35633" s="111"/>
      <c r="AZ35633" s="111"/>
    </row>
    <row r="35634" spans="20:52" x14ac:dyDescent="0.25">
      <c r="T35634" s="110"/>
      <c r="AJ35634" s="111"/>
      <c r="AO35634" s="111"/>
      <c r="AV35634" s="111"/>
    </row>
    <row r="35635" spans="20:52" x14ac:dyDescent="0.25">
      <c r="T35635" s="110"/>
      <c r="AV35635" s="111"/>
    </row>
    <row r="35636" spans="20:52" x14ac:dyDescent="0.25">
      <c r="T35636" s="110"/>
      <c r="AV35636" s="111"/>
    </row>
    <row r="35637" spans="20:52" x14ac:dyDescent="0.25">
      <c r="T35637" s="110"/>
    </row>
    <row r="35638" spans="20:52" x14ac:dyDescent="0.25">
      <c r="T35638" s="110"/>
      <c r="AJ35638" s="111"/>
      <c r="AP35638" s="111"/>
      <c r="AT35638" s="111"/>
    </row>
    <row r="35639" spans="20:52" x14ac:dyDescent="0.25">
      <c r="T35639" s="110"/>
      <c r="AJ35639" s="111"/>
      <c r="AO35639" s="111"/>
      <c r="AV35639" s="111"/>
    </row>
    <row r="35640" spans="20:52" x14ac:dyDescent="0.25">
      <c r="T35640" s="110"/>
      <c r="AJ35640" s="111"/>
      <c r="AO35640" s="111"/>
      <c r="AP35640" s="111"/>
      <c r="AV35640" s="111"/>
    </row>
    <row r="35641" spans="20:52" x14ac:dyDescent="0.25">
      <c r="T35641" s="110"/>
    </row>
    <row r="35642" spans="20:52" x14ac:dyDescent="0.25">
      <c r="T35642" s="110"/>
    </row>
    <row r="35643" spans="20:52" x14ac:dyDescent="0.25">
      <c r="T35643" s="110"/>
      <c r="AJ35643" s="111"/>
      <c r="AO35643" s="111"/>
      <c r="AV35643" s="111"/>
    </row>
    <row r="35644" spans="20:52" x14ac:dyDescent="0.25">
      <c r="T35644" s="110"/>
      <c r="AJ35644" s="111"/>
      <c r="AO35644" s="111"/>
      <c r="AV35644" s="111"/>
    </row>
    <row r="35645" spans="20:52" x14ac:dyDescent="0.25">
      <c r="T35645" s="110"/>
      <c r="AV35645" s="111"/>
    </row>
    <row r="35646" spans="20:52" x14ac:dyDescent="0.25">
      <c r="T35646" s="110"/>
    </row>
    <row r="35647" spans="20:52" x14ac:dyDescent="0.25">
      <c r="T35647" s="110"/>
    </row>
    <row r="35648" spans="20:52" x14ac:dyDescent="0.25">
      <c r="T35648" s="110"/>
      <c r="AJ35648" s="111"/>
      <c r="AO35648" s="111"/>
      <c r="AT35648" s="111"/>
      <c r="AV35648" s="111"/>
    </row>
    <row r="35649" spans="20:52" x14ac:dyDescent="0.25">
      <c r="T35649" s="110"/>
      <c r="AJ35649" s="111"/>
      <c r="AO35649" s="111"/>
      <c r="AP35649" s="111"/>
      <c r="AV35649" s="111"/>
    </row>
    <row r="35650" spans="20:52" x14ac:dyDescent="0.25">
      <c r="T35650" s="110"/>
      <c r="AJ35650" s="111"/>
      <c r="AO35650" s="111"/>
      <c r="AP35650" s="111"/>
    </row>
    <row r="35651" spans="20:52" x14ac:dyDescent="0.25">
      <c r="T35651" s="110"/>
      <c r="AO35651" s="111"/>
      <c r="AT35651" s="111"/>
      <c r="AV35651" s="111"/>
    </row>
    <row r="35652" spans="20:52" x14ac:dyDescent="0.25">
      <c r="T35652" s="110"/>
    </row>
    <row r="35653" spans="20:52" x14ac:dyDescent="0.25">
      <c r="T35653" s="110"/>
      <c r="AZ35653" s="111"/>
    </row>
    <row r="35654" spans="20:52" x14ac:dyDescent="0.25">
      <c r="T35654" s="110"/>
      <c r="AJ35654" s="111"/>
      <c r="AO35654" s="111"/>
    </row>
    <row r="35655" spans="20:52" x14ac:dyDescent="0.25">
      <c r="T35655" s="110"/>
      <c r="AJ35655" s="111"/>
      <c r="AO35655" s="111"/>
      <c r="AV35655" s="111"/>
    </row>
    <row r="35656" spans="20:52" x14ac:dyDescent="0.25">
      <c r="T35656" s="110"/>
      <c r="AZ35656" s="111"/>
    </row>
    <row r="35657" spans="20:52" x14ac:dyDescent="0.25">
      <c r="T35657" s="110"/>
      <c r="AJ35657" s="111"/>
      <c r="AO35657" s="111"/>
      <c r="AP35657" s="111"/>
      <c r="AV35657" s="111"/>
    </row>
    <row r="35658" spans="20:52" x14ac:dyDescent="0.25">
      <c r="T35658" s="110"/>
      <c r="AJ35658" s="111"/>
      <c r="AO35658" s="111"/>
      <c r="AT35658" s="111"/>
    </row>
    <row r="35659" spans="20:52" x14ac:dyDescent="0.25">
      <c r="T35659" s="110"/>
    </row>
    <row r="35660" spans="20:52" x14ac:dyDescent="0.25">
      <c r="T35660" s="110"/>
    </row>
    <row r="35661" spans="20:52" x14ac:dyDescent="0.25">
      <c r="T35661" s="110"/>
      <c r="AJ35661" s="111"/>
      <c r="AO35661" s="111"/>
      <c r="AV35661" s="111"/>
    </row>
    <row r="35662" spans="20:52" x14ac:dyDescent="0.25">
      <c r="T35662" s="110"/>
    </row>
    <row r="35663" spans="20:52" x14ac:dyDescent="0.25">
      <c r="T35663" s="110"/>
    </row>
    <row r="35664" spans="20:52" x14ac:dyDescent="0.25">
      <c r="T35664" s="110"/>
      <c r="AJ35664" s="111"/>
      <c r="AO35664" s="111"/>
      <c r="AV35664" s="111"/>
    </row>
    <row r="35665" spans="20:52" x14ac:dyDescent="0.25">
      <c r="T35665" s="110"/>
    </row>
    <row r="35666" spans="20:52" x14ac:dyDescent="0.25">
      <c r="T35666" s="110"/>
      <c r="AJ35666" s="111"/>
      <c r="AO35666" s="111"/>
      <c r="AP35666" s="111"/>
      <c r="AV35666" s="111"/>
    </row>
    <row r="35667" spans="20:52" x14ac:dyDescent="0.25">
      <c r="T35667" s="110"/>
    </row>
    <row r="35668" spans="20:52" x14ac:dyDescent="0.25">
      <c r="T35668" s="110"/>
    </row>
    <row r="35669" spans="20:52" x14ac:dyDescent="0.25">
      <c r="T35669" s="110"/>
      <c r="AP35669" s="111"/>
      <c r="AV35669" s="111"/>
    </row>
    <row r="35670" spans="20:52" x14ac:dyDescent="0.25">
      <c r="T35670" s="110"/>
    </row>
    <row r="35671" spans="20:52" x14ac:dyDescent="0.25">
      <c r="T35671" s="110"/>
      <c r="AP35671" s="111"/>
    </row>
    <row r="35672" spans="20:52" x14ac:dyDescent="0.25">
      <c r="T35672" s="110"/>
      <c r="AJ35672" s="111"/>
      <c r="AO35672" s="111"/>
      <c r="AP35672" s="111"/>
      <c r="AV35672" s="111"/>
    </row>
    <row r="35673" spans="20:52" x14ac:dyDescent="0.25">
      <c r="T35673" s="110"/>
      <c r="AJ35673" s="111"/>
      <c r="AO35673" s="111"/>
      <c r="AV35673" s="111"/>
    </row>
    <row r="35674" spans="20:52" x14ac:dyDescent="0.25">
      <c r="T35674" s="110"/>
    </row>
    <row r="35675" spans="20:52" x14ac:dyDescent="0.25">
      <c r="T35675" s="110"/>
      <c r="AJ35675" s="111"/>
      <c r="AO35675" s="111"/>
      <c r="AV35675" s="111"/>
      <c r="AZ35675" s="111"/>
    </row>
    <row r="35676" spans="20:52" x14ac:dyDescent="0.25">
      <c r="T35676" s="110"/>
      <c r="AR35676" s="111"/>
      <c r="AV35676" s="111"/>
    </row>
    <row r="35677" spans="20:52" x14ac:dyDescent="0.25">
      <c r="T35677" s="110"/>
      <c r="AZ35677" s="111"/>
    </row>
    <row r="35678" spans="20:52" x14ac:dyDescent="0.25">
      <c r="T35678" s="110"/>
      <c r="AJ35678" s="111"/>
      <c r="AO35678" s="111"/>
      <c r="AV35678" s="111"/>
    </row>
    <row r="35679" spans="20:52" x14ac:dyDescent="0.25">
      <c r="T35679" s="110"/>
      <c r="AJ35679" s="111"/>
      <c r="AO35679" s="111"/>
      <c r="AP35679" s="111"/>
      <c r="AV35679" s="111"/>
    </row>
    <row r="35680" spans="20:52" x14ac:dyDescent="0.25">
      <c r="T35680" s="110"/>
    </row>
    <row r="35681" spans="20:52" x14ac:dyDescent="0.25">
      <c r="T35681" s="110"/>
    </row>
    <row r="35682" spans="20:52" x14ac:dyDescent="0.25">
      <c r="T35682" s="110"/>
      <c r="AJ35682" s="111"/>
      <c r="AO35682" s="111"/>
      <c r="AV35682" s="111"/>
    </row>
    <row r="35683" spans="20:52" x14ac:dyDescent="0.25">
      <c r="T35683" s="110"/>
      <c r="AJ35683" s="111"/>
      <c r="AO35683" s="111"/>
      <c r="AZ35683" s="111"/>
    </row>
    <row r="35684" spans="20:52" x14ac:dyDescent="0.25">
      <c r="T35684" s="110"/>
      <c r="AJ35684" s="111"/>
      <c r="AO35684" s="111"/>
      <c r="AP35684" s="111"/>
      <c r="AV35684" s="111"/>
      <c r="AZ35684" s="111"/>
    </row>
    <row r="35685" spans="20:52" x14ac:dyDescent="0.25">
      <c r="T35685" s="110"/>
    </row>
    <row r="35686" spans="20:52" x14ac:dyDescent="0.25">
      <c r="T35686" s="110"/>
    </row>
    <row r="35687" spans="20:52" x14ac:dyDescent="0.25">
      <c r="T35687" s="110"/>
      <c r="AJ35687" s="111"/>
      <c r="AO35687" s="111"/>
      <c r="AP35687" s="111"/>
      <c r="AV35687" s="111"/>
      <c r="AZ35687" s="111"/>
    </row>
    <row r="35688" spans="20:52" x14ac:dyDescent="0.25">
      <c r="T35688" s="110"/>
    </row>
    <row r="35689" spans="20:52" x14ac:dyDescent="0.25">
      <c r="T35689" s="110"/>
      <c r="AZ35689" s="111"/>
    </row>
    <row r="35690" spans="20:52" x14ac:dyDescent="0.25">
      <c r="T35690" s="110"/>
      <c r="AJ35690" s="111"/>
      <c r="AO35690" s="111"/>
      <c r="AV35690" s="111"/>
    </row>
    <row r="35691" spans="20:52" x14ac:dyDescent="0.25">
      <c r="T35691" s="110"/>
      <c r="AJ35691" s="111"/>
      <c r="AO35691" s="111"/>
      <c r="AT35691" s="111"/>
      <c r="AV35691" s="111"/>
    </row>
    <row r="35692" spans="20:52" x14ac:dyDescent="0.25">
      <c r="T35692" s="110"/>
      <c r="AV35692" s="111"/>
    </row>
    <row r="35693" spans="20:52" x14ac:dyDescent="0.25">
      <c r="T35693" s="110"/>
      <c r="AJ35693" s="111"/>
      <c r="AO35693" s="111"/>
      <c r="AV35693" s="111"/>
    </row>
    <row r="35694" spans="20:52" x14ac:dyDescent="0.25">
      <c r="T35694" s="110"/>
    </row>
    <row r="35695" spans="20:52" x14ac:dyDescent="0.25">
      <c r="T35695" s="110"/>
      <c r="AJ35695" s="111"/>
      <c r="AO35695" s="111"/>
      <c r="AP35695" s="111"/>
    </row>
    <row r="35696" spans="20:52" x14ac:dyDescent="0.25">
      <c r="T35696" s="110"/>
      <c r="AJ35696" s="111"/>
      <c r="AP35696" s="111"/>
      <c r="AV35696" s="111"/>
    </row>
    <row r="35697" spans="20:48" x14ac:dyDescent="0.25">
      <c r="T35697" s="110"/>
      <c r="AJ35697" s="111"/>
      <c r="AO35697" s="111"/>
      <c r="AP35697" s="111"/>
      <c r="AV35697" s="111"/>
    </row>
    <row r="35698" spans="20:48" x14ac:dyDescent="0.25">
      <c r="T35698" s="110"/>
    </row>
    <row r="35699" spans="20:48" x14ac:dyDescent="0.25">
      <c r="T35699" s="110"/>
      <c r="AJ35699" s="111"/>
      <c r="AO35699" s="111"/>
      <c r="AR35699" s="111"/>
      <c r="AV35699" s="111"/>
    </row>
    <row r="35700" spans="20:48" x14ac:dyDescent="0.25">
      <c r="T35700" s="110"/>
    </row>
    <row r="35701" spans="20:48" x14ac:dyDescent="0.25">
      <c r="T35701" s="110"/>
      <c r="AJ35701" s="111"/>
      <c r="AO35701" s="111"/>
      <c r="AP35701" s="111"/>
      <c r="AV35701" s="111"/>
    </row>
    <row r="35702" spans="20:48" x14ac:dyDescent="0.25">
      <c r="T35702" s="110"/>
    </row>
    <row r="35703" spans="20:48" x14ac:dyDescent="0.25">
      <c r="T35703" s="110"/>
    </row>
    <row r="35704" spans="20:48" x14ac:dyDescent="0.25">
      <c r="T35704" s="110"/>
      <c r="AJ35704" s="111"/>
      <c r="AO35704" s="111"/>
      <c r="AP35704" s="111"/>
      <c r="AV35704" s="111"/>
    </row>
    <row r="35705" spans="20:48" x14ac:dyDescent="0.25">
      <c r="T35705" s="110"/>
      <c r="AJ35705" s="111"/>
      <c r="AO35705" s="111"/>
      <c r="AP35705" s="111"/>
      <c r="AV35705" s="111"/>
    </row>
    <row r="35706" spans="20:48" x14ac:dyDescent="0.25">
      <c r="T35706" s="110"/>
      <c r="AJ35706" s="111"/>
      <c r="AO35706" s="111"/>
      <c r="AP35706" s="111"/>
      <c r="AV35706" s="111"/>
    </row>
    <row r="35707" spans="20:48" x14ac:dyDescent="0.25">
      <c r="T35707" s="110"/>
      <c r="AJ35707" s="111"/>
      <c r="AO35707" s="111"/>
      <c r="AV35707" s="111"/>
    </row>
    <row r="35708" spans="20:48" x14ac:dyDescent="0.25">
      <c r="T35708" s="110"/>
    </row>
    <row r="35709" spans="20:48" x14ac:dyDescent="0.25">
      <c r="T35709" s="110"/>
    </row>
    <row r="35710" spans="20:48" x14ac:dyDescent="0.25">
      <c r="T35710" s="110"/>
      <c r="AJ35710" s="111"/>
      <c r="AO35710" s="111"/>
      <c r="AT35710" s="111"/>
      <c r="AV35710" s="111"/>
    </row>
    <row r="35711" spans="20:48" x14ac:dyDescent="0.25">
      <c r="T35711" s="110"/>
      <c r="AJ35711" s="111"/>
      <c r="AP35711" s="111"/>
    </row>
    <row r="35712" spans="20:48" x14ac:dyDescent="0.25">
      <c r="T35712" s="110"/>
      <c r="AJ35712" s="111"/>
      <c r="AO35712" s="111"/>
      <c r="AV35712" s="111"/>
    </row>
    <row r="35713" spans="20:52" x14ac:dyDescent="0.25">
      <c r="T35713" s="110"/>
    </row>
    <row r="35714" spans="20:52" x14ac:dyDescent="0.25">
      <c r="T35714" s="110"/>
    </row>
    <row r="35715" spans="20:52" x14ac:dyDescent="0.25">
      <c r="T35715" s="110"/>
      <c r="AJ35715" s="111"/>
      <c r="AO35715" s="111"/>
      <c r="AP35715" s="111"/>
      <c r="AV35715" s="111"/>
    </row>
    <row r="35716" spans="20:52" x14ac:dyDescent="0.25">
      <c r="T35716" s="110"/>
      <c r="AT35716" s="111"/>
      <c r="AV35716" s="111"/>
    </row>
    <row r="35717" spans="20:52" x14ac:dyDescent="0.25">
      <c r="T35717" s="110"/>
      <c r="AZ35717" s="111"/>
    </row>
    <row r="35718" spans="20:52" x14ac:dyDescent="0.25">
      <c r="T35718" s="110"/>
    </row>
    <row r="35719" spans="20:52" x14ac:dyDescent="0.25">
      <c r="T35719" s="110"/>
      <c r="AJ35719" s="111"/>
      <c r="AO35719" s="111"/>
      <c r="AP35719" s="111"/>
      <c r="AT35719" s="111"/>
      <c r="AV35719" s="111"/>
    </row>
    <row r="35720" spans="20:52" x14ac:dyDescent="0.25">
      <c r="T35720" s="110"/>
      <c r="AZ35720" s="111"/>
    </row>
    <row r="35721" spans="20:52" x14ac:dyDescent="0.25">
      <c r="T35721" s="110"/>
      <c r="AJ35721" s="111"/>
      <c r="AO35721" s="111"/>
      <c r="AP35721" s="111"/>
      <c r="AV35721" s="111"/>
    </row>
    <row r="35722" spans="20:52" x14ac:dyDescent="0.25">
      <c r="T35722" s="110"/>
      <c r="AJ35722" s="111"/>
      <c r="AO35722" s="111"/>
      <c r="AP35722" s="111"/>
      <c r="AV35722" s="111"/>
      <c r="AZ35722" s="111"/>
    </row>
    <row r="35723" spans="20:52" x14ac:dyDescent="0.25">
      <c r="T35723" s="110"/>
      <c r="AJ35723" s="111"/>
      <c r="AO35723" s="111"/>
      <c r="AV35723" s="111"/>
    </row>
    <row r="35724" spans="20:52" x14ac:dyDescent="0.25">
      <c r="T35724" s="110"/>
      <c r="AJ35724" s="111"/>
      <c r="AO35724" s="111"/>
    </row>
    <row r="35725" spans="20:52" x14ac:dyDescent="0.25">
      <c r="T35725" s="110"/>
      <c r="AV35725" s="111"/>
    </row>
    <row r="35726" spans="20:52" x14ac:dyDescent="0.25">
      <c r="T35726" s="110"/>
    </row>
    <row r="35727" spans="20:52" x14ac:dyDescent="0.25">
      <c r="T35727" s="110"/>
      <c r="AJ35727" s="111"/>
      <c r="AO35727" s="111"/>
      <c r="AP35727" s="111"/>
      <c r="AV35727" s="111"/>
    </row>
    <row r="35728" spans="20:52" x14ac:dyDescent="0.25">
      <c r="T35728" s="110"/>
      <c r="AJ35728" s="111"/>
      <c r="AO35728" s="111"/>
      <c r="AV35728" s="111"/>
      <c r="AZ35728" s="111"/>
    </row>
    <row r="35729" spans="20:52" x14ac:dyDescent="0.25">
      <c r="T35729" s="110"/>
    </row>
    <row r="35730" spans="20:52" x14ac:dyDescent="0.25">
      <c r="T35730" s="110"/>
      <c r="AJ35730" s="111"/>
      <c r="AO35730" s="111"/>
      <c r="AP35730" s="111"/>
      <c r="AT35730" s="111"/>
    </row>
    <row r="35731" spans="20:52" x14ac:dyDescent="0.25">
      <c r="T35731" s="110"/>
      <c r="AR35731" s="111"/>
      <c r="AT35731" s="111"/>
      <c r="AV35731" s="111"/>
    </row>
    <row r="35732" spans="20:52" x14ac:dyDescent="0.25">
      <c r="T35732" s="110"/>
      <c r="AT35732" s="111"/>
      <c r="AV35732" s="111"/>
    </row>
    <row r="35733" spans="20:52" x14ac:dyDescent="0.25">
      <c r="T35733" s="110"/>
    </row>
    <row r="35734" spans="20:52" x14ac:dyDescent="0.25">
      <c r="T35734" s="110"/>
    </row>
    <row r="35735" spans="20:52" x14ac:dyDescent="0.25">
      <c r="T35735" s="110"/>
      <c r="AJ35735" s="111"/>
      <c r="AO35735" s="111"/>
      <c r="AV35735" s="111"/>
    </row>
    <row r="35736" spans="20:52" x14ac:dyDescent="0.25">
      <c r="T35736" s="110"/>
      <c r="AZ35736" s="111"/>
    </row>
    <row r="35737" spans="20:52" x14ac:dyDescent="0.25">
      <c r="T35737" s="110"/>
      <c r="AV35737" s="111"/>
    </row>
    <row r="35738" spans="20:52" x14ac:dyDescent="0.25">
      <c r="T35738" s="110"/>
      <c r="AV35738" s="111"/>
    </row>
    <row r="35739" spans="20:52" x14ac:dyDescent="0.25">
      <c r="T35739" s="110"/>
      <c r="AJ35739" s="111"/>
      <c r="AO35739" s="111"/>
      <c r="AV35739" s="111"/>
    </row>
    <row r="35740" spans="20:52" x14ac:dyDescent="0.25">
      <c r="T35740" s="110"/>
      <c r="AJ35740" s="111"/>
      <c r="AO35740" s="111"/>
      <c r="AP35740" s="111"/>
      <c r="AV35740" s="111"/>
    </row>
    <row r="35741" spans="20:52" x14ac:dyDescent="0.25">
      <c r="T35741" s="110"/>
      <c r="AJ35741" s="111"/>
      <c r="AV35741" s="111"/>
    </row>
    <row r="35742" spans="20:52" x14ac:dyDescent="0.25">
      <c r="T35742" s="110"/>
    </row>
    <row r="35743" spans="20:52" x14ac:dyDescent="0.25">
      <c r="T35743" s="110"/>
      <c r="AP35743" s="111"/>
    </row>
    <row r="35744" spans="20:52" x14ac:dyDescent="0.25">
      <c r="T35744" s="110"/>
      <c r="AV35744" s="111"/>
    </row>
    <row r="35745" spans="20:52" x14ac:dyDescent="0.25">
      <c r="T35745" s="110"/>
      <c r="AJ35745" s="111"/>
      <c r="AO35745" s="111"/>
      <c r="AV35745" s="111"/>
    </row>
    <row r="35746" spans="20:52" x14ac:dyDescent="0.25">
      <c r="T35746" s="110"/>
      <c r="AJ35746" s="111"/>
      <c r="AO35746" s="111"/>
      <c r="AV35746" s="111"/>
    </row>
    <row r="35747" spans="20:52" x14ac:dyDescent="0.25">
      <c r="T35747" s="110"/>
      <c r="AJ35747" s="111"/>
      <c r="AO35747" s="111"/>
      <c r="AR35747" s="111"/>
      <c r="AT35747" s="111"/>
      <c r="AV35747" s="111"/>
    </row>
    <row r="35748" spans="20:52" x14ac:dyDescent="0.25">
      <c r="T35748" s="110"/>
      <c r="AV35748" s="111"/>
    </row>
    <row r="35749" spans="20:52" x14ac:dyDescent="0.25">
      <c r="T35749" s="110"/>
    </row>
    <row r="35750" spans="20:52" x14ac:dyDescent="0.25">
      <c r="T35750" s="110"/>
      <c r="AJ35750" s="111"/>
      <c r="AO35750" s="111"/>
      <c r="AP35750" s="111"/>
      <c r="AV35750" s="111"/>
    </row>
    <row r="35751" spans="20:52" x14ac:dyDescent="0.25">
      <c r="T35751" s="110"/>
      <c r="AJ35751" s="111"/>
      <c r="AO35751" s="111"/>
      <c r="AP35751" s="111"/>
      <c r="AT35751" s="111"/>
    </row>
    <row r="35752" spans="20:52" x14ac:dyDescent="0.25">
      <c r="T35752" s="110"/>
      <c r="AV35752" s="111"/>
    </row>
    <row r="35753" spans="20:52" x14ac:dyDescent="0.25">
      <c r="T35753" s="110"/>
      <c r="AJ35753" s="111"/>
      <c r="AO35753" s="111"/>
      <c r="AT35753" s="111"/>
    </row>
    <row r="35754" spans="20:52" x14ac:dyDescent="0.25">
      <c r="T35754" s="110"/>
      <c r="AJ35754" s="111"/>
      <c r="AO35754" s="111"/>
      <c r="AV35754" s="111"/>
    </row>
    <row r="35755" spans="20:52" x14ac:dyDescent="0.25">
      <c r="T35755" s="110"/>
    </row>
    <row r="35756" spans="20:52" x14ac:dyDescent="0.25">
      <c r="T35756" s="110"/>
      <c r="AJ35756" s="111"/>
      <c r="AO35756" s="111"/>
      <c r="AP35756" s="111"/>
      <c r="AV35756" s="111"/>
    </row>
    <row r="35757" spans="20:52" x14ac:dyDescent="0.25">
      <c r="T35757" s="110"/>
      <c r="AJ35757" s="111"/>
      <c r="AO35757" s="111"/>
      <c r="AV35757" s="111"/>
    </row>
    <row r="35758" spans="20:52" x14ac:dyDescent="0.25">
      <c r="T35758" s="110"/>
      <c r="AJ35758" s="111"/>
      <c r="AO35758" s="111"/>
      <c r="AP35758" s="111"/>
      <c r="AV35758" s="111"/>
      <c r="AZ35758" s="111"/>
    </row>
    <row r="35759" spans="20:52" x14ac:dyDescent="0.25">
      <c r="T35759" s="110"/>
      <c r="AZ35759" s="111"/>
    </row>
    <row r="35760" spans="20:52" x14ac:dyDescent="0.25">
      <c r="T35760" s="110"/>
      <c r="AJ35760" s="111"/>
      <c r="AP35760" s="111"/>
      <c r="AT35760" s="111"/>
      <c r="AV35760" s="111"/>
    </row>
    <row r="35761" spans="20:52" x14ac:dyDescent="0.25">
      <c r="T35761" s="110"/>
      <c r="AV35761" s="111"/>
      <c r="AZ35761" s="111"/>
    </row>
    <row r="35762" spans="20:52" x14ac:dyDescent="0.25">
      <c r="T35762" s="110"/>
    </row>
    <row r="35763" spans="20:52" x14ac:dyDescent="0.25">
      <c r="T35763" s="110"/>
    </row>
    <row r="35764" spans="20:52" x14ac:dyDescent="0.25">
      <c r="T35764" s="110"/>
      <c r="AP35764" s="111"/>
    </row>
    <row r="35765" spans="20:52" x14ac:dyDescent="0.25">
      <c r="T35765" s="110"/>
      <c r="AJ35765" s="111"/>
      <c r="AV35765" s="111"/>
    </row>
    <row r="35766" spans="20:52" x14ac:dyDescent="0.25">
      <c r="T35766" s="110"/>
    </row>
    <row r="35767" spans="20:52" x14ac:dyDescent="0.25">
      <c r="T35767" s="110"/>
      <c r="AJ35767" s="111"/>
      <c r="AO35767" s="111"/>
      <c r="AV35767" s="111"/>
    </row>
    <row r="35768" spans="20:52" x14ac:dyDescent="0.25">
      <c r="T35768" s="110"/>
    </row>
    <row r="35769" spans="20:52" x14ac:dyDescent="0.25">
      <c r="T35769" s="110"/>
      <c r="AV35769" s="111"/>
    </row>
    <row r="35770" spans="20:52" x14ac:dyDescent="0.25">
      <c r="T35770" s="110"/>
    </row>
    <row r="35771" spans="20:52" x14ac:dyDescent="0.25">
      <c r="T35771" s="110"/>
    </row>
    <row r="35772" spans="20:52" x14ac:dyDescent="0.25">
      <c r="T35772" s="110"/>
      <c r="AJ35772" s="111"/>
      <c r="AO35772" s="111"/>
      <c r="AT35772" s="111"/>
      <c r="AV35772" s="111"/>
    </row>
    <row r="35773" spans="20:52" x14ac:dyDescent="0.25">
      <c r="T35773" s="110"/>
    </row>
    <row r="35774" spans="20:52" x14ac:dyDescent="0.25">
      <c r="T35774" s="110"/>
      <c r="AJ35774" s="111"/>
      <c r="AO35774" s="111"/>
      <c r="AT35774" s="111"/>
      <c r="AV35774" s="111"/>
    </row>
    <row r="35775" spans="20:52" x14ac:dyDescent="0.25">
      <c r="T35775" s="110"/>
    </row>
    <row r="35776" spans="20:52" x14ac:dyDescent="0.25">
      <c r="T35776" s="110"/>
    </row>
    <row r="35777" spans="20:48" x14ac:dyDescent="0.25">
      <c r="T35777" s="110"/>
    </row>
    <row r="35778" spans="20:48" x14ac:dyDescent="0.25">
      <c r="T35778" s="110"/>
      <c r="AJ35778" s="111"/>
      <c r="AO35778" s="111"/>
    </row>
    <row r="35779" spans="20:48" x14ac:dyDescent="0.25">
      <c r="T35779" s="110"/>
      <c r="AJ35779" s="111"/>
      <c r="AO35779" s="111"/>
      <c r="AP35779" s="111"/>
      <c r="AT35779" s="111"/>
    </row>
    <row r="35780" spans="20:48" x14ac:dyDescent="0.25">
      <c r="T35780" s="110"/>
      <c r="AV35780" s="111"/>
    </row>
    <row r="35781" spans="20:48" x14ac:dyDescent="0.25">
      <c r="T35781" s="110"/>
    </row>
    <row r="35782" spans="20:48" x14ac:dyDescent="0.25">
      <c r="T35782" s="110"/>
      <c r="AJ35782" s="111"/>
      <c r="AO35782" s="111"/>
      <c r="AP35782" s="111"/>
      <c r="AV35782" s="111"/>
    </row>
    <row r="35783" spans="20:48" x14ac:dyDescent="0.25">
      <c r="T35783" s="110"/>
    </row>
    <row r="35784" spans="20:48" x14ac:dyDescent="0.25">
      <c r="T35784" s="110"/>
      <c r="AV35784" s="111"/>
    </row>
    <row r="35785" spans="20:48" x14ac:dyDescent="0.25">
      <c r="T35785" s="110"/>
      <c r="AV35785" s="111"/>
    </row>
    <row r="35786" spans="20:48" x14ac:dyDescent="0.25">
      <c r="T35786" s="110"/>
      <c r="AJ35786" s="111"/>
      <c r="AO35786" s="111"/>
      <c r="AP35786" s="111"/>
      <c r="AV35786" s="111"/>
    </row>
    <row r="35787" spans="20:48" x14ac:dyDescent="0.25">
      <c r="T35787" s="110"/>
      <c r="AJ35787" s="111"/>
      <c r="AO35787" s="111"/>
      <c r="AT35787" s="111"/>
    </row>
    <row r="35788" spans="20:48" x14ac:dyDescent="0.25">
      <c r="T35788" s="110"/>
      <c r="AJ35788" s="111"/>
      <c r="AO35788" s="111"/>
      <c r="AT35788" s="111"/>
    </row>
    <row r="35789" spans="20:48" x14ac:dyDescent="0.25">
      <c r="T35789" s="110"/>
      <c r="AJ35789" s="111"/>
      <c r="AO35789" s="111"/>
      <c r="AP35789" s="111"/>
      <c r="AT35789" s="111"/>
      <c r="AV35789" s="111"/>
    </row>
    <row r="35790" spans="20:48" x14ac:dyDescent="0.25">
      <c r="T35790" s="110"/>
      <c r="AJ35790" s="111"/>
      <c r="AO35790" s="111"/>
      <c r="AP35790" s="111"/>
      <c r="AR35790" s="111"/>
      <c r="AV35790" s="111"/>
    </row>
    <row r="35791" spans="20:48" x14ac:dyDescent="0.25">
      <c r="T35791" s="110"/>
      <c r="AJ35791" s="111"/>
      <c r="AO35791" s="111"/>
      <c r="AV35791" s="111"/>
    </row>
    <row r="35792" spans="20:48" x14ac:dyDescent="0.25">
      <c r="T35792" s="110"/>
      <c r="AJ35792" s="111"/>
      <c r="AO35792" s="111"/>
      <c r="AV35792" s="111"/>
    </row>
    <row r="35793" spans="20:52" x14ac:dyDescent="0.25">
      <c r="T35793" s="110"/>
      <c r="AJ35793" s="111"/>
      <c r="AO35793" s="111"/>
      <c r="AV35793" s="111"/>
    </row>
    <row r="35794" spans="20:52" x14ac:dyDescent="0.25">
      <c r="T35794" s="110"/>
      <c r="AJ35794" s="111"/>
      <c r="AO35794" s="111"/>
      <c r="AV35794" s="111"/>
      <c r="AZ35794" s="111"/>
    </row>
    <row r="35795" spans="20:52" x14ac:dyDescent="0.25">
      <c r="T35795" s="110"/>
    </row>
    <row r="35796" spans="20:52" x14ac:dyDescent="0.25">
      <c r="T35796" s="110"/>
      <c r="AJ35796" s="111"/>
      <c r="AO35796" s="111"/>
      <c r="AT35796" s="111"/>
    </row>
    <row r="35797" spans="20:52" x14ac:dyDescent="0.25">
      <c r="T35797" s="110"/>
      <c r="AJ35797" s="111"/>
      <c r="AO35797" s="111"/>
    </row>
    <row r="35798" spans="20:52" x14ac:dyDescent="0.25">
      <c r="T35798" s="110"/>
      <c r="AJ35798" s="111"/>
      <c r="AO35798" s="111"/>
      <c r="AP35798" s="111"/>
    </row>
    <row r="35799" spans="20:52" x14ac:dyDescent="0.25">
      <c r="T35799" s="110"/>
      <c r="AO35799" s="111"/>
      <c r="AV35799" s="111"/>
    </row>
    <row r="35800" spans="20:52" x14ac:dyDescent="0.25">
      <c r="T35800" s="110"/>
      <c r="AJ35800" s="111"/>
      <c r="AO35800" s="111"/>
      <c r="AP35800" s="111"/>
      <c r="AR35800" s="111"/>
      <c r="AT35800" s="111"/>
      <c r="AV35800" s="111"/>
    </row>
    <row r="35801" spans="20:52" x14ac:dyDescent="0.25">
      <c r="T35801" s="110"/>
      <c r="AJ35801" s="111"/>
      <c r="AO35801" s="111"/>
      <c r="AV35801" s="111"/>
    </row>
    <row r="35802" spans="20:52" x14ac:dyDescent="0.25">
      <c r="T35802" s="110"/>
      <c r="AJ35802" s="111"/>
      <c r="AO35802" s="111"/>
      <c r="AP35802" s="111"/>
      <c r="AT35802" s="111"/>
      <c r="AV35802" s="111"/>
    </row>
    <row r="35803" spans="20:52" x14ac:dyDescent="0.25">
      <c r="T35803" s="110"/>
      <c r="AJ35803" s="111"/>
      <c r="AO35803" s="111"/>
      <c r="AP35803" s="111"/>
      <c r="AT35803" s="111"/>
      <c r="AV35803" s="111"/>
    </row>
    <row r="35804" spans="20:52" x14ac:dyDescent="0.25">
      <c r="T35804" s="110"/>
      <c r="AJ35804" s="111"/>
      <c r="AO35804" s="111"/>
      <c r="AP35804" s="111"/>
      <c r="AT35804" s="111"/>
      <c r="AV35804" s="111"/>
    </row>
    <row r="35805" spans="20:52" x14ac:dyDescent="0.25">
      <c r="T35805" s="110"/>
      <c r="AJ35805" s="111"/>
      <c r="AO35805" s="111"/>
      <c r="AV35805" s="111"/>
    </row>
    <row r="35806" spans="20:52" x14ac:dyDescent="0.25">
      <c r="T35806" s="110"/>
      <c r="AJ35806" s="111"/>
      <c r="AO35806" s="111"/>
      <c r="AP35806" s="111"/>
      <c r="AV35806" s="111"/>
    </row>
    <row r="35807" spans="20:52" x14ac:dyDescent="0.25">
      <c r="T35807" s="110"/>
      <c r="AJ35807" s="111"/>
      <c r="AO35807" s="111"/>
      <c r="AP35807" s="111"/>
      <c r="AV35807" s="111"/>
    </row>
    <row r="35808" spans="20:52" x14ac:dyDescent="0.25">
      <c r="T35808" s="110"/>
      <c r="AJ35808" s="111"/>
      <c r="AO35808" s="111"/>
      <c r="AP35808" s="111"/>
      <c r="AV35808" s="111"/>
    </row>
    <row r="35809" spans="20:52" x14ac:dyDescent="0.25">
      <c r="T35809" s="110"/>
      <c r="AJ35809" s="111"/>
      <c r="AO35809" s="111"/>
      <c r="AP35809" s="111"/>
    </row>
    <row r="35810" spans="20:52" x14ac:dyDescent="0.25">
      <c r="T35810" s="110"/>
      <c r="AJ35810" s="111"/>
      <c r="AT35810" s="111"/>
      <c r="AV35810" s="111"/>
    </row>
    <row r="35811" spans="20:52" x14ac:dyDescent="0.25">
      <c r="T35811" s="110"/>
      <c r="AJ35811" s="111"/>
      <c r="AO35811" s="111"/>
      <c r="AP35811" s="111"/>
      <c r="AT35811" s="111"/>
      <c r="AV35811" s="111"/>
    </row>
    <row r="35812" spans="20:52" x14ac:dyDescent="0.25">
      <c r="T35812" s="110"/>
      <c r="AJ35812" s="111"/>
      <c r="AV35812" s="111"/>
    </row>
    <row r="35813" spans="20:52" x14ac:dyDescent="0.25">
      <c r="T35813" s="110"/>
      <c r="AJ35813" s="111"/>
      <c r="AP35813" s="111"/>
      <c r="AT35813" s="111"/>
      <c r="AV35813" s="111"/>
    </row>
    <row r="35814" spans="20:52" x14ac:dyDescent="0.25">
      <c r="T35814" s="110"/>
      <c r="AO35814" s="111"/>
      <c r="AP35814" s="111"/>
      <c r="AT35814" s="111"/>
      <c r="AV35814" s="111"/>
    </row>
    <row r="35815" spans="20:52" x14ac:dyDescent="0.25">
      <c r="T35815" s="110"/>
      <c r="AJ35815" s="111"/>
      <c r="AO35815" s="111"/>
      <c r="AP35815" s="111"/>
      <c r="AT35815" s="111"/>
      <c r="AV35815" s="111"/>
    </row>
    <row r="35816" spans="20:52" x14ac:dyDescent="0.25">
      <c r="T35816" s="110"/>
      <c r="AJ35816" s="111"/>
      <c r="AO35816" s="111"/>
      <c r="AV35816" s="111"/>
    </row>
    <row r="35817" spans="20:52" x14ac:dyDescent="0.25">
      <c r="T35817" s="110"/>
      <c r="AJ35817" s="111"/>
      <c r="AO35817" s="111"/>
      <c r="AV35817" s="111"/>
      <c r="AZ35817" s="111"/>
    </row>
    <row r="35818" spans="20:52" x14ac:dyDescent="0.25">
      <c r="T35818" s="110"/>
      <c r="AZ35818" s="111"/>
    </row>
    <row r="35819" spans="20:52" x14ac:dyDescent="0.25">
      <c r="T35819" s="110"/>
      <c r="AJ35819" s="111"/>
      <c r="AO35819" s="111"/>
      <c r="AP35819" s="111"/>
      <c r="AT35819" s="111"/>
      <c r="AV35819" s="111"/>
    </row>
    <row r="35820" spans="20:52" x14ac:dyDescent="0.25">
      <c r="T35820" s="110"/>
      <c r="AJ35820" s="111"/>
      <c r="AO35820" s="111"/>
      <c r="AT35820" s="111"/>
      <c r="AV35820" s="111"/>
    </row>
    <row r="35821" spans="20:52" x14ac:dyDescent="0.25">
      <c r="T35821" s="110"/>
      <c r="AJ35821" s="111"/>
      <c r="AO35821" s="111"/>
      <c r="AR35821" s="111"/>
      <c r="AV35821" s="111"/>
    </row>
    <row r="35822" spans="20:52" x14ac:dyDescent="0.25">
      <c r="T35822" s="110"/>
      <c r="AO35822" s="111"/>
      <c r="AP35822" s="111"/>
      <c r="AV35822" s="111"/>
    </row>
    <row r="35823" spans="20:52" x14ac:dyDescent="0.25">
      <c r="T35823" s="110"/>
      <c r="AJ35823" s="111"/>
      <c r="AO35823" s="111"/>
      <c r="AV35823" s="111"/>
    </row>
    <row r="35824" spans="20:52" x14ac:dyDescent="0.25">
      <c r="T35824" s="110"/>
    </row>
    <row r="35825" spans="20:52" x14ac:dyDescent="0.25">
      <c r="T35825" s="110"/>
      <c r="AJ35825" s="111"/>
      <c r="AO35825" s="111"/>
      <c r="AV35825" s="111"/>
      <c r="AZ35825" s="111"/>
    </row>
    <row r="35826" spans="20:52" x14ac:dyDescent="0.25">
      <c r="T35826" s="110"/>
      <c r="AJ35826" s="111"/>
      <c r="AO35826" s="111"/>
      <c r="AP35826" s="111"/>
      <c r="AV35826" s="111"/>
    </row>
    <row r="35827" spans="20:52" x14ac:dyDescent="0.25">
      <c r="T35827" s="110"/>
      <c r="AJ35827" s="111"/>
      <c r="AO35827" s="111"/>
      <c r="AP35827" s="111"/>
      <c r="AV35827" s="111"/>
    </row>
    <row r="35828" spans="20:52" x14ac:dyDescent="0.25">
      <c r="T35828" s="110"/>
      <c r="AJ35828" s="111"/>
      <c r="AO35828" s="111"/>
      <c r="AV35828" s="111"/>
    </row>
    <row r="35829" spans="20:52" x14ac:dyDescent="0.25">
      <c r="T35829" s="110"/>
      <c r="AJ35829" s="111"/>
      <c r="AO35829" s="111"/>
      <c r="AV35829" s="111"/>
    </row>
    <row r="35830" spans="20:52" x14ac:dyDescent="0.25">
      <c r="T35830" s="110"/>
      <c r="AJ35830" s="111"/>
      <c r="AO35830" s="111"/>
      <c r="AV35830" s="111"/>
    </row>
    <row r="35831" spans="20:52" x14ac:dyDescent="0.25">
      <c r="T35831" s="110"/>
      <c r="AO35831" s="111"/>
      <c r="AP35831" s="111"/>
      <c r="AV35831" s="111"/>
    </row>
    <row r="35832" spans="20:52" x14ac:dyDescent="0.25">
      <c r="T35832" s="110"/>
      <c r="AO35832" s="111"/>
      <c r="AP35832" s="111"/>
      <c r="AV35832" s="111"/>
    </row>
    <row r="35833" spans="20:52" x14ac:dyDescent="0.25">
      <c r="T35833" s="110"/>
      <c r="AO35833" s="111"/>
      <c r="AP35833" s="111"/>
      <c r="AV35833" s="111"/>
    </row>
    <row r="35834" spans="20:52" x14ac:dyDescent="0.25">
      <c r="T35834" s="110"/>
      <c r="AZ35834" s="111"/>
    </row>
    <row r="35835" spans="20:52" x14ac:dyDescent="0.25">
      <c r="T35835" s="110"/>
      <c r="AJ35835" s="111"/>
      <c r="AO35835" s="111"/>
      <c r="AT35835" s="111"/>
      <c r="AV35835" s="111"/>
    </row>
    <row r="35836" spans="20:52" x14ac:dyDescent="0.25">
      <c r="T35836" s="110"/>
      <c r="AJ35836" s="111"/>
      <c r="AO35836" s="111"/>
      <c r="AP35836" s="111"/>
      <c r="AT35836" s="111"/>
      <c r="AV35836" s="111"/>
      <c r="AZ35836" s="111"/>
    </row>
    <row r="35837" spans="20:52" x14ac:dyDescent="0.25">
      <c r="T35837" s="110"/>
      <c r="AJ35837" s="111"/>
      <c r="AO35837" s="111"/>
      <c r="AP35837" s="111"/>
      <c r="AV35837" s="111"/>
    </row>
    <row r="35838" spans="20:52" x14ac:dyDescent="0.25">
      <c r="T35838" s="110"/>
      <c r="AJ35838" s="111"/>
      <c r="AV35838" s="111"/>
    </row>
    <row r="35839" spans="20:52" x14ac:dyDescent="0.25">
      <c r="T35839" s="110"/>
      <c r="AJ35839" s="111"/>
      <c r="AV35839" s="111"/>
    </row>
    <row r="35840" spans="20:52" x14ac:dyDescent="0.25">
      <c r="T35840" s="110"/>
    </row>
    <row r="35841" spans="20:52" x14ac:dyDescent="0.25">
      <c r="T35841" s="110"/>
      <c r="AJ35841" s="111"/>
      <c r="AO35841" s="111"/>
      <c r="AP35841" s="111"/>
      <c r="AT35841" s="111"/>
      <c r="AV35841" s="111"/>
    </row>
    <row r="35842" spans="20:52" x14ac:dyDescent="0.25">
      <c r="T35842" s="110"/>
      <c r="AJ35842" s="111"/>
      <c r="AO35842" s="111"/>
      <c r="AP35842" s="111"/>
      <c r="AV35842" s="111"/>
    </row>
    <row r="35843" spans="20:52" x14ac:dyDescent="0.25">
      <c r="T35843" s="110"/>
    </row>
    <row r="35844" spans="20:52" x14ac:dyDescent="0.25">
      <c r="T35844" s="110"/>
      <c r="AJ35844" s="111"/>
      <c r="AO35844" s="111"/>
    </row>
    <row r="35845" spans="20:52" x14ac:dyDescent="0.25">
      <c r="T35845" s="110"/>
      <c r="AJ35845" s="111"/>
      <c r="AO35845" s="111"/>
      <c r="AP35845" s="111"/>
    </row>
    <row r="35846" spans="20:52" x14ac:dyDescent="0.25">
      <c r="T35846" s="110"/>
    </row>
    <row r="35847" spans="20:52" x14ac:dyDescent="0.25">
      <c r="T35847" s="110"/>
      <c r="AO35847" s="111"/>
      <c r="AP35847" s="111"/>
      <c r="AV35847" s="111"/>
    </row>
    <row r="35848" spans="20:52" x14ac:dyDescent="0.25">
      <c r="T35848" s="110"/>
      <c r="AJ35848" s="111"/>
      <c r="AO35848" s="111"/>
      <c r="AP35848" s="111"/>
      <c r="AR35848" s="111"/>
      <c r="AV35848" s="111"/>
    </row>
    <row r="35849" spans="20:52" x14ac:dyDescent="0.25">
      <c r="T35849" s="110"/>
      <c r="AJ35849" s="111"/>
      <c r="AO35849" s="111"/>
      <c r="AP35849" s="111"/>
      <c r="AR35849" s="111"/>
      <c r="AT35849" s="111"/>
      <c r="AV35849" s="111"/>
      <c r="AZ35849" s="111"/>
    </row>
    <row r="35850" spans="20:52" x14ac:dyDescent="0.25">
      <c r="T35850" s="110"/>
      <c r="AJ35850" s="111"/>
      <c r="AO35850" s="111"/>
      <c r="AV35850" s="111"/>
      <c r="AZ35850" s="111"/>
    </row>
    <row r="35851" spans="20:52" x14ac:dyDescent="0.25">
      <c r="T35851" s="110"/>
      <c r="AJ35851" s="111"/>
      <c r="AO35851" s="111"/>
      <c r="AP35851" s="111"/>
      <c r="AT35851" s="111"/>
      <c r="AV35851" s="111"/>
    </row>
    <row r="35852" spans="20:52" x14ac:dyDescent="0.25">
      <c r="T35852" s="110"/>
      <c r="AV35852" s="111"/>
    </row>
    <row r="35853" spans="20:52" x14ac:dyDescent="0.25">
      <c r="T35853" s="110"/>
    </row>
    <row r="35854" spans="20:52" x14ac:dyDescent="0.25">
      <c r="T35854" s="110"/>
    </row>
    <row r="35855" spans="20:52" x14ac:dyDescent="0.25">
      <c r="T35855" s="110"/>
      <c r="AJ35855" s="111"/>
      <c r="AO35855" s="111"/>
      <c r="AP35855" s="111"/>
      <c r="AV35855" s="111"/>
    </row>
    <row r="35856" spans="20:52" x14ac:dyDescent="0.25">
      <c r="T35856" s="110"/>
      <c r="AJ35856" s="111"/>
      <c r="AO35856" s="111"/>
      <c r="AP35856" s="111"/>
      <c r="AT35856" s="111"/>
      <c r="AV35856" s="111"/>
    </row>
    <row r="35857" spans="20:52" x14ac:dyDescent="0.25">
      <c r="T35857" s="110"/>
    </row>
    <row r="35858" spans="20:52" x14ac:dyDescent="0.25">
      <c r="T35858" s="110"/>
      <c r="AZ35858" s="111"/>
    </row>
    <row r="35859" spans="20:52" x14ac:dyDescent="0.25">
      <c r="T35859" s="110"/>
      <c r="AJ35859" s="111"/>
      <c r="AO35859" s="111"/>
      <c r="AP35859" s="111"/>
      <c r="AT35859" s="111"/>
      <c r="AV35859" s="111"/>
    </row>
    <row r="35860" spans="20:52" x14ac:dyDescent="0.25">
      <c r="T35860" s="110"/>
      <c r="AJ35860" s="111"/>
      <c r="AO35860" s="111"/>
      <c r="AT35860" s="111"/>
      <c r="AV35860" s="111"/>
    </row>
    <row r="35861" spans="20:52" x14ac:dyDescent="0.25">
      <c r="T35861" s="110"/>
      <c r="AJ35861" s="111"/>
      <c r="AO35861" s="111"/>
      <c r="AP35861" s="111"/>
      <c r="AT35861" s="111"/>
      <c r="AV35861" s="111"/>
    </row>
    <row r="35862" spans="20:52" x14ac:dyDescent="0.25">
      <c r="T35862" s="110"/>
      <c r="AJ35862" s="111"/>
      <c r="AO35862" s="111"/>
      <c r="AV35862" s="111"/>
    </row>
    <row r="35863" spans="20:52" x14ac:dyDescent="0.25">
      <c r="T35863" s="110"/>
    </row>
    <row r="35864" spans="20:52" x14ac:dyDescent="0.25">
      <c r="T35864" s="110"/>
      <c r="AJ35864" s="111"/>
      <c r="AO35864" s="111"/>
      <c r="AV35864" s="111"/>
    </row>
    <row r="35865" spans="20:52" x14ac:dyDescent="0.25">
      <c r="T35865" s="110"/>
      <c r="AJ35865" s="111"/>
      <c r="AO35865" s="111"/>
      <c r="AV35865" s="111"/>
    </row>
    <row r="35866" spans="20:52" x14ac:dyDescent="0.25">
      <c r="T35866" s="110"/>
      <c r="AJ35866" s="111"/>
      <c r="AO35866" s="111"/>
      <c r="AV35866" s="111"/>
    </row>
    <row r="35867" spans="20:52" x14ac:dyDescent="0.25">
      <c r="T35867" s="110"/>
    </row>
    <row r="35868" spans="20:52" x14ac:dyDescent="0.25">
      <c r="T35868" s="110"/>
    </row>
    <row r="35869" spans="20:52" x14ac:dyDescent="0.25">
      <c r="T35869" s="110"/>
    </row>
    <row r="35870" spans="20:52" x14ac:dyDescent="0.25">
      <c r="T35870" s="110"/>
    </row>
    <row r="35871" spans="20:52" x14ac:dyDescent="0.25">
      <c r="T35871" s="110"/>
      <c r="AZ35871" s="111"/>
    </row>
    <row r="35872" spans="20:52" x14ac:dyDescent="0.25">
      <c r="T35872" s="110"/>
      <c r="AJ35872" s="111"/>
      <c r="AO35872" s="111"/>
      <c r="AP35872" s="111"/>
      <c r="AT35872" s="111"/>
      <c r="AV35872" s="111"/>
    </row>
    <row r="35873" spans="20:48" x14ac:dyDescent="0.25">
      <c r="T35873" s="110"/>
      <c r="AJ35873" s="111"/>
      <c r="AO35873" s="111"/>
      <c r="AV35873" s="111"/>
    </row>
    <row r="35874" spans="20:48" x14ac:dyDescent="0.25">
      <c r="T35874" s="110"/>
      <c r="AJ35874" s="111"/>
      <c r="AO35874" s="111"/>
      <c r="AV35874" s="111"/>
    </row>
    <row r="35875" spans="20:48" x14ac:dyDescent="0.25">
      <c r="T35875" s="110"/>
    </row>
    <row r="35876" spans="20:48" x14ac:dyDescent="0.25">
      <c r="T35876" s="110"/>
      <c r="AV35876" s="111"/>
    </row>
    <row r="35877" spans="20:48" x14ac:dyDescent="0.25">
      <c r="T35877" s="110"/>
    </row>
    <row r="35878" spans="20:48" x14ac:dyDescent="0.25">
      <c r="T35878" s="110"/>
      <c r="AV35878" s="111"/>
    </row>
    <row r="35879" spans="20:48" x14ac:dyDescent="0.25">
      <c r="T35879" s="110"/>
    </row>
    <row r="35880" spans="20:48" x14ac:dyDescent="0.25">
      <c r="T35880" s="110"/>
    </row>
    <row r="35881" spans="20:48" x14ac:dyDescent="0.25">
      <c r="T35881" s="110"/>
    </row>
    <row r="35882" spans="20:48" x14ac:dyDescent="0.25">
      <c r="T35882" s="110"/>
      <c r="AO35882" s="111"/>
      <c r="AP35882" s="111"/>
      <c r="AV35882" s="111"/>
    </row>
    <row r="35883" spans="20:48" x14ac:dyDescent="0.25">
      <c r="T35883" s="110"/>
      <c r="AO35883" s="111"/>
      <c r="AP35883" s="111"/>
      <c r="AV35883" s="111"/>
    </row>
    <row r="35884" spans="20:48" x14ac:dyDescent="0.25">
      <c r="T35884" s="110"/>
    </row>
    <row r="35885" spans="20:48" x14ac:dyDescent="0.25">
      <c r="T35885" s="110"/>
    </row>
    <row r="35886" spans="20:48" x14ac:dyDescent="0.25">
      <c r="T35886" s="110"/>
    </row>
    <row r="35887" spans="20:48" x14ac:dyDescent="0.25">
      <c r="T35887" s="110"/>
    </row>
    <row r="35888" spans="20:48" x14ac:dyDescent="0.25">
      <c r="T35888" s="110"/>
      <c r="AJ35888" s="111"/>
      <c r="AO35888" s="111"/>
    </row>
    <row r="35889" spans="20:48" x14ac:dyDescent="0.25">
      <c r="T35889" s="110"/>
    </row>
    <row r="35890" spans="20:48" x14ac:dyDescent="0.25">
      <c r="T35890" s="110"/>
      <c r="AJ35890" s="111"/>
      <c r="AO35890" s="111"/>
      <c r="AV35890" s="111"/>
    </row>
    <row r="35891" spans="20:48" x14ac:dyDescent="0.25">
      <c r="T35891" s="110"/>
    </row>
    <row r="35892" spans="20:48" x14ac:dyDescent="0.25">
      <c r="T35892" s="110"/>
    </row>
    <row r="35893" spans="20:48" x14ac:dyDescent="0.25">
      <c r="T35893" s="110"/>
    </row>
    <row r="35894" spans="20:48" x14ac:dyDescent="0.25">
      <c r="T35894" s="110"/>
    </row>
    <row r="35895" spans="20:48" x14ac:dyDescent="0.25">
      <c r="T35895" s="110"/>
    </row>
    <row r="35896" spans="20:48" x14ac:dyDescent="0.25">
      <c r="T35896" s="110"/>
      <c r="AJ35896" s="111"/>
      <c r="AO35896" s="111"/>
      <c r="AV35896" s="111"/>
    </row>
    <row r="35897" spans="20:48" x14ac:dyDescent="0.25">
      <c r="T35897" s="110"/>
      <c r="AR35897" s="111"/>
      <c r="AT35897" s="111"/>
    </row>
    <row r="35898" spans="20:48" x14ac:dyDescent="0.25">
      <c r="T35898" s="110"/>
    </row>
    <row r="35899" spans="20:48" x14ac:dyDescent="0.25">
      <c r="T35899" s="110"/>
    </row>
    <row r="35900" spans="20:48" x14ac:dyDescent="0.25">
      <c r="T35900" s="110"/>
    </row>
    <row r="35901" spans="20:48" x14ac:dyDescent="0.25">
      <c r="T35901" s="110"/>
      <c r="AV35901" s="111"/>
    </row>
    <row r="35902" spans="20:48" x14ac:dyDescent="0.25">
      <c r="T35902" s="110"/>
    </row>
    <row r="35903" spans="20:48" x14ac:dyDescent="0.25">
      <c r="T35903" s="110"/>
      <c r="AO35903" s="111"/>
      <c r="AV35903" s="111"/>
    </row>
    <row r="35904" spans="20:48" x14ac:dyDescent="0.25">
      <c r="T35904" s="110"/>
      <c r="AJ35904" s="111"/>
      <c r="AO35904" s="111"/>
      <c r="AR35904" s="111"/>
      <c r="AV35904" s="111"/>
    </row>
    <row r="35905" spans="20:48" x14ac:dyDescent="0.25">
      <c r="T35905" s="110"/>
      <c r="AJ35905" s="111"/>
      <c r="AO35905" s="111"/>
      <c r="AV35905" s="111"/>
    </row>
    <row r="35906" spans="20:48" x14ac:dyDescent="0.25">
      <c r="T35906" s="110"/>
      <c r="AO35906" s="111"/>
      <c r="AP35906" s="111"/>
      <c r="AV35906" s="111"/>
    </row>
    <row r="35907" spans="20:48" x14ac:dyDescent="0.25">
      <c r="T35907" s="110"/>
      <c r="AV35907" s="111"/>
    </row>
    <row r="35908" spans="20:48" x14ac:dyDescent="0.25">
      <c r="T35908" s="110"/>
    </row>
    <row r="35909" spans="20:48" x14ac:dyDescent="0.25">
      <c r="T35909" s="110"/>
    </row>
    <row r="35910" spans="20:48" x14ac:dyDescent="0.25">
      <c r="T35910" s="110"/>
    </row>
    <row r="35911" spans="20:48" x14ac:dyDescent="0.25">
      <c r="T35911" s="110"/>
      <c r="AO35911" s="111"/>
      <c r="AP35911" s="111"/>
    </row>
    <row r="35912" spans="20:48" x14ac:dyDescent="0.25">
      <c r="T35912" s="110"/>
      <c r="AJ35912" s="111"/>
      <c r="AO35912" s="111"/>
      <c r="AV35912" s="111"/>
    </row>
    <row r="35913" spans="20:48" x14ac:dyDescent="0.25">
      <c r="T35913" s="110"/>
    </row>
    <row r="35914" spans="20:48" x14ac:dyDescent="0.25">
      <c r="T35914" s="110"/>
    </row>
    <row r="35915" spans="20:48" x14ac:dyDescent="0.25">
      <c r="T35915" s="110"/>
      <c r="AJ35915" s="111"/>
      <c r="AO35915" s="111"/>
      <c r="AV35915" s="111"/>
    </row>
    <row r="35916" spans="20:48" x14ac:dyDescent="0.25">
      <c r="T35916" s="110"/>
    </row>
    <row r="35917" spans="20:48" x14ac:dyDescent="0.25">
      <c r="T35917" s="110"/>
    </row>
    <row r="35918" spans="20:48" x14ac:dyDescent="0.25">
      <c r="T35918" s="110"/>
    </row>
    <row r="35919" spans="20:48" x14ac:dyDescent="0.25">
      <c r="T35919" s="110"/>
      <c r="AJ35919" s="111"/>
      <c r="AO35919" s="111"/>
      <c r="AV35919" s="111"/>
    </row>
    <row r="35920" spans="20:48" x14ac:dyDescent="0.25">
      <c r="T35920" s="110"/>
      <c r="AJ35920" s="111"/>
      <c r="AO35920" s="111"/>
    </row>
    <row r="35921" spans="20:52" x14ac:dyDescent="0.25">
      <c r="T35921" s="110"/>
      <c r="AJ35921" s="111"/>
      <c r="AO35921" s="111"/>
      <c r="AV35921" s="111"/>
    </row>
    <row r="35922" spans="20:52" x14ac:dyDescent="0.25">
      <c r="T35922" s="110"/>
      <c r="AZ35922" s="111"/>
    </row>
    <row r="35923" spans="20:52" x14ac:dyDescent="0.25">
      <c r="T35923" s="110"/>
      <c r="AP35923" s="111"/>
    </row>
    <row r="35924" spans="20:52" x14ac:dyDescent="0.25">
      <c r="T35924" s="110"/>
    </row>
    <row r="35925" spans="20:52" x14ac:dyDescent="0.25">
      <c r="T35925" s="110"/>
    </row>
    <row r="35926" spans="20:52" x14ac:dyDescent="0.25">
      <c r="T35926" s="110"/>
    </row>
    <row r="35927" spans="20:52" x14ac:dyDescent="0.25">
      <c r="T35927" s="110"/>
      <c r="AP35927" s="111"/>
      <c r="AV35927" s="111"/>
    </row>
    <row r="35928" spans="20:52" x14ac:dyDescent="0.25">
      <c r="T35928" s="110"/>
      <c r="AP35928" s="111"/>
      <c r="AV35928" s="111"/>
      <c r="AZ35928" s="111"/>
    </row>
    <row r="35929" spans="20:52" x14ac:dyDescent="0.25">
      <c r="T35929" s="110"/>
      <c r="AJ35929" s="111"/>
      <c r="AO35929" s="111"/>
      <c r="AP35929" s="111"/>
      <c r="AV35929" s="111"/>
    </row>
    <row r="35930" spans="20:52" x14ac:dyDescent="0.25">
      <c r="T35930" s="110"/>
      <c r="AJ35930" s="111"/>
      <c r="AO35930" s="111"/>
      <c r="AV35930" s="111"/>
    </row>
    <row r="35931" spans="20:52" x14ac:dyDescent="0.25">
      <c r="T35931" s="110"/>
      <c r="AJ35931" s="111"/>
      <c r="AO35931" s="111"/>
      <c r="AP35931" s="111"/>
      <c r="AR35931" s="111"/>
      <c r="AV35931" s="111"/>
    </row>
    <row r="35932" spans="20:52" x14ac:dyDescent="0.25">
      <c r="T35932" s="110"/>
      <c r="AJ35932" s="111"/>
      <c r="AO35932" s="111"/>
      <c r="AV35932" s="111"/>
    </row>
    <row r="35933" spans="20:52" x14ac:dyDescent="0.25">
      <c r="T35933" s="110"/>
    </row>
    <row r="35934" spans="20:52" x14ac:dyDescent="0.25">
      <c r="T35934" s="110"/>
      <c r="AJ35934" s="111"/>
      <c r="AO35934" s="111"/>
      <c r="AV35934" s="111"/>
      <c r="AZ35934" s="111"/>
    </row>
    <row r="35935" spans="20:52" x14ac:dyDescent="0.25">
      <c r="T35935" s="110"/>
    </row>
    <row r="35936" spans="20:52" x14ac:dyDescent="0.25">
      <c r="T35936" s="110"/>
      <c r="AJ35936" s="111"/>
      <c r="AP35936" s="111"/>
    </row>
    <row r="35937" spans="20:52" x14ac:dyDescent="0.25">
      <c r="T35937" s="110"/>
      <c r="AJ35937" s="111"/>
      <c r="AO35937" s="111"/>
      <c r="AV35937" s="111"/>
      <c r="AZ35937" s="111"/>
    </row>
    <row r="35938" spans="20:52" x14ac:dyDescent="0.25">
      <c r="T35938" s="110"/>
      <c r="AJ35938" s="111"/>
      <c r="AO35938" s="111"/>
      <c r="AT35938" s="111"/>
      <c r="AV35938" s="111"/>
    </row>
    <row r="35939" spans="20:52" x14ac:dyDescent="0.25">
      <c r="T35939" s="110"/>
    </row>
    <row r="35940" spans="20:52" x14ac:dyDescent="0.25">
      <c r="T35940" s="110"/>
      <c r="AJ35940" s="111"/>
      <c r="AO35940" s="111"/>
      <c r="AT35940" s="111"/>
    </row>
    <row r="35941" spans="20:52" x14ac:dyDescent="0.25">
      <c r="T35941" s="110"/>
      <c r="AJ35941" s="111"/>
      <c r="AR35941" s="111"/>
      <c r="AV35941" s="111"/>
    </row>
    <row r="35942" spans="20:52" x14ac:dyDescent="0.25">
      <c r="T35942" s="110"/>
      <c r="AJ35942" s="111"/>
      <c r="AO35942" s="111"/>
      <c r="AP35942" s="111"/>
      <c r="AV35942" s="111"/>
    </row>
    <row r="35943" spans="20:52" x14ac:dyDescent="0.25">
      <c r="T35943" s="110"/>
    </row>
    <row r="35944" spans="20:52" x14ac:dyDescent="0.25">
      <c r="T35944" s="110"/>
      <c r="AJ35944" s="111"/>
      <c r="AO35944" s="111"/>
      <c r="AV35944" s="111"/>
    </row>
    <row r="35945" spans="20:52" x14ac:dyDescent="0.25">
      <c r="T35945" s="110"/>
      <c r="AJ35945" s="111"/>
      <c r="AO35945" s="111"/>
      <c r="AV35945" s="111"/>
    </row>
    <row r="35946" spans="20:52" x14ac:dyDescent="0.25">
      <c r="T35946" s="110"/>
      <c r="AV35946" s="111"/>
    </row>
    <row r="35947" spans="20:52" x14ac:dyDescent="0.25">
      <c r="T35947" s="110"/>
      <c r="AJ35947" s="111"/>
      <c r="AO35947" s="111"/>
      <c r="AT35947" s="111"/>
    </row>
    <row r="35948" spans="20:52" x14ac:dyDescent="0.25">
      <c r="T35948" s="110"/>
      <c r="AJ35948" s="111"/>
      <c r="AO35948" s="111"/>
    </row>
    <row r="35949" spans="20:52" x14ac:dyDescent="0.25">
      <c r="T35949" s="110"/>
      <c r="AJ35949" s="111"/>
      <c r="AO35949" s="111"/>
      <c r="AV35949" s="111"/>
    </row>
    <row r="35950" spans="20:52" x14ac:dyDescent="0.25">
      <c r="T35950" s="110"/>
    </row>
    <row r="35951" spans="20:52" x14ac:dyDescent="0.25">
      <c r="T35951" s="110"/>
      <c r="AJ35951" s="111"/>
      <c r="AO35951" s="111"/>
      <c r="AR35951" s="111"/>
      <c r="AT35951" s="111"/>
      <c r="AV35951" s="111"/>
    </row>
    <row r="35952" spans="20:52" x14ac:dyDescent="0.25">
      <c r="T35952" s="110"/>
    </row>
    <row r="35953" spans="20:48" x14ac:dyDescent="0.25">
      <c r="T35953" s="110"/>
      <c r="AJ35953" s="111"/>
      <c r="AO35953" s="111"/>
      <c r="AV35953" s="111"/>
    </row>
    <row r="35954" spans="20:48" x14ac:dyDescent="0.25">
      <c r="T35954" s="110"/>
      <c r="AJ35954" s="111"/>
      <c r="AO35954" s="111"/>
      <c r="AV35954" s="111"/>
    </row>
    <row r="35955" spans="20:48" x14ac:dyDescent="0.25">
      <c r="T35955" s="110"/>
      <c r="AV35955" s="111"/>
    </row>
    <row r="35956" spans="20:48" x14ac:dyDescent="0.25">
      <c r="T35956" s="110"/>
      <c r="AJ35956" s="111"/>
      <c r="AO35956" s="111"/>
      <c r="AV35956" s="111"/>
    </row>
    <row r="35957" spans="20:48" x14ac:dyDescent="0.25">
      <c r="T35957" s="110"/>
      <c r="AJ35957" s="111"/>
      <c r="AO35957" s="111"/>
      <c r="AV35957" s="111"/>
    </row>
    <row r="35958" spans="20:48" x14ac:dyDescent="0.25">
      <c r="T35958" s="110"/>
      <c r="AV35958" s="111"/>
    </row>
    <row r="35959" spans="20:48" x14ac:dyDescent="0.25">
      <c r="T35959" s="110"/>
    </row>
    <row r="35960" spans="20:48" x14ac:dyDescent="0.25">
      <c r="T35960" s="110"/>
    </row>
    <row r="35961" spans="20:48" x14ac:dyDescent="0.25">
      <c r="T35961" s="110"/>
      <c r="AJ35961" s="111"/>
      <c r="AO35961" s="111"/>
      <c r="AP35961" s="111"/>
      <c r="AV35961" s="111"/>
    </row>
    <row r="35962" spans="20:48" x14ac:dyDescent="0.25">
      <c r="T35962" s="110"/>
    </row>
    <row r="35963" spans="20:48" x14ac:dyDescent="0.25">
      <c r="T35963" s="110"/>
      <c r="AP35963" s="111"/>
      <c r="AV35963" s="111"/>
    </row>
    <row r="35964" spans="20:48" x14ac:dyDescent="0.25">
      <c r="T35964" s="110"/>
    </row>
    <row r="35965" spans="20:48" x14ac:dyDescent="0.25">
      <c r="T35965" s="110"/>
      <c r="AJ35965" s="111"/>
      <c r="AO35965" s="111"/>
      <c r="AV35965" s="111"/>
    </row>
    <row r="35966" spans="20:48" x14ac:dyDescent="0.25">
      <c r="T35966" s="110"/>
      <c r="AJ35966" s="111"/>
      <c r="AO35966" s="111"/>
      <c r="AV35966" s="111"/>
    </row>
    <row r="35967" spans="20:48" x14ac:dyDescent="0.25">
      <c r="T35967" s="110"/>
      <c r="AJ35967" s="111"/>
      <c r="AV35967" s="111"/>
    </row>
    <row r="35968" spans="20:48" x14ac:dyDescent="0.25">
      <c r="T35968" s="110"/>
      <c r="AV35968" s="111"/>
    </row>
    <row r="35969" spans="20:52" x14ac:dyDescent="0.25">
      <c r="T35969" s="110"/>
    </row>
    <row r="35970" spans="20:52" x14ac:dyDescent="0.25">
      <c r="T35970" s="110"/>
    </row>
    <row r="35971" spans="20:52" x14ac:dyDescent="0.25">
      <c r="T35971" s="110"/>
    </row>
    <row r="35972" spans="20:52" x14ac:dyDescent="0.25">
      <c r="T35972" s="110"/>
      <c r="AP35972" s="111"/>
    </row>
    <row r="35973" spans="20:52" x14ac:dyDescent="0.25">
      <c r="T35973" s="110"/>
    </row>
    <row r="35974" spans="20:52" x14ac:dyDescent="0.25">
      <c r="T35974" s="110"/>
    </row>
    <row r="35975" spans="20:52" x14ac:dyDescent="0.25">
      <c r="T35975" s="110"/>
    </row>
    <row r="35976" spans="20:52" x14ac:dyDescent="0.25">
      <c r="T35976" s="110"/>
      <c r="AJ35976" s="111"/>
      <c r="AO35976" s="111"/>
      <c r="AV35976" s="111"/>
    </row>
    <row r="35977" spans="20:52" x14ac:dyDescent="0.25">
      <c r="T35977" s="110"/>
    </row>
    <row r="35978" spans="20:52" x14ac:dyDescent="0.25">
      <c r="T35978" s="110"/>
      <c r="AJ35978" s="111"/>
      <c r="AO35978" s="111"/>
      <c r="AV35978" s="111"/>
    </row>
    <row r="35979" spans="20:52" x14ac:dyDescent="0.25">
      <c r="T35979" s="110"/>
    </row>
    <row r="35980" spans="20:52" x14ac:dyDescent="0.25">
      <c r="T35980" s="110"/>
      <c r="AJ35980" s="111"/>
      <c r="AO35980" s="111"/>
    </row>
    <row r="35981" spans="20:52" x14ac:dyDescent="0.25">
      <c r="T35981" s="110"/>
    </row>
    <row r="35982" spans="20:52" x14ac:dyDescent="0.25">
      <c r="T35982" s="110"/>
      <c r="AV35982" s="111"/>
      <c r="AZ35982" s="111"/>
    </row>
    <row r="35983" spans="20:52" x14ac:dyDescent="0.25">
      <c r="T35983" s="110"/>
      <c r="AJ35983" s="111"/>
      <c r="AO35983" s="111"/>
      <c r="AP35983" s="111"/>
      <c r="AT35983" s="111"/>
      <c r="AV35983" s="111"/>
    </row>
    <row r="35984" spans="20:52" x14ac:dyDescent="0.25">
      <c r="T35984" s="110"/>
    </row>
    <row r="35985" spans="20:48" x14ac:dyDescent="0.25">
      <c r="T35985" s="110"/>
      <c r="AV35985" s="111"/>
    </row>
    <row r="35986" spans="20:48" x14ac:dyDescent="0.25">
      <c r="T35986" s="110"/>
    </row>
    <row r="35987" spans="20:48" x14ac:dyDescent="0.25">
      <c r="T35987" s="110"/>
    </row>
    <row r="35988" spans="20:48" x14ac:dyDescent="0.25">
      <c r="T35988" s="110"/>
    </row>
    <row r="35989" spans="20:48" x14ac:dyDescent="0.25">
      <c r="T35989" s="110"/>
    </row>
    <row r="35990" spans="20:48" x14ac:dyDescent="0.25">
      <c r="T35990" s="110"/>
    </row>
    <row r="35991" spans="20:48" x14ac:dyDescent="0.25">
      <c r="T35991" s="110"/>
    </row>
    <row r="35992" spans="20:48" x14ac:dyDescent="0.25">
      <c r="T35992" s="110"/>
      <c r="AJ35992" s="111"/>
      <c r="AP35992" s="111"/>
      <c r="AV35992" s="111"/>
    </row>
    <row r="35993" spans="20:48" x14ac:dyDescent="0.25">
      <c r="T35993" s="110"/>
      <c r="AJ35993" s="111"/>
      <c r="AO35993" s="111"/>
    </row>
    <row r="35994" spans="20:48" x14ac:dyDescent="0.25">
      <c r="T35994" s="110"/>
      <c r="AJ35994" s="111"/>
      <c r="AO35994" s="111"/>
      <c r="AP35994" s="111"/>
      <c r="AT35994" s="111"/>
      <c r="AV35994" s="111"/>
    </row>
    <row r="35995" spans="20:48" x14ac:dyDescent="0.25">
      <c r="T35995" s="110"/>
      <c r="AJ35995" s="111"/>
      <c r="AO35995" s="111"/>
      <c r="AP35995" s="111"/>
      <c r="AV35995" s="111"/>
    </row>
    <row r="35996" spans="20:48" x14ac:dyDescent="0.25">
      <c r="T35996" s="110"/>
    </row>
    <row r="35997" spans="20:48" x14ac:dyDescent="0.25">
      <c r="T35997" s="110"/>
    </row>
    <row r="35998" spans="20:48" x14ac:dyDescent="0.25">
      <c r="T35998" s="110"/>
      <c r="AV35998" s="111"/>
    </row>
    <row r="35999" spans="20:48" x14ac:dyDescent="0.25">
      <c r="T35999" s="110"/>
      <c r="AJ35999" s="111"/>
      <c r="AO35999" s="111"/>
      <c r="AP35999" s="111"/>
      <c r="AR35999" s="111"/>
      <c r="AT35999" s="111"/>
      <c r="AV35999" s="111"/>
    </row>
    <row r="36000" spans="20:48" x14ac:dyDescent="0.25">
      <c r="T36000" s="110"/>
    </row>
    <row r="36001" spans="20:48" x14ac:dyDescent="0.25">
      <c r="T36001" s="110"/>
    </row>
    <row r="36002" spans="20:48" x14ac:dyDescent="0.25">
      <c r="T36002" s="110"/>
      <c r="AV36002" s="111"/>
    </row>
    <row r="36003" spans="20:48" x14ac:dyDescent="0.25">
      <c r="T36003" s="110"/>
    </row>
    <row r="36004" spans="20:48" x14ac:dyDescent="0.25">
      <c r="T36004" s="110"/>
      <c r="AJ36004" s="111"/>
      <c r="AO36004" s="111"/>
      <c r="AP36004" s="111"/>
      <c r="AR36004" s="111"/>
      <c r="AV36004" s="111"/>
    </row>
    <row r="36005" spans="20:48" x14ac:dyDescent="0.25">
      <c r="T36005" s="110"/>
      <c r="AO36005" s="111"/>
      <c r="AP36005" s="111"/>
      <c r="AT36005" s="111"/>
      <c r="AV36005" s="111"/>
    </row>
    <row r="36006" spans="20:48" x14ac:dyDescent="0.25">
      <c r="T36006" s="110"/>
      <c r="AV36006" s="111"/>
    </row>
    <row r="36007" spans="20:48" x14ac:dyDescent="0.25">
      <c r="T36007" s="110"/>
      <c r="AO36007" s="111"/>
      <c r="AV36007" s="111"/>
    </row>
    <row r="36008" spans="20:48" x14ac:dyDescent="0.25">
      <c r="T36008" s="110"/>
    </row>
    <row r="36009" spans="20:48" x14ac:dyDescent="0.25">
      <c r="T36009" s="110"/>
      <c r="AV36009" s="111"/>
    </row>
    <row r="36010" spans="20:48" x14ac:dyDescent="0.25">
      <c r="T36010" s="110"/>
      <c r="AJ36010" s="111"/>
      <c r="AO36010" s="111"/>
      <c r="AP36010" s="111"/>
      <c r="AR36010" s="111"/>
    </row>
    <row r="36011" spans="20:48" x14ac:dyDescent="0.25">
      <c r="T36011" s="110"/>
      <c r="AJ36011" s="111"/>
      <c r="AO36011" s="111"/>
      <c r="AP36011" s="111"/>
    </row>
    <row r="36012" spans="20:48" x14ac:dyDescent="0.25">
      <c r="T36012" s="110"/>
    </row>
    <row r="36013" spans="20:48" x14ac:dyDescent="0.25">
      <c r="T36013" s="110"/>
    </row>
    <row r="36014" spans="20:48" x14ac:dyDescent="0.25">
      <c r="T36014" s="110"/>
    </row>
    <row r="36015" spans="20:48" x14ac:dyDescent="0.25">
      <c r="T36015" s="110"/>
      <c r="AJ36015" s="111"/>
      <c r="AO36015" s="111"/>
      <c r="AV36015" s="111"/>
    </row>
    <row r="36016" spans="20:48" x14ac:dyDescent="0.25">
      <c r="T36016" s="110"/>
      <c r="AV36016" s="111"/>
    </row>
    <row r="36017" spans="20:52" x14ac:dyDescent="0.25">
      <c r="T36017" s="110"/>
      <c r="AJ36017" s="111"/>
      <c r="AO36017" s="111"/>
      <c r="AV36017" s="111"/>
    </row>
    <row r="36018" spans="20:52" x14ac:dyDescent="0.25">
      <c r="T36018" s="110"/>
    </row>
    <row r="36019" spans="20:52" x14ac:dyDescent="0.25">
      <c r="T36019" s="110"/>
      <c r="AJ36019" s="111"/>
      <c r="AO36019" s="111"/>
      <c r="AV36019" s="111"/>
    </row>
    <row r="36020" spans="20:52" x14ac:dyDescent="0.25">
      <c r="T36020" s="110"/>
      <c r="AJ36020" s="111"/>
      <c r="AO36020" s="111"/>
      <c r="AP36020" s="111"/>
      <c r="AT36020" s="111"/>
      <c r="AV36020" s="111"/>
    </row>
    <row r="36021" spans="20:52" x14ac:dyDescent="0.25">
      <c r="T36021" s="110"/>
    </row>
    <row r="36022" spans="20:52" x14ac:dyDescent="0.25">
      <c r="T36022" s="110"/>
      <c r="AJ36022" s="111"/>
      <c r="AO36022" s="111"/>
      <c r="AV36022" s="111"/>
    </row>
    <row r="36023" spans="20:52" x14ac:dyDescent="0.25">
      <c r="T36023" s="110"/>
    </row>
    <row r="36024" spans="20:52" x14ac:dyDescent="0.25">
      <c r="T36024" s="110"/>
    </row>
    <row r="36025" spans="20:52" x14ac:dyDescent="0.25">
      <c r="T36025" s="110"/>
      <c r="AJ36025" s="111"/>
      <c r="AO36025" s="111"/>
      <c r="AP36025" s="111"/>
      <c r="AV36025" s="111"/>
    </row>
    <row r="36026" spans="20:52" x14ac:dyDescent="0.25">
      <c r="T36026" s="110"/>
      <c r="AV36026" s="111"/>
    </row>
    <row r="36027" spans="20:52" x14ac:dyDescent="0.25">
      <c r="T36027" s="110"/>
    </row>
    <row r="36028" spans="20:52" x14ac:dyDescent="0.25">
      <c r="T36028" s="110"/>
      <c r="AJ36028" s="111"/>
      <c r="AO36028" s="111"/>
      <c r="AP36028" s="111"/>
      <c r="AV36028" s="111"/>
      <c r="AZ36028" s="111"/>
    </row>
    <row r="36029" spans="20:52" x14ac:dyDescent="0.25">
      <c r="T36029" s="110"/>
    </row>
    <row r="36030" spans="20:52" x14ac:dyDescent="0.25">
      <c r="T36030" s="110"/>
    </row>
    <row r="36031" spans="20:52" x14ac:dyDescent="0.25">
      <c r="T36031" s="110"/>
      <c r="AT36031" s="111"/>
    </row>
    <row r="36032" spans="20:52" x14ac:dyDescent="0.25">
      <c r="T36032" s="110"/>
      <c r="AJ36032" s="111"/>
      <c r="AO36032" s="111"/>
    </row>
    <row r="36033" spans="20:52" x14ac:dyDescent="0.25">
      <c r="T36033" s="110"/>
    </row>
    <row r="36034" spans="20:52" x14ac:dyDescent="0.25">
      <c r="T36034" s="110"/>
    </row>
    <row r="36035" spans="20:52" x14ac:dyDescent="0.25">
      <c r="T36035" s="110"/>
      <c r="AJ36035" s="111"/>
      <c r="AO36035" s="111"/>
      <c r="AV36035" s="111"/>
    </row>
    <row r="36036" spans="20:52" x14ac:dyDescent="0.25">
      <c r="T36036" s="110"/>
    </row>
    <row r="36037" spans="20:52" x14ac:dyDescent="0.25">
      <c r="T36037" s="110"/>
    </row>
    <row r="36038" spans="20:52" x14ac:dyDescent="0.25">
      <c r="T36038" s="110"/>
      <c r="AZ36038" s="111"/>
    </row>
    <row r="36039" spans="20:52" x14ac:dyDescent="0.25">
      <c r="T36039" s="110"/>
    </row>
    <row r="36040" spans="20:52" x14ac:dyDescent="0.25">
      <c r="T36040" s="110"/>
      <c r="AJ36040" s="111"/>
      <c r="AO36040" s="111"/>
      <c r="AV36040" s="111"/>
    </row>
    <row r="36041" spans="20:52" x14ac:dyDescent="0.25">
      <c r="T36041" s="110"/>
      <c r="AJ36041" s="111"/>
      <c r="AO36041" s="111"/>
      <c r="AP36041" s="111"/>
      <c r="AV36041" s="111"/>
      <c r="AZ36041" s="111"/>
    </row>
    <row r="36042" spans="20:52" x14ac:dyDescent="0.25">
      <c r="T36042" s="110"/>
    </row>
    <row r="36043" spans="20:52" x14ac:dyDescent="0.25">
      <c r="T36043" s="110"/>
      <c r="AJ36043" s="111"/>
      <c r="AO36043" s="111"/>
      <c r="AT36043" s="111"/>
    </row>
    <row r="36044" spans="20:52" x14ac:dyDescent="0.25">
      <c r="T36044" s="110"/>
      <c r="AJ36044" s="111"/>
      <c r="AO36044" s="111"/>
      <c r="AP36044" s="111"/>
      <c r="AV36044" s="111"/>
    </row>
    <row r="36045" spans="20:52" x14ac:dyDescent="0.25">
      <c r="T36045" s="110"/>
      <c r="AJ36045" s="111"/>
      <c r="AO36045" s="111"/>
      <c r="AP36045" s="111"/>
      <c r="AT36045" s="111"/>
      <c r="AV36045" s="111"/>
    </row>
    <row r="36046" spans="20:52" x14ac:dyDescent="0.25">
      <c r="T36046" s="110"/>
    </row>
    <row r="36047" spans="20:52" x14ac:dyDescent="0.25">
      <c r="T36047" s="110"/>
      <c r="AJ36047" s="111"/>
      <c r="AO36047" s="111"/>
      <c r="AP36047" s="111"/>
      <c r="AT36047" s="111"/>
      <c r="AV36047" s="111"/>
    </row>
    <row r="36048" spans="20:52" x14ac:dyDescent="0.25">
      <c r="T36048" s="110"/>
    </row>
    <row r="36049" spans="20:52" x14ac:dyDescent="0.25">
      <c r="T36049" s="110"/>
    </row>
    <row r="36050" spans="20:52" x14ac:dyDescent="0.25">
      <c r="T36050" s="110"/>
      <c r="AJ36050" s="111"/>
      <c r="AO36050" s="111"/>
      <c r="AP36050" s="111"/>
      <c r="AR36050" s="111"/>
      <c r="AV36050" s="111"/>
    </row>
    <row r="36051" spans="20:52" x14ac:dyDescent="0.25">
      <c r="T36051" s="110"/>
      <c r="AP36051" s="111"/>
      <c r="AV36051" s="111"/>
      <c r="AZ36051" s="111"/>
    </row>
    <row r="36052" spans="20:52" x14ac:dyDescent="0.25">
      <c r="T36052" s="110"/>
    </row>
    <row r="36053" spans="20:52" x14ac:dyDescent="0.25">
      <c r="T36053" s="110"/>
      <c r="AJ36053" s="111"/>
      <c r="AO36053" s="111"/>
      <c r="AV36053" s="111"/>
    </row>
    <row r="36054" spans="20:52" x14ac:dyDescent="0.25">
      <c r="T36054" s="110"/>
    </row>
    <row r="36055" spans="20:52" x14ac:dyDescent="0.25">
      <c r="T36055" s="110"/>
    </row>
    <row r="36056" spans="20:52" x14ac:dyDescent="0.25">
      <c r="T36056" s="110"/>
    </row>
    <row r="36057" spans="20:52" x14ac:dyDescent="0.25">
      <c r="T36057" s="110"/>
    </row>
    <row r="36058" spans="20:52" x14ac:dyDescent="0.25">
      <c r="T36058" s="110"/>
      <c r="AJ36058" s="111"/>
      <c r="AP36058" s="111"/>
      <c r="AV36058" s="111"/>
    </row>
    <row r="36059" spans="20:52" x14ac:dyDescent="0.25">
      <c r="T36059" s="110"/>
    </row>
    <row r="36060" spans="20:52" x14ac:dyDescent="0.25">
      <c r="T36060" s="110"/>
    </row>
    <row r="36061" spans="20:52" x14ac:dyDescent="0.25">
      <c r="T36061" s="110"/>
      <c r="AJ36061" s="111"/>
      <c r="AO36061" s="111"/>
      <c r="AV36061" s="111"/>
    </row>
    <row r="36062" spans="20:52" x14ac:dyDescent="0.25">
      <c r="T36062" s="110"/>
      <c r="AJ36062" s="111"/>
      <c r="AO36062" s="111"/>
      <c r="AT36062" s="111"/>
    </row>
    <row r="36063" spans="20:52" x14ac:dyDescent="0.25">
      <c r="T36063" s="110"/>
    </row>
    <row r="36064" spans="20:52" x14ac:dyDescent="0.25">
      <c r="T36064" s="110"/>
      <c r="AJ36064" s="111"/>
      <c r="AO36064" s="111"/>
      <c r="AV36064" s="111"/>
    </row>
    <row r="36065" spans="20:48" x14ac:dyDescent="0.25">
      <c r="T36065" s="110"/>
      <c r="AO36065" s="111"/>
      <c r="AP36065" s="111"/>
      <c r="AT36065" s="111"/>
      <c r="AV36065" s="111"/>
    </row>
    <row r="36066" spans="20:48" x14ac:dyDescent="0.25">
      <c r="T36066" s="110"/>
    </row>
    <row r="36067" spans="20:48" x14ac:dyDescent="0.25">
      <c r="T36067" s="110"/>
      <c r="AJ36067" s="111"/>
      <c r="AO36067" s="111"/>
      <c r="AT36067" s="111"/>
      <c r="AV36067" s="111"/>
    </row>
    <row r="36068" spans="20:48" x14ac:dyDescent="0.25">
      <c r="T36068" s="110"/>
      <c r="AT36068" s="111"/>
      <c r="AV36068" s="111"/>
    </row>
    <row r="36069" spans="20:48" x14ac:dyDescent="0.25">
      <c r="T36069" s="110"/>
    </row>
    <row r="36070" spans="20:48" x14ac:dyDescent="0.25">
      <c r="T36070" s="110"/>
      <c r="AJ36070" s="111"/>
      <c r="AO36070" s="111"/>
      <c r="AV36070" s="111"/>
    </row>
    <row r="36071" spans="20:48" x14ac:dyDescent="0.25">
      <c r="T36071" s="110"/>
      <c r="AJ36071" s="111"/>
      <c r="AO36071" s="111"/>
    </row>
    <row r="36072" spans="20:48" x14ac:dyDescent="0.25">
      <c r="T36072" s="110"/>
      <c r="AO36072" s="111"/>
    </row>
    <row r="36073" spans="20:48" x14ac:dyDescent="0.25">
      <c r="T36073" s="110"/>
      <c r="AJ36073" s="111"/>
      <c r="AO36073" s="111"/>
      <c r="AP36073" s="111"/>
      <c r="AV36073" s="111"/>
    </row>
    <row r="36074" spans="20:48" x14ac:dyDescent="0.25">
      <c r="T36074" s="110"/>
      <c r="AP36074" s="111"/>
    </row>
    <row r="36075" spans="20:48" x14ac:dyDescent="0.25">
      <c r="T36075" s="110"/>
      <c r="AJ36075" s="111"/>
      <c r="AO36075" s="111"/>
      <c r="AP36075" s="111"/>
    </row>
    <row r="36076" spans="20:48" x14ac:dyDescent="0.25">
      <c r="T36076" s="110"/>
      <c r="AJ36076" s="111"/>
      <c r="AP36076" s="111"/>
    </row>
    <row r="36077" spans="20:48" x14ac:dyDescent="0.25">
      <c r="T36077" s="110"/>
    </row>
    <row r="36078" spans="20:48" x14ac:dyDescent="0.25">
      <c r="T36078" s="110"/>
    </row>
    <row r="36079" spans="20:48" x14ac:dyDescent="0.25">
      <c r="T36079" s="110"/>
    </row>
    <row r="36080" spans="20:48" x14ac:dyDescent="0.25">
      <c r="T36080" s="110"/>
    </row>
    <row r="36081" spans="20:48" x14ac:dyDescent="0.25">
      <c r="T36081" s="110"/>
      <c r="AV36081" s="111"/>
    </row>
    <row r="36082" spans="20:48" x14ac:dyDescent="0.25">
      <c r="T36082" s="110"/>
    </row>
    <row r="36083" spans="20:48" x14ac:dyDescent="0.25">
      <c r="T36083" s="110"/>
    </row>
    <row r="36084" spans="20:48" x14ac:dyDescent="0.25">
      <c r="T36084" s="110"/>
      <c r="AJ36084" s="111"/>
      <c r="AO36084" s="111"/>
      <c r="AP36084" s="111"/>
      <c r="AV36084" s="111"/>
    </row>
    <row r="36085" spans="20:48" x14ac:dyDescent="0.25">
      <c r="T36085" s="110"/>
      <c r="AJ36085" s="111"/>
      <c r="AO36085" s="111"/>
      <c r="AT36085" s="111"/>
      <c r="AV36085" s="111"/>
    </row>
    <row r="36086" spans="20:48" x14ac:dyDescent="0.25">
      <c r="T36086" s="110"/>
      <c r="AV36086" s="111"/>
    </row>
    <row r="36087" spans="20:48" x14ac:dyDescent="0.25">
      <c r="T36087" s="110"/>
    </row>
    <row r="36088" spans="20:48" x14ac:dyDescent="0.25">
      <c r="T36088" s="110"/>
    </row>
    <row r="36089" spans="20:48" x14ac:dyDescent="0.25">
      <c r="T36089" s="110"/>
    </row>
    <row r="36090" spans="20:48" x14ac:dyDescent="0.25">
      <c r="T36090" s="110"/>
      <c r="AV36090" s="111"/>
    </row>
    <row r="36091" spans="20:48" x14ac:dyDescent="0.25">
      <c r="T36091" s="110"/>
    </row>
    <row r="36092" spans="20:48" x14ac:dyDescent="0.25">
      <c r="T36092" s="110"/>
      <c r="AJ36092" s="111"/>
      <c r="AO36092" s="111"/>
      <c r="AP36092" s="111"/>
    </row>
    <row r="36093" spans="20:48" x14ac:dyDescent="0.25">
      <c r="T36093" s="110"/>
    </row>
    <row r="36094" spans="20:48" x14ac:dyDescent="0.25">
      <c r="T36094" s="110"/>
      <c r="AO36094" s="111"/>
      <c r="AV36094" s="111"/>
    </row>
    <row r="36095" spans="20:48" x14ac:dyDescent="0.25">
      <c r="T36095" s="110"/>
      <c r="AJ36095" s="111"/>
      <c r="AO36095" s="111"/>
      <c r="AP36095" s="111"/>
      <c r="AT36095" s="111"/>
      <c r="AV36095" s="111"/>
    </row>
    <row r="36096" spans="20:48" x14ac:dyDescent="0.25">
      <c r="T36096" s="110"/>
      <c r="AJ36096" s="111"/>
      <c r="AO36096" s="111"/>
    </row>
    <row r="36097" spans="20:52" x14ac:dyDescent="0.25">
      <c r="T36097" s="110"/>
      <c r="AZ36097" s="111"/>
    </row>
    <row r="36098" spans="20:52" x14ac:dyDescent="0.25">
      <c r="T36098" s="110"/>
      <c r="AJ36098" s="111"/>
      <c r="AO36098" s="111"/>
      <c r="AV36098" s="111"/>
    </row>
    <row r="36099" spans="20:52" x14ac:dyDescent="0.25">
      <c r="T36099" s="110"/>
    </row>
    <row r="36100" spans="20:52" x14ac:dyDescent="0.25">
      <c r="T36100" s="110"/>
    </row>
    <row r="36101" spans="20:52" x14ac:dyDescent="0.25">
      <c r="T36101" s="110"/>
      <c r="AJ36101" s="111"/>
      <c r="AO36101" s="111"/>
      <c r="AV36101" s="111"/>
    </row>
    <row r="36102" spans="20:52" x14ac:dyDescent="0.25">
      <c r="T36102" s="110"/>
      <c r="AJ36102" s="111"/>
      <c r="AO36102" s="111"/>
      <c r="AV36102" s="111"/>
    </row>
    <row r="36103" spans="20:52" x14ac:dyDescent="0.25">
      <c r="T36103" s="110"/>
      <c r="AP36103" s="111"/>
      <c r="AV36103" s="111"/>
    </row>
    <row r="36104" spans="20:52" x14ac:dyDescent="0.25">
      <c r="T36104" s="110"/>
      <c r="AJ36104" s="111"/>
      <c r="AO36104" s="111"/>
      <c r="AV36104" s="111"/>
    </row>
    <row r="36105" spans="20:52" x14ac:dyDescent="0.25">
      <c r="T36105" s="110"/>
      <c r="AJ36105" s="111"/>
      <c r="AO36105" s="111"/>
      <c r="AV36105" s="111"/>
      <c r="AZ36105" s="111"/>
    </row>
    <row r="36106" spans="20:52" x14ac:dyDescent="0.25">
      <c r="T36106" s="110"/>
    </row>
    <row r="36107" spans="20:52" x14ac:dyDescent="0.25">
      <c r="T36107" s="110"/>
    </row>
    <row r="36108" spans="20:52" x14ac:dyDescent="0.25">
      <c r="T36108" s="110"/>
    </row>
    <row r="36109" spans="20:52" x14ac:dyDescent="0.25">
      <c r="T36109" s="110"/>
    </row>
    <row r="36110" spans="20:52" x14ac:dyDescent="0.25">
      <c r="T36110" s="110"/>
    </row>
    <row r="36111" spans="20:52" x14ac:dyDescent="0.25">
      <c r="T36111" s="110"/>
    </row>
    <row r="36112" spans="20:52" x14ac:dyDescent="0.25">
      <c r="T36112" s="110"/>
    </row>
    <row r="36113" spans="20:52" x14ac:dyDescent="0.25">
      <c r="T36113" s="110"/>
    </row>
    <row r="36114" spans="20:52" x14ac:dyDescent="0.25">
      <c r="T36114" s="110"/>
      <c r="AJ36114" s="111"/>
      <c r="AO36114" s="111"/>
      <c r="AV36114" s="111"/>
    </row>
    <row r="36115" spans="20:52" x14ac:dyDescent="0.25">
      <c r="T36115" s="110"/>
      <c r="AV36115" s="111"/>
    </row>
    <row r="36116" spans="20:52" x14ac:dyDescent="0.25">
      <c r="T36116" s="110"/>
      <c r="AO36116" s="111"/>
      <c r="AP36116" s="111"/>
      <c r="AT36116" s="111"/>
      <c r="AV36116" s="111"/>
    </row>
    <row r="36117" spans="20:52" x14ac:dyDescent="0.25">
      <c r="T36117" s="110"/>
    </row>
    <row r="36118" spans="20:52" x14ac:dyDescent="0.25">
      <c r="T36118" s="110"/>
      <c r="AO36118" s="111"/>
      <c r="AP36118" s="111"/>
      <c r="AV36118" s="111"/>
    </row>
    <row r="36119" spans="20:52" x14ac:dyDescent="0.25">
      <c r="T36119" s="110"/>
      <c r="AJ36119" s="111"/>
      <c r="AO36119" s="111"/>
      <c r="AP36119" s="111"/>
      <c r="AT36119" s="111"/>
      <c r="AV36119" s="111"/>
    </row>
    <row r="36120" spans="20:52" x14ac:dyDescent="0.25">
      <c r="T36120" s="110"/>
      <c r="AJ36120" s="111"/>
      <c r="AO36120" s="111"/>
      <c r="AP36120" s="111"/>
      <c r="AV36120" s="111"/>
    </row>
    <row r="36121" spans="20:52" x14ac:dyDescent="0.25">
      <c r="T36121" s="110"/>
    </row>
    <row r="36122" spans="20:52" x14ac:dyDescent="0.25">
      <c r="T36122" s="110"/>
      <c r="AJ36122" s="111"/>
      <c r="AO36122" s="111"/>
      <c r="AV36122" s="111"/>
    </row>
    <row r="36123" spans="20:52" x14ac:dyDescent="0.25">
      <c r="T36123" s="110"/>
      <c r="AJ36123" s="111"/>
      <c r="AO36123" s="111"/>
      <c r="AP36123" s="111"/>
      <c r="AT36123" s="111"/>
      <c r="AV36123" s="111"/>
    </row>
    <row r="36124" spans="20:52" x14ac:dyDescent="0.25">
      <c r="T36124" s="110"/>
      <c r="AJ36124" s="111"/>
      <c r="AO36124" s="111"/>
      <c r="AV36124" s="111"/>
    </row>
    <row r="36125" spans="20:52" x14ac:dyDescent="0.25">
      <c r="T36125" s="110"/>
      <c r="AJ36125" s="111"/>
      <c r="AO36125" s="111"/>
      <c r="AV36125" s="111"/>
      <c r="AZ36125" s="111"/>
    </row>
    <row r="36126" spans="20:52" x14ac:dyDescent="0.25">
      <c r="T36126" s="110"/>
      <c r="AJ36126" s="111"/>
      <c r="AO36126" s="111"/>
      <c r="AV36126" s="111"/>
    </row>
    <row r="36127" spans="20:52" x14ac:dyDescent="0.25">
      <c r="T36127" s="110"/>
      <c r="AJ36127" s="111"/>
      <c r="AO36127" s="111"/>
      <c r="AP36127" s="111"/>
      <c r="AT36127" s="111"/>
      <c r="AV36127" s="111"/>
    </row>
    <row r="36128" spans="20:52" x14ac:dyDescent="0.25">
      <c r="T36128" s="110"/>
    </row>
    <row r="36129" spans="20:52" x14ac:dyDescent="0.25">
      <c r="T36129" s="110"/>
      <c r="AJ36129" s="111"/>
      <c r="AO36129" s="111"/>
      <c r="AP36129" s="111"/>
      <c r="AV36129" s="111"/>
    </row>
    <row r="36130" spans="20:52" x14ac:dyDescent="0.25">
      <c r="T36130" s="110"/>
      <c r="AJ36130" s="111"/>
      <c r="AO36130" s="111"/>
      <c r="AP36130" s="111"/>
      <c r="AV36130" s="111"/>
    </row>
    <row r="36131" spans="20:52" x14ac:dyDescent="0.25">
      <c r="T36131" s="110"/>
      <c r="AJ36131" s="111"/>
      <c r="AO36131" s="111"/>
      <c r="AT36131" s="111"/>
    </row>
    <row r="36132" spans="20:52" x14ac:dyDescent="0.25">
      <c r="T36132" s="110"/>
    </row>
    <row r="36133" spans="20:52" x14ac:dyDescent="0.25">
      <c r="T36133" s="110"/>
      <c r="AV36133" s="111"/>
    </row>
    <row r="36134" spans="20:52" x14ac:dyDescent="0.25">
      <c r="T36134" s="110"/>
      <c r="AJ36134" s="111"/>
      <c r="AO36134" s="111"/>
      <c r="AV36134" s="111"/>
    </row>
    <row r="36135" spans="20:52" x14ac:dyDescent="0.25">
      <c r="T36135" s="110"/>
      <c r="AJ36135" s="111"/>
      <c r="AO36135" s="111"/>
      <c r="AT36135" s="111"/>
    </row>
    <row r="36136" spans="20:52" x14ac:dyDescent="0.25">
      <c r="T36136" s="110"/>
      <c r="AJ36136" s="111"/>
      <c r="AO36136" s="111"/>
    </row>
    <row r="36137" spans="20:52" x14ac:dyDescent="0.25">
      <c r="T36137" s="110"/>
    </row>
    <row r="36138" spans="20:52" x14ac:dyDescent="0.25">
      <c r="T36138" s="110"/>
      <c r="AJ36138" s="111"/>
      <c r="AO36138" s="111"/>
      <c r="AV36138" s="111"/>
      <c r="AZ36138" s="111"/>
    </row>
    <row r="36139" spans="20:52" x14ac:dyDescent="0.25">
      <c r="T36139" s="110"/>
      <c r="AO36139" s="111"/>
      <c r="AP36139" s="111"/>
      <c r="AV36139" s="111"/>
    </row>
    <row r="36140" spans="20:52" x14ac:dyDescent="0.25">
      <c r="T36140" s="110"/>
      <c r="AJ36140" s="111"/>
      <c r="AO36140" s="111"/>
      <c r="AV36140" s="111"/>
    </row>
    <row r="36141" spans="20:52" x14ac:dyDescent="0.25">
      <c r="T36141" s="110"/>
      <c r="AJ36141" s="111"/>
      <c r="AO36141" s="111"/>
      <c r="AV36141" s="111"/>
    </row>
    <row r="36142" spans="20:52" x14ac:dyDescent="0.25">
      <c r="T36142" s="110"/>
    </row>
    <row r="36143" spans="20:52" x14ac:dyDescent="0.25">
      <c r="T36143" s="110"/>
      <c r="AJ36143" s="111"/>
      <c r="AO36143" s="111"/>
      <c r="AV36143" s="111"/>
    </row>
    <row r="36144" spans="20:52" x14ac:dyDescent="0.25">
      <c r="T36144" s="110"/>
      <c r="AJ36144" s="111"/>
      <c r="AO36144" s="111"/>
      <c r="AP36144" s="111"/>
      <c r="AT36144" s="111"/>
      <c r="AV36144" s="111"/>
    </row>
    <row r="36145" spans="20:52" x14ac:dyDescent="0.25">
      <c r="T36145" s="110"/>
      <c r="AJ36145" s="111"/>
      <c r="AO36145" s="111"/>
      <c r="AT36145" s="111"/>
    </row>
    <row r="36146" spans="20:52" x14ac:dyDescent="0.25">
      <c r="T36146" s="110"/>
      <c r="AP36146" s="111"/>
    </row>
    <row r="36147" spans="20:52" x14ac:dyDescent="0.25">
      <c r="T36147" s="110"/>
      <c r="AJ36147" s="111"/>
      <c r="AO36147" s="111"/>
      <c r="AV36147" s="111"/>
    </row>
    <row r="36148" spans="20:52" x14ac:dyDescent="0.25">
      <c r="T36148" s="110"/>
      <c r="AJ36148" s="111"/>
      <c r="AO36148" s="111"/>
      <c r="AV36148" s="111"/>
    </row>
    <row r="36149" spans="20:52" x14ac:dyDescent="0.25">
      <c r="T36149" s="110"/>
      <c r="AT36149" s="111"/>
      <c r="AV36149" s="111"/>
    </row>
    <row r="36150" spans="20:52" x14ac:dyDescent="0.25">
      <c r="T36150" s="110"/>
      <c r="AO36150" s="111"/>
      <c r="AP36150" s="111"/>
      <c r="AT36150" s="111"/>
      <c r="AV36150" s="111"/>
    </row>
    <row r="36151" spans="20:52" x14ac:dyDescent="0.25">
      <c r="T36151" s="110"/>
      <c r="AJ36151" s="111"/>
      <c r="AO36151" s="111"/>
      <c r="AV36151" s="111"/>
    </row>
    <row r="36152" spans="20:52" x14ac:dyDescent="0.25">
      <c r="T36152" s="110"/>
      <c r="AV36152" s="111"/>
    </row>
    <row r="36153" spans="20:52" x14ac:dyDescent="0.25">
      <c r="T36153" s="110"/>
    </row>
    <row r="36154" spans="20:52" x14ac:dyDescent="0.25">
      <c r="T36154" s="110"/>
      <c r="AJ36154" s="111"/>
      <c r="AO36154" s="111"/>
      <c r="AP36154" s="111"/>
      <c r="AV36154" s="111"/>
    </row>
    <row r="36155" spans="20:52" x14ac:dyDescent="0.25">
      <c r="T36155" s="110"/>
      <c r="AO36155" s="111"/>
      <c r="AP36155" s="111"/>
    </row>
    <row r="36156" spans="20:52" x14ac:dyDescent="0.25">
      <c r="T36156" s="110"/>
      <c r="AJ36156" s="111"/>
      <c r="AO36156" s="111"/>
      <c r="AV36156" s="111"/>
      <c r="AZ36156" s="111"/>
    </row>
    <row r="36157" spans="20:52" x14ac:dyDescent="0.25">
      <c r="T36157" s="110"/>
      <c r="AO36157" s="111"/>
      <c r="AP36157" s="111"/>
      <c r="AT36157" s="111"/>
      <c r="AV36157" s="111"/>
    </row>
    <row r="36158" spans="20:52" x14ac:dyDescent="0.25">
      <c r="T36158" s="110"/>
    </row>
    <row r="36159" spans="20:52" x14ac:dyDescent="0.25">
      <c r="T36159" s="110"/>
      <c r="AJ36159" s="111"/>
      <c r="AO36159" s="111"/>
      <c r="AV36159" s="111"/>
    </row>
    <row r="36160" spans="20:52" x14ac:dyDescent="0.25">
      <c r="T36160" s="110"/>
      <c r="AJ36160" s="111"/>
      <c r="AO36160" s="111"/>
      <c r="AV36160" s="111"/>
    </row>
    <row r="36161" spans="20:48" x14ac:dyDescent="0.25">
      <c r="T36161" s="110"/>
    </row>
    <row r="36162" spans="20:48" x14ac:dyDescent="0.25">
      <c r="T36162" s="110"/>
    </row>
    <row r="36163" spans="20:48" x14ac:dyDescent="0.25">
      <c r="T36163" s="110"/>
      <c r="AJ36163" s="111"/>
      <c r="AO36163" s="111"/>
      <c r="AV36163" s="111"/>
    </row>
    <row r="36164" spans="20:48" x14ac:dyDescent="0.25">
      <c r="T36164" s="110"/>
      <c r="AJ36164" s="111"/>
      <c r="AO36164" s="111"/>
      <c r="AT36164" s="111"/>
    </row>
    <row r="36165" spans="20:48" x14ac:dyDescent="0.25">
      <c r="T36165" s="110"/>
    </row>
    <row r="36166" spans="20:48" x14ac:dyDescent="0.25">
      <c r="T36166" s="110"/>
      <c r="AJ36166" s="111"/>
      <c r="AP36166" s="111"/>
      <c r="AV36166" s="111"/>
    </row>
    <row r="36167" spans="20:48" x14ac:dyDescent="0.25">
      <c r="T36167" s="110"/>
      <c r="AJ36167" s="111"/>
      <c r="AO36167" s="111"/>
      <c r="AP36167" s="111"/>
      <c r="AV36167" s="111"/>
    </row>
    <row r="36168" spans="20:48" x14ac:dyDescent="0.25">
      <c r="T36168" s="110"/>
      <c r="AV36168" s="111"/>
    </row>
    <row r="36169" spans="20:48" x14ac:dyDescent="0.25">
      <c r="T36169" s="110"/>
      <c r="AJ36169" s="111"/>
      <c r="AO36169" s="111"/>
      <c r="AV36169" s="111"/>
    </row>
    <row r="36170" spans="20:48" x14ac:dyDescent="0.25">
      <c r="T36170" s="110"/>
    </row>
    <row r="36171" spans="20:48" x14ac:dyDescent="0.25">
      <c r="T36171" s="110"/>
    </row>
    <row r="36172" spans="20:48" x14ac:dyDescent="0.25">
      <c r="T36172" s="110"/>
    </row>
    <row r="36173" spans="20:48" x14ac:dyDescent="0.25">
      <c r="T36173" s="110"/>
      <c r="AV36173" s="111"/>
    </row>
    <row r="36174" spans="20:48" x14ac:dyDescent="0.25">
      <c r="T36174" s="110"/>
    </row>
    <row r="36175" spans="20:48" x14ac:dyDescent="0.25">
      <c r="T36175" s="110"/>
      <c r="AJ36175" s="111"/>
      <c r="AO36175" s="111"/>
      <c r="AR36175" s="111"/>
      <c r="AV36175" s="111"/>
    </row>
    <row r="36176" spans="20:48" x14ac:dyDescent="0.25">
      <c r="T36176" s="110"/>
      <c r="AJ36176" s="111"/>
      <c r="AO36176" s="111"/>
      <c r="AV36176" s="111"/>
    </row>
    <row r="36177" spans="20:48" x14ac:dyDescent="0.25">
      <c r="T36177" s="110"/>
    </row>
    <row r="36178" spans="20:48" x14ac:dyDescent="0.25">
      <c r="T36178" s="110"/>
    </row>
    <row r="36179" spans="20:48" x14ac:dyDescent="0.25">
      <c r="T36179" s="110"/>
      <c r="AJ36179" s="111"/>
      <c r="AO36179" s="111"/>
      <c r="AP36179" s="111"/>
      <c r="AT36179" s="111"/>
      <c r="AV36179" s="111"/>
    </row>
    <row r="36180" spans="20:48" x14ac:dyDescent="0.25">
      <c r="T36180" s="110"/>
      <c r="AV36180" s="111"/>
    </row>
    <row r="36181" spans="20:48" x14ac:dyDescent="0.25">
      <c r="T36181" s="110"/>
      <c r="AJ36181" s="111"/>
      <c r="AO36181" s="111"/>
      <c r="AR36181" s="111"/>
      <c r="AT36181" s="111"/>
      <c r="AV36181" s="111"/>
    </row>
    <row r="36182" spans="20:48" x14ac:dyDescent="0.25">
      <c r="T36182" s="110"/>
      <c r="AV36182" s="111"/>
    </row>
    <row r="36183" spans="20:48" x14ac:dyDescent="0.25">
      <c r="T36183" s="110"/>
      <c r="AJ36183" s="111"/>
      <c r="AO36183" s="111"/>
      <c r="AV36183" s="111"/>
    </row>
    <row r="36184" spans="20:48" x14ac:dyDescent="0.25">
      <c r="T36184" s="110"/>
      <c r="AJ36184" s="111"/>
      <c r="AP36184" s="111"/>
      <c r="AT36184" s="111"/>
      <c r="AV36184" s="111"/>
    </row>
    <row r="36185" spans="20:48" x14ac:dyDescent="0.25">
      <c r="T36185" s="110"/>
    </row>
    <row r="36186" spans="20:48" x14ac:dyDescent="0.25">
      <c r="T36186" s="110"/>
      <c r="AJ36186" s="111"/>
      <c r="AO36186" s="111"/>
      <c r="AV36186" s="111"/>
    </row>
    <row r="36187" spans="20:48" x14ac:dyDescent="0.25">
      <c r="T36187" s="110"/>
      <c r="AJ36187" s="111"/>
      <c r="AO36187" s="111"/>
      <c r="AP36187" s="111"/>
    </row>
    <row r="36188" spans="20:48" x14ac:dyDescent="0.25">
      <c r="T36188" s="110"/>
      <c r="AJ36188" s="111"/>
      <c r="AO36188" s="111"/>
      <c r="AP36188" s="111"/>
      <c r="AT36188" s="111"/>
    </row>
    <row r="36189" spans="20:48" x14ac:dyDescent="0.25">
      <c r="T36189" s="110"/>
      <c r="AJ36189" s="111"/>
      <c r="AO36189" s="111"/>
      <c r="AV36189" s="111"/>
    </row>
    <row r="36190" spans="20:48" x14ac:dyDescent="0.25">
      <c r="T36190" s="110"/>
      <c r="AJ36190" s="111"/>
      <c r="AO36190" s="111"/>
      <c r="AT36190" s="111"/>
      <c r="AV36190" s="111"/>
    </row>
    <row r="36191" spans="20:48" x14ac:dyDescent="0.25">
      <c r="T36191" s="110"/>
      <c r="AJ36191" s="111"/>
      <c r="AO36191" s="111"/>
      <c r="AP36191" s="111"/>
      <c r="AT36191" s="111"/>
      <c r="AV36191" s="111"/>
    </row>
    <row r="36192" spans="20:48" x14ac:dyDescent="0.25">
      <c r="T36192" s="110"/>
      <c r="AJ36192" s="111"/>
      <c r="AO36192" s="111"/>
      <c r="AV36192" s="111"/>
    </row>
    <row r="36193" spans="20:52" x14ac:dyDescent="0.25">
      <c r="T36193" s="110"/>
      <c r="AJ36193" s="111"/>
      <c r="AO36193" s="111"/>
    </row>
    <row r="36194" spans="20:52" x14ac:dyDescent="0.25">
      <c r="T36194" s="110"/>
      <c r="AJ36194" s="111"/>
    </row>
    <row r="36195" spans="20:52" x14ac:dyDescent="0.25">
      <c r="T36195" s="110"/>
    </row>
    <row r="36196" spans="20:52" x14ac:dyDescent="0.25">
      <c r="T36196" s="110"/>
      <c r="AJ36196" s="111"/>
      <c r="AO36196" s="111"/>
      <c r="AV36196" s="111"/>
    </row>
    <row r="36197" spans="20:52" x14ac:dyDescent="0.25">
      <c r="T36197" s="110"/>
    </row>
    <row r="36198" spans="20:52" x14ac:dyDescent="0.25">
      <c r="T36198" s="110"/>
    </row>
    <row r="36199" spans="20:52" x14ac:dyDescent="0.25">
      <c r="T36199" s="110"/>
      <c r="AP36199" s="111"/>
    </row>
    <row r="36200" spans="20:52" x14ac:dyDescent="0.25">
      <c r="T36200" s="110"/>
      <c r="AJ36200" s="111"/>
      <c r="AO36200" s="111"/>
      <c r="AV36200" s="111"/>
      <c r="AZ36200" s="111"/>
    </row>
    <row r="36201" spans="20:52" x14ac:dyDescent="0.25">
      <c r="T36201" s="110"/>
      <c r="AV36201" s="111"/>
    </row>
    <row r="36202" spans="20:52" x14ac:dyDescent="0.25">
      <c r="T36202" s="110"/>
      <c r="AJ36202" s="111"/>
      <c r="AO36202" s="111"/>
      <c r="AV36202" s="111"/>
    </row>
    <row r="36203" spans="20:52" x14ac:dyDescent="0.25">
      <c r="T36203" s="110"/>
      <c r="AJ36203" s="111"/>
      <c r="AO36203" s="111"/>
      <c r="AP36203" s="111"/>
      <c r="AV36203" s="111"/>
    </row>
    <row r="36204" spans="20:52" x14ac:dyDescent="0.25">
      <c r="T36204" s="110"/>
      <c r="AJ36204" s="111"/>
      <c r="AO36204" s="111"/>
      <c r="AV36204" s="111"/>
    </row>
    <row r="36205" spans="20:52" x14ac:dyDescent="0.25">
      <c r="T36205" s="110"/>
    </row>
    <row r="36206" spans="20:52" x14ac:dyDescent="0.25">
      <c r="T36206" s="110"/>
      <c r="AZ36206" s="111"/>
    </row>
    <row r="36207" spans="20:52" x14ac:dyDescent="0.25">
      <c r="T36207" s="110"/>
      <c r="AJ36207" s="111"/>
      <c r="AO36207" s="111"/>
      <c r="AV36207" s="111"/>
    </row>
    <row r="36208" spans="20:52" x14ac:dyDescent="0.25">
      <c r="T36208" s="110"/>
      <c r="AV36208" s="111"/>
    </row>
    <row r="36209" spans="20:52" x14ac:dyDescent="0.25">
      <c r="T36209" s="110"/>
      <c r="AJ36209" s="111"/>
      <c r="AO36209" s="111"/>
      <c r="AV36209" s="111"/>
      <c r="AZ36209" s="111"/>
    </row>
    <row r="36210" spans="20:52" x14ac:dyDescent="0.25">
      <c r="T36210" s="110"/>
    </row>
    <row r="36211" spans="20:52" x14ac:dyDescent="0.25">
      <c r="T36211" s="110"/>
    </row>
    <row r="36212" spans="20:52" x14ac:dyDescent="0.25">
      <c r="T36212" s="110"/>
      <c r="AJ36212" s="111"/>
      <c r="AO36212" s="111"/>
      <c r="AP36212" s="111"/>
      <c r="AV36212" s="111"/>
    </row>
    <row r="36213" spans="20:52" x14ac:dyDescent="0.25">
      <c r="T36213" s="110"/>
    </row>
    <row r="36214" spans="20:52" x14ac:dyDescent="0.25">
      <c r="T36214" s="110"/>
      <c r="AV36214" s="111"/>
      <c r="AZ36214" s="111"/>
    </row>
    <row r="36215" spans="20:52" x14ac:dyDescent="0.25">
      <c r="T36215" s="110"/>
      <c r="AP36215" s="111"/>
      <c r="AV36215" s="111"/>
    </row>
    <row r="36216" spans="20:52" x14ac:dyDescent="0.25">
      <c r="T36216" s="110"/>
      <c r="AR36216" s="111"/>
    </row>
    <row r="36217" spans="20:52" x14ac:dyDescent="0.25">
      <c r="T36217" s="110"/>
      <c r="AV36217" s="111"/>
    </row>
    <row r="36218" spans="20:52" x14ac:dyDescent="0.25">
      <c r="T36218" s="110"/>
      <c r="AJ36218" s="111"/>
      <c r="AO36218" s="111"/>
      <c r="AP36218" s="111"/>
      <c r="AR36218" s="111"/>
      <c r="AV36218" s="111"/>
      <c r="AZ36218" s="111"/>
    </row>
    <row r="36219" spans="20:52" x14ac:dyDescent="0.25">
      <c r="T36219" s="110"/>
    </row>
    <row r="36220" spans="20:52" x14ac:dyDescent="0.25">
      <c r="T36220" s="110"/>
      <c r="AP36220" s="111"/>
      <c r="AZ36220" s="111"/>
    </row>
    <row r="36221" spans="20:52" x14ac:dyDescent="0.25">
      <c r="T36221" s="110"/>
      <c r="AJ36221" s="111"/>
      <c r="AO36221" s="111"/>
      <c r="AP36221" s="111"/>
      <c r="AV36221" s="111"/>
    </row>
    <row r="36222" spans="20:52" x14ac:dyDescent="0.25">
      <c r="T36222" s="110"/>
      <c r="AZ36222" s="111"/>
    </row>
    <row r="36223" spans="20:52" x14ac:dyDescent="0.25">
      <c r="T36223" s="110"/>
      <c r="AJ36223" s="111"/>
      <c r="AO36223" s="111"/>
      <c r="AV36223" s="111"/>
    </row>
    <row r="36224" spans="20:52" x14ac:dyDescent="0.25">
      <c r="T36224" s="110"/>
      <c r="AJ36224" s="111"/>
      <c r="AO36224" s="111"/>
      <c r="AV36224" s="111"/>
    </row>
    <row r="36225" spans="20:52" x14ac:dyDescent="0.25">
      <c r="T36225" s="110"/>
      <c r="AO36225" s="111"/>
      <c r="AP36225" s="111"/>
      <c r="AV36225" s="111"/>
    </row>
    <row r="36226" spans="20:52" x14ac:dyDescent="0.25">
      <c r="T36226" s="110"/>
      <c r="AZ36226" s="111"/>
    </row>
    <row r="36227" spans="20:52" x14ac:dyDescent="0.25">
      <c r="T36227" s="110"/>
    </row>
    <row r="36228" spans="20:52" x14ac:dyDescent="0.25">
      <c r="T36228" s="110"/>
    </row>
    <row r="36229" spans="20:52" x14ac:dyDescent="0.25">
      <c r="T36229" s="110"/>
      <c r="AJ36229" s="111"/>
      <c r="AO36229" s="111"/>
      <c r="AV36229" s="111"/>
    </row>
    <row r="36230" spans="20:52" x14ac:dyDescent="0.25">
      <c r="T36230" s="110"/>
      <c r="AT36230" s="111"/>
      <c r="AV36230" s="111"/>
    </row>
    <row r="36231" spans="20:52" x14ac:dyDescent="0.25">
      <c r="T36231" s="110"/>
      <c r="AJ36231" s="111"/>
      <c r="AO36231" s="111"/>
      <c r="AV36231" s="111"/>
    </row>
    <row r="36232" spans="20:52" x14ac:dyDescent="0.25">
      <c r="T36232" s="110"/>
      <c r="AJ36232" s="111"/>
      <c r="AO36232" s="111"/>
      <c r="AV36232" s="111"/>
    </row>
    <row r="36233" spans="20:52" x14ac:dyDescent="0.25">
      <c r="T36233" s="110"/>
    </row>
    <row r="36234" spans="20:52" x14ac:dyDescent="0.25">
      <c r="T36234" s="110"/>
      <c r="AJ36234" s="111"/>
      <c r="AO36234" s="111"/>
      <c r="AV36234" s="111"/>
    </row>
    <row r="36235" spans="20:52" x14ac:dyDescent="0.25">
      <c r="T36235" s="110"/>
      <c r="AJ36235" s="111"/>
      <c r="AO36235" s="111"/>
      <c r="AV36235" s="111"/>
    </row>
    <row r="36236" spans="20:52" x14ac:dyDescent="0.25">
      <c r="T36236" s="110"/>
      <c r="AJ36236" s="111"/>
      <c r="AO36236" s="111"/>
      <c r="AV36236" s="111"/>
    </row>
    <row r="36237" spans="20:52" x14ac:dyDescent="0.25">
      <c r="T36237" s="110"/>
      <c r="AZ36237" s="111"/>
    </row>
    <row r="36238" spans="20:52" x14ac:dyDescent="0.25">
      <c r="T36238" s="110"/>
      <c r="AJ36238" s="111"/>
      <c r="AO36238" s="111"/>
      <c r="AV36238" s="111"/>
    </row>
    <row r="36239" spans="20:52" x14ac:dyDescent="0.25">
      <c r="T36239" s="110"/>
      <c r="AJ36239" s="111"/>
      <c r="AO36239" s="111"/>
      <c r="AV36239" s="111"/>
    </row>
    <row r="36240" spans="20:52" x14ac:dyDescent="0.25">
      <c r="T36240" s="110"/>
      <c r="AJ36240" s="111"/>
      <c r="AO36240" s="111"/>
      <c r="AT36240" s="111"/>
    </row>
    <row r="36241" spans="20:48" x14ac:dyDescent="0.25">
      <c r="T36241" s="110"/>
      <c r="AJ36241" s="111"/>
      <c r="AO36241" s="111"/>
      <c r="AT36241" s="111"/>
      <c r="AV36241" s="111"/>
    </row>
    <row r="36242" spans="20:48" x14ac:dyDescent="0.25">
      <c r="T36242" s="110"/>
    </row>
    <row r="36243" spans="20:48" x14ac:dyDescent="0.25">
      <c r="T36243" s="110"/>
    </row>
    <row r="36244" spans="20:48" x14ac:dyDescent="0.25">
      <c r="T36244" s="110"/>
    </row>
    <row r="36245" spans="20:48" x14ac:dyDescent="0.25">
      <c r="T36245" s="110"/>
      <c r="AJ36245" s="111"/>
      <c r="AO36245" s="111"/>
      <c r="AV36245" s="111"/>
    </row>
    <row r="36246" spans="20:48" x14ac:dyDescent="0.25">
      <c r="T36246" s="110"/>
    </row>
    <row r="36247" spans="20:48" x14ac:dyDescent="0.25">
      <c r="T36247" s="110"/>
      <c r="AJ36247" s="111"/>
      <c r="AV36247" s="111"/>
    </row>
    <row r="36248" spans="20:48" x14ac:dyDescent="0.25">
      <c r="T36248" s="110"/>
    </row>
    <row r="36249" spans="20:48" x14ac:dyDescent="0.25">
      <c r="T36249" s="110"/>
    </row>
    <row r="36250" spans="20:48" x14ac:dyDescent="0.25">
      <c r="T36250" s="110"/>
      <c r="AV36250" s="111"/>
    </row>
    <row r="36251" spans="20:48" x14ac:dyDescent="0.25">
      <c r="T36251" s="110"/>
      <c r="AJ36251" s="111"/>
      <c r="AO36251" s="111"/>
      <c r="AV36251" s="111"/>
    </row>
    <row r="36252" spans="20:48" x14ac:dyDescent="0.25">
      <c r="T36252" s="110"/>
      <c r="AJ36252" s="111"/>
      <c r="AP36252" s="111"/>
      <c r="AV36252" s="111"/>
    </row>
    <row r="36253" spans="20:48" x14ac:dyDescent="0.25">
      <c r="T36253" s="110"/>
    </row>
    <row r="36254" spans="20:48" x14ac:dyDescent="0.25">
      <c r="T36254" s="110"/>
      <c r="AJ36254" s="111"/>
      <c r="AO36254" s="111"/>
      <c r="AV36254" s="111"/>
    </row>
    <row r="36255" spans="20:48" x14ac:dyDescent="0.25">
      <c r="T36255" s="110"/>
      <c r="AT36255" s="111"/>
      <c r="AV36255" s="111"/>
    </row>
    <row r="36256" spans="20:48" x14ac:dyDescent="0.25">
      <c r="T36256" s="110"/>
    </row>
    <row r="36257" spans="20:52" x14ac:dyDescent="0.25">
      <c r="T36257" s="110"/>
    </row>
    <row r="36258" spans="20:52" x14ac:dyDescent="0.25">
      <c r="T36258" s="110"/>
      <c r="AJ36258" s="111"/>
      <c r="AO36258" s="111"/>
      <c r="AP36258" s="111"/>
      <c r="AV36258" s="111"/>
    </row>
    <row r="36259" spans="20:52" x14ac:dyDescent="0.25">
      <c r="T36259" s="110"/>
      <c r="AJ36259" s="111"/>
      <c r="AO36259" s="111"/>
    </row>
    <row r="36260" spans="20:52" x14ac:dyDescent="0.25">
      <c r="T36260" s="110"/>
    </row>
    <row r="36261" spans="20:52" x14ac:dyDescent="0.25">
      <c r="T36261" s="110"/>
      <c r="AZ36261" s="111"/>
    </row>
    <row r="36262" spans="20:52" x14ac:dyDescent="0.25">
      <c r="T36262" s="110"/>
      <c r="AJ36262" s="111"/>
      <c r="AO36262" s="111"/>
      <c r="AR36262" s="111"/>
      <c r="AV36262" s="111"/>
    </row>
    <row r="36263" spans="20:52" x14ac:dyDescent="0.25">
      <c r="T36263" s="110"/>
      <c r="AJ36263" s="111"/>
      <c r="AO36263" s="111"/>
      <c r="AT36263" s="111"/>
      <c r="AV36263" s="111"/>
    </row>
    <row r="36264" spans="20:52" x14ac:dyDescent="0.25">
      <c r="T36264" s="110"/>
      <c r="AJ36264" s="111"/>
      <c r="AO36264" s="111"/>
      <c r="AT36264" s="111"/>
      <c r="AV36264" s="111"/>
    </row>
    <row r="36265" spans="20:52" x14ac:dyDescent="0.25">
      <c r="T36265" s="110"/>
    </row>
    <row r="36266" spans="20:52" x14ac:dyDescent="0.25">
      <c r="T36266" s="110"/>
      <c r="AJ36266" s="111"/>
      <c r="AV36266" s="111"/>
    </row>
    <row r="36267" spans="20:52" x14ac:dyDescent="0.25">
      <c r="T36267" s="110"/>
      <c r="AJ36267" s="111"/>
      <c r="AO36267" s="111"/>
      <c r="AT36267" s="111"/>
      <c r="AV36267" s="111"/>
    </row>
    <row r="36268" spans="20:52" x14ac:dyDescent="0.25">
      <c r="T36268" s="110"/>
      <c r="AJ36268" s="111"/>
      <c r="AO36268" s="111"/>
      <c r="AP36268" s="111"/>
      <c r="AV36268" s="111"/>
      <c r="AZ36268" s="111"/>
    </row>
    <row r="36269" spans="20:52" x14ac:dyDescent="0.25">
      <c r="T36269" s="110"/>
      <c r="AJ36269" s="111"/>
      <c r="AO36269" s="111"/>
      <c r="AV36269" s="111"/>
    </row>
    <row r="36270" spans="20:52" x14ac:dyDescent="0.25">
      <c r="T36270" s="110"/>
      <c r="AP36270" s="111"/>
      <c r="AV36270" s="111"/>
    </row>
    <row r="36271" spans="20:52" x14ac:dyDescent="0.25">
      <c r="T36271" s="110"/>
      <c r="AJ36271" s="111"/>
      <c r="AO36271" s="111"/>
      <c r="AT36271" s="111"/>
    </row>
    <row r="36272" spans="20:52" x14ac:dyDescent="0.25">
      <c r="T36272" s="110"/>
    </row>
    <row r="36273" spans="20:52" x14ac:dyDescent="0.25">
      <c r="T36273" s="110"/>
      <c r="AJ36273" s="111"/>
      <c r="AO36273" s="111"/>
    </row>
    <row r="36274" spans="20:52" x14ac:dyDescent="0.25">
      <c r="T36274" s="110"/>
      <c r="AJ36274" s="111"/>
      <c r="AO36274" s="111"/>
      <c r="AV36274" s="111"/>
    </row>
    <row r="36275" spans="20:52" x14ac:dyDescent="0.25">
      <c r="T36275" s="110"/>
    </row>
    <row r="36276" spans="20:52" x14ac:dyDescent="0.25">
      <c r="T36276" s="110"/>
      <c r="AV36276" s="111"/>
    </row>
    <row r="36277" spans="20:52" x14ac:dyDescent="0.25">
      <c r="T36277" s="110"/>
    </row>
    <row r="36278" spans="20:52" x14ac:dyDescent="0.25">
      <c r="T36278" s="110"/>
      <c r="AJ36278" s="111"/>
      <c r="AO36278" s="111"/>
      <c r="AR36278" s="111"/>
      <c r="AV36278" s="111"/>
    </row>
    <row r="36279" spans="20:52" x14ac:dyDescent="0.25">
      <c r="T36279" s="110"/>
    </row>
    <row r="36280" spans="20:52" x14ac:dyDescent="0.25">
      <c r="T36280" s="110"/>
    </row>
    <row r="36281" spans="20:52" x14ac:dyDescent="0.25">
      <c r="T36281" s="110"/>
    </row>
    <row r="36282" spans="20:52" x14ac:dyDescent="0.25">
      <c r="T36282" s="110"/>
    </row>
    <row r="36283" spans="20:52" x14ac:dyDescent="0.25">
      <c r="T36283" s="110"/>
      <c r="AV36283" s="111"/>
      <c r="AZ36283" s="111"/>
    </row>
    <row r="36284" spans="20:52" x14ac:dyDescent="0.25">
      <c r="T36284" s="110"/>
      <c r="AJ36284" s="111"/>
      <c r="AO36284" s="111"/>
      <c r="AP36284" s="111"/>
    </row>
    <row r="36285" spans="20:52" x14ac:dyDescent="0.25">
      <c r="T36285" s="110"/>
      <c r="AJ36285" s="111"/>
      <c r="AO36285" s="111"/>
      <c r="AP36285" s="111"/>
      <c r="AV36285" s="111"/>
      <c r="AZ36285" s="111"/>
    </row>
    <row r="36286" spans="20:52" x14ac:dyDescent="0.25">
      <c r="T36286" s="110"/>
    </row>
    <row r="36287" spans="20:52" x14ac:dyDescent="0.25">
      <c r="T36287" s="110"/>
    </row>
    <row r="36288" spans="20:52" x14ac:dyDescent="0.25">
      <c r="T36288" s="110"/>
    </row>
    <row r="36289" spans="20:48" x14ac:dyDescent="0.25">
      <c r="T36289" s="110"/>
      <c r="AV36289" s="111"/>
    </row>
    <row r="36290" spans="20:48" x14ac:dyDescent="0.25">
      <c r="T36290" s="110"/>
      <c r="AP36290" s="111"/>
      <c r="AV36290" s="111"/>
    </row>
    <row r="36291" spans="20:48" x14ac:dyDescent="0.25">
      <c r="T36291" s="110"/>
      <c r="AJ36291" s="111"/>
      <c r="AO36291" s="111"/>
      <c r="AV36291" s="111"/>
    </row>
    <row r="36292" spans="20:48" x14ac:dyDescent="0.25">
      <c r="T36292" s="110"/>
      <c r="AO36292" s="111"/>
      <c r="AV36292" s="111"/>
    </row>
    <row r="36293" spans="20:48" x14ac:dyDescent="0.25">
      <c r="T36293" s="110"/>
      <c r="AJ36293" s="111"/>
      <c r="AO36293" s="111"/>
      <c r="AV36293" s="111"/>
    </row>
    <row r="36294" spans="20:48" x14ac:dyDescent="0.25">
      <c r="T36294" s="110"/>
      <c r="AJ36294" s="111"/>
      <c r="AO36294" s="111"/>
      <c r="AP36294" s="111"/>
      <c r="AV36294" s="111"/>
    </row>
    <row r="36295" spans="20:48" x14ac:dyDescent="0.25">
      <c r="T36295" s="110"/>
    </row>
    <row r="36296" spans="20:48" x14ac:dyDescent="0.25">
      <c r="T36296" s="110"/>
    </row>
    <row r="36297" spans="20:48" x14ac:dyDescent="0.25">
      <c r="T36297" s="110"/>
    </row>
    <row r="36298" spans="20:48" x14ac:dyDescent="0.25">
      <c r="T36298" s="110"/>
      <c r="AJ36298" s="111"/>
      <c r="AP36298" s="111"/>
      <c r="AV36298" s="111"/>
    </row>
    <row r="36299" spans="20:48" x14ac:dyDescent="0.25">
      <c r="T36299" s="110"/>
      <c r="AJ36299" s="111"/>
      <c r="AO36299" s="111"/>
      <c r="AT36299" s="111"/>
      <c r="AV36299" s="111"/>
    </row>
    <row r="36300" spans="20:48" x14ac:dyDescent="0.25">
      <c r="T36300" s="110"/>
    </row>
    <row r="36301" spans="20:48" x14ac:dyDescent="0.25">
      <c r="T36301" s="110"/>
      <c r="AJ36301" s="111"/>
      <c r="AO36301" s="111"/>
      <c r="AP36301" s="111"/>
      <c r="AT36301" s="111"/>
      <c r="AV36301" s="111"/>
    </row>
    <row r="36302" spans="20:48" x14ac:dyDescent="0.25">
      <c r="T36302" s="110"/>
      <c r="AJ36302" s="111"/>
      <c r="AO36302" s="111"/>
      <c r="AV36302" s="111"/>
    </row>
    <row r="36303" spans="20:48" x14ac:dyDescent="0.25">
      <c r="T36303" s="110"/>
      <c r="AJ36303" s="111"/>
      <c r="AO36303" s="111"/>
      <c r="AP36303" s="111"/>
      <c r="AV36303" s="111"/>
    </row>
    <row r="36304" spans="20:48" x14ac:dyDescent="0.25">
      <c r="T36304" s="110"/>
      <c r="AJ36304" s="111"/>
    </row>
    <row r="36305" spans="20:52" x14ac:dyDescent="0.25">
      <c r="T36305" s="110"/>
    </row>
    <row r="36306" spans="20:52" x14ac:dyDescent="0.25">
      <c r="T36306" s="110"/>
      <c r="AJ36306" s="111"/>
      <c r="AO36306" s="111"/>
      <c r="AP36306" s="111"/>
      <c r="AV36306" s="111"/>
    </row>
    <row r="36307" spans="20:52" x14ac:dyDescent="0.25">
      <c r="T36307" s="110"/>
    </row>
    <row r="36308" spans="20:52" x14ac:dyDescent="0.25">
      <c r="T36308" s="110"/>
      <c r="AP36308" s="111"/>
      <c r="AV36308" s="111"/>
      <c r="AZ36308" s="111"/>
    </row>
    <row r="36309" spans="20:52" x14ac:dyDescent="0.25">
      <c r="T36309" s="110"/>
      <c r="AJ36309" s="111"/>
      <c r="AO36309" s="111"/>
      <c r="AV36309" s="111"/>
    </row>
    <row r="36310" spans="20:52" x14ac:dyDescent="0.25">
      <c r="T36310" s="110"/>
      <c r="AZ36310" s="111"/>
    </row>
    <row r="36311" spans="20:52" x14ac:dyDescent="0.25">
      <c r="T36311" s="110"/>
    </row>
    <row r="36312" spans="20:52" x14ac:dyDescent="0.25">
      <c r="T36312" s="110"/>
      <c r="AZ36312" s="111"/>
    </row>
    <row r="36313" spans="20:52" x14ac:dyDescent="0.25">
      <c r="T36313" s="110"/>
      <c r="AJ36313" s="111"/>
      <c r="AO36313" s="111"/>
      <c r="AV36313" s="111"/>
    </row>
    <row r="36314" spans="20:52" x14ac:dyDescent="0.25">
      <c r="T36314" s="110"/>
      <c r="AP36314" s="111"/>
    </row>
    <row r="36315" spans="20:52" x14ac:dyDescent="0.25">
      <c r="T36315" s="110"/>
    </row>
    <row r="36316" spans="20:52" x14ac:dyDescent="0.25">
      <c r="T36316" s="110"/>
      <c r="AV36316" s="111"/>
    </row>
    <row r="36317" spans="20:52" x14ac:dyDescent="0.25">
      <c r="T36317" s="110"/>
    </row>
    <row r="36318" spans="20:52" x14ac:dyDescent="0.25">
      <c r="T36318" s="110"/>
      <c r="AJ36318" s="111"/>
      <c r="AO36318" s="111"/>
      <c r="AV36318" s="111"/>
    </row>
    <row r="36319" spans="20:52" x14ac:dyDescent="0.25">
      <c r="T36319" s="110"/>
      <c r="AJ36319" s="111"/>
      <c r="AV36319" s="111"/>
      <c r="AZ36319" s="111"/>
    </row>
    <row r="36320" spans="20:52" x14ac:dyDescent="0.25">
      <c r="T36320" s="110"/>
      <c r="AJ36320" s="111"/>
      <c r="AO36320" s="111"/>
      <c r="AV36320" s="111"/>
    </row>
    <row r="36321" spans="20:52" x14ac:dyDescent="0.25">
      <c r="T36321" s="110"/>
      <c r="AJ36321" s="111"/>
      <c r="AO36321" s="111"/>
      <c r="AV36321" s="111"/>
    </row>
    <row r="36322" spans="20:52" x14ac:dyDescent="0.25">
      <c r="T36322" s="110"/>
      <c r="AJ36322" s="111"/>
      <c r="AO36322" s="111"/>
      <c r="AT36322" s="111"/>
    </row>
    <row r="36323" spans="20:52" x14ac:dyDescent="0.25">
      <c r="T36323" s="110"/>
    </row>
    <row r="36324" spans="20:52" x14ac:dyDescent="0.25">
      <c r="T36324" s="110"/>
      <c r="AZ36324" s="111"/>
    </row>
    <row r="36325" spans="20:52" x14ac:dyDescent="0.25">
      <c r="T36325" s="110"/>
      <c r="AP36325" s="111"/>
      <c r="AV36325" s="111"/>
      <c r="AZ36325" s="111"/>
    </row>
    <row r="36326" spans="20:52" x14ac:dyDescent="0.25">
      <c r="T36326" s="110"/>
    </row>
    <row r="36327" spans="20:52" x14ac:dyDescent="0.25">
      <c r="T36327" s="110"/>
      <c r="AJ36327" s="111"/>
      <c r="AO36327" s="111"/>
      <c r="AT36327" s="111"/>
      <c r="AV36327" s="111"/>
    </row>
    <row r="36328" spans="20:52" x14ac:dyDescent="0.25">
      <c r="T36328" s="110"/>
      <c r="AR36328" s="111"/>
      <c r="AV36328" s="111"/>
    </row>
    <row r="36329" spans="20:52" x14ac:dyDescent="0.25">
      <c r="T36329" s="110"/>
    </row>
    <row r="36330" spans="20:52" x14ac:dyDescent="0.25">
      <c r="T36330" s="110"/>
    </row>
    <row r="36331" spans="20:52" x14ac:dyDescent="0.25">
      <c r="T36331" s="110"/>
      <c r="AJ36331" s="111"/>
      <c r="AO36331" s="111"/>
      <c r="AT36331" s="111"/>
    </row>
    <row r="36332" spans="20:52" x14ac:dyDescent="0.25">
      <c r="T36332" s="110"/>
      <c r="AJ36332" s="111"/>
      <c r="AO36332" s="111"/>
      <c r="AP36332" s="111"/>
      <c r="AT36332" s="111"/>
    </row>
    <row r="36333" spans="20:52" x14ac:dyDescent="0.25">
      <c r="T36333" s="110"/>
    </row>
    <row r="36334" spans="20:52" x14ac:dyDescent="0.25">
      <c r="T36334" s="110"/>
    </row>
    <row r="36335" spans="20:52" x14ac:dyDescent="0.25">
      <c r="T36335" s="110"/>
    </row>
    <row r="36336" spans="20:52" x14ac:dyDescent="0.25">
      <c r="T36336" s="110"/>
      <c r="AJ36336" s="111"/>
      <c r="AO36336" s="111"/>
      <c r="AP36336" s="111"/>
      <c r="AT36336" s="111"/>
    </row>
    <row r="36337" spans="20:52" x14ac:dyDescent="0.25">
      <c r="T36337" s="110"/>
      <c r="AJ36337" s="111"/>
      <c r="AO36337" s="111"/>
      <c r="AT36337" s="111"/>
      <c r="AV36337" s="111"/>
    </row>
    <row r="36338" spans="20:52" x14ac:dyDescent="0.25">
      <c r="T36338" s="110"/>
    </row>
    <row r="36339" spans="20:52" x14ac:dyDescent="0.25">
      <c r="T36339" s="110"/>
      <c r="AJ36339" s="111"/>
      <c r="AT36339" s="111"/>
    </row>
    <row r="36340" spans="20:52" x14ac:dyDescent="0.25">
      <c r="T36340" s="110"/>
      <c r="AJ36340" s="111"/>
      <c r="AO36340" s="111"/>
      <c r="AR36340" s="111"/>
      <c r="AT36340" s="111"/>
    </row>
    <row r="36341" spans="20:52" x14ac:dyDescent="0.25">
      <c r="T36341" s="110"/>
      <c r="AJ36341" s="111"/>
      <c r="AO36341" s="111"/>
      <c r="AT36341" s="111"/>
      <c r="AV36341" s="111"/>
    </row>
    <row r="36342" spans="20:52" x14ac:dyDescent="0.25">
      <c r="T36342" s="110"/>
    </row>
    <row r="36343" spans="20:52" x14ac:dyDescent="0.25">
      <c r="T36343" s="110"/>
      <c r="AJ36343" s="111"/>
      <c r="AP36343" s="111"/>
      <c r="AT36343" s="111"/>
      <c r="AV36343" s="111"/>
    </row>
    <row r="36344" spans="20:52" x14ac:dyDescent="0.25">
      <c r="T36344" s="110"/>
      <c r="AJ36344" s="111"/>
      <c r="AO36344" s="111"/>
      <c r="AV36344" s="111"/>
      <c r="AZ36344" s="111"/>
    </row>
    <row r="36345" spans="20:52" x14ac:dyDescent="0.25">
      <c r="T36345" s="110"/>
      <c r="AZ36345" s="111"/>
    </row>
    <row r="36346" spans="20:52" x14ac:dyDescent="0.25">
      <c r="T36346" s="110"/>
    </row>
    <row r="36347" spans="20:52" x14ac:dyDescent="0.25">
      <c r="T36347" s="110"/>
      <c r="AP36347" s="111"/>
      <c r="AV36347" s="111"/>
    </row>
    <row r="36348" spans="20:52" x14ac:dyDescent="0.25">
      <c r="T36348" s="110"/>
      <c r="AP36348" s="111"/>
      <c r="AV36348" s="111"/>
    </row>
    <row r="36349" spans="20:52" x14ac:dyDescent="0.25">
      <c r="T36349" s="110"/>
      <c r="AJ36349" s="111"/>
      <c r="AO36349" s="111"/>
      <c r="AT36349" s="111"/>
    </row>
    <row r="36350" spans="20:52" x14ac:dyDescent="0.25">
      <c r="T36350" s="110"/>
    </row>
    <row r="36351" spans="20:52" x14ac:dyDescent="0.25">
      <c r="T36351" s="110"/>
    </row>
    <row r="36352" spans="20:52" x14ac:dyDescent="0.25">
      <c r="T36352" s="110"/>
    </row>
    <row r="36353" spans="20:52" x14ac:dyDescent="0.25">
      <c r="T36353" s="110"/>
    </row>
    <row r="36354" spans="20:52" x14ac:dyDescent="0.25">
      <c r="T36354" s="110"/>
      <c r="AO36354" s="111"/>
      <c r="AV36354" s="111"/>
    </row>
    <row r="36355" spans="20:52" x14ac:dyDescent="0.25">
      <c r="T36355" s="110"/>
      <c r="AV36355" s="111"/>
    </row>
    <row r="36356" spans="20:52" x14ac:dyDescent="0.25">
      <c r="T36356" s="110"/>
    </row>
    <row r="36357" spans="20:52" x14ac:dyDescent="0.25">
      <c r="T36357" s="110"/>
      <c r="AJ36357" s="111"/>
      <c r="AO36357" s="111"/>
      <c r="AP36357" s="111"/>
    </row>
    <row r="36358" spans="20:52" x14ac:dyDescent="0.25">
      <c r="T36358" s="110"/>
      <c r="AJ36358" s="111"/>
      <c r="AO36358" s="111"/>
      <c r="AP36358" s="111"/>
    </row>
    <row r="36359" spans="20:52" x14ac:dyDescent="0.25">
      <c r="T36359" s="110"/>
      <c r="AV36359" s="111"/>
      <c r="AZ36359" s="111"/>
    </row>
    <row r="36360" spans="20:52" x14ac:dyDescent="0.25">
      <c r="T36360" s="110"/>
      <c r="AJ36360" s="111"/>
      <c r="AO36360" s="111"/>
      <c r="AV36360" s="111"/>
    </row>
    <row r="36361" spans="20:52" x14ac:dyDescent="0.25">
      <c r="T36361" s="110"/>
    </row>
    <row r="36362" spans="20:52" x14ac:dyDescent="0.25">
      <c r="T36362" s="110"/>
      <c r="AP36362" s="111"/>
      <c r="AV36362" s="111"/>
    </row>
    <row r="36363" spans="20:52" x14ac:dyDescent="0.25">
      <c r="T36363" s="110"/>
      <c r="AO36363" s="111"/>
      <c r="AV36363" s="111"/>
    </row>
    <row r="36364" spans="20:52" x14ac:dyDescent="0.25">
      <c r="T36364" s="110"/>
      <c r="AJ36364" s="111"/>
      <c r="AO36364" s="111"/>
      <c r="AP36364" s="111"/>
      <c r="AT36364" s="111"/>
      <c r="AV36364" s="111"/>
    </row>
    <row r="36365" spans="20:52" x14ac:dyDescent="0.25">
      <c r="T36365" s="110"/>
      <c r="AV36365" s="111"/>
    </row>
    <row r="36366" spans="20:52" x14ac:dyDescent="0.25">
      <c r="T36366" s="110"/>
    </row>
    <row r="36367" spans="20:52" x14ac:dyDescent="0.25">
      <c r="T36367" s="110"/>
      <c r="AJ36367" s="111"/>
      <c r="AO36367" s="111"/>
      <c r="AV36367" s="111"/>
    </row>
    <row r="36368" spans="20:52" x14ac:dyDescent="0.25">
      <c r="T36368" s="110"/>
      <c r="AO36368" s="111"/>
      <c r="AP36368" s="111"/>
      <c r="AV36368" s="111"/>
    </row>
    <row r="36369" spans="20:52" x14ac:dyDescent="0.25">
      <c r="T36369" s="110"/>
    </row>
    <row r="36370" spans="20:52" x14ac:dyDescent="0.25">
      <c r="T36370" s="110"/>
      <c r="AV36370" s="111"/>
    </row>
    <row r="36371" spans="20:52" x14ac:dyDescent="0.25">
      <c r="T36371" s="110"/>
      <c r="AV36371" s="111"/>
    </row>
    <row r="36372" spans="20:52" x14ac:dyDescent="0.25">
      <c r="T36372" s="110"/>
    </row>
    <row r="36373" spans="20:52" x14ac:dyDescent="0.25">
      <c r="T36373" s="110"/>
      <c r="AJ36373" s="111"/>
      <c r="AO36373" s="111"/>
      <c r="AV36373" s="111"/>
    </row>
    <row r="36374" spans="20:52" x14ac:dyDescent="0.25">
      <c r="T36374" s="110"/>
      <c r="AV36374" s="111"/>
    </row>
    <row r="36375" spans="20:52" x14ac:dyDescent="0.25">
      <c r="T36375" s="110"/>
    </row>
    <row r="36376" spans="20:52" x14ac:dyDescent="0.25">
      <c r="T36376" s="110"/>
      <c r="AJ36376" s="111"/>
      <c r="AO36376" s="111"/>
      <c r="AP36376" s="111"/>
      <c r="AT36376" s="111"/>
    </row>
    <row r="36377" spans="20:52" x14ac:dyDescent="0.25">
      <c r="T36377" s="110"/>
    </row>
    <row r="36378" spans="20:52" x14ac:dyDescent="0.25">
      <c r="T36378" s="110"/>
    </row>
    <row r="36379" spans="20:52" x14ac:dyDescent="0.25">
      <c r="T36379" s="110"/>
    </row>
    <row r="36380" spans="20:52" x14ac:dyDescent="0.25">
      <c r="T36380" s="110"/>
      <c r="AJ36380" s="111"/>
      <c r="AO36380" s="111"/>
      <c r="AP36380" s="111"/>
      <c r="AR36380" s="111"/>
      <c r="AV36380" s="111"/>
    </row>
    <row r="36381" spans="20:52" x14ac:dyDescent="0.25">
      <c r="T36381" s="110"/>
      <c r="AJ36381" s="111"/>
      <c r="AO36381" s="111"/>
      <c r="AP36381" s="111"/>
      <c r="AV36381" s="111"/>
    </row>
    <row r="36382" spans="20:52" x14ac:dyDescent="0.25">
      <c r="T36382" s="110"/>
      <c r="AV36382" s="111"/>
    </row>
    <row r="36383" spans="20:52" x14ac:dyDescent="0.25">
      <c r="T36383" s="110"/>
      <c r="AZ36383" s="111"/>
    </row>
    <row r="36384" spans="20:52" x14ac:dyDescent="0.25">
      <c r="T36384" s="110"/>
      <c r="AJ36384" s="111"/>
      <c r="AO36384" s="111"/>
      <c r="AR36384" s="111"/>
      <c r="AV36384" s="111"/>
    </row>
    <row r="36385" spans="20:52" x14ac:dyDescent="0.25">
      <c r="T36385" s="110"/>
    </row>
    <row r="36386" spans="20:52" x14ac:dyDescent="0.25">
      <c r="T36386" s="110"/>
      <c r="AJ36386" s="111"/>
      <c r="AO36386" s="111"/>
      <c r="AP36386" s="111"/>
      <c r="AV36386" s="111"/>
    </row>
    <row r="36387" spans="20:52" x14ac:dyDescent="0.25">
      <c r="T36387" s="110"/>
      <c r="AJ36387" s="111"/>
      <c r="AO36387" s="111"/>
      <c r="AT36387" s="111"/>
      <c r="AV36387" s="111"/>
    </row>
    <row r="36388" spans="20:52" x14ac:dyDescent="0.25">
      <c r="T36388" s="110"/>
      <c r="AV36388" s="111"/>
    </row>
    <row r="36389" spans="20:52" x14ac:dyDescent="0.25">
      <c r="T36389" s="110"/>
    </row>
    <row r="36390" spans="20:52" x14ac:dyDescent="0.25">
      <c r="T36390" s="110"/>
      <c r="AJ36390" s="111"/>
      <c r="AO36390" s="111"/>
      <c r="AV36390" s="111"/>
    </row>
    <row r="36391" spans="20:52" x14ac:dyDescent="0.25">
      <c r="T36391" s="110"/>
    </row>
    <row r="36392" spans="20:52" x14ac:dyDescent="0.25">
      <c r="T36392" s="110"/>
      <c r="AJ36392" s="111"/>
      <c r="AO36392" s="111"/>
      <c r="AV36392" s="111"/>
      <c r="AZ36392" s="111"/>
    </row>
    <row r="36393" spans="20:52" x14ac:dyDescent="0.25">
      <c r="T36393" s="110"/>
      <c r="AJ36393" s="111"/>
      <c r="AO36393" s="111"/>
      <c r="AV36393" s="111"/>
    </row>
    <row r="36394" spans="20:52" x14ac:dyDescent="0.25">
      <c r="T36394" s="110"/>
      <c r="AZ36394" s="111"/>
    </row>
    <row r="36395" spans="20:52" x14ac:dyDescent="0.25">
      <c r="T36395" s="110"/>
      <c r="AJ36395" s="111"/>
      <c r="AO36395" s="111"/>
      <c r="AP36395" s="111"/>
      <c r="AV36395" s="111"/>
    </row>
    <row r="36396" spans="20:52" x14ac:dyDescent="0.25">
      <c r="T36396" s="110"/>
      <c r="AJ36396" s="111"/>
      <c r="AO36396" s="111"/>
      <c r="AP36396" s="111"/>
      <c r="AR36396" s="111"/>
      <c r="AV36396" s="111"/>
      <c r="AZ36396" s="111"/>
    </row>
    <row r="36397" spans="20:52" x14ac:dyDescent="0.25">
      <c r="T36397" s="110"/>
      <c r="AJ36397" s="111"/>
      <c r="AO36397" s="111"/>
      <c r="AP36397" s="111"/>
      <c r="AV36397" s="111"/>
      <c r="AZ36397" s="111"/>
    </row>
    <row r="36398" spans="20:52" x14ac:dyDescent="0.25">
      <c r="T36398" s="110"/>
      <c r="AJ36398" s="111"/>
      <c r="AO36398" s="111"/>
      <c r="AR36398" s="111"/>
    </row>
    <row r="36399" spans="20:52" x14ac:dyDescent="0.25">
      <c r="T36399" s="110"/>
      <c r="AV36399" s="111"/>
    </row>
    <row r="36400" spans="20:52" x14ac:dyDescent="0.25">
      <c r="T36400" s="110"/>
      <c r="AJ36400" s="111"/>
      <c r="AO36400" s="111"/>
      <c r="AP36400" s="111"/>
      <c r="AV36400" s="111"/>
    </row>
    <row r="36401" spans="20:48" x14ac:dyDescent="0.25">
      <c r="T36401" s="110"/>
      <c r="AJ36401" s="111"/>
      <c r="AO36401" s="111"/>
      <c r="AT36401" s="111"/>
      <c r="AV36401" s="111"/>
    </row>
    <row r="36402" spans="20:48" x14ac:dyDescent="0.25">
      <c r="T36402" s="110"/>
      <c r="AV36402" s="111"/>
    </row>
    <row r="36403" spans="20:48" x14ac:dyDescent="0.25">
      <c r="T36403" s="110"/>
      <c r="AJ36403" s="111"/>
      <c r="AP36403" s="111"/>
      <c r="AV36403" s="111"/>
    </row>
    <row r="36404" spans="20:48" x14ac:dyDescent="0.25">
      <c r="T36404" s="110"/>
      <c r="AJ36404" s="111"/>
      <c r="AO36404" s="111"/>
      <c r="AP36404" s="111"/>
    </row>
    <row r="36405" spans="20:48" x14ac:dyDescent="0.25">
      <c r="T36405" s="110"/>
    </row>
    <row r="36406" spans="20:48" x14ac:dyDescent="0.25">
      <c r="T36406" s="110"/>
      <c r="AJ36406" s="111"/>
      <c r="AO36406" s="111"/>
      <c r="AR36406" s="111"/>
      <c r="AT36406" s="111"/>
    </row>
    <row r="36407" spans="20:48" x14ac:dyDescent="0.25">
      <c r="T36407" s="110"/>
      <c r="AJ36407" s="111"/>
      <c r="AO36407" s="111"/>
      <c r="AP36407" s="111"/>
      <c r="AR36407" s="111"/>
      <c r="AV36407" s="111"/>
    </row>
    <row r="36408" spans="20:48" x14ac:dyDescent="0.25">
      <c r="T36408" s="110"/>
      <c r="AJ36408" s="111"/>
      <c r="AO36408" s="111"/>
      <c r="AV36408" s="111"/>
    </row>
    <row r="36409" spans="20:48" x14ac:dyDescent="0.25">
      <c r="T36409" s="110"/>
      <c r="AJ36409" s="111"/>
      <c r="AO36409" s="111"/>
      <c r="AP36409" s="111"/>
      <c r="AV36409" s="111"/>
    </row>
    <row r="36410" spans="20:48" x14ac:dyDescent="0.25">
      <c r="T36410" s="110"/>
    </row>
    <row r="36411" spans="20:48" x14ac:dyDescent="0.25">
      <c r="T36411" s="110"/>
    </row>
    <row r="36412" spans="20:48" x14ac:dyDescent="0.25">
      <c r="T36412" s="110"/>
      <c r="AJ36412" s="111"/>
      <c r="AP36412" s="111"/>
      <c r="AV36412" s="111"/>
    </row>
    <row r="36413" spans="20:48" x14ac:dyDescent="0.25">
      <c r="T36413" s="110"/>
      <c r="AJ36413" s="111"/>
      <c r="AO36413" s="111"/>
      <c r="AT36413" s="111"/>
      <c r="AV36413" s="111"/>
    </row>
    <row r="36414" spans="20:48" x14ac:dyDescent="0.25">
      <c r="T36414" s="110"/>
      <c r="AJ36414" s="111"/>
      <c r="AO36414" s="111"/>
      <c r="AV36414" s="111"/>
    </row>
    <row r="36415" spans="20:48" x14ac:dyDescent="0.25">
      <c r="T36415" s="110"/>
      <c r="AJ36415" s="111"/>
      <c r="AO36415" s="111"/>
    </row>
    <row r="36416" spans="20:48" x14ac:dyDescent="0.25">
      <c r="T36416" s="110"/>
      <c r="AJ36416" s="111"/>
      <c r="AO36416" s="111"/>
      <c r="AP36416" s="111"/>
      <c r="AV36416" s="111"/>
    </row>
    <row r="36417" spans="20:52" x14ac:dyDescent="0.25">
      <c r="T36417" s="110"/>
    </row>
    <row r="36418" spans="20:52" x14ac:dyDescent="0.25">
      <c r="T36418" s="110"/>
      <c r="AJ36418" s="111"/>
      <c r="AO36418" s="111"/>
      <c r="AR36418" s="111"/>
      <c r="AV36418" s="111"/>
    </row>
    <row r="36419" spans="20:52" x14ac:dyDescent="0.25">
      <c r="T36419" s="110"/>
    </row>
    <row r="36420" spans="20:52" x14ac:dyDescent="0.25">
      <c r="T36420" s="110"/>
    </row>
    <row r="36421" spans="20:52" x14ac:dyDescent="0.25">
      <c r="T36421" s="110"/>
    </row>
    <row r="36422" spans="20:52" x14ac:dyDescent="0.25">
      <c r="T36422" s="110"/>
      <c r="AJ36422" s="111"/>
      <c r="AP36422" s="111"/>
      <c r="AV36422" s="111"/>
    </row>
    <row r="36423" spans="20:52" x14ac:dyDescent="0.25">
      <c r="T36423" s="110"/>
    </row>
    <row r="36424" spans="20:52" x14ac:dyDescent="0.25">
      <c r="T36424" s="110"/>
      <c r="AJ36424" s="111"/>
      <c r="AO36424" s="111"/>
      <c r="AR36424" s="111"/>
    </row>
    <row r="36425" spans="20:52" x14ac:dyDescent="0.25">
      <c r="T36425" s="110"/>
      <c r="AJ36425" s="111"/>
      <c r="AO36425" s="111"/>
      <c r="AV36425" s="111"/>
    </row>
    <row r="36426" spans="20:52" x14ac:dyDescent="0.25">
      <c r="T36426" s="110"/>
      <c r="AZ36426" s="111"/>
    </row>
    <row r="36427" spans="20:52" x14ac:dyDescent="0.25">
      <c r="T36427" s="110"/>
    </row>
    <row r="36428" spans="20:52" x14ac:dyDescent="0.25">
      <c r="T36428" s="110"/>
    </row>
    <row r="36429" spans="20:52" x14ac:dyDescent="0.25">
      <c r="T36429" s="110"/>
      <c r="AV36429" s="111"/>
    </row>
    <row r="36430" spans="20:52" x14ac:dyDescent="0.25">
      <c r="T36430" s="110"/>
    </row>
    <row r="36431" spans="20:52" x14ac:dyDescent="0.25">
      <c r="T36431" s="110"/>
      <c r="AV36431" s="111"/>
    </row>
    <row r="36432" spans="20:52" x14ac:dyDescent="0.25">
      <c r="T36432" s="110"/>
      <c r="AJ36432" s="111"/>
      <c r="AO36432" s="111"/>
      <c r="AP36432" s="111"/>
    </row>
    <row r="36433" spans="20:52" x14ac:dyDescent="0.25">
      <c r="T36433" s="110"/>
      <c r="AO36433" s="111"/>
      <c r="AP36433" s="111"/>
      <c r="AT36433" s="111"/>
      <c r="AV36433" s="111"/>
    </row>
    <row r="36434" spans="20:52" x14ac:dyDescent="0.25">
      <c r="T36434" s="110"/>
      <c r="AV36434" s="111"/>
    </row>
    <row r="36435" spans="20:52" x14ac:dyDescent="0.25">
      <c r="T36435" s="110"/>
    </row>
    <row r="36436" spans="20:52" x14ac:dyDescent="0.25">
      <c r="T36436" s="110"/>
    </row>
    <row r="36437" spans="20:52" x14ac:dyDescent="0.25">
      <c r="T36437" s="110"/>
      <c r="AJ36437" s="111"/>
      <c r="AO36437" s="111"/>
      <c r="AR36437" s="111"/>
      <c r="AT36437" s="111"/>
      <c r="AV36437" s="111"/>
    </row>
    <row r="36438" spans="20:52" x14ac:dyDescent="0.25">
      <c r="T36438" s="110"/>
      <c r="AJ36438" s="111"/>
      <c r="AO36438" s="111"/>
      <c r="AP36438" s="111"/>
      <c r="AT36438" s="111"/>
      <c r="AV36438" s="111"/>
    </row>
    <row r="36439" spans="20:52" x14ac:dyDescent="0.25">
      <c r="T36439" s="110"/>
      <c r="AO36439" s="111"/>
      <c r="AR36439" s="111"/>
      <c r="AV36439" s="111"/>
    </row>
    <row r="36440" spans="20:52" x14ac:dyDescent="0.25">
      <c r="T36440" s="110"/>
    </row>
    <row r="36441" spans="20:52" x14ac:dyDescent="0.25">
      <c r="T36441" s="110"/>
      <c r="AJ36441" s="111"/>
      <c r="AO36441" s="111"/>
      <c r="AP36441" s="111"/>
      <c r="AT36441" s="111"/>
      <c r="AV36441" s="111"/>
      <c r="AZ36441" s="111"/>
    </row>
    <row r="36442" spans="20:52" x14ac:dyDescent="0.25">
      <c r="T36442" s="110"/>
      <c r="AP36442" s="111"/>
      <c r="AV36442" s="111"/>
      <c r="AZ36442" s="111"/>
    </row>
    <row r="36443" spans="20:52" x14ac:dyDescent="0.25">
      <c r="T36443" s="110"/>
    </row>
    <row r="36444" spans="20:52" x14ac:dyDescent="0.25">
      <c r="T36444" s="110"/>
      <c r="AJ36444" s="111"/>
      <c r="AO36444" s="111"/>
      <c r="AV36444" s="111"/>
    </row>
    <row r="36445" spans="20:52" x14ac:dyDescent="0.25">
      <c r="T36445" s="110"/>
      <c r="AJ36445" s="111"/>
      <c r="AO36445" s="111"/>
      <c r="AR36445" s="111"/>
      <c r="AT36445" s="111"/>
      <c r="AV36445" s="111"/>
    </row>
    <row r="36446" spans="20:52" x14ac:dyDescent="0.25">
      <c r="T36446" s="110"/>
      <c r="AJ36446" s="111"/>
      <c r="AO36446" s="111"/>
      <c r="AP36446" s="111"/>
      <c r="AV36446" s="111"/>
    </row>
    <row r="36447" spans="20:52" x14ac:dyDescent="0.25">
      <c r="T36447" s="110"/>
      <c r="AJ36447" s="111"/>
      <c r="AV36447" s="111"/>
      <c r="AZ36447" s="111"/>
    </row>
    <row r="36448" spans="20:52" x14ac:dyDescent="0.25">
      <c r="T36448" s="110"/>
      <c r="AJ36448" s="111"/>
      <c r="AO36448" s="111"/>
      <c r="AP36448" s="111"/>
      <c r="AR36448" s="111"/>
      <c r="AT36448" s="111"/>
      <c r="AV36448" s="111"/>
    </row>
    <row r="36449" spans="20:52" x14ac:dyDescent="0.25">
      <c r="T36449" s="110"/>
      <c r="AZ36449" s="111"/>
    </row>
    <row r="36450" spans="20:52" x14ac:dyDescent="0.25">
      <c r="T36450" s="110"/>
    </row>
    <row r="36451" spans="20:52" x14ac:dyDescent="0.25">
      <c r="T36451" s="110"/>
    </row>
    <row r="36452" spans="20:52" x14ac:dyDescent="0.25">
      <c r="T36452" s="110"/>
      <c r="AV36452" s="111"/>
    </row>
    <row r="36453" spans="20:52" x14ac:dyDescent="0.25">
      <c r="T36453" s="110"/>
      <c r="AJ36453" s="111"/>
      <c r="AO36453" s="111"/>
    </row>
    <row r="36454" spans="20:52" x14ac:dyDescent="0.25">
      <c r="T36454" s="110"/>
      <c r="AJ36454" s="111"/>
      <c r="AR36454" s="111"/>
      <c r="AV36454" s="111"/>
    </row>
    <row r="36455" spans="20:52" x14ac:dyDescent="0.25">
      <c r="T36455" s="110"/>
    </row>
    <row r="36456" spans="20:52" x14ac:dyDescent="0.25">
      <c r="T36456" s="110"/>
    </row>
    <row r="36457" spans="20:52" x14ac:dyDescent="0.25">
      <c r="T36457" s="110"/>
      <c r="AV36457" s="111"/>
      <c r="AZ36457" s="111"/>
    </row>
    <row r="36458" spans="20:52" x14ac:dyDescent="0.25">
      <c r="T36458" s="110"/>
      <c r="AJ36458" s="111"/>
      <c r="AO36458" s="111"/>
      <c r="AP36458" s="111"/>
      <c r="AV36458" s="111"/>
    </row>
    <row r="36459" spans="20:52" x14ac:dyDescent="0.25">
      <c r="T36459" s="110"/>
      <c r="AV36459" s="111"/>
    </row>
    <row r="36460" spans="20:52" x14ac:dyDescent="0.25">
      <c r="T36460" s="110"/>
      <c r="AJ36460" s="111"/>
      <c r="AO36460" s="111"/>
      <c r="AP36460" s="111"/>
      <c r="AV36460" s="111"/>
    </row>
    <row r="36461" spans="20:52" x14ac:dyDescent="0.25">
      <c r="T36461" s="110"/>
    </row>
    <row r="36462" spans="20:52" x14ac:dyDescent="0.25">
      <c r="T36462" s="110"/>
      <c r="AZ36462" s="111"/>
    </row>
    <row r="36463" spans="20:52" x14ac:dyDescent="0.25">
      <c r="T36463" s="110"/>
      <c r="AJ36463" s="111"/>
      <c r="AO36463" s="111"/>
    </row>
    <row r="36464" spans="20:52" x14ac:dyDescent="0.25">
      <c r="T36464" s="110"/>
      <c r="AJ36464" s="111"/>
      <c r="AP36464" s="111"/>
      <c r="AV36464" s="111"/>
      <c r="AZ36464" s="111"/>
    </row>
    <row r="36465" spans="20:52" x14ac:dyDescent="0.25">
      <c r="T36465" s="110"/>
      <c r="AJ36465" s="111"/>
      <c r="AO36465" s="111"/>
      <c r="AV36465" s="111"/>
    </row>
    <row r="36466" spans="20:52" x14ac:dyDescent="0.25">
      <c r="T36466" s="110"/>
    </row>
    <row r="36467" spans="20:52" x14ac:dyDescent="0.25">
      <c r="T36467" s="110"/>
      <c r="AZ36467" s="111"/>
    </row>
    <row r="36468" spans="20:52" x14ac:dyDescent="0.25">
      <c r="T36468" s="110"/>
      <c r="AV36468" s="111"/>
    </row>
    <row r="36469" spans="20:52" x14ac:dyDescent="0.25">
      <c r="T36469" s="110"/>
      <c r="AJ36469" s="111"/>
      <c r="AO36469" s="111"/>
      <c r="AP36469" s="111"/>
      <c r="AV36469" s="111"/>
    </row>
    <row r="36470" spans="20:52" x14ac:dyDescent="0.25">
      <c r="T36470" s="110"/>
    </row>
    <row r="36471" spans="20:52" x14ac:dyDescent="0.25">
      <c r="T36471" s="110"/>
      <c r="AJ36471" s="111"/>
      <c r="AO36471" s="111"/>
      <c r="AP36471" s="111"/>
      <c r="AV36471" s="111"/>
    </row>
    <row r="36472" spans="20:52" x14ac:dyDescent="0.25">
      <c r="T36472" s="110"/>
    </row>
    <row r="36473" spans="20:52" x14ac:dyDescent="0.25">
      <c r="T36473" s="110"/>
      <c r="AJ36473" s="111"/>
      <c r="AO36473" s="111"/>
      <c r="AV36473" s="111"/>
    </row>
    <row r="36474" spans="20:52" x14ac:dyDescent="0.25">
      <c r="T36474" s="110"/>
    </row>
    <row r="36475" spans="20:52" x14ac:dyDescent="0.25">
      <c r="T36475" s="110"/>
      <c r="AJ36475" s="111"/>
      <c r="AO36475" s="111"/>
      <c r="AT36475" s="111"/>
    </row>
    <row r="36476" spans="20:52" x14ac:dyDescent="0.25">
      <c r="T36476" s="110"/>
    </row>
    <row r="36477" spans="20:52" x14ac:dyDescent="0.25">
      <c r="T36477" s="110"/>
    </row>
    <row r="36478" spans="20:52" x14ac:dyDescent="0.25">
      <c r="T36478" s="110"/>
      <c r="AJ36478" s="111"/>
      <c r="AO36478" s="111"/>
      <c r="AT36478" s="111"/>
      <c r="AV36478" s="111"/>
    </row>
    <row r="36479" spans="20:52" x14ac:dyDescent="0.25">
      <c r="T36479" s="110"/>
      <c r="AR36479" s="111"/>
      <c r="AV36479" s="111"/>
    </row>
    <row r="36480" spans="20:52" x14ac:dyDescent="0.25">
      <c r="T36480" s="110"/>
      <c r="AJ36480" s="111"/>
      <c r="AO36480" s="111"/>
    </row>
    <row r="36481" spans="20:48" x14ac:dyDescent="0.25">
      <c r="T36481" s="110"/>
      <c r="AJ36481" s="111"/>
    </row>
    <row r="36482" spans="20:48" x14ac:dyDescent="0.25">
      <c r="T36482" s="110"/>
      <c r="AJ36482" s="111"/>
      <c r="AO36482" s="111"/>
      <c r="AV36482" s="111"/>
    </row>
    <row r="36483" spans="20:48" x14ac:dyDescent="0.25">
      <c r="T36483" s="110"/>
    </row>
    <row r="36484" spans="20:48" x14ac:dyDescent="0.25">
      <c r="T36484" s="110"/>
    </row>
    <row r="36485" spans="20:48" x14ac:dyDescent="0.25">
      <c r="T36485" s="110"/>
    </row>
    <row r="36486" spans="20:48" x14ac:dyDescent="0.25">
      <c r="T36486" s="110"/>
      <c r="AJ36486" s="111"/>
      <c r="AO36486" s="111"/>
      <c r="AR36486" s="111"/>
      <c r="AV36486" s="111"/>
    </row>
    <row r="36487" spans="20:48" x14ac:dyDescent="0.25">
      <c r="T36487" s="110"/>
      <c r="AJ36487" s="111"/>
      <c r="AP36487" s="111"/>
    </row>
    <row r="36488" spans="20:48" x14ac:dyDescent="0.25">
      <c r="T36488" s="110"/>
    </row>
    <row r="36489" spans="20:48" x14ac:dyDescent="0.25">
      <c r="T36489" s="110"/>
    </row>
    <row r="36490" spans="20:48" x14ac:dyDescent="0.25">
      <c r="T36490" s="110"/>
      <c r="AV36490" s="111"/>
    </row>
    <row r="36491" spans="20:48" x14ac:dyDescent="0.25">
      <c r="T36491" s="110"/>
      <c r="AJ36491" s="111"/>
      <c r="AO36491" s="111"/>
      <c r="AP36491" s="111"/>
      <c r="AV36491" s="111"/>
    </row>
    <row r="36492" spans="20:48" x14ac:dyDescent="0.25">
      <c r="T36492" s="110"/>
      <c r="AJ36492" s="111"/>
      <c r="AO36492" s="111"/>
      <c r="AP36492" s="111"/>
      <c r="AV36492" s="111"/>
    </row>
    <row r="36493" spans="20:48" x14ac:dyDescent="0.25">
      <c r="T36493" s="110"/>
    </row>
    <row r="36494" spans="20:48" x14ac:dyDescent="0.25">
      <c r="T36494" s="110"/>
    </row>
    <row r="36495" spans="20:48" x14ac:dyDescent="0.25">
      <c r="T36495" s="110"/>
      <c r="AV36495" s="111"/>
    </row>
    <row r="36496" spans="20:48" x14ac:dyDescent="0.25">
      <c r="T36496" s="110"/>
      <c r="AJ36496" s="111"/>
      <c r="AV36496" s="111"/>
    </row>
    <row r="36497" spans="20:52" x14ac:dyDescent="0.25">
      <c r="T36497" s="110"/>
    </row>
    <row r="36498" spans="20:52" x14ac:dyDescent="0.25">
      <c r="T36498" s="110"/>
      <c r="AZ36498" s="111"/>
    </row>
    <row r="36499" spans="20:52" x14ac:dyDescent="0.25">
      <c r="T36499" s="110"/>
    </row>
    <row r="36500" spans="20:52" x14ac:dyDescent="0.25">
      <c r="T36500" s="110"/>
      <c r="AJ36500" s="111"/>
      <c r="AO36500" s="111"/>
      <c r="AP36500" s="111"/>
      <c r="AV36500" s="111"/>
    </row>
    <row r="36501" spans="20:52" x14ac:dyDescent="0.25">
      <c r="T36501" s="110"/>
      <c r="AJ36501" s="111"/>
      <c r="AO36501" s="111"/>
      <c r="AR36501" s="111"/>
      <c r="AV36501" s="111"/>
    </row>
    <row r="36502" spans="20:52" x14ac:dyDescent="0.25">
      <c r="T36502" s="110"/>
    </row>
    <row r="36503" spans="20:52" x14ac:dyDescent="0.25">
      <c r="T36503" s="110"/>
      <c r="AJ36503" s="111"/>
      <c r="AO36503" s="111"/>
      <c r="AV36503" s="111"/>
    </row>
    <row r="36504" spans="20:52" x14ac:dyDescent="0.25">
      <c r="T36504" s="110"/>
      <c r="AJ36504" s="111"/>
      <c r="AO36504" s="111"/>
      <c r="AP36504" s="111"/>
    </row>
    <row r="36505" spans="20:52" x14ac:dyDescent="0.25">
      <c r="T36505" s="110"/>
    </row>
    <row r="36506" spans="20:52" x14ac:dyDescent="0.25">
      <c r="T36506" s="110"/>
      <c r="AJ36506" s="111"/>
      <c r="AO36506" s="111"/>
      <c r="AP36506" s="111"/>
      <c r="AT36506" s="111"/>
      <c r="AV36506" s="111"/>
    </row>
    <row r="36507" spans="20:52" x14ac:dyDescent="0.25">
      <c r="T36507" s="110"/>
      <c r="AJ36507" s="111"/>
      <c r="AO36507" s="111"/>
      <c r="AR36507" s="111"/>
      <c r="AV36507" s="111"/>
    </row>
    <row r="36508" spans="20:52" x14ac:dyDescent="0.25">
      <c r="T36508" s="110"/>
      <c r="AP36508" s="111"/>
      <c r="AV36508" s="111"/>
    </row>
    <row r="36509" spans="20:52" x14ac:dyDescent="0.25">
      <c r="T36509" s="110"/>
    </row>
    <row r="36510" spans="20:52" x14ac:dyDescent="0.25">
      <c r="T36510" s="110"/>
    </row>
    <row r="36511" spans="20:52" x14ac:dyDescent="0.25">
      <c r="T36511" s="110"/>
      <c r="AJ36511" s="111"/>
      <c r="AP36511" s="111"/>
      <c r="AV36511" s="111"/>
    </row>
    <row r="36512" spans="20:52" x14ac:dyDescent="0.25">
      <c r="T36512" s="110"/>
      <c r="AJ36512" s="111"/>
      <c r="AO36512" s="111"/>
      <c r="AV36512" s="111"/>
      <c r="AZ36512" s="111"/>
    </row>
    <row r="36513" spans="20:52" x14ac:dyDescent="0.25">
      <c r="T36513" s="110"/>
      <c r="AJ36513" s="111"/>
      <c r="AO36513" s="111"/>
      <c r="AP36513" s="111"/>
      <c r="AV36513" s="111"/>
    </row>
    <row r="36514" spans="20:52" x14ac:dyDescent="0.25">
      <c r="T36514" s="110"/>
      <c r="AV36514" s="111"/>
    </row>
    <row r="36515" spans="20:52" x14ac:dyDescent="0.25">
      <c r="T36515" s="110"/>
    </row>
    <row r="36516" spans="20:52" x14ac:dyDescent="0.25">
      <c r="T36516" s="110"/>
      <c r="AJ36516" s="111"/>
      <c r="AO36516" s="111"/>
      <c r="AV36516" s="111"/>
      <c r="AZ36516" s="111"/>
    </row>
    <row r="36517" spans="20:52" x14ac:dyDescent="0.25">
      <c r="T36517" s="110"/>
      <c r="AJ36517" s="111"/>
      <c r="AO36517" s="111"/>
      <c r="AP36517" s="111"/>
    </row>
    <row r="36518" spans="20:52" x14ac:dyDescent="0.25">
      <c r="T36518" s="110"/>
    </row>
    <row r="36519" spans="20:52" x14ac:dyDescent="0.25">
      <c r="T36519" s="110"/>
    </row>
    <row r="36520" spans="20:52" x14ac:dyDescent="0.25">
      <c r="T36520" s="110"/>
      <c r="AV36520" s="111"/>
    </row>
    <row r="36521" spans="20:52" x14ac:dyDescent="0.25">
      <c r="T36521" s="110"/>
      <c r="AJ36521" s="111"/>
      <c r="AO36521" s="111"/>
      <c r="AV36521" s="111"/>
    </row>
    <row r="36522" spans="20:52" x14ac:dyDescent="0.25">
      <c r="T36522" s="110"/>
    </row>
    <row r="36523" spans="20:52" x14ac:dyDescent="0.25">
      <c r="T36523" s="110"/>
      <c r="AJ36523" s="111"/>
      <c r="AO36523" s="111"/>
      <c r="AV36523" s="111"/>
    </row>
    <row r="36524" spans="20:52" x14ac:dyDescent="0.25">
      <c r="T36524" s="110"/>
    </row>
    <row r="36525" spans="20:52" x14ac:dyDescent="0.25">
      <c r="T36525" s="110"/>
      <c r="AJ36525" s="111"/>
      <c r="AO36525" s="111"/>
      <c r="AR36525" s="111"/>
      <c r="AV36525" s="111"/>
    </row>
    <row r="36526" spans="20:52" x14ac:dyDescent="0.25">
      <c r="T36526" s="110"/>
    </row>
    <row r="36527" spans="20:52" x14ac:dyDescent="0.25">
      <c r="T36527" s="110"/>
    </row>
    <row r="36528" spans="20:52" x14ac:dyDescent="0.25">
      <c r="T36528" s="110"/>
    </row>
    <row r="36529" spans="20:52" x14ac:dyDescent="0.25">
      <c r="T36529" s="110"/>
      <c r="AJ36529" s="111"/>
      <c r="AO36529" s="111"/>
      <c r="AV36529" s="111"/>
    </row>
    <row r="36530" spans="20:52" x14ac:dyDescent="0.25">
      <c r="T36530" s="110"/>
      <c r="AV36530" s="111"/>
    </row>
    <row r="36531" spans="20:52" x14ac:dyDescent="0.25">
      <c r="T36531" s="110"/>
      <c r="AJ36531" s="111"/>
      <c r="AO36531" s="111"/>
      <c r="AV36531" s="111"/>
      <c r="AZ36531" s="111"/>
    </row>
    <row r="36532" spans="20:52" x14ac:dyDescent="0.25">
      <c r="T36532" s="110"/>
      <c r="AJ36532" s="111"/>
      <c r="AO36532" s="111"/>
      <c r="AT36532" s="111"/>
    </row>
    <row r="36533" spans="20:52" x14ac:dyDescent="0.25">
      <c r="T36533" s="110"/>
    </row>
    <row r="36534" spans="20:52" x14ac:dyDescent="0.25">
      <c r="T36534" s="110"/>
      <c r="AJ36534" s="111"/>
      <c r="AO36534" s="111"/>
      <c r="AP36534" s="111"/>
      <c r="AT36534" s="111"/>
      <c r="AV36534" s="111"/>
    </row>
    <row r="36535" spans="20:52" x14ac:dyDescent="0.25">
      <c r="T36535" s="110"/>
      <c r="AJ36535" s="111"/>
      <c r="AO36535" s="111"/>
      <c r="AV36535" s="111"/>
    </row>
    <row r="36536" spans="20:52" x14ac:dyDescent="0.25">
      <c r="T36536" s="110"/>
      <c r="AJ36536" s="111"/>
      <c r="AO36536" s="111"/>
      <c r="AV36536" s="111"/>
    </row>
    <row r="36537" spans="20:52" x14ac:dyDescent="0.25">
      <c r="T36537" s="110"/>
      <c r="AJ36537" s="111"/>
      <c r="AV36537" s="111"/>
    </row>
    <row r="36538" spans="20:52" x14ac:dyDescent="0.25">
      <c r="T36538" s="110"/>
    </row>
    <row r="36539" spans="20:52" x14ac:dyDescent="0.25">
      <c r="T36539" s="110"/>
    </row>
    <row r="36540" spans="20:52" x14ac:dyDescent="0.25">
      <c r="T36540" s="110"/>
    </row>
    <row r="36541" spans="20:52" x14ac:dyDescent="0.25">
      <c r="T36541" s="110"/>
      <c r="AJ36541" s="111"/>
      <c r="AO36541" s="111"/>
      <c r="AT36541" s="111"/>
    </row>
    <row r="36542" spans="20:52" x14ac:dyDescent="0.25">
      <c r="T36542" s="110"/>
      <c r="AV36542" s="111"/>
    </row>
    <row r="36543" spans="20:52" x14ac:dyDescent="0.25">
      <c r="T36543" s="110"/>
      <c r="AV36543" s="111"/>
    </row>
    <row r="36544" spans="20:52" x14ac:dyDescent="0.25">
      <c r="T36544" s="110"/>
      <c r="AZ36544" s="111"/>
    </row>
    <row r="36545" spans="20:52" x14ac:dyDescent="0.25">
      <c r="T36545" s="110"/>
    </row>
    <row r="36546" spans="20:52" x14ac:dyDescent="0.25">
      <c r="T36546" s="110"/>
      <c r="AJ36546" s="111"/>
      <c r="AO36546" s="111"/>
      <c r="AV36546" s="111"/>
    </row>
    <row r="36547" spans="20:52" x14ac:dyDescent="0.25">
      <c r="T36547" s="110"/>
      <c r="AJ36547" s="111"/>
      <c r="AO36547" s="111"/>
      <c r="AP36547" s="111"/>
    </row>
    <row r="36548" spans="20:52" x14ac:dyDescent="0.25">
      <c r="T36548" s="110"/>
      <c r="AJ36548" s="111"/>
      <c r="AO36548" s="111"/>
      <c r="AV36548" s="111"/>
    </row>
    <row r="36549" spans="20:52" x14ac:dyDescent="0.25">
      <c r="T36549" s="110"/>
      <c r="AJ36549" s="111"/>
      <c r="AO36549" s="111"/>
      <c r="AR36549" s="111"/>
      <c r="AV36549" s="111"/>
    </row>
    <row r="36550" spans="20:52" x14ac:dyDescent="0.25">
      <c r="T36550" s="110"/>
    </row>
    <row r="36551" spans="20:52" x14ac:dyDescent="0.25">
      <c r="T36551" s="110"/>
    </row>
    <row r="36552" spans="20:52" x14ac:dyDescent="0.25">
      <c r="T36552" s="110"/>
      <c r="AV36552" s="111"/>
    </row>
    <row r="36553" spans="20:52" x14ac:dyDescent="0.25">
      <c r="T36553" s="110"/>
    </row>
    <row r="36554" spans="20:52" x14ac:dyDescent="0.25">
      <c r="T36554" s="110"/>
    </row>
    <row r="36555" spans="20:52" x14ac:dyDescent="0.25">
      <c r="T36555" s="110"/>
      <c r="AJ36555" s="111"/>
      <c r="AO36555" s="111"/>
      <c r="AV36555" s="111"/>
    </row>
    <row r="36556" spans="20:52" x14ac:dyDescent="0.25">
      <c r="T36556" s="110"/>
      <c r="AV36556" s="111"/>
    </row>
    <row r="36557" spans="20:52" x14ac:dyDescent="0.25">
      <c r="T36557" s="110"/>
    </row>
    <row r="36558" spans="20:52" x14ac:dyDescent="0.25">
      <c r="T36558" s="110"/>
      <c r="AJ36558" s="111"/>
      <c r="AO36558" s="111"/>
      <c r="AP36558" s="111"/>
      <c r="AV36558" s="111"/>
    </row>
    <row r="36559" spans="20:52" x14ac:dyDescent="0.25">
      <c r="T36559" s="110"/>
      <c r="AP36559" s="111"/>
      <c r="AV36559" s="111"/>
      <c r="AZ36559" s="111"/>
    </row>
    <row r="36560" spans="20:52" x14ac:dyDescent="0.25">
      <c r="T36560" s="110"/>
    </row>
    <row r="36561" spans="20:48" x14ac:dyDescent="0.25">
      <c r="T36561" s="110"/>
    </row>
    <row r="36562" spans="20:48" x14ac:dyDescent="0.25">
      <c r="T36562" s="110"/>
      <c r="AJ36562" s="111"/>
      <c r="AO36562" s="111"/>
      <c r="AV36562" s="111"/>
    </row>
    <row r="36563" spans="20:48" x14ac:dyDescent="0.25">
      <c r="T36563" s="110"/>
      <c r="AJ36563" s="111"/>
      <c r="AO36563" s="111"/>
      <c r="AV36563" s="111"/>
    </row>
    <row r="36564" spans="20:48" x14ac:dyDescent="0.25">
      <c r="T36564" s="110"/>
    </row>
    <row r="36565" spans="20:48" x14ac:dyDescent="0.25">
      <c r="T36565" s="110"/>
      <c r="AJ36565" s="111"/>
      <c r="AO36565" s="111"/>
      <c r="AT36565" s="111"/>
    </row>
    <row r="36566" spans="20:48" x14ac:dyDescent="0.25">
      <c r="T36566" s="110"/>
      <c r="AJ36566" s="111"/>
      <c r="AO36566" s="111"/>
      <c r="AV36566" s="111"/>
    </row>
    <row r="36567" spans="20:48" x14ac:dyDescent="0.25">
      <c r="T36567" s="110"/>
      <c r="AJ36567" s="111"/>
      <c r="AO36567" s="111"/>
      <c r="AT36567" s="111"/>
    </row>
    <row r="36568" spans="20:48" x14ac:dyDescent="0.25">
      <c r="T36568" s="110"/>
      <c r="AJ36568" s="111"/>
      <c r="AO36568" s="111"/>
      <c r="AT36568" s="111"/>
    </row>
    <row r="36569" spans="20:48" x14ac:dyDescent="0.25">
      <c r="T36569" s="110"/>
      <c r="AJ36569" s="111"/>
      <c r="AO36569" s="111"/>
      <c r="AT36569" s="111"/>
    </row>
    <row r="36570" spans="20:48" x14ac:dyDescent="0.25">
      <c r="T36570" s="110"/>
      <c r="AJ36570" s="111"/>
      <c r="AO36570" s="111"/>
      <c r="AT36570" s="111"/>
    </row>
    <row r="36571" spans="20:48" x14ac:dyDescent="0.25">
      <c r="T36571" s="110"/>
      <c r="AJ36571" s="111"/>
      <c r="AO36571" s="111"/>
      <c r="AR36571" s="111"/>
      <c r="AT36571" s="111"/>
    </row>
    <row r="36572" spans="20:48" x14ac:dyDescent="0.25">
      <c r="T36572" s="110"/>
      <c r="AJ36572" s="111"/>
      <c r="AO36572" s="111"/>
      <c r="AR36572" s="111"/>
      <c r="AT36572" s="111"/>
    </row>
    <row r="36573" spans="20:48" x14ac:dyDescent="0.25">
      <c r="T36573" s="110"/>
      <c r="AJ36573" s="111"/>
      <c r="AO36573" s="111"/>
      <c r="AR36573" s="111"/>
      <c r="AT36573" s="111"/>
    </row>
    <row r="36574" spans="20:48" x14ac:dyDescent="0.25">
      <c r="T36574" s="110"/>
      <c r="AJ36574" s="111"/>
      <c r="AO36574" s="111"/>
      <c r="AR36574" s="111"/>
      <c r="AT36574" s="111"/>
    </row>
    <row r="36575" spans="20:48" x14ac:dyDescent="0.25">
      <c r="T36575" s="110"/>
      <c r="AJ36575" s="111"/>
      <c r="AO36575" s="111"/>
      <c r="AV36575" s="111"/>
    </row>
    <row r="36576" spans="20:48" x14ac:dyDescent="0.25">
      <c r="T36576" s="110"/>
    </row>
    <row r="36577" spans="20:52" x14ac:dyDescent="0.25">
      <c r="T36577" s="110"/>
    </row>
    <row r="36578" spans="20:52" x14ac:dyDescent="0.25">
      <c r="T36578" s="110"/>
      <c r="AJ36578" s="111"/>
      <c r="AO36578" s="111"/>
      <c r="AP36578" s="111"/>
      <c r="AT36578" s="111"/>
      <c r="AV36578" s="111"/>
    </row>
    <row r="36579" spans="20:52" x14ac:dyDescent="0.25">
      <c r="T36579" s="110"/>
    </row>
    <row r="36580" spans="20:52" x14ac:dyDescent="0.25">
      <c r="T36580" s="110"/>
    </row>
    <row r="36581" spans="20:52" x14ac:dyDescent="0.25">
      <c r="T36581" s="110"/>
      <c r="AJ36581" s="111"/>
      <c r="AO36581" s="111"/>
      <c r="AT36581" s="111"/>
    </row>
    <row r="36582" spans="20:52" x14ac:dyDescent="0.25">
      <c r="T36582" s="110"/>
    </row>
    <row r="36583" spans="20:52" x14ac:dyDescent="0.25">
      <c r="T36583" s="110"/>
      <c r="AJ36583" s="111"/>
      <c r="AO36583" s="111"/>
      <c r="AP36583" s="111"/>
    </row>
    <row r="36584" spans="20:52" x14ac:dyDescent="0.25">
      <c r="T36584" s="110"/>
      <c r="AV36584" s="111"/>
    </row>
    <row r="36585" spans="20:52" x14ac:dyDescent="0.25">
      <c r="T36585" s="110"/>
      <c r="AJ36585" s="111"/>
      <c r="AO36585" s="111"/>
      <c r="AP36585" s="111"/>
      <c r="AT36585" s="111"/>
      <c r="AV36585" s="111"/>
    </row>
    <row r="36586" spans="20:52" x14ac:dyDescent="0.25">
      <c r="T36586" s="110"/>
    </row>
    <row r="36587" spans="20:52" x14ac:dyDescent="0.25">
      <c r="T36587" s="110"/>
      <c r="AZ36587" s="111"/>
    </row>
    <row r="36588" spans="20:52" x14ac:dyDescent="0.25">
      <c r="T36588" s="110"/>
      <c r="AJ36588" s="111"/>
      <c r="AO36588" s="111"/>
      <c r="AV36588" s="111"/>
    </row>
    <row r="36589" spans="20:52" x14ac:dyDescent="0.25">
      <c r="T36589" s="110"/>
      <c r="AJ36589" s="111"/>
      <c r="AO36589" s="111"/>
      <c r="AP36589" s="111"/>
      <c r="AV36589" s="111"/>
    </row>
    <row r="36590" spans="20:52" x14ac:dyDescent="0.25">
      <c r="T36590" s="110"/>
      <c r="AV36590" s="111"/>
    </row>
    <row r="36591" spans="20:52" x14ac:dyDescent="0.25">
      <c r="T36591" s="110"/>
    </row>
    <row r="36592" spans="20:52" x14ac:dyDescent="0.25">
      <c r="T36592" s="110"/>
      <c r="AJ36592" s="111"/>
      <c r="AO36592" s="111"/>
      <c r="AP36592" s="111"/>
      <c r="AV36592" s="111"/>
    </row>
    <row r="36593" spans="20:52" x14ac:dyDescent="0.25">
      <c r="T36593" s="110"/>
      <c r="AJ36593" s="111"/>
      <c r="AO36593" s="111"/>
      <c r="AP36593" s="111"/>
    </row>
    <row r="36594" spans="20:52" x14ac:dyDescent="0.25">
      <c r="T36594" s="110"/>
      <c r="AJ36594" s="111"/>
      <c r="AO36594" s="111"/>
      <c r="AT36594" s="111"/>
    </row>
    <row r="36595" spans="20:52" x14ac:dyDescent="0.25">
      <c r="T36595" s="110"/>
      <c r="AJ36595" s="111"/>
      <c r="AO36595" s="111"/>
      <c r="AT36595" s="111"/>
    </row>
    <row r="36596" spans="20:52" x14ac:dyDescent="0.25">
      <c r="T36596" s="110"/>
      <c r="AP36596" s="111"/>
      <c r="AV36596" s="111"/>
    </row>
    <row r="36597" spans="20:52" x14ac:dyDescent="0.25">
      <c r="T36597" s="110"/>
      <c r="AJ36597" s="111"/>
      <c r="AO36597" s="111"/>
      <c r="AP36597" s="111"/>
      <c r="AV36597" s="111"/>
      <c r="AZ36597" s="111"/>
    </row>
    <row r="36598" spans="20:52" x14ac:dyDescent="0.25">
      <c r="T36598" s="110"/>
    </row>
    <row r="36599" spans="20:52" x14ac:dyDescent="0.25">
      <c r="T36599" s="110"/>
    </row>
    <row r="36600" spans="20:52" x14ac:dyDescent="0.25">
      <c r="T36600" s="110"/>
      <c r="AJ36600" s="111"/>
      <c r="AO36600" s="111"/>
      <c r="AP36600" s="111"/>
    </row>
    <row r="36601" spans="20:52" x14ac:dyDescent="0.25">
      <c r="T36601" s="110"/>
      <c r="AJ36601" s="111"/>
      <c r="AT36601" s="111"/>
    </row>
    <row r="36602" spans="20:52" x14ac:dyDescent="0.25">
      <c r="T36602" s="110"/>
    </row>
    <row r="36603" spans="20:52" x14ac:dyDescent="0.25">
      <c r="T36603" s="110"/>
    </row>
    <row r="36604" spans="20:52" x14ac:dyDescent="0.25">
      <c r="T36604" s="110"/>
      <c r="AJ36604" s="111"/>
      <c r="AO36604" s="111"/>
      <c r="AP36604" s="111"/>
      <c r="AV36604" s="111"/>
    </row>
    <row r="36605" spans="20:52" x14ac:dyDescent="0.25">
      <c r="T36605" s="110"/>
      <c r="AJ36605" s="111"/>
      <c r="AO36605" s="111"/>
      <c r="AV36605" s="111"/>
    </row>
    <row r="36606" spans="20:52" x14ac:dyDescent="0.25">
      <c r="T36606" s="110"/>
      <c r="AJ36606" s="111"/>
      <c r="AO36606" s="111"/>
      <c r="AT36606" s="111"/>
    </row>
    <row r="36607" spans="20:52" x14ac:dyDescent="0.25">
      <c r="T36607" s="110"/>
      <c r="AJ36607" s="111"/>
      <c r="AO36607" s="111"/>
      <c r="AP36607" s="111"/>
      <c r="AV36607" s="111"/>
    </row>
    <row r="36608" spans="20:52" x14ac:dyDescent="0.25">
      <c r="T36608" s="110"/>
    </row>
    <row r="36609" spans="20:52" x14ac:dyDescent="0.25">
      <c r="T36609" s="110"/>
    </row>
    <row r="36610" spans="20:52" x14ac:dyDescent="0.25">
      <c r="T36610" s="110"/>
      <c r="AJ36610" s="111"/>
      <c r="AP36610" s="111"/>
      <c r="AR36610" s="111"/>
      <c r="AV36610" s="111"/>
    </row>
    <row r="36611" spans="20:52" x14ac:dyDescent="0.25">
      <c r="T36611" s="110"/>
      <c r="AJ36611" s="111"/>
    </row>
    <row r="36612" spans="20:52" x14ac:dyDescent="0.25">
      <c r="T36612" s="110"/>
      <c r="AJ36612" s="111"/>
      <c r="AO36612" s="111"/>
    </row>
    <row r="36613" spans="20:52" x14ac:dyDescent="0.25">
      <c r="T36613" s="110"/>
      <c r="AJ36613" s="111"/>
      <c r="AP36613" s="111"/>
      <c r="AV36613" s="111"/>
    </row>
    <row r="36614" spans="20:52" x14ac:dyDescent="0.25">
      <c r="T36614" s="110"/>
    </row>
    <row r="36615" spans="20:52" x14ac:dyDescent="0.25">
      <c r="T36615" s="110"/>
      <c r="AJ36615" s="111"/>
      <c r="AO36615" s="111"/>
      <c r="AP36615" s="111"/>
      <c r="AT36615" s="111"/>
      <c r="AV36615" s="111"/>
      <c r="AZ36615" s="111"/>
    </row>
    <row r="36616" spans="20:52" x14ac:dyDescent="0.25">
      <c r="T36616" s="110"/>
    </row>
    <row r="36617" spans="20:52" x14ac:dyDescent="0.25">
      <c r="T36617" s="110"/>
      <c r="AO36617" s="111"/>
    </row>
    <row r="36618" spans="20:52" x14ac:dyDescent="0.25">
      <c r="T36618" s="110"/>
      <c r="AJ36618" s="111"/>
      <c r="AO36618" s="111"/>
      <c r="AT36618" s="111"/>
    </row>
    <row r="36619" spans="20:52" x14ac:dyDescent="0.25">
      <c r="T36619" s="110"/>
      <c r="AJ36619" s="111"/>
      <c r="AO36619" s="111"/>
      <c r="AP36619" s="111"/>
    </row>
    <row r="36620" spans="20:52" x14ac:dyDescent="0.25">
      <c r="T36620" s="110"/>
      <c r="AJ36620" s="111"/>
      <c r="AO36620" s="111"/>
      <c r="AV36620" s="111"/>
    </row>
    <row r="36621" spans="20:52" x14ac:dyDescent="0.25">
      <c r="T36621" s="110"/>
      <c r="AJ36621" s="111"/>
      <c r="AO36621" s="111"/>
      <c r="AT36621" s="111"/>
    </row>
    <row r="36622" spans="20:52" x14ac:dyDescent="0.25">
      <c r="T36622" s="110"/>
      <c r="AJ36622" s="111"/>
      <c r="AO36622" s="111"/>
      <c r="AT36622" s="111"/>
    </row>
    <row r="36623" spans="20:52" x14ac:dyDescent="0.25">
      <c r="T36623" s="110"/>
      <c r="AO36623" s="111"/>
      <c r="AP36623" s="111"/>
      <c r="AT36623" s="111"/>
      <c r="AV36623" s="111"/>
    </row>
    <row r="36624" spans="20:52" x14ac:dyDescent="0.25">
      <c r="T36624" s="110"/>
      <c r="AJ36624" s="111"/>
      <c r="AO36624" s="111"/>
      <c r="AP36624" s="111"/>
      <c r="AV36624" s="111"/>
    </row>
    <row r="36625" spans="20:52" x14ac:dyDescent="0.25">
      <c r="T36625" s="110"/>
      <c r="AJ36625" s="111"/>
      <c r="AO36625" s="111"/>
      <c r="AV36625" s="111"/>
    </row>
    <row r="36626" spans="20:52" x14ac:dyDescent="0.25">
      <c r="T36626" s="110"/>
      <c r="AJ36626" s="111"/>
      <c r="AO36626" s="111"/>
      <c r="AR36626" s="111"/>
      <c r="AV36626" s="111"/>
    </row>
    <row r="36627" spans="20:52" x14ac:dyDescent="0.25">
      <c r="T36627" s="110"/>
    </row>
    <row r="36628" spans="20:52" x14ac:dyDescent="0.25">
      <c r="T36628" s="110"/>
      <c r="AJ36628" s="111"/>
      <c r="AO36628" s="111"/>
      <c r="AV36628" s="111"/>
    </row>
    <row r="36629" spans="20:52" x14ac:dyDescent="0.25">
      <c r="T36629" s="110"/>
      <c r="AJ36629" s="111"/>
      <c r="AO36629" s="111"/>
      <c r="AR36629" s="111"/>
      <c r="AT36629" s="111"/>
    </row>
    <row r="36630" spans="20:52" x14ac:dyDescent="0.25">
      <c r="T36630" s="110"/>
    </row>
    <row r="36631" spans="20:52" x14ac:dyDescent="0.25">
      <c r="T36631" s="110"/>
    </row>
    <row r="36632" spans="20:52" x14ac:dyDescent="0.25">
      <c r="T36632" s="110"/>
      <c r="AJ36632" s="111"/>
      <c r="AV36632" s="111"/>
    </row>
    <row r="36633" spans="20:52" x14ac:dyDescent="0.25">
      <c r="T36633" s="110"/>
    </row>
    <row r="36634" spans="20:52" x14ac:dyDescent="0.25">
      <c r="T36634" s="110"/>
      <c r="AJ36634" s="111"/>
      <c r="AO36634" s="111"/>
      <c r="AV36634" s="111"/>
    </row>
    <row r="36635" spans="20:52" x14ac:dyDescent="0.25">
      <c r="T36635" s="110"/>
    </row>
    <row r="36636" spans="20:52" x14ac:dyDescent="0.25">
      <c r="T36636" s="110"/>
      <c r="AJ36636" s="111"/>
      <c r="AO36636" s="111"/>
      <c r="AV36636" s="111"/>
    </row>
    <row r="36637" spans="20:52" x14ac:dyDescent="0.25">
      <c r="T36637" s="110"/>
      <c r="AJ36637" s="111"/>
      <c r="AO36637" s="111"/>
      <c r="AP36637" s="111"/>
      <c r="AV36637" s="111"/>
    </row>
    <row r="36638" spans="20:52" x14ac:dyDescent="0.25">
      <c r="T36638" s="110"/>
      <c r="AJ36638" s="111"/>
      <c r="AO36638" s="111"/>
      <c r="AP36638" s="111"/>
      <c r="AR36638" s="111"/>
      <c r="AV36638" s="111"/>
    </row>
    <row r="36639" spans="20:52" x14ac:dyDescent="0.25">
      <c r="T36639" s="110"/>
    </row>
    <row r="36640" spans="20:52" x14ac:dyDescent="0.25">
      <c r="T36640" s="110"/>
      <c r="AZ36640" s="111"/>
    </row>
    <row r="36641" spans="20:52" x14ac:dyDescent="0.25">
      <c r="T36641" s="110"/>
    </row>
    <row r="36642" spans="20:52" x14ac:dyDescent="0.25">
      <c r="T36642" s="110"/>
      <c r="AJ36642" s="111"/>
      <c r="AO36642" s="111"/>
      <c r="AV36642" s="111"/>
    </row>
    <row r="36643" spans="20:52" x14ac:dyDescent="0.25">
      <c r="T36643" s="110"/>
      <c r="AJ36643" s="111"/>
      <c r="AO36643" s="111"/>
      <c r="AR36643" s="111"/>
      <c r="AV36643" s="111"/>
    </row>
    <row r="36644" spans="20:52" x14ac:dyDescent="0.25">
      <c r="T36644" s="110"/>
      <c r="AO36644" s="111"/>
      <c r="AV36644" s="111"/>
    </row>
    <row r="36645" spans="20:52" x14ac:dyDescent="0.25">
      <c r="T36645" s="110"/>
      <c r="AV36645" s="111"/>
    </row>
    <row r="36646" spans="20:52" x14ac:dyDescent="0.25">
      <c r="T36646" s="110"/>
      <c r="AJ36646" s="111"/>
      <c r="AO36646" s="111"/>
      <c r="AP36646" s="111"/>
      <c r="AV36646" s="111"/>
    </row>
    <row r="36647" spans="20:52" x14ac:dyDescent="0.25">
      <c r="T36647" s="110"/>
    </row>
    <row r="36648" spans="20:52" x14ac:dyDescent="0.25">
      <c r="T36648" s="110"/>
    </row>
    <row r="36649" spans="20:52" x14ac:dyDescent="0.25">
      <c r="T36649" s="110"/>
      <c r="AJ36649" s="111"/>
      <c r="AO36649" s="111"/>
      <c r="AT36649" s="111"/>
      <c r="AV36649" s="111"/>
    </row>
    <row r="36650" spans="20:52" x14ac:dyDescent="0.25">
      <c r="T36650" s="110"/>
    </row>
    <row r="36651" spans="20:52" x14ac:dyDescent="0.25">
      <c r="T36651" s="110"/>
    </row>
    <row r="36652" spans="20:52" x14ac:dyDescent="0.25">
      <c r="T36652" s="110"/>
    </row>
    <row r="36653" spans="20:52" x14ac:dyDescent="0.25">
      <c r="T36653" s="110"/>
      <c r="AJ36653" s="111"/>
      <c r="AO36653" s="111"/>
      <c r="AV36653" s="111"/>
      <c r="AZ36653" s="111"/>
    </row>
    <row r="36654" spans="20:52" x14ac:dyDescent="0.25">
      <c r="T36654" s="110"/>
      <c r="AO36654" s="111"/>
      <c r="AT36654" s="111"/>
      <c r="AV36654" s="111"/>
    </row>
    <row r="36655" spans="20:52" x14ac:dyDescent="0.25">
      <c r="T36655" s="110"/>
    </row>
    <row r="36656" spans="20:52" x14ac:dyDescent="0.25">
      <c r="T36656" s="110"/>
      <c r="AV36656" s="111"/>
    </row>
    <row r="36657" spans="20:52" x14ac:dyDescent="0.25">
      <c r="T36657" s="110"/>
      <c r="AJ36657" s="111"/>
      <c r="AO36657" s="111"/>
      <c r="AP36657" s="111"/>
      <c r="AV36657" s="111"/>
    </row>
    <row r="36658" spans="20:52" x14ac:dyDescent="0.25">
      <c r="T36658" s="110"/>
      <c r="AJ36658" s="111"/>
      <c r="AO36658" s="111"/>
      <c r="AV36658" s="111"/>
    </row>
    <row r="36659" spans="20:52" x14ac:dyDescent="0.25">
      <c r="T36659" s="110"/>
    </row>
    <row r="36660" spans="20:52" x14ac:dyDescent="0.25">
      <c r="T36660" s="110"/>
      <c r="AJ36660" s="111"/>
      <c r="AO36660" s="111"/>
      <c r="AV36660" s="111"/>
    </row>
    <row r="36661" spans="20:52" x14ac:dyDescent="0.25">
      <c r="T36661" s="110"/>
      <c r="AV36661" s="111"/>
    </row>
    <row r="36662" spans="20:52" x14ac:dyDescent="0.25">
      <c r="T36662" s="110"/>
      <c r="AJ36662" s="111"/>
      <c r="AO36662" s="111"/>
      <c r="AT36662" s="111"/>
      <c r="AV36662" s="111"/>
    </row>
    <row r="36663" spans="20:52" x14ac:dyDescent="0.25">
      <c r="T36663" s="110"/>
      <c r="AJ36663" s="111"/>
      <c r="AO36663" s="111"/>
    </row>
    <row r="36664" spans="20:52" x14ac:dyDescent="0.25">
      <c r="T36664" s="110"/>
      <c r="AZ36664" s="111"/>
    </row>
    <row r="36665" spans="20:52" x14ac:dyDescent="0.25">
      <c r="T36665" s="110"/>
      <c r="AJ36665" s="111"/>
      <c r="AO36665" s="111"/>
      <c r="AV36665" s="111"/>
    </row>
    <row r="36666" spans="20:52" x14ac:dyDescent="0.25">
      <c r="T36666" s="110"/>
      <c r="AJ36666" s="111"/>
      <c r="AO36666" s="111"/>
      <c r="AR36666" s="111"/>
      <c r="AV36666" s="111"/>
    </row>
    <row r="36667" spans="20:52" x14ac:dyDescent="0.25">
      <c r="T36667" s="110"/>
    </row>
    <row r="36668" spans="20:52" x14ac:dyDescent="0.25">
      <c r="T36668" s="110"/>
      <c r="AV36668" s="111"/>
    </row>
    <row r="36669" spans="20:52" x14ac:dyDescent="0.25">
      <c r="T36669" s="110"/>
      <c r="AJ36669" s="111"/>
      <c r="AO36669" s="111"/>
      <c r="AP36669" s="111"/>
      <c r="AV36669" s="111"/>
    </row>
    <row r="36670" spans="20:52" x14ac:dyDescent="0.25">
      <c r="T36670" s="110"/>
      <c r="AJ36670" s="111"/>
      <c r="AO36670" s="111"/>
      <c r="AP36670" s="111"/>
      <c r="AV36670" s="111"/>
      <c r="AZ36670" s="111"/>
    </row>
    <row r="36671" spans="20:52" x14ac:dyDescent="0.25">
      <c r="T36671" s="110"/>
      <c r="AJ36671" s="111"/>
      <c r="AO36671" s="111"/>
      <c r="AV36671" s="111"/>
    </row>
    <row r="36672" spans="20:52" x14ac:dyDescent="0.25">
      <c r="T36672" s="110"/>
      <c r="AJ36672" s="111"/>
      <c r="AO36672" s="111"/>
    </row>
    <row r="36673" spans="20:52" x14ac:dyDescent="0.25">
      <c r="T36673" s="110"/>
      <c r="AZ36673" s="111"/>
    </row>
    <row r="36674" spans="20:52" x14ac:dyDescent="0.25">
      <c r="T36674" s="110"/>
    </row>
    <row r="36675" spans="20:52" x14ac:dyDescent="0.25">
      <c r="T36675" s="110"/>
    </row>
    <row r="36676" spans="20:52" x14ac:dyDescent="0.25">
      <c r="T36676" s="110"/>
    </row>
    <row r="36677" spans="20:52" x14ac:dyDescent="0.25">
      <c r="T36677" s="110"/>
      <c r="AJ36677" s="111"/>
      <c r="AO36677" s="111"/>
      <c r="AV36677" s="111"/>
    </row>
    <row r="36678" spans="20:52" x14ac:dyDescent="0.25">
      <c r="T36678" s="110"/>
    </row>
    <row r="36679" spans="20:52" x14ac:dyDescent="0.25">
      <c r="T36679" s="110"/>
      <c r="AJ36679" s="111"/>
      <c r="AO36679" s="111"/>
      <c r="AV36679" s="111"/>
    </row>
    <row r="36680" spans="20:52" x14ac:dyDescent="0.25">
      <c r="T36680" s="110"/>
      <c r="AJ36680" s="111"/>
      <c r="AP36680" s="111"/>
      <c r="AV36680" s="111"/>
    </row>
    <row r="36681" spans="20:52" x14ac:dyDescent="0.25">
      <c r="T36681" s="110"/>
    </row>
    <row r="36682" spans="20:52" x14ac:dyDescent="0.25">
      <c r="T36682" s="110"/>
      <c r="AO36682" s="111"/>
      <c r="AV36682" s="111"/>
    </row>
    <row r="36683" spans="20:52" x14ac:dyDescent="0.25">
      <c r="T36683" s="110"/>
    </row>
    <row r="36684" spans="20:52" x14ac:dyDescent="0.25">
      <c r="T36684" s="110"/>
      <c r="AO36684" s="111"/>
      <c r="AP36684" s="111"/>
      <c r="AT36684" s="111"/>
    </row>
    <row r="36685" spans="20:52" x14ac:dyDescent="0.25">
      <c r="T36685" s="110"/>
      <c r="AP36685" s="111"/>
      <c r="AV36685" s="111"/>
    </row>
    <row r="36686" spans="20:52" x14ac:dyDescent="0.25">
      <c r="T36686" s="110"/>
    </row>
    <row r="36687" spans="20:52" x14ac:dyDescent="0.25">
      <c r="T36687" s="110"/>
    </row>
    <row r="36688" spans="20:52" x14ac:dyDescent="0.25">
      <c r="T36688" s="110"/>
    </row>
    <row r="36689" spans="20:52" x14ac:dyDescent="0.25">
      <c r="T36689" s="110"/>
      <c r="AV36689" s="111"/>
    </row>
    <row r="36690" spans="20:52" x14ac:dyDescent="0.25">
      <c r="T36690" s="110"/>
      <c r="AZ36690" s="111"/>
    </row>
    <row r="36691" spans="20:52" x14ac:dyDescent="0.25">
      <c r="T36691" s="110"/>
      <c r="AJ36691" s="111"/>
      <c r="AO36691" s="111"/>
      <c r="AV36691" s="111"/>
    </row>
    <row r="36692" spans="20:52" x14ac:dyDescent="0.25">
      <c r="T36692" s="110"/>
    </row>
    <row r="36693" spans="20:52" x14ac:dyDescent="0.25">
      <c r="T36693" s="110"/>
      <c r="AJ36693" s="111"/>
      <c r="AO36693" s="111"/>
      <c r="AT36693" s="111"/>
    </row>
    <row r="36694" spans="20:52" x14ac:dyDescent="0.25">
      <c r="T36694" s="110"/>
      <c r="AJ36694" s="111"/>
      <c r="AO36694" s="111"/>
      <c r="AV36694" s="111"/>
      <c r="AZ36694" s="111"/>
    </row>
    <row r="36695" spans="20:52" x14ac:dyDescent="0.25">
      <c r="T36695" s="110"/>
      <c r="AO36695" s="111"/>
      <c r="AP36695" s="111"/>
      <c r="AV36695" s="111"/>
    </row>
    <row r="36696" spans="20:52" x14ac:dyDescent="0.25">
      <c r="T36696" s="110"/>
    </row>
    <row r="36697" spans="20:52" x14ac:dyDescent="0.25">
      <c r="T36697" s="110"/>
      <c r="AJ36697" s="111"/>
      <c r="AO36697" s="111"/>
      <c r="AV36697" s="111"/>
    </row>
    <row r="36698" spans="20:52" x14ac:dyDescent="0.25">
      <c r="T36698" s="110"/>
    </row>
    <row r="36699" spans="20:52" x14ac:dyDescent="0.25">
      <c r="T36699" s="110"/>
    </row>
    <row r="36700" spans="20:52" x14ac:dyDescent="0.25">
      <c r="T36700" s="110"/>
    </row>
    <row r="36701" spans="20:52" x14ac:dyDescent="0.25">
      <c r="T36701" s="110"/>
      <c r="AV36701" s="111"/>
    </row>
    <row r="36702" spans="20:52" x14ac:dyDescent="0.25">
      <c r="T36702" s="110"/>
    </row>
    <row r="36703" spans="20:52" x14ac:dyDescent="0.25">
      <c r="T36703" s="110"/>
      <c r="AJ36703" s="111"/>
      <c r="AO36703" s="111"/>
      <c r="AV36703" s="111"/>
    </row>
    <row r="36704" spans="20:52" x14ac:dyDescent="0.25">
      <c r="T36704" s="110"/>
      <c r="AJ36704" s="111"/>
      <c r="AO36704" s="111"/>
      <c r="AV36704" s="111"/>
    </row>
    <row r="36705" spans="20:48" x14ac:dyDescent="0.25">
      <c r="T36705" s="110"/>
      <c r="AJ36705" s="111"/>
      <c r="AO36705" s="111"/>
    </row>
    <row r="36706" spans="20:48" x14ac:dyDescent="0.25">
      <c r="T36706" s="110"/>
      <c r="AP36706" s="111"/>
    </row>
    <row r="36707" spans="20:48" x14ac:dyDescent="0.25">
      <c r="T36707" s="110"/>
      <c r="AJ36707" s="111"/>
      <c r="AO36707" s="111"/>
      <c r="AV36707" s="111"/>
    </row>
    <row r="36708" spans="20:48" x14ac:dyDescent="0.25">
      <c r="T36708" s="110"/>
      <c r="AJ36708" s="111"/>
      <c r="AO36708" s="111"/>
    </row>
    <row r="36709" spans="20:48" x14ac:dyDescent="0.25">
      <c r="T36709" s="110"/>
      <c r="AJ36709" s="111"/>
      <c r="AO36709" s="111"/>
      <c r="AT36709" s="111"/>
      <c r="AV36709" s="111"/>
    </row>
    <row r="36710" spans="20:48" x14ac:dyDescent="0.25">
      <c r="T36710" s="110"/>
    </row>
    <row r="36711" spans="20:48" x14ac:dyDescent="0.25">
      <c r="T36711" s="110"/>
    </row>
    <row r="36712" spans="20:48" x14ac:dyDescent="0.25">
      <c r="T36712" s="110"/>
      <c r="AJ36712" s="111"/>
      <c r="AO36712" s="111"/>
      <c r="AV36712" s="111"/>
    </row>
    <row r="36713" spans="20:48" x14ac:dyDescent="0.25">
      <c r="T36713" s="110"/>
      <c r="AJ36713" s="111"/>
      <c r="AO36713" s="111"/>
      <c r="AV36713" s="111"/>
    </row>
    <row r="36714" spans="20:48" x14ac:dyDescent="0.25">
      <c r="T36714" s="110"/>
      <c r="AO36714" s="111"/>
      <c r="AT36714" s="111"/>
    </row>
    <row r="36715" spans="20:48" x14ac:dyDescent="0.25">
      <c r="T36715" s="110"/>
    </row>
    <row r="36716" spans="20:48" x14ac:dyDescent="0.25">
      <c r="T36716" s="110"/>
      <c r="AJ36716" s="111"/>
      <c r="AO36716" s="111"/>
      <c r="AT36716" s="111"/>
      <c r="AV36716" s="111"/>
    </row>
    <row r="36717" spans="20:48" x14ac:dyDescent="0.25">
      <c r="T36717" s="110"/>
      <c r="AJ36717" s="111"/>
      <c r="AP36717" s="111"/>
      <c r="AV36717" s="111"/>
    </row>
    <row r="36718" spans="20:48" x14ac:dyDescent="0.25">
      <c r="T36718" s="110"/>
      <c r="AJ36718" s="111"/>
      <c r="AT36718" s="111"/>
    </row>
    <row r="36719" spans="20:48" x14ac:dyDescent="0.25">
      <c r="T36719" s="110"/>
      <c r="AJ36719" s="111"/>
      <c r="AO36719" s="111"/>
    </row>
    <row r="36720" spans="20:48" x14ac:dyDescent="0.25">
      <c r="T36720" s="110"/>
      <c r="AJ36720" s="111"/>
      <c r="AO36720" s="111"/>
      <c r="AV36720" s="111"/>
    </row>
    <row r="36721" spans="20:52" x14ac:dyDescent="0.25">
      <c r="T36721" s="110"/>
    </row>
    <row r="36722" spans="20:52" x14ac:dyDescent="0.25">
      <c r="T36722" s="110"/>
    </row>
    <row r="36723" spans="20:52" x14ac:dyDescent="0.25">
      <c r="T36723" s="110"/>
      <c r="AV36723" s="111"/>
    </row>
    <row r="36724" spans="20:52" x14ac:dyDescent="0.25">
      <c r="T36724" s="110"/>
      <c r="AJ36724" s="111"/>
      <c r="AO36724" s="111"/>
      <c r="AR36724" s="111"/>
      <c r="AV36724" s="111"/>
    </row>
    <row r="36725" spans="20:52" x14ac:dyDescent="0.25">
      <c r="T36725" s="110"/>
    </row>
    <row r="36726" spans="20:52" x14ac:dyDescent="0.25">
      <c r="T36726" s="110"/>
      <c r="AO36726" s="111"/>
      <c r="AT36726" s="111"/>
      <c r="AV36726" s="111"/>
    </row>
    <row r="36727" spans="20:52" x14ac:dyDescent="0.25">
      <c r="T36727" s="110"/>
    </row>
    <row r="36728" spans="20:52" x14ac:dyDescent="0.25">
      <c r="T36728" s="110"/>
      <c r="AP36728" s="111"/>
      <c r="AV36728" s="111"/>
    </row>
    <row r="36729" spans="20:52" x14ac:dyDescent="0.25">
      <c r="T36729" s="110"/>
      <c r="AJ36729" s="111"/>
      <c r="AO36729" s="111"/>
      <c r="AV36729" s="111"/>
      <c r="AZ36729" s="111"/>
    </row>
    <row r="36730" spans="20:52" x14ac:dyDescent="0.25">
      <c r="T36730" s="110"/>
    </row>
    <row r="36731" spans="20:52" x14ac:dyDescent="0.25">
      <c r="T36731" s="110"/>
      <c r="AJ36731" s="111"/>
      <c r="AO36731" s="111"/>
      <c r="AP36731" s="111"/>
    </row>
    <row r="36732" spans="20:52" x14ac:dyDescent="0.25">
      <c r="T36732" s="110"/>
      <c r="AJ36732" s="111"/>
      <c r="AO36732" s="111"/>
      <c r="AV36732" s="111"/>
    </row>
    <row r="36733" spans="20:52" x14ac:dyDescent="0.25">
      <c r="T36733" s="110"/>
      <c r="AZ36733" s="111"/>
    </row>
    <row r="36734" spans="20:52" x14ac:dyDescent="0.25">
      <c r="T36734" s="110"/>
      <c r="AZ36734" s="111"/>
    </row>
    <row r="36735" spans="20:52" x14ac:dyDescent="0.25">
      <c r="T36735" s="110"/>
      <c r="AZ36735" s="111"/>
    </row>
    <row r="36736" spans="20:52" x14ac:dyDescent="0.25">
      <c r="T36736" s="110"/>
      <c r="AZ36736" s="111"/>
    </row>
    <row r="36737" spans="20:52" x14ac:dyDescent="0.25">
      <c r="T36737" s="110"/>
      <c r="AZ36737" s="111"/>
    </row>
    <row r="36738" spans="20:52" x14ac:dyDescent="0.25">
      <c r="T36738" s="110"/>
    </row>
    <row r="36739" spans="20:52" x14ac:dyDescent="0.25">
      <c r="T36739" s="110"/>
      <c r="AJ36739" s="111"/>
      <c r="AP36739" s="111"/>
    </row>
    <row r="36740" spans="20:52" x14ac:dyDescent="0.25">
      <c r="T36740" s="110"/>
      <c r="AJ36740" s="111"/>
      <c r="AO36740" s="111"/>
      <c r="AR36740" s="111"/>
      <c r="AV36740" s="111"/>
    </row>
    <row r="36741" spans="20:52" x14ac:dyDescent="0.25">
      <c r="T36741" s="110"/>
      <c r="AV36741" s="111"/>
    </row>
    <row r="36742" spans="20:52" x14ac:dyDescent="0.25">
      <c r="T36742" s="110"/>
      <c r="AJ36742" s="111"/>
      <c r="AT36742" s="111"/>
      <c r="AV36742" s="111"/>
    </row>
    <row r="36743" spans="20:52" x14ac:dyDescent="0.25">
      <c r="T36743" s="110"/>
      <c r="AV36743" s="111"/>
    </row>
    <row r="36744" spans="20:52" x14ac:dyDescent="0.25">
      <c r="T36744" s="110"/>
    </row>
    <row r="36745" spans="20:52" x14ac:dyDescent="0.25">
      <c r="T36745" s="110"/>
      <c r="AJ36745" s="111"/>
      <c r="AV36745" s="111"/>
    </row>
    <row r="36746" spans="20:52" x14ac:dyDescent="0.25">
      <c r="T36746" s="110"/>
      <c r="AJ36746" s="111"/>
      <c r="AO36746" s="111"/>
      <c r="AT36746" s="111"/>
    </row>
    <row r="36747" spans="20:52" x14ac:dyDescent="0.25">
      <c r="T36747" s="110"/>
    </row>
    <row r="36748" spans="20:52" x14ac:dyDescent="0.25">
      <c r="T36748" s="110"/>
      <c r="AJ36748" s="111"/>
      <c r="AO36748" s="111"/>
      <c r="AT36748" s="111"/>
      <c r="AV36748" s="111"/>
    </row>
    <row r="36749" spans="20:52" x14ac:dyDescent="0.25">
      <c r="T36749" s="110"/>
    </row>
    <row r="36750" spans="20:52" x14ac:dyDescent="0.25">
      <c r="T36750" s="110"/>
      <c r="AO36750" s="111"/>
      <c r="AV36750" s="111"/>
    </row>
    <row r="36751" spans="20:52" x14ac:dyDescent="0.25">
      <c r="T36751" s="110"/>
    </row>
    <row r="36752" spans="20:52" x14ac:dyDescent="0.25">
      <c r="T36752" s="110"/>
    </row>
    <row r="36753" spans="20:48" x14ac:dyDescent="0.25">
      <c r="T36753" s="110"/>
    </row>
    <row r="36754" spans="20:48" x14ac:dyDescent="0.25">
      <c r="T36754" s="110"/>
      <c r="AT36754" s="111"/>
      <c r="AV36754" s="111"/>
    </row>
    <row r="36755" spans="20:48" x14ac:dyDescent="0.25">
      <c r="T36755" s="110"/>
      <c r="AJ36755" s="111"/>
      <c r="AV36755" s="111"/>
    </row>
    <row r="36756" spans="20:48" x14ac:dyDescent="0.25">
      <c r="T36756" s="110"/>
      <c r="AJ36756" s="111"/>
      <c r="AO36756" s="111"/>
      <c r="AT36756" s="111"/>
      <c r="AV36756" s="111"/>
    </row>
    <row r="36757" spans="20:48" x14ac:dyDescent="0.25">
      <c r="T36757" s="110"/>
      <c r="AJ36757" s="111"/>
      <c r="AO36757" s="111"/>
      <c r="AP36757" s="111"/>
      <c r="AV36757" s="111"/>
    </row>
    <row r="36758" spans="20:48" x14ac:dyDescent="0.25">
      <c r="T36758" s="110"/>
      <c r="AJ36758" s="111"/>
      <c r="AO36758" s="111"/>
      <c r="AP36758" s="111"/>
      <c r="AV36758" s="111"/>
    </row>
    <row r="36759" spans="20:48" x14ac:dyDescent="0.25">
      <c r="T36759" s="110"/>
      <c r="AJ36759" s="111"/>
      <c r="AO36759" s="111"/>
    </row>
    <row r="36760" spans="20:48" x14ac:dyDescent="0.25">
      <c r="T36760" s="110"/>
    </row>
    <row r="36761" spans="20:48" x14ac:dyDescent="0.25">
      <c r="T36761" s="110"/>
    </row>
    <row r="36762" spans="20:48" x14ac:dyDescent="0.25">
      <c r="T36762" s="110"/>
    </row>
    <row r="36763" spans="20:48" x14ac:dyDescent="0.25">
      <c r="T36763" s="110"/>
    </row>
    <row r="36764" spans="20:48" x14ac:dyDescent="0.25">
      <c r="T36764" s="110"/>
    </row>
    <row r="36765" spans="20:48" x14ac:dyDescent="0.25">
      <c r="T36765" s="110"/>
      <c r="AJ36765" s="111"/>
      <c r="AO36765" s="111"/>
      <c r="AV36765" s="111"/>
    </row>
    <row r="36766" spans="20:48" x14ac:dyDescent="0.25">
      <c r="T36766" s="110"/>
    </row>
    <row r="36767" spans="20:48" x14ac:dyDescent="0.25">
      <c r="T36767" s="110"/>
      <c r="AJ36767" s="111"/>
      <c r="AO36767" s="111"/>
      <c r="AV36767" s="111"/>
    </row>
    <row r="36768" spans="20:48" x14ac:dyDescent="0.25">
      <c r="T36768" s="110"/>
    </row>
    <row r="36769" spans="20:52" x14ac:dyDescent="0.25">
      <c r="T36769" s="110"/>
      <c r="AJ36769" s="111"/>
      <c r="AO36769" s="111"/>
      <c r="AV36769" s="111"/>
    </row>
    <row r="36770" spans="20:52" x14ac:dyDescent="0.25">
      <c r="T36770" s="110"/>
      <c r="AJ36770" s="111"/>
      <c r="AO36770" s="111"/>
      <c r="AV36770" s="111"/>
    </row>
    <row r="36771" spans="20:52" x14ac:dyDescent="0.25">
      <c r="T36771" s="110"/>
    </row>
    <row r="36772" spans="20:52" x14ac:dyDescent="0.25">
      <c r="T36772" s="110"/>
    </row>
    <row r="36773" spans="20:52" x14ac:dyDescent="0.25">
      <c r="T36773" s="110"/>
      <c r="AJ36773" s="111"/>
      <c r="AO36773" s="111"/>
      <c r="AV36773" s="111"/>
    </row>
    <row r="36774" spans="20:52" x14ac:dyDescent="0.25">
      <c r="T36774" s="110"/>
      <c r="AJ36774" s="111"/>
      <c r="AO36774" s="111"/>
      <c r="AV36774" s="111"/>
    </row>
    <row r="36775" spans="20:52" x14ac:dyDescent="0.25">
      <c r="T36775" s="110"/>
      <c r="AJ36775" s="111"/>
      <c r="AO36775" s="111"/>
    </row>
    <row r="36776" spans="20:52" x14ac:dyDescent="0.25">
      <c r="T36776" s="110"/>
    </row>
    <row r="36777" spans="20:52" x14ac:dyDescent="0.25">
      <c r="T36777" s="110"/>
      <c r="AJ36777" s="111"/>
      <c r="AO36777" s="111"/>
      <c r="AZ36777" s="111"/>
    </row>
    <row r="36778" spans="20:52" x14ac:dyDescent="0.25">
      <c r="T36778" s="110"/>
    </row>
    <row r="36779" spans="20:52" x14ac:dyDescent="0.25">
      <c r="T36779" s="110"/>
      <c r="AJ36779" s="111"/>
      <c r="AO36779" s="111"/>
    </row>
    <row r="36780" spans="20:52" x14ac:dyDescent="0.25">
      <c r="T36780" s="110"/>
    </row>
    <row r="36781" spans="20:52" x14ac:dyDescent="0.25">
      <c r="T36781" s="110"/>
      <c r="AT36781" s="111"/>
      <c r="AV36781" s="111"/>
    </row>
    <row r="36782" spans="20:52" x14ac:dyDescent="0.25">
      <c r="T36782" s="110"/>
      <c r="AJ36782" s="111"/>
      <c r="AO36782" s="111"/>
      <c r="AV36782" s="111"/>
    </row>
    <row r="36783" spans="20:52" x14ac:dyDescent="0.25">
      <c r="T36783" s="110"/>
    </row>
    <row r="36784" spans="20:52" x14ac:dyDescent="0.25">
      <c r="T36784" s="110"/>
    </row>
    <row r="36785" spans="20:52" x14ac:dyDescent="0.25">
      <c r="T36785" s="110"/>
      <c r="AV36785" s="111"/>
    </row>
    <row r="36786" spans="20:52" x14ac:dyDescent="0.25">
      <c r="T36786" s="110"/>
    </row>
    <row r="36787" spans="20:52" x14ac:dyDescent="0.25">
      <c r="T36787" s="110"/>
      <c r="AO36787" s="111"/>
    </row>
    <row r="36788" spans="20:52" x14ac:dyDescent="0.25">
      <c r="T36788" s="110"/>
      <c r="AJ36788" s="111"/>
      <c r="AO36788" s="111"/>
      <c r="AP36788" s="111"/>
      <c r="AV36788" s="111"/>
    </row>
    <row r="36789" spans="20:52" x14ac:dyDescent="0.25">
      <c r="T36789" s="110"/>
      <c r="AJ36789" s="111"/>
      <c r="AO36789" s="111"/>
      <c r="AP36789" s="111"/>
    </row>
    <row r="36790" spans="20:52" x14ac:dyDescent="0.25">
      <c r="T36790" s="110"/>
    </row>
    <row r="36791" spans="20:52" x14ac:dyDescent="0.25">
      <c r="T36791" s="110"/>
      <c r="AJ36791" s="111"/>
      <c r="AO36791" s="111"/>
      <c r="AV36791" s="111"/>
      <c r="AZ36791" s="111"/>
    </row>
    <row r="36792" spans="20:52" x14ac:dyDescent="0.25">
      <c r="T36792" s="110"/>
      <c r="AZ36792" s="111"/>
    </row>
    <row r="36793" spans="20:52" x14ac:dyDescent="0.25">
      <c r="T36793" s="110"/>
    </row>
    <row r="36794" spans="20:52" x14ac:dyDescent="0.25">
      <c r="T36794" s="110"/>
    </row>
    <row r="36795" spans="20:52" x14ac:dyDescent="0.25">
      <c r="T36795" s="110"/>
    </row>
    <row r="36796" spans="20:52" x14ac:dyDescent="0.25">
      <c r="T36796" s="110"/>
      <c r="AJ36796" s="111"/>
      <c r="AO36796" s="111"/>
      <c r="AP36796" s="111"/>
      <c r="AV36796" s="111"/>
      <c r="AZ36796" s="111"/>
    </row>
    <row r="36797" spans="20:52" x14ac:dyDescent="0.25">
      <c r="T36797" s="110"/>
      <c r="AV36797" s="111"/>
    </row>
    <row r="36798" spans="20:52" x14ac:dyDescent="0.25">
      <c r="T36798" s="110"/>
      <c r="AJ36798" s="111"/>
      <c r="AO36798" s="111"/>
      <c r="AV36798" s="111"/>
    </row>
    <row r="36799" spans="20:52" x14ac:dyDescent="0.25">
      <c r="T36799" s="110"/>
      <c r="AJ36799" s="111"/>
      <c r="AO36799" s="111"/>
      <c r="AV36799" s="111"/>
    </row>
    <row r="36800" spans="20:52" x14ac:dyDescent="0.25">
      <c r="T36800" s="110"/>
    </row>
    <row r="36801" spans="20:52" x14ac:dyDescent="0.25">
      <c r="T36801" s="110"/>
      <c r="AJ36801" s="111"/>
      <c r="AO36801" s="111"/>
      <c r="AP36801" s="111"/>
      <c r="AT36801" s="111"/>
      <c r="AV36801" s="111"/>
    </row>
    <row r="36802" spans="20:52" x14ac:dyDescent="0.25">
      <c r="T36802" s="110"/>
    </row>
    <row r="36803" spans="20:52" x14ac:dyDescent="0.25">
      <c r="T36803" s="110"/>
    </row>
    <row r="36804" spans="20:52" x14ac:dyDescent="0.25">
      <c r="T36804" s="110"/>
    </row>
    <row r="36805" spans="20:52" x14ac:dyDescent="0.25">
      <c r="T36805" s="110"/>
    </row>
    <row r="36806" spans="20:52" x14ac:dyDescent="0.25">
      <c r="T36806" s="110"/>
      <c r="AJ36806" s="111"/>
      <c r="AO36806" s="111"/>
      <c r="AV36806" s="111"/>
      <c r="AZ36806" s="111"/>
    </row>
    <row r="36807" spans="20:52" x14ac:dyDescent="0.25">
      <c r="T36807" s="110"/>
      <c r="AZ36807" s="111"/>
    </row>
    <row r="36808" spans="20:52" x14ac:dyDescent="0.25">
      <c r="T36808" s="110"/>
      <c r="AP36808" s="111"/>
    </row>
    <row r="36809" spans="20:52" x14ac:dyDescent="0.25">
      <c r="T36809" s="110"/>
    </row>
    <row r="36810" spans="20:52" x14ac:dyDescent="0.25">
      <c r="T36810" s="110"/>
    </row>
    <row r="36811" spans="20:52" x14ac:dyDescent="0.25">
      <c r="T36811" s="110"/>
      <c r="AP36811" s="111"/>
      <c r="AV36811" s="111"/>
    </row>
    <row r="36812" spans="20:52" x14ac:dyDescent="0.25">
      <c r="T36812" s="110"/>
    </row>
    <row r="36813" spans="20:52" x14ac:dyDescent="0.25">
      <c r="T36813" s="110"/>
      <c r="AV36813" s="111"/>
    </row>
    <row r="36814" spans="20:52" x14ac:dyDescent="0.25">
      <c r="T36814" s="110"/>
      <c r="AJ36814" s="111"/>
      <c r="AO36814" s="111"/>
      <c r="AT36814" s="111"/>
    </row>
    <row r="36815" spans="20:52" x14ac:dyDescent="0.25">
      <c r="T36815" s="110"/>
      <c r="AJ36815" s="111"/>
      <c r="AO36815" s="111"/>
      <c r="AV36815" s="111"/>
    </row>
    <row r="36816" spans="20:52" x14ac:dyDescent="0.25">
      <c r="T36816" s="110"/>
      <c r="AJ36816" s="111"/>
      <c r="AO36816" s="111"/>
      <c r="AP36816" s="111"/>
      <c r="AR36816" s="111"/>
      <c r="AV36816" s="111"/>
      <c r="AZ36816" s="111"/>
    </row>
    <row r="36817" spans="20:52" x14ac:dyDescent="0.25">
      <c r="T36817" s="110"/>
    </row>
    <row r="36818" spans="20:52" x14ac:dyDescent="0.25">
      <c r="T36818" s="110"/>
      <c r="AJ36818" s="111"/>
      <c r="AO36818" s="111"/>
      <c r="AV36818" s="111"/>
    </row>
    <row r="36819" spans="20:52" x14ac:dyDescent="0.25">
      <c r="T36819" s="110"/>
    </row>
    <row r="36820" spans="20:52" x14ac:dyDescent="0.25">
      <c r="T36820" s="110"/>
    </row>
    <row r="36821" spans="20:52" x14ac:dyDescent="0.25">
      <c r="T36821" s="110"/>
      <c r="AJ36821" s="111"/>
      <c r="AO36821" s="111"/>
      <c r="AV36821" s="111"/>
    </row>
    <row r="36822" spans="20:52" x14ac:dyDescent="0.25">
      <c r="T36822" s="110"/>
    </row>
    <row r="36823" spans="20:52" x14ac:dyDescent="0.25">
      <c r="T36823" s="110"/>
      <c r="AJ36823" s="111"/>
      <c r="AO36823" s="111"/>
      <c r="AP36823" s="111"/>
      <c r="AV36823" s="111"/>
      <c r="AZ36823" s="111"/>
    </row>
    <row r="36824" spans="20:52" x14ac:dyDescent="0.25">
      <c r="T36824" s="110"/>
    </row>
    <row r="36825" spans="20:52" x14ac:dyDescent="0.25">
      <c r="T36825" s="110"/>
      <c r="AP36825" s="111"/>
    </row>
    <row r="36826" spans="20:52" x14ac:dyDescent="0.25">
      <c r="T36826" s="110"/>
    </row>
    <row r="36827" spans="20:52" x14ac:dyDescent="0.25">
      <c r="T36827" s="110"/>
    </row>
    <row r="36828" spans="20:52" x14ac:dyDescent="0.25">
      <c r="T36828" s="110"/>
    </row>
    <row r="36829" spans="20:52" x14ac:dyDescent="0.25">
      <c r="T36829" s="110"/>
      <c r="AJ36829" s="111"/>
      <c r="AO36829" s="111"/>
      <c r="AR36829" s="111"/>
      <c r="AV36829" s="111"/>
    </row>
    <row r="36830" spans="20:52" x14ac:dyDescent="0.25">
      <c r="T36830" s="110"/>
    </row>
    <row r="36831" spans="20:52" x14ac:dyDescent="0.25">
      <c r="T36831" s="110"/>
    </row>
    <row r="36832" spans="20:52" x14ac:dyDescent="0.25">
      <c r="T36832" s="110"/>
      <c r="AJ36832" s="111"/>
      <c r="AO36832" s="111"/>
      <c r="AP36832" s="111"/>
      <c r="AT36832" s="111"/>
      <c r="AV36832" s="111"/>
    </row>
    <row r="36833" spans="20:52" x14ac:dyDescent="0.25">
      <c r="T36833" s="110"/>
      <c r="AJ36833" s="111"/>
      <c r="AV36833" s="111"/>
    </row>
    <row r="36834" spans="20:52" x14ac:dyDescent="0.25">
      <c r="T36834" s="110"/>
    </row>
    <row r="36835" spans="20:52" x14ac:dyDescent="0.25">
      <c r="T36835" s="110"/>
      <c r="AV36835" s="111"/>
    </row>
    <row r="36836" spans="20:52" x14ac:dyDescent="0.25">
      <c r="T36836" s="110"/>
    </row>
    <row r="36837" spans="20:52" x14ac:dyDescent="0.25">
      <c r="T36837" s="110"/>
      <c r="AJ36837" s="111"/>
      <c r="AP36837" s="111"/>
      <c r="AV36837" s="111"/>
    </row>
    <row r="36838" spans="20:52" x14ac:dyDescent="0.25">
      <c r="T36838" s="110"/>
      <c r="AV36838" s="111"/>
    </row>
    <row r="36839" spans="20:52" x14ac:dyDescent="0.25">
      <c r="T36839" s="110"/>
    </row>
    <row r="36840" spans="20:52" x14ac:dyDescent="0.25">
      <c r="T36840" s="110"/>
      <c r="AV36840" s="111"/>
    </row>
    <row r="36841" spans="20:52" x14ac:dyDescent="0.25">
      <c r="T36841" s="110"/>
      <c r="AJ36841" s="111"/>
      <c r="AO36841" s="111"/>
      <c r="AV36841" s="111"/>
      <c r="AZ36841" s="111"/>
    </row>
    <row r="36842" spans="20:52" x14ac:dyDescent="0.25">
      <c r="T36842" s="110"/>
    </row>
    <row r="36843" spans="20:52" x14ac:dyDescent="0.25">
      <c r="T36843" s="110"/>
      <c r="AJ36843" s="111"/>
      <c r="AO36843" s="111"/>
      <c r="AV36843" s="111"/>
    </row>
    <row r="36844" spans="20:52" x14ac:dyDescent="0.25">
      <c r="T36844" s="110"/>
    </row>
    <row r="36845" spans="20:52" x14ac:dyDescent="0.25">
      <c r="T36845" s="110"/>
    </row>
    <row r="36846" spans="20:52" x14ac:dyDescent="0.25">
      <c r="T36846" s="110"/>
      <c r="AJ36846" s="111"/>
      <c r="AO36846" s="111"/>
      <c r="AV36846" s="111"/>
    </row>
    <row r="36847" spans="20:52" x14ac:dyDescent="0.25">
      <c r="T36847" s="110"/>
      <c r="AJ36847" s="111"/>
      <c r="AO36847" s="111"/>
      <c r="AV36847" s="111"/>
    </row>
    <row r="36848" spans="20:52" x14ac:dyDescent="0.25">
      <c r="T36848" s="110"/>
    </row>
    <row r="36849" spans="20:52" x14ac:dyDescent="0.25">
      <c r="T36849" s="110"/>
      <c r="AJ36849" s="111"/>
      <c r="AO36849" s="111"/>
      <c r="AZ36849" s="111"/>
    </row>
    <row r="36850" spans="20:52" x14ac:dyDescent="0.25">
      <c r="T36850" s="110"/>
      <c r="AV36850" s="111"/>
    </row>
    <row r="36851" spans="20:52" x14ac:dyDescent="0.25">
      <c r="T36851" s="110"/>
    </row>
    <row r="36852" spans="20:52" x14ac:dyDescent="0.25">
      <c r="T36852" s="110"/>
      <c r="AV36852" s="111"/>
      <c r="AZ36852" s="111"/>
    </row>
    <row r="36853" spans="20:52" x14ac:dyDescent="0.25">
      <c r="T36853" s="110"/>
      <c r="AJ36853" s="111"/>
      <c r="AO36853" s="111"/>
      <c r="AV36853" s="111"/>
    </row>
    <row r="36854" spans="20:52" x14ac:dyDescent="0.25">
      <c r="T36854" s="110"/>
    </row>
    <row r="36855" spans="20:52" x14ac:dyDescent="0.25">
      <c r="T36855" s="110"/>
      <c r="AJ36855" s="111"/>
      <c r="AO36855" s="111"/>
      <c r="AV36855" s="111"/>
    </row>
    <row r="36856" spans="20:52" x14ac:dyDescent="0.25">
      <c r="T36856" s="110"/>
      <c r="AZ36856" s="111"/>
    </row>
    <row r="36857" spans="20:52" x14ac:dyDescent="0.25">
      <c r="T36857" s="110"/>
    </row>
    <row r="36858" spans="20:52" x14ac:dyDescent="0.25">
      <c r="T36858" s="110"/>
      <c r="AJ36858" s="111"/>
      <c r="AO36858" s="111"/>
    </row>
    <row r="36859" spans="20:52" x14ac:dyDescent="0.25">
      <c r="T36859" s="110"/>
      <c r="AJ36859" s="111"/>
      <c r="AO36859" s="111"/>
      <c r="AV36859" s="111"/>
    </row>
    <row r="36860" spans="20:52" x14ac:dyDescent="0.25">
      <c r="T36860" s="110"/>
      <c r="AJ36860" s="111"/>
      <c r="AO36860" s="111"/>
      <c r="AP36860" s="111"/>
      <c r="AV36860" s="111"/>
    </row>
    <row r="36861" spans="20:52" x14ac:dyDescent="0.25">
      <c r="T36861" s="110"/>
    </row>
    <row r="36862" spans="20:52" x14ac:dyDescent="0.25">
      <c r="T36862" s="110"/>
      <c r="AO36862" s="111"/>
      <c r="AV36862" s="111"/>
    </row>
    <row r="36863" spans="20:52" x14ac:dyDescent="0.25">
      <c r="T36863" s="110"/>
    </row>
    <row r="36864" spans="20:52" x14ac:dyDescent="0.25">
      <c r="T36864" s="110"/>
      <c r="AJ36864" s="111"/>
      <c r="AO36864" s="111"/>
      <c r="AT36864" s="111"/>
    </row>
    <row r="36865" spans="20:52" x14ac:dyDescent="0.25">
      <c r="T36865" s="110"/>
      <c r="AJ36865" s="111"/>
      <c r="AO36865" s="111"/>
      <c r="AP36865" s="111"/>
      <c r="AV36865" s="111"/>
    </row>
    <row r="36866" spans="20:52" x14ac:dyDescent="0.25">
      <c r="T36866" s="110"/>
    </row>
    <row r="36867" spans="20:52" x14ac:dyDescent="0.25">
      <c r="T36867" s="110"/>
      <c r="AJ36867" s="111"/>
      <c r="AO36867" s="111"/>
      <c r="AV36867" s="111"/>
    </row>
    <row r="36868" spans="20:52" x14ac:dyDescent="0.25">
      <c r="T36868" s="110"/>
    </row>
    <row r="36869" spans="20:52" x14ac:dyDescent="0.25">
      <c r="T36869" s="110"/>
    </row>
    <row r="36870" spans="20:52" x14ac:dyDescent="0.25">
      <c r="T36870" s="110"/>
    </row>
    <row r="36871" spans="20:52" x14ac:dyDescent="0.25">
      <c r="T36871" s="110"/>
    </row>
    <row r="36872" spans="20:52" x14ac:dyDescent="0.25">
      <c r="T36872" s="110"/>
      <c r="AV36872" s="111"/>
    </row>
    <row r="36873" spans="20:52" x14ac:dyDescent="0.25">
      <c r="T36873" s="110"/>
      <c r="AJ36873" s="111"/>
      <c r="AO36873" s="111"/>
      <c r="AV36873" s="111"/>
    </row>
    <row r="36874" spans="20:52" x14ac:dyDescent="0.25">
      <c r="T36874" s="110"/>
      <c r="AV36874" s="111"/>
    </row>
    <row r="36875" spans="20:52" x14ac:dyDescent="0.25">
      <c r="T36875" s="110"/>
    </row>
    <row r="36876" spans="20:52" x14ac:dyDescent="0.25">
      <c r="T36876" s="110"/>
      <c r="AJ36876" s="111"/>
      <c r="AO36876" s="111"/>
      <c r="AP36876" s="111"/>
      <c r="AT36876" s="111"/>
      <c r="AV36876" s="111"/>
    </row>
    <row r="36877" spans="20:52" x14ac:dyDescent="0.25">
      <c r="T36877" s="110"/>
    </row>
    <row r="36878" spans="20:52" x14ac:dyDescent="0.25">
      <c r="T36878" s="110"/>
      <c r="AJ36878" s="111"/>
      <c r="AO36878" s="111"/>
      <c r="AP36878" s="111"/>
      <c r="AT36878" s="111"/>
      <c r="AV36878" s="111"/>
      <c r="AZ36878" s="111"/>
    </row>
    <row r="36879" spans="20:52" x14ac:dyDescent="0.25">
      <c r="T36879" s="110"/>
      <c r="AV36879" s="111"/>
    </row>
    <row r="36880" spans="20:52" x14ac:dyDescent="0.25">
      <c r="T36880" s="110"/>
      <c r="AZ36880" s="111"/>
    </row>
    <row r="36881" spans="20:48" x14ac:dyDescent="0.25">
      <c r="T36881" s="110"/>
      <c r="AP36881" s="111"/>
      <c r="AV36881" s="111"/>
    </row>
    <row r="36882" spans="20:48" x14ac:dyDescent="0.25">
      <c r="T36882" s="110"/>
    </row>
    <row r="36883" spans="20:48" x14ac:dyDescent="0.25">
      <c r="T36883" s="110"/>
      <c r="AJ36883" s="111"/>
      <c r="AO36883" s="111"/>
      <c r="AT36883" s="111"/>
    </row>
    <row r="36884" spans="20:48" x14ac:dyDescent="0.25">
      <c r="T36884" s="110"/>
    </row>
    <row r="36885" spans="20:48" x14ac:dyDescent="0.25">
      <c r="T36885" s="110"/>
      <c r="AV36885" s="111"/>
    </row>
    <row r="36886" spans="20:48" x14ac:dyDescent="0.25">
      <c r="T36886" s="110"/>
      <c r="AJ36886" s="111"/>
      <c r="AO36886" s="111"/>
      <c r="AP36886" s="111"/>
      <c r="AV36886" s="111"/>
    </row>
    <row r="36887" spans="20:48" x14ac:dyDescent="0.25">
      <c r="T36887" s="110"/>
    </row>
    <row r="36888" spans="20:48" x14ac:dyDescent="0.25">
      <c r="T36888" s="110"/>
    </row>
    <row r="36889" spans="20:48" x14ac:dyDescent="0.25">
      <c r="T36889" s="110"/>
      <c r="AV36889" s="111"/>
    </row>
    <row r="36890" spans="20:48" x14ac:dyDescent="0.25">
      <c r="T36890" s="110"/>
    </row>
    <row r="36891" spans="20:48" x14ac:dyDescent="0.25">
      <c r="T36891" s="110"/>
      <c r="AJ36891" s="111"/>
      <c r="AO36891" s="111"/>
      <c r="AV36891" s="111"/>
    </row>
    <row r="36892" spans="20:48" x14ac:dyDescent="0.25">
      <c r="T36892" s="110"/>
    </row>
    <row r="36893" spans="20:48" x14ac:dyDescent="0.25">
      <c r="T36893" s="110"/>
      <c r="AJ36893" s="111"/>
      <c r="AO36893" s="111"/>
    </row>
    <row r="36894" spans="20:48" x14ac:dyDescent="0.25">
      <c r="T36894" s="110"/>
      <c r="AP36894" s="111"/>
      <c r="AV36894" s="111"/>
    </row>
    <row r="36895" spans="20:48" x14ac:dyDescent="0.25">
      <c r="T36895" s="110"/>
    </row>
    <row r="36896" spans="20:48" x14ac:dyDescent="0.25">
      <c r="T36896" s="110"/>
    </row>
    <row r="36897" spans="20:48" x14ac:dyDescent="0.25">
      <c r="T36897" s="110"/>
      <c r="AJ36897" s="111"/>
      <c r="AO36897" s="111"/>
      <c r="AV36897" s="111"/>
    </row>
    <row r="36898" spans="20:48" x14ac:dyDescent="0.25">
      <c r="T36898" s="110"/>
    </row>
    <row r="36899" spans="20:48" x14ac:dyDescent="0.25">
      <c r="T36899" s="110"/>
    </row>
    <row r="36900" spans="20:48" x14ac:dyDescent="0.25">
      <c r="T36900" s="110"/>
      <c r="AJ36900" s="111"/>
      <c r="AO36900" s="111"/>
      <c r="AT36900" s="111"/>
      <c r="AV36900" s="111"/>
    </row>
    <row r="36901" spans="20:48" x14ac:dyDescent="0.25">
      <c r="T36901" s="110"/>
      <c r="AJ36901" s="111"/>
      <c r="AO36901" s="111"/>
      <c r="AP36901" s="111"/>
      <c r="AV36901" s="111"/>
    </row>
    <row r="36902" spans="20:48" x14ac:dyDescent="0.25">
      <c r="T36902" s="110"/>
      <c r="AV36902" s="111"/>
    </row>
    <row r="36903" spans="20:48" x14ac:dyDescent="0.25">
      <c r="T36903" s="110"/>
      <c r="AR36903" s="111"/>
      <c r="AV36903" s="111"/>
    </row>
    <row r="36904" spans="20:48" x14ac:dyDescent="0.25">
      <c r="T36904" s="110"/>
    </row>
    <row r="36905" spans="20:48" x14ac:dyDescent="0.25">
      <c r="T36905" s="110"/>
    </row>
    <row r="36906" spans="20:48" x14ac:dyDescent="0.25">
      <c r="T36906" s="110"/>
      <c r="AJ36906" s="111"/>
      <c r="AO36906" s="111"/>
      <c r="AV36906" s="111"/>
    </row>
    <row r="36907" spans="20:48" x14ac:dyDescent="0.25">
      <c r="T36907" s="110"/>
      <c r="AP36907" s="111"/>
      <c r="AV36907" s="111"/>
    </row>
    <row r="36908" spans="20:48" x14ac:dyDescent="0.25">
      <c r="T36908" s="110"/>
      <c r="AJ36908" s="111"/>
      <c r="AO36908" s="111"/>
      <c r="AP36908" s="111"/>
      <c r="AV36908" s="111"/>
    </row>
    <row r="36909" spans="20:48" x14ac:dyDescent="0.25">
      <c r="T36909" s="110"/>
      <c r="AV36909" s="111"/>
    </row>
    <row r="36910" spans="20:48" x14ac:dyDescent="0.25">
      <c r="T36910" s="110"/>
      <c r="AJ36910" s="111"/>
      <c r="AO36910" s="111"/>
      <c r="AT36910" s="111"/>
      <c r="AV36910" s="111"/>
    </row>
    <row r="36911" spans="20:48" x14ac:dyDescent="0.25">
      <c r="T36911" s="110"/>
      <c r="AJ36911" s="111"/>
      <c r="AO36911" s="111"/>
      <c r="AV36911" s="111"/>
    </row>
    <row r="36912" spans="20:48" x14ac:dyDescent="0.25">
      <c r="T36912" s="110"/>
    </row>
    <row r="36913" spans="20:52" x14ac:dyDescent="0.25">
      <c r="T36913" s="110"/>
      <c r="AJ36913" s="111"/>
      <c r="AO36913" s="111"/>
      <c r="AT36913" s="111"/>
      <c r="AV36913" s="111"/>
    </row>
    <row r="36914" spans="20:52" x14ac:dyDescent="0.25">
      <c r="T36914" s="110"/>
    </row>
    <row r="36915" spans="20:52" x14ac:dyDescent="0.25">
      <c r="T36915" s="110"/>
      <c r="AJ36915" s="111"/>
      <c r="AO36915" s="111"/>
      <c r="AV36915" s="111"/>
      <c r="AZ36915" s="111"/>
    </row>
    <row r="36916" spans="20:52" x14ac:dyDescent="0.25">
      <c r="T36916" s="110"/>
      <c r="AO36916" s="111"/>
      <c r="AP36916" s="111"/>
      <c r="AV36916" s="111"/>
    </row>
    <row r="36917" spans="20:52" x14ac:dyDescent="0.25">
      <c r="T36917" s="110"/>
      <c r="AJ36917" s="111"/>
      <c r="AO36917" s="111"/>
      <c r="AV36917" s="111"/>
    </row>
    <row r="36918" spans="20:52" x14ac:dyDescent="0.25">
      <c r="T36918" s="110"/>
    </row>
    <row r="36919" spans="20:52" x14ac:dyDescent="0.25">
      <c r="T36919" s="110"/>
    </row>
    <row r="36920" spans="20:52" x14ac:dyDescent="0.25">
      <c r="T36920" s="110"/>
    </row>
    <row r="36921" spans="20:52" x14ac:dyDescent="0.25">
      <c r="T36921" s="110"/>
    </row>
    <row r="36922" spans="20:52" x14ac:dyDescent="0.25">
      <c r="T36922" s="110"/>
      <c r="AJ36922" s="111"/>
      <c r="AO36922" s="111"/>
      <c r="AV36922" s="111"/>
      <c r="AZ36922" s="111"/>
    </row>
    <row r="36923" spans="20:52" x14ac:dyDescent="0.25">
      <c r="T36923" s="110"/>
    </row>
    <row r="36924" spans="20:52" x14ac:dyDescent="0.25">
      <c r="T36924" s="110"/>
    </row>
    <row r="36925" spans="20:52" x14ac:dyDescent="0.25">
      <c r="T36925" s="110"/>
      <c r="AP36925" s="111"/>
      <c r="AV36925" s="111"/>
    </row>
    <row r="36926" spans="20:52" x14ac:dyDescent="0.25">
      <c r="T36926" s="110"/>
      <c r="AV36926" s="111"/>
    </row>
    <row r="36927" spans="20:52" x14ac:dyDescent="0.25">
      <c r="T36927" s="110"/>
      <c r="AO36927" s="111"/>
      <c r="AV36927" s="111"/>
    </row>
    <row r="36928" spans="20:52" x14ac:dyDescent="0.25">
      <c r="T36928" s="110"/>
      <c r="AZ36928" s="111"/>
    </row>
    <row r="36929" spans="20:48" x14ac:dyDescent="0.25">
      <c r="T36929" s="110"/>
      <c r="AJ36929" s="111"/>
      <c r="AO36929" s="111"/>
      <c r="AV36929" s="111"/>
    </row>
    <row r="36930" spans="20:48" x14ac:dyDescent="0.25">
      <c r="T36930" s="110"/>
    </row>
    <row r="36931" spans="20:48" x14ac:dyDescent="0.25">
      <c r="T36931" s="110"/>
    </row>
    <row r="36932" spans="20:48" x14ac:dyDescent="0.25">
      <c r="T36932" s="110"/>
    </row>
    <row r="36933" spans="20:48" x14ac:dyDescent="0.25">
      <c r="T36933" s="110"/>
      <c r="AJ36933" s="111"/>
      <c r="AO36933" s="111"/>
      <c r="AV36933" s="111"/>
    </row>
    <row r="36934" spans="20:48" x14ac:dyDescent="0.25">
      <c r="T36934" s="110"/>
    </row>
    <row r="36935" spans="20:48" x14ac:dyDescent="0.25">
      <c r="T36935" s="110"/>
    </row>
    <row r="36936" spans="20:48" x14ac:dyDescent="0.25">
      <c r="T36936" s="110"/>
    </row>
    <row r="36937" spans="20:48" x14ac:dyDescent="0.25">
      <c r="T36937" s="110"/>
      <c r="AJ36937" s="111"/>
      <c r="AO36937" s="111"/>
      <c r="AV36937" s="111"/>
    </row>
    <row r="36938" spans="20:48" x14ac:dyDescent="0.25">
      <c r="T36938" s="110"/>
      <c r="AJ36938" s="111"/>
      <c r="AO36938" s="111"/>
      <c r="AT36938" s="111"/>
    </row>
    <row r="36939" spans="20:48" x14ac:dyDescent="0.25">
      <c r="T36939" s="110"/>
    </row>
    <row r="36940" spans="20:48" x14ac:dyDescent="0.25">
      <c r="T36940" s="110"/>
      <c r="AJ36940" s="111"/>
      <c r="AO36940" s="111"/>
      <c r="AT36940" s="111"/>
      <c r="AV36940" s="111"/>
    </row>
    <row r="36941" spans="20:48" x14ac:dyDescent="0.25">
      <c r="T36941" s="110"/>
      <c r="AP36941" s="111"/>
    </row>
    <row r="36942" spans="20:48" x14ac:dyDescent="0.25">
      <c r="T36942" s="110"/>
      <c r="AP36942" s="111"/>
      <c r="AV36942" s="111"/>
    </row>
    <row r="36943" spans="20:48" x14ac:dyDescent="0.25">
      <c r="T36943" s="110"/>
      <c r="AJ36943" s="111"/>
      <c r="AO36943" s="111"/>
      <c r="AP36943" s="111"/>
    </row>
    <row r="36944" spans="20:48" x14ac:dyDescent="0.25">
      <c r="T36944" s="110"/>
    </row>
    <row r="36945" spans="20:52" x14ac:dyDescent="0.25">
      <c r="T36945" s="110"/>
    </row>
    <row r="36946" spans="20:52" x14ac:dyDescent="0.25">
      <c r="T36946" s="110"/>
    </row>
    <row r="36947" spans="20:52" x14ac:dyDescent="0.25">
      <c r="T36947" s="110"/>
      <c r="AZ36947" s="111"/>
    </row>
    <row r="36948" spans="20:52" x14ac:dyDescent="0.25">
      <c r="T36948" s="110"/>
      <c r="AZ36948" s="111"/>
    </row>
    <row r="36949" spans="20:52" x14ac:dyDescent="0.25">
      <c r="T36949" s="110"/>
      <c r="AJ36949" s="111"/>
      <c r="AO36949" s="111"/>
      <c r="AV36949" s="111"/>
    </row>
    <row r="36950" spans="20:52" x14ac:dyDescent="0.25">
      <c r="T36950" s="110"/>
    </row>
    <row r="36951" spans="20:52" x14ac:dyDescent="0.25">
      <c r="T36951" s="110"/>
      <c r="AJ36951" s="111"/>
      <c r="AO36951" s="111"/>
      <c r="AP36951" s="111"/>
      <c r="AR36951" s="111"/>
      <c r="AT36951" s="111"/>
      <c r="AV36951" s="111"/>
    </row>
    <row r="36952" spans="20:52" x14ac:dyDescent="0.25">
      <c r="T36952" s="110"/>
      <c r="AJ36952" s="111"/>
      <c r="AO36952" s="111"/>
      <c r="AV36952" s="111"/>
    </row>
    <row r="36953" spans="20:52" x14ac:dyDescent="0.25">
      <c r="T36953" s="110"/>
      <c r="AJ36953" s="111"/>
      <c r="AO36953" s="111"/>
      <c r="AV36953" s="111"/>
      <c r="AZ36953" s="111"/>
    </row>
    <row r="36954" spans="20:52" x14ac:dyDescent="0.25">
      <c r="T36954" s="110"/>
      <c r="AJ36954" s="111"/>
      <c r="AP36954" s="111"/>
      <c r="AV36954" s="111"/>
    </row>
    <row r="36955" spans="20:52" x14ac:dyDescent="0.25">
      <c r="T36955" s="110"/>
      <c r="AJ36955" s="111"/>
      <c r="AO36955" s="111"/>
      <c r="AV36955" s="111"/>
      <c r="AZ36955" s="111"/>
    </row>
    <row r="36956" spans="20:52" x14ac:dyDescent="0.25">
      <c r="T36956" s="110"/>
    </row>
    <row r="36957" spans="20:52" x14ac:dyDescent="0.25">
      <c r="T36957" s="110"/>
      <c r="AJ36957" s="111"/>
      <c r="AO36957" s="111"/>
      <c r="AV36957" s="111"/>
    </row>
    <row r="36958" spans="20:52" x14ac:dyDescent="0.25">
      <c r="T36958" s="110"/>
    </row>
    <row r="36959" spans="20:52" x14ac:dyDescent="0.25">
      <c r="T36959" s="110"/>
      <c r="AO36959" s="111"/>
      <c r="AP36959" s="111"/>
      <c r="AT36959" s="111"/>
      <c r="AV36959" s="111"/>
    </row>
    <row r="36960" spans="20:52" x14ac:dyDescent="0.25">
      <c r="T36960" s="110"/>
    </row>
    <row r="36961" spans="20:52" x14ac:dyDescent="0.25">
      <c r="T36961" s="110"/>
    </row>
    <row r="36962" spans="20:52" x14ac:dyDescent="0.25">
      <c r="T36962" s="110"/>
    </row>
    <row r="36963" spans="20:52" x14ac:dyDescent="0.25">
      <c r="T36963" s="110"/>
      <c r="AR36963" s="111"/>
      <c r="AT36963" s="111"/>
      <c r="AV36963" s="111"/>
    </row>
    <row r="36964" spans="20:52" x14ac:dyDescent="0.25">
      <c r="T36964" s="110"/>
      <c r="AJ36964" s="111"/>
      <c r="AO36964" s="111"/>
    </row>
    <row r="36965" spans="20:52" x14ac:dyDescent="0.25">
      <c r="T36965" s="110"/>
      <c r="AP36965" s="111"/>
    </row>
    <row r="36966" spans="20:52" x14ac:dyDescent="0.25">
      <c r="T36966" s="110"/>
      <c r="AJ36966" s="111"/>
      <c r="AO36966" s="111"/>
      <c r="AP36966" s="111"/>
      <c r="AV36966" s="111"/>
    </row>
    <row r="36967" spans="20:52" x14ac:dyDescent="0.25">
      <c r="T36967" s="110"/>
      <c r="AV36967" s="111"/>
    </row>
    <row r="36968" spans="20:52" x14ac:dyDescent="0.25">
      <c r="T36968" s="110"/>
      <c r="AJ36968" s="111"/>
      <c r="AO36968" s="111"/>
      <c r="AP36968" s="111"/>
      <c r="AT36968" s="111"/>
    </row>
    <row r="36969" spans="20:52" x14ac:dyDescent="0.25">
      <c r="T36969" s="110"/>
      <c r="AJ36969" s="111"/>
      <c r="AO36969" s="111"/>
      <c r="AP36969" s="111"/>
      <c r="AV36969" s="111"/>
      <c r="AZ36969" s="111"/>
    </row>
    <row r="36970" spans="20:52" x14ac:dyDescent="0.25">
      <c r="T36970" s="110"/>
      <c r="AV36970" s="111"/>
    </row>
    <row r="36971" spans="20:52" x14ac:dyDescent="0.25">
      <c r="T36971" s="110"/>
      <c r="AJ36971" s="111"/>
      <c r="AO36971" s="111"/>
      <c r="AP36971" s="111"/>
      <c r="AT36971" s="111"/>
    </row>
    <row r="36972" spans="20:52" x14ac:dyDescent="0.25">
      <c r="T36972" s="110"/>
    </row>
    <row r="36973" spans="20:52" x14ac:dyDescent="0.25">
      <c r="T36973" s="110"/>
      <c r="AJ36973" s="111"/>
      <c r="AO36973" s="111"/>
      <c r="AP36973" s="111"/>
      <c r="AT36973" s="111"/>
      <c r="AV36973" s="111"/>
    </row>
    <row r="36974" spans="20:52" x14ac:dyDescent="0.25">
      <c r="T36974" s="110"/>
      <c r="AZ36974" s="111"/>
    </row>
    <row r="36975" spans="20:52" x14ac:dyDescent="0.25">
      <c r="T36975" s="110"/>
    </row>
    <row r="36976" spans="20:52" x14ac:dyDescent="0.25">
      <c r="T36976" s="110"/>
    </row>
    <row r="36977" spans="20:52" x14ac:dyDescent="0.25">
      <c r="T36977" s="110"/>
      <c r="AJ36977" s="111"/>
      <c r="AO36977" s="111"/>
      <c r="AV36977" s="111"/>
    </row>
    <row r="36978" spans="20:52" x14ac:dyDescent="0.25">
      <c r="T36978" s="110"/>
      <c r="AJ36978" s="111"/>
      <c r="AO36978" s="111"/>
      <c r="AV36978" s="111"/>
    </row>
    <row r="36979" spans="20:52" x14ac:dyDescent="0.25">
      <c r="T36979" s="110"/>
      <c r="AJ36979" s="111"/>
      <c r="AO36979" s="111"/>
    </row>
    <row r="36980" spans="20:52" x14ac:dyDescent="0.25">
      <c r="T36980" s="110"/>
    </row>
    <row r="36981" spans="20:52" x14ac:dyDescent="0.25">
      <c r="T36981" s="110"/>
    </row>
    <row r="36982" spans="20:52" x14ac:dyDescent="0.25">
      <c r="T36982" s="110"/>
    </row>
    <row r="36983" spans="20:52" x14ac:dyDescent="0.25">
      <c r="T36983" s="110"/>
      <c r="AJ36983" s="111"/>
      <c r="AO36983" s="111"/>
      <c r="AP36983" s="111"/>
      <c r="AV36983" s="111"/>
    </row>
    <row r="36984" spans="20:52" x14ac:dyDescent="0.25">
      <c r="T36984" s="110"/>
      <c r="AJ36984" s="111"/>
      <c r="AO36984" s="111"/>
      <c r="AV36984" s="111"/>
    </row>
    <row r="36985" spans="20:52" x14ac:dyDescent="0.25">
      <c r="T36985" s="110"/>
    </row>
    <row r="36986" spans="20:52" x14ac:dyDescent="0.25">
      <c r="T36986" s="110"/>
    </row>
    <row r="36987" spans="20:52" x14ac:dyDescent="0.25">
      <c r="T36987" s="110"/>
      <c r="AP36987" s="111"/>
    </row>
    <row r="36988" spans="20:52" x14ac:dyDescent="0.25">
      <c r="T36988" s="110"/>
      <c r="AP36988" s="111"/>
    </row>
    <row r="36989" spans="20:52" x14ac:dyDescent="0.25">
      <c r="T36989" s="110"/>
      <c r="AJ36989" s="111"/>
      <c r="AO36989" s="111"/>
    </row>
    <row r="36990" spans="20:52" x14ac:dyDescent="0.25">
      <c r="T36990" s="110"/>
      <c r="AO36990" s="111"/>
      <c r="AV36990" s="111"/>
    </row>
    <row r="36991" spans="20:52" x14ac:dyDescent="0.25">
      <c r="T36991" s="110"/>
      <c r="AJ36991" s="111"/>
      <c r="AO36991" s="111"/>
      <c r="AV36991" s="111"/>
      <c r="AZ36991" s="111"/>
    </row>
    <row r="36992" spans="20:52" x14ac:dyDescent="0.25">
      <c r="T36992" s="110"/>
    </row>
    <row r="36993" spans="20:48" x14ac:dyDescent="0.25">
      <c r="T36993" s="110"/>
      <c r="AJ36993" s="111"/>
      <c r="AO36993" s="111"/>
      <c r="AP36993" s="111"/>
      <c r="AV36993" s="111"/>
    </row>
    <row r="36994" spans="20:48" x14ac:dyDescent="0.25">
      <c r="T36994" s="110"/>
      <c r="AV36994" s="111"/>
    </row>
    <row r="36995" spans="20:48" x14ac:dyDescent="0.25">
      <c r="T36995" s="110"/>
      <c r="AJ36995" s="111"/>
      <c r="AO36995" s="111"/>
      <c r="AV36995" s="111"/>
    </row>
    <row r="36996" spans="20:48" x14ac:dyDescent="0.25">
      <c r="T36996" s="110"/>
      <c r="AV36996" s="111"/>
    </row>
    <row r="36997" spans="20:48" x14ac:dyDescent="0.25">
      <c r="T36997" s="110"/>
    </row>
    <row r="36998" spans="20:48" x14ac:dyDescent="0.25">
      <c r="T36998" s="110"/>
    </row>
    <row r="36999" spans="20:48" x14ac:dyDescent="0.25">
      <c r="T36999" s="110"/>
      <c r="AJ36999" s="111"/>
      <c r="AP36999" s="111"/>
    </row>
    <row r="37000" spans="20:48" x14ac:dyDescent="0.25">
      <c r="T37000" s="110"/>
    </row>
    <row r="37001" spans="20:48" x14ac:dyDescent="0.25">
      <c r="T37001" s="110"/>
    </row>
    <row r="37002" spans="20:48" x14ac:dyDescent="0.25">
      <c r="T37002" s="110"/>
    </row>
    <row r="37003" spans="20:48" x14ac:dyDescent="0.25">
      <c r="T37003" s="110"/>
      <c r="AJ37003" s="111"/>
      <c r="AV37003" s="111"/>
    </row>
    <row r="37004" spans="20:48" x14ac:dyDescent="0.25">
      <c r="T37004" s="110"/>
      <c r="AJ37004" s="111"/>
      <c r="AO37004" s="111"/>
    </row>
    <row r="37005" spans="20:48" x14ac:dyDescent="0.25">
      <c r="T37005" s="110"/>
      <c r="AP37005" s="111"/>
      <c r="AV37005" s="111"/>
    </row>
    <row r="37006" spans="20:48" x14ac:dyDescent="0.25">
      <c r="T37006" s="110"/>
      <c r="AJ37006" s="111"/>
      <c r="AO37006" s="111"/>
      <c r="AT37006" s="111"/>
    </row>
    <row r="37007" spans="20:48" x14ac:dyDescent="0.25">
      <c r="T37007" s="110"/>
      <c r="AJ37007" s="111"/>
      <c r="AO37007" s="111"/>
      <c r="AV37007" s="111"/>
    </row>
    <row r="37008" spans="20:48" x14ac:dyDescent="0.25">
      <c r="T37008" s="110"/>
      <c r="AJ37008" s="111"/>
      <c r="AO37008" s="111"/>
      <c r="AV37008" s="111"/>
    </row>
    <row r="37009" spans="20:52" x14ac:dyDescent="0.25">
      <c r="T37009" s="110"/>
    </row>
    <row r="37010" spans="20:52" x14ac:dyDescent="0.25">
      <c r="T37010" s="110"/>
      <c r="AP37010" s="111"/>
      <c r="AV37010" s="111"/>
    </row>
    <row r="37011" spans="20:52" x14ac:dyDescent="0.25">
      <c r="T37011" s="110"/>
      <c r="AJ37011" s="111"/>
      <c r="AP37011" s="111"/>
      <c r="AV37011" s="111"/>
    </row>
    <row r="37012" spans="20:52" x14ac:dyDescent="0.25">
      <c r="T37012" s="110"/>
      <c r="AJ37012" s="111"/>
      <c r="AO37012" s="111"/>
      <c r="AV37012" s="111"/>
    </row>
    <row r="37013" spans="20:52" x14ac:dyDescent="0.25">
      <c r="T37013" s="110"/>
      <c r="AJ37013" s="111"/>
      <c r="AO37013" s="111"/>
      <c r="AP37013" s="111"/>
      <c r="AT37013" s="111"/>
      <c r="AV37013" s="111"/>
    </row>
    <row r="37014" spans="20:52" x14ac:dyDescent="0.25">
      <c r="T37014" s="110"/>
      <c r="AP37014" s="111"/>
      <c r="AV37014" s="111"/>
    </row>
    <row r="37015" spans="20:52" x14ac:dyDescent="0.25">
      <c r="T37015" s="110"/>
    </row>
    <row r="37016" spans="20:52" x14ac:dyDescent="0.25">
      <c r="T37016" s="110"/>
    </row>
    <row r="37017" spans="20:52" x14ac:dyDescent="0.25">
      <c r="T37017" s="110"/>
    </row>
    <row r="37018" spans="20:52" x14ac:dyDescent="0.25">
      <c r="T37018" s="110"/>
    </row>
    <row r="37019" spans="20:52" x14ac:dyDescent="0.25">
      <c r="T37019" s="110"/>
      <c r="AJ37019" s="111"/>
      <c r="AO37019" s="111"/>
      <c r="AT37019" s="111"/>
    </row>
    <row r="37020" spans="20:52" x14ac:dyDescent="0.25">
      <c r="T37020" s="110"/>
    </row>
    <row r="37021" spans="20:52" x14ac:dyDescent="0.25">
      <c r="T37021" s="110"/>
      <c r="AZ37021" s="111"/>
    </row>
    <row r="37022" spans="20:52" x14ac:dyDescent="0.25">
      <c r="T37022" s="110"/>
      <c r="AJ37022" s="111"/>
      <c r="AP37022" s="111"/>
      <c r="AT37022" s="111"/>
    </row>
    <row r="37023" spans="20:52" x14ac:dyDescent="0.25">
      <c r="T37023" s="110"/>
      <c r="AO37023" s="111"/>
      <c r="AP37023" s="111"/>
      <c r="AV37023" s="111"/>
    </row>
    <row r="37024" spans="20:52" x14ac:dyDescent="0.25">
      <c r="T37024" s="110"/>
      <c r="AO37024" s="111"/>
      <c r="AV37024" s="111"/>
    </row>
    <row r="37025" spans="20:52" x14ac:dyDescent="0.25">
      <c r="T37025" s="110"/>
      <c r="AJ37025" s="111"/>
      <c r="AO37025" s="111"/>
      <c r="AV37025" s="111"/>
    </row>
    <row r="37026" spans="20:52" x14ac:dyDescent="0.25">
      <c r="T37026" s="110"/>
      <c r="AJ37026" s="111"/>
      <c r="AO37026" s="111"/>
      <c r="AV37026" s="111"/>
    </row>
    <row r="37027" spans="20:52" x14ac:dyDescent="0.25">
      <c r="T37027" s="110"/>
    </row>
    <row r="37028" spans="20:52" x14ac:dyDescent="0.25">
      <c r="T37028" s="110"/>
      <c r="AJ37028" s="111"/>
      <c r="AO37028" s="111"/>
      <c r="AP37028" s="111"/>
      <c r="AV37028" s="111"/>
    </row>
    <row r="37029" spans="20:52" x14ac:dyDescent="0.25">
      <c r="T37029" s="110"/>
      <c r="AJ37029" s="111"/>
      <c r="AO37029" s="111"/>
      <c r="AV37029" s="111"/>
    </row>
    <row r="37030" spans="20:52" x14ac:dyDescent="0.25">
      <c r="T37030" s="110"/>
      <c r="AZ37030" s="111"/>
    </row>
    <row r="37031" spans="20:52" x14ac:dyDescent="0.25">
      <c r="T37031" s="110"/>
      <c r="AV37031" s="111"/>
      <c r="AZ37031" s="111"/>
    </row>
    <row r="37032" spans="20:52" x14ac:dyDescent="0.25">
      <c r="T37032" s="110"/>
      <c r="AJ37032" s="111"/>
      <c r="AV37032" s="111"/>
    </row>
    <row r="37033" spans="20:52" x14ac:dyDescent="0.25">
      <c r="T37033" s="110"/>
    </row>
    <row r="37034" spans="20:52" x14ac:dyDescent="0.25">
      <c r="T37034" s="110"/>
    </row>
    <row r="37035" spans="20:52" x14ac:dyDescent="0.25">
      <c r="T37035" s="110"/>
    </row>
    <row r="37036" spans="20:52" x14ac:dyDescent="0.25">
      <c r="T37036" s="110"/>
    </row>
    <row r="37037" spans="20:52" x14ac:dyDescent="0.25">
      <c r="T37037" s="110"/>
      <c r="AJ37037" s="111"/>
      <c r="AO37037" s="111"/>
      <c r="AV37037" s="111"/>
    </row>
    <row r="37038" spans="20:52" x14ac:dyDescent="0.25">
      <c r="T37038" s="110"/>
      <c r="AJ37038" s="111"/>
      <c r="AO37038" s="111"/>
      <c r="AP37038" s="111"/>
      <c r="AR37038" s="111"/>
      <c r="AV37038" s="111"/>
      <c r="AZ37038" s="111"/>
    </row>
    <row r="37039" spans="20:52" x14ac:dyDescent="0.25">
      <c r="T37039" s="110"/>
      <c r="AJ37039" s="111"/>
      <c r="AO37039" s="111"/>
      <c r="AP37039" s="111"/>
      <c r="AV37039" s="111"/>
      <c r="AZ37039" s="111"/>
    </row>
    <row r="37040" spans="20:52" x14ac:dyDescent="0.25">
      <c r="T37040" s="110"/>
      <c r="AJ37040" s="111"/>
      <c r="AO37040" s="111"/>
      <c r="AP37040" s="111"/>
      <c r="AV37040" s="111"/>
      <c r="AZ37040" s="111"/>
    </row>
    <row r="37041" spans="20:52" x14ac:dyDescent="0.25">
      <c r="T37041" s="110"/>
      <c r="AJ37041" s="111"/>
      <c r="AO37041" s="111"/>
      <c r="AP37041" s="111"/>
      <c r="AV37041" s="111"/>
      <c r="AZ37041" s="111"/>
    </row>
    <row r="37042" spans="20:52" x14ac:dyDescent="0.25">
      <c r="T37042" s="110"/>
      <c r="AJ37042" s="111"/>
      <c r="AP37042" s="111"/>
    </row>
    <row r="37043" spans="20:52" x14ac:dyDescent="0.25">
      <c r="T37043" s="110"/>
      <c r="AJ37043" s="111"/>
      <c r="AO37043" s="111"/>
      <c r="AP37043" s="111"/>
      <c r="AV37043" s="111"/>
      <c r="AZ37043" s="111"/>
    </row>
    <row r="37044" spans="20:52" x14ac:dyDescent="0.25">
      <c r="T37044" s="110"/>
      <c r="AJ37044" s="111"/>
      <c r="AO37044" s="111"/>
      <c r="AP37044" s="111"/>
      <c r="AV37044" s="111"/>
      <c r="AZ37044" s="111"/>
    </row>
    <row r="37045" spans="20:52" x14ac:dyDescent="0.25">
      <c r="T37045" s="110"/>
      <c r="AJ37045" s="111"/>
      <c r="AO37045" s="111"/>
      <c r="AV37045" s="111"/>
    </row>
    <row r="37046" spans="20:52" x14ac:dyDescent="0.25">
      <c r="T37046" s="110"/>
      <c r="AJ37046" s="111"/>
      <c r="AO37046" s="111"/>
      <c r="AP37046" s="111"/>
      <c r="AT37046" s="111"/>
      <c r="AV37046" s="111"/>
    </row>
    <row r="37047" spans="20:52" x14ac:dyDescent="0.25">
      <c r="T37047" s="110"/>
      <c r="AJ37047" s="111"/>
      <c r="AP37047" s="111"/>
      <c r="AV37047" s="111"/>
    </row>
    <row r="37048" spans="20:52" x14ac:dyDescent="0.25">
      <c r="T37048" s="110"/>
      <c r="AJ37048" s="111"/>
      <c r="AP37048" s="111"/>
    </row>
    <row r="37049" spans="20:52" x14ac:dyDescent="0.25">
      <c r="T37049" s="110"/>
      <c r="AJ37049" s="111"/>
      <c r="AO37049" s="111"/>
      <c r="AR37049" s="111"/>
      <c r="AT37049" s="111"/>
    </row>
    <row r="37050" spans="20:52" x14ac:dyDescent="0.25">
      <c r="T37050" s="110"/>
    </row>
    <row r="37051" spans="20:52" x14ac:dyDescent="0.25">
      <c r="T37051" s="110"/>
      <c r="AJ37051" s="111"/>
      <c r="AO37051" s="111"/>
      <c r="AV37051" s="111"/>
    </row>
    <row r="37052" spans="20:52" x14ac:dyDescent="0.25">
      <c r="T37052" s="110"/>
    </row>
    <row r="37053" spans="20:52" x14ac:dyDescent="0.25">
      <c r="T37053" s="110"/>
      <c r="AJ37053" s="111"/>
      <c r="AO37053" s="111"/>
      <c r="AR37053" s="111"/>
      <c r="AV37053" s="111"/>
    </row>
    <row r="37054" spans="20:52" x14ac:dyDescent="0.25">
      <c r="T37054" s="110"/>
      <c r="AJ37054" s="111"/>
      <c r="AP37054" s="111"/>
      <c r="AV37054" s="111"/>
    </row>
    <row r="37055" spans="20:52" x14ac:dyDescent="0.25">
      <c r="T37055" s="110"/>
      <c r="AP37055" s="111"/>
      <c r="AV37055" s="111"/>
      <c r="AZ37055" s="111"/>
    </row>
    <row r="37056" spans="20:52" x14ac:dyDescent="0.25">
      <c r="T37056" s="110"/>
      <c r="AJ37056" s="111"/>
      <c r="AO37056" s="111"/>
      <c r="AV37056" s="111"/>
    </row>
    <row r="37057" spans="20:52" x14ac:dyDescent="0.25">
      <c r="T37057" s="110"/>
    </row>
    <row r="37058" spans="20:52" x14ac:dyDescent="0.25">
      <c r="T37058" s="110"/>
      <c r="AJ37058" s="111"/>
      <c r="AO37058" s="111"/>
      <c r="AT37058" s="111"/>
      <c r="AV37058" s="111"/>
    </row>
    <row r="37059" spans="20:52" x14ac:dyDescent="0.25">
      <c r="T37059" s="110"/>
      <c r="AJ37059" s="111"/>
      <c r="AO37059" s="111"/>
      <c r="AR37059" s="111"/>
      <c r="AV37059" s="111"/>
    </row>
    <row r="37060" spans="20:52" x14ac:dyDescent="0.25">
      <c r="T37060" s="110"/>
    </row>
    <row r="37061" spans="20:52" x14ac:dyDescent="0.25">
      <c r="T37061" s="110"/>
      <c r="AT37061" s="111"/>
      <c r="AV37061" s="111"/>
    </row>
    <row r="37062" spans="20:52" x14ac:dyDescent="0.25">
      <c r="T37062" s="110"/>
    </row>
    <row r="37063" spans="20:52" x14ac:dyDescent="0.25">
      <c r="T37063" s="110"/>
      <c r="AO37063" s="111"/>
      <c r="AV37063" s="111"/>
    </row>
    <row r="37064" spans="20:52" x14ac:dyDescent="0.25">
      <c r="T37064" s="110"/>
      <c r="AJ37064" s="111"/>
      <c r="AO37064" s="111"/>
      <c r="AP37064" s="111"/>
    </row>
    <row r="37065" spans="20:52" x14ac:dyDescent="0.25">
      <c r="T37065" s="110"/>
      <c r="AP37065" s="111"/>
    </row>
    <row r="37066" spans="20:52" x14ac:dyDescent="0.25">
      <c r="T37066" s="110"/>
    </row>
    <row r="37067" spans="20:52" x14ac:dyDescent="0.25">
      <c r="T37067" s="110"/>
      <c r="AV37067" s="111"/>
    </row>
    <row r="37068" spans="20:52" x14ac:dyDescent="0.25">
      <c r="T37068" s="110"/>
    </row>
    <row r="37069" spans="20:52" x14ac:dyDescent="0.25">
      <c r="T37069" s="110"/>
    </row>
    <row r="37070" spans="20:52" x14ac:dyDescent="0.25">
      <c r="T37070" s="110"/>
    </row>
    <row r="37071" spans="20:52" x14ac:dyDescent="0.25">
      <c r="T37071" s="110"/>
      <c r="AJ37071" s="111"/>
    </row>
    <row r="37072" spans="20:52" x14ac:dyDescent="0.25">
      <c r="T37072" s="110"/>
      <c r="AJ37072" s="111"/>
      <c r="AO37072" s="111"/>
      <c r="AP37072" s="111"/>
      <c r="AV37072" s="111"/>
      <c r="AZ37072" s="111"/>
    </row>
    <row r="37073" spans="20:52" x14ac:dyDescent="0.25">
      <c r="T37073" s="110"/>
    </row>
    <row r="37074" spans="20:52" x14ac:dyDescent="0.25">
      <c r="T37074" s="110"/>
      <c r="AJ37074" s="111"/>
      <c r="AO37074" s="111"/>
      <c r="AP37074" s="111"/>
      <c r="AV37074" s="111"/>
    </row>
    <row r="37075" spans="20:52" x14ac:dyDescent="0.25">
      <c r="T37075" s="110"/>
      <c r="AJ37075" s="111"/>
      <c r="AO37075" s="111"/>
      <c r="AV37075" s="111"/>
      <c r="AZ37075" s="111"/>
    </row>
    <row r="37076" spans="20:52" x14ac:dyDescent="0.25">
      <c r="T37076" s="110"/>
      <c r="AJ37076" s="111"/>
      <c r="AO37076" s="111"/>
      <c r="AR37076" s="111"/>
      <c r="AV37076" s="111"/>
    </row>
    <row r="37077" spans="20:52" x14ac:dyDescent="0.25">
      <c r="T37077" s="110"/>
      <c r="AJ37077" s="111"/>
      <c r="AO37077" s="111"/>
    </row>
    <row r="37078" spans="20:52" x14ac:dyDescent="0.25">
      <c r="T37078" s="110"/>
    </row>
    <row r="37079" spans="20:52" x14ac:dyDescent="0.25">
      <c r="T37079" s="110"/>
    </row>
    <row r="37080" spans="20:52" x14ac:dyDescent="0.25">
      <c r="T37080" s="110"/>
      <c r="AJ37080" s="111"/>
      <c r="AO37080" s="111"/>
      <c r="AV37080" s="111"/>
    </row>
    <row r="37081" spans="20:52" x14ac:dyDescent="0.25">
      <c r="T37081" s="110"/>
      <c r="AJ37081" s="111"/>
      <c r="AO37081" s="111"/>
      <c r="AV37081" s="111"/>
    </row>
    <row r="37082" spans="20:52" x14ac:dyDescent="0.25">
      <c r="T37082" s="110"/>
      <c r="AJ37082" s="111"/>
      <c r="AO37082" s="111"/>
      <c r="AT37082" s="111"/>
    </row>
    <row r="37083" spans="20:52" x14ac:dyDescent="0.25">
      <c r="T37083" s="110"/>
      <c r="AJ37083" s="111"/>
      <c r="AV37083" s="111"/>
    </row>
    <row r="37084" spans="20:52" x14ac:dyDescent="0.25">
      <c r="T37084" s="110"/>
      <c r="AJ37084" s="111"/>
      <c r="AO37084" s="111"/>
      <c r="AP37084" s="111"/>
      <c r="AT37084" s="111"/>
      <c r="AV37084" s="111"/>
      <c r="AZ37084" s="111"/>
    </row>
    <row r="37085" spans="20:52" x14ac:dyDescent="0.25">
      <c r="T37085" s="110"/>
    </row>
    <row r="37086" spans="20:52" x14ac:dyDescent="0.25">
      <c r="T37086" s="110"/>
      <c r="AJ37086" s="111"/>
      <c r="AO37086" s="111"/>
      <c r="AV37086" s="111"/>
    </row>
    <row r="37087" spans="20:52" x14ac:dyDescent="0.25">
      <c r="T37087" s="110"/>
      <c r="AJ37087" s="111"/>
      <c r="AO37087" s="111"/>
      <c r="AP37087" s="111"/>
      <c r="AV37087" s="111"/>
    </row>
    <row r="37088" spans="20:52" x14ac:dyDescent="0.25">
      <c r="T37088" s="110"/>
      <c r="AJ37088" s="111"/>
      <c r="AO37088" s="111"/>
      <c r="AV37088" s="111"/>
    </row>
    <row r="37089" spans="20:48" x14ac:dyDescent="0.25">
      <c r="T37089" s="110"/>
      <c r="AJ37089" s="111"/>
      <c r="AP37089" s="111"/>
    </row>
    <row r="37090" spans="20:48" x14ac:dyDescent="0.25">
      <c r="T37090" s="110"/>
      <c r="AP37090" s="111"/>
      <c r="AR37090" s="111"/>
    </row>
    <row r="37091" spans="20:48" x14ac:dyDescent="0.25">
      <c r="T37091" s="110"/>
      <c r="AJ37091" s="111"/>
      <c r="AO37091" s="111"/>
      <c r="AV37091" s="111"/>
    </row>
    <row r="37092" spans="20:48" x14ac:dyDescent="0.25">
      <c r="T37092" s="110"/>
      <c r="AJ37092" s="111"/>
      <c r="AO37092" s="111"/>
      <c r="AT37092" s="111"/>
    </row>
    <row r="37093" spans="20:48" x14ac:dyDescent="0.25">
      <c r="T37093" s="110"/>
    </row>
    <row r="37094" spans="20:48" x14ac:dyDescent="0.25">
      <c r="T37094" s="110"/>
    </row>
    <row r="37095" spans="20:48" x14ac:dyDescent="0.25">
      <c r="T37095" s="110"/>
    </row>
    <row r="37096" spans="20:48" x14ac:dyDescent="0.25">
      <c r="T37096" s="110"/>
      <c r="AJ37096" s="111"/>
      <c r="AO37096" s="111"/>
      <c r="AV37096" s="111"/>
    </row>
    <row r="37097" spans="20:48" x14ac:dyDescent="0.25">
      <c r="T37097" s="110"/>
    </row>
    <row r="37098" spans="20:48" x14ac:dyDescent="0.25">
      <c r="T37098" s="110"/>
      <c r="AJ37098" s="111"/>
    </row>
    <row r="37099" spans="20:48" x14ac:dyDescent="0.25">
      <c r="T37099" s="110"/>
      <c r="AJ37099" s="111"/>
      <c r="AO37099" s="111"/>
      <c r="AP37099" s="111"/>
      <c r="AV37099" s="111"/>
    </row>
    <row r="37100" spans="20:48" x14ac:dyDescent="0.25">
      <c r="T37100" s="110"/>
      <c r="AJ37100" s="111"/>
      <c r="AO37100" s="111"/>
      <c r="AV37100" s="111"/>
    </row>
    <row r="37101" spans="20:48" x14ac:dyDescent="0.25">
      <c r="T37101" s="110"/>
      <c r="AJ37101" s="111"/>
      <c r="AO37101" s="111"/>
      <c r="AP37101" s="111"/>
      <c r="AV37101" s="111"/>
    </row>
    <row r="37102" spans="20:48" x14ac:dyDescent="0.25">
      <c r="T37102" s="110"/>
      <c r="AJ37102" s="111"/>
      <c r="AO37102" s="111"/>
      <c r="AP37102" s="111"/>
      <c r="AT37102" s="111"/>
      <c r="AV37102" s="111"/>
    </row>
    <row r="37103" spans="20:48" x14ac:dyDescent="0.25">
      <c r="T37103" s="110"/>
      <c r="AP37103" s="111"/>
    </row>
    <row r="37104" spans="20:48" x14ac:dyDescent="0.25">
      <c r="T37104" s="110"/>
      <c r="AJ37104" s="111"/>
      <c r="AO37104" s="111"/>
      <c r="AV37104" s="111"/>
    </row>
    <row r="37105" spans="20:52" x14ac:dyDescent="0.25">
      <c r="T37105" s="110"/>
      <c r="AR37105" s="111"/>
      <c r="AT37105" s="111"/>
      <c r="AV37105" s="111"/>
    </row>
    <row r="37106" spans="20:52" x14ac:dyDescent="0.25">
      <c r="T37106" s="110"/>
    </row>
    <row r="37107" spans="20:52" x14ac:dyDescent="0.25">
      <c r="T37107" s="110"/>
      <c r="AV37107" s="111"/>
    </row>
    <row r="37108" spans="20:52" x14ac:dyDescent="0.25">
      <c r="T37108" s="110"/>
      <c r="AJ37108" s="111"/>
      <c r="AO37108" s="111"/>
      <c r="AP37108" s="111"/>
      <c r="AV37108" s="111"/>
      <c r="AZ37108" s="111"/>
    </row>
    <row r="37109" spans="20:52" x14ac:dyDescent="0.25">
      <c r="T37109" s="110"/>
      <c r="AJ37109" s="111"/>
      <c r="AO37109" s="111"/>
      <c r="AT37109" s="111"/>
      <c r="AV37109" s="111"/>
    </row>
    <row r="37110" spans="20:52" x14ac:dyDescent="0.25">
      <c r="T37110" s="110"/>
      <c r="AJ37110" s="111"/>
      <c r="AO37110" s="111"/>
      <c r="AP37110" s="111"/>
      <c r="AT37110" s="111"/>
      <c r="AV37110" s="111"/>
    </row>
    <row r="37111" spans="20:52" x14ac:dyDescent="0.25">
      <c r="T37111" s="110"/>
      <c r="AJ37111" s="111"/>
      <c r="AP37111" s="111"/>
      <c r="AV37111" s="111"/>
    </row>
    <row r="37112" spans="20:52" x14ac:dyDescent="0.25">
      <c r="T37112" s="110"/>
    </row>
    <row r="37113" spans="20:52" x14ac:dyDescent="0.25">
      <c r="T37113" s="110"/>
    </row>
    <row r="37114" spans="20:52" x14ac:dyDescent="0.25">
      <c r="T37114" s="110"/>
      <c r="AJ37114" s="111"/>
      <c r="AO37114" s="111"/>
      <c r="AT37114" s="111"/>
    </row>
    <row r="37115" spans="20:52" x14ac:dyDescent="0.25">
      <c r="T37115" s="110"/>
      <c r="AJ37115" s="111"/>
      <c r="AP37115" s="111"/>
      <c r="AV37115" s="111"/>
      <c r="AZ37115" s="111"/>
    </row>
    <row r="37116" spans="20:52" x14ac:dyDescent="0.25">
      <c r="T37116" s="110"/>
    </row>
    <row r="37117" spans="20:52" x14ac:dyDescent="0.25">
      <c r="T37117" s="110"/>
      <c r="AJ37117" s="111"/>
      <c r="AO37117" s="111"/>
      <c r="AP37117" s="111"/>
      <c r="AT37117" s="111"/>
      <c r="AV37117" s="111"/>
      <c r="AZ37117" s="111"/>
    </row>
    <row r="37118" spans="20:52" x14ac:dyDescent="0.25">
      <c r="T37118" s="110"/>
      <c r="AJ37118" s="111"/>
      <c r="AO37118" s="111"/>
      <c r="AP37118" s="111"/>
      <c r="AT37118" s="111"/>
      <c r="AV37118" s="111"/>
    </row>
    <row r="37119" spans="20:52" x14ac:dyDescent="0.25">
      <c r="T37119" s="110"/>
    </row>
    <row r="37120" spans="20:52" x14ac:dyDescent="0.25">
      <c r="T37120" s="110"/>
    </row>
    <row r="37121" spans="20:48" x14ac:dyDescent="0.25">
      <c r="T37121" s="110"/>
      <c r="AJ37121" s="111"/>
      <c r="AP37121" s="111"/>
      <c r="AV37121" s="111"/>
    </row>
    <row r="37122" spans="20:48" x14ac:dyDescent="0.25">
      <c r="T37122" s="110"/>
    </row>
    <row r="37123" spans="20:48" x14ac:dyDescent="0.25">
      <c r="T37123" s="110"/>
      <c r="AJ37123" s="111"/>
      <c r="AP37123" s="111"/>
      <c r="AT37123" s="111"/>
      <c r="AV37123" s="111"/>
    </row>
    <row r="37124" spans="20:48" x14ac:dyDescent="0.25">
      <c r="T37124" s="110"/>
      <c r="AV37124" s="111"/>
    </row>
    <row r="37125" spans="20:48" x14ac:dyDescent="0.25">
      <c r="T37125" s="110"/>
      <c r="AJ37125" s="111"/>
      <c r="AO37125" s="111"/>
      <c r="AP37125" s="111"/>
      <c r="AT37125" s="111"/>
    </row>
    <row r="37126" spans="20:48" x14ac:dyDescent="0.25">
      <c r="T37126" s="110"/>
      <c r="AJ37126" s="111"/>
      <c r="AO37126" s="111"/>
      <c r="AV37126" s="111"/>
    </row>
    <row r="37127" spans="20:48" x14ac:dyDescent="0.25">
      <c r="T37127" s="110"/>
      <c r="AJ37127" s="111"/>
      <c r="AO37127" s="111"/>
      <c r="AV37127" s="111"/>
    </row>
    <row r="37128" spans="20:48" x14ac:dyDescent="0.25">
      <c r="T37128" s="110"/>
    </row>
    <row r="37129" spans="20:48" x14ac:dyDescent="0.25">
      <c r="T37129" s="110"/>
    </row>
    <row r="37130" spans="20:48" x14ac:dyDescent="0.25">
      <c r="T37130" s="110"/>
      <c r="AJ37130" s="111"/>
      <c r="AO37130" s="111"/>
      <c r="AV37130" s="111"/>
    </row>
    <row r="37131" spans="20:48" x14ac:dyDescent="0.25">
      <c r="T37131" s="110"/>
    </row>
    <row r="37132" spans="20:48" x14ac:dyDescent="0.25">
      <c r="T37132" s="110"/>
      <c r="AJ37132" s="111"/>
      <c r="AO37132" s="111"/>
      <c r="AV37132" s="111"/>
    </row>
    <row r="37133" spans="20:48" x14ac:dyDescent="0.25">
      <c r="T37133" s="110"/>
    </row>
    <row r="37134" spans="20:48" x14ac:dyDescent="0.25">
      <c r="T37134" s="110"/>
    </row>
    <row r="37135" spans="20:48" x14ac:dyDescent="0.25">
      <c r="T37135" s="110"/>
      <c r="AJ37135" s="111"/>
      <c r="AP37135" s="111"/>
      <c r="AV37135" s="111"/>
    </row>
    <row r="37136" spans="20:48" x14ac:dyDescent="0.25">
      <c r="T37136" s="110"/>
      <c r="AP37136" s="111"/>
      <c r="AV37136" s="111"/>
    </row>
    <row r="37137" spans="20:52" x14ac:dyDescent="0.25">
      <c r="T37137" s="110"/>
    </row>
    <row r="37138" spans="20:52" x14ac:dyDescent="0.25">
      <c r="T37138" s="110"/>
      <c r="AJ37138" s="111"/>
      <c r="AO37138" s="111"/>
      <c r="AT37138" s="111"/>
      <c r="AV37138" s="111"/>
    </row>
    <row r="37139" spans="20:52" x14ac:dyDescent="0.25">
      <c r="T37139" s="110"/>
    </row>
    <row r="37140" spans="20:52" x14ac:dyDescent="0.25">
      <c r="T37140" s="110"/>
      <c r="AZ37140" s="111"/>
    </row>
    <row r="37141" spans="20:52" x14ac:dyDescent="0.25">
      <c r="T37141" s="110"/>
    </row>
    <row r="37142" spans="20:52" x14ac:dyDescent="0.25">
      <c r="T37142" s="110"/>
      <c r="AJ37142" s="111"/>
      <c r="AO37142" s="111"/>
      <c r="AT37142" s="111"/>
      <c r="AV37142" s="111"/>
    </row>
    <row r="37143" spans="20:52" x14ac:dyDescent="0.25">
      <c r="T37143" s="110"/>
      <c r="AP37143" s="111"/>
      <c r="AV37143" s="111"/>
    </row>
    <row r="37144" spans="20:52" x14ac:dyDescent="0.25">
      <c r="T37144" s="110"/>
      <c r="AO37144" s="111"/>
      <c r="AV37144" s="111"/>
    </row>
    <row r="37145" spans="20:52" x14ac:dyDescent="0.25">
      <c r="T37145" s="110"/>
      <c r="AJ37145" s="111"/>
      <c r="AO37145" s="111"/>
      <c r="AV37145" s="111"/>
    </row>
    <row r="37146" spans="20:52" x14ac:dyDescent="0.25">
      <c r="T37146" s="110"/>
    </row>
    <row r="37147" spans="20:52" x14ac:dyDescent="0.25">
      <c r="T37147" s="110"/>
      <c r="AP37147" s="111"/>
    </row>
    <row r="37148" spans="20:52" x14ac:dyDescent="0.25">
      <c r="T37148" s="110"/>
      <c r="AJ37148" s="111"/>
      <c r="AO37148" s="111"/>
      <c r="AV37148" s="111"/>
    </row>
    <row r="37149" spans="20:52" x14ac:dyDescent="0.25">
      <c r="T37149" s="110"/>
    </row>
    <row r="37150" spans="20:52" x14ac:dyDescent="0.25">
      <c r="T37150" s="110"/>
      <c r="AJ37150" s="111"/>
      <c r="AP37150" s="111"/>
      <c r="AV37150" s="111"/>
      <c r="AZ37150" s="111"/>
    </row>
    <row r="37151" spans="20:52" x14ac:dyDescent="0.25">
      <c r="T37151" s="110"/>
      <c r="AV37151" s="111"/>
    </row>
    <row r="37152" spans="20:52" x14ac:dyDescent="0.25">
      <c r="T37152" s="110"/>
    </row>
    <row r="37153" spans="20:52" x14ac:dyDescent="0.25">
      <c r="T37153" s="110"/>
      <c r="AJ37153" s="111"/>
      <c r="AO37153" s="111"/>
      <c r="AV37153" s="111"/>
    </row>
    <row r="37154" spans="20:52" x14ac:dyDescent="0.25">
      <c r="T37154" s="110"/>
    </row>
    <row r="37155" spans="20:52" x14ac:dyDescent="0.25">
      <c r="T37155" s="110"/>
      <c r="AJ37155" s="111"/>
      <c r="AO37155" s="111"/>
      <c r="AP37155" s="111"/>
      <c r="AT37155" s="111"/>
      <c r="AV37155" s="111"/>
    </row>
    <row r="37156" spans="20:52" x14ac:dyDescent="0.25">
      <c r="T37156" s="110"/>
    </row>
    <row r="37157" spans="20:52" x14ac:dyDescent="0.25">
      <c r="T37157" s="110"/>
    </row>
    <row r="37158" spans="20:52" x14ac:dyDescent="0.25">
      <c r="T37158" s="110"/>
    </row>
    <row r="37159" spans="20:52" x14ac:dyDescent="0.25">
      <c r="T37159" s="110"/>
      <c r="AZ37159" s="111"/>
    </row>
    <row r="37160" spans="20:52" x14ac:dyDescent="0.25">
      <c r="T37160" s="110"/>
      <c r="AP37160" s="111"/>
      <c r="AT37160" s="111"/>
      <c r="AV37160" s="111"/>
    </row>
    <row r="37161" spans="20:52" x14ac:dyDescent="0.25">
      <c r="T37161" s="110"/>
    </row>
    <row r="37162" spans="20:52" x14ac:dyDescent="0.25">
      <c r="T37162" s="110"/>
    </row>
    <row r="37163" spans="20:52" x14ac:dyDescent="0.25">
      <c r="T37163" s="110"/>
    </row>
    <row r="37164" spans="20:52" x14ac:dyDescent="0.25">
      <c r="T37164" s="110"/>
      <c r="AV37164" s="111"/>
    </row>
    <row r="37165" spans="20:52" x14ac:dyDescent="0.25">
      <c r="T37165" s="110"/>
      <c r="AO37165" s="111"/>
      <c r="AV37165" s="111"/>
    </row>
    <row r="37166" spans="20:52" x14ac:dyDescent="0.25">
      <c r="T37166" s="110"/>
      <c r="AV37166" s="111"/>
    </row>
    <row r="37167" spans="20:52" x14ac:dyDescent="0.25">
      <c r="T37167" s="110"/>
    </row>
    <row r="37168" spans="20:52" x14ac:dyDescent="0.25">
      <c r="T37168" s="110"/>
    </row>
    <row r="37169" spans="20:52" x14ac:dyDescent="0.25">
      <c r="T37169" s="110"/>
      <c r="AJ37169" s="111"/>
      <c r="AO37169" s="111"/>
      <c r="AT37169" s="111"/>
    </row>
    <row r="37170" spans="20:52" x14ac:dyDescent="0.25">
      <c r="T37170" s="110"/>
    </row>
    <row r="37171" spans="20:52" x14ac:dyDescent="0.25">
      <c r="T37171" s="110"/>
    </row>
    <row r="37172" spans="20:52" x14ac:dyDescent="0.25">
      <c r="T37172" s="110"/>
      <c r="AO37172" s="111"/>
      <c r="AV37172" s="111"/>
      <c r="AZ37172" s="111"/>
    </row>
    <row r="37173" spans="20:52" x14ac:dyDescent="0.25">
      <c r="T37173" s="110"/>
      <c r="AJ37173" s="111"/>
      <c r="AO37173" s="111"/>
      <c r="AV37173" s="111"/>
    </row>
    <row r="37174" spans="20:52" x14ac:dyDescent="0.25">
      <c r="T37174" s="110"/>
    </row>
    <row r="37175" spans="20:52" x14ac:dyDescent="0.25">
      <c r="T37175" s="110"/>
      <c r="AJ37175" s="111"/>
      <c r="AO37175" s="111"/>
      <c r="AP37175" s="111"/>
      <c r="AV37175" s="111"/>
    </row>
    <row r="37176" spans="20:52" x14ac:dyDescent="0.25">
      <c r="T37176" s="110"/>
    </row>
    <row r="37177" spans="20:52" x14ac:dyDescent="0.25">
      <c r="T37177" s="110"/>
      <c r="AJ37177" s="111"/>
      <c r="AO37177" s="111"/>
      <c r="AV37177" s="111"/>
      <c r="AZ37177" s="111"/>
    </row>
    <row r="37178" spans="20:52" x14ac:dyDescent="0.25">
      <c r="T37178" s="110"/>
      <c r="AJ37178" s="111"/>
      <c r="AO37178" s="111"/>
      <c r="AV37178" s="111"/>
    </row>
    <row r="37179" spans="20:52" x14ac:dyDescent="0.25">
      <c r="T37179" s="110"/>
    </row>
    <row r="37180" spans="20:52" x14ac:dyDescent="0.25">
      <c r="T37180" s="110"/>
      <c r="AJ37180" s="111"/>
      <c r="AO37180" s="111"/>
      <c r="AP37180" s="111"/>
    </row>
    <row r="37181" spans="20:52" x14ac:dyDescent="0.25">
      <c r="T37181" s="110"/>
    </row>
    <row r="37182" spans="20:52" x14ac:dyDescent="0.25">
      <c r="T37182" s="110"/>
    </row>
    <row r="37183" spans="20:52" x14ac:dyDescent="0.25">
      <c r="T37183" s="110"/>
    </row>
    <row r="37184" spans="20:52" x14ac:dyDescent="0.25">
      <c r="T37184" s="110"/>
    </row>
    <row r="37185" spans="20:48" x14ac:dyDescent="0.25">
      <c r="T37185" s="110"/>
      <c r="AP37185" s="111"/>
    </row>
    <row r="37186" spans="20:48" x14ac:dyDescent="0.25">
      <c r="T37186" s="110"/>
      <c r="AJ37186" s="111"/>
      <c r="AO37186" s="111"/>
      <c r="AV37186" s="111"/>
    </row>
    <row r="37187" spans="20:48" x14ac:dyDescent="0.25">
      <c r="T37187" s="110"/>
    </row>
    <row r="37188" spans="20:48" x14ac:dyDescent="0.25">
      <c r="T37188" s="110"/>
    </row>
    <row r="37189" spans="20:48" x14ac:dyDescent="0.25">
      <c r="T37189" s="110"/>
      <c r="AJ37189" s="111"/>
      <c r="AO37189" s="111"/>
      <c r="AV37189" s="111"/>
    </row>
    <row r="37190" spans="20:48" x14ac:dyDescent="0.25">
      <c r="T37190" s="110"/>
    </row>
    <row r="37191" spans="20:48" x14ac:dyDescent="0.25">
      <c r="T37191" s="110"/>
    </row>
    <row r="37192" spans="20:48" x14ac:dyDescent="0.25">
      <c r="T37192" s="110"/>
      <c r="AV37192" s="111"/>
    </row>
    <row r="37193" spans="20:48" x14ac:dyDescent="0.25">
      <c r="T37193" s="110"/>
    </row>
    <row r="37194" spans="20:48" x14ac:dyDescent="0.25">
      <c r="T37194" s="110"/>
    </row>
    <row r="37195" spans="20:48" x14ac:dyDescent="0.25">
      <c r="T37195" s="110"/>
    </row>
    <row r="37196" spans="20:48" x14ac:dyDescent="0.25">
      <c r="T37196" s="110"/>
      <c r="AJ37196" s="111"/>
      <c r="AP37196" s="111"/>
    </row>
    <row r="37197" spans="20:48" x14ac:dyDescent="0.25">
      <c r="T37197" s="110"/>
    </row>
    <row r="37198" spans="20:48" x14ac:dyDescent="0.25">
      <c r="T37198" s="110"/>
      <c r="AJ37198" s="111"/>
      <c r="AO37198" s="111"/>
      <c r="AV37198" s="111"/>
    </row>
    <row r="37199" spans="20:48" x14ac:dyDescent="0.25">
      <c r="T37199" s="110"/>
      <c r="AJ37199" s="111"/>
      <c r="AO37199" s="111"/>
      <c r="AV37199" s="111"/>
    </row>
    <row r="37200" spans="20:48" x14ac:dyDescent="0.25">
      <c r="T37200" s="110"/>
      <c r="AJ37200" s="111"/>
      <c r="AO37200" s="111"/>
      <c r="AV37200" s="111"/>
    </row>
    <row r="37201" spans="20:52" x14ac:dyDescent="0.25">
      <c r="T37201" s="110"/>
      <c r="AJ37201" s="111"/>
      <c r="AO37201" s="111"/>
      <c r="AV37201" s="111"/>
    </row>
    <row r="37202" spans="20:52" x14ac:dyDescent="0.25">
      <c r="T37202" s="110"/>
    </row>
    <row r="37203" spans="20:52" x14ac:dyDescent="0.25">
      <c r="T37203" s="110"/>
      <c r="AJ37203" s="111"/>
      <c r="AO37203" s="111"/>
      <c r="AP37203" s="111"/>
      <c r="AV37203" s="111"/>
    </row>
    <row r="37204" spans="20:52" x14ac:dyDescent="0.25">
      <c r="T37204" s="110"/>
    </row>
    <row r="37205" spans="20:52" x14ac:dyDescent="0.25">
      <c r="T37205" s="110"/>
    </row>
    <row r="37206" spans="20:52" x14ac:dyDescent="0.25">
      <c r="T37206" s="110"/>
    </row>
    <row r="37207" spans="20:52" x14ac:dyDescent="0.25">
      <c r="T37207" s="110"/>
      <c r="AJ37207" s="111"/>
      <c r="AO37207" s="111"/>
      <c r="AP37207" s="111"/>
      <c r="AT37207" s="111"/>
      <c r="AV37207" s="111"/>
    </row>
    <row r="37208" spans="20:52" x14ac:dyDescent="0.25">
      <c r="T37208" s="110"/>
      <c r="AZ37208" s="111"/>
    </row>
    <row r="37209" spans="20:52" x14ac:dyDescent="0.25">
      <c r="T37209" s="110"/>
      <c r="AJ37209" s="111"/>
      <c r="AO37209" s="111"/>
      <c r="AV37209" s="111"/>
    </row>
    <row r="37210" spans="20:52" x14ac:dyDescent="0.25">
      <c r="T37210" s="110"/>
    </row>
    <row r="37211" spans="20:52" x14ac:dyDescent="0.25">
      <c r="T37211" s="110"/>
      <c r="AP37211" s="111"/>
      <c r="AZ37211" s="111"/>
    </row>
    <row r="37212" spans="20:52" x14ac:dyDescent="0.25">
      <c r="T37212" s="110"/>
      <c r="AJ37212" s="111"/>
      <c r="AO37212" s="111"/>
      <c r="AP37212" s="111"/>
      <c r="AV37212" s="111"/>
    </row>
    <row r="37213" spans="20:52" x14ac:dyDescent="0.25">
      <c r="T37213" s="110"/>
      <c r="AJ37213" s="111"/>
      <c r="AO37213" s="111"/>
      <c r="AT37213" s="111"/>
      <c r="AV37213" s="111"/>
    </row>
    <row r="37214" spans="20:52" x14ac:dyDescent="0.25">
      <c r="T37214" s="110"/>
    </row>
    <row r="37215" spans="20:52" x14ac:dyDescent="0.25">
      <c r="T37215" s="110"/>
      <c r="AJ37215" s="111"/>
      <c r="AO37215" s="111"/>
      <c r="AV37215" s="111"/>
    </row>
    <row r="37216" spans="20:52" x14ac:dyDescent="0.25">
      <c r="T37216" s="110"/>
    </row>
    <row r="37217" spans="20:52" x14ac:dyDescent="0.25">
      <c r="T37217" s="110"/>
    </row>
    <row r="37218" spans="20:52" x14ac:dyDescent="0.25">
      <c r="T37218" s="110"/>
    </row>
    <row r="37219" spans="20:52" x14ac:dyDescent="0.25">
      <c r="T37219" s="110"/>
    </row>
    <row r="37220" spans="20:52" x14ac:dyDescent="0.25">
      <c r="T37220" s="110"/>
      <c r="AZ37220" s="111"/>
    </row>
    <row r="37221" spans="20:52" x14ac:dyDescent="0.25">
      <c r="T37221" s="110"/>
    </row>
    <row r="37222" spans="20:52" x14ac:dyDescent="0.25">
      <c r="T37222" s="110"/>
    </row>
    <row r="37223" spans="20:52" x14ac:dyDescent="0.25">
      <c r="T37223" s="110"/>
    </row>
    <row r="37224" spans="20:52" x14ac:dyDescent="0.25">
      <c r="T37224" s="110"/>
      <c r="AV37224" s="111"/>
    </row>
    <row r="37225" spans="20:52" x14ac:dyDescent="0.25">
      <c r="T37225" s="110"/>
    </row>
    <row r="37226" spans="20:52" x14ac:dyDescent="0.25">
      <c r="T37226" s="110"/>
      <c r="AJ37226" s="111"/>
      <c r="AO37226" s="111"/>
      <c r="AP37226" s="111"/>
      <c r="AT37226" s="111"/>
      <c r="AV37226" s="111"/>
    </row>
    <row r="37227" spans="20:52" x14ac:dyDescent="0.25">
      <c r="T37227" s="110"/>
      <c r="AZ37227" s="111"/>
    </row>
    <row r="37228" spans="20:52" x14ac:dyDescent="0.25">
      <c r="T37228" s="110"/>
    </row>
    <row r="37229" spans="20:52" x14ac:dyDescent="0.25">
      <c r="T37229" s="110"/>
      <c r="AV37229" s="111"/>
    </row>
    <row r="37230" spans="20:52" x14ac:dyDescent="0.25">
      <c r="T37230" s="110"/>
    </row>
    <row r="37231" spans="20:52" x14ac:dyDescent="0.25">
      <c r="T37231" s="110"/>
      <c r="AJ37231" s="111"/>
      <c r="AO37231" s="111"/>
      <c r="AP37231" s="111"/>
      <c r="AZ37231" s="111"/>
    </row>
    <row r="37232" spans="20:52" x14ac:dyDescent="0.25">
      <c r="T37232" s="110"/>
      <c r="AJ37232" s="111"/>
      <c r="AO37232" s="111"/>
      <c r="AT37232" s="111"/>
      <c r="AV37232" s="111"/>
    </row>
    <row r="37233" spans="20:48" x14ac:dyDescent="0.25">
      <c r="T37233" s="110"/>
      <c r="AV37233" s="111"/>
    </row>
    <row r="37234" spans="20:48" x14ac:dyDescent="0.25">
      <c r="T37234" s="110"/>
    </row>
    <row r="37235" spans="20:48" x14ac:dyDescent="0.25">
      <c r="T37235" s="110"/>
    </row>
    <row r="37236" spans="20:48" x14ac:dyDescent="0.25">
      <c r="T37236" s="110"/>
      <c r="AJ37236" s="111"/>
      <c r="AO37236" s="111"/>
      <c r="AV37236" s="111"/>
    </row>
    <row r="37237" spans="20:48" x14ac:dyDescent="0.25">
      <c r="T37237" s="110"/>
    </row>
    <row r="37238" spans="20:48" x14ac:dyDescent="0.25">
      <c r="T37238" s="110"/>
      <c r="AJ37238" s="111"/>
      <c r="AO37238" s="111"/>
      <c r="AV37238" s="111"/>
    </row>
    <row r="37239" spans="20:48" x14ac:dyDescent="0.25">
      <c r="T37239" s="110"/>
    </row>
    <row r="37240" spans="20:48" x14ac:dyDescent="0.25">
      <c r="T37240" s="110"/>
      <c r="AP37240" s="111"/>
      <c r="AV37240" s="111"/>
    </row>
    <row r="37241" spans="20:48" x14ac:dyDescent="0.25">
      <c r="T37241" s="110"/>
    </row>
    <row r="37242" spans="20:48" x14ac:dyDescent="0.25">
      <c r="T37242" s="110"/>
      <c r="AJ37242" s="111"/>
      <c r="AO37242" s="111"/>
      <c r="AV37242" s="111"/>
    </row>
    <row r="37243" spans="20:48" x14ac:dyDescent="0.25">
      <c r="T37243" s="110"/>
      <c r="AJ37243" s="111"/>
      <c r="AO37243" s="111"/>
      <c r="AT37243" s="111"/>
      <c r="AV37243" s="111"/>
    </row>
    <row r="37244" spans="20:48" x14ac:dyDescent="0.25">
      <c r="T37244" s="110"/>
      <c r="AJ37244" s="111"/>
      <c r="AO37244" s="111"/>
      <c r="AR37244" s="111"/>
      <c r="AT37244" s="111"/>
      <c r="AV37244" s="111"/>
    </row>
    <row r="37245" spans="20:48" x14ac:dyDescent="0.25">
      <c r="T37245" s="110"/>
      <c r="AJ37245" s="111"/>
      <c r="AO37245" s="111"/>
      <c r="AT37245" s="111"/>
      <c r="AV37245" s="111"/>
    </row>
    <row r="37246" spans="20:48" x14ac:dyDescent="0.25">
      <c r="T37246" s="110"/>
      <c r="AJ37246" s="111"/>
      <c r="AO37246" s="111"/>
      <c r="AP37246" s="111"/>
    </row>
    <row r="37247" spans="20:48" x14ac:dyDescent="0.25">
      <c r="T37247" s="110"/>
      <c r="AV37247" s="111"/>
    </row>
    <row r="37248" spans="20:48" x14ac:dyDescent="0.25">
      <c r="T37248" s="110"/>
      <c r="AV37248" s="111"/>
    </row>
    <row r="37249" spans="20:52" x14ac:dyDescent="0.25">
      <c r="T37249" s="110"/>
      <c r="AJ37249" s="111"/>
      <c r="AO37249" s="111"/>
      <c r="AV37249" s="111"/>
    </row>
    <row r="37250" spans="20:52" x14ac:dyDescent="0.25">
      <c r="T37250" s="110"/>
    </row>
    <row r="37251" spans="20:52" x14ac:dyDescent="0.25">
      <c r="T37251" s="110"/>
      <c r="AV37251" s="111"/>
    </row>
    <row r="37252" spans="20:52" x14ac:dyDescent="0.25">
      <c r="T37252" s="110"/>
    </row>
    <row r="37253" spans="20:52" x14ac:dyDescent="0.25">
      <c r="T37253" s="110"/>
      <c r="AJ37253" s="111"/>
      <c r="AO37253" s="111"/>
      <c r="AV37253" s="111"/>
    </row>
    <row r="37254" spans="20:52" x14ac:dyDescent="0.25">
      <c r="T37254" s="110"/>
      <c r="AZ37254" s="111"/>
    </row>
    <row r="37255" spans="20:52" x14ac:dyDescent="0.25">
      <c r="T37255" s="110"/>
      <c r="AJ37255" s="111"/>
      <c r="AO37255" s="111"/>
      <c r="AV37255" s="111"/>
    </row>
    <row r="37256" spans="20:52" x14ac:dyDescent="0.25">
      <c r="T37256" s="110"/>
    </row>
    <row r="37257" spans="20:52" x14ac:dyDescent="0.25">
      <c r="T37257" s="110"/>
    </row>
    <row r="37258" spans="20:52" x14ac:dyDescent="0.25">
      <c r="T37258" s="110"/>
      <c r="AZ37258" s="111"/>
    </row>
    <row r="37259" spans="20:52" x14ac:dyDescent="0.25">
      <c r="T37259" s="110"/>
      <c r="AJ37259" s="111"/>
      <c r="AO37259" s="111"/>
      <c r="AP37259" s="111"/>
    </row>
    <row r="37260" spans="20:52" x14ac:dyDescent="0.25">
      <c r="T37260" s="110"/>
      <c r="AJ37260" s="111"/>
      <c r="AO37260" s="111"/>
      <c r="AV37260" s="111"/>
    </row>
    <row r="37261" spans="20:52" x14ac:dyDescent="0.25">
      <c r="T37261" s="110"/>
      <c r="AJ37261" s="111"/>
      <c r="AO37261" s="111"/>
      <c r="AP37261" s="111"/>
      <c r="AT37261" s="111"/>
      <c r="AV37261" s="111"/>
    </row>
    <row r="37262" spans="20:52" x14ac:dyDescent="0.25">
      <c r="T37262" s="110"/>
      <c r="AJ37262" s="111"/>
      <c r="AO37262" s="111"/>
      <c r="AV37262" s="111"/>
    </row>
    <row r="37263" spans="20:52" x14ac:dyDescent="0.25">
      <c r="T37263" s="110"/>
    </row>
    <row r="37264" spans="20:52" x14ac:dyDescent="0.25">
      <c r="T37264" s="110"/>
    </row>
    <row r="37265" spans="20:52" x14ac:dyDescent="0.25">
      <c r="T37265" s="110"/>
      <c r="AV37265" s="111"/>
    </row>
    <row r="37266" spans="20:52" x14ac:dyDescent="0.25">
      <c r="T37266" s="110"/>
    </row>
    <row r="37267" spans="20:52" x14ac:dyDescent="0.25">
      <c r="T37267" s="110"/>
    </row>
    <row r="37268" spans="20:52" x14ac:dyDescent="0.25">
      <c r="T37268" s="110"/>
      <c r="AJ37268" s="111"/>
      <c r="AO37268" s="111"/>
      <c r="AV37268" s="111"/>
    </row>
    <row r="37269" spans="20:52" x14ac:dyDescent="0.25">
      <c r="T37269" s="110"/>
      <c r="AV37269" s="111"/>
    </row>
    <row r="37270" spans="20:52" x14ac:dyDescent="0.25">
      <c r="T37270" s="110"/>
      <c r="AV37270" s="111"/>
    </row>
    <row r="37271" spans="20:52" x14ac:dyDescent="0.25">
      <c r="T37271" s="110"/>
      <c r="AV37271" s="111"/>
    </row>
    <row r="37272" spans="20:52" x14ac:dyDescent="0.25">
      <c r="T37272" s="110"/>
      <c r="AT37272" s="111"/>
    </row>
    <row r="37273" spans="20:52" x14ac:dyDescent="0.25">
      <c r="T37273" s="110"/>
      <c r="AO37273" s="111"/>
      <c r="AP37273" s="111"/>
      <c r="AV37273" s="111"/>
    </row>
    <row r="37274" spans="20:52" x14ac:dyDescent="0.25">
      <c r="T37274" s="110"/>
      <c r="AJ37274" s="111"/>
      <c r="AO37274" s="111"/>
      <c r="AV37274" s="111"/>
    </row>
    <row r="37275" spans="20:52" x14ac:dyDescent="0.25">
      <c r="T37275" s="110"/>
      <c r="AZ37275" s="111"/>
    </row>
    <row r="37276" spans="20:52" x14ac:dyDescent="0.25">
      <c r="T37276" s="110"/>
      <c r="AJ37276" s="111"/>
      <c r="AO37276" s="111"/>
      <c r="AP37276" s="111"/>
      <c r="AV37276" s="111"/>
    </row>
    <row r="37277" spans="20:52" x14ac:dyDescent="0.25">
      <c r="T37277" s="110"/>
      <c r="AJ37277" s="111"/>
      <c r="AO37277" s="111"/>
      <c r="AP37277" s="111"/>
      <c r="AT37277" s="111"/>
      <c r="AV37277" s="111"/>
      <c r="AZ37277" s="111"/>
    </row>
    <row r="37278" spans="20:52" x14ac:dyDescent="0.25">
      <c r="T37278" s="110"/>
      <c r="AJ37278" s="111"/>
      <c r="AO37278" s="111"/>
      <c r="AP37278" s="111"/>
      <c r="AV37278" s="111"/>
    </row>
    <row r="37279" spans="20:52" x14ac:dyDescent="0.25">
      <c r="T37279" s="110"/>
    </row>
    <row r="37280" spans="20:52" x14ac:dyDescent="0.25">
      <c r="T37280" s="110"/>
      <c r="AV37280" s="111"/>
    </row>
    <row r="37281" spans="20:52" x14ac:dyDescent="0.25">
      <c r="T37281" s="110"/>
      <c r="AO37281" s="111"/>
    </row>
    <row r="37282" spans="20:52" x14ac:dyDescent="0.25">
      <c r="T37282" s="110"/>
      <c r="AJ37282" s="111"/>
      <c r="AP37282" s="111"/>
      <c r="AV37282" s="111"/>
      <c r="AZ37282" s="111"/>
    </row>
    <row r="37283" spans="20:52" x14ac:dyDescent="0.25">
      <c r="T37283" s="110"/>
      <c r="AJ37283" s="111"/>
      <c r="AO37283" s="111"/>
      <c r="AP37283" s="111"/>
      <c r="AV37283" s="111"/>
    </row>
    <row r="37284" spans="20:52" x14ac:dyDescent="0.25">
      <c r="T37284" s="110"/>
      <c r="AJ37284" s="111"/>
      <c r="AO37284" s="111"/>
      <c r="AV37284" s="111"/>
    </row>
    <row r="37285" spans="20:52" x14ac:dyDescent="0.25">
      <c r="T37285" s="110"/>
      <c r="AJ37285" s="111"/>
      <c r="AO37285" s="111"/>
      <c r="AV37285" s="111"/>
    </row>
    <row r="37286" spans="20:52" x14ac:dyDescent="0.25">
      <c r="T37286" s="110"/>
    </row>
    <row r="37287" spans="20:52" x14ac:dyDescent="0.25">
      <c r="T37287" s="110"/>
      <c r="AJ37287" s="111"/>
      <c r="AO37287" s="111"/>
      <c r="AP37287" s="111"/>
      <c r="AT37287" s="111"/>
      <c r="AV37287" s="111"/>
      <c r="AZ37287" s="111"/>
    </row>
    <row r="37288" spans="20:52" x14ac:dyDescent="0.25">
      <c r="T37288" s="110"/>
      <c r="AJ37288" s="111"/>
      <c r="AO37288" s="111"/>
      <c r="AP37288" s="111"/>
      <c r="AV37288" s="111"/>
    </row>
    <row r="37289" spans="20:52" x14ac:dyDescent="0.25">
      <c r="T37289" s="110"/>
      <c r="AZ37289" s="111"/>
    </row>
    <row r="37290" spans="20:52" x14ac:dyDescent="0.25">
      <c r="T37290" s="110"/>
      <c r="AJ37290" s="111"/>
      <c r="AO37290" s="111"/>
      <c r="AT37290" s="111"/>
      <c r="AV37290" s="111"/>
    </row>
    <row r="37291" spans="20:52" x14ac:dyDescent="0.25">
      <c r="T37291" s="110"/>
      <c r="AJ37291" s="111"/>
      <c r="AO37291" s="111"/>
      <c r="AP37291" s="111"/>
      <c r="AT37291" s="111"/>
      <c r="AV37291" s="111"/>
      <c r="AZ37291" s="111"/>
    </row>
    <row r="37292" spans="20:52" x14ac:dyDescent="0.25">
      <c r="T37292" s="110"/>
      <c r="AJ37292" s="111"/>
      <c r="AO37292" s="111"/>
      <c r="AV37292" s="111"/>
    </row>
    <row r="37293" spans="20:52" x14ac:dyDescent="0.25">
      <c r="T37293" s="110"/>
    </row>
    <row r="37294" spans="20:52" x14ac:dyDescent="0.25">
      <c r="T37294" s="110"/>
      <c r="AV37294" s="111"/>
    </row>
    <row r="37295" spans="20:52" x14ac:dyDescent="0.25">
      <c r="T37295" s="110"/>
    </row>
    <row r="37296" spans="20:52" x14ac:dyDescent="0.25">
      <c r="T37296" s="110"/>
    </row>
    <row r="37297" spans="20:52" x14ac:dyDescent="0.25">
      <c r="T37297" s="110"/>
    </row>
    <row r="37298" spans="20:52" x14ac:dyDescent="0.25">
      <c r="T37298" s="110"/>
      <c r="AJ37298" s="111"/>
      <c r="AO37298" s="111"/>
      <c r="AV37298" s="111"/>
    </row>
    <row r="37299" spans="20:52" x14ac:dyDescent="0.25">
      <c r="T37299" s="110"/>
    </row>
    <row r="37300" spans="20:52" x14ac:dyDescent="0.25">
      <c r="T37300" s="110"/>
      <c r="AT37300" s="111"/>
    </row>
    <row r="37301" spans="20:52" x14ac:dyDescent="0.25">
      <c r="T37301" s="110"/>
      <c r="AJ37301" s="111"/>
      <c r="AP37301" s="111"/>
      <c r="AV37301" s="111"/>
      <c r="AZ37301" s="111"/>
    </row>
    <row r="37302" spans="20:52" x14ac:dyDescent="0.25">
      <c r="T37302" s="110"/>
      <c r="AJ37302" s="111"/>
      <c r="AO37302" s="111"/>
      <c r="AR37302" s="111"/>
      <c r="AT37302" s="111"/>
    </row>
    <row r="37303" spans="20:52" x14ac:dyDescent="0.25">
      <c r="T37303" s="110"/>
    </row>
    <row r="37304" spans="20:52" x14ac:dyDescent="0.25">
      <c r="T37304" s="110"/>
      <c r="AJ37304" s="111"/>
      <c r="AO37304" s="111"/>
      <c r="AT37304" s="111"/>
    </row>
    <row r="37305" spans="20:52" x14ac:dyDescent="0.25">
      <c r="T37305" s="110"/>
      <c r="AJ37305" s="111"/>
      <c r="AO37305" s="111"/>
      <c r="AZ37305" s="111"/>
    </row>
    <row r="37306" spans="20:52" x14ac:dyDescent="0.25">
      <c r="T37306" s="110"/>
      <c r="AJ37306" s="111"/>
      <c r="AO37306" s="111"/>
      <c r="AV37306" s="111"/>
    </row>
    <row r="37307" spans="20:52" x14ac:dyDescent="0.25">
      <c r="T37307" s="110"/>
      <c r="AJ37307" s="111"/>
      <c r="AO37307" s="111"/>
      <c r="AP37307" s="111"/>
      <c r="AT37307" s="111"/>
      <c r="AV37307" s="111"/>
    </row>
    <row r="37308" spans="20:52" x14ac:dyDescent="0.25">
      <c r="T37308" s="110"/>
      <c r="AJ37308" s="111"/>
      <c r="AO37308" s="111"/>
      <c r="AP37308" s="111"/>
      <c r="AT37308" s="111"/>
      <c r="AV37308" s="111"/>
    </row>
    <row r="37309" spans="20:52" x14ac:dyDescent="0.25">
      <c r="T37309" s="110"/>
    </row>
    <row r="37310" spans="20:52" x14ac:dyDescent="0.25">
      <c r="T37310" s="110"/>
      <c r="AJ37310" s="111"/>
      <c r="AO37310" s="111"/>
      <c r="AV37310" s="111"/>
    </row>
    <row r="37311" spans="20:52" x14ac:dyDescent="0.25">
      <c r="T37311" s="110"/>
      <c r="AJ37311" s="111"/>
      <c r="AO37311" s="111"/>
      <c r="AV37311" s="111"/>
    </row>
    <row r="37312" spans="20:52" x14ac:dyDescent="0.25">
      <c r="T37312" s="110"/>
    </row>
    <row r="37313" spans="20:48" x14ac:dyDescent="0.25">
      <c r="T37313" s="110"/>
    </row>
    <row r="37314" spans="20:48" x14ac:dyDescent="0.25">
      <c r="T37314" s="110"/>
    </row>
    <row r="37315" spans="20:48" x14ac:dyDescent="0.25">
      <c r="T37315" s="110"/>
      <c r="AJ37315" s="111"/>
      <c r="AO37315" s="111"/>
      <c r="AR37315" s="111"/>
      <c r="AV37315" s="111"/>
    </row>
    <row r="37316" spans="20:48" x14ac:dyDescent="0.25">
      <c r="T37316" s="110"/>
    </row>
    <row r="37317" spans="20:48" x14ac:dyDescent="0.25">
      <c r="T37317" s="110"/>
      <c r="AV37317" s="111"/>
    </row>
    <row r="37318" spans="20:48" x14ac:dyDescent="0.25">
      <c r="T37318" s="110"/>
      <c r="AP37318" s="111"/>
      <c r="AV37318" s="111"/>
    </row>
    <row r="37319" spans="20:48" x14ac:dyDescent="0.25">
      <c r="T37319" s="110"/>
    </row>
    <row r="37320" spans="20:48" x14ac:dyDescent="0.25">
      <c r="T37320" s="110"/>
      <c r="AJ37320" s="111"/>
      <c r="AO37320" s="111"/>
      <c r="AT37320" s="111"/>
      <c r="AV37320" s="111"/>
    </row>
    <row r="37321" spans="20:48" x14ac:dyDescent="0.25">
      <c r="T37321" s="110"/>
      <c r="AJ37321" s="111"/>
      <c r="AO37321" s="111"/>
    </row>
    <row r="37322" spans="20:48" x14ac:dyDescent="0.25">
      <c r="T37322" s="110"/>
      <c r="AJ37322" s="111"/>
      <c r="AO37322" s="111"/>
      <c r="AV37322" s="111"/>
    </row>
    <row r="37323" spans="20:48" x14ac:dyDescent="0.25">
      <c r="T37323" s="110"/>
      <c r="AJ37323" s="111"/>
      <c r="AO37323" s="111"/>
      <c r="AP37323" s="111"/>
      <c r="AV37323" s="111"/>
    </row>
    <row r="37324" spans="20:48" x14ac:dyDescent="0.25">
      <c r="T37324" s="110"/>
      <c r="AV37324" s="111"/>
    </row>
    <row r="37325" spans="20:48" x14ac:dyDescent="0.25">
      <c r="T37325" s="110"/>
    </row>
    <row r="37326" spans="20:48" x14ac:dyDescent="0.25">
      <c r="T37326" s="110"/>
      <c r="AJ37326" s="111"/>
      <c r="AV37326" s="111"/>
    </row>
    <row r="37327" spans="20:48" x14ac:dyDescent="0.25">
      <c r="T37327" s="110"/>
      <c r="AJ37327" s="111"/>
      <c r="AO37327" s="111"/>
      <c r="AP37327" s="111"/>
      <c r="AV37327" s="111"/>
    </row>
    <row r="37328" spans="20:48" x14ac:dyDescent="0.25">
      <c r="T37328" s="110"/>
      <c r="AJ37328" s="111"/>
      <c r="AO37328" s="111"/>
      <c r="AP37328" s="111"/>
      <c r="AV37328" s="111"/>
    </row>
    <row r="37329" spans="20:52" x14ac:dyDescent="0.25">
      <c r="T37329" s="110"/>
      <c r="AP37329" s="111"/>
    </row>
    <row r="37330" spans="20:52" x14ac:dyDescent="0.25">
      <c r="T37330" s="110"/>
      <c r="AV37330" s="111"/>
    </row>
    <row r="37331" spans="20:52" x14ac:dyDescent="0.25">
      <c r="T37331" s="110"/>
      <c r="AJ37331" s="111"/>
      <c r="AP37331" s="111"/>
      <c r="AV37331" s="111"/>
    </row>
    <row r="37332" spans="20:52" x14ac:dyDescent="0.25">
      <c r="T37332" s="110"/>
      <c r="AJ37332" s="111"/>
      <c r="AO37332" s="111"/>
      <c r="AV37332" s="111"/>
    </row>
    <row r="37333" spans="20:52" x14ac:dyDescent="0.25">
      <c r="T37333" s="110"/>
      <c r="AJ37333" s="111"/>
      <c r="AO37333" s="111"/>
      <c r="AR37333" s="111"/>
      <c r="AV37333" s="111"/>
      <c r="AZ37333" s="111"/>
    </row>
    <row r="37334" spans="20:52" x14ac:dyDescent="0.25">
      <c r="T37334" s="110"/>
      <c r="AJ37334" s="111"/>
      <c r="AO37334" s="111"/>
      <c r="AV37334" s="111"/>
    </row>
    <row r="37335" spans="20:52" x14ac:dyDescent="0.25">
      <c r="T37335" s="110"/>
    </row>
    <row r="37336" spans="20:52" x14ac:dyDescent="0.25">
      <c r="T37336" s="110"/>
      <c r="AO37336" s="111"/>
      <c r="AR37336" s="111"/>
      <c r="AV37336" s="111"/>
    </row>
    <row r="37337" spans="20:52" x14ac:dyDescent="0.25">
      <c r="T37337" s="110"/>
      <c r="AJ37337" s="111"/>
      <c r="AR37337" s="111"/>
      <c r="AV37337" s="111"/>
    </row>
    <row r="37338" spans="20:52" x14ac:dyDescent="0.25">
      <c r="T37338" s="110"/>
      <c r="AJ37338" s="111"/>
      <c r="AO37338" s="111"/>
      <c r="AP37338" s="111"/>
      <c r="AV37338" s="111"/>
    </row>
    <row r="37339" spans="20:52" x14ac:dyDescent="0.25">
      <c r="T37339" s="110"/>
      <c r="AV37339" s="111"/>
    </row>
    <row r="37340" spans="20:52" x14ac:dyDescent="0.25">
      <c r="T37340" s="110"/>
      <c r="AJ37340" s="111"/>
      <c r="AO37340" s="111"/>
      <c r="AP37340" s="111"/>
      <c r="AT37340" s="111"/>
      <c r="AV37340" s="111"/>
    </row>
    <row r="37341" spans="20:52" x14ac:dyDescent="0.25">
      <c r="T37341" s="110"/>
      <c r="AJ37341" s="111"/>
      <c r="AO37341" s="111"/>
      <c r="AV37341" s="111"/>
    </row>
    <row r="37342" spans="20:52" x14ac:dyDescent="0.25">
      <c r="T37342" s="110"/>
    </row>
    <row r="37343" spans="20:52" x14ac:dyDescent="0.25">
      <c r="T37343" s="110"/>
      <c r="AJ37343" s="111"/>
      <c r="AO37343" s="111"/>
      <c r="AV37343" s="111"/>
      <c r="AZ37343" s="111"/>
    </row>
    <row r="37344" spans="20:52" x14ac:dyDescent="0.25">
      <c r="T37344" s="110"/>
      <c r="AJ37344" s="111"/>
      <c r="AO37344" s="111"/>
      <c r="AV37344" s="111"/>
    </row>
    <row r="37345" spans="20:52" x14ac:dyDescent="0.25">
      <c r="T37345" s="110"/>
      <c r="AV37345" s="111"/>
    </row>
    <row r="37346" spans="20:52" x14ac:dyDescent="0.25">
      <c r="T37346" s="110"/>
    </row>
    <row r="37347" spans="20:52" x14ac:dyDescent="0.25">
      <c r="T37347" s="110"/>
      <c r="AJ37347" s="111"/>
      <c r="AP37347" s="111"/>
      <c r="AV37347" s="111"/>
      <c r="AZ37347" s="111"/>
    </row>
    <row r="37348" spans="20:52" x14ac:dyDescent="0.25">
      <c r="T37348" s="110"/>
    </row>
    <row r="37349" spans="20:52" x14ac:dyDescent="0.25">
      <c r="T37349" s="110"/>
      <c r="AJ37349" s="111"/>
      <c r="AO37349" s="111"/>
      <c r="AV37349" s="111"/>
    </row>
    <row r="37350" spans="20:52" x14ac:dyDescent="0.25">
      <c r="T37350" s="110"/>
      <c r="AJ37350" s="111"/>
      <c r="AO37350" s="111"/>
    </row>
    <row r="37351" spans="20:52" x14ac:dyDescent="0.25">
      <c r="T37351" s="110"/>
    </row>
    <row r="37352" spans="20:52" x14ac:dyDescent="0.25">
      <c r="T37352" s="110"/>
      <c r="AJ37352" s="111"/>
      <c r="AO37352" s="111"/>
      <c r="AV37352" s="111"/>
    </row>
    <row r="37353" spans="20:52" x14ac:dyDescent="0.25">
      <c r="T37353" s="110"/>
      <c r="AJ37353" s="111"/>
      <c r="AO37353" s="111"/>
      <c r="AV37353" s="111"/>
    </row>
    <row r="37354" spans="20:52" x14ac:dyDescent="0.25">
      <c r="T37354" s="110"/>
      <c r="AJ37354" s="111"/>
      <c r="AO37354" s="111"/>
      <c r="AP37354" s="111"/>
      <c r="AR37354" s="111"/>
      <c r="AV37354" s="111"/>
    </row>
    <row r="37355" spans="20:52" x14ac:dyDescent="0.25">
      <c r="T37355" s="110"/>
      <c r="AJ37355" s="111"/>
      <c r="AO37355" s="111"/>
      <c r="AV37355" s="111"/>
      <c r="AZ37355" s="111"/>
    </row>
    <row r="37356" spans="20:52" x14ac:dyDescent="0.25">
      <c r="T37356" s="110"/>
    </row>
    <row r="37357" spans="20:52" x14ac:dyDescent="0.25">
      <c r="T37357" s="110"/>
    </row>
    <row r="37358" spans="20:52" x14ac:dyDescent="0.25">
      <c r="T37358" s="110"/>
      <c r="AJ37358" s="111"/>
      <c r="AO37358" s="111"/>
      <c r="AV37358" s="111"/>
    </row>
    <row r="37359" spans="20:52" x14ac:dyDescent="0.25">
      <c r="T37359" s="110"/>
      <c r="AO37359" s="111"/>
      <c r="AP37359" s="111"/>
    </row>
    <row r="37360" spans="20:52" x14ac:dyDescent="0.25">
      <c r="T37360" s="110"/>
    </row>
    <row r="37361" spans="20:52" x14ac:dyDescent="0.25">
      <c r="T37361" s="110"/>
    </row>
    <row r="37362" spans="20:52" x14ac:dyDescent="0.25">
      <c r="T37362" s="110"/>
      <c r="AT37362" s="111"/>
    </row>
    <row r="37363" spans="20:52" x14ac:dyDescent="0.25">
      <c r="T37363" s="110"/>
    </row>
    <row r="37364" spans="20:52" x14ac:dyDescent="0.25">
      <c r="T37364" s="110"/>
    </row>
    <row r="37365" spans="20:52" x14ac:dyDescent="0.25">
      <c r="T37365" s="110"/>
      <c r="AP37365" s="111"/>
      <c r="AV37365" s="111"/>
    </row>
    <row r="37366" spans="20:52" x14ac:dyDescent="0.25">
      <c r="T37366" s="110"/>
      <c r="AJ37366" s="111"/>
      <c r="AO37366" s="111"/>
      <c r="AP37366" s="111"/>
      <c r="AT37366" s="111"/>
      <c r="AV37366" s="111"/>
      <c r="AZ37366" s="111"/>
    </row>
    <row r="37367" spans="20:52" x14ac:dyDescent="0.25">
      <c r="T37367" s="110"/>
      <c r="AJ37367" s="111"/>
      <c r="AO37367" s="111"/>
      <c r="AP37367" s="111"/>
      <c r="AV37367" s="111"/>
    </row>
    <row r="37368" spans="20:52" x14ac:dyDescent="0.25">
      <c r="T37368" s="110"/>
      <c r="AJ37368" s="111"/>
      <c r="AP37368" s="111"/>
      <c r="AV37368" s="111"/>
    </row>
    <row r="37369" spans="20:52" x14ac:dyDescent="0.25">
      <c r="T37369" s="110"/>
      <c r="AJ37369" s="111"/>
      <c r="AO37369" s="111"/>
      <c r="AV37369" s="111"/>
    </row>
    <row r="37370" spans="20:52" x14ac:dyDescent="0.25">
      <c r="T37370" s="110"/>
      <c r="AJ37370" s="111"/>
      <c r="AO37370" s="111"/>
      <c r="AR37370" s="111"/>
      <c r="AV37370" s="111"/>
    </row>
    <row r="37371" spans="20:52" x14ac:dyDescent="0.25">
      <c r="T37371" s="110"/>
    </row>
    <row r="37372" spans="20:52" x14ac:dyDescent="0.25">
      <c r="T37372" s="110"/>
      <c r="AJ37372" s="111"/>
      <c r="AO37372" s="111"/>
      <c r="AV37372" s="111"/>
    </row>
    <row r="37373" spans="20:52" x14ac:dyDescent="0.25">
      <c r="T37373" s="110"/>
      <c r="AP37373" s="111"/>
      <c r="AV37373" s="111"/>
    </row>
    <row r="37374" spans="20:52" x14ac:dyDescent="0.25">
      <c r="T37374" s="110"/>
      <c r="AJ37374" s="111"/>
      <c r="AO37374" s="111"/>
      <c r="AV37374" s="111"/>
    </row>
    <row r="37375" spans="20:52" x14ac:dyDescent="0.25">
      <c r="T37375" s="110"/>
      <c r="AJ37375" s="111"/>
      <c r="AO37375" s="111"/>
      <c r="AP37375" s="111"/>
      <c r="AV37375" s="111"/>
    </row>
    <row r="37376" spans="20:52" x14ac:dyDescent="0.25">
      <c r="T37376" s="110"/>
    </row>
    <row r="37377" spans="20:52" x14ac:dyDescent="0.25">
      <c r="T37377" s="110"/>
      <c r="AV37377" s="111"/>
      <c r="AZ37377" s="111"/>
    </row>
    <row r="37378" spans="20:52" x14ac:dyDescent="0.25">
      <c r="T37378" s="110"/>
    </row>
    <row r="37379" spans="20:52" x14ac:dyDescent="0.25">
      <c r="T37379" s="110"/>
      <c r="AJ37379" s="111"/>
      <c r="AO37379" s="111"/>
      <c r="AV37379" s="111"/>
      <c r="AZ37379" s="111"/>
    </row>
    <row r="37380" spans="20:52" x14ac:dyDescent="0.25">
      <c r="T37380" s="110"/>
    </row>
    <row r="37381" spans="20:52" x14ac:dyDescent="0.25">
      <c r="T37381" s="110"/>
      <c r="AV37381" s="111"/>
    </row>
    <row r="37382" spans="20:52" x14ac:dyDescent="0.25">
      <c r="T37382" s="110"/>
      <c r="AJ37382" s="111"/>
      <c r="AO37382" s="111"/>
      <c r="AV37382" s="111"/>
    </row>
    <row r="37383" spans="20:52" x14ac:dyDescent="0.25">
      <c r="T37383" s="110"/>
    </row>
    <row r="37384" spans="20:52" x14ac:dyDescent="0.25">
      <c r="T37384" s="110"/>
    </row>
    <row r="37385" spans="20:52" x14ac:dyDescent="0.25">
      <c r="T37385" s="110"/>
      <c r="AZ37385" s="111"/>
    </row>
    <row r="37386" spans="20:52" x14ac:dyDescent="0.25">
      <c r="T37386" s="110"/>
    </row>
    <row r="37387" spans="20:52" x14ac:dyDescent="0.25">
      <c r="T37387" s="110"/>
      <c r="AJ37387" s="111"/>
      <c r="AO37387" s="111"/>
      <c r="AP37387" s="111"/>
      <c r="AV37387" s="111"/>
    </row>
    <row r="37388" spans="20:52" x14ac:dyDescent="0.25">
      <c r="T37388" s="110"/>
    </row>
    <row r="37389" spans="20:52" x14ac:dyDescent="0.25">
      <c r="T37389" s="110"/>
      <c r="AJ37389" s="111"/>
      <c r="AO37389" s="111"/>
      <c r="AV37389" s="111"/>
    </row>
    <row r="37390" spans="20:52" x14ac:dyDescent="0.25">
      <c r="T37390" s="110"/>
    </row>
    <row r="37391" spans="20:52" x14ac:dyDescent="0.25">
      <c r="T37391" s="110"/>
    </row>
    <row r="37392" spans="20:52" x14ac:dyDescent="0.25">
      <c r="T37392" s="110"/>
    </row>
    <row r="37393" spans="20:52" x14ac:dyDescent="0.25">
      <c r="T37393" s="110"/>
    </row>
    <row r="37394" spans="20:52" x14ac:dyDescent="0.25">
      <c r="T37394" s="110"/>
    </row>
    <row r="37395" spans="20:52" x14ac:dyDescent="0.25">
      <c r="T37395" s="110"/>
    </row>
    <row r="37396" spans="20:52" x14ac:dyDescent="0.25">
      <c r="T37396" s="110"/>
      <c r="AJ37396" s="111"/>
      <c r="AO37396" s="111"/>
      <c r="AP37396" s="111"/>
      <c r="AR37396" s="111"/>
      <c r="AV37396" s="111"/>
    </row>
    <row r="37397" spans="20:52" x14ac:dyDescent="0.25">
      <c r="T37397" s="110"/>
      <c r="AJ37397" s="111"/>
      <c r="AO37397" s="111"/>
      <c r="AV37397" s="111"/>
    </row>
    <row r="37398" spans="20:52" x14ac:dyDescent="0.25">
      <c r="T37398" s="110"/>
      <c r="AJ37398" s="111"/>
      <c r="AO37398" s="111"/>
      <c r="AP37398" s="111"/>
      <c r="AT37398" s="111"/>
      <c r="AV37398" s="111"/>
    </row>
    <row r="37399" spans="20:52" x14ac:dyDescent="0.25">
      <c r="T37399" s="110"/>
      <c r="AZ37399" s="111"/>
    </row>
    <row r="37400" spans="20:52" x14ac:dyDescent="0.25">
      <c r="T37400" s="110"/>
      <c r="AJ37400" s="111"/>
      <c r="AR37400" s="111"/>
      <c r="AT37400" s="111"/>
      <c r="AV37400" s="111"/>
    </row>
    <row r="37401" spans="20:52" x14ac:dyDescent="0.25">
      <c r="T37401" s="110"/>
      <c r="AT37401" s="111"/>
      <c r="AV37401" s="111"/>
    </row>
    <row r="37402" spans="20:52" x14ac:dyDescent="0.25">
      <c r="T37402" s="110"/>
      <c r="AJ37402" s="111"/>
      <c r="AT37402" s="111"/>
    </row>
    <row r="37403" spans="20:52" x14ac:dyDescent="0.25">
      <c r="T37403" s="110"/>
      <c r="AJ37403" s="111"/>
      <c r="AO37403" s="111"/>
      <c r="AV37403" s="111"/>
    </row>
    <row r="37404" spans="20:52" x14ac:dyDescent="0.25">
      <c r="T37404" s="110"/>
      <c r="AJ37404" s="111"/>
      <c r="AO37404" s="111"/>
      <c r="AP37404" s="111"/>
      <c r="AR37404" s="111"/>
    </row>
    <row r="37405" spans="20:52" x14ac:dyDescent="0.25">
      <c r="T37405" s="110"/>
      <c r="AP37405" s="111"/>
      <c r="AV37405" s="111"/>
    </row>
    <row r="37406" spans="20:52" x14ac:dyDescent="0.25">
      <c r="T37406" s="110"/>
      <c r="AJ37406" s="111"/>
      <c r="AO37406" s="111"/>
      <c r="AV37406" s="111"/>
    </row>
    <row r="37407" spans="20:52" x14ac:dyDescent="0.25">
      <c r="T37407" s="110"/>
      <c r="AJ37407" s="111"/>
      <c r="AO37407" s="111"/>
    </row>
    <row r="37408" spans="20:52" x14ac:dyDescent="0.25">
      <c r="T37408" s="110"/>
      <c r="AJ37408" s="111"/>
      <c r="AO37408" s="111"/>
      <c r="AV37408" s="111"/>
    </row>
    <row r="37409" spans="20:48" x14ac:dyDescent="0.25">
      <c r="T37409" s="110"/>
      <c r="AV37409" s="111"/>
    </row>
    <row r="37410" spans="20:48" x14ac:dyDescent="0.25">
      <c r="T37410" s="110"/>
      <c r="AJ37410" s="111"/>
      <c r="AO37410" s="111"/>
      <c r="AP37410" s="111"/>
      <c r="AT37410" s="111"/>
      <c r="AV37410" s="111"/>
    </row>
    <row r="37411" spans="20:48" x14ac:dyDescent="0.25">
      <c r="T37411" s="110"/>
    </row>
    <row r="37412" spans="20:48" x14ac:dyDescent="0.25">
      <c r="T37412" s="110"/>
      <c r="AJ37412" s="111"/>
      <c r="AO37412" s="111"/>
      <c r="AP37412" s="111"/>
      <c r="AV37412" s="111"/>
    </row>
    <row r="37413" spans="20:48" x14ac:dyDescent="0.25">
      <c r="T37413" s="110"/>
      <c r="AJ37413" s="111"/>
      <c r="AO37413" s="111"/>
      <c r="AP37413" s="111"/>
      <c r="AV37413" s="111"/>
    </row>
    <row r="37414" spans="20:48" x14ac:dyDescent="0.25">
      <c r="T37414" s="110"/>
      <c r="AJ37414" s="111"/>
      <c r="AO37414" s="111"/>
      <c r="AV37414" s="111"/>
    </row>
    <row r="37415" spans="20:48" x14ac:dyDescent="0.25">
      <c r="T37415" s="110"/>
    </row>
    <row r="37416" spans="20:48" x14ac:dyDescent="0.25">
      <c r="T37416" s="110"/>
    </row>
    <row r="37417" spans="20:48" x14ac:dyDescent="0.25">
      <c r="T37417" s="110"/>
    </row>
    <row r="37418" spans="20:48" x14ac:dyDescent="0.25">
      <c r="T37418" s="110"/>
      <c r="AJ37418" s="111"/>
      <c r="AO37418" s="111"/>
      <c r="AV37418" s="111"/>
    </row>
    <row r="37419" spans="20:48" x14ac:dyDescent="0.25">
      <c r="T37419" s="110"/>
      <c r="AJ37419" s="111"/>
      <c r="AO37419" s="111"/>
    </row>
    <row r="37420" spans="20:48" x14ac:dyDescent="0.25">
      <c r="T37420" s="110"/>
      <c r="AV37420" s="111"/>
    </row>
    <row r="37421" spans="20:48" x14ac:dyDescent="0.25">
      <c r="T37421" s="110"/>
    </row>
    <row r="37422" spans="20:48" x14ac:dyDescent="0.25">
      <c r="T37422" s="110"/>
      <c r="AJ37422" s="111"/>
      <c r="AO37422" s="111"/>
      <c r="AP37422" s="111"/>
    </row>
    <row r="37423" spans="20:48" x14ac:dyDescent="0.25">
      <c r="T37423" s="110"/>
      <c r="AV37423" s="111"/>
    </row>
    <row r="37424" spans="20:48" x14ac:dyDescent="0.25">
      <c r="T37424" s="110"/>
      <c r="AV37424" s="111"/>
    </row>
    <row r="37425" spans="20:52" x14ac:dyDescent="0.25">
      <c r="T37425" s="110"/>
      <c r="AJ37425" s="111"/>
      <c r="AO37425" s="111"/>
      <c r="AP37425" s="111"/>
    </row>
    <row r="37426" spans="20:52" x14ac:dyDescent="0.25">
      <c r="T37426" s="110"/>
    </row>
    <row r="37427" spans="20:52" x14ac:dyDescent="0.25">
      <c r="T37427" s="110"/>
      <c r="AJ37427" s="111"/>
      <c r="AO37427" s="111"/>
      <c r="AP37427" s="111"/>
      <c r="AV37427" s="111"/>
      <c r="AZ37427" s="111"/>
    </row>
    <row r="37428" spans="20:52" x14ac:dyDescent="0.25">
      <c r="T37428" s="110"/>
    </row>
    <row r="37429" spans="20:52" x14ac:dyDescent="0.25">
      <c r="T37429" s="110"/>
      <c r="AJ37429" s="111"/>
      <c r="AP37429" s="111"/>
      <c r="AT37429" s="111"/>
      <c r="AV37429" s="111"/>
    </row>
    <row r="37430" spans="20:52" x14ac:dyDescent="0.25">
      <c r="T37430" s="110"/>
      <c r="AO37430" s="111"/>
      <c r="AP37430" s="111"/>
      <c r="AT37430" s="111"/>
      <c r="AV37430" s="111"/>
    </row>
    <row r="37431" spans="20:52" x14ac:dyDescent="0.25">
      <c r="T37431" s="110"/>
    </row>
    <row r="37432" spans="20:52" x14ac:dyDescent="0.25">
      <c r="T37432" s="110"/>
      <c r="AJ37432" s="111"/>
      <c r="AO37432" s="111"/>
      <c r="AP37432" s="111"/>
      <c r="AV37432" s="111"/>
    </row>
    <row r="37433" spans="20:52" x14ac:dyDescent="0.25">
      <c r="T37433" s="110"/>
      <c r="AJ37433" s="111"/>
      <c r="AO37433" s="111"/>
      <c r="AT37433" s="111"/>
      <c r="AV37433" s="111"/>
    </row>
    <row r="37434" spans="20:52" x14ac:dyDescent="0.25">
      <c r="T37434" s="110"/>
    </row>
    <row r="37435" spans="20:52" x14ac:dyDescent="0.25">
      <c r="T37435" s="110"/>
      <c r="AZ37435" s="111"/>
    </row>
    <row r="37436" spans="20:52" x14ac:dyDescent="0.25">
      <c r="T37436" s="110"/>
      <c r="AO37436" s="111"/>
      <c r="AP37436" s="111"/>
      <c r="AV37436" s="111"/>
    </row>
    <row r="37437" spans="20:52" x14ac:dyDescent="0.25">
      <c r="T37437" s="110"/>
      <c r="AJ37437" s="111"/>
      <c r="AO37437" s="111"/>
      <c r="AV37437" s="111"/>
    </row>
    <row r="37438" spans="20:52" x14ac:dyDescent="0.25">
      <c r="T37438" s="110"/>
      <c r="AJ37438" s="111"/>
      <c r="AV37438" s="111"/>
    </row>
    <row r="37439" spans="20:52" x14ac:dyDescent="0.25">
      <c r="T37439" s="110"/>
    </row>
    <row r="37440" spans="20:52" x14ac:dyDescent="0.25">
      <c r="T37440" s="110"/>
      <c r="AJ37440" s="111"/>
      <c r="AO37440" s="111"/>
      <c r="AP37440" s="111"/>
      <c r="AT37440" s="111"/>
      <c r="AV37440" s="111"/>
    </row>
    <row r="37441" spans="20:52" x14ac:dyDescent="0.25">
      <c r="T37441" s="110"/>
      <c r="AP37441" s="111"/>
    </row>
    <row r="37442" spans="20:52" x14ac:dyDescent="0.25">
      <c r="T37442" s="110"/>
      <c r="AJ37442" s="111"/>
      <c r="AO37442" s="111"/>
      <c r="AT37442" s="111"/>
      <c r="AV37442" s="111"/>
    </row>
    <row r="37443" spans="20:52" x14ac:dyDescent="0.25">
      <c r="T37443" s="110"/>
      <c r="AJ37443" s="111"/>
      <c r="AO37443" s="111"/>
      <c r="AP37443" s="111"/>
      <c r="AV37443" s="111"/>
    </row>
    <row r="37444" spans="20:52" x14ac:dyDescent="0.25">
      <c r="T37444" s="110"/>
    </row>
    <row r="37445" spans="20:52" x14ac:dyDescent="0.25">
      <c r="T37445" s="110"/>
    </row>
    <row r="37446" spans="20:52" x14ac:dyDescent="0.25">
      <c r="T37446" s="110"/>
    </row>
    <row r="37447" spans="20:52" x14ac:dyDescent="0.25">
      <c r="T37447" s="110"/>
      <c r="AJ37447" s="111"/>
      <c r="AO37447" s="111"/>
      <c r="AP37447" s="111"/>
    </row>
    <row r="37448" spans="20:52" x14ac:dyDescent="0.25">
      <c r="T37448" s="110"/>
      <c r="AJ37448" s="111"/>
      <c r="AO37448" s="111"/>
      <c r="AP37448" s="111"/>
      <c r="AV37448" s="111"/>
    </row>
    <row r="37449" spans="20:52" x14ac:dyDescent="0.25">
      <c r="T37449" s="110"/>
    </row>
    <row r="37450" spans="20:52" x14ac:dyDescent="0.25">
      <c r="T37450" s="110"/>
      <c r="AJ37450" s="111"/>
      <c r="AP37450" s="111"/>
      <c r="AV37450" s="111"/>
      <c r="AZ37450" s="111"/>
    </row>
    <row r="37451" spans="20:52" x14ac:dyDescent="0.25">
      <c r="T37451" s="110"/>
      <c r="AV37451" s="111"/>
      <c r="AZ37451" s="111"/>
    </row>
    <row r="37452" spans="20:52" x14ac:dyDescent="0.25">
      <c r="T37452" s="110"/>
    </row>
    <row r="37453" spans="20:52" x14ac:dyDescent="0.25">
      <c r="T37453" s="110"/>
      <c r="AJ37453" s="111"/>
      <c r="AP37453" s="111"/>
      <c r="AV37453" s="111"/>
    </row>
    <row r="37454" spans="20:52" x14ac:dyDescent="0.25">
      <c r="T37454" s="110"/>
      <c r="AO37454" s="111"/>
      <c r="AR37454" s="111"/>
      <c r="AV37454" s="111"/>
    </row>
    <row r="37455" spans="20:52" x14ac:dyDescent="0.25">
      <c r="T37455" s="110"/>
      <c r="AJ37455" s="111"/>
      <c r="AO37455" s="111"/>
      <c r="AV37455" s="111"/>
    </row>
    <row r="37456" spans="20:52" x14ac:dyDescent="0.25">
      <c r="T37456" s="110"/>
      <c r="AJ37456" s="111"/>
      <c r="AO37456" s="111"/>
      <c r="AV37456" s="111"/>
    </row>
    <row r="37457" spans="20:52" x14ac:dyDescent="0.25">
      <c r="T37457" s="110"/>
      <c r="AJ37457" s="111"/>
      <c r="AO37457" s="111"/>
      <c r="AV37457" s="111"/>
    </row>
    <row r="37458" spans="20:52" x14ac:dyDescent="0.25">
      <c r="T37458" s="110"/>
    </row>
    <row r="37459" spans="20:52" x14ac:dyDescent="0.25">
      <c r="T37459" s="110"/>
      <c r="AJ37459" s="111"/>
      <c r="AO37459" s="111"/>
      <c r="AP37459" s="111"/>
      <c r="AV37459" s="111"/>
    </row>
    <row r="37460" spans="20:52" x14ac:dyDescent="0.25">
      <c r="T37460" s="110"/>
      <c r="AJ37460" s="111"/>
      <c r="AO37460" s="111"/>
      <c r="AP37460" s="111"/>
      <c r="AT37460" s="111"/>
      <c r="AV37460" s="111"/>
    </row>
    <row r="37461" spans="20:52" x14ac:dyDescent="0.25">
      <c r="T37461" s="110"/>
      <c r="AJ37461" s="111"/>
      <c r="AO37461" s="111"/>
      <c r="AV37461" s="111"/>
    </row>
    <row r="37462" spans="20:52" x14ac:dyDescent="0.25">
      <c r="T37462" s="110"/>
      <c r="AJ37462" s="111"/>
      <c r="AO37462" s="111"/>
      <c r="AV37462" s="111"/>
    </row>
    <row r="37463" spans="20:52" x14ac:dyDescent="0.25">
      <c r="T37463" s="110"/>
    </row>
    <row r="37464" spans="20:52" x14ac:dyDescent="0.25">
      <c r="T37464" s="110"/>
      <c r="AJ37464" s="111"/>
      <c r="AO37464" s="111"/>
      <c r="AV37464" s="111"/>
    </row>
    <row r="37465" spans="20:52" x14ac:dyDescent="0.25">
      <c r="T37465" s="110"/>
    </row>
    <row r="37466" spans="20:52" x14ac:dyDescent="0.25">
      <c r="T37466" s="110"/>
    </row>
    <row r="37467" spans="20:52" x14ac:dyDescent="0.25">
      <c r="T37467" s="110"/>
    </row>
    <row r="37468" spans="20:52" x14ac:dyDescent="0.25">
      <c r="T37468" s="110"/>
      <c r="AJ37468" s="111"/>
      <c r="AO37468" s="111"/>
      <c r="AT37468" s="111"/>
    </row>
    <row r="37469" spans="20:52" x14ac:dyDescent="0.25">
      <c r="T37469" s="110"/>
      <c r="AV37469" s="111"/>
    </row>
    <row r="37470" spans="20:52" x14ac:dyDescent="0.25">
      <c r="T37470" s="110"/>
      <c r="AV37470" s="111"/>
    </row>
    <row r="37471" spans="20:52" x14ac:dyDescent="0.25">
      <c r="T37471" s="110"/>
      <c r="AO37471" s="111"/>
      <c r="AT37471" s="111"/>
      <c r="AV37471" s="111"/>
    </row>
    <row r="37472" spans="20:52" x14ac:dyDescent="0.25">
      <c r="T37472" s="110"/>
      <c r="AJ37472" s="111"/>
      <c r="AO37472" s="111"/>
      <c r="AV37472" s="111"/>
      <c r="AZ37472" s="111"/>
    </row>
    <row r="37473" spans="20:52" x14ac:dyDescent="0.25">
      <c r="T37473" s="110"/>
      <c r="AJ37473" s="111"/>
      <c r="AO37473" s="111"/>
      <c r="AV37473" s="111"/>
    </row>
    <row r="37474" spans="20:52" x14ac:dyDescent="0.25">
      <c r="T37474" s="110"/>
    </row>
    <row r="37475" spans="20:52" x14ac:dyDescent="0.25">
      <c r="T37475" s="110"/>
      <c r="AJ37475" s="111"/>
      <c r="AP37475" s="111"/>
      <c r="AV37475" s="111"/>
      <c r="AZ37475" s="111"/>
    </row>
    <row r="37476" spans="20:52" x14ac:dyDescent="0.25">
      <c r="T37476" s="110"/>
      <c r="AJ37476" s="111"/>
      <c r="AO37476" s="111"/>
      <c r="AV37476" s="111"/>
    </row>
    <row r="37477" spans="20:52" x14ac:dyDescent="0.25">
      <c r="T37477" s="110"/>
    </row>
    <row r="37478" spans="20:52" x14ac:dyDescent="0.25">
      <c r="T37478" s="110"/>
    </row>
    <row r="37479" spans="20:52" x14ac:dyDescent="0.25">
      <c r="T37479" s="110"/>
    </row>
    <row r="37480" spans="20:52" x14ac:dyDescent="0.25">
      <c r="T37480" s="110"/>
    </row>
    <row r="37481" spans="20:52" x14ac:dyDescent="0.25">
      <c r="T37481" s="110"/>
      <c r="AZ37481" s="111"/>
    </row>
    <row r="37482" spans="20:52" x14ac:dyDescent="0.25">
      <c r="T37482" s="110"/>
    </row>
    <row r="37483" spans="20:52" x14ac:dyDescent="0.25">
      <c r="T37483" s="110"/>
      <c r="AJ37483" s="111"/>
      <c r="AO37483" s="111"/>
      <c r="AV37483" s="111"/>
    </row>
    <row r="37484" spans="20:52" x14ac:dyDescent="0.25">
      <c r="T37484" s="110"/>
      <c r="AJ37484" s="111"/>
      <c r="AO37484" s="111"/>
      <c r="AP37484" s="111"/>
    </row>
    <row r="37485" spans="20:52" x14ac:dyDescent="0.25">
      <c r="T37485" s="110"/>
    </row>
    <row r="37486" spans="20:52" x14ac:dyDescent="0.25">
      <c r="T37486" s="110"/>
      <c r="AJ37486" s="111"/>
      <c r="AO37486" s="111"/>
      <c r="AP37486" s="111"/>
      <c r="AV37486" s="111"/>
      <c r="AZ37486" s="111"/>
    </row>
    <row r="37487" spans="20:52" x14ac:dyDescent="0.25">
      <c r="T37487" s="110"/>
      <c r="AJ37487" s="111"/>
      <c r="AO37487" s="111"/>
      <c r="AV37487" s="111"/>
    </row>
    <row r="37488" spans="20:52" x14ac:dyDescent="0.25">
      <c r="T37488" s="110"/>
      <c r="AJ37488" s="111"/>
      <c r="AO37488" s="111"/>
      <c r="AV37488" s="111"/>
    </row>
    <row r="37489" spans="20:52" x14ac:dyDescent="0.25">
      <c r="T37489" s="110"/>
    </row>
    <row r="37490" spans="20:52" x14ac:dyDescent="0.25">
      <c r="T37490" s="110"/>
    </row>
    <row r="37491" spans="20:52" x14ac:dyDescent="0.25">
      <c r="T37491" s="110"/>
      <c r="AJ37491" s="111"/>
      <c r="AO37491" s="111"/>
      <c r="AV37491" s="111"/>
    </row>
    <row r="37492" spans="20:52" x14ac:dyDescent="0.25">
      <c r="T37492" s="110"/>
    </row>
    <row r="37493" spans="20:52" x14ac:dyDescent="0.25">
      <c r="T37493" s="110"/>
      <c r="AJ37493" s="111"/>
      <c r="AO37493" s="111"/>
      <c r="AP37493" s="111"/>
      <c r="AR37493" s="111"/>
    </row>
    <row r="37494" spans="20:52" x14ac:dyDescent="0.25">
      <c r="T37494" s="110"/>
    </row>
    <row r="37495" spans="20:52" x14ac:dyDescent="0.25">
      <c r="T37495" s="110"/>
    </row>
    <row r="37496" spans="20:52" x14ac:dyDescent="0.25">
      <c r="T37496" s="110"/>
    </row>
    <row r="37497" spans="20:52" x14ac:dyDescent="0.25">
      <c r="T37497" s="110"/>
      <c r="AJ37497" s="111"/>
      <c r="AO37497" s="111"/>
      <c r="AT37497" s="111"/>
    </row>
    <row r="37498" spans="20:52" x14ac:dyDescent="0.25">
      <c r="T37498" s="110"/>
      <c r="AJ37498" s="111"/>
      <c r="AO37498" s="111"/>
      <c r="AP37498" s="111"/>
      <c r="AZ37498" s="111"/>
    </row>
    <row r="37499" spans="20:52" x14ac:dyDescent="0.25">
      <c r="T37499" s="110"/>
      <c r="AV37499" s="111"/>
    </row>
    <row r="37500" spans="20:52" x14ac:dyDescent="0.25">
      <c r="T37500" s="110"/>
      <c r="AJ37500" s="111"/>
      <c r="AO37500" s="111"/>
      <c r="AP37500" s="111"/>
      <c r="AT37500" s="111"/>
      <c r="AV37500" s="111"/>
    </row>
    <row r="37501" spans="20:52" x14ac:dyDescent="0.25">
      <c r="T37501" s="110"/>
      <c r="AJ37501" s="111"/>
      <c r="AO37501" s="111"/>
      <c r="AP37501" s="111"/>
    </row>
    <row r="37502" spans="20:52" x14ac:dyDescent="0.25">
      <c r="T37502" s="110"/>
    </row>
    <row r="37503" spans="20:52" x14ac:dyDescent="0.25">
      <c r="T37503" s="110"/>
    </row>
    <row r="37504" spans="20:52" x14ac:dyDescent="0.25">
      <c r="T37504" s="110"/>
      <c r="AP37504" s="111"/>
      <c r="AV37504" s="111"/>
    </row>
    <row r="37505" spans="20:52" x14ac:dyDescent="0.25">
      <c r="T37505" s="110"/>
      <c r="AV37505" s="111"/>
      <c r="AZ37505" s="111"/>
    </row>
    <row r="37506" spans="20:52" x14ac:dyDescent="0.25">
      <c r="T37506" s="110"/>
      <c r="AJ37506" s="111"/>
      <c r="AO37506" s="111"/>
      <c r="AP37506" s="111"/>
      <c r="AT37506" s="111"/>
      <c r="AV37506" s="111"/>
    </row>
    <row r="37507" spans="20:52" x14ac:dyDescent="0.25">
      <c r="T37507" s="110"/>
    </row>
    <row r="37508" spans="20:52" x14ac:dyDescent="0.25">
      <c r="T37508" s="110"/>
    </row>
    <row r="37509" spans="20:52" x14ac:dyDescent="0.25">
      <c r="T37509" s="110"/>
    </row>
    <row r="37510" spans="20:52" x14ac:dyDescent="0.25">
      <c r="T37510" s="110"/>
      <c r="AJ37510" s="111"/>
      <c r="AO37510" s="111"/>
      <c r="AV37510" s="111"/>
    </row>
    <row r="37511" spans="20:52" x14ac:dyDescent="0.25">
      <c r="T37511" s="110"/>
      <c r="AJ37511" s="111"/>
      <c r="AO37511" s="111"/>
      <c r="AP37511" s="111"/>
      <c r="AT37511" s="111"/>
      <c r="AV37511" s="111"/>
    </row>
    <row r="37512" spans="20:52" x14ac:dyDescent="0.25">
      <c r="T37512" s="110"/>
      <c r="AJ37512" s="111"/>
      <c r="AO37512" s="111"/>
      <c r="AP37512" s="111"/>
      <c r="AT37512" s="111"/>
      <c r="AV37512" s="111"/>
    </row>
    <row r="37513" spans="20:52" x14ac:dyDescent="0.25">
      <c r="T37513" s="110"/>
      <c r="AJ37513" s="111"/>
      <c r="AO37513" s="111"/>
      <c r="AT37513" s="111"/>
    </row>
    <row r="37514" spans="20:52" x14ac:dyDescent="0.25">
      <c r="T37514" s="110"/>
    </row>
    <row r="37515" spans="20:52" x14ac:dyDescent="0.25">
      <c r="T37515" s="110"/>
    </row>
    <row r="37516" spans="20:52" x14ac:dyDescent="0.25">
      <c r="T37516" s="110"/>
    </row>
    <row r="37517" spans="20:52" x14ac:dyDescent="0.25">
      <c r="T37517" s="110"/>
      <c r="AJ37517" s="111"/>
      <c r="AO37517" s="111"/>
      <c r="AP37517" s="111"/>
      <c r="AT37517" s="111"/>
      <c r="AV37517" s="111"/>
    </row>
    <row r="37518" spans="20:52" x14ac:dyDescent="0.25">
      <c r="T37518" s="110"/>
    </row>
    <row r="37519" spans="20:52" x14ac:dyDescent="0.25">
      <c r="T37519" s="110"/>
      <c r="AJ37519" s="111"/>
      <c r="AO37519" s="111"/>
      <c r="AP37519" s="111"/>
      <c r="AV37519" s="111"/>
    </row>
    <row r="37520" spans="20:52" x14ac:dyDescent="0.25">
      <c r="T37520" s="110"/>
      <c r="AO37520" s="111"/>
      <c r="AV37520" s="111"/>
    </row>
    <row r="37521" spans="20:52" x14ac:dyDescent="0.25">
      <c r="T37521" s="110"/>
      <c r="AJ37521" s="111"/>
      <c r="AO37521" s="111"/>
      <c r="AT37521" s="111"/>
    </row>
    <row r="37522" spans="20:52" x14ac:dyDescent="0.25">
      <c r="T37522" s="110"/>
    </row>
    <row r="37523" spans="20:52" x14ac:dyDescent="0.25">
      <c r="T37523" s="110"/>
      <c r="AJ37523" s="111"/>
      <c r="AO37523" s="111"/>
      <c r="AV37523" s="111"/>
    </row>
    <row r="37524" spans="20:52" x14ac:dyDescent="0.25">
      <c r="T37524" s="110"/>
    </row>
    <row r="37525" spans="20:52" x14ac:dyDescent="0.25">
      <c r="T37525" s="110"/>
      <c r="AV37525" s="111"/>
    </row>
    <row r="37526" spans="20:52" x14ac:dyDescent="0.25">
      <c r="T37526" s="110"/>
      <c r="AJ37526" s="111"/>
      <c r="AO37526" s="111"/>
      <c r="AP37526" s="111"/>
      <c r="AT37526" s="111"/>
      <c r="AV37526" s="111"/>
    </row>
    <row r="37527" spans="20:52" x14ac:dyDescent="0.25">
      <c r="T37527" s="110"/>
      <c r="AJ37527" s="111"/>
      <c r="AO37527" s="111"/>
      <c r="AP37527" s="111"/>
      <c r="AT37527" s="111"/>
      <c r="AV37527" s="111"/>
    </row>
    <row r="37528" spans="20:52" x14ac:dyDescent="0.25">
      <c r="T37528" s="110"/>
      <c r="AJ37528" s="111"/>
      <c r="AO37528" s="111"/>
      <c r="AT37528" s="111"/>
    </row>
    <row r="37529" spans="20:52" x14ac:dyDescent="0.25">
      <c r="T37529" s="110"/>
      <c r="AJ37529" s="111"/>
      <c r="AO37529" s="111"/>
      <c r="AP37529" s="111"/>
      <c r="AR37529" s="111"/>
      <c r="AT37529" s="111"/>
    </row>
    <row r="37530" spans="20:52" x14ac:dyDescent="0.25">
      <c r="T37530" s="110"/>
      <c r="AO37530" s="111"/>
      <c r="AP37530" s="111"/>
      <c r="AT37530" s="111"/>
      <c r="AV37530" s="111"/>
    </row>
    <row r="37531" spans="20:52" x14ac:dyDescent="0.25">
      <c r="T37531" s="110"/>
      <c r="AJ37531" s="111"/>
      <c r="AO37531" s="111"/>
      <c r="AV37531" s="111"/>
    </row>
    <row r="37532" spans="20:52" x14ac:dyDescent="0.25">
      <c r="T37532" s="110"/>
      <c r="AJ37532" s="111"/>
      <c r="AO37532" s="111"/>
      <c r="AP37532" s="111"/>
      <c r="AV37532" s="111"/>
    </row>
    <row r="37533" spans="20:52" x14ac:dyDescent="0.25">
      <c r="T37533" s="110"/>
      <c r="AJ37533" s="111"/>
      <c r="AO37533" s="111"/>
      <c r="AV37533" s="111"/>
      <c r="AZ37533" s="111"/>
    </row>
    <row r="37534" spans="20:52" x14ac:dyDescent="0.25">
      <c r="T37534" s="110"/>
      <c r="AJ37534" s="111"/>
      <c r="AO37534" s="111"/>
      <c r="AP37534" s="111"/>
      <c r="AT37534" s="111"/>
      <c r="AV37534" s="111"/>
    </row>
    <row r="37535" spans="20:52" x14ac:dyDescent="0.25">
      <c r="T37535" s="110"/>
      <c r="AJ37535" s="111"/>
      <c r="AO37535" s="111"/>
      <c r="AP37535" s="111"/>
      <c r="AT37535" s="111"/>
      <c r="AV37535" s="111"/>
    </row>
    <row r="37536" spans="20:52" x14ac:dyDescent="0.25">
      <c r="T37536" s="110"/>
    </row>
    <row r="37537" spans="20:52" x14ac:dyDescent="0.25">
      <c r="T37537" s="110"/>
    </row>
    <row r="37538" spans="20:52" x14ac:dyDescent="0.25">
      <c r="T37538" s="110"/>
      <c r="AJ37538" s="111"/>
      <c r="AO37538" s="111"/>
      <c r="AP37538" s="111"/>
      <c r="AT37538" s="111"/>
    </row>
    <row r="37539" spans="20:52" x14ac:dyDescent="0.25">
      <c r="T37539" s="110"/>
      <c r="AJ37539" s="111"/>
      <c r="AO37539" s="111"/>
      <c r="AT37539" s="111"/>
    </row>
    <row r="37540" spans="20:52" x14ac:dyDescent="0.25">
      <c r="T37540" s="110"/>
    </row>
    <row r="37541" spans="20:52" x14ac:dyDescent="0.25">
      <c r="T37541" s="110"/>
      <c r="AJ37541" s="111"/>
      <c r="AO37541" s="111"/>
      <c r="AV37541" s="111"/>
    </row>
    <row r="37542" spans="20:52" x14ac:dyDescent="0.25">
      <c r="T37542" s="110"/>
    </row>
    <row r="37543" spans="20:52" x14ac:dyDescent="0.25">
      <c r="T37543" s="110"/>
      <c r="AP37543" s="111"/>
      <c r="AV37543" s="111"/>
    </row>
    <row r="37544" spans="20:52" x14ac:dyDescent="0.25">
      <c r="T37544" s="110"/>
      <c r="AJ37544" s="111"/>
      <c r="AO37544" s="111"/>
      <c r="AV37544" s="111"/>
      <c r="AZ37544" s="111"/>
    </row>
    <row r="37545" spans="20:52" x14ac:dyDescent="0.25">
      <c r="T37545" s="110"/>
    </row>
    <row r="37546" spans="20:52" x14ac:dyDescent="0.25">
      <c r="T37546" s="110"/>
      <c r="AJ37546" s="111"/>
      <c r="AO37546" s="111"/>
      <c r="AV37546" s="111"/>
    </row>
    <row r="37547" spans="20:52" x14ac:dyDescent="0.25">
      <c r="T37547" s="110"/>
      <c r="AJ37547" s="111"/>
      <c r="AO37547" s="111"/>
    </row>
    <row r="37548" spans="20:52" x14ac:dyDescent="0.25">
      <c r="T37548" s="110"/>
    </row>
    <row r="37549" spans="20:52" x14ac:dyDescent="0.25">
      <c r="T37549" s="110"/>
      <c r="AJ37549" s="111"/>
      <c r="AO37549" s="111"/>
      <c r="AV37549" s="111"/>
    </row>
    <row r="37550" spans="20:52" x14ac:dyDescent="0.25">
      <c r="T37550" s="110"/>
    </row>
    <row r="37551" spans="20:52" x14ac:dyDescent="0.25">
      <c r="T37551" s="110"/>
      <c r="AJ37551" s="111"/>
      <c r="AO37551" s="111"/>
      <c r="AV37551" s="111"/>
    </row>
    <row r="37552" spans="20:52" x14ac:dyDescent="0.25">
      <c r="T37552" s="110"/>
      <c r="AJ37552" s="111"/>
      <c r="AO37552" s="111"/>
      <c r="AP37552" s="111"/>
      <c r="AT37552" s="111"/>
      <c r="AV37552" s="111"/>
    </row>
    <row r="37553" spans="20:52" x14ac:dyDescent="0.25">
      <c r="T37553" s="110"/>
    </row>
    <row r="37554" spans="20:52" x14ac:dyDescent="0.25">
      <c r="T37554" s="110"/>
    </row>
    <row r="37555" spans="20:52" x14ac:dyDescent="0.25">
      <c r="T37555" s="110"/>
      <c r="AJ37555" s="111"/>
      <c r="AO37555" s="111"/>
      <c r="AP37555" s="111"/>
      <c r="AT37555" s="111"/>
      <c r="AV37555" s="111"/>
    </row>
    <row r="37556" spans="20:52" x14ac:dyDescent="0.25">
      <c r="T37556" s="110"/>
      <c r="AJ37556" s="111"/>
      <c r="AO37556" s="111"/>
      <c r="AP37556" s="111"/>
      <c r="AT37556" s="111"/>
      <c r="AV37556" s="111"/>
    </row>
    <row r="37557" spans="20:52" x14ac:dyDescent="0.25">
      <c r="T37557" s="110"/>
    </row>
    <row r="37558" spans="20:52" x14ac:dyDescent="0.25">
      <c r="T37558" s="110"/>
      <c r="AJ37558" s="111"/>
      <c r="AO37558" s="111"/>
      <c r="AT37558" s="111"/>
    </row>
    <row r="37559" spans="20:52" x14ac:dyDescent="0.25">
      <c r="T37559" s="110"/>
      <c r="AJ37559" s="111"/>
      <c r="AO37559" s="111"/>
      <c r="AP37559" s="111"/>
      <c r="AV37559" s="111"/>
    </row>
    <row r="37560" spans="20:52" x14ac:dyDescent="0.25">
      <c r="T37560" s="110"/>
      <c r="AJ37560" s="111"/>
      <c r="AO37560" s="111"/>
      <c r="AP37560" s="111"/>
      <c r="AT37560" s="111"/>
      <c r="AV37560" s="111"/>
    </row>
    <row r="37561" spans="20:52" x14ac:dyDescent="0.25">
      <c r="T37561" s="110"/>
      <c r="AJ37561" s="111"/>
      <c r="AO37561" s="111"/>
    </row>
    <row r="37562" spans="20:52" x14ac:dyDescent="0.25">
      <c r="T37562" s="110"/>
      <c r="AZ37562" s="111"/>
    </row>
    <row r="37563" spans="20:52" x14ac:dyDescent="0.25">
      <c r="T37563" s="110"/>
    </row>
    <row r="37564" spans="20:52" x14ac:dyDescent="0.25">
      <c r="T37564" s="110"/>
      <c r="AJ37564" s="111"/>
      <c r="AO37564" s="111"/>
      <c r="AP37564" s="111"/>
      <c r="AT37564" s="111"/>
    </row>
    <row r="37565" spans="20:52" x14ac:dyDescent="0.25">
      <c r="T37565" s="110"/>
      <c r="AO37565" s="111"/>
      <c r="AP37565" s="111"/>
      <c r="AV37565" s="111"/>
    </row>
    <row r="37566" spans="20:52" x14ac:dyDescent="0.25">
      <c r="T37566" s="110"/>
      <c r="AJ37566" s="111"/>
      <c r="AO37566" s="111"/>
      <c r="AP37566" s="111"/>
      <c r="AT37566" s="111"/>
      <c r="AV37566" s="111"/>
    </row>
    <row r="37567" spans="20:52" x14ac:dyDescent="0.25">
      <c r="T37567" s="110"/>
      <c r="AJ37567" s="111"/>
      <c r="AO37567" s="111"/>
      <c r="AV37567" s="111"/>
    </row>
    <row r="37568" spans="20:52" x14ac:dyDescent="0.25">
      <c r="T37568" s="110"/>
      <c r="AJ37568" s="111"/>
      <c r="AO37568" s="111"/>
      <c r="AP37568" s="111"/>
      <c r="AV37568" s="111"/>
    </row>
    <row r="37569" spans="20:52" x14ac:dyDescent="0.25">
      <c r="T37569" s="110"/>
      <c r="AJ37569" s="111"/>
      <c r="AO37569" s="111"/>
      <c r="AP37569" s="111"/>
      <c r="AT37569" s="111"/>
      <c r="AV37569" s="111"/>
    </row>
    <row r="37570" spans="20:52" x14ac:dyDescent="0.25">
      <c r="T37570" s="110"/>
      <c r="AO37570" s="111"/>
      <c r="AP37570" s="111"/>
      <c r="AV37570" s="111"/>
    </row>
    <row r="37571" spans="20:52" x14ac:dyDescent="0.25">
      <c r="T37571" s="110"/>
    </row>
    <row r="37572" spans="20:52" x14ac:dyDescent="0.25">
      <c r="T37572" s="110"/>
      <c r="AJ37572" s="111"/>
      <c r="AO37572" s="111"/>
      <c r="AP37572" s="111"/>
      <c r="AR37572" s="111"/>
      <c r="AT37572" s="111"/>
      <c r="AV37572" s="111"/>
    </row>
    <row r="37573" spans="20:52" x14ac:dyDescent="0.25">
      <c r="T37573" s="110"/>
      <c r="AJ37573" s="111"/>
      <c r="AO37573" s="111"/>
      <c r="AP37573" s="111"/>
      <c r="AT37573" s="111"/>
      <c r="AV37573" s="111"/>
    </row>
    <row r="37574" spans="20:52" x14ac:dyDescent="0.25">
      <c r="T37574" s="110"/>
      <c r="AV37574" s="111"/>
    </row>
    <row r="37575" spans="20:52" x14ac:dyDescent="0.25">
      <c r="T37575" s="110"/>
      <c r="AJ37575" s="111"/>
      <c r="AO37575" s="111"/>
      <c r="AP37575" s="111"/>
      <c r="AT37575" s="111"/>
      <c r="AV37575" s="111"/>
    </row>
    <row r="37576" spans="20:52" x14ac:dyDescent="0.25">
      <c r="T37576" s="110"/>
      <c r="AO37576" s="111"/>
      <c r="AP37576" s="111"/>
      <c r="AR37576" s="111"/>
    </row>
    <row r="37577" spans="20:52" x14ac:dyDescent="0.25">
      <c r="T37577" s="110"/>
      <c r="AJ37577" s="111"/>
      <c r="AO37577" s="111"/>
      <c r="AR37577" s="111"/>
      <c r="AT37577" s="111"/>
    </row>
    <row r="37578" spans="20:52" x14ac:dyDescent="0.25">
      <c r="T37578" s="110"/>
      <c r="AJ37578" s="111"/>
      <c r="AO37578" s="111"/>
      <c r="AR37578" s="111"/>
      <c r="AT37578" s="111"/>
      <c r="AV37578" s="111"/>
    </row>
    <row r="37579" spans="20:52" x14ac:dyDescent="0.25">
      <c r="T37579" s="110"/>
      <c r="AJ37579" s="111"/>
      <c r="AO37579" s="111"/>
      <c r="AV37579" s="111"/>
    </row>
    <row r="37580" spans="20:52" x14ac:dyDescent="0.25">
      <c r="T37580" s="110"/>
    </row>
    <row r="37581" spans="20:52" x14ac:dyDescent="0.25">
      <c r="T37581" s="110"/>
      <c r="AJ37581" s="111"/>
      <c r="AO37581" s="111"/>
      <c r="AP37581" s="111"/>
      <c r="AT37581" s="111"/>
      <c r="AV37581" s="111"/>
    </row>
    <row r="37582" spans="20:52" x14ac:dyDescent="0.25">
      <c r="T37582" s="110"/>
      <c r="AJ37582" s="111"/>
      <c r="AO37582" s="111"/>
      <c r="AP37582" s="111"/>
      <c r="AT37582" s="111"/>
      <c r="AV37582" s="111"/>
    </row>
    <row r="37583" spans="20:52" x14ac:dyDescent="0.25">
      <c r="T37583" s="110"/>
      <c r="AJ37583" s="111"/>
      <c r="AO37583" s="111"/>
      <c r="AV37583" s="111"/>
      <c r="AZ37583" s="111"/>
    </row>
    <row r="37584" spans="20:52" x14ac:dyDescent="0.25">
      <c r="T37584" s="110"/>
      <c r="AJ37584" s="111"/>
      <c r="AO37584" s="111"/>
    </row>
    <row r="37585" spans="20:52" x14ac:dyDescent="0.25">
      <c r="T37585" s="110"/>
      <c r="AJ37585" s="111"/>
      <c r="AO37585" s="111"/>
      <c r="AV37585" s="111"/>
    </row>
    <row r="37586" spans="20:52" x14ac:dyDescent="0.25">
      <c r="T37586" s="110"/>
      <c r="AJ37586" s="111"/>
      <c r="AO37586" s="111"/>
    </row>
    <row r="37587" spans="20:52" x14ac:dyDescent="0.25">
      <c r="T37587" s="110"/>
      <c r="AJ37587" s="111"/>
      <c r="AO37587" s="111"/>
      <c r="AT37587" s="111"/>
    </row>
    <row r="37588" spans="20:52" x14ac:dyDescent="0.25">
      <c r="T37588" s="110"/>
      <c r="AJ37588" s="111"/>
      <c r="AO37588" s="111"/>
    </row>
    <row r="37589" spans="20:52" x14ac:dyDescent="0.25">
      <c r="T37589" s="110"/>
      <c r="AJ37589" s="111"/>
      <c r="AO37589" s="111"/>
      <c r="AV37589" s="111"/>
    </row>
    <row r="37590" spans="20:52" x14ac:dyDescent="0.25">
      <c r="T37590" s="110"/>
      <c r="AJ37590" s="111"/>
      <c r="AO37590" s="111"/>
      <c r="AP37590" s="111"/>
      <c r="AT37590" s="111"/>
      <c r="AV37590" s="111"/>
    </row>
    <row r="37591" spans="20:52" x14ac:dyDescent="0.25">
      <c r="T37591" s="110"/>
    </row>
    <row r="37592" spans="20:52" x14ac:dyDescent="0.25">
      <c r="T37592" s="110"/>
      <c r="AJ37592" s="111"/>
      <c r="AO37592" s="111"/>
      <c r="AV37592" s="111"/>
    </row>
    <row r="37593" spans="20:52" x14ac:dyDescent="0.25">
      <c r="T37593" s="110"/>
    </row>
    <row r="37594" spans="20:52" x14ac:dyDescent="0.25">
      <c r="T37594" s="110"/>
      <c r="AJ37594" s="111"/>
      <c r="AO37594" s="111"/>
      <c r="AP37594" s="111"/>
      <c r="AT37594" s="111"/>
      <c r="AV37594" s="111"/>
    </row>
    <row r="37595" spans="20:52" x14ac:dyDescent="0.25">
      <c r="T37595" s="110"/>
      <c r="AJ37595" s="111"/>
      <c r="AO37595" s="111"/>
      <c r="AP37595" s="111"/>
      <c r="AT37595" s="111"/>
      <c r="AV37595" s="111"/>
      <c r="AZ37595" s="111"/>
    </row>
    <row r="37596" spans="20:52" x14ac:dyDescent="0.25">
      <c r="T37596" s="110"/>
      <c r="AO37596" s="111"/>
      <c r="AP37596" s="111"/>
      <c r="AV37596" s="111"/>
    </row>
    <row r="37597" spans="20:52" x14ac:dyDescent="0.25">
      <c r="T37597" s="110"/>
    </row>
    <row r="37598" spans="20:52" x14ac:dyDescent="0.25">
      <c r="T37598" s="110"/>
      <c r="AP37598" s="111"/>
    </row>
    <row r="37599" spans="20:52" x14ac:dyDescent="0.25">
      <c r="T37599" s="110"/>
      <c r="AJ37599" s="111"/>
      <c r="AO37599" s="111"/>
      <c r="AT37599" s="111"/>
      <c r="AV37599" s="111"/>
    </row>
    <row r="37600" spans="20:52" x14ac:dyDescent="0.25">
      <c r="T37600" s="110"/>
      <c r="AJ37600" s="111"/>
      <c r="AO37600" s="111"/>
      <c r="AP37600" s="111"/>
    </row>
    <row r="37601" spans="20:48" x14ac:dyDescent="0.25">
      <c r="T37601" s="110"/>
      <c r="AJ37601" s="111"/>
      <c r="AO37601" s="111"/>
      <c r="AV37601" s="111"/>
    </row>
    <row r="37602" spans="20:48" x14ac:dyDescent="0.25">
      <c r="T37602" s="110"/>
      <c r="AJ37602" s="111"/>
      <c r="AO37602" s="111"/>
      <c r="AP37602" s="111"/>
      <c r="AT37602" s="111"/>
      <c r="AV37602" s="111"/>
    </row>
    <row r="37603" spans="20:48" x14ac:dyDescent="0.25">
      <c r="T37603" s="110"/>
      <c r="AJ37603" s="111"/>
      <c r="AO37603" s="111"/>
      <c r="AP37603" s="111"/>
      <c r="AT37603" s="111"/>
      <c r="AV37603" s="111"/>
    </row>
    <row r="37604" spans="20:48" x14ac:dyDescent="0.25">
      <c r="T37604" s="110"/>
      <c r="AJ37604" s="111"/>
      <c r="AO37604" s="111"/>
      <c r="AP37604" s="111"/>
      <c r="AT37604" s="111"/>
      <c r="AV37604" s="111"/>
    </row>
    <row r="37605" spans="20:48" x14ac:dyDescent="0.25">
      <c r="T37605" s="110"/>
      <c r="AJ37605" s="111"/>
      <c r="AO37605" s="111"/>
      <c r="AP37605" s="111"/>
      <c r="AT37605" s="111"/>
      <c r="AV37605" s="111"/>
    </row>
    <row r="37606" spans="20:48" x14ac:dyDescent="0.25">
      <c r="T37606" s="110"/>
      <c r="AJ37606" s="111"/>
      <c r="AO37606" s="111"/>
      <c r="AP37606" s="111"/>
      <c r="AT37606" s="111"/>
    </row>
    <row r="37607" spans="20:48" x14ac:dyDescent="0.25">
      <c r="T37607" s="110"/>
      <c r="AJ37607" s="111"/>
      <c r="AO37607" s="111"/>
      <c r="AP37607" s="111"/>
      <c r="AT37607" s="111"/>
      <c r="AV37607" s="111"/>
    </row>
    <row r="37608" spans="20:48" x14ac:dyDescent="0.25">
      <c r="T37608" s="110"/>
      <c r="AJ37608" s="111"/>
      <c r="AP37608" s="111"/>
      <c r="AT37608" s="111"/>
      <c r="AV37608" s="111"/>
    </row>
    <row r="37609" spans="20:48" x14ac:dyDescent="0.25">
      <c r="T37609" s="110"/>
      <c r="AJ37609" s="111"/>
      <c r="AO37609" s="111"/>
      <c r="AV37609" s="111"/>
    </row>
    <row r="37610" spans="20:48" x14ac:dyDescent="0.25">
      <c r="T37610" s="110"/>
      <c r="AJ37610" s="111"/>
      <c r="AO37610" s="111"/>
      <c r="AV37610" s="111"/>
    </row>
    <row r="37611" spans="20:48" x14ac:dyDescent="0.25">
      <c r="T37611" s="110"/>
      <c r="AJ37611" s="111"/>
      <c r="AO37611" s="111"/>
      <c r="AP37611" s="111"/>
      <c r="AT37611" s="111"/>
    </row>
    <row r="37612" spans="20:48" x14ac:dyDescent="0.25">
      <c r="T37612" s="110"/>
      <c r="AP37612" s="111"/>
      <c r="AV37612" s="111"/>
    </row>
    <row r="37613" spans="20:48" x14ac:dyDescent="0.25">
      <c r="T37613" s="110"/>
      <c r="AJ37613" s="111"/>
      <c r="AO37613" s="111"/>
      <c r="AT37613" s="111"/>
    </row>
    <row r="37614" spans="20:48" x14ac:dyDescent="0.25">
      <c r="T37614" s="110"/>
    </row>
    <row r="37615" spans="20:48" x14ac:dyDescent="0.25">
      <c r="T37615" s="110"/>
    </row>
    <row r="37616" spans="20:48" x14ac:dyDescent="0.25">
      <c r="T37616" s="110"/>
      <c r="AJ37616" s="111"/>
      <c r="AO37616" s="111"/>
      <c r="AP37616" s="111"/>
      <c r="AT37616" s="111"/>
    </row>
    <row r="37617" spans="20:52" x14ac:dyDescent="0.25">
      <c r="T37617" s="110"/>
      <c r="AJ37617" s="111"/>
      <c r="AO37617" s="111"/>
      <c r="AP37617" s="111"/>
      <c r="AT37617" s="111"/>
    </row>
    <row r="37618" spans="20:52" x14ac:dyDescent="0.25">
      <c r="T37618" s="110"/>
      <c r="AJ37618" s="111"/>
      <c r="AO37618" s="111"/>
      <c r="AP37618" s="111"/>
      <c r="AV37618" s="111"/>
    </row>
    <row r="37619" spans="20:52" x14ac:dyDescent="0.25">
      <c r="T37619" s="110"/>
      <c r="AJ37619" s="111"/>
      <c r="AO37619" s="111"/>
      <c r="AP37619" s="111"/>
      <c r="AV37619" s="111"/>
      <c r="AZ37619" s="111"/>
    </row>
    <row r="37620" spans="20:52" x14ac:dyDescent="0.25">
      <c r="T37620" s="110"/>
      <c r="AJ37620" s="111"/>
      <c r="AO37620" s="111"/>
      <c r="AP37620" s="111"/>
      <c r="AT37620" s="111"/>
      <c r="AV37620" s="111"/>
    </row>
    <row r="37621" spans="20:52" x14ac:dyDescent="0.25">
      <c r="T37621" s="110"/>
      <c r="AJ37621" s="111"/>
      <c r="AO37621" s="111"/>
      <c r="AT37621" s="111"/>
    </row>
    <row r="37622" spans="20:52" x14ac:dyDescent="0.25">
      <c r="T37622" s="110"/>
      <c r="AJ37622" s="111"/>
      <c r="AO37622" s="111"/>
      <c r="AP37622" s="111"/>
      <c r="AV37622" s="111"/>
    </row>
    <row r="37623" spans="20:52" x14ac:dyDescent="0.25">
      <c r="T37623" s="110"/>
      <c r="AJ37623" s="111"/>
      <c r="AO37623" s="111"/>
      <c r="AV37623" s="111"/>
    </row>
    <row r="37624" spans="20:52" x14ac:dyDescent="0.25">
      <c r="T37624" s="110"/>
      <c r="AJ37624" s="111"/>
      <c r="AO37624" s="111"/>
      <c r="AV37624" s="111"/>
    </row>
    <row r="37625" spans="20:52" x14ac:dyDescent="0.25">
      <c r="T37625" s="110"/>
      <c r="AJ37625" s="111"/>
      <c r="AO37625" s="111"/>
      <c r="AV37625" s="111"/>
    </row>
    <row r="37626" spans="20:52" x14ac:dyDescent="0.25">
      <c r="T37626" s="110"/>
      <c r="AJ37626" s="111"/>
      <c r="AO37626" s="111"/>
      <c r="AP37626" s="111"/>
      <c r="AR37626" s="111"/>
      <c r="AT37626" s="111"/>
      <c r="AV37626" s="111"/>
    </row>
    <row r="37627" spans="20:52" x14ac:dyDescent="0.25">
      <c r="T37627" s="110"/>
      <c r="AO37627" s="111"/>
      <c r="AV37627" s="111"/>
    </row>
    <row r="37628" spans="20:52" x14ac:dyDescent="0.25">
      <c r="T37628" s="110"/>
      <c r="AJ37628" s="111"/>
      <c r="AP37628" s="111"/>
      <c r="AV37628" s="111"/>
    </row>
    <row r="37629" spans="20:52" x14ac:dyDescent="0.25">
      <c r="T37629" s="110"/>
      <c r="AJ37629" s="111"/>
      <c r="AO37629" s="111"/>
      <c r="AP37629" s="111"/>
      <c r="AR37629" s="111"/>
      <c r="AV37629" s="111"/>
    </row>
    <row r="37630" spans="20:52" x14ac:dyDescent="0.25">
      <c r="T37630" s="110"/>
      <c r="AJ37630" s="111"/>
      <c r="AO37630" s="111"/>
      <c r="AP37630" s="111"/>
    </row>
    <row r="37631" spans="20:52" x14ac:dyDescent="0.25">
      <c r="T37631" s="110"/>
      <c r="AJ37631" s="111"/>
      <c r="AO37631" s="111"/>
      <c r="AR37631" s="111"/>
      <c r="AT37631" s="111"/>
    </row>
    <row r="37632" spans="20:52" x14ac:dyDescent="0.25">
      <c r="T37632" s="110"/>
      <c r="AJ37632" s="111"/>
      <c r="AO37632" s="111"/>
      <c r="AP37632" s="111"/>
      <c r="AT37632" s="111"/>
      <c r="AV37632" s="111"/>
    </row>
    <row r="37633" spans="20:52" x14ac:dyDescent="0.25">
      <c r="T37633" s="110"/>
      <c r="AV37633" s="111"/>
    </row>
    <row r="37634" spans="20:52" x14ac:dyDescent="0.25">
      <c r="T37634" s="110"/>
      <c r="AJ37634" s="111"/>
      <c r="AO37634" s="111"/>
      <c r="AV37634" s="111"/>
    </row>
    <row r="37635" spans="20:52" x14ac:dyDescent="0.25">
      <c r="T37635" s="110"/>
      <c r="AJ37635" s="111"/>
      <c r="AO37635" s="111"/>
      <c r="AV37635" s="111"/>
    </row>
    <row r="37636" spans="20:52" x14ac:dyDescent="0.25">
      <c r="T37636" s="110"/>
    </row>
    <row r="37637" spans="20:52" x14ac:dyDescent="0.25">
      <c r="T37637" s="110"/>
      <c r="AJ37637" s="111"/>
      <c r="AO37637" s="111"/>
      <c r="AP37637" s="111"/>
      <c r="AV37637" s="111"/>
    </row>
    <row r="37638" spans="20:52" x14ac:dyDescent="0.25">
      <c r="T37638" s="110"/>
    </row>
    <row r="37639" spans="20:52" x14ac:dyDescent="0.25">
      <c r="T37639" s="110"/>
      <c r="AJ37639" s="111"/>
      <c r="AO37639" s="111"/>
      <c r="AP37639" s="111"/>
      <c r="AT37639" s="111"/>
      <c r="AV37639" s="111"/>
      <c r="AZ37639" s="111"/>
    </row>
    <row r="37640" spans="20:52" x14ac:dyDescent="0.25">
      <c r="T37640" s="110"/>
      <c r="AJ37640" s="111"/>
      <c r="AO37640" s="111"/>
      <c r="AR37640" s="111"/>
      <c r="AV37640" s="111"/>
    </row>
    <row r="37641" spans="20:52" x14ac:dyDescent="0.25">
      <c r="T37641" s="110"/>
      <c r="AO37641" s="111"/>
      <c r="AP37641" s="111"/>
      <c r="AT37641" s="111"/>
      <c r="AV37641" s="111"/>
    </row>
    <row r="37642" spans="20:52" x14ac:dyDescent="0.25">
      <c r="T37642" s="110"/>
    </row>
    <row r="37643" spans="20:52" x14ac:dyDescent="0.25">
      <c r="T37643" s="110"/>
    </row>
    <row r="37644" spans="20:52" x14ac:dyDescent="0.25">
      <c r="T37644" s="110"/>
    </row>
    <row r="37645" spans="20:52" x14ac:dyDescent="0.25">
      <c r="T37645" s="110"/>
      <c r="AJ37645" s="111"/>
      <c r="AO37645" s="111"/>
      <c r="AP37645" s="111"/>
      <c r="AV37645" s="111"/>
    </row>
    <row r="37646" spans="20:52" x14ac:dyDescent="0.25">
      <c r="T37646" s="110"/>
    </row>
    <row r="37647" spans="20:52" x14ac:dyDescent="0.25">
      <c r="T37647" s="110"/>
      <c r="AJ37647" s="111"/>
      <c r="AO37647" s="111"/>
      <c r="AV37647" s="111"/>
    </row>
    <row r="37648" spans="20:52" x14ac:dyDescent="0.25">
      <c r="T37648" s="110"/>
      <c r="AJ37648" s="111"/>
      <c r="AO37648" s="111"/>
      <c r="AR37648" s="111"/>
      <c r="AT37648" s="111"/>
      <c r="AV37648" s="111"/>
    </row>
    <row r="37649" spans="20:52" x14ac:dyDescent="0.25">
      <c r="T37649" s="110"/>
      <c r="AJ37649" s="111"/>
      <c r="AO37649" s="111"/>
      <c r="AP37649" s="111"/>
      <c r="AT37649" s="111"/>
    </row>
    <row r="37650" spans="20:52" x14ac:dyDescent="0.25">
      <c r="T37650" s="110"/>
      <c r="AJ37650" s="111"/>
      <c r="AO37650" s="111"/>
      <c r="AV37650" s="111"/>
    </row>
    <row r="37651" spans="20:52" x14ac:dyDescent="0.25">
      <c r="T37651" s="110"/>
      <c r="AJ37651" s="111"/>
      <c r="AO37651" s="111"/>
      <c r="AR37651" s="111"/>
      <c r="AT37651" s="111"/>
      <c r="AV37651" s="111"/>
    </row>
    <row r="37652" spans="20:52" x14ac:dyDescent="0.25">
      <c r="T37652" s="110"/>
      <c r="AJ37652" s="111"/>
      <c r="AO37652" s="111"/>
      <c r="AP37652" s="111"/>
      <c r="AV37652" s="111"/>
    </row>
    <row r="37653" spans="20:52" x14ac:dyDescent="0.25">
      <c r="T37653" s="110"/>
    </row>
    <row r="37654" spans="20:52" x14ac:dyDescent="0.25">
      <c r="T37654" s="110"/>
    </row>
    <row r="37655" spans="20:52" x14ac:dyDescent="0.25">
      <c r="T37655" s="110"/>
    </row>
    <row r="37656" spans="20:52" x14ac:dyDescent="0.25">
      <c r="T37656" s="110"/>
      <c r="AJ37656" s="111"/>
      <c r="AO37656" s="111"/>
      <c r="AV37656" s="111"/>
    </row>
    <row r="37657" spans="20:52" x14ac:dyDescent="0.25">
      <c r="T37657" s="110"/>
      <c r="AJ37657" s="111"/>
      <c r="AP37657" s="111"/>
      <c r="AZ37657" s="111"/>
    </row>
    <row r="37658" spans="20:52" x14ac:dyDescent="0.25">
      <c r="T37658" s="110"/>
      <c r="AJ37658" s="111"/>
      <c r="AO37658" s="111"/>
      <c r="AP37658" s="111"/>
      <c r="AT37658" s="111"/>
      <c r="AV37658" s="111"/>
    </row>
    <row r="37659" spans="20:52" x14ac:dyDescent="0.25">
      <c r="T37659" s="110"/>
      <c r="AJ37659" s="111"/>
      <c r="AO37659" s="111"/>
      <c r="AV37659" s="111"/>
    </row>
    <row r="37660" spans="20:52" x14ac:dyDescent="0.25">
      <c r="T37660" s="110"/>
      <c r="AJ37660" s="111"/>
      <c r="AO37660" s="111"/>
      <c r="AP37660" s="111"/>
      <c r="AT37660" s="111"/>
      <c r="AV37660" s="111"/>
    </row>
    <row r="37661" spans="20:52" x14ac:dyDescent="0.25">
      <c r="T37661" s="110"/>
      <c r="AJ37661" s="111"/>
      <c r="AO37661" s="111"/>
      <c r="AT37661" s="111"/>
    </row>
    <row r="37662" spans="20:52" x14ac:dyDescent="0.25">
      <c r="T37662" s="110"/>
      <c r="AV37662" s="111"/>
    </row>
    <row r="37663" spans="20:52" x14ac:dyDescent="0.25">
      <c r="T37663" s="110"/>
    </row>
    <row r="37664" spans="20:52" x14ac:dyDescent="0.25">
      <c r="T37664" s="110"/>
      <c r="AP37664" s="111"/>
    </row>
    <row r="37665" spans="20:52" x14ac:dyDescent="0.25">
      <c r="T37665" s="110"/>
      <c r="AJ37665" s="111"/>
      <c r="AO37665" s="111"/>
      <c r="AP37665" s="111"/>
      <c r="AT37665" s="111"/>
      <c r="AV37665" s="111"/>
    </row>
    <row r="37666" spans="20:52" x14ac:dyDescent="0.25">
      <c r="T37666" s="110"/>
      <c r="AJ37666" s="111"/>
      <c r="AO37666" s="111"/>
      <c r="AP37666" s="111"/>
      <c r="AT37666" s="111"/>
      <c r="AV37666" s="111"/>
    </row>
    <row r="37667" spans="20:52" x14ac:dyDescent="0.25">
      <c r="T37667" s="110"/>
      <c r="AJ37667" s="111"/>
      <c r="AO37667" s="111"/>
      <c r="AV37667" s="111"/>
    </row>
    <row r="37668" spans="20:52" x14ac:dyDescent="0.25">
      <c r="T37668" s="110"/>
      <c r="AJ37668" s="111"/>
      <c r="AO37668" s="111"/>
      <c r="AT37668" s="111"/>
      <c r="AV37668" s="111"/>
    </row>
    <row r="37669" spans="20:52" x14ac:dyDescent="0.25">
      <c r="T37669" s="110"/>
      <c r="AJ37669" s="111"/>
      <c r="AO37669" s="111"/>
      <c r="AR37669" s="111"/>
      <c r="AV37669" s="111"/>
    </row>
    <row r="37670" spans="20:52" x14ac:dyDescent="0.25">
      <c r="T37670" s="110"/>
    </row>
    <row r="37671" spans="20:52" x14ac:dyDescent="0.25">
      <c r="T37671" s="110"/>
      <c r="AJ37671" s="111"/>
      <c r="AO37671" s="111"/>
      <c r="AP37671" s="111"/>
      <c r="AV37671" s="111"/>
      <c r="AZ37671" s="111"/>
    </row>
    <row r="37672" spans="20:52" x14ac:dyDescent="0.25">
      <c r="T37672" s="110"/>
      <c r="AV37672" s="111"/>
    </row>
    <row r="37673" spans="20:52" x14ac:dyDescent="0.25">
      <c r="T37673" s="110"/>
      <c r="AV37673" s="111"/>
    </row>
    <row r="37674" spans="20:52" x14ac:dyDescent="0.25">
      <c r="T37674" s="110"/>
      <c r="AJ37674" s="111"/>
    </row>
    <row r="37675" spans="20:52" x14ac:dyDescent="0.25">
      <c r="T37675" s="110"/>
      <c r="AJ37675" s="111"/>
      <c r="AO37675" s="111"/>
      <c r="AV37675" s="111"/>
    </row>
    <row r="37676" spans="20:52" x14ac:dyDescent="0.25">
      <c r="T37676" s="110"/>
      <c r="AV37676" s="111"/>
    </row>
    <row r="37677" spans="20:52" x14ac:dyDescent="0.25">
      <c r="T37677" s="110"/>
      <c r="AV37677" s="111"/>
      <c r="AZ37677" s="111"/>
    </row>
    <row r="37678" spans="20:52" x14ac:dyDescent="0.25">
      <c r="T37678" s="110"/>
      <c r="AJ37678" s="111"/>
      <c r="AO37678" s="111"/>
      <c r="AZ37678" s="111"/>
    </row>
    <row r="37679" spans="20:52" x14ac:dyDescent="0.25">
      <c r="T37679" s="110"/>
    </row>
    <row r="37680" spans="20:52" x14ac:dyDescent="0.25">
      <c r="T37680" s="110"/>
      <c r="AO37680" s="111"/>
      <c r="AT37680" s="111"/>
      <c r="AV37680" s="111"/>
    </row>
    <row r="37681" spans="20:52" x14ac:dyDescent="0.25">
      <c r="T37681" s="110"/>
      <c r="AJ37681" s="111"/>
      <c r="AO37681" s="111"/>
      <c r="AP37681" s="111"/>
      <c r="AV37681" s="111"/>
    </row>
    <row r="37682" spans="20:52" x14ac:dyDescent="0.25">
      <c r="T37682" s="110"/>
      <c r="AJ37682" s="111"/>
      <c r="AO37682" s="111"/>
      <c r="AV37682" s="111"/>
    </row>
    <row r="37683" spans="20:52" x14ac:dyDescent="0.25">
      <c r="T37683" s="110"/>
    </row>
    <row r="37684" spans="20:52" x14ac:dyDescent="0.25">
      <c r="T37684" s="110"/>
      <c r="AJ37684" s="111"/>
      <c r="AO37684" s="111"/>
      <c r="AP37684" s="111"/>
      <c r="AV37684" s="111"/>
      <c r="AZ37684" s="111"/>
    </row>
    <row r="37685" spans="20:52" x14ac:dyDescent="0.25">
      <c r="T37685" s="110"/>
      <c r="AV37685" s="111"/>
    </row>
    <row r="37686" spans="20:52" x14ac:dyDescent="0.25">
      <c r="T37686" s="110"/>
      <c r="AJ37686" s="111"/>
      <c r="AO37686" s="111"/>
      <c r="AP37686" s="111"/>
      <c r="AT37686" s="111"/>
      <c r="AV37686" s="111"/>
    </row>
    <row r="37687" spans="20:52" x14ac:dyDescent="0.25">
      <c r="T37687" s="110"/>
      <c r="AJ37687" s="111"/>
      <c r="AO37687" s="111"/>
      <c r="AP37687" s="111"/>
      <c r="AV37687" s="111"/>
      <c r="AZ37687" s="111"/>
    </row>
    <row r="37688" spans="20:52" x14ac:dyDescent="0.25">
      <c r="T37688" s="110"/>
    </row>
    <row r="37689" spans="20:52" x14ac:dyDescent="0.25">
      <c r="T37689" s="110"/>
      <c r="AO37689" s="111"/>
      <c r="AP37689" s="111"/>
      <c r="AT37689" s="111"/>
      <c r="AV37689" s="111"/>
    </row>
    <row r="37690" spans="20:52" x14ac:dyDescent="0.25">
      <c r="T37690" s="110"/>
      <c r="AJ37690" s="111"/>
      <c r="AO37690" s="111"/>
      <c r="AP37690" s="111"/>
      <c r="AT37690" s="111"/>
      <c r="AZ37690" s="111"/>
    </row>
    <row r="37691" spans="20:52" x14ac:dyDescent="0.25">
      <c r="T37691" s="110"/>
      <c r="AJ37691" s="111"/>
      <c r="AO37691" s="111"/>
      <c r="AV37691" s="111"/>
    </row>
    <row r="37692" spans="20:52" x14ac:dyDescent="0.25">
      <c r="T37692" s="110"/>
      <c r="AJ37692" s="111"/>
      <c r="AP37692" s="111"/>
      <c r="AV37692" s="111"/>
      <c r="AZ37692" s="111"/>
    </row>
    <row r="37693" spans="20:52" x14ac:dyDescent="0.25">
      <c r="T37693" s="110"/>
    </row>
    <row r="37694" spans="20:52" x14ac:dyDescent="0.25">
      <c r="T37694" s="110"/>
      <c r="AJ37694" s="111"/>
      <c r="AO37694" s="111"/>
      <c r="AP37694" s="111"/>
      <c r="AV37694" s="111"/>
    </row>
    <row r="37695" spans="20:52" x14ac:dyDescent="0.25">
      <c r="T37695" s="110"/>
      <c r="AJ37695" s="111"/>
      <c r="AO37695" s="111"/>
    </row>
    <row r="37696" spans="20:52" x14ac:dyDescent="0.25">
      <c r="T37696" s="110"/>
      <c r="AP37696" s="111"/>
      <c r="AV37696" s="111"/>
    </row>
    <row r="37697" spans="20:52" x14ac:dyDescent="0.25">
      <c r="T37697" s="110"/>
      <c r="AZ37697" s="111"/>
    </row>
    <row r="37698" spans="20:52" x14ac:dyDescent="0.25">
      <c r="T37698" s="110"/>
      <c r="AJ37698" s="111"/>
      <c r="AO37698" s="111"/>
      <c r="AV37698" s="111"/>
    </row>
    <row r="37699" spans="20:52" x14ac:dyDescent="0.25">
      <c r="T37699" s="110"/>
      <c r="AJ37699" s="111"/>
      <c r="AO37699" s="111"/>
      <c r="AV37699" s="111"/>
    </row>
    <row r="37700" spans="20:52" x14ac:dyDescent="0.25">
      <c r="T37700" s="110"/>
      <c r="AJ37700" s="111"/>
      <c r="AP37700" s="111"/>
      <c r="AV37700" s="111"/>
      <c r="AZ37700" s="111"/>
    </row>
    <row r="37701" spans="20:52" x14ac:dyDescent="0.25">
      <c r="T37701" s="110"/>
      <c r="AJ37701" s="111"/>
      <c r="AO37701" s="111"/>
      <c r="AV37701" s="111"/>
    </row>
    <row r="37702" spans="20:52" x14ac:dyDescent="0.25">
      <c r="T37702" s="110"/>
      <c r="AJ37702" s="111"/>
      <c r="AO37702" s="111"/>
      <c r="AP37702" s="111"/>
      <c r="AV37702" s="111"/>
    </row>
    <row r="37703" spans="20:52" x14ac:dyDescent="0.25">
      <c r="T37703" s="110"/>
    </row>
    <row r="37704" spans="20:52" x14ac:dyDescent="0.25">
      <c r="T37704" s="110"/>
      <c r="AJ37704" s="111"/>
      <c r="AP37704" s="111"/>
      <c r="AT37704" s="111"/>
      <c r="AV37704" s="111"/>
    </row>
    <row r="37705" spans="20:52" x14ac:dyDescent="0.25">
      <c r="T37705" s="110"/>
      <c r="AZ37705" s="111"/>
    </row>
    <row r="37706" spans="20:52" x14ac:dyDescent="0.25">
      <c r="T37706" s="110"/>
      <c r="AO37706" s="111"/>
      <c r="AP37706" s="111"/>
      <c r="AT37706" s="111"/>
      <c r="AV37706" s="111"/>
    </row>
    <row r="37707" spans="20:52" x14ac:dyDescent="0.25">
      <c r="T37707" s="110"/>
    </row>
    <row r="37708" spans="20:52" x14ac:dyDescent="0.25">
      <c r="T37708" s="110"/>
      <c r="AO37708" s="111"/>
      <c r="AP37708" s="111"/>
      <c r="AR37708" s="111"/>
      <c r="AV37708" s="111"/>
    </row>
    <row r="37709" spans="20:52" x14ac:dyDescent="0.25">
      <c r="T37709" s="110"/>
    </row>
    <row r="37710" spans="20:52" x14ac:dyDescent="0.25">
      <c r="T37710" s="110"/>
    </row>
    <row r="37711" spans="20:52" x14ac:dyDescent="0.25">
      <c r="T37711" s="110"/>
      <c r="AJ37711" s="111"/>
      <c r="AO37711" s="111"/>
      <c r="AV37711" s="111"/>
    </row>
    <row r="37712" spans="20:52" x14ac:dyDescent="0.25">
      <c r="T37712" s="110"/>
      <c r="AJ37712" s="111"/>
      <c r="AO37712" s="111"/>
      <c r="AV37712" s="111"/>
    </row>
    <row r="37713" spans="20:48" x14ac:dyDescent="0.25">
      <c r="T37713" s="110"/>
    </row>
    <row r="37714" spans="20:48" x14ac:dyDescent="0.25">
      <c r="T37714" s="110"/>
      <c r="AJ37714" s="111"/>
      <c r="AO37714" s="111"/>
      <c r="AP37714" s="111"/>
      <c r="AV37714" s="111"/>
    </row>
    <row r="37715" spans="20:48" x14ac:dyDescent="0.25">
      <c r="T37715" s="110"/>
      <c r="AJ37715" s="111"/>
      <c r="AO37715" s="111"/>
      <c r="AP37715" s="111"/>
      <c r="AV37715" s="111"/>
    </row>
    <row r="37716" spans="20:48" x14ac:dyDescent="0.25">
      <c r="T37716" s="110"/>
    </row>
    <row r="37717" spans="20:48" x14ac:dyDescent="0.25">
      <c r="T37717" s="110"/>
    </row>
    <row r="37718" spans="20:48" x14ac:dyDescent="0.25">
      <c r="T37718" s="110"/>
    </row>
    <row r="37719" spans="20:48" x14ac:dyDescent="0.25">
      <c r="T37719" s="110"/>
      <c r="AV37719" s="111"/>
    </row>
    <row r="37720" spans="20:48" x14ac:dyDescent="0.25">
      <c r="T37720" s="110"/>
      <c r="AJ37720" s="111"/>
      <c r="AO37720" s="111"/>
      <c r="AV37720" s="111"/>
    </row>
    <row r="37721" spans="20:48" x14ac:dyDescent="0.25">
      <c r="T37721" s="110"/>
    </row>
    <row r="37722" spans="20:48" x14ac:dyDescent="0.25">
      <c r="T37722" s="110"/>
      <c r="AV37722" s="111"/>
    </row>
    <row r="37723" spans="20:48" x14ac:dyDescent="0.25">
      <c r="T37723" s="110"/>
    </row>
    <row r="37724" spans="20:48" x14ac:dyDescent="0.25">
      <c r="T37724" s="110"/>
    </row>
    <row r="37725" spans="20:48" x14ac:dyDescent="0.25">
      <c r="T37725" s="110"/>
      <c r="AJ37725" s="111"/>
      <c r="AO37725" s="111"/>
      <c r="AV37725" s="111"/>
    </row>
    <row r="37726" spans="20:48" x14ac:dyDescent="0.25">
      <c r="T37726" s="110"/>
      <c r="AJ37726" s="111"/>
      <c r="AO37726" s="111"/>
      <c r="AP37726" s="111"/>
      <c r="AV37726" s="111"/>
    </row>
    <row r="37727" spans="20:48" x14ac:dyDescent="0.25">
      <c r="T37727" s="110"/>
      <c r="AJ37727" s="111"/>
      <c r="AO37727" s="111"/>
      <c r="AP37727" s="111"/>
      <c r="AV37727" s="111"/>
    </row>
    <row r="37728" spans="20:48" x14ac:dyDescent="0.25">
      <c r="T37728" s="110"/>
    </row>
    <row r="37729" spans="20:52" x14ac:dyDescent="0.25">
      <c r="T37729" s="110"/>
      <c r="AJ37729" s="111"/>
      <c r="AO37729" s="111"/>
      <c r="AP37729" s="111"/>
      <c r="AV37729" s="111"/>
    </row>
    <row r="37730" spans="20:52" x14ac:dyDescent="0.25">
      <c r="T37730" s="110"/>
      <c r="AP37730" s="111"/>
      <c r="AV37730" s="111"/>
      <c r="AZ37730" s="111"/>
    </row>
    <row r="37731" spans="20:52" x14ac:dyDescent="0.25">
      <c r="T37731" s="110"/>
      <c r="AJ37731" s="111"/>
      <c r="AO37731" s="111"/>
      <c r="AV37731" s="111"/>
    </row>
    <row r="37732" spans="20:52" x14ac:dyDescent="0.25">
      <c r="T37732" s="110"/>
      <c r="AV37732" s="111"/>
    </row>
    <row r="37733" spans="20:52" x14ac:dyDescent="0.25">
      <c r="T37733" s="110"/>
    </row>
    <row r="37734" spans="20:52" x14ac:dyDescent="0.25">
      <c r="T37734" s="110"/>
    </row>
    <row r="37735" spans="20:52" x14ac:dyDescent="0.25">
      <c r="T37735" s="110"/>
      <c r="AV37735" s="111"/>
    </row>
    <row r="37736" spans="20:52" x14ac:dyDescent="0.25">
      <c r="T37736" s="110"/>
      <c r="AO37736" s="111"/>
      <c r="AV37736" s="111"/>
    </row>
    <row r="37737" spans="20:52" x14ac:dyDescent="0.25">
      <c r="T37737" s="110"/>
    </row>
    <row r="37738" spans="20:52" x14ac:dyDescent="0.25">
      <c r="T37738" s="110"/>
      <c r="AJ37738" s="111"/>
    </row>
    <row r="37739" spans="20:52" x14ac:dyDescent="0.25">
      <c r="T37739" s="110"/>
      <c r="AZ37739" s="111"/>
    </row>
    <row r="37740" spans="20:52" x14ac:dyDescent="0.25">
      <c r="T37740" s="110"/>
      <c r="AJ37740" s="111"/>
      <c r="AO37740" s="111"/>
      <c r="AP37740" s="111"/>
      <c r="AT37740" s="111"/>
      <c r="AV37740" s="111"/>
    </row>
    <row r="37741" spans="20:52" x14ac:dyDescent="0.25">
      <c r="T37741" s="110"/>
      <c r="AJ37741" s="111"/>
      <c r="AO37741" s="111"/>
      <c r="AT37741" s="111"/>
      <c r="AV37741" s="111"/>
    </row>
    <row r="37742" spans="20:52" x14ac:dyDescent="0.25">
      <c r="T37742" s="110"/>
      <c r="AJ37742" s="111"/>
      <c r="AO37742" s="111"/>
      <c r="AV37742" s="111"/>
    </row>
    <row r="37743" spans="20:52" x14ac:dyDescent="0.25">
      <c r="T37743" s="110"/>
    </row>
    <row r="37744" spans="20:52" x14ac:dyDescent="0.25">
      <c r="T37744" s="110"/>
      <c r="AV37744" s="111"/>
    </row>
    <row r="37745" spans="20:48" x14ac:dyDescent="0.25">
      <c r="T37745" s="110"/>
      <c r="AJ37745" s="111"/>
      <c r="AO37745" s="111"/>
      <c r="AT37745" s="111"/>
      <c r="AV37745" s="111"/>
    </row>
    <row r="37746" spans="20:48" x14ac:dyDescent="0.25">
      <c r="T37746" s="110"/>
      <c r="AJ37746" s="111"/>
      <c r="AO37746" s="111"/>
      <c r="AV37746" s="111"/>
    </row>
    <row r="37747" spans="20:48" x14ac:dyDescent="0.25">
      <c r="T37747" s="110"/>
    </row>
    <row r="37748" spans="20:48" x14ac:dyDescent="0.25">
      <c r="T37748" s="110"/>
      <c r="AJ37748" s="111"/>
      <c r="AO37748" s="111"/>
      <c r="AV37748" s="111"/>
    </row>
    <row r="37749" spans="20:48" x14ac:dyDescent="0.25">
      <c r="T37749" s="110"/>
    </row>
    <row r="37750" spans="20:48" x14ac:dyDescent="0.25">
      <c r="T37750" s="110"/>
    </row>
    <row r="37751" spans="20:48" x14ac:dyDescent="0.25">
      <c r="T37751" s="110"/>
      <c r="AJ37751" s="111"/>
      <c r="AO37751" s="111"/>
      <c r="AV37751" s="111"/>
    </row>
    <row r="37752" spans="20:48" x14ac:dyDescent="0.25">
      <c r="T37752" s="110"/>
    </row>
    <row r="37753" spans="20:48" x14ac:dyDescent="0.25">
      <c r="T37753" s="110"/>
      <c r="AO37753" s="111"/>
      <c r="AT37753" s="111"/>
      <c r="AV37753" s="111"/>
    </row>
    <row r="37754" spans="20:48" x14ac:dyDescent="0.25">
      <c r="T37754" s="110"/>
    </row>
    <row r="37755" spans="20:48" x14ac:dyDescent="0.25">
      <c r="T37755" s="110"/>
      <c r="AJ37755" s="111"/>
      <c r="AO37755" s="111"/>
      <c r="AP37755" s="111"/>
      <c r="AV37755" s="111"/>
    </row>
    <row r="37756" spans="20:48" x14ac:dyDescent="0.25">
      <c r="T37756" s="110"/>
    </row>
    <row r="37757" spans="20:48" x14ac:dyDescent="0.25">
      <c r="T37757" s="110"/>
    </row>
    <row r="37758" spans="20:48" x14ac:dyDescent="0.25">
      <c r="T37758" s="110"/>
      <c r="AJ37758" s="111"/>
      <c r="AO37758" s="111"/>
      <c r="AV37758" s="111"/>
    </row>
    <row r="37759" spans="20:48" x14ac:dyDescent="0.25">
      <c r="T37759" s="110"/>
    </row>
    <row r="37760" spans="20:48" x14ac:dyDescent="0.25">
      <c r="T37760" s="110"/>
    </row>
    <row r="37761" spans="20:52" x14ac:dyDescent="0.25">
      <c r="T37761" s="110"/>
      <c r="AJ37761" s="111"/>
      <c r="AO37761" s="111"/>
    </row>
    <row r="37762" spans="20:52" x14ac:dyDescent="0.25">
      <c r="T37762" s="110"/>
    </row>
    <row r="37763" spans="20:52" x14ac:dyDescent="0.25">
      <c r="T37763" s="110"/>
      <c r="AJ37763" s="111"/>
      <c r="AO37763" s="111"/>
      <c r="AT37763" s="111"/>
    </row>
    <row r="37764" spans="20:52" x14ac:dyDescent="0.25">
      <c r="T37764" s="110"/>
      <c r="AJ37764" s="111"/>
      <c r="AO37764" s="111"/>
      <c r="AP37764" s="111"/>
      <c r="AV37764" s="111"/>
    </row>
    <row r="37765" spans="20:52" x14ac:dyDescent="0.25">
      <c r="T37765" s="110"/>
      <c r="AJ37765" s="111"/>
      <c r="AO37765" s="111"/>
      <c r="AP37765" s="111"/>
      <c r="AV37765" s="111"/>
    </row>
    <row r="37766" spans="20:52" x14ac:dyDescent="0.25">
      <c r="T37766" s="110"/>
      <c r="AJ37766" s="111"/>
      <c r="AP37766" s="111"/>
      <c r="AV37766" s="111"/>
    </row>
    <row r="37767" spans="20:52" x14ac:dyDescent="0.25">
      <c r="T37767" s="110"/>
    </row>
    <row r="37768" spans="20:52" x14ac:dyDescent="0.25">
      <c r="T37768" s="110"/>
      <c r="AJ37768" s="111"/>
      <c r="AO37768" s="111"/>
      <c r="AP37768" s="111"/>
      <c r="AV37768" s="111"/>
    </row>
    <row r="37769" spans="20:52" x14ac:dyDescent="0.25">
      <c r="T37769" s="110"/>
      <c r="AJ37769" s="111"/>
      <c r="AO37769" s="111"/>
    </row>
    <row r="37770" spans="20:52" x14ac:dyDescent="0.25">
      <c r="T37770" s="110"/>
    </row>
    <row r="37771" spans="20:52" x14ac:dyDescent="0.25">
      <c r="T37771" s="110"/>
      <c r="AO37771" s="111"/>
      <c r="AP37771" s="111"/>
      <c r="AR37771" s="111"/>
      <c r="AV37771" s="111"/>
    </row>
    <row r="37772" spans="20:52" x14ac:dyDescent="0.25">
      <c r="T37772" s="110"/>
      <c r="AJ37772" s="111"/>
      <c r="AO37772" s="111"/>
      <c r="AP37772" s="111"/>
      <c r="AV37772" s="111"/>
    </row>
    <row r="37773" spans="20:52" x14ac:dyDescent="0.25">
      <c r="T37773" s="110"/>
      <c r="AJ37773" s="111"/>
      <c r="AO37773" s="111"/>
      <c r="AT37773" s="111"/>
      <c r="AV37773" s="111"/>
    </row>
    <row r="37774" spans="20:52" x14ac:dyDescent="0.25">
      <c r="T37774" s="110"/>
      <c r="AJ37774" s="111"/>
      <c r="AO37774" s="111"/>
      <c r="AP37774" s="111"/>
      <c r="AV37774" s="111"/>
      <c r="AZ37774" s="111"/>
    </row>
    <row r="37775" spans="20:52" x14ac:dyDescent="0.25">
      <c r="T37775" s="110"/>
    </row>
    <row r="37776" spans="20:52" x14ac:dyDescent="0.25">
      <c r="T37776" s="110"/>
    </row>
    <row r="37777" spans="20:52" x14ac:dyDescent="0.25">
      <c r="T37777" s="110"/>
    </row>
    <row r="37778" spans="20:52" x14ac:dyDescent="0.25">
      <c r="T37778" s="110"/>
      <c r="AJ37778" s="111"/>
      <c r="AO37778" s="111"/>
      <c r="AP37778" s="111"/>
      <c r="AV37778" s="111"/>
    </row>
    <row r="37779" spans="20:52" x14ac:dyDescent="0.25">
      <c r="T37779" s="110"/>
      <c r="AJ37779" s="111"/>
      <c r="AO37779" s="111"/>
      <c r="AP37779" s="111"/>
      <c r="AV37779" s="111"/>
    </row>
    <row r="37780" spans="20:52" x14ac:dyDescent="0.25">
      <c r="T37780" s="110"/>
      <c r="AJ37780" s="111"/>
      <c r="AP37780" s="111"/>
    </row>
    <row r="37781" spans="20:52" x14ac:dyDescent="0.25">
      <c r="T37781" s="110"/>
      <c r="AJ37781" s="111"/>
      <c r="AO37781" s="111"/>
      <c r="AP37781" s="111"/>
      <c r="AT37781" s="111"/>
    </row>
    <row r="37782" spans="20:52" x14ac:dyDescent="0.25">
      <c r="T37782" s="110"/>
      <c r="AJ37782" s="111"/>
      <c r="AO37782" s="111"/>
      <c r="AV37782" s="111"/>
    </row>
    <row r="37783" spans="20:52" x14ac:dyDescent="0.25">
      <c r="T37783" s="110"/>
      <c r="AJ37783" s="111"/>
      <c r="AO37783" s="111"/>
      <c r="AV37783" s="111"/>
    </row>
    <row r="37784" spans="20:52" x14ac:dyDescent="0.25">
      <c r="T37784" s="110"/>
      <c r="AV37784" s="111"/>
    </row>
    <row r="37785" spans="20:52" x14ac:dyDescent="0.25">
      <c r="T37785" s="110"/>
    </row>
    <row r="37786" spans="20:52" x14ac:dyDescent="0.25">
      <c r="T37786" s="110"/>
    </row>
    <row r="37787" spans="20:52" x14ac:dyDescent="0.25">
      <c r="T37787" s="110"/>
      <c r="AZ37787" s="111"/>
    </row>
    <row r="37788" spans="20:52" x14ac:dyDescent="0.25">
      <c r="T37788" s="110"/>
      <c r="AJ37788" s="111"/>
      <c r="AO37788" s="111"/>
    </row>
    <row r="37789" spans="20:52" x14ac:dyDescent="0.25">
      <c r="T37789" s="110"/>
      <c r="AJ37789" s="111"/>
      <c r="AP37789" s="111"/>
      <c r="AV37789" s="111"/>
      <c r="AZ37789" s="111"/>
    </row>
    <row r="37790" spans="20:52" x14ac:dyDescent="0.25">
      <c r="T37790" s="110"/>
    </row>
    <row r="37791" spans="20:52" x14ac:dyDescent="0.25">
      <c r="T37791" s="110"/>
    </row>
    <row r="37792" spans="20:52" x14ac:dyDescent="0.25">
      <c r="T37792" s="110"/>
    </row>
    <row r="37793" spans="20:52" x14ac:dyDescent="0.25">
      <c r="T37793" s="110"/>
    </row>
    <row r="37794" spans="20:52" x14ac:dyDescent="0.25">
      <c r="T37794" s="110"/>
    </row>
    <row r="37795" spans="20:52" x14ac:dyDescent="0.25">
      <c r="T37795" s="110"/>
    </row>
    <row r="37796" spans="20:52" x14ac:dyDescent="0.25">
      <c r="T37796" s="110"/>
      <c r="AJ37796" s="111"/>
      <c r="AO37796" s="111"/>
      <c r="AP37796" s="111"/>
      <c r="AT37796" s="111"/>
    </row>
    <row r="37797" spans="20:52" x14ac:dyDescent="0.25">
      <c r="T37797" s="110"/>
    </row>
    <row r="37798" spans="20:52" x14ac:dyDescent="0.25">
      <c r="T37798" s="110"/>
    </row>
    <row r="37799" spans="20:52" x14ac:dyDescent="0.25">
      <c r="T37799" s="110"/>
      <c r="AJ37799" s="111"/>
      <c r="AO37799" s="111"/>
      <c r="AV37799" s="111"/>
    </row>
    <row r="37800" spans="20:52" x14ac:dyDescent="0.25">
      <c r="T37800" s="110"/>
    </row>
    <row r="37801" spans="20:52" x14ac:dyDescent="0.25">
      <c r="T37801" s="110"/>
      <c r="AJ37801" s="111"/>
      <c r="AO37801" s="111"/>
      <c r="AP37801" s="111"/>
      <c r="AT37801" s="111"/>
      <c r="AV37801" s="111"/>
    </row>
    <row r="37802" spans="20:52" x14ac:dyDescent="0.25">
      <c r="T37802" s="110"/>
    </row>
    <row r="37803" spans="20:52" x14ac:dyDescent="0.25">
      <c r="T37803" s="110"/>
      <c r="AJ37803" s="111"/>
    </row>
    <row r="37804" spans="20:52" x14ac:dyDescent="0.25">
      <c r="T37804" s="110"/>
    </row>
    <row r="37805" spans="20:52" x14ac:dyDescent="0.25">
      <c r="T37805" s="110"/>
    </row>
    <row r="37806" spans="20:52" x14ac:dyDescent="0.25">
      <c r="T37806" s="110"/>
      <c r="AJ37806" s="111"/>
      <c r="AO37806" s="111"/>
      <c r="AR37806" s="111"/>
      <c r="AV37806" s="111"/>
    </row>
    <row r="37807" spans="20:52" x14ac:dyDescent="0.25">
      <c r="T37807" s="110"/>
      <c r="AJ37807" s="111"/>
      <c r="AO37807" s="111"/>
      <c r="AV37807" s="111"/>
    </row>
    <row r="37808" spans="20:52" x14ac:dyDescent="0.25">
      <c r="T37808" s="110"/>
      <c r="AO37808" s="111"/>
      <c r="AP37808" s="111"/>
      <c r="AV37808" s="111"/>
      <c r="AZ37808" s="111"/>
    </row>
    <row r="37809" spans="20:52" x14ac:dyDescent="0.25">
      <c r="T37809" s="110"/>
      <c r="AJ37809" s="111"/>
      <c r="AO37809" s="111"/>
      <c r="AV37809" s="111"/>
    </row>
    <row r="37810" spans="20:52" x14ac:dyDescent="0.25">
      <c r="T37810" s="110"/>
      <c r="AJ37810" s="111"/>
      <c r="AO37810" s="111"/>
      <c r="AV37810" s="111"/>
      <c r="AZ37810" s="111"/>
    </row>
    <row r="37811" spans="20:52" x14ac:dyDescent="0.25">
      <c r="T37811" s="110"/>
      <c r="AJ37811" s="111"/>
      <c r="AP37811" s="111"/>
      <c r="AV37811" s="111"/>
    </row>
    <row r="37812" spans="20:52" x14ac:dyDescent="0.25">
      <c r="T37812" s="110"/>
      <c r="AV37812" s="111"/>
    </row>
    <row r="37813" spans="20:52" x14ac:dyDescent="0.25">
      <c r="T37813" s="110"/>
      <c r="AJ37813" s="111"/>
      <c r="AO37813" s="111"/>
      <c r="AV37813" s="111"/>
    </row>
    <row r="37814" spans="20:52" x14ac:dyDescent="0.25">
      <c r="T37814" s="110"/>
    </row>
    <row r="37815" spans="20:52" x14ac:dyDescent="0.25">
      <c r="T37815" s="110"/>
    </row>
    <row r="37816" spans="20:52" x14ac:dyDescent="0.25">
      <c r="T37816" s="110"/>
      <c r="AV37816" s="111"/>
      <c r="AZ37816" s="111"/>
    </row>
    <row r="37817" spans="20:52" x14ac:dyDescent="0.25">
      <c r="T37817" s="110"/>
      <c r="AJ37817" s="111"/>
      <c r="AT37817" s="111"/>
    </row>
    <row r="37818" spans="20:52" x14ac:dyDescent="0.25">
      <c r="T37818" s="110"/>
      <c r="AJ37818" s="111"/>
      <c r="AO37818" s="111"/>
      <c r="AP37818" s="111"/>
    </row>
    <row r="37819" spans="20:52" x14ac:dyDescent="0.25">
      <c r="T37819" s="110"/>
    </row>
    <row r="37820" spans="20:52" x14ac:dyDescent="0.25">
      <c r="T37820" s="110"/>
      <c r="AJ37820" s="111"/>
      <c r="AO37820" s="111"/>
      <c r="AV37820" s="111"/>
    </row>
    <row r="37821" spans="20:52" x14ac:dyDescent="0.25">
      <c r="T37821" s="110"/>
    </row>
    <row r="37822" spans="20:52" x14ac:dyDescent="0.25">
      <c r="T37822" s="110"/>
    </row>
    <row r="37823" spans="20:52" x14ac:dyDescent="0.25">
      <c r="T37823" s="110"/>
    </row>
    <row r="37824" spans="20:52" x14ac:dyDescent="0.25">
      <c r="T37824" s="110"/>
      <c r="AJ37824" s="111"/>
      <c r="AO37824" s="111"/>
      <c r="AP37824" s="111"/>
      <c r="AT37824" s="111"/>
      <c r="AV37824" s="111"/>
    </row>
    <row r="37825" spans="20:52" x14ac:dyDescent="0.25">
      <c r="T37825" s="110"/>
      <c r="AJ37825" s="111"/>
      <c r="AO37825" s="111"/>
      <c r="AP37825" s="111"/>
      <c r="AV37825" s="111"/>
    </row>
    <row r="37826" spans="20:52" x14ac:dyDescent="0.25">
      <c r="T37826" s="110"/>
    </row>
    <row r="37827" spans="20:52" x14ac:dyDescent="0.25">
      <c r="T37827" s="110"/>
      <c r="AJ37827" s="111"/>
      <c r="AO37827" s="111"/>
    </row>
    <row r="37828" spans="20:52" x14ac:dyDescent="0.25">
      <c r="T37828" s="110"/>
      <c r="AZ37828" s="111"/>
    </row>
    <row r="37829" spans="20:52" x14ac:dyDescent="0.25">
      <c r="T37829" s="110"/>
    </row>
    <row r="37830" spans="20:52" x14ac:dyDescent="0.25">
      <c r="T37830" s="110"/>
      <c r="AV37830" s="111"/>
    </row>
    <row r="37831" spans="20:52" x14ac:dyDescent="0.25">
      <c r="T37831" s="110"/>
      <c r="AJ37831" s="111"/>
      <c r="AO37831" s="111"/>
      <c r="AV37831" s="111"/>
    </row>
    <row r="37832" spans="20:52" x14ac:dyDescent="0.25">
      <c r="T37832" s="110"/>
      <c r="AJ37832" s="111"/>
      <c r="AO37832" s="111"/>
      <c r="AT37832" s="111"/>
      <c r="AV37832" s="111"/>
    </row>
    <row r="37833" spans="20:52" x14ac:dyDescent="0.25">
      <c r="T37833" s="110"/>
    </row>
    <row r="37834" spans="20:52" x14ac:dyDescent="0.25">
      <c r="T37834" s="110"/>
    </row>
    <row r="37835" spans="20:52" x14ac:dyDescent="0.25">
      <c r="T37835" s="110"/>
      <c r="AO37835" s="111"/>
      <c r="AP37835" s="111"/>
      <c r="AV37835" s="111"/>
    </row>
    <row r="37836" spans="20:52" x14ac:dyDescent="0.25">
      <c r="T37836" s="110"/>
    </row>
    <row r="37837" spans="20:52" x14ac:dyDescent="0.25">
      <c r="T37837" s="110"/>
      <c r="AJ37837" s="111"/>
      <c r="AP37837" s="111"/>
      <c r="AR37837" s="111"/>
      <c r="AV37837" s="111"/>
    </row>
    <row r="37838" spans="20:52" x14ac:dyDescent="0.25">
      <c r="T37838" s="110"/>
    </row>
    <row r="37839" spans="20:52" x14ac:dyDescent="0.25">
      <c r="T37839" s="110"/>
      <c r="AV37839" s="111"/>
    </row>
    <row r="37840" spans="20:52" x14ac:dyDescent="0.25">
      <c r="T37840" s="110"/>
    </row>
    <row r="37841" spans="20:52" x14ac:dyDescent="0.25">
      <c r="T37841" s="110"/>
    </row>
    <row r="37842" spans="20:52" x14ac:dyDescent="0.25">
      <c r="T37842" s="110"/>
      <c r="AJ37842" s="111"/>
      <c r="AV37842" s="111"/>
    </row>
    <row r="37843" spans="20:52" x14ac:dyDescent="0.25">
      <c r="T37843" s="110"/>
      <c r="AJ37843" s="111"/>
      <c r="AO37843" s="111"/>
    </row>
    <row r="37844" spans="20:52" x14ac:dyDescent="0.25">
      <c r="T37844" s="110"/>
    </row>
    <row r="37845" spans="20:52" x14ac:dyDescent="0.25">
      <c r="T37845" s="110"/>
      <c r="AV37845" s="111"/>
      <c r="AZ37845" s="111"/>
    </row>
    <row r="37846" spans="20:52" x14ac:dyDescent="0.25">
      <c r="T37846" s="110"/>
      <c r="AJ37846" s="111"/>
      <c r="AO37846" s="111"/>
      <c r="AV37846" s="111"/>
    </row>
    <row r="37847" spans="20:52" x14ac:dyDescent="0.25">
      <c r="T37847" s="110"/>
      <c r="AJ37847" s="111"/>
      <c r="AO37847" s="111"/>
      <c r="AT37847" s="111"/>
      <c r="AV37847" s="111"/>
    </row>
    <row r="37848" spans="20:52" x14ac:dyDescent="0.25">
      <c r="T37848" s="110"/>
      <c r="AJ37848" s="111"/>
      <c r="AO37848" s="111"/>
      <c r="AV37848" s="111"/>
    </row>
    <row r="37849" spans="20:52" x14ac:dyDescent="0.25">
      <c r="T37849" s="110"/>
    </row>
    <row r="37850" spans="20:52" x14ac:dyDescent="0.25">
      <c r="T37850" s="110"/>
      <c r="AV37850" s="111"/>
    </row>
    <row r="37851" spans="20:52" x14ac:dyDescent="0.25">
      <c r="T37851" s="110"/>
      <c r="AJ37851" s="111"/>
      <c r="AO37851" s="111"/>
      <c r="AV37851" s="111"/>
    </row>
    <row r="37852" spans="20:52" x14ac:dyDescent="0.25">
      <c r="T37852" s="110"/>
      <c r="AJ37852" s="111"/>
      <c r="AO37852" s="111"/>
      <c r="AV37852" s="111"/>
    </row>
    <row r="37853" spans="20:52" x14ac:dyDescent="0.25">
      <c r="T37853" s="110"/>
      <c r="AJ37853" s="111"/>
      <c r="AO37853" s="111"/>
      <c r="AR37853" s="111"/>
      <c r="AT37853" s="111"/>
      <c r="AV37853" s="111"/>
    </row>
    <row r="37854" spans="20:52" x14ac:dyDescent="0.25">
      <c r="T37854" s="110"/>
    </row>
    <row r="37855" spans="20:52" x14ac:dyDescent="0.25">
      <c r="T37855" s="110"/>
      <c r="AJ37855" s="111"/>
      <c r="AO37855" s="111"/>
      <c r="AV37855" s="111"/>
    </row>
    <row r="37856" spans="20:52" x14ac:dyDescent="0.25">
      <c r="T37856" s="110"/>
    </row>
    <row r="37857" spans="20:48" x14ac:dyDescent="0.25">
      <c r="T37857" s="110"/>
      <c r="AJ37857" s="111"/>
      <c r="AO37857" s="111"/>
      <c r="AV37857" s="111"/>
    </row>
    <row r="37858" spans="20:48" x14ac:dyDescent="0.25">
      <c r="T37858" s="110"/>
      <c r="AJ37858" s="111"/>
      <c r="AO37858" s="111"/>
      <c r="AT37858" s="111"/>
      <c r="AV37858" s="111"/>
    </row>
    <row r="37859" spans="20:48" x14ac:dyDescent="0.25">
      <c r="T37859" s="110"/>
    </row>
    <row r="37860" spans="20:48" x14ac:dyDescent="0.25">
      <c r="T37860" s="110"/>
    </row>
    <row r="37861" spans="20:48" x14ac:dyDescent="0.25">
      <c r="T37861" s="110"/>
      <c r="AJ37861" s="111"/>
      <c r="AO37861" s="111"/>
      <c r="AP37861" s="111"/>
      <c r="AV37861" s="111"/>
    </row>
    <row r="37862" spans="20:48" x14ac:dyDescent="0.25">
      <c r="T37862" s="110"/>
      <c r="AJ37862" s="111"/>
      <c r="AV37862" s="111"/>
    </row>
    <row r="37863" spans="20:48" x14ac:dyDescent="0.25">
      <c r="T37863" s="110"/>
    </row>
    <row r="37864" spans="20:48" x14ac:dyDescent="0.25">
      <c r="T37864" s="110"/>
    </row>
    <row r="37865" spans="20:48" x14ac:dyDescent="0.25">
      <c r="T37865" s="110"/>
    </row>
    <row r="37866" spans="20:48" x14ac:dyDescent="0.25">
      <c r="T37866" s="110"/>
      <c r="AJ37866" s="111"/>
      <c r="AO37866" s="111"/>
      <c r="AV37866" s="111"/>
    </row>
    <row r="37867" spans="20:48" x14ac:dyDescent="0.25">
      <c r="T37867" s="110"/>
    </row>
    <row r="37868" spans="20:48" x14ac:dyDescent="0.25">
      <c r="T37868" s="110"/>
      <c r="AJ37868" s="111"/>
      <c r="AO37868" s="111"/>
      <c r="AV37868" s="111"/>
    </row>
    <row r="37869" spans="20:48" x14ac:dyDescent="0.25">
      <c r="T37869" s="110"/>
      <c r="AJ37869" s="111"/>
      <c r="AO37869" s="111"/>
      <c r="AP37869" s="111"/>
    </row>
    <row r="37870" spans="20:48" x14ac:dyDescent="0.25">
      <c r="T37870" s="110"/>
    </row>
    <row r="37871" spans="20:48" x14ac:dyDescent="0.25">
      <c r="T37871" s="110"/>
    </row>
    <row r="37872" spans="20:48" x14ac:dyDescent="0.25">
      <c r="T37872" s="110"/>
      <c r="AJ37872" s="111"/>
      <c r="AO37872" s="111"/>
      <c r="AV37872" s="111"/>
    </row>
    <row r="37873" spans="20:52" x14ac:dyDescent="0.25">
      <c r="T37873" s="110"/>
    </row>
    <row r="37874" spans="20:52" x14ac:dyDescent="0.25">
      <c r="T37874" s="110"/>
      <c r="AO37874" s="111"/>
      <c r="AV37874" s="111"/>
    </row>
    <row r="37875" spans="20:52" x14ac:dyDescent="0.25">
      <c r="T37875" s="110"/>
      <c r="AJ37875" s="111"/>
      <c r="AO37875" s="111"/>
      <c r="AV37875" s="111"/>
    </row>
    <row r="37876" spans="20:52" x14ac:dyDescent="0.25">
      <c r="T37876" s="110"/>
    </row>
    <row r="37877" spans="20:52" x14ac:dyDescent="0.25">
      <c r="T37877" s="110"/>
    </row>
    <row r="37878" spans="20:52" x14ac:dyDescent="0.25">
      <c r="T37878" s="110"/>
      <c r="AJ37878" s="111"/>
      <c r="AO37878" s="111"/>
      <c r="AP37878" s="111"/>
      <c r="AV37878" s="111"/>
    </row>
    <row r="37879" spans="20:52" x14ac:dyDescent="0.25">
      <c r="T37879" s="110"/>
      <c r="AV37879" s="111"/>
    </row>
    <row r="37880" spans="20:52" x14ac:dyDescent="0.25">
      <c r="T37880" s="110"/>
      <c r="AZ37880" s="111"/>
    </row>
    <row r="37881" spans="20:52" x14ac:dyDescent="0.25">
      <c r="T37881" s="110"/>
      <c r="AJ37881" s="111"/>
      <c r="AO37881" s="111"/>
    </row>
    <row r="37882" spans="20:52" x14ac:dyDescent="0.25">
      <c r="T37882" s="110"/>
      <c r="AJ37882" s="111"/>
      <c r="AO37882" s="111"/>
      <c r="AP37882" s="111"/>
      <c r="AV37882" s="111"/>
    </row>
    <row r="37883" spans="20:52" x14ac:dyDescent="0.25">
      <c r="T37883" s="110"/>
    </row>
    <row r="37884" spans="20:52" x14ac:dyDescent="0.25">
      <c r="T37884" s="110"/>
      <c r="AJ37884" s="111"/>
      <c r="AO37884" s="111"/>
      <c r="AR37884" s="111"/>
      <c r="AV37884" s="111"/>
    </row>
    <row r="37885" spans="20:52" x14ac:dyDescent="0.25">
      <c r="T37885" s="110"/>
    </row>
    <row r="37886" spans="20:52" x14ac:dyDescent="0.25">
      <c r="T37886" s="110"/>
      <c r="AJ37886" s="111"/>
      <c r="AO37886" s="111"/>
      <c r="AP37886" s="111"/>
      <c r="AT37886" s="111"/>
    </row>
    <row r="37887" spans="20:52" x14ac:dyDescent="0.25">
      <c r="T37887" s="110"/>
      <c r="AP37887" s="111"/>
    </row>
    <row r="37888" spans="20:52" x14ac:dyDescent="0.25">
      <c r="T37888" s="110"/>
      <c r="AJ37888" s="111"/>
      <c r="AO37888" s="111"/>
      <c r="AT37888" s="111"/>
      <c r="AV37888" s="111"/>
    </row>
    <row r="37889" spans="20:48" x14ac:dyDescent="0.25">
      <c r="T37889" s="110"/>
      <c r="AJ37889" s="111"/>
      <c r="AO37889" s="111"/>
      <c r="AV37889" s="111"/>
    </row>
    <row r="37890" spans="20:48" x14ac:dyDescent="0.25">
      <c r="T37890" s="110"/>
      <c r="AR37890" s="111"/>
      <c r="AV37890" s="111"/>
    </row>
    <row r="37891" spans="20:48" x14ac:dyDescent="0.25">
      <c r="T37891" s="110"/>
      <c r="AJ37891" s="111"/>
      <c r="AR37891" s="111"/>
      <c r="AT37891" s="111"/>
    </row>
    <row r="37892" spans="20:48" x14ac:dyDescent="0.25">
      <c r="T37892" s="110"/>
    </row>
    <row r="37893" spans="20:48" x14ac:dyDescent="0.25">
      <c r="T37893" s="110"/>
    </row>
    <row r="37894" spans="20:48" x14ac:dyDescent="0.25">
      <c r="T37894" s="110"/>
      <c r="AJ37894" s="111"/>
      <c r="AO37894" s="111"/>
      <c r="AT37894" s="111"/>
      <c r="AV37894" s="111"/>
    </row>
    <row r="37895" spans="20:48" x14ac:dyDescent="0.25">
      <c r="T37895" s="110"/>
      <c r="AJ37895" s="111"/>
      <c r="AO37895" s="111"/>
    </row>
    <row r="37896" spans="20:48" x14ac:dyDescent="0.25">
      <c r="T37896" s="110"/>
      <c r="AV37896" s="111"/>
    </row>
    <row r="37897" spans="20:48" x14ac:dyDescent="0.25">
      <c r="T37897" s="110"/>
      <c r="AV37897" s="111"/>
    </row>
    <row r="37898" spans="20:48" x14ac:dyDescent="0.25">
      <c r="T37898" s="110"/>
    </row>
    <row r="37899" spans="20:48" x14ac:dyDescent="0.25">
      <c r="T37899" s="110"/>
      <c r="AJ37899" s="111"/>
      <c r="AO37899" s="111"/>
      <c r="AV37899" s="111"/>
    </row>
    <row r="37900" spans="20:48" x14ac:dyDescent="0.25">
      <c r="T37900" s="110"/>
    </row>
    <row r="37901" spans="20:48" x14ac:dyDescent="0.25">
      <c r="T37901" s="110"/>
    </row>
    <row r="37902" spans="20:48" x14ac:dyDescent="0.25">
      <c r="T37902" s="110"/>
      <c r="AV37902" s="111"/>
    </row>
    <row r="37903" spans="20:48" x14ac:dyDescent="0.25">
      <c r="T37903" s="110"/>
      <c r="AO37903" s="111"/>
      <c r="AV37903" s="111"/>
    </row>
    <row r="37904" spans="20:48" x14ac:dyDescent="0.25">
      <c r="T37904" s="110"/>
      <c r="AO37904" s="111"/>
      <c r="AR37904" s="111"/>
      <c r="AV37904" s="111"/>
    </row>
    <row r="37905" spans="20:52" x14ac:dyDescent="0.25">
      <c r="T37905" s="110"/>
    </row>
    <row r="37906" spans="20:52" x14ac:dyDescent="0.25">
      <c r="T37906" s="110"/>
      <c r="AJ37906" s="111"/>
      <c r="AO37906" s="111"/>
      <c r="AT37906" s="111"/>
    </row>
    <row r="37907" spans="20:52" x14ac:dyDescent="0.25">
      <c r="T37907" s="110"/>
    </row>
    <row r="37908" spans="20:52" x14ac:dyDescent="0.25">
      <c r="T37908" s="110"/>
      <c r="AJ37908" s="111"/>
      <c r="AO37908" s="111"/>
    </row>
    <row r="37909" spans="20:52" x14ac:dyDescent="0.25">
      <c r="T37909" s="110"/>
      <c r="AV37909" s="111"/>
    </row>
    <row r="37910" spans="20:52" x14ac:dyDescent="0.25">
      <c r="T37910" s="110"/>
      <c r="AV37910" s="111"/>
    </row>
    <row r="37911" spans="20:52" x14ac:dyDescent="0.25">
      <c r="T37911" s="110"/>
      <c r="AJ37911" s="111"/>
    </row>
    <row r="37912" spans="20:52" x14ac:dyDescent="0.25">
      <c r="T37912" s="110"/>
      <c r="AV37912" s="111"/>
    </row>
    <row r="37913" spans="20:52" x14ac:dyDescent="0.25">
      <c r="T37913" s="110"/>
      <c r="AJ37913" s="111"/>
      <c r="AO37913" s="111"/>
      <c r="AV37913" s="111"/>
      <c r="AZ37913" s="111"/>
    </row>
    <row r="37914" spans="20:52" x14ac:dyDescent="0.25">
      <c r="T37914" s="110"/>
      <c r="AZ37914" s="111"/>
    </row>
    <row r="37915" spans="20:52" x14ac:dyDescent="0.25">
      <c r="T37915" s="110"/>
      <c r="AJ37915" s="111"/>
      <c r="AO37915" s="111"/>
      <c r="AP37915" s="111"/>
      <c r="AV37915" s="111"/>
    </row>
    <row r="37916" spans="20:52" x14ac:dyDescent="0.25">
      <c r="T37916" s="110"/>
      <c r="AJ37916" s="111"/>
      <c r="AP37916" s="111"/>
      <c r="AV37916" s="111"/>
    </row>
    <row r="37917" spans="20:52" x14ac:dyDescent="0.25">
      <c r="T37917" s="110"/>
      <c r="AJ37917" s="111"/>
      <c r="AO37917" s="111"/>
      <c r="AV37917" s="111"/>
    </row>
    <row r="37918" spans="20:52" x14ac:dyDescent="0.25">
      <c r="T37918" s="110"/>
    </row>
    <row r="37919" spans="20:52" x14ac:dyDescent="0.25">
      <c r="T37919" s="110"/>
      <c r="AJ37919" s="111"/>
      <c r="AO37919" s="111"/>
      <c r="AV37919" s="111"/>
    </row>
    <row r="37920" spans="20:52" x14ac:dyDescent="0.25">
      <c r="T37920" s="110"/>
      <c r="AJ37920" s="111"/>
      <c r="AO37920" s="111"/>
      <c r="AV37920" s="111"/>
    </row>
    <row r="37921" spans="20:52" x14ac:dyDescent="0.25">
      <c r="T37921" s="110"/>
    </row>
    <row r="37922" spans="20:52" x14ac:dyDescent="0.25">
      <c r="T37922" s="110"/>
      <c r="AJ37922" s="111"/>
      <c r="AO37922" s="111"/>
      <c r="AV37922" s="111"/>
    </row>
    <row r="37923" spans="20:52" x14ac:dyDescent="0.25">
      <c r="T37923" s="110"/>
    </row>
    <row r="37924" spans="20:52" x14ac:dyDescent="0.25">
      <c r="T37924" s="110"/>
      <c r="AJ37924" s="111"/>
      <c r="AO37924" s="111"/>
      <c r="AP37924" s="111"/>
      <c r="AV37924" s="111"/>
      <c r="AZ37924" s="111"/>
    </row>
    <row r="37925" spans="20:52" x14ac:dyDescent="0.25">
      <c r="T37925" s="110"/>
    </row>
    <row r="37926" spans="20:52" x14ac:dyDescent="0.25">
      <c r="T37926" s="110"/>
      <c r="AJ37926" s="111"/>
      <c r="AO37926" s="111"/>
      <c r="AP37926" s="111"/>
      <c r="AR37926" s="111"/>
      <c r="AV37926" s="111"/>
    </row>
    <row r="37927" spans="20:52" x14ac:dyDescent="0.25">
      <c r="T37927" s="110"/>
      <c r="AP37927" s="111"/>
      <c r="AV37927" s="111"/>
    </row>
    <row r="37928" spans="20:52" x14ac:dyDescent="0.25">
      <c r="T37928" s="110"/>
    </row>
    <row r="37929" spans="20:52" x14ac:dyDescent="0.25">
      <c r="T37929" s="110"/>
    </row>
    <row r="37930" spans="20:52" x14ac:dyDescent="0.25">
      <c r="T37930" s="110"/>
      <c r="AV37930" s="111"/>
    </row>
    <row r="37931" spans="20:52" x14ac:dyDescent="0.25">
      <c r="T37931" s="110"/>
    </row>
    <row r="37932" spans="20:52" x14ac:dyDescent="0.25">
      <c r="T37932" s="110"/>
    </row>
    <row r="37933" spans="20:52" x14ac:dyDescent="0.25">
      <c r="T37933" s="110"/>
      <c r="AJ37933" s="111"/>
      <c r="AO37933" s="111"/>
      <c r="AT37933" s="111"/>
      <c r="AV37933" s="111"/>
    </row>
    <row r="37934" spans="20:52" x14ac:dyDescent="0.25">
      <c r="T37934" s="110"/>
      <c r="AJ37934" s="111"/>
      <c r="AO37934" s="111"/>
      <c r="AT37934" s="111"/>
    </row>
    <row r="37935" spans="20:52" x14ac:dyDescent="0.25">
      <c r="T37935" s="110"/>
    </row>
    <row r="37936" spans="20:52" x14ac:dyDescent="0.25">
      <c r="T37936" s="110"/>
      <c r="AV37936" s="111"/>
    </row>
    <row r="37937" spans="20:48" x14ac:dyDescent="0.25">
      <c r="T37937" s="110"/>
      <c r="AJ37937" s="111"/>
      <c r="AO37937" s="111"/>
      <c r="AP37937" s="111"/>
      <c r="AV37937" s="111"/>
    </row>
    <row r="37938" spans="20:48" x14ac:dyDescent="0.25">
      <c r="T37938" s="110"/>
    </row>
    <row r="37939" spans="20:48" x14ac:dyDescent="0.25">
      <c r="T37939" s="110"/>
    </row>
    <row r="37940" spans="20:48" x14ac:dyDescent="0.25">
      <c r="T37940" s="110"/>
    </row>
    <row r="37941" spans="20:48" x14ac:dyDescent="0.25">
      <c r="T37941" s="110"/>
    </row>
    <row r="37942" spans="20:48" x14ac:dyDescent="0.25">
      <c r="T37942" s="110"/>
    </row>
    <row r="37943" spans="20:48" x14ac:dyDescent="0.25">
      <c r="T37943" s="110"/>
    </row>
    <row r="37944" spans="20:48" x14ac:dyDescent="0.25">
      <c r="T37944" s="110"/>
      <c r="AV37944" s="111"/>
    </row>
    <row r="37945" spans="20:48" x14ac:dyDescent="0.25">
      <c r="T37945" s="110"/>
      <c r="AJ37945" s="111"/>
      <c r="AO37945" s="111"/>
      <c r="AV37945" s="111"/>
    </row>
    <row r="37946" spans="20:48" x14ac:dyDescent="0.25">
      <c r="T37946" s="110"/>
    </row>
    <row r="37947" spans="20:48" x14ac:dyDescent="0.25">
      <c r="T37947" s="110"/>
      <c r="AJ37947" s="111"/>
      <c r="AO37947" s="111"/>
      <c r="AP37947" s="111"/>
      <c r="AV37947" s="111"/>
    </row>
    <row r="37948" spans="20:48" x14ac:dyDescent="0.25">
      <c r="T37948" s="110"/>
      <c r="AJ37948" s="111"/>
      <c r="AO37948" s="111"/>
      <c r="AV37948" s="111"/>
    </row>
    <row r="37949" spans="20:48" x14ac:dyDescent="0.25">
      <c r="T37949" s="110"/>
      <c r="AJ37949" s="111"/>
      <c r="AO37949" s="111"/>
      <c r="AV37949" s="111"/>
    </row>
    <row r="37950" spans="20:48" x14ac:dyDescent="0.25">
      <c r="T37950" s="110"/>
    </row>
    <row r="37951" spans="20:48" x14ac:dyDescent="0.25">
      <c r="T37951" s="110"/>
      <c r="AJ37951" s="111"/>
      <c r="AO37951" s="111"/>
      <c r="AP37951" s="111"/>
      <c r="AV37951" s="111"/>
    </row>
    <row r="37952" spans="20:48" x14ac:dyDescent="0.25">
      <c r="T37952" s="110"/>
      <c r="AJ37952" s="111"/>
      <c r="AO37952" s="111"/>
      <c r="AV37952" s="111"/>
    </row>
    <row r="37953" spans="20:52" x14ac:dyDescent="0.25">
      <c r="T37953" s="110"/>
    </row>
    <row r="37954" spans="20:52" x14ac:dyDescent="0.25">
      <c r="T37954" s="110"/>
      <c r="AP37954" s="111"/>
    </row>
    <row r="37955" spans="20:52" x14ac:dyDescent="0.25">
      <c r="T37955" s="110"/>
      <c r="AP37955" s="111"/>
      <c r="AV37955" s="111"/>
    </row>
    <row r="37956" spans="20:52" x14ac:dyDescent="0.25">
      <c r="T37956" s="110"/>
      <c r="AV37956" s="111"/>
    </row>
    <row r="37957" spans="20:52" x14ac:dyDescent="0.25">
      <c r="T37957" s="110"/>
      <c r="AP37957" s="111"/>
    </row>
    <row r="37958" spans="20:52" x14ac:dyDescent="0.25">
      <c r="T37958" s="110"/>
      <c r="AJ37958" s="111"/>
      <c r="AO37958" s="111"/>
      <c r="AP37958" s="111"/>
      <c r="AV37958" s="111"/>
    </row>
    <row r="37959" spans="20:52" x14ac:dyDescent="0.25">
      <c r="T37959" s="110"/>
      <c r="AJ37959" s="111"/>
      <c r="AO37959" s="111"/>
      <c r="AV37959" s="111"/>
    </row>
    <row r="37960" spans="20:52" x14ac:dyDescent="0.25">
      <c r="T37960" s="110"/>
      <c r="AJ37960" s="111"/>
      <c r="AO37960" s="111"/>
      <c r="AP37960" s="111"/>
      <c r="AR37960" s="111"/>
      <c r="AV37960" s="111"/>
    </row>
    <row r="37961" spans="20:52" x14ac:dyDescent="0.25">
      <c r="T37961" s="110"/>
      <c r="AJ37961" s="111"/>
      <c r="AO37961" s="111"/>
    </row>
    <row r="37962" spans="20:52" x14ac:dyDescent="0.25">
      <c r="T37962" s="110"/>
    </row>
    <row r="37963" spans="20:52" x14ac:dyDescent="0.25">
      <c r="T37963" s="110"/>
    </row>
    <row r="37964" spans="20:52" x14ac:dyDescent="0.25">
      <c r="T37964" s="110"/>
      <c r="AZ37964" s="111"/>
    </row>
    <row r="37965" spans="20:52" x14ac:dyDescent="0.25">
      <c r="T37965" s="110"/>
      <c r="AT37965" s="111"/>
      <c r="AV37965" s="111"/>
    </row>
    <row r="37966" spans="20:52" x14ac:dyDescent="0.25">
      <c r="T37966" s="110"/>
      <c r="AJ37966" s="111"/>
      <c r="AO37966" s="111"/>
    </row>
    <row r="37967" spans="20:52" x14ac:dyDescent="0.25">
      <c r="T37967" s="110"/>
    </row>
    <row r="37968" spans="20:52" x14ac:dyDescent="0.25">
      <c r="T37968" s="110"/>
      <c r="AJ37968" s="111"/>
      <c r="AO37968" s="111"/>
      <c r="AP37968" s="111"/>
      <c r="AV37968" s="111"/>
      <c r="AZ37968" s="111"/>
    </row>
    <row r="37969" spans="20:52" x14ac:dyDescent="0.25">
      <c r="T37969" s="110"/>
    </row>
    <row r="37970" spans="20:52" x14ac:dyDescent="0.25">
      <c r="T37970" s="110"/>
      <c r="AJ37970" s="111"/>
      <c r="AO37970" s="111"/>
      <c r="AP37970" s="111"/>
      <c r="AV37970" s="111"/>
      <c r="AZ37970" s="111"/>
    </row>
    <row r="37971" spans="20:52" x14ac:dyDescent="0.25">
      <c r="T37971" s="110"/>
    </row>
    <row r="37972" spans="20:52" x14ac:dyDescent="0.25">
      <c r="T37972" s="110"/>
      <c r="AJ37972" s="111"/>
      <c r="AO37972" s="111"/>
      <c r="AR37972" s="111"/>
      <c r="AV37972" s="111"/>
    </row>
    <row r="37973" spans="20:52" x14ac:dyDescent="0.25">
      <c r="T37973" s="110"/>
    </row>
    <row r="37974" spans="20:52" x14ac:dyDescent="0.25">
      <c r="T37974" s="110"/>
    </row>
    <row r="37975" spans="20:52" x14ac:dyDescent="0.25">
      <c r="T37975" s="110"/>
      <c r="AP37975" s="111"/>
      <c r="AR37975" s="111"/>
      <c r="AV37975" s="111"/>
    </row>
    <row r="37976" spans="20:52" x14ac:dyDescent="0.25">
      <c r="T37976" s="110"/>
    </row>
    <row r="37977" spans="20:52" x14ac:dyDescent="0.25">
      <c r="T37977" s="110"/>
      <c r="AP37977" s="111"/>
      <c r="AV37977" s="111"/>
      <c r="AZ37977" s="111"/>
    </row>
    <row r="37978" spans="20:52" x14ac:dyDescent="0.25">
      <c r="T37978" s="110"/>
      <c r="AV37978" s="111"/>
      <c r="AZ37978" s="111"/>
    </row>
    <row r="37979" spans="20:52" x14ac:dyDescent="0.25">
      <c r="T37979" s="110"/>
      <c r="AV37979" s="111"/>
    </row>
    <row r="37980" spans="20:52" x14ac:dyDescent="0.25">
      <c r="T37980" s="110"/>
      <c r="AJ37980" s="111"/>
      <c r="AO37980" s="111"/>
      <c r="AV37980" s="111"/>
    </row>
    <row r="37981" spans="20:52" x14ac:dyDescent="0.25">
      <c r="T37981" s="110"/>
    </row>
    <row r="37982" spans="20:52" x14ac:dyDescent="0.25">
      <c r="T37982" s="110"/>
      <c r="AP37982" s="111"/>
    </row>
    <row r="37983" spans="20:52" x14ac:dyDescent="0.25">
      <c r="T37983" s="110"/>
      <c r="AZ37983" s="111"/>
    </row>
    <row r="37984" spans="20:52" x14ac:dyDescent="0.25">
      <c r="T37984" s="110"/>
      <c r="AJ37984" s="111"/>
      <c r="AO37984" s="111"/>
      <c r="AV37984" s="111"/>
    </row>
    <row r="37985" spans="20:52" x14ac:dyDescent="0.25">
      <c r="T37985" s="110"/>
      <c r="AV37985" s="111"/>
      <c r="AZ37985" s="111"/>
    </row>
    <row r="37986" spans="20:52" x14ac:dyDescent="0.25">
      <c r="T37986" s="110"/>
      <c r="AJ37986" s="111"/>
      <c r="AO37986" s="111"/>
      <c r="AP37986" s="111"/>
    </row>
    <row r="37987" spans="20:52" x14ac:dyDescent="0.25">
      <c r="T37987" s="110"/>
      <c r="AJ37987" s="111"/>
      <c r="AO37987" s="111"/>
      <c r="AV37987" s="111"/>
    </row>
    <row r="37988" spans="20:52" x14ac:dyDescent="0.25">
      <c r="T37988" s="110"/>
      <c r="AJ37988" s="111"/>
      <c r="AO37988" s="111"/>
      <c r="AP37988" s="111"/>
      <c r="AV37988" s="111"/>
    </row>
    <row r="37989" spans="20:52" x14ac:dyDescent="0.25">
      <c r="T37989" s="110"/>
      <c r="AZ37989" s="111"/>
    </row>
    <row r="37990" spans="20:52" x14ac:dyDescent="0.25">
      <c r="T37990" s="110"/>
      <c r="AJ37990" s="111"/>
      <c r="AT37990" s="111"/>
    </row>
    <row r="37991" spans="20:52" x14ac:dyDescent="0.25">
      <c r="T37991" s="110"/>
      <c r="AJ37991" s="111"/>
      <c r="AO37991" s="111"/>
      <c r="AV37991" s="111"/>
    </row>
    <row r="37992" spans="20:52" x14ac:dyDescent="0.25">
      <c r="T37992" s="110"/>
      <c r="AJ37992" s="111"/>
      <c r="AP37992" s="111"/>
      <c r="AZ37992" s="111"/>
    </row>
    <row r="37993" spans="20:52" x14ac:dyDescent="0.25">
      <c r="T37993" s="110"/>
    </row>
    <row r="37994" spans="20:52" x14ac:dyDescent="0.25">
      <c r="T37994" s="110"/>
      <c r="AP37994" s="111"/>
      <c r="AV37994" s="111"/>
    </row>
    <row r="37995" spans="20:52" x14ac:dyDescent="0.25">
      <c r="T37995" s="110"/>
    </row>
    <row r="37996" spans="20:52" x14ac:dyDescent="0.25">
      <c r="T37996" s="110"/>
      <c r="AJ37996" s="111"/>
      <c r="AO37996" s="111"/>
      <c r="AV37996" s="111"/>
    </row>
    <row r="37997" spans="20:52" x14ac:dyDescent="0.25">
      <c r="T37997" s="110"/>
      <c r="AJ37997" s="111"/>
      <c r="AO37997" s="111"/>
      <c r="AP37997" s="111"/>
      <c r="AR37997" s="111"/>
      <c r="AV37997" s="111"/>
      <c r="AZ37997" s="111"/>
    </row>
    <row r="37998" spans="20:52" x14ac:dyDescent="0.25">
      <c r="T37998" s="110"/>
    </row>
    <row r="37999" spans="20:52" x14ac:dyDescent="0.25">
      <c r="T37999" s="110"/>
    </row>
    <row r="38000" spans="20:52" x14ac:dyDescent="0.25">
      <c r="T38000" s="110"/>
    </row>
    <row r="38001" spans="20:52" x14ac:dyDescent="0.25">
      <c r="T38001" s="110"/>
      <c r="AJ38001" s="111"/>
      <c r="AO38001" s="111"/>
      <c r="AP38001" s="111"/>
      <c r="AV38001" s="111"/>
    </row>
    <row r="38002" spans="20:52" x14ac:dyDescent="0.25">
      <c r="T38002" s="110"/>
    </row>
    <row r="38003" spans="20:52" x14ac:dyDescent="0.25">
      <c r="T38003" s="110"/>
      <c r="AJ38003" s="111"/>
      <c r="AO38003" s="111"/>
    </row>
    <row r="38004" spans="20:52" x14ac:dyDescent="0.25">
      <c r="T38004" s="110"/>
    </row>
    <row r="38005" spans="20:52" x14ac:dyDescent="0.25">
      <c r="T38005" s="110"/>
    </row>
    <row r="38006" spans="20:52" x14ac:dyDescent="0.25">
      <c r="T38006" s="110"/>
    </row>
    <row r="38007" spans="20:52" x14ac:dyDescent="0.25">
      <c r="T38007" s="110"/>
      <c r="AP38007" s="111"/>
      <c r="AT38007" s="111"/>
      <c r="AV38007" s="111"/>
    </row>
    <row r="38008" spans="20:52" x14ac:dyDescent="0.25">
      <c r="T38008" s="110"/>
      <c r="AJ38008" s="111"/>
      <c r="AO38008" s="111"/>
      <c r="AV38008" s="111"/>
    </row>
    <row r="38009" spans="20:52" x14ac:dyDescent="0.25">
      <c r="T38009" s="110"/>
    </row>
    <row r="38010" spans="20:52" x14ac:dyDescent="0.25">
      <c r="T38010" s="110"/>
      <c r="AZ38010" s="111"/>
    </row>
    <row r="38011" spans="20:52" x14ac:dyDescent="0.25">
      <c r="T38011" s="110"/>
      <c r="AJ38011" s="111"/>
      <c r="AO38011" s="111"/>
      <c r="AT38011" s="111"/>
      <c r="AV38011" s="111"/>
    </row>
    <row r="38012" spans="20:52" x14ac:dyDescent="0.25">
      <c r="T38012" s="110"/>
    </row>
    <row r="38013" spans="20:52" x14ac:dyDescent="0.25">
      <c r="T38013" s="110"/>
      <c r="AJ38013" s="111"/>
      <c r="AT38013" s="111"/>
      <c r="AV38013" s="111"/>
    </row>
    <row r="38014" spans="20:52" x14ac:dyDescent="0.25">
      <c r="T38014" s="110"/>
      <c r="AJ38014" s="111"/>
      <c r="AP38014" s="111"/>
      <c r="AV38014" s="111"/>
    </row>
    <row r="38015" spans="20:52" x14ac:dyDescent="0.25">
      <c r="T38015" s="110"/>
      <c r="AJ38015" s="111"/>
      <c r="AO38015" s="111"/>
      <c r="AV38015" s="111"/>
    </row>
    <row r="38016" spans="20:52" x14ac:dyDescent="0.25">
      <c r="T38016" s="110"/>
    </row>
    <row r="38017" spans="20:52" x14ac:dyDescent="0.25">
      <c r="T38017" s="110"/>
      <c r="AV38017" s="111"/>
    </row>
    <row r="38018" spans="20:52" x14ac:dyDescent="0.25">
      <c r="T38018" s="110"/>
      <c r="AJ38018" s="111"/>
      <c r="AO38018" s="111"/>
      <c r="AP38018" s="111"/>
      <c r="AV38018" s="111"/>
      <c r="AZ38018" s="111"/>
    </row>
    <row r="38019" spans="20:52" x14ac:dyDescent="0.25">
      <c r="T38019" s="110"/>
      <c r="AJ38019" s="111"/>
      <c r="AO38019" s="111"/>
      <c r="AV38019" s="111"/>
      <c r="AZ38019" s="111"/>
    </row>
    <row r="38020" spans="20:52" x14ac:dyDescent="0.25">
      <c r="T38020" s="110"/>
      <c r="AJ38020" s="111"/>
      <c r="AO38020" s="111"/>
      <c r="AT38020" s="111"/>
      <c r="AV38020" s="111"/>
    </row>
    <row r="38021" spans="20:52" x14ac:dyDescent="0.25">
      <c r="T38021" s="110"/>
    </row>
    <row r="38022" spans="20:52" x14ac:dyDescent="0.25">
      <c r="T38022" s="110"/>
      <c r="AJ38022" s="111"/>
      <c r="AO38022" s="111"/>
      <c r="AP38022" s="111"/>
      <c r="AR38022" s="111"/>
      <c r="AT38022" s="111"/>
      <c r="AV38022" s="111"/>
    </row>
    <row r="38023" spans="20:52" x14ac:dyDescent="0.25">
      <c r="T38023" s="110"/>
      <c r="AV38023" s="111"/>
    </row>
    <row r="38024" spans="20:52" x14ac:dyDescent="0.25">
      <c r="T38024" s="110"/>
      <c r="AJ38024" s="111"/>
      <c r="AO38024" s="111"/>
      <c r="AP38024" s="111"/>
      <c r="AV38024" s="111"/>
    </row>
    <row r="38025" spans="20:52" x14ac:dyDescent="0.25">
      <c r="T38025" s="110"/>
      <c r="AJ38025" s="111"/>
      <c r="AO38025" s="111"/>
      <c r="AP38025" s="111"/>
      <c r="AV38025" s="111"/>
    </row>
    <row r="38026" spans="20:52" x14ac:dyDescent="0.25">
      <c r="T38026" s="110"/>
    </row>
    <row r="38027" spans="20:52" x14ac:dyDescent="0.25">
      <c r="T38027" s="110"/>
    </row>
    <row r="38028" spans="20:52" x14ac:dyDescent="0.25">
      <c r="T38028" s="110"/>
      <c r="AJ38028" s="111"/>
      <c r="AO38028" s="111"/>
      <c r="AV38028" s="111"/>
    </row>
    <row r="38029" spans="20:52" x14ac:dyDescent="0.25">
      <c r="T38029" s="110"/>
      <c r="AV38029" s="111"/>
      <c r="AZ38029" s="111"/>
    </row>
    <row r="38030" spans="20:52" x14ac:dyDescent="0.25">
      <c r="T38030" s="110"/>
      <c r="AV38030" s="111"/>
      <c r="AZ38030" s="111"/>
    </row>
    <row r="38031" spans="20:52" x14ac:dyDescent="0.25">
      <c r="T38031" s="110"/>
    </row>
    <row r="38032" spans="20:52" x14ac:dyDescent="0.25">
      <c r="T38032" s="110"/>
      <c r="AJ38032" s="111"/>
      <c r="AO38032" s="111"/>
      <c r="AV38032" s="111"/>
    </row>
    <row r="38033" spans="20:52" x14ac:dyDescent="0.25">
      <c r="T38033" s="110"/>
    </row>
    <row r="38034" spans="20:52" x14ac:dyDescent="0.25">
      <c r="T38034" s="110"/>
    </row>
    <row r="38035" spans="20:52" x14ac:dyDescent="0.25">
      <c r="T38035" s="110"/>
      <c r="AP38035" s="111"/>
    </row>
    <row r="38036" spans="20:52" x14ac:dyDescent="0.25">
      <c r="T38036" s="110"/>
      <c r="AV38036" s="111"/>
    </row>
    <row r="38037" spans="20:52" x14ac:dyDescent="0.25">
      <c r="T38037" s="110"/>
      <c r="AZ38037" s="111"/>
    </row>
    <row r="38038" spans="20:52" x14ac:dyDescent="0.25">
      <c r="T38038" s="110"/>
    </row>
    <row r="38039" spans="20:52" x14ac:dyDescent="0.25">
      <c r="T38039" s="110"/>
      <c r="AP38039" s="111"/>
      <c r="AV38039" s="111"/>
    </row>
    <row r="38040" spans="20:52" x14ac:dyDescent="0.25">
      <c r="T38040" s="110"/>
      <c r="AV38040" s="111"/>
    </row>
    <row r="38041" spans="20:52" x14ac:dyDescent="0.25">
      <c r="T38041" s="110"/>
      <c r="AO38041" s="111"/>
      <c r="AV38041" s="111"/>
    </row>
    <row r="38042" spans="20:52" x14ac:dyDescent="0.25">
      <c r="T38042" s="110"/>
    </row>
    <row r="38043" spans="20:52" x14ac:dyDescent="0.25">
      <c r="T38043" s="110"/>
    </row>
    <row r="38044" spans="20:52" x14ac:dyDescent="0.25">
      <c r="T38044" s="110"/>
      <c r="AJ38044" s="111"/>
      <c r="AO38044" s="111"/>
      <c r="AT38044" s="111"/>
    </row>
    <row r="38045" spans="20:52" x14ac:dyDescent="0.25">
      <c r="T38045" s="110"/>
      <c r="AV38045" s="111"/>
      <c r="AZ38045" s="111"/>
    </row>
    <row r="38046" spans="20:52" x14ac:dyDescent="0.25">
      <c r="T38046" s="110"/>
      <c r="AZ38046" s="111"/>
    </row>
    <row r="38047" spans="20:52" x14ac:dyDescent="0.25">
      <c r="T38047" s="110"/>
      <c r="AV38047" s="111"/>
    </row>
    <row r="38048" spans="20:52" x14ac:dyDescent="0.25">
      <c r="T38048" s="110"/>
    </row>
    <row r="38049" spans="20:52" x14ac:dyDescent="0.25">
      <c r="T38049" s="110"/>
    </row>
    <row r="38050" spans="20:52" x14ac:dyDescent="0.25">
      <c r="T38050" s="110"/>
      <c r="AJ38050" s="111"/>
      <c r="AO38050" s="111"/>
      <c r="AP38050" s="111"/>
      <c r="AV38050" s="111"/>
    </row>
    <row r="38051" spans="20:52" x14ac:dyDescent="0.25">
      <c r="T38051" s="110"/>
    </row>
    <row r="38052" spans="20:52" x14ac:dyDescent="0.25">
      <c r="T38052" s="110"/>
    </row>
    <row r="38053" spans="20:52" x14ac:dyDescent="0.25">
      <c r="T38053" s="110"/>
      <c r="AJ38053" s="111"/>
      <c r="AO38053" s="111"/>
      <c r="AV38053" s="111"/>
    </row>
    <row r="38054" spans="20:52" x14ac:dyDescent="0.25">
      <c r="T38054" s="110"/>
      <c r="AZ38054" s="111"/>
    </row>
    <row r="38055" spans="20:52" x14ac:dyDescent="0.25">
      <c r="T38055" s="110"/>
      <c r="AJ38055" s="111"/>
      <c r="AO38055" s="111"/>
      <c r="AP38055" s="111"/>
      <c r="AT38055" s="111"/>
    </row>
    <row r="38056" spans="20:52" x14ac:dyDescent="0.25">
      <c r="T38056" s="110"/>
      <c r="AZ38056" s="111"/>
    </row>
    <row r="38057" spans="20:52" x14ac:dyDescent="0.25">
      <c r="T38057" s="110"/>
      <c r="AJ38057" s="111"/>
      <c r="AO38057" s="111"/>
      <c r="AP38057" s="111"/>
      <c r="AV38057" s="111"/>
      <c r="AZ38057" s="111"/>
    </row>
    <row r="38058" spans="20:52" x14ac:dyDescent="0.25">
      <c r="T38058" s="110"/>
      <c r="AJ38058" s="111"/>
      <c r="AO38058" s="111"/>
      <c r="AT38058" s="111"/>
    </row>
    <row r="38059" spans="20:52" x14ac:dyDescent="0.25">
      <c r="T38059" s="110"/>
    </row>
    <row r="38060" spans="20:52" x14ac:dyDescent="0.25">
      <c r="T38060" s="110"/>
    </row>
    <row r="38061" spans="20:52" x14ac:dyDescent="0.25">
      <c r="T38061" s="110"/>
      <c r="AJ38061" s="111"/>
      <c r="AO38061" s="111"/>
      <c r="AT38061" s="111"/>
      <c r="AV38061" s="111"/>
    </row>
    <row r="38062" spans="20:52" x14ac:dyDescent="0.25">
      <c r="T38062" s="110"/>
    </row>
    <row r="38063" spans="20:52" x14ac:dyDescent="0.25">
      <c r="T38063" s="110"/>
      <c r="AZ38063" s="111"/>
    </row>
    <row r="38064" spans="20:52" x14ac:dyDescent="0.25">
      <c r="T38064" s="110"/>
      <c r="AT38064" s="111"/>
      <c r="AV38064" s="111"/>
    </row>
    <row r="38065" spans="20:52" x14ac:dyDescent="0.25">
      <c r="T38065" s="110"/>
      <c r="AJ38065" s="111"/>
      <c r="AO38065" s="111"/>
      <c r="AT38065" s="111"/>
      <c r="AV38065" s="111"/>
    </row>
    <row r="38066" spans="20:52" x14ac:dyDescent="0.25">
      <c r="T38066" s="110"/>
    </row>
    <row r="38067" spans="20:52" x14ac:dyDescent="0.25">
      <c r="T38067" s="110"/>
      <c r="AO38067" s="111"/>
      <c r="AP38067" s="111"/>
    </row>
    <row r="38068" spans="20:52" x14ac:dyDescent="0.25">
      <c r="T38068" s="110"/>
      <c r="AJ38068" s="111"/>
      <c r="AO38068" s="111"/>
      <c r="AV38068" s="111"/>
    </row>
    <row r="38069" spans="20:52" x14ac:dyDescent="0.25">
      <c r="T38069" s="110"/>
      <c r="AJ38069" s="111"/>
      <c r="AO38069" s="111"/>
      <c r="AV38069" s="111"/>
    </row>
    <row r="38070" spans="20:52" x14ac:dyDescent="0.25">
      <c r="T38070" s="110"/>
      <c r="AJ38070" s="111"/>
      <c r="AO38070" s="111"/>
      <c r="AV38070" s="111"/>
    </row>
    <row r="38071" spans="20:52" x14ac:dyDescent="0.25">
      <c r="T38071" s="110"/>
      <c r="AJ38071" s="111"/>
      <c r="AO38071" s="111"/>
      <c r="AT38071" s="111"/>
      <c r="AV38071" s="111"/>
    </row>
    <row r="38072" spans="20:52" x14ac:dyDescent="0.25">
      <c r="T38072" s="110"/>
      <c r="AJ38072" s="111"/>
      <c r="AO38072" s="111"/>
      <c r="AP38072" s="111"/>
    </row>
    <row r="38073" spans="20:52" x14ac:dyDescent="0.25">
      <c r="T38073" s="110"/>
      <c r="AJ38073" s="111"/>
      <c r="AV38073" s="111"/>
    </row>
    <row r="38074" spans="20:52" x14ac:dyDescent="0.25">
      <c r="T38074" s="110"/>
      <c r="AJ38074" s="111"/>
      <c r="AO38074" s="111"/>
      <c r="AP38074" s="111"/>
      <c r="AV38074" s="111"/>
    </row>
    <row r="38075" spans="20:52" x14ac:dyDescent="0.25">
      <c r="T38075" s="110"/>
      <c r="AO38075" s="111"/>
      <c r="AP38075" s="111"/>
      <c r="AT38075" s="111"/>
      <c r="AV38075" s="111"/>
    </row>
    <row r="38076" spans="20:52" x14ac:dyDescent="0.25">
      <c r="T38076" s="110"/>
      <c r="AZ38076" s="111"/>
    </row>
    <row r="38077" spans="20:52" x14ac:dyDescent="0.25">
      <c r="T38077" s="110"/>
      <c r="AJ38077" s="111"/>
      <c r="AO38077" s="111"/>
    </row>
    <row r="38078" spans="20:52" x14ac:dyDescent="0.25">
      <c r="T38078" s="110"/>
    </row>
    <row r="38079" spans="20:52" x14ac:dyDescent="0.25">
      <c r="T38079" s="110"/>
      <c r="AJ38079" s="111"/>
      <c r="AO38079" s="111"/>
      <c r="AV38079" s="111"/>
    </row>
    <row r="38080" spans="20:52" x14ac:dyDescent="0.25">
      <c r="T38080" s="110"/>
    </row>
    <row r="38081" spans="20:52" x14ac:dyDescent="0.25">
      <c r="T38081" s="110"/>
      <c r="AJ38081" s="111"/>
      <c r="AO38081" s="111"/>
      <c r="AV38081" s="111"/>
    </row>
    <row r="38082" spans="20:52" x14ac:dyDescent="0.25">
      <c r="T38082" s="110"/>
    </row>
    <row r="38083" spans="20:52" x14ac:dyDescent="0.25">
      <c r="T38083" s="110"/>
    </row>
    <row r="38084" spans="20:52" x14ac:dyDescent="0.25">
      <c r="T38084" s="110"/>
    </row>
    <row r="38085" spans="20:52" x14ac:dyDescent="0.25">
      <c r="T38085" s="110"/>
    </row>
    <row r="38086" spans="20:52" x14ac:dyDescent="0.25">
      <c r="T38086" s="110"/>
    </row>
    <row r="38087" spans="20:52" x14ac:dyDescent="0.25">
      <c r="T38087" s="110"/>
      <c r="AJ38087" s="111"/>
      <c r="AO38087" s="111"/>
      <c r="AV38087" s="111"/>
      <c r="AZ38087" s="111"/>
    </row>
    <row r="38088" spans="20:52" x14ac:dyDescent="0.25">
      <c r="T38088" s="110"/>
      <c r="AV38088" s="111"/>
    </row>
    <row r="38089" spans="20:52" x14ac:dyDescent="0.25">
      <c r="T38089" s="110"/>
    </row>
    <row r="38090" spans="20:52" x14ac:dyDescent="0.25">
      <c r="T38090" s="110"/>
      <c r="AJ38090" s="111"/>
      <c r="AO38090" s="111"/>
      <c r="AP38090" s="111"/>
      <c r="AV38090" s="111"/>
    </row>
    <row r="38091" spans="20:52" x14ac:dyDescent="0.25">
      <c r="T38091" s="110"/>
    </row>
    <row r="38092" spans="20:52" x14ac:dyDescent="0.25">
      <c r="T38092" s="110"/>
      <c r="AJ38092" s="111"/>
      <c r="AO38092" s="111"/>
      <c r="AV38092" s="111"/>
    </row>
    <row r="38093" spans="20:52" x14ac:dyDescent="0.25">
      <c r="T38093" s="110"/>
      <c r="AZ38093" s="111"/>
    </row>
    <row r="38094" spans="20:52" x14ac:dyDescent="0.25">
      <c r="T38094" s="110"/>
    </row>
    <row r="38095" spans="20:52" x14ac:dyDescent="0.25">
      <c r="T38095" s="110"/>
      <c r="AJ38095" s="111"/>
      <c r="AO38095" s="111"/>
      <c r="AP38095" s="111"/>
      <c r="AT38095" s="111"/>
      <c r="AV38095" s="111"/>
    </row>
    <row r="38096" spans="20:52" x14ac:dyDescent="0.25">
      <c r="T38096" s="110"/>
      <c r="AJ38096" s="111"/>
      <c r="AO38096" s="111"/>
      <c r="AP38096" s="111"/>
      <c r="AT38096" s="111"/>
      <c r="AV38096" s="111"/>
    </row>
    <row r="38097" spans="20:52" x14ac:dyDescent="0.25">
      <c r="T38097" s="110"/>
    </row>
    <row r="38098" spans="20:52" x14ac:dyDescent="0.25">
      <c r="T38098" s="110"/>
      <c r="AJ38098" s="111"/>
      <c r="AO38098" s="111"/>
      <c r="AT38098" s="111"/>
      <c r="AV38098" s="111"/>
    </row>
    <row r="38099" spans="20:52" x14ac:dyDescent="0.25">
      <c r="T38099" s="110"/>
    </row>
    <row r="38100" spans="20:52" x14ac:dyDescent="0.25">
      <c r="T38100" s="110"/>
      <c r="AJ38100" s="111"/>
      <c r="AO38100" s="111"/>
      <c r="AT38100" s="111"/>
      <c r="AV38100" s="111"/>
    </row>
    <row r="38101" spans="20:52" x14ac:dyDescent="0.25">
      <c r="T38101" s="110"/>
      <c r="AJ38101" s="111"/>
      <c r="AO38101" s="111"/>
      <c r="AR38101" s="111"/>
      <c r="AV38101" s="111"/>
    </row>
    <row r="38102" spans="20:52" x14ac:dyDescent="0.25">
      <c r="T38102" s="110"/>
    </row>
    <row r="38103" spans="20:52" x14ac:dyDescent="0.25">
      <c r="T38103" s="110"/>
      <c r="AJ38103" s="111"/>
      <c r="AV38103" s="111"/>
    </row>
    <row r="38104" spans="20:52" x14ac:dyDescent="0.25">
      <c r="T38104" s="110"/>
      <c r="AJ38104" s="111"/>
      <c r="AO38104" s="111"/>
      <c r="AP38104" s="111"/>
      <c r="AT38104" s="111"/>
      <c r="AV38104" s="111"/>
    </row>
    <row r="38105" spans="20:52" x14ac:dyDescent="0.25">
      <c r="T38105" s="110"/>
      <c r="AJ38105" s="111"/>
      <c r="AO38105" s="111"/>
      <c r="AP38105" s="111"/>
      <c r="AV38105" s="111"/>
    </row>
    <row r="38106" spans="20:52" x14ac:dyDescent="0.25">
      <c r="T38106" s="110"/>
      <c r="AO38106" s="111"/>
      <c r="AP38106" s="111"/>
      <c r="AT38106" s="111"/>
      <c r="AV38106" s="111"/>
    </row>
    <row r="38107" spans="20:52" x14ac:dyDescent="0.25">
      <c r="T38107" s="110"/>
    </row>
    <row r="38108" spans="20:52" x14ac:dyDescent="0.25">
      <c r="T38108" s="110"/>
      <c r="AP38108" s="111"/>
      <c r="AR38108" s="111"/>
    </row>
    <row r="38109" spans="20:52" x14ac:dyDescent="0.25">
      <c r="T38109" s="110"/>
      <c r="AP38109" s="111"/>
      <c r="AV38109" s="111"/>
      <c r="AZ38109" s="111"/>
    </row>
    <row r="38110" spans="20:52" x14ac:dyDescent="0.25">
      <c r="T38110" s="110"/>
    </row>
    <row r="38111" spans="20:52" x14ac:dyDescent="0.25">
      <c r="T38111" s="110"/>
    </row>
    <row r="38112" spans="20:52" x14ac:dyDescent="0.25">
      <c r="T38112" s="110"/>
      <c r="AZ38112" s="111"/>
    </row>
    <row r="38113" spans="20:52" x14ac:dyDescent="0.25">
      <c r="T38113" s="110"/>
    </row>
    <row r="38114" spans="20:52" x14ac:dyDescent="0.25">
      <c r="T38114" s="110"/>
    </row>
    <row r="38115" spans="20:52" x14ac:dyDescent="0.25">
      <c r="T38115" s="110"/>
      <c r="AJ38115" s="111"/>
      <c r="AO38115" s="111"/>
      <c r="AP38115" s="111"/>
      <c r="AV38115" s="111"/>
    </row>
    <row r="38116" spans="20:52" x14ac:dyDescent="0.25">
      <c r="T38116" s="110"/>
      <c r="AO38116" s="111"/>
      <c r="AV38116" s="111"/>
    </row>
    <row r="38117" spans="20:52" x14ac:dyDescent="0.25">
      <c r="T38117" s="110"/>
      <c r="AO38117" s="111"/>
      <c r="AP38117" s="111"/>
      <c r="AT38117" s="111"/>
      <c r="AV38117" s="111"/>
    </row>
    <row r="38118" spans="20:52" x14ac:dyDescent="0.25">
      <c r="T38118" s="110"/>
      <c r="AT38118" s="111"/>
    </row>
    <row r="38119" spans="20:52" x14ac:dyDescent="0.25">
      <c r="T38119" s="110"/>
      <c r="AJ38119" s="111"/>
      <c r="AP38119" s="111"/>
      <c r="AV38119" s="111"/>
    </row>
    <row r="38120" spans="20:52" x14ac:dyDescent="0.25">
      <c r="T38120" s="110"/>
    </row>
    <row r="38121" spans="20:52" x14ac:dyDescent="0.25">
      <c r="T38121" s="110"/>
    </row>
    <row r="38122" spans="20:52" x14ac:dyDescent="0.25">
      <c r="T38122" s="110"/>
    </row>
    <row r="38123" spans="20:52" x14ac:dyDescent="0.25">
      <c r="T38123" s="110"/>
    </row>
    <row r="38124" spans="20:52" x14ac:dyDescent="0.25">
      <c r="T38124" s="110"/>
      <c r="AJ38124" s="111"/>
      <c r="AO38124" s="111"/>
      <c r="AV38124" s="111"/>
      <c r="AZ38124" s="111"/>
    </row>
    <row r="38125" spans="20:52" x14ac:dyDescent="0.25">
      <c r="T38125" s="110"/>
    </row>
    <row r="38126" spans="20:52" x14ac:dyDescent="0.25">
      <c r="T38126" s="110"/>
      <c r="AJ38126" s="111"/>
      <c r="AO38126" s="111"/>
      <c r="AP38126" s="111"/>
      <c r="AT38126" s="111"/>
      <c r="AV38126" s="111"/>
    </row>
    <row r="38127" spans="20:52" x14ac:dyDescent="0.25">
      <c r="T38127" s="110"/>
      <c r="AJ38127" s="111"/>
      <c r="AO38127" s="111"/>
      <c r="AP38127" s="111"/>
      <c r="AV38127" s="111"/>
    </row>
    <row r="38128" spans="20:52" x14ac:dyDescent="0.25">
      <c r="T38128" s="110"/>
      <c r="AJ38128" s="111"/>
      <c r="AO38128" s="111"/>
      <c r="AT38128" s="111"/>
    </row>
    <row r="38129" spans="20:52" x14ac:dyDescent="0.25">
      <c r="T38129" s="110"/>
    </row>
    <row r="38130" spans="20:52" x14ac:dyDescent="0.25">
      <c r="T38130" s="110"/>
      <c r="AJ38130" s="111"/>
      <c r="AO38130" s="111"/>
      <c r="AV38130" s="111"/>
    </row>
    <row r="38131" spans="20:52" x14ac:dyDescent="0.25">
      <c r="T38131" s="110"/>
      <c r="AV38131" s="111"/>
    </row>
    <row r="38132" spans="20:52" x14ac:dyDescent="0.25">
      <c r="T38132" s="110"/>
      <c r="AJ38132" s="111"/>
      <c r="AV38132" s="111"/>
    </row>
    <row r="38133" spans="20:52" x14ac:dyDescent="0.25">
      <c r="T38133" s="110"/>
      <c r="AZ38133" s="111"/>
    </row>
    <row r="38134" spans="20:52" x14ac:dyDescent="0.25">
      <c r="T38134" s="110"/>
      <c r="AJ38134" s="111"/>
      <c r="AO38134" s="111"/>
      <c r="AV38134" s="111"/>
    </row>
    <row r="38135" spans="20:52" x14ac:dyDescent="0.25">
      <c r="T38135" s="110"/>
      <c r="AJ38135" s="111"/>
      <c r="AP38135" s="111"/>
      <c r="AV38135" s="111"/>
      <c r="AZ38135" s="111"/>
    </row>
    <row r="38136" spans="20:52" x14ac:dyDescent="0.25">
      <c r="T38136" s="110"/>
      <c r="AJ38136" s="111"/>
      <c r="AO38136" s="111"/>
      <c r="AP38136" s="111"/>
      <c r="AT38136" s="111"/>
      <c r="AV38136" s="111"/>
    </row>
    <row r="38137" spans="20:52" x14ac:dyDescent="0.25">
      <c r="T38137" s="110"/>
      <c r="AJ38137" s="111"/>
      <c r="AO38137" s="111"/>
      <c r="AV38137" s="111"/>
      <c r="AZ38137" s="111"/>
    </row>
    <row r="38138" spans="20:52" x14ac:dyDescent="0.25">
      <c r="T38138" s="110"/>
      <c r="AJ38138" s="111"/>
      <c r="AO38138" s="111"/>
    </row>
    <row r="38139" spans="20:52" x14ac:dyDescent="0.25">
      <c r="T38139" s="110"/>
    </row>
    <row r="38140" spans="20:52" x14ac:dyDescent="0.25">
      <c r="T38140" s="110"/>
      <c r="AJ38140" s="111"/>
      <c r="AO38140" s="111"/>
      <c r="AV38140" s="111"/>
      <c r="AZ38140" s="111"/>
    </row>
    <row r="38141" spans="20:52" x14ac:dyDescent="0.25">
      <c r="T38141" s="110"/>
      <c r="AJ38141" s="111"/>
      <c r="AO38141" s="111"/>
      <c r="AP38141" s="111"/>
      <c r="AT38141" s="111"/>
      <c r="AV38141" s="111"/>
      <c r="AZ38141" s="111"/>
    </row>
    <row r="38142" spans="20:52" x14ac:dyDescent="0.25">
      <c r="T38142" s="110"/>
      <c r="AP38142" s="111"/>
      <c r="AV38142" s="111"/>
      <c r="AZ38142" s="111"/>
    </row>
    <row r="38143" spans="20:52" x14ac:dyDescent="0.25">
      <c r="T38143" s="110"/>
      <c r="AP38143" s="111"/>
      <c r="AR38143" s="111"/>
      <c r="AV38143" s="111"/>
    </row>
    <row r="38144" spans="20:52" x14ac:dyDescent="0.25">
      <c r="T38144" s="110"/>
    </row>
    <row r="38145" spans="20:48" x14ac:dyDescent="0.25">
      <c r="T38145" s="110"/>
    </row>
    <row r="38146" spans="20:48" x14ac:dyDescent="0.25">
      <c r="T38146" s="110"/>
    </row>
    <row r="38147" spans="20:48" x14ac:dyDescent="0.25">
      <c r="T38147" s="110"/>
      <c r="AJ38147" s="111"/>
      <c r="AO38147" s="111"/>
      <c r="AV38147" s="111"/>
    </row>
    <row r="38148" spans="20:48" x14ac:dyDescent="0.25">
      <c r="T38148" s="110"/>
      <c r="AJ38148" s="111"/>
      <c r="AO38148" s="111"/>
    </row>
    <row r="38149" spans="20:48" x14ac:dyDescent="0.25">
      <c r="T38149" s="110"/>
      <c r="AO38149" s="111"/>
      <c r="AV38149" s="111"/>
    </row>
    <row r="38150" spans="20:48" x14ac:dyDescent="0.25">
      <c r="T38150" s="110"/>
    </row>
    <row r="38151" spans="20:48" x14ac:dyDescent="0.25">
      <c r="T38151" s="110"/>
      <c r="AJ38151" s="111"/>
      <c r="AO38151" s="111"/>
      <c r="AP38151" s="111"/>
      <c r="AT38151" s="111"/>
      <c r="AV38151" s="111"/>
    </row>
    <row r="38152" spans="20:48" x14ac:dyDescent="0.25">
      <c r="T38152" s="110"/>
    </row>
    <row r="38153" spans="20:48" x14ac:dyDescent="0.25">
      <c r="T38153" s="110"/>
    </row>
    <row r="38154" spans="20:48" x14ac:dyDescent="0.25">
      <c r="T38154" s="110"/>
      <c r="AP38154" s="111"/>
      <c r="AV38154" s="111"/>
    </row>
    <row r="38155" spans="20:48" x14ac:dyDescent="0.25">
      <c r="T38155" s="110"/>
      <c r="AJ38155" s="111"/>
      <c r="AO38155" s="111"/>
      <c r="AT38155" s="111"/>
      <c r="AV38155" s="111"/>
    </row>
    <row r="38156" spans="20:48" x14ac:dyDescent="0.25">
      <c r="T38156" s="110"/>
      <c r="AJ38156" s="111"/>
      <c r="AO38156" s="111"/>
      <c r="AV38156" s="111"/>
    </row>
    <row r="38157" spans="20:48" x14ac:dyDescent="0.25">
      <c r="T38157" s="110"/>
    </row>
    <row r="38158" spans="20:48" x14ac:dyDescent="0.25">
      <c r="T38158" s="110"/>
    </row>
    <row r="38159" spans="20:48" x14ac:dyDescent="0.25">
      <c r="T38159" s="110"/>
      <c r="AJ38159" s="111"/>
      <c r="AO38159" s="111"/>
      <c r="AV38159" s="111"/>
    </row>
    <row r="38160" spans="20:48" x14ac:dyDescent="0.25">
      <c r="T38160" s="110"/>
      <c r="AJ38160" s="111"/>
      <c r="AO38160" s="111"/>
      <c r="AV38160" s="111"/>
    </row>
    <row r="38161" spans="20:52" x14ac:dyDescent="0.25">
      <c r="T38161" s="110"/>
      <c r="AJ38161" s="111"/>
      <c r="AO38161" s="111"/>
    </row>
    <row r="38162" spans="20:52" x14ac:dyDescent="0.25">
      <c r="T38162" s="110"/>
      <c r="AZ38162" s="111"/>
    </row>
    <row r="38163" spans="20:52" x14ac:dyDescent="0.25">
      <c r="T38163" s="110"/>
    </row>
    <row r="38164" spans="20:52" x14ac:dyDescent="0.25">
      <c r="T38164" s="110"/>
    </row>
    <row r="38165" spans="20:52" x14ac:dyDescent="0.25">
      <c r="T38165" s="110"/>
    </row>
    <row r="38166" spans="20:52" x14ac:dyDescent="0.25">
      <c r="T38166" s="110"/>
    </row>
    <row r="38167" spans="20:52" x14ac:dyDescent="0.25">
      <c r="T38167" s="110"/>
      <c r="AV38167" s="111"/>
    </row>
    <row r="38168" spans="20:52" x14ac:dyDescent="0.25">
      <c r="T38168" s="110"/>
      <c r="AJ38168" s="111"/>
      <c r="AV38168" s="111"/>
    </row>
    <row r="38169" spans="20:52" x14ac:dyDescent="0.25">
      <c r="T38169" s="110"/>
      <c r="AJ38169" s="111"/>
      <c r="AO38169" s="111"/>
      <c r="AT38169" s="111"/>
    </row>
    <row r="38170" spans="20:52" x14ac:dyDescent="0.25">
      <c r="T38170" s="110"/>
      <c r="AJ38170" s="111"/>
      <c r="AO38170" s="111"/>
    </row>
    <row r="38171" spans="20:52" x14ac:dyDescent="0.25">
      <c r="T38171" s="110"/>
      <c r="AP38171" s="111"/>
    </row>
    <row r="38172" spans="20:52" x14ac:dyDescent="0.25">
      <c r="T38172" s="110"/>
    </row>
    <row r="38173" spans="20:52" x14ac:dyDescent="0.25">
      <c r="T38173" s="110"/>
      <c r="AO38173" s="111"/>
      <c r="AV38173" s="111"/>
    </row>
    <row r="38174" spans="20:52" x14ac:dyDescent="0.25">
      <c r="T38174" s="110"/>
      <c r="AP38174" s="111"/>
      <c r="AV38174" s="111"/>
    </row>
    <row r="38175" spans="20:52" x14ac:dyDescent="0.25">
      <c r="T38175" s="110"/>
    </row>
    <row r="38176" spans="20:52" x14ac:dyDescent="0.25">
      <c r="T38176" s="110"/>
      <c r="AV38176" s="111"/>
    </row>
    <row r="38177" spans="20:52" x14ac:dyDescent="0.25">
      <c r="T38177" s="110"/>
    </row>
    <row r="38178" spans="20:52" x14ac:dyDescent="0.25">
      <c r="T38178" s="110"/>
      <c r="AJ38178" s="111"/>
      <c r="AO38178" s="111"/>
      <c r="AP38178" s="111"/>
    </row>
    <row r="38179" spans="20:52" x14ac:dyDescent="0.25">
      <c r="T38179" s="110"/>
      <c r="AJ38179" s="111"/>
      <c r="AO38179" s="111"/>
      <c r="AV38179" s="111"/>
    </row>
    <row r="38180" spans="20:52" x14ac:dyDescent="0.25">
      <c r="T38180" s="110"/>
    </row>
    <row r="38181" spans="20:52" x14ac:dyDescent="0.25">
      <c r="T38181" s="110"/>
    </row>
    <row r="38182" spans="20:52" x14ac:dyDescent="0.25">
      <c r="T38182" s="110"/>
    </row>
    <row r="38183" spans="20:52" x14ac:dyDescent="0.25">
      <c r="T38183" s="110"/>
      <c r="AJ38183" s="111"/>
      <c r="AO38183" s="111"/>
      <c r="AV38183" s="111"/>
    </row>
    <row r="38184" spans="20:52" x14ac:dyDescent="0.25">
      <c r="T38184" s="110"/>
    </row>
    <row r="38185" spans="20:52" x14ac:dyDescent="0.25">
      <c r="T38185" s="110"/>
      <c r="AV38185" s="111"/>
    </row>
    <row r="38186" spans="20:52" x14ac:dyDescent="0.25">
      <c r="T38186" s="110"/>
    </row>
    <row r="38187" spans="20:52" x14ac:dyDescent="0.25">
      <c r="T38187" s="110"/>
      <c r="AJ38187" s="111"/>
      <c r="AO38187" s="111"/>
      <c r="AP38187" s="111"/>
      <c r="AV38187" s="111"/>
    </row>
    <row r="38188" spans="20:52" x14ac:dyDescent="0.25">
      <c r="T38188" s="110"/>
      <c r="AJ38188" s="111"/>
      <c r="AO38188" s="111"/>
    </row>
    <row r="38189" spans="20:52" x14ac:dyDescent="0.25">
      <c r="T38189" s="110"/>
      <c r="AJ38189" s="111"/>
      <c r="AO38189" s="111"/>
      <c r="AV38189" s="111"/>
    </row>
    <row r="38190" spans="20:52" x14ac:dyDescent="0.25">
      <c r="T38190" s="110"/>
    </row>
    <row r="38191" spans="20:52" x14ac:dyDescent="0.25">
      <c r="T38191" s="110"/>
      <c r="AJ38191" s="111"/>
      <c r="AO38191" s="111"/>
      <c r="AP38191" s="111"/>
      <c r="AV38191" s="111"/>
      <c r="AZ38191" s="111"/>
    </row>
    <row r="38192" spans="20:52" x14ac:dyDescent="0.25">
      <c r="T38192" s="110"/>
      <c r="AJ38192" s="111"/>
      <c r="AO38192" s="111"/>
      <c r="AV38192" s="111"/>
    </row>
    <row r="38193" spans="20:48" x14ac:dyDescent="0.25">
      <c r="T38193" s="110"/>
      <c r="AJ38193" s="111"/>
      <c r="AO38193" s="111"/>
      <c r="AV38193" s="111"/>
    </row>
    <row r="38194" spans="20:48" x14ac:dyDescent="0.25">
      <c r="T38194" s="110"/>
    </row>
    <row r="38195" spans="20:48" x14ac:dyDescent="0.25">
      <c r="T38195" s="110"/>
      <c r="AJ38195" s="111"/>
      <c r="AO38195" s="111"/>
      <c r="AV38195" s="111"/>
    </row>
    <row r="38196" spans="20:48" x14ac:dyDescent="0.25">
      <c r="T38196" s="110"/>
    </row>
    <row r="38197" spans="20:48" x14ac:dyDescent="0.25">
      <c r="T38197" s="110"/>
    </row>
    <row r="38198" spans="20:48" x14ac:dyDescent="0.25">
      <c r="T38198" s="110"/>
      <c r="AV38198" s="111"/>
    </row>
    <row r="38199" spans="20:48" x14ac:dyDescent="0.25">
      <c r="T38199" s="110"/>
    </row>
    <row r="38200" spans="20:48" x14ac:dyDescent="0.25">
      <c r="T38200" s="110"/>
      <c r="AO38200" s="111"/>
      <c r="AP38200" s="111"/>
      <c r="AV38200" s="111"/>
    </row>
    <row r="38201" spans="20:48" x14ac:dyDescent="0.25">
      <c r="T38201" s="110"/>
    </row>
    <row r="38202" spans="20:48" x14ac:dyDescent="0.25">
      <c r="T38202" s="110"/>
    </row>
    <row r="38203" spans="20:48" x14ac:dyDescent="0.25">
      <c r="T38203" s="110"/>
      <c r="AO38203" s="111"/>
      <c r="AP38203" s="111"/>
      <c r="AV38203" s="111"/>
    </row>
    <row r="38204" spans="20:48" x14ac:dyDescent="0.25">
      <c r="T38204" s="110"/>
      <c r="AJ38204" s="111"/>
      <c r="AO38204" s="111"/>
      <c r="AP38204" s="111"/>
      <c r="AV38204" s="111"/>
    </row>
    <row r="38205" spans="20:48" x14ac:dyDescent="0.25">
      <c r="T38205" s="110"/>
    </row>
    <row r="38206" spans="20:48" x14ac:dyDescent="0.25">
      <c r="T38206" s="110"/>
      <c r="AJ38206" s="111"/>
      <c r="AO38206" s="111"/>
      <c r="AV38206" s="111"/>
    </row>
    <row r="38207" spans="20:48" x14ac:dyDescent="0.25">
      <c r="T38207" s="110"/>
    </row>
    <row r="38208" spans="20:48" x14ac:dyDescent="0.25">
      <c r="T38208" s="110"/>
      <c r="AJ38208" s="111"/>
      <c r="AV38208" s="111"/>
    </row>
    <row r="38209" spans="20:52" x14ac:dyDescent="0.25">
      <c r="T38209" s="110"/>
    </row>
    <row r="38210" spans="20:52" x14ac:dyDescent="0.25">
      <c r="T38210" s="110"/>
      <c r="AJ38210" s="111"/>
      <c r="AO38210" s="111"/>
      <c r="AR38210" s="111"/>
      <c r="AV38210" s="111"/>
    </row>
    <row r="38211" spans="20:52" x14ac:dyDescent="0.25">
      <c r="T38211" s="110"/>
      <c r="AJ38211" s="111"/>
      <c r="AO38211" s="111"/>
      <c r="AV38211" s="111"/>
      <c r="AZ38211" s="111"/>
    </row>
    <row r="38212" spans="20:52" x14ac:dyDescent="0.25">
      <c r="T38212" s="110"/>
      <c r="AJ38212" s="111"/>
      <c r="AO38212" s="111"/>
    </row>
    <row r="38213" spans="20:52" x14ac:dyDescent="0.25">
      <c r="T38213" s="110"/>
    </row>
    <row r="38214" spans="20:52" x14ac:dyDescent="0.25">
      <c r="T38214" s="110"/>
    </row>
    <row r="38215" spans="20:52" x14ac:dyDescent="0.25">
      <c r="T38215" s="110"/>
      <c r="AJ38215" s="111"/>
      <c r="AO38215" s="111"/>
      <c r="AV38215" s="111"/>
    </row>
    <row r="38216" spans="20:52" x14ac:dyDescent="0.25">
      <c r="T38216" s="110"/>
    </row>
    <row r="38217" spans="20:52" x14ac:dyDescent="0.25">
      <c r="T38217" s="110"/>
      <c r="AP38217" s="111"/>
    </row>
    <row r="38218" spans="20:52" x14ac:dyDescent="0.25">
      <c r="T38218" s="110"/>
    </row>
    <row r="38219" spans="20:52" x14ac:dyDescent="0.25">
      <c r="T38219" s="110"/>
      <c r="AJ38219" s="111"/>
      <c r="AO38219" s="111"/>
      <c r="AT38219" s="111"/>
    </row>
    <row r="38220" spans="20:52" x14ac:dyDescent="0.25">
      <c r="T38220" s="110"/>
      <c r="AJ38220" s="111"/>
      <c r="AO38220" s="111"/>
      <c r="AV38220" s="111"/>
    </row>
    <row r="38221" spans="20:52" x14ac:dyDescent="0.25">
      <c r="T38221" s="110"/>
      <c r="AJ38221" s="111"/>
      <c r="AO38221" s="111"/>
      <c r="AV38221" s="111"/>
    </row>
    <row r="38222" spans="20:52" x14ac:dyDescent="0.25">
      <c r="T38222" s="110"/>
      <c r="AJ38222" s="111"/>
      <c r="AO38222" s="111"/>
      <c r="AV38222" s="111"/>
      <c r="AZ38222" s="111"/>
    </row>
    <row r="38223" spans="20:52" x14ac:dyDescent="0.25">
      <c r="T38223" s="110"/>
      <c r="AJ38223" s="111"/>
      <c r="AO38223" s="111"/>
      <c r="AV38223" s="111"/>
    </row>
    <row r="38224" spans="20:52" x14ac:dyDescent="0.25">
      <c r="T38224" s="110"/>
      <c r="AJ38224" s="111"/>
      <c r="AO38224" s="111"/>
      <c r="AP38224" s="111"/>
      <c r="AV38224" s="111"/>
      <c r="AZ38224" s="111"/>
    </row>
    <row r="38225" spans="20:52" x14ac:dyDescent="0.25">
      <c r="T38225" s="110"/>
      <c r="AZ38225" s="111"/>
    </row>
    <row r="38226" spans="20:52" x14ac:dyDescent="0.25">
      <c r="T38226" s="110"/>
    </row>
    <row r="38227" spans="20:52" x14ac:dyDescent="0.25">
      <c r="T38227" s="110"/>
    </row>
    <row r="38228" spans="20:52" x14ac:dyDescent="0.25">
      <c r="T38228" s="110"/>
    </row>
    <row r="38229" spans="20:52" x14ac:dyDescent="0.25">
      <c r="T38229" s="110"/>
      <c r="AJ38229" s="111"/>
      <c r="AO38229" s="111"/>
      <c r="AV38229" s="111"/>
    </row>
    <row r="38230" spans="20:52" x14ac:dyDescent="0.25">
      <c r="T38230" s="110"/>
      <c r="AJ38230" s="111"/>
      <c r="AO38230" s="111"/>
      <c r="AV38230" s="111"/>
    </row>
    <row r="38231" spans="20:52" x14ac:dyDescent="0.25">
      <c r="T38231" s="110"/>
      <c r="AJ38231" s="111"/>
      <c r="AO38231" s="111"/>
      <c r="AV38231" s="111"/>
    </row>
    <row r="38232" spans="20:52" x14ac:dyDescent="0.25">
      <c r="T38232" s="110"/>
      <c r="AJ38232" s="111"/>
      <c r="AO38232" s="111"/>
      <c r="AP38232" s="111"/>
      <c r="AT38232" s="111"/>
      <c r="AV38232" s="111"/>
    </row>
    <row r="38233" spans="20:52" x14ac:dyDescent="0.25">
      <c r="T38233" s="110"/>
    </row>
    <row r="38234" spans="20:52" x14ac:dyDescent="0.25">
      <c r="T38234" s="110"/>
    </row>
    <row r="38235" spans="20:52" x14ac:dyDescent="0.25">
      <c r="T38235" s="110"/>
    </row>
    <row r="38236" spans="20:52" x14ac:dyDescent="0.25">
      <c r="T38236" s="110"/>
      <c r="AO38236" s="111"/>
      <c r="AV38236" s="111"/>
      <c r="AZ38236" s="111"/>
    </row>
    <row r="38237" spans="20:52" x14ac:dyDescent="0.25">
      <c r="T38237" s="110"/>
    </row>
    <row r="38238" spans="20:52" x14ac:dyDescent="0.25">
      <c r="T38238" s="110"/>
      <c r="AJ38238" s="111"/>
      <c r="AO38238" s="111"/>
      <c r="AV38238" s="111"/>
    </row>
    <row r="38239" spans="20:52" x14ac:dyDescent="0.25">
      <c r="T38239" s="110"/>
      <c r="AJ38239" s="111"/>
      <c r="AO38239" s="111"/>
      <c r="AP38239" s="111"/>
      <c r="AV38239" s="111"/>
    </row>
    <row r="38240" spans="20:52" x14ac:dyDescent="0.25">
      <c r="T38240" s="110"/>
      <c r="AJ38240" s="111"/>
      <c r="AO38240" s="111"/>
      <c r="AP38240" s="111"/>
      <c r="AV38240" s="111"/>
    </row>
    <row r="38241" spans="20:52" x14ac:dyDescent="0.25">
      <c r="T38241" s="110"/>
    </row>
    <row r="38242" spans="20:52" x14ac:dyDescent="0.25">
      <c r="T38242" s="110"/>
    </row>
    <row r="38243" spans="20:52" x14ac:dyDescent="0.25">
      <c r="T38243" s="110"/>
      <c r="AP38243" s="111"/>
    </row>
    <row r="38244" spans="20:52" x14ac:dyDescent="0.25">
      <c r="T38244" s="110"/>
      <c r="AP38244" s="111"/>
      <c r="AV38244" s="111"/>
    </row>
    <row r="38245" spans="20:52" x14ac:dyDescent="0.25">
      <c r="T38245" s="110"/>
      <c r="AJ38245" s="111"/>
      <c r="AO38245" s="111"/>
      <c r="AP38245" s="111"/>
      <c r="AV38245" s="111"/>
      <c r="AZ38245" s="111"/>
    </row>
    <row r="38246" spans="20:52" x14ac:dyDescent="0.25">
      <c r="T38246" s="110"/>
      <c r="AJ38246" s="111"/>
      <c r="AO38246" s="111"/>
      <c r="AV38246" s="111"/>
    </row>
    <row r="38247" spans="20:52" x14ac:dyDescent="0.25">
      <c r="T38247" s="110"/>
      <c r="AJ38247" s="111"/>
      <c r="AO38247" s="111"/>
      <c r="AV38247" s="111"/>
      <c r="AZ38247" s="111"/>
    </row>
    <row r="38248" spans="20:52" x14ac:dyDescent="0.25">
      <c r="T38248" s="110"/>
    </row>
    <row r="38249" spans="20:52" x14ac:dyDescent="0.25">
      <c r="T38249" s="110"/>
      <c r="AV38249" s="111"/>
    </row>
    <row r="38250" spans="20:52" x14ac:dyDescent="0.25">
      <c r="T38250" s="110"/>
      <c r="AJ38250" s="111"/>
      <c r="AO38250" s="111"/>
      <c r="AP38250" s="111"/>
      <c r="AV38250" s="111"/>
    </row>
    <row r="38251" spans="20:52" x14ac:dyDescent="0.25">
      <c r="T38251" s="110"/>
      <c r="AJ38251" s="111"/>
      <c r="AO38251" s="111"/>
      <c r="AV38251" s="111"/>
    </row>
    <row r="38252" spans="20:52" x14ac:dyDescent="0.25">
      <c r="T38252" s="110"/>
    </row>
    <row r="38253" spans="20:52" x14ac:dyDescent="0.25">
      <c r="T38253" s="110"/>
    </row>
    <row r="38254" spans="20:52" x14ac:dyDescent="0.25">
      <c r="T38254" s="110"/>
    </row>
    <row r="38255" spans="20:52" x14ac:dyDescent="0.25">
      <c r="T38255" s="110"/>
      <c r="AJ38255" s="111"/>
      <c r="AO38255" s="111"/>
      <c r="AV38255" s="111"/>
    </row>
    <row r="38256" spans="20:52" x14ac:dyDescent="0.25">
      <c r="T38256" s="110"/>
      <c r="AJ38256" s="111"/>
      <c r="AR38256" s="111"/>
      <c r="AV38256" s="111"/>
    </row>
    <row r="38257" spans="20:52" x14ac:dyDescent="0.25">
      <c r="T38257" s="110"/>
      <c r="AJ38257" s="111"/>
      <c r="AO38257" s="111"/>
    </row>
    <row r="38258" spans="20:52" x14ac:dyDescent="0.25">
      <c r="T38258" s="110"/>
    </row>
    <row r="38259" spans="20:52" x14ac:dyDescent="0.25">
      <c r="T38259" s="110"/>
    </row>
    <row r="38260" spans="20:52" x14ac:dyDescent="0.25">
      <c r="T38260" s="110"/>
      <c r="AJ38260" s="111"/>
      <c r="AP38260" s="111"/>
      <c r="AV38260" s="111"/>
    </row>
    <row r="38261" spans="20:52" x14ac:dyDescent="0.25">
      <c r="T38261" s="110"/>
      <c r="AJ38261" s="111"/>
      <c r="AO38261" s="111"/>
      <c r="AV38261" s="111"/>
    </row>
    <row r="38262" spans="20:52" x14ac:dyDescent="0.25">
      <c r="T38262" s="110"/>
    </row>
    <row r="38263" spans="20:52" x14ac:dyDescent="0.25">
      <c r="T38263" s="110"/>
      <c r="AJ38263" s="111"/>
      <c r="AP38263" s="111"/>
      <c r="AV38263" s="111"/>
      <c r="AZ38263" s="111"/>
    </row>
    <row r="38264" spans="20:52" x14ac:dyDescent="0.25">
      <c r="T38264" s="110"/>
      <c r="AJ38264" s="111"/>
      <c r="AO38264" s="111"/>
      <c r="AV38264" s="111"/>
    </row>
    <row r="38265" spans="20:52" x14ac:dyDescent="0.25">
      <c r="T38265" s="110"/>
      <c r="AJ38265" s="111"/>
      <c r="AO38265" s="111"/>
      <c r="AT38265" s="111"/>
      <c r="AV38265" s="111"/>
    </row>
    <row r="38266" spans="20:52" x14ac:dyDescent="0.25">
      <c r="T38266" s="110"/>
      <c r="AJ38266" s="111"/>
      <c r="AO38266" s="111"/>
      <c r="AV38266" s="111"/>
    </row>
    <row r="38267" spans="20:52" x14ac:dyDescent="0.25">
      <c r="T38267" s="110"/>
      <c r="AZ38267" s="111"/>
    </row>
    <row r="38268" spans="20:52" x14ac:dyDescent="0.25">
      <c r="T38268" s="110"/>
      <c r="AZ38268" s="111"/>
    </row>
    <row r="38269" spans="20:52" x14ac:dyDescent="0.25">
      <c r="T38269" s="110"/>
      <c r="AJ38269" s="111"/>
      <c r="AO38269" s="111"/>
      <c r="AV38269" s="111"/>
    </row>
    <row r="38270" spans="20:52" x14ac:dyDescent="0.25">
      <c r="T38270" s="110"/>
      <c r="AJ38270" s="111"/>
      <c r="AO38270" s="111"/>
      <c r="AV38270" s="111"/>
    </row>
    <row r="38271" spans="20:52" x14ac:dyDescent="0.25">
      <c r="T38271" s="110"/>
      <c r="AO38271" s="111"/>
    </row>
    <row r="38272" spans="20:52" x14ac:dyDescent="0.25">
      <c r="T38272" s="110"/>
    </row>
    <row r="38273" spans="20:52" x14ac:dyDescent="0.25">
      <c r="T38273" s="110"/>
      <c r="AV38273" s="111"/>
    </row>
    <row r="38274" spans="20:52" x14ac:dyDescent="0.25">
      <c r="T38274" s="110"/>
    </row>
    <row r="38275" spans="20:52" x14ac:dyDescent="0.25">
      <c r="T38275" s="110"/>
    </row>
    <row r="38276" spans="20:52" x14ac:dyDescent="0.25">
      <c r="T38276" s="110"/>
      <c r="AJ38276" s="111"/>
      <c r="AO38276" s="111"/>
      <c r="AP38276" s="111"/>
      <c r="AV38276" s="111"/>
    </row>
    <row r="38277" spans="20:52" x14ac:dyDescent="0.25">
      <c r="T38277" s="110"/>
      <c r="AJ38277" s="111"/>
      <c r="AO38277" s="111"/>
      <c r="AV38277" s="111"/>
      <c r="AZ38277" s="111"/>
    </row>
    <row r="38278" spans="20:52" x14ac:dyDescent="0.25">
      <c r="T38278" s="110"/>
      <c r="AZ38278" s="111"/>
    </row>
    <row r="38279" spans="20:52" x14ac:dyDescent="0.25">
      <c r="T38279" s="110"/>
      <c r="AJ38279" s="111"/>
      <c r="AO38279" s="111"/>
      <c r="AP38279" s="111"/>
    </row>
    <row r="38280" spans="20:52" x14ac:dyDescent="0.25">
      <c r="T38280" s="110"/>
    </row>
    <row r="38281" spans="20:52" x14ac:dyDescent="0.25">
      <c r="T38281" s="110"/>
    </row>
    <row r="38282" spans="20:52" x14ac:dyDescent="0.25">
      <c r="T38282" s="110"/>
    </row>
    <row r="38283" spans="20:52" x14ac:dyDescent="0.25">
      <c r="T38283" s="110"/>
      <c r="AV38283" s="111"/>
    </row>
    <row r="38284" spans="20:52" x14ac:dyDescent="0.25">
      <c r="T38284" s="110"/>
      <c r="AJ38284" s="111"/>
      <c r="AO38284" s="111"/>
      <c r="AP38284" s="111"/>
      <c r="AV38284" s="111"/>
    </row>
    <row r="38285" spans="20:52" x14ac:dyDescent="0.25">
      <c r="T38285" s="110"/>
      <c r="AJ38285" s="111"/>
      <c r="AO38285" s="111"/>
      <c r="AT38285" s="111"/>
      <c r="AV38285" s="111"/>
    </row>
    <row r="38286" spans="20:52" x14ac:dyDescent="0.25">
      <c r="T38286" s="110"/>
      <c r="AJ38286" s="111"/>
      <c r="AP38286" s="111"/>
      <c r="AV38286" s="111"/>
      <c r="AZ38286" s="111"/>
    </row>
    <row r="38287" spans="20:52" x14ac:dyDescent="0.25">
      <c r="T38287" s="110"/>
      <c r="AO38287" s="111"/>
    </row>
    <row r="38288" spans="20:52" x14ac:dyDescent="0.25">
      <c r="T38288" s="110"/>
      <c r="AJ38288" s="111"/>
      <c r="AO38288" s="111"/>
      <c r="AV38288" s="111"/>
      <c r="AZ38288" s="111"/>
    </row>
    <row r="38289" spans="20:52" x14ac:dyDescent="0.25">
      <c r="T38289" s="110"/>
      <c r="AT38289" s="111"/>
      <c r="AV38289" s="111"/>
    </row>
    <row r="38290" spans="20:52" x14ac:dyDescent="0.25">
      <c r="T38290" s="110"/>
      <c r="AJ38290" s="111"/>
      <c r="AO38290" s="111"/>
      <c r="AV38290" s="111"/>
      <c r="AZ38290" s="111"/>
    </row>
    <row r="38291" spans="20:52" x14ac:dyDescent="0.25">
      <c r="T38291" s="110"/>
      <c r="AJ38291" s="111"/>
      <c r="AO38291" s="111"/>
      <c r="AP38291" s="111"/>
      <c r="AT38291" s="111"/>
      <c r="AV38291" s="111"/>
    </row>
    <row r="38292" spans="20:52" x14ac:dyDescent="0.25">
      <c r="T38292" s="110"/>
    </row>
    <row r="38293" spans="20:52" x14ac:dyDescent="0.25">
      <c r="T38293" s="110"/>
      <c r="AJ38293" s="111"/>
      <c r="AO38293" s="111"/>
      <c r="AV38293" s="111"/>
    </row>
    <row r="38294" spans="20:52" x14ac:dyDescent="0.25">
      <c r="T38294" s="110"/>
      <c r="AV38294" s="111"/>
    </row>
    <row r="38295" spans="20:52" x14ac:dyDescent="0.25">
      <c r="T38295" s="110"/>
    </row>
    <row r="38296" spans="20:52" x14ac:dyDescent="0.25">
      <c r="T38296" s="110"/>
    </row>
    <row r="38297" spans="20:52" x14ac:dyDescent="0.25">
      <c r="T38297" s="110"/>
      <c r="AJ38297" s="111"/>
      <c r="AO38297" s="111"/>
      <c r="AR38297" s="111"/>
      <c r="AV38297" s="111"/>
    </row>
    <row r="38298" spans="20:52" x14ac:dyDescent="0.25">
      <c r="T38298" s="110"/>
    </row>
    <row r="38299" spans="20:52" x14ac:dyDescent="0.25">
      <c r="T38299" s="110"/>
    </row>
    <row r="38300" spans="20:52" x14ac:dyDescent="0.25">
      <c r="T38300" s="110"/>
      <c r="AJ38300" s="111"/>
      <c r="AO38300" s="111"/>
      <c r="AV38300" s="111"/>
    </row>
    <row r="38301" spans="20:52" x14ac:dyDescent="0.25">
      <c r="T38301" s="110"/>
      <c r="AJ38301" s="111"/>
      <c r="AO38301" s="111"/>
    </row>
    <row r="38302" spans="20:52" x14ac:dyDescent="0.25">
      <c r="T38302" s="110"/>
      <c r="AZ38302" s="111"/>
    </row>
    <row r="38303" spans="20:52" x14ac:dyDescent="0.25">
      <c r="T38303" s="110"/>
      <c r="AJ38303" s="111"/>
      <c r="AO38303" s="111"/>
      <c r="AR38303" s="111"/>
      <c r="AT38303" s="111"/>
      <c r="AV38303" s="111"/>
    </row>
    <row r="38304" spans="20:52" x14ac:dyDescent="0.25">
      <c r="T38304" s="110"/>
    </row>
    <row r="38305" spans="20:52" x14ac:dyDescent="0.25">
      <c r="T38305" s="110"/>
      <c r="AV38305" s="111"/>
    </row>
    <row r="38306" spans="20:52" x14ac:dyDescent="0.25">
      <c r="T38306" s="110"/>
      <c r="AJ38306" s="111"/>
      <c r="AO38306" s="111"/>
    </row>
    <row r="38307" spans="20:52" x14ac:dyDescent="0.25">
      <c r="T38307" s="110"/>
      <c r="AJ38307" s="111"/>
      <c r="AO38307" s="111"/>
      <c r="AV38307" s="111"/>
      <c r="AZ38307" s="111"/>
    </row>
    <row r="38308" spans="20:52" x14ac:dyDescent="0.25">
      <c r="T38308" s="110"/>
    </row>
    <row r="38309" spans="20:52" x14ac:dyDescent="0.25">
      <c r="T38309" s="110"/>
    </row>
    <row r="38310" spans="20:52" x14ac:dyDescent="0.25">
      <c r="T38310" s="110"/>
      <c r="AJ38310" s="111"/>
      <c r="AO38310" s="111"/>
      <c r="AT38310" s="111"/>
      <c r="AV38310" s="111"/>
    </row>
    <row r="38311" spans="20:52" x14ac:dyDescent="0.25">
      <c r="T38311" s="110"/>
    </row>
    <row r="38312" spans="20:52" x14ac:dyDescent="0.25">
      <c r="T38312" s="110"/>
    </row>
    <row r="38313" spans="20:52" x14ac:dyDescent="0.25">
      <c r="T38313" s="110"/>
    </row>
    <row r="38314" spans="20:52" x14ac:dyDescent="0.25">
      <c r="T38314" s="110"/>
      <c r="AP38314" s="111"/>
      <c r="AV38314" s="111"/>
      <c r="AZ38314" s="111"/>
    </row>
    <row r="38315" spans="20:52" x14ac:dyDescent="0.25">
      <c r="T38315" s="110"/>
      <c r="AJ38315" s="111"/>
      <c r="AP38315" s="111"/>
    </row>
    <row r="38316" spans="20:52" x14ac:dyDescent="0.25">
      <c r="T38316" s="110"/>
    </row>
    <row r="38317" spans="20:52" x14ac:dyDescent="0.25">
      <c r="T38317" s="110"/>
    </row>
    <row r="38318" spans="20:52" x14ac:dyDescent="0.25">
      <c r="T38318" s="110"/>
    </row>
    <row r="38319" spans="20:52" x14ac:dyDescent="0.25">
      <c r="T38319" s="110"/>
      <c r="AV38319" s="111"/>
    </row>
    <row r="38320" spans="20:52" x14ac:dyDescent="0.25">
      <c r="T38320" s="110"/>
    </row>
    <row r="38321" spans="20:52" x14ac:dyDescent="0.25">
      <c r="T38321" s="110"/>
    </row>
    <row r="38322" spans="20:52" x14ac:dyDescent="0.25">
      <c r="T38322" s="110"/>
      <c r="AV38322" s="111"/>
    </row>
    <row r="38323" spans="20:52" x14ac:dyDescent="0.25">
      <c r="T38323" s="110"/>
    </row>
    <row r="38324" spans="20:52" x14ac:dyDescent="0.25">
      <c r="T38324" s="110"/>
      <c r="AV38324" s="111"/>
    </row>
    <row r="38325" spans="20:52" x14ac:dyDescent="0.25">
      <c r="T38325" s="110"/>
      <c r="AJ38325" s="111"/>
      <c r="AO38325" s="111"/>
    </row>
    <row r="38326" spans="20:52" x14ac:dyDescent="0.25">
      <c r="T38326" s="110"/>
    </row>
    <row r="38327" spans="20:52" x14ac:dyDescent="0.25">
      <c r="T38327" s="110"/>
    </row>
    <row r="38328" spans="20:52" x14ac:dyDescent="0.25">
      <c r="T38328" s="110"/>
      <c r="AV38328" s="111"/>
    </row>
    <row r="38329" spans="20:52" x14ac:dyDescent="0.25">
      <c r="T38329" s="110"/>
    </row>
    <row r="38330" spans="20:52" x14ac:dyDescent="0.25">
      <c r="T38330" s="110"/>
      <c r="AJ38330" s="111"/>
      <c r="AO38330" s="111"/>
      <c r="AV38330" s="111"/>
    </row>
    <row r="38331" spans="20:52" x14ac:dyDescent="0.25">
      <c r="T38331" s="110"/>
      <c r="AJ38331" s="111"/>
      <c r="AO38331" s="111"/>
      <c r="AT38331" s="111"/>
      <c r="AV38331" s="111"/>
    </row>
    <row r="38332" spans="20:52" x14ac:dyDescent="0.25">
      <c r="T38332" s="110"/>
      <c r="AJ38332" s="111"/>
      <c r="AO38332" s="111"/>
      <c r="AV38332" s="111"/>
    </row>
    <row r="38333" spans="20:52" x14ac:dyDescent="0.25">
      <c r="T38333" s="110"/>
      <c r="AJ38333" s="111"/>
      <c r="AO38333" s="111"/>
      <c r="AV38333" s="111"/>
      <c r="AZ38333" s="111"/>
    </row>
    <row r="38334" spans="20:52" x14ac:dyDescent="0.25">
      <c r="T38334" s="110"/>
    </row>
    <row r="38335" spans="20:52" x14ac:dyDescent="0.25">
      <c r="T38335" s="110"/>
    </row>
    <row r="38336" spans="20:52" x14ac:dyDescent="0.25">
      <c r="T38336" s="110"/>
      <c r="AJ38336" s="111"/>
      <c r="AO38336" s="111"/>
      <c r="AT38336" s="111"/>
    </row>
    <row r="38337" spans="20:52" x14ac:dyDescent="0.25">
      <c r="T38337" s="110"/>
      <c r="AV38337" s="111"/>
    </row>
    <row r="38338" spans="20:52" x14ac:dyDescent="0.25">
      <c r="T38338" s="110"/>
    </row>
    <row r="38339" spans="20:52" x14ac:dyDescent="0.25">
      <c r="T38339" s="110"/>
    </row>
    <row r="38340" spans="20:52" x14ac:dyDescent="0.25">
      <c r="T38340" s="110"/>
      <c r="AO38340" s="111"/>
      <c r="AP38340" s="111"/>
      <c r="AT38340" s="111"/>
      <c r="AV38340" s="111"/>
    </row>
    <row r="38341" spans="20:52" x14ac:dyDescent="0.25">
      <c r="T38341" s="110"/>
    </row>
    <row r="38342" spans="20:52" x14ac:dyDescent="0.25">
      <c r="T38342" s="110"/>
    </row>
    <row r="38343" spans="20:52" x14ac:dyDescent="0.25">
      <c r="T38343" s="110"/>
      <c r="AJ38343" s="111"/>
      <c r="AO38343" s="111"/>
    </row>
    <row r="38344" spans="20:52" x14ac:dyDescent="0.25">
      <c r="T38344" s="110"/>
      <c r="AJ38344" s="111"/>
      <c r="AO38344" s="111"/>
      <c r="AP38344" s="111"/>
      <c r="AR38344" s="111"/>
      <c r="AT38344" s="111"/>
      <c r="AV38344" s="111"/>
    </row>
    <row r="38345" spans="20:52" x14ac:dyDescent="0.25">
      <c r="T38345" s="110"/>
      <c r="AJ38345" s="111"/>
      <c r="AO38345" s="111"/>
      <c r="AP38345" s="111"/>
      <c r="AV38345" s="111"/>
      <c r="AZ38345" s="111"/>
    </row>
    <row r="38346" spans="20:52" x14ac:dyDescent="0.25">
      <c r="T38346" s="110"/>
      <c r="AJ38346" s="111"/>
      <c r="AO38346" s="111"/>
      <c r="AP38346" s="111"/>
      <c r="AV38346" s="111"/>
    </row>
    <row r="38347" spans="20:52" x14ac:dyDescent="0.25">
      <c r="T38347" s="110"/>
      <c r="AV38347" s="111"/>
    </row>
    <row r="38348" spans="20:52" x14ac:dyDescent="0.25">
      <c r="T38348" s="110"/>
      <c r="AJ38348" s="111"/>
      <c r="AO38348" s="111"/>
      <c r="AV38348" s="111"/>
    </row>
    <row r="38349" spans="20:52" x14ac:dyDescent="0.25">
      <c r="T38349" s="110"/>
      <c r="AJ38349" s="111"/>
      <c r="AO38349" s="111"/>
      <c r="AV38349" s="111"/>
    </row>
    <row r="38350" spans="20:52" x14ac:dyDescent="0.25">
      <c r="T38350" s="110"/>
      <c r="AJ38350" s="111"/>
      <c r="AO38350" s="111"/>
    </row>
    <row r="38351" spans="20:52" x14ac:dyDescent="0.25">
      <c r="T38351" s="110"/>
      <c r="AJ38351" s="111"/>
      <c r="AO38351" s="111"/>
      <c r="AT38351" s="111"/>
      <c r="AV38351" s="111"/>
    </row>
    <row r="38352" spans="20:52" x14ac:dyDescent="0.25">
      <c r="T38352" s="110"/>
    </row>
    <row r="38353" spans="20:52" x14ac:dyDescent="0.25">
      <c r="T38353" s="110"/>
    </row>
    <row r="38354" spans="20:52" x14ac:dyDescent="0.25">
      <c r="T38354" s="110"/>
    </row>
    <row r="38355" spans="20:52" x14ac:dyDescent="0.25">
      <c r="T38355" s="110"/>
      <c r="AV38355" s="111"/>
    </row>
    <row r="38356" spans="20:52" x14ac:dyDescent="0.25">
      <c r="T38356" s="110"/>
      <c r="AJ38356" s="111"/>
      <c r="AO38356" s="111"/>
      <c r="AP38356" s="111"/>
      <c r="AV38356" s="111"/>
    </row>
    <row r="38357" spans="20:52" x14ac:dyDescent="0.25">
      <c r="T38357" s="110"/>
      <c r="AP38357" s="111"/>
    </row>
    <row r="38358" spans="20:52" x14ac:dyDescent="0.25">
      <c r="T38358" s="110"/>
    </row>
    <row r="38359" spans="20:52" x14ac:dyDescent="0.25">
      <c r="T38359" s="110"/>
      <c r="AJ38359" s="111"/>
      <c r="AO38359" s="111"/>
      <c r="AP38359" s="111"/>
      <c r="AV38359" s="111"/>
      <c r="AZ38359" s="111"/>
    </row>
    <row r="38360" spans="20:52" x14ac:dyDescent="0.25">
      <c r="T38360" s="110"/>
      <c r="AJ38360" s="111"/>
      <c r="AO38360" s="111"/>
      <c r="AV38360" s="111"/>
    </row>
    <row r="38361" spans="20:52" x14ac:dyDescent="0.25">
      <c r="T38361" s="110"/>
    </row>
    <row r="38362" spans="20:52" x14ac:dyDescent="0.25">
      <c r="T38362" s="110"/>
      <c r="AJ38362" s="111"/>
      <c r="AO38362" s="111"/>
      <c r="AV38362" s="111"/>
    </row>
    <row r="38363" spans="20:52" x14ac:dyDescent="0.25">
      <c r="T38363" s="110"/>
    </row>
    <row r="38364" spans="20:52" x14ac:dyDescent="0.25">
      <c r="T38364" s="110"/>
    </row>
    <row r="38365" spans="20:52" x14ac:dyDescent="0.25">
      <c r="T38365" s="110"/>
      <c r="AJ38365" s="111"/>
      <c r="AT38365" s="111"/>
      <c r="AV38365" s="111"/>
    </row>
    <row r="38366" spans="20:52" x14ac:dyDescent="0.25">
      <c r="T38366" s="110"/>
      <c r="AJ38366" s="111"/>
      <c r="AO38366" s="111"/>
      <c r="AT38366" s="111"/>
    </row>
    <row r="38367" spans="20:52" x14ac:dyDescent="0.25">
      <c r="T38367" s="110"/>
    </row>
    <row r="38368" spans="20:52" x14ac:dyDescent="0.25">
      <c r="T38368" s="110"/>
      <c r="AJ38368" s="111"/>
      <c r="AO38368" s="111"/>
      <c r="AP38368" s="111"/>
      <c r="AV38368" s="111"/>
    </row>
    <row r="38369" spans="20:48" x14ac:dyDescent="0.25">
      <c r="T38369" s="110"/>
      <c r="AJ38369" s="111"/>
      <c r="AO38369" s="111"/>
      <c r="AP38369" s="111"/>
      <c r="AV38369" s="111"/>
    </row>
    <row r="38370" spans="20:48" x14ac:dyDescent="0.25">
      <c r="T38370" s="110"/>
    </row>
    <row r="38371" spans="20:48" x14ac:dyDescent="0.25">
      <c r="T38371" s="110"/>
    </row>
    <row r="38372" spans="20:48" x14ac:dyDescent="0.25">
      <c r="T38372" s="110"/>
      <c r="AV38372" s="111"/>
    </row>
    <row r="38373" spans="20:48" x14ac:dyDescent="0.25">
      <c r="T38373" s="110"/>
      <c r="AJ38373" s="111"/>
      <c r="AO38373" s="111"/>
      <c r="AT38373" s="111"/>
      <c r="AV38373" s="111"/>
    </row>
    <row r="38374" spans="20:48" x14ac:dyDescent="0.25">
      <c r="T38374" s="110"/>
      <c r="AJ38374" s="111"/>
      <c r="AO38374" s="111"/>
      <c r="AV38374" s="111"/>
    </row>
    <row r="38375" spans="20:48" x14ac:dyDescent="0.25">
      <c r="T38375" s="110"/>
    </row>
    <row r="38376" spans="20:48" x14ac:dyDescent="0.25">
      <c r="T38376" s="110"/>
      <c r="AJ38376" s="111"/>
      <c r="AO38376" s="111"/>
      <c r="AR38376" s="111"/>
      <c r="AV38376" s="111"/>
    </row>
    <row r="38377" spans="20:48" x14ac:dyDescent="0.25">
      <c r="T38377" s="110"/>
    </row>
    <row r="38378" spans="20:48" x14ac:dyDescent="0.25">
      <c r="T38378" s="110"/>
    </row>
    <row r="38379" spans="20:48" x14ac:dyDescent="0.25">
      <c r="T38379" s="110"/>
    </row>
    <row r="38380" spans="20:48" x14ac:dyDescent="0.25">
      <c r="T38380" s="110"/>
      <c r="AJ38380" s="111"/>
      <c r="AO38380" s="111"/>
      <c r="AV38380" s="111"/>
    </row>
    <row r="38381" spans="20:48" x14ac:dyDescent="0.25">
      <c r="T38381" s="110"/>
      <c r="AV38381" s="111"/>
    </row>
    <row r="38382" spans="20:48" x14ac:dyDescent="0.25">
      <c r="T38382" s="110"/>
    </row>
    <row r="38383" spans="20:48" x14ac:dyDescent="0.25">
      <c r="T38383" s="110"/>
    </row>
    <row r="38384" spans="20:48" x14ac:dyDescent="0.25">
      <c r="T38384" s="110"/>
      <c r="AJ38384" s="111"/>
      <c r="AO38384" s="111"/>
      <c r="AT38384" s="111"/>
    </row>
    <row r="38385" spans="20:52" x14ac:dyDescent="0.25">
      <c r="T38385" s="110"/>
    </row>
    <row r="38386" spans="20:52" x14ac:dyDescent="0.25">
      <c r="T38386" s="110"/>
    </row>
    <row r="38387" spans="20:52" x14ac:dyDescent="0.25">
      <c r="T38387" s="110"/>
    </row>
    <row r="38388" spans="20:52" x14ac:dyDescent="0.25">
      <c r="T38388" s="110"/>
      <c r="AV38388" s="111"/>
    </row>
    <row r="38389" spans="20:52" x14ac:dyDescent="0.25">
      <c r="T38389" s="110"/>
    </row>
    <row r="38390" spans="20:52" x14ac:dyDescent="0.25">
      <c r="T38390" s="110"/>
      <c r="AJ38390" s="111"/>
      <c r="AO38390" s="111"/>
      <c r="AV38390" s="111"/>
      <c r="AZ38390" s="111"/>
    </row>
    <row r="38391" spans="20:52" x14ac:dyDescent="0.25">
      <c r="T38391" s="110"/>
    </row>
    <row r="38392" spans="20:52" x14ac:dyDescent="0.25">
      <c r="T38392" s="110"/>
    </row>
    <row r="38393" spans="20:52" x14ac:dyDescent="0.25">
      <c r="T38393" s="110"/>
    </row>
    <row r="38394" spans="20:52" x14ac:dyDescent="0.25">
      <c r="T38394" s="110"/>
      <c r="AJ38394" s="111"/>
      <c r="AO38394" s="111"/>
      <c r="AT38394" s="111"/>
    </row>
    <row r="38395" spans="20:52" x14ac:dyDescent="0.25">
      <c r="T38395" s="110"/>
      <c r="AJ38395" s="111"/>
      <c r="AO38395" s="111"/>
      <c r="AV38395" s="111"/>
    </row>
    <row r="38396" spans="20:52" x14ac:dyDescent="0.25">
      <c r="T38396" s="110"/>
    </row>
    <row r="38397" spans="20:52" x14ac:dyDescent="0.25">
      <c r="T38397" s="110"/>
      <c r="AJ38397" s="111"/>
      <c r="AO38397" s="111"/>
      <c r="AV38397" s="111"/>
    </row>
    <row r="38398" spans="20:52" x14ac:dyDescent="0.25">
      <c r="T38398" s="110"/>
    </row>
    <row r="38399" spans="20:52" x14ac:dyDescent="0.25">
      <c r="T38399" s="110"/>
    </row>
    <row r="38400" spans="20:52" x14ac:dyDescent="0.25">
      <c r="T38400" s="110"/>
      <c r="AJ38400" s="111"/>
      <c r="AO38400" s="111"/>
      <c r="AV38400" s="111"/>
    </row>
    <row r="38401" spans="20:52" x14ac:dyDescent="0.25">
      <c r="T38401" s="110"/>
    </row>
    <row r="38402" spans="20:52" x14ac:dyDescent="0.25">
      <c r="T38402" s="110"/>
      <c r="AJ38402" s="111"/>
      <c r="AO38402" s="111"/>
      <c r="AP38402" s="111"/>
      <c r="AV38402" s="111"/>
    </row>
    <row r="38403" spans="20:52" x14ac:dyDescent="0.25">
      <c r="T38403" s="110"/>
    </row>
    <row r="38404" spans="20:52" x14ac:dyDescent="0.25">
      <c r="T38404" s="110"/>
      <c r="AJ38404" s="111"/>
      <c r="AO38404" s="111"/>
      <c r="AP38404" s="111"/>
      <c r="AV38404" s="111"/>
      <c r="AZ38404" s="111"/>
    </row>
    <row r="38405" spans="20:52" x14ac:dyDescent="0.25">
      <c r="T38405" s="110"/>
      <c r="AZ38405" s="111"/>
    </row>
    <row r="38406" spans="20:52" x14ac:dyDescent="0.25">
      <c r="T38406" s="110"/>
      <c r="AJ38406" s="111"/>
      <c r="AO38406" s="111"/>
      <c r="AP38406" s="111"/>
      <c r="AV38406" s="111"/>
    </row>
    <row r="38407" spans="20:52" x14ac:dyDescent="0.25">
      <c r="T38407" s="110"/>
      <c r="AJ38407" s="111"/>
      <c r="AO38407" s="111"/>
      <c r="AV38407" s="111"/>
      <c r="AZ38407" s="111"/>
    </row>
    <row r="38408" spans="20:52" x14ac:dyDescent="0.25">
      <c r="T38408" s="110"/>
    </row>
    <row r="38409" spans="20:52" x14ac:dyDescent="0.25">
      <c r="T38409" s="110"/>
    </row>
    <row r="38410" spans="20:52" x14ac:dyDescent="0.25">
      <c r="T38410" s="110"/>
    </row>
    <row r="38411" spans="20:52" x14ac:dyDescent="0.25">
      <c r="T38411" s="110"/>
      <c r="AJ38411" s="111"/>
      <c r="AO38411" s="111"/>
      <c r="AP38411" s="111"/>
      <c r="AR38411" s="111"/>
      <c r="AV38411" s="111"/>
      <c r="AZ38411" s="111"/>
    </row>
    <row r="38412" spans="20:52" x14ac:dyDescent="0.25">
      <c r="T38412" s="110"/>
      <c r="AV38412" s="111"/>
    </row>
    <row r="38413" spans="20:52" x14ac:dyDescent="0.25">
      <c r="T38413" s="110"/>
      <c r="AJ38413" s="111"/>
      <c r="AO38413" s="111"/>
      <c r="AP38413" s="111"/>
      <c r="AV38413" s="111"/>
    </row>
    <row r="38414" spans="20:52" x14ac:dyDescent="0.25">
      <c r="T38414" s="110"/>
      <c r="AJ38414" s="111"/>
      <c r="AT38414" s="111"/>
    </row>
    <row r="38415" spans="20:52" x14ac:dyDescent="0.25">
      <c r="T38415" s="110"/>
    </row>
    <row r="38416" spans="20:52" x14ac:dyDescent="0.25">
      <c r="T38416" s="110"/>
      <c r="AJ38416" s="111"/>
      <c r="AO38416" s="111"/>
      <c r="AT38416" s="111"/>
    </row>
    <row r="38417" spans="20:52" x14ac:dyDescent="0.25">
      <c r="T38417" s="110"/>
    </row>
    <row r="38418" spans="20:52" x14ac:dyDescent="0.25">
      <c r="T38418" s="110"/>
    </row>
    <row r="38419" spans="20:52" x14ac:dyDescent="0.25">
      <c r="T38419" s="110"/>
    </row>
    <row r="38420" spans="20:52" x14ac:dyDescent="0.25">
      <c r="T38420" s="110"/>
      <c r="AO38420" s="111"/>
      <c r="AV38420" s="111"/>
    </row>
    <row r="38421" spans="20:52" x14ac:dyDescent="0.25">
      <c r="T38421" s="110"/>
      <c r="AJ38421" s="111"/>
      <c r="AO38421" s="111"/>
      <c r="AR38421" s="111"/>
      <c r="AV38421" s="111"/>
    </row>
    <row r="38422" spans="20:52" x14ac:dyDescent="0.25">
      <c r="T38422" s="110"/>
    </row>
    <row r="38423" spans="20:52" x14ac:dyDescent="0.25">
      <c r="T38423" s="110"/>
      <c r="AJ38423" s="111"/>
      <c r="AO38423" s="111"/>
      <c r="AV38423" s="111"/>
    </row>
    <row r="38424" spans="20:52" x14ac:dyDescent="0.25">
      <c r="T38424" s="110"/>
    </row>
    <row r="38425" spans="20:52" x14ac:dyDescent="0.25">
      <c r="T38425" s="110"/>
      <c r="AJ38425" s="111"/>
      <c r="AO38425" s="111"/>
      <c r="AV38425" s="111"/>
    </row>
    <row r="38426" spans="20:52" x14ac:dyDescent="0.25">
      <c r="T38426" s="110"/>
    </row>
    <row r="38427" spans="20:52" x14ac:dyDescent="0.25">
      <c r="T38427" s="110"/>
      <c r="AT38427" s="111"/>
      <c r="AV38427" s="111"/>
    </row>
    <row r="38428" spans="20:52" x14ac:dyDescent="0.25">
      <c r="T38428" s="110"/>
    </row>
    <row r="38429" spans="20:52" x14ac:dyDescent="0.25">
      <c r="T38429" s="110"/>
      <c r="AP38429" s="111"/>
    </row>
    <row r="38430" spans="20:52" x14ac:dyDescent="0.25">
      <c r="T38430" s="110"/>
      <c r="AZ38430" s="111"/>
    </row>
    <row r="38431" spans="20:52" x14ac:dyDescent="0.25">
      <c r="T38431" s="110"/>
    </row>
    <row r="38432" spans="20:52" x14ac:dyDescent="0.25">
      <c r="T38432" s="110"/>
    </row>
    <row r="38433" spans="20:52" x14ac:dyDescent="0.25">
      <c r="T38433" s="110"/>
    </row>
    <row r="38434" spans="20:52" x14ac:dyDescent="0.25">
      <c r="T38434" s="110"/>
    </row>
    <row r="38435" spans="20:52" x14ac:dyDescent="0.25">
      <c r="T38435" s="110"/>
      <c r="AV38435" s="111"/>
    </row>
    <row r="38436" spans="20:52" x14ac:dyDescent="0.25">
      <c r="T38436" s="110"/>
      <c r="AJ38436" s="111"/>
      <c r="AO38436" s="111"/>
      <c r="AV38436" s="111"/>
    </row>
    <row r="38437" spans="20:52" x14ac:dyDescent="0.25">
      <c r="T38437" s="110"/>
    </row>
    <row r="38438" spans="20:52" x14ac:dyDescent="0.25">
      <c r="T38438" s="110"/>
      <c r="AJ38438" s="111"/>
      <c r="AO38438" s="111"/>
      <c r="AV38438" s="111"/>
    </row>
    <row r="38439" spans="20:52" x14ac:dyDescent="0.25">
      <c r="T38439" s="110"/>
    </row>
    <row r="38440" spans="20:52" x14ac:dyDescent="0.25">
      <c r="T38440" s="110"/>
      <c r="AJ38440" s="111"/>
      <c r="AR38440" s="111"/>
      <c r="AT38440" s="111"/>
    </row>
    <row r="38441" spans="20:52" x14ac:dyDescent="0.25">
      <c r="T38441" s="110"/>
      <c r="AJ38441" s="111"/>
      <c r="AP38441" s="111"/>
      <c r="AZ38441" s="111"/>
    </row>
    <row r="38442" spans="20:52" x14ac:dyDescent="0.25">
      <c r="T38442" s="110"/>
      <c r="AJ38442" s="111"/>
      <c r="AO38442" s="111"/>
      <c r="AV38442" s="111"/>
    </row>
    <row r="38443" spans="20:52" x14ac:dyDescent="0.25">
      <c r="T38443" s="110"/>
      <c r="AV38443" s="111"/>
    </row>
    <row r="38444" spans="20:52" x14ac:dyDescent="0.25">
      <c r="T38444" s="110"/>
      <c r="AP38444" s="111"/>
      <c r="AV38444" s="111"/>
    </row>
    <row r="38445" spans="20:52" x14ac:dyDescent="0.25">
      <c r="T38445" s="110"/>
      <c r="AJ38445" s="111"/>
      <c r="AO38445" s="111"/>
      <c r="AP38445" s="111"/>
      <c r="AV38445" s="111"/>
    </row>
    <row r="38446" spans="20:52" x14ac:dyDescent="0.25">
      <c r="T38446" s="110"/>
      <c r="AJ38446" s="111"/>
      <c r="AO38446" s="111"/>
      <c r="AP38446" s="111"/>
      <c r="AT38446" s="111"/>
      <c r="AV38446" s="111"/>
    </row>
    <row r="38447" spans="20:52" x14ac:dyDescent="0.25">
      <c r="T38447" s="110"/>
      <c r="AV38447" s="111"/>
    </row>
    <row r="38448" spans="20:52" x14ac:dyDescent="0.25">
      <c r="T38448" s="110"/>
    </row>
    <row r="38449" spans="20:52" x14ac:dyDescent="0.25">
      <c r="T38449" s="110"/>
    </row>
    <row r="38450" spans="20:52" x14ac:dyDescent="0.25">
      <c r="T38450" s="110"/>
      <c r="AJ38450" s="111"/>
      <c r="AO38450" s="111"/>
      <c r="AV38450" s="111"/>
    </row>
    <row r="38451" spans="20:52" x14ac:dyDescent="0.25">
      <c r="T38451" s="110"/>
    </row>
    <row r="38452" spans="20:52" x14ac:dyDescent="0.25">
      <c r="T38452" s="110"/>
      <c r="AJ38452" s="111"/>
      <c r="AO38452" s="111"/>
      <c r="AP38452" s="111"/>
      <c r="AV38452" s="111"/>
      <c r="AZ38452" s="111"/>
    </row>
    <row r="38453" spans="20:52" x14ac:dyDescent="0.25">
      <c r="T38453" s="110"/>
    </row>
    <row r="38454" spans="20:52" x14ac:dyDescent="0.25">
      <c r="T38454" s="110"/>
      <c r="AJ38454" s="111"/>
      <c r="AO38454" s="111"/>
      <c r="AV38454" s="111"/>
    </row>
    <row r="38455" spans="20:52" x14ac:dyDescent="0.25">
      <c r="T38455" s="110"/>
      <c r="AJ38455" s="111"/>
      <c r="AO38455" s="111"/>
    </row>
    <row r="38456" spans="20:52" x14ac:dyDescent="0.25">
      <c r="T38456" s="110"/>
      <c r="AJ38456" s="111"/>
      <c r="AO38456" s="111"/>
    </row>
    <row r="38457" spans="20:52" x14ac:dyDescent="0.25">
      <c r="T38457" s="110"/>
      <c r="AZ38457" s="111"/>
    </row>
    <row r="38458" spans="20:52" x14ac:dyDescent="0.25">
      <c r="T38458" s="110"/>
    </row>
    <row r="38459" spans="20:52" x14ac:dyDescent="0.25">
      <c r="T38459" s="110"/>
    </row>
    <row r="38460" spans="20:52" x14ac:dyDescent="0.25">
      <c r="T38460" s="110"/>
      <c r="AZ38460" s="111"/>
    </row>
    <row r="38461" spans="20:52" x14ac:dyDescent="0.25">
      <c r="T38461" s="110"/>
      <c r="AJ38461" s="111"/>
      <c r="AO38461" s="111"/>
    </row>
    <row r="38462" spans="20:52" x14ac:dyDescent="0.25">
      <c r="T38462" s="110"/>
      <c r="AV38462" s="111"/>
    </row>
    <row r="38463" spans="20:52" x14ac:dyDescent="0.25">
      <c r="T38463" s="110"/>
      <c r="AJ38463" s="111"/>
      <c r="AO38463" s="111"/>
      <c r="AP38463" s="111"/>
      <c r="AR38463" s="111"/>
      <c r="AT38463" s="111"/>
      <c r="AV38463" s="111"/>
      <c r="AZ38463" s="111"/>
    </row>
    <row r="38464" spans="20:52" x14ac:dyDescent="0.25">
      <c r="T38464" s="110"/>
      <c r="AZ38464" s="111"/>
    </row>
    <row r="38465" spans="20:52" x14ac:dyDescent="0.25">
      <c r="T38465" s="110"/>
    </row>
    <row r="38466" spans="20:52" x14ac:dyDescent="0.25">
      <c r="T38466" s="110"/>
    </row>
    <row r="38467" spans="20:52" x14ac:dyDescent="0.25">
      <c r="T38467" s="110"/>
      <c r="AV38467" s="111"/>
    </row>
    <row r="38468" spans="20:52" x14ac:dyDescent="0.25">
      <c r="T38468" s="110"/>
    </row>
    <row r="38469" spans="20:52" x14ac:dyDescent="0.25">
      <c r="T38469" s="110"/>
      <c r="AJ38469" s="111"/>
      <c r="AO38469" s="111"/>
      <c r="AP38469" s="111"/>
      <c r="AR38469" s="111"/>
      <c r="AV38469" s="111"/>
    </row>
    <row r="38470" spans="20:52" x14ac:dyDescent="0.25">
      <c r="T38470" s="110"/>
      <c r="AV38470" s="111"/>
    </row>
    <row r="38471" spans="20:52" x14ac:dyDescent="0.25">
      <c r="T38471" s="110"/>
      <c r="AV38471" s="111"/>
    </row>
    <row r="38472" spans="20:52" x14ac:dyDescent="0.25">
      <c r="T38472" s="110"/>
      <c r="AJ38472" s="111"/>
      <c r="AO38472" s="111"/>
      <c r="AP38472" s="111"/>
      <c r="AV38472" s="111"/>
    </row>
    <row r="38473" spans="20:52" x14ac:dyDescent="0.25">
      <c r="T38473" s="110"/>
      <c r="AV38473" s="111"/>
      <c r="AZ38473" s="111"/>
    </row>
    <row r="38474" spans="20:52" x14ac:dyDescent="0.25">
      <c r="T38474" s="110"/>
      <c r="AJ38474" s="111"/>
      <c r="AO38474" s="111"/>
      <c r="AP38474" s="111"/>
      <c r="AV38474" s="111"/>
    </row>
    <row r="38475" spans="20:52" x14ac:dyDescent="0.25">
      <c r="T38475" s="110"/>
      <c r="AJ38475" s="111"/>
      <c r="AO38475" s="111"/>
      <c r="AR38475" s="111"/>
      <c r="AV38475" s="111"/>
    </row>
    <row r="38476" spans="20:52" x14ac:dyDescent="0.25">
      <c r="T38476" s="110"/>
    </row>
    <row r="38477" spans="20:52" x14ac:dyDescent="0.25">
      <c r="T38477" s="110"/>
      <c r="AJ38477" s="111"/>
      <c r="AO38477" s="111"/>
      <c r="AV38477" s="111"/>
    </row>
    <row r="38478" spans="20:52" x14ac:dyDescent="0.25">
      <c r="T38478" s="110"/>
    </row>
    <row r="38479" spans="20:52" x14ac:dyDescent="0.25">
      <c r="T38479" s="110"/>
      <c r="AV38479" s="111"/>
    </row>
    <row r="38480" spans="20:52" x14ac:dyDescent="0.25">
      <c r="T38480" s="110"/>
      <c r="AJ38480" s="111"/>
      <c r="AO38480" s="111"/>
      <c r="AP38480" s="111"/>
    </row>
    <row r="38481" spans="20:52" x14ac:dyDescent="0.25">
      <c r="T38481" s="110"/>
      <c r="AJ38481" s="111"/>
      <c r="AT38481" s="111"/>
      <c r="AV38481" s="111"/>
    </row>
    <row r="38482" spans="20:52" x14ac:dyDescent="0.25">
      <c r="T38482" s="110"/>
    </row>
    <row r="38483" spans="20:52" x14ac:dyDescent="0.25">
      <c r="T38483" s="110"/>
      <c r="AJ38483" s="111"/>
      <c r="AO38483" s="111"/>
      <c r="AP38483" s="111"/>
      <c r="AV38483" s="111"/>
      <c r="AZ38483" s="111"/>
    </row>
    <row r="38484" spans="20:52" x14ac:dyDescent="0.25">
      <c r="T38484" s="110"/>
    </row>
    <row r="38485" spans="20:52" x14ac:dyDescent="0.25">
      <c r="T38485" s="110"/>
    </row>
    <row r="38486" spans="20:52" x14ac:dyDescent="0.25">
      <c r="T38486" s="110"/>
    </row>
    <row r="38487" spans="20:52" x14ac:dyDescent="0.25">
      <c r="T38487" s="110"/>
      <c r="AJ38487" s="111"/>
      <c r="AO38487" s="111"/>
      <c r="AZ38487" s="111"/>
    </row>
    <row r="38488" spans="20:52" x14ac:dyDescent="0.25">
      <c r="T38488" s="110"/>
    </row>
    <row r="38489" spans="20:52" x14ac:dyDescent="0.25">
      <c r="T38489" s="110"/>
    </row>
    <row r="38490" spans="20:52" x14ac:dyDescent="0.25">
      <c r="T38490" s="110"/>
    </row>
    <row r="38491" spans="20:52" x14ac:dyDescent="0.25">
      <c r="T38491" s="110"/>
      <c r="AJ38491" s="111"/>
      <c r="AO38491" s="111"/>
      <c r="AV38491" s="111"/>
    </row>
    <row r="38492" spans="20:52" x14ac:dyDescent="0.25">
      <c r="T38492" s="110"/>
      <c r="AV38492" s="111"/>
    </row>
    <row r="38493" spans="20:52" x14ac:dyDescent="0.25">
      <c r="T38493" s="110"/>
      <c r="AJ38493" s="111"/>
      <c r="AO38493" s="111"/>
      <c r="AV38493" s="111"/>
      <c r="AZ38493" s="111"/>
    </row>
    <row r="38494" spans="20:52" x14ac:dyDescent="0.25">
      <c r="T38494" s="110"/>
      <c r="AJ38494" s="111"/>
      <c r="AO38494" s="111"/>
      <c r="AP38494" s="111"/>
      <c r="AT38494" s="111"/>
    </row>
    <row r="38495" spans="20:52" x14ac:dyDescent="0.25">
      <c r="T38495" s="110"/>
    </row>
    <row r="38496" spans="20:52" x14ac:dyDescent="0.25">
      <c r="T38496" s="110"/>
      <c r="AV38496" s="111"/>
    </row>
    <row r="38497" spans="20:52" x14ac:dyDescent="0.25">
      <c r="T38497" s="110"/>
      <c r="AJ38497" s="111"/>
      <c r="AO38497" s="111"/>
      <c r="AV38497" s="111"/>
    </row>
    <row r="38498" spans="20:52" x14ac:dyDescent="0.25">
      <c r="T38498" s="110"/>
    </row>
    <row r="38499" spans="20:52" x14ac:dyDescent="0.25">
      <c r="T38499" s="110"/>
      <c r="AJ38499" s="111"/>
      <c r="AP38499" s="111"/>
      <c r="AV38499" s="111"/>
      <c r="AZ38499" s="111"/>
    </row>
    <row r="38500" spans="20:52" x14ac:dyDescent="0.25">
      <c r="T38500" s="110"/>
    </row>
    <row r="38501" spans="20:52" x14ac:dyDescent="0.25">
      <c r="T38501" s="110"/>
      <c r="AJ38501" s="111"/>
      <c r="AO38501" s="111"/>
      <c r="AP38501" s="111"/>
      <c r="AR38501" s="111"/>
      <c r="AV38501" s="111"/>
      <c r="AZ38501" s="111"/>
    </row>
    <row r="38502" spans="20:52" x14ac:dyDescent="0.25">
      <c r="T38502" s="110"/>
    </row>
    <row r="38503" spans="20:52" x14ac:dyDescent="0.25">
      <c r="T38503" s="110"/>
      <c r="AJ38503" s="111"/>
      <c r="AO38503" s="111"/>
      <c r="AP38503" s="111"/>
      <c r="AT38503" s="111"/>
      <c r="AV38503" s="111"/>
    </row>
    <row r="38504" spans="20:52" x14ac:dyDescent="0.25">
      <c r="T38504" s="110"/>
      <c r="AJ38504" s="111"/>
      <c r="AO38504" s="111"/>
      <c r="AR38504" s="111"/>
      <c r="AT38504" s="111"/>
      <c r="AV38504" s="111"/>
    </row>
    <row r="38505" spans="20:52" x14ac:dyDescent="0.25">
      <c r="T38505" s="110"/>
    </row>
    <row r="38506" spans="20:52" x14ac:dyDescent="0.25">
      <c r="T38506" s="110"/>
      <c r="AZ38506" s="111"/>
    </row>
    <row r="38507" spans="20:52" x14ac:dyDescent="0.25">
      <c r="T38507" s="110"/>
      <c r="AZ38507" s="111"/>
    </row>
    <row r="38508" spans="20:52" x14ac:dyDescent="0.25">
      <c r="T38508" s="110"/>
    </row>
    <row r="38509" spans="20:52" x14ac:dyDescent="0.25">
      <c r="T38509" s="110"/>
      <c r="AJ38509" s="111"/>
      <c r="AO38509" s="111"/>
      <c r="AV38509" s="111"/>
    </row>
    <row r="38510" spans="20:52" x14ac:dyDescent="0.25">
      <c r="T38510" s="110"/>
    </row>
    <row r="38511" spans="20:52" x14ac:dyDescent="0.25">
      <c r="T38511" s="110"/>
    </row>
    <row r="38512" spans="20:52" x14ac:dyDescent="0.25">
      <c r="T38512" s="110"/>
      <c r="AJ38512" s="111"/>
      <c r="AO38512" s="111"/>
      <c r="AT38512" s="111"/>
      <c r="AV38512" s="111"/>
    </row>
    <row r="38513" spans="20:48" x14ac:dyDescent="0.25">
      <c r="T38513" s="110"/>
      <c r="AJ38513" s="111"/>
      <c r="AO38513" s="111"/>
      <c r="AV38513" s="111"/>
    </row>
    <row r="38514" spans="20:48" x14ac:dyDescent="0.25">
      <c r="T38514" s="110"/>
    </row>
    <row r="38515" spans="20:48" x14ac:dyDescent="0.25">
      <c r="T38515" s="110"/>
    </row>
    <row r="38516" spans="20:48" x14ac:dyDescent="0.25">
      <c r="T38516" s="110"/>
      <c r="AJ38516" s="111"/>
      <c r="AO38516" s="111"/>
      <c r="AV38516" s="111"/>
    </row>
    <row r="38517" spans="20:48" x14ac:dyDescent="0.25">
      <c r="T38517" s="110"/>
      <c r="AJ38517" s="111"/>
      <c r="AV38517" s="111"/>
    </row>
    <row r="38518" spans="20:48" x14ac:dyDescent="0.25">
      <c r="T38518" s="110"/>
      <c r="AJ38518" s="111"/>
      <c r="AO38518" s="111"/>
      <c r="AP38518" s="111"/>
      <c r="AV38518" s="111"/>
    </row>
    <row r="38519" spans="20:48" x14ac:dyDescent="0.25">
      <c r="T38519" s="110"/>
      <c r="AV38519" s="111"/>
    </row>
    <row r="38520" spans="20:48" x14ac:dyDescent="0.25">
      <c r="T38520" s="110"/>
      <c r="AJ38520" s="111"/>
      <c r="AO38520" s="111"/>
      <c r="AT38520" s="111"/>
    </row>
    <row r="38521" spans="20:48" x14ac:dyDescent="0.25">
      <c r="T38521" s="110"/>
    </row>
    <row r="38522" spans="20:48" x14ac:dyDescent="0.25">
      <c r="T38522" s="110"/>
      <c r="AP38522" s="111"/>
      <c r="AT38522" s="111"/>
      <c r="AV38522" s="111"/>
    </row>
    <row r="38523" spans="20:48" x14ac:dyDescent="0.25">
      <c r="T38523" s="110"/>
      <c r="AJ38523" s="111"/>
      <c r="AV38523" s="111"/>
    </row>
    <row r="38524" spans="20:48" x14ac:dyDescent="0.25">
      <c r="T38524" s="110"/>
      <c r="AV38524" s="111"/>
    </row>
    <row r="38525" spans="20:48" x14ac:dyDescent="0.25">
      <c r="T38525" s="110"/>
    </row>
    <row r="38526" spans="20:48" x14ac:dyDescent="0.25">
      <c r="T38526" s="110"/>
    </row>
    <row r="38527" spans="20:48" x14ac:dyDescent="0.25">
      <c r="T38527" s="110"/>
    </row>
    <row r="38528" spans="20:48" x14ac:dyDescent="0.25">
      <c r="T38528" s="110"/>
    </row>
    <row r="38529" spans="20:52" x14ac:dyDescent="0.25">
      <c r="T38529" s="110"/>
    </row>
    <row r="38530" spans="20:52" x14ac:dyDescent="0.25">
      <c r="T38530" s="110"/>
    </row>
    <row r="38531" spans="20:52" x14ac:dyDescent="0.25">
      <c r="T38531" s="110"/>
    </row>
    <row r="38532" spans="20:52" x14ac:dyDescent="0.25">
      <c r="T38532" s="110"/>
      <c r="AJ38532" s="111"/>
      <c r="AO38532" s="111"/>
      <c r="AP38532" s="111"/>
      <c r="AV38532" s="111"/>
    </row>
    <row r="38533" spans="20:52" x14ac:dyDescent="0.25">
      <c r="T38533" s="110"/>
    </row>
    <row r="38534" spans="20:52" x14ac:dyDescent="0.25">
      <c r="T38534" s="110"/>
    </row>
    <row r="38535" spans="20:52" x14ac:dyDescent="0.25">
      <c r="T38535" s="110"/>
      <c r="AJ38535" s="111"/>
      <c r="AO38535" s="111"/>
      <c r="AV38535" s="111"/>
    </row>
    <row r="38536" spans="20:52" x14ac:dyDescent="0.25">
      <c r="T38536" s="110"/>
      <c r="AJ38536" s="111"/>
      <c r="AO38536" s="111"/>
      <c r="AV38536" s="111"/>
    </row>
    <row r="38537" spans="20:52" x14ac:dyDescent="0.25">
      <c r="T38537" s="110"/>
    </row>
    <row r="38538" spans="20:52" x14ac:dyDescent="0.25">
      <c r="T38538" s="110"/>
      <c r="AZ38538" s="111"/>
    </row>
    <row r="38539" spans="20:52" x14ac:dyDescent="0.25">
      <c r="T38539" s="110"/>
      <c r="AJ38539" s="111"/>
      <c r="AO38539" s="111"/>
      <c r="AV38539" s="111"/>
    </row>
    <row r="38540" spans="20:52" x14ac:dyDescent="0.25">
      <c r="T38540" s="110"/>
    </row>
    <row r="38541" spans="20:52" x14ac:dyDescent="0.25">
      <c r="T38541" s="110"/>
      <c r="AJ38541" s="111"/>
      <c r="AO38541" s="111"/>
    </row>
    <row r="38542" spans="20:52" x14ac:dyDescent="0.25">
      <c r="T38542" s="110"/>
    </row>
    <row r="38543" spans="20:52" x14ac:dyDescent="0.25">
      <c r="T38543" s="110"/>
      <c r="AJ38543" s="111"/>
      <c r="AO38543" s="111"/>
      <c r="AV38543" s="111"/>
    </row>
    <row r="38544" spans="20:52" x14ac:dyDescent="0.25">
      <c r="T38544" s="110"/>
    </row>
    <row r="38545" spans="20:52" x14ac:dyDescent="0.25">
      <c r="T38545" s="110"/>
      <c r="AJ38545" s="111"/>
      <c r="AO38545" s="111"/>
      <c r="AP38545" s="111"/>
      <c r="AV38545" s="111"/>
      <c r="AZ38545" s="111"/>
    </row>
    <row r="38546" spans="20:52" x14ac:dyDescent="0.25">
      <c r="T38546" s="110"/>
      <c r="AJ38546" s="111"/>
      <c r="AO38546" s="111"/>
      <c r="AT38546" s="111"/>
    </row>
    <row r="38547" spans="20:52" x14ac:dyDescent="0.25">
      <c r="T38547" s="110"/>
    </row>
    <row r="38548" spans="20:52" x14ac:dyDescent="0.25">
      <c r="T38548" s="110"/>
    </row>
    <row r="38549" spans="20:52" x14ac:dyDescent="0.25">
      <c r="T38549" s="110"/>
    </row>
    <row r="38550" spans="20:52" x14ac:dyDescent="0.25">
      <c r="T38550" s="110"/>
    </row>
    <row r="38551" spans="20:52" x14ac:dyDescent="0.25">
      <c r="T38551" s="110"/>
    </row>
    <row r="38552" spans="20:52" x14ac:dyDescent="0.25">
      <c r="T38552" s="110"/>
    </row>
    <row r="38553" spans="20:52" x14ac:dyDescent="0.25">
      <c r="T38553" s="110"/>
    </row>
    <row r="38554" spans="20:52" x14ac:dyDescent="0.25">
      <c r="T38554" s="110"/>
    </row>
    <row r="38555" spans="20:52" x14ac:dyDescent="0.25">
      <c r="T38555" s="110"/>
      <c r="AZ38555" s="111"/>
    </row>
    <row r="38556" spans="20:52" x14ac:dyDescent="0.25">
      <c r="T38556" s="110"/>
      <c r="AV38556" s="111"/>
    </row>
    <row r="38557" spans="20:52" x14ac:dyDescent="0.25">
      <c r="T38557" s="110"/>
      <c r="AP38557" s="111"/>
    </row>
    <row r="38558" spans="20:52" x14ac:dyDescent="0.25">
      <c r="T38558" s="110"/>
    </row>
    <row r="38559" spans="20:52" x14ac:dyDescent="0.25">
      <c r="T38559" s="110"/>
    </row>
    <row r="38560" spans="20:52" x14ac:dyDescent="0.25">
      <c r="T38560" s="110"/>
    </row>
    <row r="38561" spans="20:52" x14ac:dyDescent="0.25">
      <c r="T38561" s="110"/>
    </row>
    <row r="38562" spans="20:52" x14ac:dyDescent="0.25">
      <c r="T38562" s="110"/>
      <c r="AJ38562" s="111"/>
      <c r="AP38562" s="111"/>
      <c r="AV38562" s="111"/>
      <c r="AZ38562" s="111"/>
    </row>
    <row r="38563" spans="20:52" x14ac:dyDescent="0.25">
      <c r="T38563" s="110"/>
    </row>
    <row r="38564" spans="20:52" x14ac:dyDescent="0.25">
      <c r="T38564" s="110"/>
    </row>
    <row r="38565" spans="20:52" x14ac:dyDescent="0.25">
      <c r="T38565" s="110"/>
      <c r="AJ38565" s="111"/>
      <c r="AO38565" s="111"/>
      <c r="AV38565" s="111"/>
    </row>
    <row r="38566" spans="20:52" x14ac:dyDescent="0.25">
      <c r="T38566" s="110"/>
      <c r="AV38566" s="111"/>
    </row>
    <row r="38567" spans="20:52" x14ac:dyDescent="0.25">
      <c r="T38567" s="110"/>
      <c r="AJ38567" s="111"/>
      <c r="AO38567" s="111"/>
      <c r="AT38567" s="111"/>
    </row>
    <row r="38568" spans="20:52" x14ac:dyDescent="0.25">
      <c r="T38568" s="110"/>
      <c r="AV38568" s="111"/>
    </row>
    <row r="38569" spans="20:52" x14ac:dyDescent="0.25">
      <c r="T38569" s="110"/>
      <c r="AJ38569" s="111"/>
      <c r="AO38569" s="111"/>
      <c r="AP38569" s="111"/>
      <c r="AV38569" s="111"/>
    </row>
    <row r="38570" spans="20:52" x14ac:dyDescent="0.25">
      <c r="T38570" s="110"/>
    </row>
    <row r="38571" spans="20:52" x14ac:dyDescent="0.25">
      <c r="T38571" s="110"/>
      <c r="AV38571" s="111"/>
    </row>
    <row r="38572" spans="20:52" x14ac:dyDescent="0.25">
      <c r="T38572" s="110"/>
    </row>
    <row r="38573" spans="20:52" x14ac:dyDescent="0.25">
      <c r="T38573" s="110"/>
    </row>
    <row r="38574" spans="20:52" x14ac:dyDescent="0.25">
      <c r="T38574" s="110"/>
      <c r="AZ38574" s="111"/>
    </row>
    <row r="38575" spans="20:52" x14ac:dyDescent="0.25">
      <c r="T38575" s="110"/>
    </row>
    <row r="38576" spans="20:52" x14ac:dyDescent="0.25">
      <c r="T38576" s="110"/>
      <c r="AJ38576" s="111"/>
      <c r="AO38576" s="111"/>
      <c r="AP38576" s="111"/>
      <c r="AV38576" s="111"/>
    </row>
    <row r="38577" spans="20:52" x14ac:dyDescent="0.25">
      <c r="T38577" s="110"/>
      <c r="AV38577" s="111"/>
    </row>
    <row r="38578" spans="20:52" x14ac:dyDescent="0.25">
      <c r="T38578" s="110"/>
      <c r="AJ38578" s="111"/>
      <c r="AO38578" s="111"/>
      <c r="AT38578" s="111"/>
      <c r="AV38578" s="111"/>
    </row>
    <row r="38579" spans="20:52" x14ac:dyDescent="0.25">
      <c r="T38579" s="110"/>
      <c r="AJ38579" s="111"/>
    </row>
    <row r="38580" spans="20:52" x14ac:dyDescent="0.25">
      <c r="T38580" s="110"/>
      <c r="AZ38580" s="111"/>
    </row>
    <row r="38581" spans="20:52" x14ac:dyDescent="0.25">
      <c r="T38581" s="110"/>
      <c r="AJ38581" s="111"/>
      <c r="AO38581" s="111"/>
      <c r="AV38581" s="111"/>
    </row>
    <row r="38582" spans="20:52" x14ac:dyDescent="0.25">
      <c r="T38582" s="110"/>
    </row>
    <row r="38583" spans="20:52" x14ac:dyDescent="0.25">
      <c r="T38583" s="110"/>
    </row>
    <row r="38584" spans="20:52" x14ac:dyDescent="0.25">
      <c r="T38584" s="110"/>
      <c r="AJ38584" s="111"/>
      <c r="AO38584" s="111"/>
      <c r="AP38584" s="111"/>
      <c r="AV38584" s="111"/>
      <c r="AZ38584" s="111"/>
    </row>
    <row r="38585" spans="20:52" x14ac:dyDescent="0.25">
      <c r="T38585" s="110"/>
      <c r="AV38585" s="111"/>
    </row>
    <row r="38586" spans="20:52" x14ac:dyDescent="0.25">
      <c r="T38586" s="110"/>
      <c r="AJ38586" s="111"/>
      <c r="AO38586" s="111"/>
      <c r="AP38586" s="111"/>
    </row>
    <row r="38587" spans="20:52" x14ac:dyDescent="0.25">
      <c r="T38587" s="110"/>
      <c r="AJ38587" s="111"/>
      <c r="AO38587" s="111"/>
      <c r="AP38587" s="111"/>
      <c r="AV38587" s="111"/>
      <c r="AZ38587" s="111"/>
    </row>
    <row r="38588" spans="20:52" x14ac:dyDescent="0.25">
      <c r="T38588" s="110"/>
      <c r="AO38588" s="111"/>
      <c r="AT38588" s="111"/>
      <c r="AV38588" s="111"/>
    </row>
    <row r="38589" spans="20:52" x14ac:dyDescent="0.25">
      <c r="T38589" s="110"/>
    </row>
    <row r="38590" spans="20:52" x14ac:dyDescent="0.25">
      <c r="T38590" s="110"/>
      <c r="AJ38590" s="111"/>
      <c r="AO38590" s="111"/>
      <c r="AV38590" s="111"/>
    </row>
    <row r="38591" spans="20:52" x14ac:dyDescent="0.25">
      <c r="T38591" s="110"/>
    </row>
    <row r="38592" spans="20:52" x14ac:dyDescent="0.25">
      <c r="T38592" s="110"/>
      <c r="AJ38592" s="111"/>
      <c r="AO38592" s="111"/>
      <c r="AT38592" s="111"/>
      <c r="AV38592" s="111"/>
    </row>
    <row r="38593" spans="20:52" x14ac:dyDescent="0.25">
      <c r="T38593" s="110"/>
      <c r="AP38593" s="111"/>
      <c r="AZ38593" s="111"/>
    </row>
    <row r="38594" spans="20:52" x14ac:dyDescent="0.25">
      <c r="T38594" s="110"/>
      <c r="AJ38594" s="111"/>
      <c r="AO38594" s="111"/>
      <c r="AV38594" s="111"/>
    </row>
    <row r="38595" spans="20:52" x14ac:dyDescent="0.25">
      <c r="T38595" s="110"/>
      <c r="AJ38595" s="111"/>
      <c r="AO38595" s="111"/>
      <c r="AP38595" s="111"/>
      <c r="AV38595" s="111"/>
    </row>
    <row r="38596" spans="20:52" x14ac:dyDescent="0.25">
      <c r="T38596" s="110"/>
      <c r="AV38596" s="111"/>
    </row>
    <row r="38597" spans="20:52" x14ac:dyDescent="0.25">
      <c r="T38597" s="110"/>
      <c r="AJ38597" s="111"/>
      <c r="AO38597" s="111"/>
      <c r="AV38597" s="111"/>
    </row>
    <row r="38598" spans="20:52" x14ac:dyDescent="0.25">
      <c r="T38598" s="110"/>
      <c r="AV38598" s="111"/>
    </row>
    <row r="38599" spans="20:52" x14ac:dyDescent="0.25">
      <c r="T38599" s="110"/>
      <c r="AP38599" s="111"/>
      <c r="AV38599" s="111"/>
    </row>
    <row r="38600" spans="20:52" x14ac:dyDescent="0.25">
      <c r="T38600" s="110"/>
      <c r="AP38600" s="111"/>
      <c r="AV38600" s="111"/>
    </row>
    <row r="38601" spans="20:52" x14ac:dyDescent="0.25">
      <c r="T38601" s="110"/>
    </row>
    <row r="38602" spans="20:52" x14ac:dyDescent="0.25">
      <c r="T38602" s="110"/>
      <c r="AJ38602" s="111"/>
      <c r="AO38602" s="111"/>
      <c r="AP38602" s="111"/>
      <c r="AV38602" s="111"/>
    </row>
    <row r="38603" spans="20:52" x14ac:dyDescent="0.25">
      <c r="T38603" s="110"/>
      <c r="AJ38603" s="111"/>
      <c r="AO38603" s="111"/>
      <c r="AT38603" s="111"/>
      <c r="AV38603" s="111"/>
    </row>
    <row r="38604" spans="20:52" x14ac:dyDescent="0.25">
      <c r="T38604" s="110"/>
    </row>
    <row r="38605" spans="20:52" x14ac:dyDescent="0.25">
      <c r="T38605" s="110"/>
    </row>
    <row r="38606" spans="20:52" x14ac:dyDescent="0.25">
      <c r="T38606" s="110"/>
    </row>
    <row r="38607" spans="20:52" x14ac:dyDescent="0.25">
      <c r="T38607" s="110"/>
      <c r="AO38607" s="111"/>
      <c r="AP38607" s="111"/>
      <c r="AV38607" s="111"/>
    </row>
    <row r="38608" spans="20:52" x14ac:dyDescent="0.25">
      <c r="T38608" s="110"/>
    </row>
    <row r="38609" spans="20:52" x14ac:dyDescent="0.25">
      <c r="T38609" s="110"/>
      <c r="AT38609" s="111"/>
      <c r="AV38609" s="111"/>
    </row>
    <row r="38610" spans="20:52" x14ac:dyDescent="0.25">
      <c r="T38610" s="110"/>
      <c r="AO38610" s="111"/>
      <c r="AP38610" s="111"/>
      <c r="AT38610" s="111"/>
      <c r="AV38610" s="111"/>
    </row>
    <row r="38611" spans="20:52" x14ac:dyDescent="0.25">
      <c r="T38611" s="110"/>
    </row>
    <row r="38612" spans="20:52" x14ac:dyDescent="0.25">
      <c r="T38612" s="110"/>
      <c r="AJ38612" s="111"/>
      <c r="AO38612" s="111"/>
      <c r="AV38612" s="111"/>
      <c r="AZ38612" s="111"/>
    </row>
    <row r="38613" spans="20:52" x14ac:dyDescent="0.25">
      <c r="T38613" s="110"/>
      <c r="AJ38613" s="111"/>
      <c r="AO38613" s="111"/>
      <c r="AV38613" s="111"/>
    </row>
    <row r="38614" spans="20:52" x14ac:dyDescent="0.25">
      <c r="T38614" s="110"/>
    </row>
    <row r="38615" spans="20:52" x14ac:dyDescent="0.25">
      <c r="T38615" s="110"/>
      <c r="AZ38615" s="111"/>
    </row>
    <row r="38616" spans="20:52" x14ac:dyDescent="0.25">
      <c r="T38616" s="110"/>
      <c r="AJ38616" s="111"/>
      <c r="AV38616" s="111"/>
    </row>
    <row r="38617" spans="20:52" x14ac:dyDescent="0.25">
      <c r="T38617" s="110"/>
      <c r="AO38617" s="111"/>
      <c r="AP38617" s="111"/>
      <c r="AV38617" s="111"/>
    </row>
    <row r="38618" spans="20:52" x14ac:dyDescent="0.25">
      <c r="T38618" s="110"/>
      <c r="AJ38618" s="111"/>
      <c r="AO38618" s="111"/>
      <c r="AP38618" s="111"/>
      <c r="AT38618" s="111"/>
      <c r="AV38618" s="111"/>
    </row>
    <row r="38619" spans="20:52" x14ac:dyDescent="0.25">
      <c r="T38619" s="110"/>
      <c r="AJ38619" s="111"/>
      <c r="AO38619" s="111"/>
      <c r="AP38619" s="111"/>
      <c r="AV38619" s="111"/>
    </row>
    <row r="38620" spans="20:52" x14ac:dyDescent="0.25">
      <c r="T38620" s="110"/>
    </row>
    <row r="38621" spans="20:52" x14ac:dyDescent="0.25">
      <c r="T38621" s="110"/>
      <c r="AJ38621" s="111"/>
      <c r="AO38621" s="111"/>
      <c r="AV38621" s="111"/>
    </row>
    <row r="38622" spans="20:52" x14ac:dyDescent="0.25">
      <c r="T38622" s="110"/>
    </row>
    <row r="38623" spans="20:52" x14ac:dyDescent="0.25">
      <c r="T38623" s="110"/>
      <c r="AJ38623" s="111"/>
      <c r="AO38623" s="111"/>
      <c r="AT38623" s="111"/>
    </row>
    <row r="38624" spans="20:52" x14ac:dyDescent="0.25">
      <c r="T38624" s="110"/>
    </row>
    <row r="38625" spans="20:52" x14ac:dyDescent="0.25">
      <c r="T38625" s="110"/>
    </row>
    <row r="38626" spans="20:52" x14ac:dyDescent="0.25">
      <c r="T38626" s="110"/>
      <c r="AV38626" s="111"/>
    </row>
    <row r="38627" spans="20:52" x14ac:dyDescent="0.25">
      <c r="T38627" s="110"/>
    </row>
    <row r="38628" spans="20:52" x14ac:dyDescent="0.25">
      <c r="T38628" s="110"/>
      <c r="AO38628" s="111"/>
      <c r="AP38628" s="111"/>
      <c r="AR38628" s="111"/>
      <c r="AV38628" s="111"/>
    </row>
    <row r="38629" spans="20:52" x14ac:dyDescent="0.25">
      <c r="T38629" s="110"/>
    </row>
    <row r="38630" spans="20:52" x14ac:dyDescent="0.25">
      <c r="T38630" s="110"/>
      <c r="AZ38630" s="111"/>
    </row>
    <row r="38631" spans="20:52" x14ac:dyDescent="0.25">
      <c r="T38631" s="110"/>
    </row>
    <row r="38632" spans="20:52" x14ac:dyDescent="0.25">
      <c r="T38632" s="110"/>
    </row>
    <row r="38633" spans="20:52" x14ac:dyDescent="0.25">
      <c r="T38633" s="110"/>
    </row>
    <row r="38634" spans="20:52" x14ac:dyDescent="0.25">
      <c r="T38634" s="110"/>
      <c r="AJ38634" s="111"/>
      <c r="AO38634" s="111"/>
      <c r="AV38634" s="111"/>
    </row>
    <row r="38635" spans="20:52" x14ac:dyDescent="0.25">
      <c r="T38635" s="110"/>
    </row>
    <row r="38636" spans="20:52" x14ac:dyDescent="0.25">
      <c r="T38636" s="110"/>
      <c r="AO38636" s="111"/>
      <c r="AP38636" s="111"/>
      <c r="AT38636" s="111"/>
      <c r="AV38636" s="111"/>
    </row>
    <row r="38637" spans="20:52" x14ac:dyDescent="0.25">
      <c r="T38637" s="110"/>
      <c r="AV38637" s="111"/>
      <c r="AZ38637" s="111"/>
    </row>
    <row r="38638" spans="20:52" x14ac:dyDescent="0.25">
      <c r="T38638" s="110"/>
      <c r="AJ38638" s="111"/>
      <c r="AO38638" s="111"/>
      <c r="AP38638" s="111"/>
    </row>
    <row r="38639" spans="20:52" x14ac:dyDescent="0.25">
      <c r="T38639" s="110"/>
      <c r="AJ38639" s="111"/>
      <c r="AO38639" s="111"/>
      <c r="AT38639" s="111"/>
    </row>
    <row r="38640" spans="20:52" x14ac:dyDescent="0.25">
      <c r="T38640" s="110"/>
    </row>
    <row r="38641" spans="20:48" x14ac:dyDescent="0.25">
      <c r="T38641" s="110"/>
      <c r="AJ38641" s="111"/>
      <c r="AT38641" s="111"/>
      <c r="AV38641" s="111"/>
    </row>
    <row r="38642" spans="20:48" x14ac:dyDescent="0.25">
      <c r="T38642" s="110"/>
      <c r="AJ38642" s="111"/>
      <c r="AO38642" s="111"/>
      <c r="AT38642" s="111"/>
      <c r="AV38642" s="111"/>
    </row>
    <row r="38643" spans="20:48" x14ac:dyDescent="0.25">
      <c r="T38643" s="110"/>
      <c r="AJ38643" s="111"/>
      <c r="AO38643" s="111"/>
      <c r="AR38643" s="111"/>
      <c r="AT38643" s="111"/>
    </row>
    <row r="38644" spans="20:48" x14ac:dyDescent="0.25">
      <c r="T38644" s="110"/>
      <c r="AJ38644" s="111"/>
      <c r="AO38644" s="111"/>
      <c r="AR38644" s="111"/>
      <c r="AT38644" s="111"/>
    </row>
    <row r="38645" spans="20:48" x14ac:dyDescent="0.25">
      <c r="T38645" s="110"/>
      <c r="AJ38645" s="111"/>
      <c r="AO38645" s="111"/>
      <c r="AR38645" s="111"/>
      <c r="AT38645" s="111"/>
    </row>
    <row r="38646" spans="20:48" x14ac:dyDescent="0.25">
      <c r="T38646" s="110"/>
      <c r="AJ38646" s="111"/>
      <c r="AO38646" s="111"/>
      <c r="AT38646" s="111"/>
    </row>
    <row r="38647" spans="20:48" x14ac:dyDescent="0.25">
      <c r="T38647" s="110"/>
      <c r="AJ38647" s="111"/>
      <c r="AO38647" s="111"/>
      <c r="AP38647" s="111"/>
      <c r="AT38647" s="111"/>
    </row>
    <row r="38648" spans="20:48" x14ac:dyDescent="0.25">
      <c r="T38648" s="110"/>
      <c r="AJ38648" s="111"/>
      <c r="AO38648" s="111"/>
      <c r="AP38648" s="111"/>
      <c r="AT38648" s="111"/>
    </row>
    <row r="38649" spans="20:48" x14ac:dyDescent="0.25">
      <c r="T38649" s="110"/>
      <c r="AJ38649" s="111"/>
      <c r="AO38649" s="111"/>
      <c r="AT38649" s="111"/>
    </row>
    <row r="38650" spans="20:48" x14ac:dyDescent="0.25">
      <c r="T38650" s="110"/>
      <c r="AJ38650" s="111"/>
      <c r="AO38650" s="111"/>
      <c r="AR38650" s="111"/>
      <c r="AV38650" s="111"/>
    </row>
    <row r="38651" spans="20:48" x14ac:dyDescent="0.25">
      <c r="T38651" s="110"/>
      <c r="AO38651" s="111"/>
      <c r="AV38651" s="111"/>
    </row>
    <row r="38652" spans="20:48" x14ac:dyDescent="0.25">
      <c r="T38652" s="110"/>
    </row>
    <row r="38653" spans="20:48" x14ac:dyDescent="0.25">
      <c r="T38653" s="110"/>
      <c r="AJ38653" s="111"/>
      <c r="AO38653" s="111"/>
      <c r="AV38653" s="111"/>
    </row>
    <row r="38654" spans="20:48" x14ac:dyDescent="0.25">
      <c r="T38654" s="110"/>
    </row>
    <row r="38655" spans="20:48" x14ac:dyDescent="0.25">
      <c r="T38655" s="110"/>
    </row>
    <row r="38656" spans="20:48" x14ac:dyDescent="0.25">
      <c r="T38656" s="110"/>
    </row>
    <row r="38657" spans="20:48" x14ac:dyDescent="0.25">
      <c r="T38657" s="110"/>
      <c r="AJ38657" s="111"/>
      <c r="AO38657" s="111"/>
      <c r="AP38657" s="111"/>
      <c r="AT38657" s="111"/>
      <c r="AV38657" s="111"/>
    </row>
    <row r="38658" spans="20:48" x14ac:dyDescent="0.25">
      <c r="T38658" s="110"/>
    </row>
    <row r="38659" spans="20:48" x14ac:dyDescent="0.25">
      <c r="T38659" s="110"/>
    </row>
    <row r="38660" spans="20:48" x14ac:dyDescent="0.25">
      <c r="T38660" s="110"/>
    </row>
    <row r="38661" spans="20:48" x14ac:dyDescent="0.25">
      <c r="T38661" s="110"/>
    </row>
    <row r="38662" spans="20:48" x14ac:dyDescent="0.25">
      <c r="T38662" s="110"/>
      <c r="AJ38662" s="111"/>
      <c r="AO38662" s="111"/>
      <c r="AV38662" s="111"/>
    </row>
    <row r="38663" spans="20:48" x14ac:dyDescent="0.25">
      <c r="T38663" s="110"/>
      <c r="AJ38663" s="111"/>
      <c r="AO38663" s="111"/>
      <c r="AR38663" s="111"/>
      <c r="AT38663" s="111"/>
    </row>
    <row r="38664" spans="20:48" x14ac:dyDescent="0.25">
      <c r="T38664" s="110"/>
    </row>
    <row r="38665" spans="20:48" x14ac:dyDescent="0.25">
      <c r="T38665" s="110"/>
    </row>
    <row r="38666" spans="20:48" x14ac:dyDescent="0.25">
      <c r="T38666" s="110"/>
    </row>
    <row r="38667" spans="20:48" x14ac:dyDescent="0.25">
      <c r="T38667" s="110"/>
    </row>
    <row r="38668" spans="20:48" x14ac:dyDescent="0.25">
      <c r="T38668" s="110"/>
      <c r="AJ38668" s="111"/>
      <c r="AO38668" s="111"/>
      <c r="AR38668" s="111"/>
      <c r="AT38668" s="111"/>
    </row>
    <row r="38669" spans="20:48" x14ac:dyDescent="0.25">
      <c r="T38669" s="110"/>
      <c r="AJ38669" s="111"/>
      <c r="AO38669" s="111"/>
      <c r="AP38669" s="111"/>
      <c r="AT38669" s="111"/>
    </row>
    <row r="38670" spans="20:48" x14ac:dyDescent="0.25">
      <c r="T38670" s="110"/>
    </row>
    <row r="38671" spans="20:48" x14ac:dyDescent="0.25">
      <c r="T38671" s="110"/>
      <c r="AV38671" s="111"/>
    </row>
    <row r="38672" spans="20:48" x14ac:dyDescent="0.25">
      <c r="T38672" s="110"/>
      <c r="AO38672" s="111"/>
      <c r="AP38672" s="111"/>
      <c r="AT38672" s="111"/>
    </row>
    <row r="38673" spans="20:48" x14ac:dyDescent="0.25">
      <c r="T38673" s="110"/>
      <c r="AJ38673" s="111"/>
      <c r="AO38673" s="111"/>
      <c r="AT38673" s="111"/>
      <c r="AV38673" s="111"/>
    </row>
    <row r="38674" spans="20:48" x14ac:dyDescent="0.25">
      <c r="T38674" s="110"/>
      <c r="AJ38674" s="111"/>
      <c r="AO38674" s="111"/>
      <c r="AT38674" s="111"/>
      <c r="AV38674" s="111"/>
    </row>
    <row r="38675" spans="20:48" x14ac:dyDescent="0.25">
      <c r="T38675" s="110"/>
    </row>
    <row r="38676" spans="20:48" x14ac:dyDescent="0.25">
      <c r="T38676" s="110"/>
    </row>
    <row r="38677" spans="20:48" x14ac:dyDescent="0.25">
      <c r="T38677" s="110"/>
    </row>
    <row r="38678" spans="20:48" x14ac:dyDescent="0.25">
      <c r="T38678" s="110"/>
    </row>
    <row r="38679" spans="20:48" x14ac:dyDescent="0.25">
      <c r="T38679" s="110"/>
    </row>
    <row r="38680" spans="20:48" x14ac:dyDescent="0.25">
      <c r="T38680" s="110"/>
    </row>
    <row r="38681" spans="20:48" x14ac:dyDescent="0.25">
      <c r="T38681" s="110"/>
    </row>
    <row r="38682" spans="20:48" x14ac:dyDescent="0.25">
      <c r="T38682" s="110"/>
      <c r="AJ38682" s="111"/>
      <c r="AO38682" s="111"/>
      <c r="AV38682" s="111"/>
    </row>
    <row r="38683" spans="20:48" x14ac:dyDescent="0.25">
      <c r="T38683" s="110"/>
      <c r="AJ38683" s="111"/>
      <c r="AO38683" s="111"/>
      <c r="AV38683" s="111"/>
    </row>
    <row r="38684" spans="20:48" x14ac:dyDescent="0.25">
      <c r="T38684" s="110"/>
    </row>
    <row r="38685" spans="20:48" x14ac:dyDescent="0.25">
      <c r="T38685" s="110"/>
      <c r="AO38685" s="111"/>
      <c r="AP38685" s="111"/>
      <c r="AV38685" s="111"/>
    </row>
    <row r="38686" spans="20:48" x14ac:dyDescent="0.25">
      <c r="T38686" s="110"/>
      <c r="AJ38686" s="111"/>
      <c r="AV38686" s="111"/>
    </row>
    <row r="38687" spans="20:48" x14ac:dyDescent="0.25">
      <c r="T38687" s="110"/>
    </row>
    <row r="38688" spans="20:48" x14ac:dyDescent="0.25">
      <c r="T38688" s="110"/>
      <c r="AJ38688" s="111"/>
      <c r="AO38688" s="111"/>
      <c r="AP38688" s="111"/>
    </row>
    <row r="38689" spans="20:52" x14ac:dyDescent="0.25">
      <c r="T38689" s="110"/>
    </row>
    <row r="38690" spans="20:52" x14ac:dyDescent="0.25">
      <c r="T38690" s="110"/>
    </row>
    <row r="38691" spans="20:52" x14ac:dyDescent="0.25">
      <c r="T38691" s="110"/>
      <c r="AJ38691" s="111"/>
      <c r="AO38691" s="111"/>
      <c r="AV38691" s="111"/>
    </row>
    <row r="38692" spans="20:52" x14ac:dyDescent="0.25">
      <c r="T38692" s="110"/>
      <c r="AJ38692" s="111"/>
      <c r="AO38692" s="111"/>
      <c r="AP38692" s="111"/>
      <c r="AT38692" s="111"/>
      <c r="AV38692" s="111"/>
    </row>
    <row r="38693" spans="20:52" x14ac:dyDescent="0.25">
      <c r="T38693" s="110"/>
    </row>
    <row r="38694" spans="20:52" x14ac:dyDescent="0.25">
      <c r="T38694" s="110"/>
      <c r="AP38694" s="111"/>
      <c r="AZ38694" s="111"/>
    </row>
    <row r="38695" spans="20:52" x14ac:dyDescent="0.25">
      <c r="T38695" s="110"/>
    </row>
    <row r="38696" spans="20:52" x14ac:dyDescent="0.25">
      <c r="T38696" s="110"/>
      <c r="AJ38696" s="111"/>
      <c r="AO38696" s="111"/>
      <c r="AT38696" s="111"/>
      <c r="AV38696" s="111"/>
    </row>
    <row r="38697" spans="20:52" x14ac:dyDescent="0.25">
      <c r="T38697" s="110"/>
    </row>
    <row r="38698" spans="20:52" x14ac:dyDescent="0.25">
      <c r="T38698" s="110"/>
      <c r="AJ38698" s="111"/>
      <c r="AO38698" s="111"/>
      <c r="AR38698" s="111"/>
      <c r="AV38698" s="111"/>
    </row>
    <row r="38699" spans="20:52" x14ac:dyDescent="0.25">
      <c r="T38699" s="110"/>
    </row>
    <row r="38700" spans="20:52" x14ac:dyDescent="0.25">
      <c r="T38700" s="110"/>
      <c r="AJ38700" s="111"/>
      <c r="AO38700" s="111"/>
      <c r="AV38700" s="111"/>
    </row>
    <row r="38701" spans="20:52" x14ac:dyDescent="0.25">
      <c r="T38701" s="110"/>
      <c r="AJ38701" s="111"/>
      <c r="AO38701" s="111"/>
      <c r="AT38701" s="111"/>
      <c r="AV38701" s="111"/>
    </row>
    <row r="38702" spans="20:52" x14ac:dyDescent="0.25">
      <c r="T38702" s="110"/>
    </row>
    <row r="38703" spans="20:52" x14ac:dyDescent="0.25">
      <c r="T38703" s="110"/>
    </row>
    <row r="38704" spans="20:52" x14ac:dyDescent="0.25">
      <c r="T38704" s="110"/>
      <c r="AJ38704" s="111"/>
      <c r="AO38704" s="111"/>
      <c r="AV38704" s="111"/>
    </row>
    <row r="38705" spans="20:52" x14ac:dyDescent="0.25">
      <c r="T38705" s="110"/>
      <c r="AJ38705" s="111"/>
      <c r="AO38705" s="111"/>
      <c r="AP38705" s="111"/>
      <c r="AV38705" s="111"/>
      <c r="AZ38705" s="111"/>
    </row>
    <row r="38706" spans="20:52" x14ac:dyDescent="0.25">
      <c r="T38706" s="110"/>
      <c r="AJ38706" s="111"/>
      <c r="AO38706" s="111"/>
      <c r="AT38706" s="111"/>
      <c r="AV38706" s="111"/>
    </row>
    <row r="38707" spans="20:52" x14ac:dyDescent="0.25">
      <c r="T38707" s="110"/>
      <c r="AV38707" s="111"/>
    </row>
    <row r="38708" spans="20:52" x14ac:dyDescent="0.25">
      <c r="T38708" s="110"/>
    </row>
    <row r="38709" spans="20:52" x14ac:dyDescent="0.25">
      <c r="T38709" s="110"/>
      <c r="AJ38709" s="111"/>
      <c r="AO38709" s="111"/>
      <c r="AR38709" s="111"/>
    </row>
    <row r="38710" spans="20:52" x14ac:dyDescent="0.25">
      <c r="T38710" s="110"/>
      <c r="AJ38710" s="111"/>
      <c r="AO38710" s="111"/>
      <c r="AV38710" s="111"/>
    </row>
    <row r="38711" spans="20:52" x14ac:dyDescent="0.25">
      <c r="T38711" s="110"/>
      <c r="AJ38711" s="111"/>
      <c r="AO38711" s="111"/>
    </row>
    <row r="38712" spans="20:52" x14ac:dyDescent="0.25">
      <c r="T38712" s="110"/>
      <c r="AJ38712" s="111"/>
      <c r="AO38712" s="111"/>
      <c r="AR38712" s="111"/>
    </row>
    <row r="38713" spans="20:52" x14ac:dyDescent="0.25">
      <c r="T38713" s="110"/>
      <c r="AJ38713" s="111"/>
      <c r="AV38713" s="111"/>
    </row>
    <row r="38714" spans="20:52" x14ac:dyDescent="0.25">
      <c r="T38714" s="110"/>
      <c r="AJ38714" s="111"/>
      <c r="AO38714" s="111"/>
      <c r="AP38714" s="111"/>
      <c r="AT38714" s="111"/>
    </row>
    <row r="38715" spans="20:52" x14ac:dyDescent="0.25">
      <c r="T38715" s="110"/>
      <c r="AJ38715" s="111"/>
      <c r="AO38715" s="111"/>
      <c r="AP38715" s="111"/>
      <c r="AT38715" s="111"/>
    </row>
    <row r="38716" spans="20:52" x14ac:dyDescent="0.25">
      <c r="T38716" s="110"/>
      <c r="AJ38716" s="111"/>
      <c r="AO38716" s="111"/>
      <c r="AV38716" s="111"/>
    </row>
    <row r="38717" spans="20:52" x14ac:dyDescent="0.25">
      <c r="T38717" s="110"/>
      <c r="AJ38717" s="111"/>
      <c r="AO38717" s="111"/>
      <c r="AP38717" s="111"/>
      <c r="AT38717" s="111"/>
      <c r="AV38717" s="111"/>
    </row>
    <row r="38718" spans="20:52" x14ac:dyDescent="0.25">
      <c r="T38718" s="110"/>
      <c r="AJ38718" s="111"/>
      <c r="AO38718" s="111"/>
      <c r="AV38718" s="111"/>
    </row>
    <row r="38719" spans="20:52" x14ac:dyDescent="0.25">
      <c r="T38719" s="110"/>
      <c r="AP38719" s="111"/>
    </row>
    <row r="38720" spans="20:52" x14ac:dyDescent="0.25">
      <c r="T38720" s="110"/>
      <c r="AP38720" s="111"/>
      <c r="AV38720" s="111"/>
    </row>
    <row r="38721" spans="20:52" x14ac:dyDescent="0.25">
      <c r="T38721" s="110"/>
      <c r="AJ38721" s="111"/>
      <c r="AO38721" s="111"/>
      <c r="AP38721" s="111"/>
      <c r="AV38721" s="111"/>
    </row>
    <row r="38722" spans="20:52" x14ac:dyDescent="0.25">
      <c r="T38722" s="110"/>
      <c r="AJ38722" s="111"/>
      <c r="AO38722" s="111"/>
      <c r="AP38722" s="111"/>
      <c r="AV38722" s="111"/>
    </row>
    <row r="38723" spans="20:52" x14ac:dyDescent="0.25">
      <c r="T38723" s="110"/>
      <c r="AJ38723" s="111"/>
      <c r="AO38723" s="111"/>
      <c r="AT38723" s="111"/>
      <c r="AV38723" s="111"/>
    </row>
    <row r="38724" spans="20:52" x14ac:dyDescent="0.25">
      <c r="T38724" s="110"/>
    </row>
    <row r="38725" spans="20:52" x14ac:dyDescent="0.25">
      <c r="T38725" s="110"/>
    </row>
    <row r="38726" spans="20:52" x14ac:dyDescent="0.25">
      <c r="T38726" s="110"/>
      <c r="AJ38726" s="111"/>
      <c r="AO38726" s="111"/>
      <c r="AR38726" s="111"/>
      <c r="AV38726" s="111"/>
    </row>
    <row r="38727" spans="20:52" x14ac:dyDescent="0.25">
      <c r="T38727" s="110"/>
    </row>
    <row r="38728" spans="20:52" x14ac:dyDescent="0.25">
      <c r="T38728" s="110"/>
    </row>
    <row r="38729" spans="20:52" x14ac:dyDescent="0.25">
      <c r="T38729" s="110"/>
      <c r="AJ38729" s="111"/>
      <c r="AO38729" s="111"/>
      <c r="AP38729" s="111"/>
      <c r="AV38729" s="111"/>
    </row>
    <row r="38730" spans="20:52" x14ac:dyDescent="0.25">
      <c r="T38730" s="110"/>
      <c r="AJ38730" s="111"/>
      <c r="AP38730" s="111"/>
      <c r="AV38730" s="111"/>
    </row>
    <row r="38731" spans="20:52" x14ac:dyDescent="0.25">
      <c r="T38731" s="110"/>
    </row>
    <row r="38732" spans="20:52" x14ac:dyDescent="0.25">
      <c r="T38732" s="110"/>
    </row>
    <row r="38733" spans="20:52" x14ac:dyDescent="0.25">
      <c r="T38733" s="110"/>
      <c r="AJ38733" s="111"/>
      <c r="AO38733" s="111"/>
      <c r="AP38733" s="111"/>
      <c r="AV38733" s="111"/>
      <c r="AZ38733" s="111"/>
    </row>
    <row r="38734" spans="20:52" x14ac:dyDescent="0.25">
      <c r="T38734" s="110"/>
    </row>
    <row r="38735" spans="20:52" x14ac:dyDescent="0.25">
      <c r="T38735" s="110"/>
      <c r="AJ38735" s="111"/>
      <c r="AO38735" s="111"/>
      <c r="AP38735" s="111"/>
      <c r="AT38735" s="111"/>
    </row>
    <row r="38736" spans="20:52" x14ac:dyDescent="0.25">
      <c r="T38736" s="110"/>
    </row>
    <row r="38737" spans="20:52" x14ac:dyDescent="0.25">
      <c r="T38737" s="110"/>
      <c r="AJ38737" s="111"/>
      <c r="AO38737" s="111"/>
      <c r="AT38737" s="111"/>
      <c r="AV38737" s="111"/>
    </row>
    <row r="38738" spans="20:52" x14ac:dyDescent="0.25">
      <c r="T38738" s="110"/>
      <c r="AJ38738" s="111"/>
      <c r="AP38738" s="111"/>
      <c r="AV38738" s="111"/>
    </row>
    <row r="38739" spans="20:52" x14ac:dyDescent="0.25">
      <c r="T38739" s="110"/>
      <c r="AT38739" s="111"/>
      <c r="AV38739" s="111"/>
    </row>
    <row r="38740" spans="20:52" x14ac:dyDescent="0.25">
      <c r="T38740" s="110"/>
    </row>
    <row r="38741" spans="20:52" x14ac:dyDescent="0.25">
      <c r="T38741" s="110"/>
      <c r="AJ38741" s="111"/>
      <c r="AO38741" s="111"/>
      <c r="AR38741" s="111"/>
      <c r="AV38741" s="111"/>
    </row>
    <row r="38742" spans="20:52" x14ac:dyDescent="0.25">
      <c r="T38742" s="110"/>
      <c r="AJ38742" s="111"/>
      <c r="AO38742" s="111"/>
      <c r="AP38742" s="111"/>
      <c r="AT38742" s="111"/>
    </row>
    <row r="38743" spans="20:52" x14ac:dyDescent="0.25">
      <c r="T38743" s="110"/>
      <c r="AV38743" s="111"/>
    </row>
    <row r="38744" spans="20:52" x14ac:dyDescent="0.25">
      <c r="T38744" s="110"/>
      <c r="AJ38744" s="111"/>
      <c r="AO38744" s="111"/>
      <c r="AV38744" s="111"/>
    </row>
    <row r="38745" spans="20:52" x14ac:dyDescent="0.25">
      <c r="T38745" s="110"/>
      <c r="AJ38745" s="111"/>
      <c r="AO38745" s="111"/>
      <c r="AV38745" s="111"/>
    </row>
    <row r="38746" spans="20:52" x14ac:dyDescent="0.25">
      <c r="T38746" s="110"/>
    </row>
    <row r="38747" spans="20:52" x14ac:dyDescent="0.25">
      <c r="T38747" s="110"/>
      <c r="AO38747" s="111"/>
      <c r="AP38747" s="111"/>
    </row>
    <row r="38748" spans="20:52" x14ac:dyDescent="0.25">
      <c r="T38748" s="110"/>
    </row>
    <row r="38749" spans="20:52" x14ac:dyDescent="0.25">
      <c r="T38749" s="110"/>
      <c r="AJ38749" s="111"/>
      <c r="AO38749" s="111"/>
      <c r="AP38749" s="111"/>
      <c r="AV38749" s="111"/>
      <c r="AZ38749" s="111"/>
    </row>
    <row r="38750" spans="20:52" x14ac:dyDescent="0.25">
      <c r="T38750" s="110"/>
      <c r="AJ38750" s="111"/>
      <c r="AP38750" s="111"/>
      <c r="AV38750" s="111"/>
      <c r="AZ38750" s="111"/>
    </row>
    <row r="38751" spans="20:52" x14ac:dyDescent="0.25">
      <c r="T38751" s="110"/>
    </row>
    <row r="38752" spans="20:52" x14ac:dyDescent="0.25">
      <c r="T38752" s="110"/>
      <c r="AJ38752" s="111"/>
      <c r="AO38752" s="111"/>
      <c r="AV38752" s="111"/>
    </row>
    <row r="38753" spans="20:52" x14ac:dyDescent="0.25">
      <c r="T38753" s="110"/>
    </row>
    <row r="38754" spans="20:52" x14ac:dyDescent="0.25">
      <c r="T38754" s="110"/>
      <c r="AJ38754" s="111"/>
      <c r="AO38754" s="111"/>
      <c r="AR38754" s="111"/>
      <c r="AV38754" s="111"/>
    </row>
    <row r="38755" spans="20:52" x14ac:dyDescent="0.25">
      <c r="T38755" s="110"/>
      <c r="AJ38755" s="111"/>
      <c r="AO38755" s="111"/>
      <c r="AP38755" s="111"/>
    </row>
    <row r="38756" spans="20:52" x14ac:dyDescent="0.25">
      <c r="T38756" s="110"/>
      <c r="AJ38756" s="111"/>
      <c r="AO38756" s="111"/>
      <c r="AV38756" s="111"/>
    </row>
    <row r="38757" spans="20:52" x14ac:dyDescent="0.25">
      <c r="T38757" s="110"/>
    </row>
    <row r="38758" spans="20:52" x14ac:dyDescent="0.25">
      <c r="T38758" s="110"/>
      <c r="AJ38758" s="111"/>
      <c r="AO38758" s="111"/>
      <c r="AV38758" s="111"/>
    </row>
    <row r="38759" spans="20:52" x14ac:dyDescent="0.25">
      <c r="T38759" s="110"/>
    </row>
    <row r="38760" spans="20:52" x14ac:dyDescent="0.25">
      <c r="T38760" s="110"/>
      <c r="AJ38760" s="111"/>
      <c r="AP38760" s="111"/>
      <c r="AV38760" s="111"/>
    </row>
    <row r="38761" spans="20:52" x14ac:dyDescent="0.25">
      <c r="T38761" s="110"/>
      <c r="AJ38761" s="111"/>
      <c r="AO38761" s="111"/>
      <c r="AV38761" s="111"/>
    </row>
    <row r="38762" spans="20:52" x14ac:dyDescent="0.25">
      <c r="T38762" s="110"/>
    </row>
    <row r="38763" spans="20:52" x14ac:dyDescent="0.25">
      <c r="T38763" s="110"/>
    </row>
    <row r="38764" spans="20:52" x14ac:dyDescent="0.25">
      <c r="T38764" s="110"/>
      <c r="AJ38764" s="111"/>
      <c r="AO38764" s="111"/>
      <c r="AV38764" s="111"/>
    </row>
    <row r="38765" spans="20:52" x14ac:dyDescent="0.25">
      <c r="T38765" s="110"/>
      <c r="AJ38765" s="111"/>
      <c r="AO38765" s="111"/>
      <c r="AP38765" s="111"/>
      <c r="AT38765" s="111"/>
      <c r="AV38765" s="111"/>
    </row>
    <row r="38766" spans="20:52" x14ac:dyDescent="0.25">
      <c r="T38766" s="110"/>
      <c r="AZ38766" s="111"/>
    </row>
    <row r="38767" spans="20:52" x14ac:dyDescent="0.25">
      <c r="T38767" s="110"/>
      <c r="AJ38767" s="111"/>
      <c r="AO38767" s="111"/>
      <c r="AT38767" s="111"/>
    </row>
    <row r="38768" spans="20:52" x14ac:dyDescent="0.25">
      <c r="T38768" s="110"/>
      <c r="AJ38768" s="111"/>
      <c r="AO38768" s="111"/>
      <c r="AP38768" s="111"/>
      <c r="AV38768" s="111"/>
    </row>
    <row r="38769" spans="20:52" x14ac:dyDescent="0.25">
      <c r="T38769" s="110"/>
      <c r="AV38769" s="111"/>
    </row>
    <row r="38770" spans="20:52" x14ac:dyDescent="0.25">
      <c r="T38770" s="110"/>
      <c r="AJ38770" s="111"/>
      <c r="AP38770" s="111"/>
      <c r="AV38770" s="111"/>
      <c r="AZ38770" s="111"/>
    </row>
    <row r="38771" spans="20:52" x14ac:dyDescent="0.25">
      <c r="T38771" s="110"/>
      <c r="AJ38771" s="111"/>
      <c r="AO38771" s="111"/>
      <c r="AP38771" s="111"/>
      <c r="AV38771" s="111"/>
    </row>
    <row r="38772" spans="20:52" x14ac:dyDescent="0.25">
      <c r="T38772" s="110"/>
    </row>
    <row r="38773" spans="20:52" x14ac:dyDescent="0.25">
      <c r="T38773" s="110"/>
      <c r="AJ38773" s="111"/>
      <c r="AO38773" s="111"/>
      <c r="AT38773" s="111"/>
      <c r="AV38773" s="111"/>
    </row>
    <row r="38774" spans="20:52" x14ac:dyDescent="0.25">
      <c r="T38774" s="110"/>
      <c r="AV38774" s="111"/>
      <c r="AZ38774" s="111"/>
    </row>
    <row r="38775" spans="20:52" x14ac:dyDescent="0.25">
      <c r="T38775" s="110"/>
      <c r="AJ38775" s="111"/>
      <c r="AO38775" s="111"/>
      <c r="AV38775" s="111"/>
    </row>
    <row r="38776" spans="20:52" x14ac:dyDescent="0.25">
      <c r="T38776" s="110"/>
      <c r="AJ38776" s="111"/>
      <c r="AO38776" s="111"/>
      <c r="AV38776" s="111"/>
    </row>
    <row r="38777" spans="20:52" x14ac:dyDescent="0.25">
      <c r="T38777" s="110"/>
    </row>
    <row r="38778" spans="20:52" x14ac:dyDescent="0.25">
      <c r="T38778" s="110"/>
    </row>
    <row r="38779" spans="20:52" x14ac:dyDescent="0.25">
      <c r="T38779" s="110"/>
    </row>
    <row r="38780" spans="20:52" x14ac:dyDescent="0.25">
      <c r="T38780" s="110"/>
      <c r="AJ38780" s="111"/>
      <c r="AO38780" s="111"/>
      <c r="AV38780" s="111"/>
    </row>
    <row r="38781" spans="20:52" x14ac:dyDescent="0.25">
      <c r="T38781" s="110"/>
    </row>
    <row r="38782" spans="20:52" x14ac:dyDescent="0.25">
      <c r="T38782" s="110"/>
      <c r="AJ38782" s="111"/>
      <c r="AO38782" s="111"/>
    </row>
    <row r="38783" spans="20:52" x14ac:dyDescent="0.25">
      <c r="T38783" s="110"/>
      <c r="AJ38783" s="111"/>
      <c r="AP38783" s="111"/>
      <c r="AV38783" s="111"/>
      <c r="AZ38783" s="111"/>
    </row>
    <row r="38784" spans="20:52" x14ac:dyDescent="0.25">
      <c r="T38784" s="110"/>
      <c r="AJ38784" s="111"/>
      <c r="AO38784" s="111"/>
      <c r="AP38784" s="111"/>
      <c r="AV38784" s="111"/>
      <c r="AZ38784" s="111"/>
    </row>
    <row r="38785" spans="20:52" x14ac:dyDescent="0.25">
      <c r="T38785" s="110"/>
      <c r="AZ38785" s="111"/>
    </row>
    <row r="38786" spans="20:52" x14ac:dyDescent="0.25">
      <c r="T38786" s="110"/>
      <c r="AV38786" s="111"/>
    </row>
    <row r="38787" spans="20:52" x14ac:dyDescent="0.25">
      <c r="T38787" s="110"/>
    </row>
    <row r="38788" spans="20:52" x14ac:dyDescent="0.25">
      <c r="T38788" s="110"/>
    </row>
    <row r="38789" spans="20:52" x14ac:dyDescent="0.25">
      <c r="T38789" s="110"/>
      <c r="AZ38789" s="111"/>
    </row>
    <row r="38790" spans="20:52" x14ac:dyDescent="0.25">
      <c r="T38790" s="110"/>
      <c r="AJ38790" s="111"/>
      <c r="AO38790" s="111"/>
      <c r="AP38790" s="111"/>
      <c r="AT38790" s="111"/>
      <c r="AV38790" s="111"/>
    </row>
    <row r="38791" spans="20:52" x14ac:dyDescent="0.25">
      <c r="T38791" s="110"/>
    </row>
    <row r="38792" spans="20:52" x14ac:dyDescent="0.25">
      <c r="T38792" s="110"/>
      <c r="AJ38792" s="111"/>
      <c r="AO38792" s="111"/>
      <c r="AP38792" s="111"/>
      <c r="AV38792" s="111"/>
    </row>
    <row r="38793" spans="20:52" x14ac:dyDescent="0.25">
      <c r="T38793" s="110"/>
      <c r="AJ38793" s="111"/>
      <c r="AO38793" s="111"/>
      <c r="AT38793" s="111"/>
      <c r="AV38793" s="111"/>
    </row>
    <row r="38794" spans="20:52" x14ac:dyDescent="0.25">
      <c r="T38794" s="110"/>
      <c r="AJ38794" s="111"/>
      <c r="AO38794" s="111"/>
      <c r="AV38794" s="111"/>
    </row>
    <row r="38795" spans="20:52" x14ac:dyDescent="0.25">
      <c r="T38795" s="110"/>
      <c r="AJ38795" s="111"/>
      <c r="AO38795" s="111"/>
      <c r="AV38795" s="111"/>
    </row>
    <row r="38796" spans="20:52" x14ac:dyDescent="0.25">
      <c r="T38796" s="110"/>
      <c r="AJ38796" s="111"/>
      <c r="AO38796" s="111"/>
      <c r="AV38796" s="111"/>
    </row>
    <row r="38797" spans="20:52" x14ac:dyDescent="0.25">
      <c r="T38797" s="110"/>
    </row>
    <row r="38798" spans="20:52" x14ac:dyDescent="0.25">
      <c r="T38798" s="110"/>
      <c r="AJ38798" s="111"/>
      <c r="AO38798" s="111"/>
      <c r="AV38798" s="111"/>
      <c r="AZ38798" s="111"/>
    </row>
    <row r="38799" spans="20:52" x14ac:dyDescent="0.25">
      <c r="T38799" s="110"/>
      <c r="AJ38799" s="111"/>
      <c r="AO38799" s="111"/>
      <c r="AV38799" s="111"/>
    </row>
    <row r="38800" spans="20:52" x14ac:dyDescent="0.25">
      <c r="T38800" s="110"/>
      <c r="AJ38800" s="111"/>
      <c r="AO38800" s="111"/>
      <c r="AP38800" s="111"/>
      <c r="AT38800" s="111"/>
      <c r="AV38800" s="111"/>
    </row>
    <row r="38801" spans="20:52" x14ac:dyDescent="0.25">
      <c r="T38801" s="110"/>
      <c r="AJ38801" s="111"/>
      <c r="AO38801" s="111"/>
      <c r="AT38801" s="111"/>
      <c r="AV38801" s="111"/>
    </row>
    <row r="38802" spans="20:52" x14ac:dyDescent="0.25">
      <c r="T38802" s="110"/>
      <c r="AJ38802" s="111"/>
      <c r="AO38802" s="111"/>
      <c r="AP38802" s="111"/>
      <c r="AV38802" s="111"/>
    </row>
    <row r="38803" spans="20:52" x14ac:dyDescent="0.25">
      <c r="T38803" s="110"/>
      <c r="AJ38803" s="111"/>
      <c r="AO38803" s="111"/>
      <c r="AV38803" s="111"/>
    </row>
    <row r="38804" spans="20:52" x14ac:dyDescent="0.25">
      <c r="T38804" s="110"/>
      <c r="AJ38804" s="111"/>
      <c r="AO38804" s="111"/>
      <c r="AV38804" s="111"/>
    </row>
    <row r="38805" spans="20:52" x14ac:dyDescent="0.25">
      <c r="T38805" s="110"/>
      <c r="AJ38805" s="111"/>
      <c r="AO38805" s="111"/>
      <c r="AT38805" s="111"/>
      <c r="AV38805" s="111"/>
    </row>
    <row r="38806" spans="20:52" x14ac:dyDescent="0.25">
      <c r="T38806" s="110"/>
      <c r="AJ38806" s="111"/>
      <c r="AO38806" s="111"/>
      <c r="AP38806" s="111"/>
      <c r="AT38806" s="111"/>
    </row>
    <row r="38807" spans="20:52" x14ac:dyDescent="0.25">
      <c r="T38807" s="110"/>
      <c r="AJ38807" s="111"/>
      <c r="AO38807" s="111"/>
      <c r="AP38807" s="111"/>
      <c r="AV38807" s="111"/>
      <c r="AZ38807" s="111"/>
    </row>
    <row r="38808" spans="20:52" x14ac:dyDescent="0.25">
      <c r="T38808" s="110"/>
      <c r="AZ38808" s="111"/>
    </row>
    <row r="38809" spans="20:52" x14ac:dyDescent="0.25">
      <c r="T38809" s="110"/>
      <c r="AV38809" s="111"/>
      <c r="AZ38809" s="111"/>
    </row>
    <row r="38810" spans="20:52" x14ac:dyDescent="0.25">
      <c r="T38810" s="110"/>
      <c r="AJ38810" s="111"/>
      <c r="AO38810" s="111"/>
      <c r="AV38810" s="111"/>
    </row>
    <row r="38811" spans="20:52" x14ac:dyDescent="0.25">
      <c r="T38811" s="110"/>
      <c r="AJ38811" s="111"/>
      <c r="AO38811" s="111"/>
      <c r="AV38811" s="111"/>
      <c r="AZ38811" s="111"/>
    </row>
    <row r="38812" spans="20:52" x14ac:dyDescent="0.25">
      <c r="T38812" s="110"/>
      <c r="AJ38812" s="111"/>
      <c r="AO38812" s="111"/>
    </row>
    <row r="38813" spans="20:52" x14ac:dyDescent="0.25">
      <c r="T38813" s="110"/>
      <c r="AJ38813" s="111"/>
      <c r="AO38813" s="111"/>
      <c r="AT38813" s="111"/>
      <c r="AV38813" s="111"/>
    </row>
    <row r="38814" spans="20:52" x14ac:dyDescent="0.25">
      <c r="T38814" s="110"/>
    </row>
    <row r="38815" spans="20:52" x14ac:dyDescent="0.25">
      <c r="T38815" s="110"/>
    </row>
    <row r="38816" spans="20:52" x14ac:dyDescent="0.25">
      <c r="T38816" s="110"/>
      <c r="AJ38816" s="111"/>
      <c r="AO38816" s="111"/>
      <c r="AT38816" s="111"/>
      <c r="AV38816" s="111"/>
    </row>
    <row r="38817" spans="20:52" x14ac:dyDescent="0.25">
      <c r="T38817" s="110"/>
      <c r="AJ38817" s="111"/>
      <c r="AO38817" s="111"/>
      <c r="AP38817" s="111"/>
      <c r="AV38817" s="111"/>
    </row>
    <row r="38818" spans="20:52" x14ac:dyDescent="0.25">
      <c r="T38818" s="110"/>
      <c r="AJ38818" s="111"/>
      <c r="AO38818" s="111"/>
      <c r="AP38818" s="111"/>
      <c r="AT38818" s="111"/>
      <c r="AV38818" s="111"/>
    </row>
    <row r="38819" spans="20:52" x14ac:dyDescent="0.25">
      <c r="T38819" s="110"/>
      <c r="AJ38819" s="111"/>
      <c r="AO38819" s="111"/>
      <c r="AT38819" s="111"/>
      <c r="AV38819" s="111"/>
    </row>
    <row r="38820" spans="20:52" x14ac:dyDescent="0.25">
      <c r="T38820" s="110"/>
      <c r="AO38820" s="111"/>
      <c r="AV38820" s="111"/>
    </row>
    <row r="38821" spans="20:52" x14ac:dyDescent="0.25">
      <c r="T38821" s="110"/>
      <c r="AV38821" s="111"/>
    </row>
    <row r="38822" spans="20:52" x14ac:dyDescent="0.25">
      <c r="T38822" s="110"/>
      <c r="AJ38822" s="111"/>
      <c r="AO38822" s="111"/>
      <c r="AP38822" s="111"/>
      <c r="AT38822" s="111"/>
    </row>
    <row r="38823" spans="20:52" x14ac:dyDescent="0.25">
      <c r="T38823" s="110"/>
      <c r="AJ38823" s="111"/>
      <c r="AO38823" s="111"/>
      <c r="AV38823" s="111"/>
    </row>
    <row r="38824" spans="20:52" x14ac:dyDescent="0.25">
      <c r="T38824" s="110"/>
    </row>
    <row r="38825" spans="20:52" x14ac:dyDescent="0.25">
      <c r="T38825" s="110"/>
    </row>
    <row r="38826" spans="20:52" x14ac:dyDescent="0.25">
      <c r="T38826" s="110"/>
      <c r="AJ38826" s="111"/>
      <c r="AV38826" s="111"/>
    </row>
    <row r="38827" spans="20:52" x14ac:dyDescent="0.25">
      <c r="T38827" s="110"/>
    </row>
    <row r="38828" spans="20:52" x14ac:dyDescent="0.25">
      <c r="T38828" s="110"/>
      <c r="AV38828" s="111"/>
    </row>
    <row r="38829" spans="20:52" x14ac:dyDescent="0.25">
      <c r="T38829" s="110"/>
      <c r="AJ38829" s="111"/>
      <c r="AO38829" s="111"/>
      <c r="AP38829" s="111"/>
      <c r="AT38829" s="111"/>
      <c r="AV38829" s="111"/>
    </row>
    <row r="38830" spans="20:52" x14ac:dyDescent="0.25">
      <c r="T38830" s="110"/>
      <c r="AV38830" s="111"/>
    </row>
    <row r="38831" spans="20:52" x14ac:dyDescent="0.25">
      <c r="T38831" s="110"/>
    </row>
    <row r="38832" spans="20:52" x14ac:dyDescent="0.25">
      <c r="T38832" s="110"/>
      <c r="AJ38832" s="111"/>
      <c r="AO38832" s="111"/>
      <c r="AV38832" s="111"/>
      <c r="AZ38832" s="111"/>
    </row>
    <row r="38833" spans="20:52" x14ac:dyDescent="0.25">
      <c r="T38833" s="110"/>
    </row>
    <row r="38834" spans="20:52" x14ac:dyDescent="0.25">
      <c r="T38834" s="110"/>
      <c r="AJ38834" s="111"/>
      <c r="AO38834" s="111"/>
      <c r="AV38834" s="111"/>
    </row>
    <row r="38835" spans="20:52" x14ac:dyDescent="0.25">
      <c r="T38835" s="110"/>
    </row>
    <row r="38836" spans="20:52" x14ac:dyDescent="0.25">
      <c r="T38836" s="110"/>
      <c r="AV38836" s="111"/>
    </row>
    <row r="38837" spans="20:52" x14ac:dyDescent="0.25">
      <c r="T38837" s="110"/>
      <c r="AZ38837" s="111"/>
    </row>
    <row r="38838" spans="20:52" x14ac:dyDescent="0.25">
      <c r="T38838" s="110"/>
    </row>
    <row r="38839" spans="20:52" x14ac:dyDescent="0.25">
      <c r="T38839" s="110"/>
      <c r="AV38839" s="111"/>
    </row>
    <row r="38840" spans="20:52" x14ac:dyDescent="0.25">
      <c r="T38840" s="110"/>
      <c r="AO38840" s="111"/>
      <c r="AT38840" s="111"/>
      <c r="AV38840" s="111"/>
    </row>
    <row r="38841" spans="20:52" x14ac:dyDescent="0.25">
      <c r="T38841" s="110"/>
    </row>
    <row r="38842" spans="20:52" x14ac:dyDescent="0.25">
      <c r="T38842" s="110"/>
      <c r="AJ38842" s="111"/>
      <c r="AO38842" s="111"/>
      <c r="AV38842" s="111"/>
    </row>
    <row r="38843" spans="20:52" x14ac:dyDescent="0.25">
      <c r="T38843" s="110"/>
    </row>
    <row r="38844" spans="20:52" x14ac:dyDescent="0.25">
      <c r="T38844" s="110"/>
      <c r="AJ38844" s="111"/>
      <c r="AO38844" s="111"/>
    </row>
    <row r="38845" spans="20:52" x14ac:dyDescent="0.25">
      <c r="T38845" s="110"/>
      <c r="AJ38845" s="111"/>
      <c r="AO38845" s="111"/>
      <c r="AP38845" s="111"/>
      <c r="AV38845" s="111"/>
    </row>
    <row r="38846" spans="20:52" x14ac:dyDescent="0.25">
      <c r="T38846" s="110"/>
      <c r="AZ38846" s="111"/>
    </row>
    <row r="38847" spans="20:52" x14ac:dyDescent="0.25">
      <c r="T38847" s="110"/>
      <c r="AJ38847" s="111"/>
      <c r="AO38847" s="111"/>
      <c r="AV38847" s="111"/>
    </row>
    <row r="38848" spans="20:52" x14ac:dyDescent="0.25">
      <c r="T38848" s="110"/>
      <c r="AJ38848" s="111"/>
      <c r="AO38848" s="111"/>
      <c r="AV38848" s="111"/>
    </row>
    <row r="38849" spans="20:52" x14ac:dyDescent="0.25">
      <c r="T38849" s="110"/>
      <c r="AJ38849" s="111"/>
      <c r="AO38849" s="111"/>
      <c r="AP38849" s="111"/>
      <c r="AV38849" s="111"/>
    </row>
    <row r="38850" spans="20:52" x14ac:dyDescent="0.25">
      <c r="T38850" s="110"/>
      <c r="AZ38850" s="111"/>
    </row>
    <row r="38851" spans="20:52" x14ac:dyDescent="0.25">
      <c r="T38851" s="110"/>
      <c r="AV38851" s="111"/>
    </row>
    <row r="38852" spans="20:52" x14ac:dyDescent="0.25">
      <c r="T38852" s="110"/>
      <c r="AJ38852" s="111"/>
      <c r="AO38852" s="111"/>
    </row>
    <row r="38853" spans="20:52" x14ac:dyDescent="0.25">
      <c r="T38853" s="110"/>
    </row>
    <row r="38854" spans="20:52" x14ac:dyDescent="0.25">
      <c r="T38854" s="110"/>
      <c r="AJ38854" s="111"/>
      <c r="AO38854" s="111"/>
      <c r="AV38854" s="111"/>
    </row>
    <row r="38855" spans="20:52" x14ac:dyDescent="0.25">
      <c r="T38855" s="110"/>
    </row>
    <row r="38856" spans="20:52" x14ac:dyDescent="0.25">
      <c r="T38856" s="110"/>
      <c r="AJ38856" s="111"/>
      <c r="AO38856" s="111"/>
      <c r="AP38856" s="111"/>
      <c r="AT38856" s="111"/>
      <c r="AV38856" s="111"/>
    </row>
    <row r="38857" spans="20:52" x14ac:dyDescent="0.25">
      <c r="T38857" s="110"/>
    </row>
    <row r="38858" spans="20:52" x14ac:dyDescent="0.25">
      <c r="T38858" s="110"/>
    </row>
    <row r="38859" spans="20:52" x14ac:dyDescent="0.25">
      <c r="T38859" s="110"/>
      <c r="AJ38859" s="111"/>
      <c r="AO38859" s="111"/>
      <c r="AV38859" s="111"/>
      <c r="AZ38859" s="111"/>
    </row>
    <row r="38860" spans="20:52" x14ac:dyDescent="0.25">
      <c r="T38860" s="110"/>
    </row>
    <row r="38861" spans="20:52" x14ac:dyDescent="0.25">
      <c r="T38861" s="110"/>
      <c r="AJ38861" s="111"/>
      <c r="AO38861" s="111"/>
      <c r="AP38861" s="111"/>
      <c r="AV38861" s="111"/>
    </row>
    <row r="38862" spans="20:52" x14ac:dyDescent="0.25">
      <c r="T38862" s="110"/>
      <c r="AJ38862" s="111"/>
      <c r="AO38862" s="111"/>
      <c r="AV38862" s="111"/>
    </row>
    <row r="38863" spans="20:52" x14ac:dyDescent="0.25">
      <c r="T38863" s="110"/>
      <c r="AJ38863" s="111"/>
      <c r="AP38863" s="111"/>
      <c r="AV38863" s="111"/>
      <c r="AZ38863" s="111"/>
    </row>
    <row r="38864" spans="20:52" x14ac:dyDescent="0.25">
      <c r="T38864" s="110"/>
      <c r="AJ38864" s="111"/>
      <c r="AO38864" s="111"/>
      <c r="AP38864" s="111"/>
      <c r="AV38864" s="111"/>
    </row>
    <row r="38865" spans="20:52" x14ac:dyDescent="0.25">
      <c r="T38865" s="110"/>
      <c r="AJ38865" s="111"/>
    </row>
    <row r="38866" spans="20:52" x14ac:dyDescent="0.25">
      <c r="T38866" s="110"/>
      <c r="AJ38866" s="111"/>
      <c r="AO38866" s="111"/>
      <c r="AP38866" s="111"/>
      <c r="AR38866" s="111"/>
      <c r="AT38866" s="111"/>
      <c r="AV38866" s="111"/>
    </row>
    <row r="38867" spans="20:52" x14ac:dyDescent="0.25">
      <c r="T38867" s="110"/>
      <c r="AJ38867" s="111"/>
      <c r="AO38867" s="111"/>
    </row>
    <row r="38868" spans="20:52" x14ac:dyDescent="0.25">
      <c r="T38868" s="110"/>
    </row>
    <row r="38869" spans="20:52" x14ac:dyDescent="0.25">
      <c r="T38869" s="110"/>
      <c r="AJ38869" s="111"/>
      <c r="AO38869" s="111"/>
      <c r="AP38869" s="111"/>
      <c r="AR38869" s="111"/>
      <c r="AT38869" s="111"/>
      <c r="AV38869" s="111"/>
    </row>
    <row r="38870" spans="20:52" x14ac:dyDescent="0.25">
      <c r="T38870" s="110"/>
    </row>
    <row r="38871" spans="20:52" x14ac:dyDescent="0.25">
      <c r="T38871" s="110"/>
      <c r="AJ38871" s="111"/>
      <c r="AO38871" s="111"/>
    </row>
    <row r="38872" spans="20:52" x14ac:dyDescent="0.25">
      <c r="T38872" s="110"/>
      <c r="AV38872" s="111"/>
    </row>
    <row r="38873" spans="20:52" x14ac:dyDescent="0.25">
      <c r="T38873" s="110"/>
      <c r="AJ38873" s="111"/>
      <c r="AO38873" s="111"/>
      <c r="AP38873" s="111"/>
      <c r="AV38873" s="111"/>
    </row>
    <row r="38874" spans="20:52" x14ac:dyDescent="0.25">
      <c r="T38874" s="110"/>
      <c r="AJ38874" s="111"/>
      <c r="AO38874" s="111"/>
      <c r="AP38874" s="111"/>
      <c r="AT38874" s="111"/>
      <c r="AV38874" s="111"/>
    </row>
    <row r="38875" spans="20:52" x14ac:dyDescent="0.25">
      <c r="T38875" s="110"/>
      <c r="AZ38875" s="111"/>
    </row>
    <row r="38876" spans="20:52" x14ac:dyDescent="0.25">
      <c r="T38876" s="110"/>
      <c r="AJ38876" s="111"/>
      <c r="AO38876" s="111"/>
      <c r="AV38876" s="111"/>
    </row>
    <row r="38877" spans="20:52" x14ac:dyDescent="0.25">
      <c r="T38877" s="110"/>
    </row>
    <row r="38878" spans="20:52" x14ac:dyDescent="0.25">
      <c r="T38878" s="110"/>
      <c r="AJ38878" s="111"/>
      <c r="AO38878" s="111"/>
      <c r="AV38878" s="111"/>
      <c r="AZ38878" s="111"/>
    </row>
    <row r="38879" spans="20:52" x14ac:dyDescent="0.25">
      <c r="T38879" s="110"/>
    </row>
    <row r="38880" spans="20:52" x14ac:dyDescent="0.25">
      <c r="T38880" s="110"/>
      <c r="AJ38880" s="111"/>
      <c r="AO38880" s="111"/>
    </row>
    <row r="38881" spans="20:52" x14ac:dyDescent="0.25">
      <c r="T38881" s="110"/>
      <c r="AO38881" s="111"/>
      <c r="AP38881" s="111"/>
      <c r="AV38881" s="111"/>
    </row>
    <row r="38882" spans="20:52" x14ac:dyDescent="0.25">
      <c r="T38882" s="110"/>
      <c r="AP38882" s="111"/>
      <c r="AV38882" s="111"/>
    </row>
    <row r="38883" spans="20:52" x14ac:dyDescent="0.25">
      <c r="T38883" s="110"/>
      <c r="AO38883" s="111"/>
      <c r="AV38883" s="111"/>
    </row>
    <row r="38884" spans="20:52" x14ac:dyDescent="0.25">
      <c r="T38884" s="110"/>
      <c r="AJ38884" s="111"/>
      <c r="AO38884" s="111"/>
      <c r="AP38884" s="111"/>
      <c r="AT38884" s="111"/>
    </row>
    <row r="38885" spans="20:52" x14ac:dyDescent="0.25">
      <c r="T38885" s="110"/>
      <c r="AJ38885" s="111"/>
      <c r="AO38885" s="111"/>
      <c r="AP38885" s="111"/>
    </row>
    <row r="38886" spans="20:52" x14ac:dyDescent="0.25">
      <c r="T38886" s="110"/>
    </row>
    <row r="38887" spans="20:52" x14ac:dyDescent="0.25">
      <c r="T38887" s="110"/>
    </row>
    <row r="38888" spans="20:52" x14ac:dyDescent="0.25">
      <c r="T38888" s="110"/>
      <c r="AJ38888" s="111"/>
      <c r="AO38888" s="111"/>
      <c r="AP38888" s="111"/>
      <c r="AV38888" s="111"/>
    </row>
    <row r="38889" spans="20:52" x14ac:dyDescent="0.25">
      <c r="T38889" s="110"/>
    </row>
    <row r="38890" spans="20:52" x14ac:dyDescent="0.25">
      <c r="T38890" s="110"/>
      <c r="AJ38890" s="111"/>
      <c r="AP38890" s="111"/>
      <c r="AV38890" s="111"/>
      <c r="AZ38890" s="111"/>
    </row>
    <row r="38891" spans="20:52" x14ac:dyDescent="0.25">
      <c r="T38891" s="110"/>
      <c r="AV38891" s="111"/>
    </row>
    <row r="38892" spans="20:52" x14ac:dyDescent="0.25">
      <c r="T38892" s="110"/>
      <c r="AJ38892" s="111"/>
      <c r="AO38892" s="111"/>
      <c r="AV38892" s="111"/>
    </row>
    <row r="38893" spans="20:52" x14ac:dyDescent="0.25">
      <c r="T38893" s="110"/>
    </row>
    <row r="38894" spans="20:52" x14ac:dyDescent="0.25">
      <c r="T38894" s="110"/>
    </row>
    <row r="38895" spans="20:52" x14ac:dyDescent="0.25">
      <c r="T38895" s="110"/>
    </row>
    <row r="38896" spans="20:52" x14ac:dyDescent="0.25">
      <c r="T38896" s="110"/>
    </row>
    <row r="38897" spans="20:52" x14ac:dyDescent="0.25">
      <c r="T38897" s="110"/>
    </row>
    <row r="38898" spans="20:52" x14ac:dyDescent="0.25">
      <c r="T38898" s="110"/>
      <c r="AJ38898" s="111"/>
      <c r="AO38898" s="111"/>
    </row>
    <row r="38899" spans="20:52" x14ac:dyDescent="0.25">
      <c r="T38899" s="110"/>
    </row>
    <row r="38900" spans="20:52" x14ac:dyDescent="0.25">
      <c r="T38900" s="110"/>
      <c r="AJ38900" s="111"/>
      <c r="AO38900" s="111"/>
      <c r="AR38900" s="111"/>
    </row>
    <row r="38901" spans="20:52" x14ac:dyDescent="0.25">
      <c r="T38901" s="110"/>
    </row>
    <row r="38902" spans="20:52" x14ac:dyDescent="0.25">
      <c r="T38902" s="110"/>
      <c r="AO38902" s="111"/>
      <c r="AR38902" s="111"/>
      <c r="AT38902" s="111"/>
    </row>
    <row r="38903" spans="20:52" x14ac:dyDescent="0.25">
      <c r="T38903" s="110"/>
      <c r="AO38903" s="111"/>
      <c r="AV38903" s="111"/>
    </row>
    <row r="38904" spans="20:52" x14ac:dyDescent="0.25">
      <c r="T38904" s="110"/>
      <c r="AV38904" s="111"/>
    </row>
    <row r="38905" spans="20:52" x14ac:dyDescent="0.25">
      <c r="T38905" s="110"/>
      <c r="AJ38905" s="111"/>
      <c r="AO38905" s="111"/>
      <c r="AR38905" s="111"/>
      <c r="AT38905" s="111"/>
    </row>
    <row r="38906" spans="20:52" x14ac:dyDescent="0.25">
      <c r="T38906" s="110"/>
      <c r="AV38906" s="111"/>
    </row>
    <row r="38907" spans="20:52" x14ac:dyDescent="0.25">
      <c r="T38907" s="110"/>
      <c r="AJ38907" s="111"/>
      <c r="AO38907" s="111"/>
      <c r="AP38907" s="111"/>
      <c r="AV38907" s="111"/>
    </row>
    <row r="38908" spans="20:52" x14ac:dyDescent="0.25">
      <c r="T38908" s="110"/>
      <c r="AJ38908" s="111"/>
      <c r="AO38908" s="111"/>
      <c r="AP38908" s="111"/>
      <c r="AV38908" s="111"/>
    </row>
    <row r="38909" spans="20:52" x14ac:dyDescent="0.25">
      <c r="T38909" s="110"/>
    </row>
    <row r="38910" spans="20:52" x14ac:dyDescent="0.25">
      <c r="T38910" s="110"/>
      <c r="AJ38910" s="111"/>
      <c r="AO38910" s="111"/>
      <c r="AV38910" s="111"/>
      <c r="AZ38910" s="111"/>
    </row>
    <row r="38911" spans="20:52" x14ac:dyDescent="0.25">
      <c r="T38911" s="110"/>
    </row>
    <row r="38912" spans="20:52" x14ac:dyDescent="0.25">
      <c r="T38912" s="110"/>
      <c r="AO38912" s="111"/>
      <c r="AP38912" s="111"/>
      <c r="AT38912" s="111"/>
    </row>
    <row r="38913" spans="20:52" x14ac:dyDescent="0.25">
      <c r="T38913" s="110"/>
      <c r="AJ38913" s="111"/>
      <c r="AO38913" s="111"/>
      <c r="AP38913" s="111"/>
      <c r="AT38913" s="111"/>
      <c r="AV38913" s="111"/>
    </row>
    <row r="38914" spans="20:52" x14ac:dyDescent="0.25">
      <c r="T38914" s="110"/>
    </row>
    <row r="38915" spans="20:52" x14ac:dyDescent="0.25">
      <c r="T38915" s="110"/>
    </row>
    <row r="38916" spans="20:52" x14ac:dyDescent="0.25">
      <c r="T38916" s="110"/>
    </row>
    <row r="38917" spans="20:52" x14ac:dyDescent="0.25">
      <c r="T38917" s="110"/>
      <c r="AJ38917" s="111"/>
      <c r="AO38917" s="111"/>
      <c r="AV38917" s="111"/>
      <c r="AZ38917" s="111"/>
    </row>
    <row r="38918" spans="20:52" x14ac:dyDescent="0.25">
      <c r="T38918" s="110"/>
    </row>
    <row r="38919" spans="20:52" x14ac:dyDescent="0.25">
      <c r="T38919" s="110"/>
      <c r="AJ38919" s="111"/>
      <c r="AO38919" s="111"/>
      <c r="AV38919" s="111"/>
    </row>
    <row r="38920" spans="20:52" x14ac:dyDescent="0.25">
      <c r="T38920" s="110"/>
      <c r="AP38920" s="111"/>
    </row>
    <row r="38921" spans="20:52" x14ac:dyDescent="0.25">
      <c r="T38921" s="110"/>
      <c r="AJ38921" s="111"/>
      <c r="AO38921" s="111"/>
      <c r="AV38921" s="111"/>
    </row>
    <row r="38922" spans="20:52" x14ac:dyDescent="0.25">
      <c r="T38922" s="110"/>
    </row>
    <row r="38923" spans="20:52" x14ac:dyDescent="0.25">
      <c r="T38923" s="110"/>
      <c r="AJ38923" s="111"/>
      <c r="AO38923" s="111"/>
      <c r="AT38923" s="111"/>
    </row>
    <row r="38924" spans="20:52" x14ac:dyDescent="0.25">
      <c r="T38924" s="110"/>
    </row>
    <row r="38925" spans="20:52" x14ac:dyDescent="0.25">
      <c r="T38925" s="110"/>
      <c r="AJ38925" s="111"/>
      <c r="AP38925" s="111"/>
      <c r="AV38925" s="111"/>
    </row>
    <row r="38926" spans="20:52" x14ac:dyDescent="0.25">
      <c r="T38926" s="110"/>
      <c r="AJ38926" s="111"/>
      <c r="AO38926" s="111"/>
      <c r="AP38926" s="111"/>
      <c r="AV38926" s="111"/>
      <c r="AZ38926" s="111"/>
    </row>
    <row r="38927" spans="20:52" x14ac:dyDescent="0.25">
      <c r="T38927" s="110"/>
      <c r="AJ38927" s="111"/>
      <c r="AO38927" s="111"/>
      <c r="AP38927" s="111"/>
      <c r="AV38927" s="111"/>
    </row>
    <row r="38928" spans="20:52" x14ac:dyDescent="0.25">
      <c r="T38928" s="110"/>
      <c r="AP38928" s="111"/>
      <c r="AV38928" s="111"/>
    </row>
    <row r="38929" spans="20:52" x14ac:dyDescent="0.25">
      <c r="T38929" s="110"/>
    </row>
    <row r="38930" spans="20:52" x14ac:dyDescent="0.25">
      <c r="T38930" s="110"/>
      <c r="AJ38930" s="111"/>
      <c r="AV38930" s="111"/>
      <c r="AZ38930" s="111"/>
    </row>
    <row r="38931" spans="20:52" x14ac:dyDescent="0.25">
      <c r="T38931" s="110"/>
    </row>
    <row r="38932" spans="20:52" x14ac:dyDescent="0.25">
      <c r="T38932" s="110"/>
    </row>
    <row r="38933" spans="20:52" x14ac:dyDescent="0.25">
      <c r="T38933" s="110"/>
    </row>
    <row r="38934" spans="20:52" x14ac:dyDescent="0.25">
      <c r="T38934" s="110"/>
      <c r="AJ38934" s="111"/>
      <c r="AO38934" s="111"/>
      <c r="AP38934" s="111"/>
      <c r="AV38934" s="111"/>
      <c r="AZ38934" s="111"/>
    </row>
    <row r="38935" spans="20:52" x14ac:dyDescent="0.25">
      <c r="T38935" s="110"/>
    </row>
    <row r="38936" spans="20:52" x14ac:dyDescent="0.25">
      <c r="T38936" s="110"/>
      <c r="AJ38936" s="111"/>
      <c r="AO38936" s="111"/>
      <c r="AT38936" s="111"/>
      <c r="AV38936" s="111"/>
    </row>
    <row r="38937" spans="20:52" x14ac:dyDescent="0.25">
      <c r="T38937" s="110"/>
      <c r="AJ38937" s="111"/>
      <c r="AO38937" s="111"/>
      <c r="AP38937" s="111"/>
      <c r="AV38937" s="111"/>
      <c r="AZ38937" s="111"/>
    </row>
    <row r="38938" spans="20:52" x14ac:dyDescent="0.25">
      <c r="T38938" s="110"/>
      <c r="AJ38938" s="111"/>
      <c r="AO38938" s="111"/>
      <c r="AT38938" s="111"/>
    </row>
    <row r="38939" spans="20:52" x14ac:dyDescent="0.25">
      <c r="T38939" s="110"/>
      <c r="AJ38939" s="111"/>
      <c r="AO38939" s="111"/>
      <c r="AT38939" s="111"/>
    </row>
    <row r="38940" spans="20:52" x14ac:dyDescent="0.25">
      <c r="T38940" s="110"/>
      <c r="AJ38940" s="111"/>
      <c r="AO38940" s="111"/>
      <c r="AP38940" s="111"/>
      <c r="AV38940" s="111"/>
    </row>
    <row r="38941" spans="20:52" x14ac:dyDescent="0.25">
      <c r="T38941" s="110"/>
    </row>
    <row r="38942" spans="20:52" x14ac:dyDescent="0.25">
      <c r="T38942" s="110"/>
    </row>
    <row r="38943" spans="20:52" x14ac:dyDescent="0.25">
      <c r="T38943" s="110"/>
      <c r="AJ38943" s="111"/>
      <c r="AO38943" s="111"/>
      <c r="AV38943" s="111"/>
    </row>
    <row r="38944" spans="20:52" x14ac:dyDescent="0.25">
      <c r="T38944" s="110"/>
    </row>
    <row r="38945" spans="20:52" x14ac:dyDescent="0.25">
      <c r="T38945" s="110"/>
    </row>
    <row r="38946" spans="20:52" x14ac:dyDescent="0.25">
      <c r="T38946" s="110"/>
    </row>
    <row r="38947" spans="20:52" x14ac:dyDescent="0.25">
      <c r="T38947" s="110"/>
      <c r="AJ38947" s="111"/>
      <c r="AO38947" s="111"/>
      <c r="AT38947" s="111"/>
    </row>
    <row r="38948" spans="20:52" x14ac:dyDescent="0.25">
      <c r="T38948" s="110"/>
    </row>
    <row r="38949" spans="20:52" x14ac:dyDescent="0.25">
      <c r="T38949" s="110"/>
    </row>
    <row r="38950" spans="20:52" x14ac:dyDescent="0.25">
      <c r="T38950" s="110"/>
      <c r="AJ38950" s="111"/>
      <c r="AO38950" s="111"/>
      <c r="AP38950" s="111"/>
      <c r="AV38950" s="111"/>
    </row>
    <row r="38951" spans="20:52" x14ac:dyDescent="0.25">
      <c r="T38951" s="110"/>
      <c r="AP38951" s="111"/>
      <c r="AV38951" s="111"/>
    </row>
    <row r="38952" spans="20:52" x14ac:dyDescent="0.25">
      <c r="T38952" s="110"/>
      <c r="AP38952" s="111"/>
      <c r="AV38952" s="111"/>
    </row>
    <row r="38953" spans="20:52" x14ac:dyDescent="0.25">
      <c r="T38953" s="110"/>
    </row>
    <row r="38954" spans="20:52" x14ac:dyDescent="0.25">
      <c r="T38954" s="110"/>
    </row>
    <row r="38955" spans="20:52" x14ac:dyDescent="0.25">
      <c r="T38955" s="110"/>
      <c r="AZ38955" s="111"/>
    </row>
    <row r="38956" spans="20:52" x14ac:dyDescent="0.25">
      <c r="T38956" s="110"/>
      <c r="AJ38956" s="111"/>
      <c r="AO38956" s="111"/>
      <c r="AP38956" s="111"/>
      <c r="AR38956" s="111"/>
      <c r="AV38956" s="111"/>
      <c r="AZ38956" s="111"/>
    </row>
    <row r="38957" spans="20:52" x14ac:dyDescent="0.25">
      <c r="T38957" s="110"/>
      <c r="AV38957" s="111"/>
    </row>
    <row r="38958" spans="20:52" x14ac:dyDescent="0.25">
      <c r="T38958" s="110"/>
      <c r="AT38958" s="111"/>
    </row>
    <row r="38959" spans="20:52" x14ac:dyDescent="0.25">
      <c r="T38959" s="110"/>
    </row>
    <row r="38960" spans="20:52" x14ac:dyDescent="0.25">
      <c r="T38960" s="110"/>
    </row>
    <row r="38961" spans="20:52" x14ac:dyDescent="0.25">
      <c r="T38961" s="110"/>
      <c r="AJ38961" s="111"/>
      <c r="AO38961" s="111"/>
      <c r="AP38961" s="111"/>
      <c r="AV38961" s="111"/>
    </row>
    <row r="38962" spans="20:52" x14ac:dyDescent="0.25">
      <c r="T38962" s="110"/>
      <c r="AJ38962" s="111"/>
      <c r="AO38962" s="111"/>
      <c r="AP38962" s="111"/>
      <c r="AV38962" s="111"/>
      <c r="AZ38962" s="111"/>
    </row>
    <row r="38963" spans="20:52" x14ac:dyDescent="0.25">
      <c r="T38963" s="110"/>
      <c r="AJ38963" s="111"/>
      <c r="AO38963" s="111"/>
      <c r="AV38963" s="111"/>
    </row>
    <row r="38964" spans="20:52" x14ac:dyDescent="0.25">
      <c r="T38964" s="110"/>
      <c r="AJ38964" s="111"/>
      <c r="AO38964" s="111"/>
      <c r="AP38964" s="111"/>
      <c r="AV38964" s="111"/>
    </row>
    <row r="38965" spans="20:52" x14ac:dyDescent="0.25">
      <c r="T38965" s="110"/>
      <c r="AJ38965" s="111"/>
      <c r="AO38965" s="111"/>
      <c r="AV38965" s="111"/>
      <c r="AZ38965" s="111"/>
    </row>
    <row r="38966" spans="20:52" x14ac:dyDescent="0.25">
      <c r="T38966" s="110"/>
    </row>
    <row r="38967" spans="20:52" x14ac:dyDescent="0.25">
      <c r="T38967" s="110"/>
    </row>
    <row r="38968" spans="20:52" x14ac:dyDescent="0.25">
      <c r="T38968" s="110"/>
    </row>
    <row r="38969" spans="20:52" x14ac:dyDescent="0.25">
      <c r="T38969" s="110"/>
    </row>
    <row r="38970" spans="20:52" x14ac:dyDescent="0.25">
      <c r="T38970" s="110"/>
    </row>
    <row r="38971" spans="20:52" x14ac:dyDescent="0.25">
      <c r="T38971" s="110"/>
      <c r="AJ38971" s="111"/>
      <c r="AO38971" s="111"/>
      <c r="AV38971" s="111"/>
    </row>
    <row r="38972" spans="20:52" x14ac:dyDescent="0.25">
      <c r="T38972" s="110"/>
      <c r="AJ38972" s="111"/>
      <c r="AO38972" s="111"/>
    </row>
    <row r="38973" spans="20:52" x14ac:dyDescent="0.25">
      <c r="T38973" s="110"/>
    </row>
    <row r="38974" spans="20:52" x14ac:dyDescent="0.25">
      <c r="T38974" s="110"/>
    </row>
    <row r="38975" spans="20:52" x14ac:dyDescent="0.25">
      <c r="T38975" s="110"/>
      <c r="AO38975" s="111"/>
      <c r="AP38975" s="111"/>
    </row>
    <row r="38976" spans="20:52" x14ac:dyDescent="0.25">
      <c r="T38976" s="110"/>
    </row>
    <row r="38977" spans="20:48" x14ac:dyDescent="0.25">
      <c r="T38977" s="110"/>
    </row>
    <row r="38978" spans="20:48" x14ac:dyDescent="0.25">
      <c r="T38978" s="110"/>
    </row>
    <row r="38979" spans="20:48" x14ac:dyDescent="0.25">
      <c r="T38979" s="110"/>
      <c r="AR38979" s="111"/>
      <c r="AV38979" s="111"/>
    </row>
    <row r="38980" spans="20:48" x14ac:dyDescent="0.25">
      <c r="T38980" s="110"/>
    </row>
    <row r="38981" spans="20:48" x14ac:dyDescent="0.25">
      <c r="T38981" s="110"/>
    </row>
    <row r="38982" spans="20:48" x14ac:dyDescent="0.25">
      <c r="T38982" s="110"/>
      <c r="AJ38982" s="111"/>
      <c r="AO38982" s="111"/>
      <c r="AV38982" s="111"/>
    </row>
    <row r="38983" spans="20:48" x14ac:dyDescent="0.25">
      <c r="T38983" s="110"/>
    </row>
    <row r="38984" spans="20:48" x14ac:dyDescent="0.25">
      <c r="T38984" s="110"/>
      <c r="AJ38984" s="111"/>
      <c r="AO38984" s="111"/>
      <c r="AP38984" s="111"/>
      <c r="AT38984" s="111"/>
    </row>
    <row r="38985" spans="20:48" x14ac:dyDescent="0.25">
      <c r="T38985" s="110"/>
      <c r="AO38985" s="111"/>
      <c r="AT38985" s="111"/>
      <c r="AV38985" s="111"/>
    </row>
    <row r="38986" spans="20:48" x14ac:dyDescent="0.25">
      <c r="T38986" s="110"/>
      <c r="AV38986" s="111"/>
    </row>
    <row r="38987" spans="20:48" x14ac:dyDescent="0.25">
      <c r="T38987" s="110"/>
      <c r="AP38987" s="111"/>
      <c r="AV38987" s="111"/>
    </row>
    <row r="38988" spans="20:48" x14ac:dyDescent="0.25">
      <c r="T38988" s="110"/>
      <c r="AJ38988" s="111"/>
      <c r="AO38988" s="111"/>
      <c r="AP38988" s="111"/>
      <c r="AV38988" s="111"/>
    </row>
    <row r="38989" spans="20:48" x14ac:dyDescent="0.25">
      <c r="T38989" s="110"/>
      <c r="AJ38989" s="111"/>
      <c r="AO38989" s="111"/>
      <c r="AP38989" s="111"/>
      <c r="AV38989" s="111"/>
    </row>
    <row r="38990" spans="20:48" x14ac:dyDescent="0.25">
      <c r="T38990" s="110"/>
      <c r="AJ38990" s="111"/>
      <c r="AO38990" s="111"/>
      <c r="AV38990" s="111"/>
    </row>
    <row r="38991" spans="20:48" x14ac:dyDescent="0.25">
      <c r="T38991" s="110"/>
    </row>
    <row r="38992" spans="20:48" x14ac:dyDescent="0.25">
      <c r="T38992" s="110"/>
      <c r="AJ38992" s="111"/>
      <c r="AO38992" s="111"/>
      <c r="AV38992" s="111"/>
    </row>
    <row r="38993" spans="20:52" x14ac:dyDescent="0.25">
      <c r="T38993" s="110"/>
      <c r="AJ38993" s="111"/>
      <c r="AP38993" s="111"/>
      <c r="AT38993" s="111"/>
      <c r="AV38993" s="111"/>
    </row>
    <row r="38994" spans="20:52" x14ac:dyDescent="0.25">
      <c r="T38994" s="110"/>
      <c r="AJ38994" s="111"/>
      <c r="AO38994" s="111"/>
      <c r="AV38994" s="111"/>
    </row>
    <row r="38995" spans="20:52" x14ac:dyDescent="0.25">
      <c r="T38995" s="110"/>
      <c r="AZ38995" s="111"/>
    </row>
    <row r="38996" spans="20:52" x14ac:dyDescent="0.25">
      <c r="T38996" s="110"/>
      <c r="AJ38996" s="111"/>
      <c r="AO38996" s="111"/>
      <c r="AV38996" s="111"/>
    </row>
    <row r="38997" spans="20:52" x14ac:dyDescent="0.25">
      <c r="T38997" s="110"/>
    </row>
    <row r="38998" spans="20:52" x14ac:dyDescent="0.25">
      <c r="T38998" s="110"/>
      <c r="AJ38998" s="111"/>
      <c r="AO38998" s="111"/>
      <c r="AP38998" s="111"/>
      <c r="AV38998" s="111"/>
    </row>
    <row r="38999" spans="20:52" x14ac:dyDescent="0.25">
      <c r="T38999" s="110"/>
    </row>
    <row r="39000" spans="20:52" x14ac:dyDescent="0.25">
      <c r="T39000" s="110"/>
      <c r="AP39000" s="111"/>
    </row>
    <row r="39001" spans="20:52" x14ac:dyDescent="0.25">
      <c r="T39001" s="110"/>
      <c r="AP39001" s="111"/>
      <c r="AV39001" s="111"/>
      <c r="AZ39001" s="111"/>
    </row>
    <row r="39002" spans="20:52" x14ac:dyDescent="0.25">
      <c r="T39002" s="110"/>
    </row>
    <row r="39003" spans="20:52" x14ac:dyDescent="0.25">
      <c r="T39003" s="110"/>
    </row>
    <row r="39004" spans="20:52" x14ac:dyDescent="0.25">
      <c r="T39004" s="110"/>
      <c r="AJ39004" s="111"/>
      <c r="AO39004" s="111"/>
      <c r="AP39004" s="111"/>
      <c r="AV39004" s="111"/>
    </row>
    <row r="39005" spans="20:52" x14ac:dyDescent="0.25">
      <c r="T39005" s="110"/>
      <c r="AJ39005" s="111"/>
      <c r="AO39005" s="111"/>
      <c r="AP39005" s="111"/>
    </row>
    <row r="39006" spans="20:52" x14ac:dyDescent="0.25">
      <c r="T39006" s="110"/>
      <c r="AJ39006" s="111"/>
      <c r="AO39006" s="111"/>
      <c r="AP39006" s="111"/>
      <c r="AT39006" s="111"/>
    </row>
    <row r="39007" spans="20:52" x14ac:dyDescent="0.25">
      <c r="T39007" s="110"/>
    </row>
    <row r="39008" spans="20:52" x14ac:dyDescent="0.25">
      <c r="T39008" s="110"/>
      <c r="AJ39008" s="111"/>
      <c r="AO39008" s="111"/>
      <c r="AV39008" s="111"/>
    </row>
    <row r="39009" spans="20:52" x14ac:dyDescent="0.25">
      <c r="T39009" s="110"/>
    </row>
    <row r="39010" spans="20:52" x14ac:dyDescent="0.25">
      <c r="T39010" s="110"/>
      <c r="AJ39010" s="111"/>
      <c r="AO39010" s="111"/>
      <c r="AT39010" s="111"/>
      <c r="AV39010" s="111"/>
    </row>
    <row r="39011" spans="20:52" x14ac:dyDescent="0.25">
      <c r="T39011" s="110"/>
      <c r="AJ39011" s="111"/>
      <c r="AO39011" s="111"/>
      <c r="AP39011" s="111"/>
    </row>
    <row r="39012" spans="20:52" x14ac:dyDescent="0.25">
      <c r="T39012" s="110"/>
      <c r="AJ39012" s="111"/>
      <c r="AP39012" s="111"/>
    </row>
    <row r="39013" spans="20:52" x14ac:dyDescent="0.25">
      <c r="T39013" s="110"/>
      <c r="AJ39013" s="111"/>
      <c r="AO39013" s="111"/>
      <c r="AP39013" s="111"/>
      <c r="AV39013" s="111"/>
    </row>
    <row r="39014" spans="20:52" x14ac:dyDescent="0.25">
      <c r="T39014" s="110"/>
    </row>
    <row r="39015" spans="20:52" x14ac:dyDescent="0.25">
      <c r="T39015" s="110"/>
    </row>
    <row r="39016" spans="20:52" x14ac:dyDescent="0.25">
      <c r="T39016" s="110"/>
      <c r="AV39016" s="111"/>
    </row>
    <row r="39017" spans="20:52" x14ac:dyDescent="0.25">
      <c r="T39017" s="110"/>
    </row>
    <row r="39018" spans="20:52" x14ac:dyDescent="0.25">
      <c r="T39018" s="110"/>
    </row>
    <row r="39019" spans="20:52" x14ac:dyDescent="0.25">
      <c r="T39019" s="110"/>
      <c r="AV39019" s="111"/>
    </row>
    <row r="39020" spans="20:52" x14ac:dyDescent="0.25">
      <c r="T39020" s="110"/>
      <c r="AJ39020" s="111"/>
      <c r="AO39020" s="111"/>
      <c r="AP39020" s="111"/>
      <c r="AV39020" s="111"/>
    </row>
    <row r="39021" spans="20:52" x14ac:dyDescent="0.25">
      <c r="T39021" s="110"/>
      <c r="AV39021" s="111"/>
    </row>
    <row r="39022" spans="20:52" x14ac:dyDescent="0.25">
      <c r="T39022" s="110"/>
      <c r="AJ39022" s="111"/>
      <c r="AO39022" s="111"/>
      <c r="AP39022" s="111"/>
      <c r="AT39022" s="111"/>
    </row>
    <row r="39023" spans="20:52" x14ac:dyDescent="0.25">
      <c r="T39023" s="110"/>
      <c r="AP39023" s="111"/>
      <c r="AV39023" s="111"/>
      <c r="AZ39023" s="111"/>
    </row>
    <row r="39024" spans="20:52" x14ac:dyDescent="0.25">
      <c r="T39024" s="110"/>
      <c r="AJ39024" s="111"/>
      <c r="AO39024" s="111"/>
      <c r="AV39024" s="111"/>
      <c r="AZ39024" s="111"/>
    </row>
    <row r="39025" spans="20:52" x14ac:dyDescent="0.25">
      <c r="T39025" s="110"/>
      <c r="AV39025" s="111"/>
    </row>
    <row r="39026" spans="20:52" x14ac:dyDescent="0.25">
      <c r="T39026" s="110"/>
      <c r="AO39026" s="111"/>
      <c r="AP39026" s="111"/>
      <c r="AT39026" s="111"/>
    </row>
    <row r="39027" spans="20:52" x14ac:dyDescent="0.25">
      <c r="T39027" s="110"/>
      <c r="AJ39027" s="111"/>
      <c r="AO39027" s="111"/>
      <c r="AV39027" s="111"/>
    </row>
    <row r="39028" spans="20:52" x14ac:dyDescent="0.25">
      <c r="T39028" s="110"/>
      <c r="AJ39028" s="111"/>
      <c r="AO39028" s="111"/>
      <c r="AV39028" s="111"/>
    </row>
    <row r="39029" spans="20:52" x14ac:dyDescent="0.25">
      <c r="T39029" s="110"/>
    </row>
    <row r="39030" spans="20:52" x14ac:dyDescent="0.25">
      <c r="T39030" s="110"/>
      <c r="AP39030" s="111"/>
    </row>
    <row r="39031" spans="20:52" x14ac:dyDescent="0.25">
      <c r="T39031" s="110"/>
      <c r="AJ39031" s="111"/>
      <c r="AO39031" s="111"/>
      <c r="AR39031" s="111"/>
    </row>
    <row r="39032" spans="20:52" x14ac:dyDescent="0.25">
      <c r="T39032" s="110"/>
      <c r="AP39032" s="111"/>
      <c r="AV39032" s="111"/>
    </row>
    <row r="39033" spans="20:52" x14ac:dyDescent="0.25">
      <c r="T39033" s="110"/>
    </row>
    <row r="39034" spans="20:52" x14ac:dyDescent="0.25">
      <c r="T39034" s="110"/>
      <c r="AJ39034" s="111"/>
      <c r="AO39034" s="111"/>
      <c r="AV39034" s="111"/>
    </row>
    <row r="39035" spans="20:52" x14ac:dyDescent="0.25">
      <c r="T39035" s="110"/>
      <c r="AJ39035" s="111"/>
      <c r="AO39035" s="111"/>
      <c r="AV39035" s="111"/>
      <c r="AZ39035" s="111"/>
    </row>
    <row r="39036" spans="20:52" x14ac:dyDescent="0.25">
      <c r="T39036" s="110"/>
      <c r="AJ39036" s="111"/>
      <c r="AO39036" s="111"/>
      <c r="AP39036" s="111"/>
      <c r="AV39036" s="111"/>
      <c r="AZ39036" s="111"/>
    </row>
    <row r="39037" spans="20:52" x14ac:dyDescent="0.25">
      <c r="T39037" s="110"/>
    </row>
    <row r="39038" spans="20:52" x14ac:dyDescent="0.25">
      <c r="T39038" s="110"/>
    </row>
    <row r="39039" spans="20:52" x14ac:dyDescent="0.25">
      <c r="T39039" s="110"/>
      <c r="AJ39039" s="111"/>
      <c r="AV39039" s="111"/>
    </row>
    <row r="39040" spans="20:52" x14ac:dyDescent="0.25">
      <c r="T39040" s="110"/>
      <c r="AJ39040" s="111"/>
      <c r="AO39040" s="111"/>
      <c r="AP39040" s="111"/>
    </row>
    <row r="39041" spans="20:48" x14ac:dyDescent="0.25">
      <c r="T39041" s="110"/>
      <c r="AJ39041" s="111"/>
      <c r="AO39041" s="111"/>
      <c r="AT39041" s="111"/>
      <c r="AV39041" s="111"/>
    </row>
    <row r="39042" spans="20:48" x14ac:dyDescent="0.25">
      <c r="T39042" s="110"/>
      <c r="AJ39042" s="111"/>
    </row>
    <row r="39043" spans="20:48" x14ac:dyDescent="0.25">
      <c r="T39043" s="110"/>
      <c r="AJ39043" s="111"/>
      <c r="AO39043" s="111"/>
      <c r="AP39043" s="111"/>
      <c r="AT39043" s="111"/>
      <c r="AV39043" s="111"/>
    </row>
    <row r="39044" spans="20:48" x14ac:dyDescent="0.25">
      <c r="T39044" s="110"/>
      <c r="AT39044" s="111"/>
    </row>
    <row r="39045" spans="20:48" x14ac:dyDescent="0.25">
      <c r="T39045" s="110"/>
    </row>
    <row r="39046" spans="20:48" x14ac:dyDescent="0.25">
      <c r="T39046" s="110"/>
    </row>
    <row r="39047" spans="20:48" x14ac:dyDescent="0.25">
      <c r="T39047" s="110"/>
      <c r="AJ39047" s="111"/>
      <c r="AO39047" s="111"/>
      <c r="AV39047" s="111"/>
    </row>
    <row r="39048" spans="20:48" x14ac:dyDescent="0.25">
      <c r="T39048" s="110"/>
    </row>
    <row r="39049" spans="20:48" x14ac:dyDescent="0.25">
      <c r="T39049" s="110"/>
      <c r="AJ39049" s="111"/>
      <c r="AO39049" s="111"/>
      <c r="AP39049" s="111"/>
      <c r="AT39049" s="111"/>
    </row>
    <row r="39050" spans="20:48" x14ac:dyDescent="0.25">
      <c r="T39050" s="110"/>
    </row>
    <row r="39051" spans="20:48" x14ac:dyDescent="0.25">
      <c r="T39051" s="110"/>
    </row>
    <row r="39052" spans="20:48" x14ac:dyDescent="0.25">
      <c r="T39052" s="110"/>
      <c r="AV39052" s="111"/>
    </row>
    <row r="39053" spans="20:48" x14ac:dyDescent="0.25">
      <c r="T39053" s="110"/>
      <c r="AP39053" s="111"/>
      <c r="AV39053" s="111"/>
    </row>
    <row r="39054" spans="20:48" x14ac:dyDescent="0.25">
      <c r="T39054" s="110"/>
    </row>
    <row r="39055" spans="20:48" x14ac:dyDescent="0.25">
      <c r="T39055" s="110"/>
      <c r="AJ39055" s="111"/>
      <c r="AO39055" s="111"/>
      <c r="AV39055" s="111"/>
    </row>
    <row r="39056" spans="20:48" x14ac:dyDescent="0.25">
      <c r="T39056" s="110"/>
    </row>
    <row r="39057" spans="20:48" x14ac:dyDescent="0.25">
      <c r="T39057" s="110"/>
      <c r="AJ39057" s="111"/>
      <c r="AO39057" s="111"/>
      <c r="AV39057" s="111"/>
    </row>
    <row r="39058" spans="20:48" x14ac:dyDescent="0.25">
      <c r="T39058" s="110"/>
      <c r="AJ39058" s="111"/>
      <c r="AO39058" s="111"/>
      <c r="AP39058" s="111"/>
      <c r="AR39058" s="111"/>
      <c r="AV39058" s="111"/>
    </row>
    <row r="39059" spans="20:48" x14ac:dyDescent="0.25">
      <c r="T39059" s="110"/>
      <c r="AJ39059" s="111"/>
      <c r="AO39059" s="111"/>
      <c r="AV39059" s="111"/>
    </row>
    <row r="39060" spans="20:48" x14ac:dyDescent="0.25">
      <c r="T39060" s="110"/>
      <c r="AJ39060" s="111"/>
      <c r="AO39060" s="111"/>
      <c r="AV39060" s="111"/>
    </row>
    <row r="39061" spans="20:48" x14ac:dyDescent="0.25">
      <c r="T39061" s="110"/>
      <c r="AJ39061" s="111"/>
      <c r="AO39061" s="111"/>
      <c r="AV39061" s="111"/>
    </row>
    <row r="39062" spans="20:48" x14ac:dyDescent="0.25">
      <c r="T39062" s="110"/>
    </row>
    <row r="39063" spans="20:48" x14ac:dyDescent="0.25">
      <c r="T39063" s="110"/>
      <c r="AJ39063" s="111"/>
      <c r="AO39063" s="111"/>
      <c r="AT39063" s="111"/>
    </row>
    <row r="39064" spans="20:48" x14ac:dyDescent="0.25">
      <c r="T39064" s="110"/>
      <c r="AJ39064" s="111"/>
      <c r="AO39064" s="111"/>
      <c r="AV39064" s="111"/>
    </row>
    <row r="39065" spans="20:48" x14ac:dyDescent="0.25">
      <c r="T39065" s="110"/>
      <c r="AJ39065" s="111"/>
      <c r="AO39065" s="111"/>
      <c r="AV39065" s="111"/>
    </row>
    <row r="39066" spans="20:48" x14ac:dyDescent="0.25">
      <c r="T39066" s="110"/>
    </row>
    <row r="39067" spans="20:48" x14ac:dyDescent="0.25">
      <c r="T39067" s="110"/>
    </row>
    <row r="39068" spans="20:48" x14ac:dyDescent="0.25">
      <c r="T39068" s="110"/>
      <c r="AJ39068" s="111"/>
      <c r="AO39068" s="111"/>
      <c r="AT39068" s="111"/>
      <c r="AV39068" s="111"/>
    </row>
    <row r="39069" spans="20:48" x14ac:dyDescent="0.25">
      <c r="T39069" s="110"/>
      <c r="AJ39069" s="111"/>
      <c r="AO39069" s="111"/>
      <c r="AT39069" s="111"/>
      <c r="AV39069" s="111"/>
    </row>
    <row r="39070" spans="20:48" x14ac:dyDescent="0.25">
      <c r="T39070" s="110"/>
    </row>
    <row r="39071" spans="20:48" x14ac:dyDescent="0.25">
      <c r="T39071" s="110"/>
      <c r="AJ39071" s="111"/>
      <c r="AO39071" s="111"/>
      <c r="AT39071" s="111"/>
    </row>
    <row r="39072" spans="20:48" x14ac:dyDescent="0.25">
      <c r="T39072" s="110"/>
    </row>
    <row r="39073" spans="20:52" x14ac:dyDescent="0.25">
      <c r="T39073" s="110"/>
      <c r="AJ39073" s="111"/>
      <c r="AO39073" s="111"/>
      <c r="AV39073" s="111"/>
    </row>
    <row r="39074" spans="20:52" x14ac:dyDescent="0.25">
      <c r="T39074" s="110"/>
      <c r="AZ39074" s="111"/>
    </row>
    <row r="39075" spans="20:52" x14ac:dyDescent="0.25">
      <c r="T39075" s="110"/>
    </row>
    <row r="39076" spans="20:52" x14ac:dyDescent="0.25">
      <c r="T39076" s="110"/>
    </row>
    <row r="39077" spans="20:52" x14ac:dyDescent="0.25">
      <c r="T39077" s="110"/>
    </row>
    <row r="39078" spans="20:52" x14ac:dyDescent="0.25">
      <c r="T39078" s="110"/>
    </row>
    <row r="39079" spans="20:52" x14ac:dyDescent="0.25">
      <c r="T39079" s="110"/>
      <c r="AJ39079" s="111"/>
      <c r="AO39079" s="111"/>
      <c r="AP39079" s="111"/>
      <c r="AV39079" s="111"/>
    </row>
    <row r="39080" spans="20:52" x14ac:dyDescent="0.25">
      <c r="T39080" s="110"/>
      <c r="AJ39080" s="111"/>
      <c r="AO39080" s="111"/>
    </row>
    <row r="39081" spans="20:52" x14ac:dyDescent="0.25">
      <c r="T39081" s="110"/>
    </row>
    <row r="39082" spans="20:52" x14ac:dyDescent="0.25">
      <c r="T39082" s="110"/>
    </row>
    <row r="39083" spans="20:52" x14ac:dyDescent="0.25">
      <c r="T39083" s="110"/>
    </row>
    <row r="39084" spans="20:52" x14ac:dyDescent="0.25">
      <c r="T39084" s="110"/>
      <c r="AJ39084" s="111"/>
      <c r="AO39084" s="111"/>
      <c r="AP39084" s="111"/>
      <c r="AV39084" s="111"/>
    </row>
    <row r="39085" spans="20:52" x14ac:dyDescent="0.25">
      <c r="T39085" s="110"/>
      <c r="AJ39085" s="111"/>
      <c r="AO39085" s="111"/>
      <c r="AV39085" s="111"/>
    </row>
    <row r="39086" spans="20:52" x14ac:dyDescent="0.25">
      <c r="T39086" s="110"/>
    </row>
    <row r="39087" spans="20:52" x14ac:dyDescent="0.25">
      <c r="T39087" s="110"/>
      <c r="AZ39087" s="111"/>
    </row>
    <row r="39088" spans="20:52" x14ac:dyDescent="0.25">
      <c r="T39088" s="110"/>
    </row>
    <row r="39089" spans="20:52" x14ac:dyDescent="0.25">
      <c r="T39089" s="110"/>
      <c r="AZ39089" s="111"/>
    </row>
    <row r="39090" spans="20:52" x14ac:dyDescent="0.25">
      <c r="T39090" s="110"/>
    </row>
    <row r="39091" spans="20:52" x14ac:dyDescent="0.25">
      <c r="T39091" s="110"/>
    </row>
    <row r="39092" spans="20:52" x14ac:dyDescent="0.25">
      <c r="T39092" s="110"/>
      <c r="AP39092" s="111"/>
    </row>
    <row r="39093" spans="20:52" x14ac:dyDescent="0.25">
      <c r="T39093" s="110"/>
      <c r="AV39093" s="111"/>
    </row>
    <row r="39094" spans="20:52" x14ac:dyDescent="0.25">
      <c r="T39094" s="110"/>
    </row>
    <row r="39095" spans="20:52" x14ac:dyDescent="0.25">
      <c r="T39095" s="110"/>
    </row>
    <row r="39096" spans="20:52" x14ac:dyDescent="0.25">
      <c r="T39096" s="110"/>
    </row>
    <row r="39097" spans="20:52" x14ac:dyDescent="0.25">
      <c r="T39097" s="110"/>
      <c r="AJ39097" s="111"/>
      <c r="AO39097" s="111"/>
      <c r="AP39097" s="111"/>
      <c r="AV39097" s="111"/>
    </row>
    <row r="39098" spans="20:52" x14ac:dyDescent="0.25">
      <c r="T39098" s="110"/>
      <c r="AZ39098" s="111"/>
    </row>
    <row r="39099" spans="20:52" x14ac:dyDescent="0.25">
      <c r="T39099" s="110"/>
      <c r="AO39099" s="111"/>
      <c r="AV39099" s="111"/>
    </row>
    <row r="39100" spans="20:52" x14ac:dyDescent="0.25">
      <c r="T39100" s="110"/>
      <c r="AP39100" s="111"/>
      <c r="AV39100" s="111"/>
    </row>
    <row r="39101" spans="20:52" x14ac:dyDescent="0.25">
      <c r="T39101" s="110"/>
      <c r="AO39101" s="111"/>
      <c r="AV39101" s="111"/>
    </row>
    <row r="39102" spans="20:52" x14ac:dyDescent="0.25">
      <c r="T39102" s="110"/>
    </row>
    <row r="39103" spans="20:52" x14ac:dyDescent="0.25">
      <c r="T39103" s="110"/>
    </row>
    <row r="39104" spans="20:52" x14ac:dyDescent="0.25">
      <c r="T39104" s="110"/>
      <c r="AJ39104" s="111"/>
      <c r="AO39104" s="111"/>
      <c r="AP39104" s="111"/>
      <c r="AV39104" s="111"/>
    </row>
    <row r="39105" spans="20:48" x14ac:dyDescent="0.25">
      <c r="T39105" s="110"/>
    </row>
    <row r="39106" spans="20:48" x14ac:dyDescent="0.25">
      <c r="T39106" s="110"/>
    </row>
    <row r="39107" spans="20:48" x14ac:dyDescent="0.25">
      <c r="T39107" s="110"/>
      <c r="AV39107" s="111"/>
    </row>
    <row r="39108" spans="20:48" x14ac:dyDescent="0.25">
      <c r="T39108" s="110"/>
      <c r="AJ39108" s="111"/>
      <c r="AO39108" s="111"/>
      <c r="AP39108" s="111"/>
      <c r="AT39108" s="111"/>
      <c r="AV39108" s="111"/>
    </row>
    <row r="39109" spans="20:48" x14ac:dyDescent="0.25">
      <c r="T39109" s="110"/>
    </row>
    <row r="39110" spans="20:48" x14ac:dyDescent="0.25">
      <c r="T39110" s="110"/>
      <c r="AR39110" s="111"/>
      <c r="AV39110" s="111"/>
    </row>
    <row r="39111" spans="20:48" x14ac:dyDescent="0.25">
      <c r="T39111" s="110"/>
      <c r="AJ39111" s="111"/>
      <c r="AO39111" s="111"/>
      <c r="AT39111" s="111"/>
      <c r="AV39111" s="111"/>
    </row>
    <row r="39112" spans="20:48" x14ac:dyDescent="0.25">
      <c r="T39112" s="110"/>
      <c r="AJ39112" s="111"/>
      <c r="AO39112" s="111"/>
      <c r="AP39112" s="111"/>
      <c r="AT39112" s="111"/>
      <c r="AV39112" s="111"/>
    </row>
    <row r="39113" spans="20:48" x14ac:dyDescent="0.25">
      <c r="T39113" s="110"/>
      <c r="AV39113" s="111"/>
    </row>
    <row r="39114" spans="20:48" x14ac:dyDescent="0.25">
      <c r="T39114" s="110"/>
    </row>
    <row r="39115" spans="20:48" x14ac:dyDescent="0.25">
      <c r="T39115" s="110"/>
    </row>
    <row r="39116" spans="20:48" x14ac:dyDescent="0.25">
      <c r="T39116" s="110"/>
      <c r="AJ39116" s="111"/>
      <c r="AO39116" s="111"/>
      <c r="AT39116" s="111"/>
      <c r="AV39116" s="111"/>
    </row>
    <row r="39117" spans="20:48" x14ac:dyDescent="0.25">
      <c r="T39117" s="110"/>
    </row>
    <row r="39118" spans="20:48" x14ac:dyDescent="0.25">
      <c r="T39118" s="110"/>
    </row>
    <row r="39119" spans="20:48" x14ac:dyDescent="0.25">
      <c r="T39119" s="110"/>
      <c r="AJ39119" s="111"/>
      <c r="AO39119" s="111"/>
      <c r="AV39119" s="111"/>
    </row>
    <row r="39120" spans="20:48" x14ac:dyDescent="0.25">
      <c r="T39120" s="110"/>
      <c r="AJ39120" s="111"/>
      <c r="AP39120" s="111"/>
      <c r="AV39120" s="111"/>
    </row>
    <row r="39121" spans="20:52" x14ac:dyDescent="0.25">
      <c r="T39121" s="110"/>
      <c r="AJ39121" s="111"/>
      <c r="AO39121" s="111"/>
      <c r="AP39121" s="111"/>
      <c r="AV39121" s="111"/>
    </row>
    <row r="39122" spans="20:52" x14ac:dyDescent="0.25">
      <c r="T39122" s="110"/>
      <c r="AJ39122" s="111"/>
      <c r="AO39122" s="111"/>
      <c r="AP39122" s="111"/>
      <c r="AV39122" s="111"/>
    </row>
    <row r="39123" spans="20:52" x14ac:dyDescent="0.25">
      <c r="T39123" s="110"/>
      <c r="AO39123" s="111"/>
      <c r="AP39123" s="111"/>
      <c r="AV39123" s="111"/>
    </row>
    <row r="39124" spans="20:52" x14ac:dyDescent="0.25">
      <c r="T39124" s="110"/>
      <c r="AJ39124" s="111"/>
      <c r="AO39124" s="111"/>
      <c r="AP39124" s="111"/>
      <c r="AT39124" s="111"/>
      <c r="AV39124" s="111"/>
    </row>
    <row r="39125" spans="20:52" x14ac:dyDescent="0.25">
      <c r="T39125" s="110"/>
    </row>
    <row r="39126" spans="20:52" x14ac:dyDescent="0.25">
      <c r="T39126" s="110"/>
    </row>
    <row r="39127" spans="20:52" x14ac:dyDescent="0.25">
      <c r="T39127" s="110"/>
      <c r="AZ39127" s="111"/>
    </row>
    <row r="39128" spans="20:52" x14ac:dyDescent="0.25">
      <c r="T39128" s="110"/>
      <c r="AJ39128" s="111"/>
      <c r="AP39128" s="111"/>
      <c r="AV39128" s="111"/>
    </row>
    <row r="39129" spans="20:52" x14ac:dyDescent="0.25">
      <c r="T39129" s="110"/>
      <c r="AJ39129" s="111"/>
      <c r="AO39129" s="111"/>
      <c r="AR39129" s="111"/>
    </row>
    <row r="39130" spans="20:52" x14ac:dyDescent="0.25">
      <c r="T39130" s="110"/>
    </row>
    <row r="39131" spans="20:52" x14ac:dyDescent="0.25">
      <c r="T39131" s="110"/>
      <c r="AJ39131" s="111"/>
      <c r="AO39131" s="111"/>
    </row>
    <row r="39132" spans="20:52" x14ac:dyDescent="0.25">
      <c r="T39132" s="110"/>
      <c r="AJ39132" s="111"/>
      <c r="AO39132" s="111"/>
      <c r="AV39132" s="111"/>
    </row>
    <row r="39133" spans="20:52" x14ac:dyDescent="0.25">
      <c r="T39133" s="110"/>
    </row>
    <row r="39134" spans="20:52" x14ac:dyDescent="0.25">
      <c r="T39134" s="110"/>
      <c r="AV39134" s="111"/>
    </row>
    <row r="39135" spans="20:52" x14ac:dyDescent="0.25">
      <c r="T39135" s="110"/>
    </row>
    <row r="39136" spans="20:52" x14ac:dyDescent="0.25">
      <c r="T39136" s="110"/>
      <c r="AJ39136" s="111"/>
      <c r="AO39136" s="111"/>
      <c r="AP39136" s="111"/>
      <c r="AR39136" s="111"/>
      <c r="AV39136" s="111"/>
    </row>
    <row r="39137" spans="20:52" x14ac:dyDescent="0.25">
      <c r="T39137" s="110"/>
      <c r="AJ39137" s="111"/>
      <c r="AO39137" s="111"/>
      <c r="AV39137" s="111"/>
    </row>
    <row r="39138" spans="20:52" x14ac:dyDescent="0.25">
      <c r="T39138" s="110"/>
      <c r="AJ39138" s="111"/>
      <c r="AO39138" s="111"/>
      <c r="AV39138" s="111"/>
    </row>
    <row r="39139" spans="20:52" x14ac:dyDescent="0.25">
      <c r="T39139" s="110"/>
    </row>
    <row r="39140" spans="20:52" x14ac:dyDescent="0.25">
      <c r="T39140" s="110"/>
    </row>
    <row r="39141" spans="20:52" x14ac:dyDescent="0.25">
      <c r="T39141" s="110"/>
      <c r="AJ39141" s="111"/>
      <c r="AO39141" s="111"/>
      <c r="AV39141" s="111"/>
    </row>
    <row r="39142" spans="20:52" x14ac:dyDescent="0.25">
      <c r="T39142" s="110"/>
      <c r="AJ39142" s="111"/>
      <c r="AO39142" s="111"/>
      <c r="AP39142" s="111"/>
      <c r="AV39142" s="111"/>
      <c r="AZ39142" s="111"/>
    </row>
    <row r="39143" spans="20:52" x14ac:dyDescent="0.25">
      <c r="T39143" s="110"/>
    </row>
    <row r="39144" spans="20:52" x14ac:dyDescent="0.25">
      <c r="T39144" s="110"/>
    </row>
    <row r="39145" spans="20:52" x14ac:dyDescent="0.25">
      <c r="T39145" s="110"/>
    </row>
    <row r="39146" spans="20:52" x14ac:dyDescent="0.25">
      <c r="T39146" s="110"/>
    </row>
    <row r="39147" spans="20:52" x14ac:dyDescent="0.25">
      <c r="T39147" s="110"/>
      <c r="AJ39147" s="111"/>
      <c r="AO39147" s="111"/>
      <c r="AP39147" s="111"/>
      <c r="AV39147" s="111"/>
    </row>
    <row r="39148" spans="20:52" x14ac:dyDescent="0.25">
      <c r="T39148" s="110"/>
    </row>
    <row r="39149" spans="20:52" x14ac:dyDescent="0.25">
      <c r="T39149" s="110"/>
      <c r="AJ39149" s="111"/>
      <c r="AO39149" s="111"/>
      <c r="AV39149" s="111"/>
    </row>
    <row r="39150" spans="20:52" x14ac:dyDescent="0.25">
      <c r="T39150" s="110"/>
      <c r="AJ39150" s="111"/>
      <c r="AO39150" s="111"/>
      <c r="AP39150" s="111"/>
      <c r="AV39150" s="111"/>
    </row>
    <row r="39151" spans="20:52" x14ac:dyDescent="0.25">
      <c r="T39151" s="110"/>
      <c r="AJ39151" s="111"/>
      <c r="AO39151" s="111"/>
    </row>
    <row r="39152" spans="20:52" x14ac:dyDescent="0.25">
      <c r="T39152" s="110"/>
      <c r="AZ39152" s="111"/>
    </row>
    <row r="39153" spans="20:52" x14ac:dyDescent="0.25">
      <c r="T39153" s="110"/>
    </row>
    <row r="39154" spans="20:52" x14ac:dyDescent="0.25">
      <c r="T39154" s="110"/>
      <c r="AJ39154" s="111"/>
      <c r="AO39154" s="111"/>
      <c r="AP39154" s="111"/>
    </row>
    <row r="39155" spans="20:52" x14ac:dyDescent="0.25">
      <c r="T39155" s="110"/>
      <c r="AJ39155" s="111"/>
      <c r="AO39155" s="111"/>
      <c r="AP39155" s="111"/>
      <c r="AT39155" s="111"/>
    </row>
    <row r="39156" spans="20:52" x14ac:dyDescent="0.25">
      <c r="T39156" s="110"/>
    </row>
    <row r="39157" spans="20:52" x14ac:dyDescent="0.25">
      <c r="T39157" s="110"/>
    </row>
    <row r="39158" spans="20:52" x14ac:dyDescent="0.25">
      <c r="T39158" s="110"/>
    </row>
    <row r="39159" spans="20:52" x14ac:dyDescent="0.25">
      <c r="T39159" s="110"/>
      <c r="AJ39159" s="111"/>
      <c r="AO39159" s="111"/>
      <c r="AT39159" s="111"/>
      <c r="AV39159" s="111"/>
    </row>
    <row r="39160" spans="20:52" x14ac:dyDescent="0.25">
      <c r="T39160" s="110"/>
    </row>
    <row r="39161" spans="20:52" x14ac:dyDescent="0.25">
      <c r="T39161" s="110"/>
      <c r="AJ39161" s="111"/>
      <c r="AO39161" s="111"/>
      <c r="AP39161" s="111"/>
    </row>
    <row r="39162" spans="20:52" x14ac:dyDescent="0.25">
      <c r="T39162" s="110"/>
      <c r="AJ39162" s="111"/>
      <c r="AO39162" s="111"/>
      <c r="AP39162" s="111"/>
      <c r="AT39162" s="111"/>
      <c r="AZ39162" s="111"/>
    </row>
    <row r="39163" spans="20:52" x14ac:dyDescent="0.25">
      <c r="T39163" s="110"/>
    </row>
    <row r="39164" spans="20:52" x14ac:dyDescent="0.25">
      <c r="T39164" s="110"/>
    </row>
    <row r="39165" spans="20:52" x14ac:dyDescent="0.25">
      <c r="T39165" s="110"/>
      <c r="AV39165" s="111"/>
    </row>
    <row r="39166" spans="20:52" x14ac:dyDescent="0.25">
      <c r="T39166" s="110"/>
    </row>
    <row r="39167" spans="20:52" x14ac:dyDescent="0.25">
      <c r="T39167" s="110"/>
      <c r="AJ39167" s="111"/>
      <c r="AO39167" s="111"/>
      <c r="AV39167" s="111"/>
    </row>
    <row r="39168" spans="20:52" x14ac:dyDescent="0.25">
      <c r="T39168" s="110"/>
    </row>
    <row r="39169" spans="20:52" x14ac:dyDescent="0.25">
      <c r="T39169" s="110"/>
    </row>
    <row r="39170" spans="20:52" x14ac:dyDescent="0.25">
      <c r="T39170" s="110"/>
      <c r="AJ39170" s="111"/>
      <c r="AO39170" s="111"/>
    </row>
    <row r="39171" spans="20:52" x14ac:dyDescent="0.25">
      <c r="T39171" s="110"/>
    </row>
    <row r="39172" spans="20:52" x14ac:dyDescent="0.25">
      <c r="T39172" s="110"/>
      <c r="AJ39172" s="111"/>
      <c r="AO39172" s="111"/>
      <c r="AV39172" s="111"/>
    </row>
    <row r="39173" spans="20:52" x14ac:dyDescent="0.25">
      <c r="T39173" s="110"/>
    </row>
    <row r="39174" spans="20:52" x14ac:dyDescent="0.25">
      <c r="T39174" s="110"/>
    </row>
    <row r="39175" spans="20:52" x14ac:dyDescent="0.25">
      <c r="T39175" s="110"/>
      <c r="AJ39175" s="111"/>
      <c r="AP39175" s="111"/>
      <c r="AV39175" s="111"/>
    </row>
    <row r="39176" spans="20:52" x14ac:dyDescent="0.25">
      <c r="T39176" s="110"/>
      <c r="AO39176" s="111"/>
    </row>
    <row r="39177" spans="20:52" x14ac:dyDescent="0.25">
      <c r="T39177" s="110"/>
      <c r="AJ39177" s="111"/>
      <c r="AO39177" s="111"/>
      <c r="AP39177" s="111"/>
      <c r="AV39177" s="111"/>
    </row>
    <row r="39178" spans="20:52" x14ac:dyDescent="0.25">
      <c r="T39178" s="110"/>
    </row>
    <row r="39179" spans="20:52" x14ac:dyDescent="0.25">
      <c r="T39179" s="110"/>
    </row>
    <row r="39180" spans="20:52" x14ac:dyDescent="0.25">
      <c r="T39180" s="110"/>
      <c r="AJ39180" s="111"/>
      <c r="AO39180" s="111"/>
      <c r="AP39180" s="111"/>
      <c r="AV39180" s="111"/>
      <c r="AZ39180" s="111"/>
    </row>
    <row r="39181" spans="20:52" x14ac:dyDescent="0.25">
      <c r="T39181" s="110"/>
      <c r="AJ39181" s="111"/>
      <c r="AO39181" s="111"/>
      <c r="AP39181" s="111"/>
      <c r="AV39181" s="111"/>
    </row>
    <row r="39182" spans="20:52" x14ac:dyDescent="0.25">
      <c r="T39182" s="110"/>
      <c r="AJ39182" s="111"/>
      <c r="AO39182" s="111"/>
      <c r="AV39182" s="111"/>
    </row>
    <row r="39183" spans="20:52" x14ac:dyDescent="0.25">
      <c r="T39183" s="110"/>
    </row>
    <row r="39184" spans="20:52" x14ac:dyDescent="0.25">
      <c r="T39184" s="110"/>
      <c r="AJ39184" s="111"/>
      <c r="AP39184" s="111"/>
      <c r="AV39184" s="111"/>
    </row>
    <row r="39185" spans="20:52" x14ac:dyDescent="0.25">
      <c r="T39185" s="110"/>
    </row>
    <row r="39186" spans="20:52" x14ac:dyDescent="0.25">
      <c r="T39186" s="110"/>
    </row>
    <row r="39187" spans="20:52" x14ac:dyDescent="0.25">
      <c r="T39187" s="110"/>
    </row>
    <row r="39188" spans="20:52" x14ac:dyDescent="0.25">
      <c r="T39188" s="110"/>
    </row>
    <row r="39189" spans="20:52" x14ac:dyDescent="0.25">
      <c r="T39189" s="110"/>
    </row>
    <row r="39190" spans="20:52" x14ac:dyDescent="0.25">
      <c r="T39190" s="110"/>
    </row>
    <row r="39191" spans="20:52" x14ac:dyDescent="0.25">
      <c r="T39191" s="110"/>
    </row>
    <row r="39192" spans="20:52" x14ac:dyDescent="0.25">
      <c r="T39192" s="110"/>
      <c r="AJ39192" s="111"/>
      <c r="AO39192" s="111"/>
      <c r="AT39192" s="111"/>
    </row>
    <row r="39193" spans="20:52" x14ac:dyDescent="0.25">
      <c r="T39193" s="110"/>
    </row>
    <row r="39194" spans="20:52" x14ac:dyDescent="0.25">
      <c r="T39194" s="110"/>
    </row>
    <row r="39195" spans="20:52" x14ac:dyDescent="0.25">
      <c r="T39195" s="110"/>
    </row>
    <row r="39196" spans="20:52" x14ac:dyDescent="0.25">
      <c r="T39196" s="110"/>
    </row>
    <row r="39197" spans="20:52" x14ac:dyDescent="0.25">
      <c r="T39197" s="110"/>
      <c r="AO39197" s="111"/>
      <c r="AV39197" s="111"/>
    </row>
    <row r="39198" spans="20:52" x14ac:dyDescent="0.25">
      <c r="T39198" s="110"/>
      <c r="AZ39198" s="111"/>
    </row>
    <row r="39199" spans="20:52" x14ac:dyDescent="0.25">
      <c r="T39199" s="110"/>
    </row>
    <row r="39200" spans="20:52" x14ac:dyDescent="0.25">
      <c r="T39200" s="110"/>
      <c r="AJ39200" s="111"/>
      <c r="AO39200" s="111"/>
      <c r="AP39200" s="111"/>
    </row>
    <row r="39201" spans="20:52" x14ac:dyDescent="0.25">
      <c r="T39201" s="110"/>
      <c r="AJ39201" s="111"/>
      <c r="AO39201" s="111"/>
      <c r="AV39201" s="111"/>
    </row>
    <row r="39202" spans="20:52" x14ac:dyDescent="0.25">
      <c r="T39202" s="110"/>
      <c r="AJ39202" s="111"/>
      <c r="AO39202" s="111"/>
      <c r="AV39202" s="111"/>
    </row>
    <row r="39203" spans="20:52" x14ac:dyDescent="0.25">
      <c r="T39203" s="110"/>
      <c r="AO39203" s="111"/>
      <c r="AP39203" s="111"/>
      <c r="AR39203" s="111"/>
    </row>
    <row r="39204" spans="20:52" x14ac:dyDescent="0.25">
      <c r="T39204" s="110"/>
    </row>
    <row r="39205" spans="20:52" x14ac:dyDescent="0.25">
      <c r="T39205" s="110"/>
      <c r="AJ39205" s="111"/>
      <c r="AO39205" s="111"/>
      <c r="AV39205" s="111"/>
    </row>
    <row r="39206" spans="20:52" x14ac:dyDescent="0.25">
      <c r="T39206" s="110"/>
      <c r="AJ39206" s="111"/>
      <c r="AO39206" s="111"/>
      <c r="AP39206" s="111"/>
      <c r="AT39206" s="111"/>
      <c r="AV39206" s="111"/>
    </row>
    <row r="39207" spans="20:52" x14ac:dyDescent="0.25">
      <c r="T39207" s="110"/>
      <c r="AJ39207" s="111"/>
      <c r="AO39207" s="111"/>
    </row>
    <row r="39208" spans="20:52" x14ac:dyDescent="0.25">
      <c r="T39208" s="110"/>
      <c r="AZ39208" s="111"/>
    </row>
    <row r="39209" spans="20:52" x14ac:dyDescent="0.25">
      <c r="T39209" s="110"/>
      <c r="AJ39209" s="111"/>
      <c r="AO39209" s="111"/>
      <c r="AT39209" s="111"/>
    </row>
    <row r="39210" spans="20:52" x14ac:dyDescent="0.25">
      <c r="T39210" s="110"/>
    </row>
    <row r="39211" spans="20:52" x14ac:dyDescent="0.25">
      <c r="T39211" s="110"/>
    </row>
    <row r="39212" spans="20:52" x14ac:dyDescent="0.25">
      <c r="T39212" s="110"/>
      <c r="AV39212" s="111"/>
    </row>
    <row r="39213" spans="20:52" x14ac:dyDescent="0.25">
      <c r="T39213" s="110"/>
      <c r="AO39213" s="111"/>
      <c r="AV39213" s="111"/>
    </row>
    <row r="39214" spans="20:52" x14ac:dyDescent="0.25">
      <c r="T39214" s="110"/>
      <c r="AV39214" s="111"/>
    </row>
    <row r="39215" spans="20:52" x14ac:dyDescent="0.25">
      <c r="T39215" s="110"/>
      <c r="AJ39215" s="111"/>
      <c r="AO39215" s="111"/>
      <c r="AZ39215" s="111"/>
    </row>
    <row r="39216" spans="20:52" x14ac:dyDescent="0.25">
      <c r="T39216" s="110"/>
    </row>
    <row r="39217" spans="20:52" x14ac:dyDescent="0.25">
      <c r="T39217" s="110"/>
      <c r="AV39217" s="111"/>
    </row>
    <row r="39218" spans="20:52" x14ac:dyDescent="0.25">
      <c r="T39218" s="110"/>
      <c r="AJ39218" s="111"/>
      <c r="AO39218" s="111"/>
      <c r="AV39218" s="111"/>
    </row>
    <row r="39219" spans="20:52" x14ac:dyDescent="0.25">
      <c r="T39219" s="110"/>
    </row>
    <row r="39220" spans="20:52" x14ac:dyDescent="0.25">
      <c r="T39220" s="110"/>
      <c r="AV39220" s="111"/>
    </row>
    <row r="39221" spans="20:52" x14ac:dyDescent="0.25">
      <c r="T39221" s="110"/>
    </row>
    <row r="39222" spans="20:52" x14ac:dyDescent="0.25">
      <c r="T39222" s="110"/>
      <c r="AJ39222" s="111"/>
      <c r="AO39222" s="111"/>
      <c r="AP39222" s="111"/>
      <c r="AV39222" s="111"/>
      <c r="AZ39222" s="111"/>
    </row>
    <row r="39223" spans="20:52" x14ac:dyDescent="0.25">
      <c r="T39223" s="110"/>
      <c r="AR39223" s="111"/>
      <c r="AV39223" s="111"/>
    </row>
    <row r="39224" spans="20:52" x14ac:dyDescent="0.25">
      <c r="T39224" s="110"/>
    </row>
    <row r="39225" spans="20:52" x14ac:dyDescent="0.25">
      <c r="T39225" s="110"/>
      <c r="AJ39225" s="111"/>
      <c r="AO39225" s="111"/>
      <c r="AP39225" s="111"/>
      <c r="AV39225" s="111"/>
    </row>
    <row r="39226" spans="20:52" x14ac:dyDescent="0.25">
      <c r="T39226" s="110"/>
    </row>
    <row r="39227" spans="20:52" x14ac:dyDescent="0.25">
      <c r="T39227" s="110"/>
      <c r="AJ39227" s="111"/>
      <c r="AO39227" s="111"/>
      <c r="AV39227" s="111"/>
    </row>
    <row r="39228" spans="20:52" x14ac:dyDescent="0.25">
      <c r="T39228" s="110"/>
      <c r="AJ39228" s="111"/>
      <c r="AO39228" s="111"/>
      <c r="AV39228" s="111"/>
    </row>
    <row r="39229" spans="20:52" x14ac:dyDescent="0.25">
      <c r="T39229" s="110"/>
      <c r="AV39229" s="111"/>
    </row>
    <row r="39230" spans="20:52" x14ac:dyDescent="0.25">
      <c r="T39230" s="110"/>
      <c r="AJ39230" s="111"/>
      <c r="AO39230" s="111"/>
      <c r="AV39230" s="111"/>
    </row>
    <row r="39231" spans="20:52" x14ac:dyDescent="0.25">
      <c r="T39231" s="110"/>
      <c r="AJ39231" s="111"/>
      <c r="AO39231" s="111"/>
      <c r="AP39231" s="111"/>
      <c r="AT39231" s="111"/>
      <c r="AV39231" s="111"/>
    </row>
    <row r="39232" spans="20:52" x14ac:dyDescent="0.25">
      <c r="T39232" s="110"/>
      <c r="AJ39232" s="111"/>
      <c r="AO39232" s="111"/>
      <c r="AV39232" s="111"/>
      <c r="AZ39232" s="111"/>
    </row>
    <row r="39233" spans="20:52" x14ac:dyDescent="0.25">
      <c r="T39233" s="110"/>
      <c r="AJ39233" s="111"/>
      <c r="AO39233" s="111"/>
      <c r="AV39233" s="111"/>
    </row>
    <row r="39234" spans="20:52" x14ac:dyDescent="0.25">
      <c r="T39234" s="110"/>
    </row>
    <row r="39235" spans="20:52" x14ac:dyDescent="0.25">
      <c r="T39235" s="110"/>
      <c r="AJ39235" s="111"/>
      <c r="AO39235" s="111"/>
      <c r="AV39235" s="111"/>
      <c r="AZ39235" s="111"/>
    </row>
    <row r="39236" spans="20:52" x14ac:dyDescent="0.25">
      <c r="T39236" s="110"/>
      <c r="AJ39236" s="111"/>
      <c r="AO39236" s="111"/>
      <c r="AV39236" s="111"/>
      <c r="AZ39236" s="111"/>
    </row>
    <row r="39237" spans="20:52" x14ac:dyDescent="0.25">
      <c r="T39237" s="110"/>
    </row>
    <row r="39238" spans="20:52" x14ac:dyDescent="0.25">
      <c r="T39238" s="110"/>
      <c r="AJ39238" s="111"/>
      <c r="AO39238" s="111"/>
      <c r="AV39238" s="111"/>
      <c r="AZ39238" s="111"/>
    </row>
    <row r="39239" spans="20:52" x14ac:dyDescent="0.25">
      <c r="T39239" s="110"/>
    </row>
    <row r="39240" spans="20:52" x14ac:dyDescent="0.25">
      <c r="T39240" s="110"/>
    </row>
    <row r="39241" spans="20:52" x14ac:dyDescent="0.25">
      <c r="T39241" s="110"/>
    </row>
    <row r="39242" spans="20:52" x14ac:dyDescent="0.25">
      <c r="T39242" s="110"/>
    </row>
    <row r="39243" spans="20:52" x14ac:dyDescent="0.25">
      <c r="T39243" s="110"/>
      <c r="AV39243" s="111"/>
    </row>
    <row r="39244" spans="20:52" x14ac:dyDescent="0.25">
      <c r="T39244" s="110"/>
      <c r="AP39244" s="111"/>
      <c r="AV39244" s="111"/>
    </row>
    <row r="39245" spans="20:52" x14ac:dyDescent="0.25">
      <c r="T39245" s="110"/>
      <c r="AP39245" s="111"/>
      <c r="AV39245" s="111"/>
    </row>
    <row r="39246" spans="20:52" x14ac:dyDescent="0.25">
      <c r="T39246" s="110"/>
      <c r="AZ39246" s="111"/>
    </row>
    <row r="39247" spans="20:52" x14ac:dyDescent="0.25">
      <c r="T39247" s="110"/>
      <c r="AJ39247" s="111"/>
      <c r="AO39247" s="111"/>
      <c r="AP39247" s="111"/>
      <c r="AV39247" s="111"/>
    </row>
    <row r="39248" spans="20:52" x14ac:dyDescent="0.25">
      <c r="T39248" s="110"/>
    </row>
    <row r="39249" spans="20:52" x14ac:dyDescent="0.25">
      <c r="T39249" s="110"/>
      <c r="AO39249" s="111"/>
      <c r="AP39249" s="111"/>
      <c r="AT39249" s="111"/>
      <c r="AV39249" s="111"/>
    </row>
    <row r="39250" spans="20:52" x14ac:dyDescent="0.25">
      <c r="T39250" s="110"/>
      <c r="AV39250" s="111"/>
    </row>
    <row r="39251" spans="20:52" x14ac:dyDescent="0.25">
      <c r="T39251" s="110"/>
      <c r="AR39251" s="111"/>
      <c r="AT39251" s="111"/>
      <c r="AV39251" s="111"/>
    </row>
    <row r="39252" spans="20:52" x14ac:dyDescent="0.25">
      <c r="T39252" s="110"/>
    </row>
    <row r="39253" spans="20:52" x14ac:dyDescent="0.25">
      <c r="T39253" s="110"/>
    </row>
    <row r="39254" spans="20:52" x14ac:dyDescent="0.25">
      <c r="T39254" s="110"/>
      <c r="AJ39254" s="111"/>
      <c r="AO39254" s="111"/>
      <c r="AV39254" s="111"/>
    </row>
    <row r="39255" spans="20:52" x14ac:dyDescent="0.25">
      <c r="T39255" s="110"/>
      <c r="AV39255" s="111"/>
    </row>
    <row r="39256" spans="20:52" x14ac:dyDescent="0.25">
      <c r="T39256" s="110"/>
    </row>
    <row r="39257" spans="20:52" x14ac:dyDescent="0.25">
      <c r="T39257" s="110"/>
    </row>
    <row r="39258" spans="20:52" x14ac:dyDescent="0.25">
      <c r="T39258" s="110"/>
    </row>
    <row r="39259" spans="20:52" x14ac:dyDescent="0.25">
      <c r="T39259" s="110"/>
    </row>
    <row r="39260" spans="20:52" x14ac:dyDescent="0.25">
      <c r="T39260" s="110"/>
    </row>
    <row r="39261" spans="20:52" x14ac:dyDescent="0.25">
      <c r="T39261" s="110"/>
      <c r="AP39261" s="111"/>
      <c r="AV39261" s="111"/>
    </row>
    <row r="39262" spans="20:52" x14ac:dyDescent="0.25">
      <c r="T39262" s="110"/>
    </row>
    <row r="39263" spans="20:52" x14ac:dyDescent="0.25">
      <c r="T39263" s="110"/>
      <c r="AJ39263" s="111"/>
      <c r="AO39263" s="111"/>
      <c r="AP39263" s="111"/>
      <c r="AV39263" s="111"/>
    </row>
    <row r="39264" spans="20:52" x14ac:dyDescent="0.25">
      <c r="T39264" s="110"/>
      <c r="AZ39264" s="111"/>
    </row>
    <row r="39265" spans="20:52" x14ac:dyDescent="0.25">
      <c r="T39265" s="110"/>
      <c r="AJ39265" s="111"/>
      <c r="AO39265" s="111"/>
      <c r="AV39265" s="111"/>
    </row>
    <row r="39266" spans="20:52" x14ac:dyDescent="0.25">
      <c r="T39266" s="110"/>
      <c r="AJ39266" s="111"/>
      <c r="AO39266" s="111"/>
    </row>
    <row r="39267" spans="20:52" x14ac:dyDescent="0.25">
      <c r="T39267" s="110"/>
    </row>
    <row r="39268" spans="20:52" x14ac:dyDescent="0.25">
      <c r="T39268" s="110"/>
      <c r="AJ39268" s="111"/>
      <c r="AO39268" s="111"/>
      <c r="AV39268" s="111"/>
    </row>
    <row r="39269" spans="20:52" x14ac:dyDescent="0.25">
      <c r="T39269" s="110"/>
    </row>
    <row r="39270" spans="20:52" x14ac:dyDescent="0.25">
      <c r="T39270" s="110"/>
    </row>
    <row r="39271" spans="20:52" x14ac:dyDescent="0.25">
      <c r="T39271" s="110"/>
      <c r="AJ39271" s="111"/>
      <c r="AO39271" s="111"/>
      <c r="AZ39271" s="111"/>
    </row>
    <row r="39272" spans="20:52" x14ac:dyDescent="0.25">
      <c r="T39272" s="110"/>
      <c r="AJ39272" s="111"/>
      <c r="AO39272" s="111"/>
      <c r="AV39272" s="111"/>
    </row>
    <row r="39273" spans="20:52" x14ac:dyDescent="0.25">
      <c r="T39273" s="110"/>
    </row>
    <row r="39274" spans="20:52" x14ac:dyDescent="0.25">
      <c r="T39274" s="110"/>
    </row>
    <row r="39275" spans="20:52" x14ac:dyDescent="0.25">
      <c r="T39275" s="110"/>
      <c r="AZ39275" s="111"/>
    </row>
    <row r="39276" spans="20:52" x14ac:dyDescent="0.25">
      <c r="T39276" s="110"/>
      <c r="AJ39276" s="111"/>
      <c r="AO39276" s="111"/>
    </row>
    <row r="39277" spans="20:52" x14ac:dyDescent="0.25">
      <c r="T39277" s="110"/>
      <c r="AV39277" s="111"/>
      <c r="AZ39277" s="111"/>
    </row>
    <row r="39278" spans="20:52" x14ac:dyDescent="0.25">
      <c r="T39278" s="110"/>
    </row>
    <row r="39279" spans="20:52" x14ac:dyDescent="0.25">
      <c r="T39279" s="110"/>
      <c r="AJ39279" s="111"/>
      <c r="AO39279" s="111"/>
      <c r="AV39279" s="111"/>
    </row>
    <row r="39280" spans="20:52" x14ac:dyDescent="0.25">
      <c r="T39280" s="110"/>
      <c r="AV39280" s="111"/>
    </row>
    <row r="39281" spans="20:48" x14ac:dyDescent="0.25">
      <c r="T39281" s="110"/>
      <c r="AJ39281" s="111"/>
      <c r="AO39281" s="111"/>
      <c r="AV39281" s="111"/>
    </row>
    <row r="39282" spans="20:48" x14ac:dyDescent="0.25">
      <c r="T39282" s="110"/>
      <c r="AV39282" s="111"/>
    </row>
    <row r="39283" spans="20:48" x14ac:dyDescent="0.25">
      <c r="T39283" s="110"/>
      <c r="AJ39283" s="111"/>
      <c r="AO39283" s="111"/>
      <c r="AT39283" s="111"/>
      <c r="AV39283" s="111"/>
    </row>
    <row r="39284" spans="20:48" x14ac:dyDescent="0.25">
      <c r="T39284" s="110"/>
      <c r="AJ39284" s="111"/>
      <c r="AV39284" s="111"/>
    </row>
    <row r="39285" spans="20:48" x14ac:dyDescent="0.25">
      <c r="T39285" s="110"/>
      <c r="AJ39285" s="111"/>
      <c r="AO39285" s="111"/>
      <c r="AV39285" s="111"/>
    </row>
    <row r="39286" spans="20:48" x14ac:dyDescent="0.25">
      <c r="T39286" s="110"/>
    </row>
    <row r="39287" spans="20:48" x14ac:dyDescent="0.25">
      <c r="T39287" s="110"/>
      <c r="AP39287" s="111"/>
      <c r="AV39287" s="111"/>
    </row>
    <row r="39288" spans="20:48" x14ac:dyDescent="0.25">
      <c r="T39288" s="110"/>
    </row>
    <row r="39289" spans="20:48" x14ac:dyDescent="0.25">
      <c r="T39289" s="110"/>
      <c r="AJ39289" s="111"/>
      <c r="AO39289" s="111"/>
      <c r="AP39289" s="111"/>
      <c r="AV39289" s="111"/>
    </row>
    <row r="39290" spans="20:48" x14ac:dyDescent="0.25">
      <c r="T39290" s="110"/>
    </row>
    <row r="39291" spans="20:48" x14ac:dyDescent="0.25">
      <c r="T39291" s="110"/>
      <c r="AV39291" s="111"/>
    </row>
    <row r="39292" spans="20:48" x14ac:dyDescent="0.25">
      <c r="T39292" s="110"/>
      <c r="AJ39292" s="111"/>
      <c r="AO39292" s="111"/>
      <c r="AP39292" s="111"/>
      <c r="AT39292" s="111"/>
      <c r="AV39292" s="111"/>
    </row>
    <row r="39293" spans="20:48" x14ac:dyDescent="0.25">
      <c r="T39293" s="110"/>
      <c r="AJ39293" s="111"/>
      <c r="AO39293" s="111"/>
      <c r="AV39293" s="111"/>
    </row>
    <row r="39294" spans="20:48" x14ac:dyDescent="0.25">
      <c r="T39294" s="110"/>
    </row>
    <row r="39295" spans="20:48" x14ac:dyDescent="0.25">
      <c r="T39295" s="110"/>
    </row>
    <row r="39296" spans="20:48" x14ac:dyDescent="0.25">
      <c r="T39296" s="110"/>
    </row>
    <row r="39297" spans="20:52" x14ac:dyDescent="0.25">
      <c r="T39297" s="110"/>
      <c r="AJ39297" s="111"/>
      <c r="AO39297" s="111"/>
      <c r="AV39297" s="111"/>
    </row>
    <row r="39298" spans="20:52" x14ac:dyDescent="0.25">
      <c r="T39298" s="110"/>
    </row>
    <row r="39299" spans="20:52" x14ac:dyDescent="0.25">
      <c r="T39299" s="110"/>
    </row>
    <row r="39300" spans="20:52" x14ac:dyDescent="0.25">
      <c r="T39300" s="110"/>
    </row>
    <row r="39301" spans="20:52" x14ac:dyDescent="0.25">
      <c r="T39301" s="110"/>
      <c r="AJ39301" s="111"/>
      <c r="AO39301" s="111"/>
      <c r="AP39301" s="111"/>
      <c r="AV39301" s="111"/>
      <c r="AZ39301" s="111"/>
    </row>
    <row r="39302" spans="20:52" x14ac:dyDescent="0.25">
      <c r="T39302" s="110"/>
    </row>
    <row r="39303" spans="20:52" x14ac:dyDescent="0.25">
      <c r="T39303" s="110"/>
    </row>
    <row r="39304" spans="20:52" x14ac:dyDescent="0.25">
      <c r="T39304" s="110"/>
      <c r="AJ39304" s="111"/>
      <c r="AO39304" s="111"/>
      <c r="AP39304" s="111"/>
      <c r="AV39304" s="111"/>
    </row>
    <row r="39305" spans="20:52" x14ac:dyDescent="0.25">
      <c r="T39305" s="110"/>
      <c r="AJ39305" s="111"/>
      <c r="AO39305" s="111"/>
      <c r="AP39305" s="111"/>
      <c r="AV39305" s="111"/>
      <c r="AZ39305" s="111"/>
    </row>
    <row r="39306" spans="20:52" x14ac:dyDescent="0.25">
      <c r="T39306" s="110"/>
      <c r="AJ39306" s="111"/>
      <c r="AO39306" s="111"/>
      <c r="AV39306" s="111"/>
    </row>
    <row r="39307" spans="20:52" x14ac:dyDescent="0.25">
      <c r="T39307" s="110"/>
      <c r="AJ39307" s="111"/>
      <c r="AO39307" s="111"/>
      <c r="AT39307" s="111"/>
    </row>
    <row r="39308" spans="20:52" x14ac:dyDescent="0.25">
      <c r="T39308" s="110"/>
    </row>
    <row r="39309" spans="20:52" x14ac:dyDescent="0.25">
      <c r="T39309" s="110"/>
      <c r="AZ39309" s="111"/>
    </row>
    <row r="39310" spans="20:52" x14ac:dyDescent="0.25">
      <c r="T39310" s="110"/>
      <c r="AJ39310" s="111"/>
      <c r="AO39310" s="111"/>
      <c r="AP39310" s="111"/>
      <c r="AT39310" s="111"/>
    </row>
    <row r="39311" spans="20:52" x14ac:dyDescent="0.25">
      <c r="T39311" s="110"/>
      <c r="AJ39311" s="111"/>
      <c r="AO39311" s="111"/>
      <c r="AV39311" s="111"/>
    </row>
    <row r="39312" spans="20:52" x14ac:dyDescent="0.25">
      <c r="T39312" s="110"/>
      <c r="AZ39312" s="111"/>
    </row>
    <row r="39313" spans="20:52" x14ac:dyDescent="0.25">
      <c r="T39313" s="110"/>
    </row>
    <row r="39314" spans="20:52" x14ac:dyDescent="0.25">
      <c r="T39314" s="110"/>
      <c r="AZ39314" s="111"/>
    </row>
    <row r="39315" spans="20:52" x14ac:dyDescent="0.25">
      <c r="T39315" s="110"/>
      <c r="AJ39315" s="111"/>
      <c r="AO39315" s="111"/>
      <c r="AV39315" s="111"/>
    </row>
    <row r="39316" spans="20:52" x14ac:dyDescent="0.25">
      <c r="T39316" s="110"/>
      <c r="AZ39316" s="111"/>
    </row>
    <row r="39317" spans="20:52" x14ac:dyDescent="0.25">
      <c r="T39317" s="110"/>
      <c r="AJ39317" s="111"/>
      <c r="AO39317" s="111"/>
      <c r="AP39317" s="111"/>
      <c r="AT39317" s="111"/>
      <c r="AV39317" s="111"/>
    </row>
    <row r="39318" spans="20:52" x14ac:dyDescent="0.25">
      <c r="T39318" s="110"/>
    </row>
    <row r="39319" spans="20:52" x14ac:dyDescent="0.25">
      <c r="T39319" s="110"/>
      <c r="AJ39319" s="111"/>
      <c r="AO39319" s="111"/>
      <c r="AV39319" s="111"/>
    </row>
    <row r="39320" spans="20:52" x14ac:dyDescent="0.25">
      <c r="T39320" s="110"/>
      <c r="AO39320" s="111"/>
      <c r="AV39320" s="111"/>
    </row>
    <row r="39321" spans="20:52" x14ac:dyDescent="0.25">
      <c r="T39321" s="110"/>
    </row>
    <row r="39322" spans="20:52" x14ac:dyDescent="0.25">
      <c r="T39322" s="110"/>
      <c r="AJ39322" s="111"/>
      <c r="AO39322" s="111"/>
      <c r="AP39322" s="111"/>
      <c r="AT39322" s="111"/>
      <c r="AV39322" s="111"/>
    </row>
    <row r="39323" spans="20:52" x14ac:dyDescent="0.25">
      <c r="T39323" s="110"/>
      <c r="AJ39323" s="111"/>
      <c r="AO39323" s="111"/>
      <c r="AT39323" s="111"/>
    </row>
    <row r="39324" spans="20:52" x14ac:dyDescent="0.25">
      <c r="T39324" s="110"/>
      <c r="AJ39324" s="111"/>
      <c r="AO39324" s="111"/>
      <c r="AV39324" s="111"/>
    </row>
    <row r="39325" spans="20:52" x14ac:dyDescent="0.25">
      <c r="T39325" s="110"/>
      <c r="AJ39325" s="111"/>
      <c r="AO39325" s="111"/>
      <c r="AV39325" s="111"/>
    </row>
    <row r="39326" spans="20:52" x14ac:dyDescent="0.25">
      <c r="T39326" s="110"/>
      <c r="AR39326" s="111"/>
      <c r="AT39326" s="111"/>
      <c r="AV39326" s="111"/>
    </row>
    <row r="39327" spans="20:52" x14ac:dyDescent="0.25">
      <c r="T39327" s="110"/>
      <c r="AJ39327" s="111"/>
      <c r="AO39327" s="111"/>
      <c r="AP39327" s="111"/>
      <c r="AV39327" s="111"/>
    </row>
    <row r="39328" spans="20:52" x14ac:dyDescent="0.25">
      <c r="T39328" s="110"/>
    </row>
    <row r="39329" spans="20:52" x14ac:dyDescent="0.25">
      <c r="T39329" s="110"/>
      <c r="AJ39329" s="111"/>
      <c r="AO39329" s="111"/>
      <c r="AP39329" s="111"/>
      <c r="AV39329" s="111"/>
    </row>
    <row r="39330" spans="20:52" x14ac:dyDescent="0.25">
      <c r="T39330" s="110"/>
    </row>
    <row r="39331" spans="20:52" x14ac:dyDescent="0.25">
      <c r="T39331" s="110"/>
    </row>
    <row r="39332" spans="20:52" x14ac:dyDescent="0.25">
      <c r="T39332" s="110"/>
      <c r="AZ39332" s="111"/>
    </row>
    <row r="39333" spans="20:52" x14ac:dyDescent="0.25">
      <c r="T39333" s="110"/>
    </row>
    <row r="39334" spans="20:52" x14ac:dyDescent="0.25">
      <c r="T39334" s="110"/>
      <c r="AZ39334" s="111"/>
    </row>
    <row r="39335" spans="20:52" x14ac:dyDescent="0.25">
      <c r="T39335" s="110"/>
      <c r="AP39335" s="111"/>
      <c r="AV39335" s="111"/>
      <c r="AZ39335" s="111"/>
    </row>
    <row r="39336" spans="20:52" x14ac:dyDescent="0.25">
      <c r="T39336" s="110"/>
    </row>
    <row r="39337" spans="20:52" x14ac:dyDescent="0.25">
      <c r="T39337" s="110"/>
      <c r="AJ39337" s="111"/>
      <c r="AO39337" s="111"/>
      <c r="AP39337" s="111"/>
      <c r="AV39337" s="111"/>
    </row>
    <row r="39338" spans="20:52" x14ac:dyDescent="0.25">
      <c r="T39338" s="110"/>
      <c r="AO39338" s="111"/>
      <c r="AP39338" s="111"/>
      <c r="AV39338" s="111"/>
    </row>
    <row r="39339" spans="20:52" x14ac:dyDescent="0.25">
      <c r="T39339" s="110"/>
      <c r="AP39339" s="111"/>
    </row>
    <row r="39340" spans="20:52" x14ac:dyDescent="0.25">
      <c r="T39340" s="110"/>
    </row>
    <row r="39341" spans="20:52" x14ac:dyDescent="0.25">
      <c r="T39341" s="110"/>
      <c r="AJ39341" s="111"/>
      <c r="AO39341" s="111"/>
      <c r="AP39341" s="111"/>
      <c r="AV39341" s="111"/>
    </row>
    <row r="39342" spans="20:52" x14ac:dyDescent="0.25">
      <c r="T39342" s="110"/>
      <c r="AJ39342" s="111"/>
      <c r="AO39342" s="111"/>
      <c r="AV39342" s="111"/>
    </row>
    <row r="39343" spans="20:52" x14ac:dyDescent="0.25">
      <c r="T39343" s="110"/>
    </row>
    <row r="39344" spans="20:52" x14ac:dyDescent="0.25">
      <c r="T39344" s="110"/>
      <c r="AZ39344" s="111"/>
    </row>
    <row r="39345" spans="20:52" x14ac:dyDescent="0.25">
      <c r="T39345" s="110"/>
      <c r="AZ39345" s="111"/>
    </row>
    <row r="39346" spans="20:52" x14ac:dyDescent="0.25">
      <c r="T39346" s="110"/>
    </row>
    <row r="39347" spans="20:52" x14ac:dyDescent="0.25">
      <c r="T39347" s="110"/>
      <c r="AZ39347" s="111"/>
    </row>
    <row r="39348" spans="20:52" x14ac:dyDescent="0.25">
      <c r="T39348" s="110"/>
      <c r="AO39348" s="111"/>
      <c r="AP39348" s="111"/>
      <c r="AT39348" s="111"/>
      <c r="AV39348" s="111"/>
    </row>
    <row r="39349" spans="20:52" x14ac:dyDescent="0.25">
      <c r="T39349" s="110"/>
    </row>
    <row r="39350" spans="20:52" x14ac:dyDescent="0.25">
      <c r="T39350" s="110"/>
    </row>
    <row r="39351" spans="20:52" x14ac:dyDescent="0.25">
      <c r="T39351" s="110"/>
    </row>
    <row r="39352" spans="20:52" x14ac:dyDescent="0.25">
      <c r="T39352" s="110"/>
      <c r="AJ39352" s="111"/>
      <c r="AO39352" s="111"/>
      <c r="AP39352" s="111"/>
      <c r="AT39352" s="111"/>
      <c r="AV39352" s="111"/>
    </row>
    <row r="39353" spans="20:52" x14ac:dyDescent="0.25">
      <c r="T39353" s="110"/>
    </row>
    <row r="39354" spans="20:52" x14ac:dyDescent="0.25">
      <c r="T39354" s="110"/>
      <c r="AJ39354" s="111"/>
      <c r="AO39354" s="111"/>
      <c r="AV39354" s="111"/>
    </row>
    <row r="39355" spans="20:52" x14ac:dyDescent="0.25">
      <c r="T39355" s="110"/>
    </row>
    <row r="39356" spans="20:52" x14ac:dyDescent="0.25">
      <c r="T39356" s="110"/>
      <c r="AJ39356" s="111"/>
      <c r="AO39356" s="111"/>
      <c r="AP39356" s="111"/>
      <c r="AV39356" s="111"/>
    </row>
    <row r="39357" spans="20:52" x14ac:dyDescent="0.25">
      <c r="T39357" s="110"/>
      <c r="AO39357" s="111"/>
      <c r="AV39357" s="111"/>
    </row>
    <row r="39358" spans="20:52" x14ac:dyDescent="0.25">
      <c r="T39358" s="110"/>
      <c r="AJ39358" s="111"/>
      <c r="AO39358" s="111"/>
      <c r="AR39358" s="111"/>
      <c r="AV39358" s="111"/>
    </row>
    <row r="39359" spans="20:52" x14ac:dyDescent="0.25">
      <c r="T39359" s="110"/>
      <c r="AO39359" s="111"/>
      <c r="AV39359" s="111"/>
      <c r="AZ39359" s="111"/>
    </row>
    <row r="39360" spans="20:52" x14ac:dyDescent="0.25">
      <c r="T39360" s="110"/>
      <c r="AJ39360" s="111"/>
      <c r="AO39360" s="111"/>
      <c r="AV39360" s="111"/>
    </row>
    <row r="39361" spans="20:52" x14ac:dyDescent="0.25">
      <c r="T39361" s="110"/>
      <c r="AZ39361" s="111"/>
    </row>
    <row r="39362" spans="20:52" x14ac:dyDescent="0.25">
      <c r="T39362" s="110"/>
    </row>
    <row r="39363" spans="20:52" x14ac:dyDescent="0.25">
      <c r="T39363" s="110"/>
      <c r="AV39363" s="111"/>
    </row>
    <row r="39364" spans="20:52" x14ac:dyDescent="0.25">
      <c r="T39364" s="110"/>
      <c r="AZ39364" s="111"/>
    </row>
    <row r="39365" spans="20:52" x14ac:dyDescent="0.25">
      <c r="T39365" s="110"/>
    </row>
    <row r="39366" spans="20:52" x14ac:dyDescent="0.25">
      <c r="T39366" s="110"/>
      <c r="AJ39366" s="111"/>
      <c r="AO39366" s="111"/>
      <c r="AP39366" s="111"/>
      <c r="AV39366" s="111"/>
    </row>
    <row r="39367" spans="20:52" x14ac:dyDescent="0.25">
      <c r="T39367" s="110"/>
    </row>
    <row r="39368" spans="20:52" x14ac:dyDescent="0.25">
      <c r="T39368" s="110"/>
      <c r="AJ39368" s="111"/>
      <c r="AO39368" s="111"/>
      <c r="AP39368" s="111"/>
      <c r="AT39368" s="111"/>
      <c r="AV39368" s="111"/>
    </row>
    <row r="39369" spans="20:52" x14ac:dyDescent="0.25">
      <c r="T39369" s="110"/>
      <c r="AJ39369" s="111"/>
      <c r="AO39369" s="111"/>
      <c r="AV39369" s="111"/>
    </row>
    <row r="39370" spans="20:52" x14ac:dyDescent="0.25">
      <c r="T39370" s="110"/>
    </row>
    <row r="39371" spans="20:52" x14ac:dyDescent="0.25">
      <c r="T39371" s="110"/>
      <c r="AJ39371" s="111"/>
      <c r="AO39371" s="111"/>
      <c r="AV39371" s="111"/>
    </row>
    <row r="39372" spans="20:52" x14ac:dyDescent="0.25">
      <c r="T39372" s="110"/>
      <c r="AJ39372" s="111"/>
      <c r="AO39372" s="111"/>
      <c r="AP39372" s="111"/>
      <c r="AV39372" s="111"/>
    </row>
    <row r="39373" spans="20:52" x14ac:dyDescent="0.25">
      <c r="T39373" s="110"/>
      <c r="AV39373" s="111"/>
    </row>
    <row r="39374" spans="20:52" x14ac:dyDescent="0.25">
      <c r="T39374" s="110"/>
      <c r="AJ39374" s="111"/>
      <c r="AO39374" s="111"/>
      <c r="AV39374" s="111"/>
    </row>
    <row r="39375" spans="20:52" x14ac:dyDescent="0.25">
      <c r="T39375" s="110"/>
      <c r="AJ39375" s="111"/>
      <c r="AO39375" s="111"/>
      <c r="AP39375" s="111"/>
      <c r="AV39375" s="111"/>
    </row>
    <row r="39376" spans="20:52" x14ac:dyDescent="0.25">
      <c r="T39376" s="110"/>
    </row>
    <row r="39377" spans="20:52" x14ac:dyDescent="0.25">
      <c r="T39377" s="110"/>
    </row>
    <row r="39378" spans="20:52" x14ac:dyDescent="0.25">
      <c r="T39378" s="110"/>
    </row>
    <row r="39379" spans="20:52" x14ac:dyDescent="0.25">
      <c r="T39379" s="110"/>
      <c r="AJ39379" s="111"/>
      <c r="AO39379" s="111"/>
      <c r="AR39379" s="111"/>
      <c r="AV39379" s="111"/>
    </row>
    <row r="39380" spans="20:52" x14ac:dyDescent="0.25">
      <c r="T39380" s="110"/>
      <c r="AJ39380" s="111"/>
      <c r="AO39380" s="111"/>
      <c r="AP39380" s="111"/>
      <c r="AV39380" s="111"/>
    </row>
    <row r="39381" spans="20:52" x14ac:dyDescent="0.25">
      <c r="T39381" s="110"/>
      <c r="AJ39381" s="111"/>
      <c r="AO39381" s="111"/>
      <c r="AP39381" s="111"/>
      <c r="AV39381" s="111"/>
    </row>
    <row r="39382" spans="20:52" x14ac:dyDescent="0.25">
      <c r="T39382" s="110"/>
      <c r="AJ39382" s="111"/>
      <c r="AO39382" s="111"/>
      <c r="AV39382" s="111"/>
    </row>
    <row r="39383" spans="20:52" x14ac:dyDescent="0.25">
      <c r="T39383" s="110"/>
      <c r="AJ39383" s="111"/>
      <c r="AO39383" s="111"/>
      <c r="AT39383" s="111"/>
    </row>
    <row r="39384" spans="20:52" x14ac:dyDescent="0.25">
      <c r="T39384" s="110"/>
      <c r="AZ39384" s="111"/>
    </row>
    <row r="39385" spans="20:52" x14ac:dyDescent="0.25">
      <c r="T39385" s="110"/>
      <c r="AJ39385" s="111"/>
      <c r="AO39385" s="111"/>
      <c r="AP39385" s="111"/>
      <c r="AV39385" s="111"/>
    </row>
    <row r="39386" spans="20:52" x14ac:dyDescent="0.25">
      <c r="T39386" s="110"/>
      <c r="AJ39386" s="111"/>
      <c r="AO39386" s="111"/>
      <c r="AV39386" s="111"/>
    </row>
    <row r="39387" spans="20:52" x14ac:dyDescent="0.25">
      <c r="T39387" s="110"/>
      <c r="AJ39387" s="111"/>
      <c r="AO39387" s="111"/>
      <c r="AV39387" s="111"/>
    </row>
    <row r="39388" spans="20:52" x14ac:dyDescent="0.25">
      <c r="T39388" s="110"/>
      <c r="AJ39388" s="111"/>
      <c r="AO39388" s="111"/>
      <c r="AV39388" s="111"/>
    </row>
    <row r="39389" spans="20:52" x14ac:dyDescent="0.25">
      <c r="T39389" s="110"/>
      <c r="AJ39389" s="111"/>
      <c r="AO39389" s="111"/>
    </row>
    <row r="39390" spans="20:52" x14ac:dyDescent="0.25">
      <c r="T39390" s="110"/>
    </row>
    <row r="39391" spans="20:52" x14ac:dyDescent="0.25">
      <c r="T39391" s="110"/>
      <c r="AJ39391" s="111"/>
      <c r="AO39391" s="111"/>
      <c r="AV39391" s="111"/>
    </row>
    <row r="39392" spans="20:52" x14ac:dyDescent="0.25">
      <c r="T39392" s="110"/>
      <c r="AJ39392" s="111"/>
      <c r="AO39392" s="111"/>
      <c r="AV39392" s="111"/>
    </row>
    <row r="39393" spans="20:48" x14ac:dyDescent="0.25">
      <c r="T39393" s="110"/>
      <c r="AP39393" s="111"/>
      <c r="AV39393" s="111"/>
    </row>
    <row r="39394" spans="20:48" x14ac:dyDescent="0.25">
      <c r="T39394" s="110"/>
      <c r="AJ39394" s="111"/>
      <c r="AO39394" s="111"/>
      <c r="AR39394" s="111"/>
      <c r="AV39394" s="111"/>
    </row>
    <row r="39395" spans="20:48" x14ac:dyDescent="0.25">
      <c r="T39395" s="110"/>
      <c r="AP39395" s="111"/>
      <c r="AV39395" s="111"/>
    </row>
    <row r="39396" spans="20:48" x14ac:dyDescent="0.25">
      <c r="T39396" s="110"/>
    </row>
    <row r="39397" spans="20:48" x14ac:dyDescent="0.25">
      <c r="T39397" s="110"/>
      <c r="AJ39397" s="111"/>
      <c r="AO39397" s="111"/>
      <c r="AV39397" s="111"/>
    </row>
    <row r="39398" spans="20:48" x14ac:dyDescent="0.25">
      <c r="T39398" s="110"/>
      <c r="AJ39398" s="111"/>
      <c r="AO39398" s="111"/>
      <c r="AV39398" s="111"/>
    </row>
    <row r="39399" spans="20:48" x14ac:dyDescent="0.25">
      <c r="T39399" s="110"/>
      <c r="AJ39399" s="111"/>
      <c r="AO39399" s="111"/>
      <c r="AP39399" s="111"/>
      <c r="AV39399" s="111"/>
    </row>
    <row r="39400" spans="20:48" x14ac:dyDescent="0.25">
      <c r="T39400" s="110"/>
    </row>
    <row r="39401" spans="20:48" x14ac:dyDescent="0.25">
      <c r="T39401" s="110"/>
    </row>
    <row r="39402" spans="20:48" x14ac:dyDescent="0.25">
      <c r="T39402" s="110"/>
    </row>
    <row r="39403" spans="20:48" x14ac:dyDescent="0.25">
      <c r="T39403" s="110"/>
      <c r="AJ39403" s="111"/>
      <c r="AO39403" s="111"/>
      <c r="AT39403" s="111"/>
      <c r="AV39403" s="111"/>
    </row>
    <row r="39404" spans="20:48" x14ac:dyDescent="0.25">
      <c r="T39404" s="110"/>
      <c r="AO39404" s="111"/>
      <c r="AV39404" s="111"/>
    </row>
    <row r="39405" spans="20:48" x14ac:dyDescent="0.25">
      <c r="T39405" s="110"/>
      <c r="AJ39405" s="111"/>
      <c r="AO39405" s="111"/>
      <c r="AV39405" s="111"/>
    </row>
    <row r="39406" spans="20:48" x14ac:dyDescent="0.25">
      <c r="T39406" s="110"/>
      <c r="AT39406" s="111"/>
    </row>
    <row r="39407" spans="20:48" x14ac:dyDescent="0.25">
      <c r="T39407" s="110"/>
      <c r="AJ39407" s="111"/>
      <c r="AO39407" s="111"/>
      <c r="AP39407" s="111"/>
      <c r="AR39407" s="111"/>
      <c r="AV39407" s="111"/>
    </row>
    <row r="39408" spans="20:48" x14ac:dyDescent="0.25">
      <c r="T39408" s="110"/>
    </row>
    <row r="39409" spans="20:48" x14ac:dyDescent="0.25">
      <c r="T39409" s="110"/>
      <c r="AV39409" s="111"/>
    </row>
    <row r="39410" spans="20:48" x14ac:dyDescent="0.25">
      <c r="T39410" s="110"/>
      <c r="AV39410" s="111"/>
    </row>
    <row r="39411" spans="20:48" x14ac:dyDescent="0.25">
      <c r="T39411" s="110"/>
      <c r="AJ39411" s="111"/>
      <c r="AO39411" s="111"/>
      <c r="AR39411" s="111"/>
    </row>
    <row r="39412" spans="20:48" x14ac:dyDescent="0.25">
      <c r="T39412" s="110"/>
      <c r="AV39412" s="111"/>
    </row>
    <row r="39413" spans="20:48" x14ac:dyDescent="0.25">
      <c r="T39413" s="110"/>
      <c r="AJ39413" s="111"/>
      <c r="AO39413" s="111"/>
      <c r="AP39413" s="111"/>
      <c r="AV39413" s="111"/>
    </row>
    <row r="39414" spans="20:48" x14ac:dyDescent="0.25">
      <c r="T39414" s="110"/>
    </row>
    <row r="39415" spans="20:48" x14ac:dyDescent="0.25">
      <c r="T39415" s="110"/>
    </row>
    <row r="39416" spans="20:48" x14ac:dyDescent="0.25">
      <c r="T39416" s="110"/>
      <c r="AJ39416" s="111"/>
      <c r="AO39416" s="111"/>
      <c r="AR39416" s="111"/>
      <c r="AV39416" s="111"/>
    </row>
    <row r="39417" spans="20:48" x14ac:dyDescent="0.25">
      <c r="T39417" s="110"/>
      <c r="AJ39417" s="111"/>
      <c r="AO39417" s="111"/>
      <c r="AP39417" s="111"/>
    </row>
    <row r="39418" spans="20:48" x14ac:dyDescent="0.25">
      <c r="T39418" s="110"/>
      <c r="AJ39418" s="111"/>
      <c r="AV39418" s="111"/>
    </row>
    <row r="39419" spans="20:48" x14ac:dyDescent="0.25">
      <c r="T39419" s="110"/>
    </row>
    <row r="39420" spans="20:48" x14ac:dyDescent="0.25">
      <c r="T39420" s="110"/>
      <c r="AV39420" s="111"/>
    </row>
    <row r="39421" spans="20:48" x14ac:dyDescent="0.25">
      <c r="T39421" s="110"/>
    </row>
    <row r="39422" spans="20:48" x14ac:dyDescent="0.25">
      <c r="T39422" s="110"/>
    </row>
    <row r="39423" spans="20:48" x14ac:dyDescent="0.25">
      <c r="T39423" s="110"/>
    </row>
    <row r="39424" spans="20:48" x14ac:dyDescent="0.25">
      <c r="T39424" s="110"/>
    </row>
    <row r="39425" spans="20:52" x14ac:dyDescent="0.25">
      <c r="T39425" s="110"/>
      <c r="AJ39425" s="111"/>
      <c r="AV39425" s="111"/>
      <c r="AZ39425" s="111"/>
    </row>
    <row r="39426" spans="20:52" x14ac:dyDescent="0.25">
      <c r="T39426" s="110"/>
    </row>
    <row r="39427" spans="20:52" x14ac:dyDescent="0.25">
      <c r="T39427" s="110"/>
      <c r="AJ39427" s="111"/>
      <c r="AO39427" s="111"/>
      <c r="AV39427" s="111"/>
    </row>
    <row r="39428" spans="20:52" x14ac:dyDescent="0.25">
      <c r="T39428" s="110"/>
      <c r="AJ39428" s="111"/>
      <c r="AO39428" s="111"/>
      <c r="AV39428" s="111"/>
    </row>
    <row r="39429" spans="20:52" x14ac:dyDescent="0.25">
      <c r="T39429" s="110"/>
    </row>
    <row r="39430" spans="20:52" x14ac:dyDescent="0.25">
      <c r="T39430" s="110"/>
      <c r="AJ39430" s="111"/>
      <c r="AO39430" s="111"/>
    </row>
    <row r="39431" spans="20:52" x14ac:dyDescent="0.25">
      <c r="T39431" s="110"/>
    </row>
    <row r="39432" spans="20:52" x14ac:dyDescent="0.25">
      <c r="T39432" s="110"/>
      <c r="AJ39432" s="111"/>
      <c r="AO39432" s="111"/>
      <c r="AV39432" s="111"/>
    </row>
    <row r="39433" spans="20:52" x14ac:dyDescent="0.25">
      <c r="T39433" s="110"/>
    </row>
    <row r="39434" spans="20:52" x14ac:dyDescent="0.25">
      <c r="T39434" s="110"/>
    </row>
    <row r="39435" spans="20:52" x14ac:dyDescent="0.25">
      <c r="T39435" s="110"/>
      <c r="AZ39435" s="111"/>
    </row>
    <row r="39436" spans="20:52" x14ac:dyDescent="0.25">
      <c r="T39436" s="110"/>
    </row>
    <row r="39437" spans="20:52" x14ac:dyDescent="0.25">
      <c r="T39437" s="110"/>
      <c r="AZ39437" s="111"/>
    </row>
    <row r="39438" spans="20:52" x14ac:dyDescent="0.25">
      <c r="T39438" s="110"/>
    </row>
    <row r="39439" spans="20:52" x14ac:dyDescent="0.25">
      <c r="T39439" s="110"/>
      <c r="AJ39439" s="111"/>
      <c r="AO39439" s="111"/>
      <c r="AT39439" s="111"/>
    </row>
    <row r="39440" spans="20:52" x14ac:dyDescent="0.25">
      <c r="T39440" s="110"/>
      <c r="AP39440" s="111"/>
    </row>
    <row r="39441" spans="20:48" x14ac:dyDescent="0.25">
      <c r="T39441" s="110"/>
      <c r="AO39441" s="111"/>
      <c r="AT39441" s="111"/>
      <c r="AV39441" s="111"/>
    </row>
    <row r="39442" spans="20:48" x14ac:dyDescent="0.25">
      <c r="T39442" s="110"/>
      <c r="AJ39442" s="111"/>
      <c r="AO39442" s="111"/>
      <c r="AV39442" s="111"/>
    </row>
    <row r="39443" spans="20:48" x14ac:dyDescent="0.25">
      <c r="T39443" s="110"/>
      <c r="AV39443" s="111"/>
    </row>
    <row r="39444" spans="20:48" x14ac:dyDescent="0.25">
      <c r="T39444" s="110"/>
      <c r="AO39444" s="111"/>
      <c r="AP39444" s="111"/>
      <c r="AT39444" s="111"/>
      <c r="AV39444" s="111"/>
    </row>
    <row r="39445" spans="20:48" x14ac:dyDescent="0.25">
      <c r="T39445" s="110"/>
    </row>
    <row r="39446" spans="20:48" x14ac:dyDescent="0.25">
      <c r="T39446" s="110"/>
      <c r="AJ39446" s="111"/>
      <c r="AO39446" s="111"/>
      <c r="AP39446" s="111"/>
      <c r="AT39446" s="111"/>
      <c r="AV39446" s="111"/>
    </row>
    <row r="39447" spans="20:48" x14ac:dyDescent="0.25">
      <c r="T39447" s="110"/>
    </row>
    <row r="39448" spans="20:48" x14ac:dyDescent="0.25">
      <c r="T39448" s="110"/>
    </row>
    <row r="39449" spans="20:48" x14ac:dyDescent="0.25">
      <c r="T39449" s="110"/>
      <c r="AJ39449" s="111"/>
      <c r="AO39449" s="111"/>
      <c r="AV39449" s="111"/>
    </row>
    <row r="39450" spans="20:48" x14ac:dyDescent="0.25">
      <c r="T39450" s="110"/>
      <c r="AV39450" s="111"/>
    </row>
    <row r="39451" spans="20:48" x14ac:dyDescent="0.25">
      <c r="T39451" s="110"/>
      <c r="AJ39451" s="111"/>
      <c r="AO39451" s="111"/>
      <c r="AV39451" s="111"/>
    </row>
    <row r="39452" spans="20:48" x14ac:dyDescent="0.25">
      <c r="T39452" s="110"/>
      <c r="AR39452" s="111"/>
      <c r="AV39452" s="111"/>
    </row>
    <row r="39453" spans="20:48" x14ac:dyDescent="0.25">
      <c r="T39453" s="110"/>
    </row>
    <row r="39454" spans="20:48" x14ac:dyDescent="0.25">
      <c r="T39454" s="110"/>
      <c r="AJ39454" s="111"/>
      <c r="AO39454" s="111"/>
      <c r="AR39454" s="111"/>
      <c r="AV39454" s="111"/>
    </row>
    <row r="39455" spans="20:48" x14ac:dyDescent="0.25">
      <c r="T39455" s="110"/>
    </row>
    <row r="39456" spans="20:48" x14ac:dyDescent="0.25">
      <c r="T39456" s="110"/>
      <c r="AJ39456" s="111"/>
      <c r="AO39456" s="111"/>
      <c r="AP39456" s="111"/>
      <c r="AT39456" s="111"/>
      <c r="AV39456" s="111"/>
    </row>
    <row r="39457" spans="20:48" x14ac:dyDescent="0.25">
      <c r="T39457" s="110"/>
      <c r="AO39457" s="111"/>
      <c r="AP39457" s="111"/>
      <c r="AV39457" s="111"/>
    </row>
    <row r="39458" spans="20:48" x14ac:dyDescent="0.25">
      <c r="T39458" s="110"/>
    </row>
    <row r="39459" spans="20:48" x14ac:dyDescent="0.25">
      <c r="T39459" s="110"/>
    </row>
    <row r="39460" spans="20:48" x14ac:dyDescent="0.25">
      <c r="T39460" s="110"/>
    </row>
    <row r="39461" spans="20:48" x14ac:dyDescent="0.25">
      <c r="T39461" s="110"/>
    </row>
    <row r="39462" spans="20:48" x14ac:dyDescent="0.25">
      <c r="T39462" s="110"/>
      <c r="AJ39462" s="111"/>
      <c r="AO39462" s="111"/>
      <c r="AV39462" s="111"/>
    </row>
    <row r="39463" spans="20:48" x14ac:dyDescent="0.25">
      <c r="T39463" s="110"/>
    </row>
    <row r="39464" spans="20:48" x14ac:dyDescent="0.25">
      <c r="T39464" s="110"/>
    </row>
    <row r="39465" spans="20:48" x14ac:dyDescent="0.25">
      <c r="T39465" s="110"/>
      <c r="AP39465" s="111"/>
    </row>
    <row r="39466" spans="20:48" x14ac:dyDescent="0.25">
      <c r="T39466" s="110"/>
    </row>
    <row r="39467" spans="20:48" x14ac:dyDescent="0.25">
      <c r="T39467" s="110"/>
    </row>
    <row r="39468" spans="20:48" x14ac:dyDescent="0.25">
      <c r="T39468" s="110"/>
    </row>
    <row r="39469" spans="20:48" x14ac:dyDescent="0.25">
      <c r="T39469" s="110"/>
    </row>
    <row r="39470" spans="20:48" x14ac:dyDescent="0.25">
      <c r="T39470" s="110"/>
    </row>
    <row r="39471" spans="20:48" x14ac:dyDescent="0.25">
      <c r="T39471" s="110"/>
      <c r="AJ39471" s="111"/>
      <c r="AO39471" s="111"/>
      <c r="AV39471" s="111"/>
    </row>
    <row r="39472" spans="20:48" x14ac:dyDescent="0.25">
      <c r="T39472" s="110"/>
      <c r="AJ39472" s="111"/>
      <c r="AO39472" s="111"/>
      <c r="AV39472" s="111"/>
    </row>
    <row r="39473" spans="20:52" x14ac:dyDescent="0.25">
      <c r="T39473" s="110"/>
      <c r="AZ39473" s="111"/>
    </row>
    <row r="39474" spans="20:52" x14ac:dyDescent="0.25">
      <c r="T39474" s="110"/>
    </row>
    <row r="39475" spans="20:52" x14ac:dyDescent="0.25">
      <c r="T39475" s="110"/>
      <c r="AP39475" s="111"/>
      <c r="AZ39475" s="111"/>
    </row>
    <row r="39476" spans="20:52" x14ac:dyDescent="0.25">
      <c r="T39476" s="110"/>
      <c r="AV39476" s="111"/>
    </row>
    <row r="39477" spans="20:52" x14ac:dyDescent="0.25">
      <c r="T39477" s="110"/>
    </row>
    <row r="39478" spans="20:52" x14ac:dyDescent="0.25">
      <c r="T39478" s="110"/>
      <c r="AJ39478" s="111"/>
      <c r="AO39478" s="111"/>
      <c r="AV39478" s="111"/>
    </row>
    <row r="39479" spans="20:52" x14ac:dyDescent="0.25">
      <c r="T39479" s="110"/>
      <c r="AJ39479" s="111"/>
      <c r="AO39479" s="111"/>
      <c r="AV39479" s="111"/>
    </row>
    <row r="39480" spans="20:52" x14ac:dyDescent="0.25">
      <c r="T39480" s="110"/>
      <c r="AP39480" s="111"/>
    </row>
    <row r="39481" spans="20:52" x14ac:dyDescent="0.25">
      <c r="T39481" s="110"/>
      <c r="AJ39481" s="111"/>
      <c r="AO39481" s="111"/>
      <c r="AP39481" s="111"/>
      <c r="AV39481" s="111"/>
      <c r="AZ39481" s="111"/>
    </row>
    <row r="39482" spans="20:52" x14ac:dyDescent="0.25">
      <c r="T39482" s="110"/>
      <c r="AZ39482" s="111"/>
    </row>
    <row r="39483" spans="20:52" x14ac:dyDescent="0.25">
      <c r="T39483" s="110"/>
    </row>
    <row r="39484" spans="20:52" x14ac:dyDescent="0.25">
      <c r="T39484" s="110"/>
    </row>
    <row r="39485" spans="20:52" x14ac:dyDescent="0.25">
      <c r="T39485" s="110"/>
    </row>
    <row r="39486" spans="20:52" x14ac:dyDescent="0.25">
      <c r="T39486" s="110"/>
    </row>
    <row r="39487" spans="20:52" x14ac:dyDescent="0.25">
      <c r="T39487" s="110"/>
    </row>
    <row r="39488" spans="20:52" x14ac:dyDescent="0.25">
      <c r="T39488" s="110"/>
      <c r="AV39488" s="111"/>
    </row>
    <row r="39489" spans="20:52" x14ac:dyDescent="0.25">
      <c r="T39489" s="110"/>
      <c r="AV39489" s="111"/>
    </row>
    <row r="39490" spans="20:52" x14ac:dyDescent="0.25">
      <c r="T39490" s="110"/>
    </row>
    <row r="39491" spans="20:52" x14ac:dyDescent="0.25">
      <c r="T39491" s="110"/>
      <c r="AO39491" s="111"/>
      <c r="AV39491" s="111"/>
    </row>
    <row r="39492" spans="20:52" x14ac:dyDescent="0.25">
      <c r="T39492" s="110"/>
    </row>
    <row r="39493" spans="20:52" x14ac:dyDescent="0.25">
      <c r="T39493" s="110"/>
      <c r="AZ39493" s="111"/>
    </row>
    <row r="39494" spans="20:52" x14ac:dyDescent="0.25">
      <c r="T39494" s="110"/>
      <c r="AJ39494" s="111"/>
      <c r="AO39494" s="111"/>
    </row>
    <row r="39495" spans="20:52" x14ac:dyDescent="0.25">
      <c r="T39495" s="110"/>
    </row>
    <row r="39496" spans="20:52" x14ac:dyDescent="0.25">
      <c r="T39496" s="110"/>
      <c r="AJ39496" s="111"/>
      <c r="AO39496" s="111"/>
      <c r="AV39496" s="111"/>
    </row>
    <row r="39497" spans="20:52" x14ac:dyDescent="0.25">
      <c r="T39497" s="110"/>
      <c r="AJ39497" s="111"/>
      <c r="AO39497" s="111"/>
    </row>
    <row r="39498" spans="20:52" x14ac:dyDescent="0.25">
      <c r="T39498" s="110"/>
    </row>
    <row r="39499" spans="20:52" x14ac:dyDescent="0.25">
      <c r="T39499" s="110"/>
      <c r="AJ39499" s="111"/>
      <c r="AO39499" s="111"/>
      <c r="AT39499" s="111"/>
    </row>
    <row r="39500" spans="20:52" x14ac:dyDescent="0.25">
      <c r="T39500" s="110"/>
      <c r="AJ39500" s="111"/>
      <c r="AO39500" s="111"/>
      <c r="AV39500" s="111"/>
    </row>
    <row r="39501" spans="20:52" x14ac:dyDescent="0.25">
      <c r="T39501" s="110"/>
      <c r="AJ39501" s="111"/>
      <c r="AO39501" s="111"/>
      <c r="AP39501" s="111"/>
      <c r="AV39501" s="111"/>
    </row>
    <row r="39502" spans="20:52" x14ac:dyDescent="0.25">
      <c r="T39502" s="110"/>
    </row>
    <row r="39503" spans="20:52" x14ac:dyDescent="0.25">
      <c r="T39503" s="110"/>
      <c r="AP39503" s="111"/>
      <c r="AV39503" s="111"/>
    </row>
    <row r="39504" spans="20:52" x14ac:dyDescent="0.25">
      <c r="T39504" s="110"/>
    </row>
    <row r="39505" spans="20:52" x14ac:dyDescent="0.25">
      <c r="T39505" s="110"/>
      <c r="AJ39505" s="111"/>
      <c r="AP39505" s="111"/>
      <c r="AV39505" s="111"/>
    </row>
    <row r="39506" spans="20:52" x14ac:dyDescent="0.25">
      <c r="T39506" s="110"/>
      <c r="AJ39506" s="111"/>
      <c r="AO39506" s="111"/>
      <c r="AV39506" s="111"/>
    </row>
    <row r="39507" spans="20:52" x14ac:dyDescent="0.25">
      <c r="T39507" s="110"/>
      <c r="AJ39507" s="111"/>
      <c r="AO39507" s="111"/>
      <c r="AP39507" s="111"/>
      <c r="AV39507" s="111"/>
    </row>
    <row r="39508" spans="20:52" x14ac:dyDescent="0.25">
      <c r="T39508" s="110"/>
      <c r="AJ39508" s="111"/>
      <c r="AO39508" s="111"/>
      <c r="AP39508" s="111"/>
      <c r="AV39508" s="111"/>
    </row>
    <row r="39509" spans="20:52" x14ac:dyDescent="0.25">
      <c r="T39509" s="110"/>
      <c r="AJ39509" s="111"/>
    </row>
    <row r="39510" spans="20:52" x14ac:dyDescent="0.25">
      <c r="T39510" s="110"/>
      <c r="AV39510" s="111"/>
    </row>
    <row r="39511" spans="20:52" x14ac:dyDescent="0.25">
      <c r="T39511" s="110"/>
    </row>
    <row r="39512" spans="20:52" x14ac:dyDescent="0.25">
      <c r="T39512" s="110"/>
      <c r="AJ39512" s="111"/>
      <c r="AV39512" s="111"/>
    </row>
    <row r="39513" spans="20:52" x14ac:dyDescent="0.25">
      <c r="T39513" s="110"/>
      <c r="AV39513" s="111"/>
    </row>
    <row r="39514" spans="20:52" x14ac:dyDescent="0.25">
      <c r="T39514" s="110"/>
    </row>
    <row r="39515" spans="20:52" x14ac:dyDescent="0.25">
      <c r="T39515" s="110"/>
      <c r="AP39515" s="111"/>
      <c r="AT39515" s="111"/>
      <c r="AV39515" s="111"/>
    </row>
    <row r="39516" spans="20:52" x14ac:dyDescent="0.25">
      <c r="T39516" s="110"/>
      <c r="AJ39516" s="111"/>
      <c r="AO39516" s="111"/>
      <c r="AP39516" s="111"/>
      <c r="AV39516" s="111"/>
      <c r="AZ39516" s="111"/>
    </row>
    <row r="39517" spans="20:52" x14ac:dyDescent="0.25">
      <c r="T39517" s="110"/>
      <c r="AJ39517" s="111"/>
      <c r="AO39517" s="111"/>
      <c r="AT39517" s="111"/>
    </row>
    <row r="39518" spans="20:52" x14ac:dyDescent="0.25">
      <c r="T39518" s="110"/>
      <c r="AJ39518" s="111"/>
      <c r="AO39518" s="111"/>
      <c r="AP39518" s="111"/>
      <c r="AT39518" s="111"/>
      <c r="AV39518" s="111"/>
    </row>
    <row r="39519" spans="20:52" x14ac:dyDescent="0.25">
      <c r="T39519" s="110"/>
      <c r="AJ39519" s="111"/>
      <c r="AO39519" s="111"/>
      <c r="AP39519" s="111"/>
      <c r="AT39519" s="111"/>
      <c r="AV39519" s="111"/>
    </row>
    <row r="39520" spans="20:52" x14ac:dyDescent="0.25">
      <c r="T39520" s="110"/>
    </row>
    <row r="39521" spans="20:52" x14ac:dyDescent="0.25">
      <c r="T39521" s="110"/>
    </row>
    <row r="39522" spans="20:52" x14ac:dyDescent="0.25">
      <c r="T39522" s="110"/>
    </row>
    <row r="39523" spans="20:52" x14ac:dyDescent="0.25">
      <c r="T39523" s="110"/>
      <c r="AJ39523" s="111"/>
      <c r="AO39523" s="111"/>
    </row>
    <row r="39524" spans="20:52" x14ac:dyDescent="0.25">
      <c r="T39524" s="110"/>
      <c r="AJ39524" s="111"/>
      <c r="AO39524" s="111"/>
      <c r="AV39524" s="111"/>
      <c r="AZ39524" s="111"/>
    </row>
    <row r="39525" spans="20:52" x14ac:dyDescent="0.25">
      <c r="T39525" s="110"/>
    </row>
    <row r="39526" spans="20:52" x14ac:dyDescent="0.25">
      <c r="T39526" s="110"/>
    </row>
    <row r="39527" spans="20:52" x14ac:dyDescent="0.25">
      <c r="T39527" s="110"/>
      <c r="AJ39527" s="111"/>
      <c r="AO39527" s="111"/>
      <c r="AP39527" s="111"/>
      <c r="AT39527" s="111"/>
      <c r="AV39527" s="111"/>
    </row>
    <row r="39528" spans="20:52" x14ac:dyDescent="0.25">
      <c r="T39528" s="110"/>
      <c r="AJ39528" s="111"/>
      <c r="AO39528" s="111"/>
      <c r="AV39528" s="111"/>
    </row>
    <row r="39529" spans="20:52" x14ac:dyDescent="0.25">
      <c r="T39529" s="110"/>
      <c r="AJ39529" s="111"/>
      <c r="AO39529" s="111"/>
      <c r="AV39529" s="111"/>
    </row>
    <row r="39530" spans="20:52" x14ac:dyDescent="0.25">
      <c r="T39530" s="110"/>
      <c r="AO39530" s="111"/>
      <c r="AT39530" s="111"/>
    </row>
    <row r="39531" spans="20:52" x14ac:dyDescent="0.25">
      <c r="T39531" s="110"/>
    </row>
    <row r="39532" spans="20:52" x14ac:dyDescent="0.25">
      <c r="T39532" s="110"/>
      <c r="AO39532" s="111"/>
      <c r="AP39532" s="111"/>
      <c r="AV39532" s="111"/>
    </row>
    <row r="39533" spans="20:52" x14ac:dyDescent="0.25">
      <c r="T39533" s="110"/>
      <c r="AJ39533" s="111"/>
      <c r="AO39533" s="111"/>
      <c r="AP39533" s="111"/>
      <c r="AT39533" s="111"/>
    </row>
    <row r="39534" spans="20:52" x14ac:dyDescent="0.25">
      <c r="T39534" s="110"/>
      <c r="AJ39534" s="111"/>
      <c r="AO39534" s="111"/>
      <c r="AP39534" s="111"/>
      <c r="AT39534" s="111"/>
      <c r="AV39534" s="111"/>
    </row>
    <row r="39535" spans="20:52" x14ac:dyDescent="0.25">
      <c r="T39535" s="110"/>
      <c r="AJ39535" s="111"/>
      <c r="AO39535" s="111"/>
      <c r="AV39535" s="111"/>
    </row>
    <row r="39536" spans="20:52" x14ac:dyDescent="0.25">
      <c r="T39536" s="110"/>
    </row>
    <row r="39537" spans="20:52" x14ac:dyDescent="0.25">
      <c r="T39537" s="110"/>
    </row>
    <row r="39538" spans="20:52" x14ac:dyDescent="0.25">
      <c r="T39538" s="110"/>
    </row>
    <row r="39539" spans="20:52" x14ac:dyDescent="0.25">
      <c r="T39539" s="110"/>
      <c r="AJ39539" s="111"/>
      <c r="AO39539" s="111"/>
      <c r="AP39539" s="111"/>
      <c r="AT39539" s="111"/>
      <c r="AV39539" s="111"/>
    </row>
    <row r="39540" spans="20:52" x14ac:dyDescent="0.25">
      <c r="T39540" s="110"/>
    </row>
    <row r="39541" spans="20:52" x14ac:dyDescent="0.25">
      <c r="T39541" s="110"/>
      <c r="AJ39541" s="111"/>
      <c r="AP39541" s="111"/>
      <c r="AV39541" s="111"/>
    </row>
    <row r="39542" spans="20:52" x14ac:dyDescent="0.25">
      <c r="T39542" s="110"/>
      <c r="AJ39542" s="111"/>
      <c r="AO39542" s="111"/>
      <c r="AV39542" s="111"/>
    </row>
    <row r="39543" spans="20:52" x14ac:dyDescent="0.25">
      <c r="T39543" s="110"/>
      <c r="AJ39543" s="111"/>
      <c r="AO39543" s="111"/>
    </row>
    <row r="39544" spans="20:52" x14ac:dyDescent="0.25">
      <c r="T39544" s="110"/>
      <c r="AO39544" s="111"/>
      <c r="AV39544" s="111"/>
      <c r="AZ39544" s="111"/>
    </row>
    <row r="39545" spans="20:52" x14ac:dyDescent="0.25">
      <c r="T39545" s="110"/>
      <c r="AZ39545" s="111"/>
    </row>
    <row r="39546" spans="20:52" x14ac:dyDescent="0.25">
      <c r="T39546" s="110"/>
    </row>
    <row r="39547" spans="20:52" x14ac:dyDescent="0.25">
      <c r="T39547" s="110"/>
    </row>
    <row r="39548" spans="20:52" x14ac:dyDescent="0.25">
      <c r="T39548" s="110"/>
      <c r="AJ39548" s="111"/>
    </row>
    <row r="39549" spans="20:52" x14ac:dyDescent="0.25">
      <c r="T39549" s="110"/>
    </row>
    <row r="39550" spans="20:52" x14ac:dyDescent="0.25">
      <c r="T39550" s="110"/>
    </row>
    <row r="39551" spans="20:52" x14ac:dyDescent="0.25">
      <c r="T39551" s="110"/>
    </row>
    <row r="39552" spans="20:52" x14ac:dyDescent="0.25">
      <c r="T39552" s="110"/>
    </row>
    <row r="39553" spans="20:52" x14ac:dyDescent="0.25">
      <c r="T39553" s="110"/>
      <c r="AJ39553" s="111"/>
      <c r="AO39553" s="111"/>
      <c r="AV39553" s="111"/>
      <c r="AZ39553" s="111"/>
    </row>
    <row r="39554" spans="20:52" x14ac:dyDescent="0.25">
      <c r="T39554" s="110"/>
    </row>
    <row r="39555" spans="20:52" x14ac:dyDescent="0.25">
      <c r="T39555" s="110"/>
      <c r="AJ39555" s="111"/>
      <c r="AV39555" s="111"/>
    </row>
    <row r="39556" spans="20:52" x14ac:dyDescent="0.25">
      <c r="T39556" s="110"/>
    </row>
    <row r="39557" spans="20:52" x14ac:dyDescent="0.25">
      <c r="T39557" s="110"/>
      <c r="AJ39557" s="111"/>
      <c r="AO39557" s="111"/>
      <c r="AV39557" s="111"/>
    </row>
    <row r="39558" spans="20:52" x14ac:dyDescent="0.25">
      <c r="T39558" s="110"/>
    </row>
    <row r="39559" spans="20:52" x14ac:dyDescent="0.25">
      <c r="T39559" s="110"/>
    </row>
    <row r="39560" spans="20:52" x14ac:dyDescent="0.25">
      <c r="T39560" s="110"/>
      <c r="AV39560" s="111"/>
    </row>
    <row r="39561" spans="20:52" x14ac:dyDescent="0.25">
      <c r="T39561" s="110"/>
    </row>
    <row r="39562" spans="20:52" x14ac:dyDescent="0.25">
      <c r="T39562" s="110"/>
      <c r="AJ39562" s="111"/>
      <c r="AO39562" s="111"/>
      <c r="AV39562" s="111"/>
    </row>
    <row r="39563" spans="20:52" x14ac:dyDescent="0.25">
      <c r="T39563" s="110"/>
      <c r="AJ39563" s="111"/>
      <c r="AZ39563" s="111"/>
    </row>
    <row r="39564" spans="20:52" x14ac:dyDescent="0.25">
      <c r="T39564" s="110"/>
      <c r="AJ39564" s="111"/>
      <c r="AT39564" s="111"/>
      <c r="AV39564" s="111"/>
    </row>
    <row r="39565" spans="20:52" x14ac:dyDescent="0.25">
      <c r="T39565" s="110"/>
      <c r="AJ39565" s="111"/>
      <c r="AO39565" s="111"/>
      <c r="AR39565" s="111"/>
      <c r="AT39565" s="111"/>
      <c r="AV39565" s="111"/>
    </row>
    <row r="39566" spans="20:52" x14ac:dyDescent="0.25">
      <c r="T39566" s="110"/>
      <c r="AJ39566" s="111"/>
      <c r="AO39566" s="111"/>
      <c r="AP39566" s="111"/>
      <c r="AR39566" s="111"/>
      <c r="AT39566" s="111"/>
      <c r="AV39566" s="111"/>
      <c r="AZ39566" s="111"/>
    </row>
    <row r="39567" spans="20:52" x14ac:dyDescent="0.25">
      <c r="T39567" s="110"/>
      <c r="AJ39567" s="111"/>
      <c r="AO39567" s="111"/>
      <c r="AR39567" s="111"/>
      <c r="AV39567" s="111"/>
    </row>
    <row r="39568" spans="20:52" x14ac:dyDescent="0.25">
      <c r="T39568" s="110"/>
      <c r="AJ39568" s="111"/>
      <c r="AO39568" s="111"/>
      <c r="AT39568" s="111"/>
      <c r="AV39568" s="111"/>
    </row>
    <row r="39569" spans="20:52" x14ac:dyDescent="0.25">
      <c r="T39569" s="110"/>
    </row>
    <row r="39570" spans="20:52" x14ac:dyDescent="0.25">
      <c r="T39570" s="110"/>
      <c r="AJ39570" s="111"/>
      <c r="AO39570" s="111"/>
      <c r="AP39570" s="111"/>
      <c r="AV39570" s="111"/>
    </row>
    <row r="39571" spans="20:52" x14ac:dyDescent="0.25">
      <c r="T39571" s="110"/>
      <c r="AJ39571" s="111"/>
      <c r="AO39571" s="111"/>
      <c r="AP39571" s="111"/>
      <c r="AV39571" s="111"/>
    </row>
    <row r="39572" spans="20:52" x14ac:dyDescent="0.25">
      <c r="T39572" s="110"/>
    </row>
    <row r="39573" spans="20:52" x14ac:dyDescent="0.25">
      <c r="T39573" s="110"/>
      <c r="AV39573" s="111"/>
    </row>
    <row r="39574" spans="20:52" x14ac:dyDescent="0.25">
      <c r="T39574" s="110"/>
    </row>
    <row r="39575" spans="20:52" x14ac:dyDescent="0.25">
      <c r="T39575" s="110"/>
    </row>
    <row r="39576" spans="20:52" x14ac:dyDescent="0.25">
      <c r="T39576" s="110"/>
    </row>
    <row r="39577" spans="20:52" x14ac:dyDescent="0.25">
      <c r="T39577" s="110"/>
      <c r="AZ39577" s="111"/>
    </row>
    <row r="39578" spans="20:52" x14ac:dyDescent="0.25">
      <c r="T39578" s="110"/>
      <c r="AV39578" s="111"/>
    </row>
    <row r="39579" spans="20:52" x14ac:dyDescent="0.25">
      <c r="T39579" s="110"/>
    </row>
    <row r="39580" spans="20:52" x14ac:dyDescent="0.25">
      <c r="T39580" s="110"/>
    </row>
    <row r="39581" spans="20:52" x14ac:dyDescent="0.25">
      <c r="T39581" s="110"/>
      <c r="AJ39581" s="111"/>
      <c r="AO39581" s="111"/>
      <c r="AT39581" s="111"/>
    </row>
    <row r="39582" spans="20:52" x14ac:dyDescent="0.25">
      <c r="T39582" s="110"/>
      <c r="AJ39582" s="111"/>
      <c r="AO39582" s="111"/>
      <c r="AV39582" s="111"/>
    </row>
    <row r="39583" spans="20:52" x14ac:dyDescent="0.25">
      <c r="T39583" s="110"/>
      <c r="AV39583" s="111"/>
    </row>
    <row r="39584" spans="20:52" x14ac:dyDescent="0.25">
      <c r="T39584" s="110"/>
      <c r="AP39584" s="111"/>
    </row>
    <row r="39585" spans="20:48" x14ac:dyDescent="0.25">
      <c r="T39585" s="110"/>
    </row>
    <row r="39586" spans="20:48" x14ac:dyDescent="0.25">
      <c r="T39586" s="110"/>
      <c r="AV39586" s="111"/>
    </row>
    <row r="39587" spans="20:48" x14ac:dyDescent="0.25">
      <c r="T39587" s="110"/>
      <c r="AJ39587" s="111"/>
      <c r="AO39587" s="111"/>
      <c r="AP39587" s="111"/>
      <c r="AV39587" s="111"/>
    </row>
    <row r="39588" spans="20:48" x14ac:dyDescent="0.25">
      <c r="T39588" s="110"/>
    </row>
    <row r="39589" spans="20:48" x14ac:dyDescent="0.25">
      <c r="T39589" s="110"/>
      <c r="AJ39589" s="111"/>
      <c r="AV39589" s="111"/>
    </row>
    <row r="39590" spans="20:48" x14ac:dyDescent="0.25">
      <c r="T39590" s="110"/>
    </row>
    <row r="39591" spans="20:48" x14ac:dyDescent="0.25">
      <c r="T39591" s="110"/>
    </row>
    <row r="39592" spans="20:48" x14ac:dyDescent="0.25">
      <c r="T39592" s="110"/>
    </row>
    <row r="39593" spans="20:48" x14ac:dyDescent="0.25">
      <c r="T39593" s="110"/>
      <c r="AJ39593" s="111"/>
      <c r="AO39593" s="111"/>
      <c r="AV39593" s="111"/>
    </row>
    <row r="39594" spans="20:48" x14ac:dyDescent="0.25">
      <c r="T39594" s="110"/>
      <c r="AT39594" s="111"/>
      <c r="AV39594" s="111"/>
    </row>
    <row r="39595" spans="20:48" x14ac:dyDescent="0.25">
      <c r="T39595" s="110"/>
    </row>
    <row r="39596" spans="20:48" x14ac:dyDescent="0.25">
      <c r="T39596" s="110"/>
      <c r="AP39596" s="111"/>
      <c r="AV39596" s="111"/>
    </row>
    <row r="39597" spans="20:48" x14ac:dyDescent="0.25">
      <c r="T39597" s="110"/>
    </row>
    <row r="39598" spans="20:48" x14ac:dyDescent="0.25">
      <c r="T39598" s="110"/>
    </row>
    <row r="39599" spans="20:48" x14ac:dyDescent="0.25">
      <c r="T39599" s="110"/>
      <c r="AJ39599" s="111"/>
      <c r="AO39599" s="111"/>
      <c r="AP39599" s="111"/>
      <c r="AT39599" s="111"/>
      <c r="AV39599" s="111"/>
    </row>
    <row r="39600" spans="20:48" x14ac:dyDescent="0.25">
      <c r="T39600" s="110"/>
      <c r="AJ39600" s="111"/>
      <c r="AO39600" s="111"/>
      <c r="AP39600" s="111"/>
      <c r="AV39600" s="111"/>
    </row>
    <row r="39601" spans="20:48" x14ac:dyDescent="0.25">
      <c r="T39601" s="110"/>
      <c r="AJ39601" s="111"/>
      <c r="AO39601" s="111"/>
      <c r="AT39601" s="111"/>
      <c r="AV39601" s="111"/>
    </row>
    <row r="39602" spans="20:48" x14ac:dyDescent="0.25">
      <c r="T39602" s="110"/>
    </row>
    <row r="39603" spans="20:48" x14ac:dyDescent="0.25">
      <c r="T39603" s="110"/>
      <c r="AJ39603" s="111"/>
      <c r="AO39603" s="111"/>
      <c r="AV39603" s="111"/>
    </row>
    <row r="39604" spans="20:48" x14ac:dyDescent="0.25">
      <c r="T39604" s="110"/>
    </row>
    <row r="39605" spans="20:48" x14ac:dyDescent="0.25">
      <c r="T39605" s="110"/>
    </row>
    <row r="39606" spans="20:48" x14ac:dyDescent="0.25">
      <c r="T39606" s="110"/>
      <c r="AP39606" s="111"/>
    </row>
    <row r="39607" spans="20:48" x14ac:dyDescent="0.25">
      <c r="T39607" s="110"/>
      <c r="AV39607" s="111"/>
    </row>
    <row r="39608" spans="20:48" x14ac:dyDescent="0.25">
      <c r="T39608" s="110"/>
      <c r="AJ39608" s="111"/>
      <c r="AO39608" s="111"/>
      <c r="AP39608" s="111"/>
      <c r="AV39608" s="111"/>
    </row>
    <row r="39609" spans="20:48" x14ac:dyDescent="0.25">
      <c r="T39609" s="110"/>
    </row>
    <row r="39610" spans="20:48" x14ac:dyDescent="0.25">
      <c r="T39610" s="110"/>
      <c r="AJ39610" s="111"/>
      <c r="AO39610" s="111"/>
      <c r="AR39610" s="111"/>
      <c r="AV39610" s="111"/>
    </row>
    <row r="39611" spans="20:48" x14ac:dyDescent="0.25">
      <c r="T39611" s="110"/>
      <c r="AJ39611" s="111"/>
      <c r="AO39611" s="111"/>
      <c r="AT39611" s="111"/>
    </row>
    <row r="39612" spans="20:48" x14ac:dyDescent="0.25">
      <c r="T39612" s="110"/>
      <c r="AJ39612" s="111"/>
      <c r="AO39612" s="111"/>
      <c r="AV39612" s="111"/>
    </row>
    <row r="39613" spans="20:48" x14ac:dyDescent="0.25">
      <c r="T39613" s="110"/>
    </row>
    <row r="39614" spans="20:48" x14ac:dyDescent="0.25">
      <c r="T39614" s="110"/>
    </row>
    <row r="39615" spans="20:48" x14ac:dyDescent="0.25">
      <c r="T39615" s="110"/>
      <c r="AJ39615" s="111"/>
      <c r="AV39615" s="111"/>
    </row>
    <row r="39616" spans="20:48" x14ac:dyDescent="0.25">
      <c r="T39616" s="110"/>
      <c r="AJ39616" s="111"/>
      <c r="AO39616" s="111"/>
    </row>
    <row r="39617" spans="20:52" x14ac:dyDescent="0.25">
      <c r="T39617" s="110"/>
    </row>
    <row r="39618" spans="20:52" x14ac:dyDescent="0.25">
      <c r="T39618" s="110"/>
    </row>
    <row r="39619" spans="20:52" x14ac:dyDescent="0.25">
      <c r="T39619" s="110"/>
      <c r="AJ39619" s="111"/>
      <c r="AV39619" s="111"/>
    </row>
    <row r="39620" spans="20:52" x14ac:dyDescent="0.25">
      <c r="T39620" s="110"/>
    </row>
    <row r="39621" spans="20:52" x14ac:dyDescent="0.25">
      <c r="T39621" s="110"/>
    </row>
    <row r="39622" spans="20:52" x14ac:dyDescent="0.25">
      <c r="T39622" s="110"/>
    </row>
    <row r="39623" spans="20:52" x14ac:dyDescent="0.25">
      <c r="T39623" s="110"/>
      <c r="AJ39623" s="111"/>
      <c r="AO39623" s="111"/>
      <c r="AP39623" s="111"/>
      <c r="AT39623" s="111"/>
      <c r="AV39623" s="111"/>
    </row>
    <row r="39624" spans="20:52" x14ac:dyDescent="0.25">
      <c r="T39624" s="110"/>
      <c r="AJ39624" s="111"/>
      <c r="AO39624" s="111"/>
      <c r="AV39624" s="111"/>
    </row>
    <row r="39625" spans="20:52" x14ac:dyDescent="0.25">
      <c r="T39625" s="110"/>
    </row>
    <row r="39626" spans="20:52" x14ac:dyDescent="0.25">
      <c r="T39626" s="110"/>
    </row>
    <row r="39627" spans="20:52" x14ac:dyDescent="0.25">
      <c r="T39627" s="110"/>
      <c r="AJ39627" s="111"/>
      <c r="AO39627" s="111"/>
      <c r="AV39627" s="111"/>
      <c r="AZ39627" s="111"/>
    </row>
    <row r="39628" spans="20:52" x14ac:dyDescent="0.25">
      <c r="T39628" s="110"/>
      <c r="AV39628" s="111"/>
      <c r="AZ39628" s="111"/>
    </row>
    <row r="39629" spans="20:52" x14ac:dyDescent="0.25">
      <c r="T39629" s="110"/>
      <c r="AJ39629" s="111"/>
      <c r="AO39629" s="111"/>
      <c r="AV39629" s="111"/>
    </row>
    <row r="39630" spans="20:52" x14ac:dyDescent="0.25">
      <c r="T39630" s="110"/>
      <c r="AJ39630" s="111"/>
      <c r="AO39630" s="111"/>
      <c r="AT39630" s="111"/>
    </row>
    <row r="39631" spans="20:52" x14ac:dyDescent="0.25">
      <c r="T39631" s="110"/>
      <c r="AJ39631" s="111"/>
      <c r="AO39631" s="111"/>
      <c r="AP39631" s="111"/>
      <c r="AR39631" s="111"/>
      <c r="AT39631" s="111"/>
      <c r="AV39631" s="111"/>
    </row>
    <row r="39632" spans="20:52" x14ac:dyDescent="0.25">
      <c r="T39632" s="110"/>
      <c r="AZ39632" s="111"/>
    </row>
    <row r="39633" spans="20:52" x14ac:dyDescent="0.25">
      <c r="T39633" s="110"/>
    </row>
    <row r="39634" spans="20:52" x14ac:dyDescent="0.25">
      <c r="T39634" s="110"/>
      <c r="AP39634" s="111"/>
      <c r="AV39634" s="111"/>
    </row>
    <row r="39635" spans="20:52" x14ac:dyDescent="0.25">
      <c r="T39635" s="110"/>
      <c r="AJ39635" s="111"/>
      <c r="AO39635" s="111"/>
      <c r="AV39635" s="111"/>
    </row>
    <row r="39636" spans="20:52" x14ac:dyDescent="0.25">
      <c r="T39636" s="110"/>
      <c r="AP39636" s="111"/>
    </row>
    <row r="39637" spans="20:52" x14ac:dyDescent="0.25">
      <c r="T39637" s="110"/>
    </row>
    <row r="39638" spans="20:52" x14ac:dyDescent="0.25">
      <c r="T39638" s="110"/>
      <c r="AJ39638" s="111"/>
      <c r="AO39638" s="111"/>
      <c r="AV39638" s="111"/>
    </row>
    <row r="39639" spans="20:52" x14ac:dyDescent="0.25">
      <c r="T39639" s="110"/>
      <c r="AV39639" s="111"/>
    </row>
    <row r="39640" spans="20:52" x14ac:dyDescent="0.25">
      <c r="T39640" s="110"/>
    </row>
    <row r="39641" spans="20:52" x14ac:dyDescent="0.25">
      <c r="T39641" s="110"/>
    </row>
    <row r="39642" spans="20:52" x14ac:dyDescent="0.25">
      <c r="T39642" s="110"/>
      <c r="AJ39642" s="111"/>
      <c r="AO39642" s="111"/>
      <c r="AV39642" s="111"/>
    </row>
    <row r="39643" spans="20:52" x14ac:dyDescent="0.25">
      <c r="T39643" s="110"/>
    </row>
    <row r="39644" spans="20:52" x14ac:dyDescent="0.25">
      <c r="T39644" s="110"/>
      <c r="AP39644" s="111"/>
      <c r="AT39644" s="111"/>
      <c r="AV39644" s="111"/>
    </row>
    <row r="39645" spans="20:52" x14ac:dyDescent="0.25">
      <c r="T39645" s="110"/>
      <c r="AJ39645" s="111"/>
      <c r="AO39645" s="111"/>
      <c r="AV39645" s="111"/>
    </row>
    <row r="39646" spans="20:52" x14ac:dyDescent="0.25">
      <c r="T39646" s="110"/>
      <c r="AJ39646" s="111"/>
      <c r="AO39646" s="111"/>
      <c r="AV39646" s="111"/>
      <c r="AZ39646" s="111"/>
    </row>
    <row r="39647" spans="20:52" x14ac:dyDescent="0.25">
      <c r="T39647" s="110"/>
      <c r="AJ39647" s="111"/>
      <c r="AO39647" s="111"/>
      <c r="AP39647" s="111"/>
      <c r="AV39647" s="111"/>
    </row>
    <row r="39648" spans="20:52" x14ac:dyDescent="0.25">
      <c r="T39648" s="110"/>
    </row>
    <row r="39649" spans="20:52" x14ac:dyDescent="0.25">
      <c r="T39649" s="110"/>
    </row>
    <row r="39650" spans="20:52" x14ac:dyDescent="0.25">
      <c r="T39650" s="110"/>
    </row>
    <row r="39651" spans="20:52" x14ac:dyDescent="0.25">
      <c r="T39651" s="110"/>
    </row>
    <row r="39652" spans="20:52" x14ac:dyDescent="0.25">
      <c r="T39652" s="110"/>
      <c r="AJ39652" s="111"/>
      <c r="AO39652" s="111"/>
      <c r="AV39652" s="111"/>
    </row>
    <row r="39653" spans="20:52" x14ac:dyDescent="0.25">
      <c r="T39653" s="110"/>
    </row>
    <row r="39654" spans="20:52" x14ac:dyDescent="0.25">
      <c r="T39654" s="110"/>
      <c r="AJ39654" s="111"/>
      <c r="AO39654" s="111"/>
      <c r="AP39654" s="111"/>
      <c r="AV39654" s="111"/>
    </row>
    <row r="39655" spans="20:52" x14ac:dyDescent="0.25">
      <c r="T39655" s="110"/>
      <c r="AJ39655" s="111"/>
      <c r="AO39655" s="111"/>
    </row>
    <row r="39656" spans="20:52" x14ac:dyDescent="0.25">
      <c r="T39656" s="110"/>
      <c r="AJ39656" s="111"/>
      <c r="AO39656" s="111"/>
      <c r="AV39656" s="111"/>
    </row>
    <row r="39657" spans="20:52" x14ac:dyDescent="0.25">
      <c r="T39657" s="110"/>
    </row>
    <row r="39658" spans="20:52" x14ac:dyDescent="0.25">
      <c r="T39658" s="110"/>
      <c r="AP39658" s="111"/>
      <c r="AV39658" s="111"/>
    </row>
    <row r="39659" spans="20:52" x14ac:dyDescent="0.25">
      <c r="T39659" s="110"/>
    </row>
    <row r="39660" spans="20:52" x14ac:dyDescent="0.25">
      <c r="T39660" s="110"/>
      <c r="AJ39660" s="111"/>
      <c r="AO39660" s="111"/>
      <c r="AV39660" s="111"/>
    </row>
    <row r="39661" spans="20:52" x14ac:dyDescent="0.25">
      <c r="T39661" s="110"/>
    </row>
    <row r="39662" spans="20:52" x14ac:dyDescent="0.25">
      <c r="T39662" s="110"/>
      <c r="AZ39662" s="111"/>
    </row>
    <row r="39663" spans="20:52" x14ac:dyDescent="0.25">
      <c r="T39663" s="110"/>
      <c r="AJ39663" s="111"/>
      <c r="AO39663" s="111"/>
      <c r="AV39663" s="111"/>
    </row>
    <row r="39664" spans="20:52" x14ac:dyDescent="0.25">
      <c r="T39664" s="110"/>
    </row>
    <row r="39665" spans="20:52" x14ac:dyDescent="0.25">
      <c r="T39665" s="110"/>
      <c r="AJ39665" s="111"/>
      <c r="AO39665" s="111"/>
      <c r="AP39665" s="111"/>
      <c r="AV39665" s="111"/>
    </row>
    <row r="39666" spans="20:52" x14ac:dyDescent="0.25">
      <c r="T39666" s="110"/>
      <c r="AJ39666" s="111"/>
      <c r="AT39666" s="111"/>
    </row>
    <row r="39667" spans="20:52" x14ac:dyDescent="0.25">
      <c r="T39667" s="110"/>
      <c r="AJ39667" s="111"/>
      <c r="AP39667" s="111"/>
      <c r="AV39667" s="111"/>
    </row>
    <row r="39668" spans="20:52" x14ac:dyDescent="0.25">
      <c r="T39668" s="110"/>
      <c r="AP39668" s="111"/>
      <c r="AZ39668" s="111"/>
    </row>
    <row r="39669" spans="20:52" x14ac:dyDescent="0.25">
      <c r="T39669" s="110"/>
      <c r="AJ39669" s="111"/>
      <c r="AO39669" s="111"/>
      <c r="AP39669" s="111"/>
    </row>
    <row r="39670" spans="20:52" x14ac:dyDescent="0.25">
      <c r="T39670" s="110"/>
      <c r="AJ39670" s="111"/>
      <c r="AO39670" s="111"/>
      <c r="AP39670" s="111"/>
      <c r="AT39670" s="111"/>
    </row>
    <row r="39671" spans="20:52" x14ac:dyDescent="0.25">
      <c r="T39671" s="110"/>
      <c r="AO39671" s="111"/>
      <c r="AV39671" s="111"/>
    </row>
    <row r="39672" spans="20:52" x14ac:dyDescent="0.25">
      <c r="T39672" s="110"/>
      <c r="AO39672" s="111"/>
      <c r="AP39672" s="111"/>
      <c r="AT39672" s="111"/>
      <c r="AV39672" s="111"/>
    </row>
    <row r="39673" spans="20:52" x14ac:dyDescent="0.25">
      <c r="T39673" s="110"/>
    </row>
    <row r="39674" spans="20:52" x14ac:dyDescent="0.25">
      <c r="T39674" s="110"/>
      <c r="AV39674" s="111"/>
      <c r="AZ39674" s="111"/>
    </row>
    <row r="39675" spans="20:52" x14ac:dyDescent="0.25">
      <c r="T39675" s="110"/>
      <c r="AV39675" s="111"/>
      <c r="AZ39675" s="111"/>
    </row>
    <row r="39676" spans="20:52" x14ac:dyDescent="0.25">
      <c r="T39676" s="110"/>
      <c r="AJ39676" s="111"/>
      <c r="AO39676" s="111"/>
      <c r="AT39676" s="111"/>
      <c r="AV39676" s="111"/>
    </row>
    <row r="39677" spans="20:52" x14ac:dyDescent="0.25">
      <c r="T39677" s="110"/>
      <c r="AZ39677" s="111"/>
    </row>
    <row r="39678" spans="20:52" x14ac:dyDescent="0.25">
      <c r="T39678" s="110"/>
      <c r="AJ39678" s="111"/>
      <c r="AO39678" s="111"/>
      <c r="AT39678" s="111"/>
      <c r="AV39678" s="111"/>
    </row>
    <row r="39679" spans="20:52" x14ac:dyDescent="0.25">
      <c r="T39679" s="110"/>
      <c r="AJ39679" s="111"/>
      <c r="AO39679" s="111"/>
    </row>
    <row r="39680" spans="20:52" x14ac:dyDescent="0.25">
      <c r="T39680" s="110"/>
      <c r="AJ39680" s="111"/>
      <c r="AO39680" s="111"/>
      <c r="AV39680" s="111"/>
    </row>
    <row r="39681" spans="20:52" x14ac:dyDescent="0.25">
      <c r="T39681" s="110"/>
    </row>
    <row r="39682" spans="20:52" x14ac:dyDescent="0.25">
      <c r="T39682" s="110"/>
    </row>
    <row r="39683" spans="20:52" x14ac:dyDescent="0.25">
      <c r="T39683" s="110"/>
      <c r="AJ39683" s="111"/>
      <c r="AO39683" s="111"/>
      <c r="AV39683" s="111"/>
      <c r="AZ39683" s="111"/>
    </row>
    <row r="39684" spans="20:52" x14ac:dyDescent="0.25">
      <c r="T39684" s="110"/>
    </row>
    <row r="39685" spans="20:52" x14ac:dyDescent="0.25">
      <c r="T39685" s="110"/>
    </row>
    <row r="39686" spans="20:52" x14ac:dyDescent="0.25">
      <c r="T39686" s="110"/>
      <c r="AP39686" s="111"/>
      <c r="AV39686" s="111"/>
    </row>
    <row r="39687" spans="20:52" x14ac:dyDescent="0.25">
      <c r="T39687" s="110"/>
    </row>
    <row r="39688" spans="20:52" x14ac:dyDescent="0.25">
      <c r="T39688" s="110"/>
      <c r="AJ39688" s="111"/>
      <c r="AO39688" s="111"/>
      <c r="AT39688" s="111"/>
    </row>
    <row r="39689" spans="20:52" x14ac:dyDescent="0.25">
      <c r="T39689" s="110"/>
    </row>
    <row r="39690" spans="20:52" x14ac:dyDescent="0.25">
      <c r="T39690" s="110"/>
    </row>
    <row r="39691" spans="20:52" x14ac:dyDescent="0.25">
      <c r="T39691" s="110"/>
      <c r="AJ39691" s="111"/>
      <c r="AO39691" s="111"/>
      <c r="AV39691" s="111"/>
    </row>
    <row r="39692" spans="20:52" x14ac:dyDescent="0.25">
      <c r="T39692" s="110"/>
      <c r="AV39692" s="111"/>
    </row>
    <row r="39693" spans="20:52" x14ac:dyDescent="0.25">
      <c r="T39693" s="110"/>
    </row>
    <row r="39694" spans="20:52" x14ac:dyDescent="0.25">
      <c r="T39694" s="110"/>
      <c r="AJ39694" s="111"/>
      <c r="AO39694" s="111"/>
      <c r="AV39694" s="111"/>
    </row>
    <row r="39695" spans="20:52" x14ac:dyDescent="0.25">
      <c r="T39695" s="110"/>
      <c r="AJ39695" s="111"/>
      <c r="AO39695" s="111"/>
      <c r="AP39695" s="111"/>
      <c r="AT39695" s="111"/>
      <c r="AV39695" s="111"/>
    </row>
    <row r="39696" spans="20:52" x14ac:dyDescent="0.25">
      <c r="T39696" s="110"/>
    </row>
    <row r="39697" spans="20:52" x14ac:dyDescent="0.25">
      <c r="T39697" s="110"/>
      <c r="AV39697" s="111"/>
    </row>
    <row r="39698" spans="20:52" x14ac:dyDescent="0.25">
      <c r="T39698" s="110"/>
    </row>
    <row r="39699" spans="20:52" x14ac:dyDescent="0.25">
      <c r="T39699" s="110"/>
      <c r="AZ39699" s="111"/>
    </row>
    <row r="39700" spans="20:52" x14ac:dyDescent="0.25">
      <c r="T39700" s="110"/>
      <c r="AZ39700" s="111"/>
    </row>
    <row r="39701" spans="20:52" x14ac:dyDescent="0.25">
      <c r="T39701" s="110"/>
      <c r="AJ39701" s="111"/>
      <c r="AO39701" s="111"/>
      <c r="AP39701" s="111"/>
      <c r="AV39701" s="111"/>
      <c r="AZ39701" s="111"/>
    </row>
    <row r="39702" spans="20:52" x14ac:dyDescent="0.25">
      <c r="T39702" s="110"/>
      <c r="AV39702" s="111"/>
    </row>
    <row r="39703" spans="20:52" x14ac:dyDescent="0.25">
      <c r="T39703" s="110"/>
      <c r="AP39703" s="111"/>
      <c r="AZ39703" s="111"/>
    </row>
    <row r="39704" spans="20:52" x14ac:dyDescent="0.25">
      <c r="T39704" s="110"/>
      <c r="AZ39704" s="111"/>
    </row>
    <row r="39705" spans="20:52" x14ac:dyDescent="0.25">
      <c r="T39705" s="110"/>
      <c r="AP39705" s="111"/>
    </row>
    <row r="39706" spans="20:52" x14ac:dyDescent="0.25">
      <c r="T39706" s="110"/>
      <c r="AJ39706" s="111"/>
      <c r="AO39706" s="111"/>
      <c r="AV39706" s="111"/>
    </row>
    <row r="39707" spans="20:52" x14ac:dyDescent="0.25">
      <c r="T39707" s="110"/>
      <c r="AJ39707" s="111"/>
      <c r="AO39707" s="111"/>
      <c r="AP39707" s="111"/>
      <c r="AV39707" s="111"/>
      <c r="AZ39707" s="111"/>
    </row>
    <row r="39708" spans="20:52" x14ac:dyDescent="0.25">
      <c r="T39708" s="110"/>
      <c r="AO39708" s="111"/>
    </row>
    <row r="39709" spans="20:52" x14ac:dyDescent="0.25">
      <c r="T39709" s="110"/>
      <c r="AZ39709" s="111"/>
    </row>
    <row r="39710" spans="20:52" x14ac:dyDescent="0.25">
      <c r="T39710" s="110"/>
    </row>
    <row r="39711" spans="20:52" x14ac:dyDescent="0.25">
      <c r="T39711" s="110"/>
      <c r="AJ39711" s="111"/>
      <c r="AO39711" s="111"/>
    </row>
    <row r="39712" spans="20:52" x14ac:dyDescent="0.25">
      <c r="T39712" s="110"/>
      <c r="AJ39712" s="111"/>
      <c r="AO39712" s="111"/>
      <c r="AP39712" s="111"/>
      <c r="AV39712" s="111"/>
      <c r="AZ39712" s="111"/>
    </row>
    <row r="39713" spans="20:48" x14ac:dyDescent="0.25">
      <c r="T39713" s="110"/>
    </row>
    <row r="39714" spans="20:48" x14ac:dyDescent="0.25">
      <c r="T39714" s="110"/>
    </row>
    <row r="39715" spans="20:48" x14ac:dyDescent="0.25">
      <c r="T39715" s="110"/>
    </row>
    <row r="39716" spans="20:48" x14ac:dyDescent="0.25">
      <c r="T39716" s="110"/>
    </row>
    <row r="39717" spans="20:48" x14ac:dyDescent="0.25">
      <c r="T39717" s="110"/>
      <c r="AJ39717" s="111"/>
      <c r="AO39717" s="111"/>
    </row>
    <row r="39718" spans="20:48" x14ac:dyDescent="0.25">
      <c r="T39718" s="110"/>
      <c r="AJ39718" s="111"/>
      <c r="AO39718" s="111"/>
      <c r="AT39718" s="111"/>
      <c r="AV39718" s="111"/>
    </row>
    <row r="39719" spans="20:48" x14ac:dyDescent="0.25">
      <c r="T39719" s="110"/>
    </row>
    <row r="39720" spans="20:48" x14ac:dyDescent="0.25">
      <c r="T39720" s="110"/>
    </row>
    <row r="39721" spans="20:48" x14ac:dyDescent="0.25">
      <c r="T39721" s="110"/>
      <c r="AJ39721" s="111"/>
      <c r="AO39721" s="111"/>
      <c r="AP39721" s="111"/>
    </row>
    <row r="39722" spans="20:48" x14ac:dyDescent="0.25">
      <c r="T39722" s="110"/>
    </row>
    <row r="39723" spans="20:48" x14ac:dyDescent="0.25">
      <c r="T39723" s="110"/>
      <c r="AJ39723" s="111"/>
      <c r="AO39723" s="111"/>
      <c r="AV39723" s="111"/>
    </row>
    <row r="39724" spans="20:48" x14ac:dyDescent="0.25">
      <c r="T39724" s="110"/>
      <c r="AJ39724" s="111"/>
      <c r="AO39724" s="111"/>
      <c r="AV39724" s="111"/>
    </row>
    <row r="39725" spans="20:48" x14ac:dyDescent="0.25">
      <c r="T39725" s="110"/>
    </row>
    <row r="39726" spans="20:48" x14ac:dyDescent="0.25">
      <c r="T39726" s="110"/>
    </row>
    <row r="39727" spans="20:48" x14ac:dyDescent="0.25">
      <c r="T39727" s="110"/>
      <c r="AJ39727" s="111"/>
      <c r="AO39727" s="111"/>
      <c r="AV39727" s="111"/>
    </row>
    <row r="39728" spans="20:48" x14ac:dyDescent="0.25">
      <c r="T39728" s="110"/>
      <c r="AO39728" s="111"/>
      <c r="AP39728" s="111"/>
      <c r="AT39728" s="111"/>
      <c r="AV39728" s="111"/>
    </row>
    <row r="39729" spans="20:52" x14ac:dyDescent="0.25">
      <c r="T39729" s="110"/>
      <c r="AJ39729" s="111"/>
      <c r="AO39729" s="111"/>
      <c r="AP39729" s="111"/>
      <c r="AV39729" s="111"/>
    </row>
    <row r="39730" spans="20:52" x14ac:dyDescent="0.25">
      <c r="T39730" s="110"/>
    </row>
    <row r="39731" spans="20:52" x14ac:dyDescent="0.25">
      <c r="T39731" s="110"/>
    </row>
    <row r="39732" spans="20:52" x14ac:dyDescent="0.25">
      <c r="T39732" s="110"/>
      <c r="AJ39732" s="111"/>
      <c r="AP39732" s="111"/>
      <c r="AR39732" s="111"/>
      <c r="AV39732" s="111"/>
    </row>
    <row r="39733" spans="20:52" x14ac:dyDescent="0.25">
      <c r="T39733" s="110"/>
      <c r="AJ39733" s="111"/>
      <c r="AO39733" s="111"/>
      <c r="AP39733" s="111"/>
      <c r="AT39733" s="111"/>
      <c r="AV39733" s="111"/>
    </row>
    <row r="39734" spans="20:52" x14ac:dyDescent="0.25">
      <c r="T39734" s="110"/>
      <c r="AJ39734" s="111"/>
      <c r="AO39734" s="111"/>
      <c r="AP39734" s="111"/>
      <c r="AV39734" s="111"/>
      <c r="AZ39734" s="111"/>
    </row>
    <row r="39735" spans="20:52" x14ac:dyDescent="0.25">
      <c r="T39735" s="110"/>
    </row>
    <row r="39736" spans="20:52" x14ac:dyDescent="0.25">
      <c r="T39736" s="110"/>
      <c r="AJ39736" s="111"/>
      <c r="AO39736" s="111"/>
      <c r="AT39736" s="111"/>
    </row>
    <row r="39737" spans="20:52" x14ac:dyDescent="0.25">
      <c r="T39737" s="110"/>
    </row>
    <row r="39738" spans="20:52" x14ac:dyDescent="0.25">
      <c r="T39738" s="110"/>
      <c r="AJ39738" s="111"/>
      <c r="AO39738" s="111"/>
    </row>
    <row r="39739" spans="20:52" x14ac:dyDescent="0.25">
      <c r="T39739" s="110"/>
      <c r="AJ39739" s="111"/>
      <c r="AO39739" s="111"/>
      <c r="AP39739" s="111"/>
      <c r="AV39739" s="111"/>
    </row>
    <row r="39740" spans="20:52" x14ac:dyDescent="0.25">
      <c r="T39740" s="110"/>
      <c r="AJ39740" s="111"/>
      <c r="AP39740" s="111"/>
    </row>
    <row r="39741" spans="20:52" x14ac:dyDescent="0.25">
      <c r="T39741" s="110"/>
      <c r="AZ39741" s="111"/>
    </row>
    <row r="39742" spans="20:52" x14ac:dyDescent="0.25">
      <c r="T39742" s="110"/>
      <c r="AJ39742" s="111"/>
      <c r="AO39742" s="111"/>
      <c r="AV39742" s="111"/>
    </row>
    <row r="39743" spans="20:52" x14ac:dyDescent="0.25">
      <c r="T39743" s="110"/>
      <c r="AV39743" s="111"/>
    </row>
    <row r="39744" spans="20:52" x14ac:dyDescent="0.25">
      <c r="T39744" s="110"/>
    </row>
    <row r="39745" spans="20:52" x14ac:dyDescent="0.25">
      <c r="T39745" s="110"/>
      <c r="AR39745" s="111"/>
      <c r="AT39745" s="111"/>
      <c r="AV39745" s="111"/>
    </row>
    <row r="39746" spans="20:52" x14ac:dyDescent="0.25">
      <c r="T39746" s="110"/>
      <c r="AV39746" s="111"/>
    </row>
    <row r="39747" spans="20:52" x14ac:dyDescent="0.25">
      <c r="T39747" s="110"/>
      <c r="AJ39747" s="111"/>
      <c r="AO39747" s="111"/>
      <c r="AP39747" s="111"/>
      <c r="AV39747" s="111"/>
    </row>
    <row r="39748" spans="20:52" x14ac:dyDescent="0.25">
      <c r="T39748" s="110"/>
      <c r="AJ39748" s="111"/>
      <c r="AO39748" s="111"/>
      <c r="AV39748" s="111"/>
    </row>
    <row r="39749" spans="20:52" x14ac:dyDescent="0.25">
      <c r="T39749" s="110"/>
      <c r="AJ39749" s="111"/>
      <c r="AO39749" s="111"/>
      <c r="AP39749" s="111"/>
      <c r="AT39749" s="111"/>
      <c r="AV39749" s="111"/>
    </row>
    <row r="39750" spans="20:52" x14ac:dyDescent="0.25">
      <c r="T39750" s="110"/>
      <c r="AJ39750" s="111"/>
      <c r="AO39750" s="111"/>
      <c r="AV39750" s="111"/>
      <c r="AZ39750" s="111"/>
    </row>
    <row r="39751" spans="20:52" x14ac:dyDescent="0.25">
      <c r="T39751" s="110"/>
      <c r="AJ39751" s="111"/>
      <c r="AO39751" s="111"/>
      <c r="AR39751" s="111"/>
      <c r="AV39751" s="111"/>
    </row>
    <row r="39752" spans="20:52" x14ac:dyDescent="0.25">
      <c r="T39752" s="110"/>
      <c r="AJ39752" s="111"/>
      <c r="AO39752" s="111"/>
      <c r="AV39752" s="111"/>
    </row>
    <row r="39753" spans="20:52" x14ac:dyDescent="0.25">
      <c r="T39753" s="110"/>
      <c r="AJ39753" s="111"/>
      <c r="AO39753" s="111"/>
    </row>
    <row r="39754" spans="20:52" x14ac:dyDescent="0.25">
      <c r="T39754" s="110"/>
      <c r="AJ39754" s="111"/>
      <c r="AO39754" s="111"/>
      <c r="AV39754" s="111"/>
      <c r="AZ39754" s="111"/>
    </row>
    <row r="39755" spans="20:52" x14ac:dyDescent="0.25">
      <c r="T39755" s="110"/>
      <c r="AJ39755" s="111"/>
      <c r="AO39755" s="111"/>
      <c r="AP39755" s="111"/>
      <c r="AV39755" s="111"/>
    </row>
    <row r="39756" spans="20:52" x14ac:dyDescent="0.25">
      <c r="T39756" s="110"/>
    </row>
    <row r="39757" spans="20:52" x14ac:dyDescent="0.25">
      <c r="T39757" s="110"/>
      <c r="AJ39757" s="111"/>
      <c r="AO39757" s="111"/>
      <c r="AP39757" s="111"/>
      <c r="AV39757" s="111"/>
    </row>
    <row r="39758" spans="20:52" x14ac:dyDescent="0.25">
      <c r="T39758" s="110"/>
    </row>
    <row r="39759" spans="20:52" x14ac:dyDescent="0.25">
      <c r="T39759" s="110"/>
      <c r="AJ39759" s="111"/>
      <c r="AO39759" s="111"/>
      <c r="AV39759" s="111"/>
    </row>
    <row r="39760" spans="20:52" x14ac:dyDescent="0.25">
      <c r="T39760" s="110"/>
      <c r="AJ39760" s="111"/>
      <c r="AO39760" s="111"/>
      <c r="AP39760" s="111"/>
      <c r="AV39760" s="111"/>
    </row>
    <row r="39761" spans="20:52" x14ac:dyDescent="0.25">
      <c r="T39761" s="110"/>
    </row>
    <row r="39762" spans="20:52" x14ac:dyDescent="0.25">
      <c r="T39762" s="110"/>
      <c r="AJ39762" s="111"/>
      <c r="AO39762" s="111"/>
      <c r="AT39762" s="111"/>
      <c r="AV39762" s="111"/>
    </row>
    <row r="39763" spans="20:52" x14ac:dyDescent="0.25">
      <c r="T39763" s="110"/>
      <c r="AZ39763" s="111"/>
    </row>
    <row r="39764" spans="20:52" x14ac:dyDescent="0.25">
      <c r="T39764" s="110"/>
      <c r="AJ39764" s="111"/>
      <c r="AO39764" s="111"/>
      <c r="AP39764" s="111"/>
      <c r="AV39764" s="111"/>
      <c r="AZ39764" s="111"/>
    </row>
    <row r="39765" spans="20:52" x14ac:dyDescent="0.25">
      <c r="T39765" s="110"/>
      <c r="AJ39765" s="111"/>
      <c r="AO39765" s="111"/>
      <c r="AR39765" s="111"/>
      <c r="AT39765" s="111"/>
      <c r="AV39765" s="111"/>
    </row>
    <row r="39766" spans="20:52" x14ac:dyDescent="0.25">
      <c r="T39766" s="110"/>
      <c r="AJ39766" s="111"/>
      <c r="AO39766" s="111"/>
      <c r="AT39766" s="111"/>
      <c r="AV39766" s="111"/>
    </row>
    <row r="39767" spans="20:52" x14ac:dyDescent="0.25">
      <c r="T39767" s="110"/>
      <c r="AJ39767" s="111"/>
      <c r="AV39767" s="111"/>
    </row>
    <row r="39768" spans="20:52" x14ac:dyDescent="0.25">
      <c r="T39768" s="110"/>
      <c r="AJ39768" s="111"/>
      <c r="AP39768" s="111"/>
    </row>
    <row r="39769" spans="20:52" x14ac:dyDescent="0.25">
      <c r="T39769" s="110"/>
    </row>
    <row r="39770" spans="20:52" x14ac:dyDescent="0.25">
      <c r="T39770" s="110"/>
    </row>
    <row r="39771" spans="20:52" x14ac:dyDescent="0.25">
      <c r="T39771" s="110"/>
    </row>
    <row r="39772" spans="20:52" x14ac:dyDescent="0.25">
      <c r="T39772" s="110"/>
      <c r="AJ39772" s="111"/>
    </row>
    <row r="39773" spans="20:52" x14ac:dyDescent="0.25">
      <c r="T39773" s="110"/>
      <c r="AP39773" s="111"/>
      <c r="AV39773" s="111"/>
    </row>
    <row r="39774" spans="20:52" x14ac:dyDescent="0.25">
      <c r="T39774" s="110"/>
    </row>
    <row r="39775" spans="20:52" x14ac:dyDescent="0.25">
      <c r="T39775" s="110"/>
    </row>
    <row r="39776" spans="20:52" x14ac:dyDescent="0.25">
      <c r="T39776" s="110"/>
    </row>
    <row r="39777" spans="20:52" x14ac:dyDescent="0.25">
      <c r="T39777" s="110"/>
    </row>
    <row r="39778" spans="20:52" x14ac:dyDescent="0.25">
      <c r="T39778" s="110"/>
    </row>
    <row r="39779" spans="20:52" x14ac:dyDescent="0.25">
      <c r="T39779" s="110"/>
      <c r="AJ39779" s="111"/>
      <c r="AO39779" s="111"/>
    </row>
    <row r="39780" spans="20:52" x14ac:dyDescent="0.25">
      <c r="T39780" s="110"/>
    </row>
    <row r="39781" spans="20:52" x14ac:dyDescent="0.25">
      <c r="T39781" s="110"/>
    </row>
    <row r="39782" spans="20:52" x14ac:dyDescent="0.25">
      <c r="T39782" s="110"/>
    </row>
    <row r="39783" spans="20:52" x14ac:dyDescent="0.25">
      <c r="T39783" s="110"/>
    </row>
    <row r="39784" spans="20:52" x14ac:dyDescent="0.25">
      <c r="T39784" s="110"/>
      <c r="AJ39784" s="111"/>
      <c r="AO39784" s="111"/>
      <c r="AV39784" s="111"/>
    </row>
    <row r="39785" spans="20:52" x14ac:dyDescent="0.25">
      <c r="T39785" s="110"/>
      <c r="AJ39785" s="111"/>
      <c r="AO39785" s="111"/>
      <c r="AP39785" s="111"/>
      <c r="AT39785" s="111"/>
    </row>
    <row r="39786" spans="20:52" x14ac:dyDescent="0.25">
      <c r="T39786" s="110"/>
      <c r="AJ39786" s="111"/>
      <c r="AO39786" s="111"/>
      <c r="AP39786" s="111"/>
      <c r="AV39786" s="111"/>
    </row>
    <row r="39787" spans="20:52" x14ac:dyDescent="0.25">
      <c r="T39787" s="110"/>
      <c r="AO39787" s="111"/>
    </row>
    <row r="39788" spans="20:52" x14ac:dyDescent="0.25">
      <c r="T39788" s="110"/>
      <c r="AJ39788" s="111"/>
      <c r="AO39788" s="111"/>
      <c r="AV39788" s="111"/>
    </row>
    <row r="39789" spans="20:52" x14ac:dyDescent="0.25">
      <c r="T39789" s="110"/>
      <c r="AV39789" s="111"/>
    </row>
    <row r="39790" spans="20:52" x14ac:dyDescent="0.25">
      <c r="T39790" s="110"/>
    </row>
    <row r="39791" spans="20:52" x14ac:dyDescent="0.25">
      <c r="T39791" s="110"/>
    </row>
    <row r="39792" spans="20:52" x14ac:dyDescent="0.25">
      <c r="T39792" s="110"/>
      <c r="AV39792" s="111"/>
      <c r="AZ39792" s="111"/>
    </row>
    <row r="39793" spans="20:52" x14ac:dyDescent="0.25">
      <c r="T39793" s="110"/>
    </row>
    <row r="39794" spans="20:52" x14ac:dyDescent="0.25">
      <c r="T39794" s="110"/>
    </row>
    <row r="39795" spans="20:52" x14ac:dyDescent="0.25">
      <c r="T39795" s="110"/>
    </row>
    <row r="39796" spans="20:52" x14ac:dyDescent="0.25">
      <c r="T39796" s="110"/>
      <c r="AP39796" s="111"/>
      <c r="AV39796" s="111"/>
    </row>
    <row r="39797" spans="20:52" x14ac:dyDescent="0.25">
      <c r="T39797" s="110"/>
      <c r="AJ39797" s="111"/>
      <c r="AV39797" s="111"/>
      <c r="AZ39797" s="111"/>
    </row>
    <row r="39798" spans="20:52" x14ac:dyDescent="0.25">
      <c r="T39798" s="110"/>
    </row>
    <row r="39799" spans="20:52" x14ac:dyDescent="0.25">
      <c r="T39799" s="110"/>
      <c r="AP39799" s="111"/>
      <c r="AV39799" s="111"/>
    </row>
    <row r="39800" spans="20:52" x14ac:dyDescent="0.25">
      <c r="T39800" s="110"/>
      <c r="AJ39800" s="111"/>
      <c r="AO39800" s="111"/>
      <c r="AP39800" s="111"/>
      <c r="AV39800" s="111"/>
    </row>
    <row r="39801" spans="20:52" x14ac:dyDescent="0.25">
      <c r="T39801" s="110"/>
    </row>
    <row r="39802" spans="20:52" x14ac:dyDescent="0.25">
      <c r="T39802" s="110"/>
      <c r="AJ39802" s="111"/>
    </row>
    <row r="39803" spans="20:52" x14ac:dyDescent="0.25">
      <c r="T39803" s="110"/>
    </row>
    <row r="39804" spans="20:52" x14ac:dyDescent="0.25">
      <c r="T39804" s="110"/>
      <c r="AJ39804" s="111"/>
      <c r="AO39804" s="111"/>
      <c r="AP39804" s="111"/>
      <c r="AV39804" s="111"/>
    </row>
    <row r="39805" spans="20:52" x14ac:dyDescent="0.25">
      <c r="T39805" s="110"/>
    </row>
    <row r="39806" spans="20:52" x14ac:dyDescent="0.25">
      <c r="T39806" s="110"/>
      <c r="AJ39806" s="111"/>
      <c r="AO39806" s="111"/>
      <c r="AV39806" s="111"/>
    </row>
    <row r="39807" spans="20:52" x14ac:dyDescent="0.25">
      <c r="T39807" s="110"/>
    </row>
    <row r="39808" spans="20:52" x14ac:dyDescent="0.25">
      <c r="T39808" s="110"/>
    </row>
    <row r="39809" spans="20:52" x14ac:dyDescent="0.25">
      <c r="T39809" s="110"/>
    </row>
    <row r="39810" spans="20:52" x14ac:dyDescent="0.25">
      <c r="T39810" s="110"/>
      <c r="AJ39810" s="111"/>
      <c r="AO39810" s="111"/>
      <c r="AP39810" s="111"/>
      <c r="AV39810" s="111"/>
    </row>
    <row r="39811" spans="20:52" x14ac:dyDescent="0.25">
      <c r="T39811" s="110"/>
    </row>
    <row r="39812" spans="20:52" x14ac:dyDescent="0.25">
      <c r="T39812" s="110"/>
      <c r="AJ39812" s="111"/>
      <c r="AO39812" s="111"/>
    </row>
    <row r="39813" spans="20:52" x14ac:dyDescent="0.25">
      <c r="T39813" s="110"/>
      <c r="AJ39813" s="111"/>
      <c r="AO39813" s="111"/>
      <c r="AP39813" s="111"/>
      <c r="AV39813" s="111"/>
      <c r="AZ39813" s="111"/>
    </row>
    <row r="39814" spans="20:52" x14ac:dyDescent="0.25">
      <c r="T39814" s="110"/>
      <c r="AJ39814" s="111"/>
      <c r="AP39814" s="111"/>
    </row>
    <row r="39815" spans="20:52" x14ac:dyDescent="0.25">
      <c r="T39815" s="110"/>
    </row>
    <row r="39816" spans="20:52" x14ac:dyDescent="0.25">
      <c r="T39816" s="110"/>
    </row>
    <row r="39817" spans="20:52" x14ac:dyDescent="0.25">
      <c r="T39817" s="110"/>
      <c r="AV39817" s="111"/>
    </row>
    <row r="39818" spans="20:52" x14ac:dyDescent="0.25">
      <c r="T39818" s="110"/>
    </row>
    <row r="39819" spans="20:52" x14ac:dyDescent="0.25">
      <c r="T39819" s="110"/>
      <c r="AZ39819" s="111"/>
    </row>
    <row r="39820" spans="20:52" x14ac:dyDescent="0.25">
      <c r="T39820" s="110"/>
      <c r="AJ39820" s="111"/>
      <c r="AO39820" s="111"/>
      <c r="AP39820" s="111"/>
      <c r="AT39820" s="111"/>
      <c r="AV39820" s="111"/>
      <c r="AZ39820" s="111"/>
    </row>
    <row r="39821" spans="20:52" x14ac:dyDescent="0.25">
      <c r="T39821" s="110"/>
    </row>
    <row r="39822" spans="20:52" x14ac:dyDescent="0.25">
      <c r="T39822" s="110"/>
    </row>
    <row r="39823" spans="20:52" x14ac:dyDescent="0.25">
      <c r="T39823" s="110"/>
    </row>
    <row r="39824" spans="20:52" x14ac:dyDescent="0.25">
      <c r="T39824" s="110"/>
      <c r="AP39824" s="111"/>
    </row>
    <row r="39825" spans="20:52" x14ac:dyDescent="0.25">
      <c r="T39825" s="110"/>
      <c r="AJ39825" s="111"/>
      <c r="AO39825" s="111"/>
      <c r="AT39825" s="111"/>
    </row>
    <row r="39826" spans="20:52" x14ac:dyDescent="0.25">
      <c r="T39826" s="110"/>
      <c r="AJ39826" s="111"/>
      <c r="AO39826" s="111"/>
      <c r="AV39826" s="111"/>
    </row>
    <row r="39827" spans="20:52" x14ac:dyDescent="0.25">
      <c r="T39827" s="110"/>
      <c r="AJ39827" s="111"/>
      <c r="AO39827" s="111"/>
      <c r="AV39827" s="111"/>
    </row>
    <row r="39828" spans="20:52" x14ac:dyDescent="0.25">
      <c r="T39828" s="110"/>
      <c r="AZ39828" s="111"/>
    </row>
    <row r="39829" spans="20:52" x14ac:dyDescent="0.25">
      <c r="T39829" s="110"/>
      <c r="AJ39829" s="111"/>
      <c r="AO39829" s="111"/>
      <c r="AP39829" s="111"/>
    </row>
    <row r="39830" spans="20:52" x14ac:dyDescent="0.25">
      <c r="T39830" s="110"/>
      <c r="AJ39830" s="111"/>
      <c r="AP39830" s="111"/>
      <c r="AZ39830" s="111"/>
    </row>
    <row r="39831" spans="20:52" x14ac:dyDescent="0.25">
      <c r="T39831" s="110"/>
    </row>
    <row r="39832" spans="20:52" x14ac:dyDescent="0.25">
      <c r="T39832" s="110"/>
      <c r="AJ39832" s="111"/>
      <c r="AO39832" s="111"/>
      <c r="AV39832" s="111"/>
    </row>
    <row r="39833" spans="20:52" x14ac:dyDescent="0.25">
      <c r="T39833" s="110"/>
    </row>
    <row r="39834" spans="20:52" x14ac:dyDescent="0.25">
      <c r="T39834" s="110"/>
    </row>
    <row r="39835" spans="20:52" x14ac:dyDescent="0.25">
      <c r="T39835" s="110"/>
      <c r="AV39835" s="111"/>
      <c r="AZ39835" s="111"/>
    </row>
    <row r="39836" spans="20:52" x14ac:dyDescent="0.25">
      <c r="T39836" s="110"/>
    </row>
    <row r="39837" spans="20:52" x14ac:dyDescent="0.25">
      <c r="T39837" s="110"/>
      <c r="AJ39837" s="111"/>
      <c r="AO39837" s="111"/>
      <c r="AP39837" s="111"/>
      <c r="AV39837" s="111"/>
    </row>
    <row r="39838" spans="20:52" x14ac:dyDescent="0.25">
      <c r="T39838" s="110"/>
      <c r="AJ39838" s="111"/>
      <c r="AO39838" s="111"/>
      <c r="AR39838" s="111"/>
    </row>
    <row r="39839" spans="20:52" x14ac:dyDescent="0.25">
      <c r="T39839" s="110"/>
    </row>
    <row r="39840" spans="20:52" x14ac:dyDescent="0.25">
      <c r="T39840" s="110"/>
    </row>
    <row r="39841" spans="20:52" x14ac:dyDescent="0.25">
      <c r="T39841" s="110"/>
    </row>
    <row r="39842" spans="20:52" x14ac:dyDescent="0.25">
      <c r="T39842" s="110"/>
    </row>
    <row r="39843" spans="20:52" x14ac:dyDescent="0.25">
      <c r="T39843" s="110"/>
    </row>
    <row r="39844" spans="20:52" x14ac:dyDescent="0.25">
      <c r="T39844" s="110"/>
    </row>
    <row r="39845" spans="20:52" x14ac:dyDescent="0.25">
      <c r="T39845" s="110"/>
    </row>
    <row r="39846" spans="20:52" x14ac:dyDescent="0.25">
      <c r="T39846" s="110"/>
    </row>
    <row r="39847" spans="20:52" x14ac:dyDescent="0.25">
      <c r="T39847" s="110"/>
      <c r="AP39847" s="111"/>
      <c r="AV39847" s="111"/>
    </row>
    <row r="39848" spans="20:52" x14ac:dyDescent="0.25">
      <c r="T39848" s="110"/>
    </row>
    <row r="39849" spans="20:52" x14ac:dyDescent="0.25">
      <c r="T39849" s="110"/>
    </row>
    <row r="39850" spans="20:52" x14ac:dyDescent="0.25">
      <c r="T39850" s="110"/>
      <c r="AZ39850" s="111"/>
    </row>
    <row r="39851" spans="20:52" x14ac:dyDescent="0.25">
      <c r="T39851" s="110"/>
      <c r="AJ39851" s="111"/>
      <c r="AP39851" s="111"/>
      <c r="AV39851" s="111"/>
    </row>
    <row r="39852" spans="20:52" x14ac:dyDescent="0.25">
      <c r="T39852" s="110"/>
      <c r="AJ39852" s="111"/>
      <c r="AO39852" s="111"/>
      <c r="AV39852" s="111"/>
    </row>
    <row r="39853" spans="20:52" x14ac:dyDescent="0.25">
      <c r="T39853" s="110"/>
      <c r="AV39853" s="111"/>
    </row>
    <row r="39854" spans="20:52" x14ac:dyDescent="0.25">
      <c r="T39854" s="110"/>
    </row>
    <row r="39855" spans="20:52" x14ac:dyDescent="0.25">
      <c r="T39855" s="110"/>
      <c r="AJ39855" s="111"/>
      <c r="AO39855" s="111"/>
      <c r="AP39855" s="111"/>
      <c r="AV39855" s="111"/>
    </row>
    <row r="39856" spans="20:52" x14ac:dyDescent="0.25">
      <c r="T39856" s="110"/>
      <c r="AO39856" s="111"/>
      <c r="AP39856" s="111"/>
      <c r="AR39856" s="111"/>
      <c r="AT39856" s="111"/>
      <c r="AV39856" s="111"/>
      <c r="AZ39856" s="111"/>
    </row>
    <row r="39857" spans="20:52" x14ac:dyDescent="0.25">
      <c r="T39857" s="110"/>
      <c r="AJ39857" s="111"/>
      <c r="AO39857" s="111"/>
      <c r="AP39857" s="111"/>
      <c r="AR39857" s="111"/>
      <c r="AT39857" s="111"/>
      <c r="AV39857" s="111"/>
      <c r="AZ39857" s="111"/>
    </row>
    <row r="39858" spans="20:52" x14ac:dyDescent="0.25">
      <c r="T39858" s="110"/>
      <c r="AZ39858" s="111"/>
    </row>
    <row r="39859" spans="20:52" x14ac:dyDescent="0.25">
      <c r="T39859" s="110"/>
    </row>
    <row r="39860" spans="20:52" x14ac:dyDescent="0.25">
      <c r="T39860" s="110"/>
      <c r="AJ39860" s="111"/>
      <c r="AO39860" s="111"/>
      <c r="AV39860" s="111"/>
    </row>
    <row r="39861" spans="20:52" x14ac:dyDescent="0.25">
      <c r="T39861" s="110"/>
      <c r="AV39861" s="111"/>
    </row>
    <row r="39862" spans="20:52" x14ac:dyDescent="0.25">
      <c r="T39862" s="110"/>
    </row>
    <row r="39863" spans="20:52" x14ac:dyDescent="0.25">
      <c r="T39863" s="110"/>
      <c r="AV39863" s="111"/>
    </row>
    <row r="39864" spans="20:52" x14ac:dyDescent="0.25">
      <c r="T39864" s="110"/>
    </row>
    <row r="39865" spans="20:52" x14ac:dyDescent="0.25">
      <c r="T39865" s="110"/>
    </row>
    <row r="39866" spans="20:52" x14ac:dyDescent="0.25">
      <c r="T39866" s="110"/>
      <c r="AP39866" s="111"/>
    </row>
    <row r="39867" spans="20:52" x14ac:dyDescent="0.25">
      <c r="T39867" s="110"/>
      <c r="AJ39867" s="111"/>
      <c r="AO39867" s="111"/>
      <c r="AR39867" s="111"/>
      <c r="AV39867" s="111"/>
    </row>
    <row r="39868" spans="20:52" x14ac:dyDescent="0.25">
      <c r="T39868" s="110"/>
      <c r="AJ39868" s="111"/>
      <c r="AO39868" s="111"/>
      <c r="AP39868" s="111"/>
      <c r="AV39868" s="111"/>
    </row>
    <row r="39869" spans="20:52" x14ac:dyDescent="0.25">
      <c r="T39869" s="110"/>
      <c r="AJ39869" s="111"/>
      <c r="AO39869" s="111"/>
      <c r="AP39869" s="111"/>
      <c r="AT39869" s="111"/>
      <c r="AV39869" s="111"/>
    </row>
    <row r="39870" spans="20:52" x14ac:dyDescent="0.25">
      <c r="T39870" s="110"/>
      <c r="AJ39870" s="111"/>
      <c r="AO39870" s="111"/>
      <c r="AP39870" s="111"/>
      <c r="AV39870" s="111"/>
    </row>
    <row r="39871" spans="20:52" x14ac:dyDescent="0.25">
      <c r="T39871" s="110"/>
      <c r="AO39871" s="111"/>
      <c r="AT39871" s="111"/>
    </row>
    <row r="39872" spans="20:52" x14ac:dyDescent="0.25">
      <c r="T39872" s="110"/>
      <c r="AV39872" s="111"/>
    </row>
    <row r="39873" spans="20:52" x14ac:dyDescent="0.25">
      <c r="T39873" s="110"/>
    </row>
    <row r="39874" spans="20:52" x14ac:dyDescent="0.25">
      <c r="T39874" s="110"/>
    </row>
    <row r="39875" spans="20:52" x14ac:dyDescent="0.25">
      <c r="T39875" s="110"/>
    </row>
    <row r="39876" spans="20:52" x14ac:dyDescent="0.25">
      <c r="T39876" s="110"/>
      <c r="AJ39876" s="111"/>
      <c r="AO39876" s="111"/>
      <c r="AP39876" s="111"/>
      <c r="AV39876" s="111"/>
    </row>
    <row r="39877" spans="20:52" x14ac:dyDescent="0.25">
      <c r="T39877" s="110"/>
    </row>
    <row r="39878" spans="20:52" x14ac:dyDescent="0.25">
      <c r="T39878" s="110"/>
    </row>
    <row r="39879" spans="20:52" x14ac:dyDescent="0.25">
      <c r="T39879" s="110"/>
    </row>
    <row r="39880" spans="20:52" x14ac:dyDescent="0.25">
      <c r="T39880" s="110"/>
    </row>
    <row r="39881" spans="20:52" x14ac:dyDescent="0.25">
      <c r="T39881" s="110"/>
      <c r="AJ39881" s="111"/>
      <c r="AO39881" s="111"/>
      <c r="AP39881" s="111"/>
    </row>
    <row r="39882" spans="20:52" x14ac:dyDescent="0.25">
      <c r="T39882" s="110"/>
      <c r="AJ39882" s="111"/>
      <c r="AO39882" s="111"/>
      <c r="AP39882" s="111"/>
      <c r="AV39882" s="111"/>
    </row>
    <row r="39883" spans="20:52" x14ac:dyDescent="0.25">
      <c r="T39883" s="110"/>
      <c r="AJ39883" s="111"/>
      <c r="AO39883" s="111"/>
      <c r="AV39883" s="111"/>
    </row>
    <row r="39884" spans="20:52" x14ac:dyDescent="0.25">
      <c r="T39884" s="110"/>
      <c r="AJ39884" s="111"/>
      <c r="AO39884" s="111"/>
      <c r="AV39884" s="111"/>
    </row>
    <row r="39885" spans="20:52" x14ac:dyDescent="0.25">
      <c r="T39885" s="110"/>
      <c r="AV39885" s="111"/>
    </row>
    <row r="39886" spans="20:52" x14ac:dyDescent="0.25">
      <c r="T39886" s="110"/>
    </row>
    <row r="39887" spans="20:52" x14ac:dyDescent="0.25">
      <c r="T39887" s="110"/>
    </row>
    <row r="39888" spans="20:52" x14ac:dyDescent="0.25">
      <c r="T39888" s="110"/>
      <c r="AJ39888" s="111"/>
      <c r="AP39888" s="111"/>
      <c r="AV39888" s="111"/>
      <c r="AZ39888" s="111"/>
    </row>
    <row r="39889" spans="20:52" x14ac:dyDescent="0.25">
      <c r="T39889" s="110"/>
      <c r="AP39889" s="111"/>
    </row>
    <row r="39890" spans="20:52" x14ac:dyDescent="0.25">
      <c r="T39890" s="110"/>
      <c r="AJ39890" s="111"/>
      <c r="AO39890" s="111"/>
      <c r="AV39890" s="111"/>
    </row>
    <row r="39891" spans="20:52" x14ac:dyDescent="0.25">
      <c r="T39891" s="110"/>
    </row>
    <row r="39892" spans="20:52" x14ac:dyDescent="0.25">
      <c r="T39892" s="110"/>
      <c r="AP39892" s="111"/>
    </row>
    <row r="39893" spans="20:52" x14ac:dyDescent="0.25">
      <c r="T39893" s="110"/>
      <c r="AV39893" s="111"/>
    </row>
    <row r="39894" spans="20:52" x14ac:dyDescent="0.25">
      <c r="T39894" s="110"/>
      <c r="AJ39894" s="111"/>
      <c r="AO39894" s="111"/>
      <c r="AP39894" s="111"/>
      <c r="AV39894" s="111"/>
    </row>
    <row r="39895" spans="20:52" x14ac:dyDescent="0.25">
      <c r="T39895" s="110"/>
    </row>
    <row r="39896" spans="20:52" x14ac:dyDescent="0.25">
      <c r="T39896" s="110"/>
      <c r="AJ39896" s="111"/>
      <c r="AO39896" s="111"/>
      <c r="AP39896" s="111"/>
      <c r="AV39896" s="111"/>
    </row>
    <row r="39897" spans="20:52" x14ac:dyDescent="0.25">
      <c r="T39897" s="110"/>
    </row>
    <row r="39898" spans="20:52" x14ac:dyDescent="0.25">
      <c r="T39898" s="110"/>
      <c r="AP39898" s="111"/>
    </row>
    <row r="39899" spans="20:52" x14ac:dyDescent="0.25">
      <c r="T39899" s="110"/>
    </row>
    <row r="39900" spans="20:52" x14ac:dyDescent="0.25">
      <c r="T39900" s="110"/>
      <c r="AV39900" s="111"/>
      <c r="AZ39900" s="111"/>
    </row>
    <row r="39901" spans="20:52" x14ac:dyDescent="0.25">
      <c r="T39901" s="110"/>
      <c r="AJ39901" s="111"/>
      <c r="AO39901" s="111"/>
      <c r="AP39901" s="111"/>
      <c r="AV39901" s="111"/>
      <c r="AZ39901" s="111"/>
    </row>
    <row r="39902" spans="20:52" x14ac:dyDescent="0.25">
      <c r="T39902" s="110"/>
      <c r="AJ39902" s="111"/>
      <c r="AO39902" s="111"/>
      <c r="AV39902" s="111"/>
    </row>
    <row r="39903" spans="20:52" x14ac:dyDescent="0.25">
      <c r="T39903" s="110"/>
      <c r="AJ39903" s="111"/>
      <c r="AO39903" s="111"/>
      <c r="AV39903" s="111"/>
    </row>
    <row r="39904" spans="20:52" x14ac:dyDescent="0.25">
      <c r="T39904" s="110"/>
      <c r="AJ39904" s="111"/>
    </row>
    <row r="39905" spans="20:52" x14ac:dyDescent="0.25">
      <c r="T39905" s="110"/>
    </row>
    <row r="39906" spans="20:52" x14ac:dyDescent="0.25">
      <c r="T39906" s="110"/>
      <c r="AZ39906" s="111"/>
    </row>
    <row r="39907" spans="20:52" x14ac:dyDescent="0.25">
      <c r="T39907" s="110"/>
    </row>
    <row r="39908" spans="20:52" x14ac:dyDescent="0.25">
      <c r="T39908" s="110"/>
      <c r="AJ39908" s="111"/>
      <c r="AO39908" s="111"/>
      <c r="AP39908" s="111"/>
      <c r="AV39908" s="111"/>
    </row>
    <row r="39909" spans="20:52" x14ac:dyDescent="0.25">
      <c r="T39909" s="110"/>
      <c r="AV39909" s="111"/>
    </row>
    <row r="39910" spans="20:52" x14ac:dyDescent="0.25">
      <c r="T39910" s="110"/>
    </row>
    <row r="39911" spans="20:52" x14ac:dyDescent="0.25">
      <c r="T39911" s="110"/>
      <c r="AJ39911" s="111"/>
      <c r="AO39911" s="111"/>
      <c r="AV39911" s="111"/>
      <c r="AZ39911" s="111"/>
    </row>
    <row r="39912" spans="20:52" x14ac:dyDescent="0.25">
      <c r="T39912" s="110"/>
    </row>
    <row r="39913" spans="20:52" x14ac:dyDescent="0.25">
      <c r="T39913" s="110"/>
    </row>
    <row r="39914" spans="20:52" x14ac:dyDescent="0.25">
      <c r="T39914" s="110"/>
    </row>
    <row r="39915" spans="20:52" x14ac:dyDescent="0.25">
      <c r="T39915" s="110"/>
    </row>
    <row r="39916" spans="20:52" x14ac:dyDescent="0.25">
      <c r="T39916" s="110"/>
    </row>
    <row r="39917" spans="20:52" x14ac:dyDescent="0.25">
      <c r="T39917" s="110"/>
      <c r="AV39917" s="111"/>
      <c r="AZ39917" s="111"/>
    </row>
    <row r="39918" spans="20:52" x14ac:dyDescent="0.25">
      <c r="T39918" s="110"/>
      <c r="AJ39918" s="111"/>
      <c r="AO39918" s="111"/>
      <c r="AP39918" s="111"/>
      <c r="AV39918" s="111"/>
    </row>
    <row r="39919" spans="20:52" x14ac:dyDescent="0.25">
      <c r="T39919" s="110"/>
    </row>
    <row r="39920" spans="20:52" x14ac:dyDescent="0.25">
      <c r="T39920" s="110"/>
      <c r="AJ39920" s="111"/>
      <c r="AO39920" s="111"/>
      <c r="AV39920" s="111"/>
    </row>
    <row r="39921" spans="20:52" x14ac:dyDescent="0.25">
      <c r="T39921" s="110"/>
      <c r="AP39921" s="111"/>
      <c r="AV39921" s="111"/>
    </row>
    <row r="39922" spans="20:52" x14ac:dyDescent="0.25">
      <c r="T39922" s="110"/>
    </row>
    <row r="39923" spans="20:52" x14ac:dyDescent="0.25">
      <c r="T39923" s="110"/>
      <c r="AP39923" s="111"/>
    </row>
    <row r="39924" spans="20:52" x14ac:dyDescent="0.25">
      <c r="T39924" s="110"/>
      <c r="AJ39924" s="111"/>
      <c r="AO39924" s="111"/>
      <c r="AP39924" s="111"/>
      <c r="AV39924" s="111"/>
      <c r="AZ39924" s="111"/>
    </row>
    <row r="39925" spans="20:52" x14ac:dyDescent="0.25">
      <c r="T39925" s="110"/>
      <c r="AP39925" s="111"/>
      <c r="AV39925" s="111"/>
    </row>
    <row r="39926" spans="20:52" x14ac:dyDescent="0.25">
      <c r="T39926" s="110"/>
      <c r="AJ39926" s="111"/>
      <c r="AO39926" s="111"/>
    </row>
    <row r="39927" spans="20:52" x14ac:dyDescent="0.25">
      <c r="T39927" s="110"/>
      <c r="AJ39927" s="111"/>
      <c r="AO39927" s="111"/>
      <c r="AP39927" s="111"/>
      <c r="AV39927" s="111"/>
      <c r="AZ39927" s="111"/>
    </row>
    <row r="39928" spans="20:52" x14ac:dyDescent="0.25">
      <c r="T39928" s="110"/>
    </row>
    <row r="39929" spans="20:52" x14ac:dyDescent="0.25">
      <c r="T39929" s="110"/>
    </row>
    <row r="39930" spans="20:52" x14ac:dyDescent="0.25">
      <c r="T39930" s="110"/>
      <c r="AJ39930" s="111"/>
      <c r="AO39930" s="111"/>
    </row>
    <row r="39931" spans="20:52" x14ac:dyDescent="0.25">
      <c r="T39931" s="110"/>
    </row>
    <row r="39932" spans="20:52" x14ac:dyDescent="0.25">
      <c r="T39932" s="110"/>
      <c r="AJ39932" s="111"/>
      <c r="AO39932" s="111"/>
      <c r="AR39932" s="111"/>
      <c r="AV39932" s="111"/>
    </row>
    <row r="39933" spans="20:52" x14ac:dyDescent="0.25">
      <c r="T39933" s="110"/>
    </row>
    <row r="39934" spans="20:52" x14ac:dyDescent="0.25">
      <c r="T39934" s="110"/>
    </row>
    <row r="39935" spans="20:52" x14ac:dyDescent="0.25">
      <c r="T39935" s="110"/>
      <c r="AJ39935" s="111"/>
      <c r="AO39935" s="111"/>
      <c r="AV39935" s="111"/>
    </row>
    <row r="39936" spans="20:52" x14ac:dyDescent="0.25">
      <c r="T39936" s="110"/>
    </row>
    <row r="39937" spans="20:52" x14ac:dyDescent="0.25">
      <c r="T39937" s="110"/>
    </row>
    <row r="39938" spans="20:52" x14ac:dyDescent="0.25">
      <c r="T39938" s="110"/>
      <c r="AJ39938" s="111"/>
      <c r="AO39938" s="111"/>
      <c r="AP39938" s="111"/>
    </row>
    <row r="39939" spans="20:52" x14ac:dyDescent="0.25">
      <c r="T39939" s="110"/>
    </row>
    <row r="39940" spans="20:52" x14ac:dyDescent="0.25">
      <c r="T39940" s="110"/>
      <c r="AJ39940" s="111"/>
      <c r="AO39940" s="111"/>
      <c r="AV39940" s="111"/>
    </row>
    <row r="39941" spans="20:52" x14ac:dyDescent="0.25">
      <c r="T39941" s="110"/>
      <c r="AO39941" s="111"/>
      <c r="AP39941" s="111"/>
      <c r="AV39941" s="111"/>
    </row>
    <row r="39942" spans="20:52" x14ac:dyDescent="0.25">
      <c r="T39942" s="110"/>
    </row>
    <row r="39943" spans="20:52" x14ac:dyDescent="0.25">
      <c r="T39943" s="110"/>
      <c r="AJ39943" s="111"/>
      <c r="AO39943" s="111"/>
      <c r="AT39943" s="111"/>
      <c r="AV39943" s="111"/>
    </row>
    <row r="39944" spans="20:52" x14ac:dyDescent="0.25">
      <c r="T39944" s="110"/>
    </row>
    <row r="39945" spans="20:52" x14ac:dyDescent="0.25">
      <c r="T39945" s="110"/>
      <c r="AO39945" s="111"/>
      <c r="AP39945" s="111"/>
      <c r="AV39945" s="111"/>
    </row>
    <row r="39946" spans="20:52" x14ac:dyDescent="0.25">
      <c r="T39946" s="110"/>
      <c r="AJ39946" s="111"/>
      <c r="AO39946" s="111"/>
      <c r="AP39946" s="111"/>
      <c r="AZ39946" s="111"/>
    </row>
    <row r="39947" spans="20:52" x14ac:dyDescent="0.25">
      <c r="T39947" s="110"/>
    </row>
    <row r="39948" spans="20:52" x14ac:dyDescent="0.25">
      <c r="T39948" s="110"/>
      <c r="AO39948" s="111"/>
      <c r="AV39948" s="111"/>
    </row>
    <row r="39949" spans="20:52" x14ac:dyDescent="0.25">
      <c r="T39949" s="110"/>
    </row>
    <row r="39950" spans="20:52" x14ac:dyDescent="0.25">
      <c r="T39950" s="110"/>
    </row>
    <row r="39951" spans="20:52" x14ac:dyDescent="0.25">
      <c r="T39951" s="110"/>
    </row>
    <row r="39952" spans="20:52" x14ac:dyDescent="0.25">
      <c r="T39952" s="110"/>
      <c r="AZ39952" s="111"/>
    </row>
    <row r="39953" spans="20:52" x14ac:dyDescent="0.25">
      <c r="T39953" s="110"/>
      <c r="AJ39953" s="111"/>
      <c r="AO39953" s="111"/>
      <c r="AV39953" s="111"/>
    </row>
    <row r="39954" spans="20:52" x14ac:dyDescent="0.25">
      <c r="T39954" s="110"/>
      <c r="AJ39954" s="111"/>
      <c r="AO39954" s="111"/>
      <c r="AV39954" s="111"/>
    </row>
    <row r="39955" spans="20:52" x14ac:dyDescent="0.25">
      <c r="T39955" s="110"/>
      <c r="AJ39955" s="111"/>
      <c r="AT39955" s="111"/>
      <c r="AV39955" s="111"/>
    </row>
    <row r="39956" spans="20:52" x14ac:dyDescent="0.25">
      <c r="T39956" s="110"/>
    </row>
    <row r="39957" spans="20:52" x14ac:dyDescent="0.25">
      <c r="T39957" s="110"/>
      <c r="AJ39957" s="111"/>
      <c r="AP39957" s="111"/>
    </row>
    <row r="39958" spans="20:52" x14ac:dyDescent="0.25">
      <c r="T39958" s="110"/>
      <c r="AJ39958" s="111"/>
      <c r="AO39958" s="111"/>
      <c r="AV39958" s="111"/>
      <c r="AZ39958" s="111"/>
    </row>
    <row r="39959" spans="20:52" x14ac:dyDescent="0.25">
      <c r="T39959" s="110"/>
      <c r="AJ39959" s="111"/>
      <c r="AO39959" s="111"/>
      <c r="AV39959" s="111"/>
    </row>
    <row r="39960" spans="20:52" x14ac:dyDescent="0.25">
      <c r="T39960" s="110"/>
      <c r="AJ39960" s="111"/>
      <c r="AP39960" s="111"/>
    </row>
    <row r="39961" spans="20:52" x14ac:dyDescent="0.25">
      <c r="T39961" s="110"/>
    </row>
    <row r="39962" spans="20:52" x14ac:dyDescent="0.25">
      <c r="T39962" s="110"/>
      <c r="AJ39962" s="111"/>
      <c r="AO39962" s="111"/>
      <c r="AV39962" s="111"/>
    </row>
    <row r="39963" spans="20:52" x14ac:dyDescent="0.25">
      <c r="T39963" s="110"/>
      <c r="AJ39963" s="111"/>
      <c r="AO39963" s="111"/>
      <c r="AV39963" s="111"/>
    </row>
    <row r="39964" spans="20:52" x14ac:dyDescent="0.25">
      <c r="T39964" s="110"/>
      <c r="AV39964" s="111"/>
    </row>
    <row r="39965" spans="20:52" x14ac:dyDescent="0.25">
      <c r="T39965" s="110"/>
    </row>
    <row r="39966" spans="20:52" x14ac:dyDescent="0.25">
      <c r="T39966" s="110"/>
      <c r="AJ39966" s="111"/>
      <c r="AO39966" s="111"/>
      <c r="AR39966" s="111"/>
      <c r="AV39966" s="111"/>
    </row>
    <row r="39967" spans="20:52" x14ac:dyDescent="0.25">
      <c r="T39967" s="110"/>
      <c r="AO39967" s="111"/>
      <c r="AV39967" s="111"/>
    </row>
    <row r="39968" spans="20:52" x14ac:dyDescent="0.25">
      <c r="T39968" s="110"/>
      <c r="AJ39968" s="111"/>
      <c r="AO39968" s="111"/>
      <c r="AT39968" s="111"/>
    </row>
    <row r="39969" spans="20:52" x14ac:dyDescent="0.25">
      <c r="T39969" s="110"/>
    </row>
    <row r="39970" spans="20:52" x14ac:dyDescent="0.25">
      <c r="T39970" s="110"/>
    </row>
    <row r="39971" spans="20:52" x14ac:dyDescent="0.25">
      <c r="T39971" s="110"/>
      <c r="AJ39971" s="111"/>
      <c r="AO39971" s="111"/>
    </row>
    <row r="39972" spans="20:52" x14ac:dyDescent="0.25">
      <c r="T39972" s="110"/>
      <c r="AJ39972" s="111"/>
      <c r="AO39972" s="111"/>
      <c r="AV39972" s="111"/>
    </row>
    <row r="39973" spans="20:52" x14ac:dyDescent="0.25">
      <c r="T39973" s="110"/>
    </row>
    <row r="39974" spans="20:52" x14ac:dyDescent="0.25">
      <c r="T39974" s="110"/>
    </row>
    <row r="39975" spans="20:52" x14ac:dyDescent="0.25">
      <c r="T39975" s="110"/>
      <c r="AJ39975" s="111"/>
      <c r="AO39975" s="111"/>
      <c r="AV39975" s="111"/>
    </row>
    <row r="39976" spans="20:52" x14ac:dyDescent="0.25">
      <c r="T39976" s="110"/>
    </row>
    <row r="39977" spans="20:52" x14ac:dyDescent="0.25">
      <c r="T39977" s="110"/>
      <c r="AZ39977" s="111"/>
    </row>
    <row r="39978" spans="20:52" x14ac:dyDescent="0.25">
      <c r="T39978" s="110"/>
    </row>
    <row r="39979" spans="20:52" x14ac:dyDescent="0.25">
      <c r="T39979" s="110"/>
      <c r="AP39979" s="111"/>
      <c r="AV39979" s="111"/>
      <c r="AZ39979" s="111"/>
    </row>
    <row r="39980" spans="20:52" x14ac:dyDescent="0.25">
      <c r="T39980" s="110"/>
      <c r="AJ39980" s="111"/>
      <c r="AO39980" s="111"/>
    </row>
    <row r="39981" spans="20:52" x14ac:dyDescent="0.25">
      <c r="T39981" s="110"/>
      <c r="AZ39981" s="111"/>
    </row>
    <row r="39982" spans="20:52" x14ac:dyDescent="0.25">
      <c r="T39982" s="110"/>
      <c r="AO39982" s="111"/>
      <c r="AV39982" s="111"/>
      <c r="AZ39982" s="111"/>
    </row>
    <row r="39983" spans="20:52" x14ac:dyDescent="0.25">
      <c r="T39983" s="110"/>
      <c r="AJ39983" s="111"/>
      <c r="AO39983" s="111"/>
      <c r="AV39983" s="111"/>
    </row>
    <row r="39984" spans="20:52" x14ac:dyDescent="0.25">
      <c r="T39984" s="110"/>
      <c r="AJ39984" s="111"/>
      <c r="AO39984" s="111"/>
      <c r="AT39984" s="111"/>
      <c r="AV39984" s="111"/>
    </row>
    <row r="39985" spans="20:52" x14ac:dyDescent="0.25">
      <c r="T39985" s="110"/>
      <c r="AJ39985" s="111"/>
      <c r="AO39985" s="111"/>
      <c r="AV39985" s="111"/>
    </row>
    <row r="39986" spans="20:52" x14ac:dyDescent="0.25">
      <c r="T39986" s="110"/>
      <c r="AJ39986" s="111"/>
      <c r="AP39986" s="111"/>
      <c r="AV39986" s="111"/>
    </row>
    <row r="39987" spans="20:52" x14ac:dyDescent="0.25">
      <c r="T39987" s="110"/>
    </row>
    <row r="39988" spans="20:52" x14ac:dyDescent="0.25">
      <c r="T39988" s="110"/>
      <c r="AP39988" s="111"/>
    </row>
    <row r="39989" spans="20:52" x14ac:dyDescent="0.25">
      <c r="T39989" s="110"/>
    </row>
    <row r="39990" spans="20:52" x14ac:dyDescent="0.25">
      <c r="T39990" s="110"/>
      <c r="AJ39990" s="111"/>
      <c r="AO39990" s="111"/>
      <c r="AV39990" s="111"/>
      <c r="AZ39990" s="111"/>
    </row>
    <row r="39991" spans="20:52" x14ac:dyDescent="0.25">
      <c r="T39991" s="110"/>
      <c r="AV39991" s="111"/>
    </row>
    <row r="39992" spans="20:52" x14ac:dyDescent="0.25">
      <c r="T39992" s="110"/>
    </row>
    <row r="39993" spans="20:52" x14ac:dyDescent="0.25">
      <c r="T39993" s="110"/>
      <c r="AJ39993" s="111"/>
      <c r="AO39993" s="111"/>
      <c r="AT39993" s="111"/>
    </row>
    <row r="39994" spans="20:52" x14ac:dyDescent="0.25">
      <c r="T39994" s="110"/>
      <c r="AJ39994" s="111"/>
      <c r="AO39994" s="111"/>
      <c r="AV39994" s="111"/>
    </row>
    <row r="39995" spans="20:52" x14ac:dyDescent="0.25">
      <c r="T39995" s="110"/>
      <c r="AJ39995" s="111"/>
      <c r="AO39995" s="111"/>
      <c r="AV39995" s="111"/>
    </row>
    <row r="39996" spans="20:52" x14ac:dyDescent="0.25">
      <c r="T39996" s="110"/>
    </row>
    <row r="39997" spans="20:52" x14ac:dyDescent="0.25">
      <c r="T39997" s="110"/>
      <c r="AV39997" s="111"/>
    </row>
    <row r="39998" spans="20:52" x14ac:dyDescent="0.25">
      <c r="T39998" s="110"/>
      <c r="AJ39998" s="111"/>
      <c r="AO39998" s="111"/>
      <c r="AV39998" s="111"/>
      <c r="AZ39998" s="111"/>
    </row>
    <row r="39999" spans="20:52" x14ac:dyDescent="0.25">
      <c r="T39999" s="110"/>
    </row>
    <row r="40000" spans="20:52" x14ac:dyDescent="0.25">
      <c r="T40000" s="110"/>
    </row>
    <row r="40001" spans="20:52" x14ac:dyDescent="0.25">
      <c r="T40001" s="110"/>
      <c r="AJ40001" s="111"/>
      <c r="AO40001" s="111"/>
      <c r="AV40001" s="111"/>
    </row>
    <row r="40002" spans="20:52" x14ac:dyDescent="0.25">
      <c r="T40002" s="110"/>
      <c r="AJ40002" s="111"/>
      <c r="AO40002" s="111"/>
      <c r="AP40002" s="111"/>
      <c r="AT40002" s="111"/>
      <c r="AV40002" s="111"/>
    </row>
    <row r="40003" spans="20:52" x14ac:dyDescent="0.25">
      <c r="T40003" s="110"/>
      <c r="AJ40003" s="111"/>
      <c r="AO40003" s="111"/>
      <c r="AV40003" s="111"/>
    </row>
    <row r="40004" spans="20:52" x14ac:dyDescent="0.25">
      <c r="T40004" s="110"/>
      <c r="AP40004" s="111"/>
      <c r="AV40004" s="111"/>
    </row>
    <row r="40005" spans="20:52" x14ac:dyDescent="0.25">
      <c r="T40005" s="110"/>
    </row>
    <row r="40006" spans="20:52" x14ac:dyDescent="0.25">
      <c r="T40006" s="110"/>
    </row>
    <row r="40007" spans="20:52" x14ac:dyDescent="0.25">
      <c r="T40007" s="110"/>
      <c r="AJ40007" s="111"/>
      <c r="AO40007" s="111"/>
      <c r="AP40007" s="111"/>
      <c r="AV40007" s="111"/>
      <c r="AZ40007" s="111"/>
    </row>
    <row r="40008" spans="20:52" x14ac:dyDescent="0.25">
      <c r="T40008" s="110"/>
      <c r="AO40008" s="111"/>
      <c r="AP40008" s="111"/>
      <c r="AV40008" s="111"/>
    </row>
    <row r="40009" spans="20:52" x14ac:dyDescent="0.25">
      <c r="T40009" s="110"/>
    </row>
    <row r="40010" spans="20:52" x14ac:dyDescent="0.25">
      <c r="T40010" s="110"/>
      <c r="AZ40010" s="111"/>
    </row>
    <row r="40011" spans="20:52" x14ac:dyDescent="0.25">
      <c r="T40011" s="110"/>
      <c r="AZ40011" s="111"/>
    </row>
    <row r="40012" spans="20:52" x14ac:dyDescent="0.25">
      <c r="T40012" s="110"/>
      <c r="AJ40012" s="111"/>
      <c r="AO40012" s="111"/>
    </row>
    <row r="40013" spans="20:52" x14ac:dyDescent="0.25">
      <c r="T40013" s="110"/>
    </row>
    <row r="40014" spans="20:52" x14ac:dyDescent="0.25">
      <c r="T40014" s="110"/>
      <c r="AJ40014" s="111"/>
      <c r="AO40014" s="111"/>
    </row>
    <row r="40015" spans="20:52" x14ac:dyDescent="0.25">
      <c r="T40015" s="110"/>
      <c r="AJ40015" s="111"/>
      <c r="AO40015" s="111"/>
    </row>
    <row r="40016" spans="20:52" x14ac:dyDescent="0.25">
      <c r="T40016" s="110"/>
      <c r="AP40016" s="111"/>
    </row>
    <row r="40017" spans="20:48" x14ac:dyDescent="0.25">
      <c r="T40017" s="110"/>
      <c r="AJ40017" s="111"/>
      <c r="AO40017" s="111"/>
      <c r="AV40017" s="111"/>
    </row>
    <row r="40018" spans="20:48" x14ac:dyDescent="0.25">
      <c r="T40018" s="110"/>
      <c r="AJ40018" s="111"/>
    </row>
    <row r="40019" spans="20:48" x14ac:dyDescent="0.25">
      <c r="T40019" s="110"/>
      <c r="AJ40019" s="111"/>
      <c r="AO40019" s="111"/>
      <c r="AP40019" s="111"/>
      <c r="AV40019" s="111"/>
    </row>
    <row r="40020" spans="20:48" x14ac:dyDescent="0.25">
      <c r="T40020" s="110"/>
    </row>
    <row r="40021" spans="20:48" x14ac:dyDescent="0.25">
      <c r="T40021" s="110"/>
      <c r="AJ40021" s="111"/>
      <c r="AO40021" s="111"/>
      <c r="AV40021" s="111"/>
    </row>
    <row r="40022" spans="20:48" x14ac:dyDescent="0.25">
      <c r="T40022" s="110"/>
      <c r="AJ40022" s="111"/>
      <c r="AO40022" s="111"/>
      <c r="AV40022" s="111"/>
    </row>
    <row r="40023" spans="20:48" x14ac:dyDescent="0.25">
      <c r="T40023" s="110"/>
      <c r="AV40023" s="111"/>
    </row>
    <row r="40024" spans="20:48" x14ac:dyDescent="0.25">
      <c r="T40024" s="110"/>
    </row>
    <row r="40025" spans="20:48" x14ac:dyDescent="0.25">
      <c r="T40025" s="110"/>
      <c r="AJ40025" s="111"/>
      <c r="AP40025" s="111"/>
      <c r="AV40025" s="111"/>
    </row>
    <row r="40026" spans="20:48" x14ac:dyDescent="0.25">
      <c r="T40026" s="110"/>
    </row>
    <row r="40027" spans="20:48" x14ac:dyDescent="0.25">
      <c r="T40027" s="110"/>
      <c r="AP40027" s="111"/>
    </row>
    <row r="40028" spans="20:48" x14ac:dyDescent="0.25">
      <c r="T40028" s="110"/>
      <c r="AJ40028" s="111"/>
      <c r="AO40028" s="111"/>
      <c r="AP40028" s="111"/>
    </row>
    <row r="40029" spans="20:48" x14ac:dyDescent="0.25">
      <c r="T40029" s="110"/>
      <c r="AP40029" s="111"/>
      <c r="AV40029" s="111"/>
    </row>
    <row r="40030" spans="20:48" x14ac:dyDescent="0.25">
      <c r="T40030" s="110"/>
      <c r="AV40030" s="111"/>
    </row>
    <row r="40031" spans="20:48" x14ac:dyDescent="0.25">
      <c r="T40031" s="110"/>
      <c r="AJ40031" s="111"/>
      <c r="AO40031" s="111"/>
      <c r="AV40031" s="111"/>
    </row>
    <row r="40032" spans="20:48" x14ac:dyDescent="0.25">
      <c r="T40032" s="110"/>
    </row>
    <row r="40033" spans="20:52" x14ac:dyDescent="0.25">
      <c r="T40033" s="110"/>
      <c r="AJ40033" s="111"/>
      <c r="AO40033" s="111"/>
      <c r="AT40033" s="111"/>
    </row>
    <row r="40034" spans="20:52" x14ac:dyDescent="0.25">
      <c r="T40034" s="110"/>
      <c r="AJ40034" s="111"/>
      <c r="AO40034" s="111"/>
      <c r="AP40034" s="111"/>
      <c r="AV40034" s="111"/>
    </row>
    <row r="40035" spans="20:52" x14ac:dyDescent="0.25">
      <c r="T40035" s="110"/>
      <c r="AJ40035" s="111"/>
      <c r="AO40035" s="111"/>
      <c r="AT40035" s="111"/>
    </row>
    <row r="40036" spans="20:52" x14ac:dyDescent="0.25">
      <c r="T40036" s="110"/>
    </row>
    <row r="40037" spans="20:52" x14ac:dyDescent="0.25">
      <c r="T40037" s="110"/>
    </row>
    <row r="40038" spans="20:52" x14ac:dyDescent="0.25">
      <c r="T40038" s="110"/>
      <c r="AJ40038" s="111"/>
      <c r="AO40038" s="111"/>
      <c r="AP40038" s="111"/>
      <c r="AV40038" s="111"/>
    </row>
    <row r="40039" spans="20:52" x14ac:dyDescent="0.25">
      <c r="T40039" s="110"/>
      <c r="AJ40039" s="111"/>
      <c r="AO40039" s="111"/>
      <c r="AP40039" s="111"/>
      <c r="AT40039" s="111"/>
      <c r="AV40039" s="111"/>
    </row>
    <row r="40040" spans="20:52" x14ac:dyDescent="0.25">
      <c r="T40040" s="110"/>
      <c r="AV40040" s="111"/>
      <c r="AZ40040" s="111"/>
    </row>
    <row r="40041" spans="20:52" x14ac:dyDescent="0.25">
      <c r="T40041" s="110"/>
      <c r="AJ40041" s="111"/>
      <c r="AO40041" s="111"/>
      <c r="AV40041" s="111"/>
    </row>
    <row r="40042" spans="20:52" x14ac:dyDescent="0.25">
      <c r="T40042" s="110"/>
      <c r="AJ40042" s="111"/>
      <c r="AO40042" s="111"/>
      <c r="AV40042" s="111"/>
    </row>
    <row r="40043" spans="20:52" x14ac:dyDescent="0.25">
      <c r="T40043" s="110"/>
      <c r="AJ40043" s="111"/>
      <c r="AO40043" s="111"/>
      <c r="AT40043" s="111"/>
      <c r="AV40043" s="111"/>
    </row>
    <row r="40044" spans="20:52" x14ac:dyDescent="0.25">
      <c r="T40044" s="110"/>
    </row>
    <row r="40045" spans="20:52" x14ac:dyDescent="0.25">
      <c r="T40045" s="110"/>
      <c r="AJ40045" s="111"/>
      <c r="AO40045" s="111"/>
      <c r="AP40045" s="111"/>
    </row>
    <row r="40046" spans="20:52" x14ac:dyDescent="0.25">
      <c r="T40046" s="110"/>
      <c r="AJ40046" s="111"/>
      <c r="AP40046" s="111"/>
      <c r="AV40046" s="111"/>
    </row>
    <row r="40047" spans="20:52" x14ac:dyDescent="0.25">
      <c r="T40047" s="110"/>
      <c r="AJ40047" s="111"/>
      <c r="AO40047" s="111"/>
      <c r="AV40047" s="111"/>
    </row>
    <row r="40048" spans="20:52" x14ac:dyDescent="0.25">
      <c r="T40048" s="110"/>
    </row>
    <row r="40049" spans="20:48" x14ac:dyDescent="0.25">
      <c r="T40049" s="110"/>
      <c r="AP40049" s="111"/>
      <c r="AV40049" s="111"/>
    </row>
    <row r="40050" spans="20:48" x14ac:dyDescent="0.25">
      <c r="T40050" s="110"/>
      <c r="AJ40050" s="111"/>
      <c r="AO40050" s="111"/>
      <c r="AV40050" s="111"/>
    </row>
    <row r="40051" spans="20:48" x14ac:dyDescent="0.25">
      <c r="T40051" s="110"/>
      <c r="AJ40051" s="111"/>
      <c r="AO40051" s="111"/>
      <c r="AP40051" s="111"/>
      <c r="AV40051" s="111"/>
    </row>
    <row r="40052" spans="20:48" x14ac:dyDescent="0.25">
      <c r="T40052" s="110"/>
    </row>
    <row r="40053" spans="20:48" x14ac:dyDescent="0.25">
      <c r="T40053" s="110"/>
      <c r="AV40053" s="111"/>
    </row>
    <row r="40054" spans="20:48" x14ac:dyDescent="0.25">
      <c r="T40054" s="110"/>
      <c r="AJ40054" s="111"/>
      <c r="AO40054" s="111"/>
      <c r="AT40054" s="111"/>
      <c r="AV40054" s="111"/>
    </row>
    <row r="40055" spans="20:48" x14ac:dyDescent="0.25">
      <c r="T40055" s="110"/>
      <c r="AJ40055" s="111"/>
      <c r="AO40055" s="111"/>
    </row>
    <row r="40056" spans="20:48" x14ac:dyDescent="0.25">
      <c r="T40056" s="110"/>
      <c r="AJ40056" s="111"/>
      <c r="AO40056" s="111"/>
      <c r="AV40056" s="111"/>
    </row>
    <row r="40057" spans="20:48" x14ac:dyDescent="0.25">
      <c r="T40057" s="110"/>
      <c r="AJ40057" s="111"/>
      <c r="AO40057" s="111"/>
      <c r="AT40057" s="111"/>
      <c r="AV40057" s="111"/>
    </row>
    <row r="40058" spans="20:48" x14ac:dyDescent="0.25">
      <c r="T40058" s="110"/>
    </row>
    <row r="40059" spans="20:48" x14ac:dyDescent="0.25">
      <c r="T40059" s="110"/>
    </row>
    <row r="40060" spans="20:48" x14ac:dyDescent="0.25">
      <c r="T40060" s="110"/>
      <c r="AO40060" s="111"/>
      <c r="AP40060" s="111"/>
      <c r="AT40060" s="111"/>
      <c r="AV40060" s="111"/>
    </row>
    <row r="40061" spans="20:48" x14ac:dyDescent="0.25">
      <c r="T40061" s="110"/>
      <c r="AJ40061" s="111"/>
      <c r="AO40061" s="111"/>
      <c r="AR40061" s="111"/>
    </row>
    <row r="40062" spans="20:48" x14ac:dyDescent="0.25">
      <c r="T40062" s="110"/>
      <c r="AJ40062" s="111"/>
      <c r="AO40062" s="111"/>
      <c r="AP40062" s="111"/>
      <c r="AV40062" s="111"/>
    </row>
    <row r="40063" spans="20:48" x14ac:dyDescent="0.25">
      <c r="T40063" s="110"/>
    </row>
    <row r="40064" spans="20:48" x14ac:dyDescent="0.25">
      <c r="T40064" s="110"/>
      <c r="AJ40064" s="111"/>
      <c r="AO40064" s="111"/>
      <c r="AV40064" s="111"/>
    </row>
    <row r="40065" spans="20:52" x14ac:dyDescent="0.25">
      <c r="T40065" s="110"/>
      <c r="AT40065" s="111"/>
      <c r="AV40065" s="111"/>
    </row>
    <row r="40066" spans="20:52" x14ac:dyDescent="0.25">
      <c r="T40066" s="110"/>
      <c r="AV40066" s="111"/>
    </row>
    <row r="40067" spans="20:52" x14ac:dyDescent="0.25">
      <c r="T40067" s="110"/>
      <c r="AJ40067" s="111"/>
      <c r="AO40067" s="111"/>
      <c r="AP40067" s="111"/>
      <c r="AV40067" s="111"/>
    </row>
    <row r="40068" spans="20:52" x14ac:dyDescent="0.25">
      <c r="T40068" s="110"/>
    </row>
    <row r="40069" spans="20:52" x14ac:dyDescent="0.25">
      <c r="T40069" s="110"/>
    </row>
    <row r="40070" spans="20:52" x14ac:dyDescent="0.25">
      <c r="T40070" s="110"/>
      <c r="AJ40070" s="111"/>
      <c r="AO40070" s="111"/>
      <c r="AV40070" s="111"/>
      <c r="AZ40070" s="111"/>
    </row>
    <row r="40071" spans="20:52" x14ac:dyDescent="0.25">
      <c r="T40071" s="110"/>
      <c r="AJ40071" s="111"/>
      <c r="AO40071" s="111"/>
      <c r="AT40071" s="111"/>
    </row>
    <row r="40072" spans="20:52" x14ac:dyDescent="0.25">
      <c r="T40072" s="110"/>
      <c r="AO40072" s="111"/>
      <c r="AP40072" s="111"/>
      <c r="AT40072" s="111"/>
      <c r="AV40072" s="111"/>
      <c r="AZ40072" s="111"/>
    </row>
    <row r="40073" spans="20:52" x14ac:dyDescent="0.25">
      <c r="T40073" s="110"/>
    </row>
    <row r="40074" spans="20:52" x14ac:dyDescent="0.25">
      <c r="T40074" s="110"/>
      <c r="AZ40074" s="111"/>
    </row>
    <row r="40075" spans="20:52" x14ac:dyDescent="0.25">
      <c r="T40075" s="110"/>
      <c r="AV40075" s="111"/>
    </row>
    <row r="40076" spans="20:52" x14ac:dyDescent="0.25">
      <c r="T40076" s="110"/>
    </row>
    <row r="40077" spans="20:52" x14ac:dyDescent="0.25">
      <c r="T40077" s="110"/>
    </row>
    <row r="40078" spans="20:52" x14ac:dyDescent="0.25">
      <c r="T40078" s="110"/>
      <c r="AJ40078" s="111"/>
      <c r="AO40078" s="111"/>
      <c r="AV40078" s="111"/>
    </row>
    <row r="40079" spans="20:52" x14ac:dyDescent="0.25">
      <c r="T40079" s="110"/>
      <c r="AP40079" s="111"/>
    </row>
    <row r="40080" spans="20:52" x14ac:dyDescent="0.25">
      <c r="T40080" s="110"/>
      <c r="AP40080" s="111"/>
    </row>
    <row r="40081" spans="20:52" x14ac:dyDescent="0.25">
      <c r="T40081" s="110"/>
      <c r="AJ40081" s="111"/>
      <c r="AO40081" s="111"/>
      <c r="AV40081" s="111"/>
      <c r="AZ40081" s="111"/>
    </row>
    <row r="40082" spans="20:52" x14ac:dyDescent="0.25">
      <c r="T40082" s="110"/>
    </row>
    <row r="40083" spans="20:52" x14ac:dyDescent="0.25">
      <c r="T40083" s="110"/>
      <c r="AZ40083" s="111"/>
    </row>
    <row r="40084" spans="20:52" x14ac:dyDescent="0.25">
      <c r="T40084" s="110"/>
      <c r="AJ40084" s="111"/>
      <c r="AO40084" s="111"/>
      <c r="AV40084" s="111"/>
    </row>
    <row r="40085" spans="20:52" x14ac:dyDescent="0.25">
      <c r="T40085" s="110"/>
      <c r="AJ40085" s="111"/>
      <c r="AO40085" s="111"/>
      <c r="AV40085" s="111"/>
    </row>
    <row r="40086" spans="20:52" x14ac:dyDescent="0.25">
      <c r="T40086" s="110"/>
      <c r="AP40086" s="111"/>
      <c r="AV40086" s="111"/>
    </row>
    <row r="40087" spans="20:52" x14ac:dyDescent="0.25">
      <c r="T40087" s="110"/>
    </row>
    <row r="40088" spans="20:52" x14ac:dyDescent="0.25">
      <c r="T40088" s="110"/>
      <c r="AJ40088" s="111"/>
      <c r="AO40088" s="111"/>
      <c r="AV40088" s="111"/>
    </row>
    <row r="40089" spans="20:52" x14ac:dyDescent="0.25">
      <c r="T40089" s="110"/>
      <c r="AJ40089" s="111"/>
      <c r="AO40089" s="111"/>
      <c r="AV40089" s="111"/>
    </row>
    <row r="40090" spans="20:52" x14ac:dyDescent="0.25">
      <c r="T40090" s="110"/>
      <c r="AJ40090" s="111"/>
      <c r="AO40090" s="111"/>
      <c r="AV40090" s="111"/>
    </row>
    <row r="40091" spans="20:52" x14ac:dyDescent="0.25">
      <c r="T40091" s="110"/>
    </row>
    <row r="40092" spans="20:52" x14ac:dyDescent="0.25">
      <c r="T40092" s="110"/>
    </row>
    <row r="40093" spans="20:52" x14ac:dyDescent="0.25">
      <c r="T40093" s="110"/>
      <c r="AJ40093" s="111"/>
      <c r="AO40093" s="111"/>
      <c r="AV40093" s="111"/>
    </row>
    <row r="40094" spans="20:52" x14ac:dyDescent="0.25">
      <c r="T40094" s="110"/>
    </row>
    <row r="40095" spans="20:52" x14ac:dyDescent="0.25">
      <c r="T40095" s="110"/>
      <c r="AJ40095" s="111"/>
      <c r="AO40095" s="111"/>
      <c r="AP40095" s="111"/>
      <c r="AV40095" s="111"/>
    </row>
    <row r="40096" spans="20:52" x14ac:dyDescent="0.25">
      <c r="T40096" s="110"/>
      <c r="AZ40096" s="111"/>
    </row>
    <row r="40097" spans="20:52" x14ac:dyDescent="0.25">
      <c r="T40097" s="110"/>
      <c r="AJ40097" s="111"/>
      <c r="AO40097" s="111"/>
      <c r="AV40097" s="111"/>
    </row>
    <row r="40098" spans="20:52" x14ac:dyDescent="0.25">
      <c r="T40098" s="110"/>
      <c r="AJ40098" s="111"/>
      <c r="AO40098" s="111"/>
      <c r="AV40098" s="111"/>
    </row>
    <row r="40099" spans="20:52" x14ac:dyDescent="0.25">
      <c r="T40099" s="110"/>
      <c r="AO40099" s="111"/>
      <c r="AR40099" s="111"/>
      <c r="AT40099" s="111"/>
    </row>
    <row r="40100" spans="20:52" x14ac:dyDescent="0.25">
      <c r="T40100" s="110"/>
    </row>
    <row r="40101" spans="20:52" x14ac:dyDescent="0.25">
      <c r="T40101" s="110"/>
      <c r="AV40101" s="111"/>
    </row>
    <row r="40102" spans="20:52" x14ac:dyDescent="0.25">
      <c r="T40102" s="110"/>
      <c r="AJ40102" s="111"/>
      <c r="AO40102" s="111"/>
      <c r="AP40102" s="111"/>
      <c r="AV40102" s="111"/>
    </row>
    <row r="40103" spans="20:52" x14ac:dyDescent="0.25">
      <c r="T40103" s="110"/>
    </row>
    <row r="40104" spans="20:52" x14ac:dyDescent="0.25">
      <c r="T40104" s="110"/>
    </row>
    <row r="40105" spans="20:52" x14ac:dyDescent="0.25">
      <c r="T40105" s="110"/>
      <c r="AJ40105" s="111"/>
      <c r="AO40105" s="111"/>
    </row>
    <row r="40106" spans="20:52" x14ac:dyDescent="0.25">
      <c r="T40106" s="110"/>
      <c r="AJ40106" s="111"/>
      <c r="AO40106" s="111"/>
      <c r="AV40106" s="111"/>
    </row>
    <row r="40107" spans="20:52" x14ac:dyDescent="0.25">
      <c r="T40107" s="110"/>
    </row>
    <row r="40108" spans="20:52" x14ac:dyDescent="0.25">
      <c r="T40108" s="110"/>
      <c r="AJ40108" s="111"/>
      <c r="AO40108" s="111"/>
      <c r="AV40108" s="111"/>
    </row>
    <row r="40109" spans="20:52" x14ac:dyDescent="0.25">
      <c r="T40109" s="110"/>
      <c r="AV40109" s="111"/>
      <c r="AZ40109" s="111"/>
    </row>
    <row r="40110" spans="20:52" x14ac:dyDescent="0.25">
      <c r="T40110" s="110"/>
    </row>
    <row r="40111" spans="20:52" x14ac:dyDescent="0.25">
      <c r="T40111" s="110"/>
      <c r="AJ40111" s="111"/>
      <c r="AO40111" s="111"/>
      <c r="AP40111" s="111"/>
      <c r="AV40111" s="111"/>
      <c r="AZ40111" s="111"/>
    </row>
    <row r="40112" spans="20:52" x14ac:dyDescent="0.25">
      <c r="T40112" s="110"/>
      <c r="AZ40112" s="111"/>
    </row>
    <row r="40113" spans="20:52" x14ac:dyDescent="0.25">
      <c r="T40113" s="110"/>
    </row>
    <row r="40114" spans="20:52" x14ac:dyDescent="0.25">
      <c r="T40114" s="110"/>
      <c r="AP40114" s="111"/>
      <c r="AV40114" s="111"/>
    </row>
    <row r="40115" spans="20:52" x14ac:dyDescent="0.25">
      <c r="T40115" s="110"/>
      <c r="AJ40115" s="111"/>
      <c r="AP40115" s="111"/>
      <c r="AR40115" s="111"/>
      <c r="AT40115" s="111"/>
      <c r="AV40115" s="111"/>
    </row>
    <row r="40116" spans="20:52" x14ac:dyDescent="0.25">
      <c r="T40116" s="110"/>
      <c r="AT40116" s="111"/>
      <c r="AV40116" s="111"/>
    </row>
    <row r="40117" spans="20:52" x14ac:dyDescent="0.25">
      <c r="T40117" s="110"/>
      <c r="AJ40117" s="111"/>
      <c r="AO40117" s="111"/>
      <c r="AV40117" s="111"/>
    </row>
    <row r="40118" spans="20:52" x14ac:dyDescent="0.25">
      <c r="T40118" s="110"/>
      <c r="AJ40118" s="111"/>
      <c r="AO40118" s="111"/>
      <c r="AR40118" s="111"/>
      <c r="AV40118" s="111"/>
    </row>
    <row r="40119" spans="20:52" x14ac:dyDescent="0.25">
      <c r="T40119" s="110"/>
    </row>
    <row r="40120" spans="20:52" x14ac:dyDescent="0.25">
      <c r="T40120" s="110"/>
      <c r="AV40120" s="111"/>
    </row>
    <row r="40121" spans="20:52" x14ac:dyDescent="0.25">
      <c r="T40121" s="110"/>
    </row>
    <row r="40122" spans="20:52" x14ac:dyDescent="0.25">
      <c r="T40122" s="110"/>
    </row>
    <row r="40123" spans="20:52" x14ac:dyDescent="0.25">
      <c r="T40123" s="110"/>
      <c r="AP40123" s="111"/>
      <c r="AV40123" s="111"/>
      <c r="AZ40123" s="111"/>
    </row>
    <row r="40124" spans="20:52" x14ac:dyDescent="0.25">
      <c r="T40124" s="110"/>
      <c r="AJ40124" s="111"/>
      <c r="AO40124" s="111"/>
      <c r="AV40124" s="111"/>
      <c r="AZ40124" s="111"/>
    </row>
    <row r="40125" spans="20:52" x14ac:dyDescent="0.25">
      <c r="T40125" s="110"/>
      <c r="AJ40125" s="111"/>
      <c r="AV40125" s="111"/>
    </row>
    <row r="40126" spans="20:52" x14ac:dyDescent="0.25">
      <c r="T40126" s="110"/>
      <c r="AJ40126" s="111"/>
      <c r="AO40126" s="111"/>
      <c r="AP40126" s="111"/>
      <c r="AV40126" s="111"/>
    </row>
    <row r="40127" spans="20:52" x14ac:dyDescent="0.25">
      <c r="T40127" s="110"/>
      <c r="AZ40127" s="111"/>
    </row>
    <row r="40128" spans="20:52" x14ac:dyDescent="0.25">
      <c r="T40128" s="110"/>
      <c r="AZ40128" s="111"/>
    </row>
    <row r="40129" spans="20:48" x14ac:dyDescent="0.25">
      <c r="T40129" s="110"/>
    </row>
    <row r="40130" spans="20:48" x14ac:dyDescent="0.25">
      <c r="T40130" s="110"/>
    </row>
    <row r="40131" spans="20:48" x14ac:dyDescent="0.25">
      <c r="T40131" s="110"/>
    </row>
    <row r="40132" spans="20:48" x14ac:dyDescent="0.25">
      <c r="T40132" s="110"/>
    </row>
    <row r="40133" spans="20:48" x14ac:dyDescent="0.25">
      <c r="T40133" s="110"/>
      <c r="AJ40133" s="111"/>
      <c r="AO40133" s="111"/>
      <c r="AR40133" s="111"/>
      <c r="AV40133" s="111"/>
    </row>
    <row r="40134" spans="20:48" x14ac:dyDescent="0.25">
      <c r="T40134" s="110"/>
      <c r="AJ40134" s="111"/>
      <c r="AO40134" s="111"/>
      <c r="AV40134" s="111"/>
    </row>
    <row r="40135" spans="20:48" x14ac:dyDescent="0.25">
      <c r="T40135" s="110"/>
    </row>
    <row r="40136" spans="20:48" x14ac:dyDescent="0.25">
      <c r="T40136" s="110"/>
    </row>
    <row r="40137" spans="20:48" x14ac:dyDescent="0.25">
      <c r="T40137" s="110"/>
      <c r="AV40137" s="111"/>
    </row>
    <row r="40138" spans="20:48" x14ac:dyDescent="0.25">
      <c r="T40138" s="110"/>
      <c r="AJ40138" s="111"/>
      <c r="AO40138" s="111"/>
      <c r="AT40138" s="111"/>
      <c r="AV40138" s="111"/>
    </row>
    <row r="40139" spans="20:48" x14ac:dyDescent="0.25">
      <c r="T40139" s="110"/>
    </row>
    <row r="40140" spans="20:48" x14ac:dyDescent="0.25">
      <c r="T40140" s="110"/>
      <c r="AJ40140" s="111"/>
      <c r="AO40140" s="111"/>
      <c r="AR40140" s="111"/>
      <c r="AT40140" s="111"/>
      <c r="AV40140" s="111"/>
    </row>
    <row r="40141" spans="20:48" x14ac:dyDescent="0.25">
      <c r="T40141" s="110"/>
    </row>
    <row r="40142" spans="20:48" x14ac:dyDescent="0.25">
      <c r="T40142" s="110"/>
    </row>
    <row r="40143" spans="20:48" x14ac:dyDescent="0.25">
      <c r="T40143" s="110"/>
    </row>
    <row r="40144" spans="20:48" x14ac:dyDescent="0.25">
      <c r="T40144" s="110"/>
    </row>
    <row r="40145" spans="20:52" x14ac:dyDescent="0.25">
      <c r="T40145" s="110"/>
      <c r="AJ40145" s="111"/>
      <c r="AO40145" s="111"/>
      <c r="AP40145" s="111"/>
      <c r="AV40145" s="111"/>
    </row>
    <row r="40146" spans="20:52" x14ac:dyDescent="0.25">
      <c r="T40146" s="110"/>
      <c r="AJ40146" s="111"/>
      <c r="AO40146" s="111"/>
      <c r="AT40146" s="111"/>
      <c r="AV40146" s="111"/>
    </row>
    <row r="40147" spans="20:52" x14ac:dyDescent="0.25">
      <c r="T40147" s="110"/>
      <c r="AJ40147" s="111"/>
      <c r="AO40147" s="111"/>
      <c r="AV40147" s="111"/>
    </row>
    <row r="40148" spans="20:52" x14ac:dyDescent="0.25">
      <c r="T40148" s="110"/>
      <c r="AJ40148" s="111"/>
      <c r="AO40148" s="111"/>
      <c r="AZ40148" s="111"/>
    </row>
    <row r="40149" spans="20:52" x14ac:dyDescent="0.25">
      <c r="T40149" s="110"/>
      <c r="AJ40149" s="111"/>
      <c r="AO40149" s="111"/>
      <c r="AP40149" s="111"/>
      <c r="AV40149" s="111"/>
    </row>
    <row r="40150" spans="20:52" x14ac:dyDescent="0.25">
      <c r="T40150" s="110"/>
    </row>
    <row r="40151" spans="20:52" x14ac:dyDescent="0.25">
      <c r="T40151" s="110"/>
      <c r="AV40151" s="111"/>
    </row>
    <row r="40152" spans="20:52" x14ac:dyDescent="0.25">
      <c r="T40152" s="110"/>
      <c r="AV40152" s="111"/>
    </row>
    <row r="40153" spans="20:52" x14ac:dyDescent="0.25">
      <c r="T40153" s="110"/>
      <c r="AJ40153" s="111"/>
      <c r="AO40153" s="111"/>
      <c r="AR40153" s="111"/>
      <c r="AV40153" s="111"/>
    </row>
    <row r="40154" spans="20:52" x14ac:dyDescent="0.25">
      <c r="T40154" s="110"/>
    </row>
    <row r="40155" spans="20:52" x14ac:dyDescent="0.25">
      <c r="T40155" s="110"/>
      <c r="AJ40155" s="111"/>
      <c r="AV40155" s="111"/>
    </row>
    <row r="40156" spans="20:52" x14ac:dyDescent="0.25">
      <c r="T40156" s="110"/>
    </row>
    <row r="40157" spans="20:52" x14ac:dyDescent="0.25">
      <c r="T40157" s="110"/>
    </row>
    <row r="40158" spans="20:52" x14ac:dyDescent="0.25">
      <c r="T40158" s="110"/>
    </row>
    <row r="40159" spans="20:52" x14ac:dyDescent="0.25">
      <c r="T40159" s="110"/>
    </row>
    <row r="40160" spans="20:52" x14ac:dyDescent="0.25">
      <c r="T40160" s="110"/>
      <c r="AJ40160" s="111"/>
      <c r="AO40160" s="111"/>
      <c r="AP40160" s="111"/>
      <c r="AT40160" s="111"/>
      <c r="AV40160" s="111"/>
    </row>
    <row r="40161" spans="20:52" x14ac:dyDescent="0.25">
      <c r="T40161" s="110"/>
      <c r="AJ40161" s="111"/>
      <c r="AO40161" s="111"/>
      <c r="AP40161" s="111"/>
      <c r="AV40161" s="111"/>
    </row>
    <row r="40162" spans="20:52" x14ac:dyDescent="0.25">
      <c r="T40162" s="110"/>
      <c r="AV40162" s="111"/>
    </row>
    <row r="40163" spans="20:52" x14ac:dyDescent="0.25">
      <c r="T40163" s="110"/>
      <c r="AJ40163" s="111"/>
      <c r="AO40163" s="111"/>
    </row>
    <row r="40164" spans="20:52" x14ac:dyDescent="0.25">
      <c r="T40164" s="110"/>
    </row>
    <row r="40165" spans="20:52" x14ac:dyDescent="0.25">
      <c r="T40165" s="110"/>
      <c r="AZ40165" s="111"/>
    </row>
    <row r="40166" spans="20:52" x14ac:dyDescent="0.25">
      <c r="T40166" s="110"/>
      <c r="AP40166" s="111"/>
      <c r="AV40166" s="111"/>
      <c r="AZ40166" s="111"/>
    </row>
    <row r="40167" spans="20:52" x14ac:dyDescent="0.25">
      <c r="T40167" s="110"/>
      <c r="AJ40167" s="111"/>
      <c r="AO40167" s="111"/>
      <c r="AV40167" s="111"/>
    </row>
    <row r="40168" spans="20:52" x14ac:dyDescent="0.25">
      <c r="T40168" s="110"/>
    </row>
    <row r="40169" spans="20:52" x14ac:dyDescent="0.25">
      <c r="T40169" s="110"/>
    </row>
    <row r="40170" spans="20:52" x14ac:dyDescent="0.25">
      <c r="T40170" s="110"/>
    </row>
    <row r="40171" spans="20:52" x14ac:dyDescent="0.25">
      <c r="T40171" s="110"/>
    </row>
    <row r="40172" spans="20:52" x14ac:dyDescent="0.25">
      <c r="T40172" s="110"/>
      <c r="AJ40172" s="111"/>
      <c r="AP40172" s="111"/>
      <c r="AV40172" s="111"/>
    </row>
    <row r="40173" spans="20:52" x14ac:dyDescent="0.25">
      <c r="T40173" s="110"/>
    </row>
    <row r="40174" spans="20:52" x14ac:dyDescent="0.25">
      <c r="T40174" s="110"/>
      <c r="AJ40174" s="111"/>
      <c r="AO40174" s="111"/>
      <c r="AT40174" s="111"/>
      <c r="AV40174" s="111"/>
    </row>
    <row r="40175" spans="20:52" x14ac:dyDescent="0.25">
      <c r="T40175" s="110"/>
    </row>
    <row r="40176" spans="20:52" x14ac:dyDescent="0.25">
      <c r="T40176" s="110"/>
      <c r="AV40176" s="111"/>
    </row>
    <row r="40177" spans="20:48" x14ac:dyDescent="0.25">
      <c r="T40177" s="110"/>
    </row>
    <row r="40178" spans="20:48" x14ac:dyDescent="0.25">
      <c r="T40178" s="110"/>
      <c r="AJ40178" s="111"/>
      <c r="AO40178" s="111"/>
      <c r="AV40178" s="111"/>
    </row>
    <row r="40179" spans="20:48" x14ac:dyDescent="0.25">
      <c r="T40179" s="110"/>
    </row>
    <row r="40180" spans="20:48" x14ac:dyDescent="0.25">
      <c r="T40180" s="110"/>
    </row>
    <row r="40181" spans="20:48" x14ac:dyDescent="0.25">
      <c r="T40181" s="110"/>
    </row>
    <row r="40182" spans="20:48" x14ac:dyDescent="0.25">
      <c r="T40182" s="110"/>
      <c r="AJ40182" s="111"/>
      <c r="AO40182" s="111"/>
      <c r="AP40182" s="111"/>
      <c r="AT40182" s="111"/>
      <c r="AV40182" s="111"/>
    </row>
    <row r="40183" spans="20:48" x14ac:dyDescent="0.25">
      <c r="T40183" s="110"/>
    </row>
    <row r="40184" spans="20:48" x14ac:dyDescent="0.25">
      <c r="T40184" s="110"/>
    </row>
    <row r="40185" spans="20:48" x14ac:dyDescent="0.25">
      <c r="T40185" s="110"/>
    </row>
    <row r="40186" spans="20:48" x14ac:dyDescent="0.25">
      <c r="T40186" s="110"/>
      <c r="AJ40186" s="111"/>
      <c r="AO40186" s="111"/>
      <c r="AV40186" s="111"/>
    </row>
    <row r="40187" spans="20:48" x14ac:dyDescent="0.25">
      <c r="T40187" s="110"/>
    </row>
    <row r="40188" spans="20:48" x14ac:dyDescent="0.25">
      <c r="T40188" s="110"/>
    </row>
    <row r="40189" spans="20:48" x14ac:dyDescent="0.25">
      <c r="T40189" s="110"/>
    </row>
    <row r="40190" spans="20:48" x14ac:dyDescent="0.25">
      <c r="T40190" s="110"/>
    </row>
    <row r="40191" spans="20:48" x14ac:dyDescent="0.25">
      <c r="T40191" s="110"/>
    </row>
    <row r="40192" spans="20:48" x14ac:dyDescent="0.25">
      <c r="T40192" s="110"/>
      <c r="AJ40192" s="111"/>
      <c r="AO40192" s="111"/>
      <c r="AV40192" s="111"/>
    </row>
    <row r="40193" spans="20:48" x14ac:dyDescent="0.25">
      <c r="T40193" s="110"/>
      <c r="AJ40193" s="111"/>
      <c r="AO40193" s="111"/>
      <c r="AV40193" s="111"/>
    </row>
    <row r="40194" spans="20:48" x14ac:dyDescent="0.25">
      <c r="T40194" s="110"/>
    </row>
    <row r="40195" spans="20:48" x14ac:dyDescent="0.25">
      <c r="T40195" s="110"/>
    </row>
    <row r="40196" spans="20:48" x14ac:dyDescent="0.25">
      <c r="T40196" s="110"/>
    </row>
    <row r="40197" spans="20:48" x14ac:dyDescent="0.25">
      <c r="T40197" s="110"/>
    </row>
    <row r="40198" spans="20:48" x14ac:dyDescent="0.25">
      <c r="T40198" s="110"/>
      <c r="AJ40198" s="111"/>
      <c r="AO40198" s="111"/>
      <c r="AV40198" s="111"/>
    </row>
    <row r="40199" spans="20:48" x14ac:dyDescent="0.25">
      <c r="T40199" s="110"/>
      <c r="AJ40199" s="111"/>
      <c r="AO40199" s="111"/>
      <c r="AP40199" s="111"/>
      <c r="AV40199" s="111"/>
    </row>
    <row r="40200" spans="20:48" x14ac:dyDescent="0.25">
      <c r="T40200" s="110"/>
    </row>
    <row r="40201" spans="20:48" x14ac:dyDescent="0.25">
      <c r="T40201" s="110"/>
    </row>
    <row r="40202" spans="20:48" x14ac:dyDescent="0.25">
      <c r="T40202" s="110"/>
    </row>
    <row r="40203" spans="20:48" x14ac:dyDescent="0.25">
      <c r="T40203" s="110"/>
    </row>
    <row r="40204" spans="20:48" x14ac:dyDescent="0.25">
      <c r="T40204" s="110"/>
    </row>
    <row r="40205" spans="20:48" x14ac:dyDescent="0.25">
      <c r="T40205" s="110"/>
      <c r="AJ40205" s="111"/>
      <c r="AO40205" s="111"/>
      <c r="AV40205" s="111"/>
    </row>
    <row r="40206" spans="20:48" x14ac:dyDescent="0.25">
      <c r="T40206" s="110"/>
      <c r="AJ40206" s="111"/>
      <c r="AP40206" s="111"/>
      <c r="AV40206" s="111"/>
    </row>
    <row r="40207" spans="20:48" x14ac:dyDescent="0.25">
      <c r="T40207" s="110"/>
      <c r="AJ40207" s="111"/>
      <c r="AO40207" s="111"/>
      <c r="AP40207" s="111"/>
      <c r="AV40207" s="111"/>
    </row>
    <row r="40208" spans="20:48" x14ac:dyDescent="0.25">
      <c r="T40208" s="110"/>
    </row>
    <row r="40209" spans="20:52" x14ac:dyDescent="0.25">
      <c r="T40209" s="110"/>
    </row>
    <row r="40210" spans="20:52" x14ac:dyDescent="0.25">
      <c r="T40210" s="110"/>
      <c r="AJ40210" s="111"/>
      <c r="AO40210" s="111"/>
      <c r="AP40210" s="111"/>
    </row>
    <row r="40211" spans="20:52" x14ac:dyDescent="0.25">
      <c r="T40211" s="110"/>
    </row>
    <row r="40212" spans="20:52" x14ac:dyDescent="0.25">
      <c r="T40212" s="110"/>
      <c r="AJ40212" s="111"/>
      <c r="AO40212" s="111"/>
      <c r="AV40212" s="111"/>
    </row>
    <row r="40213" spans="20:52" x14ac:dyDescent="0.25">
      <c r="T40213" s="110"/>
      <c r="AJ40213" s="111"/>
      <c r="AO40213" s="111"/>
      <c r="AP40213" s="111"/>
    </row>
    <row r="40214" spans="20:52" x14ac:dyDescent="0.25">
      <c r="T40214" s="110"/>
    </row>
    <row r="40215" spans="20:52" x14ac:dyDescent="0.25">
      <c r="T40215" s="110"/>
      <c r="AZ40215" s="111"/>
    </row>
    <row r="40216" spans="20:52" x14ac:dyDescent="0.25">
      <c r="T40216" s="110"/>
      <c r="AV40216" s="111"/>
    </row>
    <row r="40217" spans="20:52" x14ac:dyDescent="0.25">
      <c r="T40217" s="110"/>
      <c r="AJ40217" s="111"/>
      <c r="AO40217" s="111"/>
      <c r="AV40217" s="111"/>
    </row>
    <row r="40218" spans="20:52" x14ac:dyDescent="0.25">
      <c r="T40218" s="110"/>
      <c r="AV40218" s="111"/>
    </row>
    <row r="40219" spans="20:52" x14ac:dyDescent="0.25">
      <c r="T40219" s="110"/>
    </row>
    <row r="40220" spans="20:52" x14ac:dyDescent="0.25">
      <c r="T40220" s="110"/>
    </row>
    <row r="40221" spans="20:52" x14ac:dyDescent="0.25">
      <c r="T40221" s="110"/>
      <c r="AJ40221" s="111"/>
      <c r="AO40221" s="111"/>
      <c r="AP40221" s="111"/>
      <c r="AT40221" s="111"/>
      <c r="AV40221" s="111"/>
    </row>
    <row r="40222" spans="20:52" x14ac:dyDescent="0.25">
      <c r="T40222" s="110"/>
      <c r="AJ40222" s="111"/>
      <c r="AT40222" s="111"/>
      <c r="AV40222" s="111"/>
    </row>
    <row r="40223" spans="20:52" x14ac:dyDescent="0.25">
      <c r="T40223" s="110"/>
      <c r="AV40223" s="111"/>
    </row>
    <row r="40224" spans="20:52" x14ac:dyDescent="0.25">
      <c r="T40224" s="110"/>
      <c r="AJ40224" s="111"/>
      <c r="AO40224" s="111"/>
      <c r="AP40224" s="111"/>
      <c r="AV40224" s="111"/>
      <c r="AZ40224" s="111"/>
    </row>
    <row r="40225" spans="20:52" x14ac:dyDescent="0.25">
      <c r="T40225" s="110"/>
    </row>
    <row r="40226" spans="20:52" x14ac:dyDescent="0.25">
      <c r="T40226" s="110"/>
    </row>
    <row r="40227" spans="20:52" x14ac:dyDescent="0.25">
      <c r="T40227" s="110"/>
      <c r="AJ40227" s="111"/>
      <c r="AV40227" s="111"/>
    </row>
    <row r="40228" spans="20:52" x14ac:dyDescent="0.25">
      <c r="T40228" s="110"/>
      <c r="AJ40228" s="111"/>
      <c r="AO40228" s="111"/>
    </row>
    <row r="40229" spans="20:52" x14ac:dyDescent="0.25">
      <c r="T40229" s="110"/>
    </row>
    <row r="40230" spans="20:52" x14ac:dyDescent="0.25">
      <c r="T40230" s="110"/>
      <c r="AJ40230" s="111"/>
      <c r="AO40230" s="111"/>
      <c r="AV40230" s="111"/>
    </row>
    <row r="40231" spans="20:52" x14ac:dyDescent="0.25">
      <c r="T40231" s="110"/>
      <c r="AJ40231" s="111"/>
      <c r="AO40231" s="111"/>
      <c r="AV40231" s="111"/>
    </row>
    <row r="40232" spans="20:52" x14ac:dyDescent="0.25">
      <c r="T40232" s="110"/>
      <c r="AJ40232" s="111"/>
      <c r="AO40232" s="111"/>
      <c r="AV40232" s="111"/>
    </row>
    <row r="40233" spans="20:52" x14ac:dyDescent="0.25">
      <c r="T40233" s="110"/>
      <c r="AJ40233" s="111"/>
      <c r="AO40233" s="111"/>
      <c r="AV40233" s="111"/>
    </row>
    <row r="40234" spans="20:52" x14ac:dyDescent="0.25">
      <c r="T40234" s="110"/>
      <c r="AJ40234" s="111"/>
      <c r="AO40234" s="111"/>
    </row>
    <row r="40235" spans="20:52" x14ac:dyDescent="0.25">
      <c r="T40235" s="110"/>
    </row>
    <row r="40236" spans="20:52" x14ac:dyDescent="0.25">
      <c r="T40236" s="110"/>
    </row>
    <row r="40237" spans="20:52" x14ac:dyDescent="0.25">
      <c r="T40237" s="110"/>
      <c r="AJ40237" s="111"/>
      <c r="AO40237" s="111"/>
      <c r="AR40237" s="111"/>
      <c r="AT40237" s="111"/>
      <c r="AV40237" s="111"/>
    </row>
    <row r="40238" spans="20:52" x14ac:dyDescent="0.25">
      <c r="T40238" s="110"/>
      <c r="AJ40238" s="111"/>
      <c r="AO40238" s="111"/>
      <c r="AP40238" s="111"/>
      <c r="AV40238" s="111"/>
      <c r="AZ40238" s="111"/>
    </row>
    <row r="40239" spans="20:52" x14ac:dyDescent="0.25">
      <c r="T40239" s="110"/>
    </row>
    <row r="40240" spans="20:52" x14ac:dyDescent="0.25">
      <c r="T40240" s="110"/>
      <c r="AV40240" s="111"/>
    </row>
    <row r="40241" spans="20:52" x14ac:dyDescent="0.25">
      <c r="T40241" s="110"/>
      <c r="AJ40241" s="111"/>
      <c r="AO40241" s="111"/>
    </row>
    <row r="40242" spans="20:52" x14ac:dyDescent="0.25">
      <c r="T40242" s="110"/>
    </row>
    <row r="40243" spans="20:52" x14ac:dyDescent="0.25">
      <c r="T40243" s="110"/>
      <c r="AJ40243" s="111"/>
      <c r="AO40243" s="111"/>
      <c r="AT40243" s="111"/>
      <c r="AV40243" s="111"/>
    </row>
    <row r="40244" spans="20:52" x14ac:dyDescent="0.25">
      <c r="T40244" s="110"/>
    </row>
    <row r="40245" spans="20:52" x14ac:dyDescent="0.25">
      <c r="T40245" s="110"/>
      <c r="AJ40245" s="111"/>
      <c r="AO40245" s="111"/>
      <c r="AT40245" s="111"/>
      <c r="AV40245" s="111"/>
    </row>
    <row r="40246" spans="20:52" x14ac:dyDescent="0.25">
      <c r="T40246" s="110"/>
      <c r="AJ40246" s="111"/>
      <c r="AO40246" s="111"/>
      <c r="AT40246" s="111"/>
      <c r="AV40246" s="111"/>
    </row>
    <row r="40247" spans="20:52" x14ac:dyDescent="0.25">
      <c r="T40247" s="110"/>
      <c r="AJ40247" s="111"/>
      <c r="AO40247" s="111"/>
      <c r="AV40247" s="111"/>
    </row>
    <row r="40248" spans="20:52" x14ac:dyDescent="0.25">
      <c r="T40248" s="110"/>
      <c r="AP40248" s="111"/>
      <c r="AV40248" s="111"/>
    </row>
    <row r="40249" spans="20:52" x14ac:dyDescent="0.25">
      <c r="T40249" s="110"/>
    </row>
    <row r="40250" spans="20:52" x14ac:dyDescent="0.25">
      <c r="T40250" s="110"/>
      <c r="AZ40250" s="111"/>
    </row>
    <row r="40251" spans="20:52" x14ac:dyDescent="0.25">
      <c r="T40251" s="110"/>
    </row>
    <row r="40252" spans="20:52" x14ac:dyDescent="0.25">
      <c r="T40252" s="110"/>
    </row>
    <row r="40253" spans="20:52" x14ac:dyDescent="0.25">
      <c r="T40253" s="110"/>
    </row>
    <row r="40254" spans="20:52" x14ac:dyDescent="0.25">
      <c r="T40254" s="110"/>
      <c r="AJ40254" s="111"/>
      <c r="AO40254" s="111"/>
      <c r="AV40254" s="111"/>
    </row>
    <row r="40255" spans="20:52" x14ac:dyDescent="0.25">
      <c r="T40255" s="110"/>
      <c r="AJ40255" s="111"/>
      <c r="AO40255" s="111"/>
      <c r="AV40255" s="111"/>
    </row>
    <row r="40256" spans="20:52" x14ac:dyDescent="0.25">
      <c r="T40256" s="110"/>
    </row>
    <row r="40257" spans="20:52" x14ac:dyDescent="0.25">
      <c r="T40257" s="110"/>
      <c r="AP40257" s="111"/>
      <c r="AT40257" s="111"/>
      <c r="AV40257" s="111"/>
    </row>
    <row r="40258" spans="20:52" x14ac:dyDescent="0.25">
      <c r="T40258" s="110"/>
    </row>
    <row r="40259" spans="20:52" x14ac:dyDescent="0.25">
      <c r="T40259" s="110"/>
      <c r="AJ40259" s="111"/>
      <c r="AO40259" s="111"/>
      <c r="AP40259" s="111"/>
    </row>
    <row r="40260" spans="20:52" x14ac:dyDescent="0.25">
      <c r="T40260" s="110"/>
      <c r="AJ40260" s="111"/>
      <c r="AP40260" s="111"/>
      <c r="AT40260" s="111"/>
    </row>
    <row r="40261" spans="20:52" x14ac:dyDescent="0.25">
      <c r="T40261" s="110"/>
      <c r="AJ40261" s="111"/>
    </row>
    <row r="40262" spans="20:52" x14ac:dyDescent="0.25">
      <c r="T40262" s="110"/>
    </row>
    <row r="40263" spans="20:52" x14ac:dyDescent="0.25">
      <c r="T40263" s="110"/>
    </row>
    <row r="40264" spans="20:52" x14ac:dyDescent="0.25">
      <c r="T40264" s="110"/>
    </row>
    <row r="40265" spans="20:52" x14ac:dyDescent="0.25">
      <c r="T40265" s="110"/>
      <c r="AJ40265" s="111"/>
      <c r="AO40265" s="111"/>
      <c r="AP40265" s="111"/>
      <c r="AT40265" s="111"/>
      <c r="AV40265" s="111"/>
    </row>
    <row r="40266" spans="20:52" x14ac:dyDescent="0.25">
      <c r="T40266" s="110"/>
      <c r="AV40266" s="111"/>
    </row>
    <row r="40267" spans="20:52" x14ac:dyDescent="0.25">
      <c r="T40267" s="110"/>
      <c r="AJ40267" s="111"/>
      <c r="AO40267" s="111"/>
    </row>
    <row r="40268" spans="20:52" x14ac:dyDescent="0.25">
      <c r="T40268" s="110"/>
      <c r="AJ40268" s="111"/>
      <c r="AO40268" s="111"/>
      <c r="AV40268" s="111"/>
    </row>
    <row r="40269" spans="20:52" x14ac:dyDescent="0.25">
      <c r="T40269" s="110"/>
      <c r="AJ40269" s="111"/>
      <c r="AO40269" s="111"/>
      <c r="AV40269" s="111"/>
    </row>
    <row r="40270" spans="20:52" x14ac:dyDescent="0.25">
      <c r="T40270" s="110"/>
      <c r="AJ40270" s="111"/>
      <c r="AO40270" s="111"/>
      <c r="AV40270" s="111"/>
    </row>
    <row r="40271" spans="20:52" x14ac:dyDescent="0.25">
      <c r="T40271" s="110"/>
      <c r="AJ40271" s="111"/>
      <c r="AO40271" s="111"/>
      <c r="AP40271" s="111"/>
      <c r="AT40271" s="111"/>
      <c r="AV40271" s="111"/>
      <c r="AZ40271" s="111"/>
    </row>
    <row r="40272" spans="20:52" x14ac:dyDescent="0.25">
      <c r="T40272" s="110"/>
      <c r="AJ40272" s="111"/>
      <c r="AO40272" s="111"/>
      <c r="AP40272" s="111"/>
      <c r="AV40272" s="111"/>
    </row>
    <row r="40273" spans="20:52" x14ac:dyDescent="0.25">
      <c r="T40273" s="110"/>
      <c r="AJ40273" s="111"/>
      <c r="AO40273" s="111"/>
      <c r="AR40273" s="111"/>
      <c r="AV40273" s="111"/>
    </row>
    <row r="40274" spans="20:52" x14ac:dyDescent="0.25">
      <c r="T40274" s="110"/>
    </row>
    <row r="40275" spans="20:52" x14ac:dyDescent="0.25">
      <c r="T40275" s="110"/>
      <c r="AJ40275" s="111"/>
      <c r="AO40275" s="111"/>
      <c r="AT40275" s="111"/>
      <c r="AV40275" s="111"/>
    </row>
    <row r="40276" spans="20:52" x14ac:dyDescent="0.25">
      <c r="T40276" s="110"/>
      <c r="AJ40276" s="111"/>
      <c r="AO40276" s="111"/>
      <c r="AR40276" s="111"/>
      <c r="AV40276" s="111"/>
    </row>
    <row r="40277" spans="20:52" x14ac:dyDescent="0.25">
      <c r="T40277" s="110"/>
      <c r="AJ40277" s="111"/>
      <c r="AO40277" s="111"/>
      <c r="AV40277" s="111"/>
    </row>
    <row r="40278" spans="20:52" x14ac:dyDescent="0.25">
      <c r="T40278" s="110"/>
      <c r="AJ40278" s="111"/>
      <c r="AO40278" s="111"/>
    </row>
    <row r="40279" spans="20:52" x14ac:dyDescent="0.25">
      <c r="T40279" s="110"/>
      <c r="AZ40279" s="111"/>
    </row>
    <row r="40280" spans="20:52" x14ac:dyDescent="0.25">
      <c r="T40280" s="110"/>
      <c r="AO40280" s="111"/>
      <c r="AV40280" s="111"/>
    </row>
    <row r="40281" spans="20:52" x14ac:dyDescent="0.25">
      <c r="T40281" s="110"/>
      <c r="AJ40281" s="111"/>
      <c r="AO40281" s="111"/>
      <c r="AT40281" s="111"/>
      <c r="AV40281" s="111"/>
    </row>
    <row r="40282" spans="20:52" x14ac:dyDescent="0.25">
      <c r="T40282" s="110"/>
    </row>
    <row r="40283" spans="20:52" x14ac:dyDescent="0.25">
      <c r="T40283" s="110"/>
      <c r="AJ40283" s="111"/>
      <c r="AO40283" s="111"/>
      <c r="AV40283" s="111"/>
    </row>
    <row r="40284" spans="20:52" x14ac:dyDescent="0.25">
      <c r="T40284" s="110"/>
      <c r="AJ40284" s="111"/>
      <c r="AO40284" s="111"/>
      <c r="AV40284" s="111"/>
    </row>
    <row r="40285" spans="20:52" x14ac:dyDescent="0.25">
      <c r="T40285" s="110"/>
    </row>
    <row r="40286" spans="20:52" x14ac:dyDescent="0.25">
      <c r="T40286" s="110"/>
    </row>
    <row r="40287" spans="20:52" x14ac:dyDescent="0.25">
      <c r="T40287" s="110"/>
      <c r="AJ40287" s="111"/>
      <c r="AO40287" s="111"/>
    </row>
    <row r="40288" spans="20:52" x14ac:dyDescent="0.25">
      <c r="T40288" s="110"/>
      <c r="AJ40288" s="111"/>
      <c r="AO40288" s="111"/>
      <c r="AP40288" s="111"/>
      <c r="AT40288" s="111"/>
      <c r="AV40288" s="111"/>
    </row>
    <row r="40289" spans="20:48" x14ac:dyDescent="0.25">
      <c r="T40289" s="110"/>
      <c r="AJ40289" s="111"/>
      <c r="AO40289" s="111"/>
      <c r="AV40289" s="111"/>
    </row>
    <row r="40290" spans="20:48" x14ac:dyDescent="0.25">
      <c r="T40290" s="110"/>
      <c r="AJ40290" s="111"/>
      <c r="AO40290" s="111"/>
      <c r="AV40290" s="111"/>
    </row>
    <row r="40291" spans="20:48" x14ac:dyDescent="0.25">
      <c r="T40291" s="110"/>
    </row>
    <row r="40292" spans="20:48" x14ac:dyDescent="0.25">
      <c r="T40292" s="110"/>
      <c r="AJ40292" s="111"/>
      <c r="AO40292" s="111"/>
      <c r="AT40292" s="111"/>
      <c r="AV40292" s="111"/>
    </row>
    <row r="40293" spans="20:48" x14ac:dyDescent="0.25">
      <c r="T40293" s="110"/>
      <c r="AJ40293" s="111"/>
      <c r="AO40293" s="111"/>
      <c r="AV40293" s="111"/>
    </row>
    <row r="40294" spans="20:48" x14ac:dyDescent="0.25">
      <c r="T40294" s="110"/>
      <c r="AJ40294" s="111"/>
      <c r="AO40294" s="111"/>
      <c r="AV40294" s="111"/>
    </row>
    <row r="40295" spans="20:48" x14ac:dyDescent="0.25">
      <c r="T40295" s="110"/>
      <c r="AV40295" s="111"/>
    </row>
    <row r="40296" spans="20:48" x14ac:dyDescent="0.25">
      <c r="T40296" s="110"/>
      <c r="AO40296" s="111"/>
    </row>
    <row r="40297" spans="20:48" x14ac:dyDescent="0.25">
      <c r="T40297" s="110"/>
      <c r="AV40297" s="111"/>
    </row>
    <row r="40298" spans="20:48" x14ac:dyDescent="0.25">
      <c r="T40298" s="110"/>
    </row>
    <row r="40299" spans="20:48" x14ac:dyDescent="0.25">
      <c r="T40299" s="110"/>
    </row>
    <row r="40300" spans="20:48" x14ac:dyDescent="0.25">
      <c r="T40300" s="110"/>
      <c r="AJ40300" s="111"/>
      <c r="AO40300" s="111"/>
      <c r="AP40300" s="111"/>
      <c r="AV40300" s="111"/>
    </row>
    <row r="40301" spans="20:48" x14ac:dyDescent="0.25">
      <c r="T40301" s="110"/>
      <c r="AJ40301" s="111"/>
      <c r="AO40301" s="111"/>
      <c r="AP40301" s="111"/>
      <c r="AV40301" s="111"/>
    </row>
    <row r="40302" spans="20:48" x14ac:dyDescent="0.25">
      <c r="T40302" s="110"/>
      <c r="AJ40302" s="111"/>
      <c r="AO40302" s="111"/>
      <c r="AV40302" s="111"/>
    </row>
    <row r="40303" spans="20:48" x14ac:dyDescent="0.25">
      <c r="T40303" s="110"/>
      <c r="AP40303" s="111"/>
    </row>
    <row r="40304" spans="20:48" x14ac:dyDescent="0.25">
      <c r="T40304" s="110"/>
      <c r="AJ40304" s="111"/>
      <c r="AO40304" s="111"/>
      <c r="AP40304" s="111"/>
      <c r="AT40304" s="111"/>
      <c r="AV40304" s="111"/>
    </row>
    <row r="40305" spans="20:52" x14ac:dyDescent="0.25">
      <c r="T40305" s="110"/>
    </row>
    <row r="40306" spans="20:52" x14ac:dyDescent="0.25">
      <c r="T40306" s="110"/>
      <c r="AJ40306" s="111"/>
      <c r="AO40306" s="111"/>
      <c r="AP40306" s="111"/>
      <c r="AV40306" s="111"/>
      <c r="AZ40306" s="111"/>
    </row>
    <row r="40307" spans="20:52" x14ac:dyDescent="0.25">
      <c r="T40307" s="110"/>
      <c r="AJ40307" s="111"/>
      <c r="AO40307" s="111"/>
    </row>
    <row r="40308" spans="20:52" x14ac:dyDescent="0.25">
      <c r="T40308" s="110"/>
      <c r="AJ40308" s="111"/>
      <c r="AO40308" s="111"/>
      <c r="AV40308" s="111"/>
    </row>
    <row r="40309" spans="20:52" x14ac:dyDescent="0.25">
      <c r="T40309" s="110"/>
      <c r="AJ40309" s="111"/>
      <c r="AO40309" s="111"/>
      <c r="AV40309" s="111"/>
    </row>
    <row r="40310" spans="20:52" x14ac:dyDescent="0.25">
      <c r="T40310" s="110"/>
      <c r="AJ40310" s="111"/>
      <c r="AO40310" s="111"/>
    </row>
    <row r="40311" spans="20:52" x14ac:dyDescent="0.25">
      <c r="T40311" s="110"/>
    </row>
    <row r="40312" spans="20:52" x14ac:dyDescent="0.25">
      <c r="T40312" s="110"/>
      <c r="AJ40312" s="111"/>
      <c r="AO40312" s="111"/>
      <c r="AP40312" s="111"/>
      <c r="AR40312" s="111"/>
    </row>
    <row r="40313" spans="20:52" x14ac:dyDescent="0.25">
      <c r="T40313" s="110"/>
      <c r="AZ40313" s="111"/>
    </row>
    <row r="40314" spans="20:52" x14ac:dyDescent="0.25">
      <c r="T40314" s="110"/>
      <c r="AJ40314" s="111"/>
      <c r="AO40314" s="111"/>
      <c r="AT40314" s="111"/>
    </row>
    <row r="40315" spans="20:52" x14ac:dyDescent="0.25">
      <c r="T40315" s="110"/>
      <c r="AJ40315" s="111"/>
      <c r="AO40315" s="111"/>
      <c r="AV40315" s="111"/>
    </row>
    <row r="40316" spans="20:52" x14ac:dyDescent="0.25">
      <c r="T40316" s="110"/>
    </row>
    <row r="40317" spans="20:52" x14ac:dyDescent="0.25">
      <c r="T40317" s="110"/>
      <c r="AJ40317" s="111"/>
      <c r="AO40317" s="111"/>
      <c r="AP40317" s="111"/>
      <c r="AV40317" s="111"/>
    </row>
    <row r="40318" spans="20:52" x14ac:dyDescent="0.25">
      <c r="T40318" s="110"/>
    </row>
    <row r="40319" spans="20:52" x14ac:dyDescent="0.25">
      <c r="T40319" s="110"/>
      <c r="AJ40319" s="111"/>
      <c r="AO40319" s="111"/>
      <c r="AP40319" s="111"/>
      <c r="AT40319" s="111"/>
      <c r="AV40319" s="111"/>
    </row>
    <row r="40320" spans="20:52" x14ac:dyDescent="0.25">
      <c r="T40320" s="110"/>
    </row>
    <row r="40321" spans="20:52" x14ac:dyDescent="0.25">
      <c r="T40321" s="110"/>
      <c r="AJ40321" s="111"/>
      <c r="AP40321" s="111"/>
      <c r="AV40321" s="111"/>
    </row>
    <row r="40322" spans="20:52" x14ac:dyDescent="0.25">
      <c r="T40322" s="110"/>
      <c r="AJ40322" s="111"/>
      <c r="AV40322" s="111"/>
    </row>
    <row r="40323" spans="20:52" x14ac:dyDescent="0.25">
      <c r="T40323" s="110"/>
      <c r="AT40323" s="111"/>
      <c r="AV40323" s="111"/>
    </row>
    <row r="40324" spans="20:52" x14ac:dyDescent="0.25">
      <c r="T40324" s="110"/>
      <c r="AJ40324" s="111"/>
      <c r="AO40324" s="111"/>
      <c r="AP40324" s="111"/>
      <c r="AV40324" s="111"/>
    </row>
    <row r="40325" spans="20:52" x14ac:dyDescent="0.25">
      <c r="T40325" s="110"/>
      <c r="AJ40325" s="111"/>
      <c r="AO40325" s="111"/>
      <c r="AT40325" s="111"/>
      <c r="AV40325" s="111"/>
    </row>
    <row r="40326" spans="20:52" x14ac:dyDescent="0.25">
      <c r="T40326" s="110"/>
      <c r="AV40326" s="111"/>
    </row>
    <row r="40327" spans="20:52" x14ac:dyDescent="0.25">
      <c r="T40327" s="110"/>
      <c r="AJ40327" s="111"/>
      <c r="AO40327" s="111"/>
      <c r="AP40327" s="111"/>
      <c r="AT40327" s="111"/>
      <c r="AV40327" s="111"/>
    </row>
    <row r="40328" spans="20:52" x14ac:dyDescent="0.25">
      <c r="T40328" s="110"/>
    </row>
    <row r="40329" spans="20:52" x14ac:dyDescent="0.25">
      <c r="T40329" s="110"/>
    </row>
    <row r="40330" spans="20:52" x14ac:dyDescent="0.25">
      <c r="T40330" s="110"/>
      <c r="AJ40330" s="111"/>
      <c r="AO40330" s="111"/>
      <c r="AP40330" s="111"/>
      <c r="AT40330" s="111"/>
      <c r="AV40330" s="111"/>
    </row>
    <row r="40331" spans="20:52" x14ac:dyDescent="0.25">
      <c r="T40331" s="110"/>
      <c r="AP40331" s="111"/>
    </row>
    <row r="40332" spans="20:52" x14ac:dyDescent="0.25">
      <c r="T40332" s="110"/>
      <c r="AJ40332" s="111"/>
      <c r="AO40332" s="111"/>
    </row>
    <row r="40333" spans="20:52" x14ac:dyDescent="0.25">
      <c r="T40333" s="110"/>
      <c r="AZ40333" s="111"/>
    </row>
    <row r="40334" spans="20:52" x14ac:dyDescent="0.25">
      <c r="T40334" s="110"/>
    </row>
    <row r="40335" spans="20:52" x14ac:dyDescent="0.25">
      <c r="T40335" s="110"/>
      <c r="AJ40335" s="111"/>
      <c r="AO40335" s="111"/>
      <c r="AV40335" s="111"/>
    </row>
    <row r="40336" spans="20:52" x14ac:dyDescent="0.25">
      <c r="T40336" s="110"/>
      <c r="AJ40336" s="111"/>
      <c r="AO40336" s="111"/>
      <c r="AV40336" s="111"/>
    </row>
    <row r="40337" spans="20:52" x14ac:dyDescent="0.25">
      <c r="T40337" s="110"/>
      <c r="AP40337" s="111"/>
      <c r="AV40337" s="111"/>
      <c r="AZ40337" s="111"/>
    </row>
    <row r="40338" spans="20:52" x14ac:dyDescent="0.25">
      <c r="T40338" s="110"/>
      <c r="AV40338" s="111"/>
    </row>
    <row r="40339" spans="20:52" x14ac:dyDescent="0.25">
      <c r="T40339" s="110"/>
    </row>
    <row r="40340" spans="20:52" x14ac:dyDescent="0.25">
      <c r="T40340" s="110"/>
    </row>
    <row r="40341" spans="20:52" x14ac:dyDescent="0.25">
      <c r="T40341" s="110"/>
    </row>
    <row r="40342" spans="20:52" x14ac:dyDescent="0.25">
      <c r="T40342" s="110"/>
      <c r="AV40342" s="111"/>
    </row>
    <row r="40343" spans="20:52" x14ac:dyDescent="0.25">
      <c r="T40343" s="110"/>
      <c r="AJ40343" s="111"/>
      <c r="AO40343" s="111"/>
      <c r="AV40343" s="111"/>
    </row>
    <row r="40344" spans="20:52" x14ac:dyDescent="0.25">
      <c r="T40344" s="110"/>
      <c r="AJ40344" s="111"/>
      <c r="AO40344" s="111"/>
    </row>
    <row r="40345" spans="20:52" x14ac:dyDescent="0.25">
      <c r="T40345" s="110"/>
      <c r="AV40345" s="111"/>
    </row>
    <row r="40346" spans="20:52" x14ac:dyDescent="0.25">
      <c r="T40346" s="110"/>
    </row>
    <row r="40347" spans="20:52" x14ac:dyDescent="0.25">
      <c r="T40347" s="110"/>
    </row>
    <row r="40348" spans="20:52" x14ac:dyDescent="0.25">
      <c r="T40348" s="110"/>
    </row>
    <row r="40349" spans="20:52" x14ac:dyDescent="0.25">
      <c r="T40349" s="110"/>
      <c r="AJ40349" s="111"/>
      <c r="AO40349" s="111"/>
    </row>
    <row r="40350" spans="20:52" x14ac:dyDescent="0.25">
      <c r="T40350" s="110"/>
    </row>
    <row r="40351" spans="20:52" x14ac:dyDescent="0.25">
      <c r="T40351" s="110"/>
    </row>
    <row r="40352" spans="20:52" x14ac:dyDescent="0.25">
      <c r="T40352" s="110"/>
      <c r="AJ40352" s="111"/>
      <c r="AO40352" s="111"/>
      <c r="AP40352" s="111"/>
      <c r="AV40352" s="111"/>
      <c r="AZ40352" s="111"/>
    </row>
    <row r="40353" spans="20:52" x14ac:dyDescent="0.25">
      <c r="T40353" s="110"/>
    </row>
    <row r="40354" spans="20:52" x14ac:dyDescent="0.25">
      <c r="T40354" s="110"/>
      <c r="AJ40354" s="111"/>
      <c r="AO40354" s="111"/>
      <c r="AP40354" s="111"/>
    </row>
    <row r="40355" spans="20:52" x14ac:dyDescent="0.25">
      <c r="T40355" s="110"/>
      <c r="AJ40355" s="111"/>
      <c r="AO40355" s="111"/>
      <c r="AV40355" s="111"/>
      <c r="AZ40355" s="111"/>
    </row>
    <row r="40356" spans="20:52" x14ac:dyDescent="0.25">
      <c r="T40356" s="110"/>
      <c r="AJ40356" s="111"/>
      <c r="AO40356" s="111"/>
      <c r="AT40356" s="111"/>
      <c r="AV40356" s="111"/>
    </row>
    <row r="40357" spans="20:52" x14ac:dyDescent="0.25">
      <c r="T40357" s="110"/>
      <c r="AJ40357" s="111"/>
      <c r="AO40357" s="111"/>
      <c r="AV40357" s="111"/>
    </row>
    <row r="40358" spans="20:52" x14ac:dyDescent="0.25">
      <c r="T40358" s="110"/>
      <c r="AJ40358" s="111"/>
      <c r="AV40358" s="111"/>
    </row>
    <row r="40359" spans="20:52" x14ac:dyDescent="0.25">
      <c r="T40359" s="110"/>
      <c r="AJ40359" s="111"/>
      <c r="AO40359" s="111"/>
      <c r="AP40359" s="111"/>
      <c r="AT40359" s="111"/>
      <c r="AV40359" s="111"/>
    </row>
    <row r="40360" spans="20:52" x14ac:dyDescent="0.25">
      <c r="T40360" s="110"/>
      <c r="AZ40360" s="111"/>
    </row>
    <row r="40361" spans="20:52" x14ac:dyDescent="0.25">
      <c r="T40361" s="110"/>
      <c r="AO40361" s="111"/>
      <c r="AP40361" s="111"/>
      <c r="AT40361" s="111"/>
      <c r="AV40361" s="111"/>
    </row>
    <row r="40362" spans="20:52" x14ac:dyDescent="0.25">
      <c r="T40362" s="110"/>
      <c r="AJ40362" s="111"/>
      <c r="AO40362" s="111"/>
      <c r="AV40362" s="111"/>
    </row>
    <row r="40363" spans="20:52" x14ac:dyDescent="0.25">
      <c r="T40363" s="110"/>
      <c r="AJ40363" s="111"/>
      <c r="AO40363" s="111"/>
      <c r="AP40363" s="111"/>
      <c r="AV40363" s="111"/>
      <c r="AZ40363" s="111"/>
    </row>
    <row r="40364" spans="20:52" x14ac:dyDescent="0.25">
      <c r="T40364" s="110"/>
      <c r="AJ40364" s="111"/>
      <c r="AO40364" s="111"/>
      <c r="AV40364" s="111"/>
    </row>
    <row r="40365" spans="20:52" x14ac:dyDescent="0.25">
      <c r="T40365" s="110"/>
    </row>
    <row r="40366" spans="20:52" x14ac:dyDescent="0.25">
      <c r="T40366" s="110"/>
    </row>
    <row r="40367" spans="20:52" x14ac:dyDescent="0.25">
      <c r="T40367" s="110"/>
      <c r="AJ40367" s="111"/>
      <c r="AP40367" s="111"/>
      <c r="AV40367" s="111"/>
    </row>
    <row r="40368" spans="20:52" x14ac:dyDescent="0.25">
      <c r="T40368" s="110"/>
      <c r="AP40368" s="111"/>
    </row>
    <row r="40369" spans="20:52" x14ac:dyDescent="0.25">
      <c r="T40369" s="110"/>
      <c r="AJ40369" s="111"/>
      <c r="AO40369" s="111"/>
    </row>
    <row r="40370" spans="20:52" x14ac:dyDescent="0.25">
      <c r="T40370" s="110"/>
      <c r="AJ40370" s="111"/>
      <c r="AO40370" s="111"/>
      <c r="AP40370" s="111"/>
      <c r="AV40370" s="111"/>
      <c r="AZ40370" s="111"/>
    </row>
    <row r="40371" spans="20:52" x14ac:dyDescent="0.25">
      <c r="T40371" s="110"/>
      <c r="AJ40371" s="111"/>
      <c r="AO40371" s="111"/>
      <c r="AP40371" s="111"/>
      <c r="AZ40371" s="111"/>
    </row>
    <row r="40372" spans="20:52" x14ac:dyDescent="0.25">
      <c r="T40372" s="110"/>
      <c r="AO40372" s="111"/>
      <c r="AV40372" s="111"/>
    </row>
    <row r="40373" spans="20:52" x14ac:dyDescent="0.25">
      <c r="T40373" s="110"/>
      <c r="AV40373" s="111"/>
    </row>
    <row r="40374" spans="20:52" x14ac:dyDescent="0.25">
      <c r="T40374" s="110"/>
    </row>
    <row r="40375" spans="20:52" x14ac:dyDescent="0.25">
      <c r="T40375" s="110"/>
      <c r="AP40375" s="111"/>
    </row>
    <row r="40376" spans="20:52" x14ac:dyDescent="0.25">
      <c r="T40376" s="110"/>
      <c r="AP40376" s="111"/>
    </row>
    <row r="40377" spans="20:52" x14ac:dyDescent="0.25">
      <c r="T40377" s="110"/>
      <c r="AV40377" s="111"/>
    </row>
    <row r="40378" spans="20:52" x14ac:dyDescent="0.25">
      <c r="T40378" s="110"/>
      <c r="AZ40378" s="111"/>
    </row>
    <row r="40379" spans="20:52" x14ac:dyDescent="0.25">
      <c r="T40379" s="110"/>
      <c r="AJ40379" s="111"/>
      <c r="AO40379" s="111"/>
      <c r="AV40379" s="111"/>
    </row>
    <row r="40380" spans="20:52" x14ac:dyDescent="0.25">
      <c r="T40380" s="110"/>
    </row>
    <row r="40381" spans="20:52" x14ac:dyDescent="0.25">
      <c r="T40381" s="110"/>
      <c r="AJ40381" s="111"/>
      <c r="AO40381" s="111"/>
      <c r="AV40381" s="111"/>
    </row>
    <row r="40382" spans="20:52" x14ac:dyDescent="0.25">
      <c r="T40382" s="110"/>
      <c r="AP40382" s="111"/>
      <c r="AZ40382" s="111"/>
    </row>
    <row r="40383" spans="20:52" x14ac:dyDescent="0.25">
      <c r="T40383" s="110"/>
    </row>
    <row r="40384" spans="20:52" x14ac:dyDescent="0.25">
      <c r="T40384" s="110"/>
      <c r="AJ40384" s="111"/>
      <c r="AO40384" s="111"/>
      <c r="AP40384" s="111"/>
      <c r="AT40384" s="111"/>
      <c r="AV40384" s="111"/>
    </row>
    <row r="40385" spans="20:52" x14ac:dyDescent="0.25">
      <c r="T40385" s="110"/>
    </row>
    <row r="40386" spans="20:52" x14ac:dyDescent="0.25">
      <c r="T40386" s="110"/>
      <c r="AV40386" s="111"/>
    </row>
    <row r="40387" spans="20:52" x14ac:dyDescent="0.25">
      <c r="T40387" s="110"/>
      <c r="AV40387" s="111"/>
      <c r="AZ40387" s="111"/>
    </row>
    <row r="40388" spans="20:52" x14ac:dyDescent="0.25">
      <c r="T40388" s="110"/>
      <c r="AZ40388" s="111"/>
    </row>
    <row r="40389" spans="20:52" x14ac:dyDescent="0.25">
      <c r="T40389" s="110"/>
    </row>
    <row r="40390" spans="20:52" x14ac:dyDescent="0.25">
      <c r="T40390" s="110"/>
    </row>
    <row r="40391" spans="20:52" x14ac:dyDescent="0.25">
      <c r="T40391" s="110"/>
      <c r="AJ40391" s="111"/>
      <c r="AO40391" s="111"/>
      <c r="AV40391" s="111"/>
    </row>
    <row r="40392" spans="20:52" x14ac:dyDescent="0.25">
      <c r="T40392" s="110"/>
      <c r="AJ40392" s="111"/>
      <c r="AO40392" s="111"/>
      <c r="AV40392" s="111"/>
    </row>
    <row r="40393" spans="20:52" x14ac:dyDescent="0.25">
      <c r="T40393" s="110"/>
      <c r="AP40393" s="111"/>
      <c r="AV40393" s="111"/>
    </row>
    <row r="40394" spans="20:52" x14ac:dyDescent="0.25">
      <c r="T40394" s="110"/>
      <c r="AJ40394" s="111"/>
      <c r="AO40394" s="111"/>
      <c r="AP40394" s="111"/>
      <c r="AT40394" s="111"/>
    </row>
    <row r="40395" spans="20:52" x14ac:dyDescent="0.25">
      <c r="T40395" s="110"/>
    </row>
    <row r="40396" spans="20:52" x14ac:dyDescent="0.25">
      <c r="T40396" s="110"/>
      <c r="AJ40396" s="111"/>
      <c r="AO40396" s="111"/>
      <c r="AV40396" s="111"/>
    </row>
    <row r="40397" spans="20:52" x14ac:dyDescent="0.25">
      <c r="T40397" s="110"/>
      <c r="AJ40397" s="111"/>
      <c r="AO40397" s="111"/>
      <c r="AP40397" s="111"/>
      <c r="AV40397" s="111"/>
    </row>
    <row r="40398" spans="20:52" x14ac:dyDescent="0.25">
      <c r="T40398" s="110"/>
      <c r="AJ40398" s="111"/>
      <c r="AO40398" s="111"/>
      <c r="AV40398" s="111"/>
    </row>
    <row r="40399" spans="20:52" x14ac:dyDescent="0.25">
      <c r="T40399" s="110"/>
    </row>
    <row r="40400" spans="20:52" x14ac:dyDescent="0.25">
      <c r="T40400" s="110"/>
      <c r="AJ40400" s="111"/>
      <c r="AO40400" s="111"/>
      <c r="AP40400" s="111"/>
      <c r="AV40400" s="111"/>
    </row>
    <row r="40401" spans="20:52" x14ac:dyDescent="0.25">
      <c r="T40401" s="110"/>
      <c r="AZ40401" s="111"/>
    </row>
    <row r="40402" spans="20:52" x14ac:dyDescent="0.25">
      <c r="T40402" s="110"/>
    </row>
    <row r="40403" spans="20:52" x14ac:dyDescent="0.25">
      <c r="T40403" s="110"/>
      <c r="AJ40403" s="111"/>
      <c r="AO40403" s="111"/>
      <c r="AV40403" s="111"/>
    </row>
    <row r="40404" spans="20:52" x14ac:dyDescent="0.25">
      <c r="T40404" s="110"/>
    </row>
    <row r="40405" spans="20:52" x14ac:dyDescent="0.25">
      <c r="T40405" s="110"/>
    </row>
    <row r="40406" spans="20:52" x14ac:dyDescent="0.25">
      <c r="T40406" s="110"/>
    </row>
    <row r="40407" spans="20:52" x14ac:dyDescent="0.25">
      <c r="T40407" s="110"/>
      <c r="AV40407" s="111"/>
    </row>
    <row r="40408" spans="20:52" x14ac:dyDescent="0.25">
      <c r="T40408" s="110"/>
      <c r="AJ40408" s="111"/>
      <c r="AO40408" s="111"/>
      <c r="AV40408" s="111"/>
    </row>
    <row r="40409" spans="20:52" x14ac:dyDescent="0.25">
      <c r="T40409" s="110"/>
      <c r="AV40409" s="111"/>
    </row>
    <row r="40410" spans="20:52" x14ac:dyDescent="0.25">
      <c r="T40410" s="110"/>
      <c r="AJ40410" s="111"/>
      <c r="AO40410" s="111"/>
      <c r="AP40410" s="111"/>
      <c r="AT40410" s="111"/>
      <c r="AV40410" s="111"/>
    </row>
    <row r="40411" spans="20:52" x14ac:dyDescent="0.25">
      <c r="T40411" s="110"/>
    </row>
    <row r="40412" spans="20:52" x14ac:dyDescent="0.25">
      <c r="T40412" s="110"/>
      <c r="AP40412" s="111"/>
      <c r="AV40412" s="111"/>
    </row>
    <row r="40413" spans="20:52" x14ac:dyDescent="0.25">
      <c r="T40413" s="110"/>
      <c r="AJ40413" s="111"/>
      <c r="AO40413" s="111"/>
      <c r="AP40413" s="111"/>
      <c r="AV40413" s="111"/>
    </row>
    <row r="40414" spans="20:52" x14ac:dyDescent="0.25">
      <c r="T40414" s="110"/>
      <c r="AJ40414" s="111"/>
      <c r="AO40414" s="111"/>
    </row>
    <row r="40415" spans="20:52" x14ac:dyDescent="0.25">
      <c r="T40415" s="110"/>
      <c r="AJ40415" s="111"/>
      <c r="AO40415" s="111"/>
      <c r="AV40415" s="111"/>
    </row>
    <row r="40416" spans="20:52" x14ac:dyDescent="0.25">
      <c r="T40416" s="110"/>
    </row>
    <row r="40417" spans="20:52" x14ac:dyDescent="0.25">
      <c r="T40417" s="110"/>
      <c r="AZ40417" s="111"/>
    </row>
    <row r="40418" spans="20:52" x14ac:dyDescent="0.25">
      <c r="T40418" s="110"/>
      <c r="AJ40418" s="111"/>
      <c r="AO40418" s="111"/>
      <c r="AV40418" s="111"/>
    </row>
    <row r="40419" spans="20:52" x14ac:dyDescent="0.25">
      <c r="T40419" s="110"/>
      <c r="AV40419" s="111"/>
      <c r="AZ40419" s="111"/>
    </row>
    <row r="40420" spans="20:52" x14ac:dyDescent="0.25">
      <c r="T40420" s="110"/>
      <c r="AO40420" s="111"/>
      <c r="AV40420" s="111"/>
    </row>
    <row r="40421" spans="20:52" x14ac:dyDescent="0.25">
      <c r="T40421" s="110"/>
      <c r="AJ40421" s="111"/>
      <c r="AO40421" s="111"/>
      <c r="AV40421" s="111"/>
      <c r="AZ40421" s="111"/>
    </row>
    <row r="40422" spans="20:52" x14ac:dyDescent="0.25">
      <c r="T40422" s="110"/>
      <c r="AJ40422" s="111"/>
      <c r="AO40422" s="111"/>
      <c r="AR40422" s="111"/>
      <c r="AT40422" s="111"/>
    </row>
    <row r="40423" spans="20:52" x14ac:dyDescent="0.25">
      <c r="T40423" s="110"/>
      <c r="AJ40423" s="111"/>
      <c r="AO40423" s="111"/>
      <c r="AP40423" s="111"/>
    </row>
    <row r="40424" spans="20:52" x14ac:dyDescent="0.25">
      <c r="T40424" s="110"/>
      <c r="AZ40424" s="111"/>
    </row>
    <row r="40425" spans="20:52" x14ac:dyDescent="0.25">
      <c r="T40425" s="110"/>
    </row>
    <row r="40426" spans="20:52" x14ac:dyDescent="0.25">
      <c r="T40426" s="110"/>
    </row>
    <row r="40427" spans="20:52" x14ac:dyDescent="0.25">
      <c r="T40427" s="110"/>
    </row>
    <row r="40428" spans="20:52" x14ac:dyDescent="0.25">
      <c r="T40428" s="110"/>
      <c r="AV40428" s="111"/>
    </row>
    <row r="40429" spans="20:52" x14ac:dyDescent="0.25">
      <c r="T40429" s="110"/>
      <c r="AZ40429" s="111"/>
    </row>
    <row r="40430" spans="20:52" x14ac:dyDescent="0.25">
      <c r="T40430" s="110"/>
    </row>
    <row r="40431" spans="20:52" x14ac:dyDescent="0.25">
      <c r="T40431" s="110"/>
      <c r="AZ40431" s="111"/>
    </row>
    <row r="40432" spans="20:52" x14ac:dyDescent="0.25">
      <c r="T40432" s="110"/>
      <c r="AV40432" s="111"/>
    </row>
    <row r="40433" spans="20:52" x14ac:dyDescent="0.25">
      <c r="T40433" s="110"/>
    </row>
    <row r="40434" spans="20:52" x14ac:dyDescent="0.25">
      <c r="T40434" s="110"/>
      <c r="AZ40434" s="111"/>
    </row>
    <row r="40435" spans="20:52" x14ac:dyDescent="0.25">
      <c r="T40435" s="110"/>
    </row>
    <row r="40436" spans="20:52" x14ac:dyDescent="0.25">
      <c r="T40436" s="110"/>
    </row>
    <row r="40437" spans="20:52" x14ac:dyDescent="0.25">
      <c r="T40437" s="110"/>
      <c r="AJ40437" s="111"/>
    </row>
    <row r="40438" spans="20:52" x14ac:dyDescent="0.25">
      <c r="T40438" s="110"/>
      <c r="AJ40438" s="111"/>
      <c r="AO40438" s="111"/>
      <c r="AP40438" s="111"/>
      <c r="AV40438" s="111"/>
      <c r="AZ40438" s="111"/>
    </row>
    <row r="40439" spans="20:52" x14ac:dyDescent="0.25">
      <c r="T40439" s="110"/>
      <c r="AJ40439" s="111"/>
      <c r="AP40439" s="111"/>
      <c r="AV40439" s="111"/>
    </row>
    <row r="40440" spans="20:52" x14ac:dyDescent="0.25">
      <c r="T40440" s="110"/>
    </row>
    <row r="40441" spans="20:52" x14ac:dyDescent="0.25">
      <c r="T40441" s="110"/>
      <c r="AJ40441" s="111"/>
      <c r="AO40441" s="111"/>
      <c r="AV40441" s="111"/>
    </row>
    <row r="40442" spans="20:52" x14ac:dyDescent="0.25">
      <c r="T40442" s="110"/>
    </row>
    <row r="40443" spans="20:52" x14ac:dyDescent="0.25">
      <c r="T40443" s="110"/>
      <c r="AJ40443" s="111"/>
      <c r="AO40443" s="111"/>
      <c r="AV40443" s="111"/>
    </row>
    <row r="40444" spans="20:52" x14ac:dyDescent="0.25">
      <c r="T40444" s="110"/>
      <c r="AV40444" s="111"/>
    </row>
    <row r="40445" spans="20:52" x14ac:dyDescent="0.25">
      <c r="T40445" s="110"/>
    </row>
    <row r="40446" spans="20:52" x14ac:dyDescent="0.25">
      <c r="T40446" s="110"/>
      <c r="AJ40446" s="111"/>
      <c r="AO40446" s="111"/>
      <c r="AV40446" s="111"/>
    </row>
    <row r="40447" spans="20:52" x14ac:dyDescent="0.25">
      <c r="T40447" s="110"/>
    </row>
    <row r="40448" spans="20:52" x14ac:dyDescent="0.25">
      <c r="T40448" s="110"/>
    </row>
    <row r="40449" spans="20:52" x14ac:dyDescent="0.25">
      <c r="T40449" s="110"/>
      <c r="AJ40449" s="111"/>
      <c r="AO40449" s="111"/>
      <c r="AT40449" s="111"/>
      <c r="AV40449" s="111"/>
    </row>
    <row r="40450" spans="20:52" x14ac:dyDescent="0.25">
      <c r="T40450" s="110"/>
    </row>
    <row r="40451" spans="20:52" x14ac:dyDescent="0.25">
      <c r="T40451" s="110"/>
    </row>
    <row r="40452" spans="20:52" x14ac:dyDescent="0.25">
      <c r="T40452" s="110"/>
    </row>
    <row r="40453" spans="20:52" x14ac:dyDescent="0.25">
      <c r="T40453" s="110"/>
      <c r="AO40453" s="111"/>
      <c r="AV40453" s="111"/>
    </row>
    <row r="40454" spans="20:52" x14ac:dyDescent="0.25">
      <c r="T40454" s="110"/>
    </row>
    <row r="40455" spans="20:52" x14ac:dyDescent="0.25">
      <c r="T40455" s="110"/>
    </row>
    <row r="40456" spans="20:52" x14ac:dyDescent="0.25">
      <c r="T40456" s="110"/>
    </row>
    <row r="40457" spans="20:52" x14ac:dyDescent="0.25">
      <c r="T40457" s="110"/>
    </row>
    <row r="40458" spans="20:52" x14ac:dyDescent="0.25">
      <c r="T40458" s="110"/>
      <c r="AJ40458" s="111"/>
      <c r="AO40458" s="111"/>
      <c r="AV40458" s="111"/>
    </row>
    <row r="40459" spans="20:52" x14ac:dyDescent="0.25">
      <c r="T40459" s="110"/>
    </row>
    <row r="40460" spans="20:52" x14ac:dyDescent="0.25">
      <c r="T40460" s="110"/>
    </row>
    <row r="40461" spans="20:52" x14ac:dyDescent="0.25">
      <c r="T40461" s="110"/>
    </row>
    <row r="40462" spans="20:52" x14ac:dyDescent="0.25">
      <c r="T40462" s="110"/>
      <c r="AJ40462" s="111"/>
      <c r="AO40462" s="111"/>
      <c r="AP40462" s="111"/>
      <c r="AT40462" s="111"/>
      <c r="AV40462" s="111"/>
      <c r="AZ40462" s="111"/>
    </row>
    <row r="40463" spans="20:52" x14ac:dyDescent="0.25">
      <c r="T40463" s="110"/>
      <c r="AJ40463" s="111"/>
      <c r="AO40463" s="111"/>
      <c r="AP40463" s="111"/>
      <c r="AT40463" s="111"/>
      <c r="AV40463" s="111"/>
      <c r="AZ40463" s="111"/>
    </row>
    <row r="40464" spans="20:52" x14ac:dyDescent="0.25">
      <c r="T40464" s="110"/>
      <c r="AJ40464" s="111"/>
      <c r="AO40464" s="111"/>
      <c r="AP40464" s="111"/>
      <c r="AT40464" s="111"/>
    </row>
    <row r="40465" spans="20:52" x14ac:dyDescent="0.25">
      <c r="T40465" s="110"/>
    </row>
    <row r="40466" spans="20:52" x14ac:dyDescent="0.25">
      <c r="T40466" s="110"/>
      <c r="AT40466" s="111"/>
    </row>
    <row r="40467" spans="20:52" x14ac:dyDescent="0.25">
      <c r="T40467" s="110"/>
      <c r="AJ40467" s="111"/>
      <c r="AO40467" s="111"/>
      <c r="AV40467" s="111"/>
      <c r="AZ40467" s="111"/>
    </row>
    <row r="40468" spans="20:52" x14ac:dyDescent="0.25">
      <c r="T40468" s="110"/>
      <c r="AJ40468" s="111"/>
      <c r="AO40468" s="111"/>
      <c r="AP40468" s="111"/>
      <c r="AT40468" s="111"/>
      <c r="AV40468" s="111"/>
      <c r="AZ40468" s="111"/>
    </row>
    <row r="40469" spans="20:52" x14ac:dyDescent="0.25">
      <c r="T40469" s="110"/>
    </row>
    <row r="40470" spans="20:52" x14ac:dyDescent="0.25">
      <c r="T40470" s="110"/>
      <c r="AJ40470" s="111"/>
      <c r="AO40470" s="111"/>
      <c r="AV40470" s="111"/>
    </row>
    <row r="40471" spans="20:52" x14ac:dyDescent="0.25">
      <c r="T40471" s="110"/>
      <c r="AJ40471" s="111"/>
      <c r="AO40471" s="111"/>
      <c r="AV40471" s="111"/>
    </row>
    <row r="40472" spans="20:52" x14ac:dyDescent="0.25">
      <c r="T40472" s="110"/>
    </row>
    <row r="40473" spans="20:52" x14ac:dyDescent="0.25">
      <c r="T40473" s="110"/>
      <c r="AJ40473" s="111"/>
      <c r="AO40473" s="111"/>
      <c r="AV40473" s="111"/>
    </row>
    <row r="40474" spans="20:52" x14ac:dyDescent="0.25">
      <c r="T40474" s="110"/>
      <c r="AJ40474" s="111"/>
      <c r="AO40474" s="111"/>
      <c r="AV40474" s="111"/>
    </row>
    <row r="40475" spans="20:52" x14ac:dyDescent="0.25">
      <c r="T40475" s="110"/>
    </row>
    <row r="40476" spans="20:52" x14ac:dyDescent="0.25">
      <c r="T40476" s="110"/>
      <c r="AJ40476" s="111"/>
      <c r="AO40476" s="111"/>
      <c r="AT40476" s="111"/>
      <c r="AV40476" s="111"/>
    </row>
    <row r="40477" spans="20:52" x14ac:dyDescent="0.25">
      <c r="T40477" s="110"/>
    </row>
    <row r="40478" spans="20:52" x14ac:dyDescent="0.25">
      <c r="T40478" s="110"/>
    </row>
    <row r="40479" spans="20:52" x14ac:dyDescent="0.25">
      <c r="T40479" s="110"/>
    </row>
    <row r="40480" spans="20:52" x14ac:dyDescent="0.25">
      <c r="T40480" s="110"/>
      <c r="AJ40480" s="111"/>
      <c r="AO40480" s="111"/>
      <c r="AP40480" s="111"/>
      <c r="AR40480" s="111"/>
      <c r="AV40480" s="111"/>
      <c r="AZ40480" s="111"/>
    </row>
    <row r="40481" spans="20:48" x14ac:dyDescent="0.25">
      <c r="T40481" s="110"/>
    </row>
    <row r="40482" spans="20:48" x14ac:dyDescent="0.25">
      <c r="T40482" s="110"/>
      <c r="AJ40482" s="111"/>
      <c r="AO40482" s="111"/>
    </row>
    <row r="40483" spans="20:48" x14ac:dyDescent="0.25">
      <c r="T40483" s="110"/>
    </row>
    <row r="40484" spans="20:48" x14ac:dyDescent="0.25">
      <c r="T40484" s="110"/>
      <c r="AJ40484" s="111"/>
      <c r="AO40484" s="111"/>
      <c r="AV40484" s="111"/>
    </row>
    <row r="40485" spans="20:48" x14ac:dyDescent="0.25">
      <c r="T40485" s="110"/>
    </row>
    <row r="40486" spans="20:48" x14ac:dyDescent="0.25">
      <c r="T40486" s="110"/>
      <c r="AJ40486" s="111"/>
      <c r="AO40486" s="111"/>
      <c r="AT40486" s="111"/>
      <c r="AV40486" s="111"/>
    </row>
    <row r="40487" spans="20:48" x14ac:dyDescent="0.25">
      <c r="T40487" s="110"/>
      <c r="AJ40487" s="111"/>
      <c r="AO40487" s="111"/>
      <c r="AV40487" s="111"/>
    </row>
    <row r="40488" spans="20:48" x14ac:dyDescent="0.25">
      <c r="T40488" s="110"/>
      <c r="AV40488" s="111"/>
    </row>
    <row r="40489" spans="20:48" x14ac:dyDescent="0.25">
      <c r="T40489" s="110"/>
      <c r="AO40489" s="111"/>
      <c r="AR40489" s="111"/>
      <c r="AV40489" s="111"/>
    </row>
    <row r="40490" spans="20:48" x14ac:dyDescent="0.25">
      <c r="T40490" s="110"/>
    </row>
    <row r="40491" spans="20:48" x14ac:dyDescent="0.25">
      <c r="T40491" s="110"/>
      <c r="AJ40491" s="111"/>
      <c r="AO40491" s="111"/>
      <c r="AV40491" s="111"/>
    </row>
    <row r="40492" spans="20:48" x14ac:dyDescent="0.25">
      <c r="T40492" s="110"/>
      <c r="AV40492" s="111"/>
    </row>
    <row r="40493" spans="20:48" x14ac:dyDescent="0.25">
      <c r="T40493" s="110"/>
    </row>
    <row r="40494" spans="20:48" x14ac:dyDescent="0.25">
      <c r="T40494" s="110"/>
      <c r="AJ40494" s="111"/>
      <c r="AO40494" s="111"/>
      <c r="AV40494" s="111"/>
    </row>
    <row r="40495" spans="20:48" x14ac:dyDescent="0.25">
      <c r="T40495" s="110"/>
    </row>
    <row r="40496" spans="20:48" x14ac:dyDescent="0.25">
      <c r="T40496" s="110"/>
      <c r="AP40496" s="111"/>
    </row>
    <row r="40497" spans="20:52" x14ac:dyDescent="0.25">
      <c r="T40497" s="110"/>
      <c r="AJ40497" s="111"/>
      <c r="AO40497" s="111"/>
      <c r="AV40497" s="111"/>
    </row>
    <row r="40498" spans="20:52" x14ac:dyDescent="0.25">
      <c r="T40498" s="110"/>
      <c r="AJ40498" s="111"/>
      <c r="AO40498" s="111"/>
      <c r="AV40498" s="111"/>
    </row>
    <row r="40499" spans="20:52" x14ac:dyDescent="0.25">
      <c r="T40499" s="110"/>
      <c r="AJ40499" s="111"/>
      <c r="AO40499" s="111"/>
      <c r="AV40499" s="111"/>
    </row>
    <row r="40500" spans="20:52" x14ac:dyDescent="0.25">
      <c r="T40500" s="110"/>
    </row>
    <row r="40501" spans="20:52" x14ac:dyDescent="0.25">
      <c r="T40501" s="110"/>
      <c r="AJ40501" s="111"/>
      <c r="AO40501" s="111"/>
      <c r="AP40501" s="111"/>
      <c r="AT40501" s="111"/>
    </row>
    <row r="40502" spans="20:52" x14ac:dyDescent="0.25">
      <c r="T40502" s="110"/>
      <c r="AJ40502" s="111"/>
      <c r="AO40502" s="111"/>
      <c r="AP40502" s="111"/>
      <c r="AV40502" s="111"/>
    </row>
    <row r="40503" spans="20:52" x14ac:dyDescent="0.25">
      <c r="T40503" s="110"/>
      <c r="AJ40503" s="111"/>
      <c r="AO40503" s="111"/>
      <c r="AT40503" s="111"/>
      <c r="AV40503" s="111"/>
    </row>
    <row r="40504" spans="20:52" x14ac:dyDescent="0.25">
      <c r="T40504" s="110"/>
    </row>
    <row r="40505" spans="20:52" x14ac:dyDescent="0.25">
      <c r="T40505" s="110"/>
    </row>
    <row r="40506" spans="20:52" x14ac:dyDescent="0.25">
      <c r="T40506" s="110"/>
    </row>
    <row r="40507" spans="20:52" x14ac:dyDescent="0.25">
      <c r="T40507" s="110"/>
      <c r="AO40507" s="111"/>
      <c r="AV40507" s="111"/>
    </row>
    <row r="40508" spans="20:52" x14ac:dyDescent="0.25">
      <c r="T40508" s="110"/>
      <c r="AJ40508" s="111"/>
      <c r="AO40508" s="111"/>
      <c r="AZ40508" s="111"/>
    </row>
    <row r="40509" spans="20:52" x14ac:dyDescent="0.25">
      <c r="T40509" s="110"/>
    </row>
    <row r="40510" spans="20:52" x14ac:dyDescent="0.25">
      <c r="T40510" s="110"/>
    </row>
    <row r="40511" spans="20:52" x14ac:dyDescent="0.25">
      <c r="T40511" s="110"/>
      <c r="AJ40511" s="111"/>
      <c r="AO40511" s="111"/>
      <c r="AT40511" s="111"/>
      <c r="AV40511" s="111"/>
    </row>
    <row r="40512" spans="20:52" x14ac:dyDescent="0.25">
      <c r="T40512" s="110"/>
    </row>
    <row r="40513" spans="20:52" x14ac:dyDescent="0.25">
      <c r="T40513" s="110"/>
    </row>
    <row r="40514" spans="20:52" x14ac:dyDescent="0.25">
      <c r="T40514" s="110"/>
    </row>
    <row r="40515" spans="20:52" x14ac:dyDescent="0.25">
      <c r="T40515" s="110"/>
    </row>
    <row r="40516" spans="20:52" x14ac:dyDescent="0.25">
      <c r="T40516" s="110"/>
    </row>
    <row r="40517" spans="20:52" x14ac:dyDescent="0.25">
      <c r="T40517" s="110"/>
      <c r="AJ40517" s="111"/>
      <c r="AV40517" s="111"/>
    </row>
    <row r="40518" spans="20:52" x14ac:dyDescent="0.25">
      <c r="T40518" s="110"/>
      <c r="AJ40518" s="111"/>
      <c r="AO40518" s="111"/>
      <c r="AV40518" s="111"/>
    </row>
    <row r="40519" spans="20:52" x14ac:dyDescent="0.25">
      <c r="T40519" s="110"/>
    </row>
    <row r="40520" spans="20:52" x14ac:dyDescent="0.25">
      <c r="T40520" s="110"/>
      <c r="AJ40520" s="111"/>
      <c r="AO40520" s="111"/>
      <c r="AP40520" s="111"/>
    </row>
    <row r="40521" spans="20:52" x14ac:dyDescent="0.25">
      <c r="T40521" s="110"/>
    </row>
    <row r="40522" spans="20:52" x14ac:dyDescent="0.25">
      <c r="T40522" s="110"/>
    </row>
    <row r="40523" spans="20:52" x14ac:dyDescent="0.25">
      <c r="T40523" s="110"/>
      <c r="AJ40523" s="111"/>
      <c r="AO40523" s="111"/>
    </row>
    <row r="40524" spans="20:52" x14ac:dyDescent="0.25">
      <c r="T40524" s="110"/>
    </row>
    <row r="40525" spans="20:52" x14ac:dyDescent="0.25">
      <c r="T40525" s="110"/>
      <c r="AV40525" s="111"/>
    </row>
    <row r="40526" spans="20:52" x14ac:dyDescent="0.25">
      <c r="T40526" s="110"/>
      <c r="AV40526" s="111"/>
    </row>
    <row r="40527" spans="20:52" x14ac:dyDescent="0.25">
      <c r="T40527" s="110"/>
    </row>
    <row r="40528" spans="20:52" x14ac:dyDescent="0.25">
      <c r="T40528" s="110"/>
      <c r="AJ40528" s="111"/>
      <c r="AO40528" s="111"/>
      <c r="AP40528" s="111"/>
      <c r="AR40528" s="111"/>
      <c r="AV40528" s="111"/>
      <c r="AZ40528" s="111"/>
    </row>
    <row r="40529" spans="20:52" x14ac:dyDescent="0.25">
      <c r="T40529" s="110"/>
      <c r="AZ40529" s="111"/>
    </row>
    <row r="40530" spans="20:52" x14ac:dyDescent="0.25">
      <c r="T40530" s="110"/>
      <c r="AJ40530" s="111"/>
      <c r="AO40530" s="111"/>
      <c r="AP40530" s="111"/>
      <c r="AV40530" s="111"/>
    </row>
    <row r="40531" spans="20:52" x14ac:dyDescent="0.25">
      <c r="T40531" s="110"/>
    </row>
    <row r="40532" spans="20:52" x14ac:dyDescent="0.25">
      <c r="T40532" s="110"/>
      <c r="AV40532" s="111"/>
    </row>
    <row r="40533" spans="20:52" x14ac:dyDescent="0.25">
      <c r="T40533" s="110"/>
    </row>
    <row r="40534" spans="20:52" x14ac:dyDescent="0.25">
      <c r="T40534" s="110"/>
    </row>
    <row r="40535" spans="20:52" x14ac:dyDescent="0.25">
      <c r="T40535" s="110"/>
    </row>
    <row r="40536" spans="20:52" x14ac:dyDescent="0.25">
      <c r="T40536" s="110"/>
      <c r="AJ40536" s="111"/>
      <c r="AO40536" s="111"/>
      <c r="AV40536" s="111"/>
    </row>
    <row r="40537" spans="20:52" x14ac:dyDescent="0.25">
      <c r="T40537" s="110"/>
      <c r="AJ40537" s="111"/>
      <c r="AO40537" s="111"/>
      <c r="AT40537" s="111"/>
      <c r="AV40537" s="111"/>
    </row>
    <row r="40538" spans="20:52" x14ac:dyDescent="0.25">
      <c r="T40538" s="110"/>
    </row>
    <row r="40539" spans="20:52" x14ac:dyDescent="0.25">
      <c r="T40539" s="110"/>
      <c r="AV40539" s="111"/>
    </row>
    <row r="40540" spans="20:52" x14ac:dyDescent="0.25">
      <c r="T40540" s="110"/>
    </row>
    <row r="40541" spans="20:52" x14ac:dyDescent="0.25">
      <c r="T40541" s="110"/>
      <c r="AJ40541" s="111"/>
      <c r="AO40541" s="111"/>
      <c r="AT40541" s="111"/>
      <c r="AV40541" s="111"/>
    </row>
    <row r="40542" spans="20:52" x14ac:dyDescent="0.25">
      <c r="T40542" s="110"/>
    </row>
    <row r="40543" spans="20:52" x14ac:dyDescent="0.25">
      <c r="T40543" s="110"/>
    </row>
    <row r="40544" spans="20:52" x14ac:dyDescent="0.25">
      <c r="T40544" s="110"/>
      <c r="AJ40544" s="111"/>
      <c r="AO40544" s="111"/>
      <c r="AV40544" s="111"/>
    </row>
    <row r="40545" spans="20:52" x14ac:dyDescent="0.25">
      <c r="T40545" s="110"/>
    </row>
    <row r="40546" spans="20:52" x14ac:dyDescent="0.25">
      <c r="T40546" s="110"/>
      <c r="AZ40546" s="111"/>
    </row>
    <row r="40547" spans="20:52" x14ac:dyDescent="0.25">
      <c r="T40547" s="110"/>
    </row>
    <row r="40548" spans="20:52" x14ac:dyDescent="0.25">
      <c r="T40548" s="110"/>
    </row>
    <row r="40549" spans="20:52" x14ac:dyDescent="0.25">
      <c r="T40549" s="110"/>
      <c r="AR40549" s="111"/>
    </row>
    <row r="40550" spans="20:52" x14ac:dyDescent="0.25">
      <c r="T40550" s="110"/>
      <c r="AJ40550" s="111"/>
      <c r="AV40550" s="111"/>
    </row>
    <row r="40551" spans="20:52" x14ac:dyDescent="0.25">
      <c r="T40551" s="110"/>
    </row>
    <row r="40552" spans="20:52" x14ac:dyDescent="0.25">
      <c r="T40552" s="110"/>
      <c r="AV40552" s="111"/>
    </row>
    <row r="40553" spans="20:52" x14ac:dyDescent="0.25">
      <c r="T40553" s="110"/>
    </row>
    <row r="40554" spans="20:52" x14ac:dyDescent="0.25">
      <c r="T40554" s="110"/>
      <c r="AJ40554" s="111"/>
      <c r="AO40554" s="111"/>
      <c r="AT40554" s="111"/>
    </row>
    <row r="40555" spans="20:52" x14ac:dyDescent="0.25">
      <c r="T40555" s="110"/>
    </row>
    <row r="40556" spans="20:52" x14ac:dyDescent="0.25">
      <c r="T40556" s="110"/>
      <c r="AJ40556" s="111"/>
      <c r="AO40556" s="111"/>
      <c r="AP40556" s="111"/>
      <c r="AV40556" s="111"/>
    </row>
    <row r="40557" spans="20:52" x14ac:dyDescent="0.25">
      <c r="T40557" s="110"/>
    </row>
    <row r="40558" spans="20:52" x14ac:dyDescent="0.25">
      <c r="T40558" s="110"/>
      <c r="AJ40558" s="111"/>
      <c r="AO40558" s="111"/>
      <c r="AP40558" s="111"/>
      <c r="AV40558" s="111"/>
    </row>
    <row r="40559" spans="20:52" x14ac:dyDescent="0.25">
      <c r="T40559" s="110"/>
      <c r="AJ40559" s="111"/>
      <c r="AO40559" s="111"/>
      <c r="AV40559" s="111"/>
    </row>
    <row r="40560" spans="20:52" x14ac:dyDescent="0.25">
      <c r="T40560" s="110"/>
      <c r="AJ40560" s="111"/>
      <c r="AO40560" s="111"/>
      <c r="AV40560" s="111"/>
    </row>
    <row r="40561" spans="20:52" x14ac:dyDescent="0.25">
      <c r="T40561" s="110"/>
      <c r="AJ40561" s="111"/>
      <c r="AO40561" s="111"/>
      <c r="AV40561" s="111"/>
    </row>
    <row r="40562" spans="20:52" x14ac:dyDescent="0.25">
      <c r="T40562" s="110"/>
    </row>
    <row r="40563" spans="20:52" x14ac:dyDescent="0.25">
      <c r="T40563" s="110"/>
    </row>
    <row r="40564" spans="20:52" x14ac:dyDescent="0.25">
      <c r="T40564" s="110"/>
      <c r="AJ40564" s="111"/>
    </row>
    <row r="40565" spans="20:52" x14ac:dyDescent="0.25">
      <c r="T40565" s="110"/>
    </row>
    <row r="40566" spans="20:52" x14ac:dyDescent="0.25">
      <c r="T40566" s="110"/>
      <c r="AZ40566" s="111"/>
    </row>
    <row r="40567" spans="20:52" x14ac:dyDescent="0.25">
      <c r="T40567" s="110"/>
    </row>
    <row r="40568" spans="20:52" x14ac:dyDescent="0.25">
      <c r="T40568" s="110"/>
    </row>
    <row r="40569" spans="20:52" x14ac:dyDescent="0.25">
      <c r="T40569" s="110"/>
    </row>
    <row r="40570" spans="20:52" x14ac:dyDescent="0.25">
      <c r="T40570" s="110"/>
    </row>
    <row r="40571" spans="20:52" x14ac:dyDescent="0.25">
      <c r="T40571" s="110"/>
      <c r="AJ40571" s="111"/>
      <c r="AO40571" s="111"/>
      <c r="AV40571" s="111"/>
    </row>
    <row r="40572" spans="20:52" x14ac:dyDescent="0.25">
      <c r="T40572" s="110"/>
      <c r="AV40572" s="111"/>
      <c r="AZ40572" s="111"/>
    </row>
    <row r="40573" spans="20:52" x14ac:dyDescent="0.25">
      <c r="T40573" s="110"/>
    </row>
    <row r="40574" spans="20:52" x14ac:dyDescent="0.25">
      <c r="T40574" s="110"/>
      <c r="AJ40574" s="111"/>
      <c r="AO40574" s="111"/>
      <c r="AV40574" s="111"/>
    </row>
    <row r="40575" spans="20:52" x14ac:dyDescent="0.25">
      <c r="T40575" s="110"/>
    </row>
    <row r="40576" spans="20:52" x14ac:dyDescent="0.25">
      <c r="T40576" s="110"/>
    </row>
    <row r="40577" spans="20:48" x14ac:dyDescent="0.25">
      <c r="T40577" s="110"/>
      <c r="AJ40577" s="111"/>
      <c r="AO40577" s="111"/>
      <c r="AP40577" s="111"/>
      <c r="AV40577" s="111"/>
    </row>
    <row r="40578" spans="20:48" x14ac:dyDescent="0.25">
      <c r="T40578" s="110"/>
    </row>
    <row r="40579" spans="20:48" x14ac:dyDescent="0.25">
      <c r="T40579" s="110"/>
    </row>
    <row r="40580" spans="20:48" x14ac:dyDescent="0.25">
      <c r="T40580" s="110"/>
      <c r="AJ40580" s="111"/>
      <c r="AO40580" s="111"/>
      <c r="AV40580" s="111"/>
    </row>
    <row r="40581" spans="20:48" x14ac:dyDescent="0.25">
      <c r="T40581" s="110"/>
      <c r="AJ40581" s="111"/>
      <c r="AO40581" s="111"/>
      <c r="AV40581" s="111"/>
    </row>
    <row r="40582" spans="20:48" x14ac:dyDescent="0.25">
      <c r="T40582" s="110"/>
      <c r="AJ40582" s="111"/>
      <c r="AO40582" s="111"/>
      <c r="AV40582" s="111"/>
    </row>
    <row r="40583" spans="20:48" x14ac:dyDescent="0.25">
      <c r="T40583" s="110"/>
      <c r="AP40583" s="111"/>
    </row>
    <row r="40584" spans="20:48" x14ac:dyDescent="0.25">
      <c r="T40584" s="110"/>
      <c r="AV40584" s="111"/>
    </row>
    <row r="40585" spans="20:48" x14ac:dyDescent="0.25">
      <c r="T40585" s="110"/>
      <c r="AJ40585" s="111"/>
      <c r="AO40585" s="111"/>
      <c r="AT40585" s="111"/>
      <c r="AV40585" s="111"/>
    </row>
    <row r="40586" spans="20:48" x14ac:dyDescent="0.25">
      <c r="T40586" s="110"/>
    </row>
    <row r="40587" spans="20:48" x14ac:dyDescent="0.25">
      <c r="T40587" s="110"/>
      <c r="AJ40587" s="111"/>
      <c r="AO40587" s="111"/>
      <c r="AV40587" s="111"/>
    </row>
    <row r="40588" spans="20:48" x14ac:dyDescent="0.25">
      <c r="T40588" s="110"/>
    </row>
    <row r="40589" spans="20:48" x14ac:dyDescent="0.25">
      <c r="T40589" s="110"/>
      <c r="AP40589" s="111"/>
    </row>
    <row r="40590" spans="20:48" x14ac:dyDescent="0.25">
      <c r="T40590" s="110"/>
    </row>
    <row r="40591" spans="20:48" x14ac:dyDescent="0.25">
      <c r="T40591" s="110"/>
      <c r="AJ40591" s="111"/>
      <c r="AO40591" s="111"/>
      <c r="AP40591" s="111"/>
      <c r="AT40591" s="111"/>
      <c r="AV40591" s="111"/>
    </row>
    <row r="40592" spans="20:48" x14ac:dyDescent="0.25">
      <c r="T40592" s="110"/>
      <c r="AJ40592" s="111"/>
      <c r="AO40592" s="111"/>
      <c r="AV40592" s="111"/>
    </row>
    <row r="40593" spans="20:52" x14ac:dyDescent="0.25">
      <c r="T40593" s="110"/>
    </row>
    <row r="40594" spans="20:52" x14ac:dyDescent="0.25">
      <c r="T40594" s="110"/>
    </row>
    <row r="40595" spans="20:52" x14ac:dyDescent="0.25">
      <c r="T40595" s="110"/>
      <c r="AP40595" s="111"/>
      <c r="AV40595" s="111"/>
    </row>
    <row r="40596" spans="20:52" x14ac:dyDescent="0.25">
      <c r="T40596" s="110"/>
      <c r="AJ40596" s="111"/>
      <c r="AP40596" s="111"/>
      <c r="AV40596" s="111"/>
    </row>
    <row r="40597" spans="20:52" x14ac:dyDescent="0.25">
      <c r="T40597" s="110"/>
      <c r="AJ40597" s="111"/>
      <c r="AO40597" s="111"/>
      <c r="AV40597" s="111"/>
    </row>
    <row r="40598" spans="20:52" x14ac:dyDescent="0.25">
      <c r="T40598" s="110"/>
      <c r="AJ40598" s="111"/>
      <c r="AO40598" s="111"/>
      <c r="AP40598" s="111"/>
      <c r="AV40598" s="111"/>
    </row>
    <row r="40599" spans="20:52" x14ac:dyDescent="0.25">
      <c r="T40599" s="110"/>
      <c r="AJ40599" s="111"/>
      <c r="AO40599" s="111"/>
      <c r="AP40599" s="111"/>
      <c r="AV40599" s="111"/>
      <c r="AZ40599" s="111"/>
    </row>
    <row r="40600" spans="20:52" x14ac:dyDescent="0.25">
      <c r="T40600" s="110"/>
      <c r="AJ40600" s="111"/>
      <c r="AO40600" s="111"/>
      <c r="AV40600" s="111"/>
    </row>
    <row r="40601" spans="20:52" x14ac:dyDescent="0.25">
      <c r="T40601" s="110"/>
    </row>
    <row r="40602" spans="20:52" x14ac:dyDescent="0.25">
      <c r="T40602" s="110"/>
    </row>
    <row r="40603" spans="20:52" x14ac:dyDescent="0.25">
      <c r="T40603" s="110"/>
      <c r="AJ40603" s="111"/>
      <c r="AO40603" s="111"/>
      <c r="AV40603" s="111"/>
    </row>
    <row r="40604" spans="20:52" x14ac:dyDescent="0.25">
      <c r="T40604" s="110"/>
    </row>
    <row r="40605" spans="20:52" x14ac:dyDescent="0.25">
      <c r="T40605" s="110"/>
      <c r="AV40605" s="111"/>
    </row>
    <row r="40606" spans="20:52" x14ac:dyDescent="0.25">
      <c r="T40606" s="110"/>
      <c r="AV40606" s="111"/>
    </row>
    <row r="40607" spans="20:52" x14ac:dyDescent="0.25">
      <c r="T40607" s="110"/>
      <c r="AZ40607" s="111"/>
    </row>
    <row r="40608" spans="20:52" x14ac:dyDescent="0.25">
      <c r="T40608" s="110"/>
    </row>
    <row r="40609" spans="20:52" x14ac:dyDescent="0.25">
      <c r="T40609" s="110"/>
      <c r="AJ40609" s="111"/>
      <c r="AP40609" s="111"/>
      <c r="AV40609" s="111"/>
    </row>
    <row r="40610" spans="20:52" x14ac:dyDescent="0.25">
      <c r="T40610" s="110"/>
      <c r="AJ40610" s="111"/>
      <c r="AO40610" s="111"/>
      <c r="AV40610" s="111"/>
    </row>
    <row r="40611" spans="20:52" x14ac:dyDescent="0.25">
      <c r="T40611" s="110"/>
    </row>
    <row r="40612" spans="20:52" x14ac:dyDescent="0.25">
      <c r="T40612" s="110"/>
      <c r="AJ40612" s="111"/>
      <c r="AO40612" s="111"/>
      <c r="AV40612" s="111"/>
    </row>
    <row r="40613" spans="20:52" x14ac:dyDescent="0.25">
      <c r="T40613" s="110"/>
      <c r="AZ40613" s="111"/>
    </row>
    <row r="40614" spans="20:52" x14ac:dyDescent="0.25">
      <c r="T40614" s="110"/>
      <c r="AJ40614" s="111"/>
      <c r="AP40614" s="111"/>
      <c r="AV40614" s="111"/>
    </row>
    <row r="40615" spans="20:52" x14ac:dyDescent="0.25">
      <c r="T40615" s="110"/>
    </row>
    <row r="40616" spans="20:52" x14ac:dyDescent="0.25">
      <c r="T40616" s="110"/>
    </row>
    <row r="40617" spans="20:52" x14ac:dyDescent="0.25">
      <c r="T40617" s="110"/>
      <c r="AJ40617" s="111"/>
      <c r="AO40617" s="111"/>
      <c r="AV40617" s="111"/>
    </row>
    <row r="40618" spans="20:52" x14ac:dyDescent="0.25">
      <c r="T40618" s="110"/>
      <c r="AJ40618" s="111"/>
      <c r="AO40618" s="111"/>
      <c r="AV40618" s="111"/>
    </row>
    <row r="40619" spans="20:52" x14ac:dyDescent="0.25">
      <c r="T40619" s="110"/>
    </row>
    <row r="40620" spans="20:52" x14ac:dyDescent="0.25">
      <c r="T40620" s="110"/>
      <c r="AJ40620" s="111"/>
    </row>
    <row r="40621" spans="20:52" x14ac:dyDescent="0.25">
      <c r="T40621" s="110"/>
      <c r="AJ40621" s="111"/>
      <c r="AO40621" s="111"/>
      <c r="AV40621" s="111"/>
    </row>
    <row r="40622" spans="20:52" x14ac:dyDescent="0.25">
      <c r="T40622" s="110"/>
    </row>
    <row r="40623" spans="20:52" x14ac:dyDescent="0.25">
      <c r="T40623" s="110"/>
      <c r="AJ40623" s="111"/>
      <c r="AO40623" s="111"/>
      <c r="AT40623" s="111"/>
      <c r="AV40623" s="111"/>
    </row>
    <row r="40624" spans="20:52" x14ac:dyDescent="0.25">
      <c r="T40624" s="110"/>
    </row>
    <row r="40625" spans="20:48" x14ac:dyDescent="0.25">
      <c r="T40625" s="110"/>
    </row>
    <row r="40626" spans="20:48" x14ac:dyDescent="0.25">
      <c r="T40626" s="110"/>
      <c r="AJ40626" s="111"/>
      <c r="AO40626" s="111"/>
      <c r="AV40626" s="111"/>
    </row>
    <row r="40627" spans="20:48" x14ac:dyDescent="0.25">
      <c r="T40627" s="110"/>
    </row>
    <row r="40628" spans="20:48" x14ac:dyDescent="0.25">
      <c r="T40628" s="110"/>
      <c r="AJ40628" s="111"/>
      <c r="AO40628" s="111"/>
      <c r="AV40628" s="111"/>
    </row>
    <row r="40629" spans="20:48" x14ac:dyDescent="0.25">
      <c r="T40629" s="110"/>
    </row>
    <row r="40630" spans="20:48" x14ac:dyDescent="0.25">
      <c r="T40630" s="110"/>
    </row>
    <row r="40631" spans="20:48" x14ac:dyDescent="0.25">
      <c r="T40631" s="110"/>
    </row>
    <row r="40632" spans="20:48" x14ac:dyDescent="0.25">
      <c r="T40632" s="110"/>
      <c r="AJ40632" s="111"/>
      <c r="AO40632" s="111"/>
      <c r="AV40632" s="111"/>
    </row>
    <row r="40633" spans="20:48" x14ac:dyDescent="0.25">
      <c r="T40633" s="110"/>
      <c r="AJ40633" s="111"/>
      <c r="AO40633" s="111"/>
      <c r="AP40633" s="111"/>
      <c r="AV40633" s="111"/>
    </row>
    <row r="40634" spans="20:48" x14ac:dyDescent="0.25">
      <c r="T40634" s="110"/>
      <c r="AJ40634" s="111"/>
      <c r="AO40634" s="111"/>
    </row>
    <row r="40635" spans="20:48" x14ac:dyDescent="0.25">
      <c r="T40635" s="110"/>
      <c r="AO40635" s="111"/>
      <c r="AV40635" s="111"/>
    </row>
    <row r="40636" spans="20:48" x14ac:dyDescent="0.25">
      <c r="T40636" s="110"/>
      <c r="AJ40636" s="111"/>
      <c r="AP40636" s="111"/>
      <c r="AV40636" s="111"/>
    </row>
    <row r="40637" spans="20:48" x14ac:dyDescent="0.25">
      <c r="T40637" s="110"/>
    </row>
    <row r="40638" spans="20:48" x14ac:dyDescent="0.25">
      <c r="T40638" s="110"/>
    </row>
    <row r="40639" spans="20:48" x14ac:dyDescent="0.25">
      <c r="T40639" s="110"/>
      <c r="AJ40639" s="111"/>
      <c r="AO40639" s="111"/>
      <c r="AV40639" s="111"/>
    </row>
    <row r="40640" spans="20:48" x14ac:dyDescent="0.25">
      <c r="T40640" s="110"/>
      <c r="AJ40640" s="111"/>
      <c r="AO40640" s="111"/>
      <c r="AV40640" s="111"/>
    </row>
    <row r="40641" spans="20:52" x14ac:dyDescent="0.25">
      <c r="T40641" s="110"/>
      <c r="AV40641" s="111"/>
    </row>
    <row r="40642" spans="20:52" x14ac:dyDescent="0.25">
      <c r="T40642" s="110"/>
      <c r="AJ40642" s="111"/>
      <c r="AO40642" s="111"/>
      <c r="AP40642" s="111"/>
      <c r="AT40642" s="111"/>
      <c r="AV40642" s="111"/>
    </row>
    <row r="40643" spans="20:52" x14ac:dyDescent="0.25">
      <c r="T40643" s="110"/>
    </row>
    <row r="40644" spans="20:52" x14ac:dyDescent="0.25">
      <c r="T40644" s="110"/>
      <c r="AJ40644" s="111"/>
      <c r="AO40644" s="111"/>
      <c r="AV40644" s="111"/>
    </row>
    <row r="40645" spans="20:52" x14ac:dyDescent="0.25">
      <c r="T40645" s="110"/>
    </row>
    <row r="40646" spans="20:52" x14ac:dyDescent="0.25">
      <c r="T40646" s="110"/>
      <c r="AJ40646" s="111"/>
      <c r="AO40646" s="111"/>
      <c r="AP40646" s="111"/>
      <c r="AV40646" s="111"/>
      <c r="AZ40646" s="111"/>
    </row>
    <row r="40647" spans="20:52" x14ac:dyDescent="0.25">
      <c r="T40647" s="110"/>
      <c r="AJ40647" s="111"/>
    </row>
    <row r="40648" spans="20:52" x14ac:dyDescent="0.25">
      <c r="T40648" s="110"/>
      <c r="AJ40648" s="111"/>
      <c r="AO40648" s="111"/>
      <c r="AR40648" s="111"/>
      <c r="AV40648" s="111"/>
    </row>
    <row r="40649" spans="20:52" x14ac:dyDescent="0.25">
      <c r="T40649" s="110"/>
      <c r="AJ40649" s="111"/>
      <c r="AP40649" s="111"/>
      <c r="AV40649" s="111"/>
    </row>
    <row r="40650" spans="20:52" x14ac:dyDescent="0.25">
      <c r="T40650" s="110"/>
      <c r="AJ40650" s="111"/>
      <c r="AO40650" s="111"/>
      <c r="AV40650" s="111"/>
    </row>
    <row r="40651" spans="20:52" x14ac:dyDescent="0.25">
      <c r="T40651" s="110"/>
      <c r="AO40651" s="111"/>
      <c r="AV40651" s="111"/>
    </row>
    <row r="40652" spans="20:52" x14ac:dyDescent="0.25">
      <c r="T40652" s="110"/>
      <c r="AJ40652" s="111"/>
      <c r="AO40652" s="111"/>
      <c r="AR40652" s="111"/>
      <c r="AT40652" s="111"/>
    </row>
    <row r="40653" spans="20:52" x14ac:dyDescent="0.25">
      <c r="T40653" s="110"/>
      <c r="AJ40653" s="111"/>
      <c r="AO40653" s="111"/>
      <c r="AP40653" s="111"/>
      <c r="AV40653" s="111"/>
      <c r="AZ40653" s="111"/>
    </row>
    <row r="40654" spans="20:52" x14ac:dyDescent="0.25">
      <c r="T40654" s="110"/>
      <c r="AJ40654" s="111"/>
      <c r="AP40654" s="111"/>
      <c r="AV40654" s="111"/>
    </row>
    <row r="40655" spans="20:52" x14ac:dyDescent="0.25">
      <c r="T40655" s="110"/>
      <c r="AJ40655" s="111"/>
      <c r="AO40655" s="111"/>
      <c r="AP40655" s="111"/>
      <c r="AV40655" s="111"/>
    </row>
    <row r="40656" spans="20:52" x14ac:dyDescent="0.25">
      <c r="T40656" s="110"/>
      <c r="AJ40656" s="111"/>
      <c r="AO40656" s="111"/>
      <c r="AV40656" s="111"/>
    </row>
    <row r="40657" spans="20:52" x14ac:dyDescent="0.25">
      <c r="T40657" s="110"/>
      <c r="AJ40657" s="111"/>
      <c r="AO40657" s="111"/>
      <c r="AR40657" s="111"/>
      <c r="AV40657" s="111"/>
    </row>
    <row r="40658" spans="20:52" x14ac:dyDescent="0.25">
      <c r="T40658" s="110"/>
      <c r="AJ40658" s="111"/>
      <c r="AO40658" s="111"/>
      <c r="AP40658" s="111"/>
      <c r="AR40658" s="111"/>
      <c r="AT40658" s="111"/>
      <c r="AV40658" s="111"/>
    </row>
    <row r="40659" spans="20:52" x14ac:dyDescent="0.25">
      <c r="T40659" s="110"/>
      <c r="AJ40659" s="111"/>
      <c r="AO40659" s="111"/>
      <c r="AT40659" s="111"/>
      <c r="AV40659" s="111"/>
    </row>
    <row r="40660" spans="20:52" x14ac:dyDescent="0.25">
      <c r="T40660" s="110"/>
      <c r="AJ40660" s="111"/>
      <c r="AV40660" s="111"/>
      <c r="AZ40660" s="111"/>
    </row>
    <row r="40661" spans="20:52" x14ac:dyDescent="0.25">
      <c r="T40661" s="110"/>
    </row>
    <row r="40662" spans="20:52" x14ac:dyDescent="0.25">
      <c r="T40662" s="110"/>
      <c r="AJ40662" s="111"/>
      <c r="AO40662" s="111"/>
      <c r="AP40662" s="111"/>
    </row>
    <row r="40663" spans="20:52" x14ac:dyDescent="0.25">
      <c r="T40663" s="110"/>
      <c r="AJ40663" s="111"/>
      <c r="AO40663" s="111"/>
      <c r="AV40663" s="111"/>
    </row>
    <row r="40664" spans="20:52" x14ac:dyDescent="0.25">
      <c r="T40664" s="110"/>
      <c r="AJ40664" s="111"/>
      <c r="AO40664" s="111"/>
      <c r="AT40664" s="111"/>
      <c r="AV40664" s="111"/>
    </row>
    <row r="40665" spans="20:52" x14ac:dyDescent="0.25">
      <c r="T40665" s="110"/>
      <c r="AJ40665" s="111"/>
      <c r="AO40665" s="111"/>
      <c r="AP40665" s="111"/>
      <c r="AV40665" s="111"/>
    </row>
    <row r="40666" spans="20:52" x14ac:dyDescent="0.25">
      <c r="T40666" s="110"/>
      <c r="AJ40666" s="111"/>
      <c r="AO40666" s="111"/>
      <c r="AP40666" s="111"/>
      <c r="AV40666" s="111"/>
    </row>
    <row r="40667" spans="20:52" x14ac:dyDescent="0.25">
      <c r="T40667" s="110"/>
      <c r="AJ40667" s="111"/>
      <c r="AO40667" s="111"/>
    </row>
    <row r="40668" spans="20:52" x14ac:dyDescent="0.25">
      <c r="T40668" s="110"/>
      <c r="AJ40668" s="111"/>
      <c r="AO40668" s="111"/>
      <c r="AV40668" s="111"/>
    </row>
    <row r="40669" spans="20:52" x14ac:dyDescent="0.25">
      <c r="T40669" s="110"/>
      <c r="AZ40669" s="111"/>
    </row>
    <row r="40670" spans="20:52" x14ac:dyDescent="0.25">
      <c r="T40670" s="110"/>
      <c r="AJ40670" s="111"/>
      <c r="AO40670" s="111"/>
      <c r="AP40670" s="111"/>
      <c r="AV40670" s="111"/>
    </row>
    <row r="40671" spans="20:52" x14ac:dyDescent="0.25">
      <c r="T40671" s="110"/>
    </row>
    <row r="40672" spans="20:52" x14ac:dyDescent="0.25">
      <c r="T40672" s="110"/>
      <c r="AJ40672" s="111"/>
      <c r="AO40672" s="111"/>
      <c r="AP40672" s="111"/>
      <c r="AV40672" s="111"/>
    </row>
    <row r="40673" spans="20:52" x14ac:dyDescent="0.25">
      <c r="T40673" s="110"/>
      <c r="AJ40673" s="111"/>
    </row>
    <row r="40674" spans="20:52" x14ac:dyDescent="0.25">
      <c r="T40674" s="110"/>
      <c r="AJ40674" s="111"/>
      <c r="AO40674" s="111"/>
      <c r="AV40674" s="111"/>
    </row>
    <row r="40675" spans="20:52" x14ac:dyDescent="0.25">
      <c r="T40675" s="110"/>
      <c r="AJ40675" s="111"/>
      <c r="AO40675" s="111"/>
      <c r="AP40675" s="111"/>
      <c r="AV40675" s="111"/>
    </row>
    <row r="40676" spans="20:52" x14ac:dyDescent="0.25">
      <c r="T40676" s="110"/>
      <c r="AP40676" s="111"/>
      <c r="AV40676" s="111"/>
      <c r="AZ40676" s="111"/>
    </row>
    <row r="40677" spans="20:52" x14ac:dyDescent="0.25">
      <c r="T40677" s="110"/>
    </row>
    <row r="40678" spans="20:52" x14ac:dyDescent="0.25">
      <c r="T40678" s="110"/>
    </row>
    <row r="40679" spans="20:52" x14ac:dyDescent="0.25">
      <c r="T40679" s="110"/>
      <c r="AZ40679" s="111"/>
    </row>
    <row r="40680" spans="20:52" x14ac:dyDescent="0.25">
      <c r="T40680" s="110"/>
      <c r="AJ40680" s="111"/>
      <c r="AO40680" s="111"/>
      <c r="AV40680" s="111"/>
      <c r="AZ40680" s="111"/>
    </row>
    <row r="40681" spans="20:52" x14ac:dyDescent="0.25">
      <c r="T40681" s="110"/>
    </row>
    <row r="40682" spans="20:52" x14ac:dyDescent="0.25">
      <c r="T40682" s="110"/>
    </row>
    <row r="40683" spans="20:52" x14ac:dyDescent="0.25">
      <c r="T40683" s="110"/>
      <c r="AJ40683" s="111"/>
      <c r="AO40683" s="111"/>
      <c r="AP40683" s="111"/>
      <c r="AV40683" s="111"/>
    </row>
    <row r="40684" spans="20:52" x14ac:dyDescent="0.25">
      <c r="T40684" s="110"/>
    </row>
    <row r="40685" spans="20:52" x14ac:dyDescent="0.25">
      <c r="T40685" s="110"/>
      <c r="AO40685" s="111"/>
      <c r="AV40685" s="111"/>
    </row>
    <row r="40686" spans="20:52" x14ac:dyDescent="0.25">
      <c r="T40686" s="110"/>
      <c r="AJ40686" s="111"/>
      <c r="AO40686" s="111"/>
      <c r="AT40686" s="111"/>
      <c r="AV40686" s="111"/>
    </row>
    <row r="40687" spans="20:52" x14ac:dyDescent="0.25">
      <c r="T40687" s="110"/>
    </row>
    <row r="40688" spans="20:52" x14ac:dyDescent="0.25">
      <c r="T40688" s="110"/>
      <c r="AO40688" s="111"/>
      <c r="AP40688" s="111"/>
      <c r="AV40688" s="111"/>
      <c r="AZ40688" s="111"/>
    </row>
    <row r="40689" spans="20:48" x14ac:dyDescent="0.25">
      <c r="T40689" s="110"/>
    </row>
    <row r="40690" spans="20:48" x14ac:dyDescent="0.25">
      <c r="T40690" s="110"/>
      <c r="AJ40690" s="111"/>
      <c r="AO40690" s="111"/>
      <c r="AP40690" s="111"/>
      <c r="AV40690" s="111"/>
    </row>
    <row r="40691" spans="20:48" x14ac:dyDescent="0.25">
      <c r="T40691" s="110"/>
      <c r="AV40691" s="111"/>
    </row>
    <row r="40692" spans="20:48" x14ac:dyDescent="0.25">
      <c r="T40692" s="110"/>
    </row>
    <row r="40693" spans="20:48" x14ac:dyDescent="0.25">
      <c r="T40693" s="110"/>
    </row>
    <row r="40694" spans="20:48" x14ac:dyDescent="0.25">
      <c r="T40694" s="110"/>
    </row>
    <row r="40695" spans="20:48" x14ac:dyDescent="0.25">
      <c r="T40695" s="110"/>
      <c r="AJ40695" s="111"/>
      <c r="AO40695" s="111"/>
      <c r="AV40695" s="111"/>
    </row>
    <row r="40696" spans="20:48" x14ac:dyDescent="0.25">
      <c r="T40696" s="110"/>
      <c r="AJ40696" s="111"/>
      <c r="AO40696" s="111"/>
      <c r="AP40696" s="111"/>
    </row>
    <row r="40697" spans="20:48" x14ac:dyDescent="0.25">
      <c r="T40697" s="110"/>
      <c r="AJ40697" s="111"/>
      <c r="AO40697" s="111"/>
      <c r="AV40697" s="111"/>
    </row>
    <row r="40698" spans="20:48" x14ac:dyDescent="0.25">
      <c r="T40698" s="110"/>
      <c r="AJ40698" s="111"/>
      <c r="AO40698" s="111"/>
      <c r="AV40698" s="111"/>
    </row>
    <row r="40699" spans="20:48" x14ac:dyDescent="0.25">
      <c r="T40699" s="110"/>
    </row>
    <row r="40700" spans="20:48" x14ac:dyDescent="0.25">
      <c r="T40700" s="110"/>
      <c r="AJ40700" s="111"/>
      <c r="AO40700" s="111"/>
      <c r="AP40700" s="111"/>
      <c r="AV40700" s="111"/>
    </row>
    <row r="40701" spans="20:48" x14ac:dyDescent="0.25">
      <c r="T40701" s="110"/>
      <c r="AJ40701" s="111"/>
      <c r="AO40701" s="111"/>
      <c r="AV40701" s="111"/>
    </row>
    <row r="40702" spans="20:48" x14ac:dyDescent="0.25">
      <c r="T40702" s="110"/>
      <c r="AJ40702" s="111"/>
      <c r="AO40702" s="111"/>
      <c r="AP40702" s="111"/>
      <c r="AV40702" s="111"/>
    </row>
    <row r="40703" spans="20:48" x14ac:dyDescent="0.25">
      <c r="T40703" s="110"/>
    </row>
    <row r="40704" spans="20:48" x14ac:dyDescent="0.25">
      <c r="T40704" s="110"/>
      <c r="AJ40704" s="111"/>
      <c r="AO40704" s="111"/>
      <c r="AT40704" s="111"/>
      <c r="AV40704" s="111"/>
    </row>
    <row r="40705" spans="20:52" x14ac:dyDescent="0.25">
      <c r="T40705" s="110"/>
    </row>
    <row r="40706" spans="20:52" x14ac:dyDescent="0.25">
      <c r="T40706" s="110"/>
    </row>
    <row r="40707" spans="20:52" x14ac:dyDescent="0.25">
      <c r="T40707" s="110"/>
    </row>
    <row r="40708" spans="20:52" x14ac:dyDescent="0.25">
      <c r="T40708" s="110"/>
    </row>
    <row r="40709" spans="20:52" x14ac:dyDescent="0.25">
      <c r="T40709" s="110"/>
      <c r="AJ40709" s="111"/>
      <c r="AO40709" s="111"/>
      <c r="AV40709" s="111"/>
    </row>
    <row r="40710" spans="20:52" x14ac:dyDescent="0.25">
      <c r="T40710" s="110"/>
    </row>
    <row r="40711" spans="20:52" x14ac:dyDescent="0.25">
      <c r="T40711" s="110"/>
      <c r="AJ40711" s="111"/>
      <c r="AP40711" s="111"/>
      <c r="AV40711" s="111"/>
    </row>
    <row r="40712" spans="20:52" x14ac:dyDescent="0.25">
      <c r="T40712" s="110"/>
      <c r="AP40712" s="111"/>
      <c r="AV40712" s="111"/>
      <c r="AZ40712" s="111"/>
    </row>
    <row r="40713" spans="20:52" x14ac:dyDescent="0.25">
      <c r="T40713" s="110"/>
    </row>
    <row r="40714" spans="20:52" x14ac:dyDescent="0.25">
      <c r="T40714" s="110"/>
      <c r="AJ40714" s="111"/>
      <c r="AO40714" s="111"/>
      <c r="AV40714" s="111"/>
    </row>
    <row r="40715" spans="20:52" x14ac:dyDescent="0.25">
      <c r="T40715" s="110"/>
      <c r="AP40715" s="111"/>
    </row>
    <row r="40716" spans="20:52" x14ac:dyDescent="0.25">
      <c r="T40716" s="110"/>
    </row>
    <row r="40717" spans="20:52" x14ac:dyDescent="0.25">
      <c r="T40717" s="110"/>
    </row>
    <row r="40718" spans="20:52" x14ac:dyDescent="0.25">
      <c r="T40718" s="110"/>
      <c r="AP40718" s="111"/>
      <c r="AV40718" s="111"/>
    </row>
    <row r="40719" spans="20:52" x14ac:dyDescent="0.25">
      <c r="T40719" s="110"/>
      <c r="AJ40719" s="111"/>
      <c r="AO40719" s="111"/>
      <c r="AV40719" s="111"/>
    </row>
    <row r="40720" spans="20:52" x14ac:dyDescent="0.25">
      <c r="T40720" s="110"/>
      <c r="AJ40720" s="111"/>
      <c r="AO40720" s="111"/>
      <c r="AP40720" s="111"/>
      <c r="AV40720" s="111"/>
    </row>
    <row r="40721" spans="20:48" x14ac:dyDescent="0.25">
      <c r="T40721" s="110"/>
    </row>
    <row r="40722" spans="20:48" x14ac:dyDescent="0.25">
      <c r="T40722" s="110"/>
      <c r="AJ40722" s="111"/>
      <c r="AO40722" s="111"/>
    </row>
    <row r="40723" spans="20:48" x14ac:dyDescent="0.25">
      <c r="T40723" s="110"/>
      <c r="AV40723" s="111"/>
    </row>
    <row r="40724" spans="20:48" x14ac:dyDescent="0.25">
      <c r="T40724" s="110"/>
    </row>
    <row r="40725" spans="20:48" x14ac:dyDescent="0.25">
      <c r="T40725" s="110"/>
      <c r="AJ40725" s="111"/>
      <c r="AO40725" s="111"/>
      <c r="AT40725" s="111"/>
    </row>
    <row r="40726" spans="20:48" x14ac:dyDescent="0.25">
      <c r="T40726" s="110"/>
    </row>
    <row r="40727" spans="20:48" x14ac:dyDescent="0.25">
      <c r="T40727" s="110"/>
      <c r="AJ40727" s="111"/>
      <c r="AO40727" s="111"/>
    </row>
    <row r="40728" spans="20:48" x14ac:dyDescent="0.25">
      <c r="T40728" s="110"/>
      <c r="AJ40728" s="111"/>
      <c r="AV40728" s="111"/>
    </row>
    <row r="40729" spans="20:48" x14ac:dyDescent="0.25">
      <c r="T40729" s="110"/>
      <c r="AJ40729" s="111"/>
      <c r="AO40729" s="111"/>
      <c r="AR40729" s="111"/>
      <c r="AT40729" s="111"/>
    </row>
    <row r="40730" spans="20:48" x14ac:dyDescent="0.25">
      <c r="T40730" s="110"/>
      <c r="AJ40730" s="111"/>
      <c r="AT40730" s="111"/>
    </row>
    <row r="40731" spans="20:48" x14ac:dyDescent="0.25">
      <c r="T40731" s="110"/>
      <c r="AJ40731" s="111"/>
      <c r="AO40731" s="111"/>
    </row>
    <row r="40732" spans="20:48" x14ac:dyDescent="0.25">
      <c r="T40732" s="110"/>
      <c r="AJ40732" s="111"/>
      <c r="AT40732" s="111"/>
    </row>
    <row r="40733" spans="20:48" x14ac:dyDescent="0.25">
      <c r="T40733" s="110"/>
      <c r="AJ40733" s="111"/>
      <c r="AO40733" s="111"/>
      <c r="AV40733" s="111"/>
    </row>
    <row r="40734" spans="20:48" x14ac:dyDescent="0.25">
      <c r="T40734" s="110"/>
    </row>
    <row r="40735" spans="20:48" x14ac:dyDescent="0.25">
      <c r="T40735" s="110"/>
    </row>
    <row r="40736" spans="20:48" x14ac:dyDescent="0.25">
      <c r="T40736" s="110"/>
      <c r="AJ40736" s="111"/>
      <c r="AO40736" s="111"/>
      <c r="AP40736" s="111"/>
      <c r="AT40736" s="111"/>
      <c r="AV40736" s="111"/>
    </row>
    <row r="40737" spans="20:52" x14ac:dyDescent="0.25">
      <c r="T40737" s="110"/>
    </row>
    <row r="40738" spans="20:52" x14ac:dyDescent="0.25">
      <c r="T40738" s="110"/>
      <c r="AJ40738" s="111"/>
      <c r="AO40738" s="111"/>
      <c r="AP40738" s="111"/>
      <c r="AV40738" s="111"/>
    </row>
    <row r="40739" spans="20:52" x14ac:dyDescent="0.25">
      <c r="T40739" s="110"/>
      <c r="AV40739" s="111"/>
    </row>
    <row r="40740" spans="20:52" x14ac:dyDescent="0.25">
      <c r="T40740" s="110"/>
      <c r="AJ40740" s="111"/>
      <c r="AO40740" s="111"/>
      <c r="AV40740" s="111"/>
      <c r="AZ40740" s="111"/>
    </row>
    <row r="40741" spans="20:52" x14ac:dyDescent="0.25">
      <c r="T40741" s="110"/>
    </row>
    <row r="40742" spans="20:52" x14ac:dyDescent="0.25">
      <c r="T40742" s="110"/>
    </row>
    <row r="40743" spans="20:52" x14ac:dyDescent="0.25">
      <c r="T40743" s="110"/>
      <c r="AJ40743" s="111"/>
      <c r="AV40743" s="111"/>
    </row>
    <row r="40744" spans="20:52" x14ac:dyDescent="0.25">
      <c r="T40744" s="110"/>
      <c r="AZ40744" s="111"/>
    </row>
    <row r="40745" spans="20:52" x14ac:dyDescent="0.25">
      <c r="T40745" s="110"/>
      <c r="AJ40745" s="111"/>
      <c r="AO40745" s="111"/>
      <c r="AT40745" s="111"/>
    </row>
    <row r="40746" spans="20:52" x14ac:dyDescent="0.25">
      <c r="T40746" s="110"/>
      <c r="AJ40746" s="111"/>
      <c r="AO40746" s="111"/>
      <c r="AV40746" s="111"/>
    </row>
    <row r="40747" spans="20:52" x14ac:dyDescent="0.25">
      <c r="T40747" s="110"/>
      <c r="AJ40747" s="111"/>
      <c r="AO40747" s="111"/>
      <c r="AV40747" s="111"/>
    </row>
    <row r="40748" spans="20:52" x14ac:dyDescent="0.25">
      <c r="T40748" s="110"/>
      <c r="AV40748" s="111"/>
    </row>
    <row r="40749" spans="20:52" x14ac:dyDescent="0.25">
      <c r="T40749" s="110"/>
      <c r="AV40749" s="111"/>
    </row>
    <row r="40750" spans="20:52" x14ac:dyDescent="0.25">
      <c r="T40750" s="110"/>
      <c r="AV40750" s="111"/>
    </row>
    <row r="40751" spans="20:52" x14ac:dyDescent="0.25">
      <c r="T40751" s="110"/>
      <c r="AJ40751" s="111"/>
      <c r="AO40751" s="111"/>
      <c r="AV40751" s="111"/>
    </row>
    <row r="40752" spans="20:52" x14ac:dyDescent="0.25">
      <c r="T40752" s="110"/>
    </row>
    <row r="40753" spans="20:52" x14ac:dyDescent="0.25">
      <c r="T40753" s="110"/>
      <c r="AJ40753" s="111"/>
      <c r="AV40753" s="111"/>
    </row>
    <row r="40754" spans="20:52" x14ac:dyDescent="0.25">
      <c r="T40754" s="110"/>
      <c r="AJ40754" s="111"/>
      <c r="AO40754" s="111"/>
      <c r="AP40754" s="111"/>
      <c r="AV40754" s="111"/>
    </row>
    <row r="40755" spans="20:52" x14ac:dyDescent="0.25">
      <c r="T40755" s="110"/>
      <c r="AV40755" s="111"/>
    </row>
    <row r="40756" spans="20:52" x14ac:dyDescent="0.25">
      <c r="T40756" s="110"/>
      <c r="AJ40756" s="111"/>
      <c r="AO40756" s="111"/>
      <c r="AV40756" s="111"/>
    </row>
    <row r="40757" spans="20:52" x14ac:dyDescent="0.25">
      <c r="T40757" s="110"/>
    </row>
    <row r="40758" spans="20:52" x14ac:dyDescent="0.25">
      <c r="T40758" s="110"/>
      <c r="AT40758" s="111"/>
    </row>
    <row r="40759" spans="20:52" x14ac:dyDescent="0.25">
      <c r="T40759" s="110"/>
      <c r="AJ40759" s="111"/>
      <c r="AO40759" s="111"/>
      <c r="AP40759" s="111"/>
      <c r="AV40759" s="111"/>
    </row>
    <row r="40760" spans="20:52" x14ac:dyDescent="0.25">
      <c r="T40760" s="110"/>
      <c r="AJ40760" s="111"/>
      <c r="AO40760" s="111"/>
      <c r="AV40760" s="111"/>
    </row>
    <row r="40761" spans="20:52" x14ac:dyDescent="0.25">
      <c r="T40761" s="110"/>
    </row>
    <row r="40762" spans="20:52" x14ac:dyDescent="0.25">
      <c r="T40762" s="110"/>
      <c r="AO40762" s="111"/>
      <c r="AP40762" s="111"/>
      <c r="AT40762" s="111"/>
      <c r="AV40762" s="111"/>
    </row>
    <row r="40763" spans="20:52" x14ac:dyDescent="0.25">
      <c r="T40763" s="110"/>
    </row>
    <row r="40764" spans="20:52" x14ac:dyDescent="0.25">
      <c r="T40764" s="110"/>
      <c r="AP40764" s="111"/>
      <c r="AV40764" s="111"/>
      <c r="AZ40764" s="111"/>
    </row>
    <row r="40765" spans="20:52" x14ac:dyDescent="0.25">
      <c r="T40765" s="110"/>
    </row>
    <row r="40766" spans="20:52" x14ac:dyDescent="0.25">
      <c r="T40766" s="110"/>
      <c r="AZ40766" s="111"/>
    </row>
    <row r="40767" spans="20:52" x14ac:dyDescent="0.25">
      <c r="T40767" s="110"/>
    </row>
    <row r="40768" spans="20:52" x14ac:dyDescent="0.25">
      <c r="T40768" s="110"/>
      <c r="AP40768" s="111"/>
    </row>
    <row r="40769" spans="20:52" x14ac:dyDescent="0.25">
      <c r="T40769" s="110"/>
    </row>
    <row r="40770" spans="20:52" x14ac:dyDescent="0.25">
      <c r="T40770" s="110"/>
      <c r="AJ40770" s="111"/>
      <c r="AO40770" s="111"/>
    </row>
    <row r="40771" spans="20:52" x14ac:dyDescent="0.25">
      <c r="T40771" s="110"/>
      <c r="AZ40771" s="111"/>
    </row>
    <row r="40772" spans="20:52" x14ac:dyDescent="0.25">
      <c r="T40772" s="110"/>
      <c r="AJ40772" s="111"/>
      <c r="AO40772" s="111"/>
      <c r="AR40772" s="111"/>
      <c r="AT40772" s="111"/>
    </row>
    <row r="40773" spans="20:52" x14ac:dyDescent="0.25">
      <c r="T40773" s="110"/>
      <c r="AJ40773" s="111"/>
      <c r="AR40773" s="111"/>
    </row>
    <row r="40774" spans="20:52" x14ac:dyDescent="0.25">
      <c r="T40774" s="110"/>
      <c r="AJ40774" s="111"/>
      <c r="AV40774" s="111"/>
    </row>
    <row r="40775" spans="20:52" x14ac:dyDescent="0.25">
      <c r="T40775" s="110"/>
      <c r="AJ40775" s="111"/>
      <c r="AO40775" s="111"/>
      <c r="AV40775" s="111"/>
    </row>
    <row r="40776" spans="20:52" x14ac:dyDescent="0.25">
      <c r="T40776" s="110"/>
      <c r="AJ40776" s="111"/>
      <c r="AO40776" s="111"/>
      <c r="AV40776" s="111"/>
    </row>
    <row r="40777" spans="20:52" x14ac:dyDescent="0.25">
      <c r="T40777" s="110"/>
    </row>
    <row r="40778" spans="20:52" x14ac:dyDescent="0.25">
      <c r="T40778" s="110"/>
      <c r="AJ40778" s="111"/>
      <c r="AO40778" s="111"/>
    </row>
    <row r="40779" spans="20:52" x14ac:dyDescent="0.25">
      <c r="T40779" s="110"/>
      <c r="AJ40779" s="111"/>
      <c r="AO40779" s="111"/>
      <c r="AV40779" s="111"/>
      <c r="AZ40779" s="111"/>
    </row>
    <row r="40780" spans="20:52" x14ac:dyDescent="0.25">
      <c r="T40780" s="110"/>
      <c r="AJ40780" s="111"/>
      <c r="AO40780" s="111"/>
      <c r="AV40780" s="111"/>
    </row>
    <row r="40781" spans="20:52" x14ac:dyDescent="0.25">
      <c r="T40781" s="110"/>
    </row>
    <row r="40782" spans="20:52" x14ac:dyDescent="0.25">
      <c r="T40782" s="110"/>
      <c r="AJ40782" s="111"/>
      <c r="AO40782" s="111"/>
      <c r="AV40782" s="111"/>
    </row>
    <row r="40783" spans="20:52" x14ac:dyDescent="0.25">
      <c r="T40783" s="110"/>
    </row>
    <row r="40784" spans="20:52" x14ac:dyDescent="0.25">
      <c r="T40784" s="110"/>
      <c r="AV40784" s="111"/>
    </row>
    <row r="40785" spans="20:52" x14ac:dyDescent="0.25">
      <c r="T40785" s="110"/>
      <c r="AJ40785" s="111"/>
      <c r="AO40785" s="111"/>
      <c r="AV40785" s="111"/>
    </row>
    <row r="40786" spans="20:52" x14ac:dyDescent="0.25">
      <c r="T40786" s="110"/>
      <c r="AJ40786" s="111"/>
      <c r="AP40786" s="111"/>
      <c r="AT40786" s="111"/>
    </row>
    <row r="40787" spans="20:52" x14ac:dyDescent="0.25">
      <c r="T40787" s="110"/>
    </row>
    <row r="40788" spans="20:52" x14ac:dyDescent="0.25">
      <c r="T40788" s="110"/>
      <c r="AZ40788" s="111"/>
    </row>
    <row r="40789" spans="20:52" x14ac:dyDescent="0.25">
      <c r="T40789" s="110"/>
    </row>
    <row r="40790" spans="20:52" x14ac:dyDescent="0.25">
      <c r="T40790" s="110"/>
      <c r="AJ40790" s="111"/>
      <c r="AO40790" s="111"/>
      <c r="AV40790" s="111"/>
    </row>
    <row r="40791" spans="20:52" x14ac:dyDescent="0.25">
      <c r="T40791" s="110"/>
      <c r="AJ40791" s="111"/>
      <c r="AO40791" s="111"/>
      <c r="AP40791" s="111"/>
      <c r="AT40791" s="111"/>
      <c r="AV40791" s="111"/>
      <c r="AZ40791" s="111"/>
    </row>
    <row r="40792" spans="20:52" x14ac:dyDescent="0.25">
      <c r="T40792" s="110"/>
      <c r="AJ40792" s="111"/>
      <c r="AO40792" s="111"/>
      <c r="AV40792" s="111"/>
    </row>
    <row r="40793" spans="20:52" x14ac:dyDescent="0.25">
      <c r="T40793" s="110"/>
      <c r="AJ40793" s="111"/>
      <c r="AO40793" s="111"/>
      <c r="AV40793" s="111"/>
    </row>
    <row r="40794" spans="20:52" x14ac:dyDescent="0.25">
      <c r="T40794" s="110"/>
    </row>
    <row r="40795" spans="20:52" x14ac:dyDescent="0.25">
      <c r="T40795" s="110"/>
      <c r="AJ40795" s="111"/>
      <c r="AO40795" s="111"/>
      <c r="AV40795" s="111"/>
    </row>
    <row r="40796" spans="20:52" x14ac:dyDescent="0.25">
      <c r="T40796" s="110"/>
    </row>
    <row r="40797" spans="20:52" x14ac:dyDescent="0.25">
      <c r="T40797" s="110"/>
    </row>
    <row r="40798" spans="20:52" x14ac:dyDescent="0.25">
      <c r="T40798" s="110"/>
      <c r="AJ40798" s="111"/>
      <c r="AO40798" s="111"/>
      <c r="AP40798" s="111"/>
    </row>
    <row r="40799" spans="20:52" x14ac:dyDescent="0.25">
      <c r="T40799" s="110"/>
      <c r="AJ40799" s="111"/>
      <c r="AP40799" s="111"/>
      <c r="AV40799" s="111"/>
    </row>
    <row r="40800" spans="20:52" x14ac:dyDescent="0.25">
      <c r="T40800" s="110"/>
    </row>
    <row r="40801" spans="20:52" x14ac:dyDescent="0.25">
      <c r="T40801" s="110"/>
    </row>
    <row r="40802" spans="20:52" x14ac:dyDescent="0.25">
      <c r="T40802" s="110"/>
      <c r="AJ40802" s="111"/>
      <c r="AO40802" s="111"/>
    </row>
    <row r="40803" spans="20:52" x14ac:dyDescent="0.25">
      <c r="T40803" s="110"/>
      <c r="AJ40803" s="111"/>
      <c r="AO40803" s="111"/>
      <c r="AP40803" s="111"/>
      <c r="AV40803" s="111"/>
    </row>
    <row r="40804" spans="20:52" x14ac:dyDescent="0.25">
      <c r="T40804" s="110"/>
      <c r="AP40804" s="111"/>
      <c r="AV40804" s="111"/>
    </row>
    <row r="40805" spans="20:52" x14ac:dyDescent="0.25">
      <c r="T40805" s="110"/>
    </row>
    <row r="40806" spans="20:52" x14ac:dyDescent="0.25">
      <c r="T40806" s="110"/>
      <c r="AJ40806" s="111"/>
      <c r="AO40806" s="111"/>
      <c r="AV40806" s="111"/>
    </row>
    <row r="40807" spans="20:52" x14ac:dyDescent="0.25">
      <c r="T40807" s="110"/>
    </row>
    <row r="40808" spans="20:52" x14ac:dyDescent="0.25">
      <c r="T40808" s="110"/>
      <c r="AO40808" s="111"/>
      <c r="AP40808" s="111"/>
      <c r="AR40808" s="111"/>
      <c r="AV40808" s="111"/>
    </row>
    <row r="40809" spans="20:52" x14ac:dyDescent="0.25">
      <c r="T40809" s="110"/>
    </row>
    <row r="40810" spans="20:52" x14ac:dyDescent="0.25">
      <c r="T40810" s="110"/>
    </row>
    <row r="40811" spans="20:52" x14ac:dyDescent="0.25">
      <c r="T40811" s="110"/>
      <c r="AV40811" s="111"/>
      <c r="AZ40811" s="111"/>
    </row>
    <row r="40812" spans="20:52" x14ac:dyDescent="0.25">
      <c r="T40812" s="110"/>
      <c r="AJ40812" s="111"/>
      <c r="AO40812" s="111"/>
      <c r="AP40812" s="111"/>
      <c r="AV40812" s="111"/>
    </row>
    <row r="40813" spans="20:52" x14ac:dyDescent="0.25">
      <c r="T40813" s="110"/>
    </row>
    <row r="40814" spans="20:52" x14ac:dyDescent="0.25">
      <c r="T40814" s="110"/>
    </row>
    <row r="40815" spans="20:52" x14ac:dyDescent="0.25">
      <c r="T40815" s="110"/>
      <c r="AJ40815" s="111"/>
      <c r="AO40815" s="111"/>
      <c r="AP40815" s="111"/>
      <c r="AV40815" s="111"/>
    </row>
    <row r="40816" spans="20:52" x14ac:dyDescent="0.25">
      <c r="T40816" s="110"/>
      <c r="AJ40816" s="111"/>
      <c r="AO40816" s="111"/>
      <c r="AP40816" s="111"/>
      <c r="AV40816" s="111"/>
      <c r="AZ40816" s="111"/>
    </row>
    <row r="40817" spans="20:52" x14ac:dyDescent="0.25">
      <c r="T40817" s="110"/>
      <c r="AV40817" s="111"/>
    </row>
    <row r="40818" spans="20:52" x14ac:dyDescent="0.25">
      <c r="T40818" s="110"/>
      <c r="AJ40818" s="111"/>
      <c r="AV40818" s="111"/>
    </row>
    <row r="40819" spans="20:52" x14ac:dyDescent="0.25">
      <c r="T40819" s="110"/>
      <c r="AJ40819" s="111"/>
      <c r="AO40819" s="111"/>
      <c r="AP40819" s="111"/>
      <c r="AV40819" s="111"/>
    </row>
    <row r="40820" spans="20:52" x14ac:dyDescent="0.25">
      <c r="T40820" s="110"/>
    </row>
    <row r="40821" spans="20:52" x14ac:dyDescent="0.25">
      <c r="T40821" s="110"/>
      <c r="AO40821" s="111"/>
      <c r="AV40821" s="111"/>
    </row>
    <row r="40822" spans="20:52" x14ac:dyDescent="0.25">
      <c r="T40822" s="110"/>
    </row>
    <row r="40823" spans="20:52" x14ac:dyDescent="0.25">
      <c r="T40823" s="110"/>
      <c r="AJ40823" s="111"/>
      <c r="AO40823" s="111"/>
      <c r="AP40823" s="111"/>
      <c r="AV40823" s="111"/>
    </row>
    <row r="40824" spans="20:52" x14ac:dyDescent="0.25">
      <c r="T40824" s="110"/>
      <c r="AJ40824" s="111"/>
      <c r="AO40824" s="111"/>
      <c r="AV40824" s="111"/>
    </row>
    <row r="40825" spans="20:52" x14ac:dyDescent="0.25">
      <c r="T40825" s="110"/>
      <c r="AV40825" s="111"/>
    </row>
    <row r="40826" spans="20:52" x14ac:dyDescent="0.25">
      <c r="T40826" s="110"/>
      <c r="AZ40826" s="111"/>
    </row>
    <row r="40827" spans="20:52" x14ac:dyDescent="0.25">
      <c r="T40827" s="110"/>
      <c r="AZ40827" s="111"/>
    </row>
    <row r="40828" spans="20:52" x14ac:dyDescent="0.25">
      <c r="T40828" s="110"/>
    </row>
    <row r="40829" spans="20:52" x14ac:dyDescent="0.25">
      <c r="T40829" s="110"/>
      <c r="AJ40829" s="111"/>
      <c r="AO40829" s="111"/>
      <c r="AV40829" s="111"/>
    </row>
    <row r="40830" spans="20:52" x14ac:dyDescent="0.25">
      <c r="T40830" s="110"/>
    </row>
    <row r="40831" spans="20:52" x14ac:dyDescent="0.25">
      <c r="T40831" s="110"/>
    </row>
    <row r="40832" spans="20:52" x14ac:dyDescent="0.25">
      <c r="T40832" s="110"/>
      <c r="AJ40832" s="111"/>
      <c r="AO40832" s="111"/>
      <c r="AV40832" s="111"/>
    </row>
    <row r="40833" spans="20:52" x14ac:dyDescent="0.25">
      <c r="T40833" s="110"/>
      <c r="AJ40833" s="111"/>
      <c r="AO40833" s="111"/>
      <c r="AP40833" s="111"/>
      <c r="AT40833" s="111"/>
    </row>
    <row r="40834" spans="20:52" x14ac:dyDescent="0.25">
      <c r="T40834" s="110"/>
    </row>
    <row r="40835" spans="20:52" x14ac:dyDescent="0.25">
      <c r="T40835" s="110"/>
      <c r="AJ40835" s="111"/>
      <c r="AO40835" s="111"/>
      <c r="AV40835" s="111"/>
    </row>
    <row r="40836" spans="20:52" x14ac:dyDescent="0.25">
      <c r="T40836" s="110"/>
    </row>
    <row r="40837" spans="20:52" x14ac:dyDescent="0.25">
      <c r="T40837" s="110"/>
    </row>
    <row r="40838" spans="20:52" x14ac:dyDescent="0.25">
      <c r="T40838" s="110"/>
      <c r="AJ40838" s="111"/>
      <c r="AO40838" s="111"/>
      <c r="AV40838" s="111"/>
    </row>
    <row r="40839" spans="20:52" x14ac:dyDescent="0.25">
      <c r="T40839" s="110"/>
      <c r="AJ40839" s="111"/>
      <c r="AO40839" s="111"/>
      <c r="AV40839" s="111"/>
      <c r="AZ40839" s="111"/>
    </row>
    <row r="40840" spans="20:52" x14ac:dyDescent="0.25">
      <c r="T40840" s="110"/>
    </row>
    <row r="40841" spans="20:52" x14ac:dyDescent="0.25">
      <c r="T40841" s="110"/>
    </row>
    <row r="40842" spans="20:52" x14ac:dyDescent="0.25">
      <c r="T40842" s="110"/>
      <c r="AJ40842" s="111"/>
      <c r="AO40842" s="111"/>
      <c r="AV40842" s="111"/>
    </row>
    <row r="40843" spans="20:52" x14ac:dyDescent="0.25">
      <c r="T40843" s="110"/>
    </row>
    <row r="40844" spans="20:52" x14ac:dyDescent="0.25">
      <c r="T40844" s="110"/>
    </row>
    <row r="40845" spans="20:52" x14ac:dyDescent="0.25">
      <c r="T40845" s="110"/>
      <c r="AJ40845" s="111"/>
      <c r="AT40845" s="111"/>
    </row>
    <row r="40846" spans="20:52" x14ac:dyDescent="0.25">
      <c r="T40846" s="110"/>
      <c r="AJ40846" s="111"/>
      <c r="AO40846" s="111"/>
      <c r="AV40846" s="111"/>
    </row>
    <row r="40847" spans="20:52" x14ac:dyDescent="0.25">
      <c r="T40847" s="110"/>
    </row>
    <row r="40848" spans="20:52" x14ac:dyDescent="0.25">
      <c r="T40848" s="110"/>
      <c r="AV40848" s="111"/>
    </row>
    <row r="40849" spans="20:52" x14ac:dyDescent="0.25">
      <c r="T40849" s="110"/>
      <c r="AZ40849" s="111"/>
    </row>
    <row r="40850" spans="20:52" x14ac:dyDescent="0.25">
      <c r="T40850" s="110"/>
      <c r="AZ40850" s="111"/>
    </row>
    <row r="40851" spans="20:52" x14ac:dyDescent="0.25">
      <c r="T40851" s="110"/>
      <c r="AJ40851" s="111"/>
      <c r="AO40851" s="111"/>
      <c r="AV40851" s="111"/>
    </row>
    <row r="40852" spans="20:52" x14ac:dyDescent="0.25">
      <c r="T40852" s="110"/>
      <c r="AJ40852" s="111"/>
      <c r="AO40852" s="111"/>
      <c r="AP40852" s="111"/>
      <c r="AV40852" s="111"/>
    </row>
    <row r="40853" spans="20:52" x14ac:dyDescent="0.25">
      <c r="T40853" s="110"/>
    </row>
    <row r="40854" spans="20:52" x14ac:dyDescent="0.25">
      <c r="T40854" s="110"/>
      <c r="AV40854" s="111"/>
    </row>
    <row r="40855" spans="20:52" x14ac:dyDescent="0.25">
      <c r="T40855" s="110"/>
      <c r="AZ40855" s="111"/>
    </row>
    <row r="40856" spans="20:52" x14ac:dyDescent="0.25">
      <c r="T40856" s="110"/>
    </row>
    <row r="40857" spans="20:52" x14ac:dyDescent="0.25">
      <c r="T40857" s="110"/>
      <c r="AJ40857" s="111"/>
      <c r="AO40857" s="111"/>
      <c r="AV40857" s="111"/>
    </row>
    <row r="40858" spans="20:52" x14ac:dyDescent="0.25">
      <c r="T40858" s="110"/>
      <c r="AJ40858" s="111"/>
      <c r="AO40858" s="111"/>
      <c r="AV40858" s="111"/>
    </row>
    <row r="40859" spans="20:52" x14ac:dyDescent="0.25">
      <c r="T40859" s="110"/>
      <c r="AJ40859" s="111"/>
      <c r="AO40859" s="111"/>
      <c r="AV40859" s="111"/>
    </row>
    <row r="40860" spans="20:52" x14ac:dyDescent="0.25">
      <c r="T40860" s="110"/>
      <c r="AJ40860" s="111"/>
      <c r="AO40860" s="111"/>
      <c r="AV40860" s="111"/>
      <c r="AZ40860" s="111"/>
    </row>
    <row r="40861" spans="20:52" x14ac:dyDescent="0.25">
      <c r="T40861" s="110"/>
      <c r="AJ40861" s="111"/>
      <c r="AP40861" s="111"/>
    </row>
    <row r="40862" spans="20:52" x14ac:dyDescent="0.25">
      <c r="T40862" s="110"/>
      <c r="AJ40862" s="111"/>
      <c r="AO40862" s="111"/>
      <c r="AV40862" s="111"/>
    </row>
    <row r="40863" spans="20:52" x14ac:dyDescent="0.25">
      <c r="T40863" s="110"/>
    </row>
    <row r="40864" spans="20:52" x14ac:dyDescent="0.25">
      <c r="T40864" s="110"/>
    </row>
    <row r="40865" spans="20:52" x14ac:dyDescent="0.25">
      <c r="T40865" s="110"/>
      <c r="AP40865" s="111"/>
      <c r="AV40865" s="111"/>
    </row>
    <row r="40866" spans="20:52" x14ac:dyDescent="0.25">
      <c r="T40866" s="110"/>
      <c r="AJ40866" s="111"/>
      <c r="AO40866" s="111"/>
      <c r="AV40866" s="111"/>
    </row>
    <row r="40867" spans="20:52" x14ac:dyDescent="0.25">
      <c r="T40867" s="110"/>
      <c r="AJ40867" s="111"/>
      <c r="AO40867" s="111"/>
      <c r="AP40867" s="111"/>
      <c r="AV40867" s="111"/>
    </row>
    <row r="40868" spans="20:52" x14ac:dyDescent="0.25">
      <c r="T40868" s="110"/>
      <c r="AJ40868" s="111"/>
      <c r="AO40868" s="111"/>
      <c r="AV40868" s="111"/>
    </row>
    <row r="40869" spans="20:52" x14ac:dyDescent="0.25">
      <c r="T40869" s="110"/>
    </row>
    <row r="40870" spans="20:52" x14ac:dyDescent="0.25">
      <c r="T40870" s="110"/>
      <c r="AJ40870" s="111"/>
      <c r="AO40870" s="111"/>
      <c r="AV40870" s="111"/>
    </row>
    <row r="40871" spans="20:52" x14ac:dyDescent="0.25">
      <c r="T40871" s="110"/>
    </row>
    <row r="40872" spans="20:52" x14ac:dyDescent="0.25">
      <c r="T40872" s="110"/>
      <c r="AJ40872" s="111"/>
      <c r="AO40872" s="111"/>
      <c r="AV40872" s="111"/>
    </row>
    <row r="40873" spans="20:52" x14ac:dyDescent="0.25">
      <c r="T40873" s="110"/>
      <c r="AO40873" s="111"/>
      <c r="AV40873" s="111"/>
    </row>
    <row r="40874" spans="20:52" x14ac:dyDescent="0.25">
      <c r="T40874" s="110"/>
      <c r="AZ40874" s="111"/>
    </row>
    <row r="40875" spans="20:52" x14ac:dyDescent="0.25">
      <c r="T40875" s="110"/>
      <c r="AJ40875" s="111"/>
      <c r="AO40875" s="111"/>
      <c r="AT40875" s="111"/>
      <c r="AV40875" s="111"/>
    </row>
    <row r="40876" spans="20:52" x14ac:dyDescent="0.25">
      <c r="T40876" s="110"/>
      <c r="AJ40876" s="111"/>
      <c r="AO40876" s="111"/>
      <c r="AR40876" s="111"/>
    </row>
    <row r="40877" spans="20:52" x14ac:dyDescent="0.25">
      <c r="T40877" s="110"/>
      <c r="AV40877" s="111"/>
    </row>
    <row r="40878" spans="20:52" x14ac:dyDescent="0.25">
      <c r="T40878" s="110"/>
    </row>
    <row r="40879" spans="20:52" x14ac:dyDescent="0.25">
      <c r="T40879" s="110"/>
      <c r="AV40879" s="111"/>
      <c r="AZ40879" s="111"/>
    </row>
    <row r="40880" spans="20:52" x14ac:dyDescent="0.25">
      <c r="T40880" s="110"/>
    </row>
    <row r="40881" spans="20:48" x14ac:dyDescent="0.25">
      <c r="T40881" s="110"/>
    </row>
    <row r="40882" spans="20:48" x14ac:dyDescent="0.25">
      <c r="T40882" s="110"/>
    </row>
    <row r="40883" spans="20:48" x14ac:dyDescent="0.25">
      <c r="T40883" s="110"/>
    </row>
    <row r="40884" spans="20:48" x14ac:dyDescent="0.25">
      <c r="T40884" s="110"/>
    </row>
    <row r="40885" spans="20:48" x14ac:dyDescent="0.25">
      <c r="T40885" s="110"/>
      <c r="AJ40885" s="111"/>
      <c r="AO40885" s="111"/>
    </row>
    <row r="40886" spans="20:48" x14ac:dyDescent="0.25">
      <c r="T40886" s="110"/>
      <c r="AJ40886" s="111"/>
      <c r="AO40886" s="111"/>
      <c r="AP40886" s="111"/>
      <c r="AT40886" s="111"/>
    </row>
    <row r="40887" spans="20:48" x14ac:dyDescent="0.25">
      <c r="T40887" s="110"/>
      <c r="AJ40887" s="111"/>
      <c r="AO40887" s="111"/>
      <c r="AT40887" s="111"/>
    </row>
    <row r="40888" spans="20:48" x14ac:dyDescent="0.25">
      <c r="T40888" s="110"/>
      <c r="AV40888" s="111"/>
    </row>
    <row r="40889" spans="20:48" x14ac:dyDescent="0.25">
      <c r="T40889" s="110"/>
      <c r="AJ40889" s="111"/>
      <c r="AO40889" s="111"/>
    </row>
    <row r="40890" spans="20:48" x14ac:dyDescent="0.25">
      <c r="T40890" s="110"/>
      <c r="AJ40890" s="111"/>
      <c r="AO40890" s="111"/>
      <c r="AP40890" s="111"/>
      <c r="AV40890" s="111"/>
    </row>
    <row r="40891" spans="20:48" x14ac:dyDescent="0.25">
      <c r="T40891" s="110"/>
    </row>
    <row r="40892" spans="20:48" x14ac:dyDescent="0.25">
      <c r="T40892" s="110"/>
      <c r="AV40892" s="111"/>
    </row>
    <row r="40893" spans="20:48" x14ac:dyDescent="0.25">
      <c r="T40893" s="110"/>
    </row>
    <row r="40894" spans="20:48" x14ac:dyDescent="0.25">
      <c r="T40894" s="110"/>
      <c r="AT40894" s="111"/>
      <c r="AV40894" s="111"/>
    </row>
    <row r="40895" spans="20:48" x14ac:dyDescent="0.25">
      <c r="T40895" s="110"/>
      <c r="AJ40895" s="111"/>
      <c r="AO40895" s="111"/>
      <c r="AP40895" s="111"/>
      <c r="AR40895" s="111"/>
      <c r="AV40895" s="111"/>
    </row>
    <row r="40896" spans="20:48" x14ac:dyDescent="0.25">
      <c r="T40896" s="110"/>
    </row>
    <row r="40897" spans="20:52" x14ac:dyDescent="0.25">
      <c r="T40897" s="110"/>
      <c r="AJ40897" s="111"/>
      <c r="AO40897" s="111"/>
      <c r="AV40897" s="111"/>
    </row>
    <row r="40898" spans="20:52" x14ac:dyDescent="0.25">
      <c r="T40898" s="110"/>
      <c r="AZ40898" s="111"/>
    </row>
    <row r="40899" spans="20:52" x14ac:dyDescent="0.25">
      <c r="T40899" s="110"/>
    </row>
    <row r="40900" spans="20:52" x14ac:dyDescent="0.25">
      <c r="T40900" s="110"/>
      <c r="AJ40900" s="111"/>
      <c r="AR40900" s="111"/>
      <c r="AV40900" s="111"/>
    </row>
    <row r="40901" spans="20:52" x14ac:dyDescent="0.25">
      <c r="T40901" s="110"/>
      <c r="AJ40901" s="111"/>
      <c r="AO40901" s="111"/>
      <c r="AV40901" s="111"/>
    </row>
    <row r="40902" spans="20:52" x14ac:dyDescent="0.25">
      <c r="T40902" s="110"/>
    </row>
    <row r="40903" spans="20:52" x14ac:dyDescent="0.25">
      <c r="T40903" s="110"/>
    </row>
    <row r="40904" spans="20:52" x14ac:dyDescent="0.25">
      <c r="T40904" s="110"/>
    </row>
    <row r="40905" spans="20:52" x14ac:dyDescent="0.25">
      <c r="T40905" s="110"/>
      <c r="AV40905" s="111"/>
    </row>
    <row r="40906" spans="20:52" x14ac:dyDescent="0.25">
      <c r="T40906" s="110"/>
      <c r="AJ40906" s="111"/>
      <c r="AO40906" s="111"/>
      <c r="AV40906" s="111"/>
    </row>
    <row r="40907" spans="20:52" x14ac:dyDescent="0.25">
      <c r="T40907" s="110"/>
      <c r="AJ40907" s="111"/>
      <c r="AO40907" s="111"/>
      <c r="AP40907" s="111"/>
    </row>
    <row r="40908" spans="20:52" x14ac:dyDescent="0.25">
      <c r="T40908" s="110"/>
    </row>
    <row r="40909" spans="20:52" x14ac:dyDescent="0.25">
      <c r="T40909" s="110"/>
      <c r="AP40909" s="111"/>
      <c r="AV40909" s="111"/>
    </row>
    <row r="40910" spans="20:52" x14ac:dyDescent="0.25">
      <c r="T40910" s="110"/>
    </row>
    <row r="40911" spans="20:52" x14ac:dyDescent="0.25">
      <c r="T40911" s="110"/>
      <c r="AJ40911" s="111"/>
      <c r="AO40911" s="111"/>
      <c r="AV40911" s="111"/>
      <c r="AZ40911" s="111"/>
    </row>
    <row r="40912" spans="20:52" x14ac:dyDescent="0.25">
      <c r="T40912" s="110"/>
      <c r="AP40912" s="111"/>
    </row>
    <row r="40913" spans="20:48" x14ac:dyDescent="0.25">
      <c r="T40913" s="110"/>
      <c r="AJ40913" s="111"/>
      <c r="AO40913" s="111"/>
      <c r="AV40913" s="111"/>
    </row>
    <row r="40914" spans="20:48" x14ac:dyDescent="0.25">
      <c r="T40914" s="110"/>
      <c r="AJ40914" s="111"/>
      <c r="AO40914" s="111"/>
      <c r="AV40914" s="111"/>
    </row>
    <row r="40915" spans="20:48" x14ac:dyDescent="0.25">
      <c r="T40915" s="110"/>
      <c r="AV40915" s="111"/>
    </row>
    <row r="40916" spans="20:48" x14ac:dyDescent="0.25">
      <c r="T40916" s="110"/>
      <c r="AT40916" s="111"/>
      <c r="AV40916" s="111"/>
    </row>
    <row r="40917" spans="20:48" x14ac:dyDescent="0.25">
      <c r="T40917" s="110"/>
      <c r="AJ40917" s="111"/>
      <c r="AO40917" s="111"/>
      <c r="AV40917" s="111"/>
    </row>
    <row r="40918" spans="20:48" x14ac:dyDescent="0.25">
      <c r="T40918" s="110"/>
    </row>
    <row r="40919" spans="20:48" x14ac:dyDescent="0.25">
      <c r="T40919" s="110"/>
    </row>
    <row r="40920" spans="20:48" x14ac:dyDescent="0.25">
      <c r="T40920" s="110"/>
    </row>
    <row r="40921" spans="20:48" x14ac:dyDescent="0.25">
      <c r="T40921" s="110"/>
    </row>
    <row r="40922" spans="20:48" x14ac:dyDescent="0.25">
      <c r="T40922" s="110"/>
    </row>
    <row r="40923" spans="20:48" x14ac:dyDescent="0.25">
      <c r="T40923" s="110"/>
      <c r="AJ40923" s="111"/>
      <c r="AO40923" s="111"/>
      <c r="AP40923" s="111"/>
      <c r="AV40923" s="111"/>
    </row>
    <row r="40924" spans="20:48" x14ac:dyDescent="0.25">
      <c r="T40924" s="110"/>
    </row>
    <row r="40925" spans="20:48" x14ac:dyDescent="0.25">
      <c r="T40925" s="110"/>
    </row>
    <row r="40926" spans="20:48" x14ac:dyDescent="0.25">
      <c r="T40926" s="110"/>
      <c r="AJ40926" s="111"/>
      <c r="AO40926" s="111"/>
      <c r="AP40926" s="111"/>
      <c r="AV40926" s="111"/>
    </row>
    <row r="40927" spans="20:48" x14ac:dyDescent="0.25">
      <c r="T40927" s="110"/>
      <c r="AJ40927" s="111"/>
      <c r="AO40927" s="111"/>
      <c r="AV40927" s="111"/>
    </row>
    <row r="40928" spans="20:48" x14ac:dyDescent="0.25">
      <c r="T40928" s="110"/>
    </row>
    <row r="40929" spans="20:48" x14ac:dyDescent="0.25">
      <c r="T40929" s="110"/>
      <c r="AJ40929" s="111"/>
      <c r="AO40929" s="111"/>
      <c r="AP40929" s="111"/>
      <c r="AV40929" s="111"/>
    </row>
    <row r="40930" spans="20:48" x14ac:dyDescent="0.25">
      <c r="T40930" s="110"/>
    </row>
    <row r="40931" spans="20:48" x14ac:dyDescent="0.25">
      <c r="T40931" s="110"/>
    </row>
    <row r="40932" spans="20:48" x14ac:dyDescent="0.25">
      <c r="T40932" s="110"/>
      <c r="AJ40932" s="111"/>
      <c r="AO40932" s="111"/>
      <c r="AV40932" s="111"/>
    </row>
    <row r="40933" spans="20:48" x14ac:dyDescent="0.25">
      <c r="T40933" s="110"/>
      <c r="AJ40933" s="111"/>
      <c r="AO40933" s="111"/>
    </row>
    <row r="40934" spans="20:48" x14ac:dyDescent="0.25">
      <c r="T40934" s="110"/>
    </row>
    <row r="40935" spans="20:48" x14ac:dyDescent="0.25">
      <c r="T40935" s="110"/>
    </row>
    <row r="40936" spans="20:48" x14ac:dyDescent="0.25">
      <c r="T40936" s="110"/>
      <c r="AJ40936" s="111"/>
      <c r="AO40936" s="111"/>
      <c r="AT40936" s="111"/>
      <c r="AV40936" s="111"/>
    </row>
    <row r="40937" spans="20:48" x14ac:dyDescent="0.25">
      <c r="T40937" s="110"/>
      <c r="AJ40937" s="111"/>
      <c r="AO40937" s="111"/>
      <c r="AR40937" s="111"/>
      <c r="AT40937" s="111"/>
    </row>
    <row r="40938" spans="20:48" x14ac:dyDescent="0.25">
      <c r="T40938" s="110"/>
    </row>
    <row r="40939" spans="20:48" x14ac:dyDescent="0.25">
      <c r="T40939" s="110"/>
      <c r="AJ40939" s="111"/>
      <c r="AO40939" s="111"/>
      <c r="AV40939" s="111"/>
    </row>
    <row r="40940" spans="20:48" x14ac:dyDescent="0.25">
      <c r="T40940" s="110"/>
      <c r="AP40940" s="111"/>
      <c r="AV40940" s="111"/>
    </row>
    <row r="40941" spans="20:48" x14ac:dyDescent="0.25">
      <c r="T40941" s="110"/>
      <c r="AP40941" s="111"/>
    </row>
    <row r="40942" spans="20:48" x14ac:dyDescent="0.25">
      <c r="T40942" s="110"/>
      <c r="AJ40942" s="111"/>
      <c r="AO40942" s="111"/>
    </row>
    <row r="40943" spans="20:48" x14ac:dyDescent="0.25">
      <c r="T40943" s="110"/>
    </row>
    <row r="40944" spans="20:48" x14ac:dyDescent="0.25">
      <c r="T40944" s="110"/>
    </row>
    <row r="40945" spans="20:52" x14ac:dyDescent="0.25">
      <c r="T40945" s="110"/>
    </row>
    <row r="40946" spans="20:52" x14ac:dyDescent="0.25">
      <c r="T40946" s="110"/>
      <c r="AZ40946" s="111"/>
    </row>
    <row r="40947" spans="20:52" x14ac:dyDescent="0.25">
      <c r="T40947" s="110"/>
      <c r="AJ40947" s="111"/>
      <c r="AO40947" s="111"/>
      <c r="AP40947" s="111"/>
      <c r="AV40947" s="111"/>
    </row>
    <row r="40948" spans="20:52" x14ac:dyDescent="0.25">
      <c r="T40948" s="110"/>
      <c r="AO40948" s="111"/>
      <c r="AP40948" s="111"/>
      <c r="AV40948" s="111"/>
    </row>
    <row r="40949" spans="20:52" x14ac:dyDescent="0.25">
      <c r="T40949" s="110"/>
      <c r="AV40949" s="111"/>
    </row>
    <row r="40950" spans="20:52" x14ac:dyDescent="0.25">
      <c r="T40950" s="110"/>
    </row>
    <row r="40951" spans="20:52" x14ac:dyDescent="0.25">
      <c r="T40951" s="110"/>
      <c r="AO40951" s="111"/>
      <c r="AP40951" s="111"/>
      <c r="AR40951" s="111"/>
      <c r="AT40951" s="111"/>
      <c r="AV40951" s="111"/>
    </row>
    <row r="40952" spans="20:52" x14ac:dyDescent="0.25">
      <c r="T40952" s="110"/>
      <c r="AT40952" s="111"/>
    </row>
    <row r="40953" spans="20:52" x14ac:dyDescent="0.25">
      <c r="T40953" s="110"/>
      <c r="AV40953" s="111"/>
    </row>
    <row r="40954" spans="20:52" x14ac:dyDescent="0.25">
      <c r="T40954" s="110"/>
      <c r="AZ40954" s="111"/>
    </row>
    <row r="40955" spans="20:52" x14ac:dyDescent="0.25">
      <c r="T40955" s="110"/>
      <c r="AJ40955" s="111"/>
      <c r="AO40955" s="111"/>
      <c r="AV40955" s="111"/>
    </row>
    <row r="40956" spans="20:52" x14ac:dyDescent="0.25">
      <c r="T40956" s="110"/>
    </row>
    <row r="40957" spans="20:52" x14ac:dyDescent="0.25">
      <c r="T40957" s="110"/>
      <c r="AJ40957" s="111"/>
      <c r="AO40957" s="111"/>
      <c r="AP40957" s="111"/>
      <c r="AT40957" s="111"/>
      <c r="AV40957" s="111"/>
    </row>
    <row r="40958" spans="20:52" x14ac:dyDescent="0.25">
      <c r="T40958" s="110"/>
      <c r="AV40958" s="111"/>
    </row>
    <row r="40959" spans="20:52" x14ac:dyDescent="0.25">
      <c r="T40959" s="110"/>
      <c r="AJ40959" s="111"/>
      <c r="AO40959" s="111"/>
      <c r="AV40959" s="111"/>
    </row>
    <row r="40960" spans="20:52" x14ac:dyDescent="0.25">
      <c r="T40960" s="110"/>
      <c r="AP40960" s="111"/>
      <c r="AV40960" s="111"/>
    </row>
    <row r="40961" spans="20:52" x14ac:dyDescent="0.25">
      <c r="T40961" s="110"/>
      <c r="AV40961" s="111"/>
    </row>
    <row r="40962" spans="20:52" x14ac:dyDescent="0.25">
      <c r="T40962" s="110"/>
      <c r="AJ40962" s="111"/>
      <c r="AO40962" s="111"/>
      <c r="AP40962" s="111"/>
      <c r="AV40962" s="111"/>
    </row>
    <row r="40963" spans="20:52" x14ac:dyDescent="0.25">
      <c r="T40963" s="110"/>
    </row>
    <row r="40964" spans="20:52" x14ac:dyDescent="0.25">
      <c r="T40964" s="110"/>
      <c r="AJ40964" s="111"/>
      <c r="AO40964" s="111"/>
      <c r="AP40964" s="111"/>
      <c r="AV40964" s="111"/>
    </row>
    <row r="40965" spans="20:52" x14ac:dyDescent="0.25">
      <c r="T40965" s="110"/>
    </row>
    <row r="40966" spans="20:52" x14ac:dyDescent="0.25">
      <c r="T40966" s="110"/>
      <c r="AJ40966" s="111"/>
      <c r="AO40966" s="111"/>
      <c r="AP40966" s="111"/>
      <c r="AV40966" s="111"/>
    </row>
    <row r="40967" spans="20:52" x14ac:dyDescent="0.25">
      <c r="T40967" s="110"/>
    </row>
    <row r="40968" spans="20:52" x14ac:dyDescent="0.25">
      <c r="T40968" s="110"/>
      <c r="AJ40968" s="111"/>
      <c r="AO40968" s="111"/>
      <c r="AP40968" s="111"/>
      <c r="AT40968" s="111"/>
      <c r="AV40968" s="111"/>
    </row>
    <row r="40969" spans="20:52" x14ac:dyDescent="0.25">
      <c r="T40969" s="110"/>
    </row>
    <row r="40970" spans="20:52" x14ac:dyDescent="0.25">
      <c r="T40970" s="110"/>
      <c r="AJ40970" s="111"/>
      <c r="AO40970" s="111"/>
      <c r="AP40970" s="111"/>
      <c r="AV40970" s="111"/>
    </row>
    <row r="40971" spans="20:52" x14ac:dyDescent="0.25">
      <c r="T40971" s="110"/>
      <c r="AJ40971" s="111"/>
      <c r="AO40971" s="111"/>
      <c r="AV40971" s="111"/>
    </row>
    <row r="40972" spans="20:52" x14ac:dyDescent="0.25">
      <c r="T40972" s="110"/>
      <c r="AJ40972" s="111"/>
      <c r="AO40972" s="111"/>
    </row>
    <row r="40973" spans="20:52" x14ac:dyDescent="0.25">
      <c r="T40973" s="110"/>
      <c r="AJ40973" s="111"/>
      <c r="AO40973" s="111"/>
      <c r="AP40973" s="111"/>
      <c r="AV40973" s="111"/>
    </row>
    <row r="40974" spans="20:52" x14ac:dyDescent="0.25">
      <c r="T40974" s="110"/>
    </row>
    <row r="40975" spans="20:52" x14ac:dyDescent="0.25">
      <c r="T40975" s="110"/>
      <c r="AJ40975" s="111"/>
      <c r="AO40975" s="111"/>
      <c r="AP40975" s="111"/>
      <c r="AV40975" s="111"/>
    </row>
    <row r="40976" spans="20:52" x14ac:dyDescent="0.25">
      <c r="T40976" s="110"/>
      <c r="AJ40976" s="111"/>
      <c r="AO40976" s="111"/>
      <c r="AP40976" s="111"/>
      <c r="AV40976" s="111"/>
      <c r="AZ40976" s="111"/>
    </row>
    <row r="40977" spans="20:52" x14ac:dyDescent="0.25">
      <c r="T40977" s="110"/>
      <c r="AJ40977" s="111"/>
      <c r="AO40977" s="111"/>
      <c r="AP40977" s="111"/>
      <c r="AV40977" s="111"/>
      <c r="AZ40977" s="111"/>
    </row>
    <row r="40978" spans="20:52" x14ac:dyDescent="0.25">
      <c r="T40978" s="110"/>
      <c r="AJ40978" s="111"/>
      <c r="AO40978" s="111"/>
      <c r="AP40978" s="111"/>
      <c r="AT40978" s="111"/>
      <c r="AV40978" s="111"/>
      <c r="AZ40978" s="111"/>
    </row>
    <row r="40979" spans="20:52" x14ac:dyDescent="0.25">
      <c r="T40979" s="110"/>
      <c r="AJ40979" s="111"/>
      <c r="AO40979" s="111"/>
      <c r="AP40979" s="111"/>
      <c r="AV40979" s="111"/>
    </row>
    <row r="40980" spans="20:52" x14ac:dyDescent="0.25">
      <c r="T40980" s="110"/>
      <c r="AJ40980" s="111"/>
      <c r="AO40980" s="111"/>
    </row>
    <row r="40981" spans="20:52" x14ac:dyDescent="0.25">
      <c r="T40981" s="110"/>
      <c r="AJ40981" s="111"/>
      <c r="AO40981" s="111"/>
      <c r="AT40981" s="111"/>
    </row>
    <row r="40982" spans="20:52" x14ac:dyDescent="0.25">
      <c r="T40982" s="110"/>
      <c r="AJ40982" s="111"/>
      <c r="AO40982" s="111"/>
      <c r="AP40982" s="111"/>
      <c r="AR40982" s="111"/>
      <c r="AV40982" s="111"/>
    </row>
    <row r="40983" spans="20:52" x14ac:dyDescent="0.25">
      <c r="T40983" s="110"/>
      <c r="AJ40983" s="111"/>
      <c r="AO40983" s="111"/>
      <c r="AP40983" s="111"/>
      <c r="AV40983" s="111"/>
      <c r="AZ40983" s="111"/>
    </row>
    <row r="40984" spans="20:52" x14ac:dyDescent="0.25">
      <c r="T40984" s="110"/>
      <c r="AJ40984" s="111"/>
      <c r="AO40984" s="111"/>
      <c r="AP40984" s="111"/>
      <c r="AV40984" s="111"/>
      <c r="AZ40984" s="111"/>
    </row>
    <row r="40985" spans="20:52" x14ac:dyDescent="0.25">
      <c r="T40985" s="110"/>
      <c r="AJ40985" s="111"/>
      <c r="AO40985" s="111"/>
      <c r="AP40985" s="111"/>
      <c r="AT40985" s="111"/>
      <c r="AV40985" s="111"/>
    </row>
    <row r="40986" spans="20:52" x14ac:dyDescent="0.25">
      <c r="T40986" s="110"/>
      <c r="AJ40986" s="111"/>
      <c r="AO40986" s="111"/>
      <c r="AP40986" s="111"/>
      <c r="AV40986" s="111"/>
      <c r="AZ40986" s="111"/>
    </row>
    <row r="40987" spans="20:52" x14ac:dyDescent="0.25">
      <c r="T40987" s="110"/>
      <c r="AO40987" s="111"/>
      <c r="AP40987" s="111"/>
      <c r="AV40987" s="111"/>
    </row>
    <row r="40988" spans="20:52" x14ac:dyDescent="0.25">
      <c r="T40988" s="110"/>
      <c r="AJ40988" s="111"/>
      <c r="AO40988" s="111"/>
      <c r="AP40988" s="111"/>
    </row>
    <row r="40989" spans="20:52" x14ac:dyDescent="0.25">
      <c r="T40989" s="110"/>
      <c r="AJ40989" s="111"/>
      <c r="AO40989" s="111"/>
      <c r="AP40989" s="111"/>
      <c r="AV40989" s="111"/>
      <c r="AZ40989" s="111"/>
    </row>
    <row r="40990" spans="20:52" x14ac:dyDescent="0.25">
      <c r="T40990" s="110"/>
      <c r="AJ40990" s="111"/>
      <c r="AO40990" s="111"/>
      <c r="AP40990" s="111"/>
      <c r="AV40990" s="111"/>
    </row>
    <row r="40991" spans="20:52" x14ac:dyDescent="0.25">
      <c r="T40991" s="110"/>
      <c r="AJ40991" s="111"/>
      <c r="AO40991" s="111"/>
      <c r="AP40991" s="111"/>
      <c r="AV40991" s="111"/>
      <c r="AZ40991" s="111"/>
    </row>
    <row r="40992" spans="20:52" x14ac:dyDescent="0.25">
      <c r="T40992" s="110"/>
      <c r="AJ40992" s="111"/>
      <c r="AO40992" s="111"/>
      <c r="AP40992" s="111"/>
    </row>
    <row r="40993" spans="20:52" x14ac:dyDescent="0.25">
      <c r="T40993" s="110"/>
      <c r="AZ40993" s="111"/>
    </row>
    <row r="40994" spans="20:52" x14ac:dyDescent="0.25">
      <c r="T40994" s="110"/>
      <c r="AJ40994" s="111"/>
      <c r="AO40994" s="111"/>
      <c r="AV40994" s="111"/>
    </row>
    <row r="40995" spans="20:52" x14ac:dyDescent="0.25">
      <c r="T40995" s="110"/>
      <c r="AJ40995" s="111"/>
      <c r="AO40995" s="111"/>
      <c r="AV40995" s="111"/>
    </row>
    <row r="40996" spans="20:52" x14ac:dyDescent="0.25">
      <c r="T40996" s="110"/>
      <c r="AJ40996" s="111"/>
      <c r="AV40996" s="111"/>
    </row>
    <row r="40997" spans="20:52" x14ac:dyDescent="0.25">
      <c r="T40997" s="110"/>
      <c r="AO40997" s="111"/>
      <c r="AV40997" s="111"/>
    </row>
    <row r="40998" spans="20:52" x14ac:dyDescent="0.25">
      <c r="T40998" s="110"/>
      <c r="AT40998" s="111"/>
      <c r="AV40998" s="111"/>
    </row>
    <row r="40999" spans="20:52" x14ac:dyDescent="0.25">
      <c r="T40999" s="110"/>
      <c r="AJ40999" s="111"/>
      <c r="AO40999" s="111"/>
      <c r="AP40999" s="111"/>
      <c r="AV40999" s="111"/>
    </row>
    <row r="41000" spans="20:52" x14ac:dyDescent="0.25">
      <c r="T41000" s="110"/>
      <c r="AJ41000" s="111"/>
      <c r="AO41000" s="111"/>
      <c r="AR41000" s="111"/>
      <c r="AT41000" s="111"/>
      <c r="AV41000" s="111"/>
    </row>
    <row r="41001" spans="20:52" x14ac:dyDescent="0.25">
      <c r="T41001" s="110"/>
      <c r="AJ41001" s="111"/>
      <c r="AP41001" s="111"/>
      <c r="AT41001" s="111"/>
      <c r="AV41001" s="111"/>
    </row>
    <row r="41002" spans="20:52" x14ac:dyDescent="0.25">
      <c r="T41002" s="110"/>
      <c r="AJ41002" s="111"/>
      <c r="AO41002" s="111"/>
      <c r="AP41002" s="111"/>
      <c r="AV41002" s="111"/>
      <c r="AZ41002" s="111"/>
    </row>
    <row r="41003" spans="20:52" x14ac:dyDescent="0.25">
      <c r="T41003" s="110"/>
      <c r="AJ41003" s="111"/>
      <c r="AP41003" s="111"/>
      <c r="AV41003" s="111"/>
    </row>
    <row r="41004" spans="20:52" x14ac:dyDescent="0.25">
      <c r="T41004" s="110"/>
      <c r="AJ41004" s="111"/>
      <c r="AO41004" s="111"/>
      <c r="AP41004" s="111"/>
      <c r="AV41004" s="111"/>
      <c r="AZ41004" s="111"/>
    </row>
    <row r="41005" spans="20:52" x14ac:dyDescent="0.25">
      <c r="T41005" s="110"/>
    </row>
    <row r="41006" spans="20:52" x14ac:dyDescent="0.25">
      <c r="T41006" s="110"/>
      <c r="AV41006" s="111"/>
    </row>
    <row r="41007" spans="20:52" x14ac:dyDescent="0.25">
      <c r="T41007" s="110"/>
      <c r="AJ41007" s="111"/>
      <c r="AO41007" s="111"/>
      <c r="AP41007" s="111"/>
      <c r="AV41007" s="111"/>
    </row>
    <row r="41008" spans="20:52" x14ac:dyDescent="0.25">
      <c r="T41008" s="110"/>
      <c r="AO41008" s="111"/>
      <c r="AP41008" s="111"/>
      <c r="AR41008" s="111"/>
      <c r="AV41008" s="111"/>
    </row>
    <row r="41009" spans="20:52" x14ac:dyDescent="0.25">
      <c r="T41009" s="110"/>
      <c r="AJ41009" s="111"/>
      <c r="AO41009" s="111"/>
      <c r="AP41009" s="111"/>
      <c r="AV41009" s="111"/>
    </row>
    <row r="41010" spans="20:52" x14ac:dyDescent="0.25">
      <c r="T41010" s="110"/>
      <c r="AJ41010" s="111"/>
      <c r="AO41010" s="111"/>
      <c r="AV41010" s="111"/>
    </row>
    <row r="41011" spans="20:52" x14ac:dyDescent="0.25">
      <c r="T41011" s="110"/>
      <c r="AP41011" s="111"/>
      <c r="AT41011" s="111"/>
      <c r="AV41011" s="111"/>
      <c r="AZ41011" s="111"/>
    </row>
    <row r="41012" spans="20:52" x14ac:dyDescent="0.25">
      <c r="T41012" s="110"/>
    </row>
    <row r="41013" spans="20:52" x14ac:dyDescent="0.25">
      <c r="T41013" s="110"/>
    </row>
    <row r="41014" spans="20:52" x14ac:dyDescent="0.25">
      <c r="T41014" s="110"/>
    </row>
    <row r="41015" spans="20:52" x14ac:dyDescent="0.25">
      <c r="T41015" s="110"/>
    </row>
    <row r="41016" spans="20:52" x14ac:dyDescent="0.25">
      <c r="T41016" s="110"/>
    </row>
    <row r="41017" spans="20:52" x14ac:dyDescent="0.25">
      <c r="T41017" s="110"/>
      <c r="AJ41017" s="111"/>
      <c r="AO41017" s="111"/>
      <c r="AV41017" s="111"/>
      <c r="AZ41017" s="111"/>
    </row>
    <row r="41018" spans="20:52" x14ac:dyDescent="0.25">
      <c r="T41018" s="110"/>
    </row>
    <row r="41019" spans="20:52" x14ac:dyDescent="0.25">
      <c r="T41019" s="110"/>
      <c r="AV41019" s="111"/>
    </row>
    <row r="41020" spans="20:52" x14ac:dyDescent="0.25">
      <c r="T41020" s="110"/>
      <c r="AJ41020" s="111"/>
      <c r="AV41020" s="111"/>
    </row>
    <row r="41021" spans="20:52" x14ac:dyDescent="0.25">
      <c r="T41021" s="110"/>
    </row>
    <row r="41022" spans="20:52" x14ac:dyDescent="0.25">
      <c r="T41022" s="110"/>
      <c r="AP41022" s="111"/>
    </row>
    <row r="41023" spans="20:52" x14ac:dyDescent="0.25">
      <c r="T41023" s="110"/>
      <c r="AJ41023" s="111"/>
      <c r="AT41023" s="111"/>
      <c r="AV41023" s="111"/>
    </row>
    <row r="41024" spans="20:52" x14ac:dyDescent="0.25">
      <c r="T41024" s="110"/>
      <c r="AJ41024" s="111"/>
      <c r="AO41024" s="111"/>
      <c r="AT41024" s="111"/>
      <c r="AV41024" s="111"/>
    </row>
    <row r="41025" spans="20:52" x14ac:dyDescent="0.25">
      <c r="T41025" s="110"/>
    </row>
    <row r="41026" spans="20:52" x14ac:dyDescent="0.25">
      <c r="T41026" s="110"/>
      <c r="AJ41026" s="111"/>
      <c r="AO41026" s="111"/>
      <c r="AP41026" s="111"/>
      <c r="AV41026" s="111"/>
    </row>
    <row r="41027" spans="20:52" x14ac:dyDescent="0.25">
      <c r="T41027" s="110"/>
    </row>
    <row r="41028" spans="20:52" x14ac:dyDescent="0.25">
      <c r="T41028" s="110"/>
      <c r="AV41028" s="111"/>
    </row>
    <row r="41029" spans="20:52" x14ac:dyDescent="0.25">
      <c r="T41029" s="110"/>
    </row>
    <row r="41030" spans="20:52" x14ac:dyDescent="0.25">
      <c r="T41030" s="110"/>
      <c r="AJ41030" s="111"/>
      <c r="AO41030" s="111"/>
      <c r="AV41030" s="111"/>
      <c r="AZ41030" s="111"/>
    </row>
    <row r="41031" spans="20:52" x14ac:dyDescent="0.25">
      <c r="T41031" s="110"/>
      <c r="AJ41031" s="111"/>
      <c r="AO41031" s="111"/>
      <c r="AP41031" s="111"/>
      <c r="AT41031" s="111"/>
    </row>
    <row r="41032" spans="20:52" x14ac:dyDescent="0.25">
      <c r="T41032" s="110"/>
    </row>
    <row r="41033" spans="20:52" x14ac:dyDescent="0.25">
      <c r="T41033" s="110"/>
    </row>
    <row r="41034" spans="20:52" x14ac:dyDescent="0.25">
      <c r="T41034" s="110"/>
      <c r="AJ41034" s="111"/>
      <c r="AO41034" s="111"/>
      <c r="AV41034" s="111"/>
    </row>
    <row r="41035" spans="20:52" x14ac:dyDescent="0.25">
      <c r="T41035" s="110"/>
      <c r="AJ41035" s="111"/>
      <c r="AO41035" s="111"/>
      <c r="AV41035" s="111"/>
    </row>
    <row r="41036" spans="20:52" x14ac:dyDescent="0.25">
      <c r="T41036" s="110"/>
    </row>
    <row r="41037" spans="20:52" x14ac:dyDescent="0.25">
      <c r="T41037" s="110"/>
    </row>
    <row r="41038" spans="20:52" x14ac:dyDescent="0.25">
      <c r="T41038" s="110"/>
      <c r="AV41038" s="111"/>
    </row>
    <row r="41039" spans="20:52" x14ac:dyDescent="0.25">
      <c r="T41039" s="110"/>
    </row>
    <row r="41040" spans="20:52" x14ac:dyDescent="0.25">
      <c r="T41040" s="110"/>
      <c r="AZ41040" s="111"/>
    </row>
    <row r="41041" spans="20:52" x14ac:dyDescent="0.25">
      <c r="T41041" s="110"/>
    </row>
    <row r="41042" spans="20:52" x14ac:dyDescent="0.25">
      <c r="T41042" s="110"/>
    </row>
    <row r="41043" spans="20:52" x14ac:dyDescent="0.25">
      <c r="T41043" s="110"/>
    </row>
    <row r="41044" spans="20:52" x14ac:dyDescent="0.25">
      <c r="T41044" s="110"/>
    </row>
    <row r="41045" spans="20:52" x14ac:dyDescent="0.25">
      <c r="T41045" s="110"/>
      <c r="AJ41045" s="111"/>
      <c r="AO41045" s="111"/>
      <c r="AP41045" s="111"/>
      <c r="AT41045" s="111"/>
      <c r="AV41045" s="111"/>
    </row>
    <row r="41046" spans="20:52" x14ac:dyDescent="0.25">
      <c r="T41046" s="110"/>
    </row>
    <row r="41047" spans="20:52" x14ac:dyDescent="0.25">
      <c r="T41047" s="110"/>
    </row>
    <row r="41048" spans="20:52" x14ac:dyDescent="0.25">
      <c r="T41048" s="110"/>
      <c r="AO41048" s="111"/>
      <c r="AP41048" s="111"/>
      <c r="AT41048" s="111"/>
      <c r="AV41048" s="111"/>
    </row>
    <row r="41049" spans="20:52" x14ac:dyDescent="0.25">
      <c r="T41049" s="110"/>
      <c r="AJ41049" s="111"/>
      <c r="AO41049" s="111"/>
    </row>
    <row r="41050" spans="20:52" x14ac:dyDescent="0.25">
      <c r="T41050" s="110"/>
      <c r="AV41050" s="111"/>
    </row>
    <row r="41051" spans="20:52" x14ac:dyDescent="0.25">
      <c r="T41051" s="110"/>
      <c r="AZ41051" s="111"/>
    </row>
    <row r="41052" spans="20:52" x14ac:dyDescent="0.25">
      <c r="T41052" s="110"/>
    </row>
    <row r="41053" spans="20:52" x14ac:dyDescent="0.25">
      <c r="T41053" s="110"/>
      <c r="AJ41053" s="111"/>
      <c r="AO41053" s="111"/>
      <c r="AR41053" s="111"/>
      <c r="AV41053" s="111"/>
    </row>
    <row r="41054" spans="20:52" x14ac:dyDescent="0.25">
      <c r="T41054" s="110"/>
      <c r="AJ41054" s="111"/>
      <c r="AO41054" s="111"/>
      <c r="AP41054" s="111"/>
      <c r="AV41054" s="111"/>
    </row>
    <row r="41055" spans="20:52" x14ac:dyDescent="0.25">
      <c r="T41055" s="110"/>
    </row>
    <row r="41056" spans="20:52" x14ac:dyDescent="0.25">
      <c r="T41056" s="110"/>
      <c r="AJ41056" s="111"/>
      <c r="AO41056" s="111"/>
      <c r="AV41056" s="111"/>
    </row>
    <row r="41057" spans="20:52" x14ac:dyDescent="0.25">
      <c r="T41057" s="110"/>
      <c r="AJ41057" s="111"/>
      <c r="AO41057" s="111"/>
      <c r="AV41057" s="111"/>
    </row>
    <row r="41058" spans="20:52" x14ac:dyDescent="0.25">
      <c r="T41058" s="110"/>
      <c r="AJ41058" s="111"/>
      <c r="AO41058" s="111"/>
    </row>
    <row r="41059" spans="20:52" x14ac:dyDescent="0.25">
      <c r="T41059" s="110"/>
    </row>
    <row r="41060" spans="20:52" x14ac:dyDescent="0.25">
      <c r="T41060" s="110"/>
      <c r="AJ41060" s="111"/>
      <c r="AO41060" s="111"/>
      <c r="AP41060" s="111"/>
      <c r="AV41060" s="111"/>
    </row>
    <row r="41061" spans="20:52" x14ac:dyDescent="0.25">
      <c r="T41061" s="110"/>
      <c r="AO41061" s="111"/>
      <c r="AZ41061" s="111"/>
    </row>
    <row r="41062" spans="20:52" x14ac:dyDescent="0.25">
      <c r="T41062" s="110"/>
      <c r="AP41062" s="111"/>
      <c r="AV41062" s="111"/>
    </row>
    <row r="41063" spans="20:52" x14ac:dyDescent="0.25">
      <c r="T41063" s="110"/>
      <c r="AV41063" s="111"/>
    </row>
    <row r="41064" spans="20:52" x14ac:dyDescent="0.25">
      <c r="T41064" s="110"/>
      <c r="AP41064" s="111"/>
      <c r="AV41064" s="111"/>
    </row>
    <row r="41065" spans="20:52" x14ac:dyDescent="0.25">
      <c r="T41065" s="110"/>
      <c r="AV41065" s="111"/>
    </row>
    <row r="41066" spans="20:52" x14ac:dyDescent="0.25">
      <c r="T41066" s="110"/>
      <c r="AZ41066" s="111"/>
    </row>
    <row r="41067" spans="20:52" x14ac:dyDescent="0.25">
      <c r="T41067" s="110"/>
    </row>
    <row r="41068" spans="20:52" x14ac:dyDescent="0.25">
      <c r="T41068" s="110"/>
    </row>
    <row r="41069" spans="20:52" x14ac:dyDescent="0.25">
      <c r="T41069" s="110"/>
      <c r="AJ41069" s="111"/>
      <c r="AO41069" s="111"/>
      <c r="AV41069" s="111"/>
    </row>
    <row r="41070" spans="20:52" x14ac:dyDescent="0.25">
      <c r="T41070" s="110"/>
      <c r="AJ41070" s="111"/>
      <c r="AO41070" s="111"/>
      <c r="AV41070" s="111"/>
    </row>
    <row r="41071" spans="20:52" x14ac:dyDescent="0.25">
      <c r="T41071" s="110"/>
    </row>
    <row r="41072" spans="20:52" x14ac:dyDescent="0.25">
      <c r="T41072" s="110"/>
    </row>
    <row r="41073" spans="20:52" x14ac:dyDescent="0.25">
      <c r="T41073" s="110"/>
      <c r="AJ41073" s="111"/>
      <c r="AO41073" s="111"/>
      <c r="AP41073" s="111"/>
      <c r="AT41073" s="111"/>
      <c r="AZ41073" s="111"/>
    </row>
    <row r="41074" spans="20:52" x14ac:dyDescent="0.25">
      <c r="T41074" s="110"/>
      <c r="AJ41074" s="111"/>
      <c r="AO41074" s="111"/>
      <c r="AV41074" s="111"/>
    </row>
    <row r="41075" spans="20:52" x14ac:dyDescent="0.25">
      <c r="T41075" s="110"/>
      <c r="AJ41075" s="111"/>
      <c r="AO41075" s="111"/>
      <c r="AV41075" s="111"/>
    </row>
    <row r="41076" spans="20:52" x14ac:dyDescent="0.25">
      <c r="T41076" s="110"/>
      <c r="AZ41076" s="111"/>
    </row>
    <row r="41077" spans="20:52" x14ac:dyDescent="0.25">
      <c r="T41077" s="110"/>
      <c r="AV41077" s="111"/>
    </row>
    <row r="41078" spans="20:52" x14ac:dyDescent="0.25">
      <c r="T41078" s="110"/>
    </row>
    <row r="41079" spans="20:52" x14ac:dyDescent="0.25">
      <c r="T41079" s="110"/>
    </row>
    <row r="41080" spans="20:52" x14ac:dyDescent="0.25">
      <c r="T41080" s="110"/>
      <c r="AJ41080" s="111"/>
      <c r="AO41080" s="111"/>
      <c r="AP41080" s="111"/>
      <c r="AT41080" s="111"/>
      <c r="AV41080" s="111"/>
      <c r="AZ41080" s="111"/>
    </row>
    <row r="41081" spans="20:52" x14ac:dyDescent="0.25">
      <c r="T41081" s="110"/>
      <c r="AP41081" s="111"/>
    </row>
    <row r="41082" spans="20:52" x14ac:dyDescent="0.25">
      <c r="T41082" s="110"/>
      <c r="AJ41082" s="111"/>
      <c r="AO41082" s="111"/>
      <c r="AP41082" s="111"/>
      <c r="AV41082" s="111"/>
    </row>
    <row r="41083" spans="20:52" x14ac:dyDescent="0.25">
      <c r="T41083" s="110"/>
      <c r="AJ41083" s="111"/>
      <c r="AO41083" s="111"/>
      <c r="AP41083" s="111"/>
      <c r="AV41083" s="111"/>
    </row>
    <row r="41084" spans="20:52" x14ac:dyDescent="0.25">
      <c r="T41084" s="110"/>
      <c r="AJ41084" s="111"/>
      <c r="AP41084" s="111"/>
      <c r="AT41084" s="111"/>
      <c r="AV41084" s="111"/>
    </row>
    <row r="41085" spans="20:52" x14ac:dyDescent="0.25">
      <c r="T41085" s="110"/>
    </row>
    <row r="41086" spans="20:52" x14ac:dyDescent="0.25">
      <c r="T41086" s="110"/>
      <c r="AJ41086" s="111"/>
      <c r="AO41086" s="111"/>
      <c r="AP41086" s="111"/>
      <c r="AV41086" s="111"/>
    </row>
    <row r="41087" spans="20:52" x14ac:dyDescent="0.25">
      <c r="T41087" s="110"/>
    </row>
    <row r="41088" spans="20:52" x14ac:dyDescent="0.25">
      <c r="T41088" s="110"/>
      <c r="AJ41088" s="111"/>
      <c r="AO41088" s="111"/>
      <c r="AV41088" s="111"/>
    </row>
    <row r="41089" spans="20:52" x14ac:dyDescent="0.25">
      <c r="T41089" s="110"/>
      <c r="AJ41089" s="111"/>
      <c r="AP41089" s="111"/>
      <c r="AV41089" s="111"/>
    </row>
    <row r="41090" spans="20:52" x14ac:dyDescent="0.25">
      <c r="T41090" s="110"/>
    </row>
    <row r="41091" spans="20:52" x14ac:dyDescent="0.25">
      <c r="T41091" s="110"/>
      <c r="AJ41091" s="111"/>
      <c r="AO41091" s="111"/>
      <c r="AV41091" s="111"/>
      <c r="AZ41091" s="111"/>
    </row>
    <row r="41092" spans="20:52" x14ac:dyDescent="0.25">
      <c r="T41092" s="110"/>
    </row>
    <row r="41093" spans="20:52" x14ac:dyDescent="0.25">
      <c r="T41093" s="110"/>
    </row>
    <row r="41094" spans="20:52" x14ac:dyDescent="0.25">
      <c r="T41094" s="110"/>
      <c r="AJ41094" s="111"/>
      <c r="AO41094" s="111"/>
      <c r="AP41094" s="111"/>
      <c r="AV41094" s="111"/>
    </row>
    <row r="41095" spans="20:52" x14ac:dyDescent="0.25">
      <c r="T41095" s="110"/>
    </row>
    <row r="41096" spans="20:52" x14ac:dyDescent="0.25">
      <c r="T41096" s="110"/>
      <c r="AJ41096" s="111"/>
      <c r="AO41096" s="111"/>
      <c r="AT41096" s="111"/>
    </row>
    <row r="41097" spans="20:52" x14ac:dyDescent="0.25">
      <c r="T41097" s="110"/>
      <c r="AT41097" s="111"/>
      <c r="AV41097" s="111"/>
    </row>
    <row r="41098" spans="20:52" x14ac:dyDescent="0.25">
      <c r="T41098" s="110"/>
      <c r="AJ41098" s="111"/>
      <c r="AO41098" s="111"/>
      <c r="AV41098" s="111"/>
    </row>
    <row r="41099" spans="20:52" x14ac:dyDescent="0.25">
      <c r="T41099" s="110"/>
    </row>
    <row r="41100" spans="20:52" x14ac:dyDescent="0.25">
      <c r="T41100" s="110"/>
    </row>
    <row r="41101" spans="20:52" x14ac:dyDescent="0.25">
      <c r="T41101" s="110"/>
      <c r="AJ41101" s="111"/>
      <c r="AO41101" s="111"/>
      <c r="AT41101" s="111"/>
      <c r="AV41101" s="111"/>
    </row>
    <row r="41102" spans="20:52" x14ac:dyDescent="0.25">
      <c r="T41102" s="110"/>
      <c r="AJ41102" s="111"/>
      <c r="AO41102" s="111"/>
    </row>
    <row r="41103" spans="20:52" x14ac:dyDescent="0.25">
      <c r="T41103" s="110"/>
    </row>
    <row r="41104" spans="20:52" x14ac:dyDescent="0.25">
      <c r="T41104" s="110"/>
    </row>
    <row r="41105" spans="20:52" x14ac:dyDescent="0.25">
      <c r="T41105" s="110"/>
    </row>
    <row r="41106" spans="20:52" x14ac:dyDescent="0.25">
      <c r="T41106" s="110"/>
    </row>
    <row r="41107" spans="20:52" x14ac:dyDescent="0.25">
      <c r="T41107" s="110"/>
    </row>
    <row r="41108" spans="20:52" x14ac:dyDescent="0.25">
      <c r="T41108" s="110"/>
      <c r="AT41108" s="111"/>
    </row>
    <row r="41109" spans="20:52" x14ac:dyDescent="0.25">
      <c r="T41109" s="110"/>
    </row>
    <row r="41110" spans="20:52" x14ac:dyDescent="0.25">
      <c r="T41110" s="110"/>
    </row>
    <row r="41111" spans="20:52" x14ac:dyDescent="0.25">
      <c r="T41111" s="110"/>
      <c r="AJ41111" s="111"/>
      <c r="AO41111" s="111"/>
      <c r="AP41111" s="111"/>
      <c r="AT41111" s="111"/>
      <c r="AV41111" s="111"/>
    </row>
    <row r="41112" spans="20:52" x14ac:dyDescent="0.25">
      <c r="T41112" s="110"/>
      <c r="AJ41112" s="111"/>
      <c r="AO41112" s="111"/>
      <c r="AT41112" s="111"/>
      <c r="AV41112" s="111"/>
    </row>
    <row r="41113" spans="20:52" x14ac:dyDescent="0.25">
      <c r="T41113" s="110"/>
      <c r="AJ41113" s="111"/>
      <c r="AO41113" s="111"/>
      <c r="AV41113" s="111"/>
      <c r="AZ41113" s="111"/>
    </row>
    <row r="41114" spans="20:52" x14ac:dyDescent="0.25">
      <c r="T41114" s="110"/>
    </row>
    <row r="41115" spans="20:52" x14ac:dyDescent="0.25">
      <c r="T41115" s="110"/>
    </row>
    <row r="41116" spans="20:52" x14ac:dyDescent="0.25">
      <c r="T41116" s="110"/>
    </row>
    <row r="41117" spans="20:52" x14ac:dyDescent="0.25">
      <c r="T41117" s="110"/>
      <c r="AJ41117" s="111"/>
      <c r="AO41117" s="111"/>
      <c r="AV41117" s="111"/>
    </row>
    <row r="41118" spans="20:52" x14ac:dyDescent="0.25">
      <c r="T41118" s="110"/>
      <c r="AJ41118" s="111"/>
      <c r="AO41118" s="111"/>
      <c r="AV41118" s="111"/>
    </row>
    <row r="41119" spans="20:52" x14ac:dyDescent="0.25">
      <c r="T41119" s="110"/>
      <c r="AJ41119" s="111"/>
      <c r="AO41119" s="111"/>
      <c r="AP41119" s="111"/>
      <c r="AV41119" s="111"/>
    </row>
    <row r="41120" spans="20:52" x14ac:dyDescent="0.25">
      <c r="T41120" s="110"/>
      <c r="AJ41120" s="111"/>
      <c r="AO41120" s="111"/>
      <c r="AV41120" s="111"/>
    </row>
    <row r="41121" spans="20:52" x14ac:dyDescent="0.25">
      <c r="T41121" s="110"/>
      <c r="AJ41121" s="111"/>
      <c r="AO41121" s="111"/>
      <c r="AP41121" s="111"/>
      <c r="AT41121" s="111"/>
      <c r="AV41121" s="111"/>
    </row>
    <row r="41122" spans="20:52" x14ac:dyDescent="0.25">
      <c r="T41122" s="110"/>
    </row>
    <row r="41123" spans="20:52" x14ac:dyDescent="0.25">
      <c r="T41123" s="110"/>
      <c r="AJ41123" s="111"/>
      <c r="AO41123" s="111"/>
      <c r="AT41123" s="111"/>
      <c r="AV41123" s="111"/>
    </row>
    <row r="41124" spans="20:52" x14ac:dyDescent="0.25">
      <c r="T41124" s="110"/>
      <c r="AJ41124" s="111"/>
    </row>
    <row r="41125" spans="20:52" x14ac:dyDescent="0.25">
      <c r="T41125" s="110"/>
      <c r="AJ41125" s="111"/>
      <c r="AO41125" s="111"/>
      <c r="AP41125" s="111"/>
      <c r="AR41125" s="111"/>
      <c r="AV41125" s="111"/>
    </row>
    <row r="41126" spans="20:52" x14ac:dyDescent="0.25">
      <c r="T41126" s="110"/>
      <c r="AV41126" s="111"/>
    </row>
    <row r="41127" spans="20:52" x14ac:dyDescent="0.25">
      <c r="T41127" s="110"/>
      <c r="AJ41127" s="111"/>
      <c r="AO41127" s="111"/>
      <c r="AP41127" s="111"/>
      <c r="AV41127" s="111"/>
    </row>
    <row r="41128" spans="20:52" x14ac:dyDescent="0.25">
      <c r="T41128" s="110"/>
    </row>
    <row r="41129" spans="20:52" x14ac:dyDescent="0.25">
      <c r="T41129" s="110"/>
      <c r="AJ41129" s="111"/>
      <c r="AO41129" s="111"/>
      <c r="AV41129" s="111"/>
    </row>
    <row r="41130" spans="20:52" x14ac:dyDescent="0.25">
      <c r="T41130" s="110"/>
    </row>
    <row r="41131" spans="20:52" x14ac:dyDescent="0.25">
      <c r="T41131" s="110"/>
      <c r="AJ41131" s="111"/>
      <c r="AO41131" s="111"/>
      <c r="AR41131" s="111"/>
      <c r="AT41131" s="111"/>
      <c r="AV41131" s="111"/>
    </row>
    <row r="41132" spans="20:52" x14ac:dyDescent="0.25">
      <c r="T41132" s="110"/>
    </row>
    <row r="41133" spans="20:52" x14ac:dyDescent="0.25">
      <c r="T41133" s="110"/>
    </row>
    <row r="41134" spans="20:52" x14ac:dyDescent="0.25">
      <c r="T41134" s="110"/>
      <c r="AJ41134" s="111"/>
      <c r="AT41134" s="111"/>
      <c r="AV41134" s="111"/>
    </row>
    <row r="41135" spans="20:52" x14ac:dyDescent="0.25">
      <c r="T41135" s="110"/>
      <c r="AJ41135" s="111"/>
      <c r="AO41135" s="111"/>
      <c r="AV41135" s="111"/>
      <c r="AZ41135" s="111"/>
    </row>
    <row r="41136" spans="20:52" x14ac:dyDescent="0.25">
      <c r="T41136" s="110"/>
      <c r="AP41136" s="111"/>
      <c r="AV41136" s="111"/>
    </row>
    <row r="41137" spans="20:52" x14ac:dyDescent="0.25">
      <c r="T41137" s="110"/>
    </row>
    <row r="41138" spans="20:52" x14ac:dyDescent="0.25">
      <c r="T41138" s="110"/>
    </row>
    <row r="41139" spans="20:52" x14ac:dyDescent="0.25">
      <c r="T41139" s="110"/>
      <c r="AP41139" s="111"/>
    </row>
    <row r="41140" spans="20:52" x14ac:dyDescent="0.25">
      <c r="T41140" s="110"/>
      <c r="AJ41140" s="111"/>
      <c r="AO41140" s="111"/>
      <c r="AV41140" s="111"/>
    </row>
    <row r="41141" spans="20:52" x14ac:dyDescent="0.25">
      <c r="T41141" s="110"/>
    </row>
    <row r="41142" spans="20:52" x14ac:dyDescent="0.25">
      <c r="T41142" s="110"/>
    </row>
    <row r="41143" spans="20:52" x14ac:dyDescent="0.25">
      <c r="T41143" s="110"/>
      <c r="AV41143" s="111"/>
      <c r="AZ41143" s="111"/>
    </row>
    <row r="41144" spans="20:52" x14ac:dyDescent="0.25">
      <c r="T41144" s="110"/>
      <c r="AJ41144" s="111"/>
      <c r="AO41144" s="111"/>
      <c r="AV41144" s="111"/>
    </row>
    <row r="41145" spans="20:52" x14ac:dyDescent="0.25">
      <c r="T41145" s="110"/>
      <c r="AV41145" s="111"/>
    </row>
    <row r="41146" spans="20:52" x14ac:dyDescent="0.25">
      <c r="T41146" s="110"/>
    </row>
    <row r="41147" spans="20:52" x14ac:dyDescent="0.25">
      <c r="T41147" s="110"/>
    </row>
    <row r="41148" spans="20:52" x14ac:dyDescent="0.25">
      <c r="T41148" s="110"/>
      <c r="AP41148" s="111"/>
      <c r="AV41148" s="111"/>
    </row>
    <row r="41149" spans="20:52" x14ac:dyDescent="0.25">
      <c r="T41149" s="110"/>
      <c r="AJ41149" s="111"/>
      <c r="AO41149" s="111"/>
      <c r="AT41149" s="111"/>
      <c r="AV41149" s="111"/>
    </row>
    <row r="41150" spans="20:52" x14ac:dyDescent="0.25">
      <c r="T41150" s="110"/>
    </row>
    <row r="41151" spans="20:52" x14ac:dyDescent="0.25">
      <c r="T41151" s="110"/>
      <c r="AZ41151" s="111"/>
    </row>
    <row r="41152" spans="20:52" x14ac:dyDescent="0.25">
      <c r="T41152" s="110"/>
      <c r="AJ41152" s="111"/>
      <c r="AO41152" s="111"/>
      <c r="AV41152" s="111"/>
    </row>
    <row r="41153" spans="20:52" x14ac:dyDescent="0.25">
      <c r="T41153" s="110"/>
      <c r="AJ41153" s="111"/>
      <c r="AP41153" s="111"/>
      <c r="AV41153" s="111"/>
    </row>
    <row r="41154" spans="20:52" x14ac:dyDescent="0.25">
      <c r="T41154" s="110"/>
    </row>
    <row r="41155" spans="20:52" x14ac:dyDescent="0.25">
      <c r="T41155" s="110"/>
      <c r="AJ41155" s="111"/>
      <c r="AO41155" s="111"/>
      <c r="AV41155" s="111"/>
      <c r="AZ41155" s="111"/>
    </row>
    <row r="41156" spans="20:52" x14ac:dyDescent="0.25">
      <c r="T41156" s="110"/>
      <c r="AO41156" s="111"/>
      <c r="AP41156" s="111"/>
      <c r="AV41156" s="111"/>
    </row>
    <row r="41157" spans="20:52" x14ac:dyDescent="0.25">
      <c r="T41157" s="110"/>
    </row>
    <row r="41158" spans="20:52" x14ac:dyDescent="0.25">
      <c r="T41158" s="110"/>
      <c r="AJ41158" s="111"/>
      <c r="AO41158" s="111"/>
      <c r="AV41158" s="111"/>
    </row>
    <row r="41159" spans="20:52" x14ac:dyDescent="0.25">
      <c r="T41159" s="110"/>
      <c r="AZ41159" s="111"/>
    </row>
    <row r="41160" spans="20:52" x14ac:dyDescent="0.25">
      <c r="T41160" s="110"/>
    </row>
    <row r="41161" spans="20:52" x14ac:dyDescent="0.25">
      <c r="T41161" s="110"/>
    </row>
    <row r="41162" spans="20:52" x14ac:dyDescent="0.25">
      <c r="T41162" s="110"/>
      <c r="AJ41162" s="111"/>
      <c r="AO41162" s="111"/>
      <c r="AV41162" s="111"/>
    </row>
    <row r="41163" spans="20:52" x14ac:dyDescent="0.25">
      <c r="T41163" s="110"/>
      <c r="AJ41163" s="111"/>
      <c r="AO41163" s="111"/>
      <c r="AV41163" s="111"/>
    </row>
    <row r="41164" spans="20:52" x14ac:dyDescent="0.25">
      <c r="T41164" s="110"/>
      <c r="AJ41164" s="111"/>
      <c r="AO41164" s="111"/>
      <c r="AP41164" s="111"/>
      <c r="AR41164" s="111"/>
      <c r="AT41164" s="111"/>
      <c r="AV41164" s="111"/>
      <c r="AZ41164" s="111"/>
    </row>
    <row r="41165" spans="20:52" x14ac:dyDescent="0.25">
      <c r="T41165" s="110"/>
      <c r="AV41165" s="111"/>
    </row>
    <row r="41166" spans="20:52" x14ac:dyDescent="0.25">
      <c r="T41166" s="110"/>
      <c r="AV41166" s="111"/>
    </row>
    <row r="41167" spans="20:52" x14ac:dyDescent="0.25">
      <c r="T41167" s="110"/>
    </row>
    <row r="41168" spans="20:52" x14ac:dyDescent="0.25">
      <c r="T41168" s="110"/>
      <c r="AP41168" s="111"/>
    </row>
    <row r="41169" spans="20:52" x14ac:dyDescent="0.25">
      <c r="T41169" s="110"/>
      <c r="AJ41169" s="111"/>
      <c r="AV41169" s="111"/>
    </row>
    <row r="41170" spans="20:52" x14ac:dyDescent="0.25">
      <c r="T41170" s="110"/>
    </row>
    <row r="41171" spans="20:52" x14ac:dyDescent="0.25">
      <c r="T41171" s="110"/>
      <c r="AP41171" s="111"/>
      <c r="AV41171" s="111"/>
    </row>
    <row r="41172" spans="20:52" x14ac:dyDescent="0.25">
      <c r="T41172" s="110"/>
    </row>
    <row r="41173" spans="20:52" x14ac:dyDescent="0.25">
      <c r="T41173" s="110"/>
      <c r="AV41173" s="111"/>
    </row>
    <row r="41174" spans="20:52" x14ac:dyDescent="0.25">
      <c r="T41174" s="110"/>
    </row>
    <row r="41175" spans="20:52" x14ac:dyDescent="0.25">
      <c r="T41175" s="110"/>
      <c r="AT41175" s="111"/>
    </row>
    <row r="41176" spans="20:52" x14ac:dyDescent="0.25">
      <c r="T41176" s="110"/>
      <c r="AJ41176" s="111"/>
      <c r="AO41176" s="111"/>
      <c r="AV41176" s="111"/>
    </row>
    <row r="41177" spans="20:52" x14ac:dyDescent="0.25">
      <c r="T41177" s="110"/>
      <c r="AZ41177" s="111"/>
    </row>
    <row r="41178" spans="20:52" x14ac:dyDescent="0.25">
      <c r="T41178" s="110"/>
      <c r="AJ41178" s="111"/>
      <c r="AO41178" s="111"/>
      <c r="AV41178" s="111"/>
    </row>
    <row r="41179" spans="20:52" x14ac:dyDescent="0.25">
      <c r="T41179" s="110"/>
      <c r="AJ41179" s="111"/>
      <c r="AO41179" s="111"/>
    </row>
    <row r="41180" spans="20:52" x14ac:dyDescent="0.25">
      <c r="T41180" s="110"/>
      <c r="AJ41180" s="111"/>
      <c r="AO41180" s="111"/>
      <c r="AP41180" s="111"/>
      <c r="AV41180" s="111"/>
    </row>
    <row r="41181" spans="20:52" x14ac:dyDescent="0.25">
      <c r="T41181" s="110"/>
    </row>
    <row r="41182" spans="20:52" x14ac:dyDescent="0.25">
      <c r="T41182" s="110"/>
      <c r="AJ41182" s="111"/>
      <c r="AO41182" s="111"/>
      <c r="AP41182" s="111"/>
      <c r="AT41182" s="111"/>
    </row>
    <row r="41183" spans="20:52" x14ac:dyDescent="0.25">
      <c r="T41183" s="110"/>
    </row>
    <row r="41184" spans="20:52" x14ac:dyDescent="0.25">
      <c r="T41184" s="110"/>
      <c r="AT41184" s="111"/>
      <c r="AV41184" s="111"/>
    </row>
    <row r="41185" spans="20:52" x14ac:dyDescent="0.25">
      <c r="T41185" s="110"/>
    </row>
    <row r="41186" spans="20:52" x14ac:dyDescent="0.25">
      <c r="T41186" s="110"/>
      <c r="AJ41186" s="111"/>
      <c r="AO41186" s="111"/>
      <c r="AR41186" s="111"/>
      <c r="AV41186" s="111"/>
    </row>
    <row r="41187" spans="20:52" x14ac:dyDescent="0.25">
      <c r="T41187" s="110"/>
    </row>
    <row r="41188" spans="20:52" x14ac:dyDescent="0.25">
      <c r="T41188" s="110"/>
      <c r="AJ41188" s="111"/>
      <c r="AO41188" s="111"/>
      <c r="AV41188" s="111"/>
    </row>
    <row r="41189" spans="20:52" x14ac:dyDescent="0.25">
      <c r="T41189" s="110"/>
      <c r="AJ41189" s="111"/>
      <c r="AO41189" s="111"/>
      <c r="AP41189" s="111"/>
      <c r="AT41189" s="111"/>
    </row>
    <row r="41190" spans="20:52" x14ac:dyDescent="0.25">
      <c r="T41190" s="110"/>
      <c r="AO41190" s="111"/>
      <c r="AZ41190" s="111"/>
    </row>
    <row r="41191" spans="20:52" x14ac:dyDescent="0.25">
      <c r="T41191" s="110"/>
      <c r="AJ41191" s="111"/>
      <c r="AO41191" s="111"/>
      <c r="AV41191" s="111"/>
    </row>
    <row r="41192" spans="20:52" x14ac:dyDescent="0.25">
      <c r="T41192" s="110"/>
      <c r="AT41192" s="111"/>
      <c r="AV41192" s="111"/>
    </row>
    <row r="41193" spans="20:52" x14ac:dyDescent="0.25">
      <c r="T41193" s="110"/>
      <c r="AJ41193" s="111"/>
      <c r="AO41193" s="111"/>
      <c r="AV41193" s="111"/>
    </row>
    <row r="41194" spans="20:52" x14ac:dyDescent="0.25">
      <c r="T41194" s="110"/>
      <c r="AJ41194" s="111"/>
      <c r="AO41194" s="111"/>
      <c r="AP41194" s="111"/>
      <c r="AV41194" s="111"/>
    </row>
    <row r="41195" spans="20:52" x14ac:dyDescent="0.25">
      <c r="T41195" s="110"/>
      <c r="AJ41195" s="111"/>
      <c r="AO41195" s="111"/>
      <c r="AV41195" s="111"/>
    </row>
    <row r="41196" spans="20:52" x14ac:dyDescent="0.25">
      <c r="T41196" s="110"/>
      <c r="AJ41196" s="111"/>
      <c r="AO41196" s="111"/>
      <c r="AP41196" s="111"/>
      <c r="AV41196" s="111"/>
    </row>
    <row r="41197" spans="20:52" x14ac:dyDescent="0.25">
      <c r="T41197" s="110"/>
      <c r="AV41197" s="111"/>
    </row>
    <row r="41198" spans="20:52" x14ac:dyDescent="0.25">
      <c r="T41198" s="110"/>
    </row>
    <row r="41199" spans="20:52" x14ac:dyDescent="0.25">
      <c r="T41199" s="110"/>
      <c r="AJ41199" s="111"/>
      <c r="AO41199" s="111"/>
      <c r="AP41199" s="111"/>
      <c r="AT41199" s="111"/>
      <c r="AV41199" s="111"/>
      <c r="AZ41199" s="111"/>
    </row>
    <row r="41200" spans="20:52" x14ac:dyDescent="0.25">
      <c r="T41200" s="110"/>
      <c r="AV41200" s="111"/>
    </row>
    <row r="41201" spans="20:52" x14ac:dyDescent="0.25">
      <c r="T41201" s="110"/>
    </row>
    <row r="41202" spans="20:52" x14ac:dyDescent="0.25">
      <c r="T41202" s="110"/>
      <c r="AJ41202" s="111"/>
      <c r="AO41202" s="111"/>
      <c r="AV41202" s="111"/>
    </row>
    <row r="41203" spans="20:52" x14ac:dyDescent="0.25">
      <c r="T41203" s="110"/>
    </row>
    <row r="41204" spans="20:52" x14ac:dyDescent="0.25">
      <c r="T41204" s="110"/>
    </row>
    <row r="41205" spans="20:52" x14ac:dyDescent="0.25">
      <c r="T41205" s="110"/>
      <c r="AP41205" s="111"/>
      <c r="AZ41205" s="111"/>
    </row>
    <row r="41206" spans="20:52" x14ac:dyDescent="0.25">
      <c r="T41206" s="110"/>
    </row>
    <row r="41207" spans="20:52" x14ac:dyDescent="0.25">
      <c r="T41207" s="110"/>
      <c r="AJ41207" s="111"/>
      <c r="AO41207" s="111"/>
      <c r="AP41207" s="111"/>
      <c r="AV41207" s="111"/>
    </row>
    <row r="41208" spans="20:52" x14ac:dyDescent="0.25">
      <c r="T41208" s="110"/>
      <c r="AJ41208" s="111"/>
      <c r="AO41208" s="111"/>
      <c r="AV41208" s="111"/>
    </row>
    <row r="41209" spans="20:52" x14ac:dyDescent="0.25">
      <c r="T41209" s="110"/>
      <c r="AJ41209" s="111"/>
      <c r="AO41209" s="111"/>
      <c r="AP41209" s="111"/>
      <c r="AV41209" s="111"/>
    </row>
    <row r="41210" spans="20:52" x14ac:dyDescent="0.25">
      <c r="T41210" s="110"/>
      <c r="AP41210" s="111"/>
      <c r="AV41210" s="111"/>
    </row>
    <row r="41211" spans="20:52" x14ac:dyDescent="0.25">
      <c r="T41211" s="110"/>
      <c r="AV41211" s="111"/>
    </row>
    <row r="41212" spans="20:52" x14ac:dyDescent="0.25">
      <c r="T41212" s="110"/>
      <c r="AJ41212" s="111"/>
      <c r="AO41212" s="111"/>
      <c r="AR41212" s="111"/>
      <c r="AT41212" s="111"/>
      <c r="AV41212" s="111"/>
    </row>
    <row r="41213" spans="20:52" x14ac:dyDescent="0.25">
      <c r="T41213" s="110"/>
    </row>
    <row r="41214" spans="20:52" x14ac:dyDescent="0.25">
      <c r="T41214" s="110"/>
      <c r="AJ41214" s="111"/>
      <c r="AO41214" s="111"/>
      <c r="AP41214" s="111"/>
      <c r="AR41214" s="111"/>
      <c r="AT41214" s="111"/>
      <c r="AV41214" s="111"/>
    </row>
    <row r="41215" spans="20:52" x14ac:dyDescent="0.25">
      <c r="T41215" s="110"/>
      <c r="AJ41215" s="111"/>
      <c r="AO41215" s="111"/>
      <c r="AP41215" s="111"/>
      <c r="AV41215" s="111"/>
    </row>
    <row r="41216" spans="20:52" x14ac:dyDescent="0.25">
      <c r="T41216" s="110"/>
    </row>
    <row r="41217" spans="20:52" x14ac:dyDescent="0.25">
      <c r="T41217" s="110"/>
      <c r="AZ41217" s="111"/>
    </row>
    <row r="41218" spans="20:52" x14ac:dyDescent="0.25">
      <c r="T41218" s="110"/>
      <c r="AJ41218" s="111"/>
      <c r="AT41218" s="111"/>
      <c r="AV41218" s="111"/>
    </row>
    <row r="41219" spans="20:52" x14ac:dyDescent="0.25">
      <c r="T41219" s="110"/>
      <c r="AJ41219" s="111"/>
      <c r="AO41219" s="111"/>
      <c r="AT41219" s="111"/>
      <c r="AV41219" s="111"/>
    </row>
    <row r="41220" spans="20:52" x14ac:dyDescent="0.25">
      <c r="T41220" s="110"/>
    </row>
    <row r="41221" spans="20:52" x14ac:dyDescent="0.25">
      <c r="T41221" s="110"/>
    </row>
    <row r="41222" spans="20:52" x14ac:dyDescent="0.25">
      <c r="T41222" s="110"/>
      <c r="AJ41222" s="111"/>
    </row>
    <row r="41223" spans="20:52" x14ac:dyDescent="0.25">
      <c r="T41223" s="110"/>
      <c r="AJ41223" s="111"/>
      <c r="AO41223" s="111"/>
      <c r="AP41223" s="111"/>
      <c r="AV41223" s="111"/>
    </row>
    <row r="41224" spans="20:52" x14ac:dyDescent="0.25">
      <c r="T41224" s="110"/>
      <c r="AJ41224" s="111"/>
      <c r="AO41224" s="111"/>
      <c r="AP41224" s="111"/>
      <c r="AV41224" s="111"/>
    </row>
    <row r="41225" spans="20:52" x14ac:dyDescent="0.25">
      <c r="T41225" s="110"/>
    </row>
    <row r="41226" spans="20:52" x14ac:dyDescent="0.25">
      <c r="T41226" s="110"/>
      <c r="AV41226" s="111"/>
    </row>
    <row r="41227" spans="20:52" x14ac:dyDescent="0.25">
      <c r="T41227" s="110"/>
      <c r="AJ41227" s="111"/>
      <c r="AO41227" s="111"/>
      <c r="AR41227" s="111"/>
      <c r="AT41227" s="111"/>
      <c r="AV41227" s="111"/>
    </row>
    <row r="41228" spans="20:52" x14ac:dyDescent="0.25">
      <c r="T41228" s="110"/>
      <c r="AJ41228" s="111"/>
      <c r="AO41228" s="111"/>
    </row>
    <row r="41229" spans="20:52" x14ac:dyDescent="0.25">
      <c r="T41229" s="110"/>
    </row>
    <row r="41230" spans="20:52" x14ac:dyDescent="0.25">
      <c r="T41230" s="110"/>
      <c r="AJ41230" s="111"/>
      <c r="AO41230" s="111"/>
      <c r="AV41230" s="111"/>
    </row>
    <row r="41231" spans="20:52" x14ac:dyDescent="0.25">
      <c r="T41231" s="110"/>
      <c r="AJ41231" s="111"/>
      <c r="AO41231" s="111"/>
      <c r="AV41231" s="111"/>
    </row>
    <row r="41232" spans="20:52" x14ac:dyDescent="0.25">
      <c r="T41232" s="110"/>
    </row>
    <row r="41233" spans="20:52" x14ac:dyDescent="0.25">
      <c r="T41233" s="110"/>
    </row>
    <row r="41234" spans="20:52" x14ac:dyDescent="0.25">
      <c r="T41234" s="110"/>
      <c r="AJ41234" s="111"/>
      <c r="AO41234" s="111"/>
      <c r="AT41234" s="111"/>
    </row>
    <row r="41235" spans="20:52" x14ac:dyDescent="0.25">
      <c r="T41235" s="110"/>
    </row>
    <row r="41236" spans="20:52" x14ac:dyDescent="0.25">
      <c r="T41236" s="110"/>
      <c r="AJ41236" s="111"/>
      <c r="AO41236" s="111"/>
      <c r="AV41236" s="111"/>
    </row>
    <row r="41237" spans="20:52" x14ac:dyDescent="0.25">
      <c r="T41237" s="110"/>
    </row>
    <row r="41238" spans="20:52" x14ac:dyDescent="0.25">
      <c r="T41238" s="110"/>
      <c r="AJ41238" s="111"/>
      <c r="AV41238" s="111"/>
      <c r="AZ41238" s="111"/>
    </row>
    <row r="41239" spans="20:52" x14ac:dyDescent="0.25">
      <c r="T41239" s="110"/>
      <c r="AJ41239" s="111"/>
      <c r="AO41239" s="111"/>
      <c r="AT41239" s="111"/>
      <c r="AV41239" s="111"/>
    </row>
    <row r="41240" spans="20:52" x14ac:dyDescent="0.25">
      <c r="T41240" s="110"/>
      <c r="AJ41240" s="111"/>
      <c r="AO41240" s="111"/>
    </row>
    <row r="41241" spans="20:52" x14ac:dyDescent="0.25">
      <c r="T41241" s="110"/>
      <c r="AJ41241" s="111"/>
    </row>
    <row r="41242" spans="20:52" x14ac:dyDescent="0.25">
      <c r="T41242" s="110"/>
      <c r="AV41242" s="111"/>
    </row>
    <row r="41243" spans="20:52" x14ac:dyDescent="0.25">
      <c r="T41243" s="110"/>
    </row>
    <row r="41244" spans="20:52" x14ac:dyDescent="0.25">
      <c r="T41244" s="110"/>
    </row>
    <row r="41245" spans="20:52" x14ac:dyDescent="0.25">
      <c r="T41245" s="110"/>
      <c r="AV41245" s="111"/>
    </row>
    <row r="41246" spans="20:52" x14ac:dyDescent="0.25">
      <c r="T41246" s="110"/>
      <c r="AJ41246" s="111"/>
      <c r="AO41246" s="111"/>
      <c r="AV41246" s="111"/>
      <c r="AZ41246" s="111"/>
    </row>
    <row r="41247" spans="20:52" x14ac:dyDescent="0.25">
      <c r="T41247" s="110"/>
    </row>
    <row r="41248" spans="20:52" x14ac:dyDescent="0.25">
      <c r="T41248" s="110"/>
      <c r="AJ41248" s="111"/>
      <c r="AV41248" s="111"/>
    </row>
    <row r="41249" spans="20:52" x14ac:dyDescent="0.25">
      <c r="T41249" s="110"/>
      <c r="AV41249" s="111"/>
    </row>
    <row r="41250" spans="20:52" x14ac:dyDescent="0.25">
      <c r="T41250" s="110"/>
      <c r="AJ41250" s="111"/>
      <c r="AP41250" s="111"/>
      <c r="AV41250" s="111"/>
      <c r="AZ41250" s="111"/>
    </row>
    <row r="41251" spans="20:52" x14ac:dyDescent="0.25">
      <c r="T41251" s="110"/>
      <c r="AJ41251" s="111"/>
      <c r="AO41251" s="111"/>
    </row>
    <row r="41252" spans="20:52" x14ac:dyDescent="0.25">
      <c r="T41252" s="110"/>
    </row>
    <row r="41253" spans="20:52" x14ac:dyDescent="0.25">
      <c r="T41253" s="110"/>
    </row>
    <row r="41254" spans="20:52" x14ac:dyDescent="0.25">
      <c r="T41254" s="110"/>
    </row>
    <row r="41255" spans="20:52" x14ac:dyDescent="0.25">
      <c r="T41255" s="110"/>
    </row>
    <row r="41256" spans="20:52" x14ac:dyDescent="0.25">
      <c r="T41256" s="110"/>
      <c r="AV41256" s="111"/>
    </row>
    <row r="41257" spans="20:52" x14ac:dyDescent="0.25">
      <c r="T41257" s="110"/>
      <c r="AJ41257" s="111"/>
      <c r="AO41257" s="111"/>
      <c r="AV41257" s="111"/>
    </row>
    <row r="41258" spans="20:52" x14ac:dyDescent="0.25">
      <c r="T41258" s="110"/>
    </row>
    <row r="41259" spans="20:52" x14ac:dyDescent="0.25">
      <c r="T41259" s="110"/>
      <c r="AO41259" s="111"/>
      <c r="AV41259" s="111"/>
    </row>
    <row r="41260" spans="20:52" x14ac:dyDescent="0.25">
      <c r="T41260" s="110"/>
      <c r="AZ41260" s="111"/>
    </row>
    <row r="41261" spans="20:52" x14ac:dyDescent="0.25">
      <c r="T41261" s="110"/>
      <c r="AJ41261" s="111"/>
      <c r="AO41261" s="111"/>
      <c r="AR41261" s="111"/>
      <c r="AT41261" s="111"/>
      <c r="AV41261" s="111"/>
    </row>
    <row r="41262" spans="20:52" x14ac:dyDescent="0.25">
      <c r="T41262" s="110"/>
      <c r="AJ41262" s="111"/>
      <c r="AO41262" s="111"/>
      <c r="AT41262" s="111"/>
      <c r="AV41262" s="111"/>
    </row>
    <row r="41263" spans="20:52" x14ac:dyDescent="0.25">
      <c r="T41263" s="110"/>
      <c r="AJ41263" s="111"/>
      <c r="AO41263" s="111"/>
      <c r="AP41263" s="111"/>
    </row>
    <row r="41264" spans="20:52" x14ac:dyDescent="0.25">
      <c r="T41264" s="110"/>
      <c r="AP41264" s="111"/>
    </row>
    <row r="41265" spans="20:52" x14ac:dyDescent="0.25">
      <c r="T41265" s="110"/>
    </row>
    <row r="41266" spans="20:52" x14ac:dyDescent="0.25">
      <c r="T41266" s="110"/>
      <c r="AJ41266" s="111"/>
      <c r="AO41266" s="111"/>
      <c r="AV41266" s="111"/>
    </row>
    <row r="41267" spans="20:52" x14ac:dyDescent="0.25">
      <c r="T41267" s="110"/>
      <c r="AJ41267" s="111"/>
      <c r="AO41267" s="111"/>
      <c r="AV41267" s="111"/>
    </row>
    <row r="41268" spans="20:52" x14ac:dyDescent="0.25">
      <c r="T41268" s="110"/>
      <c r="AJ41268" s="111"/>
      <c r="AO41268" s="111"/>
      <c r="AP41268" s="111"/>
    </row>
    <row r="41269" spans="20:52" x14ac:dyDescent="0.25">
      <c r="T41269" s="110"/>
    </row>
    <row r="41270" spans="20:52" x14ac:dyDescent="0.25">
      <c r="T41270" s="110"/>
    </row>
    <row r="41271" spans="20:52" x14ac:dyDescent="0.25">
      <c r="T41271" s="110"/>
      <c r="AJ41271" s="111"/>
      <c r="AP41271" s="111"/>
      <c r="AV41271" s="111"/>
      <c r="AZ41271" s="111"/>
    </row>
    <row r="41272" spans="20:52" x14ac:dyDescent="0.25">
      <c r="T41272" s="110"/>
    </row>
    <row r="41273" spans="20:52" x14ac:dyDescent="0.25">
      <c r="T41273" s="110"/>
      <c r="AO41273" s="111"/>
      <c r="AP41273" s="111"/>
      <c r="AV41273" s="111"/>
    </row>
    <row r="41274" spans="20:52" x14ac:dyDescent="0.25">
      <c r="T41274" s="110"/>
    </row>
    <row r="41275" spans="20:52" x14ac:dyDescent="0.25">
      <c r="T41275" s="110"/>
      <c r="AZ41275" s="111"/>
    </row>
    <row r="41276" spans="20:52" x14ac:dyDescent="0.25">
      <c r="T41276" s="110"/>
      <c r="AT41276" s="111"/>
      <c r="AV41276" s="111"/>
    </row>
    <row r="41277" spans="20:52" x14ac:dyDescent="0.25">
      <c r="T41277" s="110"/>
      <c r="AV41277" s="111"/>
    </row>
    <row r="41278" spans="20:52" x14ac:dyDescent="0.25">
      <c r="T41278" s="110"/>
      <c r="AJ41278" s="111"/>
      <c r="AP41278" s="111"/>
      <c r="AT41278" s="111"/>
      <c r="AV41278" s="111"/>
    </row>
    <row r="41279" spans="20:52" x14ac:dyDescent="0.25">
      <c r="T41279" s="110"/>
      <c r="AJ41279" s="111"/>
      <c r="AO41279" s="111"/>
      <c r="AP41279" s="111"/>
      <c r="AV41279" s="111"/>
    </row>
    <row r="41280" spans="20:52" x14ac:dyDescent="0.25">
      <c r="T41280" s="110"/>
    </row>
    <row r="41281" spans="20:52" x14ac:dyDescent="0.25">
      <c r="T41281" s="110"/>
    </row>
    <row r="41282" spans="20:52" x14ac:dyDescent="0.25">
      <c r="T41282" s="110"/>
      <c r="AZ41282" s="111"/>
    </row>
    <row r="41283" spans="20:52" x14ac:dyDescent="0.25">
      <c r="T41283" s="110"/>
    </row>
    <row r="41284" spans="20:52" x14ac:dyDescent="0.25">
      <c r="T41284" s="110"/>
      <c r="AV41284" s="111"/>
    </row>
    <row r="41285" spans="20:52" x14ac:dyDescent="0.25">
      <c r="T41285" s="110"/>
    </row>
    <row r="41286" spans="20:52" x14ac:dyDescent="0.25">
      <c r="T41286" s="110"/>
    </row>
    <row r="41287" spans="20:52" x14ac:dyDescent="0.25">
      <c r="T41287" s="110"/>
      <c r="AJ41287" s="111"/>
      <c r="AO41287" s="111"/>
      <c r="AV41287" s="111"/>
    </row>
    <row r="41288" spans="20:52" x14ac:dyDescent="0.25">
      <c r="T41288" s="110"/>
      <c r="AV41288" s="111"/>
    </row>
    <row r="41289" spans="20:52" x14ac:dyDescent="0.25">
      <c r="T41289" s="110"/>
      <c r="AV41289" s="111"/>
    </row>
    <row r="41290" spans="20:52" x14ac:dyDescent="0.25">
      <c r="T41290" s="110"/>
    </row>
    <row r="41291" spans="20:52" x14ac:dyDescent="0.25">
      <c r="T41291" s="110"/>
      <c r="AP41291" s="111"/>
    </row>
    <row r="41292" spans="20:52" x14ac:dyDescent="0.25">
      <c r="T41292" s="110"/>
    </row>
    <row r="41293" spans="20:52" x14ac:dyDescent="0.25">
      <c r="T41293" s="110"/>
      <c r="AJ41293" s="111"/>
      <c r="AO41293" s="111"/>
      <c r="AP41293" s="111"/>
      <c r="AV41293" s="111"/>
      <c r="AZ41293" s="111"/>
    </row>
    <row r="41294" spans="20:52" x14ac:dyDescent="0.25">
      <c r="T41294" s="110"/>
    </row>
    <row r="41295" spans="20:52" x14ac:dyDescent="0.25">
      <c r="T41295" s="110"/>
      <c r="AJ41295" s="111"/>
      <c r="AO41295" s="111"/>
      <c r="AV41295" s="111"/>
    </row>
    <row r="41296" spans="20:52" x14ac:dyDescent="0.25">
      <c r="T41296" s="110"/>
    </row>
    <row r="41297" spans="20:52" x14ac:dyDescent="0.25">
      <c r="T41297" s="110"/>
      <c r="AP41297" s="111"/>
      <c r="AV41297" s="111"/>
      <c r="AZ41297" s="111"/>
    </row>
    <row r="41298" spans="20:52" x14ac:dyDescent="0.25">
      <c r="T41298" s="110"/>
    </row>
    <row r="41299" spans="20:52" x14ac:dyDescent="0.25">
      <c r="T41299" s="110"/>
    </row>
    <row r="41300" spans="20:52" x14ac:dyDescent="0.25">
      <c r="T41300" s="110"/>
    </row>
    <row r="41301" spans="20:52" x14ac:dyDescent="0.25">
      <c r="T41301" s="110"/>
    </row>
    <row r="41302" spans="20:52" x14ac:dyDescent="0.25">
      <c r="T41302" s="110"/>
    </row>
    <row r="41303" spans="20:52" x14ac:dyDescent="0.25">
      <c r="T41303" s="110"/>
    </row>
    <row r="41304" spans="20:52" x14ac:dyDescent="0.25">
      <c r="T41304" s="110"/>
      <c r="AZ41304" s="111"/>
    </row>
    <row r="41305" spans="20:52" x14ac:dyDescent="0.25">
      <c r="T41305" s="110"/>
      <c r="AV41305" s="111"/>
    </row>
    <row r="41306" spans="20:52" x14ac:dyDescent="0.25">
      <c r="T41306" s="110"/>
    </row>
    <row r="41307" spans="20:52" x14ac:dyDescent="0.25">
      <c r="T41307" s="110"/>
      <c r="AJ41307" s="111"/>
      <c r="AO41307" s="111"/>
      <c r="AV41307" s="111"/>
    </row>
    <row r="41308" spans="20:52" x14ac:dyDescent="0.25">
      <c r="T41308" s="110"/>
      <c r="AO41308" s="111"/>
      <c r="AT41308" s="111"/>
      <c r="AV41308" s="111"/>
    </row>
    <row r="41309" spans="20:52" x14ac:dyDescent="0.25">
      <c r="T41309" s="110"/>
    </row>
    <row r="41310" spans="20:52" x14ac:dyDescent="0.25">
      <c r="T41310" s="110"/>
    </row>
    <row r="41311" spans="20:52" x14ac:dyDescent="0.25">
      <c r="T41311" s="110"/>
    </row>
    <row r="41312" spans="20:52" x14ac:dyDescent="0.25">
      <c r="T41312" s="110"/>
    </row>
    <row r="41313" spans="20:52" x14ac:dyDescent="0.25">
      <c r="T41313" s="110"/>
    </row>
    <row r="41314" spans="20:52" x14ac:dyDescent="0.25">
      <c r="T41314" s="110"/>
    </row>
    <row r="41315" spans="20:52" x14ac:dyDescent="0.25">
      <c r="T41315" s="110"/>
      <c r="AJ41315" s="111"/>
      <c r="AO41315" s="111"/>
      <c r="AR41315" s="111"/>
      <c r="AV41315" s="111"/>
    </row>
    <row r="41316" spans="20:52" x14ac:dyDescent="0.25">
      <c r="T41316" s="110"/>
      <c r="AV41316" s="111"/>
    </row>
    <row r="41317" spans="20:52" x14ac:dyDescent="0.25">
      <c r="T41317" s="110"/>
      <c r="AJ41317" s="111"/>
      <c r="AO41317" s="111"/>
      <c r="AP41317" s="111"/>
      <c r="AV41317" s="111"/>
    </row>
    <row r="41318" spans="20:52" x14ac:dyDescent="0.25">
      <c r="T41318" s="110"/>
      <c r="AP41318" s="111"/>
    </row>
    <row r="41319" spans="20:52" x14ac:dyDescent="0.25">
      <c r="T41319" s="110"/>
    </row>
    <row r="41320" spans="20:52" x14ac:dyDescent="0.25">
      <c r="T41320" s="110"/>
    </row>
    <row r="41321" spans="20:52" x14ac:dyDescent="0.25">
      <c r="T41321" s="110"/>
      <c r="AJ41321" s="111"/>
      <c r="AO41321" s="111"/>
      <c r="AV41321" s="111"/>
    </row>
    <row r="41322" spans="20:52" x14ac:dyDescent="0.25">
      <c r="T41322" s="110"/>
      <c r="AJ41322" s="111"/>
      <c r="AO41322" s="111"/>
      <c r="AV41322" s="111"/>
    </row>
    <row r="41323" spans="20:52" x14ac:dyDescent="0.25">
      <c r="T41323" s="110"/>
      <c r="AJ41323" s="111"/>
      <c r="AO41323" s="111"/>
      <c r="AZ41323" s="111"/>
    </row>
    <row r="41324" spans="20:52" x14ac:dyDescent="0.25">
      <c r="T41324" s="110"/>
      <c r="AJ41324" s="111"/>
      <c r="AO41324" s="111"/>
      <c r="AP41324" s="111"/>
      <c r="AV41324" s="111"/>
    </row>
    <row r="41325" spans="20:52" x14ac:dyDescent="0.25">
      <c r="T41325" s="110"/>
    </row>
    <row r="41326" spans="20:52" x14ac:dyDescent="0.25">
      <c r="T41326" s="110"/>
      <c r="AJ41326" s="111"/>
      <c r="AO41326" s="111"/>
      <c r="AV41326" s="111"/>
    </row>
    <row r="41327" spans="20:52" x14ac:dyDescent="0.25">
      <c r="T41327" s="110"/>
      <c r="AJ41327" s="111"/>
      <c r="AO41327" s="111"/>
      <c r="AV41327" s="111"/>
    </row>
    <row r="41328" spans="20:52" x14ac:dyDescent="0.25">
      <c r="T41328" s="110"/>
      <c r="AJ41328" s="111"/>
      <c r="AP41328" s="111"/>
      <c r="AV41328" s="111"/>
      <c r="AZ41328" s="111"/>
    </row>
    <row r="41329" spans="20:52" x14ac:dyDescent="0.25">
      <c r="T41329" s="110"/>
    </row>
    <row r="41330" spans="20:52" x14ac:dyDescent="0.25">
      <c r="T41330" s="110"/>
      <c r="AJ41330" s="111"/>
      <c r="AO41330" s="111"/>
      <c r="AP41330" s="111"/>
      <c r="AT41330" s="111"/>
    </row>
    <row r="41331" spans="20:52" x14ac:dyDescent="0.25">
      <c r="T41331" s="110"/>
    </row>
    <row r="41332" spans="20:52" x14ac:dyDescent="0.25">
      <c r="T41332" s="110"/>
    </row>
    <row r="41333" spans="20:52" x14ac:dyDescent="0.25">
      <c r="T41333" s="110"/>
    </row>
    <row r="41334" spans="20:52" x14ac:dyDescent="0.25">
      <c r="T41334" s="110"/>
      <c r="AV41334" s="111"/>
    </row>
    <row r="41335" spans="20:52" x14ac:dyDescent="0.25">
      <c r="T41335" s="110"/>
      <c r="AO41335" s="111"/>
      <c r="AV41335" s="111"/>
    </row>
    <row r="41336" spans="20:52" x14ac:dyDescent="0.25">
      <c r="T41336" s="110"/>
      <c r="AJ41336" s="111"/>
      <c r="AO41336" s="111"/>
      <c r="AV41336" s="111"/>
    </row>
    <row r="41337" spans="20:52" x14ac:dyDescent="0.25">
      <c r="T41337" s="110"/>
    </row>
    <row r="41338" spans="20:52" x14ac:dyDescent="0.25">
      <c r="T41338" s="110"/>
    </row>
    <row r="41339" spans="20:52" x14ac:dyDescent="0.25">
      <c r="T41339" s="110"/>
      <c r="AO41339" s="111"/>
      <c r="AV41339" s="111"/>
      <c r="AZ41339" s="111"/>
    </row>
    <row r="41340" spans="20:52" x14ac:dyDescent="0.25">
      <c r="T41340" s="110"/>
      <c r="AV41340" s="111"/>
    </row>
    <row r="41341" spans="20:52" x14ac:dyDescent="0.25">
      <c r="T41341" s="110"/>
      <c r="AO41341" s="111"/>
      <c r="AP41341" s="111"/>
    </row>
    <row r="41342" spans="20:52" x14ac:dyDescent="0.25">
      <c r="T41342" s="110"/>
      <c r="AJ41342" s="111"/>
      <c r="AO41342" s="111"/>
      <c r="AV41342" s="111"/>
    </row>
    <row r="41343" spans="20:52" x14ac:dyDescent="0.25">
      <c r="T41343" s="110"/>
    </row>
    <row r="41344" spans="20:52" x14ac:dyDescent="0.25">
      <c r="T41344" s="110"/>
      <c r="AJ41344" s="111"/>
      <c r="AO41344" s="111"/>
      <c r="AP41344" s="111"/>
      <c r="AV41344" s="111"/>
    </row>
    <row r="41345" spans="20:52" x14ac:dyDescent="0.25">
      <c r="T41345" s="110"/>
    </row>
    <row r="41346" spans="20:52" x14ac:dyDescent="0.25">
      <c r="T41346" s="110"/>
      <c r="AJ41346" s="111"/>
      <c r="AO41346" s="111"/>
      <c r="AP41346" s="111"/>
      <c r="AR41346" s="111"/>
      <c r="AV41346" s="111"/>
    </row>
    <row r="41347" spans="20:52" x14ac:dyDescent="0.25">
      <c r="T41347" s="110"/>
      <c r="AZ41347" s="111"/>
    </row>
    <row r="41348" spans="20:52" x14ac:dyDescent="0.25">
      <c r="T41348" s="110"/>
    </row>
    <row r="41349" spans="20:52" x14ac:dyDescent="0.25">
      <c r="T41349" s="110"/>
      <c r="AJ41349" s="111"/>
      <c r="AO41349" s="111"/>
      <c r="AP41349" s="111"/>
    </row>
    <row r="41350" spans="20:52" x14ac:dyDescent="0.25">
      <c r="T41350" s="110"/>
      <c r="AO41350" s="111"/>
      <c r="AP41350" s="111"/>
      <c r="AR41350" s="111"/>
      <c r="AV41350" s="111"/>
    </row>
    <row r="41351" spans="20:52" x14ac:dyDescent="0.25">
      <c r="T41351" s="110"/>
      <c r="AJ41351" s="111"/>
      <c r="AO41351" s="111"/>
      <c r="AV41351" s="111"/>
    </row>
    <row r="41352" spans="20:52" x14ac:dyDescent="0.25">
      <c r="T41352" s="110"/>
      <c r="AJ41352" s="111"/>
      <c r="AO41352" s="111"/>
      <c r="AV41352" s="111"/>
    </row>
    <row r="41353" spans="20:52" x14ac:dyDescent="0.25">
      <c r="T41353" s="110"/>
    </row>
    <row r="41354" spans="20:52" x14ac:dyDescent="0.25">
      <c r="T41354" s="110"/>
      <c r="AJ41354" s="111"/>
      <c r="AO41354" s="111"/>
      <c r="AP41354" s="111"/>
      <c r="AV41354" s="111"/>
    </row>
    <row r="41355" spans="20:52" x14ac:dyDescent="0.25">
      <c r="T41355" s="110"/>
    </row>
    <row r="41356" spans="20:52" x14ac:dyDescent="0.25">
      <c r="T41356" s="110"/>
      <c r="AJ41356" s="111"/>
      <c r="AO41356" s="111"/>
      <c r="AT41356" s="111"/>
    </row>
    <row r="41357" spans="20:52" x14ac:dyDescent="0.25">
      <c r="T41357" s="110"/>
      <c r="AJ41357" s="111"/>
      <c r="AO41357" s="111"/>
      <c r="AP41357" s="111"/>
      <c r="AT41357" s="111"/>
      <c r="AV41357" s="111"/>
      <c r="AZ41357" s="111"/>
    </row>
    <row r="41358" spans="20:52" x14ac:dyDescent="0.25">
      <c r="T41358" s="110"/>
      <c r="AP41358" s="111"/>
      <c r="AV41358" s="111"/>
    </row>
    <row r="41359" spans="20:52" x14ac:dyDescent="0.25">
      <c r="T41359" s="110"/>
      <c r="AJ41359" s="111"/>
    </row>
    <row r="41360" spans="20:52" x14ac:dyDescent="0.25">
      <c r="T41360" s="110"/>
      <c r="AJ41360" s="111"/>
      <c r="AO41360" s="111"/>
      <c r="AP41360" s="111"/>
      <c r="AV41360" s="111"/>
    </row>
    <row r="41361" spans="20:52" x14ac:dyDescent="0.25">
      <c r="T41361" s="110"/>
      <c r="AJ41361" s="111"/>
      <c r="AP41361" s="111"/>
      <c r="AV41361" s="111"/>
      <c r="AZ41361" s="111"/>
    </row>
    <row r="41362" spans="20:52" x14ac:dyDescent="0.25">
      <c r="T41362" s="110"/>
      <c r="AT41362" s="111"/>
      <c r="AV41362" s="111"/>
    </row>
    <row r="41363" spans="20:52" x14ac:dyDescent="0.25">
      <c r="T41363" s="110"/>
      <c r="AJ41363" s="111"/>
      <c r="AO41363" s="111"/>
      <c r="AP41363" s="111"/>
      <c r="AT41363" s="111"/>
      <c r="AV41363" s="111"/>
    </row>
    <row r="41364" spans="20:52" x14ac:dyDescent="0.25">
      <c r="T41364" s="110"/>
      <c r="AJ41364" s="111"/>
      <c r="AO41364" s="111"/>
      <c r="AV41364" s="111"/>
    </row>
    <row r="41365" spans="20:52" x14ac:dyDescent="0.25">
      <c r="T41365" s="110"/>
      <c r="AJ41365" s="111"/>
      <c r="AO41365" s="111"/>
      <c r="AV41365" s="111"/>
    </row>
    <row r="41366" spans="20:52" x14ac:dyDescent="0.25">
      <c r="T41366" s="110"/>
    </row>
    <row r="41367" spans="20:52" x14ac:dyDescent="0.25">
      <c r="T41367" s="110"/>
      <c r="AJ41367" s="111"/>
      <c r="AO41367" s="111"/>
      <c r="AV41367" s="111"/>
    </row>
    <row r="41368" spans="20:52" x14ac:dyDescent="0.25">
      <c r="T41368" s="110"/>
      <c r="AV41368" s="111"/>
    </row>
    <row r="41369" spans="20:52" x14ac:dyDescent="0.25">
      <c r="T41369" s="110"/>
      <c r="AJ41369" s="111"/>
      <c r="AV41369" s="111"/>
    </row>
    <row r="41370" spans="20:52" x14ac:dyDescent="0.25">
      <c r="T41370" s="110"/>
    </row>
    <row r="41371" spans="20:52" x14ac:dyDescent="0.25">
      <c r="T41371" s="110"/>
      <c r="AJ41371" s="111"/>
      <c r="AO41371" s="111"/>
      <c r="AV41371" s="111"/>
    </row>
    <row r="41372" spans="20:52" x14ac:dyDescent="0.25">
      <c r="T41372" s="110"/>
      <c r="AJ41372" s="111"/>
      <c r="AO41372" s="111"/>
      <c r="AP41372" s="111"/>
      <c r="AV41372" s="111"/>
      <c r="AZ41372" s="111"/>
    </row>
    <row r="41373" spans="20:52" x14ac:dyDescent="0.25">
      <c r="T41373" s="110"/>
    </row>
    <row r="41374" spans="20:52" x14ac:dyDescent="0.25">
      <c r="T41374" s="110"/>
    </row>
    <row r="41375" spans="20:52" x14ac:dyDescent="0.25">
      <c r="T41375" s="110"/>
    </row>
    <row r="41376" spans="20:52" x14ac:dyDescent="0.25">
      <c r="T41376" s="110"/>
    </row>
    <row r="41377" spans="20:52" x14ac:dyDescent="0.25">
      <c r="T41377" s="110"/>
      <c r="AJ41377" s="111"/>
      <c r="AO41377" s="111"/>
      <c r="AV41377" s="111"/>
    </row>
    <row r="41378" spans="20:52" x14ac:dyDescent="0.25">
      <c r="T41378" s="110"/>
    </row>
    <row r="41379" spans="20:52" x14ac:dyDescent="0.25">
      <c r="T41379" s="110"/>
      <c r="AJ41379" s="111"/>
      <c r="AO41379" s="111"/>
      <c r="AP41379" s="111"/>
      <c r="AV41379" s="111"/>
    </row>
    <row r="41380" spans="20:52" x14ac:dyDescent="0.25">
      <c r="T41380" s="110"/>
      <c r="AJ41380" s="111"/>
      <c r="AO41380" s="111"/>
      <c r="AP41380" s="111"/>
      <c r="AV41380" s="111"/>
    </row>
    <row r="41381" spans="20:52" x14ac:dyDescent="0.25">
      <c r="T41381" s="110"/>
      <c r="AV41381" s="111"/>
      <c r="AZ41381" s="111"/>
    </row>
    <row r="41382" spans="20:52" x14ac:dyDescent="0.25">
      <c r="T41382" s="110"/>
      <c r="AJ41382" s="111"/>
      <c r="AO41382" s="111"/>
      <c r="AV41382" s="111"/>
    </row>
    <row r="41383" spans="20:52" x14ac:dyDescent="0.25">
      <c r="T41383" s="110"/>
    </row>
    <row r="41384" spans="20:52" x14ac:dyDescent="0.25">
      <c r="T41384" s="110"/>
      <c r="AO41384" s="111"/>
    </row>
    <row r="41385" spans="20:52" x14ac:dyDescent="0.25">
      <c r="T41385" s="110"/>
    </row>
    <row r="41386" spans="20:52" x14ac:dyDescent="0.25">
      <c r="T41386" s="110"/>
      <c r="AJ41386" s="111"/>
      <c r="AO41386" s="111"/>
      <c r="AT41386" s="111"/>
    </row>
    <row r="41387" spans="20:52" x14ac:dyDescent="0.25">
      <c r="T41387" s="110"/>
      <c r="AJ41387" s="111"/>
      <c r="AO41387" s="111"/>
      <c r="AV41387" s="111"/>
    </row>
    <row r="41388" spans="20:52" x14ac:dyDescent="0.25">
      <c r="T41388" s="110"/>
      <c r="AZ41388" s="111"/>
    </row>
    <row r="41389" spans="20:52" x14ac:dyDescent="0.25">
      <c r="T41389" s="110"/>
      <c r="AP41389" s="111"/>
    </row>
    <row r="41390" spans="20:52" x14ac:dyDescent="0.25">
      <c r="T41390" s="110"/>
      <c r="AV41390" s="111"/>
    </row>
    <row r="41391" spans="20:52" x14ac:dyDescent="0.25">
      <c r="T41391" s="110"/>
    </row>
    <row r="41392" spans="20:52" x14ac:dyDescent="0.25">
      <c r="T41392" s="110"/>
    </row>
    <row r="41393" spans="20:52" x14ac:dyDescent="0.25">
      <c r="T41393" s="110"/>
    </row>
    <row r="41394" spans="20:52" x14ac:dyDescent="0.25">
      <c r="T41394" s="110"/>
      <c r="AZ41394" s="111"/>
    </row>
    <row r="41395" spans="20:52" x14ac:dyDescent="0.25">
      <c r="T41395" s="110"/>
      <c r="AJ41395" s="111"/>
      <c r="AO41395" s="111"/>
      <c r="AV41395" s="111"/>
      <c r="AZ41395" s="111"/>
    </row>
    <row r="41396" spans="20:52" x14ac:dyDescent="0.25">
      <c r="T41396" s="110"/>
      <c r="AJ41396" s="111"/>
      <c r="AO41396" s="111"/>
      <c r="AP41396" s="111"/>
      <c r="AT41396" s="111"/>
      <c r="AV41396" s="111"/>
    </row>
    <row r="41397" spans="20:52" x14ac:dyDescent="0.25">
      <c r="T41397" s="110"/>
    </row>
    <row r="41398" spans="20:52" x14ac:dyDescent="0.25">
      <c r="T41398" s="110"/>
      <c r="AJ41398" s="111"/>
      <c r="AO41398" s="111"/>
      <c r="AV41398" s="111"/>
    </row>
    <row r="41399" spans="20:52" x14ac:dyDescent="0.25">
      <c r="T41399" s="110"/>
      <c r="AO41399" s="111"/>
      <c r="AP41399" s="111"/>
      <c r="AT41399" s="111"/>
      <c r="AV41399" s="111"/>
    </row>
    <row r="41400" spans="20:52" x14ac:dyDescent="0.25">
      <c r="T41400" s="110"/>
    </row>
    <row r="41401" spans="20:52" x14ac:dyDescent="0.25">
      <c r="T41401" s="110"/>
      <c r="AZ41401" s="111"/>
    </row>
    <row r="41402" spans="20:52" x14ac:dyDescent="0.25">
      <c r="T41402" s="110"/>
      <c r="AJ41402" s="111"/>
      <c r="AO41402" s="111"/>
      <c r="AP41402" s="111"/>
      <c r="AV41402" s="111"/>
    </row>
    <row r="41403" spans="20:52" x14ac:dyDescent="0.25">
      <c r="T41403" s="110"/>
      <c r="AJ41403" s="111"/>
      <c r="AO41403" s="111"/>
      <c r="AV41403" s="111"/>
    </row>
    <row r="41404" spans="20:52" x14ac:dyDescent="0.25">
      <c r="T41404" s="110"/>
      <c r="AJ41404" s="111"/>
      <c r="AO41404" s="111"/>
      <c r="AP41404" s="111"/>
      <c r="AT41404" s="111"/>
      <c r="AV41404" s="111"/>
    </row>
    <row r="41405" spans="20:52" x14ac:dyDescent="0.25">
      <c r="T41405" s="110"/>
      <c r="AJ41405" s="111"/>
      <c r="AO41405" s="111"/>
      <c r="AV41405" s="111"/>
    </row>
    <row r="41406" spans="20:52" x14ac:dyDescent="0.25">
      <c r="T41406" s="110"/>
      <c r="AV41406" s="111"/>
    </row>
    <row r="41407" spans="20:52" x14ac:dyDescent="0.25">
      <c r="T41407" s="110"/>
      <c r="AJ41407" s="111"/>
      <c r="AO41407" s="111"/>
      <c r="AP41407" s="111"/>
      <c r="AV41407" s="111"/>
    </row>
    <row r="41408" spans="20:52" x14ac:dyDescent="0.25">
      <c r="T41408" s="110"/>
      <c r="AJ41408" s="111"/>
      <c r="AO41408" s="111"/>
      <c r="AP41408" s="111"/>
      <c r="AV41408" s="111"/>
      <c r="AZ41408" s="111"/>
    </row>
    <row r="41409" spans="20:52" x14ac:dyDescent="0.25">
      <c r="T41409" s="110"/>
    </row>
    <row r="41410" spans="20:52" x14ac:dyDescent="0.25">
      <c r="T41410" s="110"/>
    </row>
    <row r="41411" spans="20:52" x14ac:dyDescent="0.25">
      <c r="T41411" s="110"/>
    </row>
    <row r="41412" spans="20:52" x14ac:dyDescent="0.25">
      <c r="T41412" s="110"/>
      <c r="AZ41412" s="111"/>
    </row>
    <row r="41413" spans="20:52" x14ac:dyDescent="0.25">
      <c r="T41413" s="110"/>
      <c r="AJ41413" s="111"/>
      <c r="AO41413" s="111"/>
      <c r="AP41413" s="111"/>
      <c r="AV41413" s="111"/>
    </row>
    <row r="41414" spans="20:52" x14ac:dyDescent="0.25">
      <c r="T41414" s="110"/>
    </row>
    <row r="41415" spans="20:52" x14ac:dyDescent="0.25">
      <c r="T41415" s="110"/>
      <c r="AJ41415" s="111"/>
      <c r="AV41415" s="111"/>
    </row>
    <row r="41416" spans="20:52" x14ac:dyDescent="0.25">
      <c r="T41416" s="110"/>
    </row>
    <row r="41417" spans="20:52" x14ac:dyDescent="0.25">
      <c r="T41417" s="110"/>
    </row>
    <row r="41418" spans="20:52" x14ac:dyDescent="0.25">
      <c r="T41418" s="110"/>
    </row>
    <row r="41419" spans="20:52" x14ac:dyDescent="0.25">
      <c r="T41419" s="110"/>
      <c r="AJ41419" s="111"/>
      <c r="AO41419" s="111"/>
    </row>
    <row r="41420" spans="20:52" x14ac:dyDescent="0.25">
      <c r="T41420" s="110"/>
      <c r="AJ41420" s="111"/>
      <c r="AO41420" s="111"/>
      <c r="AP41420" s="111"/>
      <c r="AV41420" s="111"/>
    </row>
    <row r="41421" spans="20:52" x14ac:dyDescent="0.25">
      <c r="T41421" s="110"/>
      <c r="AJ41421" s="111"/>
      <c r="AP41421" s="111"/>
      <c r="AV41421" s="111"/>
    </row>
    <row r="41422" spans="20:52" x14ac:dyDescent="0.25">
      <c r="T41422" s="110"/>
    </row>
    <row r="41423" spans="20:52" x14ac:dyDescent="0.25">
      <c r="T41423" s="110"/>
    </row>
    <row r="41424" spans="20:52" x14ac:dyDescent="0.25">
      <c r="T41424" s="110"/>
      <c r="AV41424" s="111"/>
    </row>
    <row r="41425" spans="20:52" x14ac:dyDescent="0.25">
      <c r="T41425" s="110"/>
    </row>
    <row r="41426" spans="20:52" x14ac:dyDescent="0.25">
      <c r="T41426" s="110"/>
    </row>
    <row r="41427" spans="20:52" x14ac:dyDescent="0.25">
      <c r="T41427" s="110"/>
      <c r="AJ41427" s="111"/>
      <c r="AO41427" s="111"/>
    </row>
    <row r="41428" spans="20:52" x14ac:dyDescent="0.25">
      <c r="T41428" s="110"/>
      <c r="AJ41428" s="111"/>
      <c r="AP41428" s="111"/>
      <c r="AV41428" s="111"/>
    </row>
    <row r="41429" spans="20:52" x14ac:dyDescent="0.25">
      <c r="T41429" s="110"/>
      <c r="AO41429" s="111"/>
      <c r="AP41429" s="111"/>
      <c r="AT41429" s="111"/>
      <c r="AV41429" s="111"/>
    </row>
    <row r="41430" spans="20:52" x14ac:dyDescent="0.25">
      <c r="T41430" s="110"/>
      <c r="AJ41430" s="111"/>
      <c r="AO41430" s="111"/>
      <c r="AV41430" s="111"/>
    </row>
    <row r="41431" spans="20:52" x14ac:dyDescent="0.25">
      <c r="T41431" s="110"/>
      <c r="AV41431" s="111"/>
    </row>
    <row r="41432" spans="20:52" x14ac:dyDescent="0.25">
      <c r="T41432" s="110"/>
      <c r="AT41432" s="111"/>
      <c r="AV41432" s="111"/>
    </row>
    <row r="41433" spans="20:52" x14ac:dyDescent="0.25">
      <c r="T41433" s="110"/>
      <c r="AJ41433" s="111"/>
      <c r="AO41433" s="111"/>
      <c r="AP41433" s="111"/>
      <c r="AV41433" s="111"/>
    </row>
    <row r="41434" spans="20:52" x14ac:dyDescent="0.25">
      <c r="T41434" s="110"/>
      <c r="AV41434" s="111"/>
    </row>
    <row r="41435" spans="20:52" x14ac:dyDescent="0.25">
      <c r="T41435" s="110"/>
    </row>
    <row r="41436" spans="20:52" x14ac:dyDescent="0.25">
      <c r="T41436" s="110"/>
      <c r="AP41436" s="111"/>
      <c r="AV41436" s="111"/>
    </row>
    <row r="41437" spans="20:52" x14ac:dyDescent="0.25">
      <c r="T41437" s="110"/>
      <c r="AJ41437" s="111"/>
      <c r="AO41437" s="111"/>
      <c r="AV41437" s="111"/>
      <c r="AZ41437" s="111"/>
    </row>
    <row r="41438" spans="20:52" x14ac:dyDescent="0.25">
      <c r="T41438" s="110"/>
    </row>
    <row r="41439" spans="20:52" x14ac:dyDescent="0.25">
      <c r="T41439" s="110"/>
      <c r="AV41439" s="111"/>
      <c r="AZ41439" s="111"/>
    </row>
    <row r="41440" spans="20:52" x14ac:dyDescent="0.25">
      <c r="T41440" s="110"/>
      <c r="AV41440" s="111"/>
    </row>
    <row r="41441" spans="20:52" x14ac:dyDescent="0.25">
      <c r="T41441" s="110"/>
      <c r="AV41441" s="111"/>
    </row>
    <row r="41442" spans="20:52" x14ac:dyDescent="0.25">
      <c r="T41442" s="110"/>
      <c r="AV41442" s="111"/>
    </row>
    <row r="41443" spans="20:52" x14ac:dyDescent="0.25">
      <c r="T41443" s="110"/>
      <c r="AJ41443" s="111"/>
      <c r="AO41443" s="111"/>
      <c r="AP41443" s="111"/>
    </row>
    <row r="41444" spans="20:52" x14ac:dyDescent="0.25">
      <c r="T41444" s="110"/>
      <c r="AJ41444" s="111"/>
      <c r="AO41444" s="111"/>
      <c r="AP41444" s="111"/>
      <c r="AV41444" s="111"/>
    </row>
    <row r="41445" spans="20:52" x14ac:dyDescent="0.25">
      <c r="T41445" s="110"/>
      <c r="AJ41445" s="111"/>
      <c r="AO41445" s="111"/>
      <c r="AP41445" s="111"/>
      <c r="AT41445" s="111"/>
      <c r="AV41445" s="111"/>
    </row>
    <row r="41446" spans="20:52" x14ac:dyDescent="0.25">
      <c r="T41446" s="110"/>
    </row>
    <row r="41447" spans="20:52" x14ac:dyDescent="0.25">
      <c r="T41447" s="110"/>
      <c r="AJ41447" s="111"/>
      <c r="AO41447" s="111"/>
      <c r="AP41447" s="111"/>
      <c r="AV41447" s="111"/>
    </row>
    <row r="41448" spans="20:52" x14ac:dyDescent="0.25">
      <c r="T41448" s="110"/>
    </row>
    <row r="41449" spans="20:52" x14ac:dyDescent="0.25">
      <c r="T41449" s="110"/>
    </row>
    <row r="41450" spans="20:52" x14ac:dyDescent="0.25">
      <c r="T41450" s="110"/>
    </row>
    <row r="41451" spans="20:52" x14ac:dyDescent="0.25">
      <c r="T41451" s="110"/>
      <c r="AJ41451" s="111"/>
      <c r="AO41451" s="111"/>
      <c r="AP41451" s="111"/>
      <c r="AV41451" s="111"/>
    </row>
    <row r="41452" spans="20:52" x14ac:dyDescent="0.25">
      <c r="T41452" s="110"/>
      <c r="AZ41452" s="111"/>
    </row>
    <row r="41453" spans="20:52" x14ac:dyDescent="0.25">
      <c r="T41453" s="110"/>
      <c r="AV41453" s="111"/>
    </row>
    <row r="41454" spans="20:52" x14ac:dyDescent="0.25">
      <c r="T41454" s="110"/>
      <c r="AV41454" s="111"/>
    </row>
    <row r="41455" spans="20:52" x14ac:dyDescent="0.25">
      <c r="T41455" s="110"/>
      <c r="AV41455" s="111"/>
    </row>
    <row r="41456" spans="20:52" x14ac:dyDescent="0.25">
      <c r="T41456" s="110"/>
    </row>
    <row r="41457" spans="20:52" x14ac:dyDescent="0.25">
      <c r="T41457" s="110"/>
      <c r="AJ41457" s="111"/>
      <c r="AO41457" s="111"/>
      <c r="AV41457" s="111"/>
      <c r="AZ41457" s="111"/>
    </row>
    <row r="41458" spans="20:52" x14ac:dyDescent="0.25">
      <c r="T41458" s="110"/>
    </row>
    <row r="41459" spans="20:52" x14ac:dyDescent="0.25">
      <c r="T41459" s="110"/>
      <c r="AP41459" s="111"/>
      <c r="AV41459" s="111"/>
    </row>
    <row r="41460" spans="20:52" x14ac:dyDescent="0.25">
      <c r="T41460" s="110"/>
      <c r="AV41460" s="111"/>
    </row>
    <row r="41461" spans="20:52" x14ac:dyDescent="0.25">
      <c r="T41461" s="110"/>
      <c r="AV41461" s="111"/>
    </row>
    <row r="41462" spans="20:52" x14ac:dyDescent="0.25">
      <c r="T41462" s="110"/>
    </row>
    <row r="41463" spans="20:52" x14ac:dyDescent="0.25">
      <c r="T41463" s="110"/>
      <c r="AJ41463" s="111"/>
      <c r="AV41463" s="111"/>
    </row>
    <row r="41464" spans="20:52" x14ac:dyDescent="0.25">
      <c r="T41464" s="110"/>
    </row>
    <row r="41465" spans="20:52" x14ac:dyDescent="0.25">
      <c r="T41465" s="110"/>
      <c r="AJ41465" s="111"/>
      <c r="AO41465" s="111"/>
      <c r="AV41465" s="111"/>
    </row>
    <row r="41466" spans="20:52" x14ac:dyDescent="0.25">
      <c r="T41466" s="110"/>
    </row>
    <row r="41467" spans="20:52" x14ac:dyDescent="0.25">
      <c r="T41467" s="110"/>
      <c r="AV41467" s="111"/>
    </row>
    <row r="41468" spans="20:52" x14ac:dyDescent="0.25">
      <c r="T41468" s="110"/>
      <c r="AJ41468" s="111"/>
      <c r="AO41468" s="111"/>
      <c r="AP41468" s="111"/>
      <c r="AV41468" s="111"/>
      <c r="AZ41468" s="111"/>
    </row>
    <row r="41469" spans="20:52" x14ac:dyDescent="0.25">
      <c r="T41469" s="110"/>
      <c r="AJ41469" s="111"/>
      <c r="AO41469" s="111"/>
      <c r="AP41469" s="111"/>
      <c r="AT41469" s="111"/>
      <c r="AV41469" s="111"/>
    </row>
    <row r="41470" spans="20:52" x14ac:dyDescent="0.25">
      <c r="T41470" s="110"/>
      <c r="AJ41470" s="111"/>
      <c r="AO41470" s="111"/>
      <c r="AR41470" s="111"/>
      <c r="AT41470" s="111"/>
    </row>
    <row r="41471" spans="20:52" x14ac:dyDescent="0.25">
      <c r="T41471" s="110"/>
    </row>
    <row r="41472" spans="20:52" x14ac:dyDescent="0.25">
      <c r="T41472" s="110"/>
      <c r="AJ41472" s="111"/>
      <c r="AO41472" s="111"/>
      <c r="AP41472" s="111"/>
      <c r="AT41472" s="111"/>
      <c r="AV41472" s="111"/>
    </row>
    <row r="41473" spans="20:52" x14ac:dyDescent="0.25">
      <c r="T41473" s="110"/>
    </row>
    <row r="41474" spans="20:52" x14ac:dyDescent="0.25">
      <c r="T41474" s="110"/>
      <c r="AJ41474" s="111"/>
      <c r="AO41474" s="111"/>
      <c r="AP41474" s="111"/>
      <c r="AV41474" s="111"/>
    </row>
    <row r="41475" spans="20:52" x14ac:dyDescent="0.25">
      <c r="T41475" s="110"/>
      <c r="AJ41475" s="111"/>
      <c r="AO41475" s="111"/>
    </row>
    <row r="41476" spans="20:52" x14ac:dyDescent="0.25">
      <c r="T41476" s="110"/>
      <c r="AJ41476" s="111"/>
      <c r="AO41476" s="111"/>
      <c r="AT41476" s="111"/>
      <c r="AV41476" s="111"/>
    </row>
    <row r="41477" spans="20:52" x14ac:dyDescent="0.25">
      <c r="T41477" s="110"/>
      <c r="AJ41477" s="111"/>
      <c r="AO41477" s="111"/>
      <c r="AV41477" s="111"/>
    </row>
    <row r="41478" spans="20:52" x14ac:dyDescent="0.25">
      <c r="T41478" s="110"/>
      <c r="AJ41478" s="111"/>
      <c r="AO41478" s="111"/>
      <c r="AP41478" s="111"/>
      <c r="AT41478" s="111"/>
      <c r="AV41478" s="111"/>
    </row>
    <row r="41479" spans="20:52" x14ac:dyDescent="0.25">
      <c r="T41479" s="110"/>
      <c r="AJ41479" s="111"/>
      <c r="AO41479" s="111"/>
      <c r="AT41479" s="111"/>
      <c r="AV41479" s="111"/>
    </row>
    <row r="41480" spans="20:52" x14ac:dyDescent="0.25">
      <c r="T41480" s="110"/>
      <c r="AJ41480" s="111"/>
      <c r="AO41480" s="111"/>
      <c r="AV41480" s="111"/>
    </row>
    <row r="41481" spans="20:52" x14ac:dyDescent="0.25">
      <c r="T41481" s="110"/>
      <c r="AZ41481" s="111"/>
    </row>
    <row r="41482" spans="20:52" x14ac:dyDescent="0.25">
      <c r="T41482" s="110"/>
    </row>
    <row r="41483" spans="20:52" x14ac:dyDescent="0.25">
      <c r="T41483" s="110"/>
      <c r="AJ41483" s="111"/>
      <c r="AO41483" s="111"/>
      <c r="AZ41483" s="111"/>
    </row>
    <row r="41484" spans="20:52" x14ac:dyDescent="0.25">
      <c r="T41484" s="110"/>
      <c r="AJ41484" s="111"/>
      <c r="AO41484" s="111"/>
      <c r="AT41484" s="111"/>
      <c r="AV41484" s="111"/>
    </row>
    <row r="41485" spans="20:52" x14ac:dyDescent="0.25">
      <c r="T41485" s="110"/>
      <c r="AZ41485" s="111"/>
    </row>
    <row r="41486" spans="20:52" x14ac:dyDescent="0.25">
      <c r="T41486" s="110"/>
      <c r="AJ41486" s="111"/>
      <c r="AO41486" s="111"/>
      <c r="AP41486" s="111"/>
      <c r="AV41486" s="111"/>
      <c r="AZ41486" s="111"/>
    </row>
    <row r="41487" spans="20:52" x14ac:dyDescent="0.25">
      <c r="T41487" s="110"/>
      <c r="AP41487" s="111"/>
      <c r="AT41487" s="111"/>
      <c r="AV41487" s="111"/>
    </row>
    <row r="41488" spans="20:52" x14ac:dyDescent="0.25">
      <c r="T41488" s="110"/>
      <c r="AJ41488" s="111"/>
      <c r="AO41488" s="111"/>
      <c r="AV41488" s="111"/>
    </row>
    <row r="41489" spans="20:52" x14ac:dyDescent="0.25">
      <c r="T41489" s="110"/>
      <c r="AP41489" s="111"/>
      <c r="AV41489" s="111"/>
      <c r="AZ41489" s="111"/>
    </row>
    <row r="41490" spans="20:52" x14ac:dyDescent="0.25">
      <c r="T41490" s="110"/>
      <c r="AJ41490" s="111"/>
      <c r="AV41490" s="111"/>
    </row>
    <row r="41491" spans="20:52" x14ac:dyDescent="0.25">
      <c r="T41491" s="110"/>
      <c r="AJ41491" s="111"/>
      <c r="AO41491" s="111"/>
      <c r="AV41491" s="111"/>
    </row>
    <row r="41492" spans="20:52" x14ac:dyDescent="0.25">
      <c r="T41492" s="110"/>
    </row>
    <row r="41493" spans="20:52" x14ac:dyDescent="0.25">
      <c r="T41493" s="110"/>
      <c r="AJ41493" s="111"/>
      <c r="AO41493" s="111"/>
      <c r="AV41493" s="111"/>
    </row>
    <row r="41494" spans="20:52" x14ac:dyDescent="0.25">
      <c r="T41494" s="110"/>
      <c r="AJ41494" s="111"/>
      <c r="AO41494" s="111"/>
      <c r="AV41494" s="111"/>
      <c r="AZ41494" s="111"/>
    </row>
    <row r="41495" spans="20:52" x14ac:dyDescent="0.25">
      <c r="T41495" s="110"/>
      <c r="AJ41495" s="111"/>
      <c r="AO41495" s="111"/>
      <c r="AV41495" s="111"/>
      <c r="AZ41495" s="111"/>
    </row>
    <row r="41496" spans="20:52" x14ac:dyDescent="0.25">
      <c r="T41496" s="110"/>
      <c r="AJ41496" s="111"/>
      <c r="AO41496" s="111"/>
      <c r="AV41496" s="111"/>
    </row>
    <row r="41497" spans="20:52" x14ac:dyDescent="0.25">
      <c r="T41497" s="110"/>
      <c r="AJ41497" s="111"/>
      <c r="AO41497" s="111"/>
      <c r="AV41497" s="111"/>
    </row>
    <row r="41498" spans="20:52" x14ac:dyDescent="0.25">
      <c r="T41498" s="110"/>
    </row>
    <row r="41499" spans="20:52" x14ac:dyDescent="0.25">
      <c r="T41499" s="110"/>
    </row>
    <row r="41500" spans="20:52" x14ac:dyDescent="0.25">
      <c r="T41500" s="110"/>
      <c r="AZ41500" s="111"/>
    </row>
    <row r="41501" spans="20:52" x14ac:dyDescent="0.25">
      <c r="T41501" s="110"/>
      <c r="AJ41501" s="111"/>
      <c r="AO41501" s="111"/>
      <c r="AV41501" s="111"/>
    </row>
    <row r="41502" spans="20:52" x14ac:dyDescent="0.25">
      <c r="T41502" s="110"/>
      <c r="AV41502" s="111"/>
    </row>
    <row r="41503" spans="20:52" x14ac:dyDescent="0.25">
      <c r="T41503" s="110"/>
      <c r="AJ41503" s="111"/>
      <c r="AO41503" s="111"/>
      <c r="AP41503" s="111"/>
      <c r="AT41503" s="111"/>
      <c r="AV41503" s="111"/>
    </row>
    <row r="41504" spans="20:52" x14ac:dyDescent="0.25">
      <c r="T41504" s="110"/>
    </row>
    <row r="41505" spans="20:52" x14ac:dyDescent="0.25">
      <c r="T41505" s="110"/>
      <c r="AZ41505" s="111"/>
    </row>
    <row r="41506" spans="20:52" x14ac:dyDescent="0.25">
      <c r="T41506" s="110"/>
      <c r="AJ41506" s="111"/>
      <c r="AO41506" s="111"/>
      <c r="AV41506" s="111"/>
    </row>
    <row r="41507" spans="20:52" x14ac:dyDescent="0.25">
      <c r="T41507" s="110"/>
      <c r="AZ41507" s="111"/>
    </row>
    <row r="41508" spans="20:52" x14ac:dyDescent="0.25">
      <c r="T41508" s="110"/>
      <c r="AZ41508" s="111"/>
    </row>
    <row r="41509" spans="20:52" x14ac:dyDescent="0.25">
      <c r="T41509" s="110"/>
      <c r="AJ41509" s="111"/>
      <c r="AO41509" s="111"/>
      <c r="AV41509" s="111"/>
    </row>
    <row r="41510" spans="20:52" x14ac:dyDescent="0.25">
      <c r="T41510" s="110"/>
      <c r="AJ41510" s="111"/>
      <c r="AO41510" s="111"/>
      <c r="AV41510" s="111"/>
    </row>
    <row r="41511" spans="20:52" x14ac:dyDescent="0.25">
      <c r="T41511" s="110"/>
      <c r="AJ41511" s="111"/>
      <c r="AV41511" s="111"/>
    </row>
    <row r="41512" spans="20:52" x14ac:dyDescent="0.25">
      <c r="T41512" s="110"/>
      <c r="AJ41512" s="111"/>
      <c r="AP41512" s="111"/>
      <c r="AV41512" s="111"/>
    </row>
    <row r="41513" spans="20:52" x14ac:dyDescent="0.25">
      <c r="T41513" s="110"/>
      <c r="AJ41513" s="111"/>
      <c r="AO41513" s="111"/>
      <c r="AP41513" s="111"/>
      <c r="AV41513" s="111"/>
    </row>
    <row r="41514" spans="20:52" x14ac:dyDescent="0.25">
      <c r="T41514" s="110"/>
    </row>
    <row r="41515" spans="20:52" x14ac:dyDescent="0.25">
      <c r="T41515" s="110"/>
      <c r="AV41515" s="111"/>
    </row>
    <row r="41516" spans="20:52" x14ac:dyDescent="0.25">
      <c r="T41516" s="110"/>
      <c r="AJ41516" s="111"/>
      <c r="AO41516" s="111"/>
      <c r="AV41516" s="111"/>
    </row>
    <row r="41517" spans="20:52" x14ac:dyDescent="0.25">
      <c r="T41517" s="110"/>
      <c r="AJ41517" s="111"/>
      <c r="AO41517" s="111"/>
      <c r="AV41517" s="111"/>
      <c r="AZ41517" s="111"/>
    </row>
    <row r="41518" spans="20:52" x14ac:dyDescent="0.25">
      <c r="T41518" s="110"/>
    </row>
    <row r="41519" spans="20:52" x14ac:dyDescent="0.25">
      <c r="T41519" s="110"/>
    </row>
    <row r="41520" spans="20:52" x14ac:dyDescent="0.25">
      <c r="T41520" s="110"/>
      <c r="AJ41520" s="111"/>
      <c r="AO41520" s="111"/>
      <c r="AP41520" s="111"/>
      <c r="AV41520" s="111"/>
    </row>
    <row r="41521" spans="20:52" x14ac:dyDescent="0.25">
      <c r="T41521" s="110"/>
    </row>
    <row r="41522" spans="20:52" x14ac:dyDescent="0.25">
      <c r="T41522" s="110"/>
      <c r="AJ41522" s="111"/>
      <c r="AO41522" s="111"/>
      <c r="AV41522" s="111"/>
    </row>
    <row r="41523" spans="20:52" x14ac:dyDescent="0.25">
      <c r="T41523" s="110"/>
      <c r="AJ41523" s="111"/>
      <c r="AO41523" s="111"/>
      <c r="AP41523" s="111"/>
      <c r="AV41523" s="111"/>
    </row>
    <row r="41524" spans="20:52" x14ac:dyDescent="0.25">
      <c r="T41524" s="110"/>
    </row>
    <row r="41525" spans="20:52" x14ac:dyDescent="0.25">
      <c r="T41525" s="110"/>
    </row>
    <row r="41526" spans="20:52" x14ac:dyDescent="0.25">
      <c r="T41526" s="110"/>
      <c r="AJ41526" s="111"/>
      <c r="AO41526" s="111"/>
      <c r="AV41526" s="111"/>
    </row>
    <row r="41527" spans="20:52" x14ac:dyDescent="0.25">
      <c r="T41527" s="110"/>
    </row>
    <row r="41528" spans="20:52" x14ac:dyDescent="0.25">
      <c r="T41528" s="110"/>
      <c r="AJ41528" s="111"/>
      <c r="AO41528" s="111"/>
      <c r="AR41528" s="111"/>
      <c r="AT41528" s="111"/>
      <c r="AV41528" s="111"/>
    </row>
    <row r="41529" spans="20:52" x14ac:dyDescent="0.25">
      <c r="T41529" s="110"/>
    </row>
    <row r="41530" spans="20:52" x14ac:dyDescent="0.25">
      <c r="T41530" s="110"/>
      <c r="AJ41530" s="111"/>
      <c r="AO41530" s="111"/>
      <c r="AP41530" s="111"/>
      <c r="AV41530" s="111"/>
    </row>
    <row r="41531" spans="20:52" x14ac:dyDescent="0.25">
      <c r="T41531" s="110"/>
      <c r="AJ41531" s="111"/>
      <c r="AO41531" s="111"/>
      <c r="AV41531" s="111"/>
    </row>
    <row r="41532" spans="20:52" x14ac:dyDescent="0.25">
      <c r="T41532" s="110"/>
      <c r="AJ41532" s="111"/>
      <c r="AO41532" s="111"/>
      <c r="AV41532" s="111"/>
    </row>
    <row r="41533" spans="20:52" x14ac:dyDescent="0.25">
      <c r="T41533" s="110"/>
    </row>
    <row r="41534" spans="20:52" x14ac:dyDescent="0.25">
      <c r="T41534" s="110"/>
    </row>
    <row r="41535" spans="20:52" x14ac:dyDescent="0.25">
      <c r="T41535" s="110"/>
    </row>
    <row r="41536" spans="20:52" x14ac:dyDescent="0.25">
      <c r="T41536" s="110"/>
      <c r="AZ41536" s="111"/>
    </row>
    <row r="41537" spans="20:52" x14ac:dyDescent="0.25">
      <c r="T41537" s="110"/>
      <c r="AJ41537" s="111"/>
      <c r="AO41537" s="111"/>
      <c r="AP41537" s="111"/>
      <c r="AV41537" s="111"/>
    </row>
    <row r="41538" spans="20:52" x14ac:dyDescent="0.25">
      <c r="T41538" s="110"/>
      <c r="AZ41538" s="111"/>
    </row>
    <row r="41539" spans="20:52" x14ac:dyDescent="0.25">
      <c r="T41539" s="110"/>
      <c r="AJ41539" s="111"/>
      <c r="AO41539" s="111"/>
      <c r="AT41539" s="111"/>
      <c r="AV41539" s="111"/>
    </row>
    <row r="41540" spans="20:52" x14ac:dyDescent="0.25">
      <c r="T41540" s="110"/>
    </row>
    <row r="41541" spans="20:52" x14ac:dyDescent="0.25">
      <c r="T41541" s="110"/>
      <c r="AJ41541" s="111"/>
      <c r="AO41541" s="111"/>
      <c r="AV41541" s="111"/>
    </row>
    <row r="41542" spans="20:52" x14ac:dyDescent="0.25">
      <c r="T41542" s="110"/>
      <c r="AJ41542" s="111"/>
      <c r="AO41542" s="111"/>
      <c r="AT41542" s="111"/>
    </row>
    <row r="41543" spans="20:52" x14ac:dyDescent="0.25">
      <c r="T41543" s="110"/>
    </row>
    <row r="41544" spans="20:52" x14ac:dyDescent="0.25">
      <c r="T41544" s="110"/>
      <c r="AJ41544" s="111"/>
      <c r="AO41544" s="111"/>
      <c r="AR41544" s="111"/>
      <c r="AV41544" s="111"/>
    </row>
    <row r="41545" spans="20:52" x14ac:dyDescent="0.25">
      <c r="T41545" s="110"/>
      <c r="AP41545" s="111"/>
    </row>
    <row r="41546" spans="20:52" x14ac:dyDescent="0.25">
      <c r="T41546" s="110"/>
      <c r="AJ41546" s="111"/>
      <c r="AO41546" s="111"/>
      <c r="AV41546" s="111"/>
    </row>
    <row r="41547" spans="20:52" x14ac:dyDescent="0.25">
      <c r="T41547" s="110"/>
      <c r="AZ41547" s="111"/>
    </row>
    <row r="41548" spans="20:52" x14ac:dyDescent="0.25">
      <c r="T41548" s="110"/>
      <c r="AZ41548" s="111"/>
    </row>
    <row r="41549" spans="20:52" x14ac:dyDescent="0.25">
      <c r="T41549" s="110"/>
    </row>
    <row r="41550" spans="20:52" x14ac:dyDescent="0.25">
      <c r="T41550" s="110"/>
      <c r="AJ41550" s="111"/>
      <c r="AO41550" s="111"/>
      <c r="AT41550" s="111"/>
      <c r="AV41550" s="111"/>
    </row>
    <row r="41551" spans="20:52" x14ac:dyDescent="0.25">
      <c r="T41551" s="110"/>
      <c r="AJ41551" s="111"/>
      <c r="AO41551" s="111"/>
      <c r="AP41551" s="111"/>
      <c r="AT41551" s="111"/>
      <c r="AV41551" s="111"/>
    </row>
    <row r="41552" spans="20:52" x14ac:dyDescent="0.25">
      <c r="T41552" s="110"/>
      <c r="AJ41552" s="111"/>
      <c r="AO41552" s="111"/>
      <c r="AV41552" s="111"/>
    </row>
    <row r="41553" spans="20:52" x14ac:dyDescent="0.25">
      <c r="T41553" s="110"/>
      <c r="AV41553" s="111"/>
    </row>
    <row r="41554" spans="20:52" x14ac:dyDescent="0.25">
      <c r="T41554" s="110"/>
      <c r="AJ41554" s="111"/>
      <c r="AO41554" s="111"/>
      <c r="AP41554" s="111"/>
      <c r="AT41554" s="111"/>
      <c r="AV41554" s="111"/>
    </row>
    <row r="41555" spans="20:52" x14ac:dyDescent="0.25">
      <c r="T41555" s="110"/>
    </row>
    <row r="41556" spans="20:52" x14ac:dyDescent="0.25">
      <c r="T41556" s="110"/>
      <c r="AJ41556" s="111"/>
      <c r="AO41556" s="111"/>
    </row>
    <row r="41557" spans="20:52" x14ac:dyDescent="0.25">
      <c r="T41557" s="110"/>
      <c r="AO41557" s="111"/>
      <c r="AP41557" s="111"/>
      <c r="AR41557" s="111"/>
      <c r="AV41557" s="111"/>
    </row>
    <row r="41558" spans="20:52" x14ac:dyDescent="0.25">
      <c r="T41558" s="110"/>
      <c r="AZ41558" s="111"/>
    </row>
    <row r="41559" spans="20:52" x14ac:dyDescent="0.25">
      <c r="T41559" s="110"/>
      <c r="AT41559" s="111"/>
      <c r="AV41559" s="111"/>
    </row>
    <row r="41560" spans="20:52" x14ac:dyDescent="0.25">
      <c r="T41560" s="110"/>
      <c r="AZ41560" s="111"/>
    </row>
    <row r="41561" spans="20:52" x14ac:dyDescent="0.25">
      <c r="T41561" s="110"/>
      <c r="AJ41561" s="111"/>
      <c r="AO41561" s="111"/>
      <c r="AP41561" s="111"/>
      <c r="AV41561" s="111"/>
    </row>
    <row r="41562" spans="20:52" x14ac:dyDescent="0.25">
      <c r="T41562" s="110"/>
      <c r="AJ41562" s="111"/>
      <c r="AT41562" s="111"/>
      <c r="AV41562" s="111"/>
    </row>
    <row r="41563" spans="20:52" x14ac:dyDescent="0.25">
      <c r="T41563" s="110"/>
    </row>
    <row r="41564" spans="20:52" x14ac:dyDescent="0.25">
      <c r="T41564" s="110"/>
    </row>
    <row r="41565" spans="20:52" x14ac:dyDescent="0.25">
      <c r="T41565" s="110"/>
      <c r="AJ41565" s="111"/>
      <c r="AO41565" s="111"/>
      <c r="AP41565" s="111"/>
      <c r="AV41565" s="111"/>
    </row>
    <row r="41566" spans="20:52" x14ac:dyDescent="0.25">
      <c r="T41566" s="110"/>
      <c r="AJ41566" s="111"/>
      <c r="AO41566" s="111"/>
      <c r="AV41566" s="111"/>
    </row>
    <row r="41567" spans="20:52" x14ac:dyDescent="0.25">
      <c r="T41567" s="110"/>
    </row>
    <row r="41568" spans="20:52" x14ac:dyDescent="0.25">
      <c r="T41568" s="110"/>
      <c r="AV41568" s="111"/>
    </row>
    <row r="41569" spans="20:52" x14ac:dyDescent="0.25">
      <c r="T41569" s="110"/>
    </row>
    <row r="41570" spans="20:52" x14ac:dyDescent="0.25">
      <c r="T41570" s="110"/>
      <c r="AJ41570" s="111"/>
      <c r="AO41570" s="111"/>
    </row>
    <row r="41571" spans="20:52" x14ac:dyDescent="0.25">
      <c r="T41571" s="110"/>
      <c r="AP41571" s="111"/>
    </row>
    <row r="41572" spans="20:52" x14ac:dyDescent="0.25">
      <c r="T41572" s="110"/>
    </row>
    <row r="41573" spans="20:52" x14ac:dyDescent="0.25">
      <c r="T41573" s="110"/>
      <c r="AJ41573" s="111"/>
      <c r="AV41573" s="111"/>
    </row>
    <row r="41574" spans="20:52" x14ac:dyDescent="0.25">
      <c r="T41574" s="110"/>
    </row>
    <row r="41575" spans="20:52" x14ac:dyDescent="0.25">
      <c r="T41575" s="110"/>
    </row>
    <row r="41576" spans="20:52" x14ac:dyDescent="0.25">
      <c r="T41576" s="110"/>
      <c r="AJ41576" s="111"/>
      <c r="AO41576" s="111"/>
      <c r="AP41576" s="111"/>
      <c r="AT41576" s="111"/>
      <c r="AV41576" s="111"/>
    </row>
    <row r="41577" spans="20:52" x14ac:dyDescent="0.25">
      <c r="T41577" s="110"/>
      <c r="AJ41577" s="111"/>
      <c r="AV41577" s="111"/>
    </row>
    <row r="41578" spans="20:52" x14ac:dyDescent="0.25">
      <c r="T41578" s="110"/>
      <c r="AZ41578" s="111"/>
    </row>
    <row r="41579" spans="20:52" x14ac:dyDescent="0.25">
      <c r="T41579" s="110"/>
      <c r="AJ41579" s="111"/>
      <c r="AO41579" s="111"/>
      <c r="AP41579" s="111"/>
      <c r="AR41579" s="111"/>
      <c r="AT41579" s="111"/>
      <c r="AV41579" s="111"/>
    </row>
    <row r="41580" spans="20:52" x14ac:dyDescent="0.25">
      <c r="T41580" s="110"/>
    </row>
    <row r="41581" spans="20:52" x14ac:dyDescent="0.25">
      <c r="T41581" s="110"/>
    </row>
    <row r="41582" spans="20:52" x14ac:dyDescent="0.25">
      <c r="T41582" s="110"/>
    </row>
    <row r="41583" spans="20:52" x14ac:dyDescent="0.25">
      <c r="T41583" s="110"/>
      <c r="AJ41583" s="111"/>
      <c r="AO41583" s="111"/>
      <c r="AV41583" s="111"/>
    </row>
    <row r="41584" spans="20:52" x14ac:dyDescent="0.25">
      <c r="T41584" s="110"/>
      <c r="AV41584" s="111"/>
    </row>
    <row r="41585" spans="20:52" x14ac:dyDescent="0.25">
      <c r="T41585" s="110"/>
    </row>
    <row r="41586" spans="20:52" x14ac:dyDescent="0.25">
      <c r="T41586" s="110"/>
      <c r="AJ41586" s="111"/>
      <c r="AO41586" s="111"/>
      <c r="AV41586" s="111"/>
    </row>
    <row r="41587" spans="20:52" x14ac:dyDescent="0.25">
      <c r="T41587" s="110"/>
      <c r="AZ41587" s="111"/>
    </row>
    <row r="41588" spans="20:52" x14ac:dyDescent="0.25">
      <c r="T41588" s="110"/>
    </row>
    <row r="41589" spans="20:52" x14ac:dyDescent="0.25">
      <c r="T41589" s="110"/>
    </row>
    <row r="41590" spans="20:52" x14ac:dyDescent="0.25">
      <c r="T41590" s="110"/>
      <c r="AJ41590" s="111"/>
      <c r="AO41590" s="111"/>
      <c r="AV41590" s="111"/>
    </row>
    <row r="41591" spans="20:52" x14ac:dyDescent="0.25">
      <c r="T41591" s="110"/>
    </row>
    <row r="41592" spans="20:52" x14ac:dyDescent="0.25">
      <c r="T41592" s="110"/>
      <c r="AJ41592" s="111"/>
      <c r="AR41592" s="111"/>
      <c r="AV41592" s="111"/>
    </row>
    <row r="41593" spans="20:52" x14ac:dyDescent="0.25">
      <c r="T41593" s="110"/>
      <c r="AZ41593" s="111"/>
    </row>
    <row r="41594" spans="20:52" x14ac:dyDescent="0.25">
      <c r="T41594" s="110"/>
      <c r="AJ41594" s="111"/>
      <c r="AO41594" s="111"/>
      <c r="AV41594" s="111"/>
      <c r="AZ41594" s="111"/>
    </row>
    <row r="41595" spans="20:52" x14ac:dyDescent="0.25">
      <c r="T41595" s="110"/>
      <c r="AJ41595" s="111"/>
      <c r="AO41595" s="111"/>
      <c r="AV41595" s="111"/>
    </row>
    <row r="41596" spans="20:52" x14ac:dyDescent="0.25">
      <c r="T41596" s="110"/>
      <c r="AJ41596" s="111"/>
      <c r="AO41596" s="111"/>
      <c r="AV41596" s="111"/>
    </row>
    <row r="41597" spans="20:52" x14ac:dyDescent="0.25">
      <c r="T41597" s="110"/>
      <c r="AJ41597" s="111"/>
      <c r="AO41597" s="111"/>
      <c r="AV41597" s="111"/>
    </row>
    <row r="41598" spans="20:52" x14ac:dyDescent="0.25">
      <c r="T41598" s="110"/>
      <c r="AJ41598" s="111"/>
      <c r="AV41598" s="111"/>
      <c r="AZ41598" s="111"/>
    </row>
    <row r="41599" spans="20:52" x14ac:dyDescent="0.25">
      <c r="T41599" s="110"/>
      <c r="AZ41599" s="111"/>
    </row>
    <row r="41600" spans="20:52" x14ac:dyDescent="0.25">
      <c r="T41600" s="110"/>
    </row>
    <row r="41601" spans="20:52" x14ac:dyDescent="0.25">
      <c r="T41601" s="110"/>
    </row>
    <row r="41602" spans="20:52" x14ac:dyDescent="0.25">
      <c r="T41602" s="110"/>
      <c r="AP41602" s="111"/>
      <c r="AV41602" s="111"/>
    </row>
    <row r="41603" spans="20:52" x14ac:dyDescent="0.25">
      <c r="T41603" s="110"/>
    </row>
    <row r="41604" spans="20:52" x14ac:dyDescent="0.25">
      <c r="T41604" s="110"/>
      <c r="AJ41604" s="111"/>
      <c r="AO41604" s="111"/>
    </row>
    <row r="41605" spans="20:52" x14ac:dyDescent="0.25">
      <c r="T41605" s="110"/>
      <c r="AZ41605" s="111"/>
    </row>
    <row r="41606" spans="20:52" x14ac:dyDescent="0.25">
      <c r="T41606" s="110"/>
      <c r="AJ41606" s="111"/>
      <c r="AO41606" s="111"/>
      <c r="AP41606" s="111"/>
      <c r="AV41606" s="111"/>
    </row>
    <row r="41607" spans="20:52" x14ac:dyDescent="0.25">
      <c r="T41607" s="110"/>
      <c r="AJ41607" s="111"/>
      <c r="AO41607" s="111"/>
    </row>
    <row r="41608" spans="20:52" x14ac:dyDescent="0.25">
      <c r="T41608" s="110"/>
    </row>
    <row r="41609" spans="20:52" x14ac:dyDescent="0.25">
      <c r="T41609" s="110"/>
    </row>
    <row r="41610" spans="20:52" x14ac:dyDescent="0.25">
      <c r="T41610" s="110"/>
    </row>
    <row r="41611" spans="20:52" x14ac:dyDescent="0.25">
      <c r="T41611" s="110"/>
      <c r="AJ41611" s="111"/>
      <c r="AO41611" s="111"/>
      <c r="AV41611" s="111"/>
    </row>
    <row r="41612" spans="20:52" x14ac:dyDescent="0.25">
      <c r="T41612" s="110"/>
    </row>
    <row r="41613" spans="20:52" x14ac:dyDescent="0.25">
      <c r="T41613" s="110"/>
    </row>
    <row r="41614" spans="20:52" x14ac:dyDescent="0.25">
      <c r="T41614" s="110"/>
    </row>
    <row r="41615" spans="20:52" x14ac:dyDescent="0.25">
      <c r="T41615" s="110"/>
      <c r="AZ41615" s="111"/>
    </row>
    <row r="41616" spans="20:52" x14ac:dyDescent="0.25">
      <c r="T41616" s="110"/>
      <c r="AJ41616" s="111"/>
      <c r="AO41616" s="111"/>
      <c r="AP41616" s="111"/>
      <c r="AT41616" s="111"/>
    </row>
    <row r="41617" spans="20:48" x14ac:dyDescent="0.25">
      <c r="T41617" s="110"/>
    </row>
    <row r="41618" spans="20:48" x14ac:dyDescent="0.25">
      <c r="T41618" s="110"/>
    </row>
    <row r="41619" spans="20:48" x14ac:dyDescent="0.25">
      <c r="T41619" s="110"/>
    </row>
    <row r="41620" spans="20:48" x14ac:dyDescent="0.25">
      <c r="T41620" s="110"/>
      <c r="AJ41620" s="111"/>
      <c r="AP41620" s="111"/>
    </row>
    <row r="41621" spans="20:48" x14ac:dyDescent="0.25">
      <c r="T41621" s="110"/>
    </row>
    <row r="41622" spans="20:48" x14ac:dyDescent="0.25">
      <c r="T41622" s="110"/>
    </row>
    <row r="41623" spans="20:48" x14ac:dyDescent="0.25">
      <c r="T41623" s="110"/>
    </row>
    <row r="41624" spans="20:48" x14ac:dyDescent="0.25">
      <c r="T41624" s="110"/>
      <c r="AJ41624" s="111"/>
      <c r="AO41624" s="111"/>
      <c r="AP41624" s="111"/>
      <c r="AV41624" s="111"/>
    </row>
    <row r="41625" spans="20:48" x14ac:dyDescent="0.25">
      <c r="T41625" s="110"/>
      <c r="AJ41625" s="111"/>
      <c r="AO41625" s="111"/>
      <c r="AP41625" s="111"/>
      <c r="AV41625" s="111"/>
    </row>
    <row r="41626" spans="20:48" x14ac:dyDescent="0.25">
      <c r="T41626" s="110"/>
    </row>
    <row r="41627" spans="20:48" x14ac:dyDescent="0.25">
      <c r="T41627" s="110"/>
      <c r="AO41627" s="111"/>
      <c r="AP41627" s="111"/>
      <c r="AV41627" s="111"/>
    </row>
    <row r="41628" spans="20:48" x14ac:dyDescent="0.25">
      <c r="T41628" s="110"/>
      <c r="AJ41628" s="111"/>
      <c r="AO41628" s="111"/>
      <c r="AP41628" s="111"/>
      <c r="AV41628" s="111"/>
    </row>
    <row r="41629" spans="20:48" x14ac:dyDescent="0.25">
      <c r="T41629" s="110"/>
    </row>
    <row r="41630" spans="20:48" x14ac:dyDescent="0.25">
      <c r="T41630" s="110"/>
      <c r="AJ41630" s="111"/>
      <c r="AO41630" s="111"/>
      <c r="AP41630" s="111"/>
      <c r="AV41630" s="111"/>
    </row>
    <row r="41631" spans="20:48" x14ac:dyDescent="0.25">
      <c r="T41631" s="110"/>
    </row>
    <row r="41632" spans="20:48" x14ac:dyDescent="0.25">
      <c r="T41632" s="110"/>
      <c r="AJ41632" s="111"/>
      <c r="AO41632" s="111"/>
      <c r="AP41632" s="111"/>
      <c r="AT41632" s="111"/>
      <c r="AV41632" s="111"/>
    </row>
    <row r="41633" spans="20:52" x14ac:dyDescent="0.25">
      <c r="T41633" s="110"/>
      <c r="AZ41633" s="111"/>
    </row>
    <row r="41634" spans="20:52" x14ac:dyDescent="0.25">
      <c r="T41634" s="110"/>
    </row>
    <row r="41635" spans="20:52" x14ac:dyDescent="0.25">
      <c r="T41635" s="110"/>
    </row>
    <row r="41636" spans="20:52" x14ac:dyDescent="0.25">
      <c r="T41636" s="110"/>
      <c r="AJ41636" s="111"/>
      <c r="AP41636" s="111"/>
      <c r="AT41636" s="111"/>
      <c r="AV41636" s="111"/>
    </row>
    <row r="41637" spans="20:52" x14ac:dyDescent="0.25">
      <c r="T41637" s="110"/>
    </row>
    <row r="41638" spans="20:52" x14ac:dyDescent="0.25">
      <c r="T41638" s="110"/>
    </row>
    <row r="41639" spans="20:52" x14ac:dyDescent="0.25">
      <c r="T41639" s="110"/>
    </row>
    <row r="41640" spans="20:52" x14ac:dyDescent="0.25">
      <c r="T41640" s="110"/>
    </row>
    <row r="41641" spans="20:52" x14ac:dyDescent="0.25">
      <c r="T41641" s="110"/>
      <c r="AJ41641" s="111"/>
      <c r="AO41641" s="111"/>
      <c r="AR41641" s="111"/>
      <c r="AV41641" s="111"/>
    </row>
    <row r="41642" spans="20:52" x14ac:dyDescent="0.25">
      <c r="T41642" s="110"/>
      <c r="AJ41642" s="111"/>
      <c r="AO41642" s="111"/>
      <c r="AP41642" s="111"/>
      <c r="AT41642" s="111"/>
      <c r="AV41642" s="111"/>
      <c r="AZ41642" s="111"/>
    </row>
    <row r="41643" spans="20:52" x14ac:dyDescent="0.25">
      <c r="T41643" s="110"/>
    </row>
    <row r="41644" spans="20:52" x14ac:dyDescent="0.25">
      <c r="T41644" s="110"/>
      <c r="AO41644" s="111"/>
      <c r="AP41644" s="111"/>
      <c r="AT41644" s="111"/>
      <c r="AV41644" s="111"/>
    </row>
    <row r="41645" spans="20:52" x14ac:dyDescent="0.25">
      <c r="T41645" s="110"/>
    </row>
    <row r="41646" spans="20:52" x14ac:dyDescent="0.25">
      <c r="T41646" s="110"/>
    </row>
    <row r="41647" spans="20:52" x14ac:dyDescent="0.25">
      <c r="T41647" s="110"/>
      <c r="AJ41647" s="111"/>
      <c r="AO41647" s="111"/>
    </row>
    <row r="41648" spans="20:52" x14ac:dyDescent="0.25">
      <c r="T41648" s="110"/>
    </row>
    <row r="41649" spans="20:52" x14ac:dyDescent="0.25">
      <c r="T41649" s="110"/>
    </row>
    <row r="41650" spans="20:52" x14ac:dyDescent="0.25">
      <c r="T41650" s="110"/>
      <c r="AJ41650" s="111"/>
      <c r="AP41650" s="111"/>
    </row>
    <row r="41651" spans="20:52" x14ac:dyDescent="0.25">
      <c r="T41651" s="110"/>
      <c r="AJ41651" s="111"/>
      <c r="AO41651" s="111"/>
      <c r="AT41651" s="111"/>
      <c r="AV41651" s="111"/>
    </row>
    <row r="41652" spans="20:52" x14ac:dyDescent="0.25">
      <c r="T41652" s="110"/>
      <c r="AJ41652" s="111"/>
      <c r="AO41652" s="111"/>
      <c r="AP41652" s="111"/>
      <c r="AV41652" s="111"/>
      <c r="AZ41652" s="111"/>
    </row>
    <row r="41653" spans="20:52" x14ac:dyDescent="0.25">
      <c r="T41653" s="110"/>
      <c r="AJ41653" s="111"/>
      <c r="AO41653" s="111"/>
      <c r="AV41653" s="111"/>
    </row>
    <row r="41654" spans="20:52" x14ac:dyDescent="0.25">
      <c r="T41654" s="110"/>
      <c r="AJ41654" s="111"/>
      <c r="AO41654" s="111"/>
      <c r="AP41654" s="111"/>
      <c r="AT41654" s="111"/>
      <c r="AV41654" s="111"/>
    </row>
    <row r="41655" spans="20:52" x14ac:dyDescent="0.25">
      <c r="T41655" s="110"/>
      <c r="AJ41655" s="111"/>
      <c r="AO41655" s="111"/>
      <c r="AV41655" s="111"/>
    </row>
    <row r="41656" spans="20:52" x14ac:dyDescent="0.25">
      <c r="T41656" s="110"/>
      <c r="AJ41656" s="111"/>
      <c r="AP41656" s="111"/>
      <c r="AV41656" s="111"/>
    </row>
    <row r="41657" spans="20:52" x14ac:dyDescent="0.25">
      <c r="T41657" s="110"/>
      <c r="AJ41657" s="111"/>
      <c r="AO41657" s="111"/>
      <c r="AV41657" s="111"/>
    </row>
    <row r="41658" spans="20:52" x14ac:dyDescent="0.25">
      <c r="T41658" s="110"/>
      <c r="AJ41658" s="111"/>
      <c r="AO41658" s="111"/>
      <c r="AV41658" s="111"/>
    </row>
    <row r="41659" spans="20:52" x14ac:dyDescent="0.25">
      <c r="T41659" s="110"/>
      <c r="AJ41659" s="111"/>
      <c r="AO41659" s="111"/>
      <c r="AP41659" s="111"/>
      <c r="AV41659" s="111"/>
      <c r="AZ41659" s="111"/>
    </row>
    <row r="41660" spans="20:52" x14ac:dyDescent="0.25">
      <c r="T41660" s="110"/>
      <c r="AJ41660" s="111"/>
      <c r="AO41660" s="111"/>
      <c r="AV41660" s="111"/>
    </row>
    <row r="41661" spans="20:52" x14ac:dyDescent="0.25">
      <c r="T41661" s="110"/>
      <c r="AJ41661" s="111"/>
      <c r="AO41661" s="111"/>
      <c r="AP41661" s="111"/>
    </row>
    <row r="41662" spans="20:52" x14ac:dyDescent="0.25">
      <c r="T41662" s="110"/>
    </row>
    <row r="41663" spans="20:52" x14ac:dyDescent="0.25">
      <c r="T41663" s="110"/>
    </row>
    <row r="41664" spans="20:52" x14ac:dyDescent="0.25">
      <c r="T41664" s="110"/>
      <c r="AJ41664" s="111"/>
      <c r="AO41664" s="111"/>
      <c r="AP41664" s="111"/>
      <c r="AV41664" s="111"/>
    </row>
    <row r="41665" spans="20:52" x14ac:dyDescent="0.25">
      <c r="T41665" s="110"/>
      <c r="AV41665" s="111"/>
    </row>
    <row r="41666" spans="20:52" x14ac:dyDescent="0.25">
      <c r="T41666" s="110"/>
      <c r="AJ41666" s="111"/>
      <c r="AO41666" s="111"/>
      <c r="AV41666" s="111"/>
    </row>
    <row r="41667" spans="20:52" x14ac:dyDescent="0.25">
      <c r="T41667" s="110"/>
      <c r="AZ41667" s="111"/>
    </row>
    <row r="41668" spans="20:52" x14ac:dyDescent="0.25">
      <c r="T41668" s="110"/>
    </row>
    <row r="41669" spans="20:52" x14ac:dyDescent="0.25">
      <c r="T41669" s="110"/>
    </row>
    <row r="41670" spans="20:52" x14ac:dyDescent="0.25">
      <c r="T41670" s="110"/>
      <c r="AV41670" s="111"/>
    </row>
    <row r="41671" spans="20:52" x14ac:dyDescent="0.25">
      <c r="T41671" s="110"/>
      <c r="AV41671" s="111"/>
    </row>
    <row r="41672" spans="20:52" x14ac:dyDescent="0.25">
      <c r="T41672" s="110"/>
    </row>
    <row r="41673" spans="20:52" x14ac:dyDescent="0.25">
      <c r="T41673" s="110"/>
      <c r="AO41673" s="111"/>
      <c r="AV41673" s="111"/>
    </row>
    <row r="41674" spans="20:52" x14ac:dyDescent="0.25">
      <c r="T41674" s="110"/>
      <c r="AJ41674" s="111"/>
      <c r="AO41674" s="111"/>
      <c r="AP41674" s="111"/>
      <c r="AV41674" s="111"/>
    </row>
    <row r="41675" spans="20:52" x14ac:dyDescent="0.25">
      <c r="T41675" s="110"/>
      <c r="AO41675" s="111"/>
      <c r="AV41675" s="111"/>
    </row>
    <row r="41676" spans="20:52" x14ac:dyDescent="0.25">
      <c r="T41676" s="110"/>
      <c r="AJ41676" s="111"/>
      <c r="AO41676" s="111"/>
      <c r="AP41676" s="111"/>
      <c r="AR41676" s="111"/>
      <c r="AV41676" s="111"/>
    </row>
    <row r="41677" spans="20:52" x14ac:dyDescent="0.25">
      <c r="T41677" s="110"/>
      <c r="AJ41677" s="111"/>
      <c r="AO41677" s="111"/>
      <c r="AV41677" s="111"/>
    </row>
    <row r="41678" spans="20:52" x14ac:dyDescent="0.25">
      <c r="T41678" s="110"/>
      <c r="AJ41678" s="111"/>
      <c r="AO41678" s="111"/>
      <c r="AV41678" s="111"/>
      <c r="AZ41678" s="111"/>
    </row>
    <row r="41679" spans="20:52" x14ac:dyDescent="0.25">
      <c r="T41679" s="110"/>
      <c r="AJ41679" s="111"/>
      <c r="AO41679" s="111"/>
      <c r="AT41679" s="111"/>
    </row>
    <row r="41680" spans="20:52" x14ac:dyDescent="0.25">
      <c r="T41680" s="110"/>
      <c r="AJ41680" s="111"/>
      <c r="AO41680" s="111"/>
      <c r="AT41680" s="111"/>
    </row>
    <row r="41681" spans="20:52" x14ac:dyDescent="0.25">
      <c r="T41681" s="110"/>
    </row>
    <row r="41682" spans="20:52" x14ac:dyDescent="0.25">
      <c r="T41682" s="110"/>
    </row>
    <row r="41683" spans="20:52" x14ac:dyDescent="0.25">
      <c r="T41683" s="110"/>
      <c r="AJ41683" s="111"/>
      <c r="AO41683" s="111"/>
      <c r="AP41683" s="111"/>
      <c r="AV41683" s="111"/>
    </row>
    <row r="41684" spans="20:52" x14ac:dyDescent="0.25">
      <c r="T41684" s="110"/>
    </row>
    <row r="41685" spans="20:52" x14ac:dyDescent="0.25">
      <c r="T41685" s="110"/>
      <c r="AJ41685" s="111"/>
      <c r="AO41685" s="111"/>
      <c r="AT41685" s="111"/>
    </row>
    <row r="41686" spans="20:52" x14ac:dyDescent="0.25">
      <c r="T41686" s="110"/>
      <c r="AJ41686" s="111"/>
      <c r="AO41686" s="111"/>
      <c r="AV41686" s="111"/>
      <c r="AZ41686" s="111"/>
    </row>
    <row r="41687" spans="20:52" x14ac:dyDescent="0.25">
      <c r="T41687" s="110"/>
    </row>
    <row r="41688" spans="20:52" x14ac:dyDescent="0.25">
      <c r="T41688" s="110"/>
    </row>
    <row r="41689" spans="20:52" x14ac:dyDescent="0.25">
      <c r="T41689" s="110"/>
    </row>
    <row r="41690" spans="20:52" x14ac:dyDescent="0.25">
      <c r="T41690" s="110"/>
      <c r="AJ41690" s="111"/>
      <c r="AO41690" s="111"/>
      <c r="AP41690" s="111"/>
      <c r="AT41690" s="111"/>
    </row>
    <row r="41691" spans="20:52" x14ac:dyDescent="0.25">
      <c r="T41691" s="110"/>
      <c r="AV41691" s="111"/>
    </row>
    <row r="41692" spans="20:52" x14ac:dyDescent="0.25">
      <c r="T41692" s="110"/>
      <c r="AJ41692" s="111"/>
      <c r="AO41692" s="111"/>
    </row>
    <row r="41693" spans="20:52" x14ac:dyDescent="0.25">
      <c r="T41693" s="110"/>
      <c r="AV41693" s="111"/>
    </row>
    <row r="41694" spans="20:52" x14ac:dyDescent="0.25">
      <c r="T41694" s="110"/>
      <c r="AP41694" s="111"/>
      <c r="AV41694" s="111"/>
      <c r="AZ41694" s="111"/>
    </row>
    <row r="41695" spans="20:52" x14ac:dyDescent="0.25">
      <c r="T41695" s="110"/>
      <c r="AP41695" s="111"/>
    </row>
    <row r="41696" spans="20:52" x14ac:dyDescent="0.25">
      <c r="T41696" s="110"/>
    </row>
    <row r="41697" spans="20:48" x14ac:dyDescent="0.25">
      <c r="T41697" s="110"/>
    </row>
    <row r="41698" spans="20:48" x14ac:dyDescent="0.25">
      <c r="T41698" s="110"/>
    </row>
    <row r="41699" spans="20:48" x14ac:dyDescent="0.25">
      <c r="T41699" s="110"/>
      <c r="AJ41699" s="111"/>
      <c r="AO41699" s="111"/>
      <c r="AV41699" s="111"/>
    </row>
    <row r="41700" spans="20:48" x14ac:dyDescent="0.25">
      <c r="T41700" s="110"/>
      <c r="AV41700" s="111"/>
    </row>
    <row r="41701" spans="20:48" x14ac:dyDescent="0.25">
      <c r="T41701" s="110"/>
      <c r="AO41701" s="111"/>
      <c r="AP41701" s="111"/>
      <c r="AV41701" s="111"/>
    </row>
    <row r="41702" spans="20:48" x14ac:dyDescent="0.25">
      <c r="T41702" s="110"/>
    </row>
    <row r="41703" spans="20:48" x14ac:dyDescent="0.25">
      <c r="T41703" s="110"/>
    </row>
    <row r="41704" spans="20:48" x14ac:dyDescent="0.25">
      <c r="T41704" s="110"/>
    </row>
    <row r="41705" spans="20:48" x14ac:dyDescent="0.25">
      <c r="T41705" s="110"/>
    </row>
    <row r="41706" spans="20:48" x14ac:dyDescent="0.25">
      <c r="T41706" s="110"/>
    </row>
    <row r="41707" spans="20:48" x14ac:dyDescent="0.25">
      <c r="T41707" s="110"/>
      <c r="AJ41707" s="111"/>
      <c r="AT41707" s="111"/>
    </row>
    <row r="41708" spans="20:48" x14ac:dyDescent="0.25">
      <c r="T41708" s="110"/>
      <c r="AJ41708" s="111"/>
      <c r="AO41708" s="111"/>
      <c r="AT41708" s="111"/>
      <c r="AV41708" s="111"/>
    </row>
    <row r="41709" spans="20:48" x14ac:dyDescent="0.25">
      <c r="T41709" s="110"/>
      <c r="AJ41709" s="111"/>
      <c r="AO41709" s="111"/>
      <c r="AV41709" s="111"/>
    </row>
    <row r="41710" spans="20:48" x14ac:dyDescent="0.25">
      <c r="T41710" s="110"/>
      <c r="AJ41710" s="111"/>
      <c r="AO41710" s="111"/>
      <c r="AV41710" s="111"/>
    </row>
    <row r="41711" spans="20:48" x14ac:dyDescent="0.25">
      <c r="T41711" s="110"/>
      <c r="AV41711" s="111"/>
    </row>
    <row r="41712" spans="20:48" x14ac:dyDescent="0.25">
      <c r="T41712" s="110"/>
      <c r="AV41712" s="111"/>
    </row>
    <row r="41713" spans="20:52" x14ac:dyDescent="0.25">
      <c r="T41713" s="110"/>
      <c r="AJ41713" s="111"/>
      <c r="AO41713" s="111"/>
      <c r="AV41713" s="111"/>
    </row>
    <row r="41714" spans="20:52" x14ac:dyDescent="0.25">
      <c r="T41714" s="110"/>
      <c r="AZ41714" s="111"/>
    </row>
    <row r="41715" spans="20:52" x14ac:dyDescent="0.25">
      <c r="T41715" s="110"/>
      <c r="AJ41715" s="111"/>
      <c r="AO41715" s="111"/>
      <c r="AV41715" s="111"/>
    </row>
    <row r="41716" spans="20:52" x14ac:dyDescent="0.25">
      <c r="T41716" s="110"/>
      <c r="AV41716" s="111"/>
    </row>
    <row r="41717" spans="20:52" x14ac:dyDescent="0.25">
      <c r="T41717" s="110"/>
      <c r="AV41717" s="111"/>
    </row>
    <row r="41718" spans="20:52" x14ac:dyDescent="0.25">
      <c r="T41718" s="110"/>
      <c r="AJ41718" s="111"/>
      <c r="AO41718" s="111"/>
    </row>
    <row r="41719" spans="20:52" x14ac:dyDescent="0.25">
      <c r="T41719" s="110"/>
    </row>
    <row r="41720" spans="20:52" x14ac:dyDescent="0.25">
      <c r="T41720" s="110"/>
      <c r="AJ41720" s="111"/>
      <c r="AO41720" s="111"/>
      <c r="AP41720" s="111"/>
      <c r="AV41720" s="111"/>
      <c r="AZ41720" s="111"/>
    </row>
    <row r="41721" spans="20:52" x14ac:dyDescent="0.25">
      <c r="T41721" s="110"/>
      <c r="AJ41721" s="111"/>
      <c r="AO41721" s="111"/>
    </row>
    <row r="41722" spans="20:52" x14ac:dyDescent="0.25">
      <c r="T41722" s="110"/>
    </row>
    <row r="41723" spans="20:52" x14ac:dyDescent="0.25">
      <c r="T41723" s="110"/>
    </row>
    <row r="41724" spans="20:52" x14ac:dyDescent="0.25">
      <c r="T41724" s="110"/>
      <c r="AZ41724" s="111"/>
    </row>
    <row r="41725" spans="20:52" x14ac:dyDescent="0.25">
      <c r="T41725" s="110"/>
    </row>
    <row r="41726" spans="20:52" x14ac:dyDescent="0.25">
      <c r="T41726" s="110"/>
      <c r="AJ41726" s="111"/>
      <c r="AP41726" s="111"/>
      <c r="AV41726" s="111"/>
    </row>
    <row r="41727" spans="20:52" x14ac:dyDescent="0.25">
      <c r="T41727" s="110"/>
    </row>
    <row r="41728" spans="20:52" x14ac:dyDescent="0.25">
      <c r="T41728" s="110"/>
    </row>
    <row r="41729" spans="20:52" x14ac:dyDescent="0.25">
      <c r="T41729" s="110"/>
    </row>
    <row r="41730" spans="20:52" x14ac:dyDescent="0.25">
      <c r="T41730" s="110"/>
    </row>
    <row r="41731" spans="20:52" x14ac:dyDescent="0.25">
      <c r="T41731" s="110"/>
    </row>
    <row r="41732" spans="20:52" x14ac:dyDescent="0.25">
      <c r="T41732" s="110"/>
      <c r="AJ41732" s="111"/>
      <c r="AO41732" s="111"/>
      <c r="AV41732" s="111"/>
      <c r="AZ41732" s="111"/>
    </row>
    <row r="41733" spans="20:52" x14ac:dyDescent="0.25">
      <c r="T41733" s="110"/>
    </row>
    <row r="41734" spans="20:52" x14ac:dyDescent="0.25">
      <c r="T41734" s="110"/>
      <c r="AJ41734" s="111"/>
      <c r="AO41734" s="111"/>
      <c r="AP41734" s="111"/>
      <c r="AV41734" s="111"/>
    </row>
    <row r="41735" spans="20:52" x14ac:dyDescent="0.25">
      <c r="T41735" s="110"/>
      <c r="AV41735" s="111"/>
    </row>
    <row r="41736" spans="20:52" x14ac:dyDescent="0.25">
      <c r="T41736" s="110"/>
      <c r="AJ41736" s="111"/>
      <c r="AO41736" s="111"/>
      <c r="AV41736" s="111"/>
    </row>
    <row r="41737" spans="20:52" x14ac:dyDescent="0.25">
      <c r="T41737" s="110"/>
      <c r="AJ41737" s="111"/>
      <c r="AO41737" s="111"/>
      <c r="AV41737" s="111"/>
    </row>
    <row r="41738" spans="20:52" x14ac:dyDescent="0.25">
      <c r="T41738" s="110"/>
    </row>
    <row r="41739" spans="20:52" x14ac:dyDescent="0.25">
      <c r="T41739" s="110"/>
      <c r="AJ41739" s="111"/>
      <c r="AO41739" s="111"/>
      <c r="AP41739" s="111"/>
      <c r="AV41739" s="111"/>
    </row>
    <row r="41740" spans="20:52" x14ac:dyDescent="0.25">
      <c r="T41740" s="110"/>
      <c r="AJ41740" s="111"/>
      <c r="AO41740" s="111"/>
      <c r="AV41740" s="111"/>
    </row>
    <row r="41741" spans="20:52" x14ac:dyDescent="0.25">
      <c r="T41741" s="110"/>
      <c r="AJ41741" s="111"/>
      <c r="AO41741" s="111"/>
      <c r="AV41741" s="111"/>
    </row>
    <row r="41742" spans="20:52" x14ac:dyDescent="0.25">
      <c r="T41742" s="110"/>
    </row>
    <row r="41743" spans="20:52" x14ac:dyDescent="0.25">
      <c r="T41743" s="110"/>
      <c r="AJ41743" s="111"/>
      <c r="AO41743" s="111"/>
      <c r="AV41743" s="111"/>
    </row>
    <row r="41744" spans="20:52" x14ac:dyDescent="0.25">
      <c r="T41744" s="110"/>
    </row>
    <row r="41745" spans="20:52" x14ac:dyDescent="0.25">
      <c r="T41745" s="110"/>
    </row>
    <row r="41746" spans="20:52" x14ac:dyDescent="0.25">
      <c r="T41746" s="110"/>
      <c r="AZ41746" s="111"/>
    </row>
    <row r="41747" spans="20:52" x14ac:dyDescent="0.25">
      <c r="T41747" s="110"/>
      <c r="AJ41747" s="111"/>
      <c r="AO41747" s="111"/>
      <c r="AV41747" s="111"/>
      <c r="AZ41747" s="111"/>
    </row>
    <row r="41748" spans="20:52" x14ac:dyDescent="0.25">
      <c r="T41748" s="110"/>
    </row>
    <row r="41749" spans="20:52" x14ac:dyDescent="0.25">
      <c r="T41749" s="110"/>
      <c r="AJ41749" s="111"/>
      <c r="AO41749" s="111"/>
      <c r="AT41749" s="111"/>
      <c r="AV41749" s="111"/>
    </row>
    <row r="41750" spans="20:52" x14ac:dyDescent="0.25">
      <c r="T41750" s="110"/>
      <c r="AT41750" s="111"/>
      <c r="AV41750" s="111"/>
    </row>
    <row r="41751" spans="20:52" x14ac:dyDescent="0.25">
      <c r="T41751" s="110"/>
    </row>
    <row r="41752" spans="20:52" x14ac:dyDescent="0.25">
      <c r="T41752" s="110"/>
      <c r="AJ41752" s="111"/>
      <c r="AO41752" s="111"/>
      <c r="AV41752" s="111"/>
    </row>
    <row r="41753" spans="20:52" x14ac:dyDescent="0.25">
      <c r="T41753" s="110"/>
      <c r="AJ41753" s="111"/>
      <c r="AP41753" s="111"/>
      <c r="AV41753" s="111"/>
      <c r="AZ41753" s="111"/>
    </row>
    <row r="41754" spans="20:52" x14ac:dyDescent="0.25">
      <c r="T41754" s="110"/>
      <c r="AJ41754" s="111"/>
      <c r="AO41754" s="111"/>
      <c r="AV41754" s="111"/>
    </row>
    <row r="41755" spans="20:52" x14ac:dyDescent="0.25">
      <c r="T41755" s="110"/>
    </row>
    <row r="41756" spans="20:52" x14ac:dyDescent="0.25">
      <c r="T41756" s="110"/>
      <c r="AJ41756" s="111"/>
      <c r="AO41756" s="111"/>
      <c r="AP41756" s="111"/>
      <c r="AV41756" s="111"/>
    </row>
    <row r="41757" spans="20:52" x14ac:dyDescent="0.25">
      <c r="T41757" s="110"/>
      <c r="AJ41757" s="111"/>
      <c r="AO41757" s="111"/>
      <c r="AT41757" s="111"/>
      <c r="AV41757" s="111"/>
    </row>
    <row r="41758" spans="20:52" x14ac:dyDescent="0.25">
      <c r="T41758" s="110"/>
    </row>
    <row r="41759" spans="20:52" x14ac:dyDescent="0.25">
      <c r="T41759" s="110"/>
    </row>
    <row r="41760" spans="20:52" x14ac:dyDescent="0.25">
      <c r="T41760" s="110"/>
      <c r="AJ41760" s="111"/>
      <c r="AO41760" s="111"/>
      <c r="AV41760" s="111"/>
    </row>
    <row r="41761" spans="20:48" x14ac:dyDescent="0.25">
      <c r="T41761" s="110"/>
    </row>
    <row r="41762" spans="20:48" x14ac:dyDescent="0.25">
      <c r="T41762" s="110"/>
      <c r="AJ41762" s="111"/>
      <c r="AO41762" s="111"/>
    </row>
    <row r="41763" spans="20:48" x14ac:dyDescent="0.25">
      <c r="T41763" s="110"/>
      <c r="AJ41763" s="111"/>
      <c r="AO41763" s="111"/>
      <c r="AV41763" s="111"/>
    </row>
    <row r="41764" spans="20:48" x14ac:dyDescent="0.25">
      <c r="T41764" s="110"/>
    </row>
    <row r="41765" spans="20:48" x14ac:dyDescent="0.25">
      <c r="T41765" s="110"/>
      <c r="AJ41765" s="111"/>
      <c r="AO41765" s="111"/>
      <c r="AV41765" s="111"/>
    </row>
    <row r="41766" spans="20:48" x14ac:dyDescent="0.25">
      <c r="T41766" s="110"/>
    </row>
    <row r="41767" spans="20:48" x14ac:dyDescent="0.25">
      <c r="T41767" s="110"/>
      <c r="AJ41767" s="111"/>
      <c r="AO41767" s="111"/>
      <c r="AV41767" s="111"/>
    </row>
    <row r="41768" spans="20:48" x14ac:dyDescent="0.25">
      <c r="T41768" s="110"/>
      <c r="AV41768" s="111"/>
    </row>
    <row r="41769" spans="20:48" x14ac:dyDescent="0.25">
      <c r="T41769" s="110"/>
      <c r="AJ41769" s="111"/>
      <c r="AO41769" s="111"/>
      <c r="AP41769" s="111"/>
      <c r="AV41769" s="111"/>
    </row>
    <row r="41770" spans="20:48" x14ac:dyDescent="0.25">
      <c r="T41770" s="110"/>
      <c r="AJ41770" s="111"/>
      <c r="AO41770" s="111"/>
      <c r="AV41770" s="111"/>
    </row>
    <row r="41771" spans="20:48" x14ac:dyDescent="0.25">
      <c r="T41771" s="110"/>
      <c r="AJ41771" s="111"/>
      <c r="AO41771" s="111"/>
      <c r="AT41771" s="111"/>
    </row>
    <row r="41772" spans="20:48" x14ac:dyDescent="0.25">
      <c r="T41772" s="110"/>
      <c r="AJ41772" s="111"/>
      <c r="AO41772" s="111"/>
    </row>
    <row r="41773" spans="20:48" x14ac:dyDescent="0.25">
      <c r="T41773" s="110"/>
      <c r="AJ41773" s="111"/>
      <c r="AO41773" s="111"/>
      <c r="AT41773" s="111"/>
      <c r="AV41773" s="111"/>
    </row>
    <row r="41774" spans="20:48" x14ac:dyDescent="0.25">
      <c r="T41774" s="110"/>
      <c r="AJ41774" s="111"/>
      <c r="AO41774" s="111"/>
      <c r="AP41774" s="111"/>
      <c r="AR41774" s="111"/>
      <c r="AV41774" s="111"/>
    </row>
    <row r="41775" spans="20:48" x14ac:dyDescent="0.25">
      <c r="T41775" s="110"/>
      <c r="AO41775" s="111"/>
      <c r="AV41775" s="111"/>
    </row>
    <row r="41776" spans="20:48" x14ac:dyDescent="0.25">
      <c r="T41776" s="110"/>
      <c r="AJ41776" s="111"/>
      <c r="AO41776" s="111"/>
      <c r="AR41776" s="111"/>
      <c r="AT41776" s="111"/>
      <c r="AV41776" s="111"/>
    </row>
    <row r="41777" spans="20:52" x14ac:dyDescent="0.25">
      <c r="T41777" s="110"/>
      <c r="AJ41777" s="111"/>
      <c r="AO41777" s="111"/>
      <c r="AP41777" s="111"/>
      <c r="AT41777" s="111"/>
    </row>
    <row r="41778" spans="20:52" x14ac:dyDescent="0.25">
      <c r="T41778" s="110"/>
    </row>
    <row r="41779" spans="20:52" x14ac:dyDescent="0.25">
      <c r="T41779" s="110"/>
      <c r="AZ41779" s="111"/>
    </row>
    <row r="41780" spans="20:52" x14ac:dyDescent="0.25">
      <c r="T41780" s="110"/>
      <c r="AJ41780" s="111"/>
      <c r="AO41780" s="111"/>
      <c r="AP41780" s="111"/>
      <c r="AV41780" s="111"/>
    </row>
    <row r="41781" spans="20:52" x14ac:dyDescent="0.25">
      <c r="T41781" s="110"/>
      <c r="AT41781" s="111"/>
    </row>
    <row r="41782" spans="20:52" x14ac:dyDescent="0.25">
      <c r="T41782" s="110"/>
      <c r="AJ41782" s="111"/>
      <c r="AO41782" s="111"/>
      <c r="AV41782" s="111"/>
      <c r="AZ41782" s="111"/>
    </row>
    <row r="41783" spans="20:52" x14ac:dyDescent="0.25">
      <c r="T41783" s="110"/>
    </row>
    <row r="41784" spans="20:52" x14ac:dyDescent="0.25">
      <c r="T41784" s="110"/>
      <c r="AJ41784" s="111"/>
      <c r="AO41784" s="111"/>
      <c r="AV41784" s="111"/>
    </row>
    <row r="41785" spans="20:52" x14ac:dyDescent="0.25">
      <c r="T41785" s="110"/>
      <c r="AV41785" s="111"/>
    </row>
    <row r="41786" spans="20:52" x14ac:dyDescent="0.25">
      <c r="T41786" s="110"/>
      <c r="AJ41786" s="111"/>
      <c r="AO41786" s="111"/>
      <c r="AP41786" s="111"/>
      <c r="AV41786" s="111"/>
    </row>
    <row r="41787" spans="20:52" x14ac:dyDescent="0.25">
      <c r="T41787" s="110"/>
      <c r="AP41787" s="111"/>
      <c r="AV41787" s="111"/>
    </row>
    <row r="41788" spans="20:52" x14ac:dyDescent="0.25">
      <c r="T41788" s="110"/>
    </row>
    <row r="41789" spans="20:52" x14ac:dyDescent="0.25">
      <c r="T41789" s="110"/>
      <c r="AV41789" s="111"/>
    </row>
    <row r="41790" spans="20:52" x14ac:dyDescent="0.25">
      <c r="T41790" s="110"/>
    </row>
    <row r="41791" spans="20:52" x14ac:dyDescent="0.25">
      <c r="T41791" s="110"/>
    </row>
    <row r="41792" spans="20:52" x14ac:dyDescent="0.25">
      <c r="T41792" s="110"/>
      <c r="AO41792" s="111"/>
      <c r="AP41792" s="111"/>
      <c r="AV41792" s="111"/>
    </row>
    <row r="41793" spans="20:52" x14ac:dyDescent="0.25">
      <c r="T41793" s="110"/>
      <c r="AJ41793" s="111"/>
      <c r="AO41793" s="111"/>
      <c r="AP41793" s="111"/>
      <c r="AV41793" s="111"/>
      <c r="AZ41793" s="111"/>
    </row>
    <row r="41794" spans="20:52" x14ac:dyDescent="0.25">
      <c r="T41794" s="110"/>
      <c r="AZ41794" s="111"/>
    </row>
    <row r="41795" spans="20:52" x14ac:dyDescent="0.25">
      <c r="T41795" s="110"/>
    </row>
    <row r="41796" spans="20:52" x14ac:dyDescent="0.25">
      <c r="T41796" s="110"/>
      <c r="AJ41796" s="111"/>
      <c r="AO41796" s="111"/>
      <c r="AV41796" s="111"/>
    </row>
    <row r="41797" spans="20:52" x14ac:dyDescent="0.25">
      <c r="T41797" s="110"/>
      <c r="AJ41797" s="111"/>
      <c r="AV41797" s="111"/>
      <c r="AZ41797" s="111"/>
    </row>
    <row r="41798" spans="20:52" x14ac:dyDescent="0.25">
      <c r="T41798" s="110"/>
      <c r="AJ41798" s="111"/>
      <c r="AO41798" s="111"/>
      <c r="AP41798" s="111"/>
      <c r="AT41798" s="111"/>
      <c r="AV41798" s="111"/>
      <c r="AZ41798" s="111"/>
    </row>
    <row r="41799" spans="20:52" x14ac:dyDescent="0.25">
      <c r="T41799" s="110"/>
    </row>
    <row r="41800" spans="20:52" x14ac:dyDescent="0.25">
      <c r="T41800" s="110"/>
    </row>
    <row r="41801" spans="20:52" x14ac:dyDescent="0.25">
      <c r="T41801" s="110"/>
      <c r="AT41801" s="111"/>
      <c r="AV41801" s="111"/>
    </row>
    <row r="41802" spans="20:52" x14ac:dyDescent="0.25">
      <c r="T41802" s="110"/>
      <c r="AJ41802" s="111"/>
      <c r="AO41802" s="111"/>
    </row>
    <row r="41803" spans="20:52" x14ac:dyDescent="0.25">
      <c r="T41803" s="110"/>
      <c r="AJ41803" s="111"/>
      <c r="AO41803" s="111"/>
      <c r="AV41803" s="111"/>
    </row>
    <row r="41804" spans="20:52" x14ac:dyDescent="0.25">
      <c r="T41804" s="110"/>
    </row>
    <row r="41805" spans="20:52" x14ac:dyDescent="0.25">
      <c r="T41805" s="110"/>
    </row>
    <row r="41806" spans="20:52" x14ac:dyDescent="0.25">
      <c r="T41806" s="110"/>
      <c r="AR41806" s="111"/>
      <c r="AV41806" s="111"/>
    </row>
    <row r="41807" spans="20:52" x14ac:dyDescent="0.25">
      <c r="T41807" s="110"/>
      <c r="AJ41807" s="111"/>
      <c r="AP41807" s="111"/>
      <c r="AV41807" s="111"/>
    </row>
    <row r="41808" spans="20:52" x14ac:dyDescent="0.25">
      <c r="T41808" s="110"/>
    </row>
    <row r="41809" spans="20:52" x14ac:dyDescent="0.25">
      <c r="T41809" s="110"/>
    </row>
    <row r="41810" spans="20:52" x14ac:dyDescent="0.25">
      <c r="T41810" s="110"/>
      <c r="AJ41810" s="111"/>
      <c r="AO41810" s="111"/>
      <c r="AR41810" s="111"/>
      <c r="AV41810" s="111"/>
    </row>
    <row r="41811" spans="20:52" x14ac:dyDescent="0.25">
      <c r="T41811" s="110"/>
      <c r="AJ41811" s="111"/>
      <c r="AO41811" s="111"/>
      <c r="AP41811" s="111"/>
      <c r="AV41811" s="111"/>
    </row>
    <row r="41812" spans="20:52" x14ac:dyDescent="0.25">
      <c r="T41812" s="110"/>
    </row>
    <row r="41813" spans="20:52" x14ac:dyDescent="0.25">
      <c r="T41813" s="110"/>
      <c r="AO41813" s="111"/>
      <c r="AP41813" s="111"/>
      <c r="AT41813" s="111"/>
    </row>
    <row r="41814" spans="20:52" x14ac:dyDescent="0.25">
      <c r="T41814" s="110"/>
    </row>
    <row r="41815" spans="20:52" x14ac:dyDescent="0.25">
      <c r="T41815" s="110"/>
      <c r="AJ41815" s="111"/>
      <c r="AO41815" s="111"/>
      <c r="AV41815" s="111"/>
    </row>
    <row r="41816" spans="20:52" x14ac:dyDescent="0.25">
      <c r="T41816" s="110"/>
      <c r="AJ41816" s="111"/>
      <c r="AO41816" s="111"/>
      <c r="AV41816" s="111"/>
    </row>
    <row r="41817" spans="20:52" x14ac:dyDescent="0.25">
      <c r="T41817" s="110"/>
    </row>
    <row r="41818" spans="20:52" x14ac:dyDescent="0.25">
      <c r="T41818" s="110"/>
      <c r="AJ41818" s="111"/>
      <c r="AO41818" s="111"/>
      <c r="AV41818" s="111"/>
    </row>
    <row r="41819" spans="20:52" x14ac:dyDescent="0.25">
      <c r="T41819" s="110"/>
      <c r="AJ41819" s="111"/>
      <c r="AO41819" s="111"/>
      <c r="AV41819" s="111"/>
    </row>
    <row r="41820" spans="20:52" x14ac:dyDescent="0.25">
      <c r="T41820" s="110"/>
      <c r="AJ41820" s="111"/>
      <c r="AO41820" s="111"/>
      <c r="AP41820" s="111"/>
      <c r="AV41820" s="111"/>
    </row>
    <row r="41821" spans="20:52" x14ac:dyDescent="0.25">
      <c r="T41821" s="110"/>
      <c r="AP41821" s="111"/>
      <c r="AV41821" s="111"/>
      <c r="AZ41821" s="111"/>
    </row>
    <row r="41822" spans="20:52" x14ac:dyDescent="0.25">
      <c r="T41822" s="110"/>
      <c r="AJ41822" s="111"/>
      <c r="AP41822" s="111"/>
    </row>
    <row r="41823" spans="20:52" x14ac:dyDescent="0.25">
      <c r="T41823" s="110"/>
      <c r="AJ41823" s="111"/>
      <c r="AO41823" s="111"/>
      <c r="AR41823" s="111"/>
      <c r="AV41823" s="111"/>
    </row>
    <row r="41824" spans="20:52" x14ac:dyDescent="0.25">
      <c r="T41824" s="110"/>
      <c r="AJ41824" s="111"/>
      <c r="AO41824" s="111"/>
      <c r="AP41824" s="111"/>
      <c r="AT41824" s="111"/>
      <c r="AV41824" s="111"/>
    </row>
    <row r="41825" spans="20:52" x14ac:dyDescent="0.25">
      <c r="T41825" s="110"/>
    </row>
    <row r="41826" spans="20:52" x14ac:dyDescent="0.25">
      <c r="T41826" s="110"/>
      <c r="AJ41826" s="111"/>
      <c r="AO41826" s="111"/>
      <c r="AT41826" s="111"/>
      <c r="AV41826" s="111"/>
    </row>
    <row r="41827" spans="20:52" x14ac:dyDescent="0.25">
      <c r="T41827" s="110"/>
    </row>
    <row r="41828" spans="20:52" x14ac:dyDescent="0.25">
      <c r="T41828" s="110"/>
      <c r="AP41828" s="111"/>
      <c r="AV41828" s="111"/>
    </row>
    <row r="41829" spans="20:52" x14ac:dyDescent="0.25">
      <c r="T41829" s="110"/>
      <c r="AZ41829" s="111"/>
    </row>
    <row r="41830" spans="20:52" x14ac:dyDescent="0.25">
      <c r="T41830" s="110"/>
      <c r="AV41830" s="111"/>
    </row>
    <row r="41831" spans="20:52" x14ac:dyDescent="0.25">
      <c r="T41831" s="110"/>
    </row>
    <row r="41832" spans="20:52" x14ac:dyDescent="0.25">
      <c r="T41832" s="110"/>
    </row>
    <row r="41833" spans="20:52" x14ac:dyDescent="0.25">
      <c r="T41833" s="110"/>
      <c r="AJ41833" s="111"/>
      <c r="AO41833" s="111"/>
      <c r="AV41833" s="111"/>
    </row>
    <row r="41834" spans="20:52" x14ac:dyDescent="0.25">
      <c r="T41834" s="110"/>
    </row>
    <row r="41835" spans="20:52" x14ac:dyDescent="0.25">
      <c r="T41835" s="110"/>
    </row>
    <row r="41836" spans="20:52" x14ac:dyDescent="0.25">
      <c r="T41836" s="110"/>
      <c r="AJ41836" s="111"/>
      <c r="AO41836" s="111"/>
      <c r="AV41836" s="111"/>
    </row>
    <row r="41837" spans="20:52" x14ac:dyDescent="0.25">
      <c r="T41837" s="110"/>
      <c r="AR41837" s="111"/>
      <c r="AT41837" s="111"/>
    </row>
    <row r="41838" spans="20:52" x14ac:dyDescent="0.25">
      <c r="T41838" s="110"/>
    </row>
    <row r="41839" spans="20:52" x14ac:dyDescent="0.25">
      <c r="T41839" s="110"/>
      <c r="AZ41839" s="111"/>
    </row>
    <row r="41840" spans="20:52" x14ac:dyDescent="0.25">
      <c r="T41840" s="110"/>
    </row>
    <row r="41841" spans="20:52" x14ac:dyDescent="0.25">
      <c r="T41841" s="110"/>
      <c r="AP41841" s="111"/>
    </row>
    <row r="41842" spans="20:52" x14ac:dyDescent="0.25">
      <c r="T41842" s="110"/>
      <c r="AT41842" s="111"/>
    </row>
    <row r="41843" spans="20:52" x14ac:dyDescent="0.25">
      <c r="T41843" s="110"/>
    </row>
    <row r="41844" spans="20:52" x14ac:dyDescent="0.25">
      <c r="T41844" s="110"/>
    </row>
    <row r="41845" spans="20:52" x14ac:dyDescent="0.25">
      <c r="T41845" s="110"/>
    </row>
    <row r="41846" spans="20:52" x14ac:dyDescent="0.25">
      <c r="T41846" s="110"/>
      <c r="AJ41846" s="111"/>
      <c r="AO41846" s="111"/>
      <c r="AV41846" s="111"/>
    </row>
    <row r="41847" spans="20:52" x14ac:dyDescent="0.25">
      <c r="T41847" s="110"/>
    </row>
    <row r="41848" spans="20:52" x14ac:dyDescent="0.25">
      <c r="T41848" s="110"/>
      <c r="AJ41848" s="111"/>
      <c r="AV41848" s="111"/>
      <c r="AZ41848" s="111"/>
    </row>
    <row r="41849" spans="20:52" x14ac:dyDescent="0.25">
      <c r="T41849" s="110"/>
      <c r="AJ41849" s="111"/>
      <c r="AO41849" s="111"/>
      <c r="AV41849" s="111"/>
    </row>
    <row r="41850" spans="20:52" x14ac:dyDescent="0.25">
      <c r="T41850" s="110"/>
    </row>
    <row r="41851" spans="20:52" x14ac:dyDescent="0.25">
      <c r="T41851" s="110"/>
      <c r="AP41851" s="111"/>
      <c r="AV41851" s="111"/>
    </row>
    <row r="41852" spans="20:52" x14ac:dyDescent="0.25">
      <c r="T41852" s="110"/>
      <c r="AJ41852" s="111"/>
      <c r="AV41852" s="111"/>
    </row>
    <row r="41853" spans="20:52" x14ac:dyDescent="0.25">
      <c r="T41853" s="110"/>
      <c r="AJ41853" s="111"/>
      <c r="AO41853" s="111"/>
      <c r="AP41853" s="111"/>
    </row>
    <row r="41854" spans="20:52" x14ac:dyDescent="0.25">
      <c r="T41854" s="110"/>
      <c r="AJ41854" s="111"/>
      <c r="AO41854" s="111"/>
      <c r="AV41854" s="111"/>
    </row>
    <row r="41855" spans="20:52" x14ac:dyDescent="0.25">
      <c r="T41855" s="110"/>
      <c r="AJ41855" s="111"/>
      <c r="AO41855" s="111"/>
    </row>
    <row r="41856" spans="20:52" x14ac:dyDescent="0.25">
      <c r="T41856" s="110"/>
      <c r="AJ41856" s="111"/>
      <c r="AV41856" s="111"/>
    </row>
    <row r="41857" spans="20:52" x14ac:dyDescent="0.25">
      <c r="T41857" s="110"/>
      <c r="AJ41857" s="111"/>
      <c r="AO41857" s="111"/>
      <c r="AP41857" s="111"/>
      <c r="AV41857" s="111"/>
    </row>
    <row r="41858" spans="20:52" x14ac:dyDescent="0.25">
      <c r="T41858" s="110"/>
    </row>
    <row r="41859" spans="20:52" x14ac:dyDescent="0.25">
      <c r="T41859" s="110"/>
    </row>
    <row r="41860" spans="20:52" x14ac:dyDescent="0.25">
      <c r="T41860" s="110"/>
    </row>
    <row r="41861" spans="20:52" x14ac:dyDescent="0.25">
      <c r="T41861" s="110"/>
      <c r="AP41861" s="111"/>
    </row>
    <row r="41862" spans="20:52" x14ac:dyDescent="0.25">
      <c r="T41862" s="110"/>
      <c r="AJ41862" s="111"/>
      <c r="AO41862" s="111"/>
      <c r="AV41862" s="111"/>
    </row>
    <row r="41863" spans="20:52" x14ac:dyDescent="0.25">
      <c r="T41863" s="110"/>
    </row>
    <row r="41864" spans="20:52" x14ac:dyDescent="0.25">
      <c r="T41864" s="110"/>
    </row>
    <row r="41865" spans="20:52" x14ac:dyDescent="0.25">
      <c r="T41865" s="110"/>
    </row>
    <row r="41866" spans="20:52" x14ac:dyDescent="0.25">
      <c r="T41866" s="110"/>
      <c r="AO41866" s="111"/>
      <c r="AP41866" s="111"/>
      <c r="AT41866" s="111"/>
      <c r="AV41866" s="111"/>
    </row>
    <row r="41867" spans="20:52" x14ac:dyDescent="0.25">
      <c r="T41867" s="110"/>
      <c r="AJ41867" s="111"/>
      <c r="AO41867" s="111"/>
      <c r="AT41867" s="111"/>
    </row>
    <row r="41868" spans="20:52" x14ac:dyDescent="0.25">
      <c r="T41868" s="110"/>
    </row>
    <row r="41869" spans="20:52" x14ac:dyDescent="0.25">
      <c r="T41869" s="110"/>
    </row>
    <row r="41870" spans="20:52" x14ac:dyDescent="0.25">
      <c r="T41870" s="110"/>
      <c r="AJ41870" s="111"/>
      <c r="AO41870" s="111"/>
      <c r="AP41870" s="111"/>
      <c r="AV41870" s="111"/>
    </row>
    <row r="41871" spans="20:52" x14ac:dyDescent="0.25">
      <c r="T41871" s="110"/>
      <c r="AJ41871" s="111"/>
      <c r="AO41871" s="111"/>
      <c r="AP41871" s="111"/>
      <c r="AT41871" s="111"/>
      <c r="AV41871" s="111"/>
    </row>
    <row r="41872" spans="20:52" x14ac:dyDescent="0.25">
      <c r="T41872" s="110"/>
      <c r="AJ41872" s="111"/>
      <c r="AO41872" s="111"/>
      <c r="AP41872" s="111"/>
      <c r="AV41872" s="111"/>
      <c r="AZ41872" s="111"/>
    </row>
    <row r="41873" spans="20:48" x14ac:dyDescent="0.25">
      <c r="T41873" s="110"/>
    </row>
    <row r="41874" spans="20:48" x14ac:dyDescent="0.25">
      <c r="T41874" s="110"/>
    </row>
    <row r="41875" spans="20:48" x14ac:dyDescent="0.25">
      <c r="T41875" s="110"/>
      <c r="AJ41875" s="111"/>
      <c r="AO41875" s="111"/>
      <c r="AP41875" s="111"/>
      <c r="AV41875" s="111"/>
    </row>
    <row r="41876" spans="20:48" x14ac:dyDescent="0.25">
      <c r="T41876" s="110"/>
      <c r="AJ41876" s="111"/>
      <c r="AO41876" s="111"/>
      <c r="AT41876" s="111"/>
      <c r="AV41876" s="111"/>
    </row>
    <row r="41877" spans="20:48" x14ac:dyDescent="0.25">
      <c r="T41877" s="110"/>
      <c r="AR41877" s="111"/>
      <c r="AV41877" s="111"/>
    </row>
    <row r="41878" spans="20:48" x14ac:dyDescent="0.25">
      <c r="T41878" s="110"/>
      <c r="AJ41878" s="111"/>
      <c r="AO41878" s="111"/>
    </row>
    <row r="41879" spans="20:48" x14ac:dyDescent="0.25">
      <c r="T41879" s="110"/>
    </row>
    <row r="41880" spans="20:48" x14ac:dyDescent="0.25">
      <c r="T41880" s="110"/>
    </row>
    <row r="41881" spans="20:48" x14ac:dyDescent="0.25">
      <c r="T41881" s="110"/>
      <c r="AV41881" s="111"/>
    </row>
    <row r="41882" spans="20:48" x14ac:dyDescent="0.25">
      <c r="T41882" s="110"/>
      <c r="AV41882" s="111"/>
    </row>
    <row r="41883" spans="20:48" x14ac:dyDescent="0.25">
      <c r="T41883" s="110"/>
    </row>
    <row r="41884" spans="20:48" x14ac:dyDescent="0.25">
      <c r="T41884" s="110"/>
      <c r="AJ41884" s="111"/>
      <c r="AO41884" s="111"/>
      <c r="AP41884" s="111"/>
      <c r="AV41884" s="111"/>
    </row>
    <row r="41885" spans="20:48" x14ac:dyDescent="0.25">
      <c r="T41885" s="110"/>
    </row>
    <row r="41886" spans="20:48" x14ac:dyDescent="0.25">
      <c r="T41886" s="110"/>
    </row>
    <row r="41887" spans="20:48" x14ac:dyDescent="0.25">
      <c r="T41887" s="110"/>
      <c r="AJ41887" s="111"/>
      <c r="AO41887" s="111"/>
      <c r="AT41887" s="111"/>
    </row>
    <row r="41888" spans="20:48" x14ac:dyDescent="0.25">
      <c r="T41888" s="110"/>
      <c r="AJ41888" s="111"/>
      <c r="AO41888" s="111"/>
    </row>
    <row r="41889" spans="20:52" x14ac:dyDescent="0.25">
      <c r="T41889" s="110"/>
      <c r="AZ41889" s="111"/>
    </row>
    <row r="41890" spans="20:52" x14ac:dyDescent="0.25">
      <c r="T41890" s="110"/>
    </row>
    <row r="41891" spans="20:52" x14ac:dyDescent="0.25">
      <c r="T41891" s="110"/>
    </row>
    <row r="41892" spans="20:52" x14ac:dyDescent="0.25">
      <c r="T41892" s="110"/>
    </row>
    <row r="41893" spans="20:52" x14ac:dyDescent="0.25">
      <c r="T41893" s="110"/>
    </row>
    <row r="41894" spans="20:52" x14ac:dyDescent="0.25">
      <c r="T41894" s="110"/>
      <c r="AV41894" s="111"/>
    </row>
    <row r="41895" spans="20:52" x14ac:dyDescent="0.25">
      <c r="T41895" s="110"/>
      <c r="AJ41895" s="111"/>
      <c r="AO41895" s="111"/>
      <c r="AV41895" s="111"/>
      <c r="AZ41895" s="111"/>
    </row>
    <row r="41896" spans="20:52" x14ac:dyDescent="0.25">
      <c r="T41896" s="110"/>
      <c r="AJ41896" s="111"/>
      <c r="AP41896" s="111"/>
      <c r="AV41896" s="111"/>
    </row>
    <row r="41897" spans="20:52" x14ac:dyDescent="0.25">
      <c r="T41897" s="110"/>
      <c r="AJ41897" s="111"/>
      <c r="AP41897" s="111"/>
      <c r="AV41897" s="111"/>
      <c r="AZ41897" s="111"/>
    </row>
    <row r="41898" spans="20:52" x14ac:dyDescent="0.25">
      <c r="T41898" s="110"/>
    </row>
    <row r="41899" spans="20:52" x14ac:dyDescent="0.25">
      <c r="T41899" s="110"/>
      <c r="AJ41899" s="111"/>
      <c r="AP41899" s="111"/>
    </row>
    <row r="41900" spans="20:52" x14ac:dyDescent="0.25">
      <c r="T41900" s="110"/>
      <c r="AV41900" s="111"/>
      <c r="AZ41900" s="111"/>
    </row>
    <row r="41901" spans="20:52" x14ac:dyDescent="0.25">
      <c r="T41901" s="110"/>
      <c r="AJ41901" s="111"/>
      <c r="AV41901" s="111"/>
    </row>
    <row r="41902" spans="20:52" x14ac:dyDescent="0.25">
      <c r="T41902" s="110"/>
      <c r="AO41902" s="111"/>
      <c r="AR41902" s="111"/>
      <c r="AT41902" s="111"/>
    </row>
    <row r="41903" spans="20:52" x14ac:dyDescent="0.25">
      <c r="T41903" s="110"/>
      <c r="AJ41903" s="111"/>
      <c r="AO41903" s="111"/>
      <c r="AT41903" s="111"/>
      <c r="AV41903" s="111"/>
    </row>
    <row r="41904" spans="20:52" x14ac:dyDescent="0.25">
      <c r="T41904" s="110"/>
      <c r="AJ41904" s="111"/>
      <c r="AO41904" s="111"/>
    </row>
    <row r="41905" spans="20:48" x14ac:dyDescent="0.25">
      <c r="T41905" s="110"/>
      <c r="AJ41905" s="111"/>
      <c r="AO41905" s="111"/>
      <c r="AV41905" s="111"/>
    </row>
    <row r="41906" spans="20:48" x14ac:dyDescent="0.25">
      <c r="T41906" s="110"/>
    </row>
    <row r="41907" spans="20:48" x14ac:dyDescent="0.25">
      <c r="T41907" s="110"/>
      <c r="AJ41907" s="111"/>
      <c r="AV41907" s="111"/>
    </row>
    <row r="41908" spans="20:48" x14ac:dyDescent="0.25">
      <c r="T41908" s="110"/>
    </row>
    <row r="41909" spans="20:48" x14ac:dyDescent="0.25">
      <c r="T41909" s="110"/>
    </row>
    <row r="41910" spans="20:48" x14ac:dyDescent="0.25">
      <c r="T41910" s="110"/>
    </row>
    <row r="41911" spans="20:48" x14ac:dyDescent="0.25">
      <c r="T41911" s="110"/>
    </row>
    <row r="41912" spans="20:48" x14ac:dyDescent="0.25">
      <c r="T41912" s="110"/>
      <c r="AJ41912" s="111"/>
      <c r="AR41912" s="111"/>
      <c r="AV41912" s="111"/>
    </row>
    <row r="41913" spans="20:48" x14ac:dyDescent="0.25">
      <c r="T41913" s="110"/>
    </row>
    <row r="41914" spans="20:48" x14ac:dyDescent="0.25">
      <c r="T41914" s="110"/>
    </row>
    <row r="41915" spans="20:48" x14ac:dyDescent="0.25">
      <c r="T41915" s="110"/>
    </row>
    <row r="41916" spans="20:48" x14ac:dyDescent="0.25">
      <c r="T41916" s="110"/>
      <c r="AV41916" s="111"/>
    </row>
    <row r="41917" spans="20:48" x14ac:dyDescent="0.25">
      <c r="T41917" s="110"/>
      <c r="AJ41917" s="111"/>
      <c r="AO41917" s="111"/>
      <c r="AP41917" s="111"/>
      <c r="AV41917" s="111"/>
    </row>
    <row r="41918" spans="20:48" x14ac:dyDescent="0.25">
      <c r="T41918" s="110"/>
    </row>
    <row r="41919" spans="20:48" x14ac:dyDescent="0.25">
      <c r="T41919" s="110"/>
    </row>
    <row r="41920" spans="20:48" x14ac:dyDescent="0.25">
      <c r="T41920" s="110"/>
    </row>
    <row r="41921" spans="20:48" x14ac:dyDescent="0.25">
      <c r="T41921" s="110"/>
    </row>
    <row r="41922" spans="20:48" x14ac:dyDescent="0.25">
      <c r="T41922" s="110"/>
      <c r="AJ41922" s="111"/>
      <c r="AO41922" s="111"/>
      <c r="AV41922" s="111"/>
    </row>
    <row r="41923" spans="20:48" x14ac:dyDescent="0.25">
      <c r="T41923" s="110"/>
      <c r="AJ41923" s="111"/>
      <c r="AO41923" s="111"/>
      <c r="AV41923" s="111"/>
    </row>
    <row r="41924" spans="20:48" x14ac:dyDescent="0.25">
      <c r="T41924" s="110"/>
      <c r="AJ41924" s="111"/>
      <c r="AO41924" s="111"/>
      <c r="AV41924" s="111"/>
    </row>
    <row r="41925" spans="20:48" x14ac:dyDescent="0.25">
      <c r="T41925" s="110"/>
      <c r="AJ41925" s="111"/>
      <c r="AO41925" s="111"/>
      <c r="AP41925" s="111"/>
      <c r="AR41925" s="111"/>
      <c r="AV41925" s="111"/>
    </row>
    <row r="41926" spans="20:48" x14ac:dyDescent="0.25">
      <c r="T41926" s="110"/>
    </row>
    <row r="41927" spans="20:48" x14ac:dyDescent="0.25">
      <c r="T41927" s="110"/>
      <c r="AJ41927" s="111"/>
      <c r="AO41927" s="111"/>
      <c r="AP41927" s="111"/>
    </row>
    <row r="41928" spans="20:48" x14ac:dyDescent="0.25">
      <c r="T41928" s="110"/>
      <c r="AJ41928" s="111"/>
      <c r="AV41928" s="111"/>
    </row>
    <row r="41929" spans="20:48" x14ac:dyDescent="0.25">
      <c r="T41929" s="110"/>
      <c r="AJ41929" s="111"/>
      <c r="AO41929" s="111"/>
      <c r="AP41929" s="111"/>
      <c r="AV41929" s="111"/>
    </row>
    <row r="41930" spans="20:48" x14ac:dyDescent="0.25">
      <c r="T41930" s="110"/>
      <c r="AV41930" s="111"/>
    </row>
    <row r="41931" spans="20:48" x14ac:dyDescent="0.25">
      <c r="T41931" s="110"/>
      <c r="AV41931" s="111"/>
    </row>
    <row r="41932" spans="20:48" x14ac:dyDescent="0.25">
      <c r="T41932" s="110"/>
      <c r="AJ41932" s="111"/>
      <c r="AO41932" s="111"/>
      <c r="AP41932" s="111"/>
    </row>
    <row r="41933" spans="20:48" x14ac:dyDescent="0.25">
      <c r="T41933" s="110"/>
    </row>
    <row r="41934" spans="20:48" x14ac:dyDescent="0.25">
      <c r="T41934" s="110"/>
    </row>
    <row r="41935" spans="20:48" x14ac:dyDescent="0.25">
      <c r="T41935" s="110"/>
    </row>
    <row r="41936" spans="20:48" x14ac:dyDescent="0.25">
      <c r="T41936" s="110"/>
      <c r="AJ41936" s="111"/>
      <c r="AO41936" s="111"/>
      <c r="AV41936" s="111"/>
    </row>
    <row r="41937" spans="20:52" x14ac:dyDescent="0.25">
      <c r="T41937" s="110"/>
      <c r="AJ41937" s="111"/>
      <c r="AV41937" s="111"/>
    </row>
    <row r="41938" spans="20:52" x14ac:dyDescent="0.25">
      <c r="T41938" s="110"/>
      <c r="AZ41938" s="111"/>
    </row>
    <row r="41939" spans="20:52" x14ac:dyDescent="0.25">
      <c r="T41939" s="110"/>
      <c r="AV41939" s="111"/>
    </row>
    <row r="41940" spans="20:52" x14ac:dyDescent="0.25">
      <c r="T41940" s="110"/>
    </row>
    <row r="41941" spans="20:52" x14ac:dyDescent="0.25">
      <c r="T41941" s="110"/>
    </row>
    <row r="41942" spans="20:52" x14ac:dyDescent="0.25">
      <c r="T41942" s="110"/>
    </row>
    <row r="41943" spans="20:52" x14ac:dyDescent="0.25">
      <c r="T41943" s="110"/>
      <c r="AV41943" s="111"/>
    </row>
    <row r="41944" spans="20:52" x14ac:dyDescent="0.25">
      <c r="T41944" s="110"/>
      <c r="AJ41944" s="111"/>
      <c r="AO41944" s="111"/>
      <c r="AV41944" s="111"/>
    </row>
    <row r="41945" spans="20:52" x14ac:dyDescent="0.25">
      <c r="T41945" s="110"/>
    </row>
    <row r="41946" spans="20:52" x14ac:dyDescent="0.25">
      <c r="T41946" s="110"/>
    </row>
    <row r="41947" spans="20:52" x14ac:dyDescent="0.25">
      <c r="T41947" s="110"/>
      <c r="AJ41947" s="111"/>
      <c r="AV41947" s="111"/>
    </row>
    <row r="41948" spans="20:52" x14ac:dyDescent="0.25">
      <c r="T41948" s="110"/>
      <c r="AO41948" s="111"/>
      <c r="AP41948" s="111"/>
      <c r="AT41948" s="111"/>
      <c r="AV41948" s="111"/>
    </row>
    <row r="41949" spans="20:52" x14ac:dyDescent="0.25">
      <c r="T41949" s="110"/>
      <c r="AV41949" s="111"/>
    </row>
    <row r="41950" spans="20:52" x14ac:dyDescent="0.25">
      <c r="T41950" s="110"/>
      <c r="AJ41950" s="111"/>
      <c r="AO41950" s="111"/>
      <c r="AR41950" s="111"/>
      <c r="AT41950" s="111"/>
      <c r="AV41950" s="111"/>
    </row>
    <row r="41951" spans="20:52" x14ac:dyDescent="0.25">
      <c r="T41951" s="110"/>
      <c r="AJ41951" s="111"/>
      <c r="AO41951" s="111"/>
      <c r="AP41951" s="111"/>
      <c r="AZ41951" s="111"/>
    </row>
    <row r="41952" spans="20:52" x14ac:dyDescent="0.25">
      <c r="T41952" s="110"/>
    </row>
    <row r="41953" spans="20:52" x14ac:dyDescent="0.25">
      <c r="T41953" s="110"/>
    </row>
    <row r="41954" spans="20:52" x14ac:dyDescent="0.25">
      <c r="T41954" s="110"/>
    </row>
    <row r="41955" spans="20:52" x14ac:dyDescent="0.25">
      <c r="T41955" s="110"/>
      <c r="AJ41955" s="111"/>
      <c r="AO41955" s="111"/>
      <c r="AV41955" s="111"/>
    </row>
    <row r="41956" spans="20:52" x14ac:dyDescent="0.25">
      <c r="T41956" s="110"/>
      <c r="AV41956" s="111"/>
      <c r="AZ41956" s="111"/>
    </row>
    <row r="41957" spans="20:52" x14ac:dyDescent="0.25">
      <c r="T41957" s="110"/>
    </row>
    <row r="41958" spans="20:52" x14ac:dyDescent="0.25">
      <c r="T41958" s="110"/>
    </row>
    <row r="41959" spans="20:52" x14ac:dyDescent="0.25">
      <c r="T41959" s="110"/>
      <c r="AJ41959" s="111"/>
      <c r="AO41959" s="111"/>
      <c r="AP41959" s="111"/>
      <c r="AR41959" s="111"/>
      <c r="AT41959" s="111"/>
      <c r="AV41959" s="111"/>
    </row>
    <row r="41960" spans="20:52" x14ac:dyDescent="0.25">
      <c r="T41960" s="110"/>
      <c r="AJ41960" s="111"/>
      <c r="AO41960" s="111"/>
      <c r="AT41960" s="111"/>
      <c r="AV41960" s="111"/>
    </row>
    <row r="41961" spans="20:52" x14ac:dyDescent="0.25">
      <c r="T41961" s="110"/>
      <c r="AJ41961" s="111"/>
      <c r="AO41961" s="111"/>
      <c r="AV41961" s="111"/>
    </row>
    <row r="41962" spans="20:52" x14ac:dyDescent="0.25">
      <c r="T41962" s="110"/>
      <c r="AJ41962" s="111"/>
      <c r="AO41962" s="111"/>
      <c r="AP41962" s="111"/>
      <c r="AT41962" s="111"/>
      <c r="AV41962" s="111"/>
    </row>
    <row r="41963" spans="20:52" x14ac:dyDescent="0.25">
      <c r="T41963" s="110"/>
      <c r="AJ41963" s="111"/>
      <c r="AO41963" s="111"/>
      <c r="AV41963" s="111"/>
    </row>
    <row r="41964" spans="20:52" x14ac:dyDescent="0.25">
      <c r="T41964" s="110"/>
      <c r="AJ41964" s="111"/>
      <c r="AO41964" s="111"/>
      <c r="AV41964" s="111"/>
    </row>
    <row r="41965" spans="20:52" x14ac:dyDescent="0.25">
      <c r="T41965" s="110"/>
      <c r="AJ41965" s="111"/>
      <c r="AO41965" s="111"/>
      <c r="AV41965" s="111"/>
    </row>
    <row r="41966" spans="20:52" x14ac:dyDescent="0.25">
      <c r="T41966" s="110"/>
      <c r="AJ41966" s="111"/>
      <c r="AO41966" s="111"/>
      <c r="AV41966" s="111"/>
    </row>
    <row r="41967" spans="20:52" x14ac:dyDescent="0.25">
      <c r="T41967" s="110"/>
    </row>
    <row r="41968" spans="20:52" x14ac:dyDescent="0.25">
      <c r="T41968" s="110"/>
      <c r="AJ41968" s="111"/>
      <c r="AO41968" s="111"/>
      <c r="AP41968" s="111"/>
    </row>
    <row r="41969" spans="20:52" x14ac:dyDescent="0.25">
      <c r="T41969" s="110"/>
      <c r="AJ41969" s="111"/>
      <c r="AO41969" s="111"/>
      <c r="AP41969" s="111"/>
      <c r="AV41969" s="111"/>
    </row>
    <row r="41970" spans="20:52" x14ac:dyDescent="0.25">
      <c r="T41970" s="110"/>
      <c r="AV41970" s="111"/>
    </row>
    <row r="41971" spans="20:52" x14ac:dyDescent="0.25">
      <c r="T41971" s="110"/>
      <c r="AJ41971" s="111"/>
      <c r="AO41971" s="111"/>
      <c r="AP41971" s="111"/>
      <c r="AV41971" s="111"/>
    </row>
    <row r="41972" spans="20:52" x14ac:dyDescent="0.25">
      <c r="T41972" s="110"/>
      <c r="AJ41972" s="111"/>
      <c r="AO41972" s="111"/>
      <c r="AP41972" s="111"/>
      <c r="AV41972" s="111"/>
      <c r="AZ41972" s="111"/>
    </row>
    <row r="41973" spans="20:52" x14ac:dyDescent="0.25">
      <c r="T41973" s="110"/>
      <c r="AJ41973" s="111"/>
      <c r="AO41973" s="111"/>
      <c r="AV41973" s="111"/>
    </row>
    <row r="41974" spans="20:52" x14ac:dyDescent="0.25">
      <c r="T41974" s="110"/>
      <c r="AJ41974" s="111"/>
      <c r="AV41974" s="111"/>
    </row>
    <row r="41975" spans="20:52" x14ac:dyDescent="0.25">
      <c r="T41975" s="110"/>
      <c r="AV41975" s="111"/>
    </row>
    <row r="41976" spans="20:52" x14ac:dyDescent="0.25">
      <c r="T41976" s="110"/>
      <c r="AJ41976" s="111"/>
      <c r="AO41976" s="111"/>
      <c r="AV41976" s="111"/>
    </row>
    <row r="41977" spans="20:52" x14ac:dyDescent="0.25">
      <c r="T41977" s="110"/>
      <c r="AR41977" s="111"/>
      <c r="AV41977" s="111"/>
    </row>
    <row r="41978" spans="20:52" x14ac:dyDescent="0.25">
      <c r="T41978" s="110"/>
    </row>
    <row r="41979" spans="20:52" x14ac:dyDescent="0.25">
      <c r="T41979" s="110"/>
      <c r="AJ41979" s="111"/>
      <c r="AO41979" s="111"/>
      <c r="AP41979" s="111"/>
      <c r="AV41979" s="111"/>
    </row>
    <row r="41980" spans="20:52" x14ac:dyDescent="0.25">
      <c r="T41980" s="110"/>
      <c r="AJ41980" s="111"/>
      <c r="AO41980" s="111"/>
      <c r="AV41980" s="111"/>
    </row>
    <row r="41981" spans="20:52" x14ac:dyDescent="0.25">
      <c r="T41981" s="110"/>
      <c r="AJ41981" s="111"/>
      <c r="AO41981" s="111"/>
      <c r="AR41981" s="111"/>
      <c r="AV41981" s="111"/>
    </row>
    <row r="41982" spans="20:52" x14ac:dyDescent="0.25">
      <c r="T41982" s="110"/>
    </row>
    <row r="41983" spans="20:52" x14ac:dyDescent="0.25">
      <c r="T41983" s="110"/>
      <c r="AO41983" s="111"/>
      <c r="AP41983" s="111"/>
      <c r="AT41983" s="111"/>
    </row>
    <row r="41984" spans="20:52" x14ac:dyDescent="0.25">
      <c r="T41984" s="110"/>
      <c r="AJ41984" s="111"/>
      <c r="AO41984" s="111"/>
      <c r="AP41984" s="111"/>
      <c r="AT41984" s="111"/>
      <c r="AV41984" s="111"/>
    </row>
    <row r="41985" spans="20:48" x14ac:dyDescent="0.25">
      <c r="T41985" s="110"/>
      <c r="AV41985" s="111"/>
    </row>
    <row r="41986" spans="20:48" x14ac:dyDescent="0.25">
      <c r="T41986" s="110"/>
    </row>
    <row r="41987" spans="20:48" x14ac:dyDescent="0.25">
      <c r="T41987" s="110"/>
      <c r="AJ41987" s="111"/>
      <c r="AO41987" s="111"/>
      <c r="AP41987" s="111"/>
      <c r="AV41987" s="111"/>
    </row>
    <row r="41988" spans="20:48" x14ac:dyDescent="0.25">
      <c r="T41988" s="110"/>
      <c r="AJ41988" s="111"/>
      <c r="AO41988" s="111"/>
      <c r="AP41988" s="111"/>
      <c r="AV41988" s="111"/>
    </row>
    <row r="41989" spans="20:48" x14ac:dyDescent="0.25">
      <c r="T41989" s="110"/>
      <c r="AT41989" s="111"/>
    </row>
    <row r="41990" spans="20:48" x14ac:dyDescent="0.25">
      <c r="T41990" s="110"/>
    </row>
    <row r="41991" spans="20:48" x14ac:dyDescent="0.25">
      <c r="T41991" s="110"/>
    </row>
    <row r="41992" spans="20:48" x14ac:dyDescent="0.25">
      <c r="T41992" s="110"/>
      <c r="AJ41992" s="111"/>
      <c r="AO41992" s="111"/>
      <c r="AV41992" s="111"/>
    </row>
    <row r="41993" spans="20:48" x14ac:dyDescent="0.25">
      <c r="T41993" s="110"/>
      <c r="AJ41993" s="111"/>
      <c r="AP41993" s="111"/>
    </row>
    <row r="41994" spans="20:48" x14ac:dyDescent="0.25">
      <c r="T41994" s="110"/>
    </row>
    <row r="41995" spans="20:48" x14ac:dyDescent="0.25">
      <c r="T41995" s="110"/>
      <c r="AO41995" s="111"/>
      <c r="AP41995" s="111"/>
      <c r="AV41995" s="111"/>
    </row>
    <row r="41996" spans="20:48" x14ac:dyDescent="0.25">
      <c r="T41996" s="110"/>
      <c r="AV41996" s="111"/>
    </row>
    <row r="41997" spans="20:48" x14ac:dyDescent="0.25">
      <c r="T41997" s="110"/>
    </row>
    <row r="41998" spans="20:48" x14ac:dyDescent="0.25">
      <c r="T41998" s="110"/>
      <c r="AV41998" s="111"/>
    </row>
    <row r="41999" spans="20:48" x14ac:dyDescent="0.25">
      <c r="T41999" s="110"/>
    </row>
    <row r="42000" spans="20:48" x14ac:dyDescent="0.25">
      <c r="T42000" s="110"/>
    </row>
    <row r="42001" spans="20:52" x14ac:dyDescent="0.25">
      <c r="T42001" s="110"/>
    </row>
    <row r="42002" spans="20:52" x14ac:dyDescent="0.25">
      <c r="T42002" s="110"/>
      <c r="AJ42002" s="111"/>
      <c r="AO42002" s="111"/>
      <c r="AV42002" s="111"/>
    </row>
    <row r="42003" spans="20:52" x14ac:dyDescent="0.25">
      <c r="T42003" s="110"/>
      <c r="AV42003" s="111"/>
    </row>
    <row r="42004" spans="20:52" x14ac:dyDescent="0.25">
      <c r="T42004" s="110"/>
    </row>
    <row r="42005" spans="20:52" x14ac:dyDescent="0.25">
      <c r="T42005" s="110"/>
    </row>
    <row r="42006" spans="20:52" x14ac:dyDescent="0.25">
      <c r="T42006" s="110"/>
    </row>
    <row r="42007" spans="20:52" x14ac:dyDescent="0.25">
      <c r="T42007" s="110"/>
    </row>
    <row r="42008" spans="20:52" x14ac:dyDescent="0.25">
      <c r="T42008" s="110"/>
      <c r="AZ42008" s="111"/>
    </row>
    <row r="42009" spans="20:52" x14ac:dyDescent="0.25">
      <c r="T42009" s="110"/>
      <c r="AP42009" s="111"/>
      <c r="AV42009" s="111"/>
      <c r="AZ42009" s="111"/>
    </row>
    <row r="42010" spans="20:52" x14ac:dyDescent="0.25">
      <c r="T42010" s="110"/>
    </row>
    <row r="42011" spans="20:52" x14ac:dyDescent="0.25">
      <c r="T42011" s="110"/>
    </row>
    <row r="42012" spans="20:52" x14ac:dyDescent="0.25">
      <c r="T42012" s="110"/>
      <c r="AV42012" s="111"/>
    </row>
    <row r="42013" spans="20:52" x14ac:dyDescent="0.25">
      <c r="T42013" s="110"/>
    </row>
    <row r="42014" spans="20:52" x14ac:dyDescent="0.25">
      <c r="T42014" s="110"/>
    </row>
    <row r="42015" spans="20:52" x14ac:dyDescent="0.25">
      <c r="T42015" s="110"/>
    </row>
    <row r="42016" spans="20:52" x14ac:dyDescent="0.25">
      <c r="T42016" s="110"/>
    </row>
    <row r="42017" spans="20:48" x14ac:dyDescent="0.25">
      <c r="T42017" s="110"/>
    </row>
    <row r="42018" spans="20:48" x14ac:dyDescent="0.25">
      <c r="T42018" s="110"/>
    </row>
    <row r="42019" spans="20:48" x14ac:dyDescent="0.25">
      <c r="T42019" s="110"/>
    </row>
    <row r="42020" spans="20:48" x14ac:dyDescent="0.25">
      <c r="T42020" s="110"/>
    </row>
    <row r="42021" spans="20:48" x14ac:dyDescent="0.25">
      <c r="T42021" s="110"/>
    </row>
    <row r="42022" spans="20:48" x14ac:dyDescent="0.25">
      <c r="T42022" s="110"/>
    </row>
    <row r="42023" spans="20:48" x14ac:dyDescent="0.25">
      <c r="T42023" s="110"/>
    </row>
    <row r="42024" spans="20:48" x14ac:dyDescent="0.25">
      <c r="T42024" s="110"/>
      <c r="AP42024" s="111"/>
      <c r="AV42024" s="111"/>
    </row>
    <row r="42025" spans="20:48" x14ac:dyDescent="0.25">
      <c r="T42025" s="110"/>
    </row>
    <row r="42026" spans="20:48" x14ac:dyDescent="0.25">
      <c r="T42026" s="110"/>
      <c r="AJ42026" s="111"/>
      <c r="AO42026" s="111"/>
      <c r="AP42026" s="111"/>
      <c r="AT42026" s="111"/>
      <c r="AV42026" s="111"/>
    </row>
    <row r="42027" spans="20:48" x14ac:dyDescent="0.25">
      <c r="T42027" s="110"/>
    </row>
    <row r="42028" spans="20:48" x14ac:dyDescent="0.25">
      <c r="T42028" s="110"/>
      <c r="AJ42028" s="111"/>
      <c r="AO42028" s="111"/>
      <c r="AP42028" s="111"/>
      <c r="AV42028" s="111"/>
    </row>
    <row r="42029" spans="20:48" x14ac:dyDescent="0.25">
      <c r="T42029" s="110"/>
      <c r="AJ42029" s="111"/>
      <c r="AO42029" s="111"/>
      <c r="AP42029" s="111"/>
      <c r="AV42029" s="111"/>
    </row>
    <row r="42030" spans="20:48" x14ac:dyDescent="0.25">
      <c r="T42030" s="110"/>
    </row>
    <row r="42031" spans="20:48" x14ac:dyDescent="0.25">
      <c r="T42031" s="110"/>
    </row>
    <row r="42032" spans="20:48" x14ac:dyDescent="0.25">
      <c r="T42032" s="110"/>
      <c r="AJ42032" s="111"/>
      <c r="AO42032" s="111"/>
      <c r="AV42032" s="111"/>
    </row>
    <row r="42033" spans="20:48" x14ac:dyDescent="0.25">
      <c r="T42033" s="110"/>
    </row>
    <row r="42034" spans="20:48" x14ac:dyDescent="0.25">
      <c r="T42034" s="110"/>
      <c r="AO42034" s="111"/>
      <c r="AP42034" s="111"/>
    </row>
    <row r="42035" spans="20:48" x14ac:dyDescent="0.25">
      <c r="T42035" s="110"/>
    </row>
    <row r="42036" spans="20:48" x14ac:dyDescent="0.25">
      <c r="T42036" s="110"/>
      <c r="AJ42036" s="111"/>
      <c r="AO42036" s="111"/>
      <c r="AV42036" s="111"/>
    </row>
    <row r="42037" spans="20:48" x14ac:dyDescent="0.25">
      <c r="T42037" s="110"/>
    </row>
    <row r="42038" spans="20:48" x14ac:dyDescent="0.25">
      <c r="T42038" s="110"/>
      <c r="AV42038" s="111"/>
    </row>
    <row r="42039" spans="20:48" x14ac:dyDescent="0.25">
      <c r="T42039" s="110"/>
      <c r="AJ42039" s="111"/>
      <c r="AP42039" s="111"/>
      <c r="AV42039" s="111"/>
    </row>
    <row r="42040" spans="20:48" x14ac:dyDescent="0.25">
      <c r="T42040" s="110"/>
    </row>
    <row r="42041" spans="20:48" x14ac:dyDescent="0.25">
      <c r="T42041" s="110"/>
      <c r="AJ42041" s="111"/>
      <c r="AO42041" s="111"/>
      <c r="AP42041" s="111"/>
      <c r="AT42041" s="111"/>
    </row>
    <row r="42042" spans="20:48" x14ac:dyDescent="0.25">
      <c r="T42042" s="110"/>
      <c r="AJ42042" s="111"/>
      <c r="AO42042" s="111"/>
      <c r="AR42042" s="111"/>
      <c r="AV42042" s="111"/>
    </row>
    <row r="42043" spans="20:48" x14ac:dyDescent="0.25">
      <c r="T42043" s="110"/>
      <c r="AJ42043" s="111"/>
      <c r="AO42043" s="111"/>
      <c r="AR42043" s="111"/>
      <c r="AV42043" s="111"/>
    </row>
    <row r="42044" spans="20:48" x14ac:dyDescent="0.25">
      <c r="T42044" s="110"/>
      <c r="AJ42044" s="111"/>
      <c r="AO42044" s="111"/>
      <c r="AP42044" s="111"/>
      <c r="AV42044" s="111"/>
    </row>
    <row r="42045" spans="20:48" x14ac:dyDescent="0.25">
      <c r="T42045" s="110"/>
      <c r="AJ42045" s="111"/>
      <c r="AO42045" s="111"/>
      <c r="AV42045" s="111"/>
    </row>
    <row r="42046" spans="20:48" x14ac:dyDescent="0.25">
      <c r="T42046" s="110"/>
    </row>
    <row r="42047" spans="20:48" x14ac:dyDescent="0.25">
      <c r="T42047" s="110"/>
      <c r="AJ42047" s="111"/>
      <c r="AO42047" s="111"/>
      <c r="AP42047" s="111"/>
      <c r="AV42047" s="111"/>
    </row>
    <row r="42048" spans="20:48" x14ac:dyDescent="0.25">
      <c r="T42048" s="110"/>
    </row>
    <row r="42049" spans="20:52" x14ac:dyDescent="0.25">
      <c r="T42049" s="110"/>
    </row>
    <row r="42050" spans="20:52" x14ac:dyDescent="0.25">
      <c r="T42050" s="110"/>
    </row>
    <row r="42051" spans="20:52" x14ac:dyDescent="0.25">
      <c r="T42051" s="110"/>
      <c r="AP42051" s="111"/>
      <c r="AV42051" s="111"/>
      <c r="AZ42051" s="111"/>
    </row>
    <row r="42052" spans="20:52" x14ac:dyDescent="0.25">
      <c r="T42052" s="110"/>
    </row>
    <row r="42053" spans="20:52" x14ac:dyDescent="0.25">
      <c r="T42053" s="110"/>
    </row>
    <row r="42054" spans="20:52" x14ac:dyDescent="0.25">
      <c r="T42054" s="110"/>
      <c r="AJ42054" s="111"/>
      <c r="AO42054" s="111"/>
      <c r="AP42054" s="111"/>
      <c r="AV42054" s="111"/>
    </row>
    <row r="42055" spans="20:52" x14ac:dyDescent="0.25">
      <c r="T42055" s="110"/>
    </row>
    <row r="42056" spans="20:52" x14ac:dyDescent="0.25">
      <c r="T42056" s="110"/>
      <c r="AJ42056" s="111"/>
      <c r="AO42056" s="111"/>
    </row>
    <row r="42057" spans="20:52" x14ac:dyDescent="0.25">
      <c r="T42057" s="110"/>
    </row>
    <row r="42058" spans="20:52" x14ac:dyDescent="0.25">
      <c r="T42058" s="110"/>
    </row>
    <row r="42059" spans="20:52" x14ac:dyDescent="0.25">
      <c r="T42059" s="110"/>
    </row>
    <row r="42060" spans="20:52" x14ac:dyDescent="0.25">
      <c r="T42060" s="110"/>
      <c r="AJ42060" s="111"/>
      <c r="AO42060" s="111"/>
      <c r="AV42060" s="111"/>
    </row>
    <row r="42061" spans="20:52" x14ac:dyDescent="0.25">
      <c r="T42061" s="110"/>
    </row>
    <row r="42062" spans="20:52" x14ac:dyDescent="0.25">
      <c r="T42062" s="110"/>
      <c r="AJ42062" s="111"/>
      <c r="AP42062" s="111"/>
      <c r="AV42062" s="111"/>
    </row>
    <row r="42063" spans="20:52" x14ac:dyDescent="0.25">
      <c r="T42063" s="110"/>
      <c r="AP42063" s="111"/>
      <c r="AT42063" s="111"/>
      <c r="AV42063" s="111"/>
    </row>
    <row r="42064" spans="20:52" x14ac:dyDescent="0.25">
      <c r="T42064" s="110"/>
      <c r="AV42064" s="111"/>
    </row>
    <row r="42065" spans="20:48" x14ac:dyDescent="0.25">
      <c r="T42065" s="110"/>
    </row>
    <row r="42066" spans="20:48" x14ac:dyDescent="0.25">
      <c r="T42066" s="110"/>
      <c r="AV42066" s="111"/>
    </row>
    <row r="42067" spans="20:48" x14ac:dyDescent="0.25">
      <c r="T42067" s="110"/>
    </row>
    <row r="42068" spans="20:48" x14ac:dyDescent="0.25">
      <c r="T42068" s="110"/>
      <c r="AJ42068" s="111"/>
      <c r="AR42068" s="111"/>
    </row>
    <row r="42069" spans="20:48" x14ac:dyDescent="0.25">
      <c r="T42069" s="110"/>
    </row>
    <row r="42070" spans="20:48" x14ac:dyDescent="0.25">
      <c r="T42070" s="110"/>
      <c r="AO42070" s="111"/>
      <c r="AP42070" s="111"/>
      <c r="AV42070" s="111"/>
    </row>
    <row r="42071" spans="20:48" x14ac:dyDescent="0.25">
      <c r="T42071" s="110"/>
      <c r="AP42071" s="111"/>
      <c r="AT42071" s="111"/>
      <c r="AV42071" s="111"/>
    </row>
    <row r="42072" spans="20:48" x14ac:dyDescent="0.25">
      <c r="T42072" s="110"/>
      <c r="AJ42072" s="111"/>
      <c r="AO42072" s="111"/>
      <c r="AV42072" s="111"/>
    </row>
    <row r="42073" spans="20:48" x14ac:dyDescent="0.25">
      <c r="T42073" s="110"/>
      <c r="AJ42073" s="111"/>
      <c r="AV42073" s="111"/>
    </row>
    <row r="42074" spans="20:48" x14ac:dyDescent="0.25">
      <c r="T42074" s="110"/>
      <c r="AP42074" s="111"/>
      <c r="AV42074" s="111"/>
    </row>
    <row r="42075" spans="20:48" x14ac:dyDescent="0.25">
      <c r="T42075" s="110"/>
      <c r="AJ42075" s="111"/>
      <c r="AO42075" s="111"/>
      <c r="AT42075" s="111"/>
      <c r="AV42075" s="111"/>
    </row>
    <row r="42076" spans="20:48" x14ac:dyDescent="0.25">
      <c r="T42076" s="110"/>
      <c r="AJ42076" s="111"/>
      <c r="AO42076" s="111"/>
      <c r="AV42076" s="111"/>
    </row>
    <row r="42077" spans="20:48" x14ac:dyDescent="0.25">
      <c r="T42077" s="110"/>
    </row>
    <row r="42078" spans="20:48" x14ac:dyDescent="0.25">
      <c r="T42078" s="110"/>
    </row>
    <row r="42079" spans="20:48" x14ac:dyDescent="0.25">
      <c r="T42079" s="110"/>
    </row>
    <row r="42080" spans="20:48" x14ac:dyDescent="0.25">
      <c r="T42080" s="110"/>
      <c r="AJ42080" s="111"/>
      <c r="AO42080" s="111"/>
      <c r="AP42080" s="111"/>
      <c r="AT42080" s="111"/>
      <c r="AV42080" s="111"/>
    </row>
    <row r="42081" spans="20:52" x14ac:dyDescent="0.25">
      <c r="T42081" s="110"/>
      <c r="AJ42081" s="111"/>
      <c r="AP42081" s="111"/>
    </row>
    <row r="42082" spans="20:52" x14ac:dyDescent="0.25">
      <c r="T42082" s="110"/>
    </row>
    <row r="42083" spans="20:52" x14ac:dyDescent="0.25">
      <c r="T42083" s="110"/>
      <c r="AT42083" s="111"/>
      <c r="AV42083" s="111"/>
    </row>
    <row r="42084" spans="20:52" x14ac:dyDescent="0.25">
      <c r="T42084" s="110"/>
      <c r="AJ42084" s="111"/>
      <c r="AO42084" s="111"/>
      <c r="AV42084" s="111"/>
    </row>
    <row r="42085" spans="20:52" x14ac:dyDescent="0.25">
      <c r="T42085" s="110"/>
      <c r="AV42085" s="111"/>
    </row>
    <row r="42086" spans="20:52" x14ac:dyDescent="0.25">
      <c r="T42086" s="110"/>
      <c r="AJ42086" s="111"/>
      <c r="AO42086" s="111"/>
      <c r="AV42086" s="111"/>
    </row>
    <row r="42087" spans="20:52" x14ac:dyDescent="0.25">
      <c r="T42087" s="110"/>
      <c r="AJ42087" s="111"/>
      <c r="AO42087" s="111"/>
      <c r="AT42087" s="111"/>
    </row>
    <row r="42088" spans="20:52" x14ac:dyDescent="0.25">
      <c r="T42088" s="110"/>
      <c r="AJ42088" s="111"/>
      <c r="AO42088" s="111"/>
      <c r="AP42088" s="111"/>
      <c r="AT42088" s="111"/>
      <c r="AV42088" s="111"/>
    </row>
    <row r="42089" spans="20:52" x14ac:dyDescent="0.25">
      <c r="T42089" s="110"/>
      <c r="AJ42089" s="111"/>
      <c r="AO42089" s="111"/>
      <c r="AV42089" s="111"/>
      <c r="AZ42089" s="111"/>
    </row>
    <row r="42090" spans="20:52" x14ac:dyDescent="0.25">
      <c r="T42090" s="110"/>
      <c r="AJ42090" s="111"/>
      <c r="AO42090" s="111"/>
      <c r="AV42090" s="111"/>
    </row>
    <row r="42091" spans="20:52" x14ac:dyDescent="0.25">
      <c r="T42091" s="110"/>
      <c r="AJ42091" s="111"/>
      <c r="AO42091" s="111"/>
      <c r="AV42091" s="111"/>
    </row>
    <row r="42092" spans="20:52" x14ac:dyDescent="0.25">
      <c r="T42092" s="110"/>
    </row>
    <row r="42093" spans="20:52" x14ac:dyDescent="0.25">
      <c r="T42093" s="110"/>
      <c r="AJ42093" s="111"/>
      <c r="AO42093" s="111"/>
      <c r="AP42093" s="111"/>
      <c r="AV42093" s="111"/>
    </row>
    <row r="42094" spans="20:52" x14ac:dyDescent="0.25">
      <c r="T42094" s="110"/>
      <c r="AZ42094" s="111"/>
    </row>
    <row r="42095" spans="20:52" x14ac:dyDescent="0.25">
      <c r="T42095" s="110"/>
    </row>
    <row r="42096" spans="20:52" x14ac:dyDescent="0.25">
      <c r="T42096" s="110"/>
    </row>
    <row r="42097" spans="20:52" x14ac:dyDescent="0.25">
      <c r="T42097" s="110"/>
    </row>
    <row r="42098" spans="20:52" x14ac:dyDescent="0.25">
      <c r="T42098" s="110"/>
    </row>
    <row r="42099" spans="20:52" x14ac:dyDescent="0.25">
      <c r="T42099" s="110"/>
      <c r="AV42099" s="111"/>
    </row>
    <row r="42100" spans="20:52" x14ac:dyDescent="0.25">
      <c r="T42100" s="110"/>
    </row>
    <row r="42101" spans="20:52" x14ac:dyDescent="0.25">
      <c r="T42101" s="110"/>
    </row>
    <row r="42102" spans="20:52" x14ac:dyDescent="0.25">
      <c r="T42102" s="110"/>
      <c r="AJ42102" s="111"/>
      <c r="AV42102" s="111"/>
    </row>
    <row r="42103" spans="20:52" x14ac:dyDescent="0.25">
      <c r="T42103" s="110"/>
    </row>
    <row r="42104" spans="20:52" x14ac:dyDescent="0.25">
      <c r="T42104" s="110"/>
      <c r="AJ42104" s="111"/>
      <c r="AO42104" s="111"/>
      <c r="AP42104" s="111"/>
      <c r="AR42104" s="111"/>
      <c r="AV42104" s="111"/>
      <c r="AZ42104" s="111"/>
    </row>
    <row r="42105" spans="20:52" x14ac:dyDescent="0.25">
      <c r="T42105" s="110"/>
    </row>
    <row r="42106" spans="20:52" x14ac:dyDescent="0.25">
      <c r="T42106" s="110"/>
      <c r="AJ42106" s="111"/>
      <c r="AO42106" s="111"/>
      <c r="AV42106" s="111"/>
    </row>
    <row r="42107" spans="20:52" x14ac:dyDescent="0.25">
      <c r="T42107" s="110"/>
      <c r="AJ42107" s="111"/>
      <c r="AO42107" s="111"/>
      <c r="AR42107" s="111"/>
    </row>
    <row r="42108" spans="20:52" x14ac:dyDescent="0.25">
      <c r="T42108" s="110"/>
    </row>
    <row r="42109" spans="20:52" x14ac:dyDescent="0.25">
      <c r="T42109" s="110"/>
      <c r="AV42109" s="111"/>
    </row>
    <row r="42110" spans="20:52" x14ac:dyDescent="0.25">
      <c r="T42110" s="110"/>
    </row>
    <row r="42111" spans="20:52" x14ac:dyDescent="0.25">
      <c r="T42111" s="110"/>
    </row>
    <row r="42112" spans="20:52" x14ac:dyDescent="0.25">
      <c r="T42112" s="110"/>
      <c r="AV42112" s="111"/>
    </row>
    <row r="42113" spans="20:52" x14ac:dyDescent="0.25">
      <c r="T42113" s="110"/>
      <c r="AO42113" s="111"/>
      <c r="AR42113" s="111"/>
      <c r="AT42113" s="111"/>
    </row>
    <row r="42114" spans="20:52" x14ac:dyDescent="0.25">
      <c r="T42114" s="110"/>
    </row>
    <row r="42115" spans="20:52" x14ac:dyDescent="0.25">
      <c r="T42115" s="110"/>
      <c r="AZ42115" s="111"/>
    </row>
    <row r="42116" spans="20:52" x14ac:dyDescent="0.25">
      <c r="T42116" s="110"/>
      <c r="AV42116" s="111"/>
    </row>
    <row r="42117" spans="20:52" x14ac:dyDescent="0.25">
      <c r="T42117" s="110"/>
      <c r="AV42117" s="111"/>
    </row>
    <row r="42118" spans="20:52" x14ac:dyDescent="0.25">
      <c r="T42118" s="110"/>
    </row>
    <row r="42119" spans="20:52" x14ac:dyDescent="0.25">
      <c r="T42119" s="110"/>
    </row>
    <row r="42120" spans="20:52" x14ac:dyDescent="0.25">
      <c r="T42120" s="110"/>
    </row>
    <row r="42121" spans="20:52" x14ac:dyDescent="0.25">
      <c r="T42121" s="110"/>
      <c r="AJ42121" s="111"/>
      <c r="AO42121" s="111"/>
      <c r="AR42121" s="111"/>
      <c r="AT42121" s="111"/>
    </row>
    <row r="42122" spans="20:52" x14ac:dyDescent="0.25">
      <c r="T42122" s="110"/>
      <c r="AJ42122" s="111"/>
      <c r="AO42122" s="111"/>
      <c r="AP42122" s="111"/>
    </row>
    <row r="42123" spans="20:52" x14ac:dyDescent="0.25">
      <c r="T42123" s="110"/>
      <c r="AJ42123" s="111"/>
      <c r="AO42123" s="111"/>
      <c r="AV42123" s="111"/>
      <c r="AZ42123" s="111"/>
    </row>
    <row r="42124" spans="20:52" x14ac:dyDescent="0.25">
      <c r="T42124" s="110"/>
      <c r="AJ42124" s="111"/>
      <c r="AO42124" s="111"/>
      <c r="AV42124" s="111"/>
    </row>
    <row r="42125" spans="20:52" x14ac:dyDescent="0.25">
      <c r="T42125" s="110"/>
      <c r="AJ42125" s="111"/>
      <c r="AO42125" s="111"/>
      <c r="AV42125" s="111"/>
    </row>
    <row r="42126" spans="20:52" x14ac:dyDescent="0.25">
      <c r="T42126" s="110"/>
    </row>
    <row r="42127" spans="20:52" x14ac:dyDescent="0.25">
      <c r="T42127" s="110"/>
      <c r="AJ42127" s="111"/>
      <c r="AO42127" s="111"/>
      <c r="AV42127" s="111"/>
    </row>
    <row r="42128" spans="20:52" x14ac:dyDescent="0.25">
      <c r="T42128" s="110"/>
    </row>
    <row r="42129" spans="20:52" x14ac:dyDescent="0.25">
      <c r="T42129" s="110"/>
      <c r="AJ42129" s="111"/>
      <c r="AO42129" s="111"/>
      <c r="AT42129" s="111"/>
      <c r="AV42129" s="111"/>
    </row>
    <row r="42130" spans="20:52" x14ac:dyDescent="0.25">
      <c r="T42130" s="110"/>
      <c r="AJ42130" s="111"/>
      <c r="AO42130" s="111"/>
      <c r="AV42130" s="111"/>
    </row>
    <row r="42131" spans="20:52" x14ac:dyDescent="0.25">
      <c r="T42131" s="110"/>
    </row>
    <row r="42132" spans="20:52" x14ac:dyDescent="0.25">
      <c r="T42132" s="110"/>
      <c r="AV42132" s="111"/>
    </row>
    <row r="42133" spans="20:52" x14ac:dyDescent="0.25">
      <c r="T42133" s="110"/>
      <c r="AO42133" s="111"/>
      <c r="AP42133" s="111"/>
      <c r="AT42133" s="111"/>
      <c r="AV42133" s="111"/>
    </row>
    <row r="42134" spans="20:52" x14ac:dyDescent="0.25">
      <c r="T42134" s="110"/>
    </row>
    <row r="42135" spans="20:52" x14ac:dyDescent="0.25">
      <c r="T42135" s="110"/>
      <c r="AZ42135" s="111"/>
    </row>
    <row r="42136" spans="20:52" x14ac:dyDescent="0.25">
      <c r="T42136" s="110"/>
    </row>
    <row r="42137" spans="20:52" x14ac:dyDescent="0.25">
      <c r="T42137" s="110"/>
      <c r="AJ42137" s="111"/>
      <c r="AO42137" s="111"/>
      <c r="AP42137" s="111"/>
      <c r="AV42137" s="111"/>
    </row>
    <row r="42138" spans="20:52" x14ac:dyDescent="0.25">
      <c r="T42138" s="110"/>
      <c r="AO42138" s="111"/>
      <c r="AV42138" s="111"/>
    </row>
    <row r="42139" spans="20:52" x14ac:dyDescent="0.25">
      <c r="T42139" s="110"/>
    </row>
    <row r="42140" spans="20:52" x14ac:dyDescent="0.25">
      <c r="T42140" s="110"/>
    </row>
    <row r="42141" spans="20:52" x14ac:dyDescent="0.25">
      <c r="T42141" s="110"/>
      <c r="AJ42141" s="111"/>
      <c r="AO42141" s="111"/>
      <c r="AP42141" s="111"/>
      <c r="AV42141" s="111"/>
    </row>
    <row r="42142" spans="20:52" x14ac:dyDescent="0.25">
      <c r="T42142" s="110"/>
      <c r="AJ42142" s="111"/>
      <c r="AO42142" s="111"/>
      <c r="AP42142" s="111"/>
      <c r="AV42142" s="111"/>
    </row>
    <row r="42143" spans="20:52" x14ac:dyDescent="0.25">
      <c r="T42143" s="110"/>
      <c r="AP42143" s="111"/>
    </row>
    <row r="42144" spans="20:52" x14ac:dyDescent="0.25">
      <c r="T42144" s="110"/>
      <c r="AJ42144" s="111"/>
      <c r="AO42144" s="111"/>
      <c r="AP42144" s="111"/>
      <c r="AV42144" s="111"/>
    </row>
    <row r="42145" spans="20:52" x14ac:dyDescent="0.25">
      <c r="T42145" s="110"/>
      <c r="AJ42145" s="111"/>
      <c r="AO42145" s="111"/>
      <c r="AV42145" s="111"/>
    </row>
    <row r="42146" spans="20:52" x14ac:dyDescent="0.25">
      <c r="T42146" s="110"/>
    </row>
    <row r="42147" spans="20:52" x14ac:dyDescent="0.25">
      <c r="T42147" s="110"/>
    </row>
    <row r="42148" spans="20:52" x14ac:dyDescent="0.25">
      <c r="T42148" s="110"/>
      <c r="AJ42148" s="111"/>
      <c r="AO42148" s="111"/>
      <c r="AV42148" s="111"/>
    </row>
    <row r="42149" spans="20:52" x14ac:dyDescent="0.25">
      <c r="T42149" s="110"/>
    </row>
    <row r="42150" spans="20:52" x14ac:dyDescent="0.25">
      <c r="T42150" s="110"/>
    </row>
    <row r="42151" spans="20:52" x14ac:dyDescent="0.25">
      <c r="T42151" s="110"/>
    </row>
    <row r="42152" spans="20:52" x14ac:dyDescent="0.25">
      <c r="T42152" s="110"/>
      <c r="AJ42152" s="111"/>
      <c r="AO42152" s="111"/>
      <c r="AV42152" s="111"/>
    </row>
    <row r="42153" spans="20:52" x14ac:dyDescent="0.25">
      <c r="T42153" s="110"/>
    </row>
    <row r="42154" spans="20:52" x14ac:dyDescent="0.25">
      <c r="T42154" s="110"/>
    </row>
    <row r="42155" spans="20:52" x14ac:dyDescent="0.25">
      <c r="T42155" s="110"/>
      <c r="AP42155" s="111"/>
    </row>
    <row r="42156" spans="20:52" x14ac:dyDescent="0.25">
      <c r="T42156" s="110"/>
      <c r="AJ42156" s="111"/>
      <c r="AO42156" s="111"/>
      <c r="AV42156" s="111"/>
      <c r="AZ42156" s="111"/>
    </row>
    <row r="42157" spans="20:52" x14ac:dyDescent="0.25">
      <c r="T42157" s="110"/>
      <c r="AJ42157" s="111"/>
      <c r="AO42157" s="111"/>
      <c r="AT42157" s="111"/>
      <c r="AV42157" s="111"/>
    </row>
    <row r="42158" spans="20:52" x14ac:dyDescent="0.25">
      <c r="T42158" s="110"/>
      <c r="AJ42158" s="111"/>
      <c r="AO42158" s="111"/>
      <c r="AV42158" s="111"/>
    </row>
    <row r="42159" spans="20:52" x14ac:dyDescent="0.25">
      <c r="T42159" s="110"/>
      <c r="AJ42159" s="111"/>
      <c r="AO42159" s="111"/>
    </row>
    <row r="42160" spans="20:52" x14ac:dyDescent="0.25">
      <c r="T42160" s="110"/>
      <c r="AV42160" s="111"/>
    </row>
    <row r="42161" spans="20:48" x14ac:dyDescent="0.25">
      <c r="T42161" s="110"/>
    </row>
    <row r="42162" spans="20:48" x14ac:dyDescent="0.25">
      <c r="T42162" s="110"/>
      <c r="AJ42162" s="111"/>
      <c r="AO42162" s="111"/>
      <c r="AV42162" s="111"/>
    </row>
    <row r="42163" spans="20:48" x14ac:dyDescent="0.25">
      <c r="T42163" s="110"/>
    </row>
    <row r="42164" spans="20:48" x14ac:dyDescent="0.25">
      <c r="T42164" s="110"/>
    </row>
    <row r="42165" spans="20:48" x14ac:dyDescent="0.25">
      <c r="T42165" s="110"/>
    </row>
    <row r="42166" spans="20:48" x14ac:dyDescent="0.25">
      <c r="T42166" s="110"/>
    </row>
    <row r="42167" spans="20:48" x14ac:dyDescent="0.25">
      <c r="T42167" s="110"/>
      <c r="AV42167" s="111"/>
    </row>
    <row r="42168" spans="20:48" x14ac:dyDescent="0.25">
      <c r="T42168" s="110"/>
      <c r="AJ42168" s="111"/>
      <c r="AO42168" s="111"/>
    </row>
    <row r="42169" spans="20:48" x14ac:dyDescent="0.25">
      <c r="T42169" s="110"/>
    </row>
    <row r="42170" spans="20:48" x14ac:dyDescent="0.25">
      <c r="T42170" s="110"/>
      <c r="AJ42170" s="111"/>
      <c r="AO42170" s="111"/>
      <c r="AV42170" s="111"/>
    </row>
    <row r="42171" spans="20:48" x14ac:dyDescent="0.25">
      <c r="T42171" s="110"/>
      <c r="AJ42171" s="111"/>
      <c r="AV42171" s="111"/>
    </row>
    <row r="42172" spans="20:48" x14ac:dyDescent="0.25">
      <c r="T42172" s="110"/>
    </row>
    <row r="42173" spans="20:48" x14ac:dyDescent="0.25">
      <c r="T42173" s="110"/>
      <c r="AJ42173" s="111"/>
      <c r="AO42173" s="111"/>
      <c r="AV42173" s="111"/>
    </row>
    <row r="42174" spans="20:48" x14ac:dyDescent="0.25">
      <c r="T42174" s="110"/>
      <c r="AJ42174" s="111"/>
      <c r="AO42174" s="111"/>
      <c r="AP42174" s="111"/>
      <c r="AV42174" s="111"/>
    </row>
    <row r="42175" spans="20:48" x14ac:dyDescent="0.25">
      <c r="T42175" s="110"/>
      <c r="AJ42175" s="111"/>
      <c r="AO42175" s="111"/>
      <c r="AP42175" s="111"/>
    </row>
    <row r="42176" spans="20:48" x14ac:dyDescent="0.25">
      <c r="T42176" s="110"/>
      <c r="AJ42176" s="111"/>
      <c r="AO42176" s="111"/>
      <c r="AP42176" s="111"/>
      <c r="AT42176" s="111"/>
      <c r="AV42176" s="111"/>
    </row>
    <row r="42177" spans="20:52" x14ac:dyDescent="0.25">
      <c r="T42177" s="110"/>
    </row>
    <row r="42178" spans="20:52" x14ac:dyDescent="0.25">
      <c r="T42178" s="110"/>
    </row>
    <row r="42179" spans="20:52" x14ac:dyDescent="0.25">
      <c r="T42179" s="110"/>
      <c r="AJ42179" s="111"/>
      <c r="AO42179" s="111"/>
      <c r="AP42179" s="111"/>
      <c r="AT42179" s="111"/>
      <c r="AV42179" s="111"/>
    </row>
    <row r="42180" spans="20:52" x14ac:dyDescent="0.25">
      <c r="T42180" s="110"/>
      <c r="AJ42180" s="111"/>
      <c r="AO42180" s="111"/>
      <c r="AP42180" s="111"/>
      <c r="AR42180" s="111"/>
    </row>
    <row r="42181" spans="20:52" x14ac:dyDescent="0.25">
      <c r="T42181" s="110"/>
      <c r="AV42181" s="111"/>
    </row>
    <row r="42182" spans="20:52" x14ac:dyDescent="0.25">
      <c r="T42182" s="110"/>
      <c r="AJ42182" s="111"/>
      <c r="AP42182" s="111"/>
      <c r="AV42182" s="111"/>
    </row>
    <row r="42183" spans="20:52" x14ac:dyDescent="0.25">
      <c r="T42183" s="110"/>
    </row>
    <row r="42184" spans="20:52" x14ac:dyDescent="0.25">
      <c r="T42184" s="110"/>
      <c r="AJ42184" s="111"/>
      <c r="AO42184" s="111"/>
      <c r="AP42184" s="111"/>
      <c r="AV42184" s="111"/>
      <c r="AZ42184" s="111"/>
    </row>
    <row r="42185" spans="20:52" x14ac:dyDescent="0.25">
      <c r="T42185" s="110"/>
    </row>
    <row r="42186" spans="20:52" x14ac:dyDescent="0.25">
      <c r="T42186" s="110"/>
      <c r="AJ42186" s="111"/>
      <c r="AO42186" s="111"/>
      <c r="AP42186" s="111"/>
      <c r="AV42186" s="111"/>
      <c r="AZ42186" s="111"/>
    </row>
    <row r="42187" spans="20:52" x14ac:dyDescent="0.25">
      <c r="T42187" s="110"/>
      <c r="AO42187" s="111"/>
      <c r="AP42187" s="111"/>
      <c r="AV42187" s="111"/>
    </row>
    <row r="42188" spans="20:52" x14ac:dyDescent="0.25">
      <c r="T42188" s="110"/>
    </row>
    <row r="42189" spans="20:52" x14ac:dyDescent="0.25">
      <c r="T42189" s="110"/>
    </row>
    <row r="42190" spans="20:52" x14ac:dyDescent="0.25">
      <c r="T42190" s="110"/>
    </row>
    <row r="42191" spans="20:52" x14ac:dyDescent="0.25">
      <c r="T42191" s="110"/>
      <c r="AJ42191" s="111"/>
      <c r="AO42191" s="111"/>
      <c r="AP42191" s="111"/>
      <c r="AV42191" s="111"/>
      <c r="AZ42191" s="111"/>
    </row>
    <row r="42192" spans="20:52" x14ac:dyDescent="0.25">
      <c r="T42192" s="110"/>
      <c r="AJ42192" s="111"/>
      <c r="AO42192" s="111"/>
      <c r="AT42192" s="111"/>
      <c r="AV42192" s="111"/>
    </row>
    <row r="42193" spans="20:52" x14ac:dyDescent="0.25">
      <c r="T42193" s="110"/>
      <c r="AJ42193" s="111"/>
      <c r="AV42193" s="111"/>
    </row>
    <row r="42194" spans="20:52" x14ac:dyDescent="0.25">
      <c r="T42194" s="110"/>
      <c r="AV42194" s="111"/>
    </row>
    <row r="42195" spans="20:52" x14ac:dyDescent="0.25">
      <c r="T42195" s="110"/>
    </row>
    <row r="42196" spans="20:52" x14ac:dyDescent="0.25">
      <c r="T42196" s="110"/>
      <c r="AJ42196" s="111"/>
      <c r="AO42196" s="111"/>
      <c r="AP42196" s="111"/>
      <c r="AR42196" s="111"/>
      <c r="AV42196" s="111"/>
    </row>
    <row r="42197" spans="20:52" x14ac:dyDescent="0.25">
      <c r="T42197" s="110"/>
      <c r="AZ42197" s="111"/>
    </row>
    <row r="42198" spans="20:52" x14ac:dyDescent="0.25">
      <c r="T42198" s="110"/>
      <c r="AJ42198" s="111"/>
      <c r="AO42198" s="111"/>
    </row>
    <row r="42199" spans="20:52" x14ac:dyDescent="0.25">
      <c r="T42199" s="110"/>
      <c r="AJ42199" s="111"/>
      <c r="AO42199" s="111"/>
      <c r="AV42199" s="111"/>
    </row>
    <row r="42200" spans="20:52" x14ac:dyDescent="0.25">
      <c r="T42200" s="110"/>
    </row>
    <row r="42201" spans="20:52" x14ac:dyDescent="0.25">
      <c r="T42201" s="110"/>
    </row>
    <row r="42202" spans="20:52" x14ac:dyDescent="0.25">
      <c r="T42202" s="110"/>
      <c r="AJ42202" s="111"/>
      <c r="AO42202" s="111"/>
      <c r="AV42202" s="111"/>
    </row>
    <row r="42203" spans="20:52" x14ac:dyDescent="0.25">
      <c r="T42203" s="110"/>
    </row>
    <row r="42204" spans="20:52" x14ac:dyDescent="0.25">
      <c r="T42204" s="110"/>
      <c r="AP42204" s="111"/>
      <c r="AV42204" s="111"/>
      <c r="AZ42204" s="111"/>
    </row>
    <row r="42205" spans="20:52" x14ac:dyDescent="0.25">
      <c r="T42205" s="110"/>
      <c r="AV42205" s="111"/>
    </row>
    <row r="42206" spans="20:52" x14ac:dyDescent="0.25">
      <c r="T42206" s="110"/>
      <c r="AJ42206" s="111"/>
    </row>
    <row r="42207" spans="20:52" x14ac:dyDescent="0.25">
      <c r="T42207" s="110"/>
      <c r="AZ42207" s="111"/>
    </row>
    <row r="42208" spans="20:52" x14ac:dyDescent="0.25">
      <c r="T42208" s="110"/>
    </row>
    <row r="42209" spans="20:52" x14ac:dyDescent="0.25">
      <c r="T42209" s="110"/>
      <c r="AV42209" s="111"/>
    </row>
    <row r="42210" spans="20:52" x14ac:dyDescent="0.25">
      <c r="T42210" s="110"/>
      <c r="AO42210" s="111"/>
      <c r="AP42210" s="111"/>
      <c r="AV42210" s="111"/>
    </row>
    <row r="42211" spans="20:52" x14ac:dyDescent="0.25">
      <c r="T42211" s="110"/>
      <c r="AJ42211" s="111"/>
      <c r="AO42211" s="111"/>
      <c r="AV42211" s="111"/>
    </row>
    <row r="42212" spans="20:52" x14ac:dyDescent="0.25">
      <c r="T42212" s="110"/>
      <c r="AJ42212" s="111"/>
      <c r="AO42212" s="111"/>
      <c r="AV42212" s="111"/>
    </row>
    <row r="42213" spans="20:52" x14ac:dyDescent="0.25">
      <c r="T42213" s="110"/>
      <c r="AJ42213" s="111"/>
      <c r="AO42213" s="111"/>
    </row>
    <row r="42214" spans="20:52" x14ac:dyDescent="0.25">
      <c r="T42214" s="110"/>
      <c r="AV42214" s="111"/>
      <c r="AZ42214" s="111"/>
    </row>
    <row r="42215" spans="20:52" x14ac:dyDescent="0.25">
      <c r="T42215" s="110"/>
    </row>
    <row r="42216" spans="20:52" x14ac:dyDescent="0.25">
      <c r="T42216" s="110"/>
    </row>
    <row r="42217" spans="20:52" x14ac:dyDescent="0.25">
      <c r="T42217" s="110"/>
    </row>
    <row r="42218" spans="20:52" x14ac:dyDescent="0.25">
      <c r="T42218" s="110"/>
    </row>
    <row r="42219" spans="20:52" x14ac:dyDescent="0.25">
      <c r="T42219" s="110"/>
      <c r="AJ42219" s="111"/>
      <c r="AO42219" s="111"/>
      <c r="AP42219" s="111"/>
      <c r="AV42219" s="111"/>
    </row>
    <row r="42220" spans="20:52" x14ac:dyDescent="0.25">
      <c r="T42220" s="110"/>
    </row>
    <row r="42221" spans="20:52" x14ac:dyDescent="0.25">
      <c r="T42221" s="110"/>
      <c r="AT42221" s="111"/>
      <c r="AV42221" s="111"/>
    </row>
    <row r="42222" spans="20:52" x14ac:dyDescent="0.25">
      <c r="T42222" s="110"/>
    </row>
    <row r="42223" spans="20:52" x14ac:dyDescent="0.25">
      <c r="T42223" s="110"/>
    </row>
    <row r="42224" spans="20:52" x14ac:dyDescent="0.25">
      <c r="T42224" s="110"/>
      <c r="AJ42224" s="111"/>
      <c r="AO42224" s="111"/>
    </row>
    <row r="42225" spans="20:52" x14ac:dyDescent="0.25">
      <c r="T42225" s="110"/>
    </row>
    <row r="42226" spans="20:52" x14ac:dyDescent="0.25">
      <c r="T42226" s="110"/>
      <c r="AJ42226" s="111"/>
      <c r="AO42226" s="111"/>
      <c r="AT42226" s="111"/>
      <c r="AV42226" s="111"/>
    </row>
    <row r="42227" spans="20:52" x14ac:dyDescent="0.25">
      <c r="T42227" s="110"/>
      <c r="AJ42227" s="111"/>
      <c r="AP42227" s="111"/>
      <c r="AV42227" s="111"/>
    </row>
    <row r="42228" spans="20:52" x14ac:dyDescent="0.25">
      <c r="T42228" s="110"/>
      <c r="AJ42228" s="111"/>
      <c r="AO42228" s="111"/>
      <c r="AP42228" s="111"/>
      <c r="AV42228" s="111"/>
    </row>
    <row r="42229" spans="20:52" x14ac:dyDescent="0.25">
      <c r="T42229" s="110"/>
      <c r="AJ42229" s="111"/>
      <c r="AO42229" s="111"/>
      <c r="AP42229" s="111"/>
      <c r="AV42229" s="111"/>
      <c r="AZ42229" s="111"/>
    </row>
    <row r="42230" spans="20:52" x14ac:dyDescent="0.25">
      <c r="T42230" s="110"/>
    </row>
    <row r="42231" spans="20:52" x14ac:dyDescent="0.25">
      <c r="T42231" s="110"/>
    </row>
    <row r="42232" spans="20:52" x14ac:dyDescent="0.25">
      <c r="T42232" s="110"/>
      <c r="AP42232" s="111"/>
      <c r="AV42232" s="111"/>
      <c r="AZ42232" s="111"/>
    </row>
    <row r="42233" spans="20:52" x14ac:dyDescent="0.25">
      <c r="T42233" s="110"/>
      <c r="AJ42233" s="111"/>
      <c r="AO42233" s="111"/>
      <c r="AP42233" s="111"/>
      <c r="AV42233" s="111"/>
    </row>
    <row r="42234" spans="20:52" x14ac:dyDescent="0.25">
      <c r="T42234" s="110"/>
      <c r="AV42234" s="111"/>
    </row>
    <row r="42235" spans="20:52" x14ac:dyDescent="0.25">
      <c r="T42235" s="110"/>
    </row>
    <row r="42236" spans="20:52" x14ac:dyDescent="0.25">
      <c r="T42236" s="110"/>
      <c r="AJ42236" s="111"/>
      <c r="AV42236" s="111"/>
      <c r="AZ42236" s="111"/>
    </row>
    <row r="42237" spans="20:52" x14ac:dyDescent="0.25">
      <c r="T42237" s="110"/>
      <c r="AJ42237" s="111"/>
      <c r="AO42237" s="111"/>
      <c r="AV42237" s="111"/>
    </row>
    <row r="42238" spans="20:52" x14ac:dyDescent="0.25">
      <c r="T42238" s="110"/>
      <c r="AJ42238" s="111"/>
      <c r="AV42238" s="111"/>
      <c r="AZ42238" s="111"/>
    </row>
    <row r="42239" spans="20:52" x14ac:dyDescent="0.25">
      <c r="T42239" s="110"/>
      <c r="AO42239" s="111"/>
    </row>
    <row r="42240" spans="20:52" x14ac:dyDescent="0.25">
      <c r="T42240" s="110"/>
      <c r="AJ42240" s="111"/>
      <c r="AO42240" s="111"/>
      <c r="AV42240" s="111"/>
    </row>
    <row r="42241" spans="20:48" x14ac:dyDescent="0.25">
      <c r="T42241" s="110"/>
      <c r="AJ42241" s="111"/>
      <c r="AO42241" s="111"/>
      <c r="AV42241" s="111"/>
    </row>
    <row r="42242" spans="20:48" x14ac:dyDescent="0.25">
      <c r="T42242" s="110"/>
      <c r="AJ42242" s="111"/>
      <c r="AO42242" s="111"/>
      <c r="AT42242" s="111"/>
    </row>
    <row r="42243" spans="20:48" x14ac:dyDescent="0.25">
      <c r="T42243" s="110"/>
      <c r="AO42243" s="111"/>
      <c r="AV42243" s="111"/>
    </row>
    <row r="42244" spans="20:48" x14ac:dyDescent="0.25">
      <c r="T42244" s="110"/>
      <c r="AJ42244" s="111"/>
      <c r="AO42244" s="111"/>
      <c r="AT42244" s="111"/>
    </row>
    <row r="42245" spans="20:48" x14ac:dyDescent="0.25">
      <c r="T42245" s="110"/>
      <c r="AJ42245" s="111"/>
      <c r="AO42245" s="111"/>
      <c r="AP42245" s="111"/>
      <c r="AT42245" s="111"/>
      <c r="AV42245" s="111"/>
    </row>
    <row r="42246" spans="20:48" x14ac:dyDescent="0.25">
      <c r="T42246" s="110"/>
      <c r="AJ42246" s="111"/>
    </row>
    <row r="42247" spans="20:48" x14ac:dyDescent="0.25">
      <c r="T42247" s="110"/>
    </row>
    <row r="42248" spans="20:48" x14ac:dyDescent="0.25">
      <c r="T42248" s="110"/>
    </row>
    <row r="42249" spans="20:48" x14ac:dyDescent="0.25">
      <c r="T42249" s="110"/>
    </row>
    <row r="42250" spans="20:48" x14ac:dyDescent="0.25">
      <c r="T42250" s="110"/>
    </row>
    <row r="42251" spans="20:48" x14ac:dyDescent="0.25">
      <c r="T42251" s="110"/>
    </row>
    <row r="42252" spans="20:48" x14ac:dyDescent="0.25">
      <c r="T42252" s="110"/>
    </row>
    <row r="42253" spans="20:48" x14ac:dyDescent="0.25">
      <c r="T42253" s="110"/>
      <c r="AJ42253" s="111"/>
      <c r="AO42253" s="111"/>
      <c r="AV42253" s="111"/>
    </row>
    <row r="42254" spans="20:48" x14ac:dyDescent="0.25">
      <c r="T42254" s="110"/>
    </row>
    <row r="42255" spans="20:48" x14ac:dyDescent="0.25">
      <c r="T42255" s="110"/>
      <c r="AV42255" s="111"/>
    </row>
    <row r="42256" spans="20:48" x14ac:dyDescent="0.25">
      <c r="T42256" s="110"/>
      <c r="AJ42256" s="111"/>
      <c r="AO42256" s="111"/>
      <c r="AT42256" s="111"/>
    </row>
    <row r="42257" spans="20:48" x14ac:dyDescent="0.25">
      <c r="T42257" s="110"/>
      <c r="AJ42257" s="111"/>
      <c r="AO42257" s="111"/>
      <c r="AP42257" s="111"/>
      <c r="AT42257" s="111"/>
      <c r="AV42257" s="111"/>
    </row>
    <row r="42258" spans="20:48" x14ac:dyDescent="0.25">
      <c r="T42258" s="110"/>
      <c r="AJ42258" s="111"/>
      <c r="AO42258" s="111"/>
      <c r="AP42258" s="111"/>
      <c r="AV42258" s="111"/>
    </row>
    <row r="42259" spans="20:48" x14ac:dyDescent="0.25">
      <c r="T42259" s="110"/>
      <c r="AJ42259" s="111"/>
      <c r="AO42259" s="111"/>
      <c r="AT42259" s="111"/>
      <c r="AV42259" s="111"/>
    </row>
    <row r="42260" spans="20:48" x14ac:dyDescent="0.25">
      <c r="T42260" s="110"/>
      <c r="AJ42260" s="111"/>
      <c r="AO42260" s="111"/>
      <c r="AT42260" s="111"/>
    </row>
    <row r="42261" spans="20:48" x14ac:dyDescent="0.25">
      <c r="T42261" s="110"/>
      <c r="AJ42261" s="111"/>
      <c r="AO42261" s="111"/>
      <c r="AT42261" s="111"/>
      <c r="AV42261" s="111"/>
    </row>
    <row r="42262" spans="20:48" x14ac:dyDescent="0.25">
      <c r="T42262" s="110"/>
    </row>
    <row r="42263" spans="20:48" x14ac:dyDescent="0.25">
      <c r="T42263" s="110"/>
    </row>
    <row r="42264" spans="20:48" x14ac:dyDescent="0.25">
      <c r="T42264" s="110"/>
      <c r="AJ42264" s="111"/>
      <c r="AP42264" s="111"/>
      <c r="AV42264" s="111"/>
    </row>
    <row r="42265" spans="20:48" x14ac:dyDescent="0.25">
      <c r="T42265" s="110"/>
    </row>
    <row r="42266" spans="20:48" x14ac:dyDescent="0.25">
      <c r="T42266" s="110"/>
      <c r="AJ42266" s="111"/>
      <c r="AO42266" s="111"/>
      <c r="AT42266" s="111"/>
      <c r="AV42266" s="111"/>
    </row>
    <row r="42267" spans="20:48" x14ac:dyDescent="0.25">
      <c r="T42267" s="110"/>
      <c r="AV42267" s="111"/>
    </row>
    <row r="42268" spans="20:48" x14ac:dyDescent="0.25">
      <c r="T42268" s="110"/>
      <c r="AV42268" s="111"/>
    </row>
    <row r="42269" spans="20:48" x14ac:dyDescent="0.25">
      <c r="T42269" s="110"/>
      <c r="AP42269" s="111"/>
      <c r="AR42269" s="111"/>
      <c r="AT42269" s="111"/>
    </row>
    <row r="42270" spans="20:48" x14ac:dyDescent="0.25">
      <c r="T42270" s="110"/>
    </row>
    <row r="42271" spans="20:48" x14ac:dyDescent="0.25">
      <c r="T42271" s="110"/>
      <c r="AV42271" s="111"/>
    </row>
    <row r="42272" spans="20:48" x14ac:dyDescent="0.25">
      <c r="T42272" s="110"/>
      <c r="AJ42272" s="111"/>
      <c r="AO42272" s="111"/>
      <c r="AV42272" s="111"/>
    </row>
    <row r="42273" spans="20:48" x14ac:dyDescent="0.25">
      <c r="T42273" s="110"/>
      <c r="AJ42273" s="111"/>
      <c r="AP42273" s="111"/>
      <c r="AT42273" s="111"/>
      <c r="AV42273" s="111"/>
    </row>
    <row r="42274" spans="20:48" x14ac:dyDescent="0.25">
      <c r="T42274" s="110"/>
    </row>
    <row r="42275" spans="20:48" x14ac:dyDescent="0.25">
      <c r="T42275" s="110"/>
      <c r="AJ42275" s="111"/>
      <c r="AO42275" s="111"/>
    </row>
    <row r="42276" spans="20:48" x14ac:dyDescent="0.25">
      <c r="T42276" s="110"/>
    </row>
    <row r="42277" spans="20:48" x14ac:dyDescent="0.25">
      <c r="T42277" s="110"/>
      <c r="AJ42277" s="111"/>
      <c r="AO42277" s="111"/>
      <c r="AV42277" s="111"/>
    </row>
    <row r="42278" spans="20:48" x14ac:dyDescent="0.25">
      <c r="T42278" s="110"/>
      <c r="AJ42278" s="111"/>
      <c r="AO42278" s="111"/>
      <c r="AT42278" s="111"/>
      <c r="AV42278" s="111"/>
    </row>
    <row r="42279" spans="20:48" x14ac:dyDescent="0.25">
      <c r="T42279" s="110"/>
      <c r="AV42279" s="111"/>
    </row>
    <row r="42280" spans="20:48" x14ac:dyDescent="0.25">
      <c r="T42280" s="110"/>
      <c r="AJ42280" s="111"/>
      <c r="AO42280" s="111"/>
      <c r="AV42280" s="111"/>
    </row>
    <row r="42281" spans="20:48" x14ac:dyDescent="0.25">
      <c r="T42281" s="110"/>
      <c r="AJ42281" s="111"/>
      <c r="AO42281" s="111"/>
      <c r="AV42281" s="111"/>
    </row>
    <row r="42282" spans="20:48" x14ac:dyDescent="0.25">
      <c r="T42282" s="110"/>
      <c r="AJ42282" s="111"/>
      <c r="AO42282" s="111"/>
      <c r="AP42282" s="111"/>
      <c r="AV42282" s="111"/>
    </row>
    <row r="42283" spans="20:48" x14ac:dyDescent="0.25">
      <c r="T42283" s="110"/>
      <c r="AP42283" s="111"/>
      <c r="AV42283" s="111"/>
    </row>
    <row r="42284" spans="20:48" x14ac:dyDescent="0.25">
      <c r="T42284" s="110"/>
      <c r="AJ42284" s="111"/>
      <c r="AO42284" s="111"/>
      <c r="AV42284" s="111"/>
    </row>
    <row r="42285" spans="20:48" x14ac:dyDescent="0.25">
      <c r="T42285" s="110"/>
    </row>
    <row r="42286" spans="20:48" x14ac:dyDescent="0.25">
      <c r="T42286" s="110"/>
    </row>
    <row r="42287" spans="20:48" x14ac:dyDescent="0.25">
      <c r="T42287" s="110"/>
    </row>
    <row r="42288" spans="20:48" x14ac:dyDescent="0.25">
      <c r="T42288" s="110"/>
    </row>
    <row r="42289" spans="20:48" x14ac:dyDescent="0.25">
      <c r="T42289" s="110"/>
    </row>
    <row r="42290" spans="20:48" x14ac:dyDescent="0.25">
      <c r="T42290" s="110"/>
      <c r="AV42290" s="111"/>
    </row>
    <row r="42291" spans="20:48" x14ac:dyDescent="0.25">
      <c r="T42291" s="110"/>
      <c r="AJ42291" s="111"/>
      <c r="AO42291" s="111"/>
      <c r="AP42291" s="111"/>
    </row>
    <row r="42292" spans="20:48" x14ac:dyDescent="0.25">
      <c r="T42292" s="110"/>
      <c r="AJ42292" s="111"/>
    </row>
    <row r="42293" spans="20:48" x14ac:dyDescent="0.25">
      <c r="T42293" s="110"/>
      <c r="AJ42293" s="111"/>
      <c r="AO42293" s="111"/>
      <c r="AV42293" s="111"/>
    </row>
    <row r="42294" spans="20:48" x14ac:dyDescent="0.25">
      <c r="T42294" s="110"/>
      <c r="AJ42294" s="111"/>
      <c r="AO42294" s="111"/>
      <c r="AP42294" s="111"/>
      <c r="AT42294" s="111"/>
      <c r="AV42294" s="111"/>
    </row>
    <row r="42295" spans="20:48" x14ac:dyDescent="0.25">
      <c r="T42295" s="110"/>
    </row>
    <row r="42296" spans="20:48" x14ac:dyDescent="0.25">
      <c r="T42296" s="110"/>
      <c r="AV42296" s="111"/>
    </row>
    <row r="42297" spans="20:48" x14ac:dyDescent="0.25">
      <c r="T42297" s="110"/>
    </row>
    <row r="42298" spans="20:48" x14ac:dyDescent="0.25">
      <c r="T42298" s="110"/>
    </row>
    <row r="42299" spans="20:48" x14ac:dyDescent="0.25">
      <c r="T42299" s="110"/>
    </row>
    <row r="42300" spans="20:48" x14ac:dyDescent="0.25">
      <c r="T42300" s="110"/>
      <c r="AJ42300" s="111"/>
      <c r="AO42300" s="111"/>
      <c r="AT42300" s="111"/>
      <c r="AV42300" s="111"/>
    </row>
    <row r="42301" spans="20:48" x14ac:dyDescent="0.25">
      <c r="T42301" s="110"/>
      <c r="AJ42301" s="111"/>
      <c r="AO42301" s="111"/>
      <c r="AV42301" s="111"/>
    </row>
    <row r="42302" spans="20:48" x14ac:dyDescent="0.25">
      <c r="T42302" s="110"/>
    </row>
    <row r="42303" spans="20:48" x14ac:dyDescent="0.25">
      <c r="T42303" s="110"/>
    </row>
    <row r="42304" spans="20:48" x14ac:dyDescent="0.25">
      <c r="T42304" s="110"/>
    </row>
    <row r="42305" spans="20:52" x14ac:dyDescent="0.25">
      <c r="T42305" s="110"/>
    </row>
    <row r="42306" spans="20:52" x14ac:dyDescent="0.25">
      <c r="T42306" s="110"/>
    </row>
    <row r="42307" spans="20:52" x14ac:dyDescent="0.25">
      <c r="T42307" s="110"/>
    </row>
    <row r="42308" spans="20:52" x14ac:dyDescent="0.25">
      <c r="T42308" s="110"/>
      <c r="AJ42308" s="111"/>
      <c r="AO42308" s="111"/>
      <c r="AV42308" s="111"/>
    </row>
    <row r="42309" spans="20:52" x14ac:dyDescent="0.25">
      <c r="T42309" s="110"/>
      <c r="AJ42309" s="111"/>
      <c r="AO42309" s="111"/>
      <c r="AV42309" s="111"/>
      <c r="AZ42309" s="111"/>
    </row>
    <row r="42310" spans="20:52" x14ac:dyDescent="0.25">
      <c r="T42310" s="110"/>
      <c r="AO42310" s="111"/>
      <c r="AV42310" s="111"/>
    </row>
    <row r="42311" spans="20:52" x14ac:dyDescent="0.25">
      <c r="T42311" s="110"/>
      <c r="AZ42311" s="111"/>
    </row>
    <row r="42312" spans="20:52" x14ac:dyDescent="0.25">
      <c r="T42312" s="110"/>
      <c r="AJ42312" s="111"/>
      <c r="AO42312" s="111"/>
      <c r="AP42312" s="111"/>
    </row>
    <row r="42313" spans="20:52" x14ac:dyDescent="0.25">
      <c r="T42313" s="110"/>
    </row>
    <row r="42314" spans="20:52" x14ac:dyDescent="0.25">
      <c r="T42314" s="110"/>
      <c r="AJ42314" s="111"/>
      <c r="AO42314" s="111"/>
      <c r="AR42314" s="111"/>
      <c r="AT42314" s="111"/>
    </row>
    <row r="42315" spans="20:52" x14ac:dyDescent="0.25">
      <c r="T42315" s="110"/>
    </row>
    <row r="42316" spans="20:52" x14ac:dyDescent="0.25">
      <c r="T42316" s="110"/>
      <c r="AJ42316" s="111"/>
      <c r="AO42316" s="111"/>
      <c r="AT42316" s="111"/>
      <c r="AV42316" s="111"/>
    </row>
    <row r="42317" spans="20:52" x14ac:dyDescent="0.25">
      <c r="T42317" s="110"/>
    </row>
    <row r="42318" spans="20:52" x14ac:dyDescent="0.25">
      <c r="T42318" s="110"/>
    </row>
    <row r="42319" spans="20:52" x14ac:dyDescent="0.25">
      <c r="T42319" s="110"/>
    </row>
    <row r="42320" spans="20:52" x14ac:dyDescent="0.25">
      <c r="T42320" s="110"/>
    </row>
    <row r="42321" spans="20:52" x14ac:dyDescent="0.25">
      <c r="T42321" s="110"/>
    </row>
    <row r="42322" spans="20:52" x14ac:dyDescent="0.25">
      <c r="T42322" s="110"/>
    </row>
    <row r="42323" spans="20:52" x14ac:dyDescent="0.25">
      <c r="T42323" s="110"/>
    </row>
    <row r="42324" spans="20:52" x14ac:dyDescent="0.25">
      <c r="T42324" s="110"/>
    </row>
    <row r="42325" spans="20:52" x14ac:dyDescent="0.25">
      <c r="T42325" s="110"/>
      <c r="AJ42325" s="111"/>
      <c r="AO42325" s="111"/>
      <c r="AR42325" s="111"/>
    </row>
    <row r="42326" spans="20:52" x14ac:dyDescent="0.25">
      <c r="T42326" s="110"/>
      <c r="AJ42326" s="111"/>
      <c r="AO42326" s="111"/>
      <c r="AP42326" s="111"/>
      <c r="AV42326" s="111"/>
    </row>
    <row r="42327" spans="20:52" x14ac:dyDescent="0.25">
      <c r="T42327" s="110"/>
      <c r="AJ42327" s="111"/>
      <c r="AV42327" s="111"/>
    </row>
    <row r="42328" spans="20:52" x14ac:dyDescent="0.25">
      <c r="T42328" s="110"/>
      <c r="AZ42328" s="111"/>
    </row>
    <row r="42329" spans="20:52" x14ac:dyDescent="0.25">
      <c r="T42329" s="110"/>
    </row>
    <row r="42330" spans="20:52" x14ac:dyDescent="0.25">
      <c r="T42330" s="110"/>
      <c r="AJ42330" s="111"/>
      <c r="AO42330" s="111"/>
      <c r="AP42330" s="111"/>
      <c r="AV42330" s="111"/>
    </row>
    <row r="42331" spans="20:52" x14ac:dyDescent="0.25">
      <c r="T42331" s="110"/>
      <c r="AJ42331" s="111"/>
      <c r="AO42331" s="111"/>
      <c r="AT42331" s="111"/>
    </row>
    <row r="42332" spans="20:52" x14ac:dyDescent="0.25">
      <c r="T42332" s="110"/>
      <c r="AJ42332" s="111"/>
      <c r="AO42332" s="111"/>
      <c r="AP42332" s="111"/>
      <c r="AV42332" s="111"/>
    </row>
    <row r="42333" spans="20:52" x14ac:dyDescent="0.25">
      <c r="T42333" s="110"/>
    </row>
    <row r="42334" spans="20:52" x14ac:dyDescent="0.25">
      <c r="T42334" s="110"/>
      <c r="AT42334" s="111"/>
      <c r="AV42334" s="111"/>
    </row>
    <row r="42335" spans="20:52" x14ac:dyDescent="0.25">
      <c r="T42335" s="110"/>
      <c r="AV42335" s="111"/>
    </row>
    <row r="42336" spans="20:52" x14ac:dyDescent="0.25">
      <c r="T42336" s="110"/>
    </row>
    <row r="42337" spans="20:52" x14ac:dyDescent="0.25">
      <c r="T42337" s="110"/>
    </row>
    <row r="42338" spans="20:52" x14ac:dyDescent="0.25">
      <c r="T42338" s="110"/>
      <c r="AJ42338" s="111"/>
      <c r="AO42338" s="111"/>
      <c r="AP42338" s="111"/>
      <c r="AT42338" s="111"/>
      <c r="AV42338" s="111"/>
    </row>
    <row r="42339" spans="20:52" x14ac:dyDescent="0.25">
      <c r="T42339" s="110"/>
      <c r="AJ42339" s="111"/>
      <c r="AO42339" s="111"/>
      <c r="AV42339" s="111"/>
    </row>
    <row r="42340" spans="20:52" x14ac:dyDescent="0.25">
      <c r="T42340" s="110"/>
    </row>
    <row r="42341" spans="20:52" x14ac:dyDescent="0.25">
      <c r="T42341" s="110"/>
      <c r="AV42341" s="111"/>
    </row>
    <row r="42342" spans="20:52" x14ac:dyDescent="0.25">
      <c r="T42342" s="110"/>
    </row>
    <row r="42343" spans="20:52" x14ac:dyDescent="0.25">
      <c r="T42343" s="110"/>
      <c r="AJ42343" s="111"/>
      <c r="AP42343" s="111"/>
    </row>
    <row r="42344" spans="20:52" x14ac:dyDescent="0.25">
      <c r="T42344" s="110"/>
      <c r="AJ42344" s="111"/>
      <c r="AO42344" s="111"/>
      <c r="AV42344" s="111"/>
    </row>
    <row r="42345" spans="20:52" x14ac:dyDescent="0.25">
      <c r="T42345" s="110"/>
      <c r="AJ42345" s="111"/>
      <c r="AV42345" s="111"/>
    </row>
    <row r="42346" spans="20:52" x14ac:dyDescent="0.25">
      <c r="T42346" s="110"/>
      <c r="AJ42346" s="111"/>
      <c r="AV42346" s="111"/>
    </row>
    <row r="42347" spans="20:52" x14ac:dyDescent="0.25">
      <c r="T42347" s="110"/>
    </row>
    <row r="42348" spans="20:52" x14ac:dyDescent="0.25">
      <c r="T42348" s="110"/>
      <c r="AJ42348" s="111"/>
      <c r="AO42348" s="111"/>
      <c r="AV42348" s="111"/>
    </row>
    <row r="42349" spans="20:52" x14ac:dyDescent="0.25">
      <c r="T42349" s="110"/>
      <c r="AJ42349" s="111"/>
      <c r="AO42349" s="111"/>
      <c r="AP42349" s="111"/>
      <c r="AT42349" s="111"/>
      <c r="AV42349" s="111"/>
    </row>
    <row r="42350" spans="20:52" x14ac:dyDescent="0.25">
      <c r="T42350" s="110"/>
      <c r="AJ42350" s="111"/>
      <c r="AO42350" s="111"/>
      <c r="AV42350" s="111"/>
    </row>
    <row r="42351" spans="20:52" x14ac:dyDescent="0.25">
      <c r="T42351" s="110"/>
      <c r="AJ42351" s="111"/>
    </row>
    <row r="42352" spans="20:52" x14ac:dyDescent="0.25">
      <c r="T42352" s="110"/>
      <c r="AZ42352" s="111"/>
    </row>
    <row r="42353" spans="20:52" x14ac:dyDescent="0.25">
      <c r="T42353" s="110"/>
      <c r="AJ42353" s="111"/>
      <c r="AO42353" s="111"/>
      <c r="AV42353" s="111"/>
    </row>
    <row r="42354" spans="20:52" x14ac:dyDescent="0.25">
      <c r="T42354" s="110"/>
    </row>
    <row r="42355" spans="20:52" x14ac:dyDescent="0.25">
      <c r="T42355" s="110"/>
      <c r="AV42355" s="111"/>
      <c r="AZ42355" s="111"/>
    </row>
    <row r="42356" spans="20:52" x14ac:dyDescent="0.25">
      <c r="T42356" s="110"/>
      <c r="AV42356" s="111"/>
    </row>
    <row r="42357" spans="20:52" x14ac:dyDescent="0.25">
      <c r="T42357" s="110"/>
      <c r="AJ42357" s="111"/>
      <c r="AO42357" s="111"/>
      <c r="AP42357" s="111"/>
    </row>
    <row r="42358" spans="20:52" x14ac:dyDescent="0.25">
      <c r="T42358" s="110"/>
      <c r="AJ42358" s="111"/>
      <c r="AO42358" s="111"/>
      <c r="AV42358" s="111"/>
    </row>
    <row r="42359" spans="20:52" x14ac:dyDescent="0.25">
      <c r="T42359" s="110"/>
      <c r="AJ42359" s="111"/>
      <c r="AO42359" s="111"/>
      <c r="AV42359" s="111"/>
    </row>
    <row r="42360" spans="20:52" x14ac:dyDescent="0.25">
      <c r="T42360" s="110"/>
    </row>
    <row r="42361" spans="20:52" x14ac:dyDescent="0.25">
      <c r="T42361" s="110"/>
      <c r="AZ42361" s="111"/>
    </row>
    <row r="42362" spans="20:52" x14ac:dyDescent="0.25">
      <c r="T42362" s="110"/>
    </row>
    <row r="42363" spans="20:52" x14ac:dyDescent="0.25">
      <c r="T42363" s="110"/>
      <c r="AJ42363" s="111"/>
      <c r="AO42363" s="111"/>
      <c r="AV42363" s="111"/>
    </row>
    <row r="42364" spans="20:52" x14ac:dyDescent="0.25">
      <c r="T42364" s="110"/>
      <c r="AJ42364" s="111"/>
      <c r="AO42364" s="111"/>
      <c r="AP42364" s="111"/>
      <c r="AV42364" s="111"/>
    </row>
    <row r="42365" spans="20:52" x14ac:dyDescent="0.25">
      <c r="T42365" s="110"/>
      <c r="AV42365" s="111"/>
    </row>
    <row r="42366" spans="20:52" x14ac:dyDescent="0.25">
      <c r="T42366" s="110"/>
      <c r="AZ42366" s="111"/>
    </row>
    <row r="42367" spans="20:52" x14ac:dyDescent="0.25">
      <c r="T42367" s="110"/>
      <c r="AJ42367" s="111"/>
      <c r="AO42367" s="111"/>
      <c r="AV42367" s="111"/>
    </row>
    <row r="42368" spans="20:52" x14ac:dyDescent="0.25">
      <c r="T42368" s="110"/>
    </row>
    <row r="42369" spans="20:52" x14ac:dyDescent="0.25">
      <c r="T42369" s="110"/>
    </row>
    <row r="42370" spans="20:52" x14ac:dyDescent="0.25">
      <c r="T42370" s="110"/>
      <c r="AV42370" s="111"/>
    </row>
    <row r="42371" spans="20:52" x14ac:dyDescent="0.25">
      <c r="T42371" s="110"/>
      <c r="AT42371" s="111"/>
      <c r="AV42371" s="111"/>
    </row>
    <row r="42372" spans="20:52" x14ac:dyDescent="0.25">
      <c r="T42372" s="110"/>
      <c r="AV42372" s="111"/>
      <c r="AZ42372" s="111"/>
    </row>
    <row r="42373" spans="20:52" x14ac:dyDescent="0.25">
      <c r="T42373" s="110"/>
      <c r="AV42373" s="111"/>
    </row>
    <row r="42374" spans="20:52" x14ac:dyDescent="0.25">
      <c r="T42374" s="110"/>
      <c r="AV42374" s="111"/>
    </row>
    <row r="42375" spans="20:52" x14ac:dyDescent="0.25">
      <c r="T42375" s="110"/>
      <c r="AJ42375" s="111"/>
      <c r="AO42375" s="111"/>
      <c r="AP42375" s="111"/>
      <c r="AV42375" s="111"/>
    </row>
    <row r="42376" spans="20:52" x14ac:dyDescent="0.25">
      <c r="T42376" s="110"/>
    </row>
    <row r="42377" spans="20:52" x14ac:dyDescent="0.25">
      <c r="T42377" s="110"/>
    </row>
    <row r="42378" spans="20:52" x14ac:dyDescent="0.25">
      <c r="T42378" s="110"/>
      <c r="AP42378" s="111"/>
      <c r="AV42378" s="111"/>
    </row>
    <row r="42379" spans="20:52" x14ac:dyDescent="0.25">
      <c r="T42379" s="110"/>
      <c r="AJ42379" s="111"/>
      <c r="AO42379" s="111"/>
      <c r="AV42379" s="111"/>
      <c r="AZ42379" s="111"/>
    </row>
    <row r="42380" spans="20:52" x14ac:dyDescent="0.25">
      <c r="T42380" s="110"/>
      <c r="AV42380" s="111"/>
    </row>
    <row r="42381" spans="20:52" x14ac:dyDescent="0.25">
      <c r="T42381" s="110"/>
      <c r="AJ42381" s="111"/>
      <c r="AO42381" s="111"/>
      <c r="AT42381" s="111"/>
      <c r="AV42381" s="111"/>
    </row>
    <row r="42382" spans="20:52" x14ac:dyDescent="0.25">
      <c r="T42382" s="110"/>
    </row>
    <row r="42383" spans="20:52" x14ac:dyDescent="0.25">
      <c r="T42383" s="110"/>
      <c r="AJ42383" s="111"/>
      <c r="AO42383" s="111"/>
      <c r="AT42383" s="111"/>
    </row>
    <row r="42384" spans="20:52" x14ac:dyDescent="0.25">
      <c r="T42384" s="110"/>
      <c r="AJ42384" s="111"/>
      <c r="AO42384" s="111"/>
      <c r="AV42384" s="111"/>
    </row>
    <row r="42385" spans="20:48" x14ac:dyDescent="0.25">
      <c r="T42385" s="110"/>
      <c r="AJ42385" s="111"/>
      <c r="AO42385" s="111"/>
      <c r="AP42385" s="111"/>
      <c r="AT42385" s="111"/>
      <c r="AV42385" s="111"/>
    </row>
    <row r="42386" spans="20:48" x14ac:dyDescent="0.25">
      <c r="T42386" s="110"/>
    </row>
    <row r="42387" spans="20:48" x14ac:dyDescent="0.25">
      <c r="T42387" s="110"/>
      <c r="AJ42387" s="111"/>
      <c r="AO42387" s="111"/>
      <c r="AP42387" s="111"/>
      <c r="AR42387" s="111"/>
      <c r="AT42387" s="111"/>
      <c r="AV42387" s="111"/>
    </row>
    <row r="42388" spans="20:48" x14ac:dyDescent="0.25">
      <c r="T42388" s="110"/>
      <c r="AP42388" s="111"/>
    </row>
    <row r="42389" spans="20:48" x14ac:dyDescent="0.25">
      <c r="T42389" s="110"/>
      <c r="AV42389" s="111"/>
    </row>
    <row r="42390" spans="20:48" x14ac:dyDescent="0.25">
      <c r="T42390" s="110"/>
    </row>
    <row r="42391" spans="20:48" x14ac:dyDescent="0.25">
      <c r="T42391" s="110"/>
      <c r="AJ42391" s="111"/>
      <c r="AO42391" s="111"/>
      <c r="AP42391" s="111"/>
      <c r="AT42391" s="111"/>
      <c r="AV42391" s="111"/>
    </row>
    <row r="42392" spans="20:48" x14ac:dyDescent="0.25">
      <c r="T42392" s="110"/>
    </row>
    <row r="42393" spans="20:48" x14ac:dyDescent="0.25">
      <c r="T42393" s="110"/>
    </row>
    <row r="42394" spans="20:48" x14ac:dyDescent="0.25">
      <c r="T42394" s="110"/>
    </row>
    <row r="42395" spans="20:48" x14ac:dyDescent="0.25">
      <c r="T42395" s="110"/>
    </row>
    <row r="42396" spans="20:48" x14ac:dyDescent="0.25">
      <c r="T42396" s="110"/>
      <c r="AJ42396" s="111"/>
      <c r="AO42396" s="111"/>
      <c r="AP42396" s="111"/>
      <c r="AV42396" s="111"/>
    </row>
    <row r="42397" spans="20:48" x14ac:dyDescent="0.25">
      <c r="T42397" s="110"/>
    </row>
    <row r="42398" spans="20:48" x14ac:dyDescent="0.25">
      <c r="T42398" s="110"/>
    </row>
    <row r="42399" spans="20:48" x14ac:dyDescent="0.25">
      <c r="T42399" s="110"/>
      <c r="AJ42399" s="111"/>
      <c r="AO42399" s="111"/>
      <c r="AV42399" s="111"/>
    </row>
    <row r="42400" spans="20:48" x14ac:dyDescent="0.25">
      <c r="T42400" s="110"/>
    </row>
    <row r="42401" spans="20:52" x14ac:dyDescent="0.25">
      <c r="T42401" s="110"/>
      <c r="AJ42401" s="111"/>
      <c r="AO42401" s="111"/>
    </row>
    <row r="42402" spans="20:52" x14ac:dyDescent="0.25">
      <c r="T42402" s="110"/>
      <c r="AJ42402" s="111"/>
      <c r="AO42402" s="111"/>
      <c r="AV42402" s="111"/>
    </row>
    <row r="42403" spans="20:52" x14ac:dyDescent="0.25">
      <c r="T42403" s="110"/>
      <c r="AJ42403" s="111"/>
      <c r="AO42403" s="111"/>
      <c r="AV42403" s="111"/>
    </row>
    <row r="42404" spans="20:52" x14ac:dyDescent="0.25">
      <c r="T42404" s="110"/>
      <c r="AJ42404" s="111"/>
      <c r="AO42404" s="111"/>
      <c r="AR42404" s="111"/>
      <c r="AV42404" s="111"/>
    </row>
    <row r="42405" spans="20:52" x14ac:dyDescent="0.25">
      <c r="T42405" s="110"/>
      <c r="AR42405" s="111"/>
      <c r="AT42405" s="111"/>
      <c r="AV42405" s="111"/>
    </row>
    <row r="42406" spans="20:52" x14ac:dyDescent="0.25">
      <c r="T42406" s="110"/>
      <c r="AJ42406" s="111"/>
      <c r="AO42406" s="111"/>
      <c r="AP42406" s="111"/>
    </row>
    <row r="42407" spans="20:52" x14ac:dyDescent="0.25">
      <c r="T42407" s="110"/>
      <c r="AV42407" s="111"/>
      <c r="AZ42407" s="111"/>
    </row>
    <row r="42408" spans="20:52" x14ac:dyDescent="0.25">
      <c r="T42408" s="110"/>
    </row>
    <row r="42409" spans="20:52" x14ac:dyDescent="0.25">
      <c r="T42409" s="110"/>
    </row>
    <row r="42410" spans="20:52" x14ac:dyDescent="0.25">
      <c r="T42410" s="110"/>
    </row>
    <row r="42411" spans="20:52" x14ac:dyDescent="0.25">
      <c r="T42411" s="110"/>
      <c r="AJ42411" s="111"/>
      <c r="AO42411" s="111"/>
      <c r="AR42411" s="111"/>
    </row>
    <row r="42412" spans="20:52" x14ac:dyDescent="0.25">
      <c r="T42412" s="110"/>
      <c r="AJ42412" s="111"/>
      <c r="AO42412" s="111"/>
      <c r="AP42412" s="111"/>
      <c r="AT42412" s="111"/>
      <c r="AV42412" s="111"/>
    </row>
    <row r="42413" spans="20:52" x14ac:dyDescent="0.25">
      <c r="T42413" s="110"/>
    </row>
    <row r="42414" spans="20:52" x14ac:dyDescent="0.25">
      <c r="T42414" s="110"/>
      <c r="AJ42414" s="111"/>
      <c r="AO42414" s="111"/>
      <c r="AV42414" s="111"/>
    </row>
    <row r="42415" spans="20:52" x14ac:dyDescent="0.25">
      <c r="T42415" s="110"/>
      <c r="AJ42415" s="111"/>
      <c r="AO42415" s="111"/>
      <c r="AP42415" s="111"/>
    </row>
    <row r="42416" spans="20:52" x14ac:dyDescent="0.25">
      <c r="T42416" s="110"/>
      <c r="AJ42416" s="111"/>
      <c r="AO42416" s="111"/>
      <c r="AP42416" s="111"/>
      <c r="AT42416" s="111"/>
      <c r="AV42416" s="111"/>
    </row>
    <row r="42417" spans="20:52" x14ac:dyDescent="0.25">
      <c r="T42417" s="110"/>
      <c r="AT42417" s="111"/>
      <c r="AV42417" s="111"/>
    </row>
    <row r="42418" spans="20:52" x14ac:dyDescent="0.25">
      <c r="T42418" s="110"/>
    </row>
    <row r="42419" spans="20:52" x14ac:dyDescent="0.25">
      <c r="T42419" s="110"/>
    </row>
    <row r="42420" spans="20:52" x14ac:dyDescent="0.25">
      <c r="T42420" s="110"/>
      <c r="AZ42420" s="111"/>
    </row>
    <row r="42421" spans="20:52" x14ac:dyDescent="0.25">
      <c r="T42421" s="110"/>
    </row>
    <row r="42422" spans="20:52" x14ac:dyDescent="0.25">
      <c r="T42422" s="110"/>
      <c r="AV42422" s="111"/>
    </row>
    <row r="42423" spans="20:52" x14ac:dyDescent="0.25">
      <c r="T42423" s="110"/>
      <c r="AZ42423" s="111"/>
    </row>
    <row r="42424" spans="20:52" x14ac:dyDescent="0.25">
      <c r="T42424" s="110"/>
      <c r="AJ42424" s="111"/>
      <c r="AP42424" s="111"/>
    </row>
    <row r="42425" spans="20:52" x14ac:dyDescent="0.25">
      <c r="T42425" s="110"/>
    </row>
    <row r="42426" spans="20:52" x14ac:dyDescent="0.25">
      <c r="T42426" s="110"/>
    </row>
    <row r="42427" spans="20:52" x14ac:dyDescent="0.25">
      <c r="T42427" s="110"/>
      <c r="AJ42427" s="111"/>
      <c r="AO42427" s="111"/>
      <c r="AV42427" s="111"/>
      <c r="AZ42427" s="111"/>
    </row>
    <row r="42428" spans="20:52" x14ac:dyDescent="0.25">
      <c r="T42428" s="110"/>
      <c r="AJ42428" s="111"/>
      <c r="AO42428" s="111"/>
      <c r="AV42428" s="111"/>
    </row>
    <row r="42429" spans="20:52" x14ac:dyDescent="0.25">
      <c r="T42429" s="110"/>
      <c r="AO42429" s="111"/>
    </row>
    <row r="42430" spans="20:52" x14ac:dyDescent="0.25">
      <c r="T42430" s="110"/>
      <c r="AJ42430" s="111"/>
      <c r="AO42430" s="111"/>
      <c r="AP42430" s="111"/>
      <c r="AT42430" s="111"/>
    </row>
    <row r="42431" spans="20:52" x14ac:dyDescent="0.25">
      <c r="T42431" s="110"/>
    </row>
    <row r="42432" spans="20:52" x14ac:dyDescent="0.25">
      <c r="T42432" s="110"/>
      <c r="AV42432" s="111"/>
      <c r="AZ42432" s="111"/>
    </row>
    <row r="42433" spans="20:52" x14ac:dyDescent="0.25">
      <c r="T42433" s="110"/>
      <c r="AJ42433" s="111"/>
      <c r="AO42433" s="111"/>
      <c r="AR42433" s="111"/>
      <c r="AV42433" s="111"/>
    </row>
    <row r="42434" spans="20:52" x14ac:dyDescent="0.25">
      <c r="T42434" s="110"/>
    </row>
    <row r="42435" spans="20:52" x14ac:dyDescent="0.25">
      <c r="T42435" s="110"/>
      <c r="AJ42435" s="111"/>
      <c r="AO42435" s="111"/>
    </row>
    <row r="42436" spans="20:52" x14ac:dyDescent="0.25">
      <c r="T42436" s="110"/>
      <c r="AZ42436" s="111"/>
    </row>
    <row r="42437" spans="20:52" x14ac:dyDescent="0.25">
      <c r="T42437" s="110"/>
      <c r="AV42437" s="111"/>
    </row>
    <row r="42438" spans="20:52" x14ac:dyDescent="0.25">
      <c r="T42438" s="110"/>
      <c r="AJ42438" s="111"/>
      <c r="AO42438" s="111"/>
      <c r="AV42438" s="111"/>
    </row>
    <row r="42439" spans="20:52" x14ac:dyDescent="0.25">
      <c r="T42439" s="110"/>
    </row>
    <row r="42440" spans="20:52" x14ac:dyDescent="0.25">
      <c r="T42440" s="110"/>
    </row>
    <row r="42441" spans="20:52" x14ac:dyDescent="0.25">
      <c r="T42441" s="110"/>
    </row>
    <row r="42442" spans="20:52" x14ac:dyDescent="0.25">
      <c r="T42442" s="110"/>
    </row>
    <row r="42443" spans="20:52" x14ac:dyDescent="0.25">
      <c r="T42443" s="110"/>
    </row>
    <row r="42444" spans="20:52" x14ac:dyDescent="0.25">
      <c r="T42444" s="110"/>
      <c r="AJ42444" s="111"/>
      <c r="AP42444" s="111"/>
      <c r="AT42444" s="111"/>
      <c r="AV42444" s="111"/>
    </row>
    <row r="42445" spans="20:52" x14ac:dyDescent="0.25">
      <c r="T42445" s="110"/>
      <c r="AZ42445" s="111"/>
    </row>
    <row r="42446" spans="20:52" x14ac:dyDescent="0.25">
      <c r="T42446" s="110"/>
      <c r="AJ42446" s="111"/>
      <c r="AO42446" s="111"/>
      <c r="AP42446" s="111"/>
    </row>
    <row r="42447" spans="20:52" x14ac:dyDescent="0.25">
      <c r="T42447" s="110"/>
      <c r="AP42447" s="111"/>
      <c r="AV42447" s="111"/>
      <c r="AZ42447" s="111"/>
    </row>
    <row r="42448" spans="20:52" x14ac:dyDescent="0.25">
      <c r="T42448" s="110"/>
      <c r="AJ42448" s="111"/>
      <c r="AP42448" s="111"/>
    </row>
    <row r="42449" spans="20:48" x14ac:dyDescent="0.25">
      <c r="T42449" s="110"/>
      <c r="AO42449" s="111"/>
      <c r="AP42449" s="111"/>
      <c r="AV42449" s="111"/>
    </row>
    <row r="42450" spans="20:48" x14ac:dyDescent="0.25">
      <c r="T42450" s="110"/>
      <c r="AJ42450" s="111"/>
      <c r="AO42450" s="111"/>
      <c r="AP42450" s="111"/>
      <c r="AV42450" s="111"/>
    </row>
    <row r="42451" spans="20:48" x14ac:dyDescent="0.25">
      <c r="T42451" s="110"/>
    </row>
    <row r="42452" spans="20:48" x14ac:dyDescent="0.25">
      <c r="T42452" s="110"/>
    </row>
    <row r="42453" spans="20:48" x14ac:dyDescent="0.25">
      <c r="T42453" s="110"/>
      <c r="AJ42453" s="111"/>
      <c r="AO42453" s="111"/>
      <c r="AV42453" s="111"/>
    </row>
    <row r="42454" spans="20:48" x14ac:dyDescent="0.25">
      <c r="T42454" s="110"/>
      <c r="AJ42454" s="111"/>
      <c r="AO42454" s="111"/>
      <c r="AV42454" s="111"/>
    </row>
    <row r="42455" spans="20:48" x14ac:dyDescent="0.25">
      <c r="T42455" s="110"/>
    </row>
    <row r="42456" spans="20:48" x14ac:dyDescent="0.25">
      <c r="T42456" s="110"/>
    </row>
    <row r="42457" spans="20:48" x14ac:dyDescent="0.25">
      <c r="T42457" s="110"/>
      <c r="AT42457" s="111"/>
      <c r="AV42457" s="111"/>
    </row>
    <row r="42458" spans="20:48" x14ac:dyDescent="0.25">
      <c r="T42458" s="110"/>
      <c r="AV42458" s="111"/>
    </row>
    <row r="42459" spans="20:48" x14ac:dyDescent="0.25">
      <c r="T42459" s="110"/>
      <c r="AV42459" s="111"/>
    </row>
    <row r="42460" spans="20:48" x14ac:dyDescent="0.25">
      <c r="T42460" s="110"/>
      <c r="AJ42460" s="111"/>
      <c r="AP42460" s="111"/>
      <c r="AV42460" s="111"/>
    </row>
    <row r="42461" spans="20:48" x14ac:dyDescent="0.25">
      <c r="T42461" s="110"/>
      <c r="AJ42461" s="111"/>
      <c r="AO42461" s="111"/>
      <c r="AT42461" s="111"/>
      <c r="AV42461" s="111"/>
    </row>
    <row r="42462" spans="20:48" x14ac:dyDescent="0.25">
      <c r="T42462" s="110"/>
      <c r="AV42462" s="111"/>
    </row>
    <row r="42463" spans="20:48" x14ac:dyDescent="0.25">
      <c r="T42463" s="110"/>
      <c r="AJ42463" s="111"/>
      <c r="AO42463" s="111"/>
      <c r="AR42463" s="111"/>
      <c r="AT42463" s="111"/>
      <c r="AV42463" s="111"/>
    </row>
    <row r="42464" spans="20:48" x14ac:dyDescent="0.25">
      <c r="T42464" s="110"/>
      <c r="AJ42464" s="111"/>
      <c r="AO42464" s="111"/>
      <c r="AV42464" s="111"/>
    </row>
    <row r="42465" spans="20:52" x14ac:dyDescent="0.25">
      <c r="T42465" s="110"/>
      <c r="AJ42465" s="111"/>
      <c r="AO42465" s="111"/>
    </row>
    <row r="42466" spans="20:52" x14ac:dyDescent="0.25">
      <c r="T42466" s="110"/>
    </row>
    <row r="42467" spans="20:52" x14ac:dyDescent="0.25">
      <c r="T42467" s="110"/>
    </row>
    <row r="42468" spans="20:52" x14ac:dyDescent="0.25">
      <c r="T42468" s="110"/>
      <c r="AJ42468" s="111"/>
      <c r="AO42468" s="111"/>
      <c r="AT42468" s="111"/>
      <c r="AV42468" s="111"/>
    </row>
    <row r="42469" spans="20:52" x14ac:dyDescent="0.25">
      <c r="T42469" s="110"/>
      <c r="AJ42469" s="111"/>
      <c r="AO42469" s="111"/>
      <c r="AV42469" s="111"/>
    </row>
    <row r="42470" spans="20:52" x14ac:dyDescent="0.25">
      <c r="T42470" s="110"/>
      <c r="AZ42470" s="111"/>
    </row>
    <row r="42471" spans="20:52" x14ac:dyDescent="0.25">
      <c r="T42471" s="110"/>
      <c r="AJ42471" s="111"/>
      <c r="AO42471" s="111"/>
      <c r="AT42471" s="111"/>
    </row>
    <row r="42472" spans="20:52" x14ac:dyDescent="0.25">
      <c r="T42472" s="110"/>
    </row>
    <row r="42473" spans="20:52" x14ac:dyDescent="0.25">
      <c r="T42473" s="110"/>
      <c r="AO42473" s="111"/>
      <c r="AP42473" s="111"/>
      <c r="AV42473" s="111"/>
    </row>
    <row r="42474" spans="20:52" x14ac:dyDescent="0.25">
      <c r="T42474" s="110"/>
      <c r="AJ42474" s="111"/>
      <c r="AO42474" s="111"/>
      <c r="AP42474" s="111"/>
      <c r="AV42474" s="111"/>
    </row>
    <row r="42475" spans="20:52" x14ac:dyDescent="0.25">
      <c r="T42475" s="110"/>
    </row>
    <row r="42476" spans="20:52" x14ac:dyDescent="0.25">
      <c r="T42476" s="110"/>
      <c r="AJ42476" s="111"/>
      <c r="AO42476" s="111"/>
    </row>
    <row r="42477" spans="20:52" x14ac:dyDescent="0.25">
      <c r="T42477" s="110"/>
      <c r="AJ42477" s="111"/>
      <c r="AO42477" s="111"/>
      <c r="AP42477" s="111"/>
      <c r="AV42477" s="111"/>
    </row>
    <row r="42478" spans="20:52" x14ac:dyDescent="0.25">
      <c r="T42478" s="110"/>
      <c r="AJ42478" s="111"/>
      <c r="AO42478" s="111"/>
      <c r="AP42478" s="111"/>
      <c r="AV42478" s="111"/>
    </row>
    <row r="42479" spans="20:52" x14ac:dyDescent="0.25">
      <c r="T42479" s="110"/>
    </row>
    <row r="42480" spans="20:52" x14ac:dyDescent="0.25">
      <c r="T42480" s="110"/>
      <c r="AZ42480" s="111"/>
    </row>
    <row r="42481" spans="20:52" x14ac:dyDescent="0.25">
      <c r="T42481" s="110"/>
    </row>
    <row r="42482" spans="20:52" x14ac:dyDescent="0.25">
      <c r="T42482" s="110"/>
      <c r="AJ42482" s="111"/>
      <c r="AO42482" s="111"/>
      <c r="AP42482" s="111"/>
      <c r="AR42482" s="111"/>
      <c r="AV42482" s="111"/>
    </row>
    <row r="42483" spans="20:52" x14ac:dyDescent="0.25">
      <c r="T42483" s="110"/>
      <c r="AJ42483" s="111"/>
      <c r="AO42483" s="111"/>
      <c r="AV42483" s="111"/>
    </row>
    <row r="42484" spans="20:52" x14ac:dyDescent="0.25">
      <c r="T42484" s="110"/>
      <c r="AJ42484" s="111"/>
      <c r="AO42484" s="111"/>
      <c r="AV42484" s="111"/>
    </row>
    <row r="42485" spans="20:52" x14ac:dyDescent="0.25">
      <c r="T42485" s="110"/>
      <c r="AJ42485" s="111"/>
      <c r="AO42485" s="111"/>
      <c r="AT42485" s="111"/>
      <c r="AV42485" s="111"/>
    </row>
    <row r="42486" spans="20:52" x14ac:dyDescent="0.25">
      <c r="T42486" s="110"/>
    </row>
    <row r="42487" spans="20:52" x14ac:dyDescent="0.25">
      <c r="T42487" s="110"/>
      <c r="AJ42487" s="111"/>
      <c r="AO42487" s="111"/>
      <c r="AV42487" s="111"/>
    </row>
    <row r="42488" spans="20:52" x14ac:dyDescent="0.25">
      <c r="T42488" s="110"/>
      <c r="AJ42488" s="111"/>
      <c r="AO42488" s="111"/>
      <c r="AP42488" s="111"/>
      <c r="AT42488" s="111"/>
      <c r="AV42488" s="111"/>
    </row>
    <row r="42489" spans="20:52" x14ac:dyDescent="0.25">
      <c r="T42489" s="110"/>
    </row>
    <row r="42490" spans="20:52" x14ac:dyDescent="0.25">
      <c r="T42490" s="110"/>
      <c r="AZ42490" s="111"/>
    </row>
    <row r="42491" spans="20:52" x14ac:dyDescent="0.25">
      <c r="T42491" s="110"/>
      <c r="AO42491" s="111"/>
      <c r="AV42491" s="111"/>
    </row>
    <row r="42492" spans="20:52" x14ac:dyDescent="0.25">
      <c r="T42492" s="110"/>
    </row>
    <row r="42493" spans="20:52" x14ac:dyDescent="0.25">
      <c r="T42493" s="110"/>
      <c r="AJ42493" s="111"/>
      <c r="AO42493" s="111"/>
      <c r="AV42493" s="111"/>
    </row>
    <row r="42494" spans="20:52" x14ac:dyDescent="0.25">
      <c r="T42494" s="110"/>
      <c r="AJ42494" s="111"/>
      <c r="AV42494" s="111"/>
    </row>
    <row r="42495" spans="20:52" x14ac:dyDescent="0.25">
      <c r="T42495" s="110"/>
      <c r="AJ42495" s="111"/>
      <c r="AO42495" s="111"/>
      <c r="AP42495" s="111"/>
      <c r="AV42495" s="111"/>
    </row>
    <row r="42496" spans="20:52" x14ac:dyDescent="0.25">
      <c r="T42496" s="110"/>
    </row>
    <row r="42497" spans="20:52" x14ac:dyDescent="0.25">
      <c r="T42497" s="110"/>
      <c r="AJ42497" s="111"/>
      <c r="AO42497" s="111"/>
      <c r="AR42497" s="111"/>
      <c r="AV42497" s="111"/>
    </row>
    <row r="42498" spans="20:52" x14ac:dyDescent="0.25">
      <c r="T42498" s="110"/>
    </row>
    <row r="42499" spans="20:52" x14ac:dyDescent="0.25">
      <c r="T42499" s="110"/>
      <c r="AJ42499" s="111"/>
      <c r="AO42499" s="111"/>
      <c r="AV42499" s="111"/>
    </row>
    <row r="42500" spans="20:52" x14ac:dyDescent="0.25">
      <c r="T42500" s="110"/>
    </row>
    <row r="42501" spans="20:52" x14ac:dyDescent="0.25">
      <c r="T42501" s="110"/>
    </row>
    <row r="42502" spans="20:52" x14ac:dyDescent="0.25">
      <c r="T42502" s="110"/>
      <c r="AJ42502" s="111"/>
      <c r="AO42502" s="111"/>
      <c r="AT42502" s="111"/>
    </row>
    <row r="42503" spans="20:52" x14ac:dyDescent="0.25">
      <c r="T42503" s="110"/>
      <c r="AV42503" s="111"/>
    </row>
    <row r="42504" spans="20:52" x14ac:dyDescent="0.25">
      <c r="T42504" s="110"/>
      <c r="AZ42504" s="111"/>
    </row>
    <row r="42505" spans="20:52" x14ac:dyDescent="0.25">
      <c r="T42505" s="110"/>
    </row>
    <row r="42506" spans="20:52" x14ac:dyDescent="0.25">
      <c r="T42506" s="110"/>
      <c r="AJ42506" s="111"/>
      <c r="AO42506" s="111"/>
      <c r="AV42506" s="111"/>
    </row>
    <row r="42507" spans="20:52" x14ac:dyDescent="0.25">
      <c r="T42507" s="110"/>
    </row>
    <row r="42508" spans="20:52" x14ac:dyDescent="0.25">
      <c r="T42508" s="110"/>
      <c r="AZ42508" s="111"/>
    </row>
    <row r="42509" spans="20:52" x14ac:dyDescent="0.25">
      <c r="T42509" s="110"/>
      <c r="AZ42509" s="111"/>
    </row>
    <row r="42510" spans="20:52" x14ac:dyDescent="0.25">
      <c r="T42510" s="110"/>
      <c r="AJ42510" s="111"/>
      <c r="AO42510" s="111"/>
      <c r="AP42510" s="111"/>
      <c r="AV42510" s="111"/>
    </row>
    <row r="42511" spans="20:52" x14ac:dyDescent="0.25">
      <c r="T42511" s="110"/>
      <c r="AZ42511" s="111"/>
    </row>
    <row r="42512" spans="20:52" x14ac:dyDescent="0.25">
      <c r="T42512" s="110"/>
      <c r="AJ42512" s="111"/>
      <c r="AO42512" s="111"/>
      <c r="AP42512" s="111"/>
      <c r="AT42512" s="111"/>
    </row>
    <row r="42513" spans="20:52" x14ac:dyDescent="0.25">
      <c r="T42513" s="110"/>
      <c r="AJ42513" s="111"/>
      <c r="AO42513" s="111"/>
      <c r="AV42513" s="111"/>
    </row>
    <row r="42514" spans="20:52" x14ac:dyDescent="0.25">
      <c r="T42514" s="110"/>
      <c r="AP42514" s="111"/>
      <c r="AV42514" s="111"/>
    </row>
    <row r="42515" spans="20:52" x14ac:dyDescent="0.25">
      <c r="T42515" s="110"/>
      <c r="AJ42515" s="111"/>
      <c r="AO42515" s="111"/>
      <c r="AR42515" s="111"/>
      <c r="AT42515" s="111"/>
    </row>
    <row r="42516" spans="20:52" x14ac:dyDescent="0.25">
      <c r="T42516" s="110"/>
      <c r="AV42516" s="111"/>
    </row>
    <row r="42517" spans="20:52" x14ac:dyDescent="0.25">
      <c r="T42517" s="110"/>
      <c r="AZ42517" s="111"/>
    </row>
    <row r="42518" spans="20:52" x14ac:dyDescent="0.25">
      <c r="T42518" s="110"/>
      <c r="AJ42518" s="111"/>
      <c r="AO42518" s="111"/>
      <c r="AP42518" s="111"/>
      <c r="AV42518" s="111"/>
    </row>
    <row r="42519" spans="20:52" x14ac:dyDescent="0.25">
      <c r="T42519" s="110"/>
      <c r="AV42519" s="111"/>
    </row>
    <row r="42520" spans="20:52" x14ac:dyDescent="0.25">
      <c r="T42520" s="110"/>
    </row>
    <row r="42521" spans="20:52" x14ac:dyDescent="0.25">
      <c r="T42521" s="110"/>
      <c r="AJ42521" s="111"/>
      <c r="AO42521" s="111"/>
      <c r="AP42521" s="111"/>
      <c r="AV42521" s="111"/>
    </row>
    <row r="42522" spans="20:52" x14ac:dyDescent="0.25">
      <c r="T42522" s="110"/>
      <c r="AV42522" s="111"/>
    </row>
    <row r="42523" spans="20:52" x14ac:dyDescent="0.25">
      <c r="T42523" s="110"/>
      <c r="AZ42523" s="111"/>
    </row>
    <row r="42524" spans="20:52" x14ac:dyDescent="0.25">
      <c r="T42524" s="110"/>
      <c r="AZ42524" s="111"/>
    </row>
    <row r="42525" spans="20:52" x14ac:dyDescent="0.25">
      <c r="T42525" s="110"/>
      <c r="AJ42525" s="111"/>
      <c r="AO42525" s="111"/>
    </row>
    <row r="42526" spans="20:52" x14ac:dyDescent="0.25">
      <c r="T42526" s="110"/>
      <c r="AJ42526" s="111"/>
      <c r="AO42526" s="111"/>
      <c r="AR42526" s="111"/>
      <c r="AT42526" s="111"/>
    </row>
    <row r="42527" spans="20:52" x14ac:dyDescent="0.25">
      <c r="T42527" s="110"/>
      <c r="AR42527" s="111"/>
      <c r="AV42527" s="111"/>
    </row>
    <row r="42528" spans="20:52" x14ac:dyDescent="0.25">
      <c r="T42528" s="110"/>
      <c r="AJ42528" s="111"/>
    </row>
    <row r="42529" spans="20:52" x14ac:dyDescent="0.25">
      <c r="T42529" s="110"/>
      <c r="AP42529" s="111"/>
      <c r="AV42529" s="111"/>
    </row>
    <row r="42530" spans="20:52" x14ac:dyDescent="0.25">
      <c r="T42530" s="110"/>
      <c r="AZ42530" s="111"/>
    </row>
    <row r="42531" spans="20:52" x14ac:dyDescent="0.25">
      <c r="T42531" s="110"/>
      <c r="AV42531" s="111"/>
    </row>
    <row r="42532" spans="20:52" x14ac:dyDescent="0.25">
      <c r="T42532" s="110"/>
      <c r="AJ42532" s="111"/>
      <c r="AO42532" s="111"/>
      <c r="AV42532" s="111"/>
    </row>
    <row r="42533" spans="20:52" x14ac:dyDescent="0.25">
      <c r="T42533" s="110"/>
      <c r="AJ42533" s="111"/>
      <c r="AO42533" s="111"/>
      <c r="AV42533" s="111"/>
    </row>
    <row r="42534" spans="20:52" x14ac:dyDescent="0.25">
      <c r="T42534" s="110"/>
      <c r="AV42534" s="111"/>
    </row>
    <row r="42535" spans="20:52" x14ac:dyDescent="0.25">
      <c r="T42535" s="110"/>
    </row>
    <row r="42536" spans="20:52" x14ac:dyDescent="0.25">
      <c r="T42536" s="110"/>
      <c r="AV42536" s="111"/>
    </row>
    <row r="42537" spans="20:52" x14ac:dyDescent="0.25">
      <c r="T42537" s="110"/>
      <c r="AJ42537" s="111"/>
      <c r="AO42537" s="111"/>
    </row>
    <row r="42538" spans="20:52" x14ac:dyDescent="0.25">
      <c r="T42538" s="110"/>
      <c r="AJ42538" s="111"/>
      <c r="AO42538" s="111"/>
      <c r="AP42538" s="111"/>
      <c r="AT42538" s="111"/>
      <c r="AV42538" s="111"/>
      <c r="AZ42538" s="111"/>
    </row>
    <row r="42539" spans="20:52" x14ac:dyDescent="0.25">
      <c r="T42539" s="110"/>
      <c r="AV42539" s="111"/>
    </row>
    <row r="42540" spans="20:52" x14ac:dyDescent="0.25">
      <c r="T42540" s="110"/>
      <c r="AV42540" s="111"/>
    </row>
    <row r="42541" spans="20:52" x14ac:dyDescent="0.25">
      <c r="T42541" s="110"/>
      <c r="AJ42541" s="111"/>
      <c r="AO42541" s="111"/>
      <c r="AP42541" s="111"/>
      <c r="AV42541" s="111"/>
    </row>
    <row r="42542" spans="20:52" x14ac:dyDescent="0.25">
      <c r="T42542" s="110"/>
      <c r="AJ42542" s="111"/>
      <c r="AO42542" s="111"/>
      <c r="AV42542" s="111"/>
    </row>
    <row r="42543" spans="20:52" x14ac:dyDescent="0.25">
      <c r="T42543" s="110"/>
      <c r="AO42543" s="111"/>
      <c r="AP42543" s="111"/>
      <c r="AV42543" s="111"/>
    </row>
    <row r="42544" spans="20:52" x14ac:dyDescent="0.25">
      <c r="T42544" s="110"/>
      <c r="AJ42544" s="111"/>
      <c r="AO42544" s="111"/>
      <c r="AV42544" s="111"/>
    </row>
    <row r="42545" spans="20:52" x14ac:dyDescent="0.25">
      <c r="T42545" s="110"/>
      <c r="AJ42545" s="111"/>
      <c r="AO42545" s="111"/>
      <c r="AP42545" s="111"/>
      <c r="AV42545" s="111"/>
    </row>
    <row r="42546" spans="20:52" x14ac:dyDescent="0.25">
      <c r="T42546" s="110"/>
      <c r="AP42546" s="111"/>
      <c r="AZ42546" s="111"/>
    </row>
    <row r="42547" spans="20:52" x14ac:dyDescent="0.25">
      <c r="T42547" s="110"/>
      <c r="AJ42547" s="111"/>
      <c r="AO42547" s="111"/>
      <c r="AV42547" s="111"/>
      <c r="AZ42547" s="111"/>
    </row>
    <row r="42548" spans="20:52" x14ac:dyDescent="0.25">
      <c r="T42548" s="110"/>
    </row>
    <row r="42549" spans="20:52" x14ac:dyDescent="0.25">
      <c r="T42549" s="110"/>
      <c r="AJ42549" s="111"/>
      <c r="AO42549" s="111"/>
      <c r="AV42549" s="111"/>
    </row>
    <row r="42550" spans="20:52" x14ac:dyDescent="0.25">
      <c r="T42550" s="110"/>
    </row>
    <row r="42551" spans="20:52" x14ac:dyDescent="0.25">
      <c r="T42551" s="110"/>
      <c r="AJ42551" s="111"/>
      <c r="AO42551" s="111"/>
      <c r="AV42551" s="111"/>
    </row>
    <row r="42552" spans="20:52" x14ac:dyDescent="0.25">
      <c r="T42552" s="110"/>
      <c r="AJ42552" s="111"/>
      <c r="AO42552" s="111"/>
      <c r="AV42552" s="111"/>
    </row>
    <row r="42553" spans="20:52" x14ac:dyDescent="0.25">
      <c r="T42553" s="110"/>
      <c r="AJ42553" s="111"/>
      <c r="AO42553" s="111"/>
      <c r="AZ42553" s="111"/>
    </row>
    <row r="42554" spans="20:52" x14ac:dyDescent="0.25">
      <c r="T42554" s="110"/>
      <c r="AJ42554" s="111"/>
      <c r="AO42554" s="111"/>
      <c r="AV42554" s="111"/>
    </row>
    <row r="42555" spans="20:52" x14ac:dyDescent="0.25">
      <c r="T42555" s="110"/>
      <c r="AV42555" s="111"/>
    </row>
    <row r="42556" spans="20:52" x14ac:dyDescent="0.25">
      <c r="T42556" s="110"/>
      <c r="AJ42556" s="111"/>
      <c r="AO42556" s="111"/>
    </row>
    <row r="42557" spans="20:52" x14ac:dyDescent="0.25">
      <c r="T42557" s="110"/>
    </row>
    <row r="42558" spans="20:52" x14ac:dyDescent="0.25">
      <c r="T42558" s="110"/>
      <c r="AJ42558" s="111"/>
      <c r="AO42558" s="111"/>
      <c r="AV42558" s="111"/>
    </row>
    <row r="42559" spans="20:52" x14ac:dyDescent="0.25">
      <c r="T42559" s="110"/>
      <c r="AJ42559" s="111"/>
      <c r="AO42559" s="111"/>
      <c r="AV42559" s="111"/>
    </row>
    <row r="42560" spans="20:52" x14ac:dyDescent="0.25">
      <c r="T42560" s="110"/>
    </row>
    <row r="42561" spans="20:48" x14ac:dyDescent="0.25">
      <c r="T42561" s="110"/>
      <c r="AJ42561" s="111"/>
      <c r="AV42561" s="111"/>
    </row>
    <row r="42562" spans="20:48" x14ac:dyDescent="0.25">
      <c r="T42562" s="110"/>
    </row>
    <row r="42563" spans="20:48" x14ac:dyDescent="0.25">
      <c r="T42563" s="110"/>
    </row>
    <row r="42564" spans="20:48" x14ac:dyDescent="0.25">
      <c r="T42564" s="110"/>
    </row>
    <row r="42565" spans="20:48" x14ac:dyDescent="0.25">
      <c r="T42565" s="110"/>
    </row>
    <row r="42566" spans="20:48" x14ac:dyDescent="0.25">
      <c r="T42566" s="110"/>
      <c r="AV42566" s="111"/>
    </row>
    <row r="42567" spans="20:48" x14ac:dyDescent="0.25">
      <c r="T42567" s="110"/>
      <c r="AJ42567" s="111"/>
      <c r="AO42567" s="111"/>
      <c r="AP42567" s="111"/>
      <c r="AV42567" s="111"/>
    </row>
    <row r="42568" spans="20:48" x14ac:dyDescent="0.25">
      <c r="T42568" s="110"/>
      <c r="AJ42568" s="111"/>
      <c r="AO42568" s="111"/>
      <c r="AV42568" s="111"/>
    </row>
    <row r="42569" spans="20:48" x14ac:dyDescent="0.25">
      <c r="T42569" s="110"/>
      <c r="AJ42569" s="111"/>
      <c r="AO42569" s="111"/>
      <c r="AT42569" s="111"/>
      <c r="AV42569" s="111"/>
    </row>
    <row r="42570" spans="20:48" x14ac:dyDescent="0.25">
      <c r="T42570" s="110"/>
    </row>
    <row r="42571" spans="20:48" x14ac:dyDescent="0.25">
      <c r="T42571" s="110"/>
      <c r="AJ42571" s="111"/>
      <c r="AO42571" s="111"/>
      <c r="AT42571" s="111"/>
      <c r="AV42571" s="111"/>
    </row>
    <row r="42572" spans="20:48" x14ac:dyDescent="0.25">
      <c r="T42572" s="110"/>
      <c r="AO42572" s="111"/>
      <c r="AP42572" s="111"/>
      <c r="AT42572" s="111"/>
      <c r="AV42572" s="111"/>
    </row>
    <row r="42573" spans="20:48" x14ac:dyDescent="0.25">
      <c r="T42573" s="110"/>
    </row>
    <row r="42574" spans="20:48" x14ac:dyDescent="0.25">
      <c r="T42574" s="110"/>
    </row>
    <row r="42575" spans="20:48" x14ac:dyDescent="0.25">
      <c r="T42575" s="110"/>
      <c r="AV42575" s="111"/>
    </row>
    <row r="42576" spans="20:48" x14ac:dyDescent="0.25">
      <c r="T42576" s="110"/>
    </row>
    <row r="42577" spans="20:52" x14ac:dyDescent="0.25">
      <c r="T42577" s="110"/>
    </row>
    <row r="42578" spans="20:52" x14ac:dyDescent="0.25">
      <c r="T42578" s="110"/>
    </row>
    <row r="42579" spans="20:52" x14ac:dyDescent="0.25">
      <c r="T42579" s="110"/>
      <c r="AJ42579" s="111"/>
      <c r="AO42579" s="111"/>
      <c r="AV42579" s="111"/>
    </row>
    <row r="42580" spans="20:52" x14ac:dyDescent="0.25">
      <c r="T42580" s="110"/>
      <c r="AJ42580" s="111"/>
      <c r="AO42580" s="111"/>
      <c r="AV42580" s="111"/>
    </row>
    <row r="42581" spans="20:52" x14ac:dyDescent="0.25">
      <c r="T42581" s="110"/>
      <c r="AV42581" s="111"/>
    </row>
    <row r="42582" spans="20:52" x14ac:dyDescent="0.25">
      <c r="T42582" s="110"/>
      <c r="AJ42582" s="111"/>
      <c r="AO42582" s="111"/>
      <c r="AP42582" s="111"/>
    </row>
    <row r="42583" spans="20:52" x14ac:dyDescent="0.25">
      <c r="T42583" s="110"/>
    </row>
    <row r="42584" spans="20:52" x14ac:dyDescent="0.25">
      <c r="T42584" s="110"/>
      <c r="AZ42584" s="111"/>
    </row>
    <row r="42585" spans="20:52" x14ac:dyDescent="0.25">
      <c r="T42585" s="110"/>
    </row>
    <row r="42586" spans="20:52" x14ac:dyDescent="0.25">
      <c r="T42586" s="110"/>
    </row>
    <row r="42587" spans="20:52" x14ac:dyDescent="0.25">
      <c r="T42587" s="110"/>
      <c r="AV42587" s="111"/>
    </row>
    <row r="42588" spans="20:52" x14ac:dyDescent="0.25">
      <c r="T42588" s="110"/>
      <c r="AJ42588" s="111"/>
      <c r="AO42588" s="111"/>
      <c r="AT42588" s="111"/>
      <c r="AV42588" s="111"/>
    </row>
    <row r="42589" spans="20:52" x14ac:dyDescent="0.25">
      <c r="T42589" s="110"/>
    </row>
    <row r="42590" spans="20:52" x14ac:dyDescent="0.25">
      <c r="T42590" s="110"/>
      <c r="AO42590" s="111"/>
      <c r="AP42590" s="111"/>
      <c r="AR42590" s="111"/>
      <c r="AV42590" s="111"/>
    </row>
    <row r="42591" spans="20:52" x14ac:dyDescent="0.25">
      <c r="T42591" s="110"/>
    </row>
    <row r="42592" spans="20:52" x14ac:dyDescent="0.25">
      <c r="T42592" s="110"/>
    </row>
    <row r="42593" spans="20:52" x14ac:dyDescent="0.25">
      <c r="T42593" s="110"/>
    </row>
    <row r="42594" spans="20:52" x14ac:dyDescent="0.25">
      <c r="T42594" s="110"/>
      <c r="AJ42594" s="111"/>
      <c r="AO42594" s="111"/>
    </row>
    <row r="42595" spans="20:52" x14ac:dyDescent="0.25">
      <c r="T42595" s="110"/>
      <c r="AO42595" s="111"/>
      <c r="AR42595" s="111"/>
      <c r="AV42595" s="111"/>
    </row>
    <row r="42596" spans="20:52" x14ac:dyDescent="0.25">
      <c r="T42596" s="110"/>
      <c r="AJ42596" s="111"/>
      <c r="AO42596" s="111"/>
      <c r="AV42596" s="111"/>
    </row>
    <row r="42597" spans="20:52" x14ac:dyDescent="0.25">
      <c r="T42597" s="110"/>
      <c r="AZ42597" s="111"/>
    </row>
    <row r="42598" spans="20:52" x14ac:dyDescent="0.25">
      <c r="T42598" s="110"/>
      <c r="AP42598" s="111"/>
      <c r="AV42598" s="111"/>
    </row>
    <row r="42599" spans="20:52" x14ac:dyDescent="0.25">
      <c r="T42599" s="110"/>
      <c r="AJ42599" s="111"/>
      <c r="AO42599" s="111"/>
      <c r="AP42599" s="111"/>
    </row>
    <row r="42600" spans="20:52" x14ac:dyDescent="0.25">
      <c r="T42600" s="110"/>
    </row>
    <row r="42601" spans="20:52" x14ac:dyDescent="0.25">
      <c r="T42601" s="110"/>
      <c r="AZ42601" s="111"/>
    </row>
    <row r="42602" spans="20:52" x14ac:dyDescent="0.25">
      <c r="T42602" s="110"/>
      <c r="AZ42602" s="111"/>
    </row>
    <row r="42603" spans="20:52" x14ac:dyDescent="0.25">
      <c r="T42603" s="110"/>
      <c r="AV42603" s="111"/>
    </row>
    <row r="42604" spans="20:52" x14ac:dyDescent="0.25">
      <c r="T42604" s="110"/>
      <c r="AJ42604" s="111"/>
      <c r="AO42604" s="111"/>
      <c r="AP42604" s="111"/>
      <c r="AV42604" s="111"/>
      <c r="AZ42604" s="111"/>
    </row>
    <row r="42605" spans="20:52" x14ac:dyDescent="0.25">
      <c r="T42605" s="110"/>
      <c r="AJ42605" s="111"/>
      <c r="AO42605" s="111"/>
      <c r="AP42605" s="111"/>
      <c r="AV42605" s="111"/>
    </row>
    <row r="42606" spans="20:52" x14ac:dyDescent="0.25">
      <c r="T42606" s="110"/>
      <c r="AJ42606" s="111"/>
      <c r="AO42606" s="111"/>
      <c r="AT42606" s="111"/>
    </row>
    <row r="42607" spans="20:52" x14ac:dyDescent="0.25">
      <c r="T42607" s="110"/>
      <c r="AJ42607" s="111"/>
      <c r="AV42607" s="111"/>
    </row>
    <row r="42608" spans="20:52" x14ac:dyDescent="0.25">
      <c r="T42608" s="110"/>
    </row>
    <row r="42609" spans="20:48" x14ac:dyDescent="0.25">
      <c r="T42609" s="110"/>
    </row>
    <row r="42610" spans="20:48" x14ac:dyDescent="0.25">
      <c r="T42610" s="110"/>
    </row>
    <row r="42611" spans="20:48" x14ac:dyDescent="0.25">
      <c r="T42611" s="110"/>
      <c r="AJ42611" s="111"/>
      <c r="AO42611" s="111"/>
      <c r="AP42611" s="111"/>
    </row>
    <row r="42612" spans="20:48" x14ac:dyDescent="0.25">
      <c r="T42612" s="110"/>
    </row>
    <row r="42613" spans="20:48" x14ac:dyDescent="0.25">
      <c r="T42613" s="110"/>
      <c r="AJ42613" s="111"/>
      <c r="AO42613" s="111"/>
      <c r="AP42613" s="111"/>
      <c r="AT42613" s="111"/>
      <c r="AV42613" s="111"/>
    </row>
    <row r="42614" spans="20:48" x14ac:dyDescent="0.25">
      <c r="T42614" s="110"/>
    </row>
    <row r="42615" spans="20:48" x14ac:dyDescent="0.25">
      <c r="T42615" s="110"/>
    </row>
    <row r="42616" spans="20:48" x14ac:dyDescent="0.25">
      <c r="T42616" s="110"/>
      <c r="AJ42616" s="111"/>
      <c r="AO42616" s="111"/>
      <c r="AP42616" s="111"/>
      <c r="AV42616" s="111"/>
    </row>
    <row r="42617" spans="20:48" x14ac:dyDescent="0.25">
      <c r="T42617" s="110"/>
      <c r="AP42617" s="111"/>
    </row>
    <row r="42618" spans="20:48" x14ac:dyDescent="0.25">
      <c r="T42618" s="110"/>
    </row>
    <row r="42619" spans="20:48" x14ac:dyDescent="0.25">
      <c r="T42619" s="110"/>
      <c r="AJ42619" s="111"/>
      <c r="AO42619" s="111"/>
      <c r="AP42619" s="111"/>
      <c r="AV42619" s="111"/>
    </row>
    <row r="42620" spans="20:48" x14ac:dyDescent="0.25">
      <c r="T42620" s="110"/>
    </row>
    <row r="42621" spans="20:48" x14ac:dyDescent="0.25">
      <c r="T42621" s="110"/>
    </row>
    <row r="42622" spans="20:48" x14ac:dyDescent="0.25">
      <c r="T42622" s="110"/>
      <c r="AJ42622" s="111"/>
      <c r="AO42622" s="111"/>
    </row>
    <row r="42623" spans="20:48" x14ac:dyDescent="0.25">
      <c r="T42623" s="110"/>
    </row>
    <row r="42624" spans="20:48" x14ac:dyDescent="0.25">
      <c r="T42624" s="110"/>
      <c r="AJ42624" s="111"/>
      <c r="AO42624" s="111"/>
      <c r="AP42624" s="111"/>
      <c r="AV42624" s="111"/>
    </row>
    <row r="42625" spans="20:52" x14ac:dyDescent="0.25">
      <c r="T42625" s="110"/>
    </row>
    <row r="42626" spans="20:52" x14ac:dyDescent="0.25">
      <c r="T42626" s="110"/>
      <c r="AJ42626" s="111"/>
      <c r="AO42626" s="111"/>
      <c r="AV42626" s="111"/>
      <c r="AZ42626" s="111"/>
    </row>
    <row r="42627" spans="20:52" x14ac:dyDescent="0.25">
      <c r="T42627" s="110"/>
      <c r="AJ42627" s="111"/>
      <c r="AO42627" s="111"/>
      <c r="AV42627" s="111"/>
    </row>
    <row r="42628" spans="20:52" x14ac:dyDescent="0.25">
      <c r="T42628" s="110"/>
    </row>
    <row r="42629" spans="20:52" x14ac:dyDescent="0.25">
      <c r="T42629" s="110"/>
    </row>
    <row r="42630" spans="20:52" x14ac:dyDescent="0.25">
      <c r="T42630" s="110"/>
      <c r="AJ42630" s="111"/>
      <c r="AP42630" s="111"/>
      <c r="AV42630" s="111"/>
    </row>
    <row r="42631" spans="20:52" x14ac:dyDescent="0.25">
      <c r="T42631" s="110"/>
      <c r="AJ42631" s="111"/>
      <c r="AO42631" s="111"/>
      <c r="AP42631" s="111"/>
      <c r="AV42631" s="111"/>
    </row>
    <row r="42632" spans="20:52" x14ac:dyDescent="0.25">
      <c r="T42632" s="110"/>
      <c r="AJ42632" s="111"/>
      <c r="AO42632" s="111"/>
      <c r="AV42632" s="111"/>
    </row>
    <row r="42633" spans="20:52" x14ac:dyDescent="0.25">
      <c r="T42633" s="110"/>
    </row>
    <row r="42634" spans="20:52" x14ac:dyDescent="0.25">
      <c r="T42634" s="110"/>
      <c r="AJ42634" s="111"/>
      <c r="AO42634" s="111"/>
      <c r="AV42634" s="111"/>
    </row>
    <row r="42635" spans="20:52" x14ac:dyDescent="0.25">
      <c r="T42635" s="110"/>
      <c r="AJ42635" s="111"/>
      <c r="AO42635" s="111"/>
      <c r="AT42635" s="111"/>
    </row>
    <row r="42636" spans="20:52" x14ac:dyDescent="0.25">
      <c r="T42636" s="110"/>
      <c r="AJ42636" s="111"/>
      <c r="AO42636" s="111"/>
      <c r="AT42636" s="111"/>
    </row>
    <row r="42637" spans="20:52" x14ac:dyDescent="0.25">
      <c r="T42637" s="110"/>
    </row>
    <row r="42638" spans="20:52" x14ac:dyDescent="0.25">
      <c r="T42638" s="110"/>
    </row>
    <row r="42639" spans="20:52" x14ac:dyDescent="0.25">
      <c r="T42639" s="110"/>
    </row>
    <row r="42640" spans="20:52" x14ac:dyDescent="0.25">
      <c r="T42640" s="110"/>
      <c r="AJ42640" s="111"/>
      <c r="AO42640" s="111"/>
    </row>
    <row r="42641" spans="20:52" x14ac:dyDescent="0.25">
      <c r="T42641" s="110"/>
      <c r="AP42641" s="111"/>
      <c r="AV42641" s="111"/>
    </row>
    <row r="42642" spans="20:52" x14ac:dyDescent="0.25">
      <c r="T42642" s="110"/>
      <c r="AO42642" s="111"/>
      <c r="AP42642" s="111"/>
      <c r="AT42642" s="111"/>
      <c r="AV42642" s="111"/>
    </row>
    <row r="42643" spans="20:52" x14ac:dyDescent="0.25">
      <c r="T42643" s="110"/>
      <c r="AJ42643" s="111"/>
      <c r="AO42643" s="111"/>
      <c r="AR42643" s="111"/>
    </row>
    <row r="42644" spans="20:52" x14ac:dyDescent="0.25">
      <c r="T42644" s="110"/>
      <c r="AV42644" s="111"/>
    </row>
    <row r="42645" spans="20:52" x14ac:dyDescent="0.25">
      <c r="T42645" s="110"/>
      <c r="AZ42645" s="111"/>
    </row>
    <row r="42646" spans="20:52" x14ac:dyDescent="0.25">
      <c r="T42646" s="110"/>
      <c r="AJ42646" s="111"/>
      <c r="AO42646" s="111"/>
      <c r="AV42646" s="111"/>
      <c r="AZ42646" s="111"/>
    </row>
    <row r="42647" spans="20:52" x14ac:dyDescent="0.25">
      <c r="T42647" s="110"/>
      <c r="AJ42647" s="111"/>
      <c r="AO42647" s="111"/>
      <c r="AV42647" s="111"/>
    </row>
    <row r="42648" spans="20:52" x14ac:dyDescent="0.25">
      <c r="T42648" s="110"/>
    </row>
    <row r="42649" spans="20:52" x14ac:dyDescent="0.25">
      <c r="T42649" s="110"/>
      <c r="AV42649" s="111"/>
    </row>
    <row r="42650" spans="20:52" x14ac:dyDescent="0.25">
      <c r="T42650" s="110"/>
      <c r="AJ42650" s="111"/>
      <c r="AO42650" s="111"/>
      <c r="AT42650" s="111"/>
    </row>
    <row r="42651" spans="20:52" x14ac:dyDescent="0.25">
      <c r="T42651" s="110"/>
    </row>
    <row r="42652" spans="20:52" x14ac:dyDescent="0.25">
      <c r="T42652" s="110"/>
      <c r="AV42652" s="111"/>
    </row>
    <row r="42653" spans="20:52" x14ac:dyDescent="0.25">
      <c r="T42653" s="110"/>
      <c r="AP42653" s="111"/>
      <c r="AV42653" s="111"/>
    </row>
    <row r="42654" spans="20:52" x14ac:dyDescent="0.25">
      <c r="T42654" s="110"/>
    </row>
    <row r="42655" spans="20:52" x14ac:dyDescent="0.25">
      <c r="T42655" s="110"/>
    </row>
    <row r="42656" spans="20:52" x14ac:dyDescent="0.25">
      <c r="T42656" s="110"/>
    </row>
    <row r="42657" spans="20:52" x14ac:dyDescent="0.25">
      <c r="T42657" s="110"/>
      <c r="AJ42657" s="111"/>
      <c r="AO42657" s="111"/>
      <c r="AT42657" s="111"/>
      <c r="AV42657" s="111"/>
    </row>
    <row r="42658" spans="20:52" x14ac:dyDescent="0.25">
      <c r="T42658" s="110"/>
    </row>
    <row r="42659" spans="20:52" x14ac:dyDescent="0.25">
      <c r="T42659" s="110"/>
    </row>
    <row r="42660" spans="20:52" x14ac:dyDescent="0.25">
      <c r="T42660" s="110"/>
    </row>
    <row r="42661" spans="20:52" x14ac:dyDescent="0.25">
      <c r="T42661" s="110"/>
      <c r="AJ42661" s="111"/>
      <c r="AO42661" s="111"/>
      <c r="AV42661" s="111"/>
    </row>
    <row r="42662" spans="20:52" x14ac:dyDescent="0.25">
      <c r="T42662" s="110"/>
      <c r="AJ42662" s="111"/>
      <c r="AO42662" s="111"/>
      <c r="AV42662" s="111"/>
    </row>
    <row r="42663" spans="20:52" x14ac:dyDescent="0.25">
      <c r="T42663" s="110"/>
      <c r="AJ42663" s="111"/>
      <c r="AO42663" s="111"/>
      <c r="AV42663" s="111"/>
    </row>
    <row r="42664" spans="20:52" x14ac:dyDescent="0.25">
      <c r="T42664" s="110"/>
    </row>
    <row r="42665" spans="20:52" x14ac:dyDescent="0.25">
      <c r="T42665" s="110"/>
    </row>
    <row r="42666" spans="20:52" x14ac:dyDescent="0.25">
      <c r="T42666" s="110"/>
      <c r="AV42666" s="111"/>
    </row>
    <row r="42667" spans="20:52" x14ac:dyDescent="0.25">
      <c r="T42667" s="110"/>
      <c r="AJ42667" s="111"/>
      <c r="AO42667" s="111"/>
      <c r="AV42667" s="111"/>
    </row>
    <row r="42668" spans="20:52" x14ac:dyDescent="0.25">
      <c r="T42668" s="110"/>
    </row>
    <row r="42669" spans="20:52" x14ac:dyDescent="0.25">
      <c r="T42669" s="110"/>
    </row>
    <row r="42670" spans="20:52" x14ac:dyDescent="0.25">
      <c r="T42670" s="110"/>
      <c r="AJ42670" s="111"/>
      <c r="AO42670" s="111"/>
      <c r="AT42670" s="111"/>
      <c r="AV42670" s="111"/>
    </row>
    <row r="42671" spans="20:52" x14ac:dyDescent="0.25">
      <c r="T42671" s="110"/>
      <c r="AZ42671" s="111"/>
    </row>
    <row r="42672" spans="20:52" x14ac:dyDescent="0.25">
      <c r="T42672" s="110"/>
      <c r="AV42672" s="111"/>
    </row>
    <row r="42673" spans="20:52" x14ac:dyDescent="0.25">
      <c r="T42673" s="110"/>
      <c r="AV42673" s="111"/>
      <c r="AZ42673" s="111"/>
    </row>
    <row r="42674" spans="20:52" x14ac:dyDescent="0.25">
      <c r="T42674" s="110"/>
      <c r="AJ42674" s="111"/>
      <c r="AO42674" s="111"/>
      <c r="AR42674" s="111"/>
      <c r="AT42674" s="111"/>
    </row>
    <row r="42675" spans="20:52" x14ac:dyDescent="0.25">
      <c r="T42675" s="110"/>
      <c r="AJ42675" s="111"/>
      <c r="AO42675" s="111"/>
      <c r="AP42675" s="111"/>
    </row>
    <row r="42676" spans="20:52" x14ac:dyDescent="0.25">
      <c r="T42676" s="110"/>
    </row>
    <row r="42677" spans="20:52" x14ac:dyDescent="0.25">
      <c r="T42677" s="110"/>
    </row>
    <row r="42678" spans="20:52" x14ac:dyDescent="0.25">
      <c r="T42678" s="110"/>
      <c r="AJ42678" s="111"/>
      <c r="AO42678" s="111"/>
      <c r="AV42678" s="111"/>
    </row>
    <row r="42679" spans="20:52" x14ac:dyDescent="0.25">
      <c r="T42679" s="110"/>
      <c r="AO42679" s="111"/>
      <c r="AP42679" s="111"/>
      <c r="AV42679" s="111"/>
    </row>
    <row r="42680" spans="20:52" x14ac:dyDescent="0.25">
      <c r="T42680" s="110"/>
      <c r="AJ42680" s="111"/>
      <c r="AO42680" s="111"/>
      <c r="AV42680" s="111"/>
    </row>
    <row r="42681" spans="20:52" x14ac:dyDescent="0.25">
      <c r="T42681" s="110"/>
      <c r="AV42681" s="111"/>
    </row>
    <row r="42682" spans="20:52" x14ac:dyDescent="0.25">
      <c r="T42682" s="110"/>
      <c r="AJ42682" s="111"/>
      <c r="AO42682" s="111"/>
      <c r="AP42682" s="111"/>
      <c r="AT42682" s="111"/>
      <c r="AV42682" s="111"/>
    </row>
    <row r="42683" spans="20:52" x14ac:dyDescent="0.25">
      <c r="T42683" s="110"/>
    </row>
    <row r="42684" spans="20:52" x14ac:dyDescent="0.25">
      <c r="T42684" s="110"/>
    </row>
    <row r="42685" spans="20:52" x14ac:dyDescent="0.25">
      <c r="T42685" s="110"/>
    </row>
    <row r="42686" spans="20:52" x14ac:dyDescent="0.25">
      <c r="T42686" s="110"/>
    </row>
    <row r="42687" spans="20:52" x14ac:dyDescent="0.25">
      <c r="T42687" s="110"/>
      <c r="AJ42687" s="111"/>
      <c r="AO42687" s="111"/>
      <c r="AP42687" s="111"/>
      <c r="AV42687" s="111"/>
      <c r="AZ42687" s="111"/>
    </row>
    <row r="42688" spans="20:52" x14ac:dyDescent="0.25">
      <c r="T42688" s="110"/>
      <c r="AR42688" s="111"/>
      <c r="AV42688" s="111"/>
    </row>
    <row r="42689" spans="20:48" x14ac:dyDescent="0.25">
      <c r="T42689" s="110"/>
      <c r="AV42689" s="111"/>
    </row>
    <row r="42690" spans="20:48" x14ac:dyDescent="0.25">
      <c r="T42690" s="110"/>
      <c r="AJ42690" s="111"/>
      <c r="AO42690" s="111"/>
      <c r="AV42690" s="111"/>
    </row>
    <row r="42691" spans="20:48" x14ac:dyDescent="0.25">
      <c r="T42691" s="110"/>
    </row>
    <row r="42692" spans="20:48" x14ac:dyDescent="0.25">
      <c r="T42692" s="110"/>
    </row>
    <row r="42693" spans="20:48" x14ac:dyDescent="0.25">
      <c r="T42693" s="110"/>
      <c r="AV42693" s="111"/>
    </row>
    <row r="42694" spans="20:48" x14ac:dyDescent="0.25">
      <c r="T42694" s="110"/>
      <c r="AJ42694" s="111"/>
      <c r="AP42694" s="111"/>
      <c r="AV42694" s="111"/>
    </row>
    <row r="42695" spans="20:48" x14ac:dyDescent="0.25">
      <c r="T42695" s="110"/>
    </row>
    <row r="42696" spans="20:48" x14ac:dyDescent="0.25">
      <c r="T42696" s="110"/>
      <c r="AP42696" s="111"/>
      <c r="AT42696" s="111"/>
    </row>
    <row r="42697" spans="20:48" x14ac:dyDescent="0.25">
      <c r="T42697" s="110"/>
      <c r="AP42697" s="111"/>
      <c r="AV42697" s="111"/>
    </row>
    <row r="42698" spans="20:48" x14ac:dyDescent="0.25">
      <c r="T42698" s="110"/>
    </row>
    <row r="42699" spans="20:48" x14ac:dyDescent="0.25">
      <c r="T42699" s="110"/>
    </row>
    <row r="42700" spans="20:48" x14ac:dyDescent="0.25">
      <c r="T42700" s="110"/>
    </row>
    <row r="42701" spans="20:48" x14ac:dyDescent="0.25">
      <c r="T42701" s="110"/>
      <c r="AJ42701" s="111"/>
      <c r="AO42701" s="111"/>
      <c r="AV42701" s="111"/>
    </row>
    <row r="42702" spans="20:48" x14ac:dyDescent="0.25">
      <c r="T42702" s="110"/>
      <c r="AJ42702" s="111"/>
      <c r="AO42702" s="111"/>
      <c r="AT42702" s="111"/>
      <c r="AV42702" s="111"/>
    </row>
    <row r="42703" spans="20:48" x14ac:dyDescent="0.25">
      <c r="T42703" s="110"/>
      <c r="AP42703" s="111"/>
    </row>
    <row r="42704" spans="20:48" x14ac:dyDescent="0.25">
      <c r="T42704" s="110"/>
    </row>
    <row r="42705" spans="20:52" x14ac:dyDescent="0.25">
      <c r="T42705" s="110"/>
    </row>
    <row r="42706" spans="20:52" x14ac:dyDescent="0.25">
      <c r="T42706" s="110"/>
    </row>
    <row r="42707" spans="20:52" x14ac:dyDescent="0.25">
      <c r="T42707" s="110"/>
      <c r="AJ42707" s="111"/>
      <c r="AO42707" s="111"/>
      <c r="AT42707" s="111"/>
      <c r="AV42707" s="111"/>
    </row>
    <row r="42708" spans="20:52" x14ac:dyDescent="0.25">
      <c r="T42708" s="110"/>
      <c r="AJ42708" s="111"/>
      <c r="AO42708" s="111"/>
      <c r="AR42708" s="111"/>
      <c r="AV42708" s="111"/>
    </row>
    <row r="42709" spans="20:52" x14ac:dyDescent="0.25">
      <c r="T42709" s="110"/>
    </row>
    <row r="42710" spans="20:52" x14ac:dyDescent="0.25">
      <c r="T42710" s="110"/>
      <c r="AT42710" s="111"/>
      <c r="AV42710" s="111"/>
    </row>
    <row r="42711" spans="20:52" x14ac:dyDescent="0.25">
      <c r="T42711" s="110"/>
      <c r="AJ42711" s="111"/>
      <c r="AO42711" s="111"/>
      <c r="AP42711" s="111"/>
      <c r="AR42711" s="111"/>
      <c r="AV42711" s="111"/>
    </row>
    <row r="42712" spans="20:52" x14ac:dyDescent="0.25">
      <c r="T42712" s="110"/>
      <c r="AV42712" s="111"/>
    </row>
    <row r="42713" spans="20:52" x14ac:dyDescent="0.25">
      <c r="T42713" s="110"/>
    </row>
    <row r="42714" spans="20:52" x14ac:dyDescent="0.25">
      <c r="T42714" s="110"/>
    </row>
    <row r="42715" spans="20:52" x14ac:dyDescent="0.25">
      <c r="T42715" s="110"/>
      <c r="AT42715" s="111"/>
      <c r="AV42715" s="111"/>
    </row>
    <row r="42716" spans="20:52" x14ac:dyDescent="0.25">
      <c r="T42716" s="110"/>
      <c r="AJ42716" s="111"/>
      <c r="AO42716" s="111"/>
      <c r="AV42716" s="111"/>
    </row>
    <row r="42717" spans="20:52" x14ac:dyDescent="0.25">
      <c r="T42717" s="110"/>
    </row>
    <row r="42718" spans="20:52" x14ac:dyDescent="0.25">
      <c r="T42718" s="110"/>
      <c r="AJ42718" s="111"/>
      <c r="AO42718" s="111"/>
      <c r="AV42718" s="111"/>
    </row>
    <row r="42719" spans="20:52" x14ac:dyDescent="0.25">
      <c r="T42719" s="110"/>
      <c r="AJ42719" s="111"/>
      <c r="AO42719" s="111"/>
      <c r="AV42719" s="111"/>
    </row>
    <row r="42720" spans="20:52" x14ac:dyDescent="0.25">
      <c r="T42720" s="110"/>
      <c r="AJ42720" s="111"/>
      <c r="AP42720" s="111"/>
      <c r="AV42720" s="111"/>
      <c r="AZ42720" s="111"/>
    </row>
    <row r="42721" spans="20:52" x14ac:dyDescent="0.25">
      <c r="T42721" s="110"/>
    </row>
    <row r="42722" spans="20:52" x14ac:dyDescent="0.25">
      <c r="T42722" s="110"/>
    </row>
    <row r="42723" spans="20:52" x14ac:dyDescent="0.25">
      <c r="T42723" s="110"/>
    </row>
    <row r="42724" spans="20:52" x14ac:dyDescent="0.25">
      <c r="T42724" s="110"/>
      <c r="AJ42724" s="111"/>
      <c r="AP42724" s="111"/>
      <c r="AV42724" s="111"/>
    </row>
    <row r="42725" spans="20:52" x14ac:dyDescent="0.25">
      <c r="T42725" s="110"/>
    </row>
    <row r="42726" spans="20:52" x14ac:dyDescent="0.25">
      <c r="T42726" s="110"/>
      <c r="AJ42726" s="111"/>
      <c r="AO42726" s="111"/>
      <c r="AR42726" s="111"/>
      <c r="AT42726" s="111"/>
      <c r="AV42726" s="111"/>
    </row>
    <row r="42727" spans="20:52" x14ac:dyDescent="0.25">
      <c r="T42727" s="110"/>
    </row>
    <row r="42728" spans="20:52" x14ac:dyDescent="0.25">
      <c r="T42728" s="110"/>
      <c r="AJ42728" s="111"/>
      <c r="AO42728" s="111"/>
      <c r="AV42728" s="111"/>
    </row>
    <row r="42729" spans="20:52" x14ac:dyDescent="0.25">
      <c r="T42729" s="110"/>
    </row>
    <row r="42730" spans="20:52" x14ac:dyDescent="0.25">
      <c r="T42730" s="110"/>
      <c r="AJ42730" s="111"/>
      <c r="AO42730" s="111"/>
      <c r="AV42730" s="111"/>
    </row>
    <row r="42731" spans="20:52" x14ac:dyDescent="0.25">
      <c r="T42731" s="110"/>
      <c r="AZ42731" s="111"/>
    </row>
    <row r="42732" spans="20:52" x14ac:dyDescent="0.25">
      <c r="T42732" s="110"/>
      <c r="AJ42732" s="111"/>
      <c r="AO42732" s="111"/>
      <c r="AP42732" s="111"/>
      <c r="AV42732" s="111"/>
    </row>
    <row r="42733" spans="20:52" x14ac:dyDescent="0.25">
      <c r="T42733" s="110"/>
      <c r="AJ42733" s="111"/>
      <c r="AO42733" s="111"/>
      <c r="AR42733" s="111"/>
      <c r="AT42733" s="111"/>
      <c r="AV42733" s="111"/>
    </row>
    <row r="42734" spans="20:52" x14ac:dyDescent="0.25">
      <c r="T42734" s="110"/>
      <c r="AJ42734" s="111"/>
      <c r="AO42734" s="111"/>
      <c r="AP42734" s="111"/>
      <c r="AV42734" s="111"/>
    </row>
    <row r="42735" spans="20:52" x14ac:dyDescent="0.25">
      <c r="T42735" s="110"/>
    </row>
    <row r="42736" spans="20:52" x14ac:dyDescent="0.25">
      <c r="T42736" s="110"/>
      <c r="AJ42736" s="111"/>
      <c r="AO42736" s="111"/>
      <c r="AP42736" s="111"/>
      <c r="AT42736" s="111"/>
      <c r="AV42736" s="111"/>
    </row>
    <row r="42737" spans="20:52" x14ac:dyDescent="0.25">
      <c r="T42737" s="110"/>
      <c r="AV42737" s="111"/>
    </row>
    <row r="42738" spans="20:52" x14ac:dyDescent="0.25">
      <c r="T42738" s="110"/>
      <c r="AJ42738" s="111"/>
      <c r="AO42738" s="111"/>
    </row>
    <row r="42739" spans="20:52" x14ac:dyDescent="0.25">
      <c r="T42739" s="110"/>
      <c r="AV42739" s="111"/>
    </row>
    <row r="42740" spans="20:52" x14ac:dyDescent="0.25">
      <c r="T42740" s="110"/>
    </row>
    <row r="42741" spans="20:52" x14ac:dyDescent="0.25">
      <c r="T42741" s="110"/>
      <c r="AZ42741" s="111"/>
    </row>
    <row r="42742" spans="20:52" x14ac:dyDescent="0.25">
      <c r="T42742" s="110"/>
      <c r="AV42742" s="111"/>
    </row>
    <row r="42743" spans="20:52" x14ac:dyDescent="0.25">
      <c r="T42743" s="110"/>
      <c r="AJ42743" s="111"/>
      <c r="AO42743" s="111"/>
      <c r="AT42743" s="111"/>
      <c r="AV42743" s="111"/>
    </row>
    <row r="42744" spans="20:52" x14ac:dyDescent="0.25">
      <c r="T42744" s="110"/>
      <c r="AJ42744" s="111"/>
      <c r="AO42744" s="111"/>
      <c r="AP42744" s="111"/>
    </row>
    <row r="42745" spans="20:52" x14ac:dyDescent="0.25">
      <c r="T42745" s="110"/>
    </row>
    <row r="42746" spans="20:52" x14ac:dyDescent="0.25">
      <c r="T42746" s="110"/>
    </row>
    <row r="42747" spans="20:52" x14ac:dyDescent="0.25">
      <c r="T42747" s="110"/>
    </row>
    <row r="42748" spans="20:52" x14ac:dyDescent="0.25">
      <c r="T42748" s="110"/>
      <c r="AV42748" s="111"/>
    </row>
    <row r="42749" spans="20:52" x14ac:dyDescent="0.25">
      <c r="T42749" s="110"/>
      <c r="AJ42749" s="111"/>
      <c r="AO42749" s="111"/>
      <c r="AP42749" s="111"/>
      <c r="AZ42749" s="111"/>
    </row>
    <row r="42750" spans="20:52" x14ac:dyDescent="0.25">
      <c r="T42750" s="110"/>
      <c r="AP42750" s="111"/>
      <c r="AV42750" s="111"/>
    </row>
    <row r="42751" spans="20:52" x14ac:dyDescent="0.25">
      <c r="T42751" s="110"/>
      <c r="AP42751" s="111"/>
      <c r="AV42751" s="111"/>
    </row>
    <row r="42752" spans="20:52" x14ac:dyDescent="0.25">
      <c r="T42752" s="110"/>
    </row>
    <row r="42753" spans="20:52" x14ac:dyDescent="0.25">
      <c r="T42753" s="110"/>
      <c r="AJ42753" s="111"/>
      <c r="AO42753" s="111"/>
      <c r="AV42753" s="111"/>
    </row>
    <row r="42754" spans="20:52" x14ac:dyDescent="0.25">
      <c r="T42754" s="110"/>
    </row>
    <row r="42755" spans="20:52" x14ac:dyDescent="0.25">
      <c r="T42755" s="110"/>
      <c r="AJ42755" s="111"/>
      <c r="AV42755" s="111"/>
    </row>
    <row r="42756" spans="20:52" x14ac:dyDescent="0.25">
      <c r="T42756" s="110"/>
    </row>
    <row r="42757" spans="20:52" x14ac:dyDescent="0.25">
      <c r="T42757" s="110"/>
      <c r="AJ42757" s="111"/>
      <c r="AO42757" s="111"/>
      <c r="AP42757" s="111"/>
      <c r="AV42757" s="111"/>
    </row>
    <row r="42758" spans="20:52" x14ac:dyDescent="0.25">
      <c r="T42758" s="110"/>
      <c r="AJ42758" s="111"/>
      <c r="AO42758" s="111"/>
    </row>
    <row r="42759" spans="20:52" x14ac:dyDescent="0.25">
      <c r="T42759" s="110"/>
      <c r="AJ42759" s="111"/>
      <c r="AO42759" s="111"/>
      <c r="AV42759" s="111"/>
    </row>
    <row r="42760" spans="20:52" x14ac:dyDescent="0.25">
      <c r="T42760" s="110"/>
      <c r="AJ42760" s="111"/>
      <c r="AV42760" s="111"/>
    </row>
    <row r="42761" spans="20:52" x14ac:dyDescent="0.25">
      <c r="T42761" s="110"/>
    </row>
    <row r="42762" spans="20:52" x14ac:dyDescent="0.25">
      <c r="T42762" s="110"/>
      <c r="AP42762" s="111"/>
      <c r="AV42762" s="111"/>
      <c r="AZ42762" s="111"/>
    </row>
    <row r="42763" spans="20:52" x14ac:dyDescent="0.25">
      <c r="T42763" s="110"/>
      <c r="AJ42763" s="111"/>
      <c r="AO42763" s="111"/>
      <c r="AV42763" s="111"/>
    </row>
    <row r="42764" spans="20:52" x14ac:dyDescent="0.25">
      <c r="T42764" s="110"/>
    </row>
    <row r="42765" spans="20:52" x14ac:dyDescent="0.25">
      <c r="T42765" s="110"/>
      <c r="AJ42765" s="111"/>
      <c r="AO42765" s="111"/>
      <c r="AV42765" s="111"/>
    </row>
    <row r="42766" spans="20:52" x14ac:dyDescent="0.25">
      <c r="T42766" s="110"/>
    </row>
    <row r="42767" spans="20:52" x14ac:dyDescent="0.25">
      <c r="T42767" s="110"/>
      <c r="AJ42767" s="111"/>
      <c r="AO42767" s="111"/>
      <c r="AP42767" s="111"/>
      <c r="AR42767" s="111"/>
      <c r="AT42767" s="111"/>
    </row>
    <row r="42768" spans="20:52" x14ac:dyDescent="0.25">
      <c r="T42768" s="110"/>
      <c r="AJ42768" s="111"/>
      <c r="AO42768" s="111"/>
      <c r="AV42768" s="111"/>
    </row>
    <row r="42769" spans="20:52" x14ac:dyDescent="0.25">
      <c r="T42769" s="110"/>
      <c r="AJ42769" s="111"/>
      <c r="AO42769" s="111"/>
      <c r="AV42769" s="111"/>
    </row>
    <row r="42770" spans="20:52" x14ac:dyDescent="0.25">
      <c r="T42770" s="110"/>
    </row>
    <row r="42771" spans="20:52" x14ac:dyDescent="0.25">
      <c r="T42771" s="110"/>
    </row>
    <row r="42772" spans="20:52" x14ac:dyDescent="0.25">
      <c r="T42772" s="110"/>
    </row>
    <row r="42773" spans="20:52" x14ac:dyDescent="0.25">
      <c r="T42773" s="110"/>
    </row>
    <row r="42774" spans="20:52" x14ac:dyDescent="0.25">
      <c r="T42774" s="110"/>
      <c r="AJ42774" s="111"/>
      <c r="AO42774" s="111"/>
      <c r="AV42774" s="111"/>
    </row>
    <row r="42775" spans="20:52" x14ac:dyDescent="0.25">
      <c r="T42775" s="110"/>
      <c r="AJ42775" s="111"/>
      <c r="AO42775" s="111"/>
      <c r="AP42775" s="111"/>
    </row>
    <row r="42776" spans="20:52" x14ac:dyDescent="0.25">
      <c r="T42776" s="110"/>
      <c r="AV42776" s="111"/>
    </row>
    <row r="42777" spans="20:52" x14ac:dyDescent="0.25">
      <c r="T42777" s="110"/>
      <c r="AJ42777" s="111"/>
      <c r="AO42777" s="111"/>
      <c r="AP42777" s="111"/>
      <c r="AV42777" s="111"/>
    </row>
    <row r="42778" spans="20:52" x14ac:dyDescent="0.25">
      <c r="T42778" s="110"/>
      <c r="AZ42778" s="111"/>
    </row>
    <row r="42779" spans="20:52" x14ac:dyDescent="0.25">
      <c r="T42779" s="110"/>
      <c r="AJ42779" s="111"/>
      <c r="AO42779" s="111"/>
      <c r="AT42779" s="111"/>
      <c r="AV42779" s="111"/>
    </row>
    <row r="42780" spans="20:52" x14ac:dyDescent="0.25">
      <c r="T42780" s="110"/>
    </row>
    <row r="42781" spans="20:52" x14ac:dyDescent="0.25">
      <c r="T42781" s="110"/>
    </row>
    <row r="42782" spans="20:52" x14ac:dyDescent="0.25">
      <c r="T42782" s="110"/>
      <c r="AJ42782" s="111"/>
      <c r="AO42782" s="111"/>
      <c r="AP42782" s="111"/>
      <c r="AV42782" s="111"/>
    </row>
    <row r="42783" spans="20:52" x14ac:dyDescent="0.25">
      <c r="T42783" s="110"/>
      <c r="AJ42783" s="111"/>
      <c r="AO42783" s="111"/>
      <c r="AR42783" s="111"/>
      <c r="AT42783" s="111"/>
      <c r="AV42783" s="111"/>
    </row>
    <row r="42784" spans="20:52" x14ac:dyDescent="0.25">
      <c r="T42784" s="110"/>
    </row>
    <row r="42785" spans="20:52" x14ac:dyDescent="0.25">
      <c r="T42785" s="110"/>
      <c r="AO42785" s="111"/>
      <c r="AP42785" s="111"/>
      <c r="AT42785" s="111"/>
      <c r="AV42785" s="111"/>
    </row>
    <row r="42786" spans="20:52" x14ac:dyDescent="0.25">
      <c r="T42786" s="110"/>
    </row>
    <row r="42787" spans="20:52" x14ac:dyDescent="0.25">
      <c r="T42787" s="110"/>
      <c r="AP42787" s="111"/>
      <c r="AV42787" s="111"/>
    </row>
    <row r="42788" spans="20:52" x14ac:dyDescent="0.25">
      <c r="T42788" s="110"/>
      <c r="AJ42788" s="111"/>
      <c r="AO42788" s="111"/>
    </row>
    <row r="42789" spans="20:52" x14ac:dyDescent="0.25">
      <c r="T42789" s="110"/>
      <c r="AT42789" s="111"/>
    </row>
    <row r="42790" spans="20:52" x14ac:dyDescent="0.25">
      <c r="T42790" s="110"/>
      <c r="AJ42790" s="111"/>
      <c r="AO42790" s="111"/>
      <c r="AV42790" s="111"/>
      <c r="AZ42790" s="111"/>
    </row>
    <row r="42791" spans="20:52" x14ac:dyDescent="0.25">
      <c r="T42791" s="110"/>
      <c r="AJ42791" s="111"/>
      <c r="AO42791" s="111"/>
      <c r="AP42791" s="111"/>
      <c r="AV42791" s="111"/>
      <c r="AZ42791" s="111"/>
    </row>
    <row r="42792" spans="20:52" x14ac:dyDescent="0.25">
      <c r="T42792" s="110"/>
      <c r="AJ42792" s="111"/>
      <c r="AO42792" s="111"/>
      <c r="AV42792" s="111"/>
    </row>
    <row r="42793" spans="20:52" x14ac:dyDescent="0.25">
      <c r="T42793" s="110"/>
      <c r="AJ42793" s="111"/>
      <c r="AO42793" s="111"/>
      <c r="AP42793" s="111"/>
      <c r="AV42793" s="111"/>
    </row>
    <row r="42794" spans="20:52" x14ac:dyDescent="0.25">
      <c r="T42794" s="110"/>
    </row>
    <row r="42795" spans="20:52" x14ac:dyDescent="0.25">
      <c r="T42795" s="110"/>
      <c r="AJ42795" s="111"/>
      <c r="AP42795" s="111"/>
      <c r="AV42795" s="111"/>
    </row>
    <row r="42796" spans="20:52" x14ac:dyDescent="0.25">
      <c r="T42796" s="110"/>
    </row>
    <row r="42797" spans="20:52" x14ac:dyDescent="0.25">
      <c r="T42797" s="110"/>
    </row>
    <row r="42798" spans="20:52" x14ac:dyDescent="0.25">
      <c r="T42798" s="110"/>
    </row>
    <row r="42799" spans="20:52" x14ac:dyDescent="0.25">
      <c r="T42799" s="110"/>
      <c r="AJ42799" s="111"/>
      <c r="AO42799" s="111"/>
      <c r="AV42799" s="111"/>
    </row>
    <row r="42800" spans="20:52" x14ac:dyDescent="0.25">
      <c r="T42800" s="110"/>
    </row>
    <row r="42801" spans="20:52" x14ac:dyDescent="0.25">
      <c r="T42801" s="110"/>
    </row>
    <row r="42802" spans="20:52" x14ac:dyDescent="0.25">
      <c r="T42802" s="110"/>
    </row>
    <row r="42803" spans="20:52" x14ac:dyDescent="0.25">
      <c r="T42803" s="110"/>
      <c r="AJ42803" s="111"/>
      <c r="AO42803" s="111"/>
      <c r="AV42803" s="111"/>
    </row>
    <row r="42804" spans="20:52" x14ac:dyDescent="0.25">
      <c r="T42804" s="110"/>
      <c r="AV42804" s="111"/>
    </row>
    <row r="42805" spans="20:52" x14ac:dyDescent="0.25">
      <c r="T42805" s="110"/>
      <c r="AJ42805" s="111"/>
      <c r="AP42805" s="111"/>
      <c r="AV42805" s="111"/>
      <c r="AZ42805" s="111"/>
    </row>
    <row r="42806" spans="20:52" x14ac:dyDescent="0.25">
      <c r="T42806" s="110"/>
      <c r="AP42806" s="111"/>
      <c r="AR42806" s="111"/>
      <c r="AV42806" s="111"/>
    </row>
    <row r="42807" spans="20:52" x14ac:dyDescent="0.25">
      <c r="T42807" s="110"/>
      <c r="AJ42807" s="111"/>
      <c r="AO42807" s="111"/>
    </row>
    <row r="42808" spans="20:52" x14ac:dyDescent="0.25">
      <c r="T42808" s="110"/>
      <c r="AJ42808" s="111"/>
      <c r="AO42808" s="111"/>
    </row>
    <row r="42809" spans="20:52" x14ac:dyDescent="0.25">
      <c r="T42809" s="110"/>
    </row>
    <row r="42810" spans="20:52" x14ac:dyDescent="0.25">
      <c r="T42810" s="110"/>
    </row>
    <row r="42811" spans="20:52" x14ac:dyDescent="0.25">
      <c r="T42811" s="110"/>
      <c r="AJ42811" s="111"/>
      <c r="AV42811" s="111"/>
    </row>
    <row r="42812" spans="20:52" x14ac:dyDescent="0.25">
      <c r="T42812" s="110"/>
      <c r="AJ42812" s="111"/>
      <c r="AO42812" s="111"/>
      <c r="AV42812" s="111"/>
    </row>
    <row r="42813" spans="20:52" x14ac:dyDescent="0.25">
      <c r="T42813" s="110"/>
    </row>
    <row r="42814" spans="20:52" x14ac:dyDescent="0.25">
      <c r="T42814" s="110"/>
      <c r="AJ42814" s="111"/>
      <c r="AO42814" s="111"/>
      <c r="AP42814" s="111"/>
      <c r="AR42814" s="111"/>
      <c r="AV42814" s="111"/>
    </row>
    <row r="42815" spans="20:52" x14ac:dyDescent="0.25">
      <c r="T42815" s="110"/>
    </row>
    <row r="42816" spans="20:52" x14ac:dyDescent="0.25">
      <c r="T42816" s="110"/>
      <c r="AJ42816" s="111"/>
      <c r="AO42816" s="111"/>
      <c r="AP42816" s="111"/>
      <c r="AV42816" s="111"/>
    </row>
    <row r="42817" spans="20:48" x14ac:dyDescent="0.25">
      <c r="T42817" s="110"/>
      <c r="AJ42817" s="111"/>
      <c r="AO42817" s="111"/>
      <c r="AP42817" s="111"/>
      <c r="AV42817" s="111"/>
    </row>
    <row r="42818" spans="20:48" x14ac:dyDescent="0.25">
      <c r="T42818" s="110"/>
      <c r="AJ42818" s="111"/>
      <c r="AO42818" s="111"/>
      <c r="AP42818" s="111"/>
      <c r="AT42818" s="111"/>
    </row>
    <row r="42819" spans="20:48" x14ac:dyDescent="0.25">
      <c r="T42819" s="110"/>
      <c r="AJ42819" s="111"/>
      <c r="AO42819" s="111"/>
      <c r="AP42819" s="111"/>
      <c r="AT42819" s="111"/>
    </row>
    <row r="42820" spans="20:48" x14ac:dyDescent="0.25">
      <c r="T42820" s="110"/>
      <c r="AV42820" s="111"/>
    </row>
    <row r="42821" spans="20:48" x14ac:dyDescent="0.25">
      <c r="T42821" s="110"/>
    </row>
    <row r="42822" spans="20:48" x14ac:dyDescent="0.25">
      <c r="T42822" s="110"/>
    </row>
    <row r="42823" spans="20:48" x14ac:dyDescent="0.25">
      <c r="T42823" s="110"/>
      <c r="AJ42823" s="111"/>
      <c r="AO42823" s="111"/>
    </row>
    <row r="42824" spans="20:48" x14ac:dyDescent="0.25">
      <c r="T42824" s="110"/>
      <c r="AP42824" s="111"/>
      <c r="AV42824" s="111"/>
    </row>
    <row r="42825" spans="20:48" x14ac:dyDescent="0.25">
      <c r="T42825" s="110"/>
      <c r="AJ42825" s="111"/>
      <c r="AO42825" s="111"/>
      <c r="AV42825" s="111"/>
    </row>
    <row r="42826" spans="20:48" x14ac:dyDescent="0.25">
      <c r="T42826" s="110"/>
      <c r="AJ42826" s="111"/>
      <c r="AO42826" s="111"/>
      <c r="AP42826" s="111"/>
      <c r="AV42826" s="111"/>
    </row>
    <row r="42827" spans="20:48" x14ac:dyDescent="0.25">
      <c r="T42827" s="110"/>
    </row>
    <row r="42828" spans="20:48" x14ac:dyDescent="0.25">
      <c r="T42828" s="110"/>
    </row>
    <row r="42829" spans="20:48" x14ac:dyDescent="0.25">
      <c r="T42829" s="110"/>
      <c r="AJ42829" s="111"/>
      <c r="AO42829" s="111"/>
      <c r="AV42829" s="111"/>
    </row>
    <row r="42830" spans="20:48" x14ac:dyDescent="0.25">
      <c r="T42830" s="110"/>
      <c r="AJ42830" s="111"/>
      <c r="AO42830" s="111"/>
      <c r="AV42830" s="111"/>
    </row>
    <row r="42831" spans="20:48" x14ac:dyDescent="0.25">
      <c r="T42831" s="110"/>
    </row>
    <row r="42832" spans="20:48" x14ac:dyDescent="0.25">
      <c r="T42832" s="110"/>
    </row>
    <row r="42833" spans="20:52" x14ac:dyDescent="0.25">
      <c r="T42833" s="110"/>
      <c r="AV42833" s="111"/>
    </row>
    <row r="42834" spans="20:52" x14ac:dyDescent="0.25">
      <c r="T42834" s="110"/>
      <c r="AJ42834" s="111"/>
    </row>
    <row r="42835" spans="20:52" x14ac:dyDescent="0.25">
      <c r="T42835" s="110"/>
      <c r="AJ42835" s="111"/>
      <c r="AO42835" s="111"/>
      <c r="AV42835" s="111"/>
    </row>
    <row r="42836" spans="20:52" x14ac:dyDescent="0.25">
      <c r="T42836" s="110"/>
      <c r="AV42836" s="111"/>
    </row>
    <row r="42837" spans="20:52" x14ac:dyDescent="0.25">
      <c r="T42837" s="110"/>
      <c r="AJ42837" s="111"/>
      <c r="AO42837" s="111"/>
      <c r="AV42837" s="111"/>
    </row>
    <row r="42838" spans="20:52" x14ac:dyDescent="0.25">
      <c r="T42838" s="110"/>
      <c r="AZ42838" s="111"/>
    </row>
    <row r="42839" spans="20:52" x14ac:dyDescent="0.25">
      <c r="T42839" s="110"/>
      <c r="AJ42839" s="111"/>
      <c r="AV42839" s="111"/>
    </row>
    <row r="42840" spans="20:52" x14ac:dyDescent="0.25">
      <c r="T42840" s="110"/>
      <c r="AJ42840" s="111"/>
      <c r="AO42840" s="111"/>
      <c r="AP42840" s="111"/>
      <c r="AV42840" s="111"/>
    </row>
    <row r="42841" spans="20:52" x14ac:dyDescent="0.25">
      <c r="T42841" s="110"/>
    </row>
    <row r="42842" spans="20:52" x14ac:dyDescent="0.25">
      <c r="T42842" s="110"/>
      <c r="AJ42842" s="111"/>
      <c r="AO42842" s="111"/>
      <c r="AV42842" s="111"/>
    </row>
    <row r="42843" spans="20:52" x14ac:dyDescent="0.25">
      <c r="T42843" s="110"/>
    </row>
    <row r="42844" spans="20:52" x14ac:dyDescent="0.25">
      <c r="T42844" s="110"/>
      <c r="AJ42844" s="111"/>
      <c r="AO42844" s="111"/>
      <c r="AV42844" s="111"/>
    </row>
    <row r="42845" spans="20:52" x14ac:dyDescent="0.25">
      <c r="T42845" s="110"/>
    </row>
    <row r="42846" spans="20:52" x14ac:dyDescent="0.25">
      <c r="T42846" s="110"/>
      <c r="AJ42846" s="111"/>
      <c r="AO42846" s="111"/>
      <c r="AP42846" s="111"/>
      <c r="AV42846" s="111"/>
    </row>
    <row r="42847" spans="20:52" x14ac:dyDescent="0.25">
      <c r="T42847" s="110"/>
    </row>
    <row r="42848" spans="20:52" x14ac:dyDescent="0.25">
      <c r="T42848" s="110"/>
    </row>
    <row r="42849" spans="20:52" x14ac:dyDescent="0.25">
      <c r="T42849" s="110"/>
      <c r="AJ42849" s="111"/>
      <c r="AO42849" s="111"/>
      <c r="AV42849" s="111"/>
    </row>
    <row r="42850" spans="20:52" x14ac:dyDescent="0.25">
      <c r="T42850" s="110"/>
      <c r="AJ42850" s="111"/>
      <c r="AO42850" s="111"/>
      <c r="AP42850" s="111"/>
      <c r="AT42850" s="111"/>
      <c r="AV42850" s="111"/>
    </row>
    <row r="42851" spans="20:52" x14ac:dyDescent="0.25">
      <c r="T42851" s="110"/>
      <c r="AZ42851" s="111"/>
    </row>
    <row r="42852" spans="20:52" x14ac:dyDescent="0.25">
      <c r="T42852" s="110"/>
      <c r="AJ42852" s="111"/>
      <c r="AO42852" s="111"/>
      <c r="AP42852" s="111"/>
      <c r="AT42852" s="111"/>
      <c r="AV42852" s="111"/>
      <c r="AZ42852" s="111"/>
    </row>
    <row r="42853" spans="20:52" x14ac:dyDescent="0.25">
      <c r="T42853" s="110"/>
      <c r="AJ42853" s="111"/>
      <c r="AV42853" s="111"/>
    </row>
    <row r="42854" spans="20:52" x14ac:dyDescent="0.25">
      <c r="T42854" s="110"/>
    </row>
    <row r="42855" spans="20:52" x14ac:dyDescent="0.25">
      <c r="T42855" s="110"/>
      <c r="AZ42855" s="111"/>
    </row>
    <row r="42856" spans="20:52" x14ac:dyDescent="0.25">
      <c r="T42856" s="110"/>
      <c r="AJ42856" s="111"/>
      <c r="AV42856" s="111"/>
    </row>
    <row r="42857" spans="20:52" x14ac:dyDescent="0.25">
      <c r="T42857" s="110"/>
    </row>
    <row r="42858" spans="20:52" x14ac:dyDescent="0.25">
      <c r="T42858" s="110"/>
      <c r="AJ42858" s="111"/>
      <c r="AV42858" s="111"/>
    </row>
    <row r="42859" spans="20:52" x14ac:dyDescent="0.25">
      <c r="T42859" s="110"/>
    </row>
    <row r="42860" spans="20:52" x14ac:dyDescent="0.25">
      <c r="T42860" s="110"/>
      <c r="AJ42860" s="111"/>
      <c r="AO42860" s="111"/>
      <c r="AT42860" s="111"/>
      <c r="AV42860" s="111"/>
    </row>
    <row r="42861" spans="20:52" x14ac:dyDescent="0.25">
      <c r="T42861" s="110"/>
      <c r="AJ42861" s="111"/>
      <c r="AO42861" s="111"/>
      <c r="AV42861" s="111"/>
    </row>
    <row r="42862" spans="20:52" x14ac:dyDescent="0.25">
      <c r="T42862" s="110"/>
      <c r="AJ42862" s="111"/>
      <c r="AV42862" s="111"/>
    </row>
    <row r="42863" spans="20:52" x14ac:dyDescent="0.25">
      <c r="T42863" s="110"/>
      <c r="AJ42863" s="111"/>
      <c r="AV42863" s="111"/>
    </row>
    <row r="42864" spans="20:52" x14ac:dyDescent="0.25">
      <c r="T42864" s="110"/>
      <c r="AO42864" s="111"/>
      <c r="AP42864" s="111"/>
      <c r="AV42864" s="111"/>
    </row>
    <row r="42865" spans="20:48" x14ac:dyDescent="0.25">
      <c r="T42865" s="110"/>
      <c r="AO42865" s="111"/>
    </row>
    <row r="42866" spans="20:48" x14ac:dyDescent="0.25">
      <c r="T42866" s="110"/>
      <c r="AJ42866" s="111"/>
      <c r="AO42866" s="111"/>
      <c r="AV42866" s="111"/>
    </row>
    <row r="42867" spans="20:48" x14ac:dyDescent="0.25">
      <c r="T42867" s="110"/>
      <c r="AP42867" s="111"/>
      <c r="AV42867" s="111"/>
    </row>
    <row r="42868" spans="20:48" x14ac:dyDescent="0.25">
      <c r="T42868" s="110"/>
      <c r="AV42868" s="111"/>
    </row>
    <row r="42869" spans="20:48" x14ac:dyDescent="0.25">
      <c r="T42869" s="110"/>
      <c r="AJ42869" s="111"/>
      <c r="AO42869" s="111"/>
      <c r="AP42869" s="111"/>
      <c r="AR42869" s="111"/>
      <c r="AV42869" s="111"/>
    </row>
    <row r="42870" spans="20:48" x14ac:dyDescent="0.25">
      <c r="T42870" s="110"/>
    </row>
    <row r="42871" spans="20:48" x14ac:dyDescent="0.25">
      <c r="T42871" s="110"/>
    </row>
    <row r="42872" spans="20:48" x14ac:dyDescent="0.25">
      <c r="T42872" s="110"/>
      <c r="AP42872" s="111"/>
    </row>
    <row r="42873" spans="20:48" x14ac:dyDescent="0.25">
      <c r="T42873" s="110"/>
    </row>
    <row r="42874" spans="20:48" x14ac:dyDescent="0.25">
      <c r="T42874" s="110"/>
    </row>
    <row r="42875" spans="20:48" x14ac:dyDescent="0.25">
      <c r="T42875" s="110"/>
    </row>
    <row r="42876" spans="20:48" x14ac:dyDescent="0.25">
      <c r="T42876" s="110"/>
    </row>
    <row r="42877" spans="20:48" x14ac:dyDescent="0.25">
      <c r="T42877" s="110"/>
      <c r="AJ42877" s="111"/>
      <c r="AO42877" s="111"/>
      <c r="AP42877" s="111"/>
      <c r="AR42877" s="111"/>
      <c r="AT42877" s="111"/>
      <c r="AV42877" s="111"/>
    </row>
    <row r="42878" spans="20:48" x14ac:dyDescent="0.25">
      <c r="T42878" s="110"/>
      <c r="AJ42878" s="111"/>
      <c r="AO42878" s="111"/>
    </row>
    <row r="42879" spans="20:48" x14ac:dyDescent="0.25">
      <c r="T42879" s="110"/>
      <c r="AP42879" s="111"/>
      <c r="AV42879" s="111"/>
    </row>
    <row r="42880" spans="20:48" x14ac:dyDescent="0.25">
      <c r="T42880" s="110"/>
      <c r="AV42880" s="111"/>
    </row>
    <row r="42881" spans="20:52" x14ac:dyDescent="0.25">
      <c r="T42881" s="110"/>
      <c r="AJ42881" s="111"/>
      <c r="AO42881" s="111"/>
      <c r="AP42881" s="111"/>
      <c r="AR42881" s="111"/>
      <c r="AV42881" s="111"/>
    </row>
    <row r="42882" spans="20:52" x14ac:dyDescent="0.25">
      <c r="T42882" s="110"/>
      <c r="AO42882" s="111"/>
      <c r="AV42882" s="111"/>
    </row>
    <row r="42883" spans="20:52" x14ac:dyDescent="0.25">
      <c r="T42883" s="110"/>
      <c r="AJ42883" s="111"/>
      <c r="AO42883" s="111"/>
      <c r="AP42883" s="111"/>
      <c r="AV42883" s="111"/>
    </row>
    <row r="42884" spans="20:52" x14ac:dyDescent="0.25">
      <c r="T42884" s="110"/>
    </row>
    <row r="42885" spans="20:52" x14ac:dyDescent="0.25">
      <c r="T42885" s="110"/>
    </row>
    <row r="42886" spans="20:52" x14ac:dyDescent="0.25">
      <c r="T42886" s="110"/>
      <c r="AP42886" s="111"/>
    </row>
    <row r="42887" spans="20:52" x14ac:dyDescent="0.25">
      <c r="T42887" s="110"/>
    </row>
    <row r="42888" spans="20:52" x14ac:dyDescent="0.25">
      <c r="T42888" s="110"/>
      <c r="AV42888" s="111"/>
    </row>
    <row r="42889" spans="20:52" x14ac:dyDescent="0.25">
      <c r="T42889" s="110"/>
    </row>
    <row r="42890" spans="20:52" x14ac:dyDescent="0.25">
      <c r="T42890" s="110"/>
      <c r="AJ42890" s="111"/>
      <c r="AO42890" s="111"/>
      <c r="AP42890" s="111"/>
      <c r="AV42890" s="111"/>
    </row>
    <row r="42891" spans="20:52" x14ac:dyDescent="0.25">
      <c r="T42891" s="110"/>
      <c r="AJ42891" s="111"/>
      <c r="AO42891" s="111"/>
      <c r="AP42891" s="111"/>
      <c r="AV42891" s="111"/>
    </row>
    <row r="42892" spans="20:52" x14ac:dyDescent="0.25">
      <c r="T42892" s="110"/>
      <c r="AJ42892" s="111"/>
      <c r="AV42892" s="111"/>
    </row>
    <row r="42893" spans="20:52" x14ac:dyDescent="0.25">
      <c r="T42893" s="110"/>
    </row>
    <row r="42894" spans="20:52" x14ac:dyDescent="0.25">
      <c r="T42894" s="110"/>
      <c r="AZ42894" s="111"/>
    </row>
    <row r="42895" spans="20:52" x14ac:dyDescent="0.25">
      <c r="T42895" s="110"/>
    </row>
    <row r="42896" spans="20:52" x14ac:dyDescent="0.25">
      <c r="T42896" s="110"/>
      <c r="AJ42896" s="111"/>
      <c r="AO42896" s="111"/>
      <c r="AV42896" s="111"/>
      <c r="AZ42896" s="111"/>
    </row>
    <row r="42897" spans="20:52" x14ac:dyDescent="0.25">
      <c r="T42897" s="110"/>
      <c r="AJ42897" s="111"/>
      <c r="AO42897" s="111"/>
      <c r="AP42897" s="111"/>
      <c r="AV42897" s="111"/>
    </row>
    <row r="42898" spans="20:52" x14ac:dyDescent="0.25">
      <c r="T42898" s="110"/>
      <c r="AT42898" s="111"/>
      <c r="AV42898" s="111"/>
    </row>
    <row r="42899" spans="20:52" x14ac:dyDescent="0.25">
      <c r="T42899" s="110"/>
      <c r="AJ42899" s="111"/>
      <c r="AO42899" s="111"/>
      <c r="AP42899" s="111"/>
      <c r="AV42899" s="111"/>
      <c r="AZ42899" s="111"/>
    </row>
    <row r="42900" spans="20:52" x14ac:dyDescent="0.25">
      <c r="T42900" s="110"/>
      <c r="AT42900" s="111"/>
      <c r="AV42900" s="111"/>
    </row>
    <row r="42901" spans="20:52" x14ac:dyDescent="0.25">
      <c r="T42901" s="110"/>
      <c r="AJ42901" s="111"/>
      <c r="AO42901" s="111"/>
      <c r="AV42901" s="111"/>
    </row>
    <row r="42902" spans="20:52" x14ac:dyDescent="0.25">
      <c r="T42902" s="110"/>
      <c r="AT42902" s="111"/>
      <c r="AV42902" s="111"/>
    </row>
    <row r="42903" spans="20:52" x14ac:dyDescent="0.25">
      <c r="T42903" s="110"/>
      <c r="AJ42903" s="111"/>
      <c r="AO42903" s="111"/>
      <c r="AT42903" s="111"/>
      <c r="AV42903" s="111"/>
    </row>
    <row r="42904" spans="20:52" x14ac:dyDescent="0.25">
      <c r="T42904" s="110"/>
      <c r="AJ42904" s="111"/>
      <c r="AO42904" s="111"/>
    </row>
    <row r="42905" spans="20:52" x14ac:dyDescent="0.25">
      <c r="T42905" s="110"/>
    </row>
    <row r="42906" spans="20:52" x14ac:dyDescent="0.25">
      <c r="T42906" s="110"/>
      <c r="AJ42906" s="111"/>
      <c r="AO42906" s="111"/>
      <c r="AP42906" s="111"/>
      <c r="AV42906" s="111"/>
    </row>
    <row r="42907" spans="20:52" x14ac:dyDescent="0.25">
      <c r="T42907" s="110"/>
    </row>
    <row r="42908" spans="20:52" x14ac:dyDescent="0.25">
      <c r="T42908" s="110"/>
    </row>
    <row r="42909" spans="20:52" x14ac:dyDescent="0.25">
      <c r="T42909" s="110"/>
      <c r="AZ42909" s="111"/>
    </row>
    <row r="42910" spans="20:52" x14ac:dyDescent="0.25">
      <c r="T42910" s="110"/>
      <c r="AZ42910" s="111"/>
    </row>
    <row r="42911" spans="20:52" x14ac:dyDescent="0.25">
      <c r="T42911" s="110"/>
      <c r="AJ42911" s="111"/>
      <c r="AO42911" s="111"/>
      <c r="AP42911" s="111"/>
      <c r="AV42911" s="111"/>
    </row>
    <row r="42912" spans="20:52" x14ac:dyDescent="0.25">
      <c r="T42912" s="110"/>
      <c r="AV42912" s="111"/>
    </row>
    <row r="42913" spans="20:48" x14ac:dyDescent="0.25">
      <c r="T42913" s="110"/>
      <c r="AJ42913" s="111"/>
      <c r="AO42913" s="111"/>
      <c r="AV42913" s="111"/>
    </row>
    <row r="42914" spans="20:48" x14ac:dyDescent="0.25">
      <c r="T42914" s="110"/>
      <c r="AJ42914" s="111"/>
      <c r="AO42914" s="111"/>
      <c r="AT42914" s="111"/>
      <c r="AV42914" s="111"/>
    </row>
    <row r="42915" spans="20:48" x14ac:dyDescent="0.25">
      <c r="T42915" s="110"/>
      <c r="AV42915" s="111"/>
    </row>
    <row r="42916" spans="20:48" x14ac:dyDescent="0.25">
      <c r="T42916" s="110"/>
      <c r="AJ42916" s="111"/>
      <c r="AO42916" s="111"/>
      <c r="AP42916" s="111"/>
      <c r="AV42916" s="111"/>
    </row>
    <row r="42917" spans="20:48" x14ac:dyDescent="0.25">
      <c r="T42917" s="110"/>
    </row>
    <row r="42918" spans="20:48" x14ac:dyDescent="0.25">
      <c r="T42918" s="110"/>
    </row>
    <row r="42919" spans="20:48" x14ac:dyDescent="0.25">
      <c r="T42919" s="110"/>
      <c r="AJ42919" s="111"/>
      <c r="AP42919" s="111"/>
      <c r="AV42919" s="111"/>
    </row>
    <row r="42920" spans="20:48" x14ac:dyDescent="0.25">
      <c r="T42920" s="110"/>
      <c r="AV42920" s="111"/>
    </row>
    <row r="42921" spans="20:48" x14ac:dyDescent="0.25">
      <c r="T42921" s="110"/>
      <c r="AV42921" s="111"/>
    </row>
    <row r="42922" spans="20:48" x14ac:dyDescent="0.25">
      <c r="T42922" s="110"/>
      <c r="AJ42922" s="111"/>
      <c r="AO42922" s="111"/>
      <c r="AP42922" s="111"/>
      <c r="AT42922" s="111"/>
    </row>
    <row r="42923" spans="20:48" x14ac:dyDescent="0.25">
      <c r="T42923" s="110"/>
    </row>
    <row r="42924" spans="20:48" x14ac:dyDescent="0.25">
      <c r="T42924" s="110"/>
      <c r="AJ42924" s="111"/>
      <c r="AO42924" s="111"/>
      <c r="AP42924" s="111"/>
      <c r="AV42924" s="111"/>
    </row>
    <row r="42925" spans="20:48" x14ac:dyDescent="0.25">
      <c r="T42925" s="110"/>
      <c r="AP42925" s="111"/>
    </row>
    <row r="42926" spans="20:48" x14ac:dyDescent="0.25">
      <c r="T42926" s="110"/>
      <c r="AJ42926" s="111"/>
      <c r="AO42926" s="111"/>
      <c r="AV42926" s="111"/>
    </row>
    <row r="42927" spans="20:48" x14ac:dyDescent="0.25">
      <c r="T42927" s="110"/>
      <c r="AJ42927" s="111"/>
      <c r="AO42927" s="111"/>
      <c r="AP42927" s="111"/>
      <c r="AT42927" s="111"/>
      <c r="AV42927" s="111"/>
    </row>
    <row r="42928" spans="20:48" x14ac:dyDescent="0.25">
      <c r="T42928" s="110"/>
      <c r="AJ42928" s="111"/>
      <c r="AO42928" s="111"/>
      <c r="AV42928" s="111"/>
    </row>
    <row r="42929" spans="20:52" x14ac:dyDescent="0.25">
      <c r="T42929" s="110"/>
      <c r="AJ42929" s="111"/>
      <c r="AO42929" s="111"/>
      <c r="AP42929" s="111"/>
      <c r="AR42929" s="111"/>
      <c r="AT42929" s="111"/>
      <c r="AV42929" s="111"/>
    </row>
    <row r="42930" spans="20:52" x14ac:dyDescent="0.25">
      <c r="T42930" s="110"/>
      <c r="AV42930" s="111"/>
    </row>
    <row r="42931" spans="20:52" x14ac:dyDescent="0.25">
      <c r="T42931" s="110"/>
    </row>
    <row r="42932" spans="20:52" x14ac:dyDescent="0.25">
      <c r="T42932" s="110"/>
      <c r="AJ42932" s="111"/>
      <c r="AO42932" s="111"/>
    </row>
    <row r="42933" spans="20:52" x14ac:dyDescent="0.25">
      <c r="T42933" s="110"/>
    </row>
    <row r="42934" spans="20:52" x14ac:dyDescent="0.25">
      <c r="T42934" s="110"/>
      <c r="AJ42934" s="111"/>
      <c r="AO42934" s="111"/>
      <c r="AP42934" s="111"/>
      <c r="AV42934" s="111"/>
      <c r="AZ42934" s="111"/>
    </row>
    <row r="42935" spans="20:52" x14ac:dyDescent="0.25">
      <c r="T42935" s="110"/>
      <c r="AJ42935" s="111"/>
      <c r="AO42935" s="111"/>
      <c r="AV42935" s="111"/>
    </row>
    <row r="42936" spans="20:52" x14ac:dyDescent="0.25">
      <c r="T42936" s="110"/>
      <c r="AJ42936" s="111"/>
      <c r="AO42936" s="111"/>
      <c r="AP42936" s="111"/>
      <c r="AV42936" s="111"/>
    </row>
    <row r="42937" spans="20:52" x14ac:dyDescent="0.25">
      <c r="T42937" s="110"/>
      <c r="AO42937" s="111"/>
      <c r="AV42937" s="111"/>
      <c r="AZ42937" s="111"/>
    </row>
    <row r="42938" spans="20:52" x14ac:dyDescent="0.25">
      <c r="T42938" s="110"/>
      <c r="AJ42938" s="111"/>
      <c r="AO42938" s="111"/>
      <c r="AP42938" s="111"/>
      <c r="AV42938" s="111"/>
    </row>
    <row r="42939" spans="20:52" x14ac:dyDescent="0.25">
      <c r="T42939" s="110"/>
      <c r="AJ42939" s="111"/>
      <c r="AO42939" s="111"/>
      <c r="AP42939" s="111"/>
      <c r="AV42939" s="111"/>
    </row>
    <row r="42940" spans="20:52" x14ac:dyDescent="0.25">
      <c r="T42940" s="110"/>
    </row>
    <row r="42941" spans="20:52" x14ac:dyDescent="0.25">
      <c r="T42941" s="110"/>
    </row>
    <row r="42942" spans="20:52" x14ac:dyDescent="0.25">
      <c r="T42942" s="110"/>
      <c r="AJ42942" s="111"/>
      <c r="AO42942" s="111"/>
      <c r="AV42942" s="111"/>
    </row>
    <row r="42943" spans="20:52" x14ac:dyDescent="0.25">
      <c r="T42943" s="110"/>
      <c r="AJ42943" s="111"/>
      <c r="AO42943" s="111"/>
      <c r="AP42943" s="111"/>
      <c r="AT42943" s="111"/>
      <c r="AV42943" s="111"/>
    </row>
    <row r="42944" spans="20:52" x14ac:dyDescent="0.25">
      <c r="T42944" s="110"/>
      <c r="AZ42944" s="111"/>
    </row>
    <row r="42945" spans="20:52" x14ac:dyDescent="0.25">
      <c r="T42945" s="110"/>
      <c r="AJ42945" s="111"/>
      <c r="AO42945" s="111"/>
      <c r="AV42945" s="111"/>
    </row>
    <row r="42946" spans="20:52" x14ac:dyDescent="0.25">
      <c r="T42946" s="110"/>
      <c r="AV42946" s="111"/>
    </row>
    <row r="42947" spans="20:52" x14ac:dyDescent="0.25">
      <c r="T42947" s="110"/>
      <c r="AJ42947" s="111"/>
      <c r="AO42947" s="111"/>
      <c r="AV42947" s="111"/>
    </row>
    <row r="42948" spans="20:52" x14ac:dyDescent="0.25">
      <c r="T42948" s="110"/>
      <c r="AJ42948" s="111"/>
      <c r="AO42948" s="111"/>
      <c r="AP42948" s="111"/>
      <c r="AV42948" s="111"/>
    </row>
    <row r="42949" spans="20:52" x14ac:dyDescent="0.25">
      <c r="T42949" s="110"/>
      <c r="AZ42949" s="111"/>
    </row>
    <row r="42950" spans="20:52" x14ac:dyDescent="0.25">
      <c r="T42950" s="110"/>
    </row>
    <row r="42951" spans="20:52" x14ac:dyDescent="0.25">
      <c r="T42951" s="110"/>
    </row>
    <row r="42952" spans="20:52" x14ac:dyDescent="0.25">
      <c r="T42952" s="110"/>
    </row>
    <row r="42953" spans="20:52" x14ac:dyDescent="0.25">
      <c r="T42953" s="110"/>
    </row>
    <row r="42954" spans="20:52" x14ac:dyDescent="0.25">
      <c r="T42954" s="110"/>
    </row>
    <row r="42955" spans="20:52" x14ac:dyDescent="0.25">
      <c r="T42955" s="110"/>
      <c r="AO42955" s="111"/>
      <c r="AV42955" s="111"/>
    </row>
    <row r="42956" spans="20:52" x14ac:dyDescent="0.25">
      <c r="T42956" s="110"/>
      <c r="AZ42956" s="111"/>
    </row>
    <row r="42957" spans="20:52" x14ac:dyDescent="0.25">
      <c r="T42957" s="110"/>
      <c r="AJ42957" s="111"/>
      <c r="AO42957" s="111"/>
      <c r="AV42957" s="111"/>
    </row>
    <row r="42958" spans="20:52" x14ac:dyDescent="0.25">
      <c r="T42958" s="110"/>
      <c r="AJ42958" s="111"/>
      <c r="AO42958" s="111"/>
    </row>
    <row r="42959" spans="20:52" x14ac:dyDescent="0.25">
      <c r="T42959" s="110"/>
    </row>
    <row r="42960" spans="20:52" x14ac:dyDescent="0.25">
      <c r="T42960" s="110"/>
    </row>
    <row r="42961" spans="20:52" x14ac:dyDescent="0.25">
      <c r="T42961" s="110"/>
      <c r="AO42961" s="111"/>
      <c r="AV42961" s="111"/>
    </row>
    <row r="42962" spans="20:52" x14ac:dyDescent="0.25">
      <c r="T42962" s="110"/>
      <c r="AJ42962" s="111"/>
      <c r="AO42962" s="111"/>
      <c r="AV42962" s="111"/>
    </row>
    <row r="42963" spans="20:52" x14ac:dyDescent="0.25">
      <c r="T42963" s="110"/>
      <c r="AJ42963" s="111"/>
      <c r="AO42963" s="111"/>
      <c r="AP42963" s="111"/>
      <c r="AV42963" s="111"/>
    </row>
    <row r="42964" spans="20:52" x14ac:dyDescent="0.25">
      <c r="T42964" s="110"/>
      <c r="AJ42964" s="111"/>
      <c r="AO42964" s="111"/>
      <c r="AV42964" s="111"/>
    </row>
    <row r="42965" spans="20:52" x14ac:dyDescent="0.25">
      <c r="T42965" s="110"/>
      <c r="AV42965" s="111"/>
    </row>
    <row r="42966" spans="20:52" x14ac:dyDescent="0.25">
      <c r="T42966" s="110"/>
      <c r="AJ42966" s="111"/>
      <c r="AO42966" s="111"/>
      <c r="AV42966" s="111"/>
    </row>
    <row r="42967" spans="20:52" x14ac:dyDescent="0.25">
      <c r="T42967" s="110"/>
      <c r="AJ42967" s="111"/>
      <c r="AP42967" s="111"/>
      <c r="AV42967" s="111"/>
    </row>
    <row r="42968" spans="20:52" x14ac:dyDescent="0.25">
      <c r="T42968" s="110"/>
      <c r="AJ42968" s="111"/>
      <c r="AO42968" s="111"/>
      <c r="AP42968" s="111"/>
    </row>
    <row r="42969" spans="20:52" x14ac:dyDescent="0.25">
      <c r="T42969" s="110"/>
      <c r="AV42969" s="111"/>
    </row>
    <row r="42970" spans="20:52" x14ac:dyDescent="0.25">
      <c r="T42970" s="110"/>
    </row>
    <row r="42971" spans="20:52" x14ac:dyDescent="0.25">
      <c r="T42971" s="110"/>
      <c r="AJ42971" s="111"/>
      <c r="AO42971" s="111"/>
      <c r="AR42971" s="111"/>
      <c r="AV42971" s="111"/>
    </row>
    <row r="42972" spans="20:52" x14ac:dyDescent="0.25">
      <c r="T42972" s="110"/>
      <c r="AJ42972" s="111"/>
      <c r="AO42972" s="111"/>
      <c r="AV42972" s="111"/>
    </row>
    <row r="42973" spans="20:52" x14ac:dyDescent="0.25">
      <c r="T42973" s="110"/>
      <c r="AJ42973" s="111"/>
      <c r="AO42973" s="111"/>
      <c r="AV42973" s="111"/>
    </row>
    <row r="42974" spans="20:52" x14ac:dyDescent="0.25">
      <c r="T42974" s="110"/>
      <c r="AP42974" s="111"/>
      <c r="AZ42974" s="111"/>
    </row>
    <row r="42975" spans="20:52" x14ac:dyDescent="0.25">
      <c r="T42975" s="110"/>
      <c r="AJ42975" s="111"/>
      <c r="AO42975" s="111"/>
      <c r="AP42975" s="111"/>
      <c r="AV42975" s="111"/>
    </row>
    <row r="42976" spans="20:52" x14ac:dyDescent="0.25">
      <c r="T42976" s="110"/>
      <c r="AJ42976" s="111"/>
      <c r="AO42976" s="111"/>
      <c r="AP42976" s="111"/>
      <c r="AV42976" s="111"/>
    </row>
    <row r="42977" spans="20:52" x14ac:dyDescent="0.25">
      <c r="T42977" s="110"/>
    </row>
    <row r="42978" spans="20:52" x14ac:dyDescent="0.25">
      <c r="T42978" s="110"/>
      <c r="AP42978" s="111"/>
      <c r="AV42978" s="111"/>
    </row>
    <row r="42979" spans="20:52" x14ac:dyDescent="0.25">
      <c r="T42979" s="110"/>
      <c r="AJ42979" s="111"/>
      <c r="AO42979" s="111"/>
      <c r="AV42979" s="111"/>
    </row>
    <row r="42980" spans="20:52" x14ac:dyDescent="0.25">
      <c r="T42980" s="110"/>
    </row>
    <row r="42981" spans="20:52" x14ac:dyDescent="0.25">
      <c r="T42981" s="110"/>
      <c r="AJ42981" s="111"/>
      <c r="AO42981" s="111"/>
      <c r="AV42981" s="111"/>
      <c r="AZ42981" s="111"/>
    </row>
    <row r="42982" spans="20:52" x14ac:dyDescent="0.25">
      <c r="T42982" s="110"/>
      <c r="AJ42982" s="111"/>
      <c r="AO42982" s="111"/>
      <c r="AV42982" s="111"/>
    </row>
    <row r="42983" spans="20:52" x14ac:dyDescent="0.25">
      <c r="T42983" s="110"/>
      <c r="AJ42983" s="111"/>
      <c r="AO42983" s="111"/>
      <c r="AV42983" s="111"/>
    </row>
    <row r="42984" spans="20:52" x14ac:dyDescent="0.25">
      <c r="T42984" s="110"/>
      <c r="AJ42984" s="111"/>
      <c r="AO42984" s="111"/>
      <c r="AP42984" s="111"/>
    </row>
    <row r="42985" spans="20:52" x14ac:dyDescent="0.25">
      <c r="T42985" s="110"/>
      <c r="AJ42985" s="111"/>
      <c r="AO42985" s="111"/>
      <c r="AV42985" s="111"/>
    </row>
    <row r="42986" spans="20:52" x14ac:dyDescent="0.25">
      <c r="T42986" s="110"/>
      <c r="AT42986" s="111"/>
      <c r="AV42986" s="111"/>
    </row>
    <row r="42987" spans="20:52" x14ac:dyDescent="0.25">
      <c r="T42987" s="110"/>
    </row>
    <row r="42988" spans="20:52" x14ac:dyDescent="0.25">
      <c r="T42988" s="110"/>
      <c r="AJ42988" s="111"/>
      <c r="AO42988" s="111"/>
      <c r="AV42988" s="111"/>
    </row>
    <row r="42989" spans="20:52" x14ac:dyDescent="0.25">
      <c r="T42989" s="110"/>
    </row>
    <row r="42990" spans="20:52" x14ac:dyDescent="0.25">
      <c r="T42990" s="110"/>
      <c r="AJ42990" s="111"/>
      <c r="AO42990" s="111"/>
      <c r="AT42990" s="111"/>
    </row>
    <row r="42991" spans="20:52" x14ac:dyDescent="0.25">
      <c r="T42991" s="110"/>
      <c r="AJ42991" s="111"/>
      <c r="AO42991" s="111"/>
    </row>
    <row r="42992" spans="20:52" x14ac:dyDescent="0.25">
      <c r="T42992" s="110"/>
      <c r="AJ42992" s="111"/>
      <c r="AO42992" s="111"/>
      <c r="AV42992" s="111"/>
    </row>
    <row r="42993" spans="20:48" x14ac:dyDescent="0.25">
      <c r="T42993" s="110"/>
      <c r="AJ42993" s="111"/>
      <c r="AO42993" s="111"/>
      <c r="AV42993" s="111"/>
    </row>
    <row r="42994" spans="20:48" x14ac:dyDescent="0.25">
      <c r="T42994" s="110"/>
      <c r="AO42994" s="111"/>
      <c r="AP42994" s="111"/>
      <c r="AT42994" s="111"/>
      <c r="AV42994" s="111"/>
    </row>
    <row r="42995" spans="20:48" x14ac:dyDescent="0.25">
      <c r="T42995" s="110"/>
      <c r="AJ42995" s="111"/>
      <c r="AO42995" s="111"/>
      <c r="AT42995" s="111"/>
      <c r="AV42995" s="111"/>
    </row>
    <row r="42996" spans="20:48" x14ac:dyDescent="0.25">
      <c r="T42996" s="110"/>
    </row>
    <row r="42997" spans="20:48" x14ac:dyDescent="0.25">
      <c r="T42997" s="110"/>
      <c r="AJ42997" s="111"/>
      <c r="AO42997" s="111"/>
      <c r="AP42997" s="111"/>
      <c r="AV42997" s="111"/>
    </row>
    <row r="42998" spans="20:48" x14ac:dyDescent="0.25">
      <c r="T42998" s="110"/>
      <c r="AJ42998" s="111"/>
      <c r="AO42998" s="111"/>
      <c r="AP42998" s="111"/>
      <c r="AV42998" s="111"/>
    </row>
    <row r="42999" spans="20:48" x14ac:dyDescent="0.25">
      <c r="T42999" s="110"/>
      <c r="AJ42999" s="111"/>
      <c r="AO42999" s="111"/>
      <c r="AV42999" s="111"/>
    </row>
    <row r="43000" spans="20:48" x14ac:dyDescent="0.25">
      <c r="T43000" s="110"/>
    </row>
    <row r="43001" spans="20:48" x14ac:dyDescent="0.25">
      <c r="T43001" s="110"/>
      <c r="AV43001" s="111"/>
    </row>
    <row r="43002" spans="20:48" x14ac:dyDescent="0.25">
      <c r="T43002" s="110"/>
      <c r="AJ43002" s="111"/>
      <c r="AO43002" s="111"/>
      <c r="AT43002" s="111"/>
    </row>
    <row r="43003" spans="20:48" x14ac:dyDescent="0.25">
      <c r="T43003" s="110"/>
      <c r="AJ43003" s="111"/>
      <c r="AO43003" s="111"/>
      <c r="AV43003" s="111"/>
    </row>
    <row r="43004" spans="20:48" x14ac:dyDescent="0.25">
      <c r="T43004" s="110"/>
      <c r="AJ43004" s="111"/>
      <c r="AO43004" s="111"/>
      <c r="AP43004" s="111"/>
      <c r="AV43004" s="111"/>
    </row>
    <row r="43005" spans="20:48" x14ac:dyDescent="0.25">
      <c r="T43005" s="110"/>
      <c r="AJ43005" s="111"/>
      <c r="AO43005" s="111"/>
      <c r="AT43005" s="111"/>
    </row>
    <row r="43006" spans="20:48" x14ac:dyDescent="0.25">
      <c r="T43006" s="110"/>
    </row>
    <row r="43007" spans="20:48" x14ac:dyDescent="0.25">
      <c r="T43007" s="110"/>
    </row>
    <row r="43008" spans="20:48" x14ac:dyDescent="0.25">
      <c r="T43008" s="110"/>
      <c r="AP43008" s="111"/>
    </row>
    <row r="43009" spans="20:52" x14ac:dyDescent="0.25">
      <c r="T43009" s="110"/>
    </row>
    <row r="43010" spans="20:52" x14ac:dyDescent="0.25">
      <c r="T43010" s="110"/>
    </row>
    <row r="43011" spans="20:52" x14ac:dyDescent="0.25">
      <c r="T43011" s="110"/>
      <c r="AJ43011" s="111"/>
      <c r="AO43011" s="111"/>
      <c r="AP43011" s="111"/>
      <c r="AV43011" s="111"/>
    </row>
    <row r="43012" spans="20:52" x14ac:dyDescent="0.25">
      <c r="T43012" s="110"/>
    </row>
    <row r="43013" spans="20:52" x14ac:dyDescent="0.25">
      <c r="T43013" s="110"/>
    </row>
    <row r="43014" spans="20:52" x14ac:dyDescent="0.25">
      <c r="T43014" s="110"/>
    </row>
    <row r="43015" spans="20:52" x14ac:dyDescent="0.25">
      <c r="T43015" s="110"/>
    </row>
    <row r="43016" spans="20:52" x14ac:dyDescent="0.25">
      <c r="T43016" s="110"/>
      <c r="AJ43016" s="111"/>
      <c r="AO43016" s="111"/>
      <c r="AV43016" s="111"/>
    </row>
    <row r="43017" spans="20:52" x14ac:dyDescent="0.25">
      <c r="T43017" s="110"/>
      <c r="AJ43017" s="111"/>
      <c r="AO43017" s="111"/>
      <c r="AV43017" s="111"/>
    </row>
    <row r="43018" spans="20:52" x14ac:dyDescent="0.25">
      <c r="T43018" s="110"/>
    </row>
    <row r="43019" spans="20:52" x14ac:dyDescent="0.25">
      <c r="T43019" s="110"/>
      <c r="AJ43019" s="111"/>
      <c r="AV43019" s="111"/>
    </row>
    <row r="43020" spans="20:52" x14ac:dyDescent="0.25">
      <c r="T43020" s="110"/>
      <c r="AV43020" s="111"/>
    </row>
    <row r="43021" spans="20:52" x14ac:dyDescent="0.25">
      <c r="T43021" s="110"/>
      <c r="AO43021" s="111"/>
    </row>
    <row r="43022" spans="20:52" x14ac:dyDescent="0.25">
      <c r="T43022" s="110"/>
      <c r="AJ43022" s="111"/>
      <c r="AO43022" s="111"/>
      <c r="AV43022" s="111"/>
    </row>
    <row r="43023" spans="20:52" x14ac:dyDescent="0.25">
      <c r="T43023" s="110"/>
      <c r="AJ43023" s="111"/>
      <c r="AO43023" s="111"/>
      <c r="AP43023" s="111"/>
      <c r="AV43023" s="111"/>
    </row>
    <row r="43024" spans="20:52" x14ac:dyDescent="0.25">
      <c r="T43024" s="110"/>
      <c r="AZ43024" s="111"/>
    </row>
    <row r="43025" spans="20:52" x14ac:dyDescent="0.25">
      <c r="T43025" s="110"/>
    </row>
    <row r="43026" spans="20:52" x14ac:dyDescent="0.25">
      <c r="T43026" s="110"/>
    </row>
    <row r="43027" spans="20:52" x14ac:dyDescent="0.25">
      <c r="T43027" s="110"/>
      <c r="AJ43027" s="111"/>
      <c r="AO43027" s="111"/>
      <c r="AP43027" s="111"/>
      <c r="AV43027" s="111"/>
    </row>
    <row r="43028" spans="20:52" x14ac:dyDescent="0.25">
      <c r="T43028" s="110"/>
    </row>
    <row r="43029" spans="20:52" x14ac:dyDescent="0.25">
      <c r="T43029" s="110"/>
      <c r="AV43029" s="111"/>
    </row>
    <row r="43030" spans="20:52" x14ac:dyDescent="0.25">
      <c r="T43030" s="110"/>
      <c r="AJ43030" s="111"/>
      <c r="AO43030" s="111"/>
      <c r="AP43030" s="111"/>
      <c r="AV43030" s="111"/>
    </row>
    <row r="43031" spans="20:52" x14ac:dyDescent="0.25">
      <c r="T43031" s="110"/>
    </row>
    <row r="43032" spans="20:52" x14ac:dyDescent="0.25">
      <c r="T43032" s="110"/>
      <c r="AJ43032" s="111"/>
      <c r="AO43032" s="111"/>
      <c r="AV43032" s="111"/>
    </row>
    <row r="43033" spans="20:52" x14ac:dyDescent="0.25">
      <c r="T43033" s="110"/>
    </row>
    <row r="43034" spans="20:52" x14ac:dyDescent="0.25">
      <c r="T43034" s="110"/>
      <c r="AO43034" s="111"/>
      <c r="AV43034" s="111"/>
    </row>
    <row r="43035" spans="20:52" x14ac:dyDescent="0.25">
      <c r="T43035" s="110"/>
      <c r="AJ43035" s="111"/>
      <c r="AO43035" s="111"/>
      <c r="AP43035" s="111"/>
      <c r="AT43035" s="111"/>
    </row>
    <row r="43036" spans="20:52" x14ac:dyDescent="0.25">
      <c r="T43036" s="110"/>
      <c r="AJ43036" s="111"/>
      <c r="AO43036" s="111"/>
      <c r="AT43036" s="111"/>
    </row>
    <row r="43037" spans="20:52" x14ac:dyDescent="0.25">
      <c r="T43037" s="110"/>
      <c r="AV43037" s="111"/>
    </row>
    <row r="43038" spans="20:52" x14ac:dyDescent="0.25">
      <c r="T43038" s="110"/>
    </row>
    <row r="43039" spans="20:52" x14ac:dyDescent="0.25">
      <c r="T43039" s="110"/>
      <c r="AJ43039" s="111"/>
      <c r="AO43039" s="111"/>
      <c r="AV43039" s="111"/>
      <c r="AZ43039" s="111"/>
    </row>
    <row r="43040" spans="20:52" x14ac:dyDescent="0.25">
      <c r="T43040" s="110"/>
      <c r="AJ43040" s="111"/>
      <c r="AO43040" s="111"/>
      <c r="AP43040" s="111"/>
    </row>
    <row r="43041" spans="20:52" x14ac:dyDescent="0.25">
      <c r="T43041" s="110"/>
      <c r="AJ43041" s="111"/>
      <c r="AO43041" s="111"/>
      <c r="AP43041" s="111"/>
      <c r="AV43041" s="111"/>
    </row>
    <row r="43042" spans="20:52" x14ac:dyDescent="0.25">
      <c r="T43042" s="110"/>
      <c r="AJ43042" s="111"/>
      <c r="AO43042" s="111"/>
      <c r="AT43042" s="111"/>
    </row>
    <row r="43043" spans="20:52" x14ac:dyDescent="0.25">
      <c r="T43043" s="110"/>
      <c r="AJ43043" s="111"/>
      <c r="AV43043" s="111"/>
    </row>
    <row r="43044" spans="20:52" x14ac:dyDescent="0.25">
      <c r="T43044" s="110"/>
      <c r="AJ43044" s="111"/>
      <c r="AO43044" s="111"/>
      <c r="AP43044" s="111"/>
      <c r="AV43044" s="111"/>
    </row>
    <row r="43045" spans="20:52" x14ac:dyDescent="0.25">
      <c r="T43045" s="110"/>
    </row>
    <row r="43046" spans="20:52" x14ac:dyDescent="0.25">
      <c r="T43046" s="110"/>
      <c r="AV43046" s="111"/>
    </row>
    <row r="43047" spans="20:52" x14ac:dyDescent="0.25">
      <c r="T43047" s="110"/>
      <c r="AJ43047" s="111"/>
      <c r="AP43047" s="111"/>
      <c r="AT43047" s="111"/>
      <c r="AV43047" s="111"/>
      <c r="AZ43047" s="111"/>
    </row>
    <row r="43048" spans="20:52" x14ac:dyDescent="0.25">
      <c r="T43048" s="110"/>
    </row>
    <row r="43049" spans="20:52" x14ac:dyDescent="0.25">
      <c r="T43049" s="110"/>
      <c r="AJ43049" s="111"/>
      <c r="AO43049" s="111"/>
      <c r="AP43049" s="111"/>
      <c r="AV43049" s="111"/>
    </row>
    <row r="43050" spans="20:52" x14ac:dyDescent="0.25">
      <c r="T43050" s="110"/>
      <c r="AJ43050" s="111"/>
      <c r="AO43050" s="111"/>
      <c r="AV43050" s="111"/>
    </row>
    <row r="43051" spans="20:52" x14ac:dyDescent="0.25">
      <c r="T43051" s="110"/>
      <c r="AJ43051" s="111"/>
      <c r="AO43051" s="111"/>
      <c r="AP43051" s="111"/>
    </row>
    <row r="43052" spans="20:52" x14ac:dyDescent="0.25">
      <c r="T43052" s="110"/>
      <c r="AJ43052" s="111"/>
      <c r="AO43052" s="111"/>
      <c r="AP43052" s="111"/>
      <c r="AV43052" s="111"/>
    </row>
    <row r="43053" spans="20:52" x14ac:dyDescent="0.25">
      <c r="T43053" s="110"/>
      <c r="AJ43053" s="111"/>
      <c r="AO43053" s="111"/>
      <c r="AP43053" s="111"/>
      <c r="AV43053" s="111"/>
    </row>
    <row r="43054" spans="20:52" x14ac:dyDescent="0.25">
      <c r="T43054" s="110"/>
      <c r="AO43054" s="111"/>
      <c r="AP43054" s="111"/>
      <c r="AV43054" s="111"/>
    </row>
    <row r="43055" spans="20:52" x14ac:dyDescent="0.25">
      <c r="T43055" s="110"/>
      <c r="AJ43055" s="111"/>
      <c r="AO43055" s="111"/>
      <c r="AV43055" s="111"/>
    </row>
    <row r="43056" spans="20:52" x14ac:dyDescent="0.25">
      <c r="T43056" s="110"/>
      <c r="AJ43056" s="111"/>
      <c r="AO43056" s="111"/>
      <c r="AV43056" s="111"/>
      <c r="AZ43056" s="111"/>
    </row>
    <row r="43057" spans="20:52" x14ac:dyDescent="0.25">
      <c r="T43057" s="110"/>
      <c r="AZ43057" s="111"/>
    </row>
    <row r="43058" spans="20:52" x14ac:dyDescent="0.25">
      <c r="T43058" s="110"/>
      <c r="AJ43058" s="111"/>
      <c r="AV43058" s="111"/>
    </row>
    <row r="43059" spans="20:52" x14ac:dyDescent="0.25">
      <c r="T43059" s="110"/>
      <c r="AP43059" s="111"/>
      <c r="AV43059" s="111"/>
    </row>
    <row r="43060" spans="20:52" x14ac:dyDescent="0.25">
      <c r="T43060" s="110"/>
      <c r="AJ43060" s="111"/>
      <c r="AO43060" s="111"/>
      <c r="AV43060" s="111"/>
    </row>
    <row r="43061" spans="20:52" x14ac:dyDescent="0.25">
      <c r="T43061" s="110"/>
      <c r="AJ43061" s="111"/>
      <c r="AO43061" s="111"/>
      <c r="AV43061" s="111"/>
    </row>
    <row r="43062" spans="20:52" x14ac:dyDescent="0.25">
      <c r="T43062" s="110"/>
      <c r="AJ43062" s="111"/>
      <c r="AO43062" s="111"/>
      <c r="AP43062" s="111"/>
      <c r="AV43062" s="111"/>
    </row>
    <row r="43063" spans="20:52" x14ac:dyDescent="0.25">
      <c r="T43063" s="110"/>
      <c r="AJ43063" s="111"/>
      <c r="AO43063" s="111"/>
      <c r="AV43063" s="111"/>
    </row>
    <row r="43064" spans="20:52" x14ac:dyDescent="0.25">
      <c r="T43064" s="110"/>
      <c r="AJ43064" s="111"/>
      <c r="AO43064" s="111"/>
      <c r="AV43064" s="111"/>
    </row>
    <row r="43065" spans="20:52" x14ac:dyDescent="0.25">
      <c r="T43065" s="110"/>
      <c r="AV43065" s="111"/>
      <c r="AZ43065" s="111"/>
    </row>
    <row r="43066" spans="20:52" x14ac:dyDescent="0.25">
      <c r="T43066" s="110"/>
      <c r="AZ43066" s="111"/>
    </row>
    <row r="43067" spans="20:52" x14ac:dyDescent="0.25">
      <c r="T43067" s="110"/>
      <c r="AJ43067" s="111"/>
      <c r="AO43067" s="111"/>
      <c r="AV43067" s="111"/>
    </row>
    <row r="43068" spans="20:52" x14ac:dyDescent="0.25">
      <c r="T43068" s="110"/>
    </row>
    <row r="43069" spans="20:52" x14ac:dyDescent="0.25">
      <c r="T43069" s="110"/>
      <c r="AJ43069" s="111"/>
      <c r="AO43069" s="111"/>
      <c r="AT43069" s="111"/>
      <c r="AV43069" s="111"/>
    </row>
    <row r="43070" spans="20:52" x14ac:dyDescent="0.25">
      <c r="T43070" s="110"/>
      <c r="AJ43070" s="111"/>
      <c r="AO43070" s="111"/>
      <c r="AP43070" s="111"/>
      <c r="AV43070" s="111"/>
    </row>
    <row r="43071" spans="20:52" x14ac:dyDescent="0.25">
      <c r="T43071" s="110"/>
      <c r="AJ43071" s="111"/>
      <c r="AO43071" s="111"/>
      <c r="AP43071" s="111"/>
      <c r="AT43071" s="111"/>
      <c r="AV43071" s="111"/>
      <c r="AZ43071" s="111"/>
    </row>
    <row r="43072" spans="20:52" x14ac:dyDescent="0.25">
      <c r="T43072" s="110"/>
      <c r="AO43072" s="111"/>
      <c r="AP43072" s="111"/>
      <c r="AV43072" s="111"/>
    </row>
    <row r="43073" spans="20:52" x14ac:dyDescent="0.25">
      <c r="T43073" s="110"/>
      <c r="AJ43073" s="111"/>
      <c r="AO43073" s="111"/>
      <c r="AZ43073" s="111"/>
    </row>
    <row r="43074" spans="20:52" x14ac:dyDescent="0.25">
      <c r="T43074" s="110"/>
    </row>
    <row r="43075" spans="20:52" x14ac:dyDescent="0.25">
      <c r="T43075" s="110"/>
    </row>
    <row r="43076" spans="20:52" x14ac:dyDescent="0.25">
      <c r="T43076" s="110"/>
      <c r="AJ43076" s="111"/>
      <c r="AO43076" s="111"/>
      <c r="AP43076" s="111"/>
      <c r="AV43076" s="111"/>
      <c r="AZ43076" s="111"/>
    </row>
    <row r="43077" spans="20:52" x14ac:dyDescent="0.25">
      <c r="T43077" s="110"/>
      <c r="AJ43077" s="111"/>
      <c r="AV43077" s="111"/>
    </row>
    <row r="43078" spans="20:52" x14ac:dyDescent="0.25">
      <c r="T43078" s="110"/>
      <c r="AP43078" s="111"/>
      <c r="AV43078" s="111"/>
    </row>
    <row r="43079" spans="20:52" x14ac:dyDescent="0.25">
      <c r="T43079" s="110"/>
    </row>
    <row r="43080" spans="20:52" x14ac:dyDescent="0.25">
      <c r="T43080" s="110"/>
      <c r="AO43080" s="111"/>
      <c r="AP43080" s="111"/>
      <c r="AV43080" s="111"/>
    </row>
    <row r="43081" spans="20:52" x14ac:dyDescent="0.25">
      <c r="T43081" s="110"/>
    </row>
    <row r="43082" spans="20:52" x14ac:dyDescent="0.25">
      <c r="T43082" s="110"/>
    </row>
    <row r="43083" spans="20:52" x14ac:dyDescent="0.25">
      <c r="T43083" s="110"/>
      <c r="AJ43083" s="111"/>
      <c r="AO43083" s="111"/>
    </row>
    <row r="43084" spans="20:52" x14ac:dyDescent="0.25">
      <c r="T43084" s="110"/>
    </row>
    <row r="43085" spans="20:52" x14ac:dyDescent="0.25">
      <c r="T43085" s="110"/>
    </row>
    <row r="43086" spans="20:52" x14ac:dyDescent="0.25">
      <c r="T43086" s="110"/>
      <c r="AJ43086" s="111"/>
      <c r="AO43086" s="111"/>
    </row>
    <row r="43087" spans="20:52" x14ac:dyDescent="0.25">
      <c r="T43087" s="110"/>
    </row>
    <row r="43088" spans="20:52" x14ac:dyDescent="0.25">
      <c r="T43088" s="110"/>
      <c r="AJ43088" s="111"/>
      <c r="AO43088" s="111"/>
      <c r="AV43088" s="111"/>
    </row>
    <row r="43089" spans="20:52" x14ac:dyDescent="0.25">
      <c r="T43089" s="110"/>
    </row>
    <row r="43090" spans="20:52" x14ac:dyDescent="0.25">
      <c r="T43090" s="110"/>
      <c r="AJ43090" s="111"/>
      <c r="AO43090" s="111"/>
      <c r="AV43090" s="111"/>
    </row>
    <row r="43091" spans="20:52" x14ac:dyDescent="0.25">
      <c r="T43091" s="110"/>
      <c r="AJ43091" s="111"/>
      <c r="AO43091" s="111"/>
      <c r="AV43091" s="111"/>
    </row>
    <row r="43092" spans="20:52" x14ac:dyDescent="0.25">
      <c r="T43092" s="110"/>
      <c r="AP43092" s="111"/>
      <c r="AT43092" s="111"/>
      <c r="AV43092" s="111"/>
    </row>
    <row r="43093" spans="20:52" x14ac:dyDescent="0.25">
      <c r="T43093" s="110"/>
    </row>
    <row r="43094" spans="20:52" x14ac:dyDescent="0.25">
      <c r="T43094" s="110"/>
      <c r="AZ43094" s="111"/>
    </row>
    <row r="43095" spans="20:52" x14ac:dyDescent="0.25">
      <c r="T43095" s="110"/>
      <c r="AV43095" s="111"/>
    </row>
    <row r="43096" spans="20:52" x14ac:dyDescent="0.25">
      <c r="T43096" s="110"/>
    </row>
    <row r="43097" spans="20:52" x14ac:dyDescent="0.25">
      <c r="T43097" s="110"/>
      <c r="AJ43097" s="111"/>
      <c r="AO43097" s="111"/>
      <c r="AP43097" s="111"/>
      <c r="AV43097" s="111"/>
    </row>
    <row r="43098" spans="20:52" x14ac:dyDescent="0.25">
      <c r="T43098" s="110"/>
    </row>
    <row r="43099" spans="20:52" x14ac:dyDescent="0.25">
      <c r="T43099" s="110"/>
    </row>
    <row r="43100" spans="20:52" x14ac:dyDescent="0.25">
      <c r="T43100" s="110"/>
      <c r="AJ43100" s="111"/>
      <c r="AO43100" s="111"/>
      <c r="AV43100" s="111"/>
    </row>
    <row r="43101" spans="20:52" x14ac:dyDescent="0.25">
      <c r="T43101" s="110"/>
    </row>
    <row r="43102" spans="20:52" x14ac:dyDescent="0.25">
      <c r="T43102" s="110"/>
      <c r="AJ43102" s="111"/>
      <c r="AO43102" s="111"/>
      <c r="AP43102" s="111"/>
      <c r="AV43102" s="111"/>
      <c r="AZ43102" s="111"/>
    </row>
    <row r="43103" spans="20:52" x14ac:dyDescent="0.25">
      <c r="T43103" s="110"/>
      <c r="AP43103" s="111"/>
      <c r="AV43103" s="111"/>
    </row>
    <row r="43104" spans="20:52" x14ac:dyDescent="0.25">
      <c r="T43104" s="110"/>
    </row>
    <row r="43105" spans="20:52" x14ac:dyDescent="0.25">
      <c r="T43105" s="110"/>
      <c r="AZ43105" s="111"/>
    </row>
    <row r="43106" spans="20:52" x14ac:dyDescent="0.25">
      <c r="T43106" s="110"/>
      <c r="AO43106" s="111"/>
      <c r="AP43106" s="111"/>
      <c r="AR43106" s="111"/>
      <c r="AT43106" s="111"/>
      <c r="AV43106" s="111"/>
    </row>
    <row r="43107" spans="20:52" x14ac:dyDescent="0.25">
      <c r="T43107" s="110"/>
    </row>
    <row r="43108" spans="20:52" x14ac:dyDescent="0.25">
      <c r="T43108" s="110"/>
    </row>
    <row r="43109" spans="20:52" x14ac:dyDescent="0.25">
      <c r="T43109" s="110"/>
      <c r="AO43109" s="111"/>
    </row>
    <row r="43110" spans="20:52" x14ac:dyDescent="0.25">
      <c r="T43110" s="110"/>
      <c r="AO43110" s="111"/>
      <c r="AP43110" s="111"/>
      <c r="AV43110" s="111"/>
      <c r="AZ43110" s="111"/>
    </row>
    <row r="43111" spans="20:52" x14ac:dyDescent="0.25">
      <c r="T43111" s="110"/>
    </row>
    <row r="43112" spans="20:52" x14ac:dyDescent="0.25">
      <c r="T43112" s="110"/>
      <c r="AJ43112" s="111"/>
      <c r="AO43112" s="111"/>
      <c r="AV43112" s="111"/>
    </row>
    <row r="43113" spans="20:52" x14ac:dyDescent="0.25">
      <c r="T43113" s="110"/>
      <c r="AT43113" s="111"/>
    </row>
    <row r="43114" spans="20:52" x14ac:dyDescent="0.25">
      <c r="T43114" s="110"/>
      <c r="AJ43114" s="111"/>
      <c r="AO43114" s="111"/>
      <c r="AV43114" s="111"/>
    </row>
    <row r="43115" spans="20:52" x14ac:dyDescent="0.25">
      <c r="T43115" s="110"/>
    </row>
    <row r="43116" spans="20:52" x14ac:dyDescent="0.25">
      <c r="T43116" s="110"/>
    </row>
    <row r="43117" spans="20:52" x14ac:dyDescent="0.25">
      <c r="T43117" s="110"/>
      <c r="AJ43117" s="111"/>
      <c r="AO43117" s="111"/>
      <c r="AP43117" s="111"/>
      <c r="AT43117" s="111"/>
      <c r="AV43117" s="111"/>
    </row>
    <row r="43118" spans="20:52" x14ac:dyDescent="0.25">
      <c r="T43118" s="110"/>
    </row>
    <row r="43119" spans="20:52" x14ac:dyDescent="0.25">
      <c r="T43119" s="110"/>
      <c r="AJ43119" s="111"/>
      <c r="AO43119" s="111"/>
      <c r="AP43119" s="111"/>
      <c r="AV43119" s="111"/>
    </row>
    <row r="43120" spans="20:52" x14ac:dyDescent="0.25">
      <c r="T43120" s="110"/>
      <c r="AJ43120" s="111"/>
      <c r="AO43120" s="111"/>
    </row>
    <row r="43121" spans="20:52" x14ac:dyDescent="0.25">
      <c r="T43121" s="110"/>
    </row>
    <row r="43122" spans="20:52" x14ac:dyDescent="0.25">
      <c r="T43122" s="110"/>
    </row>
    <row r="43123" spans="20:52" x14ac:dyDescent="0.25">
      <c r="T43123" s="110"/>
      <c r="AP43123" s="111"/>
      <c r="AV43123" s="111"/>
    </row>
    <row r="43124" spans="20:52" x14ac:dyDescent="0.25">
      <c r="T43124" s="110"/>
      <c r="AJ43124" s="111"/>
      <c r="AO43124" s="111"/>
      <c r="AP43124" s="111"/>
      <c r="AV43124" s="111"/>
    </row>
    <row r="43125" spans="20:52" x14ac:dyDescent="0.25">
      <c r="T43125" s="110"/>
      <c r="AJ43125" s="111"/>
      <c r="AO43125" s="111"/>
      <c r="AV43125" s="111"/>
    </row>
    <row r="43126" spans="20:52" x14ac:dyDescent="0.25">
      <c r="T43126" s="110"/>
      <c r="AV43126" s="111"/>
      <c r="AZ43126" s="111"/>
    </row>
    <row r="43127" spans="20:52" x14ac:dyDescent="0.25">
      <c r="T43127" s="110"/>
      <c r="AJ43127" s="111"/>
      <c r="AO43127" s="111"/>
      <c r="AP43127" s="111"/>
    </row>
    <row r="43128" spans="20:52" x14ac:dyDescent="0.25">
      <c r="T43128" s="110"/>
    </row>
    <row r="43129" spans="20:52" x14ac:dyDescent="0.25">
      <c r="T43129" s="110"/>
      <c r="AJ43129" s="111"/>
      <c r="AO43129" s="111"/>
    </row>
    <row r="43130" spans="20:52" x14ac:dyDescent="0.25">
      <c r="T43130" s="110"/>
    </row>
    <row r="43131" spans="20:52" x14ac:dyDescent="0.25">
      <c r="T43131" s="110"/>
    </row>
    <row r="43132" spans="20:52" x14ac:dyDescent="0.25">
      <c r="T43132" s="110"/>
      <c r="AV43132" s="111"/>
    </row>
    <row r="43133" spans="20:52" x14ac:dyDescent="0.25">
      <c r="T43133" s="110"/>
    </row>
    <row r="43134" spans="20:52" x14ac:dyDescent="0.25">
      <c r="T43134" s="110"/>
    </row>
    <row r="43135" spans="20:52" x14ac:dyDescent="0.25">
      <c r="T43135" s="110"/>
      <c r="AV43135" s="111"/>
    </row>
    <row r="43136" spans="20:52" x14ac:dyDescent="0.25">
      <c r="T43136" s="110"/>
    </row>
    <row r="43137" spans="20:52" x14ac:dyDescent="0.25">
      <c r="T43137" s="110"/>
      <c r="AJ43137" s="111"/>
      <c r="AO43137" s="111"/>
      <c r="AR43137" s="111"/>
      <c r="AV43137" s="111"/>
    </row>
    <row r="43138" spans="20:52" x14ac:dyDescent="0.25">
      <c r="T43138" s="110"/>
      <c r="AJ43138" s="111"/>
      <c r="AO43138" s="111"/>
      <c r="AP43138" s="111"/>
      <c r="AV43138" s="111"/>
    </row>
    <row r="43139" spans="20:52" x14ac:dyDescent="0.25">
      <c r="T43139" s="110"/>
      <c r="AJ43139" s="111"/>
      <c r="AO43139" s="111"/>
      <c r="AV43139" s="111"/>
    </row>
    <row r="43140" spans="20:52" x14ac:dyDescent="0.25">
      <c r="T43140" s="110"/>
      <c r="AJ43140" s="111"/>
      <c r="AO43140" s="111"/>
      <c r="AV43140" s="111"/>
    </row>
    <row r="43141" spans="20:52" x14ac:dyDescent="0.25">
      <c r="T43141" s="110"/>
      <c r="AJ43141" s="111"/>
      <c r="AO43141" s="111"/>
      <c r="AP43141" s="111"/>
      <c r="AV43141" s="111"/>
      <c r="AZ43141" s="111"/>
    </row>
    <row r="43142" spans="20:52" x14ac:dyDescent="0.25">
      <c r="T43142" s="110"/>
      <c r="AJ43142" s="111"/>
      <c r="AO43142" s="111"/>
      <c r="AP43142" s="111"/>
      <c r="AV43142" s="111"/>
    </row>
    <row r="43143" spans="20:52" x14ac:dyDescent="0.25">
      <c r="T43143" s="110"/>
    </row>
    <row r="43144" spans="20:52" x14ac:dyDescent="0.25">
      <c r="T43144" s="110"/>
    </row>
    <row r="43145" spans="20:52" x14ac:dyDescent="0.25">
      <c r="T43145" s="110"/>
    </row>
    <row r="43146" spans="20:52" x14ac:dyDescent="0.25">
      <c r="T43146" s="110"/>
    </row>
    <row r="43147" spans="20:52" x14ac:dyDescent="0.25">
      <c r="T43147" s="110"/>
    </row>
    <row r="43148" spans="20:52" x14ac:dyDescent="0.25">
      <c r="T43148" s="110"/>
      <c r="AJ43148" s="111"/>
      <c r="AO43148" s="111"/>
      <c r="AT43148" s="111"/>
      <c r="AV43148" s="111"/>
    </row>
    <row r="43149" spans="20:52" x14ac:dyDescent="0.25">
      <c r="T43149" s="110"/>
      <c r="AJ43149" s="111"/>
      <c r="AO43149" s="111"/>
      <c r="AT43149" s="111"/>
    </row>
    <row r="43150" spans="20:52" x14ac:dyDescent="0.25">
      <c r="T43150" s="110"/>
      <c r="AJ43150" s="111"/>
      <c r="AO43150" s="111"/>
      <c r="AT43150" s="111"/>
      <c r="AV43150" s="111"/>
    </row>
    <row r="43151" spans="20:52" x14ac:dyDescent="0.25">
      <c r="T43151" s="110"/>
    </row>
    <row r="43152" spans="20:52" x14ac:dyDescent="0.25">
      <c r="T43152" s="110"/>
      <c r="AJ43152" s="111"/>
      <c r="AO43152" s="111"/>
      <c r="AP43152" s="111"/>
      <c r="AV43152" s="111"/>
      <c r="AZ43152" s="111"/>
    </row>
    <row r="43153" spans="20:52" x14ac:dyDescent="0.25">
      <c r="T43153" s="110"/>
    </row>
    <row r="43154" spans="20:52" x14ac:dyDescent="0.25">
      <c r="T43154" s="110"/>
      <c r="AJ43154" s="111"/>
      <c r="AO43154" s="111"/>
      <c r="AV43154" s="111"/>
      <c r="AZ43154" s="111"/>
    </row>
    <row r="43155" spans="20:52" x14ac:dyDescent="0.25">
      <c r="T43155" s="110"/>
      <c r="AJ43155" s="111"/>
      <c r="AP43155" s="111"/>
      <c r="AV43155" s="111"/>
    </row>
    <row r="43156" spans="20:52" x14ac:dyDescent="0.25">
      <c r="T43156" s="110"/>
      <c r="AJ43156" s="111"/>
      <c r="AP43156" s="111"/>
      <c r="AV43156" s="111"/>
      <c r="AZ43156" s="111"/>
    </row>
    <row r="43157" spans="20:52" x14ac:dyDescent="0.25">
      <c r="T43157" s="110"/>
      <c r="AJ43157" s="111"/>
      <c r="AV43157" s="111"/>
    </row>
    <row r="43158" spans="20:52" x14ac:dyDescent="0.25">
      <c r="T43158" s="110"/>
      <c r="AJ43158" s="111"/>
      <c r="AO43158" s="111"/>
      <c r="AV43158" s="111"/>
    </row>
    <row r="43159" spans="20:52" x14ac:dyDescent="0.25">
      <c r="T43159" s="110"/>
      <c r="AJ43159" s="111"/>
      <c r="AO43159" s="111"/>
    </row>
    <row r="43160" spans="20:52" x14ac:dyDescent="0.25">
      <c r="T43160" s="110"/>
      <c r="AJ43160" s="111"/>
      <c r="AO43160" s="111"/>
      <c r="AP43160" s="111"/>
      <c r="AV43160" s="111"/>
      <c r="AZ43160" s="111"/>
    </row>
    <row r="43161" spans="20:52" x14ac:dyDescent="0.25">
      <c r="T43161" s="110"/>
    </row>
    <row r="43162" spans="20:52" x14ac:dyDescent="0.25">
      <c r="T43162" s="110"/>
      <c r="AJ43162" s="111"/>
      <c r="AO43162" s="111"/>
      <c r="AP43162" s="111"/>
      <c r="AR43162" s="111"/>
      <c r="AV43162" s="111"/>
      <c r="AZ43162" s="111"/>
    </row>
    <row r="43163" spans="20:52" x14ac:dyDescent="0.25">
      <c r="T43163" s="110"/>
      <c r="AJ43163" s="111"/>
      <c r="AO43163" s="111"/>
      <c r="AV43163" s="111"/>
    </row>
    <row r="43164" spans="20:52" x14ac:dyDescent="0.25">
      <c r="T43164" s="110"/>
      <c r="AJ43164" s="111"/>
      <c r="AO43164" s="111"/>
      <c r="AV43164" s="111"/>
    </row>
    <row r="43165" spans="20:52" x14ac:dyDescent="0.25">
      <c r="T43165" s="110"/>
      <c r="AV43165" s="111"/>
    </row>
    <row r="43166" spans="20:52" x14ac:dyDescent="0.25">
      <c r="T43166" s="110"/>
      <c r="AJ43166" s="111"/>
      <c r="AO43166" s="111"/>
      <c r="AT43166" s="111"/>
      <c r="AV43166" s="111"/>
    </row>
    <row r="43167" spans="20:52" x14ac:dyDescent="0.25">
      <c r="T43167" s="110"/>
      <c r="AJ43167" s="111"/>
      <c r="AO43167" s="111"/>
      <c r="AT43167" s="111"/>
      <c r="AV43167" s="111"/>
    </row>
    <row r="43168" spans="20:52" x14ac:dyDescent="0.25">
      <c r="T43168" s="110"/>
    </row>
    <row r="43169" spans="20:52" x14ac:dyDescent="0.25">
      <c r="T43169" s="110"/>
      <c r="AJ43169" s="111"/>
      <c r="AO43169" s="111"/>
      <c r="AV43169" s="111"/>
    </row>
    <row r="43170" spans="20:52" x14ac:dyDescent="0.25">
      <c r="T43170" s="110"/>
    </row>
    <row r="43171" spans="20:52" x14ac:dyDescent="0.25">
      <c r="T43171" s="110"/>
      <c r="AJ43171" s="111"/>
      <c r="AO43171" s="111"/>
      <c r="AT43171" s="111"/>
      <c r="AV43171" s="111"/>
    </row>
    <row r="43172" spans="20:52" x14ac:dyDescent="0.25">
      <c r="T43172" s="110"/>
    </row>
    <row r="43173" spans="20:52" x14ac:dyDescent="0.25">
      <c r="T43173" s="110"/>
      <c r="AJ43173" s="111"/>
      <c r="AV43173" s="111"/>
    </row>
    <row r="43174" spans="20:52" x14ac:dyDescent="0.25">
      <c r="T43174" s="110"/>
    </row>
    <row r="43175" spans="20:52" x14ac:dyDescent="0.25">
      <c r="T43175" s="110"/>
      <c r="AJ43175" s="111"/>
      <c r="AO43175" s="111"/>
      <c r="AV43175" s="111"/>
    </row>
    <row r="43176" spans="20:52" x14ac:dyDescent="0.25">
      <c r="T43176" s="110"/>
    </row>
    <row r="43177" spans="20:52" x14ac:dyDescent="0.25">
      <c r="T43177" s="110"/>
      <c r="AZ43177" s="111"/>
    </row>
    <row r="43178" spans="20:52" x14ac:dyDescent="0.25">
      <c r="T43178" s="110"/>
      <c r="AJ43178" s="111"/>
      <c r="AO43178" s="111"/>
      <c r="AP43178" s="111"/>
      <c r="AV43178" s="111"/>
    </row>
    <row r="43179" spans="20:52" x14ac:dyDescent="0.25">
      <c r="T43179" s="110"/>
    </row>
    <row r="43180" spans="20:52" x14ac:dyDescent="0.25">
      <c r="T43180" s="110"/>
    </row>
    <row r="43181" spans="20:52" x14ac:dyDescent="0.25">
      <c r="T43181" s="110"/>
    </row>
    <row r="43182" spans="20:52" x14ac:dyDescent="0.25">
      <c r="T43182" s="110"/>
      <c r="AJ43182" s="111"/>
      <c r="AO43182" s="111"/>
      <c r="AP43182" s="111"/>
    </row>
    <row r="43183" spans="20:52" x14ac:dyDescent="0.25">
      <c r="T43183" s="110"/>
    </row>
    <row r="43184" spans="20:52" x14ac:dyDescent="0.25">
      <c r="T43184" s="110"/>
    </row>
    <row r="43185" spans="20:48" x14ac:dyDescent="0.25">
      <c r="T43185" s="110"/>
    </row>
    <row r="43186" spans="20:48" x14ac:dyDescent="0.25">
      <c r="T43186" s="110"/>
      <c r="AV43186" s="111"/>
    </row>
    <row r="43187" spans="20:48" x14ac:dyDescent="0.25">
      <c r="T43187" s="110"/>
      <c r="AJ43187" s="111"/>
      <c r="AO43187" s="111"/>
      <c r="AT43187" s="111"/>
    </row>
    <row r="43188" spans="20:48" x14ac:dyDescent="0.25">
      <c r="T43188" s="110"/>
      <c r="AJ43188" s="111"/>
      <c r="AO43188" s="111"/>
      <c r="AP43188" s="111"/>
      <c r="AR43188" s="111"/>
      <c r="AV43188" s="111"/>
    </row>
    <row r="43189" spans="20:48" x14ac:dyDescent="0.25">
      <c r="T43189" s="110"/>
    </row>
    <row r="43190" spans="20:48" x14ac:dyDescent="0.25">
      <c r="T43190" s="110"/>
    </row>
    <row r="43191" spans="20:48" x14ac:dyDescent="0.25">
      <c r="T43191" s="110"/>
      <c r="AJ43191" s="111"/>
      <c r="AO43191" s="111"/>
      <c r="AV43191" s="111"/>
    </row>
    <row r="43192" spans="20:48" x14ac:dyDescent="0.25">
      <c r="T43192" s="110"/>
      <c r="AV43192" s="111"/>
    </row>
    <row r="43193" spans="20:48" x14ac:dyDescent="0.25">
      <c r="T43193" s="110"/>
      <c r="AP43193" s="111"/>
      <c r="AV43193" s="111"/>
    </row>
    <row r="43194" spans="20:48" x14ac:dyDescent="0.25">
      <c r="T43194" s="110"/>
    </row>
    <row r="43195" spans="20:48" x14ac:dyDescent="0.25">
      <c r="T43195" s="110"/>
      <c r="AJ43195" s="111"/>
      <c r="AP43195" s="111"/>
    </row>
    <row r="43196" spans="20:48" x14ac:dyDescent="0.25">
      <c r="T43196" s="110"/>
      <c r="AJ43196" s="111"/>
      <c r="AP43196" s="111"/>
    </row>
    <row r="43197" spans="20:48" x14ac:dyDescent="0.25">
      <c r="T43197" s="110"/>
      <c r="AJ43197" s="111"/>
      <c r="AP43197" s="111"/>
      <c r="AV43197" s="111"/>
    </row>
    <row r="43198" spans="20:48" x14ac:dyDescent="0.25">
      <c r="T43198" s="110"/>
    </row>
    <row r="43199" spans="20:48" x14ac:dyDescent="0.25">
      <c r="T43199" s="110"/>
      <c r="AJ43199" s="111"/>
      <c r="AO43199" s="111"/>
    </row>
    <row r="43200" spans="20:48" x14ac:dyDescent="0.25">
      <c r="T43200" s="110"/>
      <c r="AP43200" s="111"/>
      <c r="AV43200" s="111"/>
    </row>
    <row r="43201" spans="20:48" x14ac:dyDescent="0.25">
      <c r="T43201" s="110"/>
    </row>
    <row r="43202" spans="20:48" x14ac:dyDescent="0.25">
      <c r="T43202" s="110"/>
      <c r="AV43202" s="111"/>
    </row>
    <row r="43203" spans="20:48" x14ac:dyDescent="0.25">
      <c r="T43203" s="110"/>
      <c r="AJ43203" s="111"/>
      <c r="AO43203" s="111"/>
      <c r="AP43203" s="111"/>
      <c r="AV43203" s="111"/>
    </row>
    <row r="43204" spans="20:48" x14ac:dyDescent="0.25">
      <c r="T43204" s="110"/>
    </row>
    <row r="43205" spans="20:48" x14ac:dyDescent="0.25">
      <c r="T43205" s="110"/>
    </row>
    <row r="43206" spans="20:48" x14ac:dyDescent="0.25">
      <c r="T43206" s="110"/>
    </row>
    <row r="43207" spans="20:48" x14ac:dyDescent="0.25">
      <c r="T43207" s="110"/>
      <c r="AV43207" s="111"/>
    </row>
    <row r="43208" spans="20:48" x14ac:dyDescent="0.25">
      <c r="T43208" s="110"/>
      <c r="AJ43208" s="111"/>
      <c r="AP43208" s="111"/>
    </row>
    <row r="43209" spans="20:48" x14ac:dyDescent="0.25">
      <c r="T43209" s="110"/>
      <c r="AJ43209" s="111"/>
      <c r="AO43209" s="111"/>
      <c r="AV43209" s="111"/>
    </row>
    <row r="43210" spans="20:48" x14ac:dyDescent="0.25">
      <c r="T43210" s="110"/>
      <c r="AJ43210" s="111"/>
      <c r="AO43210" s="111"/>
    </row>
    <row r="43211" spans="20:48" x14ac:dyDescent="0.25">
      <c r="T43211" s="110"/>
      <c r="AJ43211" s="111"/>
      <c r="AO43211" s="111"/>
      <c r="AP43211" s="111"/>
      <c r="AV43211" s="111"/>
    </row>
    <row r="43212" spans="20:48" x14ac:dyDescent="0.25">
      <c r="T43212" s="110"/>
      <c r="AO43212" s="111"/>
      <c r="AP43212" s="111"/>
      <c r="AV43212" s="111"/>
    </row>
    <row r="43213" spans="20:48" x14ac:dyDescent="0.25">
      <c r="T43213" s="110"/>
    </row>
    <row r="43214" spans="20:48" x14ac:dyDescent="0.25">
      <c r="T43214" s="110"/>
    </row>
    <row r="43215" spans="20:48" x14ac:dyDescent="0.25">
      <c r="T43215" s="110"/>
      <c r="AJ43215" s="111"/>
      <c r="AP43215" s="111"/>
      <c r="AV43215" s="111"/>
    </row>
    <row r="43216" spans="20:48" x14ac:dyDescent="0.25">
      <c r="T43216" s="110"/>
      <c r="AJ43216" s="111"/>
      <c r="AO43216" s="111"/>
      <c r="AR43216" s="111"/>
    </row>
    <row r="43217" spans="20:52" x14ac:dyDescent="0.25">
      <c r="T43217" s="110"/>
      <c r="AV43217" s="111"/>
    </row>
    <row r="43218" spans="20:52" x14ac:dyDescent="0.25">
      <c r="T43218" s="110"/>
    </row>
    <row r="43219" spans="20:52" x14ac:dyDescent="0.25">
      <c r="T43219" s="110"/>
    </row>
    <row r="43220" spans="20:52" x14ac:dyDescent="0.25">
      <c r="T43220" s="110"/>
    </row>
    <row r="43221" spans="20:52" x14ac:dyDescent="0.25">
      <c r="T43221" s="110"/>
    </row>
    <row r="43222" spans="20:52" x14ac:dyDescent="0.25">
      <c r="T43222" s="110"/>
      <c r="AJ43222" s="111"/>
      <c r="AO43222" s="111"/>
      <c r="AP43222" s="111"/>
      <c r="AV43222" s="111"/>
      <c r="AZ43222" s="111"/>
    </row>
    <row r="43223" spans="20:52" x14ac:dyDescent="0.25">
      <c r="T43223" s="110"/>
      <c r="AJ43223" s="111"/>
      <c r="AO43223" s="111"/>
      <c r="AP43223" s="111"/>
      <c r="AV43223" s="111"/>
    </row>
    <row r="43224" spans="20:52" x14ac:dyDescent="0.25">
      <c r="T43224" s="110"/>
      <c r="AO43224" s="111"/>
      <c r="AV43224" s="111"/>
    </row>
    <row r="43225" spans="20:52" x14ac:dyDescent="0.25">
      <c r="T43225" s="110"/>
      <c r="AJ43225" s="111"/>
      <c r="AO43225" s="111"/>
      <c r="AV43225" s="111"/>
    </row>
    <row r="43226" spans="20:52" x14ac:dyDescent="0.25">
      <c r="T43226" s="110"/>
    </row>
    <row r="43227" spans="20:52" x14ac:dyDescent="0.25">
      <c r="T43227" s="110"/>
      <c r="AJ43227" s="111"/>
      <c r="AO43227" s="111"/>
      <c r="AR43227" s="111"/>
      <c r="AV43227" s="111"/>
    </row>
    <row r="43228" spans="20:52" x14ac:dyDescent="0.25">
      <c r="T43228" s="110"/>
      <c r="AJ43228" s="111"/>
      <c r="AO43228" s="111"/>
      <c r="AP43228" s="111"/>
      <c r="AV43228" s="111"/>
    </row>
    <row r="43229" spans="20:52" x14ac:dyDescent="0.25">
      <c r="T43229" s="110"/>
    </row>
    <row r="43230" spans="20:52" x14ac:dyDescent="0.25">
      <c r="T43230" s="110"/>
    </row>
    <row r="43231" spans="20:52" x14ac:dyDescent="0.25">
      <c r="T43231" s="110"/>
      <c r="AJ43231" s="111"/>
      <c r="AV43231" s="111"/>
    </row>
    <row r="43232" spans="20:52" x14ac:dyDescent="0.25">
      <c r="T43232" s="110"/>
      <c r="AJ43232" s="111"/>
      <c r="AO43232" s="111"/>
      <c r="AP43232" s="111"/>
      <c r="AT43232" s="111"/>
    </row>
    <row r="43233" spans="20:52" x14ac:dyDescent="0.25">
      <c r="T43233" s="110"/>
      <c r="AT43233" s="111"/>
      <c r="AV43233" s="111"/>
    </row>
    <row r="43234" spans="20:52" x14ac:dyDescent="0.25">
      <c r="T43234" s="110"/>
      <c r="AO43234" s="111"/>
      <c r="AV43234" s="111"/>
    </row>
    <row r="43235" spans="20:52" x14ac:dyDescent="0.25">
      <c r="T43235" s="110"/>
      <c r="AO43235" s="111"/>
      <c r="AP43235" s="111"/>
      <c r="AT43235" s="111"/>
      <c r="AV43235" s="111"/>
    </row>
    <row r="43236" spans="20:52" x14ac:dyDescent="0.25">
      <c r="T43236" s="110"/>
    </row>
    <row r="43237" spans="20:52" x14ac:dyDescent="0.25">
      <c r="T43237" s="110"/>
    </row>
    <row r="43238" spans="20:52" x14ac:dyDescent="0.25">
      <c r="T43238" s="110"/>
      <c r="AZ43238" s="111"/>
    </row>
    <row r="43239" spans="20:52" x14ac:dyDescent="0.25">
      <c r="T43239" s="110"/>
    </row>
    <row r="43240" spans="20:52" x14ac:dyDescent="0.25">
      <c r="T43240" s="110"/>
      <c r="AJ43240" s="111"/>
      <c r="AO43240" s="111"/>
    </row>
    <row r="43241" spans="20:52" x14ac:dyDescent="0.25">
      <c r="T43241" s="110"/>
      <c r="AJ43241" s="111"/>
      <c r="AO43241" s="111"/>
      <c r="AV43241" s="111"/>
    </row>
    <row r="43242" spans="20:52" x14ac:dyDescent="0.25">
      <c r="T43242" s="110"/>
      <c r="AP43242" s="111"/>
    </row>
    <row r="43243" spans="20:52" x14ac:dyDescent="0.25">
      <c r="T43243" s="110"/>
      <c r="AJ43243" s="111"/>
      <c r="AO43243" s="111"/>
      <c r="AT43243" s="111"/>
      <c r="AV43243" s="111"/>
    </row>
    <row r="43244" spans="20:52" x14ac:dyDescent="0.25">
      <c r="T43244" s="110"/>
      <c r="AP43244" s="111"/>
    </row>
    <row r="43245" spans="20:52" x14ac:dyDescent="0.25">
      <c r="T43245" s="110"/>
    </row>
    <row r="43246" spans="20:52" x14ac:dyDescent="0.25">
      <c r="T43246" s="110"/>
    </row>
    <row r="43247" spans="20:52" x14ac:dyDescent="0.25">
      <c r="T43247" s="110"/>
      <c r="AJ43247" s="111"/>
      <c r="AO43247" s="111"/>
      <c r="AP43247" s="111"/>
      <c r="AV43247" s="111"/>
    </row>
    <row r="43248" spans="20:52" x14ac:dyDescent="0.25">
      <c r="T43248" s="110"/>
    </row>
    <row r="43249" spans="20:52" x14ac:dyDescent="0.25">
      <c r="T43249" s="110"/>
      <c r="AJ43249" s="111"/>
      <c r="AO43249" s="111"/>
      <c r="AV43249" s="111"/>
    </row>
    <row r="43250" spans="20:52" x14ac:dyDescent="0.25">
      <c r="T43250" s="110"/>
    </row>
    <row r="43251" spans="20:52" x14ac:dyDescent="0.25">
      <c r="T43251" s="110"/>
    </row>
    <row r="43252" spans="20:52" x14ac:dyDescent="0.25">
      <c r="T43252" s="110"/>
    </row>
    <row r="43253" spans="20:52" x14ac:dyDescent="0.25">
      <c r="T43253" s="110"/>
    </row>
    <row r="43254" spans="20:52" x14ac:dyDescent="0.25">
      <c r="T43254" s="110"/>
      <c r="AJ43254" s="111"/>
      <c r="AO43254" s="111"/>
      <c r="AV43254" s="111"/>
    </row>
    <row r="43255" spans="20:52" x14ac:dyDescent="0.25">
      <c r="T43255" s="110"/>
    </row>
    <row r="43256" spans="20:52" x14ac:dyDescent="0.25">
      <c r="T43256" s="110"/>
    </row>
    <row r="43257" spans="20:52" x14ac:dyDescent="0.25">
      <c r="T43257" s="110"/>
      <c r="AJ43257" s="111"/>
      <c r="AO43257" s="111"/>
    </row>
    <row r="43258" spans="20:52" x14ac:dyDescent="0.25">
      <c r="T43258" s="110"/>
      <c r="AJ43258" s="111"/>
      <c r="AO43258" s="111"/>
      <c r="AV43258" s="111"/>
    </row>
    <row r="43259" spans="20:52" x14ac:dyDescent="0.25">
      <c r="T43259" s="110"/>
    </row>
    <row r="43260" spans="20:52" x14ac:dyDescent="0.25">
      <c r="T43260" s="110"/>
    </row>
    <row r="43261" spans="20:52" x14ac:dyDescent="0.25">
      <c r="T43261" s="110"/>
      <c r="AO43261" s="111"/>
      <c r="AP43261" s="111"/>
      <c r="AV43261" s="111"/>
      <c r="AZ43261" s="111"/>
    </row>
    <row r="43262" spans="20:52" x14ac:dyDescent="0.25">
      <c r="T43262" s="110"/>
    </row>
    <row r="43263" spans="20:52" x14ac:dyDescent="0.25">
      <c r="T43263" s="110"/>
      <c r="AR43263" s="111"/>
      <c r="AV43263" s="111"/>
    </row>
    <row r="43264" spans="20:52" x14ac:dyDescent="0.25">
      <c r="T43264" s="110"/>
      <c r="AJ43264" s="111"/>
      <c r="AO43264" s="111"/>
      <c r="AV43264" s="111"/>
    </row>
    <row r="43265" spans="20:52" x14ac:dyDescent="0.25">
      <c r="T43265" s="110"/>
      <c r="AJ43265" s="111"/>
      <c r="AO43265" s="111"/>
      <c r="AR43265" s="111"/>
      <c r="AV43265" s="111"/>
    </row>
    <row r="43266" spans="20:52" x14ac:dyDescent="0.25">
      <c r="T43266" s="110"/>
      <c r="AJ43266" s="111"/>
      <c r="AO43266" s="111"/>
      <c r="AP43266" s="111"/>
      <c r="AV43266" s="111"/>
    </row>
    <row r="43267" spans="20:52" x14ac:dyDescent="0.25">
      <c r="T43267" s="110"/>
      <c r="AO43267" s="111"/>
      <c r="AR43267" s="111"/>
      <c r="AV43267" s="111"/>
    </row>
    <row r="43268" spans="20:52" x14ac:dyDescent="0.25">
      <c r="T43268" s="110"/>
    </row>
    <row r="43269" spans="20:52" x14ac:dyDescent="0.25">
      <c r="T43269" s="110"/>
      <c r="AJ43269" s="111"/>
      <c r="AV43269" s="111"/>
      <c r="AZ43269" s="111"/>
    </row>
    <row r="43270" spans="20:52" x14ac:dyDescent="0.25">
      <c r="T43270" s="110"/>
      <c r="AJ43270" s="111"/>
      <c r="AO43270" s="111"/>
      <c r="AP43270" s="111"/>
      <c r="AT43270" s="111"/>
      <c r="AV43270" s="111"/>
    </row>
    <row r="43271" spans="20:52" x14ac:dyDescent="0.25">
      <c r="T43271" s="110"/>
    </row>
    <row r="43272" spans="20:52" x14ac:dyDescent="0.25">
      <c r="T43272" s="110"/>
    </row>
    <row r="43273" spans="20:52" x14ac:dyDescent="0.25">
      <c r="T43273" s="110"/>
    </row>
    <row r="43274" spans="20:52" x14ac:dyDescent="0.25">
      <c r="T43274" s="110"/>
    </row>
    <row r="43275" spans="20:52" x14ac:dyDescent="0.25">
      <c r="T43275" s="110"/>
      <c r="AV43275" s="111"/>
    </row>
    <row r="43276" spans="20:52" x14ac:dyDescent="0.25">
      <c r="T43276" s="110"/>
    </row>
    <row r="43277" spans="20:52" x14ac:dyDescent="0.25">
      <c r="T43277" s="110"/>
    </row>
    <row r="43278" spans="20:52" x14ac:dyDescent="0.25">
      <c r="T43278" s="110"/>
    </row>
    <row r="43279" spans="20:52" x14ac:dyDescent="0.25">
      <c r="T43279" s="110"/>
    </row>
    <row r="43280" spans="20:52" x14ac:dyDescent="0.25">
      <c r="T43280" s="110"/>
      <c r="AJ43280" s="111"/>
      <c r="AO43280" s="111"/>
      <c r="AV43280" s="111"/>
    </row>
    <row r="43281" spans="20:52" x14ac:dyDescent="0.25">
      <c r="T43281" s="110"/>
      <c r="AJ43281" s="111"/>
      <c r="AO43281" s="111"/>
      <c r="AP43281" s="111"/>
      <c r="AT43281" s="111"/>
      <c r="AV43281" s="111"/>
    </row>
    <row r="43282" spans="20:52" x14ac:dyDescent="0.25">
      <c r="T43282" s="110"/>
      <c r="AP43282" s="111"/>
      <c r="AV43282" s="111"/>
      <c r="AZ43282" s="111"/>
    </row>
    <row r="43283" spans="20:52" x14ac:dyDescent="0.25">
      <c r="T43283" s="110"/>
      <c r="AJ43283" s="111"/>
      <c r="AO43283" s="111"/>
      <c r="AR43283" s="111"/>
      <c r="AT43283" s="111"/>
    </row>
    <row r="43284" spans="20:52" x14ac:dyDescent="0.25">
      <c r="T43284" s="110"/>
      <c r="AV43284" s="111"/>
    </row>
    <row r="43285" spans="20:52" x14ac:dyDescent="0.25">
      <c r="T43285" s="110"/>
    </row>
    <row r="43286" spans="20:52" x14ac:dyDescent="0.25">
      <c r="T43286" s="110"/>
      <c r="AZ43286" s="111"/>
    </row>
    <row r="43287" spans="20:52" x14ac:dyDescent="0.25">
      <c r="T43287" s="110"/>
      <c r="AJ43287" s="111"/>
      <c r="AO43287" s="111"/>
      <c r="AP43287" s="111"/>
      <c r="AV43287" s="111"/>
    </row>
    <row r="43288" spans="20:52" x14ac:dyDescent="0.25">
      <c r="T43288" s="110"/>
      <c r="AJ43288" s="111"/>
      <c r="AO43288" s="111"/>
      <c r="AP43288" s="111"/>
      <c r="AV43288" s="111"/>
    </row>
    <row r="43289" spans="20:52" x14ac:dyDescent="0.25">
      <c r="T43289" s="110"/>
    </row>
    <row r="43290" spans="20:52" x14ac:dyDescent="0.25">
      <c r="T43290" s="110"/>
      <c r="AJ43290" s="111"/>
      <c r="AO43290" s="111"/>
      <c r="AP43290" s="111"/>
      <c r="AV43290" s="111"/>
    </row>
    <row r="43291" spans="20:52" x14ac:dyDescent="0.25">
      <c r="T43291" s="110"/>
      <c r="AP43291" s="111"/>
    </row>
    <row r="43292" spans="20:52" x14ac:dyDescent="0.25">
      <c r="T43292" s="110"/>
    </row>
    <row r="43293" spans="20:52" x14ac:dyDescent="0.25">
      <c r="T43293" s="110"/>
      <c r="AJ43293" s="111"/>
      <c r="AO43293" s="111"/>
      <c r="AV43293" s="111"/>
    </row>
    <row r="43294" spans="20:52" x14ac:dyDescent="0.25">
      <c r="T43294" s="110"/>
      <c r="AJ43294" s="111"/>
      <c r="AO43294" s="111"/>
      <c r="AP43294" s="111"/>
      <c r="AV43294" s="111"/>
    </row>
    <row r="43295" spans="20:52" x14ac:dyDescent="0.25">
      <c r="T43295" s="110"/>
    </row>
    <row r="43296" spans="20:52" x14ac:dyDescent="0.25">
      <c r="T43296" s="110"/>
    </row>
    <row r="43297" spans="20:48" x14ac:dyDescent="0.25">
      <c r="T43297" s="110"/>
      <c r="AJ43297" s="111"/>
    </row>
    <row r="43298" spans="20:48" x14ac:dyDescent="0.25">
      <c r="T43298" s="110"/>
    </row>
    <row r="43299" spans="20:48" x14ac:dyDescent="0.25">
      <c r="T43299" s="110"/>
    </row>
    <row r="43300" spans="20:48" x14ac:dyDescent="0.25">
      <c r="T43300" s="110"/>
    </row>
    <row r="43301" spans="20:48" x14ac:dyDescent="0.25">
      <c r="T43301" s="110"/>
      <c r="AJ43301" s="111"/>
      <c r="AO43301" s="111"/>
      <c r="AT43301" s="111"/>
    </row>
    <row r="43302" spans="20:48" x14ac:dyDescent="0.25">
      <c r="T43302" s="110"/>
      <c r="AJ43302" s="111"/>
      <c r="AO43302" s="111"/>
      <c r="AT43302" s="111"/>
      <c r="AV43302" s="111"/>
    </row>
    <row r="43303" spans="20:48" x14ac:dyDescent="0.25">
      <c r="T43303" s="110"/>
    </row>
    <row r="43304" spans="20:48" x14ac:dyDescent="0.25">
      <c r="T43304" s="110"/>
      <c r="AV43304" s="111"/>
    </row>
    <row r="43305" spans="20:48" x14ac:dyDescent="0.25">
      <c r="T43305" s="110"/>
    </row>
    <row r="43306" spans="20:48" x14ac:dyDescent="0.25">
      <c r="T43306" s="110"/>
      <c r="AJ43306" s="111"/>
      <c r="AT43306" s="111"/>
      <c r="AV43306" s="111"/>
    </row>
    <row r="43307" spans="20:48" x14ac:dyDescent="0.25">
      <c r="T43307" s="110"/>
      <c r="AJ43307" s="111"/>
      <c r="AO43307" s="111"/>
      <c r="AP43307" s="111"/>
      <c r="AV43307" s="111"/>
    </row>
    <row r="43308" spans="20:48" x14ac:dyDescent="0.25">
      <c r="T43308" s="110"/>
      <c r="AJ43308" s="111"/>
      <c r="AO43308" s="111"/>
      <c r="AP43308" s="111"/>
    </row>
    <row r="43309" spans="20:48" x14ac:dyDescent="0.25">
      <c r="T43309" s="110"/>
      <c r="AJ43309" s="111"/>
      <c r="AO43309" s="111"/>
      <c r="AV43309" s="111"/>
    </row>
    <row r="43310" spans="20:48" x14ac:dyDescent="0.25">
      <c r="T43310" s="110"/>
      <c r="AJ43310" s="111"/>
      <c r="AO43310" s="111"/>
      <c r="AV43310" s="111"/>
    </row>
    <row r="43311" spans="20:48" x14ac:dyDescent="0.25">
      <c r="T43311" s="110"/>
      <c r="AJ43311" s="111"/>
      <c r="AO43311" s="111"/>
      <c r="AV43311" s="111"/>
    </row>
    <row r="43312" spans="20:48" x14ac:dyDescent="0.25">
      <c r="T43312" s="110"/>
    </row>
    <row r="43313" spans="20:48" x14ac:dyDescent="0.25">
      <c r="T43313" s="110"/>
    </row>
    <row r="43314" spans="20:48" x14ac:dyDescent="0.25">
      <c r="T43314" s="110"/>
      <c r="AJ43314" s="111"/>
      <c r="AO43314" s="111"/>
      <c r="AV43314" s="111"/>
    </row>
    <row r="43315" spans="20:48" x14ac:dyDescent="0.25">
      <c r="T43315" s="110"/>
    </row>
    <row r="43316" spans="20:48" x14ac:dyDescent="0.25">
      <c r="T43316" s="110"/>
      <c r="AV43316" s="111"/>
    </row>
    <row r="43317" spans="20:48" x14ac:dyDescent="0.25">
      <c r="T43317" s="110"/>
    </row>
    <row r="43318" spans="20:48" x14ac:dyDescent="0.25">
      <c r="T43318" s="110"/>
      <c r="AJ43318" s="111"/>
      <c r="AO43318" s="111"/>
    </row>
    <row r="43319" spans="20:48" x14ac:dyDescent="0.25">
      <c r="T43319" s="110"/>
      <c r="AV43319" s="111"/>
    </row>
    <row r="43320" spans="20:48" x14ac:dyDescent="0.25">
      <c r="T43320" s="110"/>
      <c r="AJ43320" s="111"/>
      <c r="AO43320" s="111"/>
      <c r="AP43320" s="111"/>
      <c r="AT43320" s="111"/>
    </row>
    <row r="43321" spans="20:48" x14ac:dyDescent="0.25">
      <c r="T43321" s="110"/>
    </row>
    <row r="43322" spans="20:48" x14ac:dyDescent="0.25">
      <c r="T43322" s="110"/>
    </row>
    <row r="43323" spans="20:48" x14ac:dyDescent="0.25">
      <c r="T43323" s="110"/>
      <c r="AV43323" s="111"/>
    </row>
    <row r="43324" spans="20:48" x14ac:dyDescent="0.25">
      <c r="T43324" s="110"/>
    </row>
    <row r="43325" spans="20:48" x14ac:dyDescent="0.25">
      <c r="T43325" s="110"/>
    </row>
    <row r="43326" spans="20:48" x14ac:dyDescent="0.25">
      <c r="T43326" s="110"/>
    </row>
    <row r="43327" spans="20:48" x14ac:dyDescent="0.25">
      <c r="T43327" s="110"/>
    </row>
    <row r="43328" spans="20:48" x14ac:dyDescent="0.25">
      <c r="T43328" s="110"/>
    </row>
    <row r="43329" spans="20:48" x14ac:dyDescent="0.25">
      <c r="T43329" s="110"/>
      <c r="AV43329" s="111"/>
    </row>
    <row r="43330" spans="20:48" x14ac:dyDescent="0.25">
      <c r="T43330" s="110"/>
    </row>
    <row r="43331" spans="20:48" x14ac:dyDescent="0.25">
      <c r="T43331" s="110"/>
    </row>
    <row r="43332" spans="20:48" x14ac:dyDescent="0.25">
      <c r="T43332" s="110"/>
      <c r="AV43332" s="111"/>
    </row>
    <row r="43333" spans="20:48" x14ac:dyDescent="0.25">
      <c r="T43333" s="110"/>
      <c r="AO43333" s="111"/>
      <c r="AP43333" s="111"/>
      <c r="AR43333" s="111"/>
      <c r="AV43333" s="111"/>
    </row>
    <row r="43334" spans="20:48" x14ac:dyDescent="0.25">
      <c r="T43334" s="110"/>
      <c r="AJ43334" s="111"/>
      <c r="AO43334" s="111"/>
      <c r="AP43334" s="111"/>
      <c r="AV43334" s="111"/>
    </row>
    <row r="43335" spans="20:48" x14ac:dyDescent="0.25">
      <c r="T43335" s="110"/>
      <c r="AJ43335" s="111"/>
      <c r="AO43335" s="111"/>
      <c r="AV43335" s="111"/>
    </row>
    <row r="43336" spans="20:48" x14ac:dyDescent="0.25">
      <c r="T43336" s="110"/>
      <c r="AV43336" s="111"/>
    </row>
    <row r="43337" spans="20:48" x14ac:dyDescent="0.25">
      <c r="T43337" s="110"/>
      <c r="AJ43337" s="111"/>
      <c r="AO43337" s="111"/>
      <c r="AT43337" s="111"/>
      <c r="AV43337" s="111"/>
    </row>
    <row r="43338" spans="20:48" x14ac:dyDescent="0.25">
      <c r="T43338" s="110"/>
    </row>
    <row r="43339" spans="20:48" x14ac:dyDescent="0.25">
      <c r="T43339" s="110"/>
      <c r="AJ43339" s="111"/>
      <c r="AO43339" s="111"/>
      <c r="AV43339" s="111"/>
    </row>
    <row r="43340" spans="20:48" x14ac:dyDescent="0.25">
      <c r="T43340" s="110"/>
    </row>
    <row r="43341" spans="20:48" x14ac:dyDescent="0.25">
      <c r="T43341" s="110"/>
      <c r="AJ43341" s="111"/>
      <c r="AT43341" s="111"/>
      <c r="AV43341" s="111"/>
    </row>
    <row r="43342" spans="20:48" x14ac:dyDescent="0.25">
      <c r="T43342" s="110"/>
      <c r="AJ43342" s="111"/>
      <c r="AO43342" s="111"/>
      <c r="AV43342" s="111"/>
    </row>
    <row r="43343" spans="20:48" x14ac:dyDescent="0.25">
      <c r="T43343" s="110"/>
      <c r="AO43343" s="111"/>
      <c r="AR43343" s="111"/>
      <c r="AT43343" s="111"/>
    </row>
    <row r="43344" spans="20:48" x14ac:dyDescent="0.25">
      <c r="T43344" s="110"/>
      <c r="AO43344" s="111"/>
      <c r="AT43344" s="111"/>
    </row>
    <row r="43345" spans="20:52" x14ac:dyDescent="0.25">
      <c r="T43345" s="110"/>
      <c r="AJ43345" s="111"/>
    </row>
    <row r="43346" spans="20:52" x14ac:dyDescent="0.25">
      <c r="T43346" s="110"/>
      <c r="AJ43346" s="111"/>
    </row>
    <row r="43347" spans="20:52" x14ac:dyDescent="0.25">
      <c r="T43347" s="110"/>
    </row>
    <row r="43348" spans="20:52" x14ac:dyDescent="0.25">
      <c r="T43348" s="110"/>
      <c r="AJ43348" s="111"/>
      <c r="AO43348" s="111"/>
      <c r="AR43348" s="111"/>
      <c r="AV43348" s="111"/>
    </row>
    <row r="43349" spans="20:52" x14ac:dyDescent="0.25">
      <c r="T43349" s="110"/>
    </row>
    <row r="43350" spans="20:52" x14ac:dyDescent="0.25">
      <c r="T43350" s="110"/>
    </row>
    <row r="43351" spans="20:52" x14ac:dyDescent="0.25">
      <c r="T43351" s="110"/>
    </row>
    <row r="43352" spans="20:52" x14ac:dyDescent="0.25">
      <c r="T43352" s="110"/>
      <c r="AJ43352" s="111"/>
    </row>
    <row r="43353" spans="20:52" x14ac:dyDescent="0.25">
      <c r="T43353" s="110"/>
    </row>
    <row r="43354" spans="20:52" x14ac:dyDescent="0.25">
      <c r="T43354" s="110"/>
      <c r="AJ43354" s="111"/>
    </row>
    <row r="43355" spans="20:52" x14ac:dyDescent="0.25">
      <c r="T43355" s="110"/>
    </row>
    <row r="43356" spans="20:52" x14ac:dyDescent="0.25">
      <c r="T43356" s="110"/>
      <c r="AJ43356" s="111"/>
      <c r="AP43356" s="111"/>
      <c r="AZ43356" s="111"/>
    </row>
    <row r="43357" spans="20:52" x14ac:dyDescent="0.25">
      <c r="T43357" s="110"/>
    </row>
    <row r="43358" spans="20:52" x14ac:dyDescent="0.25">
      <c r="T43358" s="110"/>
      <c r="AJ43358" s="111"/>
      <c r="AO43358" s="111"/>
      <c r="AP43358" s="111"/>
      <c r="AT43358" s="111"/>
      <c r="AV43358" s="111"/>
    </row>
    <row r="43359" spans="20:52" x14ac:dyDescent="0.25">
      <c r="T43359" s="110"/>
      <c r="AJ43359" s="111"/>
      <c r="AO43359" s="111"/>
      <c r="AP43359" s="111"/>
      <c r="AV43359" s="111"/>
    </row>
    <row r="43360" spans="20:52" x14ac:dyDescent="0.25">
      <c r="T43360" s="110"/>
      <c r="AJ43360" s="111"/>
      <c r="AO43360" s="111"/>
      <c r="AT43360" s="111"/>
      <c r="AV43360" s="111"/>
    </row>
    <row r="43361" spans="20:48" x14ac:dyDescent="0.25">
      <c r="T43361" s="110"/>
      <c r="AJ43361" s="111"/>
      <c r="AO43361" s="111"/>
      <c r="AP43361" s="111"/>
    </row>
    <row r="43362" spans="20:48" x14ac:dyDescent="0.25">
      <c r="T43362" s="110"/>
    </row>
    <row r="43363" spans="20:48" x14ac:dyDescent="0.25">
      <c r="T43363" s="110"/>
    </row>
    <row r="43364" spans="20:48" x14ac:dyDescent="0.25">
      <c r="T43364" s="110"/>
    </row>
    <row r="43365" spans="20:48" x14ac:dyDescent="0.25">
      <c r="T43365" s="110"/>
      <c r="AJ43365" s="111"/>
      <c r="AO43365" s="111"/>
      <c r="AR43365" s="111"/>
      <c r="AT43365" s="111"/>
    </row>
    <row r="43366" spans="20:48" x14ac:dyDescent="0.25">
      <c r="T43366" s="110"/>
    </row>
    <row r="43367" spans="20:48" x14ac:dyDescent="0.25">
      <c r="T43367" s="110"/>
      <c r="AJ43367" s="111"/>
      <c r="AO43367" s="111"/>
      <c r="AV43367" s="111"/>
    </row>
    <row r="43368" spans="20:48" x14ac:dyDescent="0.25">
      <c r="T43368" s="110"/>
    </row>
    <row r="43369" spans="20:48" x14ac:dyDescent="0.25">
      <c r="T43369" s="110"/>
      <c r="AJ43369" s="111"/>
      <c r="AO43369" s="111"/>
      <c r="AP43369" s="111"/>
      <c r="AV43369" s="111"/>
    </row>
    <row r="43370" spans="20:48" x14ac:dyDescent="0.25">
      <c r="T43370" s="110"/>
    </row>
    <row r="43371" spans="20:48" x14ac:dyDescent="0.25">
      <c r="T43371" s="110"/>
      <c r="AV43371" s="111"/>
    </row>
    <row r="43372" spans="20:48" x14ac:dyDescent="0.25">
      <c r="T43372" s="110"/>
      <c r="AV43372" s="111"/>
    </row>
    <row r="43373" spans="20:48" x14ac:dyDescent="0.25">
      <c r="T43373" s="110"/>
      <c r="AV43373" s="111"/>
    </row>
    <row r="43374" spans="20:48" x14ac:dyDescent="0.25">
      <c r="T43374" s="110"/>
    </row>
    <row r="43375" spans="20:48" x14ac:dyDescent="0.25">
      <c r="T43375" s="110"/>
      <c r="AJ43375" s="111"/>
      <c r="AP43375" s="111"/>
      <c r="AV43375" s="111"/>
    </row>
    <row r="43376" spans="20:48" x14ac:dyDescent="0.25">
      <c r="T43376" s="110"/>
    </row>
    <row r="43377" spans="20:52" x14ac:dyDescent="0.25">
      <c r="T43377" s="110"/>
      <c r="AJ43377" s="111"/>
      <c r="AO43377" s="111"/>
      <c r="AV43377" s="111"/>
    </row>
    <row r="43378" spans="20:52" x14ac:dyDescent="0.25">
      <c r="T43378" s="110"/>
      <c r="AJ43378" s="111"/>
      <c r="AO43378" s="111"/>
      <c r="AP43378" s="111"/>
    </row>
    <row r="43379" spans="20:52" x14ac:dyDescent="0.25">
      <c r="T43379" s="110"/>
      <c r="AJ43379" s="111"/>
      <c r="AO43379" s="111"/>
      <c r="AV43379" s="111"/>
    </row>
    <row r="43380" spans="20:52" x14ac:dyDescent="0.25">
      <c r="T43380" s="110"/>
    </row>
    <row r="43381" spans="20:52" x14ac:dyDescent="0.25">
      <c r="T43381" s="110"/>
    </row>
    <row r="43382" spans="20:52" x14ac:dyDescent="0.25">
      <c r="T43382" s="110"/>
      <c r="AJ43382" s="111"/>
      <c r="AO43382" s="111"/>
      <c r="AV43382" s="111"/>
    </row>
    <row r="43383" spans="20:52" x14ac:dyDescent="0.25">
      <c r="T43383" s="110"/>
      <c r="AJ43383" s="111"/>
      <c r="AO43383" s="111"/>
      <c r="AV43383" s="111"/>
    </row>
    <row r="43384" spans="20:52" x14ac:dyDescent="0.25">
      <c r="T43384" s="110"/>
      <c r="AZ43384" s="111"/>
    </row>
    <row r="43385" spans="20:52" x14ac:dyDescent="0.25">
      <c r="T43385" s="110"/>
      <c r="AJ43385" s="111"/>
      <c r="AV43385" s="111"/>
      <c r="AZ43385" s="111"/>
    </row>
    <row r="43386" spans="20:52" x14ac:dyDescent="0.25">
      <c r="T43386" s="110"/>
      <c r="AJ43386" s="111"/>
      <c r="AO43386" s="111"/>
      <c r="AP43386" s="111"/>
      <c r="AV43386" s="111"/>
    </row>
    <row r="43387" spans="20:52" x14ac:dyDescent="0.25">
      <c r="T43387" s="110"/>
    </row>
    <row r="43388" spans="20:52" x14ac:dyDescent="0.25">
      <c r="T43388" s="110"/>
      <c r="AJ43388" s="111"/>
      <c r="AO43388" s="111"/>
      <c r="AV43388" s="111"/>
    </row>
    <row r="43389" spans="20:52" x14ac:dyDescent="0.25">
      <c r="T43389" s="110"/>
      <c r="AV43389" s="111"/>
    </row>
    <row r="43390" spans="20:52" x14ac:dyDescent="0.25">
      <c r="T43390" s="110"/>
      <c r="AJ43390" s="111"/>
      <c r="AO43390" s="111"/>
      <c r="AR43390" s="111"/>
      <c r="AT43390" s="111"/>
      <c r="AV43390" s="111"/>
    </row>
    <row r="43391" spans="20:52" x14ac:dyDescent="0.25">
      <c r="T43391" s="110"/>
      <c r="AJ43391" s="111"/>
      <c r="AO43391" s="111"/>
      <c r="AV43391" s="111"/>
    </row>
    <row r="43392" spans="20:52" x14ac:dyDescent="0.25">
      <c r="T43392" s="110"/>
    </row>
    <row r="43393" spans="20:52" x14ac:dyDescent="0.25">
      <c r="T43393" s="110"/>
    </row>
    <row r="43394" spans="20:52" x14ac:dyDescent="0.25">
      <c r="T43394" s="110"/>
      <c r="AJ43394" s="111"/>
      <c r="AO43394" s="111"/>
      <c r="AV43394" s="111"/>
    </row>
    <row r="43395" spans="20:52" x14ac:dyDescent="0.25">
      <c r="T43395" s="110"/>
      <c r="AJ43395" s="111"/>
      <c r="AO43395" s="111"/>
      <c r="AP43395" s="111"/>
      <c r="AV43395" s="111"/>
    </row>
    <row r="43396" spans="20:52" x14ac:dyDescent="0.25">
      <c r="T43396" s="110"/>
      <c r="AP43396" s="111"/>
      <c r="AV43396" s="111"/>
    </row>
    <row r="43397" spans="20:52" x14ac:dyDescent="0.25">
      <c r="T43397" s="110"/>
      <c r="AJ43397" s="111"/>
      <c r="AO43397" s="111"/>
    </row>
    <row r="43398" spans="20:52" x14ac:dyDescent="0.25">
      <c r="T43398" s="110"/>
      <c r="AJ43398" s="111"/>
      <c r="AO43398" s="111"/>
    </row>
    <row r="43399" spans="20:52" x14ac:dyDescent="0.25">
      <c r="T43399" s="110"/>
      <c r="AJ43399" s="111"/>
      <c r="AO43399" s="111"/>
      <c r="AV43399" s="111"/>
    </row>
    <row r="43400" spans="20:52" x14ac:dyDescent="0.25">
      <c r="T43400" s="110"/>
      <c r="AJ43400" s="111"/>
      <c r="AO43400" s="111"/>
      <c r="AP43400" s="111"/>
      <c r="AV43400" s="111"/>
      <c r="AZ43400" s="111"/>
    </row>
    <row r="43401" spans="20:52" x14ac:dyDescent="0.25">
      <c r="T43401" s="110"/>
      <c r="AJ43401" s="111"/>
      <c r="AO43401" s="111"/>
      <c r="AV43401" s="111"/>
      <c r="AZ43401" s="111"/>
    </row>
    <row r="43402" spans="20:52" x14ac:dyDescent="0.25">
      <c r="T43402" s="110"/>
      <c r="AJ43402" s="111"/>
      <c r="AO43402" s="111"/>
      <c r="AV43402" s="111"/>
      <c r="AZ43402" s="111"/>
    </row>
    <row r="43403" spans="20:52" x14ac:dyDescent="0.25">
      <c r="T43403" s="110"/>
      <c r="AJ43403" s="111"/>
      <c r="AO43403" s="111"/>
      <c r="AP43403" s="111"/>
      <c r="AV43403" s="111"/>
    </row>
    <row r="43404" spans="20:52" x14ac:dyDescent="0.25">
      <c r="T43404" s="110"/>
      <c r="AZ43404" s="111"/>
    </row>
    <row r="43405" spans="20:52" x14ac:dyDescent="0.25">
      <c r="T43405" s="110"/>
    </row>
    <row r="43406" spans="20:52" x14ac:dyDescent="0.25">
      <c r="T43406" s="110"/>
      <c r="AJ43406" s="111"/>
      <c r="AO43406" s="111"/>
      <c r="AT43406" s="111"/>
      <c r="AV43406" s="111"/>
    </row>
    <row r="43407" spans="20:52" x14ac:dyDescent="0.25">
      <c r="T43407" s="110"/>
    </row>
    <row r="43408" spans="20:52" x14ac:dyDescent="0.25">
      <c r="T43408" s="110"/>
      <c r="AJ43408" s="111"/>
      <c r="AO43408" s="111"/>
      <c r="AP43408" s="111"/>
      <c r="AV43408" s="111"/>
    </row>
    <row r="43409" spans="20:52" x14ac:dyDescent="0.25">
      <c r="T43409" s="110"/>
      <c r="AJ43409" s="111"/>
      <c r="AP43409" s="111"/>
      <c r="AV43409" s="111"/>
      <c r="AZ43409" s="111"/>
    </row>
    <row r="43410" spans="20:52" x14ac:dyDescent="0.25">
      <c r="T43410" s="110"/>
      <c r="AV43410" s="111"/>
      <c r="AZ43410" s="111"/>
    </row>
    <row r="43411" spans="20:52" x14ac:dyDescent="0.25">
      <c r="T43411" s="110"/>
    </row>
    <row r="43412" spans="20:52" x14ac:dyDescent="0.25">
      <c r="T43412" s="110"/>
    </row>
    <row r="43413" spans="20:52" x14ac:dyDescent="0.25">
      <c r="T43413" s="110"/>
      <c r="AJ43413" s="111"/>
      <c r="AO43413" s="111"/>
      <c r="AV43413" s="111"/>
    </row>
    <row r="43414" spans="20:52" x14ac:dyDescent="0.25">
      <c r="T43414" s="110"/>
      <c r="AJ43414" s="111"/>
      <c r="AO43414" s="111"/>
      <c r="AV43414" s="111"/>
    </row>
    <row r="43415" spans="20:52" x14ac:dyDescent="0.25">
      <c r="T43415" s="110"/>
    </row>
    <row r="43416" spans="20:52" x14ac:dyDescent="0.25">
      <c r="T43416" s="110"/>
      <c r="AV43416" s="111"/>
    </row>
    <row r="43417" spans="20:52" x14ac:dyDescent="0.25">
      <c r="T43417" s="110"/>
      <c r="AJ43417" s="111"/>
      <c r="AO43417" s="111"/>
      <c r="AP43417" s="111"/>
      <c r="AR43417" s="111"/>
      <c r="AT43417" s="111"/>
      <c r="AV43417" s="111"/>
      <c r="AZ43417" s="111"/>
    </row>
    <row r="43418" spans="20:52" x14ac:dyDescent="0.25">
      <c r="T43418" s="110"/>
      <c r="AJ43418" s="111"/>
      <c r="AP43418" s="111"/>
      <c r="AV43418" s="111"/>
    </row>
    <row r="43419" spans="20:52" x14ac:dyDescent="0.25">
      <c r="T43419" s="110"/>
      <c r="AJ43419" s="111"/>
      <c r="AO43419" s="111"/>
      <c r="AV43419" s="111"/>
      <c r="AZ43419" s="111"/>
    </row>
    <row r="43420" spans="20:52" x14ac:dyDescent="0.25">
      <c r="T43420" s="110"/>
      <c r="AV43420" s="111"/>
    </row>
    <row r="43421" spans="20:52" x14ac:dyDescent="0.25">
      <c r="T43421" s="110"/>
    </row>
    <row r="43422" spans="20:52" x14ac:dyDescent="0.25">
      <c r="T43422" s="110"/>
    </row>
    <row r="43423" spans="20:52" x14ac:dyDescent="0.25">
      <c r="T43423" s="110"/>
      <c r="AJ43423" s="111"/>
      <c r="AO43423" s="111"/>
      <c r="AV43423" s="111"/>
    </row>
    <row r="43424" spans="20:52" x14ac:dyDescent="0.25">
      <c r="T43424" s="110"/>
    </row>
    <row r="43425" spans="20:52" x14ac:dyDescent="0.25">
      <c r="T43425" s="110"/>
      <c r="AJ43425" s="111"/>
    </row>
    <row r="43426" spans="20:52" x14ac:dyDescent="0.25">
      <c r="T43426" s="110"/>
      <c r="AJ43426" s="111"/>
      <c r="AO43426" s="111"/>
      <c r="AP43426" s="111"/>
      <c r="AT43426" s="111"/>
      <c r="AV43426" s="111"/>
    </row>
    <row r="43427" spans="20:52" x14ac:dyDescent="0.25">
      <c r="T43427" s="110"/>
    </row>
    <row r="43428" spans="20:52" x14ac:dyDescent="0.25">
      <c r="T43428" s="110"/>
    </row>
    <row r="43429" spans="20:52" x14ac:dyDescent="0.25">
      <c r="T43429" s="110"/>
    </row>
    <row r="43430" spans="20:52" x14ac:dyDescent="0.25">
      <c r="T43430" s="110"/>
      <c r="AV43430" s="111"/>
    </row>
    <row r="43431" spans="20:52" x14ac:dyDescent="0.25">
      <c r="T43431" s="110"/>
      <c r="AJ43431" s="111"/>
      <c r="AO43431" s="111"/>
      <c r="AV43431" s="111"/>
    </row>
    <row r="43432" spans="20:52" x14ac:dyDescent="0.25">
      <c r="T43432" s="110"/>
      <c r="AJ43432" s="111"/>
      <c r="AT43432" s="111"/>
    </row>
    <row r="43433" spans="20:52" x14ac:dyDescent="0.25">
      <c r="T43433" s="110"/>
    </row>
    <row r="43434" spans="20:52" x14ac:dyDescent="0.25">
      <c r="T43434" s="110"/>
    </row>
    <row r="43435" spans="20:52" x14ac:dyDescent="0.25">
      <c r="T43435" s="110"/>
      <c r="AJ43435" s="111"/>
      <c r="AO43435" s="111"/>
      <c r="AP43435" s="111"/>
      <c r="AR43435" s="111"/>
    </row>
    <row r="43436" spans="20:52" x14ac:dyDescent="0.25">
      <c r="T43436" s="110"/>
      <c r="AV43436" s="111"/>
    </row>
    <row r="43437" spans="20:52" x14ac:dyDescent="0.25">
      <c r="T43437" s="110"/>
      <c r="AJ43437" s="111"/>
      <c r="AO43437" s="111"/>
      <c r="AP43437" s="111"/>
      <c r="AR43437" s="111"/>
      <c r="AT43437" s="111"/>
      <c r="AV43437" s="111"/>
    </row>
    <row r="43438" spans="20:52" x14ac:dyDescent="0.25">
      <c r="T43438" s="110"/>
      <c r="AJ43438" s="111"/>
      <c r="AO43438" s="111"/>
      <c r="AP43438" s="111"/>
      <c r="AV43438" s="111"/>
    </row>
    <row r="43439" spans="20:52" x14ac:dyDescent="0.25">
      <c r="T43439" s="110"/>
      <c r="AZ43439" s="111"/>
    </row>
    <row r="43440" spans="20:52" x14ac:dyDescent="0.25">
      <c r="T43440" s="110"/>
      <c r="AJ43440" s="111"/>
      <c r="AV43440" s="111"/>
    </row>
    <row r="43441" spans="20:52" x14ac:dyDescent="0.25">
      <c r="T43441" s="110"/>
      <c r="AJ43441" s="111"/>
      <c r="AO43441" s="111"/>
      <c r="AP43441" s="111"/>
      <c r="AV43441" s="111"/>
    </row>
    <row r="43442" spans="20:52" x14ac:dyDescent="0.25">
      <c r="T43442" s="110"/>
      <c r="AJ43442" s="111"/>
      <c r="AO43442" s="111"/>
      <c r="AP43442" s="111"/>
    </row>
    <row r="43443" spans="20:52" x14ac:dyDescent="0.25">
      <c r="T43443" s="110"/>
      <c r="AJ43443" s="111"/>
      <c r="AO43443" s="111"/>
      <c r="AP43443" s="111"/>
      <c r="AV43443" s="111"/>
    </row>
    <row r="43444" spans="20:52" x14ac:dyDescent="0.25">
      <c r="T43444" s="110"/>
    </row>
    <row r="43445" spans="20:52" x14ac:dyDescent="0.25">
      <c r="T43445" s="110"/>
    </row>
    <row r="43446" spans="20:52" x14ac:dyDescent="0.25">
      <c r="T43446" s="110"/>
      <c r="AJ43446" s="111"/>
      <c r="AO43446" s="111"/>
      <c r="AP43446" s="111"/>
    </row>
    <row r="43447" spans="20:52" x14ac:dyDescent="0.25">
      <c r="T43447" s="110"/>
      <c r="AJ43447" s="111"/>
      <c r="AO43447" s="111"/>
    </row>
    <row r="43448" spans="20:52" x14ac:dyDescent="0.25">
      <c r="T43448" s="110"/>
      <c r="AJ43448" s="111"/>
      <c r="AO43448" s="111"/>
      <c r="AV43448" s="111"/>
    </row>
    <row r="43449" spans="20:52" x14ac:dyDescent="0.25">
      <c r="T43449" s="110"/>
      <c r="AJ43449" s="111"/>
      <c r="AO43449" s="111"/>
      <c r="AP43449" s="111"/>
      <c r="AR43449" s="111"/>
      <c r="AT43449" s="111"/>
      <c r="AV43449" s="111"/>
    </row>
    <row r="43450" spans="20:52" x14ac:dyDescent="0.25">
      <c r="T43450" s="110"/>
      <c r="AZ43450" s="111"/>
    </row>
    <row r="43451" spans="20:52" x14ac:dyDescent="0.25">
      <c r="T43451" s="110"/>
      <c r="AP43451" s="111"/>
      <c r="AT43451" s="111"/>
      <c r="AV43451" s="111"/>
    </row>
    <row r="43452" spans="20:52" x14ac:dyDescent="0.25">
      <c r="T43452" s="110"/>
    </row>
    <row r="43453" spans="20:52" x14ac:dyDescent="0.25">
      <c r="T43453" s="110"/>
    </row>
    <row r="43454" spans="20:52" x14ac:dyDescent="0.25">
      <c r="T43454" s="110"/>
      <c r="AV43454" s="111"/>
    </row>
    <row r="43455" spans="20:52" x14ac:dyDescent="0.25">
      <c r="T43455" s="110"/>
    </row>
    <row r="43456" spans="20:52" x14ac:dyDescent="0.25">
      <c r="T43456" s="110"/>
      <c r="AJ43456" s="111"/>
      <c r="AO43456" s="111"/>
      <c r="AP43456" s="111"/>
      <c r="AV43456" s="111"/>
    </row>
    <row r="43457" spans="20:52" x14ac:dyDescent="0.25">
      <c r="T43457" s="110"/>
      <c r="AJ43457" s="111"/>
      <c r="AO43457" s="111"/>
    </row>
    <row r="43458" spans="20:52" x14ac:dyDescent="0.25">
      <c r="T43458" s="110"/>
      <c r="AJ43458" s="111"/>
      <c r="AO43458" s="111"/>
      <c r="AV43458" s="111"/>
    </row>
    <row r="43459" spans="20:52" x14ac:dyDescent="0.25">
      <c r="T43459" s="110"/>
      <c r="AJ43459" s="111"/>
      <c r="AP43459" s="111"/>
      <c r="AV43459" s="111"/>
      <c r="AZ43459" s="111"/>
    </row>
    <row r="43460" spans="20:52" x14ac:dyDescent="0.25">
      <c r="T43460" s="110"/>
    </row>
    <row r="43461" spans="20:52" x14ac:dyDescent="0.25">
      <c r="T43461" s="110"/>
      <c r="AJ43461" s="111"/>
      <c r="AP43461" s="111"/>
      <c r="AV43461" s="111"/>
    </row>
    <row r="43462" spans="20:52" x14ac:dyDescent="0.25">
      <c r="T43462" s="110"/>
      <c r="AJ43462" s="111"/>
      <c r="AV43462" s="111"/>
    </row>
    <row r="43463" spans="20:52" x14ac:dyDescent="0.25">
      <c r="T43463" s="110"/>
      <c r="AJ43463" s="111"/>
      <c r="AO43463" s="111"/>
      <c r="AP43463" s="111"/>
    </row>
    <row r="43464" spans="20:52" x14ac:dyDescent="0.25">
      <c r="T43464" s="110"/>
      <c r="AJ43464" s="111"/>
      <c r="AO43464" s="111"/>
      <c r="AP43464" s="111"/>
      <c r="AT43464" s="111"/>
    </row>
    <row r="43465" spans="20:52" x14ac:dyDescent="0.25">
      <c r="T43465" s="110"/>
      <c r="AJ43465" s="111"/>
      <c r="AO43465" s="111"/>
      <c r="AP43465" s="111"/>
      <c r="AV43465" s="111"/>
    </row>
    <row r="43466" spans="20:52" x14ac:dyDescent="0.25">
      <c r="T43466" s="110"/>
      <c r="AJ43466" s="111"/>
      <c r="AO43466" s="111"/>
      <c r="AP43466" s="111"/>
      <c r="AV43466" s="111"/>
      <c r="AZ43466" s="111"/>
    </row>
    <row r="43467" spans="20:52" x14ac:dyDescent="0.25">
      <c r="T43467" s="110"/>
      <c r="AJ43467" s="111"/>
      <c r="AO43467" s="111"/>
      <c r="AV43467" s="111"/>
      <c r="AZ43467" s="111"/>
    </row>
    <row r="43468" spans="20:52" x14ac:dyDescent="0.25">
      <c r="T43468" s="110"/>
    </row>
    <row r="43469" spans="20:52" x14ac:dyDescent="0.25">
      <c r="T43469" s="110"/>
      <c r="AP43469" s="111"/>
    </row>
    <row r="43470" spans="20:52" x14ac:dyDescent="0.25">
      <c r="T43470" s="110"/>
      <c r="AV43470" s="111"/>
    </row>
    <row r="43471" spans="20:52" x14ac:dyDescent="0.25">
      <c r="T43471" s="110"/>
      <c r="AJ43471" s="111"/>
    </row>
    <row r="43472" spans="20:52" x14ac:dyDescent="0.25">
      <c r="T43472" s="110"/>
      <c r="AJ43472" s="111"/>
      <c r="AO43472" s="111"/>
    </row>
    <row r="43473" spans="20:52" x14ac:dyDescent="0.25">
      <c r="T43473" s="110"/>
    </row>
    <row r="43474" spans="20:52" x14ac:dyDescent="0.25">
      <c r="T43474" s="110"/>
      <c r="AJ43474" s="111"/>
      <c r="AO43474" s="111"/>
      <c r="AT43474" s="111"/>
    </row>
    <row r="43475" spans="20:52" x14ac:dyDescent="0.25">
      <c r="T43475" s="110"/>
    </row>
    <row r="43476" spans="20:52" x14ac:dyDescent="0.25">
      <c r="T43476" s="110"/>
      <c r="AJ43476" s="111"/>
      <c r="AV43476" s="111"/>
    </row>
    <row r="43477" spans="20:52" x14ac:dyDescent="0.25">
      <c r="T43477" s="110"/>
      <c r="AJ43477" s="111"/>
      <c r="AO43477" s="111"/>
      <c r="AV43477" s="111"/>
    </row>
    <row r="43478" spans="20:52" x14ac:dyDescent="0.25">
      <c r="T43478" s="110"/>
    </row>
    <row r="43479" spans="20:52" x14ac:dyDescent="0.25">
      <c r="T43479" s="110"/>
      <c r="AO43479" s="111"/>
      <c r="AT43479" s="111"/>
      <c r="AV43479" s="111"/>
    </row>
    <row r="43480" spans="20:52" x14ac:dyDescent="0.25">
      <c r="T43480" s="110"/>
      <c r="AP43480" s="111"/>
      <c r="AV43480" s="111"/>
      <c r="AZ43480" s="111"/>
    </row>
    <row r="43481" spans="20:52" x14ac:dyDescent="0.25">
      <c r="T43481" s="110"/>
      <c r="AO43481" s="111"/>
      <c r="AV43481" s="111"/>
    </row>
    <row r="43482" spans="20:52" x14ac:dyDescent="0.25">
      <c r="T43482" s="110"/>
      <c r="AO43482" s="111"/>
      <c r="AP43482" s="111"/>
      <c r="AV43482" s="111"/>
    </row>
    <row r="43483" spans="20:52" x14ac:dyDescent="0.25">
      <c r="T43483" s="110"/>
      <c r="AO43483" s="111"/>
      <c r="AP43483" s="111"/>
    </row>
    <row r="43484" spans="20:52" x14ac:dyDescent="0.25">
      <c r="T43484" s="110"/>
    </row>
    <row r="43485" spans="20:52" x14ac:dyDescent="0.25">
      <c r="T43485" s="110"/>
    </row>
    <row r="43486" spans="20:52" x14ac:dyDescent="0.25">
      <c r="T43486" s="110"/>
      <c r="AJ43486" s="111"/>
      <c r="AO43486" s="111"/>
      <c r="AV43486" s="111"/>
    </row>
    <row r="43487" spans="20:52" x14ac:dyDescent="0.25">
      <c r="T43487" s="110"/>
      <c r="AJ43487" s="111"/>
      <c r="AO43487" s="111"/>
    </row>
    <row r="43488" spans="20:52" x14ac:dyDescent="0.25">
      <c r="T43488" s="110"/>
      <c r="AO43488" s="111"/>
      <c r="AP43488" s="111"/>
      <c r="AV43488" s="111"/>
      <c r="AZ43488" s="111"/>
    </row>
    <row r="43489" spans="20:52" x14ac:dyDescent="0.25">
      <c r="T43489" s="110"/>
      <c r="AJ43489" s="111"/>
      <c r="AO43489" s="111"/>
      <c r="AP43489" s="111"/>
      <c r="AV43489" s="111"/>
    </row>
    <row r="43490" spans="20:52" x14ac:dyDescent="0.25">
      <c r="T43490" s="110"/>
      <c r="AJ43490" s="111"/>
      <c r="AO43490" s="111"/>
      <c r="AP43490" s="111"/>
      <c r="AT43490" s="111"/>
      <c r="AV43490" s="111"/>
    </row>
    <row r="43491" spans="20:52" x14ac:dyDescent="0.25">
      <c r="T43491" s="110"/>
      <c r="AV43491" s="111"/>
    </row>
    <row r="43492" spans="20:52" x14ac:dyDescent="0.25">
      <c r="T43492" s="110"/>
      <c r="AZ43492" s="111"/>
    </row>
    <row r="43493" spans="20:52" x14ac:dyDescent="0.25">
      <c r="T43493" s="110"/>
    </row>
    <row r="43494" spans="20:52" x14ac:dyDescent="0.25">
      <c r="T43494" s="110"/>
      <c r="AR43494" s="111"/>
      <c r="AV43494" s="111"/>
    </row>
    <row r="43495" spans="20:52" x14ac:dyDescent="0.25">
      <c r="T43495" s="110"/>
    </row>
    <row r="43496" spans="20:52" x14ac:dyDescent="0.25">
      <c r="T43496" s="110"/>
    </row>
    <row r="43497" spans="20:52" x14ac:dyDescent="0.25">
      <c r="T43497" s="110"/>
      <c r="AJ43497" s="111"/>
      <c r="AO43497" s="111"/>
      <c r="AP43497" s="111"/>
      <c r="AR43497" s="111"/>
    </row>
    <row r="43498" spans="20:52" x14ac:dyDescent="0.25">
      <c r="T43498" s="110"/>
    </row>
    <row r="43499" spans="20:52" x14ac:dyDescent="0.25">
      <c r="T43499" s="110"/>
      <c r="AJ43499" s="111"/>
      <c r="AP43499" s="111"/>
      <c r="AV43499" s="111"/>
      <c r="AZ43499" s="111"/>
    </row>
    <row r="43500" spans="20:52" x14ac:dyDescent="0.25">
      <c r="T43500" s="110"/>
      <c r="AO43500" s="111"/>
      <c r="AR43500" s="111"/>
      <c r="AV43500" s="111"/>
    </row>
    <row r="43501" spans="20:52" x14ac:dyDescent="0.25">
      <c r="T43501" s="110"/>
      <c r="AJ43501" s="111"/>
      <c r="AO43501" s="111"/>
      <c r="AV43501" s="111"/>
    </row>
    <row r="43502" spans="20:52" x14ac:dyDescent="0.25">
      <c r="T43502" s="110"/>
      <c r="AJ43502" s="111"/>
      <c r="AO43502" s="111"/>
      <c r="AV43502" s="111"/>
    </row>
    <row r="43503" spans="20:52" x14ac:dyDescent="0.25">
      <c r="T43503" s="110"/>
      <c r="AJ43503" s="111"/>
      <c r="AO43503" s="111"/>
      <c r="AV43503" s="111"/>
    </row>
    <row r="43504" spans="20:52" x14ac:dyDescent="0.25">
      <c r="T43504" s="110"/>
    </row>
    <row r="43505" spans="20:52" x14ac:dyDescent="0.25">
      <c r="T43505" s="110"/>
    </row>
    <row r="43506" spans="20:52" x14ac:dyDescent="0.25">
      <c r="T43506" s="110"/>
      <c r="AZ43506" s="111"/>
    </row>
    <row r="43507" spans="20:52" x14ac:dyDescent="0.25">
      <c r="T43507" s="110"/>
      <c r="AJ43507" s="111"/>
      <c r="AO43507" s="111"/>
      <c r="AV43507" s="111"/>
    </row>
    <row r="43508" spans="20:52" x14ac:dyDescent="0.25">
      <c r="T43508" s="110"/>
    </row>
    <row r="43509" spans="20:52" x14ac:dyDescent="0.25">
      <c r="T43509" s="110"/>
      <c r="AJ43509" s="111"/>
      <c r="AO43509" s="111"/>
      <c r="AV43509" s="111"/>
    </row>
    <row r="43510" spans="20:52" x14ac:dyDescent="0.25">
      <c r="T43510" s="110"/>
    </row>
    <row r="43511" spans="20:52" x14ac:dyDescent="0.25">
      <c r="T43511" s="110"/>
    </row>
    <row r="43512" spans="20:52" x14ac:dyDescent="0.25">
      <c r="T43512" s="110"/>
      <c r="AJ43512" s="111"/>
      <c r="AO43512" s="111"/>
      <c r="AR43512" s="111"/>
      <c r="AT43512" s="111"/>
      <c r="AV43512" s="111"/>
    </row>
    <row r="43513" spans="20:52" x14ac:dyDescent="0.25">
      <c r="T43513" s="110"/>
      <c r="AV43513" s="111"/>
    </row>
    <row r="43514" spans="20:52" x14ac:dyDescent="0.25">
      <c r="T43514" s="110"/>
    </row>
    <row r="43515" spans="20:52" x14ac:dyDescent="0.25">
      <c r="T43515" s="110"/>
    </row>
    <row r="43516" spans="20:52" x14ac:dyDescent="0.25">
      <c r="T43516" s="110"/>
      <c r="AP43516" s="111"/>
    </row>
    <row r="43517" spans="20:52" x14ac:dyDescent="0.25">
      <c r="T43517" s="110"/>
      <c r="AO43517" s="111"/>
      <c r="AP43517" s="111"/>
      <c r="AV43517" s="111"/>
    </row>
    <row r="43518" spans="20:52" x14ac:dyDescent="0.25">
      <c r="T43518" s="110"/>
    </row>
    <row r="43519" spans="20:52" x14ac:dyDescent="0.25">
      <c r="T43519" s="110"/>
      <c r="AZ43519" s="111"/>
    </row>
    <row r="43520" spans="20:52" x14ac:dyDescent="0.25">
      <c r="T43520" s="110"/>
    </row>
    <row r="43521" spans="20:52" x14ac:dyDescent="0.25">
      <c r="T43521" s="110"/>
      <c r="AJ43521" s="111"/>
      <c r="AO43521" s="111"/>
      <c r="AP43521" s="111"/>
      <c r="AV43521" s="111"/>
      <c r="AZ43521" s="111"/>
    </row>
    <row r="43522" spans="20:52" x14ac:dyDescent="0.25">
      <c r="T43522" s="110"/>
    </row>
    <row r="43523" spans="20:52" x14ac:dyDescent="0.25">
      <c r="T43523" s="110"/>
      <c r="AJ43523" s="111"/>
      <c r="AO43523" s="111"/>
      <c r="AT43523" s="111"/>
    </row>
    <row r="43524" spans="20:52" x14ac:dyDescent="0.25">
      <c r="T43524" s="110"/>
      <c r="AO43524" s="111"/>
      <c r="AV43524" s="111"/>
    </row>
    <row r="43525" spans="20:52" x14ac:dyDescent="0.25">
      <c r="T43525" s="110"/>
      <c r="AJ43525" s="111"/>
      <c r="AO43525" s="111"/>
      <c r="AV43525" s="111"/>
    </row>
    <row r="43526" spans="20:52" x14ac:dyDescent="0.25">
      <c r="T43526" s="110"/>
      <c r="AV43526" s="111"/>
    </row>
    <row r="43527" spans="20:52" x14ac:dyDescent="0.25">
      <c r="T43527" s="110"/>
      <c r="AJ43527" s="111"/>
      <c r="AO43527" s="111"/>
      <c r="AR43527" s="111"/>
    </row>
    <row r="43528" spans="20:52" x14ac:dyDescent="0.25">
      <c r="T43528" s="110"/>
      <c r="AJ43528" s="111"/>
      <c r="AO43528" s="111"/>
      <c r="AP43528" s="111"/>
      <c r="AT43528" s="111"/>
      <c r="AV43528" s="111"/>
    </row>
    <row r="43529" spans="20:52" x14ac:dyDescent="0.25">
      <c r="T43529" s="110"/>
    </row>
    <row r="43530" spans="20:52" x14ac:dyDescent="0.25">
      <c r="T43530" s="110"/>
      <c r="AJ43530" s="111"/>
      <c r="AO43530" s="111"/>
      <c r="AV43530" s="111"/>
    </row>
    <row r="43531" spans="20:52" x14ac:dyDescent="0.25">
      <c r="T43531" s="110"/>
      <c r="AV43531" s="111"/>
    </row>
    <row r="43532" spans="20:52" x14ac:dyDescent="0.25">
      <c r="T43532" s="110"/>
    </row>
    <row r="43533" spans="20:52" x14ac:dyDescent="0.25">
      <c r="T43533" s="110"/>
    </row>
    <row r="43534" spans="20:52" x14ac:dyDescent="0.25">
      <c r="T43534" s="110"/>
    </row>
    <row r="43535" spans="20:52" x14ac:dyDescent="0.25">
      <c r="T43535" s="110"/>
    </row>
    <row r="43536" spans="20:52" x14ac:dyDescent="0.25">
      <c r="T43536" s="110"/>
    </row>
    <row r="43537" spans="20:52" x14ac:dyDescent="0.25">
      <c r="T43537" s="110"/>
    </row>
    <row r="43538" spans="20:52" x14ac:dyDescent="0.25">
      <c r="T43538" s="110"/>
      <c r="AV43538" s="111"/>
    </row>
    <row r="43539" spans="20:52" x14ac:dyDescent="0.25">
      <c r="T43539" s="110"/>
    </row>
    <row r="43540" spans="20:52" x14ac:dyDescent="0.25">
      <c r="T43540" s="110"/>
      <c r="AJ43540" s="111"/>
      <c r="AO43540" s="111"/>
      <c r="AV43540" s="111"/>
    </row>
    <row r="43541" spans="20:52" x14ac:dyDescent="0.25">
      <c r="T43541" s="110"/>
      <c r="AJ43541" s="111"/>
      <c r="AV43541" s="111"/>
    </row>
    <row r="43542" spans="20:52" x14ac:dyDescent="0.25">
      <c r="T43542" s="110"/>
      <c r="AJ43542" s="111"/>
      <c r="AO43542" s="111"/>
      <c r="AV43542" s="111"/>
    </row>
    <row r="43543" spans="20:52" x14ac:dyDescent="0.25">
      <c r="T43543" s="110"/>
    </row>
    <row r="43544" spans="20:52" x14ac:dyDescent="0.25">
      <c r="T43544" s="110"/>
      <c r="AJ43544" s="111"/>
      <c r="AO43544" s="111"/>
      <c r="AV43544" s="111"/>
    </row>
    <row r="43545" spans="20:52" x14ac:dyDescent="0.25">
      <c r="T43545" s="110"/>
      <c r="AJ43545" s="111"/>
      <c r="AO43545" s="111"/>
      <c r="AV43545" s="111"/>
    </row>
    <row r="43546" spans="20:52" x14ac:dyDescent="0.25">
      <c r="T43546" s="110"/>
      <c r="AV43546" s="111"/>
      <c r="AZ43546" s="111"/>
    </row>
    <row r="43547" spans="20:52" x14ac:dyDescent="0.25">
      <c r="T43547" s="110"/>
      <c r="AV43547" s="111"/>
    </row>
    <row r="43548" spans="20:52" x14ac:dyDescent="0.25">
      <c r="T43548" s="110"/>
    </row>
    <row r="43549" spans="20:52" x14ac:dyDescent="0.25">
      <c r="T43549" s="110"/>
    </row>
    <row r="43550" spans="20:52" x14ac:dyDescent="0.25">
      <c r="T43550" s="110"/>
      <c r="AJ43550" s="111"/>
      <c r="AO43550" s="111"/>
      <c r="AP43550" s="111"/>
      <c r="AT43550" s="111"/>
      <c r="AV43550" s="111"/>
    </row>
    <row r="43551" spans="20:52" x14ac:dyDescent="0.25">
      <c r="T43551" s="110"/>
      <c r="AJ43551" s="111"/>
      <c r="AO43551" s="111"/>
      <c r="AV43551" s="111"/>
    </row>
    <row r="43552" spans="20:52" x14ac:dyDescent="0.25">
      <c r="T43552" s="110"/>
      <c r="AV43552" s="111"/>
    </row>
    <row r="43553" spans="20:52" x14ac:dyDescent="0.25">
      <c r="T43553" s="110"/>
      <c r="AJ43553" s="111"/>
      <c r="AO43553" s="111"/>
      <c r="AP43553" s="111"/>
      <c r="AV43553" s="111"/>
    </row>
    <row r="43554" spans="20:52" x14ac:dyDescent="0.25">
      <c r="T43554" s="110"/>
      <c r="AV43554" s="111"/>
    </row>
    <row r="43555" spans="20:52" x14ac:dyDescent="0.25">
      <c r="T43555" s="110"/>
    </row>
    <row r="43556" spans="20:52" x14ac:dyDescent="0.25">
      <c r="T43556" s="110"/>
      <c r="AJ43556" s="111"/>
      <c r="AO43556" s="111"/>
      <c r="AP43556" s="111"/>
      <c r="AV43556" s="111"/>
      <c r="AZ43556" s="111"/>
    </row>
    <row r="43557" spans="20:52" x14ac:dyDescent="0.25">
      <c r="T43557" s="110"/>
      <c r="AP43557" s="111"/>
      <c r="AV43557" s="111"/>
    </row>
    <row r="43558" spans="20:52" x14ac:dyDescent="0.25">
      <c r="T43558" s="110"/>
      <c r="AJ43558" s="111"/>
      <c r="AO43558" s="111"/>
      <c r="AP43558" s="111"/>
      <c r="AV43558" s="111"/>
      <c r="AZ43558" s="111"/>
    </row>
    <row r="43559" spans="20:52" x14ac:dyDescent="0.25">
      <c r="T43559" s="110"/>
    </row>
    <row r="43560" spans="20:52" x14ac:dyDescent="0.25">
      <c r="T43560" s="110"/>
      <c r="AJ43560" s="111"/>
      <c r="AO43560" s="111"/>
      <c r="AP43560" s="111"/>
      <c r="AR43560" s="111"/>
      <c r="AV43560" s="111"/>
      <c r="AZ43560" s="111"/>
    </row>
    <row r="43561" spans="20:52" x14ac:dyDescent="0.25">
      <c r="T43561" s="110"/>
      <c r="AJ43561" s="111"/>
      <c r="AO43561" s="111"/>
      <c r="AP43561" s="111"/>
      <c r="AV43561" s="111"/>
      <c r="AZ43561" s="111"/>
    </row>
    <row r="43562" spans="20:52" x14ac:dyDescent="0.25">
      <c r="T43562" s="110"/>
      <c r="AJ43562" s="111"/>
      <c r="AO43562" s="111"/>
      <c r="AP43562" s="111"/>
      <c r="AT43562" s="111"/>
      <c r="AV43562" s="111"/>
    </row>
    <row r="43563" spans="20:52" x14ac:dyDescent="0.25">
      <c r="T43563" s="110"/>
      <c r="AJ43563" s="111"/>
      <c r="AO43563" s="111"/>
      <c r="AV43563" s="111"/>
    </row>
    <row r="43564" spans="20:52" x14ac:dyDescent="0.25">
      <c r="T43564" s="110"/>
      <c r="AJ43564" s="111"/>
      <c r="AO43564" s="111"/>
      <c r="AP43564" s="111"/>
      <c r="AV43564" s="111"/>
    </row>
    <row r="43565" spans="20:52" x14ac:dyDescent="0.25">
      <c r="T43565" s="110"/>
      <c r="AV43565" s="111"/>
    </row>
    <row r="43566" spans="20:52" x14ac:dyDescent="0.25">
      <c r="T43566" s="110"/>
      <c r="AJ43566" s="111"/>
      <c r="AO43566" s="111"/>
      <c r="AP43566" s="111"/>
      <c r="AT43566" s="111"/>
      <c r="AV43566" s="111"/>
    </row>
    <row r="43567" spans="20:52" x14ac:dyDescent="0.25">
      <c r="T43567" s="110"/>
    </row>
    <row r="43568" spans="20:52" x14ac:dyDescent="0.25">
      <c r="T43568" s="110"/>
      <c r="AJ43568" s="111"/>
      <c r="AO43568" s="111"/>
      <c r="AP43568" s="111"/>
      <c r="AV43568" s="111"/>
    </row>
    <row r="43569" spans="20:52" x14ac:dyDescent="0.25">
      <c r="T43569" s="110"/>
    </row>
    <row r="43570" spans="20:52" x14ac:dyDescent="0.25">
      <c r="T43570" s="110"/>
      <c r="AZ43570" s="111"/>
    </row>
    <row r="43571" spans="20:52" x14ac:dyDescent="0.25">
      <c r="T43571" s="110"/>
      <c r="AV43571" s="111"/>
    </row>
    <row r="43572" spans="20:52" x14ac:dyDescent="0.25">
      <c r="T43572" s="110"/>
      <c r="AJ43572" s="111"/>
      <c r="AO43572" s="111"/>
      <c r="AV43572" s="111"/>
    </row>
    <row r="43573" spans="20:52" x14ac:dyDescent="0.25">
      <c r="T43573" s="110"/>
      <c r="AJ43573" s="111"/>
      <c r="AO43573" s="111"/>
      <c r="AP43573" s="111"/>
      <c r="AV43573" s="111"/>
    </row>
    <row r="43574" spans="20:52" x14ac:dyDescent="0.25">
      <c r="T43574" s="110"/>
    </row>
    <row r="43575" spans="20:52" x14ac:dyDescent="0.25">
      <c r="T43575" s="110"/>
      <c r="AP43575" s="111"/>
      <c r="AV43575" s="111"/>
    </row>
    <row r="43576" spans="20:52" x14ac:dyDescent="0.25">
      <c r="T43576" s="110"/>
    </row>
    <row r="43577" spans="20:52" x14ac:dyDescent="0.25">
      <c r="T43577" s="110"/>
      <c r="AV43577" s="111"/>
    </row>
    <row r="43578" spans="20:52" x14ac:dyDescent="0.25">
      <c r="T43578" s="110"/>
      <c r="AJ43578" s="111"/>
      <c r="AO43578" s="111"/>
      <c r="AP43578" s="111"/>
      <c r="AV43578" s="111"/>
      <c r="AZ43578" s="111"/>
    </row>
    <row r="43579" spans="20:52" x14ac:dyDescent="0.25">
      <c r="T43579" s="110"/>
    </row>
    <row r="43580" spans="20:52" x14ac:dyDescent="0.25">
      <c r="T43580" s="110"/>
    </row>
    <row r="43581" spans="20:52" x14ac:dyDescent="0.25">
      <c r="T43581" s="110"/>
      <c r="AJ43581" s="111"/>
      <c r="AO43581" s="111"/>
      <c r="AP43581" s="111"/>
      <c r="AV43581" s="111"/>
    </row>
    <row r="43582" spans="20:52" x14ac:dyDescent="0.25">
      <c r="T43582" s="110"/>
    </row>
    <row r="43583" spans="20:52" x14ac:dyDescent="0.25">
      <c r="T43583" s="110"/>
      <c r="AJ43583" s="111"/>
      <c r="AT43583" s="111"/>
      <c r="AV43583" s="111"/>
    </row>
    <row r="43584" spans="20:52" x14ac:dyDescent="0.25">
      <c r="T43584" s="110"/>
      <c r="AJ43584" s="111"/>
      <c r="AV43584" s="111"/>
    </row>
    <row r="43585" spans="20:52" x14ac:dyDescent="0.25">
      <c r="T43585" s="110"/>
      <c r="AV43585" s="111"/>
    </row>
    <row r="43586" spans="20:52" x14ac:dyDescent="0.25">
      <c r="T43586" s="110"/>
    </row>
    <row r="43587" spans="20:52" x14ac:dyDescent="0.25">
      <c r="T43587" s="110"/>
    </row>
    <row r="43588" spans="20:52" x14ac:dyDescent="0.25">
      <c r="T43588" s="110"/>
    </row>
    <row r="43589" spans="20:52" x14ac:dyDescent="0.25">
      <c r="T43589" s="110"/>
    </row>
    <row r="43590" spans="20:52" x14ac:dyDescent="0.25">
      <c r="T43590" s="110"/>
    </row>
    <row r="43591" spans="20:52" x14ac:dyDescent="0.25">
      <c r="T43591" s="110"/>
      <c r="AJ43591" s="111"/>
      <c r="AO43591" s="111"/>
      <c r="AP43591" s="111"/>
      <c r="AT43591" s="111"/>
    </row>
    <row r="43592" spans="20:52" x14ac:dyDescent="0.25">
      <c r="T43592" s="110"/>
      <c r="AJ43592" s="111"/>
      <c r="AV43592" s="111"/>
    </row>
    <row r="43593" spans="20:52" x14ac:dyDescent="0.25">
      <c r="T43593" s="110"/>
      <c r="AZ43593" s="111"/>
    </row>
    <row r="43594" spans="20:52" x14ac:dyDescent="0.25">
      <c r="T43594" s="110"/>
    </row>
    <row r="43595" spans="20:52" x14ac:dyDescent="0.25">
      <c r="T43595" s="110"/>
      <c r="AO43595" s="111"/>
      <c r="AV43595" s="111"/>
    </row>
    <row r="43596" spans="20:52" x14ac:dyDescent="0.25">
      <c r="T43596" s="110"/>
    </row>
    <row r="43597" spans="20:52" x14ac:dyDescent="0.25">
      <c r="T43597" s="110"/>
      <c r="AP43597" s="111"/>
      <c r="AV43597" s="111"/>
    </row>
    <row r="43598" spans="20:52" x14ac:dyDescent="0.25">
      <c r="T43598" s="110"/>
    </row>
    <row r="43599" spans="20:52" x14ac:dyDescent="0.25">
      <c r="T43599" s="110"/>
      <c r="AJ43599" s="111"/>
      <c r="AO43599" s="111"/>
      <c r="AV43599" s="111"/>
      <c r="AZ43599" s="111"/>
    </row>
    <row r="43600" spans="20:52" x14ac:dyDescent="0.25">
      <c r="T43600" s="110"/>
      <c r="AZ43600" s="111"/>
    </row>
    <row r="43601" spans="20:52" x14ac:dyDescent="0.25">
      <c r="T43601" s="110"/>
      <c r="AJ43601" s="111"/>
      <c r="AO43601" s="111"/>
      <c r="AP43601" s="111"/>
      <c r="AT43601" s="111"/>
      <c r="AV43601" s="111"/>
      <c r="AZ43601" s="111"/>
    </row>
    <row r="43602" spans="20:52" x14ac:dyDescent="0.25">
      <c r="T43602" s="110"/>
      <c r="AJ43602" s="111"/>
      <c r="AO43602" s="111"/>
      <c r="AV43602" s="111"/>
    </row>
    <row r="43603" spans="20:52" x14ac:dyDescent="0.25">
      <c r="T43603" s="110"/>
      <c r="AJ43603" s="111"/>
      <c r="AO43603" s="111"/>
      <c r="AV43603" s="111"/>
    </row>
    <row r="43604" spans="20:52" x14ac:dyDescent="0.25">
      <c r="T43604" s="110"/>
      <c r="AJ43604" s="111"/>
      <c r="AO43604" s="111"/>
      <c r="AR43604" s="111"/>
      <c r="AV43604" s="111"/>
    </row>
    <row r="43605" spans="20:52" x14ac:dyDescent="0.25">
      <c r="T43605" s="110"/>
      <c r="AV43605" s="111"/>
    </row>
    <row r="43606" spans="20:52" x14ac:dyDescent="0.25">
      <c r="T43606" s="110"/>
      <c r="AP43606" s="111"/>
      <c r="AV43606" s="111"/>
    </row>
    <row r="43607" spans="20:52" x14ac:dyDescent="0.25">
      <c r="T43607" s="110"/>
      <c r="AJ43607" s="111"/>
      <c r="AO43607" s="111"/>
      <c r="AV43607" s="111"/>
    </row>
    <row r="43608" spans="20:52" x14ac:dyDescent="0.25">
      <c r="T43608" s="110"/>
      <c r="AJ43608" s="111"/>
      <c r="AT43608" s="111"/>
    </row>
    <row r="43609" spans="20:52" x14ac:dyDescent="0.25">
      <c r="T43609" s="110"/>
    </row>
    <row r="43610" spans="20:52" x14ac:dyDescent="0.25">
      <c r="T43610" s="110"/>
    </row>
    <row r="43611" spans="20:52" x14ac:dyDescent="0.25">
      <c r="T43611" s="110"/>
      <c r="AJ43611" s="111"/>
      <c r="AO43611" s="111"/>
      <c r="AV43611" s="111"/>
    </row>
    <row r="43612" spans="20:52" x14ac:dyDescent="0.25">
      <c r="T43612" s="110"/>
    </row>
    <row r="43613" spans="20:52" x14ac:dyDescent="0.25">
      <c r="T43613" s="110"/>
      <c r="AV43613" s="111"/>
      <c r="AZ43613" s="111"/>
    </row>
    <row r="43614" spans="20:52" x14ac:dyDescent="0.25">
      <c r="T43614" s="110"/>
      <c r="AJ43614" s="111"/>
      <c r="AO43614" s="111"/>
      <c r="AP43614" s="111"/>
      <c r="AT43614" s="111"/>
      <c r="AV43614" s="111"/>
    </row>
    <row r="43615" spans="20:52" x14ac:dyDescent="0.25">
      <c r="T43615" s="110"/>
    </row>
    <row r="43616" spans="20:52" x14ac:dyDescent="0.25">
      <c r="T43616" s="110"/>
      <c r="AV43616" s="111"/>
    </row>
    <row r="43617" spans="20:52" x14ac:dyDescent="0.25">
      <c r="T43617" s="110"/>
      <c r="AJ43617" s="111"/>
      <c r="AP43617" s="111"/>
      <c r="AV43617" s="111"/>
      <c r="AZ43617" s="111"/>
    </row>
    <row r="43618" spans="20:52" x14ac:dyDescent="0.25">
      <c r="T43618" s="110"/>
    </row>
    <row r="43619" spans="20:52" x14ac:dyDescent="0.25">
      <c r="T43619" s="110"/>
      <c r="AJ43619" s="111"/>
      <c r="AO43619" s="111"/>
      <c r="AV43619" s="111"/>
    </row>
    <row r="43620" spans="20:52" x14ac:dyDescent="0.25">
      <c r="T43620" s="110"/>
      <c r="AJ43620" s="111"/>
      <c r="AO43620" s="111"/>
      <c r="AP43620" s="111"/>
      <c r="AV43620" s="111"/>
    </row>
    <row r="43621" spans="20:52" x14ac:dyDescent="0.25">
      <c r="T43621" s="110"/>
      <c r="AJ43621" s="111"/>
      <c r="AO43621" s="111"/>
      <c r="AP43621" s="111"/>
      <c r="AV43621" s="111"/>
    </row>
    <row r="43622" spans="20:52" x14ac:dyDescent="0.25">
      <c r="T43622" s="110"/>
      <c r="AJ43622" s="111"/>
      <c r="AO43622" s="111"/>
      <c r="AP43622" s="111"/>
      <c r="AV43622" s="111"/>
      <c r="AZ43622" s="111"/>
    </row>
    <row r="43623" spans="20:52" x14ac:dyDescent="0.25">
      <c r="T43623" s="110"/>
      <c r="AJ43623" s="111"/>
      <c r="AO43623" s="111"/>
      <c r="AP43623" s="111"/>
      <c r="AT43623" s="111"/>
    </row>
    <row r="43624" spans="20:52" x14ac:dyDescent="0.25">
      <c r="T43624" s="110"/>
      <c r="AJ43624" s="111"/>
      <c r="AO43624" s="111"/>
      <c r="AP43624" s="111"/>
      <c r="AV43624" s="111"/>
    </row>
    <row r="43625" spans="20:52" x14ac:dyDescent="0.25">
      <c r="T43625" s="110"/>
    </row>
    <row r="43626" spans="20:52" x14ac:dyDescent="0.25">
      <c r="T43626" s="110"/>
      <c r="AZ43626" s="111"/>
    </row>
    <row r="43627" spans="20:52" x14ac:dyDescent="0.25">
      <c r="T43627" s="110"/>
      <c r="AJ43627" s="111"/>
      <c r="AO43627" s="111"/>
      <c r="AV43627" s="111"/>
    </row>
    <row r="43628" spans="20:52" x14ac:dyDescent="0.25">
      <c r="T43628" s="110"/>
      <c r="AJ43628" s="111"/>
      <c r="AO43628" s="111"/>
      <c r="AT43628" s="111"/>
      <c r="AV43628" s="111"/>
    </row>
    <row r="43629" spans="20:52" x14ac:dyDescent="0.25">
      <c r="T43629" s="110"/>
    </row>
    <row r="43630" spans="20:52" x14ac:dyDescent="0.25">
      <c r="T43630" s="110"/>
      <c r="AJ43630" s="111"/>
      <c r="AO43630" s="111"/>
      <c r="AR43630" s="111"/>
      <c r="AT43630" s="111"/>
      <c r="AV43630" s="111"/>
    </row>
    <row r="43631" spans="20:52" x14ac:dyDescent="0.25">
      <c r="T43631" s="110"/>
    </row>
    <row r="43632" spans="20:52" x14ac:dyDescent="0.25">
      <c r="T43632" s="110"/>
      <c r="AJ43632" s="111"/>
      <c r="AO43632" s="111"/>
      <c r="AV43632" s="111"/>
    </row>
    <row r="43633" spans="20:52" x14ac:dyDescent="0.25">
      <c r="T43633" s="110"/>
    </row>
    <row r="43634" spans="20:52" x14ac:dyDescent="0.25">
      <c r="T43634" s="110"/>
      <c r="AV43634" s="111"/>
      <c r="AZ43634" s="111"/>
    </row>
    <row r="43635" spans="20:52" x14ac:dyDescent="0.25">
      <c r="T43635" s="110"/>
      <c r="AO43635" s="111"/>
      <c r="AP43635" s="111"/>
      <c r="AR43635" s="111"/>
      <c r="AV43635" s="111"/>
    </row>
    <row r="43636" spans="20:52" x14ac:dyDescent="0.25">
      <c r="T43636" s="110"/>
    </row>
    <row r="43637" spans="20:52" x14ac:dyDescent="0.25">
      <c r="T43637" s="110"/>
    </row>
    <row r="43638" spans="20:52" x14ac:dyDescent="0.25">
      <c r="T43638" s="110"/>
    </row>
    <row r="43639" spans="20:52" x14ac:dyDescent="0.25">
      <c r="T43639" s="110"/>
      <c r="AJ43639" s="111"/>
      <c r="AO43639" s="111"/>
      <c r="AV43639" s="111"/>
    </row>
    <row r="43640" spans="20:52" x14ac:dyDescent="0.25">
      <c r="T43640" s="110"/>
    </row>
    <row r="43641" spans="20:52" x14ac:dyDescent="0.25">
      <c r="T43641" s="110"/>
      <c r="AZ43641" s="111"/>
    </row>
    <row r="43642" spans="20:52" x14ac:dyDescent="0.25">
      <c r="T43642" s="110"/>
    </row>
    <row r="43643" spans="20:52" x14ac:dyDescent="0.25">
      <c r="T43643" s="110"/>
    </row>
    <row r="43644" spans="20:52" x14ac:dyDescent="0.25">
      <c r="T43644" s="110"/>
      <c r="AJ43644" s="111"/>
      <c r="AO43644" s="111"/>
      <c r="AV43644" s="111"/>
    </row>
    <row r="43645" spans="20:52" x14ac:dyDescent="0.25">
      <c r="T43645" s="110"/>
    </row>
    <row r="43646" spans="20:52" x14ac:dyDescent="0.25">
      <c r="T43646" s="110"/>
      <c r="AJ43646" s="111"/>
      <c r="AO43646" s="111"/>
      <c r="AV43646" s="111"/>
    </row>
    <row r="43647" spans="20:52" x14ac:dyDescent="0.25">
      <c r="T43647" s="110"/>
    </row>
    <row r="43648" spans="20:52" x14ac:dyDescent="0.25">
      <c r="T43648" s="110"/>
      <c r="AJ43648" s="111"/>
      <c r="AO43648" s="111"/>
      <c r="AV43648" s="111"/>
    </row>
    <row r="43649" spans="20:52" x14ac:dyDescent="0.25">
      <c r="T43649" s="110"/>
      <c r="AJ43649" s="111"/>
      <c r="AO43649" s="111"/>
      <c r="AT43649" s="111"/>
    </row>
    <row r="43650" spans="20:52" x14ac:dyDescent="0.25">
      <c r="T43650" s="110"/>
    </row>
    <row r="43651" spans="20:52" x14ac:dyDescent="0.25">
      <c r="T43651" s="110"/>
      <c r="AZ43651" s="111"/>
    </row>
    <row r="43652" spans="20:52" x14ac:dyDescent="0.25">
      <c r="T43652" s="110"/>
      <c r="AJ43652" s="111"/>
      <c r="AO43652" s="111"/>
      <c r="AV43652" s="111"/>
    </row>
    <row r="43653" spans="20:52" x14ac:dyDescent="0.25">
      <c r="T43653" s="110"/>
      <c r="AJ43653" s="111"/>
      <c r="AO43653" s="111"/>
      <c r="AR43653" s="111"/>
      <c r="AV43653" s="111"/>
    </row>
    <row r="43654" spans="20:52" x14ac:dyDescent="0.25">
      <c r="T43654" s="110"/>
    </row>
    <row r="43655" spans="20:52" x14ac:dyDescent="0.25">
      <c r="T43655" s="110"/>
      <c r="AV43655" s="111"/>
    </row>
    <row r="43656" spans="20:52" x14ac:dyDescent="0.25">
      <c r="T43656" s="110"/>
    </row>
    <row r="43657" spans="20:52" x14ac:dyDescent="0.25">
      <c r="T43657" s="110"/>
    </row>
    <row r="43658" spans="20:52" x14ac:dyDescent="0.25">
      <c r="T43658" s="110"/>
    </row>
    <row r="43659" spans="20:52" x14ac:dyDescent="0.25">
      <c r="T43659" s="110"/>
    </row>
    <row r="43660" spans="20:52" x14ac:dyDescent="0.25">
      <c r="T43660" s="110"/>
    </row>
    <row r="43661" spans="20:52" x14ac:dyDescent="0.25">
      <c r="T43661" s="110"/>
    </row>
    <row r="43662" spans="20:52" x14ac:dyDescent="0.25">
      <c r="T43662" s="110"/>
    </row>
    <row r="43663" spans="20:52" x14ac:dyDescent="0.25">
      <c r="T43663" s="110"/>
      <c r="AJ43663" s="111"/>
      <c r="AV43663" s="111"/>
    </row>
    <row r="43664" spans="20:52" x14ac:dyDescent="0.25">
      <c r="T43664" s="110"/>
    </row>
    <row r="43665" spans="20:52" x14ac:dyDescent="0.25">
      <c r="T43665" s="110"/>
    </row>
    <row r="43666" spans="20:52" x14ac:dyDescent="0.25">
      <c r="T43666" s="110"/>
      <c r="AJ43666" s="111"/>
      <c r="AO43666" s="111"/>
      <c r="AP43666" s="111"/>
      <c r="AV43666" s="111"/>
    </row>
    <row r="43667" spans="20:52" x14ac:dyDescent="0.25">
      <c r="T43667" s="110"/>
      <c r="AO43667" s="111"/>
      <c r="AP43667" s="111"/>
      <c r="AT43667" s="111"/>
      <c r="AV43667" s="111"/>
    </row>
    <row r="43668" spans="20:52" x14ac:dyDescent="0.25">
      <c r="T43668" s="110"/>
    </row>
    <row r="43669" spans="20:52" x14ac:dyDescent="0.25">
      <c r="T43669" s="110"/>
      <c r="AJ43669" s="111"/>
      <c r="AO43669" s="111"/>
      <c r="AP43669" s="111"/>
      <c r="AR43669" s="111"/>
      <c r="AV43669" s="111"/>
    </row>
    <row r="43670" spans="20:52" x14ac:dyDescent="0.25">
      <c r="T43670" s="110"/>
    </row>
    <row r="43671" spans="20:52" x14ac:dyDescent="0.25">
      <c r="T43671" s="110"/>
    </row>
    <row r="43672" spans="20:52" x14ac:dyDescent="0.25">
      <c r="T43672" s="110"/>
    </row>
    <row r="43673" spans="20:52" x14ac:dyDescent="0.25">
      <c r="T43673" s="110"/>
      <c r="AJ43673" s="111"/>
      <c r="AO43673" s="111"/>
      <c r="AR43673" s="111"/>
      <c r="AT43673" s="111"/>
      <c r="AV43673" s="111"/>
    </row>
    <row r="43674" spans="20:52" x14ac:dyDescent="0.25">
      <c r="T43674" s="110"/>
    </row>
    <row r="43675" spans="20:52" x14ac:dyDescent="0.25">
      <c r="T43675" s="110"/>
      <c r="AJ43675" s="111"/>
      <c r="AO43675" s="111"/>
    </row>
    <row r="43676" spans="20:52" x14ac:dyDescent="0.25">
      <c r="T43676" s="110"/>
      <c r="AJ43676" s="111"/>
      <c r="AV43676" s="111"/>
    </row>
    <row r="43677" spans="20:52" x14ac:dyDescent="0.25">
      <c r="T43677" s="110"/>
      <c r="AZ43677" s="111"/>
    </row>
    <row r="43678" spans="20:52" x14ac:dyDescent="0.25">
      <c r="T43678" s="110"/>
      <c r="AJ43678" s="111"/>
      <c r="AO43678" s="111"/>
      <c r="AV43678" s="111"/>
      <c r="AZ43678" s="111"/>
    </row>
    <row r="43679" spans="20:52" x14ac:dyDescent="0.25">
      <c r="T43679" s="110"/>
      <c r="AO43679" s="111"/>
      <c r="AP43679" s="111"/>
      <c r="AT43679" s="111"/>
      <c r="AV43679" s="111"/>
    </row>
    <row r="43680" spans="20:52" x14ac:dyDescent="0.25">
      <c r="T43680" s="110"/>
    </row>
    <row r="43681" spans="20:52" x14ac:dyDescent="0.25">
      <c r="T43681" s="110"/>
    </row>
    <row r="43682" spans="20:52" x14ac:dyDescent="0.25">
      <c r="T43682" s="110"/>
      <c r="AJ43682" s="111"/>
      <c r="AO43682" s="111"/>
      <c r="AV43682" s="111"/>
    </row>
    <row r="43683" spans="20:52" x14ac:dyDescent="0.25">
      <c r="T43683" s="110"/>
    </row>
    <row r="43684" spans="20:52" x14ac:dyDescent="0.25">
      <c r="T43684" s="110"/>
    </row>
    <row r="43685" spans="20:52" x14ac:dyDescent="0.25">
      <c r="T43685" s="110"/>
      <c r="AZ43685" s="111"/>
    </row>
    <row r="43686" spans="20:52" x14ac:dyDescent="0.25">
      <c r="T43686" s="110"/>
      <c r="AZ43686" s="111"/>
    </row>
    <row r="43687" spans="20:52" x14ac:dyDescent="0.25">
      <c r="T43687" s="110"/>
      <c r="AJ43687" s="111"/>
      <c r="AP43687" s="111"/>
      <c r="AV43687" s="111"/>
    </row>
    <row r="43688" spans="20:52" x14ac:dyDescent="0.25">
      <c r="T43688" s="110"/>
    </row>
    <row r="43689" spans="20:52" x14ac:dyDescent="0.25">
      <c r="T43689" s="110"/>
      <c r="AJ43689" s="111"/>
      <c r="AO43689" s="111"/>
      <c r="AP43689" s="111"/>
      <c r="AT43689" s="111"/>
      <c r="AV43689" s="111"/>
    </row>
    <row r="43690" spans="20:52" x14ac:dyDescent="0.25">
      <c r="T43690" s="110"/>
      <c r="AJ43690" s="111"/>
      <c r="AO43690" s="111"/>
    </row>
    <row r="43691" spans="20:52" x14ac:dyDescent="0.25">
      <c r="T43691" s="110"/>
    </row>
    <row r="43692" spans="20:52" x14ac:dyDescent="0.25">
      <c r="T43692" s="110"/>
      <c r="AJ43692" s="111"/>
    </row>
    <row r="43693" spans="20:52" x14ac:dyDescent="0.25">
      <c r="T43693" s="110"/>
      <c r="AP43693" s="111"/>
      <c r="AV43693" s="111"/>
    </row>
    <row r="43694" spans="20:52" x14ac:dyDescent="0.25">
      <c r="T43694" s="110"/>
      <c r="AJ43694" s="111"/>
      <c r="AO43694" s="111"/>
      <c r="AT43694" s="111"/>
      <c r="AV43694" s="111"/>
    </row>
    <row r="43695" spans="20:52" x14ac:dyDescent="0.25">
      <c r="T43695" s="110"/>
    </row>
    <row r="43696" spans="20:52" x14ac:dyDescent="0.25">
      <c r="T43696" s="110"/>
    </row>
    <row r="43697" spans="20:52" x14ac:dyDescent="0.25">
      <c r="T43697" s="110"/>
    </row>
    <row r="43698" spans="20:52" x14ac:dyDescent="0.25">
      <c r="T43698" s="110"/>
    </row>
    <row r="43699" spans="20:52" x14ac:dyDescent="0.25">
      <c r="T43699" s="110"/>
      <c r="AJ43699" s="111"/>
      <c r="AO43699" s="111"/>
      <c r="AT43699" s="111"/>
    </row>
    <row r="43700" spans="20:52" x14ac:dyDescent="0.25">
      <c r="T43700" s="110"/>
    </row>
    <row r="43701" spans="20:52" x14ac:dyDescent="0.25">
      <c r="T43701" s="110"/>
    </row>
    <row r="43702" spans="20:52" x14ac:dyDescent="0.25">
      <c r="T43702" s="110"/>
      <c r="AJ43702" s="111"/>
      <c r="AO43702" s="111"/>
      <c r="AV43702" s="111"/>
    </row>
    <row r="43703" spans="20:52" x14ac:dyDescent="0.25">
      <c r="T43703" s="110"/>
      <c r="AP43703" s="111"/>
      <c r="AV43703" s="111"/>
    </row>
    <row r="43704" spans="20:52" x14ac:dyDescent="0.25">
      <c r="T43704" s="110"/>
    </row>
    <row r="43705" spans="20:52" x14ac:dyDescent="0.25">
      <c r="T43705" s="110"/>
      <c r="AP43705" s="111"/>
      <c r="AV43705" s="111"/>
    </row>
    <row r="43706" spans="20:52" x14ac:dyDescent="0.25">
      <c r="T43706" s="110"/>
    </row>
    <row r="43707" spans="20:52" x14ac:dyDescent="0.25">
      <c r="T43707" s="110"/>
      <c r="AJ43707" s="111"/>
      <c r="AO43707" s="111"/>
      <c r="AT43707" s="111"/>
    </row>
    <row r="43708" spans="20:52" x14ac:dyDescent="0.25">
      <c r="T43708" s="110"/>
    </row>
    <row r="43709" spans="20:52" x14ac:dyDescent="0.25">
      <c r="T43709" s="110"/>
    </row>
    <row r="43710" spans="20:52" x14ac:dyDescent="0.25">
      <c r="T43710" s="110"/>
    </row>
    <row r="43711" spans="20:52" x14ac:dyDescent="0.25">
      <c r="T43711" s="110"/>
      <c r="AJ43711" s="111"/>
      <c r="AO43711" s="111"/>
      <c r="AP43711" s="111"/>
      <c r="AT43711" s="111"/>
      <c r="AV43711" s="111"/>
      <c r="AZ43711" s="111"/>
    </row>
    <row r="43712" spans="20:52" x14ac:dyDescent="0.25">
      <c r="T43712" s="110"/>
    </row>
    <row r="43713" spans="20:48" x14ac:dyDescent="0.25">
      <c r="T43713" s="110"/>
      <c r="AJ43713" s="111"/>
      <c r="AO43713" s="111"/>
      <c r="AP43713" s="111"/>
      <c r="AV43713" s="111"/>
    </row>
    <row r="43714" spans="20:48" x14ac:dyDescent="0.25">
      <c r="T43714" s="110"/>
    </row>
    <row r="43715" spans="20:48" x14ac:dyDescent="0.25">
      <c r="T43715" s="110"/>
      <c r="AJ43715" s="111"/>
      <c r="AO43715" s="111"/>
    </row>
    <row r="43716" spans="20:48" x14ac:dyDescent="0.25">
      <c r="T43716" s="110"/>
      <c r="AV43716" s="111"/>
    </row>
    <row r="43717" spans="20:48" x14ac:dyDescent="0.25">
      <c r="T43717" s="110"/>
      <c r="AO43717" s="111"/>
    </row>
    <row r="43718" spans="20:48" x14ac:dyDescent="0.25">
      <c r="T43718" s="110"/>
    </row>
    <row r="43719" spans="20:48" x14ac:dyDescent="0.25">
      <c r="T43719" s="110"/>
      <c r="AJ43719" s="111"/>
      <c r="AO43719" s="111"/>
      <c r="AV43719" s="111"/>
    </row>
    <row r="43720" spans="20:48" x14ac:dyDescent="0.25">
      <c r="T43720" s="110"/>
    </row>
    <row r="43721" spans="20:48" x14ac:dyDescent="0.25">
      <c r="T43721" s="110"/>
      <c r="AJ43721" s="111"/>
      <c r="AO43721" s="111"/>
      <c r="AV43721" s="111"/>
    </row>
    <row r="43722" spans="20:48" x14ac:dyDescent="0.25">
      <c r="T43722" s="110"/>
    </row>
    <row r="43723" spans="20:48" x14ac:dyDescent="0.25">
      <c r="T43723" s="110"/>
      <c r="AJ43723" s="111"/>
      <c r="AO43723" s="111"/>
      <c r="AV43723" s="111"/>
    </row>
    <row r="43724" spans="20:48" x14ac:dyDescent="0.25">
      <c r="T43724" s="110"/>
      <c r="AJ43724" s="111"/>
      <c r="AO43724" s="111"/>
      <c r="AP43724" s="111"/>
      <c r="AV43724" s="111"/>
    </row>
    <row r="43725" spans="20:48" x14ac:dyDescent="0.25">
      <c r="T43725" s="110"/>
    </row>
    <row r="43726" spans="20:48" x14ac:dyDescent="0.25">
      <c r="T43726" s="110"/>
      <c r="AJ43726" s="111"/>
      <c r="AO43726" s="111"/>
      <c r="AP43726" s="111"/>
      <c r="AT43726" s="111"/>
    </row>
    <row r="43727" spans="20:48" x14ac:dyDescent="0.25">
      <c r="T43727" s="110"/>
    </row>
    <row r="43728" spans="20:48" x14ac:dyDescent="0.25">
      <c r="T43728" s="110"/>
      <c r="AJ43728" s="111"/>
      <c r="AO43728" s="111"/>
      <c r="AV43728" s="111"/>
    </row>
    <row r="43729" spans="20:52" x14ac:dyDescent="0.25">
      <c r="T43729" s="110"/>
    </row>
    <row r="43730" spans="20:52" x14ac:dyDescent="0.25">
      <c r="T43730" s="110"/>
      <c r="AO43730" s="111"/>
      <c r="AP43730" s="111"/>
      <c r="AR43730" s="111"/>
      <c r="AV43730" s="111"/>
    </row>
    <row r="43731" spans="20:52" x14ac:dyDescent="0.25">
      <c r="T43731" s="110"/>
    </row>
    <row r="43732" spans="20:52" x14ac:dyDescent="0.25">
      <c r="T43732" s="110"/>
    </row>
    <row r="43733" spans="20:52" x14ac:dyDescent="0.25">
      <c r="T43733" s="110"/>
    </row>
    <row r="43734" spans="20:52" x14ac:dyDescent="0.25">
      <c r="T43734" s="110"/>
      <c r="AJ43734" s="111"/>
      <c r="AO43734" s="111"/>
      <c r="AV43734" s="111"/>
    </row>
    <row r="43735" spans="20:52" x14ac:dyDescent="0.25">
      <c r="T43735" s="110"/>
      <c r="AJ43735" s="111"/>
      <c r="AO43735" s="111"/>
      <c r="AV43735" s="111"/>
    </row>
    <row r="43736" spans="20:52" x14ac:dyDescent="0.25">
      <c r="T43736" s="110"/>
    </row>
    <row r="43737" spans="20:52" x14ac:dyDescent="0.25">
      <c r="T43737" s="110"/>
      <c r="AJ43737" s="111"/>
      <c r="AO43737" s="111"/>
      <c r="AV43737" s="111"/>
    </row>
    <row r="43738" spans="20:52" x14ac:dyDescent="0.25">
      <c r="T43738" s="110"/>
      <c r="AJ43738" s="111"/>
      <c r="AO43738" s="111"/>
      <c r="AR43738" s="111"/>
      <c r="AT43738" s="111"/>
      <c r="AV43738" s="111"/>
    </row>
    <row r="43739" spans="20:52" x14ac:dyDescent="0.25">
      <c r="T43739" s="110"/>
      <c r="AP43739" s="111"/>
    </row>
    <row r="43740" spans="20:52" x14ac:dyDescent="0.25">
      <c r="T43740" s="110"/>
      <c r="AJ43740" s="111"/>
      <c r="AO43740" s="111"/>
      <c r="AP43740" s="111"/>
      <c r="AV43740" s="111"/>
    </row>
    <row r="43741" spans="20:52" x14ac:dyDescent="0.25">
      <c r="T43741" s="110"/>
      <c r="AO43741" s="111"/>
      <c r="AV43741" s="111"/>
    </row>
    <row r="43742" spans="20:52" x14ac:dyDescent="0.25">
      <c r="T43742" s="110"/>
      <c r="AJ43742" s="111"/>
      <c r="AO43742" s="111"/>
      <c r="AV43742" s="111"/>
      <c r="AZ43742" s="111"/>
    </row>
    <row r="43743" spans="20:52" x14ac:dyDescent="0.25">
      <c r="T43743" s="110"/>
      <c r="AJ43743" s="111"/>
      <c r="AO43743" s="111"/>
      <c r="AV43743" s="111"/>
    </row>
    <row r="43744" spans="20:52" x14ac:dyDescent="0.25">
      <c r="T43744" s="110"/>
      <c r="AJ43744" s="111"/>
      <c r="AO43744" s="111"/>
      <c r="AP43744" s="111"/>
      <c r="AT43744" s="111"/>
      <c r="AV43744" s="111"/>
    </row>
    <row r="43745" spans="20:48" x14ac:dyDescent="0.25">
      <c r="T43745" s="110"/>
      <c r="AJ43745" s="111"/>
      <c r="AP43745" s="111"/>
    </row>
    <row r="43746" spans="20:48" x14ac:dyDescent="0.25">
      <c r="T43746" s="110"/>
      <c r="AR43746" s="111"/>
      <c r="AV43746" s="111"/>
    </row>
    <row r="43747" spans="20:48" x14ac:dyDescent="0.25">
      <c r="T43747" s="110"/>
      <c r="AJ43747" s="111"/>
      <c r="AO43747" s="111"/>
      <c r="AP43747" s="111"/>
      <c r="AT43747" s="111"/>
      <c r="AV43747" s="111"/>
    </row>
    <row r="43748" spans="20:48" x14ac:dyDescent="0.25">
      <c r="T43748" s="110"/>
      <c r="AJ43748" s="111"/>
      <c r="AO43748" s="111"/>
      <c r="AP43748" s="111"/>
      <c r="AV43748" s="111"/>
    </row>
    <row r="43749" spans="20:48" x14ac:dyDescent="0.25">
      <c r="T43749" s="110"/>
      <c r="AO43749" s="111"/>
      <c r="AV43749" s="111"/>
    </row>
    <row r="43750" spans="20:48" x14ac:dyDescent="0.25">
      <c r="T43750" s="110"/>
      <c r="AJ43750" s="111"/>
      <c r="AO43750" s="111"/>
      <c r="AV43750" s="111"/>
    </row>
    <row r="43751" spans="20:48" x14ac:dyDescent="0.25">
      <c r="T43751" s="110"/>
      <c r="AJ43751" s="111"/>
      <c r="AO43751" s="111"/>
      <c r="AV43751" s="111"/>
    </row>
    <row r="43752" spans="20:48" x14ac:dyDescent="0.25">
      <c r="T43752" s="110"/>
      <c r="AJ43752" s="111"/>
    </row>
    <row r="43753" spans="20:48" x14ac:dyDescent="0.25">
      <c r="T43753" s="110"/>
      <c r="AJ43753" s="111"/>
      <c r="AO43753" s="111"/>
      <c r="AV43753" s="111"/>
    </row>
    <row r="43754" spans="20:48" x14ac:dyDescent="0.25">
      <c r="T43754" s="110"/>
    </row>
    <row r="43755" spans="20:48" x14ac:dyDescent="0.25">
      <c r="T43755" s="110"/>
    </row>
    <row r="43756" spans="20:48" x14ac:dyDescent="0.25">
      <c r="T43756" s="110"/>
    </row>
    <row r="43757" spans="20:48" x14ac:dyDescent="0.25">
      <c r="T43757" s="110"/>
      <c r="AJ43757" s="111"/>
      <c r="AO43757" s="111"/>
      <c r="AV43757" s="111"/>
    </row>
    <row r="43758" spans="20:48" x14ac:dyDescent="0.25">
      <c r="T43758" s="110"/>
      <c r="AJ43758" s="111"/>
      <c r="AO43758" s="111"/>
      <c r="AV43758" s="111"/>
    </row>
    <row r="43759" spans="20:48" x14ac:dyDescent="0.25">
      <c r="T43759" s="110"/>
    </row>
    <row r="43760" spans="20:48" x14ac:dyDescent="0.25">
      <c r="T43760" s="110"/>
      <c r="AV43760" s="111"/>
    </row>
    <row r="43761" spans="20:52" x14ac:dyDescent="0.25">
      <c r="T43761" s="110"/>
      <c r="AJ43761" s="111"/>
      <c r="AO43761" s="111"/>
      <c r="AV43761" s="111"/>
    </row>
    <row r="43762" spans="20:52" x14ac:dyDescent="0.25">
      <c r="T43762" s="110"/>
    </row>
    <row r="43763" spans="20:52" x14ac:dyDescent="0.25">
      <c r="T43763" s="110"/>
      <c r="AJ43763" s="111"/>
      <c r="AO43763" s="111"/>
      <c r="AP43763" s="111"/>
      <c r="AT43763" s="111"/>
    </row>
    <row r="43764" spans="20:52" x14ac:dyDescent="0.25">
      <c r="T43764" s="110"/>
    </row>
    <row r="43765" spans="20:52" x14ac:dyDescent="0.25">
      <c r="T43765" s="110"/>
      <c r="AO43765" s="111"/>
    </row>
    <row r="43766" spans="20:52" x14ac:dyDescent="0.25">
      <c r="T43766" s="110"/>
      <c r="AJ43766" s="111"/>
      <c r="AO43766" s="111"/>
      <c r="AP43766" s="111"/>
      <c r="AV43766" s="111"/>
    </row>
    <row r="43767" spans="20:52" x14ac:dyDescent="0.25">
      <c r="T43767" s="110"/>
      <c r="AJ43767" s="111"/>
      <c r="AV43767" s="111"/>
    </row>
    <row r="43768" spans="20:52" x14ac:dyDescent="0.25">
      <c r="T43768" s="110"/>
    </row>
    <row r="43769" spans="20:52" x14ac:dyDescent="0.25">
      <c r="T43769" s="110"/>
    </row>
    <row r="43770" spans="20:52" x14ac:dyDescent="0.25">
      <c r="T43770" s="110"/>
    </row>
    <row r="43771" spans="20:52" x14ac:dyDescent="0.25">
      <c r="T43771" s="110"/>
    </row>
    <row r="43772" spans="20:52" x14ac:dyDescent="0.25">
      <c r="T43772" s="110"/>
      <c r="AJ43772" s="111"/>
      <c r="AO43772" s="111"/>
      <c r="AT43772" s="111"/>
      <c r="AV43772" s="111"/>
    </row>
    <row r="43773" spans="20:52" x14ac:dyDescent="0.25">
      <c r="T43773" s="110"/>
      <c r="AJ43773" s="111"/>
      <c r="AO43773" s="111"/>
      <c r="AP43773" s="111"/>
      <c r="AV43773" s="111"/>
    </row>
    <row r="43774" spans="20:52" x14ac:dyDescent="0.25">
      <c r="T43774" s="110"/>
      <c r="AZ43774" s="111"/>
    </row>
    <row r="43775" spans="20:52" x14ac:dyDescent="0.25">
      <c r="T43775" s="110"/>
      <c r="AJ43775" s="111"/>
    </row>
    <row r="43776" spans="20:52" x14ac:dyDescent="0.25">
      <c r="T43776" s="110"/>
      <c r="AP43776" s="111"/>
      <c r="AV43776" s="111"/>
      <c r="AZ43776" s="111"/>
    </row>
    <row r="43777" spans="20:52" x14ac:dyDescent="0.25">
      <c r="T43777" s="110"/>
      <c r="AJ43777" s="111"/>
      <c r="AO43777" s="111"/>
      <c r="AT43777" s="111"/>
      <c r="AV43777" s="111"/>
    </row>
    <row r="43778" spans="20:52" x14ac:dyDescent="0.25">
      <c r="T43778" s="110"/>
      <c r="AJ43778" s="111"/>
      <c r="AO43778" s="111"/>
      <c r="AT43778" s="111"/>
      <c r="AV43778" s="111"/>
    </row>
    <row r="43779" spans="20:52" x14ac:dyDescent="0.25">
      <c r="T43779" s="110"/>
    </row>
    <row r="43780" spans="20:52" x14ac:dyDescent="0.25">
      <c r="T43780" s="110"/>
      <c r="AJ43780" s="111"/>
      <c r="AO43780" s="111"/>
    </row>
    <row r="43781" spans="20:52" x14ac:dyDescent="0.25">
      <c r="T43781" s="110"/>
      <c r="AJ43781" s="111"/>
      <c r="AO43781" s="111"/>
      <c r="AV43781" s="111"/>
    </row>
    <row r="43782" spans="20:52" x14ac:dyDescent="0.25">
      <c r="T43782" s="110"/>
      <c r="AJ43782" s="111"/>
      <c r="AO43782" s="111"/>
      <c r="AV43782" s="111"/>
    </row>
    <row r="43783" spans="20:52" x14ac:dyDescent="0.25">
      <c r="T43783" s="110"/>
    </row>
    <row r="43784" spans="20:52" x14ac:dyDescent="0.25">
      <c r="T43784" s="110"/>
    </row>
    <row r="43785" spans="20:52" x14ac:dyDescent="0.25">
      <c r="T43785" s="110"/>
      <c r="AJ43785" s="111"/>
      <c r="AO43785" s="111"/>
      <c r="AV43785" s="111"/>
      <c r="AZ43785" s="111"/>
    </row>
    <row r="43786" spans="20:52" x14ac:dyDescent="0.25">
      <c r="T43786" s="110"/>
      <c r="AJ43786" s="111"/>
      <c r="AO43786" s="111"/>
      <c r="AV43786" s="111"/>
    </row>
    <row r="43787" spans="20:52" x14ac:dyDescent="0.25">
      <c r="T43787" s="110"/>
      <c r="AJ43787" s="111"/>
      <c r="AO43787" s="111"/>
      <c r="AV43787" s="111"/>
    </row>
    <row r="43788" spans="20:52" x14ac:dyDescent="0.25">
      <c r="T43788" s="110"/>
      <c r="AJ43788" s="111"/>
      <c r="AO43788" s="111"/>
      <c r="AV43788" s="111"/>
    </row>
    <row r="43789" spans="20:52" x14ac:dyDescent="0.25">
      <c r="T43789" s="110"/>
      <c r="AJ43789" s="111"/>
      <c r="AP43789" s="111"/>
      <c r="AV43789" s="111"/>
    </row>
    <row r="43790" spans="20:52" x14ac:dyDescent="0.25">
      <c r="T43790" s="110"/>
      <c r="AJ43790" s="111"/>
      <c r="AO43790" s="111"/>
      <c r="AT43790" s="111"/>
      <c r="AV43790" s="111"/>
    </row>
    <row r="43791" spans="20:52" x14ac:dyDescent="0.25">
      <c r="T43791" s="110"/>
      <c r="AJ43791" s="111"/>
      <c r="AO43791" s="111"/>
      <c r="AP43791" s="111"/>
      <c r="AV43791" s="111"/>
    </row>
    <row r="43792" spans="20:52" x14ac:dyDescent="0.25">
      <c r="T43792" s="110"/>
    </row>
    <row r="43793" spans="20:52" x14ac:dyDescent="0.25">
      <c r="T43793" s="110"/>
    </row>
    <row r="43794" spans="20:52" x14ac:dyDescent="0.25">
      <c r="T43794" s="110"/>
      <c r="AJ43794" s="111"/>
    </row>
    <row r="43795" spans="20:52" x14ac:dyDescent="0.25">
      <c r="T43795" s="110"/>
      <c r="AJ43795" s="111"/>
      <c r="AO43795" s="111"/>
      <c r="AP43795" s="111"/>
      <c r="AT43795" s="111"/>
    </row>
    <row r="43796" spans="20:52" x14ac:dyDescent="0.25">
      <c r="T43796" s="110"/>
      <c r="AJ43796" s="111"/>
      <c r="AP43796" s="111"/>
      <c r="AV43796" s="111"/>
    </row>
    <row r="43797" spans="20:52" x14ac:dyDescent="0.25">
      <c r="T43797" s="110"/>
    </row>
    <row r="43798" spans="20:52" x14ac:dyDescent="0.25">
      <c r="T43798" s="110"/>
    </row>
    <row r="43799" spans="20:52" x14ac:dyDescent="0.25">
      <c r="T43799" s="110"/>
    </row>
    <row r="43800" spans="20:52" x14ac:dyDescent="0.25">
      <c r="T43800" s="110"/>
      <c r="AJ43800" s="111"/>
      <c r="AO43800" s="111"/>
      <c r="AT43800" s="111"/>
      <c r="AV43800" s="111"/>
    </row>
    <row r="43801" spans="20:52" x14ac:dyDescent="0.25">
      <c r="T43801" s="110"/>
      <c r="AJ43801" s="111"/>
      <c r="AO43801" s="111"/>
      <c r="AV43801" s="111"/>
    </row>
    <row r="43802" spans="20:52" x14ac:dyDescent="0.25">
      <c r="T43802" s="110"/>
      <c r="AJ43802" s="111"/>
      <c r="AO43802" s="111"/>
      <c r="AV43802" s="111"/>
      <c r="AZ43802" s="111"/>
    </row>
    <row r="43803" spans="20:52" x14ac:dyDescent="0.25">
      <c r="T43803" s="110"/>
    </row>
    <row r="43804" spans="20:52" x14ac:dyDescent="0.25">
      <c r="T43804" s="110"/>
      <c r="AJ43804" s="111"/>
      <c r="AO43804" s="111"/>
      <c r="AV43804" s="111"/>
    </row>
    <row r="43805" spans="20:52" x14ac:dyDescent="0.25">
      <c r="T43805" s="110"/>
      <c r="AJ43805" s="111"/>
      <c r="AO43805" s="111"/>
      <c r="AV43805" s="111"/>
    </row>
    <row r="43806" spans="20:52" x14ac:dyDescent="0.25">
      <c r="T43806" s="110"/>
      <c r="AP43806" s="111"/>
      <c r="AV43806" s="111"/>
    </row>
    <row r="43807" spans="20:52" x14ac:dyDescent="0.25">
      <c r="T43807" s="110"/>
    </row>
    <row r="43808" spans="20:52" x14ac:dyDescent="0.25">
      <c r="T43808" s="110"/>
      <c r="AJ43808" s="111"/>
      <c r="AO43808" s="111"/>
      <c r="AV43808" s="111"/>
    </row>
    <row r="43809" spans="20:52" x14ac:dyDescent="0.25">
      <c r="T43809" s="110"/>
      <c r="AJ43809" s="111"/>
      <c r="AO43809" s="111"/>
      <c r="AR43809" s="111"/>
      <c r="AV43809" s="111"/>
    </row>
    <row r="43810" spans="20:52" x14ac:dyDescent="0.25">
      <c r="T43810" s="110"/>
      <c r="AP43810" s="111"/>
    </row>
    <row r="43811" spans="20:52" x14ac:dyDescent="0.25">
      <c r="T43811" s="110"/>
    </row>
    <row r="43812" spans="20:52" x14ac:dyDescent="0.25">
      <c r="T43812" s="110"/>
      <c r="AJ43812" s="111"/>
      <c r="AO43812" s="111"/>
      <c r="AP43812" s="111"/>
      <c r="AT43812" s="111"/>
      <c r="AV43812" s="111"/>
    </row>
    <row r="43813" spans="20:52" x14ac:dyDescent="0.25">
      <c r="T43813" s="110"/>
      <c r="AJ43813" s="111"/>
      <c r="AO43813" s="111"/>
      <c r="AP43813" s="111"/>
      <c r="AV43813" s="111"/>
    </row>
    <row r="43814" spans="20:52" x14ac:dyDescent="0.25">
      <c r="T43814" s="110"/>
    </row>
    <row r="43815" spans="20:52" x14ac:dyDescent="0.25">
      <c r="T43815" s="110"/>
      <c r="AJ43815" s="111"/>
      <c r="AO43815" s="111"/>
      <c r="AP43815" s="111"/>
      <c r="AV43815" s="111"/>
      <c r="AZ43815" s="111"/>
    </row>
    <row r="43816" spans="20:52" x14ac:dyDescent="0.25">
      <c r="T43816" s="110"/>
    </row>
    <row r="43817" spans="20:52" x14ac:dyDescent="0.25">
      <c r="T43817" s="110"/>
      <c r="AV43817" s="111"/>
    </row>
    <row r="43818" spans="20:52" x14ac:dyDescent="0.25">
      <c r="T43818" s="110"/>
      <c r="AJ43818" s="111"/>
      <c r="AO43818" s="111"/>
      <c r="AP43818" s="111"/>
    </row>
    <row r="43819" spans="20:52" x14ac:dyDescent="0.25">
      <c r="T43819" s="110"/>
      <c r="AJ43819" s="111"/>
      <c r="AO43819" s="111"/>
      <c r="AP43819" s="111"/>
      <c r="AV43819" s="111"/>
    </row>
    <row r="43820" spans="20:52" x14ac:dyDescent="0.25">
      <c r="T43820" s="110"/>
    </row>
    <row r="43821" spans="20:52" x14ac:dyDescent="0.25">
      <c r="T43821" s="110"/>
      <c r="AJ43821" s="111"/>
      <c r="AO43821" s="111"/>
      <c r="AV43821" s="111"/>
    </row>
    <row r="43822" spans="20:52" x14ac:dyDescent="0.25">
      <c r="T43822" s="110"/>
      <c r="AJ43822" s="111"/>
      <c r="AO43822" s="111"/>
    </row>
    <row r="43823" spans="20:52" x14ac:dyDescent="0.25">
      <c r="T43823" s="110"/>
    </row>
    <row r="43824" spans="20:52" x14ac:dyDescent="0.25">
      <c r="T43824" s="110"/>
      <c r="AJ43824" s="111"/>
      <c r="AO43824" s="111"/>
      <c r="AV43824" s="111"/>
    </row>
    <row r="43825" spans="20:52" x14ac:dyDescent="0.25">
      <c r="T43825" s="110"/>
      <c r="AJ43825" s="111"/>
      <c r="AO43825" s="111"/>
    </row>
    <row r="43826" spans="20:52" x14ac:dyDescent="0.25">
      <c r="T43826" s="110"/>
      <c r="AJ43826" s="111"/>
      <c r="AO43826" s="111"/>
      <c r="AT43826" s="111"/>
    </row>
    <row r="43827" spans="20:52" x14ac:dyDescent="0.25">
      <c r="T43827" s="110"/>
    </row>
    <row r="43828" spans="20:52" x14ac:dyDescent="0.25">
      <c r="T43828" s="110"/>
      <c r="AV43828" s="111"/>
    </row>
    <row r="43829" spans="20:52" x14ac:dyDescent="0.25">
      <c r="T43829" s="110"/>
    </row>
    <row r="43830" spans="20:52" x14ac:dyDescent="0.25">
      <c r="T43830" s="110"/>
      <c r="AJ43830" s="111"/>
      <c r="AO43830" s="111"/>
      <c r="AV43830" s="111"/>
    </row>
    <row r="43831" spans="20:52" x14ac:dyDescent="0.25">
      <c r="T43831" s="110"/>
      <c r="AV43831" s="111"/>
    </row>
    <row r="43832" spans="20:52" x14ac:dyDescent="0.25">
      <c r="T43832" s="110"/>
    </row>
    <row r="43833" spans="20:52" x14ac:dyDescent="0.25">
      <c r="T43833" s="110"/>
      <c r="AJ43833" s="111"/>
      <c r="AO43833" s="111"/>
      <c r="AP43833" s="111"/>
    </row>
    <row r="43834" spans="20:52" x14ac:dyDescent="0.25">
      <c r="T43834" s="110"/>
      <c r="AP43834" s="111"/>
      <c r="AV43834" s="111"/>
    </row>
    <row r="43835" spans="20:52" x14ac:dyDescent="0.25">
      <c r="T43835" s="110"/>
      <c r="AJ43835" s="111"/>
      <c r="AO43835" s="111"/>
      <c r="AR43835" s="111"/>
      <c r="AV43835" s="111"/>
    </row>
    <row r="43836" spans="20:52" x14ac:dyDescent="0.25">
      <c r="T43836" s="110"/>
      <c r="AJ43836" s="111"/>
      <c r="AO43836" s="111"/>
      <c r="AV43836" s="111"/>
    </row>
    <row r="43837" spans="20:52" x14ac:dyDescent="0.25">
      <c r="T43837" s="110"/>
      <c r="AV43837" s="111"/>
    </row>
    <row r="43838" spans="20:52" x14ac:dyDescent="0.25">
      <c r="T43838" s="110"/>
      <c r="AJ43838" s="111"/>
      <c r="AO43838" s="111"/>
      <c r="AP43838" s="111"/>
      <c r="AV43838" s="111"/>
    </row>
    <row r="43839" spans="20:52" x14ac:dyDescent="0.25">
      <c r="T43839" s="110"/>
      <c r="AP43839" s="111"/>
      <c r="AZ43839" s="111"/>
    </row>
    <row r="43840" spans="20:52" x14ac:dyDescent="0.25">
      <c r="T43840" s="110"/>
      <c r="AJ43840" s="111"/>
      <c r="AO43840" s="111"/>
      <c r="AV43840" s="111"/>
    </row>
    <row r="43841" spans="20:48" x14ac:dyDescent="0.25">
      <c r="T43841" s="110"/>
    </row>
    <row r="43842" spans="20:48" x14ac:dyDescent="0.25">
      <c r="T43842" s="110"/>
    </row>
    <row r="43843" spans="20:48" x14ac:dyDescent="0.25">
      <c r="T43843" s="110"/>
      <c r="AJ43843" s="111"/>
      <c r="AO43843" s="111"/>
      <c r="AV43843" s="111"/>
    </row>
    <row r="43844" spans="20:48" x14ac:dyDescent="0.25">
      <c r="T43844" s="110"/>
    </row>
    <row r="43845" spans="20:48" x14ac:dyDescent="0.25">
      <c r="T43845" s="110"/>
      <c r="AV43845" s="111"/>
    </row>
    <row r="43846" spans="20:48" x14ac:dyDescent="0.25">
      <c r="T43846" s="110"/>
      <c r="AJ43846" s="111"/>
      <c r="AO43846" s="111"/>
      <c r="AP43846" s="111"/>
      <c r="AV43846" s="111"/>
    </row>
    <row r="43847" spans="20:48" x14ac:dyDescent="0.25">
      <c r="T43847" s="110"/>
      <c r="AJ43847" s="111"/>
      <c r="AO43847" s="111"/>
      <c r="AV43847" s="111"/>
    </row>
    <row r="43848" spans="20:48" x14ac:dyDescent="0.25">
      <c r="T43848" s="110"/>
      <c r="AJ43848" s="111"/>
      <c r="AO43848" s="111"/>
      <c r="AV43848" s="111"/>
    </row>
    <row r="43849" spans="20:48" x14ac:dyDescent="0.25">
      <c r="T43849" s="110"/>
      <c r="AJ43849" s="111"/>
      <c r="AO43849" s="111"/>
      <c r="AT43849" s="111"/>
      <c r="AV43849" s="111"/>
    </row>
    <row r="43850" spans="20:48" x14ac:dyDescent="0.25">
      <c r="T43850" s="110"/>
      <c r="AJ43850" s="111"/>
      <c r="AO43850" s="111"/>
      <c r="AV43850" s="111"/>
    </row>
    <row r="43851" spans="20:48" x14ac:dyDescent="0.25">
      <c r="T43851" s="110"/>
    </row>
    <row r="43852" spans="20:48" x14ac:dyDescent="0.25">
      <c r="T43852" s="110"/>
      <c r="AJ43852" s="111"/>
      <c r="AO43852" s="111"/>
      <c r="AV43852" s="111"/>
    </row>
    <row r="43853" spans="20:48" x14ac:dyDescent="0.25">
      <c r="T43853" s="110"/>
    </row>
    <row r="43854" spans="20:48" x14ac:dyDescent="0.25">
      <c r="T43854" s="110"/>
    </row>
    <row r="43855" spans="20:48" x14ac:dyDescent="0.25">
      <c r="T43855" s="110"/>
      <c r="AJ43855" s="111"/>
      <c r="AO43855" s="111"/>
      <c r="AT43855" s="111"/>
      <c r="AV43855" s="111"/>
    </row>
    <row r="43856" spans="20:48" x14ac:dyDescent="0.25">
      <c r="T43856" s="110"/>
      <c r="AV43856" s="111"/>
    </row>
    <row r="43857" spans="20:52" x14ac:dyDescent="0.25">
      <c r="T43857" s="110"/>
      <c r="AJ43857" s="111"/>
      <c r="AO43857" s="111"/>
      <c r="AT43857" s="111"/>
      <c r="AV43857" s="111"/>
    </row>
    <row r="43858" spans="20:52" x14ac:dyDescent="0.25">
      <c r="T43858" s="110"/>
      <c r="AJ43858" s="111"/>
      <c r="AO43858" s="111"/>
      <c r="AV43858" s="111"/>
    </row>
    <row r="43859" spans="20:52" x14ac:dyDescent="0.25">
      <c r="T43859" s="110"/>
    </row>
    <row r="43860" spans="20:52" x14ac:dyDescent="0.25">
      <c r="T43860" s="110"/>
    </row>
    <row r="43861" spans="20:52" x14ac:dyDescent="0.25">
      <c r="T43861" s="110"/>
      <c r="AJ43861" s="111"/>
      <c r="AO43861" s="111"/>
      <c r="AV43861" s="111"/>
      <c r="AZ43861" s="111"/>
    </row>
    <row r="43862" spans="20:52" x14ac:dyDescent="0.25">
      <c r="T43862" s="110"/>
      <c r="AJ43862" s="111"/>
      <c r="AR43862" s="111"/>
      <c r="AT43862" s="111"/>
    </row>
    <row r="43863" spans="20:52" x14ac:dyDescent="0.25">
      <c r="T43863" s="110"/>
    </row>
    <row r="43864" spans="20:52" x14ac:dyDescent="0.25">
      <c r="T43864" s="110"/>
    </row>
    <row r="43865" spans="20:52" x14ac:dyDescent="0.25">
      <c r="T43865" s="110"/>
    </row>
    <row r="43866" spans="20:52" x14ac:dyDescent="0.25">
      <c r="T43866" s="110"/>
      <c r="AJ43866" s="111"/>
      <c r="AO43866" s="111"/>
      <c r="AP43866" s="111"/>
      <c r="AV43866" s="111"/>
    </row>
    <row r="43867" spans="20:52" x14ac:dyDescent="0.25">
      <c r="T43867" s="110"/>
      <c r="AV43867" s="111"/>
    </row>
    <row r="43868" spans="20:52" x14ac:dyDescent="0.25">
      <c r="T43868" s="110"/>
      <c r="AJ43868" s="111"/>
      <c r="AO43868" s="111"/>
      <c r="AP43868" s="111"/>
      <c r="AV43868" s="111"/>
    </row>
    <row r="43869" spans="20:52" x14ac:dyDescent="0.25">
      <c r="T43869" s="110"/>
      <c r="AV43869" s="111"/>
    </row>
    <row r="43870" spans="20:52" x14ac:dyDescent="0.25">
      <c r="T43870" s="110"/>
      <c r="AO43870" s="111"/>
      <c r="AP43870" s="111"/>
      <c r="AT43870" s="111"/>
      <c r="AV43870" s="111"/>
    </row>
    <row r="43871" spans="20:52" x14ac:dyDescent="0.25">
      <c r="T43871" s="110"/>
      <c r="AP43871" s="111"/>
      <c r="AV43871" s="111"/>
    </row>
    <row r="43872" spans="20:52" x14ac:dyDescent="0.25">
      <c r="T43872" s="110"/>
      <c r="AJ43872" s="111"/>
      <c r="AO43872" s="111"/>
      <c r="AV43872" s="111"/>
    </row>
    <row r="43873" spans="20:52" x14ac:dyDescent="0.25">
      <c r="T43873" s="110"/>
    </row>
    <row r="43874" spans="20:52" x14ac:dyDescent="0.25">
      <c r="T43874" s="110"/>
    </row>
    <row r="43875" spans="20:52" x14ac:dyDescent="0.25">
      <c r="T43875" s="110"/>
    </row>
    <row r="43876" spans="20:52" x14ac:dyDescent="0.25">
      <c r="T43876" s="110"/>
      <c r="AJ43876" s="111"/>
      <c r="AO43876" s="111"/>
      <c r="AP43876" s="111"/>
      <c r="AV43876" s="111"/>
    </row>
    <row r="43877" spans="20:52" x14ac:dyDescent="0.25">
      <c r="T43877" s="110"/>
      <c r="AJ43877" s="111"/>
      <c r="AO43877" s="111"/>
      <c r="AV43877" s="111"/>
    </row>
    <row r="43878" spans="20:52" x14ac:dyDescent="0.25">
      <c r="T43878" s="110"/>
    </row>
    <row r="43879" spans="20:52" x14ac:dyDescent="0.25">
      <c r="T43879" s="110"/>
      <c r="AZ43879" s="111"/>
    </row>
    <row r="43880" spans="20:52" x14ac:dyDescent="0.25">
      <c r="T43880" s="110"/>
      <c r="AJ43880" s="111"/>
      <c r="AO43880" s="111"/>
      <c r="AV43880" s="111"/>
    </row>
    <row r="43881" spans="20:52" x14ac:dyDescent="0.25">
      <c r="T43881" s="110"/>
      <c r="AV43881" s="111"/>
    </row>
    <row r="43882" spans="20:52" x14ac:dyDescent="0.25">
      <c r="T43882" s="110"/>
      <c r="AJ43882" s="111"/>
      <c r="AO43882" s="111"/>
      <c r="AP43882" s="111"/>
      <c r="AV43882" s="111"/>
    </row>
    <row r="43883" spans="20:52" x14ac:dyDescent="0.25">
      <c r="T43883" s="110"/>
    </row>
    <row r="43884" spans="20:52" x14ac:dyDescent="0.25">
      <c r="T43884" s="110"/>
    </row>
    <row r="43885" spans="20:52" x14ac:dyDescent="0.25">
      <c r="T43885" s="110"/>
      <c r="AJ43885" s="111"/>
      <c r="AO43885" s="111"/>
      <c r="AP43885" s="111"/>
      <c r="AT43885" s="111"/>
      <c r="AV43885" s="111"/>
      <c r="AZ43885" s="111"/>
    </row>
    <row r="43886" spans="20:52" x14ac:dyDescent="0.25">
      <c r="T43886" s="110"/>
      <c r="AV43886" s="111"/>
    </row>
    <row r="43887" spans="20:52" x14ac:dyDescent="0.25">
      <c r="T43887" s="110"/>
      <c r="AJ43887" s="111"/>
      <c r="AO43887" s="111"/>
      <c r="AP43887" s="111"/>
      <c r="AT43887" s="111"/>
      <c r="AV43887" s="111"/>
    </row>
    <row r="43888" spans="20:52" x14ac:dyDescent="0.25">
      <c r="T43888" s="110"/>
      <c r="AJ43888" s="111"/>
      <c r="AO43888" s="111"/>
      <c r="AV43888" s="111"/>
    </row>
    <row r="43889" spans="20:52" x14ac:dyDescent="0.25">
      <c r="T43889" s="110"/>
    </row>
    <row r="43890" spans="20:52" x14ac:dyDescent="0.25">
      <c r="T43890" s="110"/>
      <c r="AJ43890" s="111"/>
      <c r="AO43890" s="111"/>
      <c r="AP43890" s="111"/>
      <c r="AT43890" s="111"/>
      <c r="AV43890" s="111"/>
    </row>
    <row r="43891" spans="20:52" x14ac:dyDescent="0.25">
      <c r="T43891" s="110"/>
      <c r="AJ43891" s="111"/>
      <c r="AO43891" s="111"/>
      <c r="AV43891" s="111"/>
    </row>
    <row r="43892" spans="20:52" x14ac:dyDescent="0.25">
      <c r="T43892" s="110"/>
    </row>
    <row r="43893" spans="20:52" x14ac:dyDescent="0.25">
      <c r="T43893" s="110"/>
      <c r="AJ43893" s="111"/>
      <c r="AO43893" s="111"/>
      <c r="AP43893" s="111"/>
      <c r="AV43893" s="111"/>
    </row>
    <row r="43894" spans="20:52" x14ac:dyDescent="0.25">
      <c r="T43894" s="110"/>
      <c r="AJ43894" s="111"/>
      <c r="AO43894" s="111"/>
      <c r="AP43894" s="111"/>
      <c r="AV43894" s="111"/>
    </row>
    <row r="43895" spans="20:52" x14ac:dyDescent="0.25">
      <c r="T43895" s="110"/>
    </row>
    <row r="43896" spans="20:52" x14ac:dyDescent="0.25">
      <c r="T43896" s="110"/>
      <c r="AO43896" s="111"/>
      <c r="AV43896" s="111"/>
    </row>
    <row r="43897" spans="20:52" x14ac:dyDescent="0.25">
      <c r="T43897" s="110"/>
    </row>
    <row r="43898" spans="20:52" x14ac:dyDescent="0.25">
      <c r="T43898" s="110"/>
    </row>
    <row r="43899" spans="20:52" x14ac:dyDescent="0.25">
      <c r="T43899" s="110"/>
    </row>
    <row r="43900" spans="20:52" x14ac:dyDescent="0.25">
      <c r="T43900" s="110"/>
      <c r="AJ43900" s="111"/>
      <c r="AO43900" s="111"/>
      <c r="AP43900" s="111"/>
    </row>
    <row r="43901" spans="20:52" x14ac:dyDescent="0.25">
      <c r="T43901" s="110"/>
      <c r="AZ43901" s="111"/>
    </row>
    <row r="43902" spans="20:52" x14ac:dyDescent="0.25">
      <c r="T43902" s="110"/>
      <c r="AJ43902" s="111"/>
      <c r="AO43902" s="111"/>
      <c r="AP43902" s="111"/>
      <c r="AT43902" s="111"/>
      <c r="AV43902" s="111"/>
    </row>
    <row r="43903" spans="20:52" x14ac:dyDescent="0.25">
      <c r="T43903" s="110"/>
    </row>
    <row r="43904" spans="20:52" x14ac:dyDescent="0.25">
      <c r="T43904" s="110"/>
      <c r="AT43904" s="111"/>
      <c r="AV43904" s="111"/>
    </row>
    <row r="43905" spans="20:48" x14ac:dyDescent="0.25">
      <c r="T43905" s="110"/>
    </row>
    <row r="43906" spans="20:48" x14ac:dyDescent="0.25">
      <c r="T43906" s="110"/>
      <c r="AJ43906" s="111"/>
      <c r="AO43906" s="111"/>
      <c r="AT43906" s="111"/>
    </row>
    <row r="43907" spans="20:48" x14ac:dyDescent="0.25">
      <c r="T43907" s="110"/>
      <c r="AV43907" s="111"/>
    </row>
    <row r="43908" spans="20:48" x14ac:dyDescent="0.25">
      <c r="T43908" s="110"/>
    </row>
    <row r="43909" spans="20:48" x14ac:dyDescent="0.25">
      <c r="T43909" s="110"/>
    </row>
    <row r="43910" spans="20:48" x14ac:dyDescent="0.25">
      <c r="T43910" s="110"/>
    </row>
    <row r="43911" spans="20:48" x14ac:dyDescent="0.25">
      <c r="T43911" s="110"/>
    </row>
    <row r="43912" spans="20:48" x14ac:dyDescent="0.25">
      <c r="T43912" s="110"/>
      <c r="AJ43912" s="111"/>
      <c r="AO43912" s="111"/>
      <c r="AV43912" s="111"/>
    </row>
    <row r="43913" spans="20:48" x14ac:dyDescent="0.25">
      <c r="T43913" s="110"/>
      <c r="AJ43913" s="111"/>
      <c r="AO43913" s="111"/>
      <c r="AV43913" s="111"/>
    </row>
    <row r="43914" spans="20:48" x14ac:dyDescent="0.25">
      <c r="T43914" s="110"/>
    </row>
    <row r="43915" spans="20:48" x14ac:dyDescent="0.25">
      <c r="T43915" s="110"/>
    </row>
    <row r="43916" spans="20:48" x14ac:dyDescent="0.25">
      <c r="T43916" s="110"/>
    </row>
    <row r="43917" spans="20:48" x14ac:dyDescent="0.25">
      <c r="T43917" s="110"/>
    </row>
    <row r="43918" spans="20:48" x14ac:dyDescent="0.25">
      <c r="T43918" s="110"/>
    </row>
    <row r="43919" spans="20:48" x14ac:dyDescent="0.25">
      <c r="T43919" s="110"/>
      <c r="AJ43919" s="111"/>
      <c r="AO43919" s="111"/>
      <c r="AV43919" s="111"/>
    </row>
    <row r="43920" spans="20:48" x14ac:dyDescent="0.25">
      <c r="T43920" s="110"/>
    </row>
    <row r="43921" spans="20:52" x14ac:dyDescent="0.25">
      <c r="T43921" s="110"/>
      <c r="AJ43921" s="111"/>
      <c r="AO43921" s="111"/>
      <c r="AP43921" s="111"/>
      <c r="AT43921" s="111"/>
    </row>
    <row r="43922" spans="20:52" x14ac:dyDescent="0.25">
      <c r="T43922" s="110"/>
      <c r="AJ43922" s="111"/>
      <c r="AO43922" s="111"/>
      <c r="AP43922" s="111"/>
    </row>
    <row r="43923" spans="20:52" x14ac:dyDescent="0.25">
      <c r="T43923" s="110"/>
      <c r="AJ43923" s="111"/>
      <c r="AO43923" s="111"/>
      <c r="AT43923" s="111"/>
      <c r="AV43923" s="111"/>
    </row>
    <row r="43924" spans="20:52" x14ac:dyDescent="0.25">
      <c r="T43924" s="110"/>
      <c r="AJ43924" s="111"/>
    </row>
    <row r="43925" spans="20:52" x14ac:dyDescent="0.25">
      <c r="T43925" s="110"/>
    </row>
    <row r="43926" spans="20:52" x14ac:dyDescent="0.25">
      <c r="T43926" s="110"/>
      <c r="AV43926" s="111"/>
    </row>
    <row r="43927" spans="20:52" x14ac:dyDescent="0.25">
      <c r="T43927" s="110"/>
    </row>
    <row r="43928" spans="20:52" x14ac:dyDescent="0.25">
      <c r="T43928" s="110"/>
    </row>
    <row r="43929" spans="20:52" x14ac:dyDescent="0.25">
      <c r="T43929" s="110"/>
      <c r="AJ43929" s="111"/>
      <c r="AO43929" s="111"/>
      <c r="AV43929" s="111"/>
    </row>
    <row r="43930" spans="20:52" x14ac:dyDescent="0.25">
      <c r="T43930" s="110"/>
      <c r="AJ43930" s="111"/>
      <c r="AO43930" s="111"/>
      <c r="AR43930" s="111"/>
      <c r="AV43930" s="111"/>
    </row>
    <row r="43931" spans="20:52" x14ac:dyDescent="0.25">
      <c r="T43931" s="110"/>
      <c r="AO43931" s="111"/>
      <c r="AV43931" s="111"/>
    </row>
    <row r="43932" spans="20:52" x14ac:dyDescent="0.25">
      <c r="T43932" s="110"/>
      <c r="AJ43932" s="111"/>
      <c r="AO43932" s="111"/>
      <c r="AV43932" s="111"/>
    </row>
    <row r="43933" spans="20:52" x14ac:dyDescent="0.25">
      <c r="T43933" s="110"/>
      <c r="AZ43933" s="111"/>
    </row>
    <row r="43934" spans="20:52" x14ac:dyDescent="0.25">
      <c r="T43934" s="110"/>
      <c r="AJ43934" s="111"/>
      <c r="AO43934" s="111"/>
      <c r="AR43934" s="111"/>
    </row>
    <row r="43935" spans="20:52" x14ac:dyDescent="0.25">
      <c r="T43935" s="110"/>
      <c r="AJ43935" s="111"/>
      <c r="AO43935" s="111"/>
    </row>
    <row r="43936" spans="20:52" x14ac:dyDescent="0.25">
      <c r="T43936" s="110"/>
      <c r="AJ43936" s="111"/>
      <c r="AO43936" s="111"/>
      <c r="AP43936" s="111"/>
      <c r="AV43936" s="111"/>
    </row>
    <row r="43937" spans="20:52" x14ac:dyDescent="0.25">
      <c r="T43937" s="110"/>
    </row>
    <row r="43938" spans="20:52" x14ac:dyDescent="0.25">
      <c r="T43938" s="110"/>
      <c r="AJ43938" s="111"/>
      <c r="AP43938" s="111"/>
      <c r="AV43938" s="111"/>
      <c r="AZ43938" s="111"/>
    </row>
    <row r="43939" spans="20:52" x14ac:dyDescent="0.25">
      <c r="T43939" s="110"/>
      <c r="AV43939" s="111"/>
    </row>
    <row r="43940" spans="20:52" x14ac:dyDescent="0.25">
      <c r="T43940" s="110"/>
    </row>
    <row r="43941" spans="20:52" x14ac:dyDescent="0.25">
      <c r="T43941" s="110"/>
      <c r="AJ43941" s="111"/>
      <c r="AP43941" s="111"/>
      <c r="AV43941" s="111"/>
      <c r="AZ43941" s="111"/>
    </row>
    <row r="43942" spans="20:52" x14ac:dyDescent="0.25">
      <c r="T43942" s="110"/>
    </row>
    <row r="43943" spans="20:52" x14ac:dyDescent="0.25">
      <c r="T43943" s="110"/>
      <c r="AV43943" s="111"/>
      <c r="AZ43943" s="111"/>
    </row>
    <row r="43944" spans="20:52" x14ac:dyDescent="0.25">
      <c r="T43944" s="110"/>
    </row>
    <row r="43945" spans="20:52" x14ac:dyDescent="0.25">
      <c r="T43945" s="110"/>
    </row>
    <row r="43946" spans="20:52" x14ac:dyDescent="0.25">
      <c r="T43946" s="110"/>
      <c r="AJ43946" s="111"/>
      <c r="AO43946" s="111"/>
      <c r="AP43946" s="111"/>
      <c r="AR43946" s="111"/>
      <c r="AV43946" s="111"/>
    </row>
    <row r="43947" spans="20:52" x14ac:dyDescent="0.25">
      <c r="T43947" s="110"/>
      <c r="AJ43947" s="111"/>
      <c r="AO43947" s="111"/>
      <c r="AP43947" s="111"/>
      <c r="AV43947" s="111"/>
    </row>
    <row r="43948" spans="20:52" x14ac:dyDescent="0.25">
      <c r="T43948" s="110"/>
      <c r="AO43948" s="111"/>
      <c r="AV43948" s="111"/>
    </row>
    <row r="43949" spans="20:52" x14ac:dyDescent="0.25">
      <c r="T43949" s="110"/>
      <c r="AJ43949" s="111"/>
      <c r="AO43949" s="111"/>
      <c r="AP43949" s="111"/>
      <c r="AV43949" s="111"/>
    </row>
    <row r="43950" spans="20:52" x14ac:dyDescent="0.25">
      <c r="T43950" s="110"/>
      <c r="AJ43950" s="111"/>
      <c r="AO43950" s="111"/>
      <c r="AV43950" s="111"/>
    </row>
    <row r="43951" spans="20:52" x14ac:dyDescent="0.25">
      <c r="T43951" s="110"/>
      <c r="AO43951" s="111"/>
      <c r="AP43951" s="111"/>
      <c r="AV43951" s="111"/>
    </row>
    <row r="43952" spans="20:52" x14ac:dyDescent="0.25">
      <c r="T43952" s="110"/>
      <c r="AJ43952" s="111"/>
      <c r="AP43952" s="111"/>
      <c r="AV43952" s="111"/>
    </row>
    <row r="43953" spans="20:52" x14ac:dyDescent="0.25">
      <c r="T43953" s="110"/>
      <c r="AV43953" s="111"/>
    </row>
    <row r="43954" spans="20:52" x14ac:dyDescent="0.25">
      <c r="T43954" s="110"/>
      <c r="AJ43954" s="111"/>
      <c r="AO43954" s="111"/>
      <c r="AP43954" s="111"/>
      <c r="AV43954" s="111"/>
      <c r="AZ43954" s="111"/>
    </row>
    <row r="43955" spans="20:52" x14ac:dyDescent="0.25">
      <c r="T43955" s="110"/>
    </row>
    <row r="43956" spans="20:52" x14ac:dyDescent="0.25">
      <c r="T43956" s="110"/>
      <c r="AJ43956" s="111"/>
      <c r="AP43956" s="111"/>
      <c r="AV43956" s="111"/>
    </row>
    <row r="43957" spans="20:52" x14ac:dyDescent="0.25">
      <c r="T43957" s="110"/>
      <c r="AJ43957" s="111"/>
      <c r="AO43957" s="111"/>
      <c r="AV43957" s="111"/>
      <c r="AZ43957" s="111"/>
    </row>
    <row r="43958" spans="20:52" x14ac:dyDescent="0.25">
      <c r="T43958" s="110"/>
      <c r="AJ43958" s="111"/>
      <c r="AO43958" s="111"/>
      <c r="AV43958" s="111"/>
    </row>
    <row r="43959" spans="20:52" x14ac:dyDescent="0.25">
      <c r="T43959" s="110"/>
      <c r="AJ43959" s="111"/>
      <c r="AO43959" s="111"/>
      <c r="AP43959" s="111"/>
      <c r="AV43959" s="111"/>
    </row>
    <row r="43960" spans="20:52" x14ac:dyDescent="0.25">
      <c r="T43960" s="110"/>
      <c r="AJ43960" s="111"/>
      <c r="AO43960" s="111"/>
      <c r="AP43960" s="111"/>
      <c r="AV43960" s="111"/>
    </row>
    <row r="43961" spans="20:52" x14ac:dyDescent="0.25">
      <c r="T43961" s="110"/>
      <c r="AJ43961" s="111"/>
      <c r="AO43961" s="111"/>
      <c r="AP43961" s="111"/>
      <c r="AV43961" s="111"/>
    </row>
    <row r="43962" spans="20:52" x14ac:dyDescent="0.25">
      <c r="T43962" s="110"/>
      <c r="AJ43962" s="111"/>
      <c r="AO43962" s="111"/>
      <c r="AV43962" s="111"/>
    </row>
    <row r="43963" spans="20:52" x14ac:dyDescent="0.25">
      <c r="T43963" s="110"/>
      <c r="AJ43963" s="111"/>
      <c r="AO43963" s="111"/>
      <c r="AT43963" s="111"/>
      <c r="AV43963" s="111"/>
    </row>
    <row r="43964" spans="20:52" x14ac:dyDescent="0.25">
      <c r="T43964" s="110"/>
    </row>
    <row r="43965" spans="20:52" x14ac:dyDescent="0.25">
      <c r="T43965" s="110"/>
    </row>
    <row r="43966" spans="20:52" x14ac:dyDescent="0.25">
      <c r="T43966" s="110"/>
    </row>
    <row r="43967" spans="20:52" x14ac:dyDescent="0.25">
      <c r="T43967" s="110"/>
      <c r="AZ43967" s="111"/>
    </row>
    <row r="43968" spans="20:52" x14ac:dyDescent="0.25">
      <c r="T43968" s="110"/>
    </row>
    <row r="43969" spans="20:52" x14ac:dyDescent="0.25">
      <c r="T43969" s="110"/>
      <c r="AJ43969" s="111"/>
      <c r="AO43969" s="111"/>
    </row>
    <row r="43970" spans="20:52" x14ac:dyDescent="0.25">
      <c r="T43970" s="110"/>
      <c r="AJ43970" s="111"/>
      <c r="AO43970" s="111"/>
      <c r="AP43970" s="111"/>
    </row>
    <row r="43971" spans="20:52" x14ac:dyDescent="0.25">
      <c r="T43971" s="110"/>
      <c r="AJ43971" s="111"/>
      <c r="AO43971" s="111"/>
    </row>
    <row r="43972" spans="20:52" x14ac:dyDescent="0.25">
      <c r="T43972" s="110"/>
    </row>
    <row r="43973" spans="20:52" x14ac:dyDescent="0.25">
      <c r="T43973" s="110"/>
      <c r="AJ43973" s="111"/>
      <c r="AO43973" s="111"/>
      <c r="AT43973" s="111"/>
      <c r="AV43973" s="111"/>
    </row>
    <row r="43974" spans="20:52" x14ac:dyDescent="0.25">
      <c r="T43974" s="110"/>
      <c r="AJ43974" s="111"/>
      <c r="AO43974" s="111"/>
      <c r="AV43974" s="111"/>
    </row>
    <row r="43975" spans="20:52" x14ac:dyDescent="0.25">
      <c r="T43975" s="110"/>
    </row>
    <row r="43976" spans="20:52" x14ac:dyDescent="0.25">
      <c r="T43976" s="110"/>
      <c r="AJ43976" s="111"/>
      <c r="AO43976" s="111"/>
      <c r="AV43976" s="111"/>
    </row>
    <row r="43977" spans="20:52" x14ac:dyDescent="0.25">
      <c r="T43977" s="110"/>
      <c r="AJ43977" s="111"/>
      <c r="AO43977" s="111"/>
      <c r="AV43977" s="111"/>
    </row>
    <row r="43978" spans="20:52" x14ac:dyDescent="0.25">
      <c r="T43978" s="110"/>
    </row>
    <row r="43979" spans="20:52" x14ac:dyDescent="0.25">
      <c r="T43979" s="110"/>
      <c r="AJ43979" s="111"/>
      <c r="AO43979" s="111"/>
      <c r="AP43979" s="111"/>
      <c r="AT43979" s="111"/>
    </row>
    <row r="43980" spans="20:52" x14ac:dyDescent="0.25">
      <c r="T43980" s="110"/>
      <c r="AJ43980" s="111"/>
      <c r="AP43980" s="111"/>
      <c r="AV43980" s="111"/>
    </row>
    <row r="43981" spans="20:52" x14ac:dyDescent="0.25">
      <c r="T43981" s="110"/>
      <c r="AJ43981" s="111"/>
      <c r="AO43981" s="111"/>
      <c r="AV43981" s="111"/>
      <c r="AZ43981" s="111"/>
    </row>
    <row r="43982" spans="20:52" x14ac:dyDescent="0.25">
      <c r="T43982" s="110"/>
      <c r="AO43982" s="111"/>
      <c r="AP43982" s="111"/>
      <c r="AZ43982" s="111"/>
    </row>
    <row r="43983" spans="20:52" x14ac:dyDescent="0.25">
      <c r="T43983" s="110"/>
    </row>
    <row r="43984" spans="20:52" x14ac:dyDescent="0.25">
      <c r="T43984" s="110"/>
      <c r="AJ43984" s="111"/>
      <c r="AO43984" s="111"/>
      <c r="AP43984" s="111"/>
    </row>
    <row r="43985" spans="20:48" x14ac:dyDescent="0.25">
      <c r="T43985" s="110"/>
      <c r="AJ43985" s="111"/>
      <c r="AO43985" s="111"/>
    </row>
    <row r="43986" spans="20:48" x14ac:dyDescent="0.25">
      <c r="T43986" s="110"/>
      <c r="AJ43986" s="111"/>
      <c r="AO43986" s="111"/>
      <c r="AP43986" s="111"/>
      <c r="AT43986" s="111"/>
      <c r="AV43986" s="111"/>
    </row>
    <row r="43987" spans="20:48" x14ac:dyDescent="0.25">
      <c r="T43987" s="110"/>
      <c r="AJ43987" s="111"/>
      <c r="AO43987" s="111"/>
      <c r="AV43987" s="111"/>
    </row>
    <row r="43988" spans="20:48" x14ac:dyDescent="0.25">
      <c r="T43988" s="110"/>
      <c r="AO43988" s="111"/>
    </row>
    <row r="43989" spans="20:48" x14ac:dyDescent="0.25">
      <c r="T43989" s="110"/>
      <c r="AO43989" s="111"/>
      <c r="AP43989" s="111"/>
      <c r="AV43989" s="111"/>
    </row>
    <row r="43990" spans="20:48" x14ac:dyDescent="0.25">
      <c r="T43990" s="110"/>
    </row>
    <row r="43991" spans="20:48" x14ac:dyDescent="0.25">
      <c r="T43991" s="110"/>
      <c r="AJ43991" s="111"/>
      <c r="AO43991" s="111"/>
      <c r="AV43991" s="111"/>
    </row>
    <row r="43992" spans="20:48" x14ac:dyDescent="0.25">
      <c r="T43992" s="110"/>
      <c r="AJ43992" s="111"/>
      <c r="AO43992" s="111"/>
      <c r="AV43992" s="111"/>
    </row>
    <row r="43993" spans="20:48" x14ac:dyDescent="0.25">
      <c r="T43993" s="110"/>
      <c r="AV43993" s="111"/>
    </row>
    <row r="43994" spans="20:48" x14ac:dyDescent="0.25">
      <c r="T43994" s="110"/>
      <c r="AJ43994" s="111"/>
      <c r="AO43994" s="111"/>
      <c r="AV43994" s="111"/>
    </row>
    <row r="43995" spans="20:48" x14ac:dyDescent="0.25">
      <c r="T43995" s="110"/>
    </row>
    <row r="43996" spans="20:48" x14ac:dyDescent="0.25">
      <c r="T43996" s="110"/>
      <c r="AJ43996" s="111"/>
      <c r="AO43996" s="111"/>
      <c r="AP43996" s="111"/>
      <c r="AV43996" s="111"/>
    </row>
    <row r="43997" spans="20:48" x14ac:dyDescent="0.25">
      <c r="T43997" s="110"/>
      <c r="AJ43997" s="111"/>
      <c r="AO43997" s="111"/>
      <c r="AP43997" s="111"/>
      <c r="AT43997" s="111"/>
      <c r="AV43997" s="111"/>
    </row>
    <row r="43998" spans="20:48" x14ac:dyDescent="0.25">
      <c r="T43998" s="110"/>
    </row>
    <row r="43999" spans="20:48" x14ac:dyDescent="0.25">
      <c r="T43999" s="110"/>
      <c r="AJ43999" s="111"/>
      <c r="AO43999" s="111"/>
      <c r="AV43999" s="111"/>
    </row>
    <row r="44000" spans="20:48" x14ac:dyDescent="0.25">
      <c r="T44000" s="110"/>
      <c r="AJ44000" s="111"/>
      <c r="AO44000" s="111"/>
      <c r="AT44000" s="111"/>
      <c r="AV44000" s="111"/>
    </row>
    <row r="44001" spans="20:52" x14ac:dyDescent="0.25">
      <c r="T44001" s="110"/>
    </row>
    <row r="44002" spans="20:52" x14ac:dyDescent="0.25">
      <c r="T44002" s="110"/>
      <c r="AJ44002" s="111"/>
      <c r="AO44002" s="111"/>
      <c r="AP44002" s="111"/>
      <c r="AV44002" s="111"/>
    </row>
    <row r="44003" spans="20:52" x14ac:dyDescent="0.25">
      <c r="T44003" s="110"/>
      <c r="AP44003" s="111"/>
    </row>
    <row r="44004" spans="20:52" x14ac:dyDescent="0.25">
      <c r="T44004" s="110"/>
      <c r="AJ44004" s="111"/>
      <c r="AO44004" s="111"/>
      <c r="AP44004" s="111"/>
      <c r="AV44004" s="111"/>
    </row>
    <row r="44005" spans="20:52" x14ac:dyDescent="0.25">
      <c r="T44005" s="110"/>
    </row>
    <row r="44006" spans="20:52" x14ac:dyDescent="0.25">
      <c r="T44006" s="110"/>
      <c r="AJ44006" s="111"/>
      <c r="AO44006" s="111"/>
      <c r="AV44006" s="111"/>
      <c r="AZ44006" s="111"/>
    </row>
    <row r="44007" spans="20:52" x14ac:dyDescent="0.25">
      <c r="T44007" s="110"/>
    </row>
    <row r="44008" spans="20:52" x14ac:dyDescent="0.25">
      <c r="T44008" s="110"/>
      <c r="AJ44008" s="111"/>
      <c r="AO44008" s="111"/>
      <c r="AV44008" s="111"/>
    </row>
    <row r="44009" spans="20:52" x14ac:dyDescent="0.25">
      <c r="T44009" s="110"/>
      <c r="AJ44009" s="111"/>
      <c r="AO44009" s="111"/>
      <c r="AT44009" s="111"/>
      <c r="AV44009" s="111"/>
    </row>
    <row r="44010" spans="20:52" x14ac:dyDescent="0.25">
      <c r="T44010" s="110"/>
      <c r="AV44010" s="111"/>
    </row>
    <row r="44011" spans="20:52" x14ac:dyDescent="0.25">
      <c r="T44011" s="110"/>
      <c r="AP44011" s="111"/>
      <c r="AV44011" s="111"/>
      <c r="AZ44011" s="111"/>
    </row>
    <row r="44012" spans="20:52" x14ac:dyDescent="0.25">
      <c r="T44012" s="110"/>
      <c r="AV44012" s="111"/>
    </row>
    <row r="44013" spans="20:52" x14ac:dyDescent="0.25">
      <c r="T44013" s="110"/>
      <c r="AJ44013" s="111"/>
      <c r="AO44013" s="111"/>
      <c r="AR44013" s="111"/>
      <c r="AV44013" s="111"/>
    </row>
    <row r="44014" spans="20:52" x14ac:dyDescent="0.25">
      <c r="T44014" s="110"/>
    </row>
    <row r="44015" spans="20:52" x14ac:dyDescent="0.25">
      <c r="T44015" s="110"/>
      <c r="AJ44015" s="111"/>
      <c r="AP44015" s="111"/>
      <c r="AV44015" s="111"/>
    </row>
    <row r="44016" spans="20:52" x14ac:dyDescent="0.25">
      <c r="T44016" s="110"/>
    </row>
    <row r="44017" spans="20:52" x14ac:dyDescent="0.25">
      <c r="T44017" s="110"/>
      <c r="AV44017" s="111"/>
    </row>
    <row r="44018" spans="20:52" x14ac:dyDescent="0.25">
      <c r="T44018" s="110"/>
      <c r="AZ44018" s="111"/>
    </row>
    <row r="44019" spans="20:52" x14ac:dyDescent="0.25">
      <c r="T44019" s="110"/>
    </row>
    <row r="44020" spans="20:52" x14ac:dyDescent="0.25">
      <c r="T44020" s="110"/>
      <c r="AJ44020" s="111"/>
      <c r="AO44020" s="111"/>
      <c r="AT44020" s="111"/>
      <c r="AV44020" s="111"/>
    </row>
    <row r="44021" spans="20:52" x14ac:dyDescent="0.25">
      <c r="T44021" s="110"/>
      <c r="AV44021" s="111"/>
    </row>
    <row r="44022" spans="20:52" x14ac:dyDescent="0.25">
      <c r="T44022" s="110"/>
      <c r="AO44022" s="111"/>
      <c r="AP44022" s="111"/>
      <c r="AT44022" s="111"/>
      <c r="AV44022" s="111"/>
    </row>
    <row r="44023" spans="20:52" x14ac:dyDescent="0.25">
      <c r="T44023" s="110"/>
    </row>
    <row r="44024" spans="20:52" x14ac:dyDescent="0.25">
      <c r="T44024" s="110"/>
    </row>
    <row r="44025" spans="20:52" x14ac:dyDescent="0.25">
      <c r="T44025" s="110"/>
      <c r="AJ44025" s="111"/>
      <c r="AV44025" s="111"/>
    </row>
    <row r="44026" spans="20:52" x14ac:dyDescent="0.25">
      <c r="T44026" s="110"/>
      <c r="AJ44026" s="111"/>
      <c r="AO44026" s="111"/>
      <c r="AT44026" s="111"/>
    </row>
    <row r="44027" spans="20:52" x14ac:dyDescent="0.25">
      <c r="T44027" s="110"/>
      <c r="AJ44027" s="111"/>
      <c r="AO44027" s="111"/>
      <c r="AP44027" s="111"/>
      <c r="AT44027" s="111"/>
      <c r="AV44027" s="111"/>
    </row>
    <row r="44028" spans="20:52" x14ac:dyDescent="0.25">
      <c r="T44028" s="110"/>
    </row>
    <row r="44029" spans="20:52" x14ac:dyDescent="0.25">
      <c r="T44029" s="110"/>
      <c r="AJ44029" s="111"/>
      <c r="AO44029" s="111"/>
      <c r="AP44029" s="111"/>
      <c r="AV44029" s="111"/>
    </row>
    <row r="44030" spans="20:52" x14ac:dyDescent="0.25">
      <c r="T44030" s="110"/>
    </row>
    <row r="44031" spans="20:52" x14ac:dyDescent="0.25">
      <c r="T44031" s="110"/>
      <c r="AV44031" s="111"/>
    </row>
    <row r="44032" spans="20:52" x14ac:dyDescent="0.25">
      <c r="T44032" s="110"/>
    </row>
    <row r="44033" spans="20:52" x14ac:dyDescent="0.25">
      <c r="T44033" s="110"/>
    </row>
    <row r="44034" spans="20:52" x14ac:dyDescent="0.25">
      <c r="T44034" s="110"/>
    </row>
    <row r="44035" spans="20:52" x14ac:dyDescent="0.25">
      <c r="T44035" s="110"/>
      <c r="AV44035" s="111"/>
    </row>
    <row r="44036" spans="20:52" x14ac:dyDescent="0.25">
      <c r="T44036" s="110"/>
      <c r="AV44036" s="111"/>
    </row>
    <row r="44037" spans="20:52" x14ac:dyDescent="0.25">
      <c r="T44037" s="110"/>
    </row>
    <row r="44038" spans="20:52" x14ac:dyDescent="0.25">
      <c r="T44038" s="110"/>
      <c r="AJ44038" s="111"/>
      <c r="AO44038" s="111"/>
      <c r="AV44038" s="111"/>
      <c r="AZ44038" s="111"/>
    </row>
    <row r="44039" spans="20:52" x14ac:dyDescent="0.25">
      <c r="T44039" s="110"/>
      <c r="AJ44039" s="111"/>
      <c r="AO44039" s="111"/>
      <c r="AP44039" s="111"/>
      <c r="AV44039" s="111"/>
    </row>
    <row r="44040" spans="20:52" x14ac:dyDescent="0.25">
      <c r="T44040" s="110"/>
      <c r="AV44040" s="111"/>
    </row>
    <row r="44041" spans="20:52" x14ac:dyDescent="0.25">
      <c r="T44041" s="110"/>
    </row>
    <row r="44042" spans="20:52" x14ac:dyDescent="0.25">
      <c r="T44042" s="110"/>
    </row>
    <row r="44043" spans="20:52" x14ac:dyDescent="0.25">
      <c r="T44043" s="110"/>
      <c r="AJ44043" s="111"/>
      <c r="AO44043" s="111"/>
      <c r="AV44043" s="111"/>
    </row>
    <row r="44044" spans="20:52" x14ac:dyDescent="0.25">
      <c r="T44044" s="110"/>
      <c r="AR44044" s="111"/>
      <c r="AT44044" s="111"/>
      <c r="AV44044" s="111"/>
    </row>
    <row r="44045" spans="20:52" x14ac:dyDescent="0.25">
      <c r="T44045" s="110"/>
      <c r="AJ44045" s="111"/>
      <c r="AO44045" s="111"/>
      <c r="AP44045" s="111"/>
      <c r="AR44045" s="111"/>
      <c r="AT44045" s="111"/>
      <c r="AV44045" s="111"/>
      <c r="AZ44045" s="111"/>
    </row>
    <row r="44046" spans="20:52" x14ac:dyDescent="0.25">
      <c r="T44046" s="110"/>
      <c r="AJ44046" s="111"/>
      <c r="AO44046" s="111"/>
      <c r="AV44046" s="111"/>
    </row>
    <row r="44047" spans="20:52" x14ac:dyDescent="0.25">
      <c r="T44047" s="110"/>
      <c r="AJ44047" s="111"/>
      <c r="AR44047" s="111"/>
      <c r="AT44047" s="111"/>
    </row>
    <row r="44048" spans="20:52" x14ac:dyDescent="0.25">
      <c r="T44048" s="110"/>
      <c r="AJ44048" s="111"/>
      <c r="AO44048" s="111"/>
      <c r="AP44048" s="111"/>
      <c r="AT44048" s="111"/>
      <c r="AV44048" s="111"/>
    </row>
    <row r="44049" spans="20:48" x14ac:dyDescent="0.25">
      <c r="T44049" s="110"/>
    </row>
    <row r="44050" spans="20:48" x14ac:dyDescent="0.25">
      <c r="T44050" s="110"/>
      <c r="AJ44050" s="111"/>
      <c r="AO44050" s="111"/>
      <c r="AV44050" s="111"/>
    </row>
    <row r="44051" spans="20:48" x14ac:dyDescent="0.25">
      <c r="T44051" s="110"/>
      <c r="AV44051" s="111"/>
    </row>
    <row r="44052" spans="20:48" x14ac:dyDescent="0.25">
      <c r="T44052" s="110"/>
    </row>
    <row r="44053" spans="20:48" x14ac:dyDescent="0.25">
      <c r="T44053" s="110"/>
      <c r="AT44053" s="111"/>
      <c r="AV44053" s="111"/>
    </row>
    <row r="44054" spans="20:48" x14ac:dyDescent="0.25">
      <c r="T44054" s="110"/>
      <c r="AJ44054" s="111"/>
      <c r="AO44054" s="111"/>
      <c r="AP44054" s="111"/>
      <c r="AV44054" s="111"/>
    </row>
    <row r="44055" spans="20:48" x14ac:dyDescent="0.25">
      <c r="T44055" s="110"/>
    </row>
    <row r="44056" spans="20:48" x14ac:dyDescent="0.25">
      <c r="T44056" s="110"/>
    </row>
    <row r="44057" spans="20:48" x14ac:dyDescent="0.25">
      <c r="T44057" s="110"/>
      <c r="AJ44057" s="111"/>
      <c r="AV44057" s="111"/>
    </row>
    <row r="44058" spans="20:48" x14ac:dyDescent="0.25">
      <c r="T44058" s="110"/>
    </row>
    <row r="44059" spans="20:48" x14ac:dyDescent="0.25">
      <c r="T44059" s="110"/>
      <c r="AJ44059" s="111"/>
      <c r="AO44059" s="111"/>
      <c r="AV44059" s="111"/>
    </row>
    <row r="44060" spans="20:48" x14ac:dyDescent="0.25">
      <c r="T44060" s="110"/>
      <c r="AO44060" s="111"/>
      <c r="AP44060" s="111"/>
      <c r="AT44060" s="111"/>
      <c r="AV44060" s="111"/>
    </row>
    <row r="44061" spans="20:48" x14ac:dyDescent="0.25">
      <c r="T44061" s="110"/>
      <c r="AJ44061" s="111"/>
      <c r="AO44061" s="111"/>
      <c r="AV44061" s="111"/>
    </row>
    <row r="44062" spans="20:48" x14ac:dyDescent="0.25">
      <c r="T44062" s="110"/>
    </row>
    <row r="44063" spans="20:48" x14ac:dyDescent="0.25">
      <c r="T44063" s="110"/>
      <c r="AV44063" s="111"/>
    </row>
    <row r="44064" spans="20:48" x14ac:dyDescent="0.25">
      <c r="T44064" s="110"/>
    </row>
    <row r="44065" spans="20:52" x14ac:dyDescent="0.25">
      <c r="T44065" s="110"/>
      <c r="AJ44065" s="111"/>
      <c r="AO44065" s="111"/>
      <c r="AT44065" s="111"/>
      <c r="AV44065" s="111"/>
    </row>
    <row r="44066" spans="20:52" x14ac:dyDescent="0.25">
      <c r="T44066" s="110"/>
    </row>
    <row r="44067" spans="20:52" x14ac:dyDescent="0.25">
      <c r="T44067" s="110"/>
    </row>
    <row r="44068" spans="20:52" x14ac:dyDescent="0.25">
      <c r="T44068" s="110"/>
    </row>
    <row r="44069" spans="20:52" x14ac:dyDescent="0.25">
      <c r="T44069" s="110"/>
      <c r="AJ44069" s="111"/>
      <c r="AO44069" s="111"/>
      <c r="AV44069" s="111"/>
    </row>
    <row r="44070" spans="20:52" x14ac:dyDescent="0.25">
      <c r="T44070" s="110"/>
      <c r="AJ44070" s="111"/>
      <c r="AO44070" s="111"/>
      <c r="AP44070" s="111"/>
      <c r="AV44070" s="111"/>
    </row>
    <row r="44071" spans="20:52" x14ac:dyDescent="0.25">
      <c r="T44071" s="110"/>
      <c r="AJ44071" s="111"/>
      <c r="AO44071" s="111"/>
    </row>
    <row r="44072" spans="20:52" x14ac:dyDescent="0.25">
      <c r="T44072" s="110"/>
    </row>
    <row r="44073" spans="20:52" x14ac:dyDescent="0.25">
      <c r="T44073" s="110"/>
      <c r="AJ44073" s="111"/>
      <c r="AO44073" s="111"/>
      <c r="AP44073" s="111"/>
      <c r="AT44073" s="111"/>
      <c r="AV44073" s="111"/>
    </row>
    <row r="44074" spans="20:52" x14ac:dyDescent="0.25">
      <c r="T44074" s="110"/>
      <c r="AJ44074" s="111"/>
      <c r="AO44074" s="111"/>
      <c r="AT44074" s="111"/>
      <c r="AV44074" s="111"/>
    </row>
    <row r="44075" spans="20:52" x14ac:dyDescent="0.25">
      <c r="T44075" s="110"/>
      <c r="AP44075" s="111"/>
      <c r="AV44075" s="111"/>
    </row>
    <row r="44076" spans="20:52" x14ac:dyDescent="0.25">
      <c r="T44076" s="110"/>
      <c r="AV44076" s="111"/>
    </row>
    <row r="44077" spans="20:52" x14ac:dyDescent="0.25">
      <c r="T44077" s="110"/>
    </row>
    <row r="44078" spans="20:52" x14ac:dyDescent="0.25">
      <c r="T44078" s="110"/>
    </row>
    <row r="44079" spans="20:52" x14ac:dyDescent="0.25">
      <c r="T44079" s="110"/>
      <c r="AJ44079" s="111"/>
      <c r="AO44079" s="111"/>
      <c r="AP44079" s="111"/>
      <c r="AR44079" s="111"/>
      <c r="AV44079" s="111"/>
      <c r="AZ44079" s="111"/>
    </row>
    <row r="44080" spans="20:52" x14ac:dyDescent="0.25">
      <c r="T44080" s="110"/>
      <c r="AV44080" s="111"/>
    </row>
    <row r="44081" spans="20:52" x14ac:dyDescent="0.25">
      <c r="T44081" s="110"/>
      <c r="AJ44081" s="111"/>
      <c r="AO44081" s="111"/>
      <c r="AT44081" s="111"/>
    </row>
    <row r="44082" spans="20:52" x14ac:dyDescent="0.25">
      <c r="T44082" s="110"/>
      <c r="AV44082" s="111"/>
    </row>
    <row r="44083" spans="20:52" x14ac:dyDescent="0.25">
      <c r="T44083" s="110"/>
      <c r="AZ44083" s="111"/>
    </row>
    <row r="44084" spans="20:52" x14ac:dyDescent="0.25">
      <c r="T44084" s="110"/>
      <c r="AJ44084" s="111"/>
      <c r="AO44084" s="111"/>
      <c r="AV44084" s="111"/>
    </row>
    <row r="44085" spans="20:52" x14ac:dyDescent="0.25">
      <c r="T44085" s="110"/>
    </row>
    <row r="44086" spans="20:52" x14ac:dyDescent="0.25">
      <c r="T44086" s="110"/>
      <c r="AJ44086" s="111"/>
      <c r="AO44086" s="111"/>
    </row>
    <row r="44087" spans="20:52" x14ac:dyDescent="0.25">
      <c r="T44087" s="110"/>
      <c r="AJ44087" s="111"/>
      <c r="AO44087" s="111"/>
      <c r="AV44087" s="111"/>
    </row>
    <row r="44088" spans="20:52" x14ac:dyDescent="0.25">
      <c r="T44088" s="110"/>
      <c r="AJ44088" s="111"/>
      <c r="AO44088" s="111"/>
      <c r="AP44088" s="111"/>
      <c r="AV44088" s="111"/>
    </row>
    <row r="44089" spans="20:52" x14ac:dyDescent="0.25">
      <c r="T44089" s="110"/>
      <c r="AJ44089" s="111"/>
      <c r="AO44089" s="111"/>
      <c r="AP44089" s="111"/>
      <c r="AT44089" s="111"/>
      <c r="AV44089" s="111"/>
    </row>
    <row r="44090" spans="20:52" x14ac:dyDescent="0.25">
      <c r="T44090" s="110"/>
      <c r="AJ44090" s="111"/>
      <c r="AO44090" s="111"/>
      <c r="AV44090" s="111"/>
      <c r="AZ44090" s="111"/>
    </row>
    <row r="44091" spans="20:52" x14ac:dyDescent="0.25">
      <c r="T44091" s="110"/>
    </row>
    <row r="44092" spans="20:52" x14ac:dyDescent="0.25">
      <c r="T44092" s="110"/>
      <c r="AJ44092" s="111"/>
      <c r="AO44092" s="111"/>
      <c r="AV44092" s="111"/>
      <c r="AZ44092" s="111"/>
    </row>
    <row r="44093" spans="20:52" x14ac:dyDescent="0.25">
      <c r="T44093" s="110"/>
    </row>
    <row r="44094" spans="20:52" x14ac:dyDescent="0.25">
      <c r="T44094" s="110"/>
      <c r="AJ44094" s="111"/>
      <c r="AO44094" s="111"/>
      <c r="AV44094" s="111"/>
    </row>
    <row r="44095" spans="20:52" x14ac:dyDescent="0.25">
      <c r="T44095" s="110"/>
      <c r="AJ44095" s="111"/>
      <c r="AV44095" s="111"/>
    </row>
    <row r="44096" spans="20:52" x14ac:dyDescent="0.25">
      <c r="T44096" s="110"/>
    </row>
    <row r="44097" spans="20:52" x14ac:dyDescent="0.25">
      <c r="T44097" s="110"/>
    </row>
    <row r="44098" spans="20:52" x14ac:dyDescent="0.25">
      <c r="T44098" s="110"/>
      <c r="AJ44098" s="111"/>
      <c r="AO44098" s="111"/>
      <c r="AP44098" s="111"/>
      <c r="AV44098" s="111"/>
    </row>
    <row r="44099" spans="20:52" x14ac:dyDescent="0.25">
      <c r="T44099" s="110"/>
    </row>
    <row r="44100" spans="20:52" x14ac:dyDescent="0.25">
      <c r="T44100" s="110"/>
      <c r="AJ44100" s="111"/>
      <c r="AO44100" s="111"/>
      <c r="AP44100" s="111"/>
      <c r="AV44100" s="111"/>
    </row>
    <row r="44101" spans="20:52" x14ac:dyDescent="0.25">
      <c r="T44101" s="110"/>
      <c r="AJ44101" s="111"/>
      <c r="AO44101" s="111"/>
      <c r="AP44101" s="111"/>
      <c r="AV44101" s="111"/>
    </row>
    <row r="44102" spans="20:52" x14ac:dyDescent="0.25">
      <c r="T44102" s="110"/>
    </row>
    <row r="44103" spans="20:52" x14ac:dyDescent="0.25">
      <c r="T44103" s="110"/>
      <c r="AZ44103" s="111"/>
    </row>
    <row r="44104" spans="20:52" x14ac:dyDescent="0.25">
      <c r="T44104" s="110"/>
      <c r="AV44104" s="111"/>
      <c r="AZ44104" s="111"/>
    </row>
    <row r="44105" spans="20:52" x14ac:dyDescent="0.25">
      <c r="T44105" s="110"/>
      <c r="AJ44105" s="111"/>
      <c r="AO44105" s="111"/>
      <c r="AV44105" s="111"/>
    </row>
    <row r="44106" spans="20:52" x14ac:dyDescent="0.25">
      <c r="T44106" s="110"/>
      <c r="AO44106" s="111"/>
      <c r="AP44106" s="111"/>
      <c r="AR44106" s="111"/>
    </row>
    <row r="44107" spans="20:52" x14ac:dyDescent="0.25">
      <c r="T44107" s="110"/>
      <c r="AJ44107" s="111"/>
      <c r="AV44107" s="111"/>
    </row>
    <row r="44108" spans="20:52" x14ac:dyDescent="0.25">
      <c r="T44108" s="110"/>
      <c r="AJ44108" s="111"/>
      <c r="AO44108" s="111"/>
      <c r="AV44108" s="111"/>
    </row>
    <row r="44109" spans="20:52" x14ac:dyDescent="0.25">
      <c r="T44109" s="110"/>
    </row>
    <row r="44110" spans="20:52" x14ac:dyDescent="0.25">
      <c r="T44110" s="110"/>
      <c r="AJ44110" s="111"/>
      <c r="AO44110" s="111"/>
      <c r="AP44110" s="111"/>
      <c r="AV44110" s="111"/>
      <c r="AZ44110" s="111"/>
    </row>
    <row r="44111" spans="20:52" x14ac:dyDescent="0.25">
      <c r="T44111" s="110"/>
      <c r="AJ44111" s="111"/>
      <c r="AO44111" s="111"/>
      <c r="AZ44111" s="111"/>
    </row>
    <row r="44112" spans="20:52" x14ac:dyDescent="0.25">
      <c r="T44112" s="110"/>
      <c r="AJ44112" s="111"/>
      <c r="AO44112" s="111"/>
      <c r="AP44112" s="111"/>
      <c r="AR44112" s="111"/>
      <c r="AT44112" s="111"/>
      <c r="AV44112" s="111"/>
    </row>
    <row r="44113" spans="20:52" x14ac:dyDescent="0.25">
      <c r="T44113" s="110"/>
    </row>
    <row r="44114" spans="20:52" x14ac:dyDescent="0.25">
      <c r="T44114" s="110"/>
      <c r="AZ44114" s="111"/>
    </row>
    <row r="44115" spans="20:52" x14ac:dyDescent="0.25">
      <c r="T44115" s="110"/>
      <c r="AV44115" s="111"/>
    </row>
    <row r="44116" spans="20:52" x14ac:dyDescent="0.25">
      <c r="T44116" s="110"/>
      <c r="AT44116" s="111"/>
      <c r="AV44116" s="111"/>
    </row>
    <row r="44117" spans="20:52" x14ac:dyDescent="0.25">
      <c r="T44117" s="110"/>
    </row>
    <row r="44118" spans="20:52" x14ac:dyDescent="0.25">
      <c r="T44118" s="110"/>
      <c r="AO44118" s="111"/>
      <c r="AP44118" s="111"/>
      <c r="AR44118" s="111"/>
      <c r="AV44118" s="111"/>
    </row>
    <row r="44119" spans="20:52" x14ac:dyDescent="0.25">
      <c r="T44119" s="110"/>
      <c r="AJ44119" s="111"/>
      <c r="AP44119" s="111"/>
      <c r="AV44119" s="111"/>
    </row>
    <row r="44120" spans="20:52" x14ac:dyDescent="0.25">
      <c r="T44120" s="110"/>
    </row>
    <row r="44121" spans="20:52" x14ac:dyDescent="0.25">
      <c r="T44121" s="110"/>
    </row>
    <row r="44122" spans="20:52" x14ac:dyDescent="0.25">
      <c r="T44122" s="110"/>
      <c r="AJ44122" s="111"/>
      <c r="AO44122" s="111"/>
      <c r="AR44122" s="111"/>
      <c r="AV44122" s="111"/>
    </row>
    <row r="44123" spans="20:52" x14ac:dyDescent="0.25">
      <c r="T44123" s="110"/>
    </row>
    <row r="44124" spans="20:52" x14ac:dyDescent="0.25">
      <c r="T44124" s="110"/>
    </row>
    <row r="44125" spans="20:52" x14ac:dyDescent="0.25">
      <c r="T44125" s="110"/>
    </row>
    <row r="44126" spans="20:52" x14ac:dyDescent="0.25">
      <c r="T44126" s="110"/>
      <c r="AJ44126" s="111"/>
      <c r="AO44126" s="111"/>
      <c r="AP44126" s="111"/>
      <c r="AV44126" s="111"/>
    </row>
    <row r="44127" spans="20:52" x14ac:dyDescent="0.25">
      <c r="T44127" s="110"/>
      <c r="AJ44127" s="111"/>
      <c r="AO44127" s="111"/>
      <c r="AP44127" s="111"/>
    </row>
    <row r="44128" spans="20:52" x14ac:dyDescent="0.25">
      <c r="T44128" s="110"/>
      <c r="AZ44128" s="111"/>
    </row>
    <row r="44129" spans="20:52" x14ac:dyDescent="0.25">
      <c r="T44129" s="110"/>
    </row>
    <row r="44130" spans="20:52" x14ac:dyDescent="0.25">
      <c r="T44130" s="110"/>
    </row>
    <row r="44131" spans="20:52" x14ac:dyDescent="0.25">
      <c r="T44131" s="110"/>
      <c r="AJ44131" s="111"/>
      <c r="AV44131" s="111"/>
    </row>
    <row r="44132" spans="20:52" x14ac:dyDescent="0.25">
      <c r="T44132" s="110"/>
      <c r="AV44132" s="111"/>
    </row>
    <row r="44133" spans="20:52" x14ac:dyDescent="0.25">
      <c r="T44133" s="110"/>
    </row>
    <row r="44134" spans="20:52" x14ac:dyDescent="0.25">
      <c r="T44134" s="110"/>
      <c r="AJ44134" s="111"/>
      <c r="AO44134" s="111"/>
      <c r="AV44134" s="111"/>
    </row>
    <row r="44135" spans="20:52" x14ac:dyDescent="0.25">
      <c r="T44135" s="110"/>
    </row>
    <row r="44136" spans="20:52" x14ac:dyDescent="0.25">
      <c r="T44136" s="110"/>
    </row>
    <row r="44137" spans="20:52" x14ac:dyDescent="0.25">
      <c r="T44137" s="110"/>
      <c r="AJ44137" s="111"/>
      <c r="AO44137" s="111"/>
      <c r="AP44137" s="111"/>
      <c r="AV44137" s="111"/>
    </row>
    <row r="44138" spans="20:52" x14ac:dyDescent="0.25">
      <c r="T44138" s="110"/>
      <c r="AJ44138" s="111"/>
      <c r="AO44138" s="111"/>
      <c r="AV44138" s="111"/>
      <c r="AZ44138" s="111"/>
    </row>
    <row r="44139" spans="20:52" x14ac:dyDescent="0.25">
      <c r="T44139" s="110"/>
      <c r="AJ44139" s="111"/>
      <c r="AO44139" s="111"/>
      <c r="AV44139" s="111"/>
    </row>
    <row r="44140" spans="20:52" x14ac:dyDescent="0.25">
      <c r="T44140" s="110"/>
      <c r="AO44140" s="111"/>
      <c r="AP44140" s="111"/>
      <c r="AT44140" s="111"/>
    </row>
    <row r="44141" spans="20:52" x14ac:dyDescent="0.25">
      <c r="T44141" s="110"/>
    </row>
    <row r="44142" spans="20:52" x14ac:dyDescent="0.25">
      <c r="T44142" s="110"/>
      <c r="AJ44142" s="111"/>
      <c r="AO44142" s="111"/>
      <c r="AP44142" s="111"/>
      <c r="AV44142" s="111"/>
    </row>
    <row r="44143" spans="20:52" x14ac:dyDescent="0.25">
      <c r="T44143" s="110"/>
      <c r="AJ44143" s="111"/>
      <c r="AO44143" s="111"/>
      <c r="AV44143" s="111"/>
    </row>
    <row r="44144" spans="20:52" x14ac:dyDescent="0.25">
      <c r="T44144" s="110"/>
      <c r="AJ44144" s="111"/>
      <c r="AO44144" s="111"/>
      <c r="AV44144" s="111"/>
    </row>
    <row r="44145" spans="20:52" x14ac:dyDescent="0.25">
      <c r="T44145" s="110"/>
      <c r="AJ44145" s="111"/>
      <c r="AO44145" s="111"/>
      <c r="AP44145" s="111"/>
      <c r="AV44145" s="111"/>
    </row>
    <row r="44146" spans="20:52" x14ac:dyDescent="0.25">
      <c r="T44146" s="110"/>
      <c r="AJ44146" s="111"/>
      <c r="AO44146" s="111"/>
      <c r="AP44146" s="111"/>
      <c r="AT44146" s="111"/>
      <c r="AV44146" s="111"/>
    </row>
    <row r="44147" spans="20:52" x14ac:dyDescent="0.25">
      <c r="T44147" s="110"/>
      <c r="AJ44147" s="111"/>
      <c r="AO44147" s="111"/>
      <c r="AP44147" s="111"/>
      <c r="AV44147" s="111"/>
      <c r="AZ44147" s="111"/>
    </row>
    <row r="44148" spans="20:52" x14ac:dyDescent="0.25">
      <c r="T44148" s="110"/>
      <c r="AJ44148" s="111"/>
      <c r="AO44148" s="111"/>
      <c r="AP44148" s="111"/>
      <c r="AV44148" s="111"/>
    </row>
    <row r="44149" spans="20:52" x14ac:dyDescent="0.25">
      <c r="T44149" s="110"/>
      <c r="AJ44149" s="111"/>
      <c r="AO44149" s="111"/>
      <c r="AV44149" s="111"/>
    </row>
    <row r="44150" spans="20:52" x14ac:dyDescent="0.25">
      <c r="T44150" s="110"/>
    </row>
    <row r="44151" spans="20:52" x14ac:dyDescent="0.25">
      <c r="T44151" s="110"/>
      <c r="AJ44151" s="111"/>
      <c r="AO44151" s="111"/>
      <c r="AV44151" s="111"/>
    </row>
    <row r="44152" spans="20:52" x14ac:dyDescent="0.25">
      <c r="T44152" s="110"/>
    </row>
    <row r="44153" spans="20:52" x14ac:dyDescent="0.25">
      <c r="T44153" s="110"/>
      <c r="AV44153" s="111"/>
    </row>
    <row r="44154" spans="20:52" x14ac:dyDescent="0.25">
      <c r="T44154" s="110"/>
      <c r="AJ44154" s="111"/>
      <c r="AO44154" s="111"/>
      <c r="AT44154" s="111"/>
      <c r="AV44154" s="111"/>
    </row>
    <row r="44155" spans="20:52" x14ac:dyDescent="0.25">
      <c r="T44155" s="110"/>
    </row>
    <row r="44156" spans="20:52" x14ac:dyDescent="0.25">
      <c r="T44156" s="110"/>
      <c r="AJ44156" s="111"/>
      <c r="AO44156" s="111"/>
      <c r="AP44156" s="111"/>
      <c r="AV44156" s="111"/>
      <c r="AZ44156" s="111"/>
    </row>
    <row r="44157" spans="20:52" x14ac:dyDescent="0.25">
      <c r="T44157" s="110"/>
      <c r="AJ44157" s="111"/>
      <c r="AO44157" s="111"/>
      <c r="AP44157" s="111"/>
      <c r="AT44157" s="111"/>
      <c r="AV44157" s="111"/>
      <c r="AZ44157" s="111"/>
    </row>
    <row r="44158" spans="20:52" x14ac:dyDescent="0.25">
      <c r="T44158" s="110"/>
      <c r="AZ44158" s="111"/>
    </row>
    <row r="44159" spans="20:52" x14ac:dyDescent="0.25">
      <c r="T44159" s="110"/>
      <c r="AJ44159" s="111"/>
      <c r="AO44159" s="111"/>
      <c r="AR44159" s="111"/>
      <c r="AV44159" s="111"/>
    </row>
    <row r="44160" spans="20:52" x14ac:dyDescent="0.25">
      <c r="T44160" s="110"/>
      <c r="AJ44160" s="111"/>
      <c r="AO44160" s="111"/>
      <c r="AT44160" s="111"/>
    </row>
    <row r="44161" spans="20:52" x14ac:dyDescent="0.25">
      <c r="T44161" s="110"/>
    </row>
    <row r="44162" spans="20:52" x14ac:dyDescent="0.25">
      <c r="T44162" s="110"/>
      <c r="AV44162" s="111"/>
    </row>
    <row r="44163" spans="20:52" x14ac:dyDescent="0.25">
      <c r="T44163" s="110"/>
      <c r="AJ44163" s="111"/>
      <c r="AO44163" s="111"/>
      <c r="AV44163" s="111"/>
    </row>
    <row r="44164" spans="20:52" x14ac:dyDescent="0.25">
      <c r="T44164" s="110"/>
    </row>
    <row r="44165" spans="20:52" x14ac:dyDescent="0.25">
      <c r="T44165" s="110"/>
      <c r="AJ44165" s="111"/>
      <c r="AO44165" s="111"/>
      <c r="AP44165" s="111"/>
      <c r="AV44165" s="111"/>
    </row>
    <row r="44166" spans="20:52" x14ac:dyDescent="0.25">
      <c r="T44166" s="110"/>
    </row>
    <row r="44167" spans="20:52" x14ac:dyDescent="0.25">
      <c r="T44167" s="110"/>
      <c r="AZ44167" s="111"/>
    </row>
    <row r="44168" spans="20:52" x14ac:dyDescent="0.25">
      <c r="T44168" s="110"/>
    </row>
    <row r="44169" spans="20:52" x14ac:dyDescent="0.25">
      <c r="T44169" s="110"/>
      <c r="AJ44169" s="111"/>
      <c r="AO44169" s="111"/>
      <c r="AV44169" s="111"/>
    </row>
    <row r="44170" spans="20:52" x14ac:dyDescent="0.25">
      <c r="T44170" s="110"/>
      <c r="AJ44170" s="111"/>
      <c r="AO44170" s="111"/>
      <c r="AV44170" s="111"/>
    </row>
    <row r="44171" spans="20:52" x14ac:dyDescent="0.25">
      <c r="T44171" s="110"/>
      <c r="AJ44171" s="111"/>
      <c r="AO44171" s="111"/>
      <c r="AV44171" s="111"/>
    </row>
    <row r="44172" spans="20:52" x14ac:dyDescent="0.25">
      <c r="T44172" s="110"/>
      <c r="AJ44172" s="111"/>
      <c r="AO44172" s="111"/>
      <c r="AV44172" s="111"/>
    </row>
    <row r="44173" spans="20:52" x14ac:dyDescent="0.25">
      <c r="T44173" s="110"/>
      <c r="AJ44173" s="111"/>
      <c r="AO44173" s="111"/>
      <c r="AP44173" s="111"/>
      <c r="AV44173" s="111"/>
    </row>
    <row r="44174" spans="20:52" x14ac:dyDescent="0.25">
      <c r="T44174" s="110"/>
      <c r="AP44174" s="111"/>
      <c r="AV44174" s="111"/>
    </row>
    <row r="44175" spans="20:52" x14ac:dyDescent="0.25">
      <c r="T44175" s="110"/>
      <c r="AJ44175" s="111"/>
      <c r="AO44175" s="111"/>
      <c r="AV44175" s="111"/>
    </row>
    <row r="44176" spans="20:52" x14ac:dyDescent="0.25">
      <c r="T44176" s="110"/>
      <c r="AV44176" s="111"/>
    </row>
    <row r="44177" spans="20:52" x14ac:dyDescent="0.25">
      <c r="T44177" s="110"/>
      <c r="AO44177" s="111"/>
      <c r="AT44177" s="111"/>
      <c r="AV44177" s="111"/>
    </row>
    <row r="44178" spans="20:52" x14ac:dyDescent="0.25">
      <c r="T44178" s="110"/>
    </row>
    <row r="44179" spans="20:52" x14ac:dyDescent="0.25">
      <c r="T44179" s="110"/>
      <c r="AJ44179" s="111"/>
      <c r="AO44179" s="111"/>
      <c r="AV44179" s="111"/>
    </row>
    <row r="44180" spans="20:52" x14ac:dyDescent="0.25">
      <c r="T44180" s="110"/>
      <c r="AO44180" s="111"/>
      <c r="AP44180" s="111"/>
      <c r="AT44180" s="111"/>
      <c r="AV44180" s="111"/>
    </row>
    <row r="44181" spans="20:52" x14ac:dyDescent="0.25">
      <c r="T44181" s="110"/>
      <c r="AV44181" s="111"/>
      <c r="AZ44181" s="111"/>
    </row>
    <row r="44182" spans="20:52" x14ac:dyDescent="0.25">
      <c r="T44182" s="110"/>
      <c r="AJ44182" s="111"/>
      <c r="AO44182" s="111"/>
      <c r="AV44182" s="111"/>
    </row>
    <row r="44183" spans="20:52" x14ac:dyDescent="0.25">
      <c r="T44183" s="110"/>
      <c r="AJ44183" s="111"/>
      <c r="AO44183" s="111"/>
      <c r="AP44183" s="111"/>
      <c r="AV44183" s="111"/>
    </row>
    <row r="44184" spans="20:52" x14ac:dyDescent="0.25">
      <c r="T44184" s="110"/>
    </row>
    <row r="44185" spans="20:52" x14ac:dyDescent="0.25">
      <c r="T44185" s="110"/>
    </row>
    <row r="44186" spans="20:52" x14ac:dyDescent="0.25">
      <c r="T44186" s="110"/>
      <c r="AJ44186" s="111"/>
      <c r="AO44186" s="111"/>
      <c r="AP44186" s="111"/>
    </row>
    <row r="44187" spans="20:52" x14ac:dyDescent="0.25">
      <c r="T44187" s="110"/>
      <c r="AJ44187" s="111"/>
      <c r="AO44187" s="111"/>
      <c r="AT44187" s="111"/>
      <c r="AV44187" s="111"/>
    </row>
    <row r="44188" spans="20:52" x14ac:dyDescent="0.25">
      <c r="T44188" s="110"/>
    </row>
    <row r="44189" spans="20:52" x14ac:dyDescent="0.25">
      <c r="T44189" s="110"/>
      <c r="AJ44189" s="111"/>
      <c r="AP44189" s="111"/>
      <c r="AV44189" s="111"/>
    </row>
    <row r="44190" spans="20:52" x14ac:dyDescent="0.25">
      <c r="T44190" s="110"/>
    </row>
    <row r="44191" spans="20:52" x14ac:dyDescent="0.25">
      <c r="T44191" s="110"/>
      <c r="AZ44191" s="111"/>
    </row>
    <row r="44192" spans="20:52" x14ac:dyDescent="0.25">
      <c r="T44192" s="110"/>
      <c r="AV44192" s="111"/>
    </row>
    <row r="44193" spans="20:52" x14ac:dyDescent="0.25">
      <c r="T44193" s="110"/>
      <c r="AJ44193" s="111"/>
      <c r="AO44193" s="111"/>
      <c r="AT44193" s="111"/>
      <c r="AV44193" s="111"/>
    </row>
    <row r="44194" spans="20:52" x14ac:dyDescent="0.25">
      <c r="T44194" s="110"/>
      <c r="AJ44194" s="111"/>
      <c r="AO44194" s="111"/>
      <c r="AV44194" s="111"/>
      <c r="AZ44194" s="111"/>
    </row>
    <row r="44195" spans="20:52" x14ac:dyDescent="0.25">
      <c r="T44195" s="110"/>
      <c r="AT44195" s="111"/>
      <c r="AV44195" s="111"/>
    </row>
    <row r="44196" spans="20:52" x14ac:dyDescent="0.25">
      <c r="T44196" s="110"/>
      <c r="AJ44196" s="111"/>
      <c r="AO44196" s="111"/>
      <c r="AV44196" s="111"/>
    </row>
    <row r="44197" spans="20:52" x14ac:dyDescent="0.25">
      <c r="T44197" s="110"/>
      <c r="AJ44197" s="111"/>
      <c r="AO44197" s="111"/>
      <c r="AP44197" s="111"/>
      <c r="AV44197" s="111"/>
    </row>
    <row r="44198" spans="20:52" x14ac:dyDescent="0.25">
      <c r="T44198" s="110"/>
    </row>
    <row r="44199" spans="20:52" x14ac:dyDescent="0.25">
      <c r="T44199" s="110"/>
    </row>
    <row r="44200" spans="20:52" x14ac:dyDescent="0.25">
      <c r="T44200" s="110"/>
      <c r="AO44200" s="111"/>
      <c r="AP44200" s="111"/>
      <c r="AR44200" s="111"/>
      <c r="AV44200" s="111"/>
    </row>
    <row r="44201" spans="20:52" x14ac:dyDescent="0.25">
      <c r="T44201" s="110"/>
      <c r="AO44201" s="111"/>
      <c r="AP44201" s="111"/>
      <c r="AR44201" s="111"/>
      <c r="AV44201" s="111"/>
    </row>
    <row r="44202" spans="20:52" x14ac:dyDescent="0.25">
      <c r="T44202" s="110"/>
    </row>
    <row r="44203" spans="20:52" x14ac:dyDescent="0.25">
      <c r="T44203" s="110"/>
    </row>
    <row r="44204" spans="20:52" x14ac:dyDescent="0.25">
      <c r="T44204" s="110"/>
      <c r="AJ44204" s="111"/>
      <c r="AO44204" s="111"/>
    </row>
    <row r="44205" spans="20:52" x14ac:dyDescent="0.25">
      <c r="T44205" s="110"/>
      <c r="AJ44205" s="111"/>
      <c r="AO44205" s="111"/>
      <c r="AV44205" s="111"/>
    </row>
    <row r="44206" spans="20:52" x14ac:dyDescent="0.25">
      <c r="T44206" s="110"/>
    </row>
    <row r="44207" spans="20:52" x14ac:dyDescent="0.25">
      <c r="T44207" s="110"/>
      <c r="AJ44207" s="111"/>
      <c r="AO44207" s="111"/>
    </row>
    <row r="44208" spans="20:52" x14ac:dyDescent="0.25">
      <c r="T44208" s="110"/>
      <c r="AJ44208" s="111"/>
      <c r="AO44208" s="111"/>
    </row>
    <row r="44209" spans="20:52" x14ac:dyDescent="0.25">
      <c r="T44209" s="110"/>
      <c r="AV44209" s="111"/>
    </row>
    <row r="44210" spans="20:52" x14ac:dyDescent="0.25">
      <c r="T44210" s="110"/>
    </row>
    <row r="44211" spans="20:52" x14ac:dyDescent="0.25">
      <c r="T44211" s="110"/>
      <c r="AV44211" s="111"/>
    </row>
    <row r="44212" spans="20:52" x14ac:dyDescent="0.25">
      <c r="T44212" s="110"/>
      <c r="AJ44212" s="111"/>
      <c r="AO44212" s="111"/>
      <c r="AP44212" s="111"/>
      <c r="AV44212" s="111"/>
    </row>
    <row r="44213" spans="20:52" x14ac:dyDescent="0.25">
      <c r="T44213" s="110"/>
      <c r="AJ44213" s="111"/>
      <c r="AO44213" s="111"/>
      <c r="AV44213" s="111"/>
    </row>
    <row r="44214" spans="20:52" x14ac:dyDescent="0.25">
      <c r="T44214" s="110"/>
      <c r="AJ44214" s="111"/>
      <c r="AO44214" s="111"/>
      <c r="AP44214" s="111"/>
      <c r="AV44214" s="111"/>
    </row>
    <row r="44215" spans="20:52" x14ac:dyDescent="0.25">
      <c r="T44215" s="110"/>
      <c r="AJ44215" s="111"/>
      <c r="AO44215" s="111"/>
      <c r="AP44215" s="111"/>
    </row>
    <row r="44216" spans="20:52" x14ac:dyDescent="0.25">
      <c r="T44216" s="110"/>
      <c r="AJ44216" s="111"/>
      <c r="AO44216" s="111"/>
      <c r="AP44216" s="111"/>
      <c r="AT44216" s="111"/>
      <c r="AV44216" s="111"/>
    </row>
    <row r="44217" spans="20:52" x14ac:dyDescent="0.25">
      <c r="T44217" s="110"/>
      <c r="AP44217" s="111"/>
      <c r="AR44217" s="111"/>
      <c r="AV44217" s="111"/>
    </row>
    <row r="44218" spans="20:52" x14ac:dyDescent="0.25">
      <c r="T44218" s="110"/>
      <c r="AJ44218" s="111"/>
      <c r="AO44218" s="111"/>
      <c r="AV44218" s="111"/>
    </row>
    <row r="44219" spans="20:52" x14ac:dyDescent="0.25">
      <c r="T44219" s="110"/>
      <c r="AJ44219" s="111"/>
      <c r="AO44219" s="111"/>
      <c r="AP44219" s="111"/>
      <c r="AV44219" s="111"/>
    </row>
    <row r="44220" spans="20:52" x14ac:dyDescent="0.25">
      <c r="T44220" s="110"/>
      <c r="AJ44220" s="111"/>
      <c r="AO44220" s="111"/>
      <c r="AV44220" s="111"/>
    </row>
    <row r="44221" spans="20:52" x14ac:dyDescent="0.25">
      <c r="T44221" s="110"/>
      <c r="AJ44221" s="111"/>
      <c r="AO44221" s="111"/>
      <c r="AV44221" s="111"/>
    </row>
    <row r="44222" spans="20:52" x14ac:dyDescent="0.25">
      <c r="T44222" s="110"/>
    </row>
    <row r="44223" spans="20:52" x14ac:dyDescent="0.25">
      <c r="T44223" s="110"/>
    </row>
    <row r="44224" spans="20:52" x14ac:dyDescent="0.25">
      <c r="T44224" s="110"/>
      <c r="AZ44224" s="111"/>
    </row>
    <row r="44225" spans="20:48" x14ac:dyDescent="0.25">
      <c r="T44225" s="110"/>
      <c r="AP44225" s="111"/>
      <c r="AV44225" s="111"/>
    </row>
    <row r="44226" spans="20:48" x14ac:dyDescent="0.25">
      <c r="T44226" s="110"/>
    </row>
    <row r="44227" spans="20:48" x14ac:dyDescent="0.25">
      <c r="T44227" s="110"/>
      <c r="AJ44227" s="111"/>
      <c r="AV44227" s="111"/>
    </row>
    <row r="44228" spans="20:48" x14ac:dyDescent="0.25">
      <c r="T44228" s="110"/>
      <c r="AJ44228" s="111"/>
      <c r="AO44228" s="111"/>
      <c r="AP44228" s="111"/>
      <c r="AV44228" s="111"/>
    </row>
    <row r="44229" spans="20:48" x14ac:dyDescent="0.25">
      <c r="T44229" s="110"/>
      <c r="AJ44229" s="111"/>
      <c r="AO44229" s="111"/>
      <c r="AV44229" s="111"/>
    </row>
    <row r="44230" spans="20:48" x14ac:dyDescent="0.25">
      <c r="T44230" s="110"/>
      <c r="AJ44230" s="111"/>
      <c r="AO44230" s="111"/>
      <c r="AV44230" s="111"/>
    </row>
    <row r="44231" spans="20:48" x14ac:dyDescent="0.25">
      <c r="T44231" s="110"/>
    </row>
    <row r="44232" spans="20:48" x14ac:dyDescent="0.25">
      <c r="T44232" s="110"/>
    </row>
    <row r="44233" spans="20:48" x14ac:dyDescent="0.25">
      <c r="T44233" s="110"/>
      <c r="AJ44233" s="111"/>
      <c r="AO44233" s="111"/>
      <c r="AP44233" s="111"/>
      <c r="AV44233" s="111"/>
    </row>
    <row r="44234" spans="20:48" x14ac:dyDescent="0.25">
      <c r="T44234" s="110"/>
      <c r="AJ44234" s="111"/>
      <c r="AO44234" s="111"/>
      <c r="AT44234" s="111"/>
      <c r="AV44234" s="111"/>
    </row>
    <row r="44235" spans="20:48" x14ac:dyDescent="0.25">
      <c r="T44235" s="110"/>
    </row>
    <row r="44236" spans="20:48" x14ac:dyDescent="0.25">
      <c r="T44236" s="110"/>
    </row>
    <row r="44237" spans="20:48" x14ac:dyDescent="0.25">
      <c r="T44237" s="110"/>
      <c r="AJ44237" s="111"/>
      <c r="AO44237" s="111"/>
      <c r="AP44237" s="111"/>
      <c r="AV44237" s="111"/>
    </row>
    <row r="44238" spans="20:48" x14ac:dyDescent="0.25">
      <c r="T44238" s="110"/>
      <c r="AJ44238" s="111"/>
      <c r="AO44238" s="111"/>
    </row>
    <row r="44239" spans="20:48" x14ac:dyDescent="0.25">
      <c r="T44239" s="110"/>
      <c r="AJ44239" s="111"/>
      <c r="AO44239" s="111"/>
      <c r="AP44239" s="111"/>
      <c r="AV44239" s="111"/>
    </row>
    <row r="44240" spans="20:48" x14ac:dyDescent="0.25">
      <c r="T44240" s="110"/>
    </row>
    <row r="44241" spans="20:52" x14ac:dyDescent="0.25">
      <c r="T44241" s="110"/>
    </row>
    <row r="44242" spans="20:52" x14ac:dyDescent="0.25">
      <c r="T44242" s="110"/>
      <c r="AP44242" s="111"/>
      <c r="AV44242" s="111"/>
      <c r="AZ44242" s="111"/>
    </row>
    <row r="44243" spans="20:52" x14ac:dyDescent="0.25">
      <c r="T44243" s="110"/>
      <c r="AJ44243" s="111"/>
      <c r="AO44243" s="111"/>
      <c r="AP44243" s="111"/>
      <c r="AT44243" s="111"/>
      <c r="AV44243" s="111"/>
    </row>
    <row r="44244" spans="20:52" x14ac:dyDescent="0.25">
      <c r="T44244" s="110"/>
      <c r="AO44244" s="111"/>
      <c r="AP44244" s="111"/>
      <c r="AV44244" s="111"/>
    </row>
    <row r="44245" spans="20:52" x14ac:dyDescent="0.25">
      <c r="T44245" s="110"/>
      <c r="AO44245" s="111"/>
      <c r="AP44245" s="111"/>
      <c r="AV44245" s="111"/>
    </row>
    <row r="44246" spans="20:52" x14ac:dyDescent="0.25">
      <c r="T44246" s="110"/>
    </row>
    <row r="44247" spans="20:52" x14ac:dyDescent="0.25">
      <c r="T44247" s="110"/>
      <c r="AJ44247" s="111"/>
      <c r="AO44247" s="111"/>
      <c r="AV44247" s="111"/>
    </row>
    <row r="44248" spans="20:52" x14ac:dyDescent="0.25">
      <c r="T44248" s="110"/>
      <c r="AP44248" s="111"/>
      <c r="AZ44248" s="111"/>
    </row>
    <row r="44249" spans="20:52" x14ac:dyDescent="0.25">
      <c r="T44249" s="110"/>
    </row>
    <row r="44250" spans="20:52" x14ac:dyDescent="0.25">
      <c r="T44250" s="110"/>
      <c r="AJ44250" s="111"/>
      <c r="AO44250" s="111"/>
      <c r="AP44250" s="111"/>
      <c r="AV44250" s="111"/>
    </row>
    <row r="44251" spans="20:52" x14ac:dyDescent="0.25">
      <c r="T44251" s="110"/>
      <c r="AJ44251" s="111"/>
      <c r="AO44251" s="111"/>
      <c r="AV44251" s="111"/>
    </row>
    <row r="44252" spans="20:52" x14ac:dyDescent="0.25">
      <c r="T44252" s="110"/>
      <c r="AJ44252" s="111"/>
      <c r="AO44252" s="111"/>
      <c r="AP44252" s="111"/>
      <c r="AV44252" s="111"/>
    </row>
    <row r="44253" spans="20:52" x14ac:dyDescent="0.25">
      <c r="T44253" s="110"/>
      <c r="AJ44253" s="111"/>
      <c r="AO44253" s="111"/>
      <c r="AT44253" s="111"/>
      <c r="AV44253" s="111"/>
    </row>
    <row r="44254" spans="20:52" x14ac:dyDescent="0.25">
      <c r="T44254" s="110"/>
    </row>
    <row r="44255" spans="20:52" x14ac:dyDescent="0.25">
      <c r="T44255" s="110"/>
      <c r="AJ44255" s="111"/>
      <c r="AO44255" s="111"/>
      <c r="AV44255" s="111"/>
    </row>
    <row r="44256" spans="20:52" x14ac:dyDescent="0.25">
      <c r="T44256" s="110"/>
    </row>
    <row r="44257" spans="20:48" x14ac:dyDescent="0.25">
      <c r="T44257" s="110"/>
      <c r="AV44257" s="111"/>
    </row>
    <row r="44258" spans="20:48" x14ac:dyDescent="0.25">
      <c r="T44258" s="110"/>
    </row>
    <row r="44259" spans="20:48" x14ac:dyDescent="0.25">
      <c r="T44259" s="110"/>
    </row>
    <row r="44260" spans="20:48" x14ac:dyDescent="0.25">
      <c r="T44260" s="110"/>
      <c r="AJ44260" s="111"/>
      <c r="AO44260" s="111"/>
      <c r="AP44260" s="111"/>
    </row>
    <row r="44261" spans="20:48" x14ac:dyDescent="0.25">
      <c r="T44261" s="110"/>
    </row>
    <row r="44262" spans="20:48" x14ac:dyDescent="0.25">
      <c r="T44262" s="110"/>
      <c r="AJ44262" s="111"/>
      <c r="AO44262" s="111"/>
    </row>
    <row r="44263" spans="20:48" x14ac:dyDescent="0.25">
      <c r="T44263" s="110"/>
    </row>
    <row r="44264" spans="20:48" x14ac:dyDescent="0.25">
      <c r="T44264" s="110"/>
      <c r="AP44264" s="111"/>
      <c r="AV44264" s="111"/>
    </row>
    <row r="44265" spans="20:48" x14ac:dyDescent="0.25">
      <c r="T44265" s="110"/>
      <c r="AJ44265" s="111"/>
      <c r="AO44265" s="111"/>
      <c r="AP44265" s="111"/>
      <c r="AV44265" s="111"/>
    </row>
    <row r="44266" spans="20:48" x14ac:dyDescent="0.25">
      <c r="T44266" s="110"/>
      <c r="AJ44266" s="111"/>
      <c r="AO44266" s="111"/>
      <c r="AT44266" s="111"/>
    </row>
    <row r="44267" spans="20:48" x14ac:dyDescent="0.25">
      <c r="T44267" s="110"/>
      <c r="AJ44267" s="111"/>
      <c r="AO44267" s="111"/>
      <c r="AV44267" s="111"/>
    </row>
    <row r="44268" spans="20:48" x14ac:dyDescent="0.25">
      <c r="T44268" s="110"/>
      <c r="AJ44268" s="111"/>
      <c r="AO44268" s="111"/>
      <c r="AP44268" s="111"/>
      <c r="AT44268" s="111"/>
      <c r="AV44268" s="111"/>
    </row>
    <row r="44269" spans="20:48" x14ac:dyDescent="0.25">
      <c r="T44269" s="110"/>
      <c r="AJ44269" s="111"/>
      <c r="AO44269" s="111"/>
      <c r="AV44269" s="111"/>
    </row>
    <row r="44270" spans="20:48" x14ac:dyDescent="0.25">
      <c r="T44270" s="110"/>
    </row>
    <row r="44271" spans="20:48" x14ac:dyDescent="0.25">
      <c r="T44271" s="110"/>
      <c r="AJ44271" s="111"/>
      <c r="AO44271" s="111"/>
      <c r="AV44271" s="111"/>
    </row>
    <row r="44272" spans="20:48" x14ac:dyDescent="0.25">
      <c r="T44272" s="110"/>
    </row>
    <row r="44273" spans="20:48" x14ac:dyDescent="0.25">
      <c r="T44273" s="110"/>
      <c r="AJ44273" s="111"/>
      <c r="AO44273" s="111"/>
    </row>
    <row r="44274" spans="20:48" x14ac:dyDescent="0.25">
      <c r="T44274" s="110"/>
    </row>
    <row r="44275" spans="20:48" x14ac:dyDescent="0.25">
      <c r="T44275" s="110"/>
      <c r="AJ44275" s="111"/>
      <c r="AO44275" s="111"/>
      <c r="AP44275" s="111"/>
      <c r="AR44275" s="111"/>
    </row>
    <row r="44276" spans="20:48" x14ac:dyDescent="0.25">
      <c r="T44276" s="110"/>
    </row>
    <row r="44277" spans="20:48" x14ac:dyDescent="0.25">
      <c r="T44277" s="110"/>
      <c r="AJ44277" s="111"/>
      <c r="AO44277" s="111"/>
      <c r="AV44277" s="111"/>
    </row>
    <row r="44278" spans="20:48" x14ac:dyDescent="0.25">
      <c r="T44278" s="110"/>
      <c r="AV44278" s="111"/>
    </row>
    <row r="44279" spans="20:48" x14ac:dyDescent="0.25">
      <c r="T44279" s="110"/>
      <c r="AJ44279" s="111"/>
      <c r="AO44279" s="111"/>
      <c r="AP44279" s="111"/>
      <c r="AV44279" s="111"/>
    </row>
    <row r="44280" spans="20:48" x14ac:dyDescent="0.25">
      <c r="T44280" s="110"/>
    </row>
    <row r="44281" spans="20:48" x14ac:dyDescent="0.25">
      <c r="T44281" s="110"/>
    </row>
    <row r="44282" spans="20:48" x14ac:dyDescent="0.25">
      <c r="T44282" s="110"/>
    </row>
    <row r="44283" spans="20:48" x14ac:dyDescent="0.25">
      <c r="T44283" s="110"/>
    </row>
    <row r="44284" spans="20:48" x14ac:dyDescent="0.25">
      <c r="T44284" s="110"/>
      <c r="AJ44284" s="111"/>
      <c r="AO44284" s="111"/>
      <c r="AP44284" s="111"/>
      <c r="AV44284" s="111"/>
    </row>
    <row r="44285" spans="20:48" x14ac:dyDescent="0.25">
      <c r="T44285" s="110"/>
      <c r="AJ44285" s="111"/>
      <c r="AO44285" s="111"/>
    </row>
    <row r="44286" spans="20:48" x14ac:dyDescent="0.25">
      <c r="T44286" s="110"/>
      <c r="AV44286" s="111"/>
    </row>
    <row r="44287" spans="20:48" x14ac:dyDescent="0.25">
      <c r="T44287" s="110"/>
      <c r="AJ44287" s="111"/>
      <c r="AO44287" s="111"/>
      <c r="AP44287" s="111"/>
    </row>
    <row r="44288" spans="20:48" x14ac:dyDescent="0.25">
      <c r="T44288" s="110"/>
    </row>
    <row r="44289" spans="20:52" x14ac:dyDescent="0.25">
      <c r="T44289" s="110"/>
    </row>
    <row r="44290" spans="20:52" x14ac:dyDescent="0.25">
      <c r="T44290" s="110"/>
    </row>
    <row r="44291" spans="20:52" x14ac:dyDescent="0.25">
      <c r="T44291" s="110"/>
    </row>
    <row r="44292" spans="20:52" x14ac:dyDescent="0.25">
      <c r="T44292" s="110"/>
    </row>
    <row r="44293" spans="20:52" x14ac:dyDescent="0.25">
      <c r="T44293" s="110"/>
      <c r="AP44293" s="111"/>
      <c r="AV44293" s="111"/>
    </row>
    <row r="44294" spans="20:52" x14ac:dyDescent="0.25">
      <c r="T44294" s="110"/>
      <c r="AZ44294" s="111"/>
    </row>
    <row r="44295" spans="20:52" x14ac:dyDescent="0.25">
      <c r="T44295" s="110"/>
      <c r="AO44295" s="111"/>
      <c r="AP44295" s="111"/>
      <c r="AR44295" s="111"/>
      <c r="AV44295" s="111"/>
      <c r="AZ44295" s="111"/>
    </row>
    <row r="44296" spans="20:52" x14ac:dyDescent="0.25">
      <c r="T44296" s="110"/>
      <c r="AO44296" s="111"/>
      <c r="AP44296" s="111"/>
      <c r="AT44296" s="111"/>
      <c r="AV44296" s="111"/>
    </row>
    <row r="44297" spans="20:52" x14ac:dyDescent="0.25">
      <c r="T44297" s="110"/>
      <c r="AJ44297" s="111"/>
      <c r="AO44297" s="111"/>
      <c r="AP44297" s="111"/>
      <c r="AT44297" s="111"/>
    </row>
    <row r="44298" spans="20:52" x14ac:dyDescent="0.25">
      <c r="T44298" s="110"/>
    </row>
    <row r="44299" spans="20:52" x14ac:dyDescent="0.25">
      <c r="T44299" s="110"/>
    </row>
    <row r="44300" spans="20:52" x14ac:dyDescent="0.25">
      <c r="T44300" s="110"/>
      <c r="AV44300" s="111"/>
    </row>
    <row r="44301" spans="20:52" x14ac:dyDescent="0.25">
      <c r="T44301" s="110"/>
      <c r="AP44301" s="111"/>
    </row>
    <row r="44302" spans="20:52" x14ac:dyDescent="0.25">
      <c r="T44302" s="110"/>
    </row>
    <row r="44303" spans="20:52" x14ac:dyDescent="0.25">
      <c r="T44303" s="110"/>
      <c r="AJ44303" s="111"/>
      <c r="AO44303" s="111"/>
      <c r="AT44303" s="111"/>
      <c r="AV44303" s="111"/>
    </row>
    <row r="44304" spans="20:52" x14ac:dyDescent="0.25">
      <c r="T44304" s="110"/>
      <c r="AJ44304" s="111"/>
      <c r="AO44304" s="111"/>
      <c r="AP44304" s="111"/>
      <c r="AV44304" s="111"/>
    </row>
    <row r="44305" spans="20:52" x14ac:dyDescent="0.25">
      <c r="T44305" s="110"/>
    </row>
    <row r="44306" spans="20:52" x14ac:dyDescent="0.25">
      <c r="T44306" s="110"/>
    </row>
    <row r="44307" spans="20:52" x14ac:dyDescent="0.25">
      <c r="T44307" s="110"/>
    </row>
    <row r="44308" spans="20:52" x14ac:dyDescent="0.25">
      <c r="T44308" s="110"/>
      <c r="AJ44308" s="111"/>
      <c r="AO44308" s="111"/>
      <c r="AV44308" s="111"/>
    </row>
    <row r="44309" spans="20:52" x14ac:dyDescent="0.25">
      <c r="T44309" s="110"/>
    </row>
    <row r="44310" spans="20:52" x14ac:dyDescent="0.25">
      <c r="T44310" s="110"/>
    </row>
    <row r="44311" spans="20:52" x14ac:dyDescent="0.25">
      <c r="T44311" s="110"/>
      <c r="AJ44311" s="111"/>
      <c r="AO44311" s="111"/>
      <c r="AP44311" s="111"/>
      <c r="AV44311" s="111"/>
    </row>
    <row r="44312" spans="20:52" x14ac:dyDescent="0.25">
      <c r="T44312" s="110"/>
      <c r="AV44312" s="111"/>
    </row>
    <row r="44313" spans="20:52" x14ac:dyDescent="0.25">
      <c r="T44313" s="110"/>
    </row>
    <row r="44314" spans="20:52" x14ac:dyDescent="0.25">
      <c r="T44314" s="110"/>
    </row>
    <row r="44315" spans="20:52" x14ac:dyDescent="0.25">
      <c r="T44315" s="110"/>
      <c r="AV44315" s="111"/>
    </row>
    <row r="44316" spans="20:52" x14ac:dyDescent="0.25">
      <c r="T44316" s="110"/>
    </row>
    <row r="44317" spans="20:52" x14ac:dyDescent="0.25">
      <c r="T44317" s="110"/>
      <c r="AV44317" s="111"/>
    </row>
    <row r="44318" spans="20:52" x14ac:dyDescent="0.25">
      <c r="T44318" s="110"/>
      <c r="AV44318" s="111"/>
    </row>
    <row r="44319" spans="20:52" x14ac:dyDescent="0.25">
      <c r="T44319" s="110"/>
      <c r="AJ44319" s="111"/>
      <c r="AO44319" s="111"/>
      <c r="AT44319" s="111"/>
      <c r="AV44319" s="111"/>
    </row>
    <row r="44320" spans="20:52" x14ac:dyDescent="0.25">
      <c r="T44320" s="110"/>
      <c r="AZ44320" s="111"/>
    </row>
    <row r="44321" spans="20:48" x14ac:dyDescent="0.25">
      <c r="T44321" s="110"/>
      <c r="AV44321" s="111"/>
    </row>
    <row r="44322" spans="20:48" x14ac:dyDescent="0.25">
      <c r="T44322" s="110"/>
    </row>
    <row r="44323" spans="20:48" x14ac:dyDescent="0.25">
      <c r="T44323" s="110"/>
    </row>
    <row r="44324" spans="20:48" x14ac:dyDescent="0.25">
      <c r="T44324" s="110"/>
      <c r="AJ44324" s="111"/>
      <c r="AO44324" s="111"/>
      <c r="AV44324" s="111"/>
    </row>
    <row r="44325" spans="20:48" x14ac:dyDescent="0.25">
      <c r="T44325" s="110"/>
      <c r="AJ44325" s="111"/>
      <c r="AV44325" s="111"/>
    </row>
    <row r="44326" spans="20:48" x14ac:dyDescent="0.25">
      <c r="T44326" s="110"/>
      <c r="AV44326" s="111"/>
    </row>
    <row r="44327" spans="20:48" x14ac:dyDescent="0.25">
      <c r="T44327" s="110"/>
    </row>
    <row r="44328" spans="20:48" x14ac:dyDescent="0.25">
      <c r="T44328" s="110"/>
      <c r="AJ44328" s="111"/>
      <c r="AV44328" s="111"/>
    </row>
    <row r="44329" spans="20:48" x14ac:dyDescent="0.25">
      <c r="T44329" s="110"/>
      <c r="AJ44329" s="111"/>
      <c r="AO44329" s="111"/>
    </row>
    <row r="44330" spans="20:48" x14ac:dyDescent="0.25">
      <c r="T44330" s="110"/>
      <c r="AJ44330" s="111"/>
      <c r="AO44330" s="111"/>
      <c r="AV44330" s="111"/>
    </row>
    <row r="44331" spans="20:48" x14ac:dyDescent="0.25">
      <c r="T44331" s="110"/>
      <c r="AJ44331" s="111"/>
      <c r="AO44331" s="111"/>
    </row>
    <row r="44332" spans="20:48" x14ac:dyDescent="0.25">
      <c r="T44332" s="110"/>
    </row>
    <row r="44333" spans="20:48" x14ac:dyDescent="0.25">
      <c r="T44333" s="110"/>
    </row>
    <row r="44334" spans="20:48" x14ac:dyDescent="0.25">
      <c r="T44334" s="110"/>
      <c r="AJ44334" s="111"/>
      <c r="AO44334" s="111"/>
    </row>
    <row r="44335" spans="20:48" x14ac:dyDescent="0.25">
      <c r="T44335" s="110"/>
    </row>
    <row r="44336" spans="20:48" x14ac:dyDescent="0.25">
      <c r="T44336" s="110"/>
    </row>
    <row r="44337" spans="20:52" x14ac:dyDescent="0.25">
      <c r="T44337" s="110"/>
      <c r="AP44337" s="111"/>
      <c r="AV44337" s="111"/>
    </row>
    <row r="44338" spans="20:52" x14ac:dyDescent="0.25">
      <c r="T44338" s="110"/>
    </row>
    <row r="44339" spans="20:52" x14ac:dyDescent="0.25">
      <c r="T44339" s="110"/>
    </row>
    <row r="44340" spans="20:52" x14ac:dyDescent="0.25">
      <c r="T44340" s="110"/>
    </row>
    <row r="44341" spans="20:52" x14ac:dyDescent="0.25">
      <c r="T44341" s="110"/>
      <c r="AJ44341" s="111"/>
      <c r="AO44341" s="111"/>
      <c r="AV44341" s="111"/>
    </row>
    <row r="44342" spans="20:52" x14ac:dyDescent="0.25">
      <c r="T44342" s="110"/>
    </row>
    <row r="44343" spans="20:52" x14ac:dyDescent="0.25">
      <c r="T44343" s="110"/>
      <c r="AJ44343" s="111"/>
      <c r="AO44343" s="111"/>
      <c r="AV44343" s="111"/>
    </row>
    <row r="44344" spans="20:52" x14ac:dyDescent="0.25">
      <c r="T44344" s="110"/>
    </row>
    <row r="44345" spans="20:52" x14ac:dyDescent="0.25">
      <c r="T44345" s="110"/>
      <c r="AP44345" s="111"/>
    </row>
    <row r="44346" spans="20:52" x14ac:dyDescent="0.25">
      <c r="T44346" s="110"/>
      <c r="AJ44346" s="111"/>
      <c r="AO44346" s="111"/>
      <c r="AV44346" s="111"/>
      <c r="AZ44346" s="111"/>
    </row>
    <row r="44347" spans="20:52" x14ac:dyDescent="0.25">
      <c r="T44347" s="110"/>
      <c r="AJ44347" s="111"/>
      <c r="AO44347" s="111"/>
    </row>
    <row r="44348" spans="20:52" x14ac:dyDescent="0.25">
      <c r="T44348" s="110"/>
      <c r="AJ44348" s="111"/>
      <c r="AO44348" s="111"/>
      <c r="AP44348" s="111"/>
      <c r="AV44348" s="111"/>
      <c r="AZ44348" s="111"/>
    </row>
    <row r="44349" spans="20:52" x14ac:dyDescent="0.25">
      <c r="T44349" s="110"/>
      <c r="AJ44349" s="111"/>
      <c r="AP44349" s="111"/>
      <c r="AV44349" s="111"/>
    </row>
    <row r="44350" spans="20:52" x14ac:dyDescent="0.25">
      <c r="T44350" s="110"/>
      <c r="AJ44350" s="111"/>
      <c r="AO44350" s="111"/>
      <c r="AV44350" s="111"/>
    </row>
    <row r="44351" spans="20:52" x14ac:dyDescent="0.25">
      <c r="T44351" s="110"/>
      <c r="AJ44351" s="111"/>
      <c r="AO44351" s="111"/>
      <c r="AT44351" s="111"/>
      <c r="AV44351" s="111"/>
    </row>
    <row r="44352" spans="20:52" x14ac:dyDescent="0.25">
      <c r="T44352" s="110"/>
    </row>
    <row r="44353" spans="20:52" x14ac:dyDescent="0.25">
      <c r="T44353" s="110"/>
      <c r="AJ44353" s="111"/>
      <c r="AP44353" s="111"/>
      <c r="AV44353" s="111"/>
      <c r="AZ44353" s="111"/>
    </row>
    <row r="44354" spans="20:52" x14ac:dyDescent="0.25">
      <c r="T44354" s="110"/>
      <c r="AJ44354" s="111"/>
      <c r="AO44354" s="111"/>
      <c r="AP44354" s="111"/>
    </row>
    <row r="44355" spans="20:52" x14ac:dyDescent="0.25">
      <c r="T44355" s="110"/>
      <c r="AJ44355" s="111"/>
      <c r="AO44355" s="111"/>
      <c r="AR44355" s="111"/>
      <c r="AV44355" s="111"/>
    </row>
    <row r="44356" spans="20:52" x14ac:dyDescent="0.25">
      <c r="T44356" s="110"/>
      <c r="AO44356" s="111"/>
      <c r="AV44356" s="111"/>
    </row>
    <row r="44357" spans="20:52" x14ac:dyDescent="0.25">
      <c r="T44357" s="110"/>
      <c r="AO44357" s="111"/>
      <c r="AP44357" s="111"/>
      <c r="AV44357" s="111"/>
    </row>
    <row r="44358" spans="20:52" x14ac:dyDescent="0.25">
      <c r="T44358" s="110"/>
    </row>
    <row r="44359" spans="20:52" x14ac:dyDescent="0.25">
      <c r="T44359" s="110"/>
    </row>
    <row r="44360" spans="20:52" x14ac:dyDescent="0.25">
      <c r="T44360" s="110"/>
    </row>
    <row r="44361" spans="20:52" x14ac:dyDescent="0.25">
      <c r="T44361" s="110"/>
      <c r="AO44361" s="111"/>
      <c r="AP44361" s="111"/>
      <c r="AV44361" s="111"/>
      <c r="AZ44361" s="111"/>
    </row>
    <row r="44362" spans="20:52" x14ac:dyDescent="0.25">
      <c r="T44362" s="110"/>
      <c r="AT44362" s="111"/>
      <c r="AV44362" s="111"/>
    </row>
    <row r="44363" spans="20:52" x14ac:dyDescent="0.25">
      <c r="T44363" s="110"/>
      <c r="AV44363" s="111"/>
    </row>
    <row r="44364" spans="20:52" x14ac:dyDescent="0.25">
      <c r="T44364" s="110"/>
    </row>
    <row r="44365" spans="20:52" x14ac:dyDescent="0.25">
      <c r="T44365" s="110"/>
      <c r="AV44365" s="111"/>
    </row>
    <row r="44366" spans="20:52" x14ac:dyDescent="0.25">
      <c r="T44366" s="110"/>
      <c r="AJ44366" s="111"/>
      <c r="AO44366" s="111"/>
      <c r="AP44366" s="111"/>
      <c r="AT44366" s="111"/>
      <c r="AV44366" s="111"/>
    </row>
    <row r="44367" spans="20:52" x14ac:dyDescent="0.25">
      <c r="T44367" s="110"/>
      <c r="AJ44367" s="111"/>
      <c r="AP44367" s="111"/>
      <c r="AV44367" s="111"/>
    </row>
    <row r="44368" spans="20:52" x14ac:dyDescent="0.25">
      <c r="T44368" s="110"/>
      <c r="AT44368" s="111"/>
      <c r="AV44368" s="111"/>
    </row>
    <row r="44369" spans="20:48" x14ac:dyDescent="0.25">
      <c r="T44369" s="110"/>
    </row>
    <row r="44370" spans="20:48" x14ac:dyDescent="0.25">
      <c r="T44370" s="110"/>
      <c r="AJ44370" s="111"/>
    </row>
    <row r="44371" spans="20:48" x14ac:dyDescent="0.25">
      <c r="T44371" s="110"/>
      <c r="AJ44371" s="111"/>
      <c r="AO44371" s="111"/>
      <c r="AP44371" s="111"/>
    </row>
    <row r="44372" spans="20:48" x14ac:dyDescent="0.25">
      <c r="T44372" s="110"/>
      <c r="AV44372" s="111"/>
    </row>
    <row r="44373" spans="20:48" x14ac:dyDescent="0.25">
      <c r="T44373" s="110"/>
    </row>
    <row r="44374" spans="20:48" x14ac:dyDescent="0.25">
      <c r="T44374" s="110"/>
      <c r="AJ44374" s="111"/>
    </row>
    <row r="44375" spans="20:48" x14ac:dyDescent="0.25">
      <c r="T44375" s="110"/>
    </row>
    <row r="44376" spans="20:48" x14ac:dyDescent="0.25">
      <c r="T44376" s="110"/>
    </row>
    <row r="44377" spans="20:48" x14ac:dyDescent="0.25">
      <c r="T44377" s="110"/>
      <c r="AO44377" s="111"/>
      <c r="AP44377" s="111"/>
      <c r="AV44377" s="111"/>
    </row>
    <row r="44378" spans="20:48" x14ac:dyDescent="0.25">
      <c r="T44378" s="110"/>
      <c r="AJ44378" s="111"/>
    </row>
    <row r="44379" spans="20:48" x14ac:dyDescent="0.25">
      <c r="T44379" s="110"/>
    </row>
    <row r="44380" spans="20:48" x14ac:dyDescent="0.25">
      <c r="T44380" s="110"/>
      <c r="AJ44380" s="111"/>
      <c r="AO44380" s="111"/>
      <c r="AV44380" s="111"/>
    </row>
    <row r="44381" spans="20:48" x14ac:dyDescent="0.25">
      <c r="T44381" s="110"/>
      <c r="AJ44381" s="111"/>
      <c r="AO44381" s="111"/>
      <c r="AP44381" s="111"/>
      <c r="AV44381" s="111"/>
    </row>
    <row r="44382" spans="20:48" x14ac:dyDescent="0.25">
      <c r="T44382" s="110"/>
      <c r="AJ44382" s="111"/>
      <c r="AP44382" s="111"/>
      <c r="AV44382" s="111"/>
    </row>
    <row r="44383" spans="20:48" x14ac:dyDescent="0.25">
      <c r="T44383" s="110"/>
    </row>
    <row r="44384" spans="20:48" x14ac:dyDescent="0.25">
      <c r="T44384" s="110"/>
    </row>
    <row r="44385" spans="20:52" x14ac:dyDescent="0.25">
      <c r="T44385" s="110"/>
      <c r="AJ44385" s="111"/>
      <c r="AO44385" s="111"/>
      <c r="AP44385" s="111"/>
      <c r="AV44385" s="111"/>
    </row>
    <row r="44386" spans="20:52" x14ac:dyDescent="0.25">
      <c r="T44386" s="110"/>
    </row>
    <row r="44387" spans="20:52" x14ac:dyDescent="0.25">
      <c r="T44387" s="110"/>
      <c r="AV44387" s="111"/>
    </row>
    <row r="44388" spans="20:52" x14ac:dyDescent="0.25">
      <c r="T44388" s="110"/>
      <c r="AP44388" s="111"/>
      <c r="AV44388" s="111"/>
      <c r="AZ44388" s="111"/>
    </row>
    <row r="44389" spans="20:52" x14ac:dyDescent="0.25">
      <c r="T44389" s="110"/>
      <c r="AJ44389" s="111"/>
      <c r="AP44389" s="111"/>
      <c r="AV44389" s="111"/>
    </row>
    <row r="44390" spans="20:52" x14ac:dyDescent="0.25">
      <c r="T44390" s="110"/>
    </row>
    <row r="44391" spans="20:52" x14ac:dyDescent="0.25">
      <c r="T44391" s="110"/>
      <c r="AJ44391" s="111"/>
      <c r="AO44391" s="111"/>
      <c r="AV44391" s="111"/>
    </row>
    <row r="44392" spans="20:52" x14ac:dyDescent="0.25">
      <c r="T44392" s="110"/>
      <c r="AJ44392" s="111"/>
      <c r="AO44392" s="111"/>
      <c r="AP44392" s="111"/>
      <c r="AV44392" s="111"/>
      <c r="AZ44392" s="111"/>
    </row>
    <row r="44393" spans="20:52" x14ac:dyDescent="0.25">
      <c r="T44393" s="110"/>
      <c r="AZ44393" s="111"/>
    </row>
    <row r="44394" spans="20:52" x14ac:dyDescent="0.25">
      <c r="T44394" s="110"/>
    </row>
    <row r="44395" spans="20:52" x14ac:dyDescent="0.25">
      <c r="T44395" s="110"/>
      <c r="AJ44395" s="111"/>
      <c r="AO44395" s="111"/>
      <c r="AV44395" s="111"/>
      <c r="AZ44395" s="111"/>
    </row>
    <row r="44396" spans="20:52" x14ac:dyDescent="0.25">
      <c r="T44396" s="110"/>
    </row>
    <row r="44397" spans="20:52" x14ac:dyDescent="0.25">
      <c r="T44397" s="110"/>
      <c r="AJ44397" s="111"/>
      <c r="AO44397" s="111"/>
      <c r="AT44397" s="111"/>
      <c r="AV44397" s="111"/>
    </row>
    <row r="44398" spans="20:52" x14ac:dyDescent="0.25">
      <c r="T44398" s="110"/>
      <c r="AJ44398" s="111"/>
      <c r="AO44398" s="111"/>
      <c r="AP44398" s="111"/>
      <c r="AV44398" s="111"/>
    </row>
    <row r="44399" spans="20:52" x14ac:dyDescent="0.25">
      <c r="T44399" s="110"/>
    </row>
    <row r="44400" spans="20:52" x14ac:dyDescent="0.25">
      <c r="T44400" s="110"/>
      <c r="AJ44400" s="111"/>
      <c r="AO44400" s="111"/>
    </row>
    <row r="44401" spans="20:52" x14ac:dyDescent="0.25">
      <c r="T44401" s="110"/>
    </row>
    <row r="44402" spans="20:52" x14ac:dyDescent="0.25">
      <c r="T44402" s="110"/>
      <c r="AJ44402" s="111"/>
      <c r="AO44402" s="111"/>
      <c r="AV44402" s="111"/>
    </row>
    <row r="44403" spans="20:52" x14ac:dyDescent="0.25">
      <c r="T44403" s="110"/>
      <c r="AJ44403" s="111"/>
      <c r="AO44403" s="111"/>
      <c r="AT44403" s="111"/>
      <c r="AV44403" s="111"/>
    </row>
    <row r="44404" spans="20:52" x14ac:dyDescent="0.25">
      <c r="T44404" s="110"/>
    </row>
    <row r="44405" spans="20:52" x14ac:dyDescent="0.25">
      <c r="T44405" s="110"/>
      <c r="AJ44405" s="111"/>
      <c r="AO44405" s="111"/>
      <c r="AV44405" s="111"/>
    </row>
    <row r="44406" spans="20:52" x14ac:dyDescent="0.25">
      <c r="T44406" s="110"/>
      <c r="AZ44406" s="111"/>
    </row>
    <row r="44407" spans="20:52" x14ac:dyDescent="0.25">
      <c r="T44407" s="110"/>
      <c r="AJ44407" s="111"/>
      <c r="AO44407" s="111"/>
      <c r="AV44407" s="111"/>
    </row>
    <row r="44408" spans="20:52" x14ac:dyDescent="0.25">
      <c r="T44408" s="110"/>
    </row>
    <row r="44409" spans="20:52" x14ac:dyDescent="0.25">
      <c r="T44409" s="110"/>
      <c r="AR44409" s="111"/>
      <c r="AV44409" s="111"/>
    </row>
    <row r="44410" spans="20:52" x14ac:dyDescent="0.25">
      <c r="T44410" s="110"/>
    </row>
    <row r="44411" spans="20:52" x14ac:dyDescent="0.25">
      <c r="T44411" s="110"/>
      <c r="AV44411" s="111"/>
    </row>
    <row r="44412" spans="20:52" x14ac:dyDescent="0.25">
      <c r="T44412" s="110"/>
      <c r="AJ44412" s="111"/>
      <c r="AO44412" s="111"/>
    </row>
    <row r="44413" spans="20:52" x14ac:dyDescent="0.25">
      <c r="T44413" s="110"/>
      <c r="AJ44413" s="111"/>
      <c r="AO44413" s="111"/>
      <c r="AV44413" s="111"/>
    </row>
    <row r="44414" spans="20:52" x14ac:dyDescent="0.25">
      <c r="T44414" s="110"/>
    </row>
    <row r="44415" spans="20:52" x14ac:dyDescent="0.25">
      <c r="T44415" s="110"/>
    </row>
    <row r="44416" spans="20:52" x14ac:dyDescent="0.25">
      <c r="T44416" s="110"/>
      <c r="AJ44416" s="111"/>
      <c r="AO44416" s="111"/>
      <c r="AV44416" s="111"/>
    </row>
    <row r="44417" spans="20:52" x14ac:dyDescent="0.25">
      <c r="T44417" s="110"/>
    </row>
    <row r="44418" spans="20:52" x14ac:dyDescent="0.25">
      <c r="T44418" s="110"/>
      <c r="AJ44418" s="111"/>
      <c r="AO44418" s="111"/>
      <c r="AV44418" s="111"/>
      <c r="AZ44418" s="111"/>
    </row>
    <row r="44419" spans="20:52" x14ac:dyDescent="0.25">
      <c r="T44419" s="110"/>
      <c r="AJ44419" s="111"/>
    </row>
    <row r="44420" spans="20:52" x14ac:dyDescent="0.25">
      <c r="T44420" s="110"/>
    </row>
    <row r="44421" spans="20:52" x14ac:dyDescent="0.25">
      <c r="T44421" s="110"/>
    </row>
    <row r="44422" spans="20:52" x14ac:dyDescent="0.25">
      <c r="T44422" s="110"/>
    </row>
    <row r="44423" spans="20:52" x14ac:dyDescent="0.25">
      <c r="T44423" s="110"/>
      <c r="AV44423" s="111"/>
    </row>
    <row r="44424" spans="20:52" x14ac:dyDescent="0.25">
      <c r="T44424" s="110"/>
      <c r="AJ44424" s="111"/>
      <c r="AO44424" s="111"/>
      <c r="AP44424" s="111"/>
      <c r="AV44424" s="111"/>
    </row>
    <row r="44425" spans="20:52" x14ac:dyDescent="0.25">
      <c r="T44425" s="110"/>
      <c r="AJ44425" s="111"/>
      <c r="AO44425" s="111"/>
      <c r="AP44425" s="111"/>
    </row>
    <row r="44426" spans="20:52" x14ac:dyDescent="0.25">
      <c r="T44426" s="110"/>
    </row>
    <row r="44427" spans="20:52" x14ac:dyDescent="0.25">
      <c r="T44427" s="110"/>
    </row>
    <row r="44428" spans="20:52" x14ac:dyDescent="0.25">
      <c r="T44428" s="110"/>
    </row>
    <row r="44429" spans="20:52" x14ac:dyDescent="0.25">
      <c r="T44429" s="110"/>
      <c r="AJ44429" s="111"/>
      <c r="AO44429" s="111"/>
      <c r="AT44429" s="111"/>
      <c r="AV44429" s="111"/>
    </row>
    <row r="44430" spans="20:52" x14ac:dyDescent="0.25">
      <c r="T44430" s="110"/>
    </row>
    <row r="44431" spans="20:52" x14ac:dyDescent="0.25">
      <c r="T44431" s="110"/>
    </row>
    <row r="44432" spans="20:52" x14ac:dyDescent="0.25">
      <c r="T44432" s="110"/>
      <c r="AO44432" s="111"/>
    </row>
    <row r="44433" spans="20:48" x14ac:dyDescent="0.25">
      <c r="T44433" s="110"/>
    </row>
    <row r="44434" spans="20:48" x14ac:dyDescent="0.25">
      <c r="T44434" s="110"/>
    </row>
    <row r="44435" spans="20:48" x14ac:dyDescent="0.25">
      <c r="T44435" s="110"/>
      <c r="AJ44435" s="111"/>
      <c r="AO44435" s="111"/>
      <c r="AV44435" s="111"/>
    </row>
    <row r="44436" spans="20:48" x14ac:dyDescent="0.25">
      <c r="T44436" s="110"/>
    </row>
    <row r="44437" spans="20:48" x14ac:dyDescent="0.25">
      <c r="T44437" s="110"/>
      <c r="AJ44437" s="111"/>
      <c r="AO44437" s="111"/>
      <c r="AP44437" s="111"/>
      <c r="AV44437" s="111"/>
    </row>
    <row r="44438" spans="20:48" x14ac:dyDescent="0.25">
      <c r="T44438" s="110"/>
      <c r="AJ44438" s="111"/>
      <c r="AO44438" s="111"/>
      <c r="AP44438" s="111"/>
      <c r="AT44438" s="111"/>
    </row>
    <row r="44439" spans="20:48" x14ac:dyDescent="0.25">
      <c r="T44439" s="110"/>
    </row>
    <row r="44440" spans="20:48" x14ac:dyDescent="0.25">
      <c r="T44440" s="110"/>
    </row>
    <row r="44441" spans="20:48" x14ac:dyDescent="0.25">
      <c r="T44441" s="110"/>
      <c r="AO44441" s="111"/>
      <c r="AP44441" s="111"/>
      <c r="AT44441" s="111"/>
      <c r="AV44441" s="111"/>
    </row>
    <row r="44442" spans="20:48" x14ac:dyDescent="0.25">
      <c r="T44442" s="110"/>
    </row>
    <row r="44443" spans="20:48" x14ac:dyDescent="0.25">
      <c r="T44443" s="110"/>
      <c r="AJ44443" s="111"/>
      <c r="AO44443" s="111"/>
      <c r="AV44443" s="111"/>
    </row>
    <row r="44444" spans="20:48" x14ac:dyDescent="0.25">
      <c r="T44444" s="110"/>
    </row>
    <row r="44445" spans="20:48" x14ac:dyDescent="0.25">
      <c r="T44445" s="110"/>
      <c r="AJ44445" s="111"/>
      <c r="AO44445" s="111"/>
      <c r="AV44445" s="111"/>
    </row>
    <row r="44446" spans="20:48" x14ac:dyDescent="0.25">
      <c r="T44446" s="110"/>
      <c r="AJ44446" s="111"/>
      <c r="AO44446" s="111"/>
      <c r="AT44446" s="111"/>
      <c r="AV44446" s="111"/>
    </row>
    <row r="44447" spans="20:48" x14ac:dyDescent="0.25">
      <c r="T44447" s="110"/>
      <c r="AJ44447" s="111"/>
      <c r="AO44447" s="111"/>
      <c r="AT44447" s="111"/>
    </row>
    <row r="44448" spans="20:48" x14ac:dyDescent="0.25">
      <c r="T44448" s="110"/>
      <c r="AV44448" s="111"/>
    </row>
    <row r="44449" spans="20:52" x14ac:dyDescent="0.25">
      <c r="T44449" s="110"/>
    </row>
    <row r="44450" spans="20:52" x14ac:dyDescent="0.25">
      <c r="T44450" s="110"/>
      <c r="AJ44450" s="111"/>
      <c r="AO44450" s="111"/>
    </row>
    <row r="44451" spans="20:52" x14ac:dyDescent="0.25">
      <c r="T44451" s="110"/>
      <c r="AJ44451" s="111"/>
      <c r="AO44451" s="111"/>
      <c r="AV44451" s="111"/>
    </row>
    <row r="44452" spans="20:52" x14ac:dyDescent="0.25">
      <c r="T44452" s="110"/>
      <c r="AO44452" s="111"/>
      <c r="AV44452" s="111"/>
      <c r="AZ44452" s="111"/>
    </row>
    <row r="44453" spans="20:52" x14ac:dyDescent="0.25">
      <c r="T44453" s="110"/>
    </row>
    <row r="44454" spans="20:52" x14ac:dyDescent="0.25">
      <c r="T44454" s="110"/>
      <c r="AV44454" s="111"/>
    </row>
    <row r="44455" spans="20:52" x14ac:dyDescent="0.25">
      <c r="T44455" s="110"/>
      <c r="AJ44455" s="111"/>
      <c r="AO44455" s="111"/>
      <c r="AV44455" s="111"/>
    </row>
    <row r="44456" spans="20:52" x14ac:dyDescent="0.25">
      <c r="T44456" s="110"/>
      <c r="AJ44456" s="111"/>
      <c r="AO44456" s="111"/>
      <c r="AT44456" s="111"/>
      <c r="AV44456" s="111"/>
    </row>
    <row r="44457" spans="20:52" x14ac:dyDescent="0.25">
      <c r="T44457" s="110"/>
    </row>
    <row r="44458" spans="20:52" x14ac:dyDescent="0.25">
      <c r="T44458" s="110"/>
      <c r="AV44458" s="111"/>
    </row>
    <row r="44459" spans="20:52" x14ac:dyDescent="0.25">
      <c r="T44459" s="110"/>
    </row>
    <row r="44460" spans="20:52" x14ac:dyDescent="0.25">
      <c r="T44460" s="110"/>
      <c r="AJ44460" s="111"/>
      <c r="AO44460" s="111"/>
      <c r="AP44460" s="111"/>
      <c r="AV44460" s="111"/>
    </row>
    <row r="44461" spans="20:52" x14ac:dyDescent="0.25">
      <c r="T44461" s="110"/>
      <c r="AP44461" s="111"/>
      <c r="AR44461" s="111"/>
      <c r="AV44461" s="111"/>
    </row>
    <row r="44462" spans="20:52" x14ac:dyDescent="0.25">
      <c r="T44462" s="110"/>
      <c r="AJ44462" s="111"/>
      <c r="AO44462" s="111"/>
      <c r="AP44462" s="111"/>
      <c r="AV44462" s="111"/>
    </row>
    <row r="44463" spans="20:52" x14ac:dyDescent="0.25">
      <c r="T44463" s="110"/>
      <c r="AJ44463" s="111"/>
      <c r="AO44463" s="111"/>
      <c r="AV44463" s="111"/>
    </row>
    <row r="44464" spans="20:52" x14ac:dyDescent="0.25">
      <c r="T44464" s="110"/>
      <c r="AV44464" s="111"/>
    </row>
    <row r="44465" spans="20:52" x14ac:dyDescent="0.25">
      <c r="T44465" s="110"/>
      <c r="AP44465" s="111"/>
      <c r="AZ44465" s="111"/>
    </row>
    <row r="44466" spans="20:52" x14ac:dyDescent="0.25">
      <c r="T44466" s="110"/>
      <c r="AJ44466" s="111"/>
      <c r="AO44466" s="111"/>
      <c r="AP44466" s="111"/>
      <c r="AV44466" s="111"/>
    </row>
    <row r="44467" spans="20:52" x14ac:dyDescent="0.25">
      <c r="T44467" s="110"/>
      <c r="AJ44467" s="111"/>
      <c r="AO44467" s="111"/>
      <c r="AR44467" s="111"/>
      <c r="AV44467" s="111"/>
    </row>
    <row r="44468" spans="20:52" x14ac:dyDescent="0.25">
      <c r="T44468" s="110"/>
      <c r="AJ44468" s="111"/>
      <c r="AO44468" s="111"/>
      <c r="AV44468" s="111"/>
    </row>
    <row r="44469" spans="20:52" x14ac:dyDescent="0.25">
      <c r="T44469" s="110"/>
      <c r="AJ44469" s="111"/>
      <c r="AO44469" s="111"/>
    </row>
    <row r="44470" spans="20:52" x14ac:dyDescent="0.25">
      <c r="T44470" s="110"/>
      <c r="AJ44470" s="111"/>
      <c r="AO44470" s="111"/>
      <c r="AV44470" s="111"/>
    </row>
    <row r="44471" spans="20:52" x14ac:dyDescent="0.25">
      <c r="T44471" s="110"/>
    </row>
    <row r="44472" spans="20:52" x14ac:dyDescent="0.25">
      <c r="T44472" s="110"/>
    </row>
    <row r="44473" spans="20:52" x14ac:dyDescent="0.25">
      <c r="T44473" s="110"/>
      <c r="AJ44473" s="111"/>
      <c r="AO44473" s="111"/>
      <c r="AP44473" s="111"/>
      <c r="AT44473" s="111"/>
      <c r="AV44473" s="111"/>
    </row>
    <row r="44474" spans="20:52" x14ac:dyDescent="0.25">
      <c r="T44474" s="110"/>
    </row>
    <row r="44475" spans="20:52" x14ac:dyDescent="0.25">
      <c r="T44475" s="110"/>
      <c r="AJ44475" s="111"/>
      <c r="AO44475" s="111"/>
    </row>
    <row r="44476" spans="20:52" x14ac:dyDescent="0.25">
      <c r="T44476" s="110"/>
      <c r="AJ44476" s="111"/>
      <c r="AO44476" s="111"/>
      <c r="AT44476" s="111"/>
      <c r="AV44476" s="111"/>
    </row>
    <row r="44477" spans="20:52" x14ac:dyDescent="0.25">
      <c r="T44477" s="110"/>
    </row>
    <row r="44478" spans="20:52" x14ac:dyDescent="0.25">
      <c r="T44478" s="110"/>
    </row>
    <row r="44479" spans="20:52" x14ac:dyDescent="0.25">
      <c r="T44479" s="110"/>
    </row>
    <row r="44480" spans="20:52" x14ac:dyDescent="0.25">
      <c r="T44480" s="110"/>
      <c r="AJ44480" s="111"/>
      <c r="AO44480" s="111"/>
      <c r="AV44480" s="111"/>
    </row>
    <row r="44481" spans="20:52" x14ac:dyDescent="0.25">
      <c r="T44481" s="110"/>
    </row>
    <row r="44482" spans="20:52" x14ac:dyDescent="0.25">
      <c r="T44482" s="110"/>
    </row>
    <row r="44483" spans="20:52" x14ac:dyDescent="0.25">
      <c r="T44483" s="110"/>
      <c r="AJ44483" s="111"/>
      <c r="AO44483" s="111"/>
      <c r="AV44483" s="111"/>
    </row>
    <row r="44484" spans="20:52" x14ac:dyDescent="0.25">
      <c r="T44484" s="110"/>
      <c r="AJ44484" s="111"/>
      <c r="AO44484" s="111"/>
      <c r="AR44484" s="111"/>
      <c r="AV44484" s="111"/>
    </row>
    <row r="44485" spans="20:52" x14ac:dyDescent="0.25">
      <c r="T44485" s="110"/>
      <c r="AJ44485" s="111"/>
      <c r="AZ44485" s="111"/>
    </row>
    <row r="44486" spans="20:52" x14ac:dyDescent="0.25">
      <c r="T44486" s="110"/>
      <c r="AJ44486" s="111"/>
      <c r="AO44486" s="111"/>
      <c r="AV44486" s="111"/>
    </row>
    <row r="44487" spans="20:52" x14ac:dyDescent="0.25">
      <c r="T44487" s="110"/>
    </row>
    <row r="44488" spans="20:52" x14ac:dyDescent="0.25">
      <c r="T44488" s="110"/>
    </row>
    <row r="44489" spans="20:52" x14ac:dyDescent="0.25">
      <c r="T44489" s="110"/>
    </row>
    <row r="44490" spans="20:52" x14ac:dyDescent="0.25">
      <c r="T44490" s="110"/>
      <c r="AV44490" s="111"/>
    </row>
    <row r="44491" spans="20:52" x14ac:dyDescent="0.25">
      <c r="T44491" s="110"/>
      <c r="AV44491" s="111"/>
    </row>
    <row r="44492" spans="20:52" x14ac:dyDescent="0.25">
      <c r="T44492" s="110"/>
      <c r="AJ44492" s="111"/>
      <c r="AO44492" s="111"/>
      <c r="AV44492" s="111"/>
    </row>
    <row r="44493" spans="20:52" x14ac:dyDescent="0.25">
      <c r="T44493" s="110"/>
    </row>
    <row r="44494" spans="20:52" x14ac:dyDescent="0.25">
      <c r="T44494" s="110"/>
      <c r="AJ44494" s="111"/>
      <c r="AO44494" s="111"/>
      <c r="AP44494" s="111"/>
      <c r="AV44494" s="111"/>
    </row>
    <row r="44495" spans="20:52" x14ac:dyDescent="0.25">
      <c r="T44495" s="110"/>
      <c r="AJ44495" s="111"/>
      <c r="AO44495" s="111"/>
      <c r="AP44495" s="111"/>
      <c r="AV44495" s="111"/>
    </row>
    <row r="44496" spans="20:52" x14ac:dyDescent="0.25">
      <c r="T44496" s="110"/>
    </row>
    <row r="44497" spans="20:48" x14ac:dyDescent="0.25">
      <c r="T44497" s="110"/>
      <c r="AJ44497" s="111"/>
      <c r="AO44497" s="111"/>
      <c r="AV44497" s="111"/>
    </row>
    <row r="44498" spans="20:48" x14ac:dyDescent="0.25">
      <c r="T44498" s="110"/>
      <c r="AJ44498" s="111"/>
      <c r="AV44498" s="111"/>
    </row>
    <row r="44499" spans="20:48" x14ac:dyDescent="0.25">
      <c r="T44499" s="110"/>
      <c r="AV44499" s="111"/>
    </row>
    <row r="44500" spans="20:48" x14ac:dyDescent="0.25">
      <c r="T44500" s="110"/>
      <c r="AJ44500" s="111"/>
      <c r="AO44500" s="111"/>
      <c r="AP44500" s="111"/>
      <c r="AV44500" s="111"/>
    </row>
    <row r="44501" spans="20:48" x14ac:dyDescent="0.25">
      <c r="T44501" s="110"/>
      <c r="AP44501" s="111"/>
    </row>
    <row r="44502" spans="20:48" x14ac:dyDescent="0.25">
      <c r="T44502" s="110"/>
    </row>
    <row r="44503" spans="20:48" x14ac:dyDescent="0.25">
      <c r="T44503" s="110"/>
      <c r="AJ44503" s="111"/>
      <c r="AV44503" s="111"/>
    </row>
    <row r="44504" spans="20:48" x14ac:dyDescent="0.25">
      <c r="T44504" s="110"/>
    </row>
    <row r="44505" spans="20:48" x14ac:dyDescent="0.25">
      <c r="T44505" s="110"/>
    </row>
    <row r="44506" spans="20:48" x14ac:dyDescent="0.25">
      <c r="T44506" s="110"/>
      <c r="AJ44506" s="111"/>
      <c r="AO44506" s="111"/>
      <c r="AV44506" s="111"/>
    </row>
    <row r="44507" spans="20:48" x14ac:dyDescent="0.25">
      <c r="T44507" s="110"/>
      <c r="AJ44507" s="111"/>
      <c r="AO44507" s="111"/>
      <c r="AV44507" s="111"/>
    </row>
    <row r="44508" spans="20:48" x14ac:dyDescent="0.25">
      <c r="T44508" s="110"/>
    </row>
    <row r="44509" spans="20:48" x14ac:dyDescent="0.25">
      <c r="T44509" s="110"/>
    </row>
    <row r="44510" spans="20:48" x14ac:dyDescent="0.25">
      <c r="T44510" s="110"/>
      <c r="AO44510" s="111"/>
      <c r="AV44510" s="111"/>
    </row>
    <row r="44511" spans="20:48" x14ac:dyDescent="0.25">
      <c r="T44511" s="110"/>
      <c r="AJ44511" s="111"/>
      <c r="AV44511" s="111"/>
    </row>
    <row r="44512" spans="20:48" x14ac:dyDescent="0.25">
      <c r="T44512" s="110"/>
      <c r="AO44512" s="111"/>
      <c r="AP44512" s="111"/>
      <c r="AT44512" s="111"/>
      <c r="AV44512" s="111"/>
    </row>
    <row r="44513" spans="20:52" x14ac:dyDescent="0.25">
      <c r="T44513" s="110"/>
      <c r="AJ44513" s="111"/>
      <c r="AO44513" s="111"/>
      <c r="AP44513" s="111"/>
      <c r="AV44513" s="111"/>
    </row>
    <row r="44514" spans="20:52" x14ac:dyDescent="0.25">
      <c r="T44514" s="110"/>
      <c r="AJ44514" s="111"/>
      <c r="AO44514" s="111"/>
      <c r="AP44514" s="111"/>
      <c r="AT44514" s="111"/>
      <c r="AV44514" s="111"/>
    </row>
    <row r="44515" spans="20:52" x14ac:dyDescent="0.25">
      <c r="T44515" s="110"/>
      <c r="AJ44515" s="111"/>
      <c r="AO44515" s="111"/>
      <c r="AP44515" s="111"/>
      <c r="AR44515" s="111"/>
      <c r="AV44515" s="111"/>
      <c r="AZ44515" s="111"/>
    </row>
    <row r="44516" spans="20:52" x14ac:dyDescent="0.25">
      <c r="T44516" s="110"/>
      <c r="AJ44516" s="111"/>
      <c r="AO44516" s="111"/>
      <c r="AP44516" s="111"/>
      <c r="AT44516" s="111"/>
      <c r="AV44516" s="111"/>
    </row>
    <row r="44517" spans="20:52" x14ac:dyDescent="0.25">
      <c r="T44517" s="110"/>
      <c r="AJ44517" s="111"/>
      <c r="AO44517" s="111"/>
      <c r="AP44517" s="111"/>
      <c r="AT44517" s="111"/>
      <c r="AV44517" s="111"/>
    </row>
    <row r="44518" spans="20:52" x14ac:dyDescent="0.25">
      <c r="T44518" s="110"/>
      <c r="AJ44518" s="111"/>
      <c r="AO44518" s="111"/>
      <c r="AP44518" s="111"/>
      <c r="AT44518" s="111"/>
      <c r="AV44518" s="111"/>
    </row>
    <row r="44519" spans="20:52" x14ac:dyDescent="0.25">
      <c r="T44519" s="110"/>
    </row>
    <row r="44520" spans="20:52" x14ac:dyDescent="0.25">
      <c r="T44520" s="110"/>
      <c r="AV44520" s="111"/>
    </row>
    <row r="44521" spans="20:52" x14ac:dyDescent="0.25">
      <c r="T44521" s="110"/>
      <c r="AO44521" s="111"/>
      <c r="AR44521" s="111"/>
      <c r="AT44521" s="111"/>
      <c r="AV44521" s="111"/>
    </row>
    <row r="44522" spans="20:52" x14ac:dyDescent="0.25">
      <c r="T44522" s="110"/>
    </row>
    <row r="44523" spans="20:52" x14ac:dyDescent="0.25">
      <c r="T44523" s="110"/>
    </row>
    <row r="44524" spans="20:52" x14ac:dyDescent="0.25">
      <c r="T44524" s="110"/>
      <c r="AJ44524" s="111"/>
      <c r="AO44524" s="111"/>
      <c r="AT44524" s="111"/>
      <c r="AV44524" s="111"/>
    </row>
    <row r="44525" spans="20:52" x14ac:dyDescent="0.25">
      <c r="T44525" s="110"/>
      <c r="AJ44525" s="111"/>
      <c r="AO44525" s="111"/>
      <c r="AP44525" s="111"/>
      <c r="AT44525" s="111"/>
      <c r="AV44525" s="111"/>
    </row>
    <row r="44526" spans="20:52" x14ac:dyDescent="0.25">
      <c r="T44526" s="110"/>
      <c r="AJ44526" s="111"/>
      <c r="AO44526" s="111"/>
      <c r="AR44526" s="111"/>
      <c r="AT44526" s="111"/>
    </row>
    <row r="44527" spans="20:52" x14ac:dyDescent="0.25">
      <c r="T44527" s="110"/>
      <c r="AP44527" s="111"/>
      <c r="AV44527" s="111"/>
    </row>
    <row r="44528" spans="20:52" x14ac:dyDescent="0.25">
      <c r="T44528" s="110"/>
      <c r="AO44528" s="111"/>
      <c r="AV44528" s="111"/>
    </row>
    <row r="44529" spans="20:52" x14ac:dyDescent="0.25">
      <c r="T44529" s="110"/>
      <c r="AJ44529" s="111"/>
      <c r="AO44529" s="111"/>
      <c r="AV44529" s="111"/>
    </row>
    <row r="44530" spans="20:52" x14ac:dyDescent="0.25">
      <c r="T44530" s="110"/>
    </row>
    <row r="44531" spans="20:52" x14ac:dyDescent="0.25">
      <c r="T44531" s="110"/>
      <c r="AJ44531" s="111"/>
      <c r="AO44531" s="111"/>
      <c r="AV44531" s="111"/>
    </row>
    <row r="44532" spans="20:52" x14ac:dyDescent="0.25">
      <c r="T44532" s="110"/>
    </row>
    <row r="44533" spans="20:52" x14ac:dyDescent="0.25">
      <c r="T44533" s="110"/>
    </row>
    <row r="44534" spans="20:52" x14ac:dyDescent="0.25">
      <c r="T44534" s="110"/>
    </row>
    <row r="44535" spans="20:52" x14ac:dyDescent="0.25">
      <c r="T44535" s="110"/>
      <c r="AJ44535" s="111"/>
      <c r="AO44535" s="111"/>
      <c r="AP44535" s="111"/>
      <c r="AV44535" s="111"/>
      <c r="AZ44535" s="111"/>
    </row>
    <row r="44536" spans="20:52" x14ac:dyDescent="0.25">
      <c r="T44536" s="110"/>
    </row>
    <row r="44537" spans="20:52" x14ac:dyDescent="0.25">
      <c r="T44537" s="110"/>
    </row>
    <row r="44538" spans="20:52" x14ac:dyDescent="0.25">
      <c r="T44538" s="110"/>
      <c r="AV44538" s="111"/>
    </row>
    <row r="44539" spans="20:52" x14ac:dyDescent="0.25">
      <c r="T44539" s="110"/>
    </row>
    <row r="44540" spans="20:52" x14ac:dyDescent="0.25">
      <c r="T44540" s="110"/>
    </row>
    <row r="44541" spans="20:52" x14ac:dyDescent="0.25">
      <c r="T44541" s="110"/>
      <c r="AJ44541" s="111"/>
      <c r="AO44541" s="111"/>
    </row>
    <row r="44542" spans="20:52" x14ac:dyDescent="0.25">
      <c r="T44542" s="110"/>
      <c r="AJ44542" s="111"/>
      <c r="AO44542" s="111"/>
      <c r="AV44542" s="111"/>
    </row>
    <row r="44543" spans="20:52" x14ac:dyDescent="0.25">
      <c r="T44543" s="110"/>
    </row>
    <row r="44544" spans="20:52" x14ac:dyDescent="0.25">
      <c r="T44544" s="110"/>
      <c r="AJ44544" s="111"/>
      <c r="AO44544" s="111"/>
      <c r="AV44544" s="111"/>
    </row>
    <row r="44545" spans="20:52" x14ac:dyDescent="0.25">
      <c r="T44545" s="110"/>
      <c r="AJ44545" s="111"/>
      <c r="AO44545" s="111"/>
      <c r="AP44545" s="111"/>
      <c r="AR44545" s="111"/>
      <c r="AV44545" s="111"/>
      <c r="AZ44545" s="111"/>
    </row>
    <row r="44546" spans="20:52" x14ac:dyDescent="0.25">
      <c r="T44546" s="110"/>
      <c r="AJ44546" s="111"/>
      <c r="AO44546" s="111"/>
      <c r="AV44546" s="111"/>
    </row>
    <row r="44547" spans="20:52" x14ac:dyDescent="0.25">
      <c r="T44547" s="110"/>
    </row>
    <row r="44548" spans="20:52" x14ac:dyDescent="0.25">
      <c r="T44548" s="110"/>
      <c r="AJ44548" s="111"/>
      <c r="AO44548" s="111"/>
      <c r="AP44548" s="111"/>
      <c r="AT44548" s="111"/>
    </row>
    <row r="44549" spans="20:52" x14ac:dyDescent="0.25">
      <c r="T44549" s="110"/>
    </row>
    <row r="44550" spans="20:52" x14ac:dyDescent="0.25">
      <c r="T44550" s="110"/>
      <c r="AJ44550" s="111"/>
      <c r="AO44550" s="111"/>
      <c r="AP44550" s="111"/>
      <c r="AT44550" s="111"/>
      <c r="AV44550" s="111"/>
    </row>
    <row r="44551" spans="20:52" x14ac:dyDescent="0.25">
      <c r="T44551" s="110"/>
      <c r="AJ44551" s="111"/>
      <c r="AO44551" s="111"/>
      <c r="AT44551" s="111"/>
    </row>
    <row r="44552" spans="20:52" x14ac:dyDescent="0.25">
      <c r="T44552" s="110"/>
      <c r="AJ44552" s="111"/>
      <c r="AP44552" s="111"/>
      <c r="AV44552" s="111"/>
    </row>
    <row r="44553" spans="20:52" x14ac:dyDescent="0.25">
      <c r="T44553" s="110"/>
      <c r="AJ44553" s="111"/>
      <c r="AO44553" s="111"/>
      <c r="AV44553" s="111"/>
    </row>
    <row r="44554" spans="20:52" x14ac:dyDescent="0.25">
      <c r="T44554" s="110"/>
      <c r="AV44554" s="111"/>
    </row>
    <row r="44555" spans="20:52" x14ac:dyDescent="0.25">
      <c r="T44555" s="110"/>
      <c r="AJ44555" s="111"/>
      <c r="AO44555" s="111"/>
      <c r="AT44555" s="111"/>
      <c r="AV44555" s="111"/>
    </row>
    <row r="44556" spans="20:52" x14ac:dyDescent="0.25">
      <c r="T44556" s="110"/>
      <c r="AJ44556" s="111"/>
      <c r="AO44556" s="111"/>
      <c r="AV44556" s="111"/>
    </row>
    <row r="44557" spans="20:52" x14ac:dyDescent="0.25">
      <c r="T44557" s="110"/>
    </row>
    <row r="44558" spans="20:52" x14ac:dyDescent="0.25">
      <c r="T44558" s="110"/>
      <c r="AZ44558" s="111"/>
    </row>
    <row r="44559" spans="20:52" x14ac:dyDescent="0.25">
      <c r="T44559" s="110"/>
      <c r="AJ44559" s="111"/>
    </row>
    <row r="44560" spans="20:52" x14ac:dyDescent="0.25">
      <c r="T44560" s="110"/>
      <c r="AV44560" s="111"/>
    </row>
    <row r="44561" spans="20:52" x14ac:dyDescent="0.25">
      <c r="T44561" s="110"/>
      <c r="AJ44561" s="111"/>
      <c r="AO44561" s="111"/>
      <c r="AV44561" s="111"/>
    </row>
    <row r="44562" spans="20:52" x14ac:dyDescent="0.25">
      <c r="T44562" s="110"/>
    </row>
    <row r="44563" spans="20:52" x14ac:dyDescent="0.25">
      <c r="T44563" s="110"/>
      <c r="AJ44563" s="111"/>
      <c r="AO44563" s="111"/>
      <c r="AV44563" s="111"/>
    </row>
    <row r="44564" spans="20:52" x14ac:dyDescent="0.25">
      <c r="T44564" s="110"/>
    </row>
    <row r="44565" spans="20:52" x14ac:dyDescent="0.25">
      <c r="T44565" s="110"/>
      <c r="AJ44565" s="111"/>
      <c r="AO44565" s="111"/>
      <c r="AT44565" s="111"/>
      <c r="AV44565" s="111"/>
    </row>
    <row r="44566" spans="20:52" x14ac:dyDescent="0.25">
      <c r="T44566" s="110"/>
    </row>
    <row r="44567" spans="20:52" x14ac:dyDescent="0.25">
      <c r="T44567" s="110"/>
      <c r="AZ44567" s="111"/>
    </row>
    <row r="44568" spans="20:52" x14ac:dyDescent="0.25">
      <c r="T44568" s="110"/>
      <c r="AJ44568" s="111"/>
      <c r="AO44568" s="111"/>
      <c r="AV44568" s="111"/>
    </row>
    <row r="44569" spans="20:52" x14ac:dyDescent="0.25">
      <c r="T44569" s="110"/>
      <c r="AJ44569" s="111"/>
      <c r="AO44569" s="111"/>
    </row>
    <row r="44570" spans="20:52" x14ac:dyDescent="0.25">
      <c r="T44570" s="110"/>
      <c r="AJ44570" s="111"/>
      <c r="AO44570" s="111"/>
      <c r="AT44570" s="111"/>
      <c r="AV44570" s="111"/>
    </row>
    <row r="44571" spans="20:52" x14ac:dyDescent="0.25">
      <c r="T44571" s="110"/>
      <c r="AJ44571" s="111"/>
      <c r="AO44571" s="111"/>
      <c r="AV44571" s="111"/>
    </row>
    <row r="44572" spans="20:52" x14ac:dyDescent="0.25">
      <c r="T44572" s="110"/>
      <c r="AJ44572" s="111"/>
      <c r="AO44572" s="111"/>
      <c r="AV44572" s="111"/>
    </row>
    <row r="44573" spans="20:52" x14ac:dyDescent="0.25">
      <c r="T44573" s="110"/>
      <c r="AJ44573" s="111"/>
      <c r="AO44573" s="111"/>
      <c r="AR44573" s="111"/>
      <c r="AV44573" s="111"/>
    </row>
    <row r="44574" spans="20:52" x14ac:dyDescent="0.25">
      <c r="T44574" s="110"/>
      <c r="AV44574" s="111"/>
    </row>
    <row r="44575" spans="20:52" x14ac:dyDescent="0.25">
      <c r="T44575" s="110"/>
      <c r="AJ44575" s="111"/>
      <c r="AO44575" s="111"/>
      <c r="AV44575" s="111"/>
      <c r="AZ44575" s="111"/>
    </row>
    <row r="44576" spans="20:52" x14ac:dyDescent="0.25">
      <c r="T44576" s="110"/>
      <c r="AV44576" s="111"/>
      <c r="AZ44576" s="111"/>
    </row>
    <row r="44577" spans="20:52" x14ac:dyDescent="0.25">
      <c r="T44577" s="110"/>
      <c r="AO44577" s="111"/>
    </row>
    <row r="44578" spans="20:52" x14ac:dyDescent="0.25">
      <c r="T44578" s="110"/>
      <c r="AJ44578" s="111"/>
      <c r="AO44578" s="111"/>
      <c r="AV44578" s="111"/>
    </row>
    <row r="44579" spans="20:52" x14ac:dyDescent="0.25">
      <c r="T44579" s="110"/>
    </row>
    <row r="44580" spans="20:52" x14ac:dyDescent="0.25">
      <c r="T44580" s="110"/>
      <c r="AZ44580" s="111"/>
    </row>
    <row r="44581" spans="20:52" x14ac:dyDescent="0.25">
      <c r="T44581" s="110"/>
    </row>
    <row r="44582" spans="20:52" x14ac:dyDescent="0.25">
      <c r="T44582" s="110"/>
    </row>
    <row r="44583" spans="20:52" x14ac:dyDescent="0.25">
      <c r="T44583" s="110"/>
    </row>
    <row r="44584" spans="20:52" x14ac:dyDescent="0.25">
      <c r="T44584" s="110"/>
      <c r="AJ44584" s="111"/>
      <c r="AO44584" s="111"/>
      <c r="AT44584" s="111"/>
    </row>
    <row r="44585" spans="20:52" x14ac:dyDescent="0.25">
      <c r="T44585" s="110"/>
    </row>
    <row r="44586" spans="20:52" x14ac:dyDescent="0.25">
      <c r="T44586" s="110"/>
      <c r="AJ44586" s="111"/>
      <c r="AO44586" s="111"/>
      <c r="AP44586" s="111"/>
      <c r="AT44586" s="111"/>
      <c r="AV44586" s="111"/>
    </row>
    <row r="44587" spans="20:52" x14ac:dyDescent="0.25">
      <c r="T44587" s="110"/>
    </row>
    <row r="44588" spans="20:52" x14ac:dyDescent="0.25">
      <c r="T44588" s="110"/>
    </row>
    <row r="44589" spans="20:52" x14ac:dyDescent="0.25">
      <c r="T44589" s="110"/>
      <c r="AJ44589" s="111"/>
      <c r="AO44589" s="111"/>
      <c r="AP44589" s="111"/>
      <c r="AR44589" s="111"/>
      <c r="AV44589" s="111"/>
    </row>
    <row r="44590" spans="20:52" x14ac:dyDescent="0.25">
      <c r="T44590" s="110"/>
    </row>
    <row r="44591" spans="20:52" x14ac:dyDescent="0.25">
      <c r="T44591" s="110"/>
      <c r="AZ44591" s="111"/>
    </row>
    <row r="44592" spans="20:52" x14ac:dyDescent="0.25">
      <c r="T44592" s="110"/>
      <c r="AJ44592" s="111"/>
      <c r="AO44592" s="111"/>
      <c r="AV44592" s="111"/>
    </row>
    <row r="44593" spans="20:52" x14ac:dyDescent="0.25">
      <c r="T44593" s="110"/>
    </row>
    <row r="44594" spans="20:52" x14ac:dyDescent="0.25">
      <c r="T44594" s="110"/>
      <c r="AJ44594" s="111"/>
      <c r="AO44594" s="111"/>
      <c r="AP44594" s="111"/>
      <c r="AT44594" s="111"/>
      <c r="AV44594" s="111"/>
      <c r="AZ44594" s="111"/>
    </row>
    <row r="44595" spans="20:52" x14ac:dyDescent="0.25">
      <c r="T44595" s="110"/>
      <c r="AP44595" s="111"/>
    </row>
    <row r="44596" spans="20:52" x14ac:dyDescent="0.25">
      <c r="T44596" s="110"/>
      <c r="AJ44596" s="111"/>
      <c r="AP44596" s="111"/>
    </row>
    <row r="44597" spans="20:52" x14ac:dyDescent="0.25">
      <c r="T44597" s="110"/>
    </row>
    <row r="44598" spans="20:52" x14ac:dyDescent="0.25">
      <c r="T44598" s="110"/>
      <c r="AJ44598" s="111"/>
      <c r="AO44598" s="111"/>
      <c r="AV44598" s="111"/>
    </row>
    <row r="44599" spans="20:52" x14ac:dyDescent="0.25">
      <c r="T44599" s="110"/>
    </row>
    <row r="44600" spans="20:52" x14ac:dyDescent="0.25">
      <c r="T44600" s="110"/>
    </row>
    <row r="44601" spans="20:52" x14ac:dyDescent="0.25">
      <c r="T44601" s="110"/>
      <c r="AP44601" s="111"/>
    </row>
    <row r="44602" spans="20:52" x14ac:dyDescent="0.25">
      <c r="T44602" s="110"/>
      <c r="AJ44602" s="111"/>
      <c r="AO44602" s="111"/>
      <c r="AT44602" s="111"/>
      <c r="AV44602" s="111"/>
    </row>
    <row r="44603" spans="20:52" x14ac:dyDescent="0.25">
      <c r="T44603" s="110"/>
      <c r="AJ44603" s="111"/>
      <c r="AO44603" s="111"/>
      <c r="AP44603" s="111"/>
      <c r="AT44603" s="111"/>
      <c r="AV44603" s="111"/>
    </row>
    <row r="44604" spans="20:52" x14ac:dyDescent="0.25">
      <c r="T44604" s="110"/>
      <c r="AJ44604" s="111"/>
      <c r="AO44604" s="111"/>
      <c r="AP44604" s="111"/>
      <c r="AV44604" s="111"/>
    </row>
    <row r="44605" spans="20:52" x14ac:dyDescent="0.25">
      <c r="T44605" s="110"/>
      <c r="AJ44605" s="111"/>
      <c r="AO44605" s="111"/>
      <c r="AP44605" s="111"/>
      <c r="AV44605" s="111"/>
    </row>
    <row r="44606" spans="20:52" x14ac:dyDescent="0.25">
      <c r="T44606" s="110"/>
      <c r="AZ44606" s="111"/>
    </row>
    <row r="44607" spans="20:52" x14ac:dyDescent="0.25">
      <c r="T44607" s="110"/>
      <c r="AJ44607" s="111"/>
      <c r="AO44607" s="111"/>
      <c r="AV44607" s="111"/>
    </row>
    <row r="44608" spans="20:52" x14ac:dyDescent="0.25">
      <c r="T44608" s="110"/>
      <c r="AP44608" s="111"/>
      <c r="AV44608" s="111"/>
    </row>
    <row r="44609" spans="20:52" x14ac:dyDescent="0.25">
      <c r="T44609" s="110"/>
    </row>
    <row r="44610" spans="20:52" x14ac:dyDescent="0.25">
      <c r="T44610" s="110"/>
      <c r="AV44610" s="111"/>
    </row>
    <row r="44611" spans="20:52" x14ac:dyDescent="0.25">
      <c r="T44611" s="110"/>
      <c r="AJ44611" s="111"/>
      <c r="AO44611" s="111"/>
      <c r="AT44611" s="111"/>
    </row>
    <row r="44612" spans="20:52" x14ac:dyDescent="0.25">
      <c r="T44612" s="110"/>
      <c r="AJ44612" s="111"/>
      <c r="AO44612" s="111"/>
      <c r="AP44612" s="111"/>
      <c r="AV44612" s="111"/>
    </row>
    <row r="44613" spans="20:52" x14ac:dyDescent="0.25">
      <c r="T44613" s="110"/>
      <c r="AJ44613" s="111"/>
      <c r="AO44613" s="111"/>
      <c r="AP44613" s="111"/>
      <c r="AV44613" s="111"/>
    </row>
    <row r="44614" spans="20:52" x14ac:dyDescent="0.25">
      <c r="T44614" s="110"/>
      <c r="AJ44614" s="111"/>
      <c r="AP44614" s="111"/>
      <c r="AV44614" s="111"/>
      <c r="AZ44614" s="111"/>
    </row>
    <row r="44615" spans="20:52" x14ac:dyDescent="0.25">
      <c r="T44615" s="110"/>
      <c r="AJ44615" s="111"/>
      <c r="AO44615" s="111"/>
      <c r="AT44615" s="111"/>
    </row>
    <row r="44616" spans="20:52" x14ac:dyDescent="0.25">
      <c r="T44616" s="110"/>
    </row>
    <row r="44617" spans="20:52" x14ac:dyDescent="0.25">
      <c r="T44617" s="110"/>
      <c r="AJ44617" s="111"/>
      <c r="AO44617" s="111"/>
      <c r="AV44617" s="111"/>
    </row>
    <row r="44618" spans="20:52" x14ac:dyDescent="0.25">
      <c r="T44618" s="110"/>
      <c r="AZ44618" s="111"/>
    </row>
    <row r="44619" spans="20:52" x14ac:dyDescent="0.25">
      <c r="T44619" s="110"/>
      <c r="AR44619" s="111"/>
      <c r="AV44619" s="111"/>
    </row>
    <row r="44620" spans="20:52" x14ac:dyDescent="0.25">
      <c r="T44620" s="110"/>
      <c r="AJ44620" s="111"/>
      <c r="AO44620" s="111"/>
      <c r="AV44620" s="111"/>
    </row>
    <row r="44621" spans="20:52" x14ac:dyDescent="0.25">
      <c r="T44621" s="110"/>
    </row>
    <row r="44622" spans="20:52" x14ac:dyDescent="0.25">
      <c r="T44622" s="110"/>
    </row>
    <row r="44623" spans="20:52" x14ac:dyDescent="0.25">
      <c r="T44623" s="110"/>
    </row>
    <row r="44624" spans="20:52" x14ac:dyDescent="0.25">
      <c r="T44624" s="110"/>
      <c r="AJ44624" s="111"/>
      <c r="AO44624" s="111"/>
      <c r="AP44624" s="111"/>
      <c r="AV44624" s="111"/>
    </row>
    <row r="44625" spans="20:48" x14ac:dyDescent="0.25">
      <c r="T44625" s="110"/>
      <c r="AJ44625" s="111"/>
      <c r="AO44625" s="111"/>
      <c r="AV44625" s="111"/>
    </row>
    <row r="44626" spans="20:48" x14ac:dyDescent="0.25">
      <c r="T44626" s="110"/>
      <c r="AJ44626" s="111"/>
      <c r="AO44626" s="111"/>
      <c r="AV44626" s="111"/>
    </row>
    <row r="44627" spans="20:48" x14ac:dyDescent="0.25">
      <c r="T44627" s="110"/>
      <c r="AJ44627" s="111"/>
      <c r="AO44627" s="111"/>
      <c r="AP44627" s="111"/>
      <c r="AT44627" s="111"/>
    </row>
    <row r="44628" spans="20:48" x14ac:dyDescent="0.25">
      <c r="T44628" s="110"/>
      <c r="AJ44628" s="111"/>
      <c r="AT44628" s="111"/>
    </row>
    <row r="44629" spans="20:48" x14ac:dyDescent="0.25">
      <c r="T44629" s="110"/>
    </row>
    <row r="44630" spans="20:48" x14ac:dyDescent="0.25">
      <c r="T44630" s="110"/>
      <c r="AJ44630" s="111"/>
      <c r="AO44630" s="111"/>
      <c r="AV44630" s="111"/>
    </row>
    <row r="44631" spans="20:48" x14ac:dyDescent="0.25">
      <c r="T44631" s="110"/>
      <c r="AJ44631" s="111"/>
      <c r="AO44631" s="111"/>
    </row>
    <row r="44632" spans="20:48" x14ac:dyDescent="0.25">
      <c r="T44632" s="110"/>
    </row>
    <row r="44633" spans="20:48" x14ac:dyDescent="0.25">
      <c r="T44633" s="110"/>
      <c r="AJ44633" s="111"/>
      <c r="AO44633" s="111"/>
    </row>
    <row r="44634" spans="20:48" x14ac:dyDescent="0.25">
      <c r="T44634" s="110"/>
    </row>
    <row r="44635" spans="20:48" x14ac:dyDescent="0.25">
      <c r="T44635" s="110"/>
    </row>
    <row r="44636" spans="20:48" x14ac:dyDescent="0.25">
      <c r="T44636" s="110"/>
      <c r="AJ44636" s="111"/>
      <c r="AO44636" s="111"/>
      <c r="AP44636" s="111"/>
    </row>
    <row r="44637" spans="20:48" x14ac:dyDescent="0.25">
      <c r="T44637" s="110"/>
    </row>
    <row r="44638" spans="20:48" x14ac:dyDescent="0.25">
      <c r="T44638" s="110"/>
    </row>
    <row r="44639" spans="20:48" x14ac:dyDescent="0.25">
      <c r="T44639" s="110"/>
      <c r="AJ44639" s="111"/>
      <c r="AO44639" s="111"/>
      <c r="AV44639" s="111"/>
    </row>
    <row r="44640" spans="20:48" x14ac:dyDescent="0.25">
      <c r="T44640" s="110"/>
    </row>
    <row r="44641" spans="20:48" x14ac:dyDescent="0.25">
      <c r="T44641" s="110"/>
      <c r="AJ44641" s="111"/>
      <c r="AO44641" s="111"/>
      <c r="AV44641" s="111"/>
    </row>
    <row r="44642" spans="20:48" x14ac:dyDescent="0.25">
      <c r="T44642" s="110"/>
      <c r="AO44642" s="111"/>
      <c r="AP44642" s="111"/>
      <c r="AV44642" s="111"/>
    </row>
    <row r="44643" spans="20:48" x14ac:dyDescent="0.25">
      <c r="T44643" s="110"/>
      <c r="AO44643" s="111"/>
      <c r="AP44643" s="111"/>
      <c r="AR44643" s="111"/>
      <c r="AV44643" s="111"/>
    </row>
    <row r="44644" spans="20:48" x14ac:dyDescent="0.25">
      <c r="T44644" s="110"/>
      <c r="AJ44644" s="111"/>
      <c r="AO44644" s="111"/>
      <c r="AV44644" s="111"/>
    </row>
    <row r="44645" spans="20:48" x14ac:dyDescent="0.25">
      <c r="T44645" s="110"/>
    </row>
    <row r="44646" spans="20:48" x14ac:dyDescent="0.25">
      <c r="T44646" s="110"/>
      <c r="AJ44646" s="111"/>
      <c r="AO44646" s="111"/>
      <c r="AV44646" s="111"/>
    </row>
    <row r="44647" spans="20:48" x14ac:dyDescent="0.25">
      <c r="T44647" s="110"/>
      <c r="AJ44647" s="111"/>
      <c r="AO44647" s="111"/>
      <c r="AV44647" s="111"/>
    </row>
    <row r="44648" spans="20:48" x14ac:dyDescent="0.25">
      <c r="T44648" s="110"/>
    </row>
    <row r="44649" spans="20:48" x14ac:dyDescent="0.25">
      <c r="T44649" s="110"/>
      <c r="AJ44649" s="111"/>
      <c r="AO44649" s="111"/>
      <c r="AR44649" s="111"/>
      <c r="AT44649" s="111"/>
    </row>
    <row r="44650" spans="20:48" x14ac:dyDescent="0.25">
      <c r="T44650" s="110"/>
      <c r="AJ44650" s="111"/>
      <c r="AO44650" s="111"/>
      <c r="AP44650" s="111"/>
      <c r="AV44650" s="111"/>
    </row>
    <row r="44651" spans="20:48" x14ac:dyDescent="0.25">
      <c r="T44651" s="110"/>
      <c r="AJ44651" s="111"/>
      <c r="AO44651" s="111"/>
      <c r="AP44651" s="111"/>
      <c r="AV44651" s="111"/>
    </row>
    <row r="44652" spans="20:48" x14ac:dyDescent="0.25">
      <c r="T44652" s="110"/>
      <c r="AT44652" s="111"/>
    </row>
    <row r="44653" spans="20:48" x14ac:dyDescent="0.25">
      <c r="T44653" s="110"/>
      <c r="AJ44653" s="111"/>
      <c r="AO44653" s="111"/>
      <c r="AV44653" s="111"/>
    </row>
    <row r="44654" spans="20:48" x14ac:dyDescent="0.25">
      <c r="T44654" s="110"/>
      <c r="AJ44654" s="111"/>
      <c r="AP44654" s="111"/>
      <c r="AV44654" s="111"/>
    </row>
    <row r="44655" spans="20:48" x14ac:dyDescent="0.25">
      <c r="T44655" s="110"/>
    </row>
    <row r="44656" spans="20:48" x14ac:dyDescent="0.25">
      <c r="T44656" s="110"/>
      <c r="AJ44656" s="111"/>
      <c r="AO44656" s="111"/>
      <c r="AR44656" s="111"/>
      <c r="AT44656" s="111"/>
      <c r="AV44656" s="111"/>
    </row>
    <row r="44657" spans="20:52" x14ac:dyDescent="0.25">
      <c r="T44657" s="110"/>
      <c r="AJ44657" s="111"/>
      <c r="AO44657" s="111"/>
      <c r="AP44657" s="111"/>
      <c r="AV44657" s="111"/>
    </row>
    <row r="44658" spans="20:52" x14ac:dyDescent="0.25">
      <c r="T44658" s="110"/>
    </row>
    <row r="44659" spans="20:52" x14ac:dyDescent="0.25">
      <c r="T44659" s="110"/>
    </row>
    <row r="44660" spans="20:52" x14ac:dyDescent="0.25">
      <c r="T44660" s="110"/>
      <c r="AJ44660" s="111"/>
      <c r="AO44660" s="111"/>
      <c r="AV44660" s="111"/>
    </row>
    <row r="44661" spans="20:52" x14ac:dyDescent="0.25">
      <c r="T44661" s="110"/>
      <c r="AJ44661" s="111"/>
      <c r="AO44661" s="111"/>
      <c r="AV44661" s="111"/>
      <c r="AZ44661" s="111"/>
    </row>
    <row r="44662" spans="20:52" x14ac:dyDescent="0.25">
      <c r="T44662" s="110"/>
    </row>
    <row r="44663" spans="20:52" x14ac:dyDescent="0.25">
      <c r="T44663" s="110"/>
    </row>
    <row r="44664" spans="20:52" x14ac:dyDescent="0.25">
      <c r="T44664" s="110"/>
    </row>
    <row r="44665" spans="20:52" x14ac:dyDescent="0.25">
      <c r="T44665" s="110"/>
    </row>
    <row r="44666" spans="20:52" x14ac:dyDescent="0.25">
      <c r="T44666" s="110"/>
      <c r="AJ44666" s="111"/>
      <c r="AO44666" s="111"/>
      <c r="AV44666" s="111"/>
    </row>
    <row r="44667" spans="20:52" x14ac:dyDescent="0.25">
      <c r="T44667" s="110"/>
    </row>
    <row r="44668" spans="20:52" x14ac:dyDescent="0.25">
      <c r="T44668" s="110"/>
    </row>
    <row r="44669" spans="20:52" x14ac:dyDescent="0.25">
      <c r="T44669" s="110"/>
      <c r="AJ44669" s="111"/>
      <c r="AO44669" s="111"/>
      <c r="AV44669" s="111"/>
    </row>
    <row r="44670" spans="20:52" x14ac:dyDescent="0.25">
      <c r="T44670" s="110"/>
      <c r="AJ44670" s="111"/>
      <c r="AO44670" s="111"/>
      <c r="AP44670" s="111"/>
      <c r="AV44670" s="111"/>
    </row>
    <row r="44671" spans="20:52" x14ac:dyDescent="0.25">
      <c r="T44671" s="110"/>
    </row>
    <row r="44672" spans="20:52" x14ac:dyDescent="0.25">
      <c r="T44672" s="110"/>
    </row>
    <row r="44673" spans="20:52" x14ac:dyDescent="0.25">
      <c r="T44673" s="110"/>
      <c r="AJ44673" s="111"/>
      <c r="AO44673" s="111"/>
      <c r="AV44673" s="111"/>
    </row>
    <row r="44674" spans="20:52" x14ac:dyDescent="0.25">
      <c r="T44674" s="110"/>
      <c r="AO44674" s="111"/>
      <c r="AP44674" s="111"/>
      <c r="AV44674" s="111"/>
    </row>
    <row r="44675" spans="20:52" x14ac:dyDescent="0.25">
      <c r="T44675" s="110"/>
      <c r="AJ44675" s="111"/>
      <c r="AO44675" s="111"/>
      <c r="AP44675" s="111"/>
      <c r="AV44675" s="111"/>
      <c r="AZ44675" s="111"/>
    </row>
    <row r="44676" spans="20:52" x14ac:dyDescent="0.25">
      <c r="T44676" s="110"/>
    </row>
    <row r="44677" spans="20:52" x14ac:dyDescent="0.25">
      <c r="T44677" s="110"/>
      <c r="AO44677" s="111"/>
      <c r="AP44677" s="111"/>
      <c r="AV44677" s="111"/>
    </row>
    <row r="44678" spans="20:52" x14ac:dyDescent="0.25">
      <c r="T44678" s="110"/>
      <c r="AJ44678" s="111"/>
      <c r="AO44678" s="111"/>
      <c r="AV44678" s="111"/>
    </row>
    <row r="44679" spans="20:52" x14ac:dyDescent="0.25">
      <c r="T44679" s="110"/>
      <c r="AJ44679" s="111"/>
      <c r="AO44679" s="111"/>
      <c r="AP44679" s="111"/>
      <c r="AV44679" s="111"/>
    </row>
    <row r="44680" spans="20:52" x14ac:dyDescent="0.25">
      <c r="T44680" s="110"/>
      <c r="AJ44680" s="111"/>
      <c r="AO44680" s="111"/>
      <c r="AT44680" s="111"/>
      <c r="AV44680" s="111"/>
    </row>
    <row r="44681" spans="20:52" x14ac:dyDescent="0.25">
      <c r="T44681" s="110"/>
      <c r="AZ44681" s="111"/>
    </row>
    <row r="44682" spans="20:52" x14ac:dyDescent="0.25">
      <c r="T44682" s="110"/>
    </row>
    <row r="44683" spans="20:52" x14ac:dyDescent="0.25">
      <c r="T44683" s="110"/>
      <c r="AV44683" s="111"/>
    </row>
    <row r="44684" spans="20:52" x14ac:dyDescent="0.25">
      <c r="T44684" s="110"/>
    </row>
    <row r="44685" spans="20:52" x14ac:dyDescent="0.25">
      <c r="T44685" s="110"/>
      <c r="AJ44685" s="111"/>
      <c r="AO44685" s="111"/>
      <c r="AP44685" s="111"/>
      <c r="AV44685" s="111"/>
    </row>
    <row r="44686" spans="20:52" x14ac:dyDescent="0.25">
      <c r="T44686" s="110"/>
      <c r="AV44686" s="111"/>
    </row>
    <row r="44687" spans="20:52" x14ac:dyDescent="0.25">
      <c r="T44687" s="110"/>
      <c r="AJ44687" s="111"/>
      <c r="AO44687" s="111"/>
      <c r="AT44687" s="111"/>
    </row>
    <row r="44688" spans="20:52" x14ac:dyDescent="0.25">
      <c r="T44688" s="110"/>
      <c r="AJ44688" s="111"/>
      <c r="AO44688" s="111"/>
      <c r="AV44688" s="111"/>
    </row>
    <row r="44689" spans="20:48" x14ac:dyDescent="0.25">
      <c r="T44689" s="110"/>
      <c r="AJ44689" s="111"/>
      <c r="AR44689" s="111"/>
      <c r="AT44689" s="111"/>
      <c r="AV44689" s="111"/>
    </row>
    <row r="44690" spans="20:48" x14ac:dyDescent="0.25">
      <c r="T44690" s="110"/>
    </row>
    <row r="44691" spans="20:48" x14ac:dyDescent="0.25">
      <c r="T44691" s="110"/>
      <c r="AJ44691" s="111"/>
      <c r="AO44691" s="111"/>
    </row>
    <row r="44692" spans="20:48" x14ac:dyDescent="0.25">
      <c r="T44692" s="110"/>
    </row>
    <row r="44693" spans="20:48" x14ac:dyDescent="0.25">
      <c r="T44693" s="110"/>
    </row>
    <row r="44694" spans="20:48" x14ac:dyDescent="0.25">
      <c r="T44694" s="110"/>
      <c r="AP44694" s="111"/>
    </row>
    <row r="44695" spans="20:48" x14ac:dyDescent="0.25">
      <c r="T44695" s="110"/>
    </row>
    <row r="44696" spans="20:48" x14ac:dyDescent="0.25">
      <c r="T44696" s="110"/>
    </row>
    <row r="44697" spans="20:48" x14ac:dyDescent="0.25">
      <c r="T44697" s="110"/>
      <c r="AJ44697" s="111"/>
      <c r="AO44697" s="111"/>
      <c r="AT44697" s="111"/>
      <c r="AV44697" s="111"/>
    </row>
    <row r="44698" spans="20:48" x14ac:dyDescent="0.25">
      <c r="T44698" s="110"/>
    </row>
    <row r="44699" spans="20:48" x14ac:dyDescent="0.25">
      <c r="T44699" s="110"/>
      <c r="AJ44699" s="111"/>
      <c r="AO44699" s="111"/>
      <c r="AV44699" s="111"/>
    </row>
    <row r="44700" spans="20:48" x14ac:dyDescent="0.25">
      <c r="T44700" s="110"/>
      <c r="AJ44700" s="111"/>
      <c r="AO44700" s="111"/>
      <c r="AP44700" s="111"/>
      <c r="AV44700" s="111"/>
    </row>
    <row r="44701" spans="20:48" x14ac:dyDescent="0.25">
      <c r="T44701" s="110"/>
      <c r="AV44701" s="111"/>
    </row>
    <row r="44702" spans="20:48" x14ac:dyDescent="0.25">
      <c r="T44702" s="110"/>
    </row>
    <row r="44703" spans="20:48" x14ac:dyDescent="0.25">
      <c r="T44703" s="110"/>
      <c r="AJ44703" s="111"/>
      <c r="AO44703" s="111"/>
      <c r="AP44703" s="111"/>
      <c r="AV44703" s="111"/>
    </row>
    <row r="44704" spans="20:48" x14ac:dyDescent="0.25">
      <c r="T44704" s="110"/>
      <c r="AJ44704" s="111"/>
      <c r="AP44704" s="111"/>
      <c r="AV44704" s="111"/>
    </row>
    <row r="44705" spans="20:48" x14ac:dyDescent="0.25">
      <c r="T44705" s="110"/>
      <c r="AJ44705" s="111"/>
      <c r="AO44705" s="111"/>
      <c r="AV44705" s="111"/>
    </row>
    <row r="44706" spans="20:48" x14ac:dyDescent="0.25">
      <c r="T44706" s="110"/>
      <c r="AV44706" s="111"/>
    </row>
    <row r="44707" spans="20:48" x14ac:dyDescent="0.25">
      <c r="T44707" s="110"/>
    </row>
    <row r="44708" spans="20:48" x14ac:dyDescent="0.25">
      <c r="T44708" s="110"/>
      <c r="AJ44708" s="111"/>
    </row>
    <row r="44709" spans="20:48" x14ac:dyDescent="0.25">
      <c r="T44709" s="110"/>
      <c r="AJ44709" s="111"/>
      <c r="AO44709" s="111"/>
    </row>
    <row r="44710" spans="20:48" x14ac:dyDescent="0.25">
      <c r="T44710" s="110"/>
      <c r="AJ44710" s="111"/>
      <c r="AO44710" s="111"/>
      <c r="AV44710" s="111"/>
    </row>
    <row r="44711" spans="20:48" x14ac:dyDescent="0.25">
      <c r="T44711" s="110"/>
      <c r="AJ44711" s="111"/>
      <c r="AO44711" s="111"/>
      <c r="AP44711" s="111"/>
      <c r="AV44711" s="111"/>
    </row>
    <row r="44712" spans="20:48" x14ac:dyDescent="0.25">
      <c r="T44712" s="110"/>
      <c r="AJ44712" s="111"/>
      <c r="AO44712" s="111"/>
      <c r="AP44712" s="111"/>
      <c r="AT44712" s="111"/>
      <c r="AV44712" s="111"/>
    </row>
    <row r="44713" spans="20:48" x14ac:dyDescent="0.25">
      <c r="T44713" s="110"/>
      <c r="AJ44713" s="111"/>
      <c r="AO44713" s="111"/>
      <c r="AV44713" s="111"/>
    </row>
    <row r="44714" spans="20:48" x14ac:dyDescent="0.25">
      <c r="T44714" s="110"/>
      <c r="AJ44714" s="111"/>
      <c r="AO44714" s="111"/>
      <c r="AP44714" s="111"/>
      <c r="AV44714" s="111"/>
    </row>
    <row r="44715" spans="20:48" x14ac:dyDescent="0.25">
      <c r="T44715" s="110"/>
      <c r="AJ44715" s="111"/>
      <c r="AO44715" s="111"/>
      <c r="AV44715" s="111"/>
    </row>
    <row r="44716" spans="20:48" x14ac:dyDescent="0.25">
      <c r="T44716" s="110"/>
      <c r="AV44716" s="111"/>
    </row>
    <row r="44717" spans="20:48" x14ac:dyDescent="0.25">
      <c r="T44717" s="110"/>
    </row>
    <row r="44718" spans="20:48" x14ac:dyDescent="0.25">
      <c r="T44718" s="110"/>
    </row>
    <row r="44719" spans="20:48" x14ac:dyDescent="0.25">
      <c r="T44719" s="110"/>
    </row>
    <row r="44720" spans="20:48" x14ac:dyDescent="0.25">
      <c r="T44720" s="110"/>
      <c r="AJ44720" s="111"/>
      <c r="AV44720" s="111"/>
    </row>
    <row r="44721" spans="20:52" x14ac:dyDescent="0.25">
      <c r="T44721" s="110"/>
      <c r="AJ44721" s="111"/>
      <c r="AO44721" s="111"/>
      <c r="AV44721" s="111"/>
    </row>
    <row r="44722" spans="20:52" x14ac:dyDescent="0.25">
      <c r="T44722" s="110"/>
    </row>
    <row r="44723" spans="20:52" x14ac:dyDescent="0.25">
      <c r="T44723" s="110"/>
    </row>
    <row r="44724" spans="20:52" x14ac:dyDescent="0.25">
      <c r="T44724" s="110"/>
      <c r="AJ44724" s="111"/>
      <c r="AV44724" s="111"/>
    </row>
    <row r="44725" spans="20:52" x14ac:dyDescent="0.25">
      <c r="T44725" s="110"/>
    </row>
    <row r="44726" spans="20:52" x14ac:dyDescent="0.25">
      <c r="T44726" s="110"/>
    </row>
    <row r="44727" spans="20:52" x14ac:dyDescent="0.25">
      <c r="T44727" s="110"/>
      <c r="AJ44727" s="111"/>
      <c r="AP44727" s="111"/>
    </row>
    <row r="44728" spans="20:52" x14ac:dyDescent="0.25">
      <c r="T44728" s="110"/>
      <c r="AJ44728" s="111"/>
      <c r="AO44728" s="111"/>
      <c r="AP44728" s="111"/>
      <c r="AT44728" s="111"/>
      <c r="AV44728" s="111"/>
      <c r="AZ44728" s="111"/>
    </row>
    <row r="44729" spans="20:52" x14ac:dyDescent="0.25">
      <c r="T44729" s="110"/>
      <c r="AJ44729" s="111"/>
      <c r="AO44729" s="111"/>
      <c r="AP44729" s="111"/>
      <c r="AV44729" s="111"/>
    </row>
    <row r="44730" spans="20:52" x14ac:dyDescent="0.25">
      <c r="T44730" s="110"/>
    </row>
    <row r="44731" spans="20:52" x14ac:dyDescent="0.25">
      <c r="T44731" s="110"/>
    </row>
    <row r="44732" spans="20:52" x14ac:dyDescent="0.25">
      <c r="T44732" s="110"/>
    </row>
    <row r="44733" spans="20:52" x14ac:dyDescent="0.25">
      <c r="T44733" s="110"/>
      <c r="AJ44733" s="111"/>
      <c r="AV44733" s="111"/>
    </row>
    <row r="44734" spans="20:52" x14ac:dyDescent="0.25">
      <c r="T44734" s="110"/>
      <c r="AT44734" s="111"/>
      <c r="AV44734" s="111"/>
    </row>
    <row r="44735" spans="20:52" x14ac:dyDescent="0.25">
      <c r="T44735" s="110"/>
      <c r="AJ44735" s="111"/>
      <c r="AO44735" s="111"/>
      <c r="AT44735" s="111"/>
    </row>
    <row r="44736" spans="20:52" x14ac:dyDescent="0.25">
      <c r="T44736" s="110"/>
      <c r="AJ44736" s="111"/>
      <c r="AO44736" s="111"/>
      <c r="AP44736" s="111"/>
      <c r="AV44736" s="111"/>
    </row>
    <row r="44737" spans="20:52" x14ac:dyDescent="0.25">
      <c r="T44737" s="110"/>
      <c r="AJ44737" s="111"/>
      <c r="AO44737" s="111"/>
      <c r="AV44737" s="111"/>
      <c r="AZ44737" s="111"/>
    </row>
    <row r="44738" spans="20:52" x14ac:dyDescent="0.25">
      <c r="T44738" s="110"/>
    </row>
    <row r="44739" spans="20:52" x14ac:dyDescent="0.25">
      <c r="T44739" s="110"/>
      <c r="AJ44739" s="111"/>
      <c r="AO44739" s="111"/>
      <c r="AV44739" s="111"/>
    </row>
    <row r="44740" spans="20:52" x14ac:dyDescent="0.25">
      <c r="T44740" s="110"/>
      <c r="AV44740" s="111"/>
    </row>
    <row r="44741" spans="20:52" x14ac:dyDescent="0.25">
      <c r="T44741" s="110"/>
      <c r="AJ44741" s="111"/>
      <c r="AO44741" s="111"/>
      <c r="AV44741" s="111"/>
    </row>
    <row r="44742" spans="20:52" x14ac:dyDescent="0.25">
      <c r="T44742" s="110"/>
      <c r="AJ44742" s="111"/>
      <c r="AO44742" s="111"/>
      <c r="AP44742" s="111"/>
      <c r="AV44742" s="111"/>
    </row>
    <row r="44743" spans="20:52" x14ac:dyDescent="0.25">
      <c r="T44743" s="110"/>
    </row>
    <row r="44744" spans="20:52" x14ac:dyDescent="0.25">
      <c r="T44744" s="110"/>
      <c r="AJ44744" s="111"/>
      <c r="AO44744" s="111"/>
      <c r="AV44744" s="111"/>
    </row>
    <row r="44745" spans="20:52" x14ac:dyDescent="0.25">
      <c r="T44745" s="110"/>
      <c r="AJ44745" s="111"/>
      <c r="AO44745" s="111"/>
      <c r="AP44745" s="111"/>
      <c r="AV44745" s="111"/>
    </row>
    <row r="44746" spans="20:52" x14ac:dyDescent="0.25">
      <c r="T44746" s="110"/>
    </row>
    <row r="44747" spans="20:52" x14ac:dyDescent="0.25">
      <c r="T44747" s="110"/>
    </row>
    <row r="44748" spans="20:52" x14ac:dyDescent="0.25">
      <c r="T44748" s="110"/>
      <c r="AJ44748" s="111"/>
      <c r="AO44748" s="111"/>
    </row>
    <row r="44749" spans="20:52" x14ac:dyDescent="0.25">
      <c r="T44749" s="110"/>
      <c r="AJ44749" s="111"/>
      <c r="AO44749" s="111"/>
      <c r="AP44749" s="111"/>
      <c r="AT44749" s="111"/>
      <c r="AV44749" s="111"/>
    </row>
    <row r="44750" spans="20:52" x14ac:dyDescent="0.25">
      <c r="T44750" s="110"/>
      <c r="AJ44750" s="111"/>
      <c r="AV44750" s="111"/>
    </row>
    <row r="44751" spans="20:52" x14ac:dyDescent="0.25">
      <c r="T44751" s="110"/>
    </row>
    <row r="44752" spans="20:52" x14ac:dyDescent="0.25">
      <c r="T44752" s="110"/>
      <c r="AJ44752" s="111"/>
      <c r="AO44752" s="111"/>
    </row>
    <row r="44753" spans="20:52" x14ac:dyDescent="0.25">
      <c r="T44753" s="110"/>
      <c r="AZ44753" s="111"/>
    </row>
    <row r="44754" spans="20:52" x14ac:dyDescent="0.25">
      <c r="T44754" s="110"/>
    </row>
    <row r="44755" spans="20:52" x14ac:dyDescent="0.25">
      <c r="T44755" s="110"/>
    </row>
    <row r="44756" spans="20:52" x14ac:dyDescent="0.25">
      <c r="T44756" s="110"/>
      <c r="AV44756" s="111"/>
    </row>
    <row r="44757" spans="20:52" x14ac:dyDescent="0.25">
      <c r="T44757" s="110"/>
      <c r="AJ44757" s="111"/>
      <c r="AO44757" s="111"/>
      <c r="AT44757" s="111"/>
      <c r="AV44757" s="111"/>
    </row>
    <row r="44758" spans="20:52" x14ac:dyDescent="0.25">
      <c r="T44758" s="110"/>
    </row>
    <row r="44759" spans="20:52" x14ac:dyDescent="0.25">
      <c r="T44759" s="110"/>
      <c r="AJ44759" s="111"/>
      <c r="AO44759" s="111"/>
      <c r="AP44759" s="111"/>
      <c r="AT44759" s="111"/>
      <c r="AV44759" s="111"/>
    </row>
    <row r="44760" spans="20:52" x14ac:dyDescent="0.25">
      <c r="T44760" s="110"/>
    </row>
    <row r="44761" spans="20:52" x14ac:dyDescent="0.25">
      <c r="T44761" s="110"/>
      <c r="AO44761" s="111"/>
      <c r="AT44761" s="111"/>
    </row>
    <row r="44762" spans="20:52" x14ac:dyDescent="0.25">
      <c r="T44762" s="110"/>
      <c r="AJ44762" s="111"/>
      <c r="AO44762" s="111"/>
    </row>
    <row r="44763" spans="20:52" x14ac:dyDescent="0.25">
      <c r="T44763" s="110"/>
    </row>
    <row r="44764" spans="20:52" x14ac:dyDescent="0.25">
      <c r="T44764" s="110"/>
      <c r="AJ44764" s="111"/>
      <c r="AO44764" s="111"/>
      <c r="AP44764" s="111"/>
      <c r="AT44764" s="111"/>
      <c r="AV44764" s="111"/>
    </row>
    <row r="44765" spans="20:52" x14ac:dyDescent="0.25">
      <c r="T44765" s="110"/>
      <c r="AJ44765" s="111"/>
      <c r="AO44765" s="111"/>
      <c r="AV44765" s="111"/>
    </row>
    <row r="44766" spans="20:52" x14ac:dyDescent="0.25">
      <c r="T44766" s="110"/>
      <c r="AJ44766" s="111"/>
    </row>
    <row r="44767" spans="20:52" x14ac:dyDescent="0.25">
      <c r="T44767" s="110"/>
    </row>
    <row r="44768" spans="20:52" x14ac:dyDescent="0.25">
      <c r="T44768" s="110"/>
      <c r="AJ44768" s="111"/>
      <c r="AO44768" s="111"/>
      <c r="AT44768" s="111"/>
      <c r="AV44768" s="111"/>
    </row>
    <row r="44769" spans="20:52" x14ac:dyDescent="0.25">
      <c r="T44769" s="110"/>
      <c r="AJ44769" s="111"/>
      <c r="AO44769" s="111"/>
      <c r="AV44769" s="111"/>
    </row>
    <row r="44770" spans="20:52" x14ac:dyDescent="0.25">
      <c r="T44770" s="110"/>
      <c r="AJ44770" s="111"/>
      <c r="AO44770" s="111"/>
    </row>
    <row r="44771" spans="20:52" x14ac:dyDescent="0.25">
      <c r="T44771" s="110"/>
      <c r="AJ44771" s="111"/>
      <c r="AO44771" s="111"/>
      <c r="AT44771" s="111"/>
      <c r="AV44771" s="111"/>
    </row>
    <row r="44772" spans="20:52" x14ac:dyDescent="0.25">
      <c r="T44772" s="110"/>
      <c r="AV44772" s="111"/>
    </row>
    <row r="44773" spans="20:52" x14ac:dyDescent="0.25">
      <c r="T44773" s="110"/>
    </row>
    <row r="44774" spans="20:52" x14ac:dyDescent="0.25">
      <c r="T44774" s="110"/>
      <c r="AJ44774" s="111"/>
      <c r="AO44774" s="111"/>
      <c r="AP44774" s="111"/>
      <c r="AV44774" s="111"/>
    </row>
    <row r="44775" spans="20:52" x14ac:dyDescent="0.25">
      <c r="T44775" s="110"/>
    </row>
    <row r="44776" spans="20:52" x14ac:dyDescent="0.25">
      <c r="T44776" s="110"/>
    </row>
    <row r="44777" spans="20:52" x14ac:dyDescent="0.25">
      <c r="T44777" s="110"/>
    </row>
    <row r="44778" spans="20:52" x14ac:dyDescent="0.25">
      <c r="T44778" s="110"/>
      <c r="AJ44778" s="111"/>
      <c r="AO44778" s="111"/>
    </row>
    <row r="44779" spans="20:52" x14ac:dyDescent="0.25">
      <c r="T44779" s="110"/>
      <c r="AJ44779" s="111"/>
      <c r="AO44779" s="111"/>
      <c r="AV44779" s="111"/>
    </row>
    <row r="44780" spans="20:52" x14ac:dyDescent="0.25">
      <c r="T44780" s="110"/>
      <c r="AJ44780" s="111"/>
      <c r="AO44780" s="111"/>
      <c r="AP44780" s="111"/>
      <c r="AV44780" s="111"/>
      <c r="AZ44780" s="111"/>
    </row>
    <row r="44781" spans="20:52" x14ac:dyDescent="0.25">
      <c r="T44781" s="110"/>
      <c r="AJ44781" s="111"/>
      <c r="AP44781" s="111"/>
      <c r="AV44781" s="111"/>
    </row>
    <row r="44782" spans="20:52" x14ac:dyDescent="0.25">
      <c r="T44782" s="110"/>
      <c r="AV44782" s="111"/>
    </row>
    <row r="44783" spans="20:52" x14ac:dyDescent="0.25">
      <c r="T44783" s="110"/>
    </row>
    <row r="44784" spans="20:52" x14ac:dyDescent="0.25">
      <c r="T44784" s="110"/>
    </row>
    <row r="44785" spans="20:52" x14ac:dyDescent="0.25">
      <c r="T44785" s="110"/>
      <c r="AP44785" s="111"/>
      <c r="AV44785" s="111"/>
    </row>
    <row r="44786" spans="20:52" x14ac:dyDescent="0.25">
      <c r="T44786" s="110"/>
      <c r="AP44786" s="111"/>
    </row>
    <row r="44787" spans="20:52" x14ac:dyDescent="0.25">
      <c r="T44787" s="110"/>
      <c r="AV44787" s="111"/>
    </row>
    <row r="44788" spans="20:52" x14ac:dyDescent="0.25">
      <c r="T44788" s="110"/>
      <c r="AT44788" s="111"/>
      <c r="AV44788" s="111"/>
    </row>
    <row r="44789" spans="20:52" x14ac:dyDescent="0.25">
      <c r="T44789" s="110"/>
    </row>
    <row r="44790" spans="20:52" x14ac:dyDescent="0.25">
      <c r="T44790" s="110"/>
      <c r="AJ44790" s="111"/>
      <c r="AO44790" s="111"/>
      <c r="AP44790" s="111"/>
      <c r="AV44790" s="111"/>
    </row>
    <row r="44791" spans="20:52" x14ac:dyDescent="0.25">
      <c r="T44791" s="110"/>
      <c r="AT44791" s="111"/>
    </row>
    <row r="44792" spans="20:52" x14ac:dyDescent="0.25">
      <c r="T44792" s="110"/>
    </row>
    <row r="44793" spans="20:52" x14ac:dyDescent="0.25">
      <c r="T44793" s="110"/>
      <c r="AJ44793" s="111"/>
      <c r="AO44793" s="111"/>
      <c r="AP44793" s="111"/>
      <c r="AV44793" s="111"/>
    </row>
    <row r="44794" spans="20:52" x14ac:dyDescent="0.25">
      <c r="T44794" s="110"/>
    </row>
    <row r="44795" spans="20:52" x14ac:dyDescent="0.25">
      <c r="T44795" s="110"/>
      <c r="AT44795" s="111"/>
    </row>
    <row r="44796" spans="20:52" x14ac:dyDescent="0.25">
      <c r="T44796" s="110"/>
      <c r="AJ44796" s="111"/>
      <c r="AO44796" s="111"/>
    </row>
    <row r="44797" spans="20:52" x14ac:dyDescent="0.25">
      <c r="T44797" s="110"/>
      <c r="AZ44797" s="111"/>
    </row>
    <row r="44798" spans="20:52" x14ac:dyDescent="0.25">
      <c r="T44798" s="110"/>
    </row>
    <row r="44799" spans="20:52" x14ac:dyDescent="0.25">
      <c r="T44799" s="110"/>
    </row>
    <row r="44800" spans="20:52" x14ac:dyDescent="0.25">
      <c r="T44800" s="110"/>
      <c r="AJ44800" s="111"/>
      <c r="AO44800" s="111"/>
      <c r="AP44800" s="111"/>
      <c r="AV44800" s="111"/>
    </row>
    <row r="44801" spans="20:52" x14ac:dyDescent="0.25">
      <c r="T44801" s="110"/>
      <c r="AJ44801" s="111"/>
      <c r="AO44801" s="111"/>
      <c r="AP44801" s="111"/>
      <c r="AT44801" s="111"/>
      <c r="AV44801" s="111"/>
    </row>
    <row r="44802" spans="20:52" x14ac:dyDescent="0.25">
      <c r="T44802" s="110"/>
    </row>
    <row r="44803" spans="20:52" x14ac:dyDescent="0.25">
      <c r="T44803" s="110"/>
      <c r="AJ44803" s="111"/>
      <c r="AO44803" s="111"/>
      <c r="AT44803" s="111"/>
      <c r="AV44803" s="111"/>
    </row>
    <row r="44804" spans="20:52" x14ac:dyDescent="0.25">
      <c r="T44804" s="110"/>
      <c r="AJ44804" s="111"/>
      <c r="AO44804" s="111"/>
      <c r="AP44804" s="111"/>
      <c r="AT44804" s="111"/>
      <c r="AV44804" s="111"/>
    </row>
    <row r="44805" spans="20:52" x14ac:dyDescent="0.25">
      <c r="T44805" s="110"/>
      <c r="AO44805" s="111"/>
      <c r="AR44805" s="111"/>
      <c r="AT44805" s="111"/>
    </row>
    <row r="44806" spans="20:52" x14ac:dyDescent="0.25">
      <c r="T44806" s="110"/>
      <c r="AJ44806" s="111"/>
      <c r="AV44806" s="111"/>
    </row>
    <row r="44807" spans="20:52" x14ac:dyDescent="0.25">
      <c r="T44807" s="110"/>
      <c r="AJ44807" s="111"/>
      <c r="AO44807" s="111"/>
      <c r="AV44807" s="111"/>
      <c r="AZ44807" s="111"/>
    </row>
    <row r="44808" spans="20:52" x14ac:dyDescent="0.25">
      <c r="T44808" s="110"/>
    </row>
    <row r="44809" spans="20:52" x14ac:dyDescent="0.25">
      <c r="T44809" s="110"/>
      <c r="AJ44809" s="111"/>
      <c r="AO44809" s="111"/>
      <c r="AV44809" s="111"/>
    </row>
    <row r="44810" spans="20:52" x14ac:dyDescent="0.25">
      <c r="T44810" s="110"/>
    </row>
    <row r="44811" spans="20:52" x14ac:dyDescent="0.25">
      <c r="T44811" s="110"/>
      <c r="AJ44811" s="111"/>
      <c r="AO44811" s="111"/>
      <c r="AP44811" s="111"/>
      <c r="AT44811" s="111"/>
      <c r="AV44811" s="111"/>
    </row>
    <row r="44812" spans="20:52" x14ac:dyDescent="0.25">
      <c r="T44812" s="110"/>
      <c r="AJ44812" s="111"/>
      <c r="AO44812" s="111"/>
      <c r="AP44812" s="111"/>
    </row>
    <row r="44813" spans="20:52" x14ac:dyDescent="0.25">
      <c r="T44813" s="110"/>
    </row>
    <row r="44814" spans="20:52" x14ac:dyDescent="0.25">
      <c r="T44814" s="110"/>
      <c r="AJ44814" s="111"/>
      <c r="AO44814" s="111"/>
      <c r="AV44814" s="111"/>
      <c r="AZ44814" s="111"/>
    </row>
    <row r="44815" spans="20:52" x14ac:dyDescent="0.25">
      <c r="T44815" s="110"/>
    </row>
    <row r="44816" spans="20:52" x14ac:dyDescent="0.25">
      <c r="T44816" s="110"/>
    </row>
    <row r="44817" spans="20:52" x14ac:dyDescent="0.25">
      <c r="T44817" s="110"/>
      <c r="AV44817" s="111"/>
    </row>
    <row r="44818" spans="20:52" x14ac:dyDescent="0.25">
      <c r="T44818" s="110"/>
      <c r="AV44818" s="111"/>
    </row>
    <row r="44819" spans="20:52" x14ac:dyDescent="0.25">
      <c r="T44819" s="110"/>
    </row>
    <row r="44820" spans="20:52" x14ac:dyDescent="0.25">
      <c r="T44820" s="110"/>
      <c r="AJ44820" s="111"/>
      <c r="AO44820" s="111"/>
      <c r="AV44820" s="111"/>
    </row>
    <row r="44821" spans="20:52" x14ac:dyDescent="0.25">
      <c r="T44821" s="110"/>
      <c r="AJ44821" s="111"/>
      <c r="AO44821" s="111"/>
      <c r="AV44821" s="111"/>
    </row>
    <row r="44822" spans="20:52" x14ac:dyDescent="0.25">
      <c r="T44822" s="110"/>
      <c r="AJ44822" s="111"/>
      <c r="AO44822" s="111"/>
      <c r="AP44822" s="111"/>
      <c r="AV44822" s="111"/>
    </row>
    <row r="44823" spans="20:52" x14ac:dyDescent="0.25">
      <c r="T44823" s="110"/>
    </row>
    <row r="44824" spans="20:52" x14ac:dyDescent="0.25">
      <c r="T44824" s="110"/>
    </row>
    <row r="44825" spans="20:52" x14ac:dyDescent="0.25">
      <c r="T44825" s="110"/>
      <c r="AP44825" s="111"/>
      <c r="AV44825" s="111"/>
    </row>
    <row r="44826" spans="20:52" x14ac:dyDescent="0.25">
      <c r="T44826" s="110"/>
      <c r="AJ44826" s="111"/>
      <c r="AO44826" s="111"/>
    </row>
    <row r="44827" spans="20:52" x14ac:dyDescent="0.25">
      <c r="T44827" s="110"/>
      <c r="AJ44827" s="111"/>
      <c r="AO44827" s="111"/>
      <c r="AV44827" s="111"/>
    </row>
    <row r="44828" spans="20:52" x14ac:dyDescent="0.25">
      <c r="T44828" s="110"/>
      <c r="AJ44828" s="111"/>
      <c r="AP44828" s="111"/>
      <c r="AV44828" s="111"/>
    </row>
    <row r="44829" spans="20:52" x14ac:dyDescent="0.25">
      <c r="T44829" s="110"/>
      <c r="AJ44829" s="111"/>
      <c r="AO44829" s="111"/>
      <c r="AP44829" s="111"/>
    </row>
    <row r="44830" spans="20:52" x14ac:dyDescent="0.25">
      <c r="T44830" s="110"/>
    </row>
    <row r="44831" spans="20:52" x14ac:dyDescent="0.25">
      <c r="T44831" s="110"/>
      <c r="AJ44831" s="111"/>
      <c r="AP44831" s="111"/>
      <c r="AT44831" s="111"/>
      <c r="AV44831" s="111"/>
      <c r="AZ44831" s="111"/>
    </row>
    <row r="44832" spans="20:52" x14ac:dyDescent="0.25">
      <c r="T44832" s="110"/>
      <c r="AJ44832" s="111"/>
      <c r="AO44832" s="111"/>
      <c r="AP44832" s="111"/>
      <c r="AV44832" s="111"/>
    </row>
    <row r="44833" spans="20:48" x14ac:dyDescent="0.25">
      <c r="T44833" s="110"/>
    </row>
    <row r="44834" spans="20:48" x14ac:dyDescent="0.25">
      <c r="T44834" s="110"/>
      <c r="AJ44834" s="111"/>
      <c r="AO44834" s="111"/>
      <c r="AV44834" s="111"/>
    </row>
    <row r="44835" spans="20:48" x14ac:dyDescent="0.25">
      <c r="T44835" s="110"/>
      <c r="AJ44835" s="111"/>
      <c r="AO44835" s="111"/>
      <c r="AT44835" s="111"/>
    </row>
    <row r="44836" spans="20:48" x14ac:dyDescent="0.25">
      <c r="T44836" s="110"/>
    </row>
    <row r="44837" spans="20:48" x14ac:dyDescent="0.25">
      <c r="T44837" s="110"/>
      <c r="AJ44837" s="111"/>
      <c r="AO44837" s="111"/>
      <c r="AP44837" s="111"/>
      <c r="AV44837" s="111"/>
    </row>
    <row r="44838" spans="20:48" x14ac:dyDescent="0.25">
      <c r="T44838" s="110"/>
      <c r="AJ44838" s="111"/>
      <c r="AO44838" s="111"/>
    </row>
    <row r="44839" spans="20:48" x14ac:dyDescent="0.25">
      <c r="T44839" s="110"/>
      <c r="AJ44839" s="111"/>
    </row>
    <row r="44840" spans="20:48" x14ac:dyDescent="0.25">
      <c r="T44840" s="110"/>
      <c r="AT44840" s="111"/>
      <c r="AV44840" s="111"/>
    </row>
    <row r="44841" spans="20:48" x14ac:dyDescent="0.25">
      <c r="T44841" s="110"/>
    </row>
    <row r="44842" spans="20:48" x14ac:dyDescent="0.25">
      <c r="T44842" s="110"/>
      <c r="AJ44842" s="111"/>
      <c r="AO44842" s="111"/>
      <c r="AP44842" s="111"/>
      <c r="AV44842" s="111"/>
    </row>
    <row r="44843" spans="20:48" x14ac:dyDescent="0.25">
      <c r="T44843" s="110"/>
      <c r="AO44843" s="111"/>
      <c r="AP44843" s="111"/>
      <c r="AV44843" s="111"/>
    </row>
    <row r="44844" spans="20:48" x14ac:dyDescent="0.25">
      <c r="T44844" s="110"/>
    </row>
    <row r="44845" spans="20:48" x14ac:dyDescent="0.25">
      <c r="T44845" s="110"/>
      <c r="AJ44845" s="111"/>
      <c r="AO44845" s="111"/>
      <c r="AP44845" s="111"/>
      <c r="AV44845" s="111"/>
    </row>
    <row r="44846" spans="20:48" x14ac:dyDescent="0.25">
      <c r="T44846" s="110"/>
    </row>
    <row r="44847" spans="20:48" x14ac:dyDescent="0.25">
      <c r="T44847" s="110"/>
    </row>
    <row r="44848" spans="20:48" x14ac:dyDescent="0.25">
      <c r="T44848" s="110"/>
    </row>
    <row r="44849" spans="20:48" x14ac:dyDescent="0.25">
      <c r="T44849" s="110"/>
      <c r="AJ44849" s="111"/>
      <c r="AO44849" s="111"/>
      <c r="AV44849" s="111"/>
    </row>
    <row r="44850" spans="20:48" x14ac:dyDescent="0.25">
      <c r="T44850" s="110"/>
      <c r="AV44850" s="111"/>
    </row>
    <row r="44851" spans="20:48" x14ac:dyDescent="0.25">
      <c r="T44851" s="110"/>
      <c r="AJ44851" s="111"/>
      <c r="AP44851" s="111"/>
      <c r="AV44851" s="111"/>
    </row>
    <row r="44852" spans="20:48" x14ac:dyDescent="0.25">
      <c r="T44852" s="110"/>
    </row>
    <row r="44853" spans="20:48" x14ac:dyDescent="0.25">
      <c r="T44853" s="110"/>
      <c r="AV44853" s="111"/>
    </row>
    <row r="44854" spans="20:48" x14ac:dyDescent="0.25">
      <c r="T44854" s="110"/>
    </row>
    <row r="44855" spans="20:48" x14ac:dyDescent="0.25">
      <c r="T44855" s="110"/>
    </row>
    <row r="44856" spans="20:48" x14ac:dyDescent="0.25">
      <c r="T44856" s="110"/>
      <c r="AO44856" s="111"/>
      <c r="AV44856" s="111"/>
    </row>
    <row r="44857" spans="20:48" x14ac:dyDescent="0.25">
      <c r="T44857" s="110"/>
      <c r="AJ44857" s="111"/>
      <c r="AO44857" s="111"/>
      <c r="AV44857" s="111"/>
    </row>
    <row r="44858" spans="20:48" x14ac:dyDescent="0.25">
      <c r="T44858" s="110"/>
      <c r="AV44858" s="111"/>
    </row>
    <row r="44859" spans="20:48" x14ac:dyDescent="0.25">
      <c r="T44859" s="110"/>
      <c r="AJ44859" s="111"/>
      <c r="AO44859" s="111"/>
      <c r="AP44859" s="111"/>
      <c r="AV44859" s="111"/>
    </row>
    <row r="44860" spans="20:48" x14ac:dyDescent="0.25">
      <c r="T44860" s="110"/>
    </row>
    <row r="44861" spans="20:48" x14ac:dyDescent="0.25">
      <c r="T44861" s="110"/>
    </row>
    <row r="44862" spans="20:48" x14ac:dyDescent="0.25">
      <c r="T44862" s="110"/>
      <c r="AJ44862" s="111"/>
      <c r="AO44862" s="111"/>
      <c r="AV44862" s="111"/>
    </row>
    <row r="44863" spans="20:48" x14ac:dyDescent="0.25">
      <c r="T44863" s="110"/>
      <c r="AJ44863" s="111"/>
      <c r="AO44863" s="111"/>
      <c r="AT44863" s="111"/>
      <c r="AV44863" s="111"/>
    </row>
    <row r="44864" spans="20:48" x14ac:dyDescent="0.25">
      <c r="T44864" s="110"/>
      <c r="AJ44864" s="111"/>
      <c r="AO44864" s="111"/>
      <c r="AV44864" s="111"/>
    </row>
    <row r="44865" spans="20:48" x14ac:dyDescent="0.25">
      <c r="T44865" s="110"/>
    </row>
    <row r="44866" spans="20:48" x14ac:dyDescent="0.25">
      <c r="T44866" s="110"/>
      <c r="AJ44866" s="111"/>
      <c r="AO44866" s="111"/>
      <c r="AV44866" s="111"/>
    </row>
    <row r="44867" spans="20:48" x14ac:dyDescent="0.25">
      <c r="T44867" s="110"/>
      <c r="AJ44867" s="111"/>
      <c r="AO44867" s="111"/>
    </row>
    <row r="44868" spans="20:48" x14ac:dyDescent="0.25">
      <c r="T44868" s="110"/>
      <c r="AV44868" s="111"/>
    </row>
    <row r="44869" spans="20:48" x14ac:dyDescent="0.25">
      <c r="T44869" s="110"/>
    </row>
    <row r="44870" spans="20:48" x14ac:dyDescent="0.25">
      <c r="T44870" s="110"/>
    </row>
    <row r="44871" spans="20:48" x14ac:dyDescent="0.25">
      <c r="T44871" s="110"/>
      <c r="AJ44871" s="111"/>
      <c r="AO44871" s="111"/>
    </row>
    <row r="44872" spans="20:48" x14ac:dyDescent="0.25">
      <c r="T44872" s="110"/>
      <c r="AJ44872" s="111"/>
      <c r="AO44872" s="111"/>
      <c r="AV44872" s="111"/>
    </row>
    <row r="44873" spans="20:48" x14ac:dyDescent="0.25">
      <c r="T44873" s="110"/>
      <c r="AJ44873" s="111"/>
      <c r="AR44873" s="111"/>
      <c r="AT44873" s="111"/>
      <c r="AV44873" s="111"/>
    </row>
    <row r="44874" spans="20:48" x14ac:dyDescent="0.25">
      <c r="T44874" s="110"/>
      <c r="AV44874" s="111"/>
    </row>
    <row r="44875" spans="20:48" x14ac:dyDescent="0.25">
      <c r="T44875" s="110"/>
      <c r="AR44875" s="111"/>
      <c r="AV44875" s="111"/>
    </row>
    <row r="44876" spans="20:48" x14ac:dyDescent="0.25">
      <c r="T44876" s="110"/>
      <c r="AJ44876" s="111"/>
      <c r="AO44876" s="111"/>
      <c r="AV44876" s="111"/>
    </row>
    <row r="44877" spans="20:48" x14ac:dyDescent="0.25">
      <c r="T44877" s="110"/>
      <c r="AJ44877" s="111"/>
      <c r="AO44877" s="111"/>
      <c r="AP44877" s="111"/>
      <c r="AV44877" s="111"/>
    </row>
    <row r="44878" spans="20:48" x14ac:dyDescent="0.25">
      <c r="T44878" s="110"/>
      <c r="AJ44878" s="111"/>
      <c r="AO44878" s="111"/>
    </row>
    <row r="44879" spans="20:48" x14ac:dyDescent="0.25">
      <c r="T44879" s="110"/>
    </row>
    <row r="44880" spans="20:48" x14ac:dyDescent="0.25">
      <c r="T44880" s="110"/>
      <c r="AV44880" s="111"/>
    </row>
    <row r="44881" spans="20:52" x14ac:dyDescent="0.25">
      <c r="T44881" s="110"/>
      <c r="AJ44881" s="111"/>
      <c r="AO44881" s="111"/>
      <c r="AP44881" s="111"/>
      <c r="AV44881" s="111"/>
    </row>
    <row r="44882" spans="20:52" x14ac:dyDescent="0.25">
      <c r="T44882" s="110"/>
    </row>
    <row r="44883" spans="20:52" x14ac:dyDescent="0.25">
      <c r="T44883" s="110"/>
    </row>
    <row r="44884" spans="20:52" x14ac:dyDescent="0.25">
      <c r="T44884" s="110"/>
    </row>
    <row r="44885" spans="20:52" x14ac:dyDescent="0.25">
      <c r="T44885" s="110"/>
    </row>
    <row r="44886" spans="20:52" x14ac:dyDescent="0.25">
      <c r="T44886" s="110"/>
    </row>
    <row r="44887" spans="20:52" x14ac:dyDescent="0.25">
      <c r="T44887" s="110"/>
      <c r="AJ44887" s="111"/>
      <c r="AO44887" s="111"/>
      <c r="AV44887" s="111"/>
      <c r="AZ44887" s="111"/>
    </row>
    <row r="44888" spans="20:52" x14ac:dyDescent="0.25">
      <c r="T44888" s="110"/>
    </row>
    <row r="44889" spans="20:52" x14ac:dyDescent="0.25">
      <c r="T44889" s="110"/>
      <c r="AJ44889" s="111"/>
      <c r="AO44889" s="111"/>
      <c r="AP44889" s="111"/>
    </row>
    <row r="44890" spans="20:52" x14ac:dyDescent="0.25">
      <c r="T44890" s="110"/>
    </row>
    <row r="44891" spans="20:52" x14ac:dyDescent="0.25">
      <c r="T44891" s="110"/>
      <c r="AZ44891" s="111"/>
    </row>
    <row r="44892" spans="20:52" x14ac:dyDescent="0.25">
      <c r="T44892" s="110"/>
      <c r="AV44892" s="111"/>
    </row>
    <row r="44893" spans="20:52" x14ac:dyDescent="0.25">
      <c r="T44893" s="110"/>
    </row>
    <row r="44894" spans="20:52" x14ac:dyDescent="0.25">
      <c r="T44894" s="110"/>
      <c r="AO44894" s="111"/>
      <c r="AP44894" s="111"/>
      <c r="AT44894" s="111"/>
      <c r="AV44894" s="111"/>
    </row>
    <row r="44895" spans="20:52" x14ac:dyDescent="0.25">
      <c r="T44895" s="110"/>
      <c r="AO44895" s="111"/>
      <c r="AP44895" s="111"/>
      <c r="AV44895" s="111"/>
    </row>
    <row r="44896" spans="20:52" x14ac:dyDescent="0.25">
      <c r="T44896" s="110"/>
      <c r="AJ44896" s="111"/>
      <c r="AO44896" s="111"/>
      <c r="AP44896" s="111"/>
      <c r="AT44896" s="111"/>
      <c r="AV44896" s="111"/>
      <c r="AZ44896" s="111"/>
    </row>
    <row r="44897" spans="20:52" x14ac:dyDescent="0.25">
      <c r="T44897" s="110"/>
    </row>
    <row r="44898" spans="20:52" x14ac:dyDescent="0.25">
      <c r="T44898" s="110"/>
      <c r="AJ44898" s="111"/>
      <c r="AO44898" s="111"/>
      <c r="AV44898" s="111"/>
    </row>
    <row r="44899" spans="20:52" x14ac:dyDescent="0.25">
      <c r="T44899" s="110"/>
    </row>
    <row r="44900" spans="20:52" x14ac:dyDescent="0.25">
      <c r="T44900" s="110"/>
      <c r="AJ44900" s="111"/>
      <c r="AO44900" s="111"/>
      <c r="AP44900" s="111"/>
      <c r="AV44900" s="111"/>
    </row>
    <row r="44901" spans="20:52" x14ac:dyDescent="0.25">
      <c r="T44901" s="110"/>
      <c r="AJ44901" s="111"/>
      <c r="AO44901" s="111"/>
      <c r="AV44901" s="111"/>
      <c r="AZ44901" s="111"/>
    </row>
    <row r="44902" spans="20:52" x14ac:dyDescent="0.25">
      <c r="T44902" s="110"/>
    </row>
    <row r="44903" spans="20:52" x14ac:dyDescent="0.25">
      <c r="T44903" s="110"/>
    </row>
    <row r="44904" spans="20:52" x14ac:dyDescent="0.25">
      <c r="T44904" s="110"/>
      <c r="AJ44904" s="111"/>
      <c r="AO44904" s="111"/>
      <c r="AV44904" s="111"/>
    </row>
    <row r="44905" spans="20:52" x14ac:dyDescent="0.25">
      <c r="T44905" s="110"/>
      <c r="AJ44905" s="111"/>
      <c r="AO44905" s="111"/>
      <c r="AV44905" s="111"/>
    </row>
    <row r="44906" spans="20:52" x14ac:dyDescent="0.25">
      <c r="T44906" s="110"/>
      <c r="AJ44906" s="111"/>
      <c r="AO44906" s="111"/>
      <c r="AP44906" s="111"/>
      <c r="AV44906" s="111"/>
    </row>
    <row r="44907" spans="20:52" x14ac:dyDescent="0.25">
      <c r="T44907" s="110"/>
      <c r="AP44907" s="111"/>
      <c r="AV44907" s="111"/>
    </row>
    <row r="44908" spans="20:52" x14ac:dyDescent="0.25">
      <c r="T44908" s="110"/>
      <c r="AJ44908" s="111"/>
      <c r="AO44908" s="111"/>
      <c r="AV44908" s="111"/>
    </row>
    <row r="44909" spans="20:52" x14ac:dyDescent="0.25">
      <c r="T44909" s="110"/>
      <c r="AO44909" s="111"/>
      <c r="AT44909" s="111"/>
      <c r="AV44909" s="111"/>
    </row>
    <row r="44910" spans="20:52" x14ac:dyDescent="0.25">
      <c r="T44910" s="110"/>
    </row>
    <row r="44911" spans="20:52" x14ac:dyDescent="0.25">
      <c r="T44911" s="110"/>
      <c r="AR44911" s="111"/>
      <c r="AV44911" s="111"/>
    </row>
    <row r="44912" spans="20:52" x14ac:dyDescent="0.25">
      <c r="T44912" s="110"/>
    </row>
    <row r="44913" spans="20:52" x14ac:dyDescent="0.25">
      <c r="T44913" s="110"/>
    </row>
    <row r="44914" spans="20:52" x14ac:dyDescent="0.25">
      <c r="T44914" s="110"/>
      <c r="AJ44914" s="111"/>
      <c r="AO44914" s="111"/>
      <c r="AV44914" s="111"/>
    </row>
    <row r="44915" spans="20:52" x14ac:dyDescent="0.25">
      <c r="T44915" s="110"/>
    </row>
    <row r="44916" spans="20:52" x14ac:dyDescent="0.25">
      <c r="T44916" s="110"/>
      <c r="AJ44916" s="111"/>
      <c r="AO44916" s="111"/>
      <c r="AV44916" s="111"/>
    </row>
    <row r="44917" spans="20:52" x14ac:dyDescent="0.25">
      <c r="T44917" s="110"/>
    </row>
    <row r="44918" spans="20:52" x14ac:dyDescent="0.25">
      <c r="T44918" s="110"/>
      <c r="AJ44918" s="111"/>
      <c r="AO44918" s="111"/>
      <c r="AV44918" s="111"/>
    </row>
    <row r="44919" spans="20:52" x14ac:dyDescent="0.25">
      <c r="T44919" s="110"/>
    </row>
    <row r="44920" spans="20:52" x14ac:dyDescent="0.25">
      <c r="T44920" s="110"/>
    </row>
    <row r="44921" spans="20:52" x14ac:dyDescent="0.25">
      <c r="T44921" s="110"/>
    </row>
    <row r="44922" spans="20:52" x14ac:dyDescent="0.25">
      <c r="T44922" s="110"/>
      <c r="AJ44922" s="111"/>
      <c r="AO44922" s="111"/>
      <c r="AV44922" s="111"/>
    </row>
    <row r="44923" spans="20:52" x14ac:dyDescent="0.25">
      <c r="T44923" s="110"/>
      <c r="AJ44923" s="111"/>
      <c r="AO44923" s="111"/>
    </row>
    <row r="44924" spans="20:52" x14ac:dyDescent="0.25">
      <c r="T44924" s="110"/>
      <c r="AJ44924" s="111"/>
      <c r="AO44924" s="111"/>
      <c r="AP44924" s="111"/>
      <c r="AT44924" s="111"/>
      <c r="AV44924" s="111"/>
      <c r="AZ44924" s="111"/>
    </row>
    <row r="44925" spans="20:52" x14ac:dyDescent="0.25">
      <c r="T44925" s="110"/>
    </row>
    <row r="44926" spans="20:52" x14ac:dyDescent="0.25">
      <c r="T44926" s="110"/>
    </row>
    <row r="44927" spans="20:52" x14ac:dyDescent="0.25">
      <c r="T44927" s="110"/>
      <c r="AJ44927" s="111"/>
      <c r="AO44927" s="111"/>
      <c r="AR44927" s="111"/>
      <c r="AT44927" s="111"/>
    </row>
    <row r="44928" spans="20:52" x14ac:dyDescent="0.25">
      <c r="T44928" s="110"/>
      <c r="AJ44928" s="111"/>
      <c r="AO44928" s="111"/>
      <c r="AV44928" s="111"/>
    </row>
    <row r="44929" spans="20:52" x14ac:dyDescent="0.25">
      <c r="T44929" s="110"/>
    </row>
    <row r="44930" spans="20:52" x14ac:dyDescent="0.25">
      <c r="T44930" s="110"/>
      <c r="AJ44930" s="111"/>
      <c r="AO44930" s="111"/>
    </row>
    <row r="44931" spans="20:52" x14ac:dyDescent="0.25">
      <c r="T44931" s="110"/>
      <c r="AJ44931" s="111"/>
      <c r="AO44931" s="111"/>
      <c r="AP44931" s="111"/>
      <c r="AT44931" s="111"/>
      <c r="AV44931" s="111"/>
    </row>
    <row r="44932" spans="20:52" x14ac:dyDescent="0.25">
      <c r="T44932" s="110"/>
      <c r="AJ44932" s="111"/>
      <c r="AO44932" s="111"/>
      <c r="AP44932" s="111"/>
      <c r="AV44932" s="111"/>
      <c r="AZ44932" s="111"/>
    </row>
    <row r="44933" spans="20:52" x14ac:dyDescent="0.25">
      <c r="T44933" s="110"/>
      <c r="AJ44933" s="111"/>
      <c r="AO44933" s="111"/>
      <c r="AV44933" s="111"/>
    </row>
    <row r="44934" spans="20:52" x14ac:dyDescent="0.25">
      <c r="T44934" s="110"/>
    </row>
    <row r="44935" spans="20:52" x14ac:dyDescent="0.25">
      <c r="T44935" s="110"/>
    </row>
    <row r="44936" spans="20:52" x14ac:dyDescent="0.25">
      <c r="T44936" s="110"/>
      <c r="AJ44936" s="111"/>
      <c r="AO44936" s="111"/>
      <c r="AP44936" s="111"/>
      <c r="AV44936" s="111"/>
      <c r="AZ44936" s="111"/>
    </row>
    <row r="44937" spans="20:52" x14ac:dyDescent="0.25">
      <c r="T44937" s="110"/>
      <c r="AJ44937" s="111"/>
      <c r="AO44937" s="111"/>
      <c r="AT44937" s="111"/>
      <c r="AV44937" s="111"/>
    </row>
    <row r="44938" spans="20:52" x14ac:dyDescent="0.25">
      <c r="T44938" s="110"/>
      <c r="AT44938" s="111"/>
      <c r="AV44938" s="111"/>
    </row>
    <row r="44939" spans="20:52" x14ac:dyDescent="0.25">
      <c r="T44939" s="110"/>
      <c r="AP44939" s="111"/>
    </row>
    <row r="44940" spans="20:52" x14ac:dyDescent="0.25">
      <c r="T44940" s="110"/>
    </row>
    <row r="44941" spans="20:52" x14ac:dyDescent="0.25">
      <c r="T44941" s="110"/>
      <c r="AJ44941" s="111"/>
      <c r="AO44941" s="111"/>
      <c r="AT44941" s="111"/>
      <c r="AV44941" s="111"/>
    </row>
    <row r="44942" spans="20:52" x14ac:dyDescent="0.25">
      <c r="T44942" s="110"/>
      <c r="AJ44942" s="111"/>
      <c r="AT44942" s="111"/>
    </row>
    <row r="44943" spans="20:52" x14ac:dyDescent="0.25">
      <c r="T44943" s="110"/>
      <c r="AJ44943" s="111"/>
      <c r="AO44943" s="111"/>
      <c r="AV44943" s="111"/>
    </row>
    <row r="44944" spans="20:52" x14ac:dyDescent="0.25">
      <c r="T44944" s="110"/>
      <c r="AJ44944" s="111"/>
      <c r="AO44944" s="111"/>
      <c r="AV44944" s="111"/>
    </row>
    <row r="44945" spans="20:52" x14ac:dyDescent="0.25">
      <c r="T44945" s="110"/>
      <c r="AV44945" s="111"/>
    </row>
    <row r="44946" spans="20:52" x14ac:dyDescent="0.25">
      <c r="T44946" s="110"/>
    </row>
    <row r="44947" spans="20:52" x14ac:dyDescent="0.25">
      <c r="T44947" s="110"/>
      <c r="AJ44947" s="111"/>
      <c r="AO44947" s="111"/>
      <c r="AP44947" s="111"/>
      <c r="AV44947" s="111"/>
    </row>
    <row r="44948" spans="20:52" x14ac:dyDescent="0.25">
      <c r="T44948" s="110"/>
      <c r="AJ44948" s="111"/>
      <c r="AO44948" s="111"/>
    </row>
    <row r="44949" spans="20:52" x14ac:dyDescent="0.25">
      <c r="T44949" s="110"/>
      <c r="AJ44949" s="111"/>
      <c r="AO44949" s="111"/>
      <c r="AV44949" s="111"/>
    </row>
    <row r="44950" spans="20:52" x14ac:dyDescent="0.25">
      <c r="T44950" s="110"/>
      <c r="AZ44950" s="111"/>
    </row>
    <row r="44951" spans="20:52" x14ac:dyDescent="0.25">
      <c r="T44951" s="110"/>
      <c r="AO44951" s="111"/>
      <c r="AV44951" s="111"/>
    </row>
    <row r="44952" spans="20:52" x14ac:dyDescent="0.25">
      <c r="T44952" s="110"/>
      <c r="AJ44952" s="111"/>
      <c r="AO44952" s="111"/>
      <c r="AP44952" s="111"/>
      <c r="AT44952" s="111"/>
    </row>
    <row r="44953" spans="20:52" x14ac:dyDescent="0.25">
      <c r="T44953" s="110"/>
      <c r="AJ44953" s="111"/>
      <c r="AO44953" s="111"/>
      <c r="AP44953" s="111"/>
      <c r="AR44953" s="111"/>
    </row>
    <row r="44954" spans="20:52" x14ac:dyDescent="0.25">
      <c r="T44954" s="110"/>
      <c r="AJ44954" s="111"/>
      <c r="AP44954" s="111"/>
      <c r="AV44954" s="111"/>
    </row>
    <row r="44955" spans="20:52" x14ac:dyDescent="0.25">
      <c r="T44955" s="110"/>
      <c r="AJ44955" s="111"/>
      <c r="AO44955" s="111"/>
      <c r="AV44955" s="111"/>
    </row>
    <row r="44956" spans="20:52" x14ac:dyDescent="0.25">
      <c r="T44956" s="110"/>
      <c r="AV44956" s="111"/>
    </row>
    <row r="44957" spans="20:52" x14ac:dyDescent="0.25">
      <c r="T44957" s="110"/>
      <c r="AJ44957" s="111"/>
      <c r="AO44957" s="111"/>
      <c r="AV44957" s="111"/>
    </row>
    <row r="44958" spans="20:52" x14ac:dyDescent="0.25">
      <c r="T44958" s="110"/>
      <c r="AJ44958" s="111"/>
      <c r="AO44958" s="111"/>
      <c r="AV44958" s="111"/>
    </row>
    <row r="44959" spans="20:52" x14ac:dyDescent="0.25">
      <c r="T44959" s="110"/>
      <c r="AJ44959" s="111"/>
      <c r="AO44959" s="111"/>
    </row>
    <row r="44960" spans="20:52" x14ac:dyDescent="0.25">
      <c r="T44960" s="110"/>
    </row>
    <row r="44961" spans="20:52" x14ac:dyDescent="0.25">
      <c r="T44961" s="110"/>
      <c r="AO44961" s="111"/>
      <c r="AP44961" s="111"/>
      <c r="AV44961" s="111"/>
    </row>
    <row r="44962" spans="20:52" x14ac:dyDescent="0.25">
      <c r="T44962" s="110"/>
    </row>
    <row r="44963" spans="20:52" x14ac:dyDescent="0.25">
      <c r="T44963" s="110"/>
    </row>
    <row r="44964" spans="20:52" x14ac:dyDescent="0.25">
      <c r="T44964" s="110"/>
      <c r="AJ44964" s="111"/>
      <c r="AO44964" s="111"/>
      <c r="AT44964" s="111"/>
    </row>
    <row r="44965" spans="20:52" x14ac:dyDescent="0.25">
      <c r="T44965" s="110"/>
      <c r="AJ44965" s="111"/>
      <c r="AO44965" s="111"/>
      <c r="AT44965" s="111"/>
      <c r="AV44965" s="111"/>
    </row>
    <row r="44966" spans="20:52" x14ac:dyDescent="0.25">
      <c r="T44966" s="110"/>
      <c r="AJ44966" s="111"/>
      <c r="AO44966" s="111"/>
      <c r="AV44966" s="111"/>
    </row>
    <row r="44967" spans="20:52" x14ac:dyDescent="0.25">
      <c r="T44967" s="110"/>
      <c r="AZ44967" s="111"/>
    </row>
    <row r="44968" spans="20:52" x14ac:dyDescent="0.25">
      <c r="T44968" s="110"/>
      <c r="AJ44968" s="111"/>
      <c r="AO44968" s="111"/>
      <c r="AP44968" s="111"/>
      <c r="AV44968" s="111"/>
    </row>
    <row r="44969" spans="20:52" x14ac:dyDescent="0.25">
      <c r="T44969" s="110"/>
      <c r="AJ44969" s="111"/>
      <c r="AV44969" s="111"/>
    </row>
    <row r="44970" spans="20:52" x14ac:dyDescent="0.25">
      <c r="T44970" s="110"/>
      <c r="AP44970" s="111"/>
      <c r="AV44970" s="111"/>
    </row>
    <row r="44971" spans="20:52" x14ac:dyDescent="0.25">
      <c r="T44971" s="110"/>
    </row>
    <row r="44972" spans="20:52" x14ac:dyDescent="0.25">
      <c r="T44972" s="110"/>
      <c r="AV44972" s="111"/>
    </row>
    <row r="44973" spans="20:52" x14ac:dyDescent="0.25">
      <c r="T44973" s="110"/>
      <c r="AJ44973" s="111"/>
    </row>
    <row r="44974" spans="20:52" x14ac:dyDescent="0.25">
      <c r="T44974" s="110"/>
      <c r="AV44974" s="111"/>
    </row>
    <row r="44975" spans="20:52" x14ac:dyDescent="0.25">
      <c r="T44975" s="110"/>
    </row>
    <row r="44976" spans="20:52" x14ac:dyDescent="0.25">
      <c r="T44976" s="110"/>
    </row>
    <row r="44977" spans="20:52" x14ac:dyDescent="0.25">
      <c r="T44977" s="110"/>
      <c r="AJ44977" s="111"/>
      <c r="AO44977" s="111"/>
      <c r="AP44977" s="111"/>
      <c r="AV44977" s="111"/>
      <c r="AZ44977" s="111"/>
    </row>
    <row r="44978" spans="20:52" x14ac:dyDescent="0.25">
      <c r="T44978" s="110"/>
      <c r="AJ44978" s="111"/>
      <c r="AO44978" s="111"/>
      <c r="AP44978" s="111"/>
      <c r="AV44978" s="111"/>
    </row>
    <row r="44979" spans="20:52" x14ac:dyDescent="0.25">
      <c r="T44979" s="110"/>
      <c r="AZ44979" s="111"/>
    </row>
    <row r="44980" spans="20:52" x14ac:dyDescent="0.25">
      <c r="T44980" s="110"/>
    </row>
    <row r="44981" spans="20:52" x14ac:dyDescent="0.25">
      <c r="T44981" s="110"/>
    </row>
    <row r="44982" spans="20:52" x14ac:dyDescent="0.25">
      <c r="T44982" s="110"/>
      <c r="AJ44982" s="111"/>
      <c r="AP44982" s="111"/>
      <c r="AV44982" s="111"/>
    </row>
    <row r="44983" spans="20:52" x14ac:dyDescent="0.25">
      <c r="T44983" s="110"/>
    </row>
    <row r="44984" spans="20:52" x14ac:dyDescent="0.25">
      <c r="T44984" s="110"/>
      <c r="AJ44984" s="111"/>
      <c r="AO44984" s="111"/>
      <c r="AV44984" s="111"/>
    </row>
    <row r="44985" spans="20:52" x14ac:dyDescent="0.25">
      <c r="T44985" s="110"/>
    </row>
    <row r="44986" spans="20:52" x14ac:dyDescent="0.25">
      <c r="T44986" s="110"/>
      <c r="AJ44986" s="111"/>
      <c r="AO44986" s="111"/>
      <c r="AP44986" s="111"/>
    </row>
    <row r="44987" spans="20:52" x14ac:dyDescent="0.25">
      <c r="T44987" s="110"/>
      <c r="AJ44987" s="111"/>
      <c r="AP44987" s="111"/>
      <c r="AV44987" s="111"/>
    </row>
    <row r="44988" spans="20:52" x14ac:dyDescent="0.25">
      <c r="T44988" s="110"/>
    </row>
    <row r="44989" spans="20:52" x14ac:dyDescent="0.25">
      <c r="T44989" s="110"/>
      <c r="AJ44989" s="111"/>
      <c r="AO44989" s="111"/>
      <c r="AT44989" s="111"/>
      <c r="AV44989" s="111"/>
    </row>
    <row r="44990" spans="20:52" x14ac:dyDescent="0.25">
      <c r="T44990" s="110"/>
    </row>
    <row r="44991" spans="20:52" x14ac:dyDescent="0.25">
      <c r="T44991" s="110"/>
    </row>
    <row r="44992" spans="20:52" x14ac:dyDescent="0.25">
      <c r="T44992" s="110"/>
      <c r="AJ44992" s="111"/>
      <c r="AO44992" s="111"/>
    </row>
    <row r="44993" spans="20:52" x14ac:dyDescent="0.25">
      <c r="T44993" s="110"/>
      <c r="AJ44993" s="111"/>
      <c r="AO44993" s="111"/>
      <c r="AV44993" s="111"/>
    </row>
    <row r="44994" spans="20:52" x14ac:dyDescent="0.25">
      <c r="T44994" s="110"/>
      <c r="AJ44994" s="111"/>
      <c r="AO44994" s="111"/>
      <c r="AT44994" s="111"/>
      <c r="AV44994" s="111"/>
    </row>
    <row r="44995" spans="20:52" x14ac:dyDescent="0.25">
      <c r="T44995" s="110"/>
      <c r="AJ44995" s="111"/>
      <c r="AO44995" s="111"/>
      <c r="AV44995" s="111"/>
    </row>
    <row r="44996" spans="20:52" x14ac:dyDescent="0.25">
      <c r="T44996" s="110"/>
      <c r="AP44996" s="111"/>
    </row>
    <row r="44997" spans="20:52" x14ac:dyDescent="0.25">
      <c r="T44997" s="110"/>
      <c r="AJ44997" s="111"/>
      <c r="AO44997" s="111"/>
      <c r="AP44997" s="111"/>
      <c r="AV44997" s="111"/>
      <c r="AZ44997" s="111"/>
    </row>
    <row r="44998" spans="20:52" x14ac:dyDescent="0.25">
      <c r="T44998" s="110"/>
      <c r="AJ44998" s="111"/>
      <c r="AV44998" s="111"/>
    </row>
    <row r="44999" spans="20:52" x14ac:dyDescent="0.25">
      <c r="T44999" s="110"/>
      <c r="AO44999" s="111"/>
      <c r="AV44999" s="111"/>
      <c r="AZ44999" s="111"/>
    </row>
    <row r="45000" spans="20:52" x14ac:dyDescent="0.25">
      <c r="T45000" s="110"/>
    </row>
    <row r="45001" spans="20:52" x14ac:dyDescent="0.25">
      <c r="T45001" s="110"/>
      <c r="AJ45001" s="111"/>
      <c r="AO45001" s="111"/>
      <c r="AP45001" s="111"/>
      <c r="AV45001" s="111"/>
    </row>
    <row r="45002" spans="20:52" x14ac:dyDescent="0.25">
      <c r="T45002" s="110"/>
    </row>
    <row r="45003" spans="20:52" x14ac:dyDescent="0.25">
      <c r="T45003" s="110"/>
      <c r="AP45003" s="111"/>
      <c r="AV45003" s="111"/>
    </row>
    <row r="45004" spans="20:52" x14ac:dyDescent="0.25">
      <c r="T45004" s="110"/>
    </row>
    <row r="45005" spans="20:52" x14ac:dyDescent="0.25">
      <c r="T45005" s="110"/>
      <c r="AJ45005" s="111"/>
      <c r="AO45005" s="111"/>
      <c r="AP45005" s="111"/>
      <c r="AV45005" s="111"/>
    </row>
    <row r="45006" spans="20:52" x14ac:dyDescent="0.25">
      <c r="T45006" s="110"/>
    </row>
    <row r="45007" spans="20:52" x14ac:dyDescent="0.25">
      <c r="T45007" s="110"/>
      <c r="AJ45007" s="111"/>
      <c r="AO45007" s="111"/>
      <c r="AP45007" s="111"/>
      <c r="AT45007" s="111"/>
      <c r="AV45007" s="111"/>
    </row>
    <row r="45008" spans="20:52" x14ac:dyDescent="0.25">
      <c r="T45008" s="110"/>
      <c r="AJ45008" s="111"/>
      <c r="AO45008" s="111"/>
      <c r="AP45008" s="111"/>
      <c r="AV45008" s="111"/>
    </row>
    <row r="45009" spans="20:52" x14ac:dyDescent="0.25">
      <c r="T45009" s="110"/>
      <c r="AJ45009" s="111"/>
      <c r="AO45009" s="111"/>
      <c r="AP45009" s="111"/>
    </row>
    <row r="45010" spans="20:52" x14ac:dyDescent="0.25">
      <c r="T45010" s="110"/>
      <c r="AV45010" s="111"/>
    </row>
    <row r="45011" spans="20:52" x14ac:dyDescent="0.25">
      <c r="T45011" s="110"/>
      <c r="AJ45011" s="111"/>
      <c r="AP45011" s="111"/>
    </row>
    <row r="45012" spans="20:52" x14ac:dyDescent="0.25">
      <c r="T45012" s="110"/>
    </row>
    <row r="45013" spans="20:52" x14ac:dyDescent="0.25">
      <c r="T45013" s="110"/>
    </row>
    <row r="45014" spans="20:52" x14ac:dyDescent="0.25">
      <c r="T45014" s="110"/>
      <c r="AJ45014" s="111"/>
      <c r="AP45014" s="111"/>
      <c r="AV45014" s="111"/>
    </row>
    <row r="45015" spans="20:52" x14ac:dyDescent="0.25">
      <c r="T45015" s="110"/>
    </row>
    <row r="45016" spans="20:52" x14ac:dyDescent="0.25">
      <c r="T45016" s="110"/>
      <c r="AJ45016" s="111"/>
      <c r="AO45016" s="111"/>
      <c r="AV45016" s="111"/>
    </row>
    <row r="45017" spans="20:52" x14ac:dyDescent="0.25">
      <c r="T45017" s="110"/>
      <c r="AJ45017" s="111"/>
      <c r="AO45017" s="111"/>
    </row>
    <row r="45018" spans="20:52" x14ac:dyDescent="0.25">
      <c r="T45018" s="110"/>
      <c r="AJ45018" s="111"/>
      <c r="AO45018" s="111"/>
    </row>
    <row r="45019" spans="20:52" x14ac:dyDescent="0.25">
      <c r="T45019" s="110"/>
      <c r="AJ45019" s="111"/>
      <c r="AO45019" s="111"/>
      <c r="AV45019" s="111"/>
    </row>
    <row r="45020" spans="20:52" x14ac:dyDescent="0.25">
      <c r="T45020" s="110"/>
      <c r="AJ45020" s="111"/>
      <c r="AO45020" s="111"/>
      <c r="AP45020" s="111"/>
      <c r="AR45020" s="111"/>
      <c r="AV45020" s="111"/>
    </row>
    <row r="45021" spans="20:52" x14ac:dyDescent="0.25">
      <c r="T45021" s="110"/>
      <c r="AZ45021" s="111"/>
    </row>
    <row r="45022" spans="20:52" x14ac:dyDescent="0.25">
      <c r="T45022" s="110"/>
    </row>
    <row r="45023" spans="20:52" x14ac:dyDescent="0.25">
      <c r="T45023" s="110"/>
      <c r="AJ45023" s="111"/>
      <c r="AO45023" s="111"/>
      <c r="AP45023" s="111"/>
      <c r="AV45023" s="111"/>
    </row>
    <row r="45024" spans="20:52" x14ac:dyDescent="0.25">
      <c r="T45024" s="110"/>
    </row>
    <row r="45025" spans="20:52" x14ac:dyDescent="0.25">
      <c r="T45025" s="110"/>
      <c r="AV45025" s="111"/>
    </row>
    <row r="45026" spans="20:52" x14ac:dyDescent="0.25">
      <c r="T45026" s="110"/>
      <c r="AJ45026" s="111"/>
      <c r="AO45026" s="111"/>
      <c r="AP45026" s="111"/>
      <c r="AV45026" s="111"/>
    </row>
    <row r="45027" spans="20:52" x14ac:dyDescent="0.25">
      <c r="T45027" s="110"/>
      <c r="AV45027" s="111"/>
    </row>
    <row r="45028" spans="20:52" x14ac:dyDescent="0.25">
      <c r="T45028" s="110"/>
      <c r="AP45028" s="111"/>
      <c r="AR45028" s="111"/>
      <c r="AT45028" s="111"/>
      <c r="AV45028" s="111"/>
    </row>
    <row r="45029" spans="20:52" x14ac:dyDescent="0.25">
      <c r="T45029" s="110"/>
      <c r="AJ45029" s="111"/>
      <c r="AO45029" s="111"/>
      <c r="AV45029" s="111"/>
    </row>
    <row r="45030" spans="20:52" x14ac:dyDescent="0.25">
      <c r="T45030" s="110"/>
      <c r="AJ45030" s="111"/>
      <c r="AO45030" s="111"/>
      <c r="AV45030" s="111"/>
    </row>
    <row r="45031" spans="20:52" x14ac:dyDescent="0.25">
      <c r="T45031" s="110"/>
      <c r="AJ45031" s="111"/>
      <c r="AO45031" s="111"/>
      <c r="AV45031" s="111"/>
      <c r="AZ45031" s="111"/>
    </row>
    <row r="45032" spans="20:52" x14ac:dyDescent="0.25">
      <c r="T45032" s="110"/>
      <c r="AJ45032" s="111"/>
      <c r="AO45032" s="111"/>
      <c r="AT45032" s="111"/>
      <c r="AV45032" s="111"/>
    </row>
    <row r="45033" spans="20:52" x14ac:dyDescent="0.25">
      <c r="T45033" s="110"/>
    </row>
    <row r="45034" spans="20:52" x14ac:dyDescent="0.25">
      <c r="T45034" s="110"/>
      <c r="AV45034" s="111"/>
    </row>
    <row r="45035" spans="20:52" x14ac:dyDescent="0.25">
      <c r="T45035" s="110"/>
      <c r="AJ45035" s="111"/>
      <c r="AO45035" s="111"/>
      <c r="AV45035" s="111"/>
    </row>
    <row r="45036" spans="20:52" x14ac:dyDescent="0.25">
      <c r="T45036" s="110"/>
      <c r="AJ45036" s="111"/>
      <c r="AO45036" s="111"/>
      <c r="AV45036" s="111"/>
    </row>
    <row r="45037" spans="20:52" x14ac:dyDescent="0.25">
      <c r="T45037" s="110"/>
      <c r="AJ45037" s="111"/>
      <c r="AO45037" s="111"/>
      <c r="AV45037" s="111"/>
    </row>
    <row r="45038" spans="20:52" x14ac:dyDescent="0.25">
      <c r="T45038" s="110"/>
    </row>
    <row r="45039" spans="20:52" x14ac:dyDescent="0.25">
      <c r="T45039" s="110"/>
      <c r="AJ45039" s="111"/>
      <c r="AO45039" s="111"/>
      <c r="AP45039" s="111"/>
    </row>
    <row r="45040" spans="20:52" x14ac:dyDescent="0.25">
      <c r="T45040" s="110"/>
      <c r="AJ45040" s="111"/>
      <c r="AO45040" s="111"/>
      <c r="AV45040" s="111"/>
    </row>
    <row r="45041" spans="20:52" x14ac:dyDescent="0.25">
      <c r="T45041" s="110"/>
      <c r="AJ45041" s="111"/>
      <c r="AO45041" s="111"/>
    </row>
    <row r="45042" spans="20:52" x14ac:dyDescent="0.25">
      <c r="T45042" s="110"/>
      <c r="AJ45042" s="111"/>
      <c r="AO45042" s="111"/>
      <c r="AP45042" s="111"/>
      <c r="AV45042" s="111"/>
    </row>
    <row r="45043" spans="20:52" x14ac:dyDescent="0.25">
      <c r="T45043" s="110"/>
      <c r="AJ45043" s="111"/>
      <c r="AO45043" s="111"/>
      <c r="AP45043" s="111"/>
      <c r="AV45043" s="111"/>
    </row>
    <row r="45044" spans="20:52" x14ac:dyDescent="0.25">
      <c r="T45044" s="110"/>
    </row>
    <row r="45045" spans="20:52" x14ac:dyDescent="0.25">
      <c r="T45045" s="110"/>
      <c r="AJ45045" s="111"/>
      <c r="AO45045" s="111"/>
      <c r="AP45045" s="111"/>
      <c r="AT45045" s="111"/>
      <c r="AV45045" s="111"/>
    </row>
    <row r="45046" spans="20:52" x14ac:dyDescent="0.25">
      <c r="T45046" s="110"/>
      <c r="AZ45046" s="111"/>
    </row>
    <row r="45047" spans="20:52" x14ac:dyDescent="0.25">
      <c r="T45047" s="110"/>
      <c r="AJ45047" s="111"/>
      <c r="AP45047" s="111"/>
      <c r="AV45047" s="111"/>
      <c r="AZ45047" s="111"/>
    </row>
    <row r="45048" spans="20:52" x14ac:dyDescent="0.25">
      <c r="T45048" s="110"/>
      <c r="AJ45048" s="111"/>
      <c r="AO45048" s="111"/>
      <c r="AP45048" s="111"/>
      <c r="AV45048" s="111"/>
      <c r="AZ45048" s="111"/>
    </row>
    <row r="45049" spans="20:52" x14ac:dyDescent="0.25">
      <c r="T45049" s="110"/>
      <c r="AJ45049" s="111"/>
      <c r="AO45049" s="111"/>
    </row>
    <row r="45050" spans="20:52" x14ac:dyDescent="0.25">
      <c r="T45050" s="110"/>
      <c r="AJ45050" s="111"/>
      <c r="AO45050" s="111"/>
      <c r="AP45050" s="111"/>
      <c r="AR45050" s="111"/>
      <c r="AV45050" s="111"/>
    </row>
    <row r="45051" spans="20:52" x14ac:dyDescent="0.25">
      <c r="T45051" s="110"/>
      <c r="AJ45051" s="111"/>
      <c r="AO45051" s="111"/>
      <c r="AP45051" s="111"/>
      <c r="AV45051" s="111"/>
    </row>
    <row r="45052" spans="20:52" x14ac:dyDescent="0.25">
      <c r="T45052" s="110"/>
    </row>
    <row r="45053" spans="20:52" x14ac:dyDescent="0.25">
      <c r="T45053" s="110"/>
      <c r="AJ45053" s="111"/>
      <c r="AO45053" s="111"/>
      <c r="AP45053" s="111"/>
      <c r="AV45053" s="111"/>
    </row>
    <row r="45054" spans="20:52" x14ac:dyDescent="0.25">
      <c r="T45054" s="110"/>
      <c r="AJ45054" s="111"/>
      <c r="AO45054" s="111"/>
      <c r="AV45054" s="111"/>
    </row>
    <row r="45055" spans="20:52" x14ac:dyDescent="0.25">
      <c r="T45055" s="110"/>
    </row>
    <row r="45056" spans="20:52" x14ac:dyDescent="0.25">
      <c r="T45056" s="110"/>
      <c r="AJ45056" s="111"/>
      <c r="AO45056" s="111"/>
      <c r="AP45056" s="111"/>
      <c r="AV45056" s="111"/>
    </row>
    <row r="45057" spans="20:52" x14ac:dyDescent="0.25">
      <c r="T45057" s="110"/>
    </row>
    <row r="45058" spans="20:52" x14ac:dyDescent="0.25">
      <c r="T45058" s="110"/>
      <c r="AJ45058" s="111"/>
      <c r="AO45058" s="111"/>
      <c r="AP45058" s="111"/>
      <c r="AV45058" s="111"/>
    </row>
    <row r="45059" spans="20:52" x14ac:dyDescent="0.25">
      <c r="T45059" s="110"/>
      <c r="AJ45059" s="111"/>
      <c r="AO45059" s="111"/>
      <c r="AT45059" s="111"/>
      <c r="AV45059" s="111"/>
    </row>
    <row r="45060" spans="20:52" x14ac:dyDescent="0.25">
      <c r="T45060" s="110"/>
      <c r="AJ45060" s="111"/>
      <c r="AO45060" s="111"/>
      <c r="AP45060" s="111"/>
      <c r="AR45060" s="111"/>
      <c r="AT45060" s="111"/>
      <c r="AV45060" s="111"/>
      <c r="AZ45060" s="111"/>
    </row>
    <row r="45061" spans="20:52" x14ac:dyDescent="0.25">
      <c r="T45061" s="110"/>
      <c r="AV45061" s="111"/>
    </row>
    <row r="45062" spans="20:52" x14ac:dyDescent="0.25">
      <c r="T45062" s="110"/>
      <c r="AO45062" s="111"/>
    </row>
    <row r="45063" spans="20:52" x14ac:dyDescent="0.25">
      <c r="T45063" s="110"/>
    </row>
    <row r="45064" spans="20:52" x14ac:dyDescent="0.25">
      <c r="T45064" s="110"/>
      <c r="AV45064" s="111"/>
    </row>
    <row r="45065" spans="20:52" x14ac:dyDescent="0.25">
      <c r="T45065" s="110"/>
      <c r="AJ45065" s="111"/>
      <c r="AO45065" s="111"/>
    </row>
    <row r="45066" spans="20:52" x14ac:dyDescent="0.25">
      <c r="T45066" s="110"/>
      <c r="AJ45066" s="111"/>
      <c r="AO45066" s="111"/>
      <c r="AV45066" s="111"/>
    </row>
    <row r="45067" spans="20:52" x14ac:dyDescent="0.25">
      <c r="T45067" s="110"/>
      <c r="AJ45067" s="111"/>
      <c r="AO45067" s="111"/>
      <c r="AP45067" s="111"/>
      <c r="AT45067" s="111"/>
      <c r="AV45067" s="111"/>
    </row>
    <row r="45068" spans="20:52" x14ac:dyDescent="0.25">
      <c r="T45068" s="110"/>
      <c r="AJ45068" s="111"/>
      <c r="AO45068" s="111"/>
      <c r="AP45068" s="111"/>
      <c r="AV45068" s="111"/>
    </row>
    <row r="45069" spans="20:52" x14ac:dyDescent="0.25">
      <c r="T45069" s="110"/>
      <c r="AO45069" s="111"/>
      <c r="AV45069" s="111"/>
    </row>
    <row r="45070" spans="20:52" x14ac:dyDescent="0.25">
      <c r="T45070" s="110"/>
      <c r="AJ45070" s="111"/>
      <c r="AO45070" s="111"/>
      <c r="AP45070" s="111"/>
      <c r="AT45070" s="111"/>
    </row>
    <row r="45071" spans="20:52" x14ac:dyDescent="0.25">
      <c r="T45071" s="110"/>
    </row>
    <row r="45072" spans="20:52" x14ac:dyDescent="0.25">
      <c r="T45072" s="110"/>
      <c r="AV45072" s="111"/>
    </row>
    <row r="45073" spans="20:52" x14ac:dyDescent="0.25">
      <c r="T45073" s="110"/>
    </row>
    <row r="45074" spans="20:52" x14ac:dyDescent="0.25">
      <c r="T45074" s="110"/>
    </row>
    <row r="45075" spans="20:52" x14ac:dyDescent="0.25">
      <c r="T45075" s="110"/>
      <c r="AJ45075" s="111"/>
      <c r="AO45075" s="111"/>
    </row>
    <row r="45076" spans="20:52" x14ac:dyDescent="0.25">
      <c r="T45076" s="110"/>
      <c r="AJ45076" s="111"/>
      <c r="AO45076" s="111"/>
      <c r="AP45076" s="111"/>
      <c r="AT45076" s="111"/>
      <c r="AV45076" s="111"/>
    </row>
    <row r="45077" spans="20:52" x14ac:dyDescent="0.25">
      <c r="T45077" s="110"/>
      <c r="AJ45077" s="111"/>
      <c r="AO45077" s="111"/>
      <c r="AV45077" s="111"/>
    </row>
    <row r="45078" spans="20:52" x14ac:dyDescent="0.25">
      <c r="T45078" s="110"/>
      <c r="AJ45078" s="111"/>
      <c r="AV45078" s="111"/>
    </row>
    <row r="45079" spans="20:52" x14ac:dyDescent="0.25">
      <c r="T45079" s="110"/>
      <c r="AV45079" s="111"/>
    </row>
    <row r="45080" spans="20:52" x14ac:dyDescent="0.25">
      <c r="T45080" s="110"/>
    </row>
    <row r="45081" spans="20:52" x14ac:dyDescent="0.25">
      <c r="T45081" s="110"/>
      <c r="AJ45081" s="111"/>
      <c r="AO45081" s="111"/>
    </row>
    <row r="45082" spans="20:52" x14ac:dyDescent="0.25">
      <c r="T45082" s="110"/>
      <c r="AJ45082" s="111"/>
      <c r="AO45082" s="111"/>
      <c r="AV45082" s="111"/>
    </row>
    <row r="45083" spans="20:52" x14ac:dyDescent="0.25">
      <c r="T45083" s="110"/>
      <c r="AO45083" s="111"/>
      <c r="AP45083" s="111"/>
      <c r="AT45083" s="111"/>
      <c r="AV45083" s="111"/>
    </row>
    <row r="45084" spans="20:52" x14ac:dyDescent="0.25">
      <c r="T45084" s="110"/>
      <c r="AZ45084" s="111"/>
    </row>
    <row r="45085" spans="20:52" x14ac:dyDescent="0.25">
      <c r="T45085" s="110"/>
      <c r="AV45085" s="111"/>
    </row>
    <row r="45086" spans="20:52" x14ac:dyDescent="0.25">
      <c r="T45086" s="110"/>
      <c r="AJ45086" s="111"/>
      <c r="AO45086" s="111"/>
    </row>
    <row r="45087" spans="20:52" x14ac:dyDescent="0.25">
      <c r="T45087" s="110"/>
    </row>
    <row r="45088" spans="20:52" x14ac:dyDescent="0.25">
      <c r="T45088" s="110"/>
      <c r="AJ45088" s="111"/>
      <c r="AO45088" s="111"/>
      <c r="AP45088" s="111"/>
      <c r="AV45088" s="111"/>
      <c r="AZ45088" s="111"/>
    </row>
    <row r="45089" spans="20:52" x14ac:dyDescent="0.25">
      <c r="T45089" s="110"/>
      <c r="AJ45089" s="111"/>
      <c r="AO45089" s="111"/>
      <c r="AV45089" s="111"/>
    </row>
    <row r="45090" spans="20:52" x14ac:dyDescent="0.25">
      <c r="T45090" s="110"/>
      <c r="AJ45090" s="111"/>
      <c r="AO45090" s="111"/>
      <c r="AP45090" s="111"/>
      <c r="AR45090" s="111"/>
      <c r="AV45090" s="111"/>
    </row>
    <row r="45091" spans="20:52" x14ac:dyDescent="0.25">
      <c r="T45091" s="110"/>
      <c r="AJ45091" s="111"/>
      <c r="AO45091" s="111"/>
      <c r="AP45091" s="111"/>
      <c r="AV45091" s="111"/>
      <c r="AZ45091" s="111"/>
    </row>
    <row r="45092" spans="20:52" x14ac:dyDescent="0.25">
      <c r="T45092" s="110"/>
      <c r="AJ45092" s="111"/>
      <c r="AO45092" s="111"/>
    </row>
    <row r="45093" spans="20:52" x14ac:dyDescent="0.25">
      <c r="T45093" s="110"/>
    </row>
    <row r="45094" spans="20:52" x14ac:dyDescent="0.25">
      <c r="T45094" s="110"/>
      <c r="AJ45094" s="111"/>
      <c r="AO45094" s="111"/>
      <c r="AP45094" s="111"/>
      <c r="AV45094" s="111"/>
    </row>
    <row r="45095" spans="20:52" x14ac:dyDescent="0.25">
      <c r="T45095" s="110"/>
      <c r="AJ45095" s="111"/>
      <c r="AO45095" s="111"/>
      <c r="AP45095" s="111"/>
      <c r="AV45095" s="111"/>
      <c r="AZ45095" s="111"/>
    </row>
    <row r="45096" spans="20:52" x14ac:dyDescent="0.25">
      <c r="T45096" s="110"/>
    </row>
    <row r="45097" spans="20:52" x14ac:dyDescent="0.25">
      <c r="T45097" s="110"/>
      <c r="AJ45097" s="111"/>
      <c r="AO45097" s="111"/>
      <c r="AV45097" s="111"/>
    </row>
    <row r="45098" spans="20:52" x14ac:dyDescent="0.25">
      <c r="T45098" s="110"/>
      <c r="AJ45098" s="111"/>
      <c r="AO45098" s="111"/>
      <c r="AP45098" s="111"/>
      <c r="AT45098" s="111"/>
    </row>
    <row r="45099" spans="20:52" x14ac:dyDescent="0.25">
      <c r="T45099" s="110"/>
      <c r="AJ45099" s="111"/>
      <c r="AO45099" s="111"/>
      <c r="AP45099" s="111"/>
      <c r="AT45099" s="111"/>
      <c r="AV45099" s="111"/>
      <c r="AZ45099" s="111"/>
    </row>
    <row r="45100" spans="20:52" x14ac:dyDescent="0.25">
      <c r="T45100" s="110"/>
    </row>
    <row r="45101" spans="20:52" x14ac:dyDescent="0.25">
      <c r="T45101" s="110"/>
      <c r="AJ45101" s="111"/>
      <c r="AP45101" s="111"/>
    </row>
    <row r="45102" spans="20:52" x14ac:dyDescent="0.25">
      <c r="T45102" s="110"/>
      <c r="AJ45102" s="111"/>
      <c r="AV45102" s="111"/>
    </row>
    <row r="45103" spans="20:52" x14ac:dyDescent="0.25">
      <c r="T45103" s="110"/>
    </row>
    <row r="45104" spans="20:52" x14ac:dyDescent="0.25">
      <c r="T45104" s="110"/>
    </row>
    <row r="45105" spans="20:52" x14ac:dyDescent="0.25">
      <c r="T45105" s="110"/>
    </row>
    <row r="45106" spans="20:52" x14ac:dyDescent="0.25">
      <c r="T45106" s="110"/>
    </row>
    <row r="45107" spans="20:52" x14ac:dyDescent="0.25">
      <c r="T45107" s="110"/>
      <c r="AJ45107" s="111"/>
      <c r="AO45107" s="111"/>
      <c r="AT45107" s="111"/>
    </row>
    <row r="45108" spans="20:52" x14ac:dyDescent="0.25">
      <c r="T45108" s="110"/>
      <c r="AJ45108" s="111"/>
      <c r="AO45108" s="111"/>
      <c r="AT45108" s="111"/>
    </row>
    <row r="45109" spans="20:52" x14ac:dyDescent="0.25">
      <c r="T45109" s="110"/>
      <c r="AJ45109" s="111"/>
      <c r="AO45109" s="111"/>
      <c r="AT45109" s="111"/>
      <c r="AV45109" s="111"/>
    </row>
    <row r="45110" spans="20:52" x14ac:dyDescent="0.25">
      <c r="T45110" s="110"/>
    </row>
    <row r="45111" spans="20:52" x14ac:dyDescent="0.25">
      <c r="T45111" s="110"/>
      <c r="AO45111" s="111"/>
      <c r="AV45111" s="111"/>
    </row>
    <row r="45112" spans="20:52" x14ac:dyDescent="0.25">
      <c r="T45112" s="110"/>
    </row>
    <row r="45113" spans="20:52" x14ac:dyDescent="0.25">
      <c r="T45113" s="110"/>
      <c r="AV45113" s="111"/>
      <c r="AZ45113" s="111"/>
    </row>
    <row r="45114" spans="20:52" x14ac:dyDescent="0.25">
      <c r="T45114" s="110"/>
      <c r="AJ45114" s="111"/>
      <c r="AO45114" s="111"/>
      <c r="AT45114" s="111"/>
      <c r="AV45114" s="111"/>
    </row>
    <row r="45115" spans="20:52" x14ac:dyDescent="0.25">
      <c r="T45115" s="110"/>
      <c r="AJ45115" s="111"/>
      <c r="AO45115" s="111"/>
      <c r="AV45115" s="111"/>
    </row>
    <row r="45116" spans="20:52" x14ac:dyDescent="0.25">
      <c r="T45116" s="110"/>
      <c r="AJ45116" s="111"/>
      <c r="AP45116" s="111"/>
    </row>
    <row r="45117" spans="20:52" x14ac:dyDescent="0.25">
      <c r="T45117" s="110"/>
      <c r="AJ45117" s="111"/>
    </row>
    <row r="45118" spans="20:52" x14ac:dyDescent="0.25">
      <c r="T45118" s="110"/>
      <c r="AO45118" s="111"/>
      <c r="AV45118" s="111"/>
    </row>
    <row r="45119" spans="20:52" x14ac:dyDescent="0.25">
      <c r="T45119" s="110"/>
      <c r="AJ45119" s="111"/>
      <c r="AO45119" s="111"/>
      <c r="AV45119" s="111"/>
    </row>
    <row r="45120" spans="20:52" x14ac:dyDescent="0.25">
      <c r="T45120" s="110"/>
      <c r="AJ45120" s="111"/>
      <c r="AO45120" s="111"/>
      <c r="AV45120" s="111"/>
    </row>
    <row r="45121" spans="20:52" x14ac:dyDescent="0.25">
      <c r="T45121" s="110"/>
      <c r="AJ45121" s="111"/>
      <c r="AV45121" s="111"/>
    </row>
    <row r="45122" spans="20:52" x14ac:dyDescent="0.25">
      <c r="T45122" s="110"/>
      <c r="AJ45122" s="111"/>
      <c r="AO45122" s="111"/>
      <c r="AP45122" s="111"/>
      <c r="AV45122" s="111"/>
    </row>
    <row r="45123" spans="20:52" x14ac:dyDescent="0.25">
      <c r="T45123" s="110"/>
    </row>
    <row r="45124" spans="20:52" x14ac:dyDescent="0.25">
      <c r="T45124" s="110"/>
      <c r="AJ45124" s="111"/>
      <c r="AO45124" s="111"/>
      <c r="AP45124" s="111"/>
      <c r="AV45124" s="111"/>
    </row>
    <row r="45125" spans="20:52" x14ac:dyDescent="0.25">
      <c r="T45125" s="110"/>
    </row>
    <row r="45126" spans="20:52" x14ac:dyDescent="0.25">
      <c r="T45126" s="110"/>
      <c r="AV45126" s="111"/>
    </row>
    <row r="45127" spans="20:52" x14ac:dyDescent="0.25">
      <c r="T45127" s="110"/>
    </row>
    <row r="45128" spans="20:52" x14ac:dyDescent="0.25">
      <c r="T45128" s="110"/>
      <c r="AJ45128" s="111"/>
      <c r="AO45128" s="111"/>
      <c r="AT45128" s="111"/>
      <c r="AV45128" s="111"/>
    </row>
    <row r="45129" spans="20:52" x14ac:dyDescent="0.25">
      <c r="T45129" s="110"/>
    </row>
    <row r="45130" spans="20:52" x14ac:dyDescent="0.25">
      <c r="T45130" s="110"/>
      <c r="AV45130" s="111"/>
    </row>
    <row r="45131" spans="20:52" x14ac:dyDescent="0.25">
      <c r="T45131" s="110"/>
      <c r="AJ45131" s="111"/>
      <c r="AP45131" s="111"/>
      <c r="AV45131" s="111"/>
    </row>
    <row r="45132" spans="20:52" x14ac:dyDescent="0.25">
      <c r="T45132" s="110"/>
      <c r="AJ45132" s="111"/>
      <c r="AO45132" s="111"/>
      <c r="AV45132" s="111"/>
    </row>
    <row r="45133" spans="20:52" x14ac:dyDescent="0.25">
      <c r="T45133" s="110"/>
      <c r="AJ45133" s="111"/>
      <c r="AO45133" s="111"/>
      <c r="AV45133" s="111"/>
      <c r="AZ45133" s="111"/>
    </row>
    <row r="45134" spans="20:52" x14ac:dyDescent="0.25">
      <c r="T45134" s="110"/>
    </row>
    <row r="45135" spans="20:52" x14ac:dyDescent="0.25">
      <c r="T45135" s="110"/>
      <c r="AV45135" s="111"/>
    </row>
    <row r="45136" spans="20:52" x14ac:dyDescent="0.25">
      <c r="T45136" s="110"/>
      <c r="AJ45136" s="111"/>
      <c r="AO45136" s="111"/>
      <c r="AV45136" s="111"/>
    </row>
    <row r="45137" spans="20:52" x14ac:dyDescent="0.25">
      <c r="T45137" s="110"/>
      <c r="AV45137" s="111"/>
      <c r="AZ45137" s="111"/>
    </row>
    <row r="45138" spans="20:52" x14ac:dyDescent="0.25">
      <c r="T45138" s="110"/>
      <c r="AJ45138" s="111"/>
      <c r="AO45138" s="111"/>
      <c r="AV45138" s="111"/>
    </row>
    <row r="45139" spans="20:52" x14ac:dyDescent="0.25">
      <c r="T45139" s="110"/>
      <c r="AJ45139" s="111"/>
      <c r="AO45139" s="111"/>
    </row>
    <row r="45140" spans="20:52" x14ac:dyDescent="0.25">
      <c r="T45140" s="110"/>
    </row>
    <row r="45141" spans="20:52" x14ac:dyDescent="0.25">
      <c r="T45141" s="110"/>
    </row>
    <row r="45142" spans="20:52" x14ac:dyDescent="0.25">
      <c r="T45142" s="110"/>
      <c r="AJ45142" s="111"/>
      <c r="AO45142" s="111"/>
      <c r="AV45142" s="111"/>
      <c r="AZ45142" s="111"/>
    </row>
    <row r="45143" spans="20:52" x14ac:dyDescent="0.25">
      <c r="T45143" s="110"/>
      <c r="AJ45143" s="111"/>
      <c r="AP45143" s="111"/>
    </row>
    <row r="45144" spans="20:52" x14ac:dyDescent="0.25">
      <c r="T45144" s="110"/>
      <c r="AV45144" s="111"/>
    </row>
    <row r="45145" spans="20:52" x14ac:dyDescent="0.25">
      <c r="T45145" s="110"/>
      <c r="AJ45145" s="111"/>
      <c r="AO45145" s="111"/>
      <c r="AP45145" s="111"/>
      <c r="AV45145" s="111"/>
    </row>
    <row r="45146" spans="20:52" x14ac:dyDescent="0.25">
      <c r="T45146" s="110"/>
      <c r="AJ45146" s="111"/>
      <c r="AO45146" s="111"/>
      <c r="AV45146" s="111"/>
    </row>
    <row r="45147" spans="20:52" x14ac:dyDescent="0.25">
      <c r="T45147" s="110"/>
      <c r="AZ45147" s="111"/>
    </row>
    <row r="45148" spans="20:52" x14ac:dyDescent="0.25">
      <c r="T45148" s="110"/>
      <c r="AJ45148" s="111"/>
      <c r="AO45148" s="111"/>
      <c r="AP45148" s="111"/>
      <c r="AV45148" s="111"/>
      <c r="AZ45148" s="111"/>
    </row>
    <row r="45149" spans="20:52" x14ac:dyDescent="0.25">
      <c r="T45149" s="110"/>
      <c r="AJ45149" s="111"/>
      <c r="AO45149" s="111"/>
      <c r="AV45149" s="111"/>
    </row>
    <row r="45150" spans="20:52" x14ac:dyDescent="0.25">
      <c r="T45150" s="110"/>
      <c r="AJ45150" s="111"/>
      <c r="AO45150" s="111"/>
      <c r="AV45150" s="111"/>
    </row>
    <row r="45151" spans="20:52" x14ac:dyDescent="0.25">
      <c r="T45151" s="110"/>
      <c r="AJ45151" s="111"/>
      <c r="AV45151" s="111"/>
    </row>
    <row r="45152" spans="20:52" x14ac:dyDescent="0.25">
      <c r="T45152" s="110"/>
      <c r="AJ45152" s="111"/>
      <c r="AO45152" s="111"/>
      <c r="AP45152" s="111"/>
    </row>
    <row r="45153" spans="20:52" x14ac:dyDescent="0.25">
      <c r="T45153" s="110"/>
    </row>
    <row r="45154" spans="20:52" x14ac:dyDescent="0.25">
      <c r="T45154" s="110"/>
    </row>
    <row r="45155" spans="20:52" x14ac:dyDescent="0.25">
      <c r="T45155" s="110"/>
    </row>
    <row r="45156" spans="20:52" x14ac:dyDescent="0.25">
      <c r="T45156" s="110"/>
    </row>
    <row r="45157" spans="20:52" x14ac:dyDescent="0.25">
      <c r="T45157" s="110"/>
      <c r="AO45157" s="111"/>
      <c r="AP45157" s="111"/>
      <c r="AT45157" s="111"/>
      <c r="AV45157" s="111"/>
    </row>
    <row r="45158" spans="20:52" x14ac:dyDescent="0.25">
      <c r="T45158" s="110"/>
      <c r="AZ45158" s="111"/>
    </row>
    <row r="45159" spans="20:52" x14ac:dyDescent="0.25">
      <c r="T45159" s="110"/>
      <c r="AJ45159" s="111"/>
      <c r="AO45159" s="111"/>
      <c r="AP45159" s="111"/>
      <c r="AV45159" s="111"/>
    </row>
    <row r="45160" spans="20:52" x14ac:dyDescent="0.25">
      <c r="T45160" s="110"/>
      <c r="AJ45160" s="111"/>
      <c r="AP45160" s="111"/>
      <c r="AV45160" s="111"/>
    </row>
    <row r="45161" spans="20:52" x14ac:dyDescent="0.25">
      <c r="T45161" s="110"/>
      <c r="AJ45161" s="111"/>
      <c r="AO45161" s="111"/>
      <c r="AP45161" s="111"/>
      <c r="AV45161" s="111"/>
    </row>
    <row r="45162" spans="20:52" x14ac:dyDescent="0.25">
      <c r="T45162" s="110"/>
      <c r="AJ45162" s="111"/>
      <c r="AO45162" s="111"/>
      <c r="AR45162" s="111"/>
      <c r="AT45162" s="111"/>
    </row>
    <row r="45163" spans="20:52" x14ac:dyDescent="0.25">
      <c r="T45163" s="110"/>
      <c r="AJ45163" s="111"/>
      <c r="AO45163" s="111"/>
      <c r="AP45163" s="111"/>
      <c r="AT45163" s="111"/>
    </row>
    <row r="45164" spans="20:52" x14ac:dyDescent="0.25">
      <c r="T45164" s="110"/>
      <c r="AO45164" s="111"/>
      <c r="AP45164" s="111"/>
      <c r="AV45164" s="111"/>
    </row>
    <row r="45165" spans="20:52" x14ac:dyDescent="0.25">
      <c r="T45165" s="110"/>
      <c r="AJ45165" s="111"/>
      <c r="AO45165" s="111"/>
      <c r="AP45165" s="111"/>
      <c r="AT45165" s="111"/>
      <c r="AV45165" s="111"/>
    </row>
    <row r="45166" spans="20:52" x14ac:dyDescent="0.25">
      <c r="T45166" s="110"/>
      <c r="AJ45166" s="111"/>
      <c r="AO45166" s="111"/>
      <c r="AR45166" s="111"/>
      <c r="AV45166" s="111"/>
    </row>
    <row r="45167" spans="20:52" x14ac:dyDescent="0.25">
      <c r="T45167" s="110"/>
    </row>
    <row r="45168" spans="20:52" x14ac:dyDescent="0.25">
      <c r="T45168" s="110"/>
    </row>
    <row r="45169" spans="20:48" x14ac:dyDescent="0.25">
      <c r="T45169" s="110"/>
      <c r="AJ45169" s="111"/>
      <c r="AO45169" s="111"/>
      <c r="AP45169" s="111"/>
      <c r="AV45169" s="111"/>
    </row>
    <row r="45170" spans="20:48" x14ac:dyDescent="0.25">
      <c r="T45170" s="110"/>
      <c r="AJ45170" s="111"/>
      <c r="AO45170" s="111"/>
      <c r="AP45170" s="111"/>
      <c r="AV45170" s="111"/>
    </row>
    <row r="45171" spans="20:48" x14ac:dyDescent="0.25">
      <c r="T45171" s="110"/>
      <c r="AJ45171" s="111"/>
      <c r="AO45171" s="111"/>
      <c r="AT45171" s="111"/>
      <c r="AV45171" s="111"/>
    </row>
    <row r="45172" spans="20:48" x14ac:dyDescent="0.25">
      <c r="T45172" s="110"/>
      <c r="AJ45172" s="111"/>
      <c r="AO45172" s="111"/>
      <c r="AV45172" s="111"/>
    </row>
    <row r="45173" spans="20:48" x14ac:dyDescent="0.25">
      <c r="T45173" s="110"/>
    </row>
    <row r="45174" spans="20:48" x14ac:dyDescent="0.25">
      <c r="T45174" s="110"/>
      <c r="AJ45174" s="111"/>
      <c r="AT45174" s="111"/>
    </row>
    <row r="45175" spans="20:48" x14ac:dyDescent="0.25">
      <c r="T45175" s="110"/>
    </row>
    <row r="45176" spans="20:48" x14ac:dyDescent="0.25">
      <c r="T45176" s="110"/>
      <c r="AJ45176" s="111"/>
      <c r="AO45176" s="111"/>
      <c r="AV45176" s="111"/>
    </row>
    <row r="45177" spans="20:48" x14ac:dyDescent="0.25">
      <c r="T45177" s="110"/>
      <c r="AJ45177" s="111"/>
      <c r="AO45177" s="111"/>
      <c r="AV45177" s="111"/>
    </row>
    <row r="45178" spans="20:48" x14ac:dyDescent="0.25">
      <c r="T45178" s="110"/>
    </row>
    <row r="45179" spans="20:48" x14ac:dyDescent="0.25">
      <c r="T45179" s="110"/>
      <c r="AJ45179" s="111"/>
      <c r="AO45179" s="111"/>
      <c r="AV45179" s="111"/>
    </row>
    <row r="45180" spans="20:48" x14ac:dyDescent="0.25">
      <c r="T45180" s="110"/>
    </row>
    <row r="45181" spans="20:48" x14ac:dyDescent="0.25">
      <c r="T45181" s="110"/>
    </row>
    <row r="45182" spans="20:48" x14ac:dyDescent="0.25">
      <c r="T45182" s="110"/>
      <c r="AJ45182" s="111"/>
      <c r="AO45182" s="111"/>
      <c r="AP45182" s="111"/>
    </row>
    <row r="45183" spans="20:48" x14ac:dyDescent="0.25">
      <c r="T45183" s="110"/>
    </row>
    <row r="45184" spans="20:48" x14ac:dyDescent="0.25">
      <c r="T45184" s="110"/>
      <c r="AJ45184" s="111"/>
      <c r="AO45184" s="111"/>
      <c r="AP45184" s="111"/>
      <c r="AV45184" s="111"/>
    </row>
    <row r="45185" spans="20:52" x14ac:dyDescent="0.25">
      <c r="T45185" s="110"/>
      <c r="AV45185" s="111"/>
    </row>
    <row r="45186" spans="20:52" x14ac:dyDescent="0.25">
      <c r="T45186" s="110"/>
      <c r="AV45186" s="111"/>
    </row>
    <row r="45187" spans="20:52" x14ac:dyDescent="0.25">
      <c r="T45187" s="110"/>
      <c r="AJ45187" s="111"/>
      <c r="AO45187" s="111"/>
    </row>
    <row r="45188" spans="20:52" x14ac:dyDescent="0.25">
      <c r="T45188" s="110"/>
    </row>
    <row r="45189" spans="20:52" x14ac:dyDescent="0.25">
      <c r="T45189" s="110"/>
      <c r="AJ45189" s="111"/>
      <c r="AO45189" s="111"/>
      <c r="AT45189" s="111"/>
    </row>
    <row r="45190" spans="20:52" x14ac:dyDescent="0.25">
      <c r="T45190" s="110"/>
      <c r="AV45190" s="111"/>
    </row>
    <row r="45191" spans="20:52" x14ac:dyDescent="0.25">
      <c r="T45191" s="110"/>
      <c r="AV45191" s="111"/>
    </row>
    <row r="45192" spans="20:52" x14ac:dyDescent="0.25">
      <c r="T45192" s="110"/>
      <c r="AJ45192" s="111"/>
      <c r="AO45192" s="111"/>
      <c r="AV45192" s="111"/>
      <c r="AZ45192" s="111"/>
    </row>
    <row r="45193" spans="20:52" x14ac:dyDescent="0.25">
      <c r="T45193" s="110"/>
      <c r="AJ45193" s="111"/>
      <c r="AO45193" s="111"/>
      <c r="AV45193" s="111"/>
    </row>
    <row r="45194" spans="20:52" x14ac:dyDescent="0.25">
      <c r="T45194" s="110"/>
      <c r="AJ45194" s="111"/>
      <c r="AO45194" s="111"/>
      <c r="AT45194" s="111"/>
      <c r="AV45194" s="111"/>
    </row>
    <row r="45195" spans="20:52" x14ac:dyDescent="0.25">
      <c r="T45195" s="110"/>
    </row>
    <row r="45196" spans="20:52" x14ac:dyDescent="0.25">
      <c r="T45196" s="110"/>
    </row>
    <row r="45197" spans="20:52" x14ac:dyDescent="0.25">
      <c r="T45197" s="110"/>
      <c r="AZ45197" s="111"/>
    </row>
    <row r="45198" spans="20:52" x14ac:dyDescent="0.25">
      <c r="T45198" s="110"/>
      <c r="AR45198" s="111"/>
      <c r="AT45198" s="111"/>
      <c r="AV45198" s="111"/>
    </row>
    <row r="45199" spans="20:52" x14ac:dyDescent="0.25">
      <c r="T45199" s="110"/>
    </row>
    <row r="45200" spans="20:52" x14ac:dyDescent="0.25">
      <c r="T45200" s="110"/>
    </row>
    <row r="45201" spans="20:48" x14ac:dyDescent="0.25">
      <c r="T45201" s="110"/>
      <c r="AP45201" s="111"/>
      <c r="AV45201" s="111"/>
    </row>
    <row r="45202" spans="20:48" x14ac:dyDescent="0.25">
      <c r="T45202" s="110"/>
    </row>
    <row r="45203" spans="20:48" x14ac:dyDescent="0.25">
      <c r="T45203" s="110"/>
      <c r="AJ45203" s="111"/>
      <c r="AO45203" s="111"/>
      <c r="AP45203" s="111"/>
      <c r="AV45203" s="111"/>
    </row>
    <row r="45204" spans="20:48" x14ac:dyDescent="0.25">
      <c r="T45204" s="110"/>
      <c r="AJ45204" s="111"/>
      <c r="AV45204" s="111"/>
    </row>
    <row r="45205" spans="20:48" x14ac:dyDescent="0.25">
      <c r="T45205" s="110"/>
      <c r="AJ45205" s="111"/>
      <c r="AO45205" s="111"/>
      <c r="AP45205" s="111"/>
      <c r="AV45205" s="111"/>
    </row>
    <row r="45206" spans="20:48" x14ac:dyDescent="0.25">
      <c r="T45206" s="110"/>
    </row>
    <row r="45207" spans="20:48" x14ac:dyDescent="0.25">
      <c r="T45207" s="110"/>
    </row>
    <row r="45208" spans="20:48" x14ac:dyDescent="0.25">
      <c r="T45208" s="110"/>
      <c r="AJ45208" s="111"/>
      <c r="AO45208" s="111"/>
      <c r="AV45208" s="111"/>
    </row>
    <row r="45209" spans="20:48" x14ac:dyDescent="0.25">
      <c r="T45209" s="110"/>
    </row>
    <row r="45210" spans="20:48" x14ac:dyDescent="0.25">
      <c r="T45210" s="110"/>
    </row>
    <row r="45211" spans="20:48" x14ac:dyDescent="0.25">
      <c r="T45211" s="110"/>
    </row>
    <row r="45212" spans="20:48" x14ac:dyDescent="0.25">
      <c r="T45212" s="110"/>
      <c r="AJ45212" s="111"/>
      <c r="AV45212" s="111"/>
    </row>
    <row r="45213" spans="20:48" x14ac:dyDescent="0.25">
      <c r="T45213" s="110"/>
    </row>
    <row r="45214" spans="20:48" x14ac:dyDescent="0.25">
      <c r="T45214" s="110"/>
      <c r="AP45214" s="111"/>
    </row>
    <row r="45215" spans="20:48" x14ac:dyDescent="0.25">
      <c r="T45215" s="110"/>
    </row>
    <row r="45216" spans="20:48" x14ac:dyDescent="0.25">
      <c r="T45216" s="110"/>
    </row>
    <row r="45217" spans="20:52" x14ac:dyDescent="0.25">
      <c r="T45217" s="110"/>
      <c r="AJ45217" s="111"/>
      <c r="AO45217" s="111"/>
      <c r="AP45217" s="111"/>
      <c r="AV45217" s="111"/>
    </row>
    <row r="45218" spans="20:52" x14ac:dyDescent="0.25">
      <c r="T45218" s="110"/>
    </row>
    <row r="45219" spans="20:52" x14ac:dyDescent="0.25">
      <c r="T45219" s="110"/>
    </row>
    <row r="45220" spans="20:52" x14ac:dyDescent="0.25">
      <c r="T45220" s="110"/>
      <c r="AJ45220" s="111"/>
      <c r="AO45220" s="111"/>
      <c r="AV45220" s="111"/>
    </row>
    <row r="45221" spans="20:52" x14ac:dyDescent="0.25">
      <c r="T45221" s="110"/>
      <c r="AO45221" s="111"/>
      <c r="AP45221" s="111"/>
      <c r="AT45221" s="111"/>
      <c r="AV45221" s="111"/>
    </row>
    <row r="45222" spans="20:52" x14ac:dyDescent="0.25">
      <c r="T45222" s="110"/>
      <c r="AJ45222" s="111"/>
      <c r="AO45222" s="111"/>
      <c r="AR45222" s="111"/>
      <c r="AV45222" s="111"/>
    </row>
    <row r="45223" spans="20:52" x14ac:dyDescent="0.25">
      <c r="T45223" s="110"/>
      <c r="AJ45223" s="111"/>
      <c r="AO45223" s="111"/>
    </row>
    <row r="45224" spans="20:52" x14ac:dyDescent="0.25">
      <c r="T45224" s="110"/>
      <c r="AJ45224" s="111"/>
      <c r="AO45224" s="111"/>
      <c r="AP45224" s="111"/>
      <c r="AV45224" s="111"/>
    </row>
    <row r="45225" spans="20:52" x14ac:dyDescent="0.25">
      <c r="T45225" s="110"/>
      <c r="AZ45225" s="111"/>
    </row>
    <row r="45226" spans="20:52" x14ac:dyDescent="0.25">
      <c r="T45226" s="110"/>
    </row>
    <row r="45227" spans="20:52" x14ac:dyDescent="0.25">
      <c r="T45227" s="110"/>
    </row>
    <row r="45228" spans="20:52" x14ac:dyDescent="0.25">
      <c r="T45228" s="110"/>
      <c r="AJ45228" s="111"/>
      <c r="AO45228" s="111"/>
      <c r="AT45228" s="111"/>
    </row>
    <row r="45229" spans="20:52" x14ac:dyDescent="0.25">
      <c r="T45229" s="110"/>
      <c r="AJ45229" s="111"/>
      <c r="AO45229" s="111"/>
      <c r="AP45229" s="111"/>
      <c r="AV45229" s="111"/>
    </row>
    <row r="45230" spans="20:52" x14ac:dyDescent="0.25">
      <c r="T45230" s="110"/>
      <c r="AJ45230" s="111"/>
      <c r="AO45230" s="111"/>
      <c r="AV45230" s="111"/>
    </row>
    <row r="45231" spans="20:52" x14ac:dyDescent="0.25">
      <c r="T45231" s="110"/>
      <c r="AJ45231" s="111"/>
      <c r="AO45231" s="111"/>
      <c r="AV45231" s="111"/>
    </row>
    <row r="45232" spans="20:52" x14ac:dyDescent="0.25">
      <c r="T45232" s="110"/>
    </row>
    <row r="45233" spans="20:52" x14ac:dyDescent="0.25">
      <c r="T45233" s="110"/>
      <c r="AZ45233" s="111"/>
    </row>
    <row r="45234" spans="20:52" x14ac:dyDescent="0.25">
      <c r="T45234" s="110"/>
    </row>
    <row r="45235" spans="20:52" x14ac:dyDescent="0.25">
      <c r="T45235" s="110"/>
    </row>
    <row r="45236" spans="20:52" x14ac:dyDescent="0.25">
      <c r="T45236" s="110"/>
      <c r="AJ45236" s="111"/>
      <c r="AO45236" s="111"/>
      <c r="AR45236" s="111"/>
      <c r="AT45236" s="111"/>
      <c r="AV45236" s="111"/>
    </row>
    <row r="45237" spans="20:52" x14ac:dyDescent="0.25">
      <c r="T45237" s="110"/>
      <c r="AJ45237" s="111"/>
      <c r="AO45237" s="111"/>
    </row>
    <row r="45238" spans="20:52" x14ac:dyDescent="0.25">
      <c r="T45238" s="110"/>
      <c r="AV45238" s="111"/>
    </row>
    <row r="45239" spans="20:52" x14ac:dyDescent="0.25">
      <c r="T45239" s="110"/>
      <c r="AZ45239" s="111"/>
    </row>
    <row r="45240" spans="20:52" x14ac:dyDescent="0.25">
      <c r="T45240" s="110"/>
      <c r="AV45240" s="111"/>
    </row>
    <row r="45241" spans="20:52" x14ac:dyDescent="0.25">
      <c r="T45241" s="110"/>
      <c r="AJ45241" s="111"/>
      <c r="AO45241" s="111"/>
      <c r="AV45241" s="111"/>
    </row>
    <row r="45242" spans="20:52" x14ac:dyDescent="0.25">
      <c r="T45242" s="110"/>
    </row>
    <row r="45243" spans="20:52" x14ac:dyDescent="0.25">
      <c r="T45243" s="110"/>
      <c r="AJ45243" s="111"/>
      <c r="AO45243" s="111"/>
    </row>
    <row r="45244" spans="20:52" x14ac:dyDescent="0.25">
      <c r="T45244" s="110"/>
      <c r="AR45244" s="111"/>
      <c r="AT45244" s="111"/>
      <c r="AV45244" s="111"/>
    </row>
    <row r="45245" spans="20:52" x14ac:dyDescent="0.25">
      <c r="T45245" s="110"/>
      <c r="AJ45245" s="111"/>
      <c r="AO45245" s="111"/>
      <c r="AP45245" s="111"/>
      <c r="AV45245" s="111"/>
      <c r="AZ45245" s="111"/>
    </row>
    <row r="45246" spans="20:52" x14ac:dyDescent="0.25">
      <c r="T45246" s="110"/>
    </row>
    <row r="45247" spans="20:52" x14ac:dyDescent="0.25">
      <c r="T45247" s="110"/>
    </row>
    <row r="45248" spans="20:52" x14ac:dyDescent="0.25">
      <c r="T45248" s="110"/>
    </row>
    <row r="45249" spans="20:52" x14ac:dyDescent="0.25">
      <c r="T45249" s="110"/>
      <c r="AZ45249" s="111"/>
    </row>
    <row r="45250" spans="20:52" x14ac:dyDescent="0.25">
      <c r="T45250" s="110"/>
      <c r="AJ45250" s="111"/>
      <c r="AO45250" s="111"/>
      <c r="AP45250" s="111"/>
      <c r="AV45250" s="111"/>
      <c r="AZ45250" s="111"/>
    </row>
    <row r="45251" spans="20:52" x14ac:dyDescent="0.25">
      <c r="T45251" s="110"/>
      <c r="AJ45251" s="111"/>
      <c r="AO45251" s="111"/>
      <c r="AV45251" s="111"/>
    </row>
    <row r="45252" spans="20:52" x14ac:dyDescent="0.25">
      <c r="T45252" s="110"/>
    </row>
    <row r="45253" spans="20:52" x14ac:dyDescent="0.25">
      <c r="T45253" s="110"/>
      <c r="AJ45253" s="111"/>
      <c r="AT45253" s="111"/>
    </row>
    <row r="45254" spans="20:52" x14ac:dyDescent="0.25">
      <c r="T45254" s="110"/>
      <c r="AJ45254" s="111"/>
      <c r="AO45254" s="111"/>
      <c r="AV45254" s="111"/>
    </row>
    <row r="45255" spans="20:52" x14ac:dyDescent="0.25">
      <c r="T45255" s="110"/>
      <c r="AJ45255" s="111"/>
      <c r="AO45255" s="111"/>
      <c r="AR45255" s="111"/>
      <c r="AV45255" s="111"/>
    </row>
    <row r="45256" spans="20:52" x14ac:dyDescent="0.25">
      <c r="T45256" s="110"/>
      <c r="AJ45256" s="111"/>
      <c r="AO45256" s="111"/>
      <c r="AP45256" s="111"/>
    </row>
    <row r="45257" spans="20:52" x14ac:dyDescent="0.25">
      <c r="T45257" s="110"/>
      <c r="AJ45257" s="111"/>
      <c r="AO45257" s="111"/>
      <c r="AV45257" s="111"/>
    </row>
    <row r="45258" spans="20:52" x14ac:dyDescent="0.25">
      <c r="T45258" s="110"/>
      <c r="AJ45258" s="111"/>
      <c r="AO45258" s="111"/>
      <c r="AP45258" s="111"/>
      <c r="AR45258" s="111"/>
      <c r="AV45258" s="111"/>
    </row>
    <row r="45259" spans="20:52" x14ac:dyDescent="0.25">
      <c r="T45259" s="110"/>
      <c r="AJ45259" s="111"/>
      <c r="AO45259" s="111"/>
      <c r="AV45259" s="111"/>
      <c r="AZ45259" s="111"/>
    </row>
    <row r="45260" spans="20:52" x14ac:dyDescent="0.25">
      <c r="T45260" s="110"/>
      <c r="AJ45260" s="111"/>
      <c r="AO45260" s="111"/>
      <c r="AV45260" s="111"/>
    </row>
    <row r="45261" spans="20:52" x14ac:dyDescent="0.25">
      <c r="T45261" s="110"/>
      <c r="AV45261" s="111"/>
    </row>
    <row r="45262" spans="20:52" x14ac:dyDescent="0.25">
      <c r="T45262" s="110"/>
      <c r="AJ45262" s="111"/>
      <c r="AO45262" s="111"/>
      <c r="AV45262" s="111"/>
    </row>
    <row r="45263" spans="20:52" x14ac:dyDescent="0.25">
      <c r="T45263" s="110"/>
    </row>
    <row r="45264" spans="20:52" x14ac:dyDescent="0.25">
      <c r="T45264" s="110"/>
    </row>
    <row r="45265" spans="20:48" x14ac:dyDescent="0.25">
      <c r="T45265" s="110"/>
      <c r="AP45265" s="111"/>
      <c r="AV45265" s="111"/>
    </row>
    <row r="45266" spans="20:48" x14ac:dyDescent="0.25">
      <c r="T45266" s="110"/>
      <c r="AP45266" s="111"/>
    </row>
    <row r="45267" spans="20:48" x14ac:dyDescent="0.25">
      <c r="T45267" s="110"/>
      <c r="AJ45267" s="111"/>
      <c r="AO45267" s="111"/>
      <c r="AV45267" s="111"/>
    </row>
    <row r="45268" spans="20:48" x14ac:dyDescent="0.25">
      <c r="T45268" s="110"/>
      <c r="AJ45268" s="111"/>
      <c r="AP45268" s="111"/>
      <c r="AV45268" s="111"/>
    </row>
    <row r="45269" spans="20:48" x14ac:dyDescent="0.25">
      <c r="T45269" s="110"/>
    </row>
    <row r="45270" spans="20:48" x14ac:dyDescent="0.25">
      <c r="T45270" s="110"/>
    </row>
    <row r="45271" spans="20:48" x14ac:dyDescent="0.25">
      <c r="T45271" s="110"/>
      <c r="AJ45271" s="111"/>
      <c r="AV45271" s="111"/>
    </row>
    <row r="45272" spans="20:48" x14ac:dyDescent="0.25">
      <c r="T45272" s="110"/>
      <c r="AJ45272" s="111"/>
      <c r="AO45272" s="111"/>
      <c r="AP45272" s="111"/>
      <c r="AV45272" s="111"/>
    </row>
    <row r="45273" spans="20:48" x14ac:dyDescent="0.25">
      <c r="T45273" s="110"/>
      <c r="AJ45273" s="111"/>
      <c r="AO45273" s="111"/>
      <c r="AV45273" s="111"/>
    </row>
    <row r="45274" spans="20:48" x14ac:dyDescent="0.25">
      <c r="T45274" s="110"/>
      <c r="AJ45274" s="111"/>
      <c r="AO45274" s="111"/>
      <c r="AV45274" s="111"/>
    </row>
    <row r="45275" spans="20:48" x14ac:dyDescent="0.25">
      <c r="T45275" s="110"/>
      <c r="AJ45275" s="111"/>
      <c r="AO45275" s="111"/>
      <c r="AP45275" s="111"/>
      <c r="AT45275" s="111"/>
      <c r="AV45275" s="111"/>
    </row>
    <row r="45276" spans="20:48" x14ac:dyDescent="0.25">
      <c r="T45276" s="110"/>
    </row>
    <row r="45277" spans="20:48" x14ac:dyDescent="0.25">
      <c r="T45277" s="110"/>
      <c r="AJ45277" s="111"/>
    </row>
    <row r="45278" spans="20:48" x14ac:dyDescent="0.25">
      <c r="T45278" s="110"/>
    </row>
    <row r="45279" spans="20:48" x14ac:dyDescent="0.25">
      <c r="T45279" s="110"/>
    </row>
    <row r="45280" spans="20:48" x14ac:dyDescent="0.25">
      <c r="T45280" s="110"/>
    </row>
    <row r="45281" spans="20:52" x14ac:dyDescent="0.25">
      <c r="T45281" s="110"/>
    </row>
    <row r="45282" spans="20:52" x14ac:dyDescent="0.25">
      <c r="T45282" s="110"/>
      <c r="AJ45282" s="111"/>
      <c r="AO45282" s="111"/>
      <c r="AP45282" s="111"/>
      <c r="AV45282" s="111"/>
    </row>
    <row r="45283" spans="20:52" x14ac:dyDescent="0.25">
      <c r="T45283" s="110"/>
    </row>
    <row r="45284" spans="20:52" x14ac:dyDescent="0.25">
      <c r="T45284" s="110"/>
    </row>
    <row r="45285" spans="20:52" x14ac:dyDescent="0.25">
      <c r="T45285" s="110"/>
      <c r="AJ45285" s="111"/>
      <c r="AV45285" s="111"/>
    </row>
    <row r="45286" spans="20:52" x14ac:dyDescent="0.25">
      <c r="T45286" s="110"/>
      <c r="AJ45286" s="111"/>
      <c r="AO45286" s="111"/>
      <c r="AP45286" s="111"/>
      <c r="AT45286" s="111"/>
      <c r="AV45286" s="111"/>
    </row>
    <row r="45287" spans="20:52" x14ac:dyDescent="0.25">
      <c r="T45287" s="110"/>
      <c r="AV45287" s="111"/>
    </row>
    <row r="45288" spans="20:52" x14ac:dyDescent="0.25">
      <c r="T45288" s="110"/>
      <c r="AJ45288" s="111"/>
      <c r="AO45288" s="111"/>
      <c r="AT45288" s="111"/>
      <c r="AV45288" s="111"/>
    </row>
    <row r="45289" spans="20:52" x14ac:dyDescent="0.25">
      <c r="T45289" s="110"/>
      <c r="AV45289" s="111"/>
    </row>
    <row r="45290" spans="20:52" x14ac:dyDescent="0.25">
      <c r="T45290" s="110"/>
      <c r="AZ45290" s="111"/>
    </row>
    <row r="45291" spans="20:52" x14ac:dyDescent="0.25">
      <c r="T45291" s="110"/>
    </row>
    <row r="45292" spans="20:52" x14ac:dyDescent="0.25">
      <c r="T45292" s="110"/>
      <c r="AO45292" s="111"/>
      <c r="AV45292" s="111"/>
    </row>
    <row r="45293" spans="20:52" x14ac:dyDescent="0.25">
      <c r="T45293" s="110"/>
    </row>
    <row r="45294" spans="20:52" x14ac:dyDescent="0.25">
      <c r="T45294" s="110"/>
      <c r="AO45294" s="111"/>
      <c r="AV45294" s="111"/>
    </row>
    <row r="45295" spans="20:52" x14ac:dyDescent="0.25">
      <c r="T45295" s="110"/>
      <c r="AJ45295" s="111"/>
      <c r="AO45295" s="111"/>
      <c r="AV45295" s="111"/>
    </row>
    <row r="45296" spans="20:52" x14ac:dyDescent="0.25">
      <c r="T45296" s="110"/>
    </row>
    <row r="45297" spans="20:48" x14ac:dyDescent="0.25">
      <c r="T45297" s="110"/>
      <c r="AJ45297" s="111"/>
      <c r="AO45297" s="111"/>
      <c r="AV45297" s="111"/>
    </row>
    <row r="45298" spans="20:48" x14ac:dyDescent="0.25">
      <c r="T45298" s="110"/>
      <c r="AJ45298" s="111"/>
      <c r="AV45298" s="111"/>
    </row>
    <row r="45299" spans="20:48" x14ac:dyDescent="0.25">
      <c r="T45299" s="110"/>
      <c r="AJ45299" s="111"/>
      <c r="AO45299" s="111"/>
      <c r="AP45299" s="111"/>
      <c r="AV45299" s="111"/>
    </row>
    <row r="45300" spans="20:48" x14ac:dyDescent="0.25">
      <c r="T45300" s="110"/>
      <c r="AJ45300" s="111"/>
      <c r="AO45300" s="111"/>
      <c r="AV45300" s="111"/>
    </row>
    <row r="45301" spans="20:48" x14ac:dyDescent="0.25">
      <c r="T45301" s="110"/>
      <c r="AP45301" s="111"/>
      <c r="AV45301" s="111"/>
    </row>
    <row r="45302" spans="20:48" x14ac:dyDescent="0.25">
      <c r="T45302" s="110"/>
      <c r="AV45302" s="111"/>
    </row>
    <row r="45303" spans="20:48" x14ac:dyDescent="0.25">
      <c r="T45303" s="110"/>
    </row>
    <row r="45304" spans="20:48" x14ac:dyDescent="0.25">
      <c r="T45304" s="110"/>
      <c r="AJ45304" s="111"/>
      <c r="AO45304" s="111"/>
      <c r="AV45304" s="111"/>
    </row>
    <row r="45305" spans="20:48" x14ac:dyDescent="0.25">
      <c r="T45305" s="110"/>
      <c r="AV45305" s="111"/>
    </row>
    <row r="45306" spans="20:48" x14ac:dyDescent="0.25">
      <c r="T45306" s="110"/>
      <c r="AO45306" s="111"/>
      <c r="AT45306" s="111"/>
    </row>
    <row r="45307" spans="20:48" x14ac:dyDescent="0.25">
      <c r="T45307" s="110"/>
      <c r="AJ45307" s="111"/>
      <c r="AO45307" s="111"/>
      <c r="AP45307" s="111"/>
      <c r="AV45307" s="111"/>
    </row>
    <row r="45308" spans="20:48" x14ac:dyDescent="0.25">
      <c r="T45308" s="110"/>
      <c r="AJ45308" s="111"/>
      <c r="AO45308" s="111"/>
    </row>
    <row r="45309" spans="20:48" x14ac:dyDescent="0.25">
      <c r="T45309" s="110"/>
    </row>
    <row r="45310" spans="20:48" x14ac:dyDescent="0.25">
      <c r="T45310" s="110"/>
      <c r="AJ45310" s="111"/>
      <c r="AO45310" s="111"/>
      <c r="AP45310" s="111"/>
      <c r="AV45310" s="111"/>
    </row>
    <row r="45311" spans="20:48" x14ac:dyDescent="0.25">
      <c r="T45311" s="110"/>
      <c r="AV45311" s="111"/>
    </row>
    <row r="45312" spans="20:48" x14ac:dyDescent="0.25">
      <c r="T45312" s="110"/>
      <c r="AJ45312" s="111"/>
      <c r="AO45312" s="111"/>
    </row>
    <row r="45313" spans="20:52" x14ac:dyDescent="0.25">
      <c r="T45313" s="110"/>
      <c r="AJ45313" s="111"/>
      <c r="AO45313" s="111"/>
      <c r="AV45313" s="111"/>
    </row>
    <row r="45314" spans="20:52" x14ac:dyDescent="0.25">
      <c r="T45314" s="110"/>
      <c r="AJ45314" s="111"/>
      <c r="AO45314" s="111"/>
      <c r="AV45314" s="111"/>
    </row>
    <row r="45315" spans="20:52" x14ac:dyDescent="0.25">
      <c r="T45315" s="110"/>
    </row>
    <row r="45316" spans="20:52" x14ac:dyDescent="0.25">
      <c r="T45316" s="110"/>
      <c r="AJ45316" s="111"/>
      <c r="AO45316" s="111"/>
      <c r="AV45316" s="111"/>
    </row>
    <row r="45317" spans="20:52" x14ac:dyDescent="0.25">
      <c r="T45317" s="110"/>
      <c r="AJ45317" s="111"/>
      <c r="AO45317" s="111"/>
      <c r="AP45317" s="111"/>
      <c r="AV45317" s="111"/>
    </row>
    <row r="45318" spans="20:52" x14ac:dyDescent="0.25">
      <c r="T45318" s="110"/>
      <c r="AO45318" s="111"/>
      <c r="AV45318" s="111"/>
    </row>
    <row r="45319" spans="20:52" x14ac:dyDescent="0.25">
      <c r="T45319" s="110"/>
    </row>
    <row r="45320" spans="20:52" x14ac:dyDescent="0.25">
      <c r="T45320" s="110"/>
      <c r="AJ45320" s="111"/>
      <c r="AO45320" s="111"/>
      <c r="AZ45320" s="111"/>
    </row>
    <row r="45321" spans="20:52" x14ac:dyDescent="0.25">
      <c r="T45321" s="110"/>
      <c r="AJ45321" s="111"/>
      <c r="AO45321" s="111"/>
      <c r="AP45321" s="111"/>
      <c r="AV45321" s="111"/>
    </row>
    <row r="45322" spans="20:52" x14ac:dyDescent="0.25">
      <c r="T45322" s="110"/>
      <c r="AJ45322" s="111"/>
      <c r="AO45322" s="111"/>
      <c r="AV45322" s="111"/>
    </row>
    <row r="45323" spans="20:52" x14ac:dyDescent="0.25">
      <c r="T45323" s="110"/>
    </row>
    <row r="45324" spans="20:52" x14ac:dyDescent="0.25">
      <c r="T45324" s="110"/>
    </row>
    <row r="45325" spans="20:52" x14ac:dyDescent="0.25">
      <c r="T45325" s="110"/>
    </row>
    <row r="45326" spans="20:52" x14ac:dyDescent="0.25">
      <c r="T45326" s="110"/>
      <c r="AJ45326" s="111"/>
      <c r="AP45326" s="111"/>
      <c r="AV45326" s="111"/>
      <c r="AZ45326" s="111"/>
    </row>
    <row r="45327" spans="20:52" x14ac:dyDescent="0.25">
      <c r="T45327" s="110"/>
    </row>
    <row r="45328" spans="20:52" x14ac:dyDescent="0.25">
      <c r="T45328" s="110"/>
    </row>
    <row r="45329" spans="20:52" x14ac:dyDescent="0.25">
      <c r="T45329" s="110"/>
    </row>
    <row r="45330" spans="20:52" x14ac:dyDescent="0.25">
      <c r="T45330" s="110"/>
      <c r="AJ45330" s="111"/>
      <c r="AO45330" s="111"/>
      <c r="AP45330" s="111"/>
      <c r="AR45330" s="111"/>
    </row>
    <row r="45331" spans="20:52" x14ac:dyDescent="0.25">
      <c r="T45331" s="110"/>
      <c r="AV45331" s="111"/>
    </row>
    <row r="45332" spans="20:52" x14ac:dyDescent="0.25">
      <c r="T45332" s="110"/>
    </row>
    <row r="45333" spans="20:52" x14ac:dyDescent="0.25">
      <c r="T45333" s="110"/>
      <c r="AJ45333" s="111"/>
      <c r="AO45333" s="111"/>
      <c r="AV45333" s="111"/>
    </row>
    <row r="45334" spans="20:52" x14ac:dyDescent="0.25">
      <c r="T45334" s="110"/>
      <c r="AJ45334" s="111"/>
      <c r="AO45334" s="111"/>
      <c r="AV45334" s="111"/>
      <c r="AZ45334" s="111"/>
    </row>
    <row r="45335" spans="20:52" x14ac:dyDescent="0.25">
      <c r="T45335" s="110"/>
      <c r="AJ45335" s="111"/>
      <c r="AO45335" s="111"/>
      <c r="AP45335" s="111"/>
      <c r="AV45335" s="111"/>
    </row>
    <row r="45336" spans="20:52" x14ac:dyDescent="0.25">
      <c r="T45336" s="110"/>
      <c r="AJ45336" s="111"/>
      <c r="AO45336" s="111"/>
    </row>
    <row r="45337" spans="20:52" x14ac:dyDescent="0.25">
      <c r="T45337" s="110"/>
      <c r="AJ45337" s="111"/>
      <c r="AO45337" s="111"/>
      <c r="AP45337" s="111"/>
      <c r="AV45337" s="111"/>
    </row>
    <row r="45338" spans="20:52" x14ac:dyDescent="0.25">
      <c r="T45338" s="110"/>
      <c r="AJ45338" s="111"/>
      <c r="AO45338" s="111"/>
      <c r="AP45338" s="111"/>
      <c r="AV45338" s="111"/>
    </row>
    <row r="45339" spans="20:52" x14ac:dyDescent="0.25">
      <c r="T45339" s="110"/>
      <c r="AJ45339" s="111"/>
      <c r="AO45339" s="111"/>
      <c r="AP45339" s="111"/>
    </row>
    <row r="45340" spans="20:52" x14ac:dyDescent="0.25">
      <c r="T45340" s="110"/>
      <c r="AV45340" s="111"/>
    </row>
    <row r="45341" spans="20:52" x14ac:dyDescent="0.25">
      <c r="T45341" s="110"/>
    </row>
    <row r="45342" spans="20:52" x14ac:dyDescent="0.25">
      <c r="T45342" s="110"/>
      <c r="AJ45342" s="111"/>
      <c r="AO45342" s="111"/>
      <c r="AP45342" s="111"/>
      <c r="AT45342" s="111"/>
      <c r="AV45342" s="111"/>
    </row>
    <row r="45343" spans="20:52" x14ac:dyDescent="0.25">
      <c r="T45343" s="110"/>
      <c r="AJ45343" s="111"/>
      <c r="AP45343" s="111"/>
    </row>
    <row r="45344" spans="20:52" x14ac:dyDescent="0.25">
      <c r="T45344" s="110"/>
      <c r="AJ45344" s="111"/>
      <c r="AO45344" s="111"/>
      <c r="AP45344" s="111"/>
      <c r="AV45344" s="111"/>
    </row>
    <row r="45345" spans="20:52" x14ac:dyDescent="0.25">
      <c r="T45345" s="110"/>
    </row>
    <row r="45346" spans="20:52" x14ac:dyDescent="0.25">
      <c r="T45346" s="110"/>
      <c r="AJ45346" s="111"/>
      <c r="AO45346" s="111"/>
      <c r="AP45346" s="111"/>
      <c r="AT45346" s="111"/>
      <c r="AV45346" s="111"/>
      <c r="AZ45346" s="111"/>
    </row>
    <row r="45347" spans="20:52" x14ac:dyDescent="0.25">
      <c r="T45347" s="110"/>
      <c r="AV45347" s="111"/>
    </row>
    <row r="45348" spans="20:52" x14ac:dyDescent="0.25">
      <c r="T45348" s="110"/>
      <c r="AJ45348" s="111"/>
      <c r="AO45348" s="111"/>
      <c r="AV45348" s="111"/>
    </row>
    <row r="45349" spans="20:52" x14ac:dyDescent="0.25">
      <c r="T45349" s="110"/>
    </row>
    <row r="45350" spans="20:52" x14ac:dyDescent="0.25">
      <c r="T45350" s="110"/>
      <c r="AJ45350" s="111"/>
      <c r="AO45350" s="111"/>
      <c r="AP45350" s="111"/>
    </row>
    <row r="45351" spans="20:52" x14ac:dyDescent="0.25">
      <c r="T45351" s="110"/>
    </row>
    <row r="45352" spans="20:52" x14ac:dyDescent="0.25">
      <c r="T45352" s="110"/>
    </row>
    <row r="45353" spans="20:52" x14ac:dyDescent="0.25">
      <c r="T45353" s="110"/>
      <c r="AJ45353" s="111"/>
      <c r="AO45353" s="111"/>
      <c r="AP45353" s="111"/>
      <c r="AV45353" s="111"/>
    </row>
    <row r="45354" spans="20:52" x14ac:dyDescent="0.25">
      <c r="T45354" s="110"/>
    </row>
    <row r="45355" spans="20:52" x14ac:dyDescent="0.25">
      <c r="T45355" s="110"/>
      <c r="AJ45355" s="111"/>
      <c r="AO45355" s="111"/>
      <c r="AV45355" s="111"/>
    </row>
    <row r="45356" spans="20:52" x14ac:dyDescent="0.25">
      <c r="T45356" s="110"/>
    </row>
    <row r="45357" spans="20:52" x14ac:dyDescent="0.25">
      <c r="T45357" s="110"/>
      <c r="AJ45357" s="111"/>
      <c r="AO45357" s="111"/>
      <c r="AP45357" s="111"/>
      <c r="AV45357" s="111"/>
    </row>
    <row r="45358" spans="20:52" x14ac:dyDescent="0.25">
      <c r="T45358" s="110"/>
    </row>
    <row r="45359" spans="20:52" x14ac:dyDescent="0.25">
      <c r="T45359" s="110"/>
      <c r="AJ45359" s="111"/>
      <c r="AO45359" s="111"/>
      <c r="AT45359" s="111"/>
      <c r="AV45359" s="111"/>
    </row>
    <row r="45360" spans="20:52" x14ac:dyDescent="0.25">
      <c r="T45360" s="110"/>
    </row>
    <row r="45361" spans="20:52" x14ac:dyDescent="0.25">
      <c r="T45361" s="110"/>
      <c r="AJ45361" s="111"/>
      <c r="AO45361" s="111"/>
      <c r="AT45361" s="111"/>
      <c r="AV45361" s="111"/>
    </row>
    <row r="45362" spans="20:52" x14ac:dyDescent="0.25">
      <c r="T45362" s="110"/>
      <c r="AJ45362" s="111"/>
      <c r="AO45362" s="111"/>
      <c r="AP45362" s="111"/>
      <c r="AV45362" s="111"/>
    </row>
    <row r="45363" spans="20:52" x14ac:dyDescent="0.25">
      <c r="T45363" s="110"/>
      <c r="AJ45363" s="111"/>
      <c r="AO45363" s="111"/>
      <c r="AP45363" s="111"/>
    </row>
    <row r="45364" spans="20:52" x14ac:dyDescent="0.25">
      <c r="T45364" s="110"/>
      <c r="AJ45364" s="111"/>
      <c r="AP45364" s="111"/>
      <c r="AV45364" s="111"/>
    </row>
    <row r="45365" spans="20:52" x14ac:dyDescent="0.25">
      <c r="T45365" s="110"/>
      <c r="AJ45365" s="111"/>
      <c r="AP45365" s="111"/>
      <c r="AV45365" s="111"/>
    </row>
    <row r="45366" spans="20:52" x14ac:dyDescent="0.25">
      <c r="T45366" s="110"/>
      <c r="AJ45366" s="111"/>
      <c r="AO45366" s="111"/>
      <c r="AP45366" s="111"/>
      <c r="AV45366" s="111"/>
    </row>
    <row r="45367" spans="20:52" x14ac:dyDescent="0.25">
      <c r="T45367" s="110"/>
      <c r="AJ45367" s="111"/>
      <c r="AO45367" s="111"/>
    </row>
    <row r="45368" spans="20:52" x14ac:dyDescent="0.25">
      <c r="T45368" s="110"/>
      <c r="AJ45368" s="111"/>
      <c r="AO45368" s="111"/>
      <c r="AV45368" s="111"/>
    </row>
    <row r="45369" spans="20:52" x14ac:dyDescent="0.25">
      <c r="T45369" s="110"/>
      <c r="AJ45369" s="111"/>
      <c r="AO45369" s="111"/>
      <c r="AP45369" s="111"/>
      <c r="AV45369" s="111"/>
    </row>
    <row r="45370" spans="20:52" x14ac:dyDescent="0.25">
      <c r="T45370" s="110"/>
      <c r="AJ45370" s="111"/>
      <c r="AO45370" s="111"/>
      <c r="AP45370" s="111"/>
      <c r="AT45370" s="111"/>
      <c r="AV45370" s="111"/>
      <c r="AZ45370" s="111"/>
    </row>
    <row r="45371" spans="20:52" x14ac:dyDescent="0.25">
      <c r="T45371" s="110"/>
      <c r="AJ45371" s="111"/>
      <c r="AO45371" s="111"/>
      <c r="AT45371" s="111"/>
      <c r="AV45371" s="111"/>
    </row>
    <row r="45372" spans="20:52" x14ac:dyDescent="0.25">
      <c r="T45372" s="110"/>
    </row>
    <row r="45373" spans="20:52" x14ac:dyDescent="0.25">
      <c r="T45373" s="110"/>
      <c r="AP45373" s="111"/>
    </row>
    <row r="45374" spans="20:52" x14ac:dyDescent="0.25">
      <c r="T45374" s="110"/>
      <c r="AJ45374" s="111"/>
      <c r="AO45374" s="111"/>
      <c r="AV45374" s="111"/>
    </row>
    <row r="45375" spans="20:52" x14ac:dyDescent="0.25">
      <c r="T45375" s="110"/>
      <c r="AJ45375" s="111"/>
      <c r="AO45375" s="111"/>
      <c r="AP45375" s="111"/>
      <c r="AT45375" s="111"/>
      <c r="AV45375" s="111"/>
    </row>
    <row r="45376" spans="20:52" x14ac:dyDescent="0.25">
      <c r="T45376" s="110"/>
      <c r="AJ45376" s="111"/>
      <c r="AP45376" s="111"/>
      <c r="AV45376" s="111"/>
    </row>
    <row r="45377" spans="20:48" x14ac:dyDescent="0.25">
      <c r="T45377" s="110"/>
    </row>
    <row r="45378" spans="20:48" x14ac:dyDescent="0.25">
      <c r="T45378" s="110"/>
    </row>
    <row r="45379" spans="20:48" x14ac:dyDescent="0.25">
      <c r="T45379" s="110"/>
      <c r="AJ45379" s="111"/>
      <c r="AO45379" s="111"/>
      <c r="AP45379" s="111"/>
    </row>
    <row r="45380" spans="20:48" x14ac:dyDescent="0.25">
      <c r="T45380" s="110"/>
      <c r="AV45380" s="111"/>
    </row>
    <row r="45381" spans="20:48" x14ac:dyDescent="0.25">
      <c r="T45381" s="110"/>
      <c r="AJ45381" s="111"/>
      <c r="AO45381" s="111"/>
      <c r="AP45381" s="111"/>
      <c r="AT45381" s="111"/>
      <c r="AV45381" s="111"/>
    </row>
    <row r="45382" spans="20:48" x14ac:dyDescent="0.25">
      <c r="T45382" s="110"/>
      <c r="AJ45382" s="111"/>
      <c r="AO45382" s="111"/>
      <c r="AT45382" s="111"/>
      <c r="AV45382" s="111"/>
    </row>
    <row r="45383" spans="20:48" x14ac:dyDescent="0.25">
      <c r="T45383" s="110"/>
    </row>
    <row r="45384" spans="20:48" x14ac:dyDescent="0.25">
      <c r="T45384" s="110"/>
      <c r="AJ45384" s="111"/>
      <c r="AO45384" s="111"/>
      <c r="AP45384" s="111"/>
      <c r="AV45384" s="111"/>
    </row>
    <row r="45385" spans="20:48" x14ac:dyDescent="0.25">
      <c r="T45385" s="110"/>
    </row>
    <row r="45386" spans="20:48" x14ac:dyDescent="0.25">
      <c r="T45386" s="110"/>
      <c r="AJ45386" s="111"/>
      <c r="AO45386" s="111"/>
      <c r="AP45386" s="111"/>
      <c r="AV45386" s="111"/>
    </row>
    <row r="45387" spans="20:48" x14ac:dyDescent="0.25">
      <c r="T45387" s="110"/>
    </row>
    <row r="45388" spans="20:48" x14ac:dyDescent="0.25">
      <c r="T45388" s="110"/>
    </row>
    <row r="45389" spans="20:48" x14ac:dyDescent="0.25">
      <c r="T45389" s="110"/>
    </row>
    <row r="45390" spans="20:48" x14ac:dyDescent="0.25">
      <c r="T45390" s="110"/>
      <c r="AJ45390" s="111"/>
      <c r="AO45390" s="111"/>
      <c r="AP45390" s="111"/>
    </row>
    <row r="45391" spans="20:48" x14ac:dyDescent="0.25">
      <c r="T45391" s="110"/>
    </row>
    <row r="45392" spans="20:48" x14ac:dyDescent="0.25">
      <c r="T45392" s="110"/>
      <c r="AJ45392" s="111"/>
      <c r="AO45392" s="111"/>
      <c r="AV45392" s="111"/>
    </row>
    <row r="45393" spans="20:48" x14ac:dyDescent="0.25">
      <c r="T45393" s="110"/>
      <c r="AJ45393" s="111"/>
      <c r="AO45393" s="111"/>
      <c r="AT45393" s="111"/>
      <c r="AV45393" s="111"/>
    </row>
    <row r="45394" spans="20:48" x14ac:dyDescent="0.25">
      <c r="T45394" s="110"/>
    </row>
    <row r="45395" spans="20:48" x14ac:dyDescent="0.25">
      <c r="T45395" s="110"/>
      <c r="AJ45395" s="111"/>
      <c r="AV45395" s="111"/>
    </row>
    <row r="45396" spans="20:48" x14ac:dyDescent="0.25">
      <c r="T45396" s="110"/>
      <c r="AV45396" s="111"/>
    </row>
    <row r="45397" spans="20:48" x14ac:dyDescent="0.25">
      <c r="T45397" s="110"/>
      <c r="AJ45397" s="111"/>
      <c r="AO45397" s="111"/>
      <c r="AR45397" s="111"/>
      <c r="AV45397" s="111"/>
    </row>
    <row r="45398" spans="20:48" x14ac:dyDescent="0.25">
      <c r="T45398" s="110"/>
    </row>
    <row r="45399" spans="20:48" x14ac:dyDescent="0.25">
      <c r="T45399" s="110"/>
      <c r="AJ45399" s="111"/>
      <c r="AO45399" s="111"/>
      <c r="AV45399" s="111"/>
    </row>
    <row r="45400" spans="20:48" x14ac:dyDescent="0.25">
      <c r="T45400" s="110"/>
      <c r="AJ45400" s="111"/>
      <c r="AP45400" s="111"/>
      <c r="AV45400" s="111"/>
    </row>
    <row r="45401" spans="20:48" x14ac:dyDescent="0.25">
      <c r="T45401" s="110"/>
    </row>
    <row r="45402" spans="20:48" x14ac:dyDescent="0.25">
      <c r="T45402" s="110"/>
      <c r="AR45402" s="111"/>
      <c r="AV45402" s="111"/>
    </row>
    <row r="45403" spans="20:48" x14ac:dyDescent="0.25">
      <c r="T45403" s="110"/>
      <c r="AJ45403" s="111"/>
    </row>
    <row r="45404" spans="20:48" x14ac:dyDescent="0.25">
      <c r="T45404" s="110"/>
    </row>
    <row r="45405" spans="20:48" x14ac:dyDescent="0.25">
      <c r="T45405" s="110"/>
      <c r="AJ45405" s="111"/>
      <c r="AO45405" s="111"/>
      <c r="AT45405" s="111"/>
      <c r="AV45405" s="111"/>
    </row>
    <row r="45406" spans="20:48" x14ac:dyDescent="0.25">
      <c r="T45406" s="110"/>
      <c r="AJ45406" s="111"/>
      <c r="AO45406" s="111"/>
      <c r="AP45406" s="111"/>
      <c r="AV45406" s="111"/>
    </row>
    <row r="45407" spans="20:48" x14ac:dyDescent="0.25">
      <c r="T45407" s="110"/>
    </row>
    <row r="45408" spans="20:48" x14ac:dyDescent="0.25">
      <c r="T45408" s="110"/>
      <c r="AJ45408" s="111"/>
      <c r="AO45408" s="111"/>
      <c r="AV45408" s="111"/>
    </row>
    <row r="45409" spans="20:52" x14ac:dyDescent="0.25">
      <c r="T45409" s="110"/>
      <c r="AJ45409" s="111"/>
      <c r="AO45409" s="111"/>
      <c r="AP45409" s="111"/>
      <c r="AV45409" s="111"/>
    </row>
    <row r="45410" spans="20:52" x14ac:dyDescent="0.25">
      <c r="T45410" s="110"/>
    </row>
    <row r="45411" spans="20:52" x14ac:dyDescent="0.25">
      <c r="T45411" s="110"/>
    </row>
    <row r="45412" spans="20:52" x14ac:dyDescent="0.25">
      <c r="T45412" s="110"/>
    </row>
    <row r="45413" spans="20:52" x14ac:dyDescent="0.25">
      <c r="T45413" s="110"/>
    </row>
    <row r="45414" spans="20:52" x14ac:dyDescent="0.25">
      <c r="T45414" s="110"/>
      <c r="AJ45414" s="111"/>
      <c r="AO45414" s="111"/>
      <c r="AV45414" s="111"/>
    </row>
    <row r="45415" spans="20:52" x14ac:dyDescent="0.25">
      <c r="T45415" s="110"/>
      <c r="AJ45415" s="111"/>
      <c r="AV45415" s="111"/>
    </row>
    <row r="45416" spans="20:52" x14ac:dyDescent="0.25">
      <c r="T45416" s="110"/>
      <c r="AZ45416" s="111"/>
    </row>
    <row r="45417" spans="20:52" x14ac:dyDescent="0.25">
      <c r="T45417" s="110"/>
      <c r="AV45417" s="111"/>
      <c r="AZ45417" s="111"/>
    </row>
    <row r="45418" spans="20:52" x14ac:dyDescent="0.25">
      <c r="T45418" s="110"/>
      <c r="AV45418" s="111"/>
    </row>
    <row r="45419" spans="20:52" x14ac:dyDescent="0.25">
      <c r="T45419" s="110"/>
      <c r="AJ45419" s="111"/>
      <c r="AO45419" s="111"/>
      <c r="AP45419" s="111"/>
      <c r="AV45419" s="111"/>
    </row>
    <row r="45420" spans="20:52" x14ac:dyDescent="0.25">
      <c r="T45420" s="110"/>
    </row>
    <row r="45421" spans="20:52" x14ac:dyDescent="0.25">
      <c r="T45421" s="110"/>
      <c r="AZ45421" s="111"/>
    </row>
    <row r="45422" spans="20:52" x14ac:dyDescent="0.25">
      <c r="T45422" s="110"/>
      <c r="AJ45422" s="111"/>
      <c r="AO45422" s="111"/>
      <c r="AP45422" s="111"/>
      <c r="AV45422" s="111"/>
    </row>
    <row r="45423" spans="20:52" x14ac:dyDescent="0.25">
      <c r="T45423" s="110"/>
      <c r="AJ45423" s="111"/>
      <c r="AO45423" s="111"/>
      <c r="AP45423" s="111"/>
      <c r="AV45423" s="111"/>
    </row>
    <row r="45424" spans="20:52" x14ac:dyDescent="0.25">
      <c r="T45424" s="110"/>
      <c r="AJ45424" s="111"/>
      <c r="AO45424" s="111"/>
      <c r="AV45424" s="111"/>
    </row>
    <row r="45425" spans="20:52" x14ac:dyDescent="0.25">
      <c r="T45425" s="110"/>
    </row>
    <row r="45426" spans="20:52" x14ac:dyDescent="0.25">
      <c r="T45426" s="110"/>
    </row>
    <row r="45427" spans="20:52" x14ac:dyDescent="0.25">
      <c r="T45427" s="110"/>
    </row>
    <row r="45428" spans="20:52" x14ac:dyDescent="0.25">
      <c r="T45428" s="110"/>
      <c r="AZ45428" s="111"/>
    </row>
    <row r="45429" spans="20:52" x14ac:dyDescent="0.25">
      <c r="T45429" s="110"/>
      <c r="AJ45429" s="111"/>
      <c r="AO45429" s="111"/>
      <c r="AV45429" s="111"/>
    </row>
    <row r="45430" spans="20:52" x14ac:dyDescent="0.25">
      <c r="T45430" s="110"/>
    </row>
    <row r="45431" spans="20:52" x14ac:dyDescent="0.25">
      <c r="T45431" s="110"/>
    </row>
    <row r="45432" spans="20:52" x14ac:dyDescent="0.25">
      <c r="T45432" s="110"/>
      <c r="AJ45432" s="111"/>
      <c r="AV45432" s="111"/>
    </row>
    <row r="45433" spans="20:52" x14ac:dyDescent="0.25">
      <c r="T45433" s="110"/>
      <c r="AJ45433" s="111"/>
      <c r="AO45433" s="111"/>
      <c r="AP45433" s="111"/>
    </row>
    <row r="45434" spans="20:52" x14ac:dyDescent="0.25">
      <c r="T45434" s="110"/>
    </row>
    <row r="45435" spans="20:52" x14ac:dyDescent="0.25">
      <c r="T45435" s="110"/>
      <c r="AJ45435" s="111"/>
      <c r="AO45435" s="111"/>
      <c r="AT45435" s="111"/>
      <c r="AV45435" s="111"/>
    </row>
    <row r="45436" spans="20:52" x14ac:dyDescent="0.25">
      <c r="T45436" s="110"/>
      <c r="AO45436" s="111"/>
      <c r="AT45436" s="111"/>
      <c r="AV45436" s="111"/>
    </row>
    <row r="45437" spans="20:52" x14ac:dyDescent="0.25">
      <c r="T45437" s="110"/>
    </row>
    <row r="45438" spans="20:52" x14ac:dyDescent="0.25">
      <c r="T45438" s="110"/>
      <c r="AZ45438" s="111"/>
    </row>
    <row r="45439" spans="20:52" x14ac:dyDescent="0.25">
      <c r="T45439" s="110"/>
    </row>
    <row r="45440" spans="20:52" x14ac:dyDescent="0.25">
      <c r="T45440" s="110"/>
    </row>
    <row r="45441" spans="20:52" x14ac:dyDescent="0.25">
      <c r="T45441" s="110"/>
      <c r="AZ45441" s="111"/>
    </row>
    <row r="45442" spans="20:52" x14ac:dyDescent="0.25">
      <c r="T45442" s="110"/>
      <c r="AJ45442" s="111"/>
      <c r="AO45442" s="111"/>
      <c r="AP45442" s="111"/>
      <c r="AV45442" s="111"/>
    </row>
    <row r="45443" spans="20:52" x14ac:dyDescent="0.25">
      <c r="T45443" s="110"/>
      <c r="AJ45443" s="111"/>
      <c r="AO45443" s="111"/>
      <c r="AV45443" s="111"/>
    </row>
    <row r="45444" spans="20:52" x14ac:dyDescent="0.25">
      <c r="T45444" s="110"/>
      <c r="AO45444" s="111"/>
    </row>
    <row r="45445" spans="20:52" x14ac:dyDescent="0.25">
      <c r="T45445" s="110"/>
      <c r="AJ45445" s="111"/>
      <c r="AO45445" s="111"/>
      <c r="AP45445" s="111"/>
      <c r="AT45445" s="111"/>
      <c r="AV45445" s="111"/>
    </row>
    <row r="45446" spans="20:52" x14ac:dyDescent="0.25">
      <c r="T45446" s="110"/>
      <c r="AJ45446" s="111"/>
      <c r="AO45446" s="111"/>
      <c r="AV45446" s="111"/>
    </row>
    <row r="45447" spans="20:52" x14ac:dyDescent="0.25">
      <c r="T45447" s="110"/>
      <c r="AJ45447" s="111"/>
      <c r="AO45447" s="111"/>
      <c r="AT45447" s="111"/>
      <c r="AV45447" s="111"/>
    </row>
    <row r="45448" spans="20:52" x14ac:dyDescent="0.25">
      <c r="T45448" s="110"/>
      <c r="AJ45448" s="111"/>
      <c r="AO45448" s="111"/>
      <c r="AP45448" s="111"/>
      <c r="AV45448" s="111"/>
    </row>
    <row r="45449" spans="20:52" x14ac:dyDescent="0.25">
      <c r="T45449" s="110"/>
      <c r="AP45449" s="111"/>
      <c r="AV45449" s="111"/>
    </row>
    <row r="45450" spans="20:52" x14ac:dyDescent="0.25">
      <c r="T45450" s="110"/>
    </row>
    <row r="45451" spans="20:52" x14ac:dyDescent="0.25">
      <c r="T45451" s="110"/>
    </row>
    <row r="45452" spans="20:52" x14ac:dyDescent="0.25">
      <c r="T45452" s="110"/>
      <c r="AJ45452" s="111"/>
      <c r="AO45452" s="111"/>
      <c r="AV45452" s="111"/>
    </row>
    <row r="45453" spans="20:52" x14ac:dyDescent="0.25">
      <c r="T45453" s="110"/>
      <c r="AJ45453" s="111"/>
      <c r="AO45453" s="111"/>
      <c r="AT45453" s="111"/>
      <c r="AV45453" s="111"/>
    </row>
    <row r="45454" spans="20:52" x14ac:dyDescent="0.25">
      <c r="T45454" s="110"/>
      <c r="AJ45454" s="111"/>
      <c r="AO45454" s="111"/>
      <c r="AP45454" s="111"/>
      <c r="AV45454" s="111"/>
    </row>
    <row r="45455" spans="20:52" x14ac:dyDescent="0.25">
      <c r="T45455" s="110"/>
      <c r="AJ45455" s="111"/>
      <c r="AO45455" s="111"/>
      <c r="AP45455" s="111"/>
      <c r="AV45455" s="111"/>
    </row>
    <row r="45456" spans="20:52" x14ac:dyDescent="0.25">
      <c r="T45456" s="110"/>
      <c r="AJ45456" s="111"/>
      <c r="AO45456" s="111"/>
      <c r="AP45456" s="111"/>
      <c r="AV45456" s="111"/>
    </row>
    <row r="45457" spans="20:52" x14ac:dyDescent="0.25">
      <c r="T45457" s="110"/>
    </row>
    <row r="45458" spans="20:52" x14ac:dyDescent="0.25">
      <c r="T45458" s="110"/>
      <c r="AJ45458" s="111"/>
      <c r="AO45458" s="111"/>
      <c r="AV45458" s="111"/>
    </row>
    <row r="45459" spans="20:52" x14ac:dyDescent="0.25">
      <c r="T45459" s="110"/>
    </row>
    <row r="45460" spans="20:52" x14ac:dyDescent="0.25">
      <c r="T45460" s="110"/>
    </row>
    <row r="45461" spans="20:52" x14ac:dyDescent="0.25">
      <c r="T45461" s="110"/>
      <c r="AJ45461" s="111"/>
      <c r="AV45461" s="111"/>
    </row>
    <row r="45462" spans="20:52" x14ac:dyDescent="0.25">
      <c r="T45462" s="110"/>
      <c r="AJ45462" s="111"/>
      <c r="AO45462" s="111"/>
      <c r="AP45462" s="111"/>
      <c r="AV45462" s="111"/>
      <c r="AZ45462" s="111"/>
    </row>
    <row r="45463" spans="20:52" x14ac:dyDescent="0.25">
      <c r="T45463" s="110"/>
    </row>
    <row r="45464" spans="20:52" x14ac:dyDescent="0.25">
      <c r="T45464" s="110"/>
      <c r="AJ45464" s="111"/>
      <c r="AO45464" s="111"/>
      <c r="AT45464" s="111"/>
      <c r="AV45464" s="111"/>
    </row>
    <row r="45465" spans="20:52" x14ac:dyDescent="0.25">
      <c r="T45465" s="110"/>
      <c r="AJ45465" s="111"/>
      <c r="AP45465" s="111"/>
      <c r="AR45465" s="111"/>
      <c r="AT45465" s="111"/>
      <c r="AV45465" s="111"/>
    </row>
    <row r="45466" spans="20:52" x14ac:dyDescent="0.25">
      <c r="T45466" s="110"/>
      <c r="AJ45466" s="111"/>
      <c r="AO45466" s="111"/>
      <c r="AV45466" s="111"/>
    </row>
    <row r="45467" spans="20:52" x14ac:dyDescent="0.25">
      <c r="T45467" s="110"/>
    </row>
    <row r="45468" spans="20:52" x14ac:dyDescent="0.25">
      <c r="T45468" s="110"/>
      <c r="AZ45468" s="111"/>
    </row>
    <row r="45469" spans="20:52" x14ac:dyDescent="0.25">
      <c r="T45469" s="110"/>
      <c r="AJ45469" s="111"/>
      <c r="AR45469" s="111"/>
      <c r="AV45469" s="111"/>
    </row>
    <row r="45470" spans="20:52" x14ac:dyDescent="0.25">
      <c r="T45470" s="110"/>
      <c r="AJ45470" s="111"/>
      <c r="AO45470" s="111"/>
      <c r="AV45470" s="111"/>
    </row>
    <row r="45471" spans="20:52" x14ac:dyDescent="0.25">
      <c r="T45471" s="110"/>
      <c r="AJ45471" s="111"/>
      <c r="AO45471" s="111"/>
      <c r="AV45471" s="111"/>
    </row>
    <row r="45472" spans="20:52" x14ac:dyDescent="0.25">
      <c r="T45472" s="110"/>
      <c r="AV45472" s="111"/>
    </row>
    <row r="45473" spans="20:52" x14ac:dyDescent="0.25">
      <c r="T45473" s="110"/>
      <c r="AT45473" s="111"/>
    </row>
    <row r="45474" spans="20:52" x14ac:dyDescent="0.25">
      <c r="T45474" s="110"/>
      <c r="AP45474" s="111"/>
      <c r="AR45474" s="111"/>
      <c r="AV45474" s="111"/>
    </row>
    <row r="45475" spans="20:52" x14ac:dyDescent="0.25">
      <c r="T45475" s="110"/>
      <c r="AJ45475" s="111"/>
      <c r="AP45475" s="111"/>
      <c r="AT45475" s="111"/>
      <c r="AV45475" s="111"/>
    </row>
    <row r="45476" spans="20:52" x14ac:dyDescent="0.25">
      <c r="T45476" s="110"/>
    </row>
    <row r="45477" spans="20:52" x14ac:dyDescent="0.25">
      <c r="T45477" s="110"/>
      <c r="AJ45477" s="111"/>
      <c r="AO45477" s="111"/>
      <c r="AP45477" s="111"/>
      <c r="AV45477" s="111"/>
    </row>
    <row r="45478" spans="20:52" x14ac:dyDescent="0.25">
      <c r="T45478" s="110"/>
      <c r="AV45478" s="111"/>
    </row>
    <row r="45479" spans="20:52" x14ac:dyDescent="0.25">
      <c r="T45479" s="110"/>
      <c r="AZ45479" s="111"/>
    </row>
    <row r="45480" spans="20:52" x14ac:dyDescent="0.25">
      <c r="T45480" s="110"/>
    </row>
    <row r="45481" spans="20:52" x14ac:dyDescent="0.25">
      <c r="T45481" s="110"/>
      <c r="AV45481" s="111"/>
    </row>
    <row r="45482" spans="20:52" x14ac:dyDescent="0.25">
      <c r="T45482" s="110"/>
      <c r="AV45482" s="111"/>
    </row>
    <row r="45483" spans="20:52" x14ac:dyDescent="0.25">
      <c r="T45483" s="110"/>
      <c r="AJ45483" s="111"/>
      <c r="AO45483" s="111"/>
      <c r="AV45483" s="111"/>
    </row>
    <row r="45484" spans="20:52" x14ac:dyDescent="0.25">
      <c r="T45484" s="110"/>
      <c r="AJ45484" s="111"/>
      <c r="AO45484" s="111"/>
      <c r="AZ45484" s="111"/>
    </row>
    <row r="45485" spans="20:52" x14ac:dyDescent="0.25">
      <c r="T45485" s="110"/>
      <c r="AJ45485" s="111"/>
      <c r="AO45485" s="111"/>
      <c r="AV45485" s="111"/>
    </row>
    <row r="45486" spans="20:52" x14ac:dyDescent="0.25">
      <c r="T45486" s="110"/>
      <c r="AJ45486" s="111"/>
      <c r="AO45486" s="111"/>
      <c r="AV45486" s="111"/>
    </row>
    <row r="45487" spans="20:52" x14ac:dyDescent="0.25">
      <c r="T45487" s="110"/>
    </row>
    <row r="45488" spans="20:52" x14ac:dyDescent="0.25">
      <c r="T45488" s="110"/>
    </row>
    <row r="45489" spans="20:52" x14ac:dyDescent="0.25">
      <c r="T45489" s="110"/>
    </row>
    <row r="45490" spans="20:52" x14ac:dyDescent="0.25">
      <c r="T45490" s="110"/>
      <c r="AJ45490" s="111"/>
      <c r="AO45490" s="111"/>
      <c r="AV45490" s="111"/>
    </row>
    <row r="45491" spans="20:52" x14ac:dyDescent="0.25">
      <c r="T45491" s="110"/>
      <c r="AO45491" s="111"/>
      <c r="AV45491" s="111"/>
      <c r="AZ45491" s="111"/>
    </row>
    <row r="45492" spans="20:52" x14ac:dyDescent="0.25">
      <c r="T45492" s="110"/>
      <c r="AJ45492" s="111"/>
      <c r="AO45492" s="111"/>
      <c r="AP45492" s="111"/>
      <c r="AV45492" s="111"/>
    </row>
    <row r="45493" spans="20:52" x14ac:dyDescent="0.25">
      <c r="T45493" s="110"/>
    </row>
    <row r="45494" spans="20:52" x14ac:dyDescent="0.25">
      <c r="T45494" s="110"/>
      <c r="AJ45494" s="111"/>
      <c r="AO45494" s="111"/>
      <c r="AV45494" s="111"/>
    </row>
    <row r="45495" spans="20:52" x14ac:dyDescent="0.25">
      <c r="T45495" s="110"/>
    </row>
    <row r="45496" spans="20:52" x14ac:dyDescent="0.25">
      <c r="T45496" s="110"/>
      <c r="AJ45496" s="111"/>
      <c r="AO45496" s="111"/>
      <c r="AV45496" s="111"/>
    </row>
    <row r="45497" spans="20:52" x14ac:dyDescent="0.25">
      <c r="T45497" s="110"/>
    </row>
    <row r="45498" spans="20:52" x14ac:dyDescent="0.25">
      <c r="T45498" s="110"/>
      <c r="AJ45498" s="111"/>
      <c r="AO45498" s="111"/>
      <c r="AP45498" s="111"/>
      <c r="AV45498" s="111"/>
    </row>
    <row r="45499" spans="20:52" x14ac:dyDescent="0.25">
      <c r="T45499" s="110"/>
      <c r="AJ45499" s="111"/>
      <c r="AO45499" s="111"/>
      <c r="AP45499" s="111"/>
    </row>
    <row r="45500" spans="20:52" x14ac:dyDescent="0.25">
      <c r="T45500" s="110"/>
      <c r="AV45500" s="111"/>
    </row>
    <row r="45501" spans="20:52" x14ac:dyDescent="0.25">
      <c r="T45501" s="110"/>
    </row>
    <row r="45502" spans="20:52" x14ac:dyDescent="0.25">
      <c r="T45502" s="110"/>
    </row>
    <row r="45503" spans="20:52" x14ac:dyDescent="0.25">
      <c r="T45503" s="110"/>
      <c r="AV45503" s="111"/>
    </row>
    <row r="45504" spans="20:52" x14ac:dyDescent="0.25">
      <c r="T45504" s="110"/>
      <c r="AJ45504" s="111"/>
      <c r="AV45504" s="111"/>
    </row>
    <row r="45505" spans="20:52" x14ac:dyDescent="0.25">
      <c r="T45505" s="110"/>
      <c r="AJ45505" s="111"/>
      <c r="AO45505" s="111"/>
      <c r="AT45505" s="111"/>
      <c r="AV45505" s="111"/>
    </row>
    <row r="45506" spans="20:52" x14ac:dyDescent="0.25">
      <c r="T45506" s="110"/>
      <c r="AJ45506" s="111"/>
      <c r="AO45506" s="111"/>
      <c r="AV45506" s="111"/>
    </row>
    <row r="45507" spans="20:52" x14ac:dyDescent="0.25">
      <c r="T45507" s="110"/>
      <c r="AJ45507" s="111"/>
      <c r="AO45507" s="111"/>
      <c r="AT45507" s="111"/>
      <c r="AV45507" s="111"/>
    </row>
    <row r="45508" spans="20:52" x14ac:dyDescent="0.25">
      <c r="T45508" s="110"/>
      <c r="AJ45508" s="111"/>
      <c r="AO45508" s="111"/>
      <c r="AP45508" s="111"/>
      <c r="AT45508" s="111"/>
      <c r="AV45508" s="111"/>
      <c r="AZ45508" s="111"/>
    </row>
    <row r="45509" spans="20:52" x14ac:dyDescent="0.25">
      <c r="T45509" s="110"/>
    </row>
    <row r="45510" spans="20:52" x14ac:dyDescent="0.25">
      <c r="T45510" s="110"/>
      <c r="AJ45510" s="111"/>
      <c r="AO45510" s="111"/>
      <c r="AP45510" s="111"/>
      <c r="AT45510" s="111"/>
      <c r="AV45510" s="111"/>
    </row>
    <row r="45511" spans="20:52" x14ac:dyDescent="0.25">
      <c r="T45511" s="110"/>
    </row>
    <row r="45512" spans="20:52" x14ac:dyDescent="0.25">
      <c r="T45512" s="110"/>
      <c r="AJ45512" s="111"/>
      <c r="AO45512" s="111"/>
      <c r="AT45512" s="111"/>
      <c r="AV45512" s="111"/>
    </row>
    <row r="45513" spans="20:52" x14ac:dyDescent="0.25">
      <c r="T45513" s="110"/>
      <c r="AJ45513" s="111"/>
      <c r="AO45513" s="111"/>
      <c r="AZ45513" s="111"/>
    </row>
    <row r="45514" spans="20:52" x14ac:dyDescent="0.25">
      <c r="T45514" s="110"/>
      <c r="AJ45514" s="111"/>
      <c r="AO45514" s="111"/>
      <c r="AP45514" s="111"/>
      <c r="AV45514" s="111"/>
    </row>
    <row r="45515" spans="20:52" x14ac:dyDescent="0.25">
      <c r="T45515" s="110"/>
      <c r="AJ45515" s="111"/>
      <c r="AO45515" s="111"/>
      <c r="AT45515" s="111"/>
    </row>
    <row r="45516" spans="20:52" x14ac:dyDescent="0.25">
      <c r="T45516" s="110"/>
      <c r="AJ45516" s="111"/>
    </row>
    <row r="45517" spans="20:52" x14ac:dyDescent="0.25">
      <c r="T45517" s="110"/>
      <c r="AJ45517" s="111"/>
      <c r="AO45517" s="111"/>
      <c r="AP45517" s="111"/>
      <c r="AV45517" s="111"/>
      <c r="AZ45517" s="111"/>
    </row>
    <row r="45518" spans="20:52" x14ac:dyDescent="0.25">
      <c r="T45518" s="110"/>
    </row>
    <row r="45519" spans="20:52" x14ac:dyDescent="0.25">
      <c r="T45519" s="110"/>
      <c r="AV45519" s="111"/>
    </row>
    <row r="45520" spans="20:52" x14ac:dyDescent="0.25">
      <c r="T45520" s="110"/>
      <c r="AV45520" s="111"/>
    </row>
    <row r="45521" spans="20:52" x14ac:dyDescent="0.25">
      <c r="T45521" s="110"/>
    </row>
    <row r="45522" spans="20:52" x14ac:dyDescent="0.25">
      <c r="T45522" s="110"/>
      <c r="AV45522" s="111"/>
    </row>
    <row r="45523" spans="20:52" x14ac:dyDescent="0.25">
      <c r="T45523" s="110"/>
      <c r="AJ45523" s="111"/>
      <c r="AO45523" s="111"/>
      <c r="AV45523" s="111"/>
    </row>
    <row r="45524" spans="20:52" x14ac:dyDescent="0.25">
      <c r="T45524" s="110"/>
    </row>
    <row r="45525" spans="20:52" x14ac:dyDescent="0.25">
      <c r="T45525" s="110"/>
      <c r="AV45525" s="111"/>
    </row>
    <row r="45526" spans="20:52" x14ac:dyDescent="0.25">
      <c r="T45526" s="110"/>
      <c r="AJ45526" s="111"/>
      <c r="AO45526" s="111"/>
    </row>
    <row r="45527" spans="20:52" x14ac:dyDescent="0.25">
      <c r="T45527" s="110"/>
    </row>
    <row r="45528" spans="20:52" x14ac:dyDescent="0.25">
      <c r="T45528" s="110"/>
      <c r="AJ45528" s="111"/>
      <c r="AO45528" s="111"/>
      <c r="AP45528" s="111"/>
      <c r="AT45528" s="111"/>
      <c r="AV45528" s="111"/>
    </row>
    <row r="45529" spans="20:52" x14ac:dyDescent="0.25">
      <c r="T45529" s="110"/>
      <c r="AZ45529" s="111"/>
    </row>
    <row r="45530" spans="20:52" x14ac:dyDescent="0.25">
      <c r="T45530" s="110"/>
      <c r="AJ45530" s="111"/>
      <c r="AO45530" s="111"/>
      <c r="AP45530" s="111"/>
      <c r="AT45530" s="111"/>
      <c r="AV45530" s="111"/>
      <c r="AZ45530" s="111"/>
    </row>
    <row r="45531" spans="20:52" x14ac:dyDescent="0.25">
      <c r="T45531" s="110"/>
      <c r="AJ45531" s="111"/>
      <c r="AO45531" s="111"/>
      <c r="AP45531" s="111"/>
      <c r="AV45531" s="111"/>
    </row>
    <row r="45532" spans="20:52" x14ac:dyDescent="0.25">
      <c r="T45532" s="110"/>
      <c r="AJ45532" s="111"/>
      <c r="AO45532" s="111"/>
      <c r="AV45532" s="111"/>
      <c r="AZ45532" s="111"/>
    </row>
    <row r="45533" spans="20:52" x14ac:dyDescent="0.25">
      <c r="T45533" s="110"/>
      <c r="AJ45533" s="111"/>
    </row>
    <row r="45534" spans="20:52" x14ac:dyDescent="0.25">
      <c r="T45534" s="110"/>
    </row>
    <row r="45535" spans="20:52" x14ac:dyDescent="0.25">
      <c r="T45535" s="110"/>
    </row>
    <row r="45536" spans="20:52" x14ac:dyDescent="0.25">
      <c r="T45536" s="110"/>
    </row>
    <row r="45537" spans="20:52" x14ac:dyDescent="0.25">
      <c r="T45537" s="110"/>
    </row>
    <row r="45538" spans="20:52" x14ac:dyDescent="0.25">
      <c r="T45538" s="110"/>
      <c r="AJ45538" s="111"/>
      <c r="AO45538" s="111"/>
      <c r="AP45538" s="111"/>
      <c r="AV45538" s="111"/>
    </row>
    <row r="45539" spans="20:52" x14ac:dyDescent="0.25">
      <c r="T45539" s="110"/>
    </row>
    <row r="45540" spans="20:52" x14ac:dyDescent="0.25">
      <c r="T45540" s="110"/>
      <c r="AJ45540" s="111"/>
      <c r="AO45540" s="111"/>
      <c r="AP45540" s="111"/>
      <c r="AV45540" s="111"/>
    </row>
    <row r="45541" spans="20:52" x14ac:dyDescent="0.25">
      <c r="T45541" s="110"/>
      <c r="AJ45541" s="111"/>
      <c r="AO45541" s="111"/>
      <c r="AV45541" s="111"/>
      <c r="AZ45541" s="111"/>
    </row>
    <row r="45542" spans="20:52" x14ac:dyDescent="0.25">
      <c r="T45542" s="110"/>
    </row>
    <row r="45543" spans="20:52" x14ac:dyDescent="0.25">
      <c r="T45543" s="110"/>
      <c r="AJ45543" s="111"/>
      <c r="AO45543" s="111"/>
      <c r="AP45543" s="111"/>
      <c r="AV45543" s="111"/>
    </row>
    <row r="45544" spans="20:52" x14ac:dyDescent="0.25">
      <c r="T45544" s="110"/>
      <c r="AV45544" s="111"/>
    </row>
    <row r="45545" spans="20:52" x14ac:dyDescent="0.25">
      <c r="T45545" s="110"/>
      <c r="AJ45545" s="111"/>
      <c r="AO45545" s="111"/>
      <c r="AP45545" s="111"/>
    </row>
    <row r="45546" spans="20:52" x14ac:dyDescent="0.25">
      <c r="T45546" s="110"/>
    </row>
    <row r="45547" spans="20:52" x14ac:dyDescent="0.25">
      <c r="T45547" s="110"/>
      <c r="AJ45547" s="111"/>
      <c r="AO45547" s="111"/>
    </row>
    <row r="45548" spans="20:52" x14ac:dyDescent="0.25">
      <c r="T45548" s="110"/>
      <c r="AJ45548" s="111"/>
      <c r="AO45548" s="111"/>
      <c r="AP45548" s="111"/>
      <c r="AV45548" s="111"/>
    </row>
    <row r="45549" spans="20:52" x14ac:dyDescent="0.25">
      <c r="T45549" s="110"/>
      <c r="AV45549" s="111"/>
    </row>
    <row r="45550" spans="20:52" x14ac:dyDescent="0.25">
      <c r="T45550" s="110"/>
    </row>
    <row r="45551" spans="20:52" x14ac:dyDescent="0.25">
      <c r="T45551" s="110"/>
      <c r="AJ45551" s="111"/>
      <c r="AO45551" s="111"/>
      <c r="AT45551" s="111"/>
    </row>
    <row r="45552" spans="20:52" x14ac:dyDescent="0.25">
      <c r="T45552" s="110"/>
      <c r="AJ45552" s="111"/>
      <c r="AV45552" s="111"/>
    </row>
    <row r="45553" spans="20:52" x14ac:dyDescent="0.25">
      <c r="T45553" s="110"/>
      <c r="AV45553" s="111"/>
    </row>
    <row r="45554" spans="20:52" x14ac:dyDescent="0.25">
      <c r="T45554" s="110"/>
    </row>
    <row r="45555" spans="20:52" x14ac:dyDescent="0.25">
      <c r="T45555" s="110"/>
      <c r="AJ45555" s="111"/>
      <c r="AO45555" s="111"/>
      <c r="AP45555" s="111"/>
    </row>
    <row r="45556" spans="20:52" x14ac:dyDescent="0.25">
      <c r="T45556" s="110"/>
      <c r="AV45556" s="111"/>
    </row>
    <row r="45557" spans="20:52" x14ac:dyDescent="0.25">
      <c r="T45557" s="110"/>
      <c r="AJ45557" s="111"/>
      <c r="AO45557" s="111"/>
      <c r="AT45557" s="111"/>
    </row>
    <row r="45558" spans="20:52" x14ac:dyDescent="0.25">
      <c r="T45558" s="110"/>
    </row>
    <row r="45559" spans="20:52" x14ac:dyDescent="0.25">
      <c r="T45559" s="110"/>
      <c r="AJ45559" s="111"/>
      <c r="AZ45559" s="111"/>
    </row>
    <row r="45560" spans="20:52" x14ac:dyDescent="0.25">
      <c r="T45560" s="110"/>
    </row>
    <row r="45561" spans="20:52" x14ac:dyDescent="0.25">
      <c r="T45561" s="110"/>
      <c r="AJ45561" s="111"/>
      <c r="AO45561" s="111"/>
      <c r="AP45561" s="111"/>
      <c r="AT45561" s="111"/>
      <c r="AV45561" s="111"/>
    </row>
    <row r="45562" spans="20:52" x14ac:dyDescent="0.25">
      <c r="T45562" s="110"/>
      <c r="AJ45562" s="111"/>
      <c r="AO45562" s="111"/>
      <c r="AV45562" s="111"/>
    </row>
    <row r="45563" spans="20:52" x14ac:dyDescent="0.25">
      <c r="T45563" s="110"/>
      <c r="AV45563" s="111"/>
    </row>
    <row r="45564" spans="20:52" x14ac:dyDescent="0.25">
      <c r="T45564" s="110"/>
    </row>
    <row r="45565" spans="20:52" x14ac:dyDescent="0.25">
      <c r="T45565" s="110"/>
      <c r="AJ45565" s="111"/>
      <c r="AO45565" s="111"/>
      <c r="AT45565" s="111"/>
    </row>
    <row r="45566" spans="20:52" x14ac:dyDescent="0.25">
      <c r="T45566" s="110"/>
    </row>
    <row r="45567" spans="20:52" x14ac:dyDescent="0.25">
      <c r="T45567" s="110"/>
      <c r="AJ45567" s="111"/>
      <c r="AO45567" s="111"/>
      <c r="AP45567" s="111"/>
      <c r="AV45567" s="111"/>
    </row>
    <row r="45568" spans="20:52" x14ac:dyDescent="0.25">
      <c r="T45568" s="110"/>
      <c r="AV45568" s="111"/>
    </row>
    <row r="45569" spans="20:52" x14ac:dyDescent="0.25">
      <c r="T45569" s="110"/>
    </row>
    <row r="45570" spans="20:52" x14ac:dyDescent="0.25">
      <c r="T45570" s="110"/>
      <c r="AP45570" s="111"/>
    </row>
    <row r="45571" spans="20:52" x14ac:dyDescent="0.25">
      <c r="T45571" s="110"/>
      <c r="AJ45571" s="111"/>
      <c r="AO45571" s="111"/>
      <c r="AV45571" s="111"/>
    </row>
    <row r="45572" spans="20:52" x14ac:dyDescent="0.25">
      <c r="T45572" s="110"/>
      <c r="AJ45572" s="111"/>
      <c r="AO45572" s="111"/>
      <c r="AV45572" s="111"/>
    </row>
    <row r="45573" spans="20:52" x14ac:dyDescent="0.25">
      <c r="T45573" s="110"/>
      <c r="AJ45573" s="111"/>
      <c r="AO45573" s="111"/>
      <c r="AP45573" s="111"/>
      <c r="AV45573" s="111"/>
    </row>
    <row r="45574" spans="20:52" x14ac:dyDescent="0.25">
      <c r="T45574" s="110"/>
    </row>
    <row r="45575" spans="20:52" x14ac:dyDescent="0.25">
      <c r="T45575" s="110"/>
      <c r="AJ45575" s="111"/>
      <c r="AO45575" s="111"/>
      <c r="AV45575" s="111"/>
      <c r="AZ45575" s="111"/>
    </row>
    <row r="45576" spans="20:52" x14ac:dyDescent="0.25">
      <c r="T45576" s="110"/>
      <c r="AJ45576" s="111"/>
      <c r="AV45576" s="111"/>
    </row>
    <row r="45577" spans="20:52" x14ac:dyDescent="0.25">
      <c r="T45577" s="110"/>
    </row>
    <row r="45578" spans="20:52" x14ac:dyDescent="0.25">
      <c r="T45578" s="110"/>
      <c r="AJ45578" s="111"/>
      <c r="AO45578" s="111"/>
      <c r="AP45578" s="111"/>
      <c r="AT45578" s="111"/>
      <c r="AV45578" s="111"/>
    </row>
    <row r="45579" spans="20:52" x14ac:dyDescent="0.25">
      <c r="T45579" s="110"/>
      <c r="AJ45579" s="111"/>
      <c r="AO45579" s="111"/>
      <c r="AV45579" s="111"/>
    </row>
    <row r="45580" spans="20:52" x14ac:dyDescent="0.25">
      <c r="T45580" s="110"/>
    </row>
    <row r="45581" spans="20:52" x14ac:dyDescent="0.25">
      <c r="T45581" s="110"/>
      <c r="AJ45581" s="111"/>
      <c r="AO45581" s="111"/>
      <c r="AR45581" s="111"/>
      <c r="AV45581" s="111"/>
    </row>
    <row r="45582" spans="20:52" x14ac:dyDescent="0.25">
      <c r="T45582" s="110"/>
      <c r="AV45582" s="111"/>
    </row>
    <row r="45583" spans="20:52" x14ac:dyDescent="0.25">
      <c r="T45583" s="110"/>
      <c r="AJ45583" s="111"/>
      <c r="AO45583" s="111"/>
      <c r="AT45583" s="111"/>
      <c r="AV45583" s="111"/>
    </row>
    <row r="45584" spans="20:52" x14ac:dyDescent="0.25">
      <c r="T45584" s="110"/>
      <c r="AJ45584" s="111"/>
      <c r="AO45584" s="111"/>
    </row>
    <row r="45585" spans="20:52" x14ac:dyDescent="0.25">
      <c r="T45585" s="110"/>
      <c r="AP45585" s="111"/>
      <c r="AV45585" s="111"/>
      <c r="AZ45585" s="111"/>
    </row>
    <row r="45586" spans="20:52" x14ac:dyDescent="0.25">
      <c r="T45586" s="110"/>
    </row>
    <row r="45587" spans="20:52" x14ac:dyDescent="0.25">
      <c r="T45587" s="110"/>
      <c r="AJ45587" s="111"/>
      <c r="AO45587" s="111"/>
      <c r="AV45587" s="111"/>
    </row>
    <row r="45588" spans="20:52" x14ac:dyDescent="0.25">
      <c r="T45588" s="110"/>
      <c r="AJ45588" s="111"/>
      <c r="AO45588" s="111"/>
      <c r="AV45588" s="111"/>
      <c r="AZ45588" s="111"/>
    </row>
    <row r="45589" spans="20:52" x14ac:dyDescent="0.25">
      <c r="T45589" s="110"/>
    </row>
    <row r="45590" spans="20:52" x14ac:dyDescent="0.25">
      <c r="T45590" s="110"/>
      <c r="AJ45590" s="111"/>
      <c r="AO45590" s="111"/>
      <c r="AP45590" s="111"/>
      <c r="AV45590" s="111"/>
    </row>
    <row r="45591" spans="20:52" x14ac:dyDescent="0.25">
      <c r="T45591" s="110"/>
      <c r="AJ45591" s="111"/>
      <c r="AV45591" s="111"/>
    </row>
    <row r="45592" spans="20:52" x14ac:dyDescent="0.25">
      <c r="T45592" s="110"/>
      <c r="AP45592" s="111"/>
      <c r="AV45592" s="111"/>
    </row>
    <row r="45593" spans="20:52" x14ac:dyDescent="0.25">
      <c r="T45593" s="110"/>
    </row>
    <row r="45594" spans="20:52" x14ac:dyDescent="0.25">
      <c r="T45594" s="110"/>
    </row>
    <row r="45595" spans="20:52" x14ac:dyDescent="0.25">
      <c r="T45595" s="110"/>
    </row>
    <row r="45596" spans="20:52" x14ac:dyDescent="0.25">
      <c r="T45596" s="110"/>
    </row>
    <row r="45597" spans="20:52" x14ac:dyDescent="0.25">
      <c r="T45597" s="110"/>
      <c r="AJ45597" s="111"/>
      <c r="AO45597" s="111"/>
      <c r="AP45597" s="111"/>
      <c r="AV45597" s="111"/>
      <c r="AZ45597" s="111"/>
    </row>
    <row r="45598" spans="20:52" x14ac:dyDescent="0.25">
      <c r="T45598" s="110"/>
      <c r="AP45598" s="111"/>
      <c r="AV45598" s="111"/>
    </row>
    <row r="45599" spans="20:52" x14ac:dyDescent="0.25">
      <c r="T45599" s="110"/>
    </row>
    <row r="45600" spans="20:52" x14ac:dyDescent="0.25">
      <c r="T45600" s="110"/>
      <c r="AJ45600" s="111"/>
      <c r="AO45600" s="111"/>
      <c r="AP45600" s="111"/>
      <c r="AR45600" s="111"/>
      <c r="AV45600" s="111"/>
    </row>
    <row r="45601" spans="20:52" x14ac:dyDescent="0.25">
      <c r="T45601" s="110"/>
      <c r="AJ45601" s="111"/>
      <c r="AO45601" s="111"/>
      <c r="AV45601" s="111"/>
    </row>
    <row r="45602" spans="20:52" x14ac:dyDescent="0.25">
      <c r="T45602" s="110"/>
      <c r="AJ45602" s="111"/>
      <c r="AO45602" s="111"/>
      <c r="AR45602" s="111"/>
      <c r="AV45602" s="111"/>
    </row>
    <row r="45603" spans="20:52" x14ac:dyDescent="0.25">
      <c r="T45603" s="110"/>
      <c r="AJ45603" s="111"/>
      <c r="AO45603" s="111"/>
      <c r="AP45603" s="111"/>
      <c r="AV45603" s="111"/>
    </row>
    <row r="45604" spans="20:52" x14ac:dyDescent="0.25">
      <c r="T45604" s="110"/>
      <c r="AJ45604" s="111"/>
      <c r="AO45604" s="111"/>
      <c r="AR45604" s="111"/>
      <c r="AV45604" s="111"/>
    </row>
    <row r="45605" spans="20:52" x14ac:dyDescent="0.25">
      <c r="T45605" s="110"/>
      <c r="AJ45605" s="111"/>
      <c r="AO45605" s="111"/>
      <c r="AV45605" s="111"/>
    </row>
    <row r="45606" spans="20:52" x14ac:dyDescent="0.25">
      <c r="T45606" s="110"/>
      <c r="AV45606" s="111"/>
    </row>
    <row r="45607" spans="20:52" x14ac:dyDescent="0.25">
      <c r="T45607" s="110"/>
      <c r="AJ45607" s="111"/>
      <c r="AO45607" s="111"/>
      <c r="AV45607" s="111"/>
    </row>
    <row r="45608" spans="20:52" x14ac:dyDescent="0.25">
      <c r="T45608" s="110"/>
      <c r="AO45608" s="111"/>
      <c r="AV45608" s="111"/>
    </row>
    <row r="45609" spans="20:52" x14ac:dyDescent="0.25">
      <c r="T45609" s="110"/>
      <c r="AJ45609" s="111"/>
      <c r="AP45609" s="111"/>
      <c r="AT45609" s="111"/>
      <c r="AV45609" s="111"/>
    </row>
    <row r="45610" spans="20:52" x14ac:dyDescent="0.25">
      <c r="T45610" s="110"/>
      <c r="AP45610" s="111"/>
      <c r="AZ45610" s="111"/>
    </row>
    <row r="45611" spans="20:52" x14ac:dyDescent="0.25">
      <c r="T45611" s="110"/>
      <c r="AJ45611" s="111"/>
      <c r="AO45611" s="111"/>
      <c r="AP45611" s="111"/>
      <c r="AV45611" s="111"/>
    </row>
    <row r="45612" spans="20:52" x14ac:dyDescent="0.25">
      <c r="T45612" s="110"/>
    </row>
    <row r="45613" spans="20:52" x14ac:dyDescent="0.25">
      <c r="T45613" s="110"/>
    </row>
    <row r="45614" spans="20:52" x14ac:dyDescent="0.25">
      <c r="T45614" s="110"/>
      <c r="AJ45614" s="111"/>
      <c r="AO45614" s="111"/>
      <c r="AV45614" s="111"/>
    </row>
    <row r="45615" spans="20:52" x14ac:dyDescent="0.25">
      <c r="T45615" s="110"/>
      <c r="AJ45615" s="111"/>
      <c r="AO45615" s="111"/>
      <c r="AV45615" s="111"/>
    </row>
    <row r="45616" spans="20:52" x14ac:dyDescent="0.25">
      <c r="T45616" s="110"/>
      <c r="AJ45616" s="111"/>
      <c r="AO45616" s="111"/>
      <c r="AV45616" s="111"/>
      <c r="AZ45616" s="111"/>
    </row>
    <row r="45617" spans="20:52" x14ac:dyDescent="0.25">
      <c r="T45617" s="110"/>
    </row>
    <row r="45618" spans="20:52" x14ac:dyDescent="0.25">
      <c r="T45618" s="110"/>
      <c r="AJ45618" s="111"/>
      <c r="AO45618" s="111"/>
      <c r="AP45618" s="111"/>
      <c r="AV45618" s="111"/>
    </row>
    <row r="45619" spans="20:52" x14ac:dyDescent="0.25">
      <c r="T45619" s="110"/>
      <c r="AJ45619" s="111"/>
      <c r="AO45619" s="111"/>
    </row>
    <row r="45620" spans="20:52" x14ac:dyDescent="0.25">
      <c r="T45620" s="110"/>
    </row>
    <row r="45621" spans="20:52" x14ac:dyDescent="0.25">
      <c r="T45621" s="110"/>
    </row>
    <row r="45622" spans="20:52" x14ac:dyDescent="0.25">
      <c r="T45622" s="110"/>
      <c r="AJ45622" s="111"/>
      <c r="AO45622" s="111"/>
      <c r="AT45622" s="111"/>
    </row>
    <row r="45623" spans="20:52" x14ac:dyDescent="0.25">
      <c r="T45623" s="110"/>
    </row>
    <row r="45624" spans="20:52" x14ac:dyDescent="0.25">
      <c r="T45624" s="110"/>
      <c r="AZ45624" s="111"/>
    </row>
    <row r="45625" spans="20:52" x14ac:dyDescent="0.25">
      <c r="T45625" s="110"/>
      <c r="AJ45625" s="111"/>
      <c r="AP45625" s="111"/>
      <c r="AV45625" s="111"/>
    </row>
    <row r="45626" spans="20:52" x14ac:dyDescent="0.25">
      <c r="T45626" s="110"/>
      <c r="AJ45626" s="111"/>
      <c r="AO45626" s="111"/>
      <c r="AV45626" s="111"/>
    </row>
    <row r="45627" spans="20:52" x14ac:dyDescent="0.25">
      <c r="T45627" s="110"/>
    </row>
    <row r="45628" spans="20:52" x14ac:dyDescent="0.25">
      <c r="T45628" s="110"/>
      <c r="AJ45628" s="111"/>
      <c r="AO45628" s="111"/>
      <c r="AV45628" s="111"/>
      <c r="AZ45628" s="111"/>
    </row>
    <row r="45629" spans="20:52" x14ac:dyDescent="0.25">
      <c r="T45629" s="110"/>
      <c r="AJ45629" s="111"/>
      <c r="AO45629" s="111"/>
      <c r="AV45629" s="111"/>
    </row>
    <row r="45630" spans="20:52" x14ac:dyDescent="0.25">
      <c r="T45630" s="110"/>
      <c r="AJ45630" s="111"/>
      <c r="AO45630" s="111"/>
    </row>
    <row r="45631" spans="20:52" x14ac:dyDescent="0.25">
      <c r="T45631" s="110"/>
      <c r="AJ45631" s="111"/>
      <c r="AO45631" s="111"/>
      <c r="AV45631" s="111"/>
    </row>
    <row r="45632" spans="20:52" x14ac:dyDescent="0.25">
      <c r="T45632" s="110"/>
      <c r="AV45632" s="111"/>
    </row>
    <row r="45633" spans="20:52" x14ac:dyDescent="0.25">
      <c r="T45633" s="110"/>
      <c r="AJ45633" s="111"/>
      <c r="AO45633" s="111"/>
      <c r="AP45633" s="111"/>
      <c r="AV45633" s="111"/>
    </row>
    <row r="45634" spans="20:52" x14ac:dyDescent="0.25">
      <c r="T45634" s="110"/>
      <c r="AJ45634" s="111"/>
      <c r="AO45634" s="111"/>
      <c r="AV45634" s="111"/>
    </row>
    <row r="45635" spans="20:52" x14ac:dyDescent="0.25">
      <c r="T45635" s="110"/>
      <c r="AT45635" s="111"/>
      <c r="AV45635" s="111"/>
    </row>
    <row r="45636" spans="20:52" x14ac:dyDescent="0.25">
      <c r="T45636" s="110"/>
      <c r="AJ45636" s="111"/>
      <c r="AO45636" s="111"/>
      <c r="AV45636" s="111"/>
    </row>
    <row r="45637" spans="20:52" x14ac:dyDescent="0.25">
      <c r="T45637" s="110"/>
      <c r="AJ45637" s="111"/>
      <c r="AO45637" s="111"/>
      <c r="AP45637" s="111"/>
      <c r="AV45637" s="111"/>
    </row>
    <row r="45638" spans="20:52" x14ac:dyDescent="0.25">
      <c r="T45638" s="110"/>
      <c r="AJ45638" s="111"/>
      <c r="AO45638" s="111"/>
      <c r="AV45638" s="111"/>
    </row>
    <row r="45639" spans="20:52" x14ac:dyDescent="0.25">
      <c r="T45639" s="110"/>
      <c r="AJ45639" s="111"/>
      <c r="AO45639" s="111"/>
      <c r="AV45639" s="111"/>
    </row>
    <row r="45640" spans="20:52" x14ac:dyDescent="0.25">
      <c r="T45640" s="110"/>
      <c r="AO45640" s="111"/>
      <c r="AV45640" s="111"/>
    </row>
    <row r="45641" spans="20:52" x14ac:dyDescent="0.25">
      <c r="T45641" s="110"/>
    </row>
    <row r="45642" spans="20:52" x14ac:dyDescent="0.25">
      <c r="T45642" s="110"/>
      <c r="AO45642" s="111"/>
      <c r="AV45642" s="111"/>
    </row>
    <row r="45643" spans="20:52" x14ac:dyDescent="0.25">
      <c r="T45643" s="110"/>
      <c r="AZ45643" s="111"/>
    </row>
    <row r="45644" spans="20:52" x14ac:dyDescent="0.25">
      <c r="T45644" s="110"/>
      <c r="AV45644" s="111"/>
    </row>
    <row r="45645" spans="20:52" x14ac:dyDescent="0.25">
      <c r="T45645" s="110"/>
      <c r="AJ45645" s="111"/>
      <c r="AP45645" s="111"/>
      <c r="AV45645" s="111"/>
    </row>
    <row r="45646" spans="20:52" x14ac:dyDescent="0.25">
      <c r="T45646" s="110"/>
      <c r="AJ45646" s="111"/>
      <c r="AP45646" s="111"/>
      <c r="AV45646" s="111"/>
    </row>
    <row r="45647" spans="20:52" x14ac:dyDescent="0.25">
      <c r="T45647" s="110"/>
      <c r="AO45647" s="111"/>
      <c r="AP45647" s="111"/>
      <c r="AR45647" s="111"/>
      <c r="AV45647" s="111"/>
    </row>
    <row r="45648" spans="20:52" x14ac:dyDescent="0.25">
      <c r="T45648" s="110"/>
    </row>
    <row r="45649" spans="20:48" x14ac:dyDescent="0.25">
      <c r="T45649" s="110"/>
      <c r="AJ45649" s="111"/>
      <c r="AO45649" s="111"/>
    </row>
    <row r="45650" spans="20:48" x14ac:dyDescent="0.25">
      <c r="T45650" s="110"/>
      <c r="AJ45650" s="111"/>
      <c r="AO45650" s="111"/>
      <c r="AV45650" s="111"/>
    </row>
    <row r="45651" spans="20:48" x14ac:dyDescent="0.25">
      <c r="T45651" s="110"/>
      <c r="AJ45651" s="111"/>
      <c r="AO45651" s="111"/>
      <c r="AP45651" s="111"/>
      <c r="AV45651" s="111"/>
    </row>
    <row r="45652" spans="20:48" x14ac:dyDescent="0.25">
      <c r="T45652" s="110"/>
      <c r="AP45652" s="111"/>
      <c r="AV45652" s="111"/>
    </row>
    <row r="45653" spans="20:48" x14ac:dyDescent="0.25">
      <c r="T45653" s="110"/>
      <c r="AJ45653" s="111"/>
      <c r="AO45653" s="111"/>
      <c r="AP45653" s="111"/>
    </row>
    <row r="45654" spans="20:48" x14ac:dyDescent="0.25">
      <c r="T45654" s="110"/>
      <c r="AO45654" s="111"/>
    </row>
    <row r="45655" spans="20:48" x14ac:dyDescent="0.25">
      <c r="T45655" s="110"/>
      <c r="AJ45655" s="111"/>
      <c r="AO45655" s="111"/>
      <c r="AV45655" s="111"/>
    </row>
    <row r="45656" spans="20:48" x14ac:dyDescent="0.25">
      <c r="T45656" s="110"/>
    </row>
    <row r="45657" spans="20:48" x14ac:dyDescent="0.25">
      <c r="T45657" s="110"/>
    </row>
    <row r="45658" spans="20:48" x14ac:dyDescent="0.25">
      <c r="T45658" s="110"/>
      <c r="AJ45658" s="111"/>
      <c r="AO45658" s="111"/>
      <c r="AV45658" s="111"/>
    </row>
    <row r="45659" spans="20:48" x14ac:dyDescent="0.25">
      <c r="T45659" s="110"/>
    </row>
    <row r="45660" spans="20:48" x14ac:dyDescent="0.25">
      <c r="T45660" s="110"/>
    </row>
    <row r="45661" spans="20:48" x14ac:dyDescent="0.25">
      <c r="T45661" s="110"/>
      <c r="AP45661" s="111"/>
      <c r="AV45661" s="111"/>
    </row>
    <row r="45662" spans="20:48" x14ac:dyDescent="0.25">
      <c r="T45662" s="110"/>
      <c r="AJ45662" s="111"/>
      <c r="AO45662" s="111"/>
      <c r="AV45662" s="111"/>
    </row>
    <row r="45663" spans="20:48" x14ac:dyDescent="0.25">
      <c r="T45663" s="110"/>
      <c r="AJ45663" s="111"/>
      <c r="AO45663" s="111"/>
      <c r="AV45663" s="111"/>
    </row>
    <row r="45664" spans="20:48" x14ac:dyDescent="0.25">
      <c r="T45664" s="110"/>
    </row>
    <row r="45665" spans="20:52" x14ac:dyDescent="0.25">
      <c r="T45665" s="110"/>
      <c r="AV45665" s="111"/>
    </row>
    <row r="45666" spans="20:52" x14ac:dyDescent="0.25">
      <c r="T45666" s="110"/>
      <c r="AJ45666" s="111"/>
      <c r="AO45666" s="111"/>
      <c r="AP45666" s="111"/>
      <c r="AV45666" s="111"/>
      <c r="AZ45666" s="111"/>
    </row>
    <row r="45667" spans="20:52" x14ac:dyDescent="0.25">
      <c r="T45667" s="110"/>
    </row>
    <row r="45668" spans="20:52" x14ac:dyDescent="0.25">
      <c r="T45668" s="110"/>
      <c r="AJ45668" s="111"/>
      <c r="AO45668" s="111"/>
      <c r="AR45668" s="111"/>
      <c r="AT45668" s="111"/>
    </row>
    <row r="45669" spans="20:52" x14ac:dyDescent="0.25">
      <c r="T45669" s="110"/>
    </row>
    <row r="45670" spans="20:52" x14ac:dyDescent="0.25">
      <c r="T45670" s="110"/>
    </row>
    <row r="45671" spans="20:52" x14ac:dyDescent="0.25">
      <c r="T45671" s="110"/>
      <c r="AJ45671" s="111"/>
      <c r="AP45671" s="111"/>
      <c r="AV45671" s="111"/>
    </row>
    <row r="45672" spans="20:52" x14ac:dyDescent="0.25">
      <c r="T45672" s="110"/>
    </row>
    <row r="45673" spans="20:52" x14ac:dyDescent="0.25">
      <c r="T45673" s="110"/>
      <c r="AZ45673" s="111"/>
    </row>
    <row r="45674" spans="20:52" x14ac:dyDescent="0.25">
      <c r="T45674" s="110"/>
      <c r="AJ45674" s="111"/>
      <c r="AO45674" s="111"/>
      <c r="AV45674" s="111"/>
    </row>
    <row r="45675" spans="20:52" x14ac:dyDescent="0.25">
      <c r="T45675" s="110"/>
    </row>
    <row r="45676" spans="20:52" x14ac:dyDescent="0.25">
      <c r="T45676" s="110"/>
    </row>
    <row r="45677" spans="20:52" x14ac:dyDescent="0.25">
      <c r="T45677" s="110"/>
      <c r="AJ45677" s="111"/>
      <c r="AO45677" s="111"/>
      <c r="AV45677" s="111"/>
    </row>
    <row r="45678" spans="20:52" x14ac:dyDescent="0.25">
      <c r="T45678" s="110"/>
      <c r="AP45678" s="111"/>
    </row>
    <row r="45679" spans="20:52" x14ac:dyDescent="0.25">
      <c r="T45679" s="110"/>
      <c r="AJ45679" s="111"/>
      <c r="AO45679" s="111"/>
      <c r="AP45679" s="111"/>
      <c r="AR45679" s="111"/>
      <c r="AV45679" s="111"/>
    </row>
    <row r="45680" spans="20:52" x14ac:dyDescent="0.25">
      <c r="T45680" s="110"/>
      <c r="AJ45680" s="111"/>
      <c r="AO45680" s="111"/>
      <c r="AP45680" s="111"/>
      <c r="AT45680" s="111"/>
      <c r="AV45680" s="111"/>
    </row>
    <row r="45681" spans="20:52" x14ac:dyDescent="0.25">
      <c r="T45681" s="110"/>
      <c r="AJ45681" s="111"/>
      <c r="AO45681" s="111"/>
      <c r="AV45681" s="111"/>
    </row>
    <row r="45682" spans="20:52" x14ac:dyDescent="0.25">
      <c r="T45682" s="110"/>
      <c r="AJ45682" s="111"/>
      <c r="AO45682" s="111"/>
      <c r="AV45682" s="111"/>
    </row>
    <row r="45683" spans="20:52" x14ac:dyDescent="0.25">
      <c r="T45683" s="110"/>
      <c r="AJ45683" s="111"/>
      <c r="AO45683" s="111"/>
      <c r="AP45683" s="111"/>
      <c r="AV45683" s="111"/>
    </row>
    <row r="45684" spans="20:52" x14ac:dyDescent="0.25">
      <c r="T45684" s="110"/>
    </row>
    <row r="45685" spans="20:52" x14ac:dyDescent="0.25">
      <c r="T45685" s="110"/>
      <c r="AJ45685" s="111"/>
      <c r="AO45685" s="111"/>
      <c r="AV45685" s="111"/>
    </row>
    <row r="45686" spans="20:52" x14ac:dyDescent="0.25">
      <c r="T45686" s="110"/>
      <c r="AJ45686" s="111"/>
      <c r="AO45686" s="111"/>
      <c r="AV45686" s="111"/>
    </row>
    <row r="45687" spans="20:52" x14ac:dyDescent="0.25">
      <c r="T45687" s="110"/>
      <c r="AT45687" s="111"/>
    </row>
    <row r="45688" spans="20:52" x14ac:dyDescent="0.25">
      <c r="T45688" s="110"/>
      <c r="AJ45688" s="111"/>
      <c r="AO45688" s="111"/>
      <c r="AV45688" s="111"/>
      <c r="AZ45688" s="111"/>
    </row>
    <row r="45689" spans="20:52" x14ac:dyDescent="0.25">
      <c r="T45689" s="110"/>
      <c r="AJ45689" s="111"/>
      <c r="AO45689" s="111"/>
      <c r="AV45689" s="111"/>
      <c r="AZ45689" s="111"/>
    </row>
    <row r="45690" spans="20:52" x14ac:dyDescent="0.25">
      <c r="T45690" s="110"/>
    </row>
    <row r="45691" spans="20:52" x14ac:dyDescent="0.25">
      <c r="T45691" s="110"/>
      <c r="AP45691" s="111"/>
      <c r="AZ45691" s="111"/>
    </row>
    <row r="45692" spans="20:52" x14ac:dyDescent="0.25">
      <c r="T45692" s="110"/>
      <c r="AJ45692" s="111"/>
      <c r="AO45692" s="111"/>
      <c r="AP45692" s="111"/>
      <c r="AV45692" s="111"/>
    </row>
    <row r="45693" spans="20:52" x14ac:dyDescent="0.25">
      <c r="T45693" s="110"/>
      <c r="AJ45693" s="111"/>
      <c r="AO45693" s="111"/>
      <c r="AP45693" s="111"/>
      <c r="AV45693" s="111"/>
    </row>
    <row r="45694" spans="20:52" x14ac:dyDescent="0.25">
      <c r="T45694" s="110"/>
    </row>
    <row r="45695" spans="20:52" x14ac:dyDescent="0.25">
      <c r="T45695" s="110"/>
    </row>
    <row r="45696" spans="20:52" x14ac:dyDescent="0.25">
      <c r="T45696" s="110"/>
      <c r="AV45696" s="111"/>
    </row>
    <row r="45697" spans="20:52" x14ac:dyDescent="0.25">
      <c r="T45697" s="110"/>
      <c r="AJ45697" s="111"/>
      <c r="AO45697" s="111"/>
      <c r="AV45697" s="111"/>
    </row>
    <row r="45698" spans="20:52" x14ac:dyDescent="0.25">
      <c r="T45698" s="110"/>
      <c r="AJ45698" s="111"/>
      <c r="AO45698" s="111"/>
      <c r="AV45698" s="111"/>
    </row>
    <row r="45699" spans="20:52" x14ac:dyDescent="0.25">
      <c r="T45699" s="110"/>
    </row>
    <row r="45700" spans="20:52" x14ac:dyDescent="0.25">
      <c r="T45700" s="110"/>
      <c r="AJ45700" s="111"/>
      <c r="AO45700" s="111"/>
      <c r="AV45700" s="111"/>
    </row>
    <row r="45701" spans="20:52" x14ac:dyDescent="0.25">
      <c r="T45701" s="110"/>
      <c r="AJ45701" s="111"/>
      <c r="AO45701" s="111"/>
      <c r="AZ45701" s="111"/>
    </row>
    <row r="45702" spans="20:52" x14ac:dyDescent="0.25">
      <c r="T45702" s="110"/>
    </row>
    <row r="45703" spans="20:52" x14ac:dyDescent="0.25">
      <c r="T45703" s="110"/>
      <c r="AP45703" s="111"/>
      <c r="AZ45703" s="111"/>
    </row>
    <row r="45704" spans="20:52" x14ac:dyDescent="0.25">
      <c r="T45704" s="110"/>
    </row>
    <row r="45705" spans="20:52" x14ac:dyDescent="0.25">
      <c r="T45705" s="110"/>
    </row>
    <row r="45706" spans="20:52" x14ac:dyDescent="0.25">
      <c r="T45706" s="110"/>
    </row>
    <row r="45707" spans="20:52" x14ac:dyDescent="0.25">
      <c r="T45707" s="110"/>
    </row>
    <row r="45708" spans="20:52" x14ac:dyDescent="0.25">
      <c r="T45708" s="110"/>
    </row>
    <row r="45709" spans="20:52" x14ac:dyDescent="0.25">
      <c r="T45709" s="110"/>
    </row>
    <row r="45710" spans="20:52" x14ac:dyDescent="0.25">
      <c r="T45710" s="110"/>
      <c r="AJ45710" s="111"/>
      <c r="AP45710" s="111"/>
      <c r="AT45710" s="111"/>
      <c r="AV45710" s="111"/>
    </row>
    <row r="45711" spans="20:52" x14ac:dyDescent="0.25">
      <c r="T45711" s="110"/>
      <c r="AV45711" s="111"/>
    </row>
    <row r="45712" spans="20:52" x14ac:dyDescent="0.25">
      <c r="T45712" s="110"/>
    </row>
    <row r="45713" spans="20:52" x14ac:dyDescent="0.25">
      <c r="T45713" s="110"/>
    </row>
    <row r="45714" spans="20:52" x14ac:dyDescent="0.25">
      <c r="T45714" s="110"/>
      <c r="AJ45714" s="111"/>
      <c r="AO45714" s="111"/>
      <c r="AP45714" s="111"/>
      <c r="AV45714" s="111"/>
    </row>
    <row r="45715" spans="20:52" x14ac:dyDescent="0.25">
      <c r="T45715" s="110"/>
      <c r="AJ45715" s="111"/>
      <c r="AO45715" s="111"/>
      <c r="AT45715" s="111"/>
      <c r="AV45715" s="111"/>
    </row>
    <row r="45716" spans="20:52" x14ac:dyDescent="0.25">
      <c r="T45716" s="110"/>
      <c r="AJ45716" s="111"/>
      <c r="AO45716" s="111"/>
      <c r="AP45716" s="111"/>
      <c r="AV45716" s="111"/>
    </row>
    <row r="45717" spans="20:52" x14ac:dyDescent="0.25">
      <c r="T45717" s="110"/>
    </row>
    <row r="45718" spans="20:52" x14ac:dyDescent="0.25">
      <c r="T45718" s="110"/>
    </row>
    <row r="45719" spans="20:52" x14ac:dyDescent="0.25">
      <c r="T45719" s="110"/>
      <c r="AJ45719" s="111"/>
      <c r="AP45719" s="111"/>
      <c r="AV45719" s="111"/>
      <c r="AZ45719" s="111"/>
    </row>
    <row r="45720" spans="20:52" x14ac:dyDescent="0.25">
      <c r="T45720" s="110"/>
      <c r="AJ45720" s="111"/>
      <c r="AO45720" s="111"/>
      <c r="AP45720" s="111"/>
      <c r="AV45720" s="111"/>
    </row>
    <row r="45721" spans="20:52" x14ac:dyDescent="0.25">
      <c r="T45721" s="110"/>
    </row>
    <row r="45722" spans="20:52" x14ac:dyDescent="0.25">
      <c r="T45722" s="110"/>
      <c r="AO45722" s="111"/>
      <c r="AP45722" s="111"/>
      <c r="AV45722" s="111"/>
      <c r="AZ45722" s="111"/>
    </row>
    <row r="45723" spans="20:52" x14ac:dyDescent="0.25">
      <c r="T45723" s="110"/>
      <c r="AJ45723" s="111"/>
      <c r="AO45723" s="111"/>
      <c r="AP45723" s="111"/>
      <c r="AV45723" s="111"/>
    </row>
    <row r="45724" spans="20:52" x14ac:dyDescent="0.25">
      <c r="T45724" s="110"/>
      <c r="AJ45724" s="111"/>
      <c r="AO45724" s="111"/>
      <c r="AV45724" s="111"/>
    </row>
    <row r="45725" spans="20:52" x14ac:dyDescent="0.25">
      <c r="T45725" s="110"/>
      <c r="AJ45725" s="111"/>
      <c r="AO45725" s="111"/>
      <c r="AV45725" s="111"/>
    </row>
    <row r="45726" spans="20:52" x14ac:dyDescent="0.25">
      <c r="T45726" s="110"/>
      <c r="AO45726" s="111"/>
      <c r="AP45726" s="111"/>
      <c r="AV45726" s="111"/>
    </row>
    <row r="45727" spans="20:52" x14ac:dyDescent="0.25">
      <c r="T45727" s="110"/>
      <c r="AJ45727" s="111"/>
      <c r="AO45727" s="111"/>
      <c r="AV45727" s="111"/>
    </row>
    <row r="45728" spans="20:52" x14ac:dyDescent="0.25">
      <c r="T45728" s="110"/>
      <c r="AJ45728" s="111"/>
      <c r="AO45728" s="111"/>
      <c r="AV45728" s="111"/>
    </row>
    <row r="45729" spans="20:52" x14ac:dyDescent="0.25">
      <c r="T45729" s="110"/>
      <c r="AO45729" s="111"/>
      <c r="AP45729" s="111"/>
      <c r="AV45729" s="111"/>
    </row>
    <row r="45730" spans="20:52" x14ac:dyDescent="0.25">
      <c r="T45730" s="110"/>
      <c r="AJ45730" s="111"/>
      <c r="AO45730" s="111"/>
      <c r="AP45730" s="111"/>
      <c r="AV45730" s="111"/>
    </row>
    <row r="45731" spans="20:52" x14ac:dyDescent="0.25">
      <c r="T45731" s="110"/>
    </row>
    <row r="45732" spans="20:52" x14ac:dyDescent="0.25">
      <c r="T45732" s="110"/>
    </row>
    <row r="45733" spans="20:52" x14ac:dyDescent="0.25">
      <c r="T45733" s="110"/>
      <c r="AO45733" s="111"/>
      <c r="AP45733" s="111"/>
      <c r="AV45733" s="111"/>
      <c r="AZ45733" s="111"/>
    </row>
    <row r="45734" spans="20:52" x14ac:dyDescent="0.25">
      <c r="T45734" s="110"/>
      <c r="AJ45734" s="111"/>
      <c r="AO45734" s="111"/>
      <c r="AV45734" s="111"/>
    </row>
    <row r="45735" spans="20:52" x14ac:dyDescent="0.25">
      <c r="T45735" s="110"/>
      <c r="AJ45735" s="111"/>
      <c r="AO45735" s="111"/>
      <c r="AV45735" s="111"/>
    </row>
    <row r="45736" spans="20:52" x14ac:dyDescent="0.25">
      <c r="T45736" s="110"/>
    </row>
    <row r="45737" spans="20:52" x14ac:dyDescent="0.25">
      <c r="T45737" s="110"/>
      <c r="AJ45737" s="111"/>
      <c r="AO45737" s="111"/>
      <c r="AP45737" s="111"/>
      <c r="AV45737" s="111"/>
      <c r="AZ45737" s="111"/>
    </row>
    <row r="45738" spans="20:52" x14ac:dyDescent="0.25">
      <c r="T45738" s="110"/>
      <c r="AO45738" s="111"/>
      <c r="AV45738" s="111"/>
    </row>
    <row r="45739" spans="20:52" x14ac:dyDescent="0.25">
      <c r="T45739" s="110"/>
    </row>
    <row r="45740" spans="20:52" x14ac:dyDescent="0.25">
      <c r="T45740" s="110"/>
      <c r="AV45740" s="111"/>
    </row>
    <row r="45741" spans="20:52" x14ac:dyDescent="0.25">
      <c r="T45741" s="110"/>
      <c r="AJ45741" s="111"/>
      <c r="AO45741" s="111"/>
      <c r="AP45741" s="111"/>
      <c r="AV45741" s="111"/>
    </row>
    <row r="45742" spans="20:52" x14ac:dyDescent="0.25">
      <c r="T45742" s="110"/>
    </row>
    <row r="45743" spans="20:52" x14ac:dyDescent="0.25">
      <c r="T45743" s="110"/>
    </row>
    <row r="45744" spans="20:52" x14ac:dyDescent="0.25">
      <c r="T45744" s="110"/>
      <c r="AJ45744" s="111"/>
      <c r="AO45744" s="111"/>
      <c r="AT45744" s="111"/>
      <c r="AV45744" s="111"/>
    </row>
    <row r="45745" spans="20:52" x14ac:dyDescent="0.25">
      <c r="T45745" s="110"/>
    </row>
    <row r="45746" spans="20:52" x14ac:dyDescent="0.25">
      <c r="T45746" s="110"/>
      <c r="AJ45746" s="111"/>
      <c r="AO45746" s="111"/>
      <c r="AR45746" s="111"/>
      <c r="AV45746" s="111"/>
      <c r="AZ45746" s="111"/>
    </row>
    <row r="45747" spans="20:52" x14ac:dyDescent="0.25">
      <c r="T45747" s="110"/>
    </row>
    <row r="45748" spans="20:52" x14ac:dyDescent="0.25">
      <c r="T45748" s="110"/>
      <c r="AJ45748" s="111"/>
      <c r="AO45748" s="111"/>
      <c r="AV45748" s="111"/>
    </row>
    <row r="45749" spans="20:52" x14ac:dyDescent="0.25">
      <c r="T45749" s="110"/>
      <c r="AJ45749" s="111"/>
      <c r="AO45749" s="111"/>
      <c r="AP45749" s="111"/>
      <c r="AT45749" s="111"/>
      <c r="AV45749" s="111"/>
    </row>
    <row r="45750" spans="20:52" x14ac:dyDescent="0.25">
      <c r="T45750" s="110"/>
    </row>
    <row r="45751" spans="20:52" x14ac:dyDescent="0.25">
      <c r="T45751" s="110"/>
    </row>
    <row r="45752" spans="20:52" x14ac:dyDescent="0.25">
      <c r="T45752" s="110"/>
      <c r="AJ45752" s="111"/>
      <c r="AO45752" s="111"/>
      <c r="AP45752" s="111"/>
      <c r="AV45752" s="111"/>
    </row>
    <row r="45753" spans="20:52" x14ac:dyDescent="0.25">
      <c r="T45753" s="110"/>
      <c r="AJ45753" s="111"/>
      <c r="AO45753" s="111"/>
      <c r="AP45753" s="111"/>
    </row>
    <row r="45754" spans="20:52" x14ac:dyDescent="0.25">
      <c r="T45754" s="110"/>
    </row>
    <row r="45755" spans="20:52" x14ac:dyDescent="0.25">
      <c r="T45755" s="110"/>
    </row>
    <row r="45756" spans="20:52" x14ac:dyDescent="0.25">
      <c r="T45756" s="110"/>
    </row>
    <row r="45757" spans="20:52" x14ac:dyDescent="0.25">
      <c r="T45757" s="110"/>
      <c r="AJ45757" s="111"/>
      <c r="AO45757" s="111"/>
      <c r="AP45757" s="111"/>
      <c r="AV45757" s="111"/>
      <c r="AZ45757" s="111"/>
    </row>
    <row r="45758" spans="20:52" x14ac:dyDescent="0.25">
      <c r="T45758" s="110"/>
      <c r="AJ45758" s="111"/>
      <c r="AO45758" s="111"/>
      <c r="AV45758" s="111"/>
      <c r="AZ45758" s="111"/>
    </row>
    <row r="45759" spans="20:52" x14ac:dyDescent="0.25">
      <c r="T45759" s="110"/>
    </row>
    <row r="45760" spans="20:52" x14ac:dyDescent="0.25">
      <c r="T45760" s="110"/>
      <c r="AJ45760" s="111"/>
      <c r="AO45760" s="111"/>
      <c r="AV45760" s="111"/>
    </row>
    <row r="45761" spans="20:48" x14ac:dyDescent="0.25">
      <c r="T45761" s="110"/>
    </row>
    <row r="45762" spans="20:48" x14ac:dyDescent="0.25">
      <c r="T45762" s="110"/>
      <c r="AJ45762" s="111"/>
      <c r="AO45762" s="111"/>
      <c r="AP45762" s="111"/>
      <c r="AT45762" s="111"/>
    </row>
    <row r="45763" spans="20:48" x14ac:dyDescent="0.25">
      <c r="T45763" s="110"/>
    </row>
    <row r="45764" spans="20:48" x14ac:dyDescent="0.25">
      <c r="T45764" s="110"/>
      <c r="AJ45764" s="111"/>
      <c r="AO45764" s="111"/>
      <c r="AP45764" s="111"/>
    </row>
    <row r="45765" spans="20:48" x14ac:dyDescent="0.25">
      <c r="T45765" s="110"/>
      <c r="AJ45765" s="111"/>
      <c r="AO45765" s="111"/>
      <c r="AP45765" s="111"/>
      <c r="AR45765" s="111"/>
      <c r="AV45765" s="111"/>
    </row>
    <row r="45766" spans="20:48" x14ac:dyDescent="0.25">
      <c r="T45766" s="110"/>
      <c r="AJ45766" s="111"/>
      <c r="AP45766" s="111"/>
    </row>
    <row r="45767" spans="20:48" x14ac:dyDescent="0.25">
      <c r="T45767" s="110"/>
      <c r="AJ45767" s="111"/>
      <c r="AO45767" s="111"/>
      <c r="AP45767" s="111"/>
    </row>
    <row r="45768" spans="20:48" x14ac:dyDescent="0.25">
      <c r="T45768" s="110"/>
    </row>
    <row r="45769" spans="20:48" x14ac:dyDescent="0.25">
      <c r="T45769" s="110"/>
      <c r="AJ45769" s="111"/>
      <c r="AO45769" s="111"/>
      <c r="AT45769" s="111"/>
      <c r="AV45769" s="111"/>
    </row>
    <row r="45770" spans="20:48" x14ac:dyDescent="0.25">
      <c r="T45770" s="110"/>
      <c r="AJ45770" s="111"/>
      <c r="AO45770" s="111"/>
      <c r="AP45770" s="111"/>
      <c r="AV45770" s="111"/>
    </row>
    <row r="45771" spans="20:48" x14ac:dyDescent="0.25">
      <c r="T45771" s="110"/>
      <c r="AJ45771" s="111"/>
      <c r="AO45771" s="111"/>
      <c r="AP45771" s="111"/>
      <c r="AR45771" s="111"/>
      <c r="AV45771" s="111"/>
    </row>
    <row r="45772" spans="20:48" x14ac:dyDescent="0.25">
      <c r="T45772" s="110"/>
      <c r="AV45772" s="111"/>
    </row>
    <row r="45773" spans="20:48" x14ac:dyDescent="0.25">
      <c r="T45773" s="110"/>
    </row>
    <row r="45774" spans="20:48" x14ac:dyDescent="0.25">
      <c r="T45774" s="110"/>
      <c r="AJ45774" s="111"/>
      <c r="AV45774" s="111"/>
    </row>
    <row r="45775" spans="20:48" x14ac:dyDescent="0.25">
      <c r="T45775" s="110"/>
      <c r="AJ45775" s="111"/>
      <c r="AV45775" s="111"/>
    </row>
    <row r="45776" spans="20:48" x14ac:dyDescent="0.25">
      <c r="T45776" s="110"/>
      <c r="AJ45776" s="111"/>
      <c r="AO45776" s="111"/>
      <c r="AT45776" s="111"/>
    </row>
    <row r="45777" spans="20:52" x14ac:dyDescent="0.25">
      <c r="T45777" s="110"/>
      <c r="AJ45777" s="111"/>
      <c r="AT45777" s="111"/>
    </row>
    <row r="45778" spans="20:52" x14ac:dyDescent="0.25">
      <c r="T45778" s="110"/>
      <c r="AJ45778" s="111"/>
      <c r="AO45778" s="111"/>
      <c r="AV45778" s="111"/>
      <c r="AZ45778" s="111"/>
    </row>
    <row r="45779" spans="20:52" x14ac:dyDescent="0.25">
      <c r="T45779" s="110"/>
      <c r="AJ45779" s="111"/>
      <c r="AO45779" s="111"/>
      <c r="AV45779" s="111"/>
    </row>
    <row r="45780" spans="20:52" x14ac:dyDescent="0.25">
      <c r="T45780" s="110"/>
      <c r="AV45780" s="111"/>
    </row>
    <row r="45781" spans="20:52" x14ac:dyDescent="0.25">
      <c r="T45781" s="110"/>
      <c r="AZ45781" s="111"/>
    </row>
    <row r="45782" spans="20:52" x14ac:dyDescent="0.25">
      <c r="T45782" s="110"/>
      <c r="AJ45782" s="111"/>
      <c r="AO45782" s="111"/>
      <c r="AP45782" s="111"/>
      <c r="AR45782" s="111"/>
      <c r="AV45782" s="111"/>
    </row>
    <row r="45783" spans="20:52" x14ac:dyDescent="0.25">
      <c r="T45783" s="110"/>
      <c r="AJ45783" s="111"/>
      <c r="AO45783" s="111"/>
      <c r="AR45783" s="111"/>
      <c r="AV45783" s="111"/>
    </row>
    <row r="45784" spans="20:52" x14ac:dyDescent="0.25">
      <c r="T45784" s="110"/>
      <c r="AJ45784" s="111"/>
      <c r="AO45784" s="111"/>
      <c r="AP45784" s="111"/>
      <c r="AV45784" s="111"/>
    </row>
    <row r="45785" spans="20:52" x14ac:dyDescent="0.25">
      <c r="T45785" s="110"/>
    </row>
    <row r="45786" spans="20:52" x14ac:dyDescent="0.25">
      <c r="T45786" s="110"/>
      <c r="AJ45786" s="111"/>
      <c r="AO45786" s="111"/>
      <c r="AV45786" s="111"/>
    </row>
    <row r="45787" spans="20:52" x14ac:dyDescent="0.25">
      <c r="T45787" s="110"/>
    </row>
    <row r="45788" spans="20:52" x14ac:dyDescent="0.25">
      <c r="T45788" s="110"/>
      <c r="AJ45788" s="111"/>
      <c r="AO45788" s="111"/>
      <c r="AP45788" s="111"/>
      <c r="AR45788" s="111"/>
      <c r="AT45788" s="111"/>
      <c r="AV45788" s="111"/>
    </row>
    <row r="45789" spans="20:52" x14ac:dyDescent="0.25">
      <c r="T45789" s="110"/>
      <c r="AJ45789" s="111"/>
      <c r="AO45789" s="111"/>
      <c r="AV45789" s="111"/>
    </row>
    <row r="45790" spans="20:52" x14ac:dyDescent="0.25">
      <c r="T45790" s="110"/>
      <c r="AV45790" s="111"/>
    </row>
    <row r="45791" spans="20:52" x14ac:dyDescent="0.25">
      <c r="T45791" s="110"/>
      <c r="AJ45791" s="111"/>
      <c r="AV45791" s="111"/>
      <c r="AZ45791" s="111"/>
    </row>
    <row r="45792" spans="20:52" x14ac:dyDescent="0.25">
      <c r="T45792" s="110"/>
      <c r="AT45792" s="111"/>
      <c r="AV45792" s="111"/>
    </row>
    <row r="45793" spans="20:52" x14ac:dyDescent="0.25">
      <c r="T45793" s="110"/>
      <c r="AZ45793" s="111"/>
    </row>
    <row r="45794" spans="20:52" x14ac:dyDescent="0.25">
      <c r="T45794" s="110"/>
      <c r="AJ45794" s="111"/>
      <c r="AO45794" s="111"/>
      <c r="AP45794" s="111"/>
      <c r="AV45794" s="111"/>
    </row>
    <row r="45795" spans="20:52" x14ac:dyDescent="0.25">
      <c r="T45795" s="110"/>
    </row>
    <row r="45796" spans="20:52" x14ac:dyDescent="0.25">
      <c r="T45796" s="110"/>
      <c r="AJ45796" s="111"/>
      <c r="AO45796" s="111"/>
      <c r="AV45796" s="111"/>
    </row>
    <row r="45797" spans="20:52" x14ac:dyDescent="0.25">
      <c r="T45797" s="110"/>
    </row>
    <row r="45798" spans="20:52" x14ac:dyDescent="0.25">
      <c r="T45798" s="110"/>
    </row>
    <row r="45799" spans="20:52" x14ac:dyDescent="0.25">
      <c r="T45799" s="110"/>
      <c r="AO45799" s="111"/>
      <c r="AP45799" s="111"/>
      <c r="AT45799" s="111"/>
      <c r="AV45799" s="111"/>
    </row>
    <row r="45800" spans="20:52" x14ac:dyDescent="0.25">
      <c r="T45800" s="110"/>
      <c r="AJ45800" s="111"/>
      <c r="AO45800" s="111"/>
      <c r="AV45800" s="111"/>
    </row>
    <row r="45801" spans="20:52" x14ac:dyDescent="0.25">
      <c r="T45801" s="110"/>
      <c r="AJ45801" s="111"/>
      <c r="AO45801" s="111"/>
      <c r="AV45801" s="111"/>
    </row>
    <row r="45802" spans="20:52" x14ac:dyDescent="0.25">
      <c r="T45802" s="110"/>
      <c r="AP45802" s="111"/>
      <c r="AV45802" s="111"/>
    </row>
    <row r="45803" spans="20:52" x14ac:dyDescent="0.25">
      <c r="T45803" s="110"/>
      <c r="AJ45803" s="111"/>
      <c r="AO45803" s="111"/>
      <c r="AV45803" s="111"/>
    </row>
    <row r="45804" spans="20:52" x14ac:dyDescent="0.25">
      <c r="T45804" s="110"/>
      <c r="AV45804" s="111"/>
    </row>
    <row r="45805" spans="20:52" x14ac:dyDescent="0.25">
      <c r="T45805" s="110"/>
      <c r="AJ45805" s="111"/>
      <c r="AO45805" s="111"/>
      <c r="AP45805" s="111"/>
    </row>
    <row r="45806" spans="20:52" x14ac:dyDescent="0.25">
      <c r="T45806" s="110"/>
      <c r="AJ45806" s="111"/>
      <c r="AO45806" s="111"/>
      <c r="AR45806" s="111"/>
      <c r="AV45806" s="111"/>
    </row>
    <row r="45807" spans="20:52" x14ac:dyDescent="0.25">
      <c r="T45807" s="110"/>
      <c r="AJ45807" s="111"/>
      <c r="AO45807" s="111"/>
      <c r="AV45807" s="111"/>
    </row>
    <row r="45808" spans="20:52" x14ac:dyDescent="0.25">
      <c r="T45808" s="110"/>
    </row>
    <row r="45809" spans="20:48" x14ac:dyDescent="0.25">
      <c r="T45809" s="110"/>
      <c r="AV45809" s="111"/>
    </row>
    <row r="45810" spans="20:48" x14ac:dyDescent="0.25">
      <c r="T45810" s="110"/>
      <c r="AJ45810" s="111"/>
      <c r="AT45810" s="111"/>
      <c r="AV45810" s="111"/>
    </row>
    <row r="45811" spans="20:48" x14ac:dyDescent="0.25">
      <c r="T45811" s="110"/>
      <c r="AV45811" s="111"/>
    </row>
    <row r="45812" spans="20:48" x14ac:dyDescent="0.25">
      <c r="T45812" s="110"/>
      <c r="AJ45812" s="111"/>
      <c r="AO45812" s="111"/>
      <c r="AP45812" s="111"/>
    </row>
    <row r="45813" spans="20:48" x14ac:dyDescent="0.25">
      <c r="T45813" s="110"/>
      <c r="AJ45813" s="111"/>
      <c r="AO45813" s="111"/>
      <c r="AP45813" s="111"/>
      <c r="AV45813" s="111"/>
    </row>
    <row r="45814" spans="20:48" x14ac:dyDescent="0.25">
      <c r="T45814" s="110"/>
      <c r="AP45814" s="111"/>
    </row>
    <row r="45815" spans="20:48" x14ac:dyDescent="0.25">
      <c r="T45815" s="110"/>
      <c r="AJ45815" s="111"/>
      <c r="AO45815" s="111"/>
    </row>
    <row r="45816" spans="20:48" x14ac:dyDescent="0.25">
      <c r="T45816" s="110"/>
    </row>
    <row r="45817" spans="20:48" x14ac:dyDescent="0.25">
      <c r="T45817" s="110"/>
      <c r="AJ45817" s="111"/>
      <c r="AO45817" s="111"/>
      <c r="AV45817" s="111"/>
    </row>
    <row r="45818" spans="20:48" x14ac:dyDescent="0.25">
      <c r="T45818" s="110"/>
    </row>
    <row r="45819" spans="20:48" x14ac:dyDescent="0.25">
      <c r="T45819" s="110"/>
    </row>
    <row r="45820" spans="20:48" x14ac:dyDescent="0.25">
      <c r="T45820" s="110"/>
      <c r="AJ45820" s="111"/>
      <c r="AO45820" s="111"/>
      <c r="AV45820" s="111"/>
    </row>
    <row r="45821" spans="20:48" x14ac:dyDescent="0.25">
      <c r="T45821" s="110"/>
    </row>
    <row r="45822" spans="20:48" x14ac:dyDescent="0.25">
      <c r="T45822" s="110"/>
      <c r="AJ45822" s="111"/>
      <c r="AO45822" s="111"/>
      <c r="AV45822" s="111"/>
    </row>
    <row r="45823" spans="20:48" x14ac:dyDescent="0.25">
      <c r="T45823" s="110"/>
    </row>
    <row r="45824" spans="20:48" x14ac:dyDescent="0.25">
      <c r="T45824" s="110"/>
      <c r="AO45824" s="111"/>
      <c r="AV45824" s="111"/>
    </row>
    <row r="45825" spans="20:52" x14ac:dyDescent="0.25">
      <c r="T45825" s="110"/>
    </row>
    <row r="45826" spans="20:52" x14ac:dyDescent="0.25">
      <c r="T45826" s="110"/>
      <c r="AJ45826" s="111"/>
      <c r="AO45826" s="111"/>
    </row>
    <row r="45827" spans="20:52" x14ac:dyDescent="0.25">
      <c r="T45827" s="110"/>
      <c r="AJ45827" s="111"/>
      <c r="AO45827" s="111"/>
      <c r="AV45827" s="111"/>
    </row>
    <row r="45828" spans="20:52" x14ac:dyDescent="0.25">
      <c r="T45828" s="110"/>
      <c r="AJ45828" s="111"/>
      <c r="AO45828" s="111"/>
      <c r="AP45828" s="111"/>
      <c r="AV45828" s="111"/>
    </row>
    <row r="45829" spans="20:52" x14ac:dyDescent="0.25">
      <c r="T45829" s="110"/>
    </row>
    <row r="45830" spans="20:52" x14ac:dyDescent="0.25">
      <c r="T45830" s="110"/>
      <c r="AV45830" s="111"/>
    </row>
    <row r="45831" spans="20:52" x14ac:dyDescent="0.25">
      <c r="T45831" s="110"/>
    </row>
    <row r="45832" spans="20:52" x14ac:dyDescent="0.25">
      <c r="T45832" s="110"/>
      <c r="AO45832" s="111"/>
      <c r="AP45832" s="111"/>
      <c r="AT45832" s="111"/>
      <c r="AV45832" s="111"/>
    </row>
    <row r="45833" spans="20:52" x14ac:dyDescent="0.25">
      <c r="T45833" s="110"/>
      <c r="AV45833" s="111"/>
    </row>
    <row r="45834" spans="20:52" x14ac:dyDescent="0.25">
      <c r="T45834" s="110"/>
      <c r="AJ45834" s="111"/>
      <c r="AO45834" s="111"/>
      <c r="AV45834" s="111"/>
    </row>
    <row r="45835" spans="20:52" x14ac:dyDescent="0.25">
      <c r="T45835" s="110"/>
      <c r="AJ45835" s="111"/>
      <c r="AO45835" s="111"/>
      <c r="AV45835" s="111"/>
    </row>
    <row r="45836" spans="20:52" x14ac:dyDescent="0.25">
      <c r="T45836" s="110"/>
      <c r="AJ45836" s="111"/>
      <c r="AO45836" s="111"/>
      <c r="AP45836" s="111"/>
      <c r="AV45836" s="111"/>
      <c r="AZ45836" s="111"/>
    </row>
    <row r="45837" spans="20:52" x14ac:dyDescent="0.25">
      <c r="T45837" s="110"/>
    </row>
    <row r="45838" spans="20:52" x14ac:dyDescent="0.25">
      <c r="T45838" s="110"/>
    </row>
    <row r="45839" spans="20:52" x14ac:dyDescent="0.25">
      <c r="T45839" s="110"/>
      <c r="AJ45839" s="111"/>
      <c r="AO45839" s="111"/>
      <c r="AP45839" s="111"/>
      <c r="AV45839" s="111"/>
    </row>
    <row r="45840" spans="20:52" x14ac:dyDescent="0.25">
      <c r="T45840" s="110"/>
    </row>
    <row r="45841" spans="20:52" x14ac:dyDescent="0.25">
      <c r="T45841" s="110"/>
      <c r="AV45841" s="111"/>
    </row>
    <row r="45842" spans="20:52" x14ac:dyDescent="0.25">
      <c r="T45842" s="110"/>
      <c r="AV45842" s="111"/>
    </row>
    <row r="45843" spans="20:52" x14ac:dyDescent="0.25">
      <c r="T45843" s="110"/>
    </row>
    <row r="45844" spans="20:52" x14ac:dyDescent="0.25">
      <c r="T45844" s="110"/>
      <c r="AO45844" s="111"/>
      <c r="AP45844" s="111"/>
      <c r="AT45844" s="111"/>
      <c r="AV45844" s="111"/>
      <c r="AZ45844" s="111"/>
    </row>
    <row r="45845" spans="20:52" x14ac:dyDescent="0.25">
      <c r="T45845" s="110"/>
      <c r="AZ45845" s="111"/>
    </row>
    <row r="45846" spans="20:52" x14ac:dyDescent="0.25">
      <c r="T45846" s="110"/>
    </row>
    <row r="45847" spans="20:52" x14ac:dyDescent="0.25">
      <c r="T45847" s="110"/>
      <c r="AZ45847" s="111"/>
    </row>
    <row r="45848" spans="20:52" x14ac:dyDescent="0.25">
      <c r="T45848" s="110"/>
    </row>
    <row r="45849" spans="20:52" x14ac:dyDescent="0.25">
      <c r="T45849" s="110"/>
      <c r="AJ45849" s="111"/>
      <c r="AO45849" s="111"/>
      <c r="AT45849" s="111"/>
      <c r="AV45849" s="111"/>
    </row>
    <row r="45850" spans="20:52" x14ac:dyDescent="0.25">
      <c r="T45850" s="110"/>
      <c r="AJ45850" s="111"/>
      <c r="AO45850" s="111"/>
      <c r="AP45850" s="111"/>
      <c r="AV45850" s="111"/>
      <c r="AZ45850" s="111"/>
    </row>
    <row r="45851" spans="20:52" x14ac:dyDescent="0.25">
      <c r="T45851" s="110"/>
    </row>
    <row r="45852" spans="20:52" x14ac:dyDescent="0.25">
      <c r="T45852" s="110"/>
    </row>
    <row r="45853" spans="20:52" x14ac:dyDescent="0.25">
      <c r="T45853" s="110"/>
      <c r="AO45853" s="111"/>
      <c r="AP45853" s="111"/>
      <c r="AR45853" s="111"/>
      <c r="AV45853" s="111"/>
    </row>
    <row r="45854" spans="20:52" x14ac:dyDescent="0.25">
      <c r="T45854" s="110"/>
    </row>
    <row r="45855" spans="20:52" x14ac:dyDescent="0.25">
      <c r="T45855" s="110"/>
      <c r="AJ45855" s="111"/>
      <c r="AP45855" s="111"/>
    </row>
    <row r="45856" spans="20:52" x14ac:dyDescent="0.25">
      <c r="T45856" s="110"/>
      <c r="AJ45856" s="111"/>
      <c r="AO45856" s="111"/>
      <c r="AV45856" s="111"/>
    </row>
    <row r="45857" spans="20:52" x14ac:dyDescent="0.25">
      <c r="T45857" s="110"/>
      <c r="AO45857" s="111"/>
      <c r="AP45857" s="111"/>
      <c r="AV45857" s="111"/>
    </row>
    <row r="45858" spans="20:52" x14ac:dyDescent="0.25">
      <c r="T45858" s="110"/>
      <c r="AJ45858" s="111"/>
      <c r="AP45858" s="111"/>
      <c r="AV45858" s="111"/>
    </row>
    <row r="45859" spans="20:52" x14ac:dyDescent="0.25">
      <c r="T45859" s="110"/>
    </row>
    <row r="45860" spans="20:52" x14ac:dyDescent="0.25">
      <c r="T45860" s="110"/>
    </row>
    <row r="45861" spans="20:52" x14ac:dyDescent="0.25">
      <c r="T45861" s="110"/>
    </row>
    <row r="45862" spans="20:52" x14ac:dyDescent="0.25">
      <c r="T45862" s="110"/>
      <c r="AJ45862" s="111"/>
      <c r="AO45862" s="111"/>
      <c r="AV45862" s="111"/>
    </row>
    <row r="45863" spans="20:52" x14ac:dyDescent="0.25">
      <c r="T45863" s="110"/>
    </row>
    <row r="45864" spans="20:52" x14ac:dyDescent="0.25">
      <c r="T45864" s="110"/>
      <c r="AZ45864" s="111"/>
    </row>
    <row r="45865" spans="20:52" x14ac:dyDescent="0.25">
      <c r="T45865" s="110"/>
    </row>
    <row r="45866" spans="20:52" x14ac:dyDescent="0.25">
      <c r="T45866" s="110"/>
      <c r="AJ45866" s="111"/>
      <c r="AO45866" s="111"/>
      <c r="AP45866" s="111"/>
      <c r="AV45866" s="111"/>
    </row>
    <row r="45867" spans="20:52" x14ac:dyDescent="0.25">
      <c r="T45867" s="110"/>
      <c r="AJ45867" s="111"/>
      <c r="AO45867" s="111"/>
    </row>
    <row r="45868" spans="20:52" x14ac:dyDescent="0.25">
      <c r="T45868" s="110"/>
      <c r="AJ45868" s="111"/>
      <c r="AO45868" s="111"/>
      <c r="AV45868" s="111"/>
    </row>
    <row r="45869" spans="20:52" x14ac:dyDescent="0.25">
      <c r="T45869" s="110"/>
    </row>
    <row r="45870" spans="20:52" x14ac:dyDescent="0.25">
      <c r="T45870" s="110"/>
      <c r="AV45870" s="111"/>
    </row>
    <row r="45871" spans="20:52" x14ac:dyDescent="0.25">
      <c r="T45871" s="110"/>
      <c r="AZ45871" s="111"/>
    </row>
    <row r="45872" spans="20:52" x14ac:dyDescent="0.25">
      <c r="T45872" s="110"/>
      <c r="AJ45872" s="111"/>
      <c r="AO45872" s="111"/>
      <c r="AV45872" s="111"/>
    </row>
    <row r="45873" spans="20:52" x14ac:dyDescent="0.25">
      <c r="T45873" s="110"/>
    </row>
    <row r="45874" spans="20:52" x14ac:dyDescent="0.25">
      <c r="T45874" s="110"/>
      <c r="AO45874" s="111"/>
      <c r="AP45874" s="111"/>
      <c r="AV45874" s="111"/>
    </row>
    <row r="45875" spans="20:52" x14ac:dyDescent="0.25">
      <c r="T45875" s="110"/>
    </row>
    <row r="45876" spans="20:52" x14ac:dyDescent="0.25">
      <c r="T45876" s="110"/>
    </row>
    <row r="45877" spans="20:52" x14ac:dyDescent="0.25">
      <c r="T45877" s="110"/>
      <c r="AJ45877" s="111"/>
      <c r="AO45877" s="111"/>
      <c r="AV45877" s="111"/>
    </row>
    <row r="45878" spans="20:52" x14ac:dyDescent="0.25">
      <c r="T45878" s="110"/>
    </row>
    <row r="45879" spans="20:52" x14ac:dyDescent="0.25">
      <c r="T45879" s="110"/>
      <c r="AP45879" s="111"/>
      <c r="AV45879" s="111"/>
      <c r="AZ45879" s="111"/>
    </row>
    <row r="45880" spans="20:52" x14ac:dyDescent="0.25">
      <c r="T45880" s="110"/>
      <c r="AP45880" s="111"/>
      <c r="AV45880" s="111"/>
      <c r="AZ45880" s="111"/>
    </row>
    <row r="45881" spans="20:52" x14ac:dyDescent="0.25">
      <c r="T45881" s="110"/>
      <c r="AJ45881" s="111"/>
      <c r="AO45881" s="111"/>
      <c r="AV45881" s="111"/>
    </row>
    <row r="45882" spans="20:52" x14ac:dyDescent="0.25">
      <c r="T45882" s="110"/>
      <c r="AJ45882" s="111"/>
      <c r="AO45882" s="111"/>
    </row>
    <row r="45883" spans="20:52" x14ac:dyDescent="0.25">
      <c r="T45883" s="110"/>
      <c r="AJ45883" s="111"/>
      <c r="AV45883" s="111"/>
    </row>
    <row r="45884" spans="20:52" x14ac:dyDescent="0.25">
      <c r="T45884" s="110"/>
      <c r="AJ45884" s="111"/>
      <c r="AO45884" s="111"/>
      <c r="AR45884" s="111"/>
      <c r="AT45884" s="111"/>
      <c r="AV45884" s="111"/>
    </row>
    <row r="45885" spans="20:52" x14ac:dyDescent="0.25">
      <c r="T45885" s="110"/>
    </row>
    <row r="45886" spans="20:52" x14ac:dyDescent="0.25">
      <c r="T45886" s="110"/>
    </row>
    <row r="45887" spans="20:52" x14ac:dyDescent="0.25">
      <c r="T45887" s="110"/>
    </row>
    <row r="45888" spans="20:52" x14ac:dyDescent="0.25">
      <c r="T45888" s="110"/>
      <c r="AJ45888" s="111"/>
      <c r="AO45888" s="111"/>
      <c r="AP45888" s="111"/>
      <c r="AT45888" s="111"/>
      <c r="AV45888" s="111"/>
    </row>
    <row r="45889" spans="20:52" x14ac:dyDescent="0.25">
      <c r="T45889" s="110"/>
      <c r="AZ45889" s="111"/>
    </row>
    <row r="45890" spans="20:52" x14ac:dyDescent="0.25">
      <c r="T45890" s="110"/>
    </row>
    <row r="45891" spans="20:52" x14ac:dyDescent="0.25">
      <c r="T45891" s="110"/>
      <c r="AJ45891" s="111"/>
      <c r="AP45891" s="111"/>
      <c r="AV45891" s="111"/>
    </row>
    <row r="45892" spans="20:52" x14ac:dyDescent="0.25">
      <c r="T45892" s="110"/>
      <c r="AJ45892" s="111"/>
      <c r="AO45892" s="111"/>
      <c r="AP45892" s="111"/>
      <c r="AT45892" s="111"/>
    </row>
    <row r="45893" spans="20:52" x14ac:dyDescent="0.25">
      <c r="T45893" s="110"/>
    </row>
    <row r="45894" spans="20:52" x14ac:dyDescent="0.25">
      <c r="T45894" s="110"/>
    </row>
    <row r="45895" spans="20:52" x14ac:dyDescent="0.25">
      <c r="T45895" s="110"/>
      <c r="AJ45895" s="111"/>
      <c r="AO45895" s="111"/>
    </row>
    <row r="45896" spans="20:52" x14ac:dyDescent="0.25">
      <c r="T45896" s="110"/>
      <c r="AZ45896" s="111"/>
    </row>
    <row r="45897" spans="20:52" x14ac:dyDescent="0.25">
      <c r="T45897" s="110"/>
      <c r="AJ45897" s="111"/>
      <c r="AO45897" s="111"/>
      <c r="AV45897" s="111"/>
    </row>
    <row r="45898" spans="20:52" x14ac:dyDescent="0.25">
      <c r="T45898" s="110"/>
      <c r="AJ45898" s="111"/>
      <c r="AO45898" s="111"/>
      <c r="AV45898" s="111"/>
      <c r="AZ45898" s="111"/>
    </row>
    <row r="45899" spans="20:52" x14ac:dyDescent="0.25">
      <c r="T45899" s="110"/>
    </row>
    <row r="45900" spans="20:52" x14ac:dyDescent="0.25">
      <c r="T45900" s="110"/>
    </row>
    <row r="45901" spans="20:52" x14ac:dyDescent="0.25">
      <c r="T45901" s="110"/>
      <c r="AJ45901" s="111"/>
      <c r="AO45901" s="111"/>
      <c r="AV45901" s="111"/>
    </row>
    <row r="45902" spans="20:52" x14ac:dyDescent="0.25">
      <c r="T45902" s="110"/>
      <c r="AP45902" s="111"/>
    </row>
    <row r="45903" spans="20:52" x14ac:dyDescent="0.25">
      <c r="T45903" s="110"/>
      <c r="AV45903" s="111"/>
    </row>
    <row r="45904" spans="20:52" x14ac:dyDescent="0.25">
      <c r="T45904" s="110"/>
      <c r="AJ45904" s="111"/>
      <c r="AO45904" s="111"/>
      <c r="AT45904" s="111"/>
    </row>
    <row r="45905" spans="20:52" x14ac:dyDescent="0.25">
      <c r="T45905" s="110"/>
      <c r="AO45905" s="111"/>
      <c r="AV45905" s="111"/>
    </row>
    <row r="45906" spans="20:52" x14ac:dyDescent="0.25">
      <c r="T45906" s="110"/>
    </row>
    <row r="45907" spans="20:52" x14ac:dyDescent="0.25">
      <c r="T45907" s="110"/>
    </row>
    <row r="45908" spans="20:52" x14ac:dyDescent="0.25">
      <c r="T45908" s="110"/>
      <c r="AJ45908" s="111"/>
      <c r="AO45908" s="111"/>
      <c r="AP45908" s="111"/>
      <c r="AV45908" s="111"/>
    </row>
    <row r="45909" spans="20:52" x14ac:dyDescent="0.25">
      <c r="T45909" s="110"/>
      <c r="AJ45909" s="111"/>
      <c r="AO45909" s="111"/>
      <c r="AP45909" s="111"/>
      <c r="AT45909" s="111"/>
      <c r="AV45909" s="111"/>
    </row>
    <row r="45910" spans="20:52" x14ac:dyDescent="0.25">
      <c r="T45910" s="110"/>
      <c r="AJ45910" s="111"/>
      <c r="AV45910" s="111"/>
    </row>
    <row r="45911" spans="20:52" x14ac:dyDescent="0.25">
      <c r="T45911" s="110"/>
      <c r="AJ45911" s="111"/>
      <c r="AO45911" s="111"/>
    </row>
    <row r="45912" spans="20:52" x14ac:dyDescent="0.25">
      <c r="T45912" s="110"/>
      <c r="AV45912" s="111"/>
    </row>
    <row r="45913" spans="20:52" x14ac:dyDescent="0.25">
      <c r="T45913" s="110"/>
      <c r="AV45913" s="111"/>
      <c r="AZ45913" s="111"/>
    </row>
    <row r="45914" spans="20:52" x14ac:dyDescent="0.25">
      <c r="T45914" s="110"/>
      <c r="AJ45914" s="111"/>
      <c r="AO45914" s="111"/>
      <c r="AT45914" s="111"/>
    </row>
    <row r="45915" spans="20:52" x14ac:dyDescent="0.25">
      <c r="T45915" s="110"/>
      <c r="AJ45915" s="111"/>
      <c r="AT45915" s="111"/>
      <c r="AV45915" s="111"/>
    </row>
    <row r="45916" spans="20:52" x14ac:dyDescent="0.25">
      <c r="T45916" s="110"/>
      <c r="AJ45916" s="111"/>
      <c r="AO45916" s="111"/>
      <c r="AV45916" s="111"/>
    </row>
    <row r="45917" spans="20:52" x14ac:dyDescent="0.25">
      <c r="T45917" s="110"/>
      <c r="AJ45917" s="111"/>
      <c r="AO45917" s="111"/>
      <c r="AP45917" s="111"/>
      <c r="AV45917" s="111"/>
    </row>
    <row r="45918" spans="20:52" x14ac:dyDescent="0.25">
      <c r="T45918" s="110"/>
      <c r="AJ45918" s="111"/>
      <c r="AO45918" s="111"/>
      <c r="AP45918" s="111"/>
      <c r="AV45918" s="111"/>
    </row>
    <row r="45919" spans="20:52" x14ac:dyDescent="0.25">
      <c r="T45919" s="110"/>
    </row>
    <row r="45920" spans="20:52" x14ac:dyDescent="0.25">
      <c r="T45920" s="110"/>
      <c r="AJ45920" s="111"/>
      <c r="AO45920" s="111"/>
      <c r="AV45920" s="111"/>
    </row>
    <row r="45921" spans="20:52" x14ac:dyDescent="0.25">
      <c r="T45921" s="110"/>
      <c r="AJ45921" s="111"/>
      <c r="AO45921" s="111"/>
      <c r="AP45921" s="111"/>
      <c r="AV45921" s="111"/>
    </row>
    <row r="45922" spans="20:52" x14ac:dyDescent="0.25">
      <c r="T45922" s="110"/>
      <c r="AJ45922" s="111"/>
      <c r="AV45922" s="111"/>
    </row>
    <row r="45923" spans="20:52" x14ac:dyDescent="0.25">
      <c r="T45923" s="110"/>
      <c r="AJ45923" s="111"/>
      <c r="AO45923" s="111"/>
      <c r="AV45923" s="111"/>
    </row>
    <row r="45924" spans="20:52" x14ac:dyDescent="0.25">
      <c r="T45924" s="110"/>
      <c r="AJ45924" s="111"/>
      <c r="AO45924" s="111"/>
      <c r="AR45924" s="111"/>
      <c r="AV45924" s="111"/>
    </row>
    <row r="45925" spans="20:52" x14ac:dyDescent="0.25">
      <c r="T45925" s="110"/>
      <c r="AT45925" s="111"/>
      <c r="AV45925" s="111"/>
    </row>
    <row r="45926" spans="20:52" x14ac:dyDescent="0.25">
      <c r="T45926" s="110"/>
      <c r="AJ45926" s="111"/>
      <c r="AO45926" s="111"/>
      <c r="AV45926" s="111"/>
    </row>
    <row r="45927" spans="20:52" x14ac:dyDescent="0.25">
      <c r="T45927" s="110"/>
      <c r="AJ45927" s="111"/>
      <c r="AO45927" s="111"/>
      <c r="AV45927" s="111"/>
    </row>
    <row r="45928" spans="20:52" x14ac:dyDescent="0.25">
      <c r="T45928" s="110"/>
      <c r="AZ45928" s="111"/>
    </row>
    <row r="45929" spans="20:52" x14ac:dyDescent="0.25">
      <c r="T45929" s="110"/>
    </row>
    <row r="45930" spans="20:52" x14ac:dyDescent="0.25">
      <c r="T45930" s="110"/>
    </row>
    <row r="45931" spans="20:52" x14ac:dyDescent="0.25">
      <c r="T45931" s="110"/>
      <c r="AR45931" s="111"/>
      <c r="AT45931" s="111"/>
      <c r="AV45931" s="111"/>
    </row>
    <row r="45932" spans="20:52" x14ac:dyDescent="0.25">
      <c r="T45932" s="110"/>
    </row>
    <row r="45933" spans="20:52" x14ac:dyDescent="0.25">
      <c r="T45933" s="110"/>
    </row>
    <row r="45934" spans="20:52" x14ac:dyDescent="0.25">
      <c r="T45934" s="110"/>
    </row>
    <row r="45935" spans="20:52" x14ac:dyDescent="0.25">
      <c r="T45935" s="110"/>
    </row>
    <row r="45936" spans="20:52" x14ac:dyDescent="0.25">
      <c r="T45936" s="110"/>
      <c r="AV45936" s="111"/>
    </row>
    <row r="45937" spans="20:48" x14ac:dyDescent="0.25">
      <c r="T45937" s="110"/>
      <c r="AJ45937" s="111"/>
      <c r="AO45937" s="111"/>
      <c r="AT45937" s="111"/>
      <c r="AV45937" s="111"/>
    </row>
    <row r="45938" spans="20:48" x14ac:dyDescent="0.25">
      <c r="T45938" s="110"/>
    </row>
    <row r="45939" spans="20:48" x14ac:dyDescent="0.25">
      <c r="T45939" s="110"/>
      <c r="AJ45939" s="111"/>
      <c r="AO45939" s="111"/>
      <c r="AV45939" s="111"/>
    </row>
    <row r="45940" spans="20:48" x14ac:dyDescent="0.25">
      <c r="T45940" s="110"/>
      <c r="AJ45940" s="111"/>
      <c r="AO45940" s="111"/>
      <c r="AV45940" s="111"/>
    </row>
    <row r="45941" spans="20:48" x14ac:dyDescent="0.25">
      <c r="T45941" s="110"/>
      <c r="AJ45941" s="111"/>
      <c r="AO45941" s="111"/>
      <c r="AV45941" s="111"/>
    </row>
    <row r="45942" spans="20:48" x14ac:dyDescent="0.25">
      <c r="T45942" s="110"/>
      <c r="AJ45942" s="111"/>
      <c r="AO45942" s="111"/>
    </row>
    <row r="45943" spans="20:48" x14ac:dyDescent="0.25">
      <c r="T45943" s="110"/>
    </row>
    <row r="45944" spans="20:48" x14ac:dyDescent="0.25">
      <c r="T45944" s="110"/>
    </row>
    <row r="45945" spans="20:48" x14ac:dyDescent="0.25">
      <c r="T45945" s="110"/>
      <c r="AJ45945" s="111"/>
      <c r="AO45945" s="111"/>
      <c r="AP45945" s="111"/>
      <c r="AV45945" s="111"/>
    </row>
    <row r="45946" spans="20:48" x14ac:dyDescent="0.25">
      <c r="T45946" s="110"/>
      <c r="AJ45946" s="111"/>
    </row>
    <row r="45947" spans="20:48" x14ac:dyDescent="0.25">
      <c r="T45947" s="110"/>
      <c r="AV45947" s="111"/>
    </row>
    <row r="45948" spans="20:48" x14ac:dyDescent="0.25">
      <c r="T45948" s="110"/>
    </row>
    <row r="45949" spans="20:48" x14ac:dyDescent="0.25">
      <c r="T45949" s="110"/>
      <c r="AP45949" s="111"/>
      <c r="AV45949" s="111"/>
    </row>
    <row r="45950" spans="20:48" x14ac:dyDescent="0.25">
      <c r="T45950" s="110"/>
      <c r="AJ45950" s="111"/>
      <c r="AO45950" s="111"/>
      <c r="AV45950" s="111"/>
    </row>
    <row r="45951" spans="20:48" x14ac:dyDescent="0.25">
      <c r="T45951" s="110"/>
    </row>
    <row r="45952" spans="20:48" x14ac:dyDescent="0.25">
      <c r="T45952" s="110"/>
    </row>
    <row r="45953" spans="20:52" x14ac:dyDescent="0.25">
      <c r="T45953" s="110"/>
      <c r="AJ45953" s="111"/>
      <c r="AO45953" s="111"/>
      <c r="AP45953" s="111"/>
    </row>
    <row r="45954" spans="20:52" x14ac:dyDescent="0.25">
      <c r="T45954" s="110"/>
    </row>
    <row r="45955" spans="20:52" x14ac:dyDescent="0.25">
      <c r="T45955" s="110"/>
    </row>
    <row r="45956" spans="20:52" x14ac:dyDescent="0.25">
      <c r="T45956" s="110"/>
    </row>
    <row r="45957" spans="20:52" x14ac:dyDescent="0.25">
      <c r="T45957" s="110"/>
      <c r="AJ45957" s="111"/>
      <c r="AO45957" s="111"/>
      <c r="AP45957" s="111"/>
    </row>
    <row r="45958" spans="20:52" x14ac:dyDescent="0.25">
      <c r="T45958" s="110"/>
    </row>
    <row r="45959" spans="20:52" x14ac:dyDescent="0.25">
      <c r="T45959" s="110"/>
      <c r="AJ45959" s="111"/>
      <c r="AO45959" s="111"/>
      <c r="AP45959" s="111"/>
      <c r="AT45959" s="111"/>
    </row>
    <row r="45960" spans="20:52" x14ac:dyDescent="0.25">
      <c r="T45960" s="110"/>
      <c r="AJ45960" s="111"/>
      <c r="AO45960" s="111"/>
      <c r="AV45960" s="111"/>
    </row>
    <row r="45961" spans="20:52" x14ac:dyDescent="0.25">
      <c r="T45961" s="110"/>
    </row>
    <row r="45962" spans="20:52" x14ac:dyDescent="0.25">
      <c r="T45962" s="110"/>
      <c r="AO45962" s="111"/>
      <c r="AP45962" s="111"/>
      <c r="AR45962" s="111"/>
      <c r="AV45962" s="111"/>
    </row>
    <row r="45963" spans="20:52" x14ac:dyDescent="0.25">
      <c r="T45963" s="110"/>
      <c r="AJ45963" s="111"/>
      <c r="AO45963" s="111"/>
      <c r="AZ45963" s="111"/>
    </row>
    <row r="45964" spans="20:52" x14ac:dyDescent="0.25">
      <c r="T45964" s="110"/>
      <c r="AJ45964" s="111"/>
      <c r="AO45964" s="111"/>
      <c r="AR45964" s="111"/>
      <c r="AT45964" s="111"/>
    </row>
    <row r="45965" spans="20:52" x14ac:dyDescent="0.25">
      <c r="T45965" s="110"/>
    </row>
    <row r="45966" spans="20:52" x14ac:dyDescent="0.25">
      <c r="T45966" s="110"/>
    </row>
    <row r="45967" spans="20:52" x14ac:dyDescent="0.25">
      <c r="T45967" s="110"/>
      <c r="AJ45967" s="111"/>
      <c r="AO45967" s="111"/>
      <c r="AV45967" s="111"/>
    </row>
    <row r="45968" spans="20:52" x14ac:dyDescent="0.25">
      <c r="T45968" s="110"/>
      <c r="AJ45968" s="111"/>
      <c r="AO45968" s="111"/>
      <c r="AR45968" s="111"/>
      <c r="AT45968" s="111"/>
      <c r="AV45968" s="111"/>
    </row>
    <row r="45969" spans="20:52" x14ac:dyDescent="0.25">
      <c r="T45969" s="110"/>
    </row>
    <row r="45970" spans="20:52" x14ac:dyDescent="0.25">
      <c r="T45970" s="110"/>
      <c r="AJ45970" s="111"/>
      <c r="AO45970" s="111"/>
      <c r="AP45970" s="111"/>
      <c r="AV45970" s="111"/>
      <c r="AZ45970" s="111"/>
    </row>
    <row r="45971" spans="20:52" x14ac:dyDescent="0.25">
      <c r="T45971" s="110"/>
      <c r="AV45971" s="111"/>
    </row>
    <row r="45972" spans="20:52" x14ac:dyDescent="0.25">
      <c r="T45972" s="110"/>
    </row>
    <row r="45973" spans="20:52" x14ac:dyDescent="0.25">
      <c r="T45973" s="110"/>
      <c r="AJ45973" s="111"/>
      <c r="AO45973" s="111"/>
      <c r="AP45973" s="111"/>
      <c r="AT45973" s="111"/>
      <c r="AV45973" s="111"/>
      <c r="AZ45973" s="111"/>
    </row>
    <row r="45974" spans="20:52" x14ac:dyDescent="0.25">
      <c r="T45974" s="110"/>
    </row>
    <row r="45975" spans="20:52" x14ac:dyDescent="0.25">
      <c r="T45975" s="110"/>
      <c r="AJ45975" s="111"/>
      <c r="AO45975" s="111"/>
      <c r="AR45975" s="111"/>
      <c r="AV45975" s="111"/>
    </row>
    <row r="45976" spans="20:52" x14ac:dyDescent="0.25">
      <c r="T45976" s="110"/>
      <c r="AJ45976" s="111"/>
      <c r="AO45976" s="111"/>
      <c r="AV45976" s="111"/>
    </row>
    <row r="45977" spans="20:52" x14ac:dyDescent="0.25">
      <c r="T45977" s="110"/>
    </row>
    <row r="45978" spans="20:52" x14ac:dyDescent="0.25">
      <c r="T45978" s="110"/>
      <c r="AV45978" s="111"/>
    </row>
    <row r="45979" spans="20:52" x14ac:dyDescent="0.25">
      <c r="T45979" s="110"/>
    </row>
    <row r="45980" spans="20:52" x14ac:dyDescent="0.25">
      <c r="T45980" s="110"/>
    </row>
    <row r="45981" spans="20:52" x14ac:dyDescent="0.25">
      <c r="T45981" s="110"/>
    </row>
    <row r="45982" spans="20:52" x14ac:dyDescent="0.25">
      <c r="T45982" s="110"/>
      <c r="AV45982" s="111"/>
    </row>
    <row r="45983" spans="20:52" x14ac:dyDescent="0.25">
      <c r="T45983" s="110"/>
    </row>
    <row r="45984" spans="20:52" x14ac:dyDescent="0.25">
      <c r="T45984" s="110"/>
    </row>
    <row r="45985" spans="20:52" x14ac:dyDescent="0.25">
      <c r="T45985" s="110"/>
      <c r="AJ45985" s="111"/>
      <c r="AO45985" s="111"/>
      <c r="AV45985" s="111"/>
    </row>
    <row r="45986" spans="20:52" x14ac:dyDescent="0.25">
      <c r="T45986" s="110"/>
      <c r="AV45986" s="111"/>
    </row>
    <row r="45987" spans="20:52" x14ac:dyDescent="0.25">
      <c r="T45987" s="110"/>
      <c r="AZ45987" s="111"/>
    </row>
    <row r="45988" spans="20:52" x14ac:dyDescent="0.25">
      <c r="T45988" s="110"/>
    </row>
    <row r="45989" spans="20:52" x14ac:dyDescent="0.25">
      <c r="T45989" s="110"/>
      <c r="AV45989" s="111"/>
    </row>
    <row r="45990" spans="20:52" x14ac:dyDescent="0.25">
      <c r="T45990" s="110"/>
      <c r="AJ45990" s="111"/>
      <c r="AO45990" s="111"/>
      <c r="AP45990" s="111"/>
      <c r="AR45990" s="111"/>
      <c r="AT45990" s="111"/>
      <c r="AV45990" s="111"/>
    </row>
    <row r="45991" spans="20:52" x14ac:dyDescent="0.25">
      <c r="T45991" s="110"/>
      <c r="AV45991" s="111"/>
    </row>
    <row r="45992" spans="20:52" x14ac:dyDescent="0.25">
      <c r="T45992" s="110"/>
    </row>
    <row r="45993" spans="20:52" x14ac:dyDescent="0.25">
      <c r="T45993" s="110"/>
      <c r="AP45993" s="111"/>
      <c r="AV45993" s="111"/>
    </row>
    <row r="45994" spans="20:52" x14ac:dyDescent="0.25">
      <c r="T45994" s="110"/>
      <c r="AJ45994" s="111"/>
      <c r="AP45994" s="111"/>
      <c r="AV45994" s="111"/>
      <c r="AZ45994" s="111"/>
    </row>
    <row r="45995" spans="20:52" x14ac:dyDescent="0.25">
      <c r="T45995" s="110"/>
    </row>
    <row r="45996" spans="20:52" x14ac:dyDescent="0.25">
      <c r="T45996" s="110"/>
      <c r="AJ45996" s="111"/>
      <c r="AO45996" s="111"/>
      <c r="AV45996" s="111"/>
    </row>
    <row r="45997" spans="20:52" x14ac:dyDescent="0.25">
      <c r="T45997" s="110"/>
    </row>
    <row r="45998" spans="20:52" x14ac:dyDescent="0.25">
      <c r="T45998" s="110"/>
      <c r="AV45998" s="111"/>
    </row>
    <row r="45999" spans="20:52" x14ac:dyDescent="0.25">
      <c r="T45999" s="110"/>
    </row>
    <row r="46000" spans="20:52" x14ac:dyDescent="0.25">
      <c r="T46000" s="110"/>
      <c r="AJ46000" s="111"/>
      <c r="AV46000" s="111"/>
    </row>
    <row r="46001" spans="20:52" x14ac:dyDescent="0.25">
      <c r="T46001" s="110"/>
      <c r="AZ46001" s="111"/>
    </row>
    <row r="46002" spans="20:52" x14ac:dyDescent="0.25">
      <c r="T46002" s="110"/>
      <c r="AJ46002" s="111"/>
      <c r="AO46002" s="111"/>
      <c r="AP46002" s="111"/>
    </row>
    <row r="46003" spans="20:52" x14ac:dyDescent="0.25">
      <c r="T46003" s="110"/>
      <c r="AO46003" s="111"/>
      <c r="AP46003" s="111"/>
      <c r="AV46003" s="111"/>
    </row>
    <row r="46004" spans="20:52" x14ac:dyDescent="0.25">
      <c r="T46004" s="110"/>
      <c r="AP46004" s="111"/>
      <c r="AV46004" s="111"/>
      <c r="AZ46004" s="111"/>
    </row>
    <row r="46005" spans="20:52" x14ac:dyDescent="0.25">
      <c r="T46005" s="110"/>
      <c r="AV46005" s="111"/>
    </row>
    <row r="46006" spans="20:52" x14ac:dyDescent="0.25">
      <c r="T46006" s="110"/>
      <c r="AJ46006" s="111"/>
      <c r="AO46006" s="111"/>
      <c r="AV46006" s="111"/>
    </row>
    <row r="46007" spans="20:52" x14ac:dyDescent="0.25">
      <c r="T46007" s="110"/>
      <c r="AJ46007" s="111"/>
      <c r="AO46007" s="111"/>
      <c r="AV46007" s="111"/>
    </row>
    <row r="46008" spans="20:52" x14ac:dyDescent="0.25">
      <c r="T46008" s="110"/>
      <c r="AJ46008" s="111"/>
      <c r="AO46008" s="111"/>
      <c r="AV46008" s="111"/>
    </row>
    <row r="46009" spans="20:52" x14ac:dyDescent="0.25">
      <c r="T46009" s="110"/>
    </row>
    <row r="46010" spans="20:52" x14ac:dyDescent="0.25">
      <c r="T46010" s="110"/>
    </row>
    <row r="46011" spans="20:52" x14ac:dyDescent="0.25">
      <c r="T46011" s="110"/>
    </row>
    <row r="46012" spans="20:52" x14ac:dyDescent="0.25">
      <c r="T46012" s="110"/>
      <c r="AJ46012" s="111"/>
      <c r="AO46012" s="111"/>
      <c r="AV46012" s="111"/>
      <c r="AZ46012" s="111"/>
    </row>
    <row r="46013" spans="20:52" x14ac:dyDescent="0.25">
      <c r="T46013" s="110"/>
      <c r="AJ46013" s="111"/>
      <c r="AO46013" s="111"/>
      <c r="AV46013" s="111"/>
    </row>
    <row r="46014" spans="20:52" x14ac:dyDescent="0.25">
      <c r="T46014" s="110"/>
    </row>
    <row r="46015" spans="20:52" x14ac:dyDescent="0.25">
      <c r="T46015" s="110"/>
      <c r="AJ46015" s="111"/>
      <c r="AO46015" s="111"/>
      <c r="AV46015" s="111"/>
    </row>
    <row r="46016" spans="20:52" x14ac:dyDescent="0.25">
      <c r="T46016" s="110"/>
      <c r="AJ46016" s="111"/>
      <c r="AO46016" s="111"/>
      <c r="AV46016" s="111"/>
    </row>
    <row r="46017" spans="20:48" x14ac:dyDescent="0.25">
      <c r="T46017" s="110"/>
      <c r="AJ46017" s="111"/>
      <c r="AO46017" s="111"/>
      <c r="AP46017" s="111"/>
      <c r="AV46017" s="111"/>
    </row>
    <row r="46018" spans="20:48" x14ac:dyDescent="0.25">
      <c r="T46018" s="110"/>
      <c r="AO46018" s="111"/>
      <c r="AP46018" s="111"/>
      <c r="AV46018" s="111"/>
    </row>
    <row r="46019" spans="20:48" x14ac:dyDescent="0.25">
      <c r="T46019" s="110"/>
      <c r="AJ46019" s="111"/>
      <c r="AO46019" s="111"/>
      <c r="AV46019" s="111"/>
    </row>
    <row r="46020" spans="20:48" x14ac:dyDescent="0.25">
      <c r="T46020" s="110"/>
      <c r="AJ46020" s="111"/>
      <c r="AO46020" s="111"/>
      <c r="AP46020" s="111"/>
    </row>
    <row r="46021" spans="20:48" x14ac:dyDescent="0.25">
      <c r="T46021" s="110"/>
      <c r="AJ46021" s="111"/>
      <c r="AO46021" s="111"/>
      <c r="AP46021" s="111"/>
      <c r="AV46021" s="111"/>
    </row>
    <row r="46022" spans="20:48" x14ac:dyDescent="0.25">
      <c r="T46022" s="110"/>
      <c r="AT46022" s="111"/>
      <c r="AV46022" s="111"/>
    </row>
    <row r="46023" spans="20:48" x14ac:dyDescent="0.25">
      <c r="T46023" s="110"/>
    </row>
    <row r="46024" spans="20:48" x14ac:dyDescent="0.25">
      <c r="T46024" s="110"/>
    </row>
    <row r="46025" spans="20:48" x14ac:dyDescent="0.25">
      <c r="T46025" s="110"/>
      <c r="AJ46025" s="111"/>
      <c r="AO46025" s="111"/>
      <c r="AP46025" s="111"/>
      <c r="AV46025" s="111"/>
    </row>
    <row r="46026" spans="20:48" x14ac:dyDescent="0.25">
      <c r="T46026" s="110"/>
      <c r="AV46026" s="111"/>
    </row>
    <row r="46027" spans="20:48" x14ac:dyDescent="0.25">
      <c r="T46027" s="110"/>
    </row>
    <row r="46028" spans="20:48" x14ac:dyDescent="0.25">
      <c r="T46028" s="110"/>
    </row>
    <row r="46029" spans="20:48" x14ac:dyDescent="0.25">
      <c r="T46029" s="110"/>
      <c r="AJ46029" s="111"/>
      <c r="AP46029" s="111"/>
    </row>
    <row r="46030" spans="20:48" x14ac:dyDescent="0.25">
      <c r="T46030" s="110"/>
    </row>
    <row r="46031" spans="20:48" x14ac:dyDescent="0.25">
      <c r="T46031" s="110"/>
      <c r="AJ46031" s="111"/>
      <c r="AO46031" s="111"/>
      <c r="AT46031" s="111"/>
    </row>
    <row r="46032" spans="20:48" x14ac:dyDescent="0.25">
      <c r="T46032" s="110"/>
      <c r="AJ46032" s="111"/>
      <c r="AO46032" s="111"/>
      <c r="AT46032" s="111"/>
    </row>
    <row r="46033" spans="20:52" x14ac:dyDescent="0.25">
      <c r="T46033" s="110"/>
    </row>
    <row r="46034" spans="20:52" x14ac:dyDescent="0.25">
      <c r="T46034" s="110"/>
    </row>
    <row r="46035" spans="20:52" x14ac:dyDescent="0.25">
      <c r="T46035" s="110"/>
      <c r="AJ46035" s="111"/>
      <c r="AV46035" s="111"/>
    </row>
    <row r="46036" spans="20:52" x14ac:dyDescent="0.25">
      <c r="T46036" s="110"/>
      <c r="AJ46036" s="111"/>
      <c r="AO46036" s="111"/>
    </row>
    <row r="46037" spans="20:52" x14ac:dyDescent="0.25">
      <c r="T46037" s="110"/>
    </row>
    <row r="46038" spans="20:52" x14ac:dyDescent="0.25">
      <c r="T46038" s="110"/>
      <c r="AJ46038" s="111"/>
      <c r="AO46038" s="111"/>
      <c r="AP46038" s="111"/>
    </row>
    <row r="46039" spans="20:52" x14ac:dyDescent="0.25">
      <c r="T46039" s="110"/>
      <c r="AJ46039" s="111"/>
      <c r="AO46039" s="111"/>
      <c r="AV46039" s="111"/>
    </row>
    <row r="46040" spans="20:52" x14ac:dyDescent="0.25">
      <c r="T46040" s="110"/>
      <c r="AZ46040" s="111"/>
    </row>
    <row r="46041" spans="20:52" x14ac:dyDescent="0.25">
      <c r="T46041" s="110"/>
      <c r="AJ46041" s="111"/>
      <c r="AO46041" s="111"/>
      <c r="AV46041" s="111"/>
    </row>
    <row r="46042" spans="20:52" x14ac:dyDescent="0.25">
      <c r="T46042" s="110"/>
    </row>
    <row r="46043" spans="20:52" x14ac:dyDescent="0.25">
      <c r="T46043" s="110"/>
      <c r="AP46043" s="111"/>
      <c r="AV46043" s="111"/>
    </row>
    <row r="46044" spans="20:52" x14ac:dyDescent="0.25">
      <c r="T46044" s="110"/>
      <c r="AJ46044" s="111"/>
      <c r="AO46044" s="111"/>
      <c r="AV46044" s="111"/>
      <c r="AZ46044" s="111"/>
    </row>
    <row r="46045" spans="20:52" x14ac:dyDescent="0.25">
      <c r="T46045" s="110"/>
    </row>
    <row r="46046" spans="20:52" x14ac:dyDescent="0.25">
      <c r="T46046" s="110"/>
      <c r="AJ46046" s="111"/>
      <c r="AO46046" s="111"/>
      <c r="AV46046" s="111"/>
    </row>
    <row r="46047" spans="20:52" x14ac:dyDescent="0.25">
      <c r="T46047" s="110"/>
      <c r="AT46047" s="111"/>
    </row>
    <row r="46048" spans="20:52" x14ac:dyDescent="0.25">
      <c r="T46048" s="110"/>
      <c r="AO46048" s="111"/>
      <c r="AP46048" s="111"/>
      <c r="AV46048" s="111"/>
    </row>
    <row r="46049" spans="20:52" x14ac:dyDescent="0.25">
      <c r="T46049" s="110"/>
    </row>
    <row r="46050" spans="20:52" x14ac:dyDescent="0.25">
      <c r="T46050" s="110"/>
    </row>
    <row r="46051" spans="20:52" x14ac:dyDescent="0.25">
      <c r="T46051" s="110"/>
      <c r="AJ46051" s="111"/>
      <c r="AO46051" s="111"/>
      <c r="AP46051" s="111"/>
      <c r="AV46051" s="111"/>
    </row>
    <row r="46052" spans="20:52" x14ac:dyDescent="0.25">
      <c r="T46052" s="110"/>
    </row>
    <row r="46053" spans="20:52" x14ac:dyDescent="0.25">
      <c r="T46053" s="110"/>
      <c r="AZ46053" s="111"/>
    </row>
    <row r="46054" spans="20:52" x14ac:dyDescent="0.25">
      <c r="T46054" s="110"/>
      <c r="AZ46054" s="111"/>
    </row>
    <row r="46055" spans="20:52" x14ac:dyDescent="0.25">
      <c r="T46055" s="110"/>
      <c r="AJ46055" s="111"/>
      <c r="AO46055" s="111"/>
      <c r="AV46055" s="111"/>
    </row>
    <row r="46056" spans="20:52" x14ac:dyDescent="0.25">
      <c r="T46056" s="110"/>
    </row>
    <row r="46057" spans="20:52" x14ac:dyDescent="0.25">
      <c r="T46057" s="110"/>
      <c r="AJ46057" s="111"/>
      <c r="AP46057" s="111"/>
      <c r="AV46057" s="111"/>
      <c r="AZ46057" s="111"/>
    </row>
    <row r="46058" spans="20:52" x14ac:dyDescent="0.25">
      <c r="T46058" s="110"/>
    </row>
    <row r="46059" spans="20:52" x14ac:dyDescent="0.25">
      <c r="T46059" s="110"/>
      <c r="AJ46059" s="111"/>
      <c r="AO46059" s="111"/>
      <c r="AV46059" s="111"/>
    </row>
    <row r="46060" spans="20:52" x14ac:dyDescent="0.25">
      <c r="T46060" s="110"/>
      <c r="AJ46060" s="111"/>
      <c r="AO46060" s="111"/>
      <c r="AV46060" s="111"/>
    </row>
    <row r="46061" spans="20:52" x14ac:dyDescent="0.25">
      <c r="T46061" s="110"/>
    </row>
    <row r="46062" spans="20:52" x14ac:dyDescent="0.25">
      <c r="T46062" s="110"/>
      <c r="AJ46062" s="111"/>
      <c r="AO46062" s="111"/>
      <c r="AP46062" s="111"/>
    </row>
    <row r="46063" spans="20:52" x14ac:dyDescent="0.25">
      <c r="T46063" s="110"/>
      <c r="AJ46063" s="111"/>
      <c r="AP46063" s="111"/>
      <c r="AV46063" s="111"/>
      <c r="AZ46063" s="111"/>
    </row>
    <row r="46064" spans="20:52" x14ac:dyDescent="0.25">
      <c r="T46064" s="110"/>
      <c r="AJ46064" s="111"/>
      <c r="AO46064" s="111"/>
      <c r="AP46064" s="111"/>
      <c r="AV46064" s="111"/>
    </row>
    <row r="46065" spans="20:52" x14ac:dyDescent="0.25">
      <c r="T46065" s="110"/>
      <c r="AJ46065" s="111"/>
      <c r="AO46065" s="111"/>
      <c r="AV46065" s="111"/>
    </row>
    <row r="46066" spans="20:52" x14ac:dyDescent="0.25">
      <c r="T46066" s="110"/>
    </row>
    <row r="46067" spans="20:52" x14ac:dyDescent="0.25">
      <c r="T46067" s="110"/>
      <c r="AJ46067" s="111"/>
      <c r="AO46067" s="111"/>
    </row>
    <row r="46068" spans="20:52" x14ac:dyDescent="0.25">
      <c r="T46068" s="110"/>
      <c r="AJ46068" s="111"/>
      <c r="AO46068" s="111"/>
      <c r="AR46068" s="111"/>
      <c r="AT46068" s="111"/>
    </row>
    <row r="46069" spans="20:52" x14ac:dyDescent="0.25">
      <c r="T46069" s="110"/>
      <c r="AJ46069" s="111"/>
      <c r="AO46069" s="111"/>
      <c r="AR46069" s="111"/>
    </row>
    <row r="46070" spans="20:52" x14ac:dyDescent="0.25">
      <c r="T46070" s="110"/>
      <c r="AJ46070" s="111"/>
      <c r="AO46070" s="111"/>
    </row>
    <row r="46071" spans="20:52" x14ac:dyDescent="0.25">
      <c r="T46071" s="110"/>
      <c r="AJ46071" s="111"/>
      <c r="AO46071" s="111"/>
      <c r="AV46071" s="111"/>
    </row>
    <row r="46072" spans="20:52" x14ac:dyDescent="0.25">
      <c r="T46072" s="110"/>
      <c r="AJ46072" s="111"/>
      <c r="AO46072" s="111"/>
    </row>
    <row r="46073" spans="20:52" x14ac:dyDescent="0.25">
      <c r="T46073" s="110"/>
    </row>
    <row r="46074" spans="20:52" x14ac:dyDescent="0.25">
      <c r="T46074" s="110"/>
      <c r="AJ46074" s="111"/>
      <c r="AO46074" s="111"/>
      <c r="AV46074" s="111"/>
      <c r="AZ46074" s="111"/>
    </row>
    <row r="46075" spans="20:52" x14ac:dyDescent="0.25">
      <c r="T46075" s="110"/>
      <c r="AJ46075" s="111"/>
      <c r="AO46075" s="111"/>
      <c r="AR46075" s="111"/>
      <c r="AV46075" s="111"/>
    </row>
    <row r="46076" spans="20:52" x14ac:dyDescent="0.25">
      <c r="T46076" s="110"/>
    </row>
    <row r="46077" spans="20:52" x14ac:dyDescent="0.25">
      <c r="T46077" s="110"/>
      <c r="AJ46077" s="111"/>
      <c r="AO46077" s="111"/>
      <c r="AV46077" s="111"/>
    </row>
    <row r="46078" spans="20:52" x14ac:dyDescent="0.25">
      <c r="T46078" s="110"/>
    </row>
    <row r="46079" spans="20:52" x14ac:dyDescent="0.25">
      <c r="T46079" s="110"/>
      <c r="AJ46079" s="111"/>
      <c r="AO46079" s="111"/>
      <c r="AR46079" s="111"/>
      <c r="AV46079" s="111"/>
    </row>
    <row r="46080" spans="20:52" x14ac:dyDescent="0.25">
      <c r="T46080" s="110"/>
      <c r="AJ46080" s="111"/>
      <c r="AO46080" s="111"/>
    </row>
    <row r="46081" spans="20:48" x14ac:dyDescent="0.25">
      <c r="T46081" s="110"/>
      <c r="AJ46081" s="111"/>
      <c r="AO46081" s="111"/>
      <c r="AP46081" s="111"/>
      <c r="AT46081" s="111"/>
      <c r="AV46081" s="111"/>
    </row>
    <row r="46082" spans="20:48" x14ac:dyDescent="0.25">
      <c r="T46082" s="110"/>
      <c r="AV46082" s="111"/>
    </row>
    <row r="46083" spans="20:48" x14ac:dyDescent="0.25">
      <c r="T46083" s="110"/>
      <c r="AO46083" s="111"/>
      <c r="AV46083" s="111"/>
    </row>
    <row r="46084" spans="20:48" x14ac:dyDescent="0.25">
      <c r="T46084" s="110"/>
      <c r="AJ46084" s="111"/>
      <c r="AP46084" s="111"/>
      <c r="AV46084" s="111"/>
    </row>
    <row r="46085" spans="20:48" x14ac:dyDescent="0.25">
      <c r="T46085" s="110"/>
      <c r="AV46085" s="111"/>
    </row>
    <row r="46086" spans="20:48" x14ac:dyDescent="0.25">
      <c r="T46086" s="110"/>
    </row>
    <row r="46087" spans="20:48" x14ac:dyDescent="0.25">
      <c r="T46087" s="110"/>
      <c r="AV46087" s="111"/>
    </row>
    <row r="46088" spans="20:48" x14ac:dyDescent="0.25">
      <c r="T46088" s="110"/>
      <c r="AJ46088" s="111"/>
      <c r="AO46088" s="111"/>
      <c r="AT46088" s="111"/>
    </row>
    <row r="46089" spans="20:48" x14ac:dyDescent="0.25">
      <c r="T46089" s="110"/>
    </row>
    <row r="46090" spans="20:48" x14ac:dyDescent="0.25">
      <c r="T46090" s="110"/>
      <c r="AO46090" s="111"/>
      <c r="AP46090" s="111"/>
    </row>
    <row r="46091" spans="20:48" x14ac:dyDescent="0.25">
      <c r="T46091" s="110"/>
      <c r="AP46091" s="111"/>
    </row>
    <row r="46092" spans="20:48" x14ac:dyDescent="0.25">
      <c r="T46092" s="110"/>
      <c r="AV46092" s="111"/>
    </row>
    <row r="46093" spans="20:48" x14ac:dyDescent="0.25">
      <c r="T46093" s="110"/>
      <c r="AV46093" s="111"/>
    </row>
    <row r="46094" spans="20:48" x14ac:dyDescent="0.25">
      <c r="T46094" s="110"/>
    </row>
    <row r="46095" spans="20:48" x14ac:dyDescent="0.25">
      <c r="T46095" s="110"/>
      <c r="AO46095" s="111"/>
      <c r="AT46095" s="111"/>
    </row>
    <row r="46096" spans="20:48" x14ac:dyDescent="0.25">
      <c r="T46096" s="110"/>
    </row>
    <row r="46097" spans="20:52" x14ac:dyDescent="0.25">
      <c r="T46097" s="110"/>
    </row>
    <row r="46098" spans="20:52" x14ac:dyDescent="0.25">
      <c r="T46098" s="110"/>
    </row>
    <row r="46099" spans="20:52" x14ac:dyDescent="0.25">
      <c r="T46099" s="110"/>
      <c r="AJ46099" s="111"/>
      <c r="AO46099" s="111"/>
      <c r="AP46099" s="111"/>
      <c r="AT46099" s="111"/>
      <c r="AV46099" s="111"/>
      <c r="AZ46099" s="111"/>
    </row>
    <row r="46100" spans="20:52" x14ac:dyDescent="0.25">
      <c r="T46100" s="110"/>
      <c r="AJ46100" s="111"/>
      <c r="AO46100" s="111"/>
      <c r="AP46100" s="111"/>
      <c r="AR46100" s="111"/>
      <c r="AV46100" s="111"/>
    </row>
    <row r="46101" spans="20:52" x14ac:dyDescent="0.25">
      <c r="T46101" s="110"/>
    </row>
    <row r="46102" spans="20:52" x14ac:dyDescent="0.25">
      <c r="T46102" s="110"/>
      <c r="AZ46102" s="111"/>
    </row>
    <row r="46103" spans="20:52" x14ac:dyDescent="0.25">
      <c r="T46103" s="110"/>
    </row>
    <row r="46104" spans="20:52" x14ac:dyDescent="0.25">
      <c r="T46104" s="110"/>
      <c r="AV46104" s="111"/>
    </row>
    <row r="46105" spans="20:52" x14ac:dyDescent="0.25">
      <c r="T46105" s="110"/>
      <c r="AJ46105" s="111"/>
      <c r="AO46105" s="111"/>
      <c r="AP46105" s="111"/>
      <c r="AV46105" s="111"/>
    </row>
    <row r="46106" spans="20:52" x14ac:dyDescent="0.25">
      <c r="T46106" s="110"/>
      <c r="AJ46106" s="111"/>
      <c r="AP46106" s="111"/>
      <c r="AV46106" s="111"/>
    </row>
    <row r="46107" spans="20:52" x14ac:dyDescent="0.25">
      <c r="T46107" s="110"/>
      <c r="AJ46107" s="111"/>
      <c r="AO46107" s="111"/>
      <c r="AP46107" s="111"/>
      <c r="AZ46107" s="111"/>
    </row>
    <row r="46108" spans="20:52" x14ac:dyDescent="0.25">
      <c r="T46108" s="110"/>
      <c r="AZ46108" s="111"/>
    </row>
    <row r="46109" spans="20:52" x14ac:dyDescent="0.25">
      <c r="T46109" s="110"/>
    </row>
    <row r="46110" spans="20:52" x14ac:dyDescent="0.25">
      <c r="T46110" s="110"/>
      <c r="AJ46110" s="111"/>
    </row>
    <row r="46111" spans="20:52" x14ac:dyDescent="0.25">
      <c r="T46111" s="110"/>
      <c r="AJ46111" s="111"/>
      <c r="AO46111" s="111"/>
      <c r="AP46111" s="111"/>
      <c r="AT46111" s="111"/>
      <c r="AV46111" s="111"/>
    </row>
    <row r="46112" spans="20:52" x14ac:dyDescent="0.25">
      <c r="T46112" s="110"/>
      <c r="AP46112" s="111"/>
      <c r="AT46112" s="111"/>
      <c r="AV46112" s="111"/>
    </row>
    <row r="46113" spans="20:52" x14ac:dyDescent="0.25">
      <c r="T46113" s="110"/>
    </row>
    <row r="46114" spans="20:52" x14ac:dyDescent="0.25">
      <c r="T46114" s="110"/>
      <c r="AJ46114" s="111"/>
      <c r="AO46114" s="111"/>
      <c r="AT46114" s="111"/>
      <c r="AV46114" s="111"/>
    </row>
    <row r="46115" spans="20:52" x14ac:dyDescent="0.25">
      <c r="T46115" s="110"/>
      <c r="AJ46115" s="111"/>
      <c r="AO46115" s="111"/>
      <c r="AP46115" s="111"/>
      <c r="AV46115" s="111"/>
      <c r="AZ46115" s="111"/>
    </row>
    <row r="46116" spans="20:52" x14ac:dyDescent="0.25">
      <c r="T46116" s="110"/>
      <c r="AJ46116" s="111"/>
      <c r="AO46116" s="111"/>
      <c r="AP46116" s="111"/>
      <c r="AT46116" s="111"/>
      <c r="AV46116" s="111"/>
    </row>
    <row r="46117" spans="20:52" x14ac:dyDescent="0.25">
      <c r="T46117" s="110"/>
      <c r="AJ46117" s="111"/>
      <c r="AO46117" s="111"/>
      <c r="AP46117" s="111"/>
      <c r="AT46117" s="111"/>
      <c r="AV46117" s="111"/>
    </row>
    <row r="46118" spans="20:52" x14ac:dyDescent="0.25">
      <c r="T46118" s="110"/>
      <c r="AJ46118" s="111"/>
      <c r="AO46118" s="111"/>
      <c r="AV46118" s="111"/>
    </row>
    <row r="46119" spans="20:52" x14ac:dyDescent="0.25">
      <c r="T46119" s="110"/>
    </row>
    <row r="46120" spans="20:52" x14ac:dyDescent="0.25">
      <c r="T46120" s="110"/>
      <c r="AJ46120" s="111"/>
      <c r="AT46120" s="111"/>
    </row>
    <row r="46121" spans="20:52" x14ac:dyDescent="0.25">
      <c r="T46121" s="110"/>
      <c r="AP46121" s="111"/>
    </row>
    <row r="46122" spans="20:52" x14ac:dyDescent="0.25">
      <c r="T46122" s="110"/>
      <c r="AJ46122" s="111"/>
      <c r="AO46122" s="111"/>
      <c r="AV46122" s="111"/>
    </row>
    <row r="46123" spans="20:52" x14ac:dyDescent="0.25">
      <c r="T46123" s="110"/>
    </row>
    <row r="46124" spans="20:52" x14ac:dyDescent="0.25">
      <c r="T46124" s="110"/>
      <c r="AJ46124" s="111"/>
      <c r="AO46124" s="111"/>
      <c r="AV46124" s="111"/>
    </row>
    <row r="46125" spans="20:52" x14ac:dyDescent="0.25">
      <c r="T46125" s="110"/>
    </row>
    <row r="46126" spans="20:52" x14ac:dyDescent="0.25">
      <c r="T46126" s="110"/>
    </row>
    <row r="46127" spans="20:52" x14ac:dyDescent="0.25">
      <c r="T46127" s="110"/>
      <c r="AJ46127" s="111"/>
      <c r="AV46127" s="111"/>
    </row>
    <row r="46128" spans="20:52" x14ac:dyDescent="0.25">
      <c r="T46128" s="110"/>
    </row>
    <row r="46129" spans="20:52" x14ac:dyDescent="0.25">
      <c r="T46129" s="110"/>
      <c r="AJ46129" s="111"/>
      <c r="AO46129" s="111"/>
    </row>
    <row r="46130" spans="20:52" x14ac:dyDescent="0.25">
      <c r="T46130" s="110"/>
      <c r="AJ46130" s="111"/>
      <c r="AO46130" s="111"/>
      <c r="AV46130" s="111"/>
    </row>
    <row r="46131" spans="20:52" x14ac:dyDescent="0.25">
      <c r="T46131" s="110"/>
    </row>
    <row r="46132" spans="20:52" x14ac:dyDescent="0.25">
      <c r="T46132" s="110"/>
    </row>
    <row r="46133" spans="20:52" x14ac:dyDescent="0.25">
      <c r="T46133" s="110"/>
    </row>
    <row r="46134" spans="20:52" x14ac:dyDescent="0.25">
      <c r="T46134" s="110"/>
      <c r="AZ46134" s="111"/>
    </row>
    <row r="46135" spans="20:52" x14ac:dyDescent="0.25">
      <c r="T46135" s="110"/>
      <c r="AJ46135" s="111"/>
      <c r="AO46135" s="111"/>
      <c r="AP46135" s="111"/>
      <c r="AV46135" s="111"/>
    </row>
    <row r="46136" spans="20:52" x14ac:dyDescent="0.25">
      <c r="T46136" s="110"/>
      <c r="AJ46136" s="111"/>
      <c r="AO46136" s="111"/>
      <c r="AR46136" s="111"/>
      <c r="AV46136" s="111"/>
    </row>
    <row r="46137" spans="20:52" x14ac:dyDescent="0.25">
      <c r="T46137" s="110"/>
      <c r="AO46137" s="111"/>
      <c r="AP46137" s="111"/>
      <c r="AT46137" s="111"/>
      <c r="AV46137" s="111"/>
    </row>
    <row r="46138" spans="20:52" x14ac:dyDescent="0.25">
      <c r="T46138" s="110"/>
    </row>
    <row r="46139" spans="20:52" x14ac:dyDescent="0.25">
      <c r="T46139" s="110"/>
    </row>
    <row r="46140" spans="20:52" x14ac:dyDescent="0.25">
      <c r="T46140" s="110"/>
      <c r="AJ46140" s="111"/>
      <c r="AO46140" s="111"/>
      <c r="AT46140" s="111"/>
      <c r="AV46140" s="111"/>
    </row>
    <row r="46141" spans="20:52" x14ac:dyDescent="0.25">
      <c r="T46141" s="110"/>
      <c r="AT46141" s="111"/>
    </row>
    <row r="46142" spans="20:52" x14ac:dyDescent="0.25">
      <c r="T46142" s="110"/>
      <c r="AJ46142" s="111"/>
      <c r="AO46142" s="111"/>
      <c r="AP46142" s="111"/>
      <c r="AT46142" s="111"/>
      <c r="AV46142" s="111"/>
    </row>
    <row r="46143" spans="20:52" x14ac:dyDescent="0.25">
      <c r="T46143" s="110"/>
      <c r="AJ46143" s="111"/>
      <c r="AO46143" s="111"/>
      <c r="AP46143" s="111"/>
      <c r="AV46143" s="111"/>
    </row>
    <row r="46144" spans="20:52" x14ac:dyDescent="0.25">
      <c r="T46144" s="110"/>
    </row>
    <row r="46145" spans="20:52" x14ac:dyDescent="0.25">
      <c r="T46145" s="110"/>
    </row>
    <row r="46146" spans="20:52" x14ac:dyDescent="0.25">
      <c r="T46146" s="110"/>
    </row>
    <row r="46147" spans="20:52" x14ac:dyDescent="0.25">
      <c r="T46147" s="110"/>
      <c r="AJ46147" s="111"/>
      <c r="AO46147" s="111"/>
      <c r="AP46147" s="111"/>
      <c r="AR46147" s="111"/>
      <c r="AV46147" s="111"/>
    </row>
    <row r="46148" spans="20:52" x14ac:dyDescent="0.25">
      <c r="T46148" s="110"/>
    </row>
    <row r="46149" spans="20:52" x14ac:dyDescent="0.25">
      <c r="T46149" s="110"/>
      <c r="AJ46149" s="111"/>
      <c r="AO46149" s="111"/>
    </row>
    <row r="46150" spans="20:52" x14ac:dyDescent="0.25">
      <c r="T46150" s="110"/>
    </row>
    <row r="46151" spans="20:52" x14ac:dyDescent="0.25">
      <c r="T46151" s="110"/>
    </row>
    <row r="46152" spans="20:52" x14ac:dyDescent="0.25">
      <c r="T46152" s="110"/>
      <c r="AJ46152" s="111"/>
      <c r="AV46152" s="111"/>
    </row>
    <row r="46153" spans="20:52" x14ac:dyDescent="0.25">
      <c r="T46153" s="110"/>
      <c r="AJ46153" s="111"/>
      <c r="AO46153" s="111"/>
      <c r="AP46153" s="111"/>
      <c r="AT46153" s="111"/>
      <c r="AV46153" s="111"/>
    </row>
    <row r="46154" spans="20:52" x14ac:dyDescent="0.25">
      <c r="T46154" s="110"/>
      <c r="AJ46154" s="111"/>
      <c r="AT46154" s="111"/>
      <c r="AV46154" s="111"/>
    </row>
    <row r="46155" spans="20:52" x14ac:dyDescent="0.25">
      <c r="T46155" s="110"/>
      <c r="AV46155" s="111"/>
    </row>
    <row r="46156" spans="20:52" x14ac:dyDescent="0.25">
      <c r="T46156" s="110"/>
    </row>
    <row r="46157" spans="20:52" x14ac:dyDescent="0.25">
      <c r="T46157" s="110"/>
      <c r="AJ46157" s="111"/>
      <c r="AO46157" s="111"/>
      <c r="AP46157" s="111"/>
      <c r="AV46157" s="111"/>
    </row>
    <row r="46158" spans="20:52" x14ac:dyDescent="0.25">
      <c r="T46158" s="110"/>
    </row>
    <row r="46159" spans="20:52" x14ac:dyDescent="0.25">
      <c r="T46159" s="110"/>
      <c r="AJ46159" s="111"/>
      <c r="AO46159" s="111"/>
      <c r="AP46159" s="111"/>
      <c r="AV46159" s="111"/>
    </row>
    <row r="46160" spans="20:52" x14ac:dyDescent="0.25">
      <c r="T46160" s="110"/>
      <c r="AJ46160" s="111"/>
      <c r="AO46160" s="111"/>
      <c r="AV46160" s="111"/>
      <c r="AZ46160" s="111"/>
    </row>
    <row r="46161" spans="20:52" x14ac:dyDescent="0.25">
      <c r="T46161" s="110"/>
      <c r="AJ46161" s="111"/>
      <c r="AP46161" s="111"/>
      <c r="AV46161" s="111"/>
      <c r="AZ46161" s="111"/>
    </row>
    <row r="46162" spans="20:52" x14ac:dyDescent="0.25">
      <c r="T46162" s="110"/>
      <c r="AJ46162" s="111"/>
      <c r="AO46162" s="111"/>
      <c r="AV46162" s="111"/>
    </row>
    <row r="46163" spans="20:52" x14ac:dyDescent="0.25">
      <c r="T46163" s="110"/>
    </row>
    <row r="46164" spans="20:52" x14ac:dyDescent="0.25">
      <c r="T46164" s="110"/>
      <c r="AJ46164" s="111"/>
      <c r="AO46164" s="111"/>
    </row>
    <row r="46165" spans="20:52" x14ac:dyDescent="0.25">
      <c r="T46165" s="110"/>
      <c r="AJ46165" s="111"/>
      <c r="AO46165" s="111"/>
      <c r="AP46165" s="111"/>
      <c r="AV46165" s="111"/>
    </row>
    <row r="46166" spans="20:52" x14ac:dyDescent="0.25">
      <c r="T46166" s="110"/>
      <c r="AJ46166" s="111"/>
      <c r="AO46166" s="111"/>
      <c r="AV46166" s="111"/>
    </row>
    <row r="46167" spans="20:52" x14ac:dyDescent="0.25">
      <c r="T46167" s="110"/>
      <c r="AJ46167" s="111"/>
      <c r="AO46167" s="111"/>
      <c r="AP46167" s="111"/>
      <c r="AV46167" s="111"/>
      <c r="AZ46167" s="111"/>
    </row>
    <row r="46168" spans="20:52" x14ac:dyDescent="0.25">
      <c r="T46168" s="110"/>
      <c r="AJ46168" s="111"/>
      <c r="AO46168" s="111"/>
      <c r="AP46168" s="111"/>
      <c r="AV46168" s="111"/>
    </row>
    <row r="46169" spans="20:52" x14ac:dyDescent="0.25">
      <c r="T46169" s="110"/>
      <c r="AZ46169" s="111"/>
    </row>
    <row r="46170" spans="20:52" x14ac:dyDescent="0.25">
      <c r="T46170" s="110"/>
      <c r="AP46170" s="111"/>
      <c r="AZ46170" s="111"/>
    </row>
    <row r="46171" spans="20:52" x14ac:dyDescent="0.25">
      <c r="T46171" s="110"/>
      <c r="AJ46171" s="111"/>
      <c r="AO46171" s="111"/>
      <c r="AP46171" s="111"/>
      <c r="AR46171" s="111"/>
      <c r="AV46171" s="111"/>
    </row>
    <row r="46172" spans="20:52" x14ac:dyDescent="0.25">
      <c r="T46172" s="110"/>
    </row>
    <row r="46173" spans="20:52" x14ac:dyDescent="0.25">
      <c r="T46173" s="110"/>
      <c r="AJ46173" s="111"/>
      <c r="AP46173" s="111"/>
      <c r="AV46173" s="111"/>
      <c r="AZ46173" s="111"/>
    </row>
    <row r="46174" spans="20:52" x14ac:dyDescent="0.25">
      <c r="T46174" s="110"/>
    </row>
    <row r="46175" spans="20:52" x14ac:dyDescent="0.25">
      <c r="T46175" s="110"/>
    </row>
    <row r="46176" spans="20:52" x14ac:dyDescent="0.25">
      <c r="T46176" s="110"/>
    </row>
    <row r="46177" spans="20:52" x14ac:dyDescent="0.25">
      <c r="T46177" s="110"/>
      <c r="AJ46177" s="111"/>
      <c r="AO46177" s="111"/>
      <c r="AP46177" s="111"/>
      <c r="AV46177" s="111"/>
    </row>
    <row r="46178" spans="20:52" x14ac:dyDescent="0.25">
      <c r="T46178" s="110"/>
      <c r="AJ46178" s="111"/>
      <c r="AO46178" s="111"/>
      <c r="AV46178" s="111"/>
    </row>
    <row r="46179" spans="20:52" x14ac:dyDescent="0.25">
      <c r="T46179" s="110"/>
      <c r="AJ46179" s="111"/>
      <c r="AO46179" s="111"/>
      <c r="AP46179" s="111"/>
      <c r="AT46179" s="111"/>
      <c r="AV46179" s="111"/>
    </row>
    <row r="46180" spans="20:52" x14ac:dyDescent="0.25">
      <c r="T46180" s="110"/>
      <c r="AO46180" s="111"/>
      <c r="AV46180" s="111"/>
    </row>
    <row r="46181" spans="20:52" x14ac:dyDescent="0.25">
      <c r="T46181" s="110"/>
    </row>
    <row r="46182" spans="20:52" x14ac:dyDescent="0.25">
      <c r="T46182" s="110"/>
      <c r="AJ46182" s="111"/>
      <c r="AP46182" s="111"/>
      <c r="AV46182" s="111"/>
    </row>
    <row r="46183" spans="20:52" x14ac:dyDescent="0.25">
      <c r="T46183" s="110"/>
      <c r="AJ46183" s="111"/>
      <c r="AO46183" s="111"/>
      <c r="AV46183" s="111"/>
    </row>
    <row r="46184" spans="20:52" x14ac:dyDescent="0.25">
      <c r="T46184" s="110"/>
      <c r="AJ46184" s="111"/>
      <c r="AO46184" s="111"/>
      <c r="AV46184" s="111"/>
    </row>
    <row r="46185" spans="20:52" x14ac:dyDescent="0.25">
      <c r="T46185" s="110"/>
    </row>
    <row r="46186" spans="20:52" x14ac:dyDescent="0.25">
      <c r="T46186" s="110"/>
      <c r="AJ46186" s="111"/>
      <c r="AO46186" s="111"/>
      <c r="AV46186" s="111"/>
    </row>
    <row r="46187" spans="20:52" x14ac:dyDescent="0.25">
      <c r="T46187" s="110"/>
    </row>
    <row r="46188" spans="20:52" x14ac:dyDescent="0.25">
      <c r="T46188" s="110"/>
      <c r="AO46188" s="111"/>
      <c r="AP46188" s="111"/>
      <c r="AV46188" s="111"/>
    </row>
    <row r="46189" spans="20:52" x14ac:dyDescent="0.25">
      <c r="T46189" s="110"/>
      <c r="AZ46189" s="111"/>
    </row>
    <row r="46190" spans="20:52" x14ac:dyDescent="0.25">
      <c r="T46190" s="110"/>
      <c r="AJ46190" s="111"/>
      <c r="AR46190" s="111"/>
      <c r="AV46190" s="111"/>
    </row>
    <row r="46191" spans="20:52" x14ac:dyDescent="0.25">
      <c r="T46191" s="110"/>
      <c r="AZ46191" s="111"/>
    </row>
    <row r="46192" spans="20:52" x14ac:dyDescent="0.25">
      <c r="T46192" s="110"/>
    </row>
    <row r="46193" spans="20:52" x14ac:dyDescent="0.25">
      <c r="T46193" s="110"/>
    </row>
    <row r="46194" spans="20:52" x14ac:dyDescent="0.25">
      <c r="T46194" s="110"/>
    </row>
    <row r="46195" spans="20:52" x14ac:dyDescent="0.25">
      <c r="T46195" s="110"/>
    </row>
    <row r="46196" spans="20:52" x14ac:dyDescent="0.25">
      <c r="T46196" s="110"/>
    </row>
    <row r="46197" spans="20:52" x14ac:dyDescent="0.25">
      <c r="T46197" s="110"/>
      <c r="AZ46197" s="111"/>
    </row>
    <row r="46198" spans="20:52" x14ac:dyDescent="0.25">
      <c r="T46198" s="110"/>
      <c r="AV46198" s="111"/>
    </row>
    <row r="46199" spans="20:52" x14ac:dyDescent="0.25">
      <c r="T46199" s="110"/>
    </row>
    <row r="46200" spans="20:52" x14ac:dyDescent="0.25">
      <c r="T46200" s="110"/>
      <c r="AJ46200" s="111"/>
      <c r="AO46200" s="111"/>
      <c r="AR46200" s="111"/>
      <c r="AV46200" s="111"/>
    </row>
    <row r="46201" spans="20:52" x14ac:dyDescent="0.25">
      <c r="T46201" s="110"/>
      <c r="AP46201" s="111"/>
      <c r="AR46201" s="111"/>
      <c r="AV46201" s="111"/>
      <c r="AZ46201" s="111"/>
    </row>
    <row r="46202" spans="20:52" x14ac:dyDescent="0.25">
      <c r="T46202" s="110"/>
    </row>
    <row r="46203" spans="20:52" x14ac:dyDescent="0.25">
      <c r="T46203" s="110"/>
    </row>
    <row r="46204" spans="20:52" x14ac:dyDescent="0.25">
      <c r="T46204" s="110"/>
      <c r="AJ46204" s="111"/>
      <c r="AP46204" s="111"/>
      <c r="AV46204" s="111"/>
    </row>
    <row r="46205" spans="20:52" x14ac:dyDescent="0.25">
      <c r="T46205" s="110"/>
    </row>
    <row r="46206" spans="20:52" x14ac:dyDescent="0.25">
      <c r="T46206" s="110"/>
      <c r="AJ46206" s="111"/>
      <c r="AO46206" s="111"/>
    </row>
    <row r="46207" spans="20:52" x14ac:dyDescent="0.25">
      <c r="T46207" s="110"/>
    </row>
    <row r="46208" spans="20:52" x14ac:dyDescent="0.25">
      <c r="T46208" s="110"/>
      <c r="AJ46208" s="111"/>
      <c r="AO46208" s="111"/>
      <c r="AP46208" s="111"/>
    </row>
    <row r="46209" spans="20:52" x14ac:dyDescent="0.25">
      <c r="T46209" s="110"/>
      <c r="AO46209" s="111"/>
      <c r="AV46209" s="111"/>
    </row>
    <row r="46210" spans="20:52" x14ac:dyDescent="0.25">
      <c r="T46210" s="110"/>
      <c r="AJ46210" s="111"/>
      <c r="AO46210" s="111"/>
      <c r="AZ46210" s="111"/>
    </row>
    <row r="46211" spans="20:52" x14ac:dyDescent="0.25">
      <c r="T46211" s="110"/>
      <c r="AJ46211" s="111"/>
      <c r="AO46211" s="111"/>
      <c r="AR46211" s="111"/>
      <c r="AV46211" s="111"/>
    </row>
    <row r="46212" spans="20:52" x14ac:dyDescent="0.25">
      <c r="T46212" s="110"/>
      <c r="AJ46212" s="111"/>
      <c r="AO46212" s="111"/>
      <c r="AV46212" s="111"/>
    </row>
    <row r="46213" spans="20:52" x14ac:dyDescent="0.25">
      <c r="T46213" s="110"/>
      <c r="AJ46213" s="111"/>
      <c r="AO46213" s="111"/>
      <c r="AV46213" s="111"/>
    </row>
    <row r="46214" spans="20:52" x14ac:dyDescent="0.25">
      <c r="T46214" s="110"/>
      <c r="AJ46214" s="111"/>
      <c r="AO46214" s="111"/>
      <c r="AV46214" s="111"/>
      <c r="AZ46214" s="111"/>
    </row>
    <row r="46215" spans="20:52" x14ac:dyDescent="0.25">
      <c r="T46215" s="110"/>
      <c r="AZ46215" s="111"/>
    </row>
    <row r="46216" spans="20:52" x14ac:dyDescent="0.25">
      <c r="T46216" s="110"/>
      <c r="AJ46216" s="111"/>
      <c r="AO46216" s="111"/>
      <c r="AP46216" s="111"/>
      <c r="AV46216" s="111"/>
    </row>
    <row r="46217" spans="20:52" x14ac:dyDescent="0.25">
      <c r="T46217" s="110"/>
      <c r="AJ46217" s="111"/>
      <c r="AO46217" s="111"/>
      <c r="AP46217" s="111"/>
      <c r="AV46217" s="111"/>
    </row>
    <row r="46218" spans="20:52" x14ac:dyDescent="0.25">
      <c r="T46218" s="110"/>
      <c r="AJ46218" s="111"/>
      <c r="AO46218" s="111"/>
      <c r="AR46218" s="111"/>
      <c r="AV46218" s="111"/>
    </row>
    <row r="46219" spans="20:52" x14ac:dyDescent="0.25">
      <c r="T46219" s="110"/>
      <c r="AJ46219" s="111"/>
      <c r="AO46219" s="111"/>
      <c r="AT46219" s="111"/>
    </row>
    <row r="46220" spans="20:52" x14ac:dyDescent="0.25">
      <c r="T46220" s="110"/>
      <c r="AJ46220" s="111"/>
      <c r="AO46220" s="111"/>
      <c r="AV46220" s="111"/>
    </row>
    <row r="46221" spans="20:52" x14ac:dyDescent="0.25">
      <c r="T46221" s="110"/>
      <c r="AJ46221" s="111"/>
      <c r="AO46221" s="111"/>
      <c r="AT46221" s="111"/>
      <c r="AV46221" s="111"/>
    </row>
    <row r="46222" spans="20:52" x14ac:dyDescent="0.25">
      <c r="T46222" s="110"/>
      <c r="AJ46222" s="111"/>
      <c r="AO46222" s="111"/>
      <c r="AP46222" s="111"/>
      <c r="AT46222" s="111"/>
      <c r="AV46222" s="111"/>
    </row>
    <row r="46223" spans="20:52" x14ac:dyDescent="0.25">
      <c r="T46223" s="110"/>
      <c r="AJ46223" s="111"/>
      <c r="AO46223" s="111"/>
      <c r="AV46223" s="111"/>
    </row>
    <row r="46224" spans="20:52" x14ac:dyDescent="0.25">
      <c r="T46224" s="110"/>
    </row>
    <row r="46225" spans="20:52" x14ac:dyDescent="0.25">
      <c r="T46225" s="110"/>
      <c r="AP46225" s="111"/>
      <c r="AV46225" s="111"/>
    </row>
    <row r="46226" spans="20:52" x14ac:dyDescent="0.25">
      <c r="T46226" s="110"/>
      <c r="AO46226" s="111"/>
      <c r="AT46226" s="111"/>
      <c r="AV46226" s="111"/>
    </row>
    <row r="46227" spans="20:52" x14ac:dyDescent="0.25">
      <c r="T46227" s="110"/>
      <c r="AJ46227" s="111"/>
      <c r="AO46227" s="111"/>
      <c r="AP46227" s="111"/>
      <c r="AR46227" s="111"/>
      <c r="AV46227" s="111"/>
    </row>
    <row r="46228" spans="20:52" x14ac:dyDescent="0.25">
      <c r="T46228" s="110"/>
      <c r="AJ46228" s="111"/>
      <c r="AO46228" s="111"/>
      <c r="AT46228" s="111"/>
    </row>
    <row r="46229" spans="20:52" x14ac:dyDescent="0.25">
      <c r="T46229" s="110"/>
    </row>
    <row r="46230" spans="20:52" x14ac:dyDescent="0.25">
      <c r="T46230" s="110"/>
      <c r="AJ46230" s="111"/>
      <c r="AO46230" s="111"/>
    </row>
    <row r="46231" spans="20:52" x14ac:dyDescent="0.25">
      <c r="T46231" s="110"/>
      <c r="AJ46231" s="111"/>
      <c r="AO46231" s="111"/>
      <c r="AV46231" s="111"/>
    </row>
    <row r="46232" spans="20:52" x14ac:dyDescent="0.25">
      <c r="T46232" s="110"/>
      <c r="AZ46232" s="111"/>
    </row>
    <row r="46233" spans="20:52" x14ac:dyDescent="0.25">
      <c r="T46233" s="110"/>
      <c r="AJ46233" s="111"/>
      <c r="AO46233" s="111"/>
      <c r="AV46233" s="111"/>
    </row>
    <row r="46234" spans="20:52" x14ac:dyDescent="0.25">
      <c r="T46234" s="110"/>
      <c r="AJ46234" s="111"/>
      <c r="AO46234" s="111"/>
      <c r="AV46234" s="111"/>
    </row>
    <row r="46235" spans="20:52" x14ac:dyDescent="0.25">
      <c r="T46235" s="110"/>
      <c r="AJ46235" s="111"/>
      <c r="AO46235" s="111"/>
      <c r="AV46235" s="111"/>
    </row>
    <row r="46236" spans="20:52" x14ac:dyDescent="0.25">
      <c r="T46236" s="110"/>
      <c r="AP46236" s="111"/>
      <c r="AV46236" s="111"/>
    </row>
    <row r="46237" spans="20:52" x14ac:dyDescent="0.25">
      <c r="T46237" s="110"/>
    </row>
    <row r="46238" spans="20:52" x14ac:dyDescent="0.25">
      <c r="T46238" s="110"/>
    </row>
    <row r="46239" spans="20:52" x14ac:dyDescent="0.25">
      <c r="T46239" s="110"/>
    </row>
    <row r="46240" spans="20:52" x14ac:dyDescent="0.25">
      <c r="T46240" s="110"/>
    </row>
    <row r="46241" spans="20:48" x14ac:dyDescent="0.25">
      <c r="T46241" s="110"/>
      <c r="AJ46241" s="111"/>
      <c r="AO46241" s="111"/>
      <c r="AT46241" s="111"/>
    </row>
    <row r="46242" spans="20:48" x14ac:dyDescent="0.25">
      <c r="T46242" s="110"/>
      <c r="AJ46242" s="111"/>
      <c r="AO46242" s="111"/>
      <c r="AR46242" s="111"/>
      <c r="AT46242" s="111"/>
    </row>
    <row r="46243" spans="20:48" x14ac:dyDescent="0.25">
      <c r="T46243" s="110"/>
      <c r="AJ46243" s="111"/>
      <c r="AO46243" s="111"/>
      <c r="AP46243" s="111"/>
      <c r="AV46243" s="111"/>
    </row>
    <row r="46244" spans="20:48" x14ac:dyDescent="0.25">
      <c r="T46244" s="110"/>
    </row>
    <row r="46245" spans="20:48" x14ac:dyDescent="0.25">
      <c r="T46245" s="110"/>
      <c r="AJ46245" s="111"/>
      <c r="AO46245" s="111"/>
      <c r="AV46245" s="111"/>
    </row>
    <row r="46246" spans="20:48" x14ac:dyDescent="0.25">
      <c r="T46246" s="110"/>
      <c r="AJ46246" s="111"/>
      <c r="AO46246" s="111"/>
    </row>
    <row r="46247" spans="20:48" x14ac:dyDescent="0.25">
      <c r="T46247" s="110"/>
      <c r="AJ46247" s="111"/>
      <c r="AO46247" s="111"/>
      <c r="AP46247" s="111"/>
      <c r="AV46247" s="111"/>
    </row>
    <row r="46248" spans="20:48" x14ac:dyDescent="0.25">
      <c r="T46248" s="110"/>
    </row>
    <row r="46249" spans="20:48" x14ac:dyDescent="0.25">
      <c r="T46249" s="110"/>
      <c r="AJ46249" s="111"/>
      <c r="AO46249" s="111"/>
      <c r="AP46249" s="111"/>
      <c r="AT46249" s="111"/>
      <c r="AV46249" s="111"/>
    </row>
    <row r="46250" spans="20:48" x14ac:dyDescent="0.25">
      <c r="T46250" s="110"/>
    </row>
    <row r="46251" spans="20:48" x14ac:dyDescent="0.25">
      <c r="T46251" s="110"/>
      <c r="AJ46251" s="111"/>
      <c r="AO46251" s="111"/>
      <c r="AV46251" s="111"/>
    </row>
    <row r="46252" spans="20:48" x14ac:dyDescent="0.25">
      <c r="T46252" s="110"/>
      <c r="AJ46252" s="111"/>
      <c r="AO46252" s="111"/>
      <c r="AP46252" s="111"/>
      <c r="AV46252" s="111"/>
    </row>
    <row r="46253" spans="20:48" x14ac:dyDescent="0.25">
      <c r="T46253" s="110"/>
      <c r="AJ46253" s="111"/>
      <c r="AO46253" s="111"/>
      <c r="AP46253" s="111"/>
      <c r="AV46253" s="111"/>
    </row>
    <row r="46254" spans="20:48" x14ac:dyDescent="0.25">
      <c r="T46254" s="110"/>
      <c r="AJ46254" s="111"/>
      <c r="AO46254" s="111"/>
      <c r="AV46254" s="111"/>
    </row>
    <row r="46255" spans="20:48" x14ac:dyDescent="0.25">
      <c r="T46255" s="110"/>
    </row>
    <row r="46256" spans="20:48" x14ac:dyDescent="0.25">
      <c r="T46256" s="110"/>
    </row>
    <row r="46257" spans="20:52" x14ac:dyDescent="0.25">
      <c r="T46257" s="110"/>
      <c r="AP46257" s="111"/>
    </row>
    <row r="46258" spans="20:52" x14ac:dyDescent="0.25">
      <c r="T46258" s="110"/>
      <c r="AZ46258" s="111"/>
    </row>
    <row r="46259" spans="20:52" x14ac:dyDescent="0.25">
      <c r="T46259" s="110"/>
      <c r="AJ46259" s="111"/>
      <c r="AO46259" s="111"/>
      <c r="AV46259" s="111"/>
    </row>
    <row r="46260" spans="20:52" x14ac:dyDescent="0.25">
      <c r="T46260" s="110"/>
    </row>
    <row r="46261" spans="20:52" x14ac:dyDescent="0.25">
      <c r="T46261" s="110"/>
      <c r="AV46261" s="111"/>
    </row>
    <row r="46262" spans="20:52" x14ac:dyDescent="0.25">
      <c r="T46262" s="110"/>
      <c r="AJ46262" s="111"/>
      <c r="AO46262" s="111"/>
    </row>
    <row r="46263" spans="20:52" x14ac:dyDescent="0.25">
      <c r="T46263" s="110"/>
    </row>
    <row r="46264" spans="20:52" x14ac:dyDescent="0.25">
      <c r="T46264" s="110"/>
    </row>
    <row r="46265" spans="20:52" x14ac:dyDescent="0.25">
      <c r="T46265" s="110"/>
      <c r="AJ46265" s="111"/>
      <c r="AO46265" s="111"/>
      <c r="AR46265" s="111"/>
      <c r="AV46265" s="111"/>
    </row>
    <row r="46266" spans="20:52" x14ac:dyDescent="0.25">
      <c r="T46266" s="110"/>
      <c r="AJ46266" s="111"/>
      <c r="AO46266" s="111"/>
      <c r="AV46266" s="111"/>
    </row>
    <row r="46267" spans="20:52" x14ac:dyDescent="0.25">
      <c r="T46267" s="110"/>
      <c r="AJ46267" s="111"/>
      <c r="AO46267" s="111"/>
      <c r="AR46267" s="111"/>
      <c r="AT46267" s="111"/>
      <c r="AV46267" s="111"/>
    </row>
    <row r="46268" spans="20:52" x14ac:dyDescent="0.25">
      <c r="T46268" s="110"/>
    </row>
    <row r="46269" spans="20:52" x14ac:dyDescent="0.25">
      <c r="T46269" s="110"/>
      <c r="AJ46269" s="111"/>
      <c r="AO46269" s="111"/>
      <c r="AV46269" s="111"/>
    </row>
    <row r="46270" spans="20:52" x14ac:dyDescent="0.25">
      <c r="T46270" s="110"/>
      <c r="AJ46270" s="111"/>
      <c r="AO46270" s="111"/>
      <c r="AV46270" s="111"/>
      <c r="AZ46270" s="111"/>
    </row>
    <row r="46271" spans="20:52" x14ac:dyDescent="0.25">
      <c r="T46271" s="110"/>
      <c r="AV46271" s="111"/>
    </row>
    <row r="46272" spans="20:52" x14ac:dyDescent="0.25">
      <c r="T46272" s="110"/>
      <c r="AJ46272" s="111"/>
      <c r="AO46272" s="111"/>
      <c r="AP46272" s="111"/>
      <c r="AT46272" s="111"/>
    </row>
    <row r="46273" spans="20:52" x14ac:dyDescent="0.25">
      <c r="T46273" s="110"/>
    </row>
    <row r="46274" spans="20:52" x14ac:dyDescent="0.25">
      <c r="T46274" s="110"/>
      <c r="AJ46274" s="111"/>
      <c r="AO46274" s="111"/>
      <c r="AP46274" s="111"/>
      <c r="AT46274" s="111"/>
      <c r="AV46274" s="111"/>
    </row>
    <row r="46275" spans="20:52" x14ac:dyDescent="0.25">
      <c r="T46275" s="110"/>
    </row>
    <row r="46276" spans="20:52" x14ac:dyDescent="0.25">
      <c r="T46276" s="110"/>
      <c r="AJ46276" s="111"/>
      <c r="AO46276" s="111"/>
      <c r="AP46276" s="111"/>
      <c r="AV46276" s="111"/>
    </row>
    <row r="46277" spans="20:52" x14ac:dyDescent="0.25">
      <c r="T46277" s="110"/>
      <c r="AV46277" s="111"/>
    </row>
    <row r="46278" spans="20:52" x14ac:dyDescent="0.25">
      <c r="T46278" s="110"/>
      <c r="AJ46278" s="111"/>
      <c r="AO46278" s="111"/>
      <c r="AV46278" s="111"/>
    </row>
    <row r="46279" spans="20:52" x14ac:dyDescent="0.25">
      <c r="T46279" s="110"/>
      <c r="AJ46279" s="111"/>
      <c r="AO46279" s="111"/>
      <c r="AP46279" s="111"/>
      <c r="AT46279" s="111"/>
      <c r="AV46279" s="111"/>
    </row>
    <row r="46280" spans="20:52" x14ac:dyDescent="0.25">
      <c r="T46280" s="110"/>
    </row>
    <row r="46281" spans="20:52" x14ac:dyDescent="0.25">
      <c r="T46281" s="110"/>
    </row>
    <row r="46282" spans="20:52" x14ac:dyDescent="0.25">
      <c r="T46282" s="110"/>
    </row>
    <row r="46283" spans="20:52" x14ac:dyDescent="0.25">
      <c r="T46283" s="110"/>
      <c r="AV46283" s="111"/>
    </row>
    <row r="46284" spans="20:52" x14ac:dyDescent="0.25">
      <c r="T46284" s="110"/>
      <c r="AJ46284" s="111"/>
      <c r="AV46284" s="111"/>
    </row>
    <row r="46285" spans="20:52" x14ac:dyDescent="0.25">
      <c r="T46285" s="110"/>
      <c r="AJ46285" s="111"/>
      <c r="AO46285" s="111"/>
      <c r="AV46285" s="111"/>
    </row>
    <row r="46286" spans="20:52" x14ac:dyDescent="0.25">
      <c r="T46286" s="110"/>
      <c r="AV46286" s="111"/>
      <c r="AZ46286" s="111"/>
    </row>
    <row r="46287" spans="20:52" x14ac:dyDescent="0.25">
      <c r="T46287" s="110"/>
      <c r="AJ46287" s="111"/>
      <c r="AO46287" s="111"/>
      <c r="AP46287" s="111"/>
      <c r="AV46287" s="111"/>
    </row>
    <row r="46288" spans="20:52" x14ac:dyDescent="0.25">
      <c r="T46288" s="110"/>
      <c r="AJ46288" s="111"/>
      <c r="AO46288" s="111"/>
      <c r="AV46288" s="111"/>
    </row>
    <row r="46289" spans="20:52" x14ac:dyDescent="0.25">
      <c r="T46289" s="110"/>
      <c r="AJ46289" s="111"/>
      <c r="AO46289" s="111"/>
      <c r="AV46289" s="111"/>
    </row>
    <row r="46290" spans="20:52" x14ac:dyDescent="0.25">
      <c r="T46290" s="110"/>
    </row>
    <row r="46291" spans="20:52" x14ac:dyDescent="0.25">
      <c r="T46291" s="110"/>
    </row>
    <row r="46292" spans="20:52" x14ac:dyDescent="0.25">
      <c r="T46292" s="110"/>
    </row>
    <row r="46293" spans="20:52" x14ac:dyDescent="0.25">
      <c r="T46293" s="110"/>
      <c r="AJ46293" s="111"/>
      <c r="AO46293" s="111"/>
      <c r="AP46293" s="111"/>
      <c r="AR46293" s="111"/>
      <c r="AV46293" s="111"/>
    </row>
    <row r="46294" spans="20:52" x14ac:dyDescent="0.25">
      <c r="T46294" s="110"/>
      <c r="AJ46294" s="111"/>
      <c r="AV46294" s="111"/>
    </row>
    <row r="46295" spans="20:52" x14ac:dyDescent="0.25">
      <c r="T46295" s="110"/>
      <c r="AJ46295" s="111"/>
      <c r="AO46295" s="111"/>
      <c r="AP46295" s="111"/>
      <c r="AV46295" s="111"/>
      <c r="AZ46295" s="111"/>
    </row>
    <row r="46296" spans="20:52" x14ac:dyDescent="0.25">
      <c r="T46296" s="110"/>
      <c r="AJ46296" s="111"/>
      <c r="AO46296" s="111"/>
      <c r="AT46296" s="111"/>
    </row>
    <row r="46297" spans="20:52" x14ac:dyDescent="0.25">
      <c r="T46297" s="110"/>
    </row>
    <row r="46298" spans="20:52" x14ac:dyDescent="0.25">
      <c r="T46298" s="110"/>
    </row>
    <row r="46299" spans="20:52" x14ac:dyDescent="0.25">
      <c r="T46299" s="110"/>
      <c r="AO46299" s="111"/>
      <c r="AV46299" s="111"/>
    </row>
    <row r="46300" spans="20:52" x14ac:dyDescent="0.25">
      <c r="T46300" s="110"/>
      <c r="AJ46300" s="111"/>
      <c r="AO46300" s="111"/>
      <c r="AP46300" s="111"/>
    </row>
    <row r="46301" spans="20:52" x14ac:dyDescent="0.25">
      <c r="T46301" s="110"/>
      <c r="AV46301" s="111"/>
      <c r="AZ46301" s="111"/>
    </row>
    <row r="46302" spans="20:52" x14ac:dyDescent="0.25">
      <c r="T46302" s="110"/>
    </row>
    <row r="46303" spans="20:52" x14ac:dyDescent="0.25">
      <c r="T46303" s="110"/>
      <c r="AJ46303" s="111"/>
      <c r="AO46303" s="111"/>
      <c r="AP46303" s="111"/>
      <c r="AV46303" s="111"/>
    </row>
    <row r="46304" spans="20:52" x14ac:dyDescent="0.25">
      <c r="T46304" s="110"/>
      <c r="AV46304" s="111"/>
    </row>
    <row r="46305" spans="20:52" x14ac:dyDescent="0.25">
      <c r="T46305" s="110"/>
      <c r="AZ46305" s="111"/>
    </row>
    <row r="46306" spans="20:52" x14ac:dyDescent="0.25">
      <c r="T46306" s="110"/>
      <c r="AJ46306" s="111"/>
      <c r="AO46306" s="111"/>
      <c r="AV46306" s="111"/>
    </row>
    <row r="46307" spans="20:52" x14ac:dyDescent="0.25">
      <c r="T46307" s="110"/>
      <c r="AJ46307" s="111"/>
      <c r="AO46307" s="111"/>
      <c r="AP46307" s="111"/>
    </row>
    <row r="46308" spans="20:52" x14ac:dyDescent="0.25">
      <c r="T46308" s="110"/>
      <c r="AJ46308" s="111"/>
      <c r="AP46308" s="111"/>
      <c r="AV46308" s="111"/>
    </row>
    <row r="46309" spans="20:52" x14ac:dyDescent="0.25">
      <c r="T46309" s="110"/>
      <c r="AJ46309" s="111"/>
      <c r="AO46309" s="111"/>
      <c r="AV46309" s="111"/>
      <c r="AZ46309" s="111"/>
    </row>
    <row r="46310" spans="20:52" x14ac:dyDescent="0.25">
      <c r="T46310" s="110"/>
      <c r="AZ46310" s="111"/>
    </row>
    <row r="46311" spans="20:52" x14ac:dyDescent="0.25">
      <c r="T46311" s="110"/>
    </row>
    <row r="46312" spans="20:52" x14ac:dyDescent="0.25">
      <c r="T46312" s="110"/>
      <c r="AV46312" s="111"/>
    </row>
    <row r="46313" spans="20:52" x14ac:dyDescent="0.25">
      <c r="T46313" s="110"/>
    </row>
    <row r="46314" spans="20:52" x14ac:dyDescent="0.25">
      <c r="T46314" s="110"/>
    </row>
    <row r="46315" spans="20:52" x14ac:dyDescent="0.25">
      <c r="T46315" s="110"/>
      <c r="AJ46315" s="111"/>
      <c r="AV46315" s="111"/>
    </row>
    <row r="46316" spans="20:52" x14ac:dyDescent="0.25">
      <c r="T46316" s="110"/>
    </row>
    <row r="46317" spans="20:52" x14ac:dyDescent="0.25">
      <c r="T46317" s="110"/>
    </row>
    <row r="46318" spans="20:52" x14ac:dyDescent="0.25">
      <c r="T46318" s="110"/>
      <c r="AJ46318" s="111"/>
      <c r="AO46318" s="111"/>
      <c r="AT46318" s="111"/>
      <c r="AV46318" s="111"/>
    </row>
    <row r="46319" spans="20:52" x14ac:dyDescent="0.25">
      <c r="T46319" s="110"/>
      <c r="AJ46319" s="111"/>
      <c r="AO46319" s="111"/>
      <c r="AV46319" s="111"/>
    </row>
    <row r="46320" spans="20:52" x14ac:dyDescent="0.25">
      <c r="T46320" s="110"/>
      <c r="AJ46320" s="111"/>
      <c r="AO46320" s="111"/>
      <c r="AP46320" s="111"/>
      <c r="AV46320" s="111"/>
    </row>
    <row r="46321" spans="20:48" x14ac:dyDescent="0.25">
      <c r="T46321" s="110"/>
    </row>
    <row r="46322" spans="20:48" x14ac:dyDescent="0.25">
      <c r="T46322" s="110"/>
    </row>
    <row r="46323" spans="20:48" x14ac:dyDescent="0.25">
      <c r="T46323" s="110"/>
    </row>
    <row r="46324" spans="20:48" x14ac:dyDescent="0.25">
      <c r="T46324" s="110"/>
      <c r="AJ46324" s="111"/>
      <c r="AO46324" s="111"/>
      <c r="AV46324" s="111"/>
    </row>
    <row r="46325" spans="20:48" x14ac:dyDescent="0.25">
      <c r="T46325" s="110"/>
      <c r="AJ46325" s="111"/>
      <c r="AO46325" s="111"/>
      <c r="AV46325" s="111"/>
    </row>
    <row r="46326" spans="20:48" x14ac:dyDescent="0.25">
      <c r="T46326" s="110"/>
      <c r="AV46326" s="111"/>
    </row>
    <row r="46327" spans="20:48" x14ac:dyDescent="0.25">
      <c r="T46327" s="110"/>
    </row>
    <row r="46328" spans="20:48" x14ac:dyDescent="0.25">
      <c r="T46328" s="110"/>
      <c r="AO46328" s="111"/>
    </row>
    <row r="46329" spans="20:48" x14ac:dyDescent="0.25">
      <c r="T46329" s="110"/>
      <c r="AJ46329" s="111"/>
      <c r="AO46329" s="111"/>
      <c r="AV46329" s="111"/>
    </row>
    <row r="46330" spans="20:48" x14ac:dyDescent="0.25">
      <c r="T46330" s="110"/>
    </row>
    <row r="46331" spans="20:48" x14ac:dyDescent="0.25">
      <c r="T46331" s="110"/>
      <c r="AJ46331" s="111"/>
      <c r="AO46331" s="111"/>
      <c r="AP46331" s="111"/>
      <c r="AV46331" s="111"/>
    </row>
    <row r="46332" spans="20:48" x14ac:dyDescent="0.25">
      <c r="T46332" s="110"/>
      <c r="AJ46332" s="111"/>
      <c r="AO46332" s="111"/>
    </row>
    <row r="46333" spans="20:48" x14ac:dyDescent="0.25">
      <c r="T46333" s="110"/>
      <c r="AJ46333" s="111"/>
      <c r="AO46333" s="111"/>
    </row>
    <row r="46334" spans="20:48" x14ac:dyDescent="0.25">
      <c r="T46334" s="110"/>
    </row>
    <row r="46335" spans="20:48" x14ac:dyDescent="0.25">
      <c r="T46335" s="110"/>
      <c r="AJ46335" s="111"/>
      <c r="AO46335" s="111"/>
      <c r="AP46335" s="111"/>
      <c r="AV46335" s="111"/>
    </row>
    <row r="46336" spans="20:48" x14ac:dyDescent="0.25">
      <c r="T46336" s="110"/>
    </row>
    <row r="46337" spans="20:52" x14ac:dyDescent="0.25">
      <c r="T46337" s="110"/>
      <c r="AV46337" s="111"/>
    </row>
    <row r="46338" spans="20:52" x14ac:dyDescent="0.25">
      <c r="T46338" s="110"/>
      <c r="AJ46338" s="111"/>
      <c r="AO46338" s="111"/>
      <c r="AV46338" s="111"/>
    </row>
    <row r="46339" spans="20:52" x14ac:dyDescent="0.25">
      <c r="T46339" s="110"/>
    </row>
    <row r="46340" spans="20:52" x14ac:dyDescent="0.25">
      <c r="T46340" s="110"/>
    </row>
    <row r="46341" spans="20:52" x14ac:dyDescent="0.25">
      <c r="T46341" s="110"/>
      <c r="AO46341" s="111"/>
      <c r="AV46341" s="111"/>
    </row>
    <row r="46342" spans="20:52" x14ac:dyDescent="0.25">
      <c r="T46342" s="110"/>
      <c r="AJ46342" s="111"/>
      <c r="AO46342" s="111"/>
      <c r="AP46342" s="111"/>
      <c r="AT46342" s="111"/>
      <c r="AV46342" s="111"/>
    </row>
    <row r="46343" spans="20:52" x14ac:dyDescent="0.25">
      <c r="T46343" s="110"/>
      <c r="AO46343" s="111"/>
      <c r="AP46343" s="111"/>
      <c r="AV46343" s="111"/>
    </row>
    <row r="46344" spans="20:52" x14ac:dyDescent="0.25">
      <c r="T46344" s="110"/>
      <c r="AJ46344" s="111"/>
      <c r="AP46344" s="111"/>
      <c r="AR46344" s="111"/>
      <c r="AT46344" s="111"/>
      <c r="AV46344" s="111"/>
    </row>
    <row r="46345" spans="20:52" x14ac:dyDescent="0.25">
      <c r="T46345" s="110"/>
      <c r="AJ46345" s="111"/>
      <c r="AO46345" s="111"/>
      <c r="AP46345" s="111"/>
      <c r="AV46345" s="111"/>
      <c r="AZ46345" s="111"/>
    </row>
    <row r="46346" spans="20:52" x14ac:dyDescent="0.25">
      <c r="T46346" s="110"/>
      <c r="AJ46346" s="111"/>
      <c r="AO46346" s="111"/>
      <c r="AV46346" s="111"/>
    </row>
    <row r="46347" spans="20:52" x14ac:dyDescent="0.25">
      <c r="T46347" s="110"/>
      <c r="AJ46347" s="111"/>
      <c r="AO46347" s="111"/>
      <c r="AV46347" s="111"/>
    </row>
    <row r="46348" spans="20:52" x14ac:dyDescent="0.25">
      <c r="T46348" s="110"/>
      <c r="AJ46348" s="111"/>
      <c r="AO46348" s="111"/>
      <c r="AP46348" s="111"/>
      <c r="AV46348" s="111"/>
    </row>
    <row r="46349" spans="20:52" x14ac:dyDescent="0.25">
      <c r="T46349" s="110"/>
    </row>
    <row r="46350" spans="20:52" x14ac:dyDescent="0.25">
      <c r="T46350" s="110"/>
      <c r="AJ46350" s="111"/>
      <c r="AO46350" s="111"/>
      <c r="AV46350" s="111"/>
    </row>
    <row r="46351" spans="20:52" x14ac:dyDescent="0.25">
      <c r="T46351" s="110"/>
      <c r="AJ46351" s="111"/>
      <c r="AO46351" s="111"/>
      <c r="AP46351" s="111"/>
      <c r="AV46351" s="111"/>
    </row>
    <row r="46352" spans="20:52" x14ac:dyDescent="0.25">
      <c r="T46352" s="110"/>
    </row>
    <row r="46353" spans="20:52" x14ac:dyDescent="0.25">
      <c r="T46353" s="110"/>
      <c r="AV46353" s="111"/>
    </row>
    <row r="46354" spans="20:52" x14ac:dyDescent="0.25">
      <c r="T46354" s="110"/>
      <c r="AJ46354" s="111"/>
      <c r="AO46354" s="111"/>
      <c r="AP46354" s="111"/>
      <c r="AV46354" s="111"/>
    </row>
    <row r="46355" spans="20:52" x14ac:dyDescent="0.25">
      <c r="T46355" s="110"/>
      <c r="AJ46355" s="111"/>
      <c r="AO46355" s="111"/>
      <c r="AV46355" s="111"/>
    </row>
    <row r="46356" spans="20:52" x14ac:dyDescent="0.25">
      <c r="T46356" s="110"/>
    </row>
    <row r="46357" spans="20:52" x14ac:dyDescent="0.25">
      <c r="T46357" s="110"/>
    </row>
    <row r="46358" spans="20:52" x14ac:dyDescent="0.25">
      <c r="T46358" s="110"/>
    </row>
    <row r="46359" spans="20:52" x14ac:dyDescent="0.25">
      <c r="T46359" s="110"/>
      <c r="AZ46359" s="111"/>
    </row>
    <row r="46360" spans="20:52" x14ac:dyDescent="0.25">
      <c r="T46360" s="110"/>
      <c r="AZ46360" s="111"/>
    </row>
    <row r="46361" spans="20:52" x14ac:dyDescent="0.25">
      <c r="T46361" s="110"/>
      <c r="AJ46361" s="111"/>
      <c r="AO46361" s="111"/>
      <c r="AV46361" s="111"/>
    </row>
    <row r="46362" spans="20:52" x14ac:dyDescent="0.25">
      <c r="T46362" s="110"/>
    </row>
    <row r="46363" spans="20:52" x14ac:dyDescent="0.25">
      <c r="T46363" s="110"/>
      <c r="AJ46363" s="111"/>
      <c r="AO46363" s="111"/>
      <c r="AP46363" s="111"/>
      <c r="AT46363" s="111"/>
      <c r="AV46363" s="111"/>
      <c r="AZ46363" s="111"/>
    </row>
    <row r="46364" spans="20:52" x14ac:dyDescent="0.25">
      <c r="T46364" s="110"/>
      <c r="AJ46364" s="111"/>
      <c r="AO46364" s="111"/>
    </row>
    <row r="46365" spans="20:52" x14ac:dyDescent="0.25">
      <c r="T46365" s="110"/>
      <c r="AJ46365" s="111"/>
      <c r="AO46365" s="111"/>
      <c r="AT46365" s="111"/>
    </row>
    <row r="46366" spans="20:52" x14ac:dyDescent="0.25">
      <c r="T46366" s="110"/>
    </row>
    <row r="46367" spans="20:52" x14ac:dyDescent="0.25">
      <c r="T46367" s="110"/>
      <c r="AO46367" s="111"/>
      <c r="AP46367" s="111"/>
      <c r="AT46367" s="111"/>
      <c r="AV46367" s="111"/>
    </row>
    <row r="46368" spans="20:52" x14ac:dyDescent="0.25">
      <c r="T46368" s="110"/>
      <c r="AJ46368" s="111"/>
      <c r="AO46368" s="111"/>
      <c r="AV46368" s="111"/>
    </row>
    <row r="46369" spans="20:52" x14ac:dyDescent="0.25">
      <c r="T46369" s="110"/>
      <c r="AJ46369" s="111"/>
      <c r="AO46369" s="111"/>
      <c r="AV46369" s="111"/>
    </row>
    <row r="46370" spans="20:52" x14ac:dyDescent="0.25">
      <c r="T46370" s="110"/>
    </row>
    <row r="46371" spans="20:52" x14ac:dyDescent="0.25">
      <c r="T46371" s="110"/>
    </row>
    <row r="46372" spans="20:52" x14ac:dyDescent="0.25">
      <c r="T46372" s="110"/>
      <c r="AJ46372" s="111"/>
      <c r="AO46372" s="111"/>
      <c r="AT46372" s="111"/>
      <c r="AV46372" s="111"/>
    </row>
    <row r="46373" spans="20:52" x14ac:dyDescent="0.25">
      <c r="T46373" s="110"/>
      <c r="AJ46373" s="111"/>
      <c r="AO46373" s="111"/>
      <c r="AP46373" s="111"/>
      <c r="AV46373" s="111"/>
    </row>
    <row r="46374" spans="20:52" x14ac:dyDescent="0.25">
      <c r="T46374" s="110"/>
      <c r="AJ46374" s="111"/>
      <c r="AO46374" s="111"/>
      <c r="AR46374" s="111"/>
      <c r="AV46374" s="111"/>
    </row>
    <row r="46375" spans="20:52" x14ac:dyDescent="0.25">
      <c r="T46375" s="110"/>
    </row>
    <row r="46376" spans="20:52" x14ac:dyDescent="0.25">
      <c r="T46376" s="110"/>
    </row>
    <row r="46377" spans="20:52" x14ac:dyDescent="0.25">
      <c r="T46377" s="110"/>
    </row>
    <row r="46378" spans="20:52" x14ac:dyDescent="0.25">
      <c r="T46378" s="110"/>
    </row>
    <row r="46379" spans="20:52" x14ac:dyDescent="0.25">
      <c r="T46379" s="110"/>
      <c r="AV46379" s="111"/>
    </row>
    <row r="46380" spans="20:52" x14ac:dyDescent="0.25">
      <c r="T46380" s="110"/>
      <c r="AJ46380" s="111"/>
      <c r="AO46380" s="111"/>
      <c r="AP46380" s="111"/>
      <c r="AT46380" s="111"/>
      <c r="AV46380" s="111"/>
      <c r="AZ46380" s="111"/>
    </row>
    <row r="46381" spans="20:52" x14ac:dyDescent="0.25">
      <c r="T46381" s="110"/>
      <c r="AO46381" s="111"/>
      <c r="AP46381" s="111"/>
      <c r="AV46381" s="111"/>
    </row>
    <row r="46382" spans="20:52" x14ac:dyDescent="0.25">
      <c r="T46382" s="110"/>
      <c r="AZ46382" s="111"/>
    </row>
    <row r="46383" spans="20:52" x14ac:dyDescent="0.25">
      <c r="T46383" s="110"/>
    </row>
    <row r="46384" spans="20:52" x14ac:dyDescent="0.25">
      <c r="T46384" s="110"/>
      <c r="AV46384" s="111"/>
      <c r="AZ46384" s="111"/>
    </row>
    <row r="46385" spans="20:52" x14ac:dyDescent="0.25">
      <c r="T46385" s="110"/>
    </row>
    <row r="46386" spans="20:52" x14ac:dyDescent="0.25">
      <c r="T46386" s="110"/>
      <c r="AJ46386" s="111"/>
      <c r="AO46386" s="111"/>
      <c r="AV46386" s="111"/>
    </row>
    <row r="46387" spans="20:52" x14ac:dyDescent="0.25">
      <c r="T46387" s="110"/>
      <c r="AJ46387" s="111"/>
      <c r="AO46387" s="111"/>
      <c r="AV46387" s="111"/>
    </row>
    <row r="46388" spans="20:52" x14ac:dyDescent="0.25">
      <c r="T46388" s="110"/>
    </row>
    <row r="46389" spans="20:52" x14ac:dyDescent="0.25">
      <c r="T46389" s="110"/>
    </row>
    <row r="46390" spans="20:52" x14ac:dyDescent="0.25">
      <c r="T46390" s="110"/>
    </row>
    <row r="46391" spans="20:52" x14ac:dyDescent="0.25">
      <c r="T46391" s="110"/>
      <c r="AJ46391" s="111"/>
      <c r="AO46391" s="111"/>
      <c r="AP46391" s="111"/>
      <c r="AV46391" s="111"/>
    </row>
    <row r="46392" spans="20:52" x14ac:dyDescent="0.25">
      <c r="T46392" s="110"/>
      <c r="AJ46392" s="111"/>
      <c r="AO46392" s="111"/>
      <c r="AP46392" s="111"/>
      <c r="AV46392" s="111"/>
      <c r="AZ46392" s="111"/>
    </row>
    <row r="46393" spans="20:52" x14ac:dyDescent="0.25">
      <c r="T46393" s="110"/>
    </row>
    <row r="46394" spans="20:52" x14ac:dyDescent="0.25">
      <c r="T46394" s="110"/>
      <c r="AZ46394" s="111"/>
    </row>
    <row r="46395" spans="20:52" x14ac:dyDescent="0.25">
      <c r="T46395" s="110"/>
    </row>
    <row r="46396" spans="20:52" x14ac:dyDescent="0.25">
      <c r="T46396" s="110"/>
      <c r="AJ46396" s="111"/>
      <c r="AO46396" s="111"/>
      <c r="AV46396" s="111"/>
    </row>
    <row r="46397" spans="20:52" x14ac:dyDescent="0.25">
      <c r="T46397" s="110"/>
    </row>
    <row r="46398" spans="20:52" x14ac:dyDescent="0.25">
      <c r="T46398" s="110"/>
      <c r="AJ46398" s="111"/>
      <c r="AO46398" s="111"/>
      <c r="AP46398" s="111"/>
      <c r="AV46398" s="111"/>
    </row>
    <row r="46399" spans="20:52" x14ac:dyDescent="0.25">
      <c r="T46399" s="110"/>
    </row>
    <row r="46400" spans="20:52" x14ac:dyDescent="0.25">
      <c r="T46400" s="110"/>
      <c r="AP46400" s="111"/>
    </row>
    <row r="46401" spans="20:48" x14ac:dyDescent="0.25">
      <c r="T46401" s="110"/>
    </row>
    <row r="46402" spans="20:48" x14ac:dyDescent="0.25">
      <c r="T46402" s="110"/>
    </row>
    <row r="46403" spans="20:48" x14ac:dyDescent="0.25">
      <c r="T46403" s="110"/>
      <c r="AJ46403" s="111"/>
      <c r="AO46403" s="111"/>
      <c r="AV46403" s="111"/>
    </row>
    <row r="46404" spans="20:48" x14ac:dyDescent="0.25">
      <c r="T46404" s="110"/>
    </row>
    <row r="46405" spans="20:48" x14ac:dyDescent="0.25">
      <c r="T46405" s="110"/>
      <c r="AJ46405" s="111"/>
      <c r="AO46405" s="111"/>
      <c r="AV46405" s="111"/>
    </row>
    <row r="46406" spans="20:48" x14ac:dyDescent="0.25">
      <c r="T46406" s="110"/>
      <c r="AJ46406" s="111"/>
      <c r="AO46406" s="111"/>
    </row>
    <row r="46407" spans="20:48" x14ac:dyDescent="0.25">
      <c r="T46407" s="110"/>
      <c r="AJ46407" s="111"/>
      <c r="AO46407" s="111"/>
      <c r="AV46407" s="111"/>
    </row>
    <row r="46408" spans="20:48" x14ac:dyDescent="0.25">
      <c r="T46408" s="110"/>
    </row>
    <row r="46409" spans="20:48" x14ac:dyDescent="0.25">
      <c r="T46409" s="110"/>
      <c r="AV46409" s="111"/>
    </row>
    <row r="46410" spans="20:48" x14ac:dyDescent="0.25">
      <c r="T46410" s="110"/>
    </row>
    <row r="46411" spans="20:48" x14ac:dyDescent="0.25">
      <c r="T46411" s="110"/>
    </row>
    <row r="46412" spans="20:48" x14ac:dyDescent="0.25">
      <c r="T46412" s="110"/>
    </row>
    <row r="46413" spans="20:48" x14ac:dyDescent="0.25">
      <c r="T46413" s="110"/>
      <c r="AP46413" s="111"/>
      <c r="AV46413" s="111"/>
    </row>
    <row r="46414" spans="20:48" x14ac:dyDescent="0.25">
      <c r="T46414" s="110"/>
      <c r="AJ46414" s="111"/>
      <c r="AO46414" s="111"/>
      <c r="AP46414" s="111"/>
      <c r="AV46414" s="111"/>
    </row>
    <row r="46415" spans="20:48" x14ac:dyDescent="0.25">
      <c r="T46415" s="110"/>
    </row>
    <row r="46416" spans="20:48" x14ac:dyDescent="0.25">
      <c r="T46416" s="110"/>
      <c r="AP46416" s="111"/>
    </row>
    <row r="46417" spans="20:52" x14ac:dyDescent="0.25">
      <c r="T46417" s="110"/>
    </row>
    <row r="46418" spans="20:52" x14ac:dyDescent="0.25">
      <c r="T46418" s="110"/>
      <c r="AJ46418" s="111"/>
      <c r="AO46418" s="111"/>
      <c r="AV46418" s="111"/>
    </row>
    <row r="46419" spans="20:52" x14ac:dyDescent="0.25">
      <c r="T46419" s="110"/>
      <c r="AO46419" s="111"/>
      <c r="AV46419" s="111"/>
      <c r="AZ46419" s="111"/>
    </row>
    <row r="46420" spans="20:52" x14ac:dyDescent="0.25">
      <c r="T46420" s="110"/>
    </row>
    <row r="46421" spans="20:52" x14ac:dyDescent="0.25">
      <c r="T46421" s="110"/>
    </row>
    <row r="46422" spans="20:52" x14ac:dyDescent="0.25">
      <c r="T46422" s="110"/>
    </row>
    <row r="46423" spans="20:52" x14ac:dyDescent="0.25">
      <c r="T46423" s="110"/>
    </row>
    <row r="46424" spans="20:52" x14ac:dyDescent="0.25">
      <c r="T46424" s="110"/>
      <c r="AP46424" s="111"/>
    </row>
    <row r="46425" spans="20:52" x14ac:dyDescent="0.25">
      <c r="T46425" s="110"/>
    </row>
    <row r="46426" spans="20:52" x14ac:dyDescent="0.25">
      <c r="T46426" s="110"/>
    </row>
    <row r="46427" spans="20:52" x14ac:dyDescent="0.25">
      <c r="T46427" s="110"/>
      <c r="AJ46427" s="111"/>
      <c r="AP46427" s="111"/>
      <c r="AV46427" s="111"/>
    </row>
    <row r="46428" spans="20:52" x14ac:dyDescent="0.25">
      <c r="T46428" s="110"/>
      <c r="AJ46428" s="111"/>
      <c r="AO46428" s="111"/>
      <c r="AV46428" s="111"/>
    </row>
    <row r="46429" spans="20:52" x14ac:dyDescent="0.25">
      <c r="T46429" s="110"/>
    </row>
    <row r="46430" spans="20:52" x14ac:dyDescent="0.25">
      <c r="T46430" s="110"/>
    </row>
    <row r="46431" spans="20:52" x14ac:dyDescent="0.25">
      <c r="T46431" s="110"/>
      <c r="AZ46431" s="111"/>
    </row>
    <row r="46432" spans="20:52" x14ac:dyDescent="0.25">
      <c r="T46432" s="110"/>
      <c r="AO46432" s="111"/>
      <c r="AP46432" s="111"/>
      <c r="AV46432" s="111"/>
    </row>
    <row r="46433" spans="20:52" x14ac:dyDescent="0.25">
      <c r="T46433" s="110"/>
    </row>
    <row r="46434" spans="20:52" x14ac:dyDescent="0.25">
      <c r="T46434" s="110"/>
      <c r="AJ46434" s="111"/>
      <c r="AO46434" s="111"/>
      <c r="AV46434" s="111"/>
    </row>
    <row r="46435" spans="20:52" x14ac:dyDescent="0.25">
      <c r="T46435" s="110"/>
      <c r="AJ46435" s="111"/>
      <c r="AO46435" s="111"/>
      <c r="AP46435" s="111"/>
      <c r="AT46435" s="111"/>
      <c r="AV46435" s="111"/>
    </row>
    <row r="46436" spans="20:52" x14ac:dyDescent="0.25">
      <c r="T46436" s="110"/>
      <c r="AJ46436" s="111"/>
      <c r="AO46436" s="111"/>
      <c r="AV46436" s="111"/>
    </row>
    <row r="46437" spans="20:52" x14ac:dyDescent="0.25">
      <c r="T46437" s="110"/>
    </row>
    <row r="46438" spans="20:52" x14ac:dyDescent="0.25">
      <c r="T46438" s="110"/>
      <c r="AZ46438" s="111"/>
    </row>
    <row r="46439" spans="20:52" x14ac:dyDescent="0.25">
      <c r="T46439" s="110"/>
      <c r="AV46439" s="111"/>
    </row>
    <row r="46440" spans="20:52" x14ac:dyDescent="0.25">
      <c r="T46440" s="110"/>
      <c r="AJ46440" s="111"/>
      <c r="AO46440" s="111"/>
      <c r="AV46440" s="111"/>
    </row>
    <row r="46441" spans="20:52" x14ac:dyDescent="0.25">
      <c r="T46441" s="110"/>
      <c r="AJ46441" s="111"/>
    </row>
    <row r="46442" spans="20:52" x14ac:dyDescent="0.25">
      <c r="T46442" s="110"/>
      <c r="AJ46442" s="111"/>
      <c r="AO46442" s="111"/>
      <c r="AV46442" s="111"/>
      <c r="AZ46442" s="111"/>
    </row>
    <row r="46443" spans="20:52" x14ac:dyDescent="0.25">
      <c r="T46443" s="110"/>
      <c r="AZ46443" s="111"/>
    </row>
    <row r="46444" spans="20:52" x14ac:dyDescent="0.25">
      <c r="T46444" s="110"/>
    </row>
    <row r="46445" spans="20:52" x14ac:dyDescent="0.25">
      <c r="T46445" s="110"/>
      <c r="AJ46445" s="111"/>
      <c r="AO46445" s="111"/>
      <c r="AT46445" s="111"/>
      <c r="AV46445" s="111"/>
    </row>
    <row r="46446" spans="20:52" x14ac:dyDescent="0.25">
      <c r="T46446" s="110"/>
      <c r="AJ46446" s="111"/>
      <c r="AO46446" s="111"/>
      <c r="AT46446" s="111"/>
      <c r="AV46446" s="111"/>
    </row>
    <row r="46447" spans="20:52" x14ac:dyDescent="0.25">
      <c r="T46447" s="110"/>
      <c r="AJ46447" s="111"/>
      <c r="AO46447" s="111"/>
      <c r="AV46447" s="111"/>
    </row>
    <row r="46448" spans="20:52" x14ac:dyDescent="0.25">
      <c r="T46448" s="110"/>
    </row>
    <row r="46449" spans="20:52" x14ac:dyDescent="0.25">
      <c r="T46449" s="110"/>
    </row>
    <row r="46450" spans="20:52" x14ac:dyDescent="0.25">
      <c r="T46450" s="110"/>
      <c r="AJ46450" s="111"/>
      <c r="AO46450" s="111"/>
      <c r="AP46450" s="111"/>
      <c r="AV46450" s="111"/>
    </row>
    <row r="46451" spans="20:52" x14ac:dyDescent="0.25">
      <c r="T46451" s="110"/>
    </row>
    <row r="46452" spans="20:52" x14ac:dyDescent="0.25">
      <c r="T46452" s="110"/>
    </row>
    <row r="46453" spans="20:52" x14ac:dyDescent="0.25">
      <c r="T46453" s="110"/>
    </row>
    <row r="46454" spans="20:52" x14ac:dyDescent="0.25">
      <c r="T46454" s="110"/>
      <c r="AJ46454" s="111"/>
      <c r="AO46454" s="111"/>
      <c r="AT46454" s="111"/>
      <c r="AV46454" s="111"/>
    </row>
    <row r="46455" spans="20:52" x14ac:dyDescent="0.25">
      <c r="T46455" s="110"/>
      <c r="AJ46455" s="111"/>
      <c r="AO46455" s="111"/>
      <c r="AP46455" s="111"/>
      <c r="AV46455" s="111"/>
    </row>
    <row r="46456" spans="20:52" x14ac:dyDescent="0.25">
      <c r="T46456" s="110"/>
      <c r="AJ46456" s="111"/>
      <c r="AO46456" s="111"/>
      <c r="AP46456" s="111"/>
    </row>
    <row r="46457" spans="20:52" x14ac:dyDescent="0.25">
      <c r="T46457" s="110"/>
    </row>
    <row r="46458" spans="20:52" x14ac:dyDescent="0.25">
      <c r="T46458" s="110"/>
    </row>
    <row r="46459" spans="20:52" x14ac:dyDescent="0.25">
      <c r="T46459" s="110"/>
      <c r="AJ46459" s="111"/>
      <c r="AO46459" s="111"/>
      <c r="AP46459" s="111"/>
      <c r="AV46459" s="111"/>
    </row>
    <row r="46460" spans="20:52" x14ac:dyDescent="0.25">
      <c r="T46460" s="110"/>
    </row>
    <row r="46461" spans="20:52" x14ac:dyDescent="0.25">
      <c r="T46461" s="110"/>
      <c r="AJ46461" s="111"/>
      <c r="AO46461" s="111"/>
      <c r="AR46461" s="111"/>
      <c r="AV46461" s="111"/>
    </row>
    <row r="46462" spans="20:52" x14ac:dyDescent="0.25">
      <c r="T46462" s="110"/>
      <c r="AV46462" s="111"/>
    </row>
    <row r="46463" spans="20:52" x14ac:dyDescent="0.25">
      <c r="T46463" s="110"/>
      <c r="AJ46463" s="111"/>
      <c r="AV46463" s="111"/>
    </row>
    <row r="46464" spans="20:52" x14ac:dyDescent="0.25">
      <c r="T46464" s="110"/>
      <c r="AJ46464" s="111"/>
      <c r="AO46464" s="111"/>
      <c r="AV46464" s="111"/>
      <c r="AZ46464" s="111"/>
    </row>
    <row r="46465" spans="20:52" x14ac:dyDescent="0.25">
      <c r="T46465" s="110"/>
    </row>
    <row r="46466" spans="20:52" x14ac:dyDescent="0.25">
      <c r="T46466" s="110"/>
      <c r="AZ46466" s="111"/>
    </row>
    <row r="46467" spans="20:52" x14ac:dyDescent="0.25">
      <c r="T46467" s="110"/>
      <c r="AV46467" s="111"/>
    </row>
    <row r="46468" spans="20:52" x14ac:dyDescent="0.25">
      <c r="T46468" s="110"/>
    </row>
    <row r="46469" spans="20:52" x14ac:dyDescent="0.25">
      <c r="T46469" s="110"/>
      <c r="AO46469" s="111"/>
      <c r="AP46469" s="111"/>
      <c r="AR46469" s="111"/>
      <c r="AV46469" s="111"/>
    </row>
    <row r="46470" spans="20:52" x14ac:dyDescent="0.25">
      <c r="T46470" s="110"/>
      <c r="AJ46470" s="111"/>
      <c r="AO46470" s="111"/>
      <c r="AP46470" s="111"/>
      <c r="AV46470" s="111"/>
      <c r="AZ46470" s="111"/>
    </row>
    <row r="46471" spans="20:52" x14ac:dyDescent="0.25">
      <c r="T46471" s="110"/>
      <c r="AZ46471" s="111"/>
    </row>
    <row r="46472" spans="20:52" x14ac:dyDescent="0.25">
      <c r="T46472" s="110"/>
    </row>
    <row r="46473" spans="20:52" x14ac:dyDescent="0.25">
      <c r="T46473" s="110"/>
      <c r="AV46473" s="111"/>
    </row>
    <row r="46474" spans="20:52" x14ac:dyDescent="0.25">
      <c r="T46474" s="110"/>
      <c r="AJ46474" s="111"/>
      <c r="AO46474" s="111"/>
      <c r="AT46474" s="111"/>
      <c r="AV46474" s="111"/>
    </row>
    <row r="46475" spans="20:52" x14ac:dyDescent="0.25">
      <c r="T46475" s="110"/>
    </row>
    <row r="46476" spans="20:52" x14ac:dyDescent="0.25">
      <c r="T46476" s="110"/>
    </row>
    <row r="46477" spans="20:52" x14ac:dyDescent="0.25">
      <c r="T46477" s="110"/>
    </row>
    <row r="46478" spans="20:52" x14ac:dyDescent="0.25">
      <c r="T46478" s="110"/>
      <c r="AJ46478" s="111"/>
      <c r="AR46478" s="111"/>
    </row>
    <row r="46479" spans="20:52" x14ac:dyDescent="0.25">
      <c r="T46479" s="110"/>
      <c r="AJ46479" s="111"/>
      <c r="AO46479" s="111"/>
      <c r="AV46479" s="111"/>
      <c r="AZ46479" s="111"/>
    </row>
    <row r="46480" spans="20:52" x14ac:dyDescent="0.25">
      <c r="T46480" s="110"/>
      <c r="AJ46480" s="111"/>
      <c r="AO46480" s="111"/>
      <c r="AT46480" s="111"/>
      <c r="AV46480" s="111"/>
    </row>
    <row r="46481" spans="20:48" x14ac:dyDescent="0.25">
      <c r="T46481" s="110"/>
    </row>
    <row r="46482" spans="20:48" x14ac:dyDescent="0.25">
      <c r="T46482" s="110"/>
      <c r="AJ46482" s="111"/>
      <c r="AO46482" s="111"/>
      <c r="AV46482" s="111"/>
    </row>
    <row r="46483" spans="20:48" x14ac:dyDescent="0.25">
      <c r="T46483" s="110"/>
      <c r="AO46483" s="111"/>
      <c r="AV46483" s="111"/>
    </row>
    <row r="46484" spans="20:48" x14ac:dyDescent="0.25">
      <c r="T46484" s="110"/>
      <c r="AJ46484" s="111"/>
      <c r="AO46484" s="111"/>
      <c r="AV46484" s="111"/>
    </row>
    <row r="46485" spans="20:48" x14ac:dyDescent="0.25">
      <c r="T46485" s="110"/>
    </row>
    <row r="46486" spans="20:48" x14ac:dyDescent="0.25">
      <c r="T46486" s="110"/>
      <c r="AJ46486" s="111"/>
      <c r="AO46486" s="111"/>
      <c r="AV46486" s="111"/>
    </row>
    <row r="46487" spans="20:48" x14ac:dyDescent="0.25">
      <c r="T46487" s="110"/>
      <c r="AJ46487" s="111"/>
      <c r="AO46487" s="111"/>
      <c r="AP46487" s="111"/>
      <c r="AV46487" s="111"/>
    </row>
    <row r="46488" spans="20:48" x14ac:dyDescent="0.25">
      <c r="T46488" s="110"/>
      <c r="AJ46488" s="111"/>
      <c r="AO46488" s="111"/>
      <c r="AV46488" s="111"/>
    </row>
    <row r="46489" spans="20:48" x14ac:dyDescent="0.25">
      <c r="T46489" s="110"/>
      <c r="AJ46489" s="111"/>
      <c r="AO46489" s="111"/>
      <c r="AV46489" s="111"/>
    </row>
    <row r="46490" spans="20:48" x14ac:dyDescent="0.25">
      <c r="T46490" s="110"/>
      <c r="AJ46490" s="111"/>
    </row>
    <row r="46491" spans="20:48" x14ac:dyDescent="0.25">
      <c r="T46491" s="110"/>
      <c r="AJ46491" s="111"/>
      <c r="AO46491" s="111"/>
    </row>
    <row r="46492" spans="20:48" x14ac:dyDescent="0.25">
      <c r="T46492" s="110"/>
      <c r="AJ46492" s="111"/>
      <c r="AO46492" s="111"/>
      <c r="AP46492" s="111"/>
      <c r="AV46492" s="111"/>
    </row>
    <row r="46493" spans="20:48" x14ac:dyDescent="0.25">
      <c r="T46493" s="110"/>
    </row>
    <row r="46494" spans="20:48" x14ac:dyDescent="0.25">
      <c r="T46494" s="110"/>
      <c r="AV46494" s="111"/>
    </row>
    <row r="46495" spans="20:48" x14ac:dyDescent="0.25">
      <c r="T46495" s="110"/>
    </row>
    <row r="46496" spans="20:48" x14ac:dyDescent="0.25">
      <c r="T46496" s="110"/>
      <c r="AO46496" s="111"/>
      <c r="AP46496" s="111"/>
      <c r="AR46496" s="111"/>
      <c r="AV46496" s="111"/>
    </row>
    <row r="46497" spans="20:52" x14ac:dyDescent="0.25">
      <c r="T46497" s="110"/>
      <c r="AJ46497" s="111"/>
      <c r="AO46497" s="111"/>
      <c r="AV46497" s="111"/>
    </row>
    <row r="46498" spans="20:52" x14ac:dyDescent="0.25">
      <c r="T46498" s="110"/>
    </row>
    <row r="46499" spans="20:52" x14ac:dyDescent="0.25">
      <c r="T46499" s="110"/>
      <c r="AV46499" s="111"/>
    </row>
    <row r="46500" spans="20:52" x14ac:dyDescent="0.25">
      <c r="T46500" s="110"/>
      <c r="AJ46500" s="111"/>
      <c r="AO46500" s="111"/>
    </row>
    <row r="46501" spans="20:52" x14ac:dyDescent="0.25">
      <c r="T46501" s="110"/>
      <c r="AJ46501" s="111"/>
      <c r="AO46501" s="111"/>
      <c r="AP46501" s="111"/>
      <c r="AV46501" s="111"/>
    </row>
    <row r="46502" spans="20:52" x14ac:dyDescent="0.25">
      <c r="T46502" s="110"/>
    </row>
    <row r="46503" spans="20:52" x14ac:dyDescent="0.25">
      <c r="T46503" s="110"/>
      <c r="AJ46503" s="111"/>
      <c r="AO46503" s="111"/>
      <c r="AP46503" s="111"/>
    </row>
    <row r="46504" spans="20:52" x14ac:dyDescent="0.25">
      <c r="T46504" s="110"/>
      <c r="AJ46504" s="111"/>
      <c r="AO46504" s="111"/>
      <c r="AP46504" s="111"/>
      <c r="AV46504" s="111"/>
    </row>
    <row r="46505" spans="20:52" x14ac:dyDescent="0.25">
      <c r="T46505" s="110"/>
      <c r="AJ46505" s="111"/>
      <c r="AO46505" s="111"/>
      <c r="AT46505" s="111"/>
    </row>
    <row r="46506" spans="20:52" x14ac:dyDescent="0.25">
      <c r="T46506" s="110"/>
      <c r="AZ46506" s="111"/>
    </row>
    <row r="46507" spans="20:52" x14ac:dyDescent="0.25">
      <c r="T46507" s="110"/>
    </row>
    <row r="46508" spans="20:52" x14ac:dyDescent="0.25">
      <c r="T46508" s="110"/>
      <c r="AJ46508" s="111"/>
      <c r="AO46508" s="111"/>
      <c r="AT46508" s="111"/>
      <c r="AV46508" s="111"/>
    </row>
    <row r="46509" spans="20:52" x14ac:dyDescent="0.25">
      <c r="T46509" s="110"/>
      <c r="AV46509" s="111"/>
    </row>
    <row r="46510" spans="20:52" x14ac:dyDescent="0.25">
      <c r="T46510" s="110"/>
      <c r="AJ46510" s="111"/>
      <c r="AV46510" s="111"/>
    </row>
    <row r="46511" spans="20:52" x14ac:dyDescent="0.25">
      <c r="T46511" s="110"/>
      <c r="AJ46511" s="111"/>
      <c r="AO46511" s="111"/>
      <c r="AP46511" s="111"/>
      <c r="AV46511" s="111"/>
    </row>
    <row r="46512" spans="20:52" x14ac:dyDescent="0.25">
      <c r="T46512" s="110"/>
      <c r="AJ46512" s="111"/>
      <c r="AO46512" s="111"/>
      <c r="AP46512" s="111"/>
      <c r="AV46512" s="111"/>
    </row>
    <row r="46513" spans="20:52" x14ac:dyDescent="0.25">
      <c r="T46513" s="110"/>
      <c r="AO46513" s="111"/>
      <c r="AP46513" s="111"/>
      <c r="AV46513" s="111"/>
    </row>
    <row r="46514" spans="20:52" x14ac:dyDescent="0.25">
      <c r="T46514" s="110"/>
    </row>
    <row r="46515" spans="20:52" x14ac:dyDescent="0.25">
      <c r="T46515" s="110"/>
    </row>
    <row r="46516" spans="20:52" x14ac:dyDescent="0.25">
      <c r="T46516" s="110"/>
      <c r="AJ46516" s="111"/>
      <c r="AO46516" s="111"/>
      <c r="AV46516" s="111"/>
      <c r="AZ46516" s="111"/>
    </row>
    <row r="46517" spans="20:52" x14ac:dyDescent="0.25">
      <c r="T46517" s="110"/>
      <c r="AJ46517" s="111"/>
      <c r="AO46517" s="111"/>
      <c r="AP46517" s="111"/>
    </row>
    <row r="46518" spans="20:52" x14ac:dyDescent="0.25">
      <c r="T46518" s="110"/>
      <c r="AJ46518" s="111"/>
      <c r="AO46518" s="111"/>
      <c r="AT46518" s="111"/>
    </row>
    <row r="46519" spans="20:52" x14ac:dyDescent="0.25">
      <c r="T46519" s="110"/>
    </row>
    <row r="46520" spans="20:52" x14ac:dyDescent="0.25">
      <c r="T46520" s="110"/>
    </row>
    <row r="46521" spans="20:52" x14ac:dyDescent="0.25">
      <c r="T46521" s="110"/>
    </row>
    <row r="46522" spans="20:52" x14ac:dyDescent="0.25">
      <c r="T46522" s="110"/>
      <c r="AJ46522" s="111"/>
      <c r="AO46522" s="111"/>
      <c r="AV46522" s="111"/>
    </row>
    <row r="46523" spans="20:52" x14ac:dyDescent="0.25">
      <c r="T46523" s="110"/>
    </row>
    <row r="46524" spans="20:52" x14ac:dyDescent="0.25">
      <c r="T46524" s="110"/>
    </row>
    <row r="46525" spans="20:52" x14ac:dyDescent="0.25">
      <c r="T46525" s="110"/>
      <c r="AV46525" s="111"/>
    </row>
    <row r="46526" spans="20:52" x14ac:dyDescent="0.25">
      <c r="T46526" s="110"/>
    </row>
    <row r="46527" spans="20:52" x14ac:dyDescent="0.25">
      <c r="T46527" s="110"/>
    </row>
    <row r="46528" spans="20:52" x14ac:dyDescent="0.25">
      <c r="T46528" s="110"/>
      <c r="AT46528" s="111"/>
    </row>
    <row r="46529" spans="20:52" x14ac:dyDescent="0.25">
      <c r="T46529" s="110"/>
    </row>
    <row r="46530" spans="20:52" x14ac:dyDescent="0.25">
      <c r="T46530" s="110"/>
      <c r="AJ46530" s="111"/>
      <c r="AO46530" s="111"/>
      <c r="AV46530" s="111"/>
      <c r="AZ46530" s="111"/>
    </row>
    <row r="46531" spans="20:52" x14ac:dyDescent="0.25">
      <c r="T46531" s="110"/>
      <c r="AJ46531" s="111"/>
      <c r="AO46531" s="111"/>
      <c r="AT46531" s="111"/>
      <c r="AV46531" s="111"/>
    </row>
    <row r="46532" spans="20:52" x14ac:dyDescent="0.25">
      <c r="T46532" s="110"/>
      <c r="AJ46532" s="111"/>
      <c r="AO46532" s="111"/>
      <c r="AP46532" s="111"/>
      <c r="AV46532" s="111"/>
    </row>
    <row r="46533" spans="20:52" x14ac:dyDescent="0.25">
      <c r="T46533" s="110"/>
    </row>
    <row r="46534" spans="20:52" x14ac:dyDescent="0.25">
      <c r="T46534" s="110"/>
    </row>
    <row r="46535" spans="20:52" x14ac:dyDescent="0.25">
      <c r="T46535" s="110"/>
      <c r="AJ46535" s="111"/>
      <c r="AO46535" s="111"/>
      <c r="AP46535" s="111"/>
      <c r="AV46535" s="111"/>
    </row>
    <row r="46536" spans="20:52" x14ac:dyDescent="0.25">
      <c r="T46536" s="110"/>
      <c r="AV46536" s="111"/>
    </row>
    <row r="46537" spans="20:52" x14ac:dyDescent="0.25">
      <c r="T46537" s="110"/>
      <c r="AP46537" s="111"/>
      <c r="AV46537" s="111"/>
    </row>
    <row r="46538" spans="20:52" x14ac:dyDescent="0.25">
      <c r="T46538" s="110"/>
      <c r="AJ46538" s="111"/>
      <c r="AO46538" s="111"/>
      <c r="AP46538" s="111"/>
      <c r="AV46538" s="111"/>
    </row>
    <row r="46539" spans="20:52" x14ac:dyDescent="0.25">
      <c r="T46539" s="110"/>
    </row>
    <row r="46540" spans="20:52" x14ac:dyDescent="0.25">
      <c r="T46540" s="110"/>
      <c r="AV46540" s="111"/>
    </row>
    <row r="46541" spans="20:52" x14ac:dyDescent="0.25">
      <c r="T46541" s="110"/>
      <c r="AZ46541" s="111"/>
    </row>
    <row r="46542" spans="20:52" x14ac:dyDescent="0.25">
      <c r="T46542" s="110"/>
    </row>
    <row r="46543" spans="20:52" x14ac:dyDescent="0.25">
      <c r="T46543" s="110"/>
      <c r="AJ46543" s="111"/>
      <c r="AO46543" s="111"/>
      <c r="AP46543" s="111"/>
      <c r="AV46543" s="111"/>
    </row>
    <row r="46544" spans="20:52" x14ac:dyDescent="0.25">
      <c r="T46544" s="110"/>
    </row>
    <row r="46545" spans="20:52" x14ac:dyDescent="0.25">
      <c r="T46545" s="110"/>
      <c r="AJ46545" s="111"/>
      <c r="AO46545" s="111"/>
      <c r="AP46545" s="111"/>
      <c r="AV46545" s="111"/>
    </row>
    <row r="46546" spans="20:52" x14ac:dyDescent="0.25">
      <c r="T46546" s="110"/>
      <c r="AP46546" s="111"/>
      <c r="AV46546" s="111"/>
    </row>
    <row r="46547" spans="20:52" x14ac:dyDescent="0.25">
      <c r="T46547" s="110"/>
    </row>
    <row r="46548" spans="20:52" x14ac:dyDescent="0.25">
      <c r="T46548" s="110"/>
      <c r="AJ46548" s="111"/>
      <c r="AO46548" s="111"/>
      <c r="AT46548" s="111"/>
    </row>
    <row r="46549" spans="20:52" x14ac:dyDescent="0.25">
      <c r="T46549" s="110"/>
      <c r="AJ46549" s="111"/>
    </row>
    <row r="46550" spans="20:52" x14ac:dyDescent="0.25">
      <c r="T46550" s="110"/>
    </row>
    <row r="46551" spans="20:52" x14ac:dyDescent="0.25">
      <c r="T46551" s="110"/>
      <c r="AV46551" s="111"/>
    </row>
    <row r="46552" spans="20:52" x14ac:dyDescent="0.25">
      <c r="T46552" s="110"/>
      <c r="AJ46552" s="111"/>
      <c r="AO46552" s="111"/>
    </row>
    <row r="46553" spans="20:52" x14ac:dyDescent="0.25">
      <c r="T46553" s="110"/>
      <c r="AJ46553" s="111"/>
      <c r="AO46553" s="111"/>
      <c r="AP46553" s="111"/>
      <c r="AV46553" s="111"/>
      <c r="AZ46553" s="111"/>
    </row>
    <row r="46554" spans="20:52" x14ac:dyDescent="0.25">
      <c r="T46554" s="110"/>
      <c r="AZ46554" s="111"/>
    </row>
    <row r="46555" spans="20:52" x14ac:dyDescent="0.25">
      <c r="T46555" s="110"/>
    </row>
    <row r="46556" spans="20:52" x14ac:dyDescent="0.25">
      <c r="T46556" s="110"/>
      <c r="AO46556" s="111"/>
    </row>
    <row r="46557" spans="20:52" x14ac:dyDescent="0.25">
      <c r="T46557" s="110"/>
    </row>
    <row r="46558" spans="20:52" x14ac:dyDescent="0.25">
      <c r="T46558" s="110"/>
      <c r="AJ46558" s="111"/>
      <c r="AO46558" s="111"/>
      <c r="AP46558" s="111"/>
      <c r="AV46558" s="111"/>
    </row>
    <row r="46559" spans="20:52" x14ac:dyDescent="0.25">
      <c r="T46559" s="110"/>
      <c r="AJ46559" s="111"/>
      <c r="AO46559" s="111"/>
      <c r="AP46559" s="111"/>
      <c r="AV46559" s="111"/>
    </row>
    <row r="46560" spans="20:52" x14ac:dyDescent="0.25">
      <c r="T46560" s="110"/>
      <c r="AJ46560" s="111"/>
      <c r="AO46560" s="111"/>
      <c r="AP46560" s="111"/>
      <c r="AV46560" s="111"/>
    </row>
    <row r="46561" spans="20:52" x14ac:dyDescent="0.25">
      <c r="T46561" s="110"/>
      <c r="AJ46561" s="111"/>
      <c r="AV46561" s="111"/>
    </row>
    <row r="46562" spans="20:52" x14ac:dyDescent="0.25">
      <c r="T46562" s="110"/>
      <c r="AJ46562" s="111"/>
      <c r="AO46562" s="111"/>
      <c r="AP46562" s="111"/>
      <c r="AR46562" s="111"/>
      <c r="AV46562" s="111"/>
    </row>
    <row r="46563" spans="20:52" x14ac:dyDescent="0.25">
      <c r="T46563" s="110"/>
    </row>
    <row r="46564" spans="20:52" x14ac:dyDescent="0.25">
      <c r="T46564" s="110"/>
      <c r="AJ46564" s="111"/>
      <c r="AP46564" s="111"/>
      <c r="AV46564" s="111"/>
    </row>
    <row r="46565" spans="20:52" x14ac:dyDescent="0.25">
      <c r="T46565" s="110"/>
      <c r="AJ46565" s="111"/>
      <c r="AO46565" s="111"/>
      <c r="AV46565" s="111"/>
    </row>
    <row r="46566" spans="20:52" x14ac:dyDescent="0.25">
      <c r="T46566" s="110"/>
      <c r="AJ46566" s="111"/>
      <c r="AO46566" s="111"/>
      <c r="AV46566" s="111"/>
      <c r="AZ46566" s="111"/>
    </row>
    <row r="46567" spans="20:52" x14ac:dyDescent="0.25">
      <c r="T46567" s="110"/>
      <c r="AJ46567" s="111"/>
      <c r="AO46567" s="111"/>
      <c r="AV46567" s="111"/>
    </row>
    <row r="46568" spans="20:52" x14ac:dyDescent="0.25">
      <c r="T46568" s="110"/>
    </row>
    <row r="46569" spans="20:52" x14ac:dyDescent="0.25">
      <c r="T46569" s="110"/>
    </row>
    <row r="46570" spans="20:52" x14ac:dyDescent="0.25">
      <c r="T46570" s="110"/>
      <c r="AJ46570" s="111"/>
      <c r="AO46570" s="111"/>
      <c r="AP46570" s="111"/>
    </row>
    <row r="46571" spans="20:52" x14ac:dyDescent="0.25">
      <c r="T46571" s="110"/>
    </row>
    <row r="46572" spans="20:52" x14ac:dyDescent="0.25">
      <c r="T46572" s="110"/>
    </row>
    <row r="46573" spans="20:52" x14ac:dyDescent="0.25">
      <c r="T46573" s="110"/>
      <c r="AJ46573" s="111"/>
      <c r="AP46573" s="111"/>
      <c r="AV46573" s="111"/>
    </row>
    <row r="46574" spans="20:52" x14ac:dyDescent="0.25">
      <c r="T46574" s="110"/>
      <c r="AP46574" s="111"/>
      <c r="AV46574" s="111"/>
    </row>
    <row r="46575" spans="20:52" x14ac:dyDescent="0.25">
      <c r="T46575" s="110"/>
      <c r="AJ46575" s="111"/>
      <c r="AO46575" s="111"/>
      <c r="AV46575" s="111"/>
    </row>
    <row r="46576" spans="20:52" x14ac:dyDescent="0.25">
      <c r="T46576" s="110"/>
    </row>
    <row r="46577" spans="20:52" x14ac:dyDescent="0.25">
      <c r="T46577" s="110"/>
    </row>
    <row r="46578" spans="20:52" x14ac:dyDescent="0.25">
      <c r="T46578" s="110"/>
      <c r="AJ46578" s="111"/>
      <c r="AO46578" s="111"/>
      <c r="AR46578" s="111"/>
      <c r="AV46578" s="111"/>
    </row>
    <row r="46579" spans="20:52" x14ac:dyDescent="0.25">
      <c r="T46579" s="110"/>
    </row>
    <row r="46580" spans="20:52" x14ac:dyDescent="0.25">
      <c r="T46580" s="110"/>
      <c r="AJ46580" s="111"/>
      <c r="AO46580" s="111"/>
      <c r="AR46580" s="111"/>
      <c r="AV46580" s="111"/>
    </row>
    <row r="46581" spans="20:52" x14ac:dyDescent="0.25">
      <c r="T46581" s="110"/>
    </row>
    <row r="46582" spans="20:52" x14ac:dyDescent="0.25">
      <c r="T46582" s="110"/>
      <c r="AV46582" s="111"/>
    </row>
    <row r="46583" spans="20:52" x14ac:dyDescent="0.25">
      <c r="T46583" s="110"/>
      <c r="AJ46583" s="111"/>
      <c r="AP46583" s="111"/>
      <c r="AV46583" s="111"/>
      <c r="AZ46583" s="111"/>
    </row>
    <row r="46584" spans="20:52" x14ac:dyDescent="0.25">
      <c r="T46584" s="110"/>
      <c r="AJ46584" s="111"/>
      <c r="AO46584" s="111"/>
      <c r="AT46584" s="111"/>
    </row>
    <row r="46585" spans="20:52" x14ac:dyDescent="0.25">
      <c r="T46585" s="110"/>
      <c r="AJ46585" s="111"/>
      <c r="AO46585" s="111"/>
      <c r="AV46585" s="111"/>
    </row>
    <row r="46586" spans="20:52" x14ac:dyDescent="0.25">
      <c r="T46586" s="110"/>
      <c r="AZ46586" s="111"/>
    </row>
    <row r="46587" spans="20:52" x14ac:dyDescent="0.25">
      <c r="T46587" s="110"/>
      <c r="AV46587" s="111"/>
    </row>
    <row r="46588" spans="20:52" x14ac:dyDescent="0.25">
      <c r="T46588" s="110"/>
    </row>
    <row r="46589" spans="20:52" x14ac:dyDescent="0.25">
      <c r="T46589" s="110"/>
      <c r="AJ46589" s="111"/>
      <c r="AO46589" s="111"/>
      <c r="AV46589" s="111"/>
    </row>
    <row r="46590" spans="20:52" x14ac:dyDescent="0.25">
      <c r="T46590" s="110"/>
      <c r="AJ46590" s="111"/>
      <c r="AO46590" s="111"/>
      <c r="AP46590" s="111"/>
      <c r="AV46590" s="111"/>
    </row>
    <row r="46591" spans="20:52" x14ac:dyDescent="0.25">
      <c r="T46591" s="110"/>
    </row>
    <row r="46592" spans="20:52" x14ac:dyDescent="0.25">
      <c r="T46592" s="110"/>
      <c r="AJ46592" s="111"/>
      <c r="AO46592" s="111"/>
      <c r="AV46592" s="111"/>
    </row>
    <row r="46593" spans="20:52" x14ac:dyDescent="0.25">
      <c r="T46593" s="110"/>
      <c r="AJ46593" s="111"/>
      <c r="AO46593" s="111"/>
      <c r="AP46593" s="111"/>
      <c r="AV46593" s="111"/>
    </row>
    <row r="46594" spans="20:52" x14ac:dyDescent="0.25">
      <c r="T46594" s="110"/>
      <c r="AJ46594" s="111"/>
      <c r="AO46594" s="111"/>
      <c r="AR46594" s="111"/>
      <c r="AT46594" s="111"/>
    </row>
    <row r="46595" spans="20:52" x14ac:dyDescent="0.25">
      <c r="T46595" s="110"/>
      <c r="AJ46595" s="111"/>
      <c r="AO46595" s="111"/>
      <c r="AP46595" s="111"/>
      <c r="AV46595" s="111"/>
    </row>
    <row r="46596" spans="20:52" x14ac:dyDescent="0.25">
      <c r="T46596" s="110"/>
      <c r="AJ46596" s="111"/>
      <c r="AO46596" s="111"/>
      <c r="AR46596" s="111"/>
      <c r="AT46596" s="111"/>
    </row>
    <row r="46597" spans="20:52" x14ac:dyDescent="0.25">
      <c r="T46597" s="110"/>
    </row>
    <row r="46598" spans="20:52" x14ac:dyDescent="0.25">
      <c r="T46598" s="110"/>
      <c r="AJ46598" s="111"/>
      <c r="AO46598" s="111"/>
      <c r="AV46598" s="111"/>
    </row>
    <row r="46599" spans="20:52" x14ac:dyDescent="0.25">
      <c r="T46599" s="110"/>
      <c r="AZ46599" s="111"/>
    </row>
    <row r="46600" spans="20:52" x14ac:dyDescent="0.25">
      <c r="T46600" s="110"/>
      <c r="AO46600" s="111"/>
      <c r="AP46600" s="111"/>
      <c r="AV46600" s="111"/>
    </row>
    <row r="46601" spans="20:52" x14ac:dyDescent="0.25">
      <c r="T46601" s="110"/>
      <c r="AJ46601" s="111"/>
      <c r="AP46601" s="111"/>
      <c r="AV46601" s="111"/>
      <c r="AZ46601" s="111"/>
    </row>
    <row r="46602" spans="20:52" x14ac:dyDescent="0.25">
      <c r="T46602" s="110"/>
    </row>
    <row r="46603" spans="20:52" x14ac:dyDescent="0.25">
      <c r="T46603" s="110"/>
    </row>
    <row r="46604" spans="20:52" x14ac:dyDescent="0.25">
      <c r="T46604" s="110"/>
      <c r="AJ46604" s="111"/>
      <c r="AO46604" s="111"/>
      <c r="AV46604" s="111"/>
    </row>
    <row r="46605" spans="20:52" x14ac:dyDescent="0.25">
      <c r="T46605" s="110"/>
      <c r="AJ46605" s="111"/>
      <c r="AO46605" s="111"/>
      <c r="AV46605" s="111"/>
    </row>
    <row r="46606" spans="20:52" x14ac:dyDescent="0.25">
      <c r="T46606" s="110"/>
      <c r="AV46606" s="111"/>
    </row>
    <row r="46607" spans="20:52" x14ac:dyDescent="0.25">
      <c r="T46607" s="110"/>
      <c r="AP46607" s="111"/>
      <c r="AV46607" s="111"/>
    </row>
    <row r="46608" spans="20:52" x14ac:dyDescent="0.25">
      <c r="T46608" s="110"/>
    </row>
    <row r="46609" spans="20:52" x14ac:dyDescent="0.25">
      <c r="T46609" s="110"/>
      <c r="AJ46609" s="111"/>
      <c r="AO46609" s="111"/>
      <c r="AP46609" s="111"/>
      <c r="AV46609" s="111"/>
    </row>
    <row r="46610" spans="20:52" x14ac:dyDescent="0.25">
      <c r="T46610" s="110"/>
      <c r="AJ46610" s="111"/>
      <c r="AO46610" s="111"/>
      <c r="AV46610" s="111"/>
      <c r="AZ46610" s="111"/>
    </row>
    <row r="46611" spans="20:52" x14ac:dyDescent="0.25">
      <c r="T46611" s="110"/>
    </row>
    <row r="46612" spans="20:52" x14ac:dyDescent="0.25">
      <c r="T46612" s="110"/>
      <c r="AJ46612" s="111"/>
      <c r="AO46612" s="111"/>
      <c r="AP46612" s="111"/>
      <c r="AV46612" s="111"/>
    </row>
    <row r="46613" spans="20:52" x14ac:dyDescent="0.25">
      <c r="T46613" s="110"/>
      <c r="AV46613" s="111"/>
    </row>
    <row r="46614" spans="20:52" x14ac:dyDescent="0.25">
      <c r="T46614" s="110"/>
    </row>
    <row r="46615" spans="20:52" x14ac:dyDescent="0.25">
      <c r="T46615" s="110"/>
      <c r="AO46615" s="111"/>
      <c r="AP46615" s="111"/>
      <c r="AR46615" s="111"/>
      <c r="AT46615" s="111"/>
      <c r="AV46615" s="111"/>
    </row>
    <row r="46616" spans="20:52" x14ac:dyDescent="0.25">
      <c r="T46616" s="110"/>
      <c r="AJ46616" s="111"/>
      <c r="AO46616" s="111"/>
      <c r="AP46616" s="111"/>
      <c r="AR46616" s="111"/>
      <c r="AV46616" s="111"/>
    </row>
    <row r="46617" spans="20:52" x14ac:dyDescent="0.25">
      <c r="T46617" s="110"/>
      <c r="AZ46617" s="111"/>
    </row>
    <row r="46618" spans="20:52" x14ac:dyDescent="0.25">
      <c r="T46618" s="110"/>
      <c r="AJ46618" s="111"/>
      <c r="AO46618" s="111"/>
      <c r="AP46618" s="111"/>
      <c r="AV46618" s="111"/>
    </row>
    <row r="46619" spans="20:52" x14ac:dyDescent="0.25">
      <c r="T46619" s="110"/>
      <c r="AO46619" s="111"/>
      <c r="AT46619" s="111"/>
      <c r="AV46619" s="111"/>
    </row>
    <row r="46620" spans="20:52" x14ac:dyDescent="0.25">
      <c r="T46620" s="110"/>
      <c r="AJ46620" s="111"/>
      <c r="AO46620" s="111"/>
    </row>
    <row r="46621" spans="20:52" x14ac:dyDescent="0.25">
      <c r="T46621" s="110"/>
    </row>
    <row r="46622" spans="20:52" x14ac:dyDescent="0.25">
      <c r="T46622" s="110"/>
      <c r="AJ46622" s="111"/>
      <c r="AO46622" s="111"/>
      <c r="AP46622" s="111"/>
      <c r="AV46622" s="111"/>
    </row>
    <row r="46623" spans="20:52" x14ac:dyDescent="0.25">
      <c r="T46623" s="110"/>
      <c r="AP46623" s="111"/>
    </row>
    <row r="46624" spans="20:52" x14ac:dyDescent="0.25">
      <c r="T46624" s="110"/>
      <c r="AJ46624" s="111"/>
      <c r="AV46624" s="111"/>
    </row>
    <row r="46625" spans="20:48" x14ac:dyDescent="0.25">
      <c r="T46625" s="110"/>
    </row>
    <row r="46626" spans="20:48" x14ac:dyDescent="0.25">
      <c r="T46626" s="110"/>
      <c r="AV46626" s="111"/>
    </row>
    <row r="46627" spans="20:48" x14ac:dyDescent="0.25">
      <c r="T46627" s="110"/>
      <c r="AJ46627" s="111"/>
      <c r="AO46627" s="111"/>
      <c r="AP46627" s="111"/>
      <c r="AV46627" s="111"/>
    </row>
    <row r="46628" spans="20:48" x14ac:dyDescent="0.25">
      <c r="T46628" s="110"/>
      <c r="AJ46628" s="111"/>
      <c r="AO46628" s="111"/>
      <c r="AV46628" s="111"/>
    </row>
    <row r="46629" spans="20:48" x14ac:dyDescent="0.25">
      <c r="T46629" s="110"/>
    </row>
    <row r="46630" spans="20:48" x14ac:dyDescent="0.25">
      <c r="T46630" s="110"/>
    </row>
    <row r="46631" spans="20:48" x14ac:dyDescent="0.25">
      <c r="T46631" s="110"/>
      <c r="AJ46631" s="111"/>
      <c r="AV46631" s="111"/>
    </row>
    <row r="46632" spans="20:48" x14ac:dyDescent="0.25">
      <c r="T46632" s="110"/>
      <c r="AJ46632" s="111"/>
      <c r="AO46632" s="111"/>
      <c r="AP46632" s="111"/>
      <c r="AT46632" s="111"/>
      <c r="AV46632" s="111"/>
    </row>
    <row r="46633" spans="20:48" x14ac:dyDescent="0.25">
      <c r="T46633" s="110"/>
    </row>
    <row r="46634" spans="20:48" x14ac:dyDescent="0.25">
      <c r="T46634" s="110"/>
      <c r="AJ46634" s="111"/>
      <c r="AO46634" s="111"/>
      <c r="AV46634" s="111"/>
    </row>
    <row r="46635" spans="20:48" x14ac:dyDescent="0.25">
      <c r="T46635" s="110"/>
    </row>
    <row r="46636" spans="20:48" x14ac:dyDescent="0.25">
      <c r="T46636" s="110"/>
      <c r="AJ46636" s="111"/>
      <c r="AO46636" s="111"/>
      <c r="AV46636" s="111"/>
    </row>
    <row r="46637" spans="20:48" x14ac:dyDescent="0.25">
      <c r="T46637" s="110"/>
      <c r="AJ46637" s="111"/>
      <c r="AO46637" s="111"/>
      <c r="AP46637" s="111"/>
    </row>
    <row r="46638" spans="20:48" x14ac:dyDescent="0.25">
      <c r="T46638" s="110"/>
    </row>
    <row r="46639" spans="20:48" x14ac:dyDescent="0.25">
      <c r="T46639" s="110"/>
      <c r="AJ46639" s="111"/>
      <c r="AO46639" s="111"/>
      <c r="AT46639" s="111"/>
      <c r="AV46639" s="111"/>
    </row>
    <row r="46640" spans="20:48" x14ac:dyDescent="0.25">
      <c r="T46640" s="110"/>
      <c r="AJ46640" s="111"/>
      <c r="AO46640" s="111"/>
      <c r="AP46640" s="111"/>
      <c r="AV46640" s="111"/>
    </row>
    <row r="46641" spans="20:52" x14ac:dyDescent="0.25">
      <c r="T46641" s="110"/>
      <c r="AV46641" s="111"/>
    </row>
    <row r="46642" spans="20:52" x14ac:dyDescent="0.25">
      <c r="T46642" s="110"/>
      <c r="AJ46642" s="111"/>
      <c r="AO46642" s="111"/>
      <c r="AV46642" s="111"/>
    </row>
    <row r="46643" spans="20:52" x14ac:dyDescent="0.25">
      <c r="T46643" s="110"/>
      <c r="AO46643" s="111"/>
      <c r="AP46643" s="111"/>
      <c r="AT46643" s="111"/>
      <c r="AV46643" s="111"/>
    </row>
    <row r="46644" spans="20:52" x14ac:dyDescent="0.25">
      <c r="T46644" s="110"/>
      <c r="AJ46644" s="111"/>
      <c r="AO46644" s="111"/>
      <c r="AP46644" s="111"/>
      <c r="AV46644" s="111"/>
    </row>
    <row r="46645" spans="20:52" x14ac:dyDescent="0.25">
      <c r="T46645" s="110"/>
    </row>
    <row r="46646" spans="20:52" x14ac:dyDescent="0.25">
      <c r="T46646" s="110"/>
      <c r="AJ46646" s="111"/>
      <c r="AP46646" s="111"/>
    </row>
    <row r="46647" spans="20:52" x14ac:dyDescent="0.25">
      <c r="T46647" s="110"/>
      <c r="AJ46647" s="111"/>
      <c r="AO46647" s="111"/>
      <c r="AP46647" s="111"/>
      <c r="AV46647" s="111"/>
    </row>
    <row r="46648" spans="20:52" x14ac:dyDescent="0.25">
      <c r="T46648" s="110"/>
      <c r="AJ46648" s="111"/>
      <c r="AO46648" s="111"/>
      <c r="AP46648" s="111"/>
      <c r="AV46648" s="111"/>
    </row>
    <row r="46649" spans="20:52" x14ac:dyDescent="0.25">
      <c r="T46649" s="110"/>
      <c r="AJ46649" s="111"/>
      <c r="AO46649" s="111"/>
      <c r="AV46649" s="111"/>
    </row>
    <row r="46650" spans="20:52" x14ac:dyDescent="0.25">
      <c r="T46650" s="110"/>
      <c r="AJ46650" s="111"/>
      <c r="AO46650" s="111"/>
      <c r="AV46650" s="111"/>
    </row>
    <row r="46651" spans="20:52" x14ac:dyDescent="0.25">
      <c r="T46651" s="110"/>
      <c r="AJ46651" s="111"/>
      <c r="AO46651" s="111"/>
      <c r="AV46651" s="111"/>
    </row>
    <row r="46652" spans="20:52" x14ac:dyDescent="0.25">
      <c r="T46652" s="110"/>
      <c r="AJ46652" s="111"/>
      <c r="AO46652" s="111"/>
      <c r="AV46652" s="111"/>
    </row>
    <row r="46653" spans="20:52" x14ac:dyDescent="0.25">
      <c r="T46653" s="110"/>
      <c r="AZ46653" s="111"/>
    </row>
    <row r="46654" spans="20:52" x14ac:dyDescent="0.25">
      <c r="T46654" s="110"/>
      <c r="AJ46654" s="111"/>
      <c r="AO46654" s="111"/>
      <c r="AV46654" s="111"/>
    </row>
    <row r="46655" spans="20:52" x14ac:dyDescent="0.25">
      <c r="T46655" s="110"/>
      <c r="AJ46655" s="111"/>
      <c r="AO46655" s="111"/>
      <c r="AP46655" s="111"/>
      <c r="AV46655" s="111"/>
    </row>
    <row r="46656" spans="20:52" x14ac:dyDescent="0.25">
      <c r="T46656" s="110"/>
    </row>
    <row r="46657" spans="20:52" x14ac:dyDescent="0.25">
      <c r="T46657" s="110"/>
    </row>
    <row r="46658" spans="20:52" x14ac:dyDescent="0.25">
      <c r="T46658" s="110"/>
      <c r="AV46658" s="111"/>
    </row>
    <row r="46659" spans="20:52" x14ac:dyDescent="0.25">
      <c r="T46659" s="110"/>
      <c r="AO46659" s="111"/>
      <c r="AP46659" s="111"/>
      <c r="AV46659" s="111"/>
    </row>
    <row r="46660" spans="20:52" x14ac:dyDescent="0.25">
      <c r="T46660" s="110"/>
    </row>
    <row r="46661" spans="20:52" x14ac:dyDescent="0.25">
      <c r="T46661" s="110"/>
      <c r="AJ46661" s="111"/>
      <c r="AO46661" s="111"/>
      <c r="AP46661" s="111"/>
      <c r="AV46661" s="111"/>
    </row>
    <row r="46662" spans="20:52" x14ac:dyDescent="0.25">
      <c r="T46662" s="110"/>
      <c r="AZ46662" s="111"/>
    </row>
    <row r="46663" spans="20:52" x14ac:dyDescent="0.25">
      <c r="T46663" s="110"/>
    </row>
    <row r="46664" spans="20:52" x14ac:dyDescent="0.25">
      <c r="T46664" s="110"/>
    </row>
    <row r="46665" spans="20:52" x14ac:dyDescent="0.25">
      <c r="T46665" s="110"/>
      <c r="AJ46665" s="111"/>
      <c r="AO46665" s="111"/>
    </row>
    <row r="46666" spans="20:52" x14ac:dyDescent="0.25">
      <c r="T46666" s="110"/>
    </row>
    <row r="46667" spans="20:52" x14ac:dyDescent="0.25">
      <c r="T46667" s="110"/>
    </row>
    <row r="46668" spans="20:52" x14ac:dyDescent="0.25">
      <c r="T46668" s="110"/>
      <c r="AO46668" s="111"/>
      <c r="AV46668" s="111"/>
    </row>
    <row r="46669" spans="20:52" x14ac:dyDescent="0.25">
      <c r="T46669" s="110"/>
    </row>
    <row r="46670" spans="20:52" x14ac:dyDescent="0.25">
      <c r="T46670" s="110"/>
      <c r="AO46670" s="111"/>
      <c r="AP46670" s="111"/>
      <c r="AT46670" s="111"/>
      <c r="AV46670" s="111"/>
    </row>
    <row r="46671" spans="20:52" x14ac:dyDescent="0.25">
      <c r="T46671" s="110"/>
      <c r="AJ46671" s="111"/>
      <c r="AO46671" s="111"/>
      <c r="AP46671" s="111"/>
    </row>
    <row r="46672" spans="20:52" x14ac:dyDescent="0.25">
      <c r="T46672" s="110"/>
      <c r="AJ46672" s="111"/>
      <c r="AO46672" s="111"/>
      <c r="AT46672" s="111"/>
    </row>
    <row r="46673" spans="20:52" x14ac:dyDescent="0.25">
      <c r="T46673" s="110"/>
      <c r="AJ46673" s="111"/>
      <c r="AO46673" s="111"/>
      <c r="AV46673" s="111"/>
    </row>
    <row r="46674" spans="20:52" x14ac:dyDescent="0.25">
      <c r="T46674" s="110"/>
    </row>
    <row r="46675" spans="20:52" x14ac:dyDescent="0.25">
      <c r="T46675" s="110"/>
    </row>
    <row r="46676" spans="20:52" x14ac:dyDescent="0.25">
      <c r="T46676" s="110"/>
      <c r="AJ46676" s="111"/>
      <c r="AO46676" s="111"/>
    </row>
    <row r="46677" spans="20:52" x14ac:dyDescent="0.25">
      <c r="T46677" s="110"/>
    </row>
    <row r="46678" spans="20:52" x14ac:dyDescent="0.25">
      <c r="T46678" s="110"/>
      <c r="AJ46678" s="111"/>
      <c r="AO46678" s="111"/>
      <c r="AP46678" s="111"/>
      <c r="AV46678" s="111"/>
      <c r="AZ46678" s="111"/>
    </row>
    <row r="46679" spans="20:52" x14ac:dyDescent="0.25">
      <c r="T46679" s="110"/>
      <c r="AJ46679" s="111"/>
      <c r="AO46679" s="111"/>
      <c r="AP46679" s="111"/>
      <c r="AV46679" s="111"/>
      <c r="AZ46679" s="111"/>
    </row>
    <row r="46680" spans="20:52" x14ac:dyDescent="0.25">
      <c r="T46680" s="110"/>
      <c r="AJ46680" s="111"/>
      <c r="AO46680" s="111"/>
      <c r="AP46680" s="111"/>
      <c r="AV46680" s="111"/>
    </row>
    <row r="46681" spans="20:52" x14ac:dyDescent="0.25">
      <c r="T46681" s="110"/>
      <c r="AJ46681" s="111"/>
      <c r="AO46681" s="111"/>
      <c r="AP46681" s="111"/>
    </row>
    <row r="46682" spans="20:52" x14ac:dyDescent="0.25">
      <c r="T46682" s="110"/>
    </row>
    <row r="46683" spans="20:52" x14ac:dyDescent="0.25">
      <c r="T46683" s="110"/>
      <c r="AJ46683" s="111"/>
      <c r="AP46683" s="111"/>
      <c r="AV46683" s="111"/>
      <c r="AZ46683" s="111"/>
    </row>
    <row r="46684" spans="20:52" x14ac:dyDescent="0.25">
      <c r="T46684" s="110"/>
      <c r="AJ46684" s="111"/>
      <c r="AO46684" s="111"/>
      <c r="AP46684" s="111"/>
      <c r="AV46684" s="111"/>
    </row>
    <row r="46685" spans="20:52" x14ac:dyDescent="0.25">
      <c r="T46685" s="110"/>
      <c r="AV46685" s="111"/>
    </row>
    <row r="46686" spans="20:52" x14ac:dyDescent="0.25">
      <c r="T46686" s="110"/>
      <c r="AJ46686" s="111"/>
      <c r="AO46686" s="111"/>
      <c r="AT46686" s="111"/>
      <c r="AV46686" s="111"/>
    </row>
    <row r="46687" spans="20:52" x14ac:dyDescent="0.25">
      <c r="T46687" s="110"/>
      <c r="AJ46687" s="111"/>
      <c r="AO46687" s="111"/>
      <c r="AV46687" s="111"/>
    </row>
    <row r="46688" spans="20:52" x14ac:dyDescent="0.25">
      <c r="T46688" s="110"/>
    </row>
    <row r="46689" spans="20:48" x14ac:dyDescent="0.25">
      <c r="T46689" s="110"/>
      <c r="AJ46689" s="111"/>
      <c r="AO46689" s="111"/>
      <c r="AT46689" s="111"/>
    </row>
    <row r="46690" spans="20:48" x14ac:dyDescent="0.25">
      <c r="T46690" s="110"/>
    </row>
    <row r="46691" spans="20:48" x14ac:dyDescent="0.25">
      <c r="T46691" s="110"/>
      <c r="AJ46691" s="111"/>
      <c r="AO46691" s="111"/>
      <c r="AR46691" s="111"/>
      <c r="AV46691" s="111"/>
    </row>
    <row r="46692" spans="20:48" x14ac:dyDescent="0.25">
      <c r="T46692" s="110"/>
    </row>
    <row r="46693" spans="20:48" x14ac:dyDescent="0.25">
      <c r="T46693" s="110"/>
      <c r="AJ46693" s="111"/>
      <c r="AO46693" s="111"/>
      <c r="AV46693" s="111"/>
    </row>
    <row r="46694" spans="20:48" x14ac:dyDescent="0.25">
      <c r="T46694" s="110"/>
      <c r="AJ46694" s="111"/>
    </row>
    <row r="46695" spans="20:48" x14ac:dyDescent="0.25">
      <c r="T46695" s="110"/>
    </row>
    <row r="46696" spans="20:48" x14ac:dyDescent="0.25">
      <c r="T46696" s="110"/>
    </row>
    <row r="46697" spans="20:48" x14ac:dyDescent="0.25">
      <c r="T46697" s="110"/>
    </row>
    <row r="46698" spans="20:48" x14ac:dyDescent="0.25">
      <c r="T46698" s="110"/>
    </row>
    <row r="46699" spans="20:48" x14ac:dyDescent="0.25">
      <c r="T46699" s="110"/>
      <c r="AO46699" s="111"/>
      <c r="AV46699" s="111"/>
    </row>
    <row r="46700" spans="20:48" x14ac:dyDescent="0.25">
      <c r="T46700" s="110"/>
    </row>
    <row r="46701" spans="20:48" x14ac:dyDescent="0.25">
      <c r="T46701" s="110"/>
      <c r="AJ46701" s="111"/>
      <c r="AO46701" s="111"/>
      <c r="AP46701" s="111"/>
      <c r="AV46701" s="111"/>
    </row>
    <row r="46702" spans="20:48" x14ac:dyDescent="0.25">
      <c r="T46702" s="110"/>
      <c r="AO46702" s="111"/>
    </row>
    <row r="46703" spans="20:48" x14ac:dyDescent="0.25">
      <c r="T46703" s="110"/>
    </row>
    <row r="46704" spans="20:48" x14ac:dyDescent="0.25">
      <c r="T46704" s="110"/>
      <c r="AJ46704" s="111"/>
      <c r="AO46704" s="111"/>
      <c r="AP46704" s="111"/>
      <c r="AV46704" s="111"/>
    </row>
    <row r="46705" spans="20:52" x14ac:dyDescent="0.25">
      <c r="T46705" s="110"/>
      <c r="AJ46705" s="111"/>
      <c r="AO46705" s="111"/>
      <c r="AP46705" s="111"/>
      <c r="AV46705" s="111"/>
      <c r="AZ46705" s="111"/>
    </row>
    <row r="46706" spans="20:52" x14ac:dyDescent="0.25">
      <c r="T46706" s="110"/>
      <c r="AJ46706" s="111"/>
      <c r="AO46706" s="111"/>
      <c r="AV46706" s="111"/>
    </row>
    <row r="46707" spans="20:52" x14ac:dyDescent="0.25">
      <c r="T46707" s="110"/>
    </row>
    <row r="46708" spans="20:52" x14ac:dyDescent="0.25">
      <c r="T46708" s="110"/>
    </row>
    <row r="46709" spans="20:52" x14ac:dyDescent="0.25">
      <c r="T46709" s="110"/>
      <c r="AJ46709" s="111"/>
      <c r="AV46709" s="111"/>
    </row>
    <row r="46710" spans="20:52" x14ac:dyDescent="0.25">
      <c r="T46710" s="110"/>
    </row>
    <row r="46711" spans="20:52" x14ac:dyDescent="0.25">
      <c r="T46711" s="110"/>
      <c r="AJ46711" s="111"/>
      <c r="AO46711" s="111"/>
      <c r="AP46711" s="111"/>
      <c r="AR46711" s="111"/>
      <c r="AV46711" s="111"/>
    </row>
    <row r="46712" spans="20:52" x14ac:dyDescent="0.25">
      <c r="T46712" s="110"/>
    </row>
    <row r="46713" spans="20:52" x14ac:dyDescent="0.25">
      <c r="T46713" s="110"/>
      <c r="AJ46713" s="111"/>
      <c r="AO46713" s="111"/>
      <c r="AP46713" s="111"/>
      <c r="AV46713" s="111"/>
    </row>
    <row r="46714" spans="20:52" x14ac:dyDescent="0.25">
      <c r="T46714" s="110"/>
    </row>
    <row r="46715" spans="20:52" x14ac:dyDescent="0.25">
      <c r="T46715" s="110"/>
      <c r="AJ46715" s="111"/>
      <c r="AO46715" s="111"/>
    </row>
    <row r="46716" spans="20:52" x14ac:dyDescent="0.25">
      <c r="T46716" s="110"/>
      <c r="AV46716" s="111"/>
    </row>
    <row r="46717" spans="20:52" x14ac:dyDescent="0.25">
      <c r="T46717" s="110"/>
    </row>
    <row r="46718" spans="20:52" x14ac:dyDescent="0.25">
      <c r="T46718" s="110"/>
      <c r="AZ46718" s="111"/>
    </row>
    <row r="46719" spans="20:52" x14ac:dyDescent="0.25">
      <c r="T46719" s="110"/>
      <c r="AJ46719" s="111"/>
      <c r="AO46719" s="111"/>
    </row>
    <row r="46720" spans="20:52" x14ac:dyDescent="0.25">
      <c r="T46720" s="110"/>
      <c r="AJ46720" s="111"/>
      <c r="AO46720" s="111"/>
      <c r="AV46720" s="111"/>
    </row>
    <row r="46721" spans="20:52" x14ac:dyDescent="0.25">
      <c r="T46721" s="110"/>
    </row>
    <row r="46722" spans="20:52" x14ac:dyDescent="0.25">
      <c r="T46722" s="110"/>
    </row>
    <row r="46723" spans="20:52" x14ac:dyDescent="0.25">
      <c r="T46723" s="110"/>
    </row>
    <row r="46724" spans="20:52" x14ac:dyDescent="0.25">
      <c r="T46724" s="110"/>
      <c r="AJ46724" s="111"/>
      <c r="AO46724" s="111"/>
      <c r="AV46724" s="111"/>
    </row>
    <row r="46725" spans="20:52" x14ac:dyDescent="0.25">
      <c r="T46725" s="110"/>
    </row>
    <row r="46726" spans="20:52" x14ac:dyDescent="0.25">
      <c r="T46726" s="110"/>
    </row>
    <row r="46727" spans="20:52" x14ac:dyDescent="0.25">
      <c r="T46727" s="110"/>
      <c r="AJ46727" s="111"/>
      <c r="AO46727" s="111"/>
      <c r="AP46727" s="111"/>
      <c r="AV46727" s="111"/>
      <c r="AZ46727" s="111"/>
    </row>
    <row r="46728" spans="20:52" x14ac:dyDescent="0.25">
      <c r="T46728" s="110"/>
      <c r="AZ46728" s="111"/>
    </row>
    <row r="46729" spans="20:52" x14ac:dyDescent="0.25">
      <c r="T46729" s="110"/>
      <c r="AJ46729" s="111"/>
      <c r="AO46729" s="111"/>
      <c r="AP46729" s="111"/>
      <c r="AV46729" s="111"/>
    </row>
    <row r="46730" spans="20:52" x14ac:dyDescent="0.25">
      <c r="T46730" s="110"/>
      <c r="AJ46730" s="111"/>
      <c r="AO46730" s="111"/>
      <c r="AP46730" s="111"/>
      <c r="AV46730" s="111"/>
    </row>
    <row r="46731" spans="20:52" x14ac:dyDescent="0.25">
      <c r="T46731" s="110"/>
      <c r="AJ46731" s="111"/>
      <c r="AO46731" s="111"/>
      <c r="AV46731" s="111"/>
    </row>
    <row r="46732" spans="20:52" x14ac:dyDescent="0.25">
      <c r="T46732" s="110"/>
    </row>
    <row r="46733" spans="20:52" x14ac:dyDescent="0.25">
      <c r="T46733" s="110"/>
      <c r="AJ46733" s="111"/>
      <c r="AO46733" s="111"/>
      <c r="AP46733" s="111"/>
      <c r="AT46733" s="111"/>
      <c r="AV46733" s="111"/>
      <c r="AZ46733" s="111"/>
    </row>
    <row r="46734" spans="20:52" x14ac:dyDescent="0.25">
      <c r="T46734" s="110"/>
      <c r="AV46734" s="111"/>
    </row>
    <row r="46735" spans="20:52" x14ac:dyDescent="0.25">
      <c r="T46735" s="110"/>
      <c r="AJ46735" s="111"/>
      <c r="AO46735" s="111"/>
      <c r="AV46735" s="111"/>
    </row>
    <row r="46736" spans="20:52" x14ac:dyDescent="0.25">
      <c r="T46736" s="110"/>
      <c r="AZ46736" s="111"/>
    </row>
    <row r="46737" spans="20:52" x14ac:dyDescent="0.25">
      <c r="T46737" s="110"/>
      <c r="AP46737" s="111"/>
    </row>
    <row r="46738" spans="20:52" x14ac:dyDescent="0.25">
      <c r="T46738" s="110"/>
    </row>
    <row r="46739" spans="20:52" x14ac:dyDescent="0.25">
      <c r="T46739" s="110"/>
    </row>
    <row r="46740" spans="20:52" x14ac:dyDescent="0.25">
      <c r="T46740" s="110"/>
      <c r="AJ46740" s="111"/>
      <c r="AO46740" s="111"/>
      <c r="AV46740" s="111"/>
    </row>
    <row r="46741" spans="20:52" x14ac:dyDescent="0.25">
      <c r="T46741" s="110"/>
      <c r="AJ46741" s="111"/>
      <c r="AO46741" s="111"/>
      <c r="AV46741" s="111"/>
    </row>
    <row r="46742" spans="20:52" x14ac:dyDescent="0.25">
      <c r="T46742" s="110"/>
      <c r="AJ46742" s="111"/>
      <c r="AO46742" s="111"/>
      <c r="AR46742" s="111"/>
      <c r="AV46742" s="111"/>
    </row>
    <row r="46743" spans="20:52" x14ac:dyDescent="0.25">
      <c r="T46743" s="110"/>
    </row>
    <row r="46744" spans="20:52" x14ac:dyDescent="0.25">
      <c r="T46744" s="110"/>
      <c r="AJ46744" s="111"/>
      <c r="AO46744" s="111"/>
      <c r="AT46744" s="111"/>
    </row>
    <row r="46745" spans="20:52" x14ac:dyDescent="0.25">
      <c r="T46745" s="110"/>
      <c r="AZ46745" s="111"/>
    </row>
    <row r="46746" spans="20:52" x14ac:dyDescent="0.25">
      <c r="T46746" s="110"/>
    </row>
    <row r="46747" spans="20:52" x14ac:dyDescent="0.25">
      <c r="T46747" s="110"/>
    </row>
    <row r="46748" spans="20:52" x14ac:dyDescent="0.25">
      <c r="T46748" s="110"/>
    </row>
    <row r="46749" spans="20:52" x14ac:dyDescent="0.25">
      <c r="T46749" s="110"/>
      <c r="AV46749" s="111"/>
    </row>
    <row r="46750" spans="20:52" x14ac:dyDescent="0.25">
      <c r="T46750" s="110"/>
    </row>
    <row r="46751" spans="20:52" x14ac:dyDescent="0.25">
      <c r="T46751" s="110"/>
      <c r="AJ46751" s="111"/>
      <c r="AO46751" s="111"/>
      <c r="AP46751" s="111"/>
      <c r="AV46751" s="111"/>
    </row>
    <row r="46752" spans="20:52" x14ac:dyDescent="0.25">
      <c r="T46752" s="110"/>
    </row>
    <row r="46753" spans="20:48" x14ac:dyDescent="0.25">
      <c r="T46753" s="110"/>
      <c r="AP46753" s="111"/>
    </row>
    <row r="46754" spans="20:48" x14ac:dyDescent="0.25">
      <c r="T46754" s="110"/>
    </row>
    <row r="46755" spans="20:48" x14ac:dyDescent="0.25">
      <c r="T46755" s="110"/>
      <c r="AJ46755" s="111"/>
      <c r="AP46755" s="111"/>
    </row>
    <row r="46756" spans="20:48" x14ac:dyDescent="0.25">
      <c r="T46756" s="110"/>
    </row>
    <row r="46757" spans="20:48" x14ac:dyDescent="0.25">
      <c r="T46757" s="110"/>
      <c r="AJ46757" s="111"/>
      <c r="AO46757" s="111"/>
    </row>
    <row r="46758" spans="20:48" x14ac:dyDescent="0.25">
      <c r="T46758" s="110"/>
      <c r="AJ46758" s="111"/>
      <c r="AP46758" s="111"/>
      <c r="AV46758" s="111"/>
    </row>
    <row r="46759" spans="20:48" x14ac:dyDescent="0.25">
      <c r="T46759" s="110"/>
      <c r="AJ46759" s="111"/>
      <c r="AO46759" s="111"/>
      <c r="AP46759" s="111"/>
      <c r="AT46759" s="111"/>
    </row>
    <row r="46760" spans="20:48" x14ac:dyDescent="0.25">
      <c r="T46760" s="110"/>
      <c r="AJ46760" s="111"/>
      <c r="AO46760" s="111"/>
    </row>
    <row r="46761" spans="20:48" x14ac:dyDescent="0.25">
      <c r="T46761" s="110"/>
      <c r="AJ46761" s="111"/>
      <c r="AO46761" s="111"/>
      <c r="AV46761" s="111"/>
    </row>
    <row r="46762" spans="20:48" x14ac:dyDescent="0.25">
      <c r="T46762" s="110"/>
      <c r="AJ46762" s="111"/>
      <c r="AO46762" s="111"/>
    </row>
    <row r="46763" spans="20:48" x14ac:dyDescent="0.25">
      <c r="T46763" s="110"/>
      <c r="AJ46763" s="111"/>
      <c r="AO46763" s="111"/>
      <c r="AV46763" s="111"/>
    </row>
    <row r="46764" spans="20:48" x14ac:dyDescent="0.25">
      <c r="T46764" s="110"/>
    </row>
    <row r="46765" spans="20:48" x14ac:dyDescent="0.25">
      <c r="T46765" s="110"/>
      <c r="AJ46765" s="111"/>
      <c r="AO46765" s="111"/>
      <c r="AV46765" s="111"/>
    </row>
    <row r="46766" spans="20:48" x14ac:dyDescent="0.25">
      <c r="T46766" s="110"/>
      <c r="AV46766" s="111"/>
    </row>
    <row r="46767" spans="20:48" x14ac:dyDescent="0.25">
      <c r="T46767" s="110"/>
    </row>
    <row r="46768" spans="20:48" x14ac:dyDescent="0.25">
      <c r="T46768" s="110"/>
    </row>
    <row r="46769" spans="20:48" x14ac:dyDescent="0.25">
      <c r="T46769" s="110"/>
    </row>
    <row r="46770" spans="20:48" x14ac:dyDescent="0.25">
      <c r="T46770" s="110"/>
      <c r="AJ46770" s="111"/>
      <c r="AT46770" s="111"/>
    </row>
    <row r="46771" spans="20:48" x14ac:dyDescent="0.25">
      <c r="T46771" s="110"/>
      <c r="AJ46771" s="111"/>
      <c r="AO46771" s="111"/>
      <c r="AV46771" s="111"/>
    </row>
    <row r="46772" spans="20:48" x14ac:dyDescent="0.25">
      <c r="T46772" s="110"/>
      <c r="AJ46772" s="111"/>
      <c r="AO46772" s="111"/>
      <c r="AV46772" s="111"/>
    </row>
    <row r="46773" spans="20:48" x14ac:dyDescent="0.25">
      <c r="T46773" s="110"/>
    </row>
    <row r="46774" spans="20:48" x14ac:dyDescent="0.25">
      <c r="T46774" s="110"/>
      <c r="AJ46774" s="111"/>
      <c r="AO46774" s="111"/>
      <c r="AV46774" s="111"/>
    </row>
    <row r="46775" spans="20:48" x14ac:dyDescent="0.25">
      <c r="T46775" s="110"/>
      <c r="AJ46775" s="111"/>
      <c r="AO46775" s="111"/>
      <c r="AR46775" s="111"/>
      <c r="AT46775" s="111"/>
    </row>
    <row r="46776" spans="20:48" x14ac:dyDescent="0.25">
      <c r="T46776" s="110"/>
    </row>
    <row r="46777" spans="20:48" x14ac:dyDescent="0.25">
      <c r="T46777" s="110"/>
    </row>
    <row r="46778" spans="20:48" x14ac:dyDescent="0.25">
      <c r="T46778" s="110"/>
    </row>
    <row r="46779" spans="20:48" x14ac:dyDescent="0.25">
      <c r="T46779" s="110"/>
    </row>
    <row r="46780" spans="20:48" x14ac:dyDescent="0.25">
      <c r="T46780" s="110"/>
      <c r="AJ46780" s="111"/>
      <c r="AO46780" s="111"/>
      <c r="AT46780" s="111"/>
    </row>
    <row r="46781" spans="20:48" x14ac:dyDescent="0.25">
      <c r="T46781" s="110"/>
    </row>
    <row r="46782" spans="20:48" x14ac:dyDescent="0.25">
      <c r="T46782" s="110"/>
    </row>
    <row r="46783" spans="20:48" x14ac:dyDescent="0.25">
      <c r="T46783" s="110"/>
    </row>
    <row r="46784" spans="20:48" x14ac:dyDescent="0.25">
      <c r="T46784" s="110"/>
    </row>
    <row r="46785" spans="20:52" x14ac:dyDescent="0.25">
      <c r="T46785" s="110"/>
      <c r="AJ46785" s="111"/>
      <c r="AO46785" s="111"/>
    </row>
    <row r="46786" spans="20:52" x14ac:dyDescent="0.25">
      <c r="T46786" s="110"/>
    </row>
    <row r="46787" spans="20:52" x14ac:dyDescent="0.25">
      <c r="T46787" s="110"/>
    </row>
    <row r="46788" spans="20:52" x14ac:dyDescent="0.25">
      <c r="T46788" s="110"/>
      <c r="AO46788" s="111"/>
      <c r="AV46788" s="111"/>
    </row>
    <row r="46789" spans="20:52" x14ac:dyDescent="0.25">
      <c r="T46789" s="110"/>
      <c r="AP46789" s="111"/>
      <c r="AV46789" s="111"/>
    </row>
    <row r="46790" spans="20:52" x14ac:dyDescent="0.25">
      <c r="T46790" s="110"/>
      <c r="AJ46790" s="111"/>
      <c r="AO46790" s="111"/>
      <c r="AV46790" s="111"/>
      <c r="AZ46790" s="111"/>
    </row>
    <row r="46791" spans="20:52" x14ac:dyDescent="0.25">
      <c r="T46791" s="110"/>
      <c r="AJ46791" s="111"/>
      <c r="AO46791" s="111"/>
      <c r="AV46791" s="111"/>
    </row>
    <row r="46792" spans="20:52" x14ac:dyDescent="0.25">
      <c r="T46792" s="110"/>
      <c r="AJ46792" s="111"/>
      <c r="AO46792" s="111"/>
      <c r="AV46792" s="111"/>
    </row>
    <row r="46793" spans="20:52" x14ac:dyDescent="0.25">
      <c r="T46793" s="110"/>
      <c r="AZ46793" s="111"/>
    </row>
    <row r="46794" spans="20:52" x14ac:dyDescent="0.25">
      <c r="T46794" s="110"/>
    </row>
    <row r="46795" spans="20:52" x14ac:dyDescent="0.25">
      <c r="T46795" s="110"/>
      <c r="AZ46795" s="111"/>
    </row>
    <row r="46796" spans="20:52" x14ac:dyDescent="0.25">
      <c r="T46796" s="110"/>
      <c r="AO46796" s="111"/>
      <c r="AP46796" s="111"/>
      <c r="AV46796" s="111"/>
    </row>
    <row r="46797" spans="20:52" x14ac:dyDescent="0.25">
      <c r="T46797" s="110"/>
      <c r="AJ46797" s="111"/>
      <c r="AO46797" s="111"/>
      <c r="AV46797" s="111"/>
    </row>
    <row r="46798" spans="20:52" x14ac:dyDescent="0.25">
      <c r="T46798" s="110"/>
      <c r="AJ46798" s="111"/>
      <c r="AO46798" s="111"/>
      <c r="AR46798" s="111"/>
      <c r="AV46798" s="111"/>
    </row>
    <row r="46799" spans="20:52" x14ac:dyDescent="0.25">
      <c r="T46799" s="110"/>
      <c r="AJ46799" s="111"/>
      <c r="AO46799" s="111"/>
      <c r="AP46799" s="111"/>
      <c r="AV46799" s="111"/>
    </row>
    <row r="46800" spans="20:52" x14ac:dyDescent="0.25">
      <c r="T46800" s="110"/>
      <c r="AJ46800" s="111"/>
      <c r="AO46800" s="111"/>
      <c r="AR46800" s="111"/>
    </row>
    <row r="46801" spans="20:52" x14ac:dyDescent="0.25">
      <c r="T46801" s="110"/>
      <c r="AJ46801" s="111"/>
      <c r="AO46801" s="111"/>
      <c r="AV46801" s="111"/>
    </row>
    <row r="46802" spans="20:52" x14ac:dyDescent="0.25">
      <c r="T46802" s="110"/>
      <c r="AV46802" s="111"/>
    </row>
    <row r="46803" spans="20:52" x14ac:dyDescent="0.25">
      <c r="T46803" s="110"/>
    </row>
    <row r="46804" spans="20:52" x14ac:dyDescent="0.25">
      <c r="T46804" s="110"/>
      <c r="AJ46804" s="111"/>
      <c r="AP46804" s="111"/>
      <c r="AV46804" s="111"/>
    </row>
    <row r="46805" spans="20:52" x14ac:dyDescent="0.25">
      <c r="T46805" s="110"/>
      <c r="AZ46805" s="111"/>
    </row>
    <row r="46806" spans="20:52" x14ac:dyDescent="0.25">
      <c r="T46806" s="110"/>
      <c r="AJ46806" s="111"/>
      <c r="AO46806" s="111"/>
      <c r="AP46806" s="111"/>
      <c r="AV46806" s="111"/>
    </row>
    <row r="46807" spans="20:52" x14ac:dyDescent="0.25">
      <c r="T46807" s="110"/>
      <c r="AJ46807" s="111"/>
      <c r="AO46807" s="111"/>
    </row>
    <row r="46808" spans="20:52" x14ac:dyDescent="0.25">
      <c r="T46808" s="110"/>
    </row>
    <row r="46809" spans="20:52" x14ac:dyDescent="0.25">
      <c r="T46809" s="110"/>
      <c r="AJ46809" s="111"/>
      <c r="AO46809" s="111"/>
      <c r="AV46809" s="111"/>
    </row>
    <row r="46810" spans="20:52" x14ac:dyDescent="0.25">
      <c r="T46810" s="110"/>
      <c r="AJ46810" s="111"/>
      <c r="AO46810" s="111"/>
      <c r="AV46810" s="111"/>
      <c r="AZ46810" s="111"/>
    </row>
    <row r="46811" spans="20:52" x14ac:dyDescent="0.25">
      <c r="T46811" s="110"/>
    </row>
    <row r="46812" spans="20:52" x14ac:dyDescent="0.25">
      <c r="T46812" s="110"/>
    </row>
    <row r="46813" spans="20:52" x14ac:dyDescent="0.25">
      <c r="T46813" s="110"/>
      <c r="AJ46813" s="111"/>
      <c r="AO46813" s="111"/>
      <c r="AP46813" s="111"/>
      <c r="AV46813" s="111"/>
    </row>
    <row r="46814" spans="20:52" x14ac:dyDescent="0.25">
      <c r="T46814" s="110"/>
    </row>
    <row r="46815" spans="20:52" x14ac:dyDescent="0.25">
      <c r="T46815" s="110"/>
      <c r="AJ46815" s="111"/>
    </row>
    <row r="46816" spans="20:52" x14ac:dyDescent="0.25">
      <c r="T46816" s="110"/>
      <c r="AJ46816" s="111"/>
      <c r="AO46816" s="111"/>
    </row>
    <row r="46817" spans="20:52" x14ac:dyDescent="0.25">
      <c r="T46817" s="110"/>
      <c r="AJ46817" s="111"/>
      <c r="AO46817" s="111"/>
      <c r="AV46817" s="111"/>
      <c r="AZ46817" s="111"/>
    </row>
    <row r="46818" spans="20:52" x14ac:dyDescent="0.25">
      <c r="T46818" s="110"/>
    </row>
    <row r="46819" spans="20:52" x14ac:dyDescent="0.25">
      <c r="T46819" s="110"/>
      <c r="AJ46819" s="111"/>
      <c r="AO46819" s="111"/>
      <c r="AV46819" s="111"/>
    </row>
    <row r="46820" spans="20:52" x14ac:dyDescent="0.25">
      <c r="T46820" s="110"/>
      <c r="AJ46820" s="111"/>
      <c r="AO46820" s="111"/>
      <c r="AV46820" s="111"/>
    </row>
    <row r="46821" spans="20:52" x14ac:dyDescent="0.25">
      <c r="T46821" s="110"/>
    </row>
    <row r="46822" spans="20:52" x14ac:dyDescent="0.25">
      <c r="T46822" s="110"/>
    </row>
    <row r="46823" spans="20:52" x14ac:dyDescent="0.25">
      <c r="T46823" s="110"/>
    </row>
    <row r="46824" spans="20:52" x14ac:dyDescent="0.25">
      <c r="T46824" s="110"/>
      <c r="AJ46824" s="111"/>
      <c r="AO46824" s="111"/>
      <c r="AP46824" s="111"/>
      <c r="AV46824" s="111"/>
    </row>
    <row r="46825" spans="20:52" x14ac:dyDescent="0.25">
      <c r="T46825" s="110"/>
      <c r="AV46825" s="111"/>
    </row>
    <row r="46826" spans="20:52" x14ac:dyDescent="0.25">
      <c r="T46826" s="110"/>
      <c r="AJ46826" s="111"/>
      <c r="AP46826" s="111"/>
      <c r="AT46826" s="111"/>
      <c r="AV46826" s="111"/>
    </row>
    <row r="46827" spans="20:52" x14ac:dyDescent="0.25">
      <c r="T46827" s="110"/>
      <c r="AV46827" s="111"/>
    </row>
    <row r="46828" spans="20:52" x14ac:dyDescent="0.25">
      <c r="T46828" s="110"/>
    </row>
    <row r="46829" spans="20:52" x14ac:dyDescent="0.25">
      <c r="T46829" s="110"/>
      <c r="AJ46829" s="111"/>
      <c r="AO46829" s="111"/>
      <c r="AV46829" s="111"/>
    </row>
    <row r="46830" spans="20:52" x14ac:dyDescent="0.25">
      <c r="T46830" s="110"/>
      <c r="AJ46830" s="111"/>
      <c r="AO46830" s="111"/>
      <c r="AV46830" s="111"/>
    </row>
    <row r="46831" spans="20:52" x14ac:dyDescent="0.25">
      <c r="T46831" s="110"/>
      <c r="AJ46831" s="111"/>
      <c r="AO46831" s="111"/>
      <c r="AP46831" s="111"/>
      <c r="AV46831" s="111"/>
    </row>
    <row r="46832" spans="20:52" x14ac:dyDescent="0.25">
      <c r="T46832" s="110"/>
    </row>
    <row r="46833" spans="20:52" x14ac:dyDescent="0.25">
      <c r="T46833" s="110"/>
    </row>
    <row r="46834" spans="20:52" x14ac:dyDescent="0.25">
      <c r="T46834" s="110"/>
    </row>
    <row r="46835" spans="20:52" x14ac:dyDescent="0.25">
      <c r="T46835" s="110"/>
      <c r="AJ46835" s="111"/>
      <c r="AO46835" s="111"/>
      <c r="AP46835" s="111"/>
      <c r="AT46835" s="111"/>
      <c r="AV46835" s="111"/>
    </row>
    <row r="46836" spans="20:52" x14ac:dyDescent="0.25">
      <c r="T46836" s="110"/>
    </row>
    <row r="46837" spans="20:52" x14ac:dyDescent="0.25">
      <c r="T46837" s="110"/>
    </row>
    <row r="46838" spans="20:52" x14ac:dyDescent="0.25">
      <c r="T46838" s="110"/>
      <c r="AJ46838" s="111"/>
      <c r="AO46838" s="111"/>
      <c r="AP46838" s="111"/>
      <c r="AT46838" s="111"/>
    </row>
    <row r="46839" spans="20:52" x14ac:dyDescent="0.25">
      <c r="T46839" s="110"/>
      <c r="AJ46839" s="111"/>
      <c r="AO46839" s="111"/>
      <c r="AP46839" s="111"/>
      <c r="AT46839" s="111"/>
      <c r="AV46839" s="111"/>
    </row>
    <row r="46840" spans="20:52" x14ac:dyDescent="0.25">
      <c r="T46840" s="110"/>
    </row>
    <row r="46841" spans="20:52" x14ac:dyDescent="0.25">
      <c r="T46841" s="110"/>
      <c r="AV46841" s="111"/>
    </row>
    <row r="46842" spans="20:52" x14ac:dyDescent="0.25">
      <c r="T46842" s="110"/>
      <c r="AJ46842" s="111"/>
      <c r="AO46842" s="111"/>
      <c r="AP46842" s="111"/>
      <c r="AR46842" s="111"/>
    </row>
    <row r="46843" spans="20:52" x14ac:dyDescent="0.25">
      <c r="T46843" s="110"/>
      <c r="AJ46843" s="111"/>
      <c r="AO46843" s="111"/>
      <c r="AP46843" s="111"/>
      <c r="AV46843" s="111"/>
    </row>
    <row r="46844" spans="20:52" x14ac:dyDescent="0.25">
      <c r="T46844" s="110"/>
      <c r="AJ46844" s="111"/>
      <c r="AO46844" s="111"/>
      <c r="AP46844" s="111"/>
    </row>
    <row r="46845" spans="20:52" x14ac:dyDescent="0.25">
      <c r="T46845" s="110"/>
      <c r="AJ46845" s="111"/>
      <c r="AO46845" s="111"/>
      <c r="AV46845" s="111"/>
      <c r="AZ46845" s="111"/>
    </row>
    <row r="46846" spans="20:52" x14ac:dyDescent="0.25">
      <c r="T46846" s="110"/>
      <c r="AJ46846" s="111"/>
      <c r="AO46846" s="111"/>
      <c r="AV46846" s="111"/>
    </row>
    <row r="46847" spans="20:52" x14ac:dyDescent="0.25">
      <c r="T46847" s="110"/>
      <c r="AJ46847" s="111"/>
      <c r="AO46847" s="111"/>
      <c r="AP46847" s="111"/>
    </row>
    <row r="46848" spans="20:52" x14ac:dyDescent="0.25">
      <c r="T46848" s="110"/>
      <c r="AJ46848" s="111"/>
      <c r="AO46848" s="111"/>
      <c r="AV46848" s="111"/>
      <c r="AZ46848" s="111"/>
    </row>
    <row r="46849" spans="20:48" x14ac:dyDescent="0.25">
      <c r="T46849" s="110"/>
    </row>
    <row r="46850" spans="20:48" x14ac:dyDescent="0.25">
      <c r="T46850" s="110"/>
    </row>
    <row r="46851" spans="20:48" x14ac:dyDescent="0.25">
      <c r="T46851" s="110"/>
      <c r="AO46851" s="111"/>
      <c r="AP46851" s="111"/>
      <c r="AT46851" s="111"/>
      <c r="AV46851" s="111"/>
    </row>
    <row r="46852" spans="20:48" x14ac:dyDescent="0.25">
      <c r="T46852" s="110"/>
      <c r="AV46852" s="111"/>
    </row>
    <row r="46853" spans="20:48" x14ac:dyDescent="0.25">
      <c r="T46853" s="110"/>
      <c r="AJ46853" s="111"/>
      <c r="AO46853" s="111"/>
      <c r="AV46853" s="111"/>
    </row>
    <row r="46854" spans="20:48" x14ac:dyDescent="0.25">
      <c r="T46854" s="110"/>
    </row>
    <row r="46855" spans="20:48" x14ac:dyDescent="0.25">
      <c r="T46855" s="110"/>
    </row>
    <row r="46856" spans="20:48" x14ac:dyDescent="0.25">
      <c r="T46856" s="110"/>
    </row>
    <row r="46857" spans="20:48" x14ac:dyDescent="0.25">
      <c r="T46857" s="110"/>
      <c r="AJ46857" s="111"/>
      <c r="AO46857" s="111"/>
      <c r="AP46857" s="111"/>
      <c r="AV46857" s="111"/>
    </row>
    <row r="46858" spans="20:48" x14ac:dyDescent="0.25">
      <c r="T46858" s="110"/>
    </row>
    <row r="46859" spans="20:48" x14ac:dyDescent="0.25">
      <c r="T46859" s="110"/>
      <c r="AJ46859" s="111"/>
      <c r="AO46859" s="111"/>
      <c r="AP46859" s="111"/>
      <c r="AV46859" s="111"/>
    </row>
    <row r="46860" spans="20:48" x14ac:dyDescent="0.25">
      <c r="T46860" s="110"/>
      <c r="AJ46860" s="111"/>
    </row>
    <row r="46861" spans="20:48" x14ac:dyDescent="0.25">
      <c r="T46861" s="110"/>
      <c r="AO46861" s="111"/>
      <c r="AV46861" s="111"/>
    </row>
    <row r="46862" spans="20:48" x14ac:dyDescent="0.25">
      <c r="T46862" s="110"/>
      <c r="AJ46862" s="111"/>
      <c r="AO46862" s="111"/>
      <c r="AT46862" s="111"/>
    </row>
    <row r="46863" spans="20:48" x14ac:dyDescent="0.25">
      <c r="T46863" s="110"/>
      <c r="AV46863" s="111"/>
    </row>
    <row r="46864" spans="20:48" x14ac:dyDescent="0.25">
      <c r="T46864" s="110"/>
      <c r="AT46864" s="111"/>
      <c r="AV46864" s="111"/>
    </row>
    <row r="46865" spans="20:52" x14ac:dyDescent="0.25">
      <c r="T46865" s="110"/>
    </row>
    <row r="46866" spans="20:52" x14ac:dyDescent="0.25">
      <c r="T46866" s="110"/>
      <c r="AP46866" s="111"/>
      <c r="AV46866" s="111"/>
    </row>
    <row r="46867" spans="20:52" x14ac:dyDescent="0.25">
      <c r="T46867" s="110"/>
      <c r="AV46867" s="111"/>
    </row>
    <row r="46868" spans="20:52" x14ac:dyDescent="0.25">
      <c r="T46868" s="110"/>
    </row>
    <row r="46869" spans="20:52" x14ac:dyDescent="0.25">
      <c r="T46869" s="110"/>
      <c r="AZ46869" s="111"/>
    </row>
    <row r="46870" spans="20:52" x14ac:dyDescent="0.25">
      <c r="T46870" s="110"/>
      <c r="AV46870" s="111"/>
    </row>
    <row r="46871" spans="20:52" x14ac:dyDescent="0.25">
      <c r="T46871" s="110"/>
      <c r="AJ46871" s="111"/>
      <c r="AO46871" s="111"/>
      <c r="AV46871" s="111"/>
    </row>
    <row r="46872" spans="20:52" x14ac:dyDescent="0.25">
      <c r="T46872" s="110"/>
      <c r="AJ46872" s="111"/>
      <c r="AO46872" s="111"/>
    </row>
    <row r="46873" spans="20:52" x14ac:dyDescent="0.25">
      <c r="T46873" s="110"/>
      <c r="AJ46873" s="111"/>
      <c r="AO46873" s="111"/>
      <c r="AV46873" s="111"/>
    </row>
    <row r="46874" spans="20:52" x14ac:dyDescent="0.25">
      <c r="T46874" s="110"/>
    </row>
    <row r="46875" spans="20:52" x14ac:dyDescent="0.25">
      <c r="T46875" s="110"/>
      <c r="AV46875" s="111"/>
    </row>
    <row r="46876" spans="20:52" x14ac:dyDescent="0.25">
      <c r="T46876" s="110"/>
    </row>
    <row r="46877" spans="20:52" x14ac:dyDescent="0.25">
      <c r="T46877" s="110"/>
      <c r="AJ46877" s="111"/>
      <c r="AO46877" s="111"/>
      <c r="AP46877" s="111"/>
      <c r="AV46877" s="111"/>
    </row>
    <row r="46878" spans="20:52" x14ac:dyDescent="0.25">
      <c r="T46878" s="110"/>
      <c r="AJ46878" s="111"/>
      <c r="AO46878" s="111"/>
      <c r="AV46878" s="111"/>
    </row>
    <row r="46879" spans="20:52" x14ac:dyDescent="0.25">
      <c r="T46879" s="110"/>
    </row>
    <row r="46880" spans="20:52" x14ac:dyDescent="0.25">
      <c r="T46880" s="110"/>
      <c r="AJ46880" s="111"/>
      <c r="AO46880" s="111"/>
      <c r="AV46880" s="111"/>
    </row>
    <row r="46881" spans="20:48" x14ac:dyDescent="0.25">
      <c r="T46881" s="110"/>
    </row>
    <row r="46882" spans="20:48" x14ac:dyDescent="0.25">
      <c r="T46882" s="110"/>
      <c r="AO46882" s="111"/>
      <c r="AV46882" s="111"/>
    </row>
    <row r="46883" spans="20:48" x14ac:dyDescent="0.25">
      <c r="T46883" s="110"/>
      <c r="AJ46883" s="111"/>
      <c r="AO46883" s="111"/>
      <c r="AT46883" s="111"/>
      <c r="AV46883" s="111"/>
    </row>
    <row r="46884" spans="20:48" x14ac:dyDescent="0.25">
      <c r="T46884" s="110"/>
      <c r="AJ46884" s="111"/>
      <c r="AO46884" s="111"/>
    </row>
    <row r="46885" spans="20:48" x14ac:dyDescent="0.25">
      <c r="T46885" s="110"/>
      <c r="AP46885" s="111"/>
      <c r="AV46885" s="111"/>
    </row>
    <row r="46886" spans="20:48" x14ac:dyDescent="0.25">
      <c r="T46886" s="110"/>
    </row>
    <row r="46887" spans="20:48" x14ac:dyDescent="0.25">
      <c r="T46887" s="110"/>
    </row>
    <row r="46888" spans="20:48" x14ac:dyDescent="0.25">
      <c r="T46888" s="110"/>
      <c r="AJ46888" s="111"/>
      <c r="AO46888" s="111"/>
      <c r="AV46888" s="111"/>
    </row>
    <row r="46889" spans="20:48" x14ac:dyDescent="0.25">
      <c r="T46889" s="110"/>
    </row>
    <row r="46890" spans="20:48" x14ac:dyDescent="0.25">
      <c r="T46890" s="110"/>
      <c r="AR46890" s="111"/>
      <c r="AT46890" s="111"/>
    </row>
    <row r="46891" spans="20:48" x14ac:dyDescent="0.25">
      <c r="T46891" s="110"/>
      <c r="AJ46891" s="111"/>
      <c r="AO46891" s="111"/>
      <c r="AV46891" s="111"/>
    </row>
    <row r="46892" spans="20:48" x14ac:dyDescent="0.25">
      <c r="T46892" s="110"/>
      <c r="AJ46892" s="111"/>
      <c r="AV46892" s="111"/>
    </row>
    <row r="46893" spans="20:48" x14ac:dyDescent="0.25">
      <c r="T46893" s="110"/>
    </row>
    <row r="46894" spans="20:48" x14ac:dyDescent="0.25">
      <c r="T46894" s="110"/>
    </row>
    <row r="46895" spans="20:48" x14ac:dyDescent="0.25">
      <c r="T46895" s="110"/>
    </row>
    <row r="46896" spans="20:48" x14ac:dyDescent="0.25">
      <c r="T46896" s="110"/>
      <c r="AJ46896" s="111"/>
      <c r="AO46896" s="111"/>
      <c r="AV46896" s="111"/>
    </row>
    <row r="46897" spans="20:52" x14ac:dyDescent="0.25">
      <c r="T46897" s="110"/>
      <c r="AJ46897" s="111"/>
      <c r="AO46897" s="111"/>
    </row>
    <row r="46898" spans="20:52" x14ac:dyDescent="0.25">
      <c r="T46898" s="110"/>
    </row>
    <row r="46899" spans="20:52" x14ac:dyDescent="0.25">
      <c r="T46899" s="110"/>
      <c r="AJ46899" s="111"/>
      <c r="AO46899" s="111"/>
    </row>
    <row r="46900" spans="20:52" x14ac:dyDescent="0.25">
      <c r="T46900" s="110"/>
      <c r="AJ46900" s="111"/>
      <c r="AO46900" s="111"/>
      <c r="AR46900" s="111"/>
      <c r="AV46900" s="111"/>
    </row>
    <row r="46901" spans="20:52" x14ac:dyDescent="0.25">
      <c r="T46901" s="110"/>
    </row>
    <row r="46902" spans="20:52" x14ac:dyDescent="0.25">
      <c r="T46902" s="110"/>
      <c r="AO46902" s="111"/>
    </row>
    <row r="46903" spans="20:52" x14ac:dyDescent="0.25">
      <c r="T46903" s="110"/>
    </row>
    <row r="46904" spans="20:52" x14ac:dyDescent="0.25">
      <c r="T46904" s="110"/>
      <c r="AO46904" s="111"/>
      <c r="AV46904" s="111"/>
    </row>
    <row r="46905" spans="20:52" x14ac:dyDescent="0.25">
      <c r="T46905" s="110"/>
      <c r="AJ46905" s="111"/>
      <c r="AO46905" s="111"/>
      <c r="AP46905" s="111"/>
      <c r="AV46905" s="111"/>
      <c r="AZ46905" s="111"/>
    </row>
    <row r="46906" spans="20:52" x14ac:dyDescent="0.25">
      <c r="T46906" s="110"/>
      <c r="AJ46906" s="111"/>
      <c r="AT46906" s="111"/>
      <c r="AV46906" s="111"/>
    </row>
    <row r="46907" spans="20:52" x14ac:dyDescent="0.25">
      <c r="T46907" s="110"/>
      <c r="AJ46907" s="111"/>
      <c r="AP46907" s="111"/>
      <c r="AR46907" s="111"/>
      <c r="AV46907" s="111"/>
    </row>
    <row r="46908" spans="20:52" x14ac:dyDescent="0.25">
      <c r="T46908" s="110"/>
      <c r="AO46908" s="111"/>
      <c r="AR46908" s="111"/>
      <c r="AV46908" s="111"/>
    </row>
    <row r="46909" spans="20:52" x14ac:dyDescent="0.25">
      <c r="T46909" s="110"/>
    </row>
    <row r="46910" spans="20:52" x14ac:dyDescent="0.25">
      <c r="T46910" s="110"/>
    </row>
    <row r="46911" spans="20:52" x14ac:dyDescent="0.25">
      <c r="T46911" s="110"/>
    </row>
    <row r="46912" spans="20:52" x14ac:dyDescent="0.25">
      <c r="T46912" s="110"/>
    </row>
    <row r="46913" spans="20:52" x14ac:dyDescent="0.25">
      <c r="T46913" s="110"/>
      <c r="AJ46913" s="111"/>
      <c r="AO46913" s="111"/>
      <c r="AV46913" s="111"/>
    </row>
    <row r="46914" spans="20:52" x14ac:dyDescent="0.25">
      <c r="T46914" s="110"/>
      <c r="AJ46914" s="111"/>
      <c r="AO46914" s="111"/>
      <c r="AT46914" s="111"/>
      <c r="AV46914" s="111"/>
    </row>
    <row r="46915" spans="20:52" x14ac:dyDescent="0.25">
      <c r="T46915" s="110"/>
      <c r="AJ46915" s="111"/>
      <c r="AP46915" s="111"/>
      <c r="AV46915" s="111"/>
    </row>
    <row r="46916" spans="20:52" x14ac:dyDescent="0.25">
      <c r="T46916" s="110"/>
      <c r="AJ46916" s="111"/>
      <c r="AO46916" s="111"/>
      <c r="AT46916" s="111"/>
      <c r="AV46916" s="111"/>
    </row>
    <row r="46917" spans="20:52" x14ac:dyDescent="0.25">
      <c r="T46917" s="110"/>
    </row>
    <row r="46918" spans="20:52" x14ac:dyDescent="0.25">
      <c r="T46918" s="110"/>
      <c r="AJ46918" s="111"/>
      <c r="AO46918" s="111"/>
      <c r="AV46918" s="111"/>
    </row>
    <row r="46919" spans="20:52" x14ac:dyDescent="0.25">
      <c r="T46919" s="110"/>
    </row>
    <row r="46920" spans="20:52" x14ac:dyDescent="0.25">
      <c r="T46920" s="110"/>
      <c r="AJ46920" s="111"/>
      <c r="AO46920" s="111"/>
      <c r="AP46920" s="111"/>
      <c r="AV46920" s="111"/>
    </row>
    <row r="46921" spans="20:52" x14ac:dyDescent="0.25">
      <c r="T46921" s="110"/>
      <c r="AJ46921" s="111"/>
      <c r="AO46921" s="111"/>
      <c r="AP46921" s="111"/>
      <c r="AV46921" s="111"/>
    </row>
    <row r="46922" spans="20:52" x14ac:dyDescent="0.25">
      <c r="T46922" s="110"/>
      <c r="AJ46922" s="111"/>
      <c r="AO46922" s="111"/>
      <c r="AT46922" s="111"/>
    </row>
    <row r="46923" spans="20:52" x14ac:dyDescent="0.25">
      <c r="T46923" s="110"/>
      <c r="AJ46923" s="111"/>
      <c r="AO46923" s="111"/>
    </row>
    <row r="46924" spans="20:52" x14ac:dyDescent="0.25">
      <c r="T46924" s="110"/>
      <c r="AR46924" s="111"/>
      <c r="AV46924" s="111"/>
    </row>
    <row r="46925" spans="20:52" x14ac:dyDescent="0.25">
      <c r="T46925" s="110"/>
      <c r="AP46925" s="111"/>
      <c r="AV46925" s="111"/>
      <c r="AZ46925" s="111"/>
    </row>
    <row r="46926" spans="20:52" x14ac:dyDescent="0.25">
      <c r="T46926" s="110"/>
      <c r="AJ46926" s="111"/>
      <c r="AO46926" s="111"/>
      <c r="AV46926" s="111"/>
    </row>
    <row r="46927" spans="20:52" x14ac:dyDescent="0.25">
      <c r="T46927" s="110"/>
    </row>
    <row r="46928" spans="20:52" x14ac:dyDescent="0.25">
      <c r="T46928" s="110"/>
    </row>
    <row r="46929" spans="20:52" x14ac:dyDescent="0.25">
      <c r="T46929" s="110"/>
      <c r="AJ46929" s="111"/>
      <c r="AO46929" s="111"/>
      <c r="AP46929" s="111"/>
      <c r="AV46929" s="111"/>
    </row>
    <row r="46930" spans="20:52" x14ac:dyDescent="0.25">
      <c r="T46930" s="110"/>
      <c r="AJ46930" s="111"/>
      <c r="AO46930" s="111"/>
      <c r="AP46930" s="111"/>
      <c r="AV46930" s="111"/>
    </row>
    <row r="46931" spans="20:52" x14ac:dyDescent="0.25">
      <c r="T46931" s="110"/>
    </row>
    <row r="46932" spans="20:52" x14ac:dyDescent="0.25">
      <c r="T46932" s="110"/>
      <c r="AJ46932" s="111"/>
      <c r="AO46932" s="111"/>
      <c r="AR46932" s="111"/>
      <c r="AT46932" s="111"/>
    </row>
    <row r="46933" spans="20:52" x14ac:dyDescent="0.25">
      <c r="T46933" s="110"/>
    </row>
    <row r="46934" spans="20:52" x14ac:dyDescent="0.25">
      <c r="T46934" s="110"/>
    </row>
    <row r="46935" spans="20:52" x14ac:dyDescent="0.25">
      <c r="T46935" s="110"/>
      <c r="AJ46935" s="111"/>
      <c r="AO46935" s="111"/>
      <c r="AV46935" s="111"/>
    </row>
    <row r="46936" spans="20:52" x14ac:dyDescent="0.25">
      <c r="T46936" s="110"/>
    </row>
    <row r="46937" spans="20:52" x14ac:dyDescent="0.25">
      <c r="T46937" s="110"/>
      <c r="AJ46937" s="111"/>
      <c r="AO46937" s="111"/>
      <c r="AV46937" s="111"/>
    </row>
    <row r="46938" spans="20:52" x14ac:dyDescent="0.25">
      <c r="T46938" s="110"/>
      <c r="AJ46938" s="111"/>
      <c r="AO46938" s="111"/>
      <c r="AV46938" s="111"/>
    </row>
    <row r="46939" spans="20:52" x14ac:dyDescent="0.25">
      <c r="T46939" s="110"/>
      <c r="AP46939" s="111"/>
      <c r="AT46939" s="111"/>
      <c r="AV46939" s="111"/>
    </row>
    <row r="46940" spans="20:52" x14ac:dyDescent="0.25">
      <c r="T46940" s="110"/>
      <c r="AJ46940" s="111"/>
      <c r="AO46940" s="111"/>
      <c r="AP46940" s="111"/>
      <c r="AV46940" s="111"/>
    </row>
    <row r="46941" spans="20:52" x14ac:dyDescent="0.25">
      <c r="T46941" s="110"/>
      <c r="AJ46941" s="111"/>
      <c r="AO46941" s="111"/>
      <c r="AV46941" s="111"/>
    </row>
    <row r="46942" spans="20:52" x14ac:dyDescent="0.25">
      <c r="T46942" s="110"/>
      <c r="AJ46942" s="111"/>
      <c r="AO46942" s="111"/>
      <c r="AP46942" s="111"/>
      <c r="AV46942" s="111"/>
    </row>
    <row r="46943" spans="20:52" x14ac:dyDescent="0.25">
      <c r="T46943" s="110"/>
      <c r="AJ46943" s="111"/>
      <c r="AO46943" s="111"/>
      <c r="AV46943" s="111"/>
    </row>
    <row r="46944" spans="20:52" x14ac:dyDescent="0.25">
      <c r="T46944" s="110"/>
      <c r="AZ46944" s="111"/>
    </row>
    <row r="46945" spans="20:52" x14ac:dyDescent="0.25">
      <c r="T46945" s="110"/>
      <c r="AJ46945" s="111"/>
      <c r="AO46945" s="111"/>
      <c r="AP46945" s="111"/>
      <c r="AV46945" s="111"/>
    </row>
    <row r="46946" spans="20:52" x14ac:dyDescent="0.25">
      <c r="T46946" s="110"/>
      <c r="AJ46946" s="111"/>
      <c r="AO46946" s="111"/>
      <c r="AP46946" s="111"/>
      <c r="AV46946" s="111"/>
    </row>
    <row r="46947" spans="20:52" x14ac:dyDescent="0.25">
      <c r="T46947" s="110"/>
      <c r="AJ46947" s="111"/>
      <c r="AO46947" s="111"/>
    </row>
    <row r="46948" spans="20:52" x14ac:dyDescent="0.25">
      <c r="T46948" s="110"/>
    </row>
    <row r="46949" spans="20:52" x14ac:dyDescent="0.25">
      <c r="T46949" s="110"/>
    </row>
    <row r="46950" spans="20:52" x14ac:dyDescent="0.25">
      <c r="T46950" s="110"/>
      <c r="AJ46950" s="111"/>
      <c r="AO46950" s="111"/>
      <c r="AP46950" s="111"/>
      <c r="AV46950" s="111"/>
    </row>
    <row r="46951" spans="20:52" x14ac:dyDescent="0.25">
      <c r="T46951" s="110"/>
      <c r="AJ46951" s="111"/>
      <c r="AO46951" s="111"/>
    </row>
    <row r="46952" spans="20:52" x14ac:dyDescent="0.25">
      <c r="T46952" s="110"/>
    </row>
    <row r="46953" spans="20:52" x14ac:dyDescent="0.25">
      <c r="T46953" s="110"/>
      <c r="AJ46953" s="111"/>
      <c r="AO46953" s="111"/>
      <c r="AP46953" s="111"/>
      <c r="AV46953" s="111"/>
    </row>
    <row r="46954" spans="20:52" x14ac:dyDescent="0.25">
      <c r="T46954" s="110"/>
    </row>
    <row r="46955" spans="20:52" x14ac:dyDescent="0.25">
      <c r="T46955" s="110"/>
    </row>
    <row r="46956" spans="20:52" x14ac:dyDescent="0.25">
      <c r="T46956" s="110"/>
    </row>
    <row r="46957" spans="20:52" x14ac:dyDescent="0.25">
      <c r="T46957" s="110"/>
      <c r="AV46957" s="111"/>
    </row>
    <row r="46958" spans="20:52" x14ac:dyDescent="0.25">
      <c r="T46958" s="110"/>
    </row>
    <row r="46959" spans="20:52" x14ac:dyDescent="0.25">
      <c r="T46959" s="110"/>
      <c r="AJ46959" s="111"/>
      <c r="AO46959" s="111"/>
      <c r="AV46959" s="111"/>
    </row>
    <row r="46960" spans="20:52" x14ac:dyDescent="0.25">
      <c r="T46960" s="110"/>
      <c r="AZ46960" s="111"/>
    </row>
    <row r="46961" spans="20:52" x14ac:dyDescent="0.25">
      <c r="T46961" s="110"/>
    </row>
    <row r="46962" spans="20:52" x14ac:dyDescent="0.25">
      <c r="T46962" s="110"/>
      <c r="AJ46962" s="111"/>
      <c r="AO46962" s="111"/>
      <c r="AV46962" s="111"/>
    </row>
    <row r="46963" spans="20:52" x14ac:dyDescent="0.25">
      <c r="T46963" s="110"/>
    </row>
    <row r="46964" spans="20:52" x14ac:dyDescent="0.25">
      <c r="T46964" s="110"/>
      <c r="AO46964" s="111"/>
      <c r="AP46964" s="111"/>
      <c r="AV46964" s="111"/>
    </row>
    <row r="46965" spans="20:52" x14ac:dyDescent="0.25">
      <c r="T46965" s="110"/>
      <c r="AO46965" s="111"/>
      <c r="AV46965" s="111"/>
    </row>
    <row r="46966" spans="20:52" x14ac:dyDescent="0.25">
      <c r="T46966" s="110"/>
      <c r="AJ46966" s="111"/>
      <c r="AO46966" s="111"/>
      <c r="AP46966" s="111"/>
      <c r="AR46966" s="111"/>
      <c r="AT46966" s="111"/>
      <c r="AV46966" s="111"/>
    </row>
    <row r="46967" spans="20:52" x14ac:dyDescent="0.25">
      <c r="T46967" s="110"/>
      <c r="AJ46967" s="111"/>
      <c r="AO46967" s="111"/>
      <c r="AV46967" s="111"/>
    </row>
    <row r="46968" spans="20:52" x14ac:dyDescent="0.25">
      <c r="T46968" s="110"/>
      <c r="AJ46968" s="111"/>
      <c r="AO46968" s="111"/>
      <c r="AP46968" s="111"/>
      <c r="AV46968" s="111"/>
      <c r="AZ46968" s="111"/>
    </row>
    <row r="46969" spans="20:52" x14ac:dyDescent="0.25">
      <c r="T46969" s="110"/>
      <c r="AJ46969" s="111"/>
      <c r="AO46969" s="111"/>
      <c r="AP46969" s="111"/>
      <c r="AR46969" s="111"/>
      <c r="AV46969" s="111"/>
    </row>
    <row r="46970" spans="20:52" x14ac:dyDescent="0.25">
      <c r="T46970" s="110"/>
    </row>
    <row r="46971" spans="20:52" x14ac:dyDescent="0.25">
      <c r="T46971" s="110"/>
      <c r="AJ46971" s="111"/>
      <c r="AO46971" s="111"/>
      <c r="AP46971" s="111"/>
      <c r="AV46971" s="111"/>
      <c r="AZ46971" s="111"/>
    </row>
    <row r="46972" spans="20:52" x14ac:dyDescent="0.25">
      <c r="T46972" s="110"/>
      <c r="AJ46972" s="111"/>
      <c r="AO46972" s="111"/>
      <c r="AV46972" s="111"/>
      <c r="AZ46972" s="111"/>
    </row>
    <row r="46973" spans="20:52" x14ac:dyDescent="0.25">
      <c r="T46973" s="110"/>
      <c r="AJ46973" s="111"/>
      <c r="AO46973" s="111"/>
      <c r="AV46973" s="111"/>
    </row>
    <row r="46974" spans="20:52" x14ac:dyDescent="0.25">
      <c r="T46974" s="110"/>
      <c r="AJ46974" s="111"/>
      <c r="AR46974" s="111"/>
      <c r="AT46974" s="111"/>
    </row>
    <row r="46975" spans="20:52" x14ac:dyDescent="0.25">
      <c r="T46975" s="110"/>
    </row>
    <row r="46976" spans="20:52" x14ac:dyDescent="0.25">
      <c r="T46976" s="110"/>
      <c r="AJ46976" s="111"/>
      <c r="AO46976" s="111"/>
      <c r="AP46976" s="111"/>
      <c r="AT46976" s="111"/>
      <c r="AV46976" s="111"/>
    </row>
    <row r="46977" spans="20:52" x14ac:dyDescent="0.25">
      <c r="T46977" s="110"/>
      <c r="AJ46977" s="111"/>
      <c r="AO46977" s="111"/>
      <c r="AP46977" s="111"/>
      <c r="AV46977" s="111"/>
    </row>
    <row r="46978" spans="20:52" x14ac:dyDescent="0.25">
      <c r="T46978" s="110"/>
      <c r="AJ46978" s="111"/>
      <c r="AO46978" s="111"/>
      <c r="AP46978" s="111"/>
      <c r="AT46978" s="111"/>
      <c r="AV46978" s="111"/>
    </row>
    <row r="46979" spans="20:52" x14ac:dyDescent="0.25">
      <c r="T46979" s="110"/>
    </row>
    <row r="46980" spans="20:52" x14ac:dyDescent="0.25">
      <c r="T46980" s="110"/>
      <c r="AZ46980" s="111"/>
    </row>
    <row r="46981" spans="20:52" x14ac:dyDescent="0.25">
      <c r="T46981" s="110"/>
      <c r="AJ46981" s="111"/>
      <c r="AO46981" s="111"/>
      <c r="AV46981" s="111"/>
    </row>
    <row r="46982" spans="20:52" x14ac:dyDescent="0.25">
      <c r="T46982" s="110"/>
      <c r="AJ46982" s="111"/>
      <c r="AO46982" s="111"/>
      <c r="AV46982" s="111"/>
    </row>
    <row r="46983" spans="20:52" x14ac:dyDescent="0.25">
      <c r="T46983" s="110"/>
      <c r="AJ46983" s="111"/>
      <c r="AO46983" s="111"/>
      <c r="AV46983" s="111"/>
    </row>
    <row r="46984" spans="20:52" x14ac:dyDescent="0.25">
      <c r="T46984" s="110"/>
      <c r="AJ46984" s="111"/>
      <c r="AP46984" s="111"/>
      <c r="AV46984" s="111"/>
    </row>
    <row r="46985" spans="20:52" x14ac:dyDescent="0.25">
      <c r="T46985" s="110"/>
      <c r="AJ46985" s="111"/>
      <c r="AO46985" s="111"/>
      <c r="AT46985" s="111"/>
      <c r="AV46985" s="111"/>
    </row>
    <row r="46986" spans="20:52" x14ac:dyDescent="0.25">
      <c r="T46986" s="110"/>
    </row>
    <row r="46987" spans="20:52" x14ac:dyDescent="0.25">
      <c r="T46987" s="110"/>
      <c r="AJ46987" s="111"/>
      <c r="AO46987" s="111"/>
      <c r="AV46987" s="111"/>
    </row>
    <row r="46988" spans="20:52" x14ac:dyDescent="0.25">
      <c r="T46988" s="110"/>
      <c r="AJ46988" s="111"/>
      <c r="AO46988" s="111"/>
      <c r="AV46988" s="111"/>
    </row>
    <row r="46989" spans="20:52" x14ac:dyDescent="0.25">
      <c r="T46989" s="110"/>
    </row>
    <row r="46990" spans="20:52" x14ac:dyDescent="0.25">
      <c r="T46990" s="110"/>
      <c r="AJ46990" s="111"/>
      <c r="AO46990" s="111"/>
      <c r="AT46990" s="111"/>
      <c r="AV46990" s="111"/>
    </row>
    <row r="46991" spans="20:52" x14ac:dyDescent="0.25">
      <c r="T46991" s="110"/>
      <c r="AJ46991" s="111"/>
      <c r="AO46991" s="111"/>
      <c r="AV46991" s="111"/>
    </row>
    <row r="46992" spans="20:52" x14ac:dyDescent="0.25">
      <c r="T46992" s="110"/>
      <c r="AJ46992" s="111"/>
      <c r="AO46992" s="111"/>
      <c r="AV46992" s="111"/>
      <c r="AZ46992" s="111"/>
    </row>
    <row r="46993" spans="20:52" x14ac:dyDescent="0.25">
      <c r="T46993" s="110"/>
      <c r="AZ46993" s="111"/>
    </row>
    <row r="46994" spans="20:52" x14ac:dyDescent="0.25">
      <c r="T46994" s="110"/>
    </row>
    <row r="46995" spans="20:52" x14ac:dyDescent="0.25">
      <c r="T46995" s="110"/>
    </row>
    <row r="46996" spans="20:52" x14ac:dyDescent="0.25">
      <c r="T46996" s="110"/>
      <c r="AJ46996" s="111"/>
      <c r="AO46996" s="111"/>
      <c r="AV46996" s="111"/>
    </row>
    <row r="46997" spans="20:52" x14ac:dyDescent="0.25">
      <c r="T46997" s="110"/>
      <c r="AV46997" s="111"/>
    </row>
    <row r="46998" spans="20:52" x14ac:dyDescent="0.25">
      <c r="T46998" s="110"/>
      <c r="AV46998" s="111"/>
      <c r="AZ46998" s="111"/>
    </row>
    <row r="46999" spans="20:52" x14ac:dyDescent="0.25">
      <c r="T46999" s="110"/>
    </row>
    <row r="47000" spans="20:52" x14ac:dyDescent="0.25">
      <c r="T47000" s="110"/>
      <c r="AJ47000" s="111"/>
      <c r="AO47000" s="111"/>
      <c r="AV47000" s="111"/>
    </row>
    <row r="47001" spans="20:52" x14ac:dyDescent="0.25">
      <c r="T47001" s="110"/>
    </row>
    <row r="47002" spans="20:52" x14ac:dyDescent="0.25">
      <c r="T47002" s="110"/>
      <c r="AZ47002" s="111"/>
    </row>
    <row r="47003" spans="20:52" x14ac:dyDescent="0.25">
      <c r="T47003" s="110"/>
      <c r="AJ47003" s="111"/>
      <c r="AO47003" s="111"/>
      <c r="AP47003" s="111"/>
      <c r="AV47003" s="111"/>
    </row>
    <row r="47004" spans="20:52" x14ac:dyDescent="0.25">
      <c r="T47004" s="110"/>
      <c r="AO47004" s="111"/>
      <c r="AP47004" s="111"/>
      <c r="AT47004" s="111"/>
      <c r="AV47004" s="111"/>
    </row>
    <row r="47005" spans="20:52" x14ac:dyDescent="0.25">
      <c r="T47005" s="110"/>
    </row>
    <row r="47006" spans="20:52" x14ac:dyDescent="0.25">
      <c r="T47006" s="110"/>
      <c r="AJ47006" s="111"/>
      <c r="AO47006" s="111"/>
      <c r="AP47006" s="111"/>
      <c r="AR47006" s="111"/>
      <c r="AV47006" s="111"/>
    </row>
    <row r="47007" spans="20:52" x14ac:dyDescent="0.25">
      <c r="T47007" s="110"/>
      <c r="AJ47007" s="111"/>
      <c r="AO47007" s="111"/>
      <c r="AP47007" s="111"/>
      <c r="AV47007" s="111"/>
      <c r="AZ47007" s="111"/>
    </row>
    <row r="47008" spans="20:52" x14ac:dyDescent="0.25">
      <c r="T47008" s="110"/>
      <c r="AJ47008" s="111"/>
      <c r="AT47008" s="111"/>
      <c r="AV47008" s="111"/>
    </row>
    <row r="47009" spans="20:52" x14ac:dyDescent="0.25">
      <c r="T47009" s="110"/>
      <c r="AJ47009" s="111"/>
      <c r="AO47009" s="111"/>
    </row>
    <row r="47010" spans="20:52" x14ac:dyDescent="0.25">
      <c r="T47010" s="110"/>
      <c r="AJ47010" s="111"/>
      <c r="AO47010" s="111"/>
      <c r="AV47010" s="111"/>
    </row>
    <row r="47011" spans="20:52" x14ac:dyDescent="0.25">
      <c r="T47011" s="110"/>
    </row>
    <row r="47012" spans="20:52" x14ac:dyDescent="0.25">
      <c r="T47012" s="110"/>
    </row>
    <row r="47013" spans="20:52" x14ac:dyDescent="0.25">
      <c r="T47013" s="110"/>
      <c r="AJ47013" s="111"/>
      <c r="AO47013" s="111"/>
      <c r="AT47013" s="111"/>
      <c r="AV47013" s="111"/>
    </row>
    <row r="47014" spans="20:52" x14ac:dyDescent="0.25">
      <c r="T47014" s="110"/>
      <c r="AP47014" s="111"/>
      <c r="AT47014" s="111"/>
      <c r="AV47014" s="111"/>
    </row>
    <row r="47015" spans="20:52" x14ac:dyDescent="0.25">
      <c r="T47015" s="110"/>
    </row>
    <row r="47016" spans="20:52" x14ac:dyDescent="0.25">
      <c r="T47016" s="110"/>
    </row>
    <row r="47017" spans="20:52" x14ac:dyDescent="0.25">
      <c r="T47017" s="110"/>
      <c r="AJ47017" s="111"/>
      <c r="AO47017" s="111"/>
      <c r="AP47017" s="111"/>
      <c r="AT47017" s="111"/>
    </row>
    <row r="47018" spans="20:52" x14ac:dyDescent="0.25">
      <c r="T47018" s="110"/>
    </row>
    <row r="47019" spans="20:52" x14ac:dyDescent="0.25">
      <c r="T47019" s="110"/>
      <c r="AJ47019" s="111"/>
      <c r="AO47019" s="111"/>
      <c r="AV47019" s="111"/>
    </row>
    <row r="47020" spans="20:52" x14ac:dyDescent="0.25">
      <c r="T47020" s="110"/>
    </row>
    <row r="47021" spans="20:52" x14ac:dyDescent="0.25">
      <c r="T47021" s="110"/>
      <c r="AP47021" s="111"/>
      <c r="AV47021" s="111"/>
    </row>
    <row r="47022" spans="20:52" x14ac:dyDescent="0.25">
      <c r="T47022" s="110"/>
    </row>
    <row r="47023" spans="20:52" x14ac:dyDescent="0.25">
      <c r="T47023" s="110"/>
    </row>
    <row r="47024" spans="20:52" x14ac:dyDescent="0.25">
      <c r="T47024" s="110"/>
      <c r="AZ47024" s="111"/>
    </row>
    <row r="47025" spans="20:52" x14ac:dyDescent="0.25">
      <c r="T47025" s="110"/>
    </row>
    <row r="47026" spans="20:52" x14ac:dyDescent="0.25">
      <c r="T47026" s="110"/>
      <c r="AJ47026" s="111"/>
      <c r="AO47026" s="111"/>
      <c r="AV47026" s="111"/>
    </row>
    <row r="47027" spans="20:52" x14ac:dyDescent="0.25">
      <c r="T47027" s="110"/>
    </row>
    <row r="47028" spans="20:52" x14ac:dyDescent="0.25">
      <c r="T47028" s="110"/>
      <c r="AZ47028" s="111"/>
    </row>
    <row r="47029" spans="20:52" x14ac:dyDescent="0.25">
      <c r="T47029" s="110"/>
    </row>
    <row r="47030" spans="20:52" x14ac:dyDescent="0.25">
      <c r="T47030" s="110"/>
      <c r="AJ47030" s="111"/>
      <c r="AO47030" s="111"/>
      <c r="AV47030" s="111"/>
    </row>
    <row r="47031" spans="20:52" x14ac:dyDescent="0.25">
      <c r="T47031" s="110"/>
    </row>
    <row r="47032" spans="20:52" x14ac:dyDescent="0.25">
      <c r="T47032" s="110"/>
      <c r="AV47032" s="111"/>
    </row>
    <row r="47033" spans="20:52" x14ac:dyDescent="0.25">
      <c r="T47033" s="110"/>
    </row>
    <row r="47034" spans="20:52" x14ac:dyDescent="0.25">
      <c r="T47034" s="110"/>
      <c r="AJ47034" s="111"/>
      <c r="AO47034" s="111"/>
    </row>
    <row r="47035" spans="20:52" x14ac:dyDescent="0.25">
      <c r="T47035" s="110"/>
    </row>
    <row r="47036" spans="20:52" x14ac:dyDescent="0.25">
      <c r="T47036" s="110"/>
    </row>
    <row r="47037" spans="20:52" x14ac:dyDescent="0.25">
      <c r="T47037" s="110"/>
      <c r="AJ47037" s="111"/>
      <c r="AO47037" s="111"/>
      <c r="AT47037" s="111"/>
    </row>
    <row r="47038" spans="20:52" x14ac:dyDescent="0.25">
      <c r="T47038" s="110"/>
      <c r="AJ47038" s="111"/>
      <c r="AO47038" s="111"/>
      <c r="AP47038" s="111"/>
      <c r="AR47038" s="111"/>
      <c r="AV47038" s="111"/>
    </row>
    <row r="47039" spans="20:52" x14ac:dyDescent="0.25">
      <c r="T47039" s="110"/>
      <c r="AJ47039" s="111"/>
      <c r="AO47039" s="111"/>
      <c r="AP47039" s="111"/>
    </row>
    <row r="47040" spans="20:52" x14ac:dyDescent="0.25">
      <c r="T47040" s="110"/>
      <c r="AJ47040" s="111"/>
      <c r="AO47040" s="111"/>
      <c r="AV47040" s="111"/>
    </row>
    <row r="47041" spans="20:48" x14ac:dyDescent="0.25">
      <c r="T47041" s="110"/>
    </row>
    <row r="47042" spans="20:48" x14ac:dyDescent="0.25">
      <c r="T47042" s="110"/>
    </row>
    <row r="47043" spans="20:48" x14ac:dyDescent="0.25">
      <c r="T47043" s="110"/>
      <c r="AJ47043" s="111"/>
      <c r="AO47043" s="111"/>
      <c r="AP47043" s="111"/>
      <c r="AV47043" s="111"/>
    </row>
    <row r="47044" spans="20:48" x14ac:dyDescent="0.25">
      <c r="T47044" s="110"/>
      <c r="AJ47044" s="111"/>
      <c r="AO47044" s="111"/>
      <c r="AP47044" s="111"/>
      <c r="AV47044" s="111"/>
    </row>
    <row r="47045" spans="20:48" x14ac:dyDescent="0.25">
      <c r="T47045" s="110"/>
    </row>
    <row r="47046" spans="20:48" x14ac:dyDescent="0.25">
      <c r="T47046" s="110"/>
      <c r="AJ47046" s="111"/>
      <c r="AO47046" s="111"/>
      <c r="AP47046" s="111"/>
      <c r="AV47046" s="111"/>
    </row>
    <row r="47047" spans="20:48" x14ac:dyDescent="0.25">
      <c r="T47047" s="110"/>
      <c r="AJ47047" s="111"/>
      <c r="AP47047" s="111"/>
    </row>
    <row r="47048" spans="20:48" x14ac:dyDescent="0.25">
      <c r="T47048" s="110"/>
    </row>
    <row r="47049" spans="20:48" x14ac:dyDescent="0.25">
      <c r="T47049" s="110"/>
    </row>
    <row r="47050" spans="20:48" x14ac:dyDescent="0.25">
      <c r="T47050" s="110"/>
      <c r="AP47050" s="111"/>
    </row>
    <row r="47051" spans="20:48" x14ac:dyDescent="0.25">
      <c r="T47051" s="110"/>
      <c r="AJ47051" s="111"/>
      <c r="AO47051" s="111"/>
      <c r="AV47051" s="111"/>
    </row>
    <row r="47052" spans="20:48" x14ac:dyDescent="0.25">
      <c r="T47052" s="110"/>
      <c r="AJ47052" s="111"/>
      <c r="AO47052" s="111"/>
      <c r="AT47052" s="111"/>
      <c r="AV47052" s="111"/>
    </row>
    <row r="47053" spans="20:48" x14ac:dyDescent="0.25">
      <c r="T47053" s="110"/>
    </row>
    <row r="47054" spans="20:48" x14ac:dyDescent="0.25">
      <c r="T47054" s="110"/>
      <c r="AJ47054" s="111"/>
      <c r="AO47054" s="111"/>
      <c r="AP47054" s="111"/>
      <c r="AV47054" s="111"/>
    </row>
    <row r="47055" spans="20:48" x14ac:dyDescent="0.25">
      <c r="T47055" s="110"/>
    </row>
    <row r="47056" spans="20:48" x14ac:dyDescent="0.25">
      <c r="T47056" s="110"/>
      <c r="AJ47056" s="111"/>
      <c r="AO47056" s="111"/>
      <c r="AR47056" s="111"/>
      <c r="AT47056" s="111"/>
      <c r="AV47056" s="111"/>
    </row>
    <row r="47057" spans="20:48" x14ac:dyDescent="0.25">
      <c r="T47057" s="110"/>
      <c r="AJ47057" s="111"/>
      <c r="AO47057" s="111"/>
      <c r="AV47057" s="111"/>
    </row>
    <row r="47058" spans="20:48" x14ac:dyDescent="0.25">
      <c r="T47058" s="110"/>
    </row>
    <row r="47059" spans="20:48" x14ac:dyDescent="0.25">
      <c r="T47059" s="110"/>
      <c r="AJ47059" s="111"/>
      <c r="AO47059" s="111"/>
      <c r="AP47059" s="111"/>
      <c r="AT47059" s="111"/>
      <c r="AV47059" s="111"/>
    </row>
    <row r="47060" spans="20:48" x14ac:dyDescent="0.25">
      <c r="T47060" s="110"/>
      <c r="AJ47060" s="111"/>
      <c r="AO47060" s="111"/>
      <c r="AP47060" s="111"/>
    </row>
    <row r="47061" spans="20:48" x14ac:dyDescent="0.25">
      <c r="T47061" s="110"/>
    </row>
    <row r="47062" spans="20:48" x14ac:dyDescent="0.25">
      <c r="T47062" s="110"/>
    </row>
    <row r="47063" spans="20:48" x14ac:dyDescent="0.25">
      <c r="T47063" s="110"/>
    </row>
    <row r="47064" spans="20:48" x14ac:dyDescent="0.25">
      <c r="T47064" s="110"/>
      <c r="AJ47064" s="111"/>
      <c r="AV47064" s="111"/>
    </row>
    <row r="47065" spans="20:48" x14ac:dyDescent="0.25">
      <c r="T47065" s="110"/>
    </row>
    <row r="47066" spans="20:48" x14ac:dyDescent="0.25">
      <c r="T47066" s="110"/>
    </row>
    <row r="47067" spans="20:48" x14ac:dyDescent="0.25">
      <c r="T47067" s="110"/>
      <c r="AJ47067" s="111"/>
      <c r="AV47067" s="111"/>
    </row>
    <row r="47068" spans="20:48" x14ac:dyDescent="0.25">
      <c r="T47068" s="110"/>
    </row>
    <row r="47069" spans="20:48" x14ac:dyDescent="0.25">
      <c r="T47069" s="110"/>
      <c r="AJ47069" s="111"/>
      <c r="AO47069" s="111"/>
      <c r="AP47069" s="111"/>
      <c r="AT47069" s="111"/>
      <c r="AV47069" s="111"/>
    </row>
    <row r="47070" spans="20:48" x14ac:dyDescent="0.25">
      <c r="T47070" s="110"/>
      <c r="AV47070" s="111"/>
    </row>
    <row r="47071" spans="20:48" x14ac:dyDescent="0.25">
      <c r="T47071" s="110"/>
      <c r="AJ47071" s="111"/>
      <c r="AO47071" s="111"/>
    </row>
    <row r="47072" spans="20:48" x14ac:dyDescent="0.25">
      <c r="T47072" s="110"/>
    </row>
    <row r="47073" spans="20:48" x14ac:dyDescent="0.25">
      <c r="T47073" s="110"/>
      <c r="AO47073" s="111"/>
      <c r="AP47073" s="111"/>
      <c r="AV47073" s="111"/>
    </row>
    <row r="47074" spans="20:48" x14ac:dyDescent="0.25">
      <c r="T47074" s="110"/>
      <c r="AJ47074" s="111"/>
      <c r="AO47074" s="111"/>
      <c r="AV47074" s="111"/>
    </row>
    <row r="47075" spans="20:48" x14ac:dyDescent="0.25">
      <c r="T47075" s="110"/>
      <c r="AJ47075" s="111"/>
      <c r="AO47075" s="111"/>
      <c r="AT47075" s="111"/>
      <c r="AV47075" s="111"/>
    </row>
    <row r="47076" spans="20:48" x14ac:dyDescent="0.25">
      <c r="T47076" s="110"/>
    </row>
    <row r="47077" spans="20:48" x14ac:dyDescent="0.25">
      <c r="T47077" s="110"/>
      <c r="AJ47077" s="111"/>
      <c r="AO47077" s="111"/>
      <c r="AP47077" s="111"/>
      <c r="AV47077" s="111"/>
    </row>
    <row r="47078" spans="20:48" x14ac:dyDescent="0.25">
      <c r="T47078" s="110"/>
      <c r="AO47078" s="111"/>
      <c r="AT47078" s="111"/>
      <c r="AV47078" s="111"/>
    </row>
    <row r="47079" spans="20:48" x14ac:dyDescent="0.25">
      <c r="T47079" s="110"/>
    </row>
    <row r="47080" spans="20:48" x14ac:dyDescent="0.25">
      <c r="T47080" s="110"/>
      <c r="AJ47080" s="111"/>
      <c r="AO47080" s="111"/>
      <c r="AP47080" s="111"/>
      <c r="AV47080" s="111"/>
    </row>
    <row r="47081" spans="20:48" x14ac:dyDescent="0.25">
      <c r="T47081" s="110"/>
      <c r="AV47081" s="111"/>
    </row>
    <row r="47082" spans="20:48" x14ac:dyDescent="0.25">
      <c r="T47082" s="110"/>
      <c r="AV47082" s="111"/>
    </row>
    <row r="47083" spans="20:48" x14ac:dyDescent="0.25">
      <c r="T47083" s="110"/>
    </row>
    <row r="47084" spans="20:48" x14ac:dyDescent="0.25">
      <c r="T47084" s="110"/>
      <c r="AJ47084" s="111"/>
      <c r="AO47084" s="111"/>
      <c r="AT47084" s="111"/>
    </row>
    <row r="47085" spans="20:48" x14ac:dyDescent="0.25">
      <c r="T47085" s="110"/>
      <c r="AJ47085" s="111"/>
      <c r="AO47085" s="111"/>
      <c r="AV47085" s="111"/>
    </row>
    <row r="47086" spans="20:48" x14ac:dyDescent="0.25">
      <c r="T47086" s="110"/>
    </row>
    <row r="47087" spans="20:48" x14ac:dyDescent="0.25">
      <c r="T47087" s="110"/>
    </row>
    <row r="47088" spans="20:48" x14ac:dyDescent="0.25">
      <c r="T47088" s="110"/>
    </row>
    <row r="47089" spans="20:52" x14ac:dyDescent="0.25">
      <c r="T47089" s="110"/>
    </row>
    <row r="47090" spans="20:52" x14ac:dyDescent="0.25">
      <c r="T47090" s="110"/>
    </row>
    <row r="47091" spans="20:52" x14ac:dyDescent="0.25">
      <c r="T47091" s="110"/>
      <c r="AJ47091" s="111"/>
      <c r="AO47091" s="111"/>
      <c r="AV47091" s="111"/>
    </row>
    <row r="47092" spans="20:52" x14ac:dyDescent="0.25">
      <c r="T47092" s="110"/>
      <c r="AJ47092" s="111"/>
      <c r="AO47092" s="111"/>
      <c r="AP47092" s="111"/>
      <c r="AV47092" s="111"/>
    </row>
    <row r="47093" spans="20:52" x14ac:dyDescent="0.25">
      <c r="T47093" s="110"/>
      <c r="AJ47093" s="111"/>
      <c r="AO47093" s="111"/>
      <c r="AP47093" s="111"/>
      <c r="AV47093" s="111"/>
    </row>
    <row r="47094" spans="20:52" x14ac:dyDescent="0.25">
      <c r="T47094" s="110"/>
      <c r="AJ47094" s="111"/>
      <c r="AO47094" s="111"/>
      <c r="AP47094" s="111"/>
    </row>
    <row r="47095" spans="20:52" x14ac:dyDescent="0.25">
      <c r="T47095" s="110"/>
      <c r="AJ47095" s="111"/>
      <c r="AO47095" s="111"/>
      <c r="AV47095" s="111"/>
    </row>
    <row r="47096" spans="20:52" x14ac:dyDescent="0.25">
      <c r="T47096" s="110"/>
    </row>
    <row r="47097" spans="20:52" x14ac:dyDescent="0.25">
      <c r="T47097" s="110"/>
    </row>
    <row r="47098" spans="20:52" x14ac:dyDescent="0.25">
      <c r="T47098" s="110"/>
    </row>
    <row r="47099" spans="20:52" x14ac:dyDescent="0.25">
      <c r="T47099" s="110"/>
      <c r="AJ47099" s="111"/>
      <c r="AO47099" s="111"/>
      <c r="AV47099" s="111"/>
    </row>
    <row r="47100" spans="20:52" x14ac:dyDescent="0.25">
      <c r="T47100" s="110"/>
      <c r="AZ47100" s="111"/>
    </row>
    <row r="47101" spans="20:52" x14ac:dyDescent="0.25">
      <c r="T47101" s="110"/>
      <c r="AJ47101" s="111"/>
      <c r="AO47101" s="111"/>
      <c r="AR47101" s="111"/>
      <c r="AT47101" s="111"/>
      <c r="AV47101" s="111"/>
    </row>
    <row r="47102" spans="20:52" x14ac:dyDescent="0.25">
      <c r="T47102" s="110"/>
      <c r="AR47102" s="111"/>
      <c r="AV47102" s="111"/>
    </row>
    <row r="47103" spans="20:52" x14ac:dyDescent="0.25">
      <c r="T47103" s="110"/>
    </row>
    <row r="47104" spans="20:52" x14ac:dyDescent="0.25">
      <c r="T47104" s="110"/>
      <c r="AJ47104" s="111"/>
      <c r="AO47104" s="111"/>
      <c r="AP47104" s="111"/>
      <c r="AT47104" s="111"/>
      <c r="AV47104" s="111"/>
    </row>
    <row r="47105" spans="20:52" x14ac:dyDescent="0.25">
      <c r="T47105" s="110"/>
      <c r="AV47105" s="111"/>
    </row>
    <row r="47106" spans="20:52" x14ac:dyDescent="0.25">
      <c r="T47106" s="110"/>
      <c r="AJ47106" s="111"/>
      <c r="AO47106" s="111"/>
      <c r="AP47106" s="111"/>
      <c r="AV47106" s="111"/>
    </row>
    <row r="47107" spans="20:52" x14ac:dyDescent="0.25">
      <c r="T47107" s="110"/>
      <c r="AJ47107" s="111"/>
      <c r="AO47107" s="111"/>
      <c r="AP47107" s="111"/>
      <c r="AT47107" s="111"/>
    </row>
    <row r="47108" spans="20:52" x14ac:dyDescent="0.25">
      <c r="T47108" s="110"/>
      <c r="AV47108" s="111"/>
    </row>
    <row r="47109" spans="20:52" x14ac:dyDescent="0.25">
      <c r="T47109" s="110"/>
      <c r="AJ47109" s="111"/>
      <c r="AO47109" s="111"/>
      <c r="AV47109" s="111"/>
      <c r="AZ47109" s="111"/>
    </row>
    <row r="47110" spans="20:52" x14ac:dyDescent="0.25">
      <c r="T47110" s="110"/>
      <c r="AJ47110" s="111"/>
      <c r="AO47110" s="111"/>
      <c r="AV47110" s="111"/>
    </row>
    <row r="47111" spans="20:52" x14ac:dyDescent="0.25">
      <c r="T47111" s="110"/>
      <c r="AJ47111" s="111"/>
    </row>
    <row r="47112" spans="20:52" x14ac:dyDescent="0.25">
      <c r="T47112" s="110"/>
    </row>
    <row r="47113" spans="20:52" x14ac:dyDescent="0.25">
      <c r="T47113" s="110"/>
      <c r="AJ47113" s="111"/>
      <c r="AO47113" s="111"/>
    </row>
    <row r="47114" spans="20:52" x14ac:dyDescent="0.25">
      <c r="T47114" s="110"/>
      <c r="AJ47114" s="111"/>
      <c r="AO47114" s="111"/>
      <c r="AV47114" s="111"/>
    </row>
    <row r="47115" spans="20:52" x14ac:dyDescent="0.25">
      <c r="T47115" s="110"/>
      <c r="AV47115" s="111"/>
    </row>
    <row r="47116" spans="20:52" x14ac:dyDescent="0.25">
      <c r="T47116" s="110"/>
    </row>
    <row r="47117" spans="20:52" x14ac:dyDescent="0.25">
      <c r="T47117" s="110"/>
    </row>
    <row r="47118" spans="20:52" x14ac:dyDescent="0.25">
      <c r="T47118" s="110"/>
      <c r="AJ47118" s="111"/>
      <c r="AO47118" s="111"/>
      <c r="AV47118" s="111"/>
    </row>
    <row r="47119" spans="20:52" x14ac:dyDescent="0.25">
      <c r="T47119" s="110"/>
      <c r="AJ47119" s="111"/>
      <c r="AO47119" s="111"/>
      <c r="AT47119" s="111"/>
      <c r="AV47119" s="111"/>
    </row>
    <row r="47120" spans="20:52" x14ac:dyDescent="0.25">
      <c r="T47120" s="110"/>
    </row>
    <row r="47121" spans="20:52" x14ac:dyDescent="0.25">
      <c r="T47121" s="110"/>
      <c r="AJ47121" s="111"/>
      <c r="AO47121" s="111"/>
      <c r="AP47121" s="111"/>
      <c r="AV47121" s="111"/>
    </row>
    <row r="47122" spans="20:52" x14ac:dyDescent="0.25">
      <c r="T47122" s="110"/>
      <c r="AJ47122" s="111"/>
      <c r="AO47122" s="111"/>
      <c r="AP47122" s="111"/>
      <c r="AV47122" s="111"/>
    </row>
    <row r="47123" spans="20:52" x14ac:dyDescent="0.25">
      <c r="T47123" s="110"/>
    </row>
    <row r="47124" spans="20:52" x14ac:dyDescent="0.25">
      <c r="T47124" s="110"/>
      <c r="AJ47124" s="111"/>
      <c r="AO47124" s="111"/>
      <c r="AP47124" s="111"/>
      <c r="AT47124" s="111"/>
      <c r="AV47124" s="111"/>
    </row>
    <row r="47125" spans="20:52" x14ac:dyDescent="0.25">
      <c r="T47125" s="110"/>
      <c r="AO47125" s="111"/>
      <c r="AP47125" s="111"/>
    </row>
    <row r="47126" spans="20:52" x14ac:dyDescent="0.25">
      <c r="T47126" s="110"/>
      <c r="AJ47126" s="111"/>
      <c r="AO47126" s="111"/>
      <c r="AT47126" s="111"/>
      <c r="AV47126" s="111"/>
    </row>
    <row r="47127" spans="20:52" x14ac:dyDescent="0.25">
      <c r="T47127" s="110"/>
      <c r="AJ47127" s="111"/>
      <c r="AO47127" s="111"/>
      <c r="AV47127" s="111"/>
    </row>
    <row r="47128" spans="20:52" x14ac:dyDescent="0.25">
      <c r="T47128" s="110"/>
      <c r="AZ47128" s="111"/>
    </row>
    <row r="47129" spans="20:52" x14ac:dyDescent="0.25">
      <c r="T47129" s="110"/>
      <c r="AJ47129" s="111"/>
      <c r="AO47129" s="111"/>
      <c r="AV47129" s="111"/>
    </row>
    <row r="47130" spans="20:52" x14ac:dyDescent="0.25">
      <c r="T47130" s="110"/>
    </row>
    <row r="47131" spans="20:52" x14ac:dyDescent="0.25">
      <c r="T47131" s="110"/>
    </row>
    <row r="47132" spans="20:52" x14ac:dyDescent="0.25">
      <c r="T47132" s="110"/>
      <c r="AJ47132" s="111"/>
      <c r="AP47132" s="111"/>
      <c r="AV47132" s="111"/>
    </row>
    <row r="47133" spans="20:52" x14ac:dyDescent="0.25">
      <c r="T47133" s="110"/>
    </row>
    <row r="47134" spans="20:52" x14ac:dyDescent="0.25">
      <c r="T47134" s="110"/>
      <c r="AO47134" s="111"/>
      <c r="AP47134" s="111"/>
      <c r="AT47134" s="111"/>
      <c r="AV47134" s="111"/>
    </row>
    <row r="47135" spans="20:52" x14ac:dyDescent="0.25">
      <c r="T47135" s="110"/>
    </row>
    <row r="47136" spans="20:52" x14ac:dyDescent="0.25">
      <c r="T47136" s="110"/>
      <c r="AJ47136" s="111"/>
      <c r="AO47136" s="111"/>
      <c r="AP47136" s="111"/>
      <c r="AR47136" s="111"/>
      <c r="AT47136" s="111"/>
      <c r="AV47136" s="111"/>
    </row>
    <row r="47137" spans="20:52" x14ac:dyDescent="0.25">
      <c r="T47137" s="110"/>
      <c r="AJ47137" s="111"/>
      <c r="AO47137" s="111"/>
      <c r="AV47137" s="111"/>
    </row>
    <row r="47138" spans="20:52" x14ac:dyDescent="0.25">
      <c r="T47138" s="110"/>
    </row>
    <row r="47139" spans="20:52" x14ac:dyDescent="0.25">
      <c r="T47139" s="110"/>
    </row>
    <row r="47140" spans="20:52" x14ac:dyDescent="0.25">
      <c r="T47140" s="110"/>
      <c r="AJ47140" s="111"/>
      <c r="AO47140" s="111"/>
      <c r="AR47140" s="111"/>
      <c r="AT47140" s="111"/>
      <c r="AV47140" s="111"/>
    </row>
    <row r="47141" spans="20:52" x14ac:dyDescent="0.25">
      <c r="T47141" s="110"/>
      <c r="AV47141" s="111"/>
      <c r="AZ47141" s="111"/>
    </row>
    <row r="47142" spans="20:52" x14ac:dyDescent="0.25">
      <c r="T47142" s="110"/>
    </row>
    <row r="47143" spans="20:52" x14ac:dyDescent="0.25">
      <c r="T47143" s="110"/>
      <c r="AJ47143" s="111"/>
      <c r="AO47143" s="111"/>
      <c r="AP47143" s="111"/>
      <c r="AV47143" s="111"/>
    </row>
    <row r="47144" spans="20:52" x14ac:dyDescent="0.25">
      <c r="T47144" s="110"/>
      <c r="AJ47144" s="111"/>
      <c r="AO47144" s="111"/>
      <c r="AV47144" s="111"/>
    </row>
    <row r="47145" spans="20:52" x14ac:dyDescent="0.25">
      <c r="T47145" s="110"/>
      <c r="AJ47145" s="111"/>
      <c r="AO47145" s="111"/>
      <c r="AP47145" s="111"/>
      <c r="AV47145" s="111"/>
    </row>
    <row r="47146" spans="20:52" x14ac:dyDescent="0.25">
      <c r="T47146" s="110"/>
    </row>
    <row r="47147" spans="20:52" x14ac:dyDescent="0.25">
      <c r="T47147" s="110"/>
    </row>
    <row r="47148" spans="20:52" x14ac:dyDescent="0.25">
      <c r="T47148" s="110"/>
      <c r="AZ47148" s="111"/>
    </row>
    <row r="47149" spans="20:52" x14ac:dyDescent="0.25">
      <c r="T47149" s="110"/>
    </row>
    <row r="47150" spans="20:52" x14ac:dyDescent="0.25">
      <c r="T47150" s="110"/>
      <c r="AJ47150" s="111"/>
      <c r="AV47150" s="111"/>
    </row>
    <row r="47151" spans="20:52" x14ac:dyDescent="0.25">
      <c r="T47151" s="110"/>
      <c r="AJ47151" s="111"/>
      <c r="AO47151" s="111"/>
      <c r="AP47151" s="111"/>
    </row>
    <row r="47152" spans="20:52" x14ac:dyDescent="0.25">
      <c r="T47152" s="110"/>
      <c r="AJ47152" s="111"/>
      <c r="AO47152" s="111"/>
      <c r="AP47152" s="111"/>
      <c r="AV47152" s="111"/>
    </row>
    <row r="47153" spans="20:52" x14ac:dyDescent="0.25">
      <c r="T47153" s="110"/>
      <c r="AJ47153" s="111"/>
      <c r="AO47153" s="111"/>
      <c r="AR47153" s="111"/>
      <c r="AV47153" s="111"/>
    </row>
    <row r="47154" spans="20:52" x14ac:dyDescent="0.25">
      <c r="T47154" s="110"/>
      <c r="AJ47154" s="111"/>
      <c r="AO47154" s="111"/>
      <c r="AV47154" s="111"/>
    </row>
    <row r="47155" spans="20:52" x14ac:dyDescent="0.25">
      <c r="T47155" s="110"/>
      <c r="AJ47155" s="111"/>
      <c r="AO47155" s="111"/>
      <c r="AV47155" s="111"/>
    </row>
    <row r="47156" spans="20:52" x14ac:dyDescent="0.25">
      <c r="T47156" s="110"/>
      <c r="AJ47156" s="111"/>
      <c r="AO47156" s="111"/>
    </row>
    <row r="47157" spans="20:52" x14ac:dyDescent="0.25">
      <c r="T47157" s="110"/>
      <c r="AJ47157" s="111"/>
      <c r="AO47157" s="111"/>
      <c r="AR47157" s="111"/>
      <c r="AT47157" s="111"/>
    </row>
    <row r="47158" spans="20:52" x14ac:dyDescent="0.25">
      <c r="T47158" s="110"/>
      <c r="AJ47158" s="111"/>
      <c r="AO47158" s="111"/>
      <c r="AP47158" s="111"/>
      <c r="AV47158" s="111"/>
      <c r="AZ47158" s="111"/>
    </row>
    <row r="47159" spans="20:52" x14ac:dyDescent="0.25">
      <c r="T47159" s="110"/>
      <c r="AJ47159" s="111"/>
      <c r="AO47159" s="111"/>
      <c r="AV47159" s="111"/>
    </row>
    <row r="47160" spans="20:52" x14ac:dyDescent="0.25">
      <c r="T47160" s="110"/>
    </row>
    <row r="47161" spans="20:52" x14ac:dyDescent="0.25">
      <c r="T47161" s="110"/>
      <c r="AJ47161" s="111"/>
      <c r="AO47161" s="111"/>
      <c r="AP47161" s="111"/>
      <c r="AV47161" s="111"/>
      <c r="AZ47161" s="111"/>
    </row>
    <row r="47162" spans="20:52" x14ac:dyDescent="0.25">
      <c r="T47162" s="110"/>
    </row>
    <row r="47163" spans="20:52" x14ac:dyDescent="0.25">
      <c r="T47163" s="110"/>
      <c r="AP47163" s="111"/>
      <c r="AV47163" s="111"/>
    </row>
    <row r="47164" spans="20:52" x14ac:dyDescent="0.25">
      <c r="T47164" s="110"/>
      <c r="AT47164" s="111"/>
      <c r="AV47164" s="111"/>
    </row>
    <row r="47165" spans="20:52" x14ac:dyDescent="0.25">
      <c r="T47165" s="110"/>
      <c r="AJ47165" s="111"/>
      <c r="AO47165" s="111"/>
      <c r="AP47165" s="111"/>
      <c r="AV47165" s="111"/>
    </row>
    <row r="47166" spans="20:52" x14ac:dyDescent="0.25">
      <c r="T47166" s="110"/>
      <c r="AJ47166" s="111"/>
      <c r="AP47166" s="111"/>
      <c r="AV47166" s="111"/>
    </row>
    <row r="47167" spans="20:52" x14ac:dyDescent="0.25">
      <c r="T47167" s="110"/>
      <c r="AJ47167" s="111"/>
      <c r="AO47167" s="111"/>
      <c r="AT47167" s="111"/>
    </row>
    <row r="47168" spans="20:52" x14ac:dyDescent="0.25">
      <c r="T47168" s="110"/>
      <c r="AJ47168" s="111"/>
      <c r="AO47168" s="111"/>
      <c r="AV47168" s="111"/>
    </row>
    <row r="47169" spans="20:48" x14ac:dyDescent="0.25">
      <c r="T47169" s="110"/>
    </row>
    <row r="47170" spans="20:48" x14ac:dyDescent="0.25">
      <c r="T47170" s="110"/>
      <c r="AJ47170" s="111"/>
      <c r="AO47170" s="111"/>
      <c r="AV47170" s="111"/>
    </row>
    <row r="47171" spans="20:48" x14ac:dyDescent="0.25">
      <c r="T47171" s="110"/>
    </row>
    <row r="47172" spans="20:48" x14ac:dyDescent="0.25">
      <c r="T47172" s="110"/>
      <c r="AJ47172" s="111"/>
    </row>
    <row r="47173" spans="20:48" x14ac:dyDescent="0.25">
      <c r="T47173" s="110"/>
      <c r="AJ47173" s="111"/>
      <c r="AO47173" s="111"/>
      <c r="AP47173" s="111"/>
      <c r="AV47173" s="111"/>
    </row>
    <row r="47174" spans="20:48" x14ac:dyDescent="0.25">
      <c r="T47174" s="110"/>
      <c r="AP47174" s="111"/>
    </row>
    <row r="47175" spans="20:48" x14ac:dyDescent="0.25">
      <c r="T47175" s="110"/>
    </row>
    <row r="47176" spans="20:48" x14ac:dyDescent="0.25">
      <c r="T47176" s="110"/>
    </row>
    <row r="47177" spans="20:48" x14ac:dyDescent="0.25">
      <c r="T47177" s="110"/>
    </row>
    <row r="47178" spans="20:48" x14ac:dyDescent="0.25">
      <c r="T47178" s="110"/>
    </row>
    <row r="47179" spans="20:48" x14ac:dyDescent="0.25">
      <c r="T47179" s="110"/>
      <c r="AJ47179" s="111"/>
      <c r="AO47179" s="111"/>
    </row>
    <row r="47180" spans="20:48" x14ac:dyDescent="0.25">
      <c r="T47180" s="110"/>
    </row>
    <row r="47181" spans="20:48" x14ac:dyDescent="0.25">
      <c r="T47181" s="110"/>
      <c r="AJ47181" s="111"/>
      <c r="AO47181" s="111"/>
    </row>
    <row r="47182" spans="20:48" x14ac:dyDescent="0.25">
      <c r="T47182" s="110"/>
    </row>
    <row r="47183" spans="20:48" x14ac:dyDescent="0.25">
      <c r="T47183" s="110"/>
      <c r="AJ47183" s="111"/>
      <c r="AO47183" s="111"/>
      <c r="AV47183" s="111"/>
    </row>
    <row r="47184" spans="20:48" x14ac:dyDescent="0.25">
      <c r="T47184" s="110"/>
      <c r="AJ47184" s="111"/>
      <c r="AO47184" s="111"/>
      <c r="AV47184" s="111"/>
    </row>
    <row r="47185" spans="20:48" x14ac:dyDescent="0.25">
      <c r="T47185" s="110"/>
      <c r="AJ47185" s="111"/>
      <c r="AO47185" s="111"/>
      <c r="AT47185" s="111"/>
      <c r="AV47185" s="111"/>
    </row>
    <row r="47186" spans="20:48" x14ac:dyDescent="0.25">
      <c r="T47186" s="110"/>
    </row>
    <row r="47187" spans="20:48" x14ac:dyDescent="0.25">
      <c r="T47187" s="110"/>
      <c r="AV47187" s="111"/>
    </row>
    <row r="47188" spans="20:48" x14ac:dyDescent="0.25">
      <c r="T47188" s="110"/>
      <c r="AJ47188" s="111"/>
      <c r="AO47188" s="111"/>
      <c r="AV47188" s="111"/>
    </row>
    <row r="47189" spans="20:48" x14ac:dyDescent="0.25">
      <c r="T47189" s="110"/>
      <c r="AJ47189" s="111"/>
      <c r="AO47189" s="111"/>
      <c r="AV47189" s="111"/>
    </row>
    <row r="47190" spans="20:48" x14ac:dyDescent="0.25">
      <c r="T47190" s="110"/>
    </row>
    <row r="47191" spans="20:48" x14ac:dyDescent="0.25">
      <c r="T47191" s="110"/>
    </row>
    <row r="47192" spans="20:48" x14ac:dyDescent="0.25">
      <c r="T47192" s="110"/>
    </row>
    <row r="47193" spans="20:48" x14ac:dyDescent="0.25">
      <c r="T47193" s="110"/>
    </row>
    <row r="47194" spans="20:48" x14ac:dyDescent="0.25">
      <c r="T47194" s="110"/>
    </row>
    <row r="47195" spans="20:48" x14ac:dyDescent="0.25">
      <c r="T47195" s="110"/>
    </row>
    <row r="47196" spans="20:48" x14ac:dyDescent="0.25">
      <c r="T47196" s="110"/>
    </row>
    <row r="47197" spans="20:48" x14ac:dyDescent="0.25">
      <c r="T47197" s="110"/>
    </row>
    <row r="47198" spans="20:48" x14ac:dyDescent="0.25">
      <c r="T47198" s="110"/>
      <c r="AJ47198" s="111"/>
      <c r="AO47198" s="111"/>
      <c r="AV47198" s="111"/>
    </row>
    <row r="47199" spans="20:48" x14ac:dyDescent="0.25">
      <c r="T47199" s="110"/>
      <c r="AJ47199" s="111"/>
      <c r="AO47199" s="111"/>
      <c r="AV47199" s="111"/>
    </row>
    <row r="47200" spans="20:48" x14ac:dyDescent="0.25">
      <c r="T47200" s="110"/>
    </row>
    <row r="47201" spans="20:52" x14ac:dyDescent="0.25">
      <c r="T47201" s="110"/>
      <c r="AJ47201" s="111"/>
      <c r="AO47201" s="111"/>
      <c r="AP47201" s="111"/>
      <c r="AV47201" s="111"/>
    </row>
    <row r="47202" spans="20:52" x14ac:dyDescent="0.25">
      <c r="T47202" s="110"/>
      <c r="AJ47202" s="111"/>
      <c r="AO47202" s="111"/>
      <c r="AT47202" s="111"/>
      <c r="AV47202" s="111"/>
    </row>
    <row r="47203" spans="20:52" x14ac:dyDescent="0.25">
      <c r="T47203" s="110"/>
      <c r="AJ47203" s="111"/>
      <c r="AO47203" s="111"/>
      <c r="AV47203" s="111"/>
    </row>
    <row r="47204" spans="20:52" x14ac:dyDescent="0.25">
      <c r="T47204" s="110"/>
      <c r="AO47204" s="111"/>
      <c r="AT47204" s="111"/>
    </row>
    <row r="47205" spans="20:52" x14ac:dyDescent="0.25">
      <c r="T47205" s="110"/>
      <c r="AV47205" s="111"/>
    </row>
    <row r="47206" spans="20:52" x14ac:dyDescent="0.25">
      <c r="T47206" s="110"/>
      <c r="AJ47206" s="111"/>
      <c r="AO47206" s="111"/>
      <c r="AV47206" s="111"/>
    </row>
    <row r="47207" spans="20:52" x14ac:dyDescent="0.25">
      <c r="T47207" s="110"/>
    </row>
    <row r="47208" spans="20:52" x14ac:dyDescent="0.25">
      <c r="T47208" s="110"/>
      <c r="AZ47208" s="111"/>
    </row>
    <row r="47209" spans="20:52" x14ac:dyDescent="0.25">
      <c r="T47209" s="110"/>
    </row>
    <row r="47210" spans="20:52" x14ac:dyDescent="0.25">
      <c r="T47210" s="110"/>
    </row>
    <row r="47211" spans="20:52" x14ac:dyDescent="0.25">
      <c r="T47211" s="110"/>
      <c r="AJ47211" s="111"/>
      <c r="AO47211" s="111"/>
      <c r="AV47211" s="111"/>
    </row>
    <row r="47212" spans="20:52" x14ac:dyDescent="0.25">
      <c r="T47212" s="110"/>
      <c r="AJ47212" s="111"/>
      <c r="AO47212" s="111"/>
      <c r="AP47212" s="111"/>
      <c r="AT47212" s="111"/>
      <c r="AV47212" s="111"/>
    </row>
    <row r="47213" spans="20:52" x14ac:dyDescent="0.25">
      <c r="T47213" s="110"/>
      <c r="AJ47213" s="111"/>
      <c r="AO47213" s="111"/>
      <c r="AV47213" s="111"/>
    </row>
    <row r="47214" spans="20:52" x14ac:dyDescent="0.25">
      <c r="T47214" s="110"/>
      <c r="AJ47214" s="111"/>
      <c r="AO47214" s="111"/>
      <c r="AV47214" s="111"/>
    </row>
    <row r="47215" spans="20:52" x14ac:dyDescent="0.25">
      <c r="T47215" s="110"/>
      <c r="AJ47215" s="111"/>
      <c r="AO47215" s="111"/>
    </row>
    <row r="47216" spans="20:52" x14ac:dyDescent="0.25">
      <c r="T47216" s="110"/>
    </row>
    <row r="47217" spans="20:52" x14ac:dyDescent="0.25">
      <c r="T47217" s="110"/>
    </row>
    <row r="47218" spans="20:52" x14ac:dyDescent="0.25">
      <c r="T47218" s="110"/>
      <c r="AJ47218" s="111"/>
      <c r="AO47218" s="111"/>
      <c r="AT47218" s="111"/>
      <c r="AV47218" s="111"/>
    </row>
    <row r="47219" spans="20:52" x14ac:dyDescent="0.25">
      <c r="T47219" s="110"/>
    </row>
    <row r="47220" spans="20:52" x14ac:dyDescent="0.25">
      <c r="T47220" s="110"/>
      <c r="AJ47220" s="111"/>
      <c r="AO47220" s="111"/>
      <c r="AV47220" s="111"/>
    </row>
    <row r="47221" spans="20:52" x14ac:dyDescent="0.25">
      <c r="T47221" s="110"/>
    </row>
    <row r="47222" spans="20:52" x14ac:dyDescent="0.25">
      <c r="T47222" s="110"/>
      <c r="AZ47222" s="111"/>
    </row>
    <row r="47223" spans="20:52" x14ac:dyDescent="0.25">
      <c r="T47223" s="110"/>
      <c r="AO47223" s="111"/>
      <c r="AP47223" s="111"/>
      <c r="AR47223" s="111"/>
      <c r="AV47223" s="111"/>
    </row>
    <row r="47224" spans="20:52" x14ac:dyDescent="0.25">
      <c r="T47224" s="110"/>
    </row>
    <row r="47225" spans="20:52" x14ac:dyDescent="0.25">
      <c r="T47225" s="110"/>
      <c r="AJ47225" s="111"/>
      <c r="AO47225" s="111"/>
      <c r="AV47225" s="111"/>
    </row>
    <row r="47226" spans="20:52" x14ac:dyDescent="0.25">
      <c r="T47226" s="110"/>
    </row>
    <row r="47227" spans="20:52" x14ac:dyDescent="0.25">
      <c r="T47227" s="110"/>
    </row>
    <row r="47228" spans="20:52" x14ac:dyDescent="0.25">
      <c r="T47228" s="110"/>
      <c r="AJ47228" s="111"/>
      <c r="AP47228" s="111"/>
      <c r="AV47228" s="111"/>
    </row>
    <row r="47229" spans="20:52" x14ac:dyDescent="0.25">
      <c r="T47229" s="110"/>
      <c r="AJ47229" s="111"/>
      <c r="AO47229" s="111"/>
      <c r="AV47229" s="111"/>
    </row>
    <row r="47230" spans="20:52" x14ac:dyDescent="0.25">
      <c r="T47230" s="110"/>
      <c r="AJ47230" s="111"/>
      <c r="AO47230" s="111"/>
      <c r="AP47230" s="111"/>
      <c r="AT47230" s="111"/>
      <c r="AV47230" s="111"/>
    </row>
    <row r="47231" spans="20:52" x14ac:dyDescent="0.25">
      <c r="T47231" s="110"/>
    </row>
    <row r="47232" spans="20:52" x14ac:dyDescent="0.25">
      <c r="T47232" s="110"/>
      <c r="AJ47232" s="111"/>
      <c r="AP47232" s="111"/>
      <c r="AV47232" s="111"/>
    </row>
    <row r="47233" spans="20:52" x14ac:dyDescent="0.25">
      <c r="T47233" s="110"/>
      <c r="AJ47233" s="111"/>
      <c r="AP47233" s="111"/>
      <c r="AV47233" s="111"/>
      <c r="AZ47233" s="111"/>
    </row>
    <row r="47234" spans="20:52" x14ac:dyDescent="0.25">
      <c r="T47234" s="110"/>
      <c r="AV47234" s="111"/>
    </row>
    <row r="47235" spans="20:52" x14ac:dyDescent="0.25">
      <c r="T47235" s="110"/>
    </row>
    <row r="47236" spans="20:52" x14ac:dyDescent="0.25">
      <c r="T47236" s="110"/>
      <c r="AO47236" s="111"/>
      <c r="AP47236" s="111"/>
      <c r="AV47236" s="111"/>
    </row>
    <row r="47237" spans="20:52" x14ac:dyDescent="0.25">
      <c r="T47237" s="110"/>
    </row>
    <row r="47238" spans="20:52" x14ac:dyDescent="0.25">
      <c r="T47238" s="110"/>
    </row>
    <row r="47239" spans="20:52" x14ac:dyDescent="0.25">
      <c r="T47239" s="110"/>
      <c r="AV47239" s="111"/>
    </row>
    <row r="47240" spans="20:52" x14ac:dyDescent="0.25">
      <c r="T47240" s="110"/>
      <c r="AO47240" s="111"/>
      <c r="AV47240" s="111"/>
    </row>
    <row r="47241" spans="20:52" x14ac:dyDescent="0.25">
      <c r="T47241" s="110"/>
      <c r="AJ47241" s="111"/>
      <c r="AO47241" s="111"/>
      <c r="AV47241" s="111"/>
      <c r="AZ47241" s="111"/>
    </row>
    <row r="47242" spans="20:52" x14ac:dyDescent="0.25">
      <c r="T47242" s="110"/>
      <c r="AJ47242" s="111"/>
      <c r="AO47242" s="111"/>
      <c r="AP47242" s="111"/>
      <c r="AV47242" s="111"/>
    </row>
    <row r="47243" spans="20:52" x14ac:dyDescent="0.25">
      <c r="T47243" s="110"/>
    </row>
    <row r="47244" spans="20:52" x14ac:dyDescent="0.25">
      <c r="T47244" s="110"/>
    </row>
    <row r="47245" spans="20:52" x14ac:dyDescent="0.25">
      <c r="T47245" s="110"/>
      <c r="AJ47245" s="111"/>
      <c r="AO47245" s="111"/>
      <c r="AP47245" s="111"/>
      <c r="AV47245" s="111"/>
    </row>
    <row r="47246" spans="20:52" x14ac:dyDescent="0.25">
      <c r="T47246" s="110"/>
    </row>
    <row r="47247" spans="20:52" x14ac:dyDescent="0.25">
      <c r="T47247" s="110"/>
      <c r="AJ47247" s="111"/>
      <c r="AO47247" s="111"/>
      <c r="AV47247" s="111"/>
    </row>
    <row r="47248" spans="20:52" x14ac:dyDescent="0.25">
      <c r="T47248" s="110"/>
      <c r="AJ47248" s="111"/>
      <c r="AO47248" s="111"/>
      <c r="AV47248" s="111"/>
    </row>
    <row r="47249" spans="20:52" x14ac:dyDescent="0.25">
      <c r="T47249" s="110"/>
    </row>
    <row r="47250" spans="20:52" x14ac:dyDescent="0.25">
      <c r="T47250" s="110"/>
    </row>
    <row r="47251" spans="20:52" x14ac:dyDescent="0.25">
      <c r="T47251" s="110"/>
      <c r="AV47251" s="111"/>
    </row>
    <row r="47252" spans="20:52" x14ac:dyDescent="0.25">
      <c r="T47252" s="110"/>
    </row>
    <row r="47253" spans="20:52" x14ac:dyDescent="0.25">
      <c r="T47253" s="110"/>
      <c r="AP47253" s="111"/>
      <c r="AT47253" s="111"/>
      <c r="AV47253" s="111"/>
    </row>
    <row r="47254" spans="20:52" x14ac:dyDescent="0.25">
      <c r="T47254" s="110"/>
      <c r="AJ47254" s="111"/>
      <c r="AV47254" s="111"/>
    </row>
    <row r="47255" spans="20:52" x14ac:dyDescent="0.25">
      <c r="T47255" s="110"/>
      <c r="AJ47255" s="111"/>
      <c r="AO47255" s="111"/>
      <c r="AV47255" s="111"/>
    </row>
    <row r="47256" spans="20:52" x14ac:dyDescent="0.25">
      <c r="T47256" s="110"/>
      <c r="AZ47256" s="111"/>
    </row>
    <row r="47257" spans="20:52" x14ac:dyDescent="0.25">
      <c r="T47257" s="110"/>
    </row>
    <row r="47258" spans="20:52" x14ac:dyDescent="0.25">
      <c r="T47258" s="110"/>
      <c r="AO47258" s="111"/>
      <c r="AP47258" s="111"/>
      <c r="AR47258" s="111"/>
      <c r="AV47258" s="111"/>
    </row>
    <row r="47259" spans="20:52" x14ac:dyDescent="0.25">
      <c r="T47259" s="110"/>
    </row>
    <row r="47260" spans="20:52" x14ac:dyDescent="0.25">
      <c r="T47260" s="110"/>
      <c r="AJ47260" s="111"/>
      <c r="AO47260" s="111"/>
      <c r="AP47260" s="111"/>
      <c r="AV47260" s="111"/>
    </row>
    <row r="47261" spans="20:52" x14ac:dyDescent="0.25">
      <c r="T47261" s="110"/>
      <c r="AJ47261" s="111"/>
      <c r="AO47261" s="111"/>
      <c r="AV47261" s="111"/>
    </row>
    <row r="47262" spans="20:52" x14ac:dyDescent="0.25">
      <c r="T47262" s="110"/>
      <c r="AJ47262" s="111"/>
      <c r="AO47262" s="111"/>
      <c r="AV47262" s="111"/>
    </row>
    <row r="47263" spans="20:52" x14ac:dyDescent="0.25">
      <c r="T47263" s="110"/>
    </row>
    <row r="47264" spans="20:52" x14ac:dyDescent="0.25">
      <c r="T47264" s="110"/>
    </row>
    <row r="47265" spans="20:52" x14ac:dyDescent="0.25">
      <c r="T47265" s="110"/>
      <c r="AV47265" s="111"/>
    </row>
    <row r="47266" spans="20:52" x14ac:dyDescent="0.25">
      <c r="T47266" s="110"/>
    </row>
    <row r="47267" spans="20:52" x14ac:dyDescent="0.25">
      <c r="T47267" s="110"/>
      <c r="AJ47267" s="111"/>
      <c r="AO47267" s="111"/>
      <c r="AV47267" s="111"/>
    </row>
    <row r="47268" spans="20:52" x14ac:dyDescent="0.25">
      <c r="T47268" s="110"/>
      <c r="AJ47268" s="111"/>
      <c r="AV47268" s="111"/>
    </row>
    <row r="47269" spans="20:52" x14ac:dyDescent="0.25">
      <c r="T47269" s="110"/>
    </row>
    <row r="47270" spans="20:52" x14ac:dyDescent="0.25">
      <c r="T47270" s="110"/>
      <c r="AJ47270" s="111"/>
      <c r="AO47270" s="111"/>
      <c r="AV47270" s="111"/>
    </row>
    <row r="47271" spans="20:52" x14ac:dyDescent="0.25">
      <c r="T47271" s="110"/>
      <c r="AJ47271" s="111"/>
      <c r="AO47271" s="111"/>
      <c r="AP47271" s="111"/>
      <c r="AV47271" s="111"/>
    </row>
    <row r="47272" spans="20:52" x14ac:dyDescent="0.25">
      <c r="T47272" s="110"/>
    </row>
    <row r="47273" spans="20:52" x14ac:dyDescent="0.25">
      <c r="T47273" s="110"/>
      <c r="AJ47273" s="111"/>
      <c r="AO47273" s="111"/>
      <c r="AV47273" s="111"/>
    </row>
    <row r="47274" spans="20:52" x14ac:dyDescent="0.25">
      <c r="T47274" s="110"/>
    </row>
    <row r="47275" spans="20:52" x14ac:dyDescent="0.25">
      <c r="T47275" s="110"/>
      <c r="AJ47275" s="111"/>
      <c r="AO47275" s="111"/>
      <c r="AP47275" s="111"/>
      <c r="AV47275" s="111"/>
    </row>
    <row r="47276" spans="20:52" x14ac:dyDescent="0.25">
      <c r="T47276" s="110"/>
    </row>
    <row r="47277" spans="20:52" x14ac:dyDescent="0.25">
      <c r="T47277" s="110"/>
      <c r="AZ47277" s="111"/>
    </row>
    <row r="47278" spans="20:52" x14ac:dyDescent="0.25">
      <c r="T47278" s="110"/>
      <c r="AJ47278" s="111"/>
      <c r="AO47278" s="111"/>
      <c r="AP47278" s="111"/>
      <c r="AR47278" s="111"/>
      <c r="AT47278" s="111"/>
    </row>
    <row r="47279" spans="20:52" x14ac:dyDescent="0.25">
      <c r="T47279" s="110"/>
      <c r="AJ47279" s="111"/>
      <c r="AO47279" s="111"/>
      <c r="AV47279" s="111"/>
      <c r="AZ47279" s="111"/>
    </row>
    <row r="47280" spans="20:52" x14ac:dyDescent="0.25">
      <c r="T47280" s="110"/>
    </row>
    <row r="47281" spans="20:52" x14ac:dyDescent="0.25">
      <c r="T47281" s="110"/>
      <c r="AJ47281" s="111"/>
      <c r="AO47281" s="111"/>
    </row>
    <row r="47282" spans="20:52" x14ac:dyDescent="0.25">
      <c r="T47282" s="110"/>
      <c r="AJ47282" s="111"/>
      <c r="AO47282" s="111"/>
      <c r="AR47282" s="111"/>
      <c r="AT47282" s="111"/>
      <c r="AV47282" s="111"/>
    </row>
    <row r="47283" spans="20:52" x14ac:dyDescent="0.25">
      <c r="T47283" s="110"/>
    </row>
    <row r="47284" spans="20:52" x14ac:dyDescent="0.25">
      <c r="T47284" s="110"/>
      <c r="AJ47284" s="111"/>
      <c r="AO47284" s="111"/>
    </row>
    <row r="47285" spans="20:52" x14ac:dyDescent="0.25">
      <c r="T47285" s="110"/>
      <c r="AJ47285" s="111"/>
    </row>
    <row r="47286" spans="20:52" x14ac:dyDescent="0.25">
      <c r="T47286" s="110"/>
      <c r="AZ47286" s="111"/>
    </row>
    <row r="47287" spans="20:52" x14ac:dyDescent="0.25">
      <c r="T47287" s="110"/>
      <c r="AJ47287" s="111"/>
      <c r="AO47287" s="111"/>
      <c r="AV47287" s="111"/>
    </row>
    <row r="47288" spans="20:52" x14ac:dyDescent="0.25">
      <c r="T47288" s="110"/>
    </row>
    <row r="47289" spans="20:52" x14ac:dyDescent="0.25">
      <c r="T47289" s="110"/>
      <c r="AJ47289" s="111"/>
      <c r="AO47289" s="111"/>
      <c r="AP47289" s="111"/>
    </row>
    <row r="47290" spans="20:52" x14ac:dyDescent="0.25">
      <c r="T47290" s="110"/>
      <c r="AJ47290" s="111"/>
      <c r="AO47290" s="111"/>
      <c r="AP47290" s="111"/>
      <c r="AT47290" s="111"/>
      <c r="AV47290" s="111"/>
    </row>
    <row r="47291" spans="20:52" x14ac:dyDescent="0.25">
      <c r="T47291" s="110"/>
      <c r="AJ47291" s="111"/>
      <c r="AO47291" s="111"/>
      <c r="AR47291" s="111"/>
      <c r="AT47291" s="111"/>
      <c r="AV47291" s="111"/>
    </row>
    <row r="47292" spans="20:52" x14ac:dyDescent="0.25">
      <c r="T47292" s="110"/>
      <c r="AJ47292" s="111"/>
      <c r="AO47292" s="111"/>
      <c r="AR47292" s="111"/>
      <c r="AT47292" s="111"/>
      <c r="AV47292" s="111"/>
    </row>
    <row r="47293" spans="20:52" x14ac:dyDescent="0.25">
      <c r="T47293" s="110"/>
      <c r="AO47293" s="111"/>
    </row>
    <row r="47294" spans="20:52" x14ac:dyDescent="0.25">
      <c r="T47294" s="110"/>
    </row>
    <row r="47295" spans="20:52" x14ac:dyDescent="0.25">
      <c r="T47295" s="110"/>
      <c r="AP47295" s="111"/>
    </row>
    <row r="47296" spans="20:52" x14ac:dyDescent="0.25">
      <c r="T47296" s="110"/>
      <c r="AJ47296" s="111"/>
      <c r="AO47296" s="111"/>
      <c r="AV47296" s="111"/>
    </row>
    <row r="47297" spans="20:52" x14ac:dyDescent="0.25">
      <c r="T47297" s="110"/>
    </row>
    <row r="47298" spans="20:52" x14ac:dyDescent="0.25">
      <c r="T47298" s="110"/>
      <c r="AJ47298" s="111"/>
      <c r="AO47298" s="111"/>
      <c r="AV47298" s="111"/>
    </row>
    <row r="47299" spans="20:52" x14ac:dyDescent="0.25">
      <c r="T47299" s="110"/>
      <c r="AZ47299" s="111"/>
    </row>
    <row r="47300" spans="20:52" x14ac:dyDescent="0.25">
      <c r="T47300" s="110"/>
      <c r="AP47300" s="111"/>
      <c r="AV47300" s="111"/>
    </row>
    <row r="47301" spans="20:52" x14ac:dyDescent="0.25">
      <c r="T47301" s="110"/>
    </row>
    <row r="47302" spans="20:52" x14ac:dyDescent="0.25">
      <c r="T47302" s="110"/>
      <c r="AJ47302" s="111"/>
      <c r="AO47302" s="111"/>
      <c r="AT47302" s="111"/>
    </row>
    <row r="47303" spans="20:52" x14ac:dyDescent="0.25">
      <c r="T47303" s="110"/>
      <c r="AJ47303" s="111"/>
      <c r="AO47303" s="111"/>
      <c r="AP47303" s="111"/>
      <c r="AV47303" s="111"/>
      <c r="AZ47303" s="111"/>
    </row>
    <row r="47304" spans="20:52" x14ac:dyDescent="0.25">
      <c r="T47304" s="110"/>
    </row>
    <row r="47305" spans="20:52" x14ac:dyDescent="0.25">
      <c r="T47305" s="110"/>
      <c r="AO47305" s="111"/>
      <c r="AP47305" s="111"/>
      <c r="AV47305" s="111"/>
      <c r="AZ47305" s="111"/>
    </row>
    <row r="47306" spans="20:52" x14ac:dyDescent="0.25">
      <c r="T47306" s="110"/>
      <c r="AJ47306" s="111"/>
      <c r="AO47306" s="111"/>
      <c r="AP47306" s="111"/>
      <c r="AT47306" s="111"/>
      <c r="AV47306" s="111"/>
    </row>
    <row r="47307" spans="20:52" x14ac:dyDescent="0.25">
      <c r="T47307" s="110"/>
      <c r="AJ47307" s="111"/>
      <c r="AO47307" s="111"/>
      <c r="AV47307" s="111"/>
    </row>
    <row r="47308" spans="20:52" x14ac:dyDescent="0.25">
      <c r="T47308" s="110"/>
      <c r="AJ47308" s="111"/>
    </row>
    <row r="47309" spans="20:52" x14ac:dyDescent="0.25">
      <c r="T47309" s="110"/>
      <c r="AZ47309" s="111"/>
    </row>
    <row r="47310" spans="20:52" x14ac:dyDescent="0.25">
      <c r="T47310" s="110"/>
      <c r="AR47310" s="111"/>
      <c r="AV47310" s="111"/>
    </row>
    <row r="47311" spans="20:52" x14ac:dyDescent="0.25">
      <c r="T47311" s="110"/>
      <c r="AJ47311" s="111"/>
      <c r="AO47311" s="111"/>
      <c r="AV47311" s="111"/>
    </row>
    <row r="47312" spans="20:52" x14ac:dyDescent="0.25">
      <c r="T47312" s="110"/>
      <c r="AJ47312" s="111"/>
      <c r="AO47312" s="111"/>
      <c r="AT47312" s="111"/>
      <c r="AV47312" s="111"/>
    </row>
    <row r="47313" spans="20:52" x14ac:dyDescent="0.25">
      <c r="T47313" s="110"/>
      <c r="AV47313" s="111"/>
    </row>
    <row r="47314" spans="20:52" x14ac:dyDescent="0.25">
      <c r="T47314" s="110"/>
    </row>
    <row r="47315" spans="20:52" x14ac:dyDescent="0.25">
      <c r="T47315" s="110"/>
      <c r="AJ47315" s="111"/>
      <c r="AO47315" s="111"/>
      <c r="AV47315" s="111"/>
    </row>
    <row r="47316" spans="20:52" x14ac:dyDescent="0.25">
      <c r="T47316" s="110"/>
      <c r="AJ47316" s="111"/>
      <c r="AO47316" s="111"/>
      <c r="AV47316" s="111"/>
    </row>
    <row r="47317" spans="20:52" x14ac:dyDescent="0.25">
      <c r="T47317" s="110"/>
      <c r="AJ47317" s="111"/>
      <c r="AO47317" s="111"/>
      <c r="AP47317" s="111"/>
      <c r="AV47317" s="111"/>
    </row>
    <row r="47318" spans="20:52" x14ac:dyDescent="0.25">
      <c r="T47318" s="110"/>
      <c r="AJ47318" s="111"/>
      <c r="AO47318" s="111"/>
      <c r="AP47318" s="111"/>
      <c r="AT47318" s="111"/>
      <c r="AV47318" s="111"/>
    </row>
    <row r="47319" spans="20:52" x14ac:dyDescent="0.25">
      <c r="T47319" s="110"/>
      <c r="AJ47319" s="111"/>
      <c r="AV47319" s="111"/>
    </row>
    <row r="47320" spans="20:52" x14ac:dyDescent="0.25">
      <c r="T47320" s="110"/>
      <c r="AJ47320" s="111"/>
      <c r="AO47320" s="111"/>
      <c r="AV47320" s="111"/>
    </row>
    <row r="47321" spans="20:52" x14ac:dyDescent="0.25">
      <c r="T47321" s="110"/>
      <c r="AJ47321" s="111"/>
      <c r="AO47321" s="111"/>
      <c r="AV47321" s="111"/>
    </row>
    <row r="47322" spans="20:52" x14ac:dyDescent="0.25">
      <c r="T47322" s="110"/>
    </row>
    <row r="47323" spans="20:52" x14ac:dyDescent="0.25">
      <c r="T47323" s="110"/>
      <c r="AJ47323" s="111"/>
      <c r="AO47323" s="111"/>
      <c r="AV47323" s="111"/>
    </row>
    <row r="47324" spans="20:52" x14ac:dyDescent="0.25">
      <c r="T47324" s="110"/>
      <c r="AJ47324" s="111"/>
      <c r="AO47324" s="111"/>
      <c r="AT47324" s="111"/>
      <c r="AV47324" s="111"/>
    </row>
    <row r="47325" spans="20:52" x14ac:dyDescent="0.25">
      <c r="T47325" s="110"/>
      <c r="AJ47325" s="111"/>
      <c r="AO47325" s="111"/>
      <c r="AV47325" s="111"/>
    </row>
    <row r="47326" spans="20:52" x14ac:dyDescent="0.25">
      <c r="T47326" s="110"/>
    </row>
    <row r="47327" spans="20:52" x14ac:dyDescent="0.25">
      <c r="T47327" s="110"/>
      <c r="AZ47327" s="111"/>
    </row>
    <row r="47328" spans="20:52" x14ac:dyDescent="0.25">
      <c r="T47328" s="110"/>
      <c r="AJ47328" s="111"/>
      <c r="AO47328" s="111"/>
      <c r="AP47328" s="111"/>
      <c r="AT47328" s="111"/>
    </row>
    <row r="47329" spans="20:52" x14ac:dyDescent="0.25">
      <c r="T47329" s="110"/>
      <c r="AT47329" s="111"/>
      <c r="AV47329" s="111"/>
    </row>
    <row r="47330" spans="20:52" x14ac:dyDescent="0.25">
      <c r="T47330" s="110"/>
      <c r="AP47330" s="111"/>
    </row>
    <row r="47331" spans="20:52" x14ac:dyDescent="0.25">
      <c r="T47331" s="110"/>
      <c r="AJ47331" s="111"/>
      <c r="AO47331" s="111"/>
      <c r="AV47331" s="111"/>
    </row>
    <row r="47332" spans="20:52" x14ac:dyDescent="0.25">
      <c r="T47332" s="110"/>
    </row>
    <row r="47333" spans="20:52" x14ac:dyDescent="0.25">
      <c r="T47333" s="110"/>
      <c r="AJ47333" s="111"/>
      <c r="AO47333" s="111"/>
      <c r="AP47333" s="111"/>
      <c r="AV47333" s="111"/>
    </row>
    <row r="47334" spans="20:52" x14ac:dyDescent="0.25">
      <c r="T47334" s="110"/>
    </row>
    <row r="47335" spans="20:52" x14ac:dyDescent="0.25">
      <c r="T47335" s="110"/>
      <c r="AJ47335" s="111"/>
      <c r="AO47335" s="111"/>
      <c r="AP47335" s="111"/>
      <c r="AT47335" s="111"/>
      <c r="AV47335" s="111"/>
    </row>
    <row r="47336" spans="20:52" x14ac:dyDescent="0.25">
      <c r="T47336" s="110"/>
    </row>
    <row r="47337" spans="20:52" x14ac:dyDescent="0.25">
      <c r="T47337" s="110"/>
      <c r="AZ47337" s="111"/>
    </row>
    <row r="47338" spans="20:52" x14ac:dyDescent="0.25">
      <c r="T47338" s="110"/>
    </row>
    <row r="47339" spans="20:52" x14ac:dyDescent="0.25">
      <c r="T47339" s="110"/>
    </row>
    <row r="47340" spans="20:52" x14ac:dyDescent="0.25">
      <c r="T47340" s="110"/>
      <c r="AJ47340" s="111"/>
      <c r="AO47340" s="111"/>
      <c r="AT47340" s="111"/>
      <c r="AV47340" s="111"/>
    </row>
    <row r="47341" spans="20:52" x14ac:dyDescent="0.25">
      <c r="T47341" s="110"/>
      <c r="AJ47341" s="111"/>
      <c r="AO47341" s="111"/>
      <c r="AT47341" s="111"/>
      <c r="AV47341" s="111"/>
    </row>
    <row r="47342" spans="20:52" x14ac:dyDescent="0.25">
      <c r="T47342" s="110"/>
      <c r="AP47342" s="111"/>
    </row>
    <row r="47343" spans="20:52" x14ac:dyDescent="0.25">
      <c r="T47343" s="110"/>
    </row>
    <row r="47344" spans="20:52" x14ac:dyDescent="0.25">
      <c r="T47344" s="110"/>
      <c r="AJ47344" s="111"/>
      <c r="AV47344" s="111"/>
    </row>
    <row r="47345" spans="20:48" x14ac:dyDescent="0.25">
      <c r="T47345" s="110"/>
    </row>
    <row r="47346" spans="20:48" x14ac:dyDescent="0.25">
      <c r="T47346" s="110"/>
    </row>
    <row r="47347" spans="20:48" x14ac:dyDescent="0.25">
      <c r="T47347" s="110"/>
    </row>
    <row r="47348" spans="20:48" x14ac:dyDescent="0.25">
      <c r="T47348" s="110"/>
      <c r="AJ47348" s="111"/>
      <c r="AV47348" s="111"/>
    </row>
    <row r="47349" spans="20:48" x14ac:dyDescent="0.25">
      <c r="T47349" s="110"/>
      <c r="AJ47349" s="111"/>
      <c r="AO47349" s="111"/>
      <c r="AP47349" s="111"/>
      <c r="AV47349" s="111"/>
    </row>
    <row r="47350" spans="20:48" x14ac:dyDescent="0.25">
      <c r="T47350" s="110"/>
      <c r="AJ47350" s="111"/>
      <c r="AO47350" s="111"/>
      <c r="AP47350" s="111"/>
      <c r="AV47350" s="111"/>
    </row>
    <row r="47351" spans="20:48" x14ac:dyDescent="0.25">
      <c r="T47351" s="110"/>
      <c r="AJ47351" s="111"/>
      <c r="AO47351" s="111"/>
    </row>
    <row r="47352" spans="20:48" x14ac:dyDescent="0.25">
      <c r="T47352" s="110"/>
      <c r="AV47352" s="111"/>
    </row>
    <row r="47353" spans="20:48" x14ac:dyDescent="0.25">
      <c r="T47353" s="110"/>
      <c r="AJ47353" s="111"/>
      <c r="AO47353" s="111"/>
      <c r="AV47353" s="111"/>
    </row>
    <row r="47354" spans="20:48" x14ac:dyDescent="0.25">
      <c r="T47354" s="110"/>
      <c r="AJ47354" s="111"/>
      <c r="AO47354" s="111"/>
      <c r="AV47354" s="111"/>
    </row>
    <row r="47355" spans="20:48" x14ac:dyDescent="0.25">
      <c r="T47355" s="110"/>
      <c r="AO47355" s="111"/>
      <c r="AV47355" s="111"/>
    </row>
    <row r="47356" spans="20:48" x14ac:dyDescent="0.25">
      <c r="T47356" s="110"/>
      <c r="AR47356" s="111"/>
      <c r="AT47356" s="111"/>
      <c r="AV47356" s="111"/>
    </row>
    <row r="47357" spans="20:48" x14ac:dyDescent="0.25">
      <c r="T47357" s="110"/>
      <c r="AV47357" s="111"/>
    </row>
    <row r="47358" spans="20:48" x14ac:dyDescent="0.25">
      <c r="T47358" s="110"/>
    </row>
    <row r="47359" spans="20:48" x14ac:dyDescent="0.25">
      <c r="T47359" s="110"/>
      <c r="AJ47359" s="111"/>
      <c r="AO47359" s="111"/>
      <c r="AP47359" s="111"/>
      <c r="AV47359" s="111"/>
    </row>
    <row r="47360" spans="20:48" x14ac:dyDescent="0.25">
      <c r="T47360" s="110"/>
      <c r="AJ47360" s="111"/>
      <c r="AO47360" s="111"/>
      <c r="AV47360" s="111"/>
    </row>
    <row r="47361" spans="20:52" x14ac:dyDescent="0.25">
      <c r="T47361" s="110"/>
    </row>
    <row r="47362" spans="20:52" x14ac:dyDescent="0.25">
      <c r="T47362" s="110"/>
      <c r="AJ47362" s="111"/>
      <c r="AR47362" s="111"/>
      <c r="AV47362" s="111"/>
    </row>
    <row r="47363" spans="20:52" x14ac:dyDescent="0.25">
      <c r="T47363" s="110"/>
      <c r="AJ47363" s="111"/>
      <c r="AO47363" s="111"/>
      <c r="AV47363" s="111"/>
    </row>
    <row r="47364" spans="20:52" x14ac:dyDescent="0.25">
      <c r="T47364" s="110"/>
      <c r="AJ47364" s="111"/>
      <c r="AO47364" s="111"/>
      <c r="AP47364" s="111"/>
      <c r="AV47364" s="111"/>
    </row>
    <row r="47365" spans="20:52" x14ac:dyDescent="0.25">
      <c r="T47365" s="110"/>
      <c r="AJ47365" s="111"/>
      <c r="AO47365" s="111"/>
      <c r="AV47365" s="111"/>
    </row>
    <row r="47366" spans="20:52" x14ac:dyDescent="0.25">
      <c r="T47366" s="110"/>
    </row>
    <row r="47367" spans="20:52" x14ac:dyDescent="0.25">
      <c r="T47367" s="110"/>
    </row>
    <row r="47368" spans="20:52" x14ac:dyDescent="0.25">
      <c r="T47368" s="110"/>
      <c r="AJ47368" s="111"/>
      <c r="AO47368" s="111"/>
      <c r="AV47368" s="111"/>
    </row>
    <row r="47369" spans="20:52" x14ac:dyDescent="0.25">
      <c r="T47369" s="110"/>
    </row>
    <row r="47370" spans="20:52" x14ac:dyDescent="0.25">
      <c r="T47370" s="110"/>
    </row>
    <row r="47371" spans="20:52" x14ac:dyDescent="0.25">
      <c r="T47371" s="110"/>
      <c r="AJ47371" s="111"/>
      <c r="AO47371" s="111"/>
    </row>
    <row r="47372" spans="20:52" x14ac:dyDescent="0.25">
      <c r="T47372" s="110"/>
      <c r="AP47372" s="111"/>
      <c r="AR47372" s="111"/>
      <c r="AV47372" s="111"/>
    </row>
    <row r="47373" spans="20:52" x14ac:dyDescent="0.25">
      <c r="T47373" s="110"/>
    </row>
    <row r="47374" spans="20:52" x14ac:dyDescent="0.25">
      <c r="T47374" s="110"/>
      <c r="AO47374" s="111"/>
      <c r="AP47374" s="111"/>
      <c r="AV47374" s="111"/>
    </row>
    <row r="47375" spans="20:52" x14ac:dyDescent="0.25">
      <c r="T47375" s="110"/>
      <c r="AJ47375" s="111"/>
      <c r="AO47375" s="111"/>
      <c r="AV47375" s="111"/>
    </row>
    <row r="47376" spans="20:52" x14ac:dyDescent="0.25">
      <c r="T47376" s="110"/>
      <c r="AP47376" s="111"/>
      <c r="AZ47376" s="111"/>
    </row>
    <row r="47377" spans="20:52" x14ac:dyDescent="0.25">
      <c r="T47377" s="110"/>
    </row>
    <row r="47378" spans="20:52" x14ac:dyDescent="0.25">
      <c r="T47378" s="110"/>
    </row>
    <row r="47379" spans="20:52" x14ac:dyDescent="0.25">
      <c r="T47379" s="110"/>
    </row>
    <row r="47380" spans="20:52" x14ac:dyDescent="0.25">
      <c r="T47380" s="110"/>
    </row>
    <row r="47381" spans="20:52" x14ac:dyDescent="0.25">
      <c r="T47381" s="110"/>
    </row>
    <row r="47382" spans="20:52" x14ac:dyDescent="0.25">
      <c r="T47382" s="110"/>
      <c r="AJ47382" s="111"/>
      <c r="AO47382" s="111"/>
      <c r="AP47382" s="111"/>
      <c r="AV47382" s="111"/>
    </row>
    <row r="47383" spans="20:52" x14ac:dyDescent="0.25">
      <c r="T47383" s="110"/>
      <c r="AJ47383" s="111"/>
      <c r="AO47383" s="111"/>
      <c r="AV47383" s="111"/>
    </row>
    <row r="47384" spans="20:52" x14ac:dyDescent="0.25">
      <c r="T47384" s="110"/>
    </row>
    <row r="47385" spans="20:52" x14ac:dyDescent="0.25">
      <c r="T47385" s="110"/>
      <c r="AO47385" s="111"/>
      <c r="AP47385" s="111"/>
      <c r="AV47385" s="111"/>
    </row>
    <row r="47386" spans="20:52" x14ac:dyDescent="0.25">
      <c r="T47386" s="110"/>
    </row>
    <row r="47387" spans="20:52" x14ac:dyDescent="0.25">
      <c r="T47387" s="110"/>
      <c r="AJ47387" s="111"/>
      <c r="AO47387" s="111"/>
      <c r="AV47387" s="111"/>
    </row>
    <row r="47388" spans="20:52" x14ac:dyDescent="0.25">
      <c r="T47388" s="110"/>
      <c r="AV47388" s="111"/>
    </row>
    <row r="47389" spans="20:52" x14ac:dyDescent="0.25">
      <c r="T47389" s="110"/>
      <c r="AJ47389" s="111"/>
      <c r="AO47389" s="111"/>
      <c r="AV47389" s="111"/>
    </row>
    <row r="47390" spans="20:52" x14ac:dyDescent="0.25">
      <c r="T47390" s="110"/>
      <c r="AJ47390" s="111"/>
      <c r="AP47390" s="111"/>
      <c r="AV47390" s="111"/>
      <c r="AZ47390" s="111"/>
    </row>
    <row r="47391" spans="20:52" x14ac:dyDescent="0.25">
      <c r="T47391" s="110"/>
      <c r="AZ47391" s="111"/>
    </row>
    <row r="47392" spans="20:52" x14ac:dyDescent="0.25">
      <c r="T47392" s="110"/>
      <c r="AP47392" s="111"/>
      <c r="AV47392" s="111"/>
    </row>
    <row r="47393" spans="20:52" x14ac:dyDescent="0.25">
      <c r="T47393" s="110"/>
      <c r="AJ47393" s="111"/>
      <c r="AO47393" s="111"/>
      <c r="AP47393" s="111"/>
    </row>
    <row r="47394" spans="20:52" x14ac:dyDescent="0.25">
      <c r="T47394" s="110"/>
      <c r="AZ47394" s="111"/>
    </row>
    <row r="47395" spans="20:52" x14ac:dyDescent="0.25">
      <c r="T47395" s="110"/>
    </row>
    <row r="47396" spans="20:52" x14ac:dyDescent="0.25">
      <c r="T47396" s="110"/>
    </row>
    <row r="47397" spans="20:52" x14ac:dyDescent="0.25">
      <c r="T47397" s="110"/>
      <c r="AJ47397" s="111"/>
      <c r="AO47397" s="111"/>
      <c r="AV47397" s="111"/>
    </row>
    <row r="47398" spans="20:52" x14ac:dyDescent="0.25">
      <c r="T47398" s="110"/>
      <c r="AJ47398" s="111"/>
      <c r="AO47398" s="111"/>
      <c r="AV47398" s="111"/>
    </row>
    <row r="47399" spans="20:52" x14ac:dyDescent="0.25">
      <c r="T47399" s="110"/>
      <c r="AV47399" s="111"/>
    </row>
    <row r="47400" spans="20:52" x14ac:dyDescent="0.25">
      <c r="T47400" s="110"/>
    </row>
    <row r="47401" spans="20:52" x14ac:dyDescent="0.25">
      <c r="T47401" s="110"/>
      <c r="AJ47401" s="111"/>
      <c r="AO47401" s="111"/>
      <c r="AP47401" s="111"/>
      <c r="AV47401" s="111"/>
    </row>
    <row r="47402" spans="20:52" x14ac:dyDescent="0.25">
      <c r="T47402" s="110"/>
      <c r="AJ47402" s="111"/>
      <c r="AO47402" s="111"/>
      <c r="AV47402" s="111"/>
    </row>
    <row r="47403" spans="20:52" x14ac:dyDescent="0.25">
      <c r="T47403" s="110"/>
      <c r="AJ47403" s="111"/>
      <c r="AO47403" s="111"/>
      <c r="AV47403" s="111"/>
    </row>
    <row r="47404" spans="20:52" x14ac:dyDescent="0.25">
      <c r="T47404" s="110"/>
      <c r="AJ47404" s="111"/>
      <c r="AO47404" s="111"/>
      <c r="AP47404" s="111"/>
      <c r="AT47404" s="111"/>
      <c r="AV47404" s="111"/>
    </row>
    <row r="47405" spans="20:52" x14ac:dyDescent="0.25">
      <c r="T47405" s="110"/>
      <c r="AJ47405" s="111"/>
      <c r="AO47405" s="111"/>
      <c r="AV47405" s="111"/>
    </row>
    <row r="47406" spans="20:52" x14ac:dyDescent="0.25">
      <c r="T47406" s="110"/>
    </row>
    <row r="47407" spans="20:52" x14ac:dyDescent="0.25">
      <c r="T47407" s="110"/>
    </row>
    <row r="47408" spans="20:52" x14ac:dyDescent="0.25">
      <c r="T47408" s="110"/>
    </row>
    <row r="47409" spans="20:52" x14ac:dyDescent="0.25">
      <c r="T47409" s="110"/>
      <c r="AJ47409" s="111"/>
      <c r="AO47409" s="111"/>
      <c r="AV47409" s="111"/>
    </row>
    <row r="47410" spans="20:52" x14ac:dyDescent="0.25">
      <c r="T47410" s="110"/>
    </row>
    <row r="47411" spans="20:52" x14ac:dyDescent="0.25">
      <c r="T47411" s="110"/>
      <c r="AV47411" s="111"/>
    </row>
    <row r="47412" spans="20:52" x14ac:dyDescent="0.25">
      <c r="T47412" s="110"/>
      <c r="AJ47412" s="111"/>
      <c r="AO47412" s="111"/>
    </row>
    <row r="47413" spans="20:52" x14ac:dyDescent="0.25">
      <c r="T47413" s="110"/>
      <c r="AJ47413" s="111"/>
      <c r="AO47413" s="111"/>
      <c r="AV47413" s="111"/>
    </row>
    <row r="47414" spans="20:52" x14ac:dyDescent="0.25">
      <c r="T47414" s="110"/>
    </row>
    <row r="47415" spans="20:52" x14ac:dyDescent="0.25">
      <c r="T47415" s="110"/>
    </row>
    <row r="47416" spans="20:52" x14ac:dyDescent="0.25">
      <c r="T47416" s="110"/>
      <c r="AJ47416" s="111"/>
      <c r="AV47416" s="111"/>
    </row>
    <row r="47417" spans="20:52" x14ac:dyDescent="0.25">
      <c r="T47417" s="110"/>
      <c r="AJ47417" s="111"/>
      <c r="AO47417" s="111"/>
      <c r="AV47417" s="111"/>
    </row>
    <row r="47418" spans="20:52" x14ac:dyDescent="0.25">
      <c r="T47418" s="110"/>
      <c r="AJ47418" s="111"/>
      <c r="AO47418" s="111"/>
      <c r="AV47418" s="111"/>
    </row>
    <row r="47419" spans="20:52" x14ac:dyDescent="0.25">
      <c r="T47419" s="110"/>
    </row>
    <row r="47420" spans="20:52" x14ac:dyDescent="0.25">
      <c r="T47420" s="110"/>
      <c r="AJ47420" s="111"/>
      <c r="AO47420" s="111"/>
      <c r="AT47420" s="111"/>
    </row>
    <row r="47421" spans="20:52" x14ac:dyDescent="0.25">
      <c r="T47421" s="110"/>
      <c r="AV47421" s="111"/>
    </row>
    <row r="47422" spans="20:52" x14ac:dyDescent="0.25">
      <c r="T47422" s="110"/>
      <c r="AP47422" s="111"/>
      <c r="AV47422" s="111"/>
      <c r="AZ47422" s="111"/>
    </row>
    <row r="47423" spans="20:52" x14ac:dyDescent="0.25">
      <c r="T47423" s="110"/>
    </row>
    <row r="47424" spans="20:52" x14ac:dyDescent="0.25">
      <c r="T47424" s="110"/>
      <c r="AJ47424" s="111"/>
      <c r="AO47424" s="111"/>
      <c r="AV47424" s="111"/>
    </row>
    <row r="47425" spans="20:52" x14ac:dyDescent="0.25">
      <c r="T47425" s="110"/>
      <c r="AJ47425" s="111"/>
      <c r="AO47425" s="111"/>
      <c r="AV47425" s="111"/>
    </row>
    <row r="47426" spans="20:52" x14ac:dyDescent="0.25">
      <c r="T47426" s="110"/>
      <c r="AJ47426" s="111"/>
      <c r="AO47426" s="111"/>
      <c r="AP47426" s="111"/>
      <c r="AT47426" s="111"/>
      <c r="AV47426" s="111"/>
    </row>
    <row r="47427" spans="20:52" x14ac:dyDescent="0.25">
      <c r="T47427" s="110"/>
    </row>
    <row r="47428" spans="20:52" x14ac:dyDescent="0.25">
      <c r="T47428" s="110"/>
    </row>
    <row r="47429" spans="20:52" x14ac:dyDescent="0.25">
      <c r="T47429" s="110"/>
    </row>
    <row r="47430" spans="20:52" x14ac:dyDescent="0.25">
      <c r="T47430" s="110"/>
    </row>
    <row r="47431" spans="20:52" x14ac:dyDescent="0.25">
      <c r="T47431" s="110"/>
    </row>
    <row r="47432" spans="20:52" x14ac:dyDescent="0.25">
      <c r="T47432" s="110"/>
      <c r="AJ47432" s="111"/>
      <c r="AO47432" s="111"/>
      <c r="AV47432" s="111"/>
    </row>
    <row r="47433" spans="20:52" x14ac:dyDescent="0.25">
      <c r="T47433" s="110"/>
      <c r="AJ47433" s="111"/>
      <c r="AO47433" s="111"/>
      <c r="AV47433" s="111"/>
    </row>
    <row r="47434" spans="20:52" x14ac:dyDescent="0.25">
      <c r="T47434" s="110"/>
      <c r="AJ47434" s="111"/>
      <c r="AO47434" s="111"/>
      <c r="AP47434" s="111"/>
      <c r="AR47434" s="111"/>
      <c r="AT47434" s="111"/>
      <c r="AV47434" s="111"/>
    </row>
    <row r="47435" spans="20:52" x14ac:dyDescent="0.25">
      <c r="T47435" s="110"/>
      <c r="AJ47435" s="111"/>
      <c r="AO47435" s="111"/>
      <c r="AV47435" s="111"/>
      <c r="AZ47435" s="111"/>
    </row>
    <row r="47436" spans="20:52" x14ac:dyDescent="0.25">
      <c r="T47436" s="110"/>
      <c r="AJ47436" s="111"/>
      <c r="AO47436" s="111"/>
      <c r="AP47436" s="111"/>
      <c r="AV47436" s="111"/>
    </row>
    <row r="47437" spans="20:52" x14ac:dyDescent="0.25">
      <c r="T47437" s="110"/>
      <c r="AJ47437" s="111"/>
      <c r="AO47437" s="111"/>
      <c r="AP47437" s="111"/>
      <c r="AV47437" s="111"/>
    </row>
    <row r="47438" spans="20:52" x14ac:dyDescent="0.25">
      <c r="T47438" s="110"/>
    </row>
    <row r="47439" spans="20:52" x14ac:dyDescent="0.25">
      <c r="T47439" s="110"/>
    </row>
    <row r="47440" spans="20:52" x14ac:dyDescent="0.25">
      <c r="T47440" s="110"/>
      <c r="AO47440" s="111"/>
      <c r="AR47440" s="111"/>
      <c r="AV47440" s="111"/>
    </row>
    <row r="47441" spans="20:52" x14ac:dyDescent="0.25">
      <c r="T47441" s="110"/>
    </row>
    <row r="47442" spans="20:52" x14ac:dyDescent="0.25">
      <c r="T47442" s="110"/>
      <c r="AZ47442" s="111"/>
    </row>
    <row r="47443" spans="20:52" x14ac:dyDescent="0.25">
      <c r="T47443" s="110"/>
    </row>
    <row r="47444" spans="20:52" x14ac:dyDescent="0.25">
      <c r="T47444" s="110"/>
    </row>
    <row r="47445" spans="20:52" x14ac:dyDescent="0.25">
      <c r="T47445" s="110"/>
    </row>
    <row r="47446" spans="20:52" x14ac:dyDescent="0.25">
      <c r="T47446" s="110"/>
    </row>
    <row r="47447" spans="20:52" x14ac:dyDescent="0.25">
      <c r="T47447" s="110"/>
      <c r="AJ47447" s="111"/>
      <c r="AO47447" s="111"/>
      <c r="AP47447" s="111"/>
      <c r="AV47447" s="111"/>
    </row>
    <row r="47448" spans="20:52" x14ac:dyDescent="0.25">
      <c r="T47448" s="110"/>
    </row>
    <row r="47449" spans="20:52" x14ac:dyDescent="0.25">
      <c r="T47449" s="110"/>
    </row>
    <row r="47450" spans="20:52" x14ac:dyDescent="0.25">
      <c r="T47450" s="110"/>
      <c r="AJ47450" s="111"/>
      <c r="AO47450" s="111"/>
    </row>
    <row r="47451" spans="20:52" x14ac:dyDescent="0.25">
      <c r="T47451" s="110"/>
      <c r="AJ47451" s="111"/>
      <c r="AO47451" s="111"/>
      <c r="AV47451" s="111"/>
    </row>
    <row r="47452" spans="20:52" x14ac:dyDescent="0.25">
      <c r="T47452" s="110"/>
      <c r="AO47452" s="111"/>
      <c r="AV47452" s="111"/>
    </row>
    <row r="47453" spans="20:52" x14ac:dyDescent="0.25">
      <c r="T47453" s="110"/>
    </row>
    <row r="47454" spans="20:52" x14ac:dyDescent="0.25">
      <c r="T47454" s="110"/>
      <c r="AJ47454" s="111"/>
      <c r="AO47454" s="111"/>
      <c r="AV47454" s="111"/>
    </row>
    <row r="47455" spans="20:52" x14ac:dyDescent="0.25">
      <c r="T47455" s="110"/>
    </row>
    <row r="47456" spans="20:52" x14ac:dyDescent="0.25">
      <c r="T47456" s="110"/>
    </row>
    <row r="47457" spans="20:48" x14ac:dyDescent="0.25">
      <c r="T47457" s="110"/>
    </row>
    <row r="47458" spans="20:48" x14ac:dyDescent="0.25">
      <c r="T47458" s="110"/>
      <c r="AT47458" s="111"/>
    </row>
    <row r="47459" spans="20:48" x14ac:dyDescent="0.25">
      <c r="T47459" s="110"/>
      <c r="AJ47459" s="111"/>
      <c r="AO47459" s="111"/>
      <c r="AV47459" s="111"/>
    </row>
    <row r="47460" spans="20:48" x14ac:dyDescent="0.25">
      <c r="T47460" s="110"/>
    </row>
    <row r="47461" spans="20:48" x14ac:dyDescent="0.25">
      <c r="T47461" s="110"/>
      <c r="AJ47461" s="111"/>
      <c r="AO47461" s="111"/>
      <c r="AP47461" s="111"/>
    </row>
    <row r="47462" spans="20:48" x14ac:dyDescent="0.25">
      <c r="T47462" s="110"/>
    </row>
    <row r="47463" spans="20:48" x14ac:dyDescent="0.25">
      <c r="T47463" s="110"/>
    </row>
    <row r="47464" spans="20:48" x14ac:dyDescent="0.25">
      <c r="T47464" s="110"/>
      <c r="AT47464" s="111"/>
      <c r="AV47464" s="111"/>
    </row>
    <row r="47465" spans="20:48" x14ac:dyDescent="0.25">
      <c r="T47465" s="110"/>
    </row>
    <row r="47466" spans="20:48" x14ac:dyDescent="0.25">
      <c r="T47466" s="110"/>
    </row>
    <row r="47467" spans="20:48" x14ac:dyDescent="0.25">
      <c r="T47467" s="110"/>
    </row>
    <row r="47468" spans="20:48" x14ac:dyDescent="0.25">
      <c r="T47468" s="110"/>
    </row>
    <row r="47469" spans="20:48" x14ac:dyDescent="0.25">
      <c r="T47469" s="110"/>
    </row>
    <row r="47470" spans="20:48" x14ac:dyDescent="0.25">
      <c r="T47470" s="110"/>
      <c r="AJ47470" s="111"/>
      <c r="AO47470" s="111"/>
      <c r="AV47470" s="111"/>
    </row>
    <row r="47471" spans="20:48" x14ac:dyDescent="0.25">
      <c r="T47471" s="110"/>
      <c r="AV47471" s="111"/>
    </row>
    <row r="47472" spans="20:48" x14ac:dyDescent="0.25">
      <c r="T47472" s="110"/>
    </row>
    <row r="47473" spans="20:52" x14ac:dyDescent="0.25">
      <c r="T47473" s="110"/>
    </row>
    <row r="47474" spans="20:52" x14ac:dyDescent="0.25">
      <c r="T47474" s="110"/>
    </row>
    <row r="47475" spans="20:52" x14ac:dyDescent="0.25">
      <c r="T47475" s="110"/>
      <c r="AJ47475" s="111"/>
      <c r="AO47475" s="111"/>
    </row>
    <row r="47476" spans="20:52" x14ac:dyDescent="0.25">
      <c r="T47476" s="110"/>
      <c r="AJ47476" s="111"/>
      <c r="AO47476" s="111"/>
      <c r="AP47476" s="111"/>
      <c r="AT47476" s="111"/>
      <c r="AV47476" s="111"/>
    </row>
    <row r="47477" spans="20:52" x14ac:dyDescent="0.25">
      <c r="T47477" s="110"/>
    </row>
    <row r="47478" spans="20:52" x14ac:dyDescent="0.25">
      <c r="T47478" s="110"/>
    </row>
    <row r="47479" spans="20:52" x14ac:dyDescent="0.25">
      <c r="T47479" s="110"/>
    </row>
    <row r="47480" spans="20:52" x14ac:dyDescent="0.25">
      <c r="T47480" s="110"/>
    </row>
    <row r="47481" spans="20:52" x14ac:dyDescent="0.25">
      <c r="T47481" s="110"/>
      <c r="AJ47481" s="111"/>
      <c r="AP47481" s="111"/>
    </row>
    <row r="47482" spans="20:52" x14ac:dyDescent="0.25">
      <c r="T47482" s="110"/>
      <c r="AZ47482" s="111"/>
    </row>
    <row r="47483" spans="20:52" x14ac:dyDescent="0.25">
      <c r="T47483" s="110"/>
    </row>
    <row r="47484" spans="20:52" x14ac:dyDescent="0.25">
      <c r="T47484" s="110"/>
      <c r="AJ47484" s="111"/>
      <c r="AO47484" s="111"/>
      <c r="AP47484" s="111"/>
    </row>
    <row r="47485" spans="20:52" x14ac:dyDescent="0.25">
      <c r="T47485" s="110"/>
    </row>
    <row r="47486" spans="20:52" x14ac:dyDescent="0.25">
      <c r="T47486" s="110"/>
    </row>
    <row r="47487" spans="20:52" x14ac:dyDescent="0.25">
      <c r="T47487" s="110"/>
      <c r="AJ47487" s="111"/>
      <c r="AO47487" s="111"/>
      <c r="AP47487" s="111"/>
      <c r="AV47487" s="111"/>
    </row>
    <row r="47488" spans="20:52" x14ac:dyDescent="0.25">
      <c r="T47488" s="110"/>
      <c r="AJ47488" s="111"/>
      <c r="AO47488" s="111"/>
    </row>
    <row r="47489" spans="20:52" x14ac:dyDescent="0.25">
      <c r="T47489" s="110"/>
    </row>
    <row r="47490" spans="20:52" x14ac:dyDescent="0.25">
      <c r="T47490" s="110"/>
    </row>
    <row r="47491" spans="20:52" x14ac:dyDescent="0.25">
      <c r="T47491" s="110"/>
    </row>
    <row r="47492" spans="20:52" x14ac:dyDescent="0.25">
      <c r="T47492" s="110"/>
      <c r="AJ47492" s="111"/>
      <c r="AO47492" s="111"/>
      <c r="AP47492" s="111"/>
      <c r="AR47492" s="111"/>
      <c r="AV47492" s="111"/>
    </row>
    <row r="47493" spans="20:52" x14ac:dyDescent="0.25">
      <c r="T47493" s="110"/>
      <c r="AJ47493" s="111"/>
      <c r="AO47493" s="111"/>
      <c r="AP47493" s="111"/>
      <c r="AT47493" s="111"/>
    </row>
    <row r="47494" spans="20:52" x14ac:dyDescent="0.25">
      <c r="T47494" s="110"/>
    </row>
    <row r="47495" spans="20:52" x14ac:dyDescent="0.25">
      <c r="T47495" s="110"/>
      <c r="AJ47495" s="111"/>
      <c r="AO47495" s="111"/>
      <c r="AP47495" s="111"/>
      <c r="AV47495" s="111"/>
    </row>
    <row r="47496" spans="20:52" x14ac:dyDescent="0.25">
      <c r="T47496" s="110"/>
      <c r="AJ47496" s="111"/>
      <c r="AO47496" s="111"/>
      <c r="AV47496" s="111"/>
    </row>
    <row r="47497" spans="20:52" x14ac:dyDescent="0.25">
      <c r="T47497" s="110"/>
      <c r="AJ47497" s="111"/>
      <c r="AO47497" s="111"/>
      <c r="AP47497" s="111"/>
      <c r="AV47497" s="111"/>
    </row>
    <row r="47498" spans="20:52" x14ac:dyDescent="0.25">
      <c r="T47498" s="110"/>
      <c r="AJ47498" s="111"/>
      <c r="AV47498" s="111"/>
    </row>
    <row r="47499" spans="20:52" x14ac:dyDescent="0.25">
      <c r="T47499" s="110"/>
    </row>
    <row r="47500" spans="20:52" x14ac:dyDescent="0.25">
      <c r="T47500" s="110"/>
      <c r="AJ47500" s="111"/>
      <c r="AO47500" s="111"/>
      <c r="AP47500" s="111"/>
      <c r="AT47500" s="111"/>
      <c r="AV47500" s="111"/>
    </row>
    <row r="47501" spans="20:52" x14ac:dyDescent="0.25">
      <c r="T47501" s="110"/>
      <c r="AJ47501" s="111"/>
      <c r="AO47501" s="111"/>
    </row>
    <row r="47502" spans="20:52" x14ac:dyDescent="0.25">
      <c r="T47502" s="110"/>
    </row>
    <row r="47503" spans="20:52" x14ac:dyDescent="0.25">
      <c r="T47503" s="110"/>
      <c r="AJ47503" s="111"/>
      <c r="AO47503" s="111"/>
      <c r="AT47503" s="111"/>
    </row>
    <row r="47504" spans="20:52" x14ac:dyDescent="0.25">
      <c r="T47504" s="110"/>
      <c r="AZ47504" s="111"/>
    </row>
    <row r="47505" spans="20:52" x14ac:dyDescent="0.25">
      <c r="T47505" s="110"/>
      <c r="AJ47505" s="111"/>
      <c r="AO47505" s="111"/>
      <c r="AP47505" s="111"/>
      <c r="AV47505" s="111"/>
    </row>
    <row r="47506" spans="20:52" x14ac:dyDescent="0.25">
      <c r="T47506" s="110"/>
      <c r="AV47506" s="111"/>
    </row>
    <row r="47507" spans="20:52" x14ac:dyDescent="0.25">
      <c r="T47507" s="110"/>
      <c r="AO47507" s="111"/>
      <c r="AP47507" s="111"/>
      <c r="AV47507" s="111"/>
    </row>
    <row r="47508" spans="20:52" x14ac:dyDescent="0.25">
      <c r="T47508" s="110"/>
      <c r="AJ47508" s="111"/>
      <c r="AO47508" s="111"/>
      <c r="AP47508" s="111"/>
      <c r="AT47508" s="111"/>
      <c r="AV47508" s="111"/>
    </row>
    <row r="47509" spans="20:52" x14ac:dyDescent="0.25">
      <c r="T47509" s="110"/>
      <c r="AZ47509" s="111"/>
    </row>
    <row r="47510" spans="20:52" x14ac:dyDescent="0.25">
      <c r="T47510" s="110"/>
      <c r="AJ47510" s="111"/>
      <c r="AO47510" s="111"/>
      <c r="AP47510" s="111"/>
      <c r="AV47510" s="111"/>
    </row>
    <row r="47511" spans="20:52" x14ac:dyDescent="0.25">
      <c r="T47511" s="110"/>
      <c r="AJ47511" s="111"/>
      <c r="AO47511" s="111"/>
    </row>
    <row r="47512" spans="20:52" x14ac:dyDescent="0.25">
      <c r="T47512" s="110"/>
    </row>
    <row r="47513" spans="20:52" x14ac:dyDescent="0.25">
      <c r="T47513" s="110"/>
      <c r="AZ47513" s="111"/>
    </row>
    <row r="47514" spans="20:52" x14ac:dyDescent="0.25">
      <c r="T47514" s="110"/>
    </row>
    <row r="47515" spans="20:52" x14ac:dyDescent="0.25">
      <c r="T47515" s="110"/>
    </row>
    <row r="47516" spans="20:52" x14ac:dyDescent="0.25">
      <c r="T47516" s="110"/>
      <c r="AJ47516" s="111"/>
      <c r="AO47516" s="111"/>
    </row>
    <row r="47517" spans="20:52" x14ac:dyDescent="0.25">
      <c r="T47517" s="110"/>
      <c r="AJ47517" s="111"/>
      <c r="AO47517" s="111"/>
      <c r="AV47517" s="111"/>
      <c r="AZ47517" s="111"/>
    </row>
    <row r="47518" spans="20:52" x14ac:dyDescent="0.25">
      <c r="T47518" s="110"/>
    </row>
    <row r="47519" spans="20:52" x14ac:dyDescent="0.25">
      <c r="T47519" s="110"/>
      <c r="AJ47519" s="111"/>
      <c r="AO47519" s="111"/>
      <c r="AT47519" s="111"/>
    </row>
    <row r="47520" spans="20:52" x14ac:dyDescent="0.25">
      <c r="T47520" s="110"/>
    </row>
    <row r="47521" spans="20:52" x14ac:dyDescent="0.25">
      <c r="T47521" s="110"/>
    </row>
    <row r="47522" spans="20:52" x14ac:dyDescent="0.25">
      <c r="T47522" s="110"/>
    </row>
    <row r="47523" spans="20:52" x14ac:dyDescent="0.25">
      <c r="T47523" s="110"/>
      <c r="AJ47523" s="111"/>
      <c r="AO47523" s="111"/>
    </row>
    <row r="47524" spans="20:52" x14ac:dyDescent="0.25">
      <c r="T47524" s="110"/>
      <c r="AJ47524" s="111"/>
      <c r="AP47524" s="111"/>
    </row>
    <row r="47525" spans="20:52" x14ac:dyDescent="0.25">
      <c r="T47525" s="110"/>
    </row>
    <row r="47526" spans="20:52" x14ac:dyDescent="0.25">
      <c r="T47526" s="110"/>
    </row>
    <row r="47527" spans="20:52" x14ac:dyDescent="0.25">
      <c r="T47527" s="110"/>
      <c r="AJ47527" s="111"/>
      <c r="AO47527" s="111"/>
      <c r="AP47527" s="111"/>
      <c r="AV47527" s="111"/>
    </row>
    <row r="47528" spans="20:52" x14ac:dyDescent="0.25">
      <c r="T47528" s="110"/>
      <c r="AJ47528" s="111"/>
      <c r="AO47528" s="111"/>
      <c r="AP47528" s="111"/>
      <c r="AT47528" s="111"/>
    </row>
    <row r="47529" spans="20:52" x14ac:dyDescent="0.25">
      <c r="T47529" s="110"/>
    </row>
    <row r="47530" spans="20:52" x14ac:dyDescent="0.25">
      <c r="T47530" s="110"/>
      <c r="AJ47530" s="111"/>
      <c r="AO47530" s="111"/>
      <c r="AV47530" s="111"/>
    </row>
    <row r="47531" spans="20:52" x14ac:dyDescent="0.25">
      <c r="T47531" s="110"/>
      <c r="AJ47531" s="111"/>
      <c r="AO47531" s="111"/>
      <c r="AV47531" s="111"/>
      <c r="AZ47531" s="111"/>
    </row>
    <row r="47532" spans="20:52" x14ac:dyDescent="0.25">
      <c r="T47532" s="110"/>
      <c r="AJ47532" s="111"/>
      <c r="AO47532" s="111"/>
      <c r="AV47532" s="111"/>
    </row>
    <row r="47533" spans="20:52" x14ac:dyDescent="0.25">
      <c r="T47533" s="110"/>
      <c r="AJ47533" s="111"/>
      <c r="AO47533" s="111"/>
      <c r="AT47533" s="111"/>
      <c r="AV47533" s="111"/>
    </row>
    <row r="47534" spans="20:52" x14ac:dyDescent="0.25">
      <c r="T47534" s="110"/>
    </row>
    <row r="47535" spans="20:52" x14ac:dyDescent="0.25">
      <c r="T47535" s="110"/>
    </row>
    <row r="47536" spans="20:52" x14ac:dyDescent="0.25">
      <c r="T47536" s="110"/>
    </row>
    <row r="47537" spans="20:52" x14ac:dyDescent="0.25">
      <c r="T47537" s="110"/>
      <c r="AJ47537" s="111"/>
      <c r="AO47537" s="111"/>
      <c r="AV47537" s="111"/>
      <c r="AZ47537" s="111"/>
    </row>
    <row r="47538" spans="20:52" x14ac:dyDescent="0.25">
      <c r="T47538" s="110"/>
      <c r="AJ47538" s="111"/>
      <c r="AO47538" s="111"/>
      <c r="AV47538" s="111"/>
    </row>
    <row r="47539" spans="20:52" x14ac:dyDescent="0.25">
      <c r="T47539" s="110"/>
    </row>
    <row r="47540" spans="20:52" x14ac:dyDescent="0.25">
      <c r="T47540" s="110"/>
    </row>
    <row r="47541" spans="20:52" x14ac:dyDescent="0.25">
      <c r="T47541" s="110"/>
      <c r="AJ47541" s="111"/>
      <c r="AO47541" s="111"/>
      <c r="AP47541" s="111"/>
      <c r="AV47541" s="111"/>
      <c r="AZ47541" s="111"/>
    </row>
    <row r="47542" spans="20:52" x14ac:dyDescent="0.25">
      <c r="T47542" s="110"/>
      <c r="AJ47542" s="111"/>
      <c r="AO47542" s="111"/>
      <c r="AR47542" s="111"/>
      <c r="AV47542" s="111"/>
    </row>
    <row r="47543" spans="20:52" x14ac:dyDescent="0.25">
      <c r="T47543" s="110"/>
      <c r="AJ47543" s="111"/>
      <c r="AV47543" s="111"/>
    </row>
    <row r="47544" spans="20:52" x14ac:dyDescent="0.25">
      <c r="T47544" s="110"/>
      <c r="AZ47544" s="111"/>
    </row>
    <row r="47545" spans="20:52" x14ac:dyDescent="0.25">
      <c r="T47545" s="110"/>
      <c r="AV47545" s="111"/>
    </row>
    <row r="47546" spans="20:52" x14ac:dyDescent="0.25">
      <c r="T47546" s="110"/>
      <c r="AJ47546" s="111"/>
      <c r="AO47546" s="111"/>
      <c r="AP47546" s="111"/>
      <c r="AV47546" s="111"/>
    </row>
    <row r="47547" spans="20:52" x14ac:dyDescent="0.25">
      <c r="T47547" s="110"/>
      <c r="AJ47547" s="111"/>
      <c r="AP47547" s="111"/>
      <c r="AV47547" s="111"/>
    </row>
    <row r="47548" spans="20:52" x14ac:dyDescent="0.25">
      <c r="T47548" s="110"/>
      <c r="AV47548" s="111"/>
    </row>
    <row r="47549" spans="20:52" x14ac:dyDescent="0.25">
      <c r="T47549" s="110"/>
      <c r="AJ47549" s="111"/>
      <c r="AO47549" s="111"/>
      <c r="AT47549" s="111"/>
      <c r="AV47549" s="111"/>
    </row>
    <row r="47550" spans="20:52" x14ac:dyDescent="0.25">
      <c r="T47550" s="110"/>
    </row>
    <row r="47551" spans="20:52" x14ac:dyDescent="0.25">
      <c r="T47551" s="110"/>
      <c r="AV47551" s="111"/>
    </row>
    <row r="47552" spans="20:52" x14ac:dyDescent="0.25">
      <c r="T47552" s="110"/>
      <c r="AJ47552" s="111"/>
      <c r="AO47552" s="111"/>
      <c r="AP47552" s="111"/>
    </row>
    <row r="47553" spans="20:52" x14ac:dyDescent="0.25">
      <c r="T47553" s="110"/>
      <c r="AJ47553" s="111"/>
      <c r="AV47553" s="111"/>
    </row>
    <row r="47554" spans="20:52" x14ac:dyDescent="0.25">
      <c r="T47554" s="110"/>
      <c r="AO47554" s="111"/>
      <c r="AP47554" s="111"/>
      <c r="AV47554" s="111"/>
      <c r="AZ47554" s="111"/>
    </row>
    <row r="47555" spans="20:52" x14ac:dyDescent="0.25">
      <c r="T47555" s="110"/>
    </row>
    <row r="47556" spans="20:52" x14ac:dyDescent="0.25">
      <c r="T47556" s="110"/>
    </row>
    <row r="47557" spans="20:52" x14ac:dyDescent="0.25">
      <c r="T47557" s="110"/>
      <c r="AJ47557" s="111"/>
      <c r="AO47557" s="111"/>
      <c r="AV47557" s="111"/>
    </row>
    <row r="47558" spans="20:52" x14ac:dyDescent="0.25">
      <c r="T47558" s="110"/>
      <c r="AJ47558" s="111"/>
      <c r="AV47558" s="111"/>
      <c r="AZ47558" s="111"/>
    </row>
    <row r="47559" spans="20:52" x14ac:dyDescent="0.25">
      <c r="T47559" s="110"/>
    </row>
    <row r="47560" spans="20:52" x14ac:dyDescent="0.25">
      <c r="T47560" s="110"/>
      <c r="AJ47560" s="111"/>
      <c r="AO47560" s="111"/>
      <c r="AP47560" s="111"/>
      <c r="AV47560" s="111"/>
    </row>
    <row r="47561" spans="20:52" x14ac:dyDescent="0.25">
      <c r="T47561" s="110"/>
      <c r="AP47561" s="111"/>
      <c r="AV47561" s="111"/>
      <c r="AZ47561" s="111"/>
    </row>
    <row r="47562" spans="20:52" x14ac:dyDescent="0.25">
      <c r="T47562" s="110"/>
      <c r="AJ47562" s="111"/>
      <c r="AO47562" s="111"/>
      <c r="AV47562" s="111"/>
    </row>
    <row r="47563" spans="20:52" x14ac:dyDescent="0.25">
      <c r="T47563" s="110"/>
    </row>
    <row r="47564" spans="20:52" x14ac:dyDescent="0.25">
      <c r="T47564" s="110"/>
      <c r="AV47564" s="111"/>
    </row>
    <row r="47565" spans="20:52" x14ac:dyDescent="0.25">
      <c r="T47565" s="110"/>
      <c r="AV47565" s="111"/>
    </row>
    <row r="47566" spans="20:52" x14ac:dyDescent="0.25">
      <c r="T47566" s="110"/>
      <c r="AJ47566" s="111"/>
      <c r="AO47566" s="111"/>
      <c r="AV47566" s="111"/>
    </row>
    <row r="47567" spans="20:52" x14ac:dyDescent="0.25">
      <c r="T47567" s="110"/>
      <c r="AZ47567" s="111"/>
    </row>
    <row r="47568" spans="20:52" x14ac:dyDescent="0.25">
      <c r="T47568" s="110"/>
    </row>
    <row r="47569" spans="20:48" x14ac:dyDescent="0.25">
      <c r="T47569" s="110"/>
    </row>
    <row r="47570" spans="20:48" x14ac:dyDescent="0.25">
      <c r="T47570" s="110"/>
      <c r="AJ47570" s="111"/>
      <c r="AO47570" s="111"/>
      <c r="AP47570" s="111"/>
      <c r="AT47570" s="111"/>
      <c r="AV47570" s="111"/>
    </row>
    <row r="47571" spans="20:48" x14ac:dyDescent="0.25">
      <c r="T47571" s="110"/>
      <c r="AJ47571" s="111"/>
      <c r="AO47571" s="111"/>
      <c r="AT47571" s="111"/>
    </row>
    <row r="47572" spans="20:48" x14ac:dyDescent="0.25">
      <c r="T47572" s="110"/>
      <c r="AV47572" s="111"/>
    </row>
    <row r="47573" spans="20:48" x14ac:dyDescent="0.25">
      <c r="T47573" s="110"/>
      <c r="AJ47573" s="111"/>
      <c r="AR47573" s="111"/>
      <c r="AV47573" s="111"/>
    </row>
    <row r="47574" spans="20:48" x14ac:dyDescent="0.25">
      <c r="T47574" s="110"/>
    </row>
    <row r="47575" spans="20:48" x14ac:dyDescent="0.25">
      <c r="T47575" s="110"/>
      <c r="AJ47575" s="111"/>
      <c r="AO47575" s="111"/>
      <c r="AV47575" s="111"/>
    </row>
    <row r="47576" spans="20:48" x14ac:dyDescent="0.25">
      <c r="T47576" s="110"/>
      <c r="AJ47576" s="111"/>
      <c r="AT47576" s="111"/>
    </row>
    <row r="47577" spans="20:48" x14ac:dyDescent="0.25">
      <c r="T47577" s="110"/>
    </row>
    <row r="47578" spans="20:48" x14ac:dyDescent="0.25">
      <c r="T47578" s="110"/>
      <c r="AJ47578" s="111"/>
      <c r="AP47578" s="111"/>
      <c r="AV47578" s="111"/>
    </row>
    <row r="47579" spans="20:48" x14ac:dyDescent="0.25">
      <c r="T47579" s="110"/>
      <c r="AJ47579" s="111"/>
      <c r="AO47579" s="111"/>
      <c r="AT47579" s="111"/>
    </row>
    <row r="47580" spans="20:48" x14ac:dyDescent="0.25">
      <c r="T47580" s="110"/>
    </row>
    <row r="47581" spans="20:48" x14ac:dyDescent="0.25">
      <c r="T47581" s="110"/>
      <c r="AJ47581" s="111"/>
      <c r="AO47581" s="111"/>
    </row>
    <row r="47582" spans="20:48" x14ac:dyDescent="0.25">
      <c r="T47582" s="110"/>
      <c r="AJ47582" s="111"/>
      <c r="AT47582" s="111"/>
      <c r="AV47582" s="111"/>
    </row>
    <row r="47583" spans="20:48" x14ac:dyDescent="0.25">
      <c r="T47583" s="110"/>
      <c r="AJ47583" s="111"/>
    </row>
    <row r="47584" spans="20:48" x14ac:dyDescent="0.25">
      <c r="T47584" s="110"/>
      <c r="AJ47584" s="111"/>
      <c r="AO47584" s="111"/>
      <c r="AV47584" s="111"/>
    </row>
    <row r="47585" spans="20:52" x14ac:dyDescent="0.25">
      <c r="T47585" s="110"/>
    </row>
    <row r="47586" spans="20:52" x14ac:dyDescent="0.25">
      <c r="T47586" s="110"/>
      <c r="AJ47586" s="111"/>
      <c r="AO47586" s="111"/>
      <c r="AV47586" s="111"/>
    </row>
    <row r="47587" spans="20:52" x14ac:dyDescent="0.25">
      <c r="T47587" s="110"/>
      <c r="AJ47587" s="111"/>
      <c r="AO47587" s="111"/>
      <c r="AP47587" s="111"/>
      <c r="AV47587" s="111"/>
    </row>
    <row r="47588" spans="20:52" x14ac:dyDescent="0.25">
      <c r="T47588" s="110"/>
      <c r="AJ47588" s="111"/>
      <c r="AO47588" s="111"/>
      <c r="AP47588" s="111"/>
      <c r="AV47588" s="111"/>
    </row>
    <row r="47589" spans="20:52" x14ac:dyDescent="0.25">
      <c r="T47589" s="110"/>
    </row>
    <row r="47590" spans="20:52" x14ac:dyDescent="0.25">
      <c r="T47590" s="110"/>
      <c r="AO47590" s="111"/>
      <c r="AP47590" s="111"/>
      <c r="AV47590" s="111"/>
      <c r="AZ47590" s="111"/>
    </row>
    <row r="47591" spans="20:52" x14ac:dyDescent="0.25">
      <c r="T47591" s="110"/>
      <c r="AZ47591" s="111"/>
    </row>
    <row r="47592" spans="20:52" x14ac:dyDescent="0.25">
      <c r="T47592" s="110"/>
      <c r="AO47592" s="111"/>
      <c r="AP47592" s="111"/>
    </row>
    <row r="47593" spans="20:52" x14ac:dyDescent="0.25">
      <c r="T47593" s="110"/>
    </row>
    <row r="47594" spans="20:52" x14ac:dyDescent="0.25">
      <c r="T47594" s="110"/>
      <c r="AJ47594" s="111"/>
      <c r="AO47594" s="111"/>
      <c r="AP47594" s="111"/>
      <c r="AV47594" s="111"/>
    </row>
    <row r="47595" spans="20:52" x14ac:dyDescent="0.25">
      <c r="T47595" s="110"/>
      <c r="AJ47595" s="111"/>
      <c r="AO47595" s="111"/>
      <c r="AV47595" s="111"/>
    </row>
    <row r="47596" spans="20:52" x14ac:dyDescent="0.25">
      <c r="T47596" s="110"/>
      <c r="AJ47596" s="111"/>
      <c r="AO47596" s="111"/>
      <c r="AP47596" s="111"/>
    </row>
    <row r="47597" spans="20:52" x14ac:dyDescent="0.25">
      <c r="T47597" s="110"/>
    </row>
    <row r="47598" spans="20:52" x14ac:dyDescent="0.25">
      <c r="T47598" s="110"/>
    </row>
    <row r="47599" spans="20:52" x14ac:dyDescent="0.25">
      <c r="T47599" s="110"/>
    </row>
    <row r="47600" spans="20:52" x14ac:dyDescent="0.25">
      <c r="T47600" s="110"/>
      <c r="AO47600" s="111"/>
      <c r="AP47600" s="111"/>
      <c r="AV47600" s="111"/>
    </row>
    <row r="47601" spans="20:52" x14ac:dyDescent="0.25">
      <c r="T47601" s="110"/>
    </row>
    <row r="47602" spans="20:52" x14ac:dyDescent="0.25">
      <c r="T47602" s="110"/>
      <c r="AJ47602" s="111"/>
      <c r="AO47602" s="111"/>
      <c r="AR47602" s="111"/>
      <c r="AT47602" s="111"/>
    </row>
    <row r="47603" spans="20:52" x14ac:dyDescent="0.25">
      <c r="T47603" s="110"/>
      <c r="AZ47603" s="111"/>
    </row>
    <row r="47604" spans="20:52" x14ac:dyDescent="0.25">
      <c r="T47604" s="110"/>
      <c r="AJ47604" s="111"/>
      <c r="AO47604" s="111"/>
      <c r="AP47604" s="111"/>
    </row>
    <row r="47605" spans="20:52" x14ac:dyDescent="0.25">
      <c r="T47605" s="110"/>
      <c r="AV47605" s="111"/>
    </row>
    <row r="47606" spans="20:52" x14ac:dyDescent="0.25">
      <c r="T47606" s="110"/>
      <c r="AZ47606" s="111"/>
    </row>
    <row r="47607" spans="20:52" x14ac:dyDescent="0.25">
      <c r="T47607" s="110"/>
      <c r="AJ47607" s="111"/>
      <c r="AO47607" s="111"/>
      <c r="AR47607" s="111"/>
      <c r="AV47607" s="111"/>
    </row>
    <row r="47608" spans="20:52" x14ac:dyDescent="0.25">
      <c r="T47608" s="110"/>
      <c r="AJ47608" s="111"/>
      <c r="AO47608" s="111"/>
      <c r="AV47608" s="111"/>
    </row>
    <row r="47609" spans="20:52" x14ac:dyDescent="0.25">
      <c r="T47609" s="110"/>
      <c r="AP47609" s="111"/>
      <c r="AV47609" s="111"/>
    </row>
    <row r="47610" spans="20:52" x14ac:dyDescent="0.25">
      <c r="T47610" s="110"/>
      <c r="AJ47610" s="111"/>
      <c r="AO47610" s="111"/>
      <c r="AV47610" s="111"/>
    </row>
    <row r="47611" spans="20:52" x14ac:dyDescent="0.25">
      <c r="T47611" s="110"/>
      <c r="AJ47611" s="111"/>
      <c r="AO47611" s="111"/>
      <c r="AP47611" s="111"/>
      <c r="AV47611" s="111"/>
      <c r="AZ47611" s="111"/>
    </row>
    <row r="47612" spans="20:52" x14ac:dyDescent="0.25">
      <c r="T47612" s="110"/>
      <c r="AJ47612" s="111"/>
      <c r="AO47612" s="111"/>
      <c r="AV47612" s="111"/>
    </row>
    <row r="47613" spans="20:52" x14ac:dyDescent="0.25">
      <c r="T47613" s="110"/>
      <c r="AJ47613" s="111"/>
      <c r="AO47613" s="111"/>
      <c r="AP47613" s="111"/>
      <c r="AV47613" s="111"/>
    </row>
    <row r="47614" spans="20:52" x14ac:dyDescent="0.25">
      <c r="T47614" s="110"/>
    </row>
    <row r="47615" spans="20:52" x14ac:dyDescent="0.25">
      <c r="T47615" s="110"/>
      <c r="AJ47615" s="111"/>
      <c r="AO47615" s="111"/>
      <c r="AT47615" s="111"/>
      <c r="AV47615" s="111"/>
    </row>
    <row r="47616" spans="20:52" x14ac:dyDescent="0.25">
      <c r="T47616" s="110"/>
      <c r="AZ47616" s="111"/>
    </row>
    <row r="47617" spans="20:52" x14ac:dyDescent="0.25">
      <c r="T47617" s="110"/>
      <c r="AJ47617" s="111"/>
      <c r="AO47617" s="111"/>
    </row>
    <row r="47618" spans="20:52" x14ac:dyDescent="0.25">
      <c r="T47618" s="110"/>
      <c r="AV47618" s="111"/>
    </row>
    <row r="47619" spans="20:52" x14ac:dyDescent="0.25">
      <c r="T47619" s="110"/>
      <c r="AJ47619" s="111"/>
      <c r="AO47619" s="111"/>
      <c r="AV47619" s="111"/>
    </row>
    <row r="47620" spans="20:52" x14ac:dyDescent="0.25">
      <c r="T47620" s="110"/>
    </row>
    <row r="47621" spans="20:52" x14ac:dyDescent="0.25">
      <c r="T47621" s="110"/>
    </row>
    <row r="47622" spans="20:52" x14ac:dyDescent="0.25">
      <c r="T47622" s="110"/>
      <c r="AV47622" s="111"/>
    </row>
    <row r="47623" spans="20:52" x14ac:dyDescent="0.25">
      <c r="T47623" s="110"/>
      <c r="AJ47623" s="111"/>
      <c r="AO47623" s="111"/>
      <c r="AP47623" s="111"/>
      <c r="AT47623" s="111"/>
      <c r="AV47623" s="111"/>
    </row>
    <row r="47624" spans="20:52" x14ac:dyDescent="0.25">
      <c r="T47624" s="110"/>
    </row>
    <row r="47625" spans="20:52" x14ac:dyDescent="0.25">
      <c r="T47625" s="110"/>
    </row>
    <row r="47626" spans="20:52" x14ac:dyDescent="0.25">
      <c r="T47626" s="110"/>
    </row>
    <row r="47627" spans="20:52" x14ac:dyDescent="0.25">
      <c r="T47627" s="110"/>
      <c r="AJ47627" s="111"/>
      <c r="AO47627" s="111"/>
      <c r="AV47627" s="111"/>
    </row>
    <row r="47628" spans="20:52" x14ac:dyDescent="0.25">
      <c r="T47628" s="110"/>
      <c r="AJ47628" s="111"/>
      <c r="AO47628" s="111"/>
      <c r="AP47628" s="111"/>
      <c r="AV47628" s="111"/>
    </row>
    <row r="47629" spans="20:52" x14ac:dyDescent="0.25">
      <c r="T47629" s="110"/>
    </row>
    <row r="47630" spans="20:52" x14ac:dyDescent="0.25">
      <c r="T47630" s="110"/>
      <c r="AJ47630" s="111"/>
      <c r="AO47630" s="111"/>
      <c r="AP47630" s="111"/>
      <c r="AV47630" s="111"/>
      <c r="AZ47630" s="111"/>
    </row>
    <row r="47631" spans="20:52" x14ac:dyDescent="0.25">
      <c r="T47631" s="110"/>
      <c r="AJ47631" s="111"/>
      <c r="AO47631" s="111"/>
      <c r="AV47631" s="111"/>
    </row>
    <row r="47632" spans="20:52" x14ac:dyDescent="0.25">
      <c r="T47632" s="110"/>
    </row>
    <row r="47633" spans="20:48" x14ac:dyDescent="0.25">
      <c r="T47633" s="110"/>
    </row>
    <row r="47634" spans="20:48" x14ac:dyDescent="0.25">
      <c r="T47634" s="110"/>
      <c r="AJ47634" s="111"/>
      <c r="AO47634" s="111"/>
      <c r="AV47634" s="111"/>
    </row>
    <row r="47635" spans="20:48" x14ac:dyDescent="0.25">
      <c r="T47635" s="110"/>
      <c r="AJ47635" s="111"/>
      <c r="AO47635" s="111"/>
      <c r="AV47635" s="111"/>
    </row>
    <row r="47636" spans="20:48" x14ac:dyDescent="0.25">
      <c r="T47636" s="110"/>
      <c r="AJ47636" s="111"/>
      <c r="AV47636" s="111"/>
    </row>
    <row r="47637" spans="20:48" x14ac:dyDescent="0.25">
      <c r="T47637" s="110"/>
    </row>
    <row r="47638" spans="20:48" x14ac:dyDescent="0.25">
      <c r="T47638" s="110"/>
      <c r="AO47638" s="111"/>
    </row>
    <row r="47639" spans="20:48" x14ac:dyDescent="0.25">
      <c r="T47639" s="110"/>
      <c r="AV47639" s="111"/>
    </row>
    <row r="47640" spans="20:48" x14ac:dyDescent="0.25">
      <c r="T47640" s="110"/>
      <c r="AJ47640" s="111"/>
      <c r="AT47640" s="111"/>
    </row>
    <row r="47641" spans="20:48" x14ac:dyDescent="0.25">
      <c r="T47641" s="110"/>
      <c r="AP47641" s="111"/>
    </row>
    <row r="47642" spans="20:48" x14ac:dyDescent="0.25">
      <c r="T47642" s="110"/>
      <c r="AJ47642" s="111"/>
      <c r="AO47642" s="111"/>
      <c r="AV47642" s="111"/>
    </row>
    <row r="47643" spans="20:48" x14ac:dyDescent="0.25">
      <c r="T47643" s="110"/>
      <c r="AP47643" s="111"/>
    </row>
    <row r="47644" spans="20:48" x14ac:dyDescent="0.25">
      <c r="T47644" s="110"/>
      <c r="AO47644" s="111"/>
      <c r="AP47644" s="111"/>
      <c r="AV47644" s="111"/>
    </row>
    <row r="47645" spans="20:48" x14ac:dyDescent="0.25">
      <c r="T47645" s="110"/>
      <c r="AJ47645" s="111"/>
      <c r="AO47645" s="111"/>
      <c r="AV47645" s="111"/>
    </row>
    <row r="47646" spans="20:48" x14ac:dyDescent="0.25">
      <c r="T47646" s="110"/>
      <c r="AJ47646" s="111"/>
      <c r="AO47646" s="111"/>
      <c r="AP47646" s="111"/>
      <c r="AV47646" s="111"/>
    </row>
    <row r="47647" spans="20:48" x14ac:dyDescent="0.25">
      <c r="T47647" s="110"/>
      <c r="AJ47647" s="111"/>
      <c r="AO47647" s="111"/>
      <c r="AP47647" s="111"/>
      <c r="AV47647" s="111"/>
    </row>
    <row r="47648" spans="20:48" x14ac:dyDescent="0.25">
      <c r="T47648" s="110"/>
    </row>
    <row r="47649" spans="20:52" x14ac:dyDescent="0.25">
      <c r="T47649" s="110"/>
    </row>
    <row r="47650" spans="20:52" x14ac:dyDescent="0.25">
      <c r="T47650" s="110"/>
      <c r="AJ47650" s="111"/>
      <c r="AO47650" s="111"/>
      <c r="AV47650" s="111"/>
    </row>
    <row r="47651" spans="20:52" x14ac:dyDescent="0.25">
      <c r="T47651" s="110"/>
      <c r="AJ47651" s="111"/>
      <c r="AO47651" s="111"/>
      <c r="AV47651" s="111"/>
    </row>
    <row r="47652" spans="20:52" x14ac:dyDescent="0.25">
      <c r="T47652" s="110"/>
      <c r="AZ47652" s="111"/>
    </row>
    <row r="47653" spans="20:52" x14ac:dyDescent="0.25">
      <c r="T47653" s="110"/>
    </row>
    <row r="47654" spans="20:52" x14ac:dyDescent="0.25">
      <c r="T47654" s="110"/>
    </row>
    <row r="47655" spans="20:52" x14ac:dyDescent="0.25">
      <c r="T47655" s="110"/>
      <c r="AJ47655" s="111"/>
      <c r="AO47655" s="111"/>
    </row>
    <row r="47656" spans="20:52" x14ac:dyDescent="0.25">
      <c r="T47656" s="110"/>
      <c r="AJ47656" s="111"/>
      <c r="AO47656" s="111"/>
      <c r="AV47656" s="111"/>
    </row>
    <row r="47657" spans="20:52" x14ac:dyDescent="0.25">
      <c r="T47657" s="110"/>
      <c r="AJ47657" s="111"/>
      <c r="AO47657" s="111"/>
      <c r="AP47657" s="111"/>
      <c r="AV47657" s="111"/>
      <c r="AZ47657" s="111"/>
    </row>
    <row r="47658" spans="20:52" x14ac:dyDescent="0.25">
      <c r="T47658" s="110"/>
      <c r="AJ47658" s="111"/>
      <c r="AO47658" s="111"/>
      <c r="AV47658" s="111"/>
    </row>
    <row r="47659" spans="20:52" x14ac:dyDescent="0.25">
      <c r="T47659" s="110"/>
    </row>
    <row r="47660" spans="20:52" x14ac:dyDescent="0.25">
      <c r="T47660" s="110"/>
      <c r="AP47660" s="111"/>
      <c r="AV47660" s="111"/>
    </row>
    <row r="47661" spans="20:52" x14ac:dyDescent="0.25">
      <c r="T47661" s="110"/>
      <c r="AJ47661" s="111"/>
      <c r="AO47661" s="111"/>
      <c r="AP47661" s="111"/>
      <c r="AV47661" s="111"/>
    </row>
    <row r="47662" spans="20:52" x14ac:dyDescent="0.25">
      <c r="T47662" s="110"/>
      <c r="AJ47662" s="111"/>
      <c r="AO47662" s="111"/>
      <c r="AP47662" s="111"/>
    </row>
    <row r="47663" spans="20:52" x14ac:dyDescent="0.25">
      <c r="T47663" s="110"/>
    </row>
    <row r="47664" spans="20:52" x14ac:dyDescent="0.25">
      <c r="T47664" s="110"/>
    </row>
    <row r="47665" spans="20:52" x14ac:dyDescent="0.25">
      <c r="T47665" s="110"/>
    </row>
    <row r="47666" spans="20:52" x14ac:dyDescent="0.25">
      <c r="T47666" s="110"/>
      <c r="AJ47666" s="111"/>
      <c r="AO47666" s="111"/>
      <c r="AV47666" s="111"/>
    </row>
    <row r="47667" spans="20:52" x14ac:dyDescent="0.25">
      <c r="T47667" s="110"/>
      <c r="AJ47667" s="111"/>
      <c r="AO47667" s="111"/>
      <c r="AV47667" s="111"/>
    </row>
    <row r="47668" spans="20:52" x14ac:dyDescent="0.25">
      <c r="T47668" s="110"/>
    </row>
    <row r="47669" spans="20:52" x14ac:dyDescent="0.25">
      <c r="T47669" s="110"/>
      <c r="AV47669" s="111"/>
    </row>
    <row r="47670" spans="20:52" x14ac:dyDescent="0.25">
      <c r="T47670" s="110"/>
      <c r="AJ47670" s="111"/>
      <c r="AO47670" s="111"/>
      <c r="AP47670" s="111"/>
      <c r="AV47670" s="111"/>
    </row>
    <row r="47671" spans="20:52" x14ac:dyDescent="0.25">
      <c r="T47671" s="110"/>
      <c r="AZ47671" s="111"/>
    </row>
    <row r="47672" spans="20:52" x14ac:dyDescent="0.25">
      <c r="T47672" s="110"/>
      <c r="AJ47672" s="111"/>
      <c r="AP47672" s="111"/>
      <c r="AV47672" s="111"/>
    </row>
    <row r="47673" spans="20:52" x14ac:dyDescent="0.25">
      <c r="T47673" s="110"/>
    </row>
    <row r="47674" spans="20:52" x14ac:dyDescent="0.25">
      <c r="T47674" s="110"/>
    </row>
    <row r="47675" spans="20:52" x14ac:dyDescent="0.25">
      <c r="T47675" s="110"/>
      <c r="AJ47675" s="111"/>
      <c r="AO47675" s="111"/>
      <c r="AV47675" s="111"/>
    </row>
    <row r="47676" spans="20:52" x14ac:dyDescent="0.25">
      <c r="T47676" s="110"/>
    </row>
    <row r="47677" spans="20:52" x14ac:dyDescent="0.25">
      <c r="T47677" s="110"/>
      <c r="AJ47677" s="111"/>
      <c r="AO47677" s="111"/>
      <c r="AP47677" s="111"/>
      <c r="AV47677" s="111"/>
    </row>
    <row r="47678" spans="20:52" x14ac:dyDescent="0.25">
      <c r="T47678" s="110"/>
      <c r="AJ47678" s="111"/>
      <c r="AO47678" s="111"/>
      <c r="AT47678" s="111"/>
    </row>
    <row r="47679" spans="20:52" x14ac:dyDescent="0.25">
      <c r="T47679" s="110"/>
    </row>
    <row r="47680" spans="20:52" x14ac:dyDescent="0.25">
      <c r="T47680" s="110"/>
    </row>
    <row r="47681" spans="20:52" x14ac:dyDescent="0.25">
      <c r="T47681" s="110"/>
    </row>
    <row r="47682" spans="20:52" x14ac:dyDescent="0.25">
      <c r="T47682" s="110"/>
    </row>
    <row r="47683" spans="20:52" x14ac:dyDescent="0.25">
      <c r="T47683" s="110"/>
      <c r="AJ47683" s="111"/>
    </row>
    <row r="47684" spans="20:52" x14ac:dyDescent="0.25">
      <c r="T47684" s="110"/>
      <c r="AJ47684" s="111"/>
      <c r="AO47684" s="111"/>
      <c r="AV47684" s="111"/>
    </row>
    <row r="47685" spans="20:52" x14ac:dyDescent="0.25">
      <c r="T47685" s="110"/>
      <c r="AP47685" s="111"/>
      <c r="AV47685" s="111"/>
    </row>
    <row r="47686" spans="20:52" x14ac:dyDescent="0.25">
      <c r="T47686" s="110"/>
    </row>
    <row r="47687" spans="20:52" x14ac:dyDescent="0.25">
      <c r="T47687" s="110"/>
      <c r="AJ47687" s="111"/>
      <c r="AO47687" s="111"/>
      <c r="AV47687" s="111"/>
    </row>
    <row r="47688" spans="20:52" x14ac:dyDescent="0.25">
      <c r="T47688" s="110"/>
      <c r="AJ47688" s="111"/>
      <c r="AO47688" s="111"/>
      <c r="AP47688" s="111"/>
      <c r="AT47688" s="111"/>
      <c r="AV47688" s="111"/>
    </row>
    <row r="47689" spans="20:52" x14ac:dyDescent="0.25">
      <c r="T47689" s="110"/>
    </row>
    <row r="47690" spans="20:52" x14ac:dyDescent="0.25">
      <c r="T47690" s="110"/>
    </row>
    <row r="47691" spans="20:52" x14ac:dyDescent="0.25">
      <c r="T47691" s="110"/>
      <c r="AJ47691" s="111"/>
      <c r="AV47691" s="111"/>
    </row>
    <row r="47692" spans="20:52" x14ac:dyDescent="0.25">
      <c r="T47692" s="110"/>
    </row>
    <row r="47693" spans="20:52" x14ac:dyDescent="0.25">
      <c r="T47693" s="110"/>
    </row>
    <row r="47694" spans="20:52" x14ac:dyDescent="0.25">
      <c r="T47694" s="110"/>
      <c r="AJ47694" s="111"/>
      <c r="AO47694" s="111"/>
      <c r="AP47694" s="111"/>
      <c r="AV47694" s="111"/>
    </row>
    <row r="47695" spans="20:52" x14ac:dyDescent="0.25">
      <c r="T47695" s="110"/>
      <c r="AJ47695" s="111"/>
      <c r="AO47695" s="111"/>
      <c r="AV47695" s="111"/>
    </row>
    <row r="47696" spans="20:52" x14ac:dyDescent="0.25">
      <c r="T47696" s="110"/>
      <c r="AJ47696" s="111"/>
      <c r="AO47696" s="111"/>
      <c r="AV47696" s="111"/>
      <c r="AZ47696" s="111"/>
    </row>
    <row r="47697" spans="20:52" x14ac:dyDescent="0.25">
      <c r="T47697" s="110"/>
      <c r="AJ47697" s="111"/>
      <c r="AO47697" s="111"/>
    </row>
    <row r="47698" spans="20:52" x14ac:dyDescent="0.25">
      <c r="T47698" s="110"/>
    </row>
    <row r="47699" spans="20:52" x14ac:dyDescent="0.25">
      <c r="T47699" s="110"/>
      <c r="AJ47699" s="111"/>
      <c r="AO47699" s="111"/>
      <c r="AT47699" s="111"/>
    </row>
    <row r="47700" spans="20:52" x14ac:dyDescent="0.25">
      <c r="T47700" s="110"/>
      <c r="AZ47700" s="111"/>
    </row>
    <row r="47701" spans="20:52" x14ac:dyDescent="0.25">
      <c r="T47701" s="110"/>
      <c r="AJ47701" s="111"/>
      <c r="AO47701" s="111"/>
      <c r="AT47701" s="111"/>
      <c r="AV47701" s="111"/>
    </row>
    <row r="47702" spans="20:52" x14ac:dyDescent="0.25">
      <c r="T47702" s="110"/>
      <c r="AJ47702" s="111"/>
      <c r="AO47702" s="111"/>
      <c r="AV47702" s="111"/>
    </row>
    <row r="47703" spans="20:52" x14ac:dyDescent="0.25">
      <c r="T47703" s="110"/>
    </row>
    <row r="47704" spans="20:52" x14ac:dyDescent="0.25">
      <c r="T47704" s="110"/>
      <c r="AJ47704" s="111"/>
      <c r="AO47704" s="111"/>
      <c r="AV47704" s="111"/>
    </row>
    <row r="47705" spans="20:52" x14ac:dyDescent="0.25">
      <c r="T47705" s="110"/>
      <c r="AJ47705" s="111"/>
      <c r="AO47705" s="111"/>
      <c r="AV47705" s="111"/>
    </row>
    <row r="47706" spans="20:52" x14ac:dyDescent="0.25">
      <c r="T47706" s="110"/>
      <c r="AZ47706" s="111"/>
    </row>
    <row r="47707" spans="20:52" x14ac:dyDescent="0.25">
      <c r="T47707" s="110"/>
      <c r="AJ47707" s="111"/>
      <c r="AO47707" s="111"/>
      <c r="AV47707" s="111"/>
    </row>
    <row r="47708" spans="20:52" x14ac:dyDescent="0.25">
      <c r="T47708" s="110"/>
      <c r="AV47708" s="111"/>
    </row>
    <row r="47709" spans="20:52" x14ac:dyDescent="0.25">
      <c r="T47709" s="110"/>
      <c r="AJ47709" s="111"/>
      <c r="AO47709" s="111"/>
      <c r="AP47709" s="111"/>
      <c r="AV47709" s="111"/>
    </row>
    <row r="47710" spans="20:52" x14ac:dyDescent="0.25">
      <c r="T47710" s="110"/>
      <c r="AJ47710" s="111"/>
      <c r="AO47710" s="111"/>
      <c r="AP47710" s="111"/>
    </row>
    <row r="47711" spans="20:52" x14ac:dyDescent="0.25">
      <c r="T47711" s="110"/>
    </row>
    <row r="47712" spans="20:52" x14ac:dyDescent="0.25">
      <c r="T47712" s="110"/>
      <c r="AJ47712" s="111"/>
      <c r="AO47712" s="111"/>
      <c r="AT47712" s="111"/>
      <c r="AV47712" s="111"/>
    </row>
    <row r="47713" spans="20:52" x14ac:dyDescent="0.25">
      <c r="T47713" s="110"/>
    </row>
    <row r="47714" spans="20:52" x14ac:dyDescent="0.25">
      <c r="T47714" s="110"/>
      <c r="AJ47714" s="111"/>
      <c r="AO47714" s="111"/>
      <c r="AP47714" s="111"/>
      <c r="AZ47714" s="111"/>
    </row>
    <row r="47715" spans="20:52" x14ac:dyDescent="0.25">
      <c r="T47715" s="110"/>
    </row>
    <row r="47716" spans="20:52" x14ac:dyDescent="0.25">
      <c r="T47716" s="110"/>
    </row>
    <row r="47717" spans="20:52" x14ac:dyDescent="0.25">
      <c r="T47717" s="110"/>
    </row>
    <row r="47718" spans="20:52" x14ac:dyDescent="0.25">
      <c r="T47718" s="110"/>
    </row>
    <row r="47719" spans="20:52" x14ac:dyDescent="0.25">
      <c r="T47719" s="110"/>
      <c r="AJ47719" s="111"/>
      <c r="AO47719" s="111"/>
      <c r="AV47719" s="111"/>
    </row>
    <row r="47720" spans="20:52" x14ac:dyDescent="0.25">
      <c r="T47720" s="110"/>
    </row>
    <row r="47721" spans="20:52" x14ac:dyDescent="0.25">
      <c r="T47721" s="110"/>
    </row>
    <row r="47722" spans="20:52" x14ac:dyDescent="0.25">
      <c r="T47722" s="110"/>
      <c r="AJ47722" s="111"/>
      <c r="AO47722" s="111"/>
      <c r="AP47722" s="111"/>
      <c r="AT47722" s="111"/>
      <c r="AV47722" s="111"/>
    </row>
    <row r="47723" spans="20:52" x14ac:dyDescent="0.25">
      <c r="T47723" s="110"/>
      <c r="AJ47723" s="111"/>
      <c r="AO47723" s="111"/>
      <c r="AV47723" s="111"/>
    </row>
    <row r="47724" spans="20:52" x14ac:dyDescent="0.25">
      <c r="T47724" s="110"/>
      <c r="AJ47724" s="111"/>
      <c r="AO47724" s="111"/>
      <c r="AV47724" s="111"/>
    </row>
    <row r="47725" spans="20:52" x14ac:dyDescent="0.25">
      <c r="T47725" s="110"/>
      <c r="AJ47725" s="111"/>
      <c r="AP47725" s="111"/>
      <c r="AT47725" s="111"/>
      <c r="AV47725" s="111"/>
    </row>
    <row r="47726" spans="20:52" x14ac:dyDescent="0.25">
      <c r="T47726" s="110"/>
      <c r="AZ47726" s="111"/>
    </row>
    <row r="47727" spans="20:52" x14ac:dyDescent="0.25">
      <c r="T47727" s="110"/>
    </row>
    <row r="47728" spans="20:52" x14ac:dyDescent="0.25">
      <c r="T47728" s="110"/>
      <c r="AJ47728" s="111"/>
      <c r="AO47728" s="111"/>
      <c r="AP47728" s="111"/>
      <c r="AT47728" s="111"/>
      <c r="AV47728" s="111"/>
    </row>
    <row r="47729" spans="20:52" x14ac:dyDescent="0.25">
      <c r="T47729" s="110"/>
    </row>
    <row r="47730" spans="20:52" x14ac:dyDescent="0.25">
      <c r="T47730" s="110"/>
      <c r="AJ47730" s="111"/>
      <c r="AO47730" s="111"/>
      <c r="AP47730" s="111"/>
      <c r="AT47730" s="111"/>
      <c r="AV47730" s="111"/>
    </row>
    <row r="47731" spans="20:52" x14ac:dyDescent="0.25">
      <c r="T47731" s="110"/>
      <c r="AJ47731" s="111"/>
      <c r="AO47731" s="111"/>
      <c r="AV47731" s="111"/>
    </row>
    <row r="47732" spans="20:52" x14ac:dyDescent="0.25">
      <c r="T47732" s="110"/>
      <c r="AJ47732" s="111"/>
      <c r="AO47732" s="111"/>
      <c r="AP47732" s="111"/>
      <c r="AV47732" s="111"/>
    </row>
    <row r="47733" spans="20:52" x14ac:dyDescent="0.25">
      <c r="T47733" s="110"/>
      <c r="AJ47733" s="111"/>
      <c r="AO47733" s="111"/>
      <c r="AV47733" s="111"/>
    </row>
    <row r="47734" spans="20:52" x14ac:dyDescent="0.25">
      <c r="T47734" s="110"/>
      <c r="AJ47734" s="111"/>
      <c r="AO47734" s="111"/>
      <c r="AV47734" s="111"/>
    </row>
    <row r="47735" spans="20:52" x14ac:dyDescent="0.25">
      <c r="T47735" s="110"/>
    </row>
    <row r="47736" spans="20:52" x14ac:dyDescent="0.25">
      <c r="T47736" s="110"/>
    </row>
    <row r="47737" spans="20:52" x14ac:dyDescent="0.25">
      <c r="T47737" s="110"/>
      <c r="AJ47737" s="111"/>
      <c r="AO47737" s="111"/>
      <c r="AP47737" s="111"/>
      <c r="AR47737" s="111"/>
      <c r="AV47737" s="111"/>
    </row>
    <row r="47738" spans="20:52" x14ac:dyDescent="0.25">
      <c r="T47738" s="110"/>
      <c r="AJ47738" s="111"/>
      <c r="AO47738" s="111"/>
      <c r="AP47738" s="111"/>
      <c r="AT47738" s="111"/>
      <c r="AV47738" s="111"/>
    </row>
    <row r="47739" spans="20:52" x14ac:dyDescent="0.25">
      <c r="T47739" s="110"/>
      <c r="AJ47739" s="111"/>
      <c r="AO47739" s="111"/>
      <c r="AZ47739" s="111"/>
    </row>
    <row r="47740" spans="20:52" x14ac:dyDescent="0.25">
      <c r="T47740" s="110"/>
      <c r="AZ47740" s="111"/>
    </row>
    <row r="47741" spans="20:52" x14ac:dyDescent="0.25">
      <c r="T47741" s="110"/>
    </row>
    <row r="47742" spans="20:52" x14ac:dyDescent="0.25">
      <c r="T47742" s="110"/>
      <c r="AV47742" s="111"/>
    </row>
    <row r="47743" spans="20:52" x14ac:dyDescent="0.25">
      <c r="T47743" s="110"/>
      <c r="AV47743" s="111"/>
    </row>
    <row r="47744" spans="20:52" x14ac:dyDescent="0.25">
      <c r="T47744" s="110"/>
      <c r="AJ47744" s="111"/>
      <c r="AO47744" s="111"/>
      <c r="AV47744" s="111"/>
      <c r="AZ47744" s="111"/>
    </row>
    <row r="47745" spans="20:52" x14ac:dyDescent="0.25">
      <c r="T47745" s="110"/>
      <c r="AV47745" s="111"/>
    </row>
    <row r="47746" spans="20:52" x14ac:dyDescent="0.25">
      <c r="T47746" s="110"/>
      <c r="AJ47746" s="111"/>
      <c r="AO47746" s="111"/>
      <c r="AP47746" s="111"/>
      <c r="AV47746" s="111"/>
    </row>
    <row r="47747" spans="20:52" x14ac:dyDescent="0.25">
      <c r="T47747" s="110"/>
      <c r="AV47747" s="111"/>
    </row>
    <row r="47748" spans="20:52" x14ac:dyDescent="0.25">
      <c r="T47748" s="110"/>
      <c r="AT47748" s="111"/>
      <c r="AV47748" s="111"/>
    </row>
    <row r="47749" spans="20:52" x14ac:dyDescent="0.25">
      <c r="T47749" s="110"/>
      <c r="AZ47749" s="111"/>
    </row>
    <row r="47750" spans="20:52" x14ac:dyDescent="0.25">
      <c r="T47750" s="110"/>
      <c r="AJ47750" s="111"/>
      <c r="AO47750" s="111"/>
      <c r="AP47750" s="111"/>
      <c r="AV47750" s="111"/>
    </row>
    <row r="47751" spans="20:52" x14ac:dyDescent="0.25">
      <c r="T47751" s="110"/>
      <c r="AZ47751" s="111"/>
    </row>
    <row r="47752" spans="20:52" x14ac:dyDescent="0.25">
      <c r="T47752" s="110"/>
      <c r="AV47752" s="111"/>
    </row>
    <row r="47753" spans="20:52" x14ac:dyDescent="0.25">
      <c r="T47753" s="110"/>
    </row>
    <row r="47754" spans="20:52" x14ac:dyDescent="0.25">
      <c r="T47754" s="110"/>
      <c r="AJ47754" s="111"/>
      <c r="AO47754" s="111"/>
      <c r="AP47754" s="111"/>
    </row>
    <row r="47755" spans="20:52" x14ac:dyDescent="0.25">
      <c r="T47755" s="110"/>
      <c r="AJ47755" s="111"/>
      <c r="AO47755" s="111"/>
      <c r="AP47755" s="111"/>
      <c r="AT47755" s="111"/>
      <c r="AV47755" s="111"/>
    </row>
    <row r="47756" spans="20:52" x14ac:dyDescent="0.25">
      <c r="T47756" s="110"/>
    </row>
    <row r="47757" spans="20:52" x14ac:dyDescent="0.25">
      <c r="T47757" s="110"/>
      <c r="AJ47757" s="111"/>
      <c r="AO47757" s="111"/>
      <c r="AP47757" s="111"/>
      <c r="AV47757" s="111"/>
    </row>
    <row r="47758" spans="20:52" x14ac:dyDescent="0.25">
      <c r="T47758" s="110"/>
      <c r="AJ47758" s="111"/>
      <c r="AP47758" s="111"/>
    </row>
    <row r="47759" spans="20:52" x14ac:dyDescent="0.25">
      <c r="T47759" s="110"/>
      <c r="AJ47759" s="111"/>
      <c r="AV47759" s="111"/>
      <c r="AZ47759" s="111"/>
    </row>
    <row r="47760" spans="20:52" x14ac:dyDescent="0.25">
      <c r="T47760" s="110"/>
      <c r="AJ47760" s="111"/>
      <c r="AO47760" s="111"/>
      <c r="AP47760" s="111"/>
      <c r="AV47760" s="111"/>
    </row>
    <row r="47761" spans="20:52" x14ac:dyDescent="0.25">
      <c r="T47761" s="110"/>
      <c r="AJ47761" s="111"/>
      <c r="AO47761" s="111"/>
      <c r="AV47761" s="111"/>
    </row>
    <row r="47762" spans="20:52" x14ac:dyDescent="0.25">
      <c r="T47762" s="110"/>
      <c r="AV47762" s="111"/>
    </row>
    <row r="47763" spans="20:52" x14ac:dyDescent="0.25">
      <c r="T47763" s="110"/>
    </row>
    <row r="47764" spans="20:52" x14ac:dyDescent="0.25">
      <c r="T47764" s="110"/>
    </row>
    <row r="47765" spans="20:52" x14ac:dyDescent="0.25">
      <c r="T47765" s="110"/>
      <c r="AJ47765" s="111"/>
      <c r="AO47765" s="111"/>
      <c r="AV47765" s="111"/>
      <c r="AZ47765" s="111"/>
    </row>
    <row r="47766" spans="20:52" x14ac:dyDescent="0.25">
      <c r="T47766" s="110"/>
    </row>
    <row r="47767" spans="20:52" x14ac:dyDescent="0.25">
      <c r="T47767" s="110"/>
      <c r="AJ47767" s="111"/>
      <c r="AP47767" s="111"/>
      <c r="AV47767" s="111"/>
    </row>
    <row r="47768" spans="20:52" x14ac:dyDescent="0.25">
      <c r="T47768" s="110"/>
    </row>
    <row r="47769" spans="20:52" x14ac:dyDescent="0.25">
      <c r="T47769" s="110"/>
      <c r="AV47769" s="111"/>
    </row>
    <row r="47770" spans="20:52" x14ac:dyDescent="0.25">
      <c r="T47770" s="110"/>
      <c r="AZ47770" s="111"/>
    </row>
    <row r="47771" spans="20:52" x14ac:dyDescent="0.25">
      <c r="T47771" s="110"/>
      <c r="AJ47771" s="111"/>
      <c r="AV47771" s="111"/>
    </row>
    <row r="47772" spans="20:52" x14ac:dyDescent="0.25">
      <c r="T47772" s="110"/>
      <c r="AZ47772" s="111"/>
    </row>
    <row r="47773" spans="20:52" x14ac:dyDescent="0.25">
      <c r="T47773" s="110"/>
    </row>
    <row r="47774" spans="20:52" x14ac:dyDescent="0.25">
      <c r="T47774" s="110"/>
    </row>
    <row r="47775" spans="20:52" x14ac:dyDescent="0.25">
      <c r="T47775" s="110"/>
      <c r="AJ47775" s="111"/>
      <c r="AO47775" s="111"/>
      <c r="AV47775" s="111"/>
    </row>
    <row r="47776" spans="20:52" x14ac:dyDescent="0.25">
      <c r="T47776" s="110"/>
    </row>
    <row r="47777" spans="20:52" x14ac:dyDescent="0.25">
      <c r="T47777" s="110"/>
    </row>
    <row r="47778" spans="20:52" x14ac:dyDescent="0.25">
      <c r="T47778" s="110"/>
    </row>
    <row r="47779" spans="20:52" x14ac:dyDescent="0.25">
      <c r="T47779" s="110"/>
      <c r="AJ47779" s="111"/>
      <c r="AO47779" s="111"/>
      <c r="AP47779" s="111"/>
      <c r="AV47779" s="111"/>
      <c r="AZ47779" s="111"/>
    </row>
    <row r="47780" spans="20:52" x14ac:dyDescent="0.25">
      <c r="T47780" s="110"/>
      <c r="AJ47780" s="111"/>
      <c r="AO47780" s="111"/>
      <c r="AP47780" s="111"/>
      <c r="AT47780" s="111"/>
    </row>
    <row r="47781" spans="20:52" x14ac:dyDescent="0.25">
      <c r="T47781" s="110"/>
    </row>
    <row r="47782" spans="20:52" x14ac:dyDescent="0.25">
      <c r="T47782" s="110"/>
    </row>
    <row r="47783" spans="20:52" x14ac:dyDescent="0.25">
      <c r="T47783" s="110"/>
      <c r="AV47783" s="111"/>
    </row>
    <row r="47784" spans="20:52" x14ac:dyDescent="0.25">
      <c r="T47784" s="110"/>
    </row>
    <row r="47785" spans="20:52" x14ac:dyDescent="0.25">
      <c r="T47785" s="110"/>
      <c r="AJ47785" s="111"/>
      <c r="AO47785" s="111"/>
      <c r="AV47785" s="111"/>
    </row>
    <row r="47786" spans="20:52" x14ac:dyDescent="0.25">
      <c r="T47786" s="110"/>
    </row>
    <row r="47787" spans="20:52" x14ac:dyDescent="0.25">
      <c r="T47787" s="110"/>
    </row>
    <row r="47788" spans="20:52" x14ac:dyDescent="0.25">
      <c r="T47788" s="110"/>
      <c r="AJ47788" s="111"/>
      <c r="AO47788" s="111"/>
      <c r="AV47788" s="111"/>
    </row>
    <row r="47789" spans="20:52" x14ac:dyDescent="0.25">
      <c r="T47789" s="110"/>
    </row>
    <row r="47790" spans="20:52" x14ac:dyDescent="0.25">
      <c r="T47790" s="110"/>
      <c r="AJ47790" s="111"/>
      <c r="AO47790" s="111"/>
      <c r="AP47790" s="111"/>
      <c r="AV47790" s="111"/>
    </row>
    <row r="47791" spans="20:52" x14ac:dyDescent="0.25">
      <c r="T47791" s="110"/>
      <c r="AJ47791" s="111"/>
      <c r="AO47791" s="111"/>
      <c r="AP47791" s="111"/>
      <c r="AV47791" s="111"/>
    </row>
    <row r="47792" spans="20:52" x14ac:dyDescent="0.25">
      <c r="T47792" s="110"/>
      <c r="AV47792" s="111"/>
    </row>
    <row r="47793" spans="20:52" x14ac:dyDescent="0.25">
      <c r="T47793" s="110"/>
      <c r="AJ47793" s="111"/>
      <c r="AO47793" s="111"/>
      <c r="AT47793" s="111"/>
    </row>
    <row r="47794" spans="20:52" x14ac:dyDescent="0.25">
      <c r="T47794" s="110"/>
      <c r="AJ47794" s="111"/>
      <c r="AO47794" s="111"/>
      <c r="AP47794" s="111"/>
      <c r="AV47794" s="111"/>
    </row>
    <row r="47795" spans="20:52" x14ac:dyDescent="0.25">
      <c r="T47795" s="110"/>
      <c r="AJ47795" s="111"/>
      <c r="AO47795" s="111"/>
      <c r="AV47795" s="111"/>
    </row>
    <row r="47796" spans="20:52" x14ac:dyDescent="0.25">
      <c r="T47796" s="110"/>
      <c r="AJ47796" s="111"/>
      <c r="AR47796" s="111"/>
    </row>
    <row r="47797" spans="20:52" x14ac:dyDescent="0.25">
      <c r="T47797" s="110"/>
      <c r="AJ47797" s="111"/>
      <c r="AO47797" s="111"/>
      <c r="AV47797" s="111"/>
    </row>
    <row r="47798" spans="20:52" x14ac:dyDescent="0.25">
      <c r="T47798" s="110"/>
      <c r="AO47798" s="111"/>
    </row>
    <row r="47799" spans="20:52" x14ac:dyDescent="0.25">
      <c r="T47799" s="110"/>
      <c r="AJ47799" s="111"/>
      <c r="AO47799" s="111"/>
      <c r="AT47799" s="111"/>
    </row>
    <row r="47800" spans="20:52" x14ac:dyDescent="0.25">
      <c r="T47800" s="110"/>
    </row>
    <row r="47801" spans="20:52" x14ac:dyDescent="0.25">
      <c r="T47801" s="110"/>
    </row>
    <row r="47802" spans="20:52" x14ac:dyDescent="0.25">
      <c r="T47802" s="110"/>
      <c r="AJ47802" s="111"/>
      <c r="AO47802" s="111"/>
      <c r="AP47802" s="111"/>
      <c r="AV47802" s="111"/>
    </row>
    <row r="47803" spans="20:52" x14ac:dyDescent="0.25">
      <c r="T47803" s="110"/>
      <c r="AJ47803" s="111"/>
      <c r="AO47803" s="111"/>
      <c r="AV47803" s="111"/>
      <c r="AZ47803" s="111"/>
    </row>
    <row r="47804" spans="20:52" x14ac:dyDescent="0.25">
      <c r="T47804" s="110"/>
    </row>
    <row r="47805" spans="20:52" x14ac:dyDescent="0.25">
      <c r="T47805" s="110"/>
    </row>
    <row r="47806" spans="20:52" x14ac:dyDescent="0.25">
      <c r="T47806" s="110"/>
    </row>
    <row r="47807" spans="20:52" x14ac:dyDescent="0.25">
      <c r="T47807" s="110"/>
    </row>
    <row r="47808" spans="20:52" x14ac:dyDescent="0.25">
      <c r="T47808" s="110"/>
    </row>
    <row r="47809" spans="20:48" x14ac:dyDescent="0.25">
      <c r="T47809" s="110"/>
      <c r="AV47809" s="111"/>
    </row>
    <row r="47810" spans="20:48" x14ac:dyDescent="0.25">
      <c r="T47810" s="110"/>
    </row>
    <row r="47811" spans="20:48" x14ac:dyDescent="0.25">
      <c r="T47811" s="110"/>
    </row>
    <row r="47812" spans="20:48" x14ac:dyDescent="0.25">
      <c r="T47812" s="110"/>
      <c r="AJ47812" s="111"/>
      <c r="AO47812" s="111"/>
      <c r="AV47812" s="111"/>
    </row>
    <row r="47813" spans="20:48" x14ac:dyDescent="0.25">
      <c r="T47813" s="110"/>
      <c r="AJ47813" s="111"/>
      <c r="AO47813" s="111"/>
      <c r="AR47813" s="111"/>
      <c r="AV47813" s="111"/>
    </row>
    <row r="47814" spans="20:48" x14ac:dyDescent="0.25">
      <c r="T47814" s="110"/>
      <c r="AJ47814" s="111"/>
      <c r="AO47814" s="111"/>
      <c r="AV47814" s="111"/>
    </row>
    <row r="47815" spans="20:48" x14ac:dyDescent="0.25">
      <c r="T47815" s="110"/>
      <c r="AJ47815" s="111"/>
      <c r="AO47815" s="111"/>
    </row>
    <row r="47816" spans="20:48" x14ac:dyDescent="0.25">
      <c r="T47816" s="110"/>
    </row>
    <row r="47817" spans="20:48" x14ac:dyDescent="0.25">
      <c r="T47817" s="110"/>
      <c r="AJ47817" s="111"/>
      <c r="AO47817" s="111"/>
      <c r="AV47817" s="111"/>
    </row>
    <row r="47818" spans="20:48" x14ac:dyDescent="0.25">
      <c r="T47818" s="110"/>
      <c r="AJ47818" s="111"/>
      <c r="AO47818" s="111"/>
      <c r="AP47818" s="111"/>
      <c r="AV47818" s="111"/>
    </row>
    <row r="47819" spans="20:48" x14ac:dyDescent="0.25">
      <c r="T47819" s="110"/>
    </row>
    <row r="47820" spans="20:48" x14ac:dyDescent="0.25">
      <c r="T47820" s="110"/>
      <c r="AJ47820" s="111"/>
      <c r="AO47820" s="111"/>
      <c r="AV47820" s="111"/>
    </row>
    <row r="47821" spans="20:48" x14ac:dyDescent="0.25">
      <c r="T47821" s="110"/>
    </row>
    <row r="47822" spans="20:48" x14ac:dyDescent="0.25">
      <c r="T47822" s="110"/>
      <c r="AJ47822" s="111"/>
      <c r="AO47822" s="111"/>
      <c r="AV47822" s="111"/>
    </row>
    <row r="47823" spans="20:48" x14ac:dyDescent="0.25">
      <c r="T47823" s="110"/>
      <c r="AJ47823" s="111"/>
      <c r="AO47823" s="111"/>
      <c r="AT47823" s="111"/>
    </row>
    <row r="47824" spans="20:48" x14ac:dyDescent="0.25">
      <c r="T47824" s="110"/>
    </row>
    <row r="47825" spans="20:52" x14ac:dyDescent="0.25">
      <c r="T47825" s="110"/>
    </row>
    <row r="47826" spans="20:52" x14ac:dyDescent="0.25">
      <c r="T47826" s="110"/>
    </row>
    <row r="47827" spans="20:52" x14ac:dyDescent="0.25">
      <c r="T47827" s="110"/>
      <c r="AV47827" s="111"/>
    </row>
    <row r="47828" spans="20:52" x14ac:dyDescent="0.25">
      <c r="T47828" s="110"/>
    </row>
    <row r="47829" spans="20:52" x14ac:dyDescent="0.25">
      <c r="T47829" s="110"/>
      <c r="AJ47829" s="111"/>
      <c r="AO47829" s="111"/>
      <c r="AP47829" s="111"/>
      <c r="AV47829" s="111"/>
    </row>
    <row r="47830" spans="20:52" x14ac:dyDescent="0.25">
      <c r="T47830" s="110"/>
      <c r="AJ47830" s="111"/>
      <c r="AO47830" s="111"/>
      <c r="AT47830" s="111"/>
      <c r="AV47830" s="111"/>
    </row>
    <row r="47831" spans="20:52" x14ac:dyDescent="0.25">
      <c r="T47831" s="110"/>
    </row>
    <row r="47832" spans="20:52" x14ac:dyDescent="0.25">
      <c r="T47832" s="110"/>
      <c r="AJ47832" s="111"/>
      <c r="AO47832" s="111"/>
      <c r="AP47832" s="111"/>
      <c r="AV47832" s="111"/>
    </row>
    <row r="47833" spans="20:52" x14ac:dyDescent="0.25">
      <c r="T47833" s="110"/>
      <c r="AJ47833" s="111"/>
      <c r="AO47833" s="111"/>
      <c r="AP47833" s="111"/>
      <c r="AV47833" s="111"/>
      <c r="AZ47833" s="111"/>
    </row>
    <row r="47834" spans="20:52" x14ac:dyDescent="0.25">
      <c r="T47834" s="110"/>
    </row>
    <row r="47835" spans="20:52" x14ac:dyDescent="0.25">
      <c r="T47835" s="110"/>
    </row>
    <row r="47836" spans="20:52" x14ac:dyDescent="0.25">
      <c r="T47836" s="110"/>
      <c r="AO47836" s="111"/>
      <c r="AV47836" s="111"/>
    </row>
    <row r="47837" spans="20:52" x14ac:dyDescent="0.25">
      <c r="T47837" s="110"/>
      <c r="AJ47837" s="111"/>
      <c r="AO47837" s="111"/>
      <c r="AP47837" s="111"/>
      <c r="AV47837" s="111"/>
    </row>
    <row r="47838" spans="20:52" x14ac:dyDescent="0.25">
      <c r="T47838" s="110"/>
      <c r="AJ47838" s="111"/>
      <c r="AO47838" s="111"/>
      <c r="AP47838" s="111"/>
      <c r="AT47838" s="111"/>
      <c r="AV47838" s="111"/>
    </row>
    <row r="47839" spans="20:52" x14ac:dyDescent="0.25">
      <c r="T47839" s="110"/>
      <c r="AJ47839" s="111"/>
      <c r="AO47839" s="111"/>
      <c r="AP47839" s="111"/>
      <c r="AT47839" s="111"/>
      <c r="AV47839" s="111"/>
    </row>
    <row r="47840" spans="20:52" x14ac:dyDescent="0.25">
      <c r="T47840" s="110"/>
      <c r="AJ47840" s="111"/>
      <c r="AO47840" s="111"/>
      <c r="AP47840" s="111"/>
    </row>
    <row r="47841" spans="20:52" x14ac:dyDescent="0.25">
      <c r="T47841" s="110"/>
      <c r="AJ47841" s="111"/>
      <c r="AO47841" s="111"/>
      <c r="AP47841" s="111"/>
      <c r="AV47841" s="111"/>
    </row>
    <row r="47842" spans="20:52" x14ac:dyDescent="0.25">
      <c r="T47842" s="110"/>
      <c r="AV47842" s="111"/>
    </row>
    <row r="47843" spans="20:52" x14ac:dyDescent="0.25">
      <c r="T47843" s="110"/>
      <c r="AJ47843" s="111"/>
      <c r="AO47843" s="111"/>
      <c r="AV47843" s="111"/>
    </row>
    <row r="47844" spans="20:52" x14ac:dyDescent="0.25">
      <c r="T47844" s="110"/>
      <c r="AJ47844" s="111"/>
      <c r="AO47844" s="111"/>
      <c r="AP47844" s="111"/>
      <c r="AV47844" s="111"/>
      <c r="AZ47844" s="111"/>
    </row>
    <row r="47845" spans="20:52" x14ac:dyDescent="0.25">
      <c r="T47845" s="110"/>
      <c r="AP47845" s="111"/>
      <c r="AV47845" s="111"/>
      <c r="AZ47845" s="111"/>
    </row>
    <row r="47846" spans="20:52" x14ac:dyDescent="0.25">
      <c r="T47846" s="110"/>
      <c r="AJ47846" s="111"/>
      <c r="AO47846" s="111"/>
      <c r="AP47846" s="111"/>
      <c r="AT47846" s="111"/>
    </row>
    <row r="47847" spans="20:52" x14ac:dyDescent="0.25">
      <c r="T47847" s="110"/>
    </row>
    <row r="47848" spans="20:52" x14ac:dyDescent="0.25">
      <c r="T47848" s="110"/>
      <c r="AP47848" s="111"/>
      <c r="AR47848" s="111"/>
      <c r="AV47848" s="111"/>
    </row>
    <row r="47849" spans="20:52" x14ac:dyDescent="0.25">
      <c r="T47849" s="110"/>
      <c r="AJ47849" s="111"/>
      <c r="AO47849" s="111"/>
      <c r="AT47849" s="111"/>
      <c r="AV47849" s="111"/>
    </row>
    <row r="47850" spans="20:52" x14ac:dyDescent="0.25">
      <c r="T47850" s="110"/>
      <c r="AZ47850" s="111"/>
    </row>
    <row r="47851" spans="20:52" x14ac:dyDescent="0.25">
      <c r="T47851" s="110"/>
    </row>
    <row r="47852" spans="20:52" x14ac:dyDescent="0.25">
      <c r="T47852" s="110"/>
    </row>
    <row r="47853" spans="20:52" x14ac:dyDescent="0.25">
      <c r="T47853" s="110"/>
      <c r="AJ47853" s="111"/>
      <c r="AO47853" s="111"/>
    </row>
    <row r="47854" spans="20:52" x14ac:dyDescent="0.25">
      <c r="T47854" s="110"/>
      <c r="AJ47854" s="111"/>
      <c r="AO47854" s="111"/>
      <c r="AP47854" s="111"/>
      <c r="AV47854" s="111"/>
    </row>
    <row r="47855" spans="20:52" x14ac:dyDescent="0.25">
      <c r="T47855" s="110"/>
      <c r="AJ47855" s="111"/>
      <c r="AO47855" s="111"/>
      <c r="AV47855" s="111"/>
    </row>
    <row r="47856" spans="20:52" x14ac:dyDescent="0.25">
      <c r="T47856" s="110"/>
      <c r="AZ47856" s="111"/>
    </row>
    <row r="47857" spans="20:52" x14ac:dyDescent="0.25">
      <c r="T47857" s="110"/>
      <c r="AJ47857" s="111"/>
      <c r="AO47857" s="111"/>
    </row>
    <row r="47858" spans="20:52" x14ac:dyDescent="0.25">
      <c r="T47858" s="110"/>
      <c r="AJ47858" s="111"/>
      <c r="AO47858" s="111"/>
      <c r="AP47858" s="111"/>
      <c r="AV47858" s="111"/>
    </row>
    <row r="47859" spans="20:52" x14ac:dyDescent="0.25">
      <c r="T47859" s="110"/>
      <c r="AJ47859" s="111"/>
      <c r="AO47859" s="111"/>
      <c r="AP47859" s="111"/>
      <c r="AV47859" s="111"/>
    </row>
    <row r="47860" spans="20:52" x14ac:dyDescent="0.25">
      <c r="T47860" s="110"/>
      <c r="AJ47860" s="111"/>
      <c r="AO47860" s="111"/>
      <c r="AP47860" s="111"/>
      <c r="AT47860" s="111"/>
    </row>
    <row r="47861" spans="20:52" x14ac:dyDescent="0.25">
      <c r="T47861" s="110"/>
    </row>
    <row r="47862" spans="20:52" x14ac:dyDescent="0.25">
      <c r="T47862" s="110"/>
      <c r="AJ47862" s="111"/>
      <c r="AO47862" s="111"/>
      <c r="AP47862" s="111"/>
      <c r="AV47862" s="111"/>
      <c r="AZ47862" s="111"/>
    </row>
    <row r="47863" spans="20:52" x14ac:dyDescent="0.25">
      <c r="T47863" s="110"/>
    </row>
    <row r="47864" spans="20:52" x14ac:dyDescent="0.25">
      <c r="T47864" s="110"/>
    </row>
    <row r="47865" spans="20:52" x14ac:dyDescent="0.25">
      <c r="T47865" s="110"/>
      <c r="AJ47865" s="111"/>
      <c r="AO47865" s="111"/>
      <c r="AV47865" s="111"/>
    </row>
    <row r="47866" spans="20:52" x14ac:dyDescent="0.25">
      <c r="T47866" s="110"/>
    </row>
    <row r="47867" spans="20:52" x14ac:dyDescent="0.25">
      <c r="T47867" s="110"/>
    </row>
    <row r="47868" spans="20:52" x14ac:dyDescent="0.25">
      <c r="T47868" s="110"/>
    </row>
    <row r="47869" spans="20:52" x14ac:dyDescent="0.25">
      <c r="T47869" s="110"/>
      <c r="AV47869" s="111"/>
    </row>
    <row r="47870" spans="20:52" x14ac:dyDescent="0.25">
      <c r="T47870" s="110"/>
      <c r="AJ47870" s="111"/>
      <c r="AO47870" s="111"/>
      <c r="AP47870" s="111"/>
      <c r="AV47870" s="111"/>
    </row>
    <row r="47871" spans="20:52" x14ac:dyDescent="0.25">
      <c r="T47871" s="110"/>
    </row>
    <row r="47872" spans="20:52" x14ac:dyDescent="0.25">
      <c r="T47872" s="110"/>
    </row>
    <row r="47873" spans="20:48" x14ac:dyDescent="0.25">
      <c r="T47873" s="110"/>
      <c r="AV47873" s="111"/>
    </row>
    <row r="47874" spans="20:48" x14ac:dyDescent="0.25">
      <c r="T47874" s="110"/>
      <c r="AJ47874" s="111"/>
      <c r="AO47874" s="111"/>
      <c r="AV47874" s="111"/>
    </row>
    <row r="47875" spans="20:48" x14ac:dyDescent="0.25">
      <c r="T47875" s="110"/>
      <c r="AP47875" s="111"/>
      <c r="AV47875" s="111"/>
    </row>
    <row r="47876" spans="20:48" x14ac:dyDescent="0.25">
      <c r="T47876" s="110"/>
      <c r="AJ47876" s="111"/>
      <c r="AO47876" s="111"/>
      <c r="AP47876" s="111"/>
    </row>
    <row r="47877" spans="20:48" x14ac:dyDescent="0.25">
      <c r="T47877" s="110"/>
    </row>
    <row r="47878" spans="20:48" x14ac:dyDescent="0.25">
      <c r="T47878" s="110"/>
      <c r="AJ47878" s="111"/>
      <c r="AO47878" s="111"/>
      <c r="AP47878" s="111"/>
    </row>
    <row r="47879" spans="20:48" x14ac:dyDescent="0.25">
      <c r="T47879" s="110"/>
      <c r="AJ47879" s="111"/>
      <c r="AO47879" s="111"/>
    </row>
    <row r="47880" spans="20:48" x14ac:dyDescent="0.25">
      <c r="T47880" s="110"/>
      <c r="AJ47880" s="111"/>
      <c r="AO47880" s="111"/>
      <c r="AP47880" s="111"/>
    </row>
    <row r="47881" spans="20:48" x14ac:dyDescent="0.25">
      <c r="T47881" s="110"/>
    </row>
    <row r="47882" spans="20:48" x14ac:dyDescent="0.25">
      <c r="T47882" s="110"/>
    </row>
    <row r="47883" spans="20:48" x14ac:dyDescent="0.25">
      <c r="T47883" s="110"/>
      <c r="AJ47883" s="111"/>
      <c r="AO47883" s="111"/>
      <c r="AV47883" s="111"/>
    </row>
    <row r="47884" spans="20:48" x14ac:dyDescent="0.25">
      <c r="T47884" s="110"/>
    </row>
    <row r="47885" spans="20:48" x14ac:dyDescent="0.25">
      <c r="T47885" s="110"/>
    </row>
    <row r="47886" spans="20:48" x14ac:dyDescent="0.25">
      <c r="T47886" s="110"/>
      <c r="AJ47886" s="111"/>
      <c r="AO47886" s="111"/>
      <c r="AV47886" s="111"/>
    </row>
    <row r="47887" spans="20:48" x14ac:dyDescent="0.25">
      <c r="T47887" s="110"/>
    </row>
    <row r="47888" spans="20:48" x14ac:dyDescent="0.25">
      <c r="T47888" s="110"/>
    </row>
    <row r="47889" spans="20:52" x14ac:dyDescent="0.25">
      <c r="T47889" s="110"/>
      <c r="AJ47889" s="111"/>
      <c r="AO47889" s="111"/>
      <c r="AP47889" s="111"/>
      <c r="AV47889" s="111"/>
    </row>
    <row r="47890" spans="20:52" x14ac:dyDescent="0.25">
      <c r="T47890" s="110"/>
      <c r="AJ47890" s="111"/>
      <c r="AO47890" s="111"/>
      <c r="AV47890" s="111"/>
    </row>
    <row r="47891" spans="20:52" x14ac:dyDescent="0.25">
      <c r="T47891" s="110"/>
      <c r="AJ47891" s="111"/>
      <c r="AO47891" s="111"/>
      <c r="AV47891" s="111"/>
    </row>
    <row r="47892" spans="20:52" x14ac:dyDescent="0.25">
      <c r="T47892" s="110"/>
      <c r="AJ47892" s="111"/>
      <c r="AO47892" s="111"/>
      <c r="AR47892" s="111"/>
      <c r="AV47892" s="111"/>
    </row>
    <row r="47893" spans="20:52" x14ac:dyDescent="0.25">
      <c r="T47893" s="110"/>
    </row>
    <row r="47894" spans="20:52" x14ac:dyDescent="0.25">
      <c r="T47894" s="110"/>
      <c r="AJ47894" s="111"/>
      <c r="AO47894" s="111"/>
      <c r="AV47894" s="111"/>
    </row>
    <row r="47895" spans="20:52" x14ac:dyDescent="0.25">
      <c r="T47895" s="110"/>
      <c r="AJ47895" s="111"/>
      <c r="AO47895" s="111"/>
      <c r="AP47895" s="111"/>
      <c r="AV47895" s="111"/>
    </row>
    <row r="47896" spans="20:52" x14ac:dyDescent="0.25">
      <c r="T47896" s="110"/>
    </row>
    <row r="47897" spans="20:52" x14ac:dyDescent="0.25">
      <c r="T47897" s="110"/>
    </row>
    <row r="47898" spans="20:52" x14ac:dyDescent="0.25">
      <c r="T47898" s="110"/>
      <c r="AJ47898" s="111"/>
      <c r="AO47898" s="111"/>
      <c r="AP47898" s="111"/>
      <c r="AT47898" s="111"/>
      <c r="AV47898" s="111"/>
    </row>
    <row r="47899" spans="20:52" x14ac:dyDescent="0.25">
      <c r="T47899" s="110"/>
    </row>
    <row r="47900" spans="20:52" x14ac:dyDescent="0.25">
      <c r="T47900" s="110"/>
      <c r="AP47900" s="111"/>
      <c r="AV47900" s="111"/>
      <c r="AZ47900" s="111"/>
    </row>
    <row r="47901" spans="20:52" x14ac:dyDescent="0.25">
      <c r="T47901" s="110"/>
      <c r="AJ47901" s="111"/>
      <c r="AO47901" s="111"/>
    </row>
    <row r="47902" spans="20:52" x14ac:dyDescent="0.25">
      <c r="T47902" s="110"/>
      <c r="AJ47902" s="111"/>
      <c r="AO47902" s="111"/>
      <c r="AP47902" s="111"/>
      <c r="AV47902" s="111"/>
    </row>
    <row r="47903" spans="20:52" x14ac:dyDescent="0.25">
      <c r="T47903" s="110"/>
      <c r="AJ47903" s="111"/>
      <c r="AO47903" s="111"/>
      <c r="AV47903" s="111"/>
    </row>
    <row r="47904" spans="20:52" x14ac:dyDescent="0.25">
      <c r="T47904" s="110"/>
    </row>
    <row r="47905" spans="20:52" x14ac:dyDescent="0.25">
      <c r="T47905" s="110"/>
      <c r="AJ47905" s="111"/>
      <c r="AO47905" s="111"/>
      <c r="AV47905" s="111"/>
    </row>
    <row r="47906" spans="20:52" x14ac:dyDescent="0.25">
      <c r="T47906" s="110"/>
      <c r="AJ47906" s="111"/>
      <c r="AO47906" s="111"/>
      <c r="AV47906" s="111"/>
    </row>
    <row r="47907" spans="20:52" x14ac:dyDescent="0.25">
      <c r="T47907" s="110"/>
      <c r="AJ47907" s="111"/>
      <c r="AO47907" s="111"/>
      <c r="AP47907" s="111"/>
      <c r="AT47907" s="111"/>
      <c r="AV47907" s="111"/>
    </row>
    <row r="47908" spans="20:52" x14ac:dyDescent="0.25">
      <c r="T47908" s="110"/>
      <c r="AJ47908" s="111"/>
      <c r="AV47908" s="111"/>
    </row>
    <row r="47909" spans="20:52" x14ac:dyDescent="0.25">
      <c r="T47909" s="110"/>
    </row>
    <row r="47910" spans="20:52" x14ac:dyDescent="0.25">
      <c r="T47910" s="110"/>
      <c r="AJ47910" s="111"/>
      <c r="AO47910" s="111"/>
      <c r="AP47910" s="111"/>
      <c r="AT47910" s="111"/>
    </row>
    <row r="47911" spans="20:52" x14ac:dyDescent="0.25">
      <c r="T47911" s="110"/>
    </row>
    <row r="47912" spans="20:52" x14ac:dyDescent="0.25">
      <c r="T47912" s="110"/>
    </row>
    <row r="47913" spans="20:52" x14ac:dyDescent="0.25">
      <c r="T47913" s="110"/>
    </row>
    <row r="47914" spans="20:52" x14ac:dyDescent="0.25">
      <c r="T47914" s="110"/>
      <c r="AO47914" s="111"/>
      <c r="AV47914" s="111"/>
    </row>
    <row r="47915" spans="20:52" x14ac:dyDescent="0.25">
      <c r="T47915" s="110"/>
    </row>
    <row r="47916" spans="20:52" x14ac:dyDescent="0.25">
      <c r="T47916" s="110"/>
    </row>
    <row r="47917" spans="20:52" x14ac:dyDescent="0.25">
      <c r="T47917" s="110"/>
      <c r="AJ47917" s="111"/>
      <c r="AO47917" s="111"/>
      <c r="AP47917" s="111"/>
      <c r="AT47917" s="111"/>
      <c r="AV47917" s="111"/>
    </row>
    <row r="47918" spans="20:52" x14ac:dyDescent="0.25">
      <c r="T47918" s="110"/>
      <c r="AZ47918" s="111"/>
    </row>
    <row r="47919" spans="20:52" x14ac:dyDescent="0.25">
      <c r="T47919" s="110"/>
      <c r="AJ47919" s="111"/>
      <c r="AO47919" s="111"/>
    </row>
    <row r="47920" spans="20:52" x14ac:dyDescent="0.25">
      <c r="T47920" s="110"/>
      <c r="AJ47920" s="111"/>
      <c r="AO47920" s="111"/>
    </row>
    <row r="47921" spans="20:52" x14ac:dyDescent="0.25">
      <c r="T47921" s="110"/>
      <c r="AP47921" s="111"/>
      <c r="AV47921" s="111"/>
      <c r="AZ47921" s="111"/>
    </row>
    <row r="47922" spans="20:52" x14ac:dyDescent="0.25">
      <c r="T47922" s="110"/>
    </row>
    <row r="47923" spans="20:52" x14ac:dyDescent="0.25">
      <c r="T47923" s="110"/>
      <c r="AZ47923" s="111"/>
    </row>
    <row r="47924" spans="20:52" x14ac:dyDescent="0.25">
      <c r="T47924" s="110"/>
      <c r="AJ47924" s="111"/>
      <c r="AO47924" s="111"/>
      <c r="AR47924" s="111"/>
    </row>
    <row r="47925" spans="20:52" x14ac:dyDescent="0.25">
      <c r="T47925" s="110"/>
    </row>
    <row r="47926" spans="20:52" x14ac:dyDescent="0.25">
      <c r="T47926" s="110"/>
      <c r="AJ47926" s="111"/>
      <c r="AO47926" s="111"/>
      <c r="AP47926" s="111"/>
      <c r="AV47926" s="111"/>
    </row>
    <row r="47927" spans="20:52" x14ac:dyDescent="0.25">
      <c r="T47927" s="110"/>
      <c r="AJ47927" s="111"/>
      <c r="AO47927" s="111"/>
      <c r="AV47927" s="111"/>
    </row>
    <row r="47928" spans="20:52" x14ac:dyDescent="0.25">
      <c r="T47928" s="110"/>
      <c r="AV47928" s="111"/>
    </row>
    <row r="47929" spans="20:52" x14ac:dyDescent="0.25">
      <c r="T47929" s="110"/>
      <c r="AJ47929" s="111"/>
      <c r="AO47929" s="111"/>
      <c r="AV47929" s="111"/>
      <c r="AZ47929" s="111"/>
    </row>
    <row r="47930" spans="20:52" x14ac:dyDescent="0.25">
      <c r="T47930" s="110"/>
    </row>
    <row r="47931" spans="20:52" x14ac:dyDescent="0.25">
      <c r="T47931" s="110"/>
    </row>
    <row r="47932" spans="20:52" x14ac:dyDescent="0.25">
      <c r="T47932" s="110"/>
      <c r="AJ47932" s="111"/>
      <c r="AO47932" s="111"/>
      <c r="AV47932" s="111"/>
      <c r="AZ47932" s="111"/>
    </row>
    <row r="47933" spans="20:52" x14ac:dyDescent="0.25">
      <c r="T47933" s="110"/>
    </row>
    <row r="47934" spans="20:52" x14ac:dyDescent="0.25">
      <c r="T47934" s="110"/>
    </row>
    <row r="47935" spans="20:52" x14ac:dyDescent="0.25">
      <c r="T47935" s="110"/>
      <c r="AO47935" s="111"/>
    </row>
    <row r="47936" spans="20:52" x14ac:dyDescent="0.25">
      <c r="T47936" s="110"/>
    </row>
    <row r="47937" spans="20:52" x14ac:dyDescent="0.25">
      <c r="T47937" s="110"/>
      <c r="AJ47937" s="111"/>
      <c r="AO47937" s="111"/>
      <c r="AP47937" s="111"/>
      <c r="AT47937" s="111"/>
      <c r="AV47937" s="111"/>
      <c r="AZ47937" s="111"/>
    </row>
    <row r="47938" spans="20:52" x14ac:dyDescent="0.25">
      <c r="T47938" s="110"/>
      <c r="AJ47938" s="111"/>
      <c r="AO47938" s="111"/>
      <c r="AV47938" s="111"/>
    </row>
    <row r="47939" spans="20:52" x14ac:dyDescent="0.25">
      <c r="T47939" s="110"/>
      <c r="AJ47939" s="111"/>
      <c r="AO47939" s="111"/>
      <c r="AP47939" s="111"/>
      <c r="AV47939" s="111"/>
    </row>
    <row r="47940" spans="20:52" x14ac:dyDescent="0.25">
      <c r="T47940" s="110"/>
      <c r="AP47940" s="111"/>
      <c r="AV47940" s="111"/>
    </row>
    <row r="47941" spans="20:52" x14ac:dyDescent="0.25">
      <c r="T47941" s="110"/>
      <c r="AJ47941" s="111"/>
      <c r="AO47941" s="111"/>
      <c r="AV47941" s="111"/>
    </row>
    <row r="47942" spans="20:52" x14ac:dyDescent="0.25">
      <c r="T47942" s="110"/>
    </row>
    <row r="47943" spans="20:52" x14ac:dyDescent="0.25">
      <c r="T47943" s="110"/>
      <c r="AJ47943" s="111"/>
      <c r="AO47943" s="111"/>
      <c r="AP47943" s="111"/>
      <c r="AT47943" s="111"/>
      <c r="AV47943" s="111"/>
      <c r="AZ47943" s="111"/>
    </row>
    <row r="47944" spans="20:52" x14ac:dyDescent="0.25">
      <c r="T47944" s="110"/>
    </row>
    <row r="47945" spans="20:52" x14ac:dyDescent="0.25">
      <c r="T47945" s="110"/>
      <c r="AJ47945" s="111"/>
      <c r="AP47945" s="111"/>
      <c r="AV47945" s="111"/>
    </row>
    <row r="47946" spans="20:52" x14ac:dyDescent="0.25">
      <c r="T47946" s="110"/>
    </row>
    <row r="47947" spans="20:52" x14ac:dyDescent="0.25">
      <c r="T47947" s="110"/>
    </row>
    <row r="47948" spans="20:52" x14ac:dyDescent="0.25">
      <c r="T47948" s="110"/>
      <c r="AJ47948" s="111"/>
      <c r="AO47948" s="111"/>
      <c r="AV47948" s="111"/>
    </row>
    <row r="47949" spans="20:52" x14ac:dyDescent="0.25">
      <c r="T47949" s="110"/>
      <c r="AJ47949" s="111"/>
      <c r="AO47949" s="111"/>
      <c r="AV47949" s="111"/>
    </row>
    <row r="47950" spans="20:52" x14ac:dyDescent="0.25">
      <c r="T47950" s="110"/>
    </row>
    <row r="47951" spans="20:52" x14ac:dyDescent="0.25">
      <c r="T47951" s="110"/>
    </row>
    <row r="47952" spans="20:52" x14ac:dyDescent="0.25">
      <c r="T47952" s="110"/>
      <c r="AP47952" s="111"/>
      <c r="AV47952" s="111"/>
      <c r="AZ47952" s="111"/>
    </row>
    <row r="47953" spans="20:48" x14ac:dyDescent="0.25">
      <c r="T47953" s="110"/>
      <c r="AJ47953" s="111"/>
      <c r="AP47953" s="111"/>
      <c r="AV47953" s="111"/>
    </row>
    <row r="47954" spans="20:48" x14ac:dyDescent="0.25">
      <c r="T47954" s="110"/>
      <c r="AJ47954" s="111"/>
      <c r="AP47954" s="111"/>
      <c r="AV47954" s="111"/>
    </row>
    <row r="47955" spans="20:48" x14ac:dyDescent="0.25">
      <c r="T47955" s="110"/>
      <c r="AJ47955" s="111"/>
      <c r="AO47955" s="111"/>
      <c r="AP47955" s="111"/>
    </row>
    <row r="47956" spans="20:48" x14ac:dyDescent="0.25">
      <c r="T47956" s="110"/>
    </row>
    <row r="47957" spans="20:48" x14ac:dyDescent="0.25">
      <c r="T47957" s="110"/>
      <c r="AJ47957" s="111"/>
      <c r="AV47957" s="111"/>
    </row>
    <row r="47958" spans="20:48" x14ac:dyDescent="0.25">
      <c r="T47958" s="110"/>
    </row>
    <row r="47959" spans="20:48" x14ac:dyDescent="0.25">
      <c r="T47959" s="110"/>
    </row>
    <row r="47960" spans="20:48" x14ac:dyDescent="0.25">
      <c r="T47960" s="110"/>
    </row>
    <row r="47961" spans="20:48" x14ac:dyDescent="0.25">
      <c r="T47961" s="110"/>
    </row>
    <row r="47962" spans="20:48" x14ac:dyDescent="0.25">
      <c r="T47962" s="110"/>
      <c r="AV47962" s="111"/>
    </row>
    <row r="47963" spans="20:48" x14ac:dyDescent="0.25">
      <c r="T47963" s="110"/>
      <c r="AJ47963" s="111"/>
      <c r="AO47963" s="111"/>
      <c r="AP47963" s="111"/>
      <c r="AT47963" s="111"/>
    </row>
    <row r="47964" spans="20:48" x14ac:dyDescent="0.25">
      <c r="T47964" s="110"/>
    </row>
    <row r="47965" spans="20:48" x14ac:dyDescent="0.25">
      <c r="T47965" s="110"/>
      <c r="AJ47965" s="111"/>
      <c r="AO47965" s="111"/>
      <c r="AP47965" s="111"/>
      <c r="AV47965" s="111"/>
    </row>
    <row r="47966" spans="20:48" x14ac:dyDescent="0.25">
      <c r="T47966" s="110"/>
      <c r="AJ47966" s="111"/>
      <c r="AO47966" s="111"/>
      <c r="AP47966" s="111"/>
      <c r="AT47966" s="111"/>
      <c r="AV47966" s="111"/>
    </row>
    <row r="47967" spans="20:48" x14ac:dyDescent="0.25">
      <c r="T47967" s="110"/>
    </row>
    <row r="47968" spans="20:48" x14ac:dyDescent="0.25">
      <c r="T47968" s="110"/>
    </row>
    <row r="47969" spans="20:52" x14ac:dyDescent="0.25">
      <c r="T47969" s="110"/>
      <c r="AP47969" s="111"/>
      <c r="AV47969" s="111"/>
      <c r="AZ47969" s="111"/>
    </row>
    <row r="47970" spans="20:52" x14ac:dyDescent="0.25">
      <c r="T47970" s="110"/>
      <c r="AV47970" s="111"/>
    </row>
    <row r="47971" spans="20:52" x14ac:dyDescent="0.25">
      <c r="T47971" s="110"/>
    </row>
    <row r="47972" spans="20:52" x14ac:dyDescent="0.25">
      <c r="T47972" s="110"/>
    </row>
    <row r="47973" spans="20:52" x14ac:dyDescent="0.25">
      <c r="T47973" s="110"/>
      <c r="AV47973" s="111"/>
    </row>
    <row r="47974" spans="20:52" x14ac:dyDescent="0.25">
      <c r="T47974" s="110"/>
    </row>
    <row r="47975" spans="20:52" x14ac:dyDescent="0.25">
      <c r="T47975" s="110"/>
      <c r="AJ47975" s="111"/>
    </row>
    <row r="47976" spans="20:52" x14ac:dyDescent="0.25">
      <c r="T47976" s="110"/>
      <c r="AZ47976" s="111"/>
    </row>
    <row r="47977" spans="20:52" x14ac:dyDescent="0.25">
      <c r="T47977" s="110"/>
    </row>
    <row r="47978" spans="20:52" x14ac:dyDescent="0.25">
      <c r="T47978" s="110"/>
    </row>
    <row r="47979" spans="20:52" x14ac:dyDescent="0.25">
      <c r="T47979" s="110"/>
      <c r="AJ47979" s="111"/>
      <c r="AO47979" s="111"/>
      <c r="AV47979" s="111"/>
    </row>
    <row r="47980" spans="20:52" x14ac:dyDescent="0.25">
      <c r="T47980" s="110"/>
      <c r="AJ47980" s="111"/>
      <c r="AO47980" s="111"/>
      <c r="AV47980" s="111"/>
    </row>
    <row r="47981" spans="20:52" x14ac:dyDescent="0.25">
      <c r="T47981" s="110"/>
      <c r="AO47981" s="111"/>
      <c r="AP47981" s="111"/>
      <c r="AR47981" s="111"/>
      <c r="AV47981" s="111"/>
    </row>
    <row r="47982" spans="20:52" x14ac:dyDescent="0.25">
      <c r="T47982" s="110"/>
      <c r="AJ47982" s="111"/>
      <c r="AO47982" s="111"/>
      <c r="AP47982" s="111"/>
      <c r="AV47982" s="111"/>
    </row>
    <row r="47983" spans="20:52" x14ac:dyDescent="0.25">
      <c r="T47983" s="110"/>
      <c r="AJ47983" s="111"/>
      <c r="AO47983" s="111"/>
      <c r="AV47983" s="111"/>
      <c r="AZ47983" s="111"/>
    </row>
    <row r="47984" spans="20:52" x14ac:dyDescent="0.25">
      <c r="T47984" s="110"/>
      <c r="AJ47984" s="111"/>
      <c r="AO47984" s="111"/>
    </row>
    <row r="47985" spans="20:48" x14ac:dyDescent="0.25">
      <c r="T47985" s="110"/>
    </row>
    <row r="47986" spans="20:48" x14ac:dyDescent="0.25">
      <c r="T47986" s="110"/>
      <c r="AJ47986" s="111"/>
      <c r="AO47986" s="111"/>
      <c r="AR47986" s="111"/>
      <c r="AV47986" s="111"/>
    </row>
    <row r="47987" spans="20:48" x14ac:dyDescent="0.25">
      <c r="T47987" s="110"/>
      <c r="AJ47987" s="111"/>
      <c r="AO47987" s="111"/>
      <c r="AP47987" s="111"/>
    </row>
    <row r="47988" spans="20:48" x14ac:dyDescent="0.25">
      <c r="T47988" s="110"/>
      <c r="AV47988" s="111"/>
    </row>
    <row r="47989" spans="20:48" x14ac:dyDescent="0.25">
      <c r="T47989" s="110"/>
    </row>
    <row r="47990" spans="20:48" x14ac:dyDescent="0.25">
      <c r="T47990" s="110"/>
    </row>
    <row r="47991" spans="20:48" x14ac:dyDescent="0.25">
      <c r="T47991" s="110"/>
    </row>
    <row r="47992" spans="20:48" x14ac:dyDescent="0.25">
      <c r="T47992" s="110"/>
      <c r="AJ47992" s="111"/>
      <c r="AO47992" s="111"/>
      <c r="AP47992" s="111"/>
      <c r="AT47992" s="111"/>
      <c r="AV47992" s="111"/>
    </row>
    <row r="47993" spans="20:48" x14ac:dyDescent="0.25">
      <c r="T47993" s="110"/>
      <c r="AJ47993" s="111"/>
      <c r="AO47993" s="111"/>
      <c r="AP47993" s="111"/>
      <c r="AT47993" s="111"/>
      <c r="AV47993" s="111"/>
    </row>
    <row r="47994" spans="20:48" x14ac:dyDescent="0.25">
      <c r="T47994" s="110"/>
      <c r="AJ47994" s="111"/>
      <c r="AO47994" s="111"/>
      <c r="AV47994" s="111"/>
    </row>
    <row r="47995" spans="20:48" x14ac:dyDescent="0.25">
      <c r="T47995" s="110"/>
      <c r="AP47995" s="111"/>
    </row>
    <row r="47996" spans="20:48" x14ac:dyDescent="0.25">
      <c r="T47996" s="110"/>
    </row>
    <row r="47997" spans="20:48" x14ac:dyDescent="0.25">
      <c r="T47997" s="110"/>
      <c r="AJ47997" s="111"/>
      <c r="AO47997" s="111"/>
      <c r="AP47997" s="111"/>
      <c r="AT47997" s="111"/>
    </row>
    <row r="47998" spans="20:48" x14ac:dyDescent="0.25">
      <c r="T47998" s="110"/>
      <c r="AJ47998" s="111"/>
      <c r="AO47998" s="111"/>
      <c r="AV47998" s="111"/>
    </row>
    <row r="47999" spans="20:48" x14ac:dyDescent="0.25">
      <c r="T47999" s="110"/>
      <c r="AJ47999" s="111"/>
      <c r="AO47999" s="111"/>
      <c r="AP47999" s="111"/>
      <c r="AV47999" s="111"/>
    </row>
    <row r="48000" spans="20:48" x14ac:dyDescent="0.25">
      <c r="T48000" s="110"/>
      <c r="AJ48000" s="111"/>
      <c r="AO48000" s="111"/>
      <c r="AT48000" s="111"/>
      <c r="AV48000" s="111"/>
    </row>
    <row r="48001" spans="20:52" x14ac:dyDescent="0.25">
      <c r="T48001" s="110"/>
    </row>
    <row r="48002" spans="20:52" x14ac:dyDescent="0.25">
      <c r="T48002" s="110"/>
      <c r="AJ48002" s="111"/>
      <c r="AO48002" s="111"/>
      <c r="AP48002" s="111"/>
      <c r="AV48002" s="111"/>
    </row>
    <row r="48003" spans="20:52" x14ac:dyDescent="0.25">
      <c r="T48003" s="110"/>
      <c r="AJ48003" s="111"/>
      <c r="AO48003" s="111"/>
      <c r="AV48003" s="111"/>
    </row>
    <row r="48004" spans="20:52" x14ac:dyDescent="0.25">
      <c r="T48004" s="110"/>
    </row>
    <row r="48005" spans="20:52" x14ac:dyDescent="0.25">
      <c r="T48005" s="110"/>
      <c r="AJ48005" s="111"/>
      <c r="AO48005" s="111"/>
      <c r="AP48005" s="111"/>
      <c r="AV48005" s="111"/>
    </row>
    <row r="48006" spans="20:52" x14ac:dyDescent="0.25">
      <c r="T48006" s="110"/>
      <c r="AJ48006" s="111"/>
      <c r="AO48006" s="111"/>
      <c r="AV48006" s="111"/>
    </row>
    <row r="48007" spans="20:52" x14ac:dyDescent="0.25">
      <c r="T48007" s="110"/>
      <c r="AJ48007" s="111"/>
    </row>
    <row r="48008" spans="20:52" x14ac:dyDescent="0.25">
      <c r="T48008" s="110"/>
      <c r="AJ48008" s="111"/>
      <c r="AO48008" s="111"/>
      <c r="AT48008" s="111"/>
      <c r="AV48008" s="111"/>
    </row>
    <row r="48009" spans="20:52" x14ac:dyDescent="0.25">
      <c r="T48009" s="110"/>
    </row>
    <row r="48010" spans="20:52" x14ac:dyDescent="0.25">
      <c r="T48010" s="110"/>
    </row>
    <row r="48011" spans="20:52" x14ac:dyDescent="0.25">
      <c r="T48011" s="110"/>
      <c r="AJ48011" s="111"/>
      <c r="AO48011" s="111"/>
      <c r="AP48011" s="111"/>
      <c r="AV48011" s="111"/>
    </row>
    <row r="48012" spans="20:52" x14ac:dyDescent="0.25">
      <c r="T48012" s="110"/>
      <c r="AJ48012" s="111"/>
      <c r="AO48012" s="111"/>
      <c r="AV48012" s="111"/>
    </row>
    <row r="48013" spans="20:52" x14ac:dyDescent="0.25">
      <c r="T48013" s="110"/>
      <c r="AJ48013" s="111"/>
      <c r="AO48013" s="111"/>
      <c r="AP48013" s="111"/>
    </row>
    <row r="48014" spans="20:52" x14ac:dyDescent="0.25">
      <c r="T48014" s="110"/>
      <c r="AJ48014" s="111"/>
      <c r="AO48014" s="111"/>
      <c r="AV48014" s="111"/>
    </row>
    <row r="48015" spans="20:52" x14ac:dyDescent="0.25">
      <c r="T48015" s="110"/>
      <c r="AO48015" s="111"/>
      <c r="AV48015" s="111"/>
    </row>
    <row r="48016" spans="20:52" x14ac:dyDescent="0.25">
      <c r="T48016" s="110"/>
      <c r="AZ48016" s="111"/>
    </row>
    <row r="48017" spans="20:52" x14ac:dyDescent="0.25">
      <c r="T48017" s="110"/>
      <c r="AJ48017" s="111"/>
    </row>
    <row r="48018" spans="20:52" x14ac:dyDescent="0.25">
      <c r="T48018" s="110"/>
    </row>
    <row r="48019" spans="20:52" x14ac:dyDescent="0.25">
      <c r="T48019" s="110"/>
      <c r="AJ48019" s="111"/>
      <c r="AO48019" s="111"/>
      <c r="AP48019" s="111"/>
      <c r="AV48019" s="111"/>
    </row>
    <row r="48020" spans="20:52" x14ac:dyDescent="0.25">
      <c r="T48020" s="110"/>
      <c r="AV48020" s="111"/>
    </row>
    <row r="48021" spans="20:52" x14ac:dyDescent="0.25">
      <c r="T48021" s="110"/>
      <c r="AJ48021" s="111"/>
      <c r="AO48021" s="111"/>
      <c r="AV48021" s="111"/>
    </row>
    <row r="48022" spans="20:52" x14ac:dyDescent="0.25">
      <c r="T48022" s="110"/>
    </row>
    <row r="48023" spans="20:52" x14ac:dyDescent="0.25">
      <c r="T48023" s="110"/>
    </row>
    <row r="48024" spans="20:52" x14ac:dyDescent="0.25">
      <c r="T48024" s="110"/>
      <c r="AV48024" s="111"/>
    </row>
    <row r="48025" spans="20:52" x14ac:dyDescent="0.25">
      <c r="T48025" s="110"/>
      <c r="AJ48025" s="111"/>
      <c r="AO48025" s="111"/>
      <c r="AV48025" s="111"/>
      <c r="AZ48025" s="111"/>
    </row>
    <row r="48026" spans="20:52" x14ac:dyDescent="0.25">
      <c r="T48026" s="110"/>
      <c r="AJ48026" s="111"/>
      <c r="AO48026" s="111"/>
      <c r="AR48026" s="111"/>
    </row>
    <row r="48027" spans="20:52" x14ac:dyDescent="0.25">
      <c r="T48027" s="110"/>
      <c r="AO48027" s="111"/>
      <c r="AT48027" s="111"/>
    </row>
    <row r="48028" spans="20:52" x14ac:dyDescent="0.25">
      <c r="T48028" s="110"/>
    </row>
    <row r="48029" spans="20:52" x14ac:dyDescent="0.25">
      <c r="T48029" s="110"/>
      <c r="AP48029" s="111"/>
    </row>
    <row r="48030" spans="20:52" x14ac:dyDescent="0.25">
      <c r="T48030" s="110"/>
    </row>
    <row r="48031" spans="20:52" x14ac:dyDescent="0.25">
      <c r="T48031" s="110"/>
    </row>
    <row r="48032" spans="20:52" x14ac:dyDescent="0.25">
      <c r="T48032" s="110"/>
      <c r="AR48032" s="111"/>
      <c r="AV48032" s="111"/>
    </row>
    <row r="48033" spans="20:52" x14ac:dyDescent="0.25">
      <c r="T48033" s="110"/>
      <c r="AZ48033" s="111"/>
    </row>
    <row r="48034" spans="20:52" x14ac:dyDescent="0.25">
      <c r="T48034" s="110"/>
      <c r="AJ48034" s="111"/>
      <c r="AO48034" s="111"/>
      <c r="AV48034" s="111"/>
    </row>
    <row r="48035" spans="20:52" x14ac:dyDescent="0.25">
      <c r="T48035" s="110"/>
      <c r="AP48035" s="111"/>
      <c r="AZ48035" s="111"/>
    </row>
    <row r="48036" spans="20:52" x14ac:dyDescent="0.25">
      <c r="T48036" s="110"/>
      <c r="AO48036" s="111"/>
      <c r="AV48036" s="111"/>
    </row>
    <row r="48037" spans="20:52" x14ac:dyDescent="0.25">
      <c r="T48037" s="110"/>
      <c r="AJ48037" s="111"/>
      <c r="AO48037" s="111"/>
      <c r="AV48037" s="111"/>
    </row>
    <row r="48038" spans="20:52" x14ac:dyDescent="0.25">
      <c r="T48038" s="110"/>
      <c r="AJ48038" s="111"/>
      <c r="AO48038" s="111"/>
    </row>
    <row r="48039" spans="20:52" x14ac:dyDescent="0.25">
      <c r="T48039" s="110"/>
      <c r="AV48039" s="111"/>
    </row>
    <row r="48040" spans="20:52" x14ac:dyDescent="0.25">
      <c r="T48040" s="110"/>
      <c r="AZ48040" s="111"/>
    </row>
    <row r="48041" spans="20:52" x14ac:dyDescent="0.25">
      <c r="T48041" s="110"/>
      <c r="AJ48041" s="111"/>
      <c r="AO48041" s="111"/>
      <c r="AV48041" s="111"/>
    </row>
    <row r="48042" spans="20:52" x14ac:dyDescent="0.25">
      <c r="T48042" s="110"/>
    </row>
    <row r="48043" spans="20:52" x14ac:dyDescent="0.25">
      <c r="T48043" s="110"/>
    </row>
    <row r="48044" spans="20:52" x14ac:dyDescent="0.25">
      <c r="T48044" s="110"/>
      <c r="AJ48044" s="111"/>
      <c r="AO48044" s="111"/>
      <c r="AV48044" s="111"/>
    </row>
    <row r="48045" spans="20:52" x14ac:dyDescent="0.25">
      <c r="T48045" s="110"/>
    </row>
    <row r="48046" spans="20:52" x14ac:dyDescent="0.25">
      <c r="T48046" s="110"/>
      <c r="AJ48046" s="111"/>
      <c r="AO48046" s="111"/>
      <c r="AP48046" s="111"/>
      <c r="AV48046" s="111"/>
    </row>
    <row r="48047" spans="20:52" x14ac:dyDescent="0.25">
      <c r="T48047" s="110"/>
    </row>
    <row r="48048" spans="20:52" x14ac:dyDescent="0.25">
      <c r="T48048" s="110"/>
    </row>
    <row r="48049" spans="20:52" x14ac:dyDescent="0.25">
      <c r="T48049" s="110"/>
      <c r="AJ48049" s="111"/>
      <c r="AO48049" s="111"/>
      <c r="AP48049" s="111"/>
      <c r="AV48049" s="111"/>
    </row>
    <row r="48050" spans="20:52" x14ac:dyDescent="0.25">
      <c r="T48050" s="110"/>
      <c r="AJ48050" s="111"/>
      <c r="AO48050" s="111"/>
      <c r="AV48050" s="111"/>
    </row>
    <row r="48051" spans="20:52" x14ac:dyDescent="0.25">
      <c r="T48051" s="110"/>
      <c r="AO48051" s="111"/>
      <c r="AV48051" s="111"/>
    </row>
    <row r="48052" spans="20:52" x14ac:dyDescent="0.25">
      <c r="T48052" s="110"/>
      <c r="AJ48052" s="111"/>
      <c r="AO48052" s="111"/>
      <c r="AP48052" s="111"/>
    </row>
    <row r="48053" spans="20:52" x14ac:dyDescent="0.25">
      <c r="T48053" s="110"/>
    </row>
    <row r="48054" spans="20:52" x14ac:dyDescent="0.25">
      <c r="T48054" s="110"/>
      <c r="AJ48054" s="111"/>
      <c r="AO48054" s="111"/>
      <c r="AT48054" s="111"/>
    </row>
    <row r="48055" spans="20:52" x14ac:dyDescent="0.25">
      <c r="T48055" s="110"/>
      <c r="AJ48055" s="111"/>
      <c r="AO48055" s="111"/>
      <c r="AP48055" s="111"/>
      <c r="AV48055" s="111"/>
    </row>
    <row r="48056" spans="20:52" x14ac:dyDescent="0.25">
      <c r="T48056" s="110"/>
      <c r="AJ48056" s="111"/>
      <c r="AO48056" s="111"/>
      <c r="AT48056" s="111"/>
    </row>
    <row r="48057" spans="20:52" x14ac:dyDescent="0.25">
      <c r="T48057" s="110"/>
      <c r="AP48057" s="111"/>
      <c r="AV48057" s="111"/>
    </row>
    <row r="48058" spans="20:52" x14ac:dyDescent="0.25">
      <c r="T48058" s="110"/>
    </row>
    <row r="48059" spans="20:52" x14ac:dyDescent="0.25">
      <c r="T48059" s="110"/>
    </row>
    <row r="48060" spans="20:52" x14ac:dyDescent="0.25">
      <c r="T48060" s="110"/>
      <c r="AJ48060" s="111"/>
      <c r="AO48060" s="111"/>
      <c r="AP48060" s="111"/>
      <c r="AV48060" s="111"/>
    </row>
    <row r="48061" spans="20:52" x14ac:dyDescent="0.25">
      <c r="T48061" s="110"/>
      <c r="AV48061" s="111"/>
    </row>
    <row r="48062" spans="20:52" x14ac:dyDescent="0.25">
      <c r="T48062" s="110"/>
      <c r="AJ48062" s="111"/>
      <c r="AP48062" s="111"/>
      <c r="AV48062" s="111"/>
      <c r="AZ48062" s="111"/>
    </row>
    <row r="48063" spans="20:52" x14ac:dyDescent="0.25">
      <c r="T48063" s="110"/>
      <c r="AJ48063" s="111"/>
      <c r="AV48063" s="111"/>
    </row>
    <row r="48064" spans="20:52" x14ac:dyDescent="0.25">
      <c r="T48064" s="110"/>
      <c r="AJ48064" s="111"/>
      <c r="AO48064" s="111"/>
      <c r="AV48064" s="111"/>
    </row>
    <row r="48065" spans="20:52" x14ac:dyDescent="0.25">
      <c r="T48065" s="110"/>
      <c r="AJ48065" s="111"/>
      <c r="AO48065" s="111"/>
      <c r="AP48065" s="111"/>
      <c r="AV48065" s="111"/>
    </row>
    <row r="48066" spans="20:52" x14ac:dyDescent="0.25">
      <c r="T48066" s="110"/>
      <c r="AO48066" s="111"/>
      <c r="AP48066" s="111"/>
      <c r="AV48066" s="111"/>
    </row>
    <row r="48067" spans="20:52" x14ac:dyDescent="0.25">
      <c r="T48067" s="110"/>
    </row>
    <row r="48068" spans="20:52" x14ac:dyDescent="0.25">
      <c r="T48068" s="110"/>
      <c r="AJ48068" s="111"/>
      <c r="AO48068" s="111"/>
      <c r="AT48068" s="111"/>
      <c r="AV48068" s="111"/>
    </row>
    <row r="48069" spans="20:52" x14ac:dyDescent="0.25">
      <c r="T48069" s="110"/>
      <c r="AJ48069" s="111"/>
      <c r="AO48069" s="111"/>
      <c r="AV48069" s="111"/>
      <c r="AZ48069" s="111"/>
    </row>
    <row r="48070" spans="20:52" x14ac:dyDescent="0.25">
      <c r="T48070" s="110"/>
    </row>
    <row r="48071" spans="20:52" x14ac:dyDescent="0.25">
      <c r="T48071" s="110"/>
    </row>
    <row r="48072" spans="20:52" x14ac:dyDescent="0.25">
      <c r="T48072" s="110"/>
      <c r="AJ48072" s="111"/>
      <c r="AO48072" s="111"/>
      <c r="AP48072" s="111"/>
      <c r="AV48072" s="111"/>
      <c r="AZ48072" s="111"/>
    </row>
    <row r="48073" spans="20:52" x14ac:dyDescent="0.25">
      <c r="T48073" s="110"/>
      <c r="AP48073" s="111"/>
      <c r="AV48073" s="111"/>
    </row>
    <row r="48074" spans="20:52" x14ac:dyDescent="0.25">
      <c r="T48074" s="110"/>
      <c r="AJ48074" s="111"/>
      <c r="AO48074" s="111"/>
      <c r="AP48074" s="111"/>
      <c r="AV48074" s="111"/>
    </row>
    <row r="48075" spans="20:52" x14ac:dyDescent="0.25">
      <c r="T48075" s="110"/>
      <c r="AV48075" s="111"/>
    </row>
    <row r="48076" spans="20:52" x14ac:dyDescent="0.25">
      <c r="T48076" s="110"/>
    </row>
    <row r="48077" spans="20:52" x14ac:dyDescent="0.25">
      <c r="T48077" s="110"/>
      <c r="AJ48077" s="111"/>
      <c r="AO48077" s="111"/>
      <c r="AP48077" s="111"/>
      <c r="AV48077" s="111"/>
    </row>
    <row r="48078" spans="20:52" x14ac:dyDescent="0.25">
      <c r="T48078" s="110"/>
      <c r="AJ48078" s="111"/>
      <c r="AO48078" s="111"/>
      <c r="AV48078" s="111"/>
    </row>
    <row r="48079" spans="20:52" x14ac:dyDescent="0.25">
      <c r="T48079" s="110"/>
      <c r="AJ48079" s="111"/>
      <c r="AO48079" s="111"/>
      <c r="AP48079" s="111"/>
    </row>
    <row r="48080" spans="20:52" x14ac:dyDescent="0.25">
      <c r="T48080" s="110"/>
      <c r="AZ48080" s="111"/>
    </row>
    <row r="48081" spans="20:48" x14ac:dyDescent="0.25">
      <c r="T48081" s="110"/>
      <c r="AJ48081" s="111"/>
      <c r="AO48081" s="111"/>
      <c r="AT48081" s="111"/>
    </row>
    <row r="48082" spans="20:48" x14ac:dyDescent="0.25">
      <c r="T48082" s="110"/>
      <c r="AJ48082" s="111"/>
      <c r="AO48082" s="111"/>
      <c r="AV48082" s="111"/>
    </row>
    <row r="48083" spans="20:48" x14ac:dyDescent="0.25">
      <c r="T48083" s="110"/>
      <c r="AO48083" s="111"/>
      <c r="AV48083" s="111"/>
    </row>
    <row r="48084" spans="20:48" x14ac:dyDescent="0.25">
      <c r="T48084" s="110"/>
      <c r="AJ48084" s="111"/>
      <c r="AO48084" s="111"/>
      <c r="AT48084" s="111"/>
      <c r="AV48084" s="111"/>
    </row>
    <row r="48085" spans="20:48" x14ac:dyDescent="0.25">
      <c r="T48085" s="110"/>
      <c r="AJ48085" s="111"/>
      <c r="AO48085" s="111"/>
      <c r="AP48085" s="111"/>
      <c r="AV48085" s="111"/>
    </row>
    <row r="48086" spans="20:48" x14ac:dyDescent="0.25">
      <c r="T48086" s="110"/>
    </row>
    <row r="48087" spans="20:48" x14ac:dyDescent="0.25">
      <c r="T48087" s="110"/>
    </row>
    <row r="48088" spans="20:48" x14ac:dyDescent="0.25">
      <c r="T48088" s="110"/>
    </row>
    <row r="48089" spans="20:48" x14ac:dyDescent="0.25">
      <c r="T48089" s="110"/>
    </row>
    <row r="48090" spans="20:48" x14ac:dyDescent="0.25">
      <c r="T48090" s="110"/>
      <c r="AJ48090" s="111"/>
      <c r="AO48090" s="111"/>
    </row>
    <row r="48091" spans="20:48" x14ac:dyDescent="0.25">
      <c r="T48091" s="110"/>
    </row>
    <row r="48092" spans="20:48" x14ac:dyDescent="0.25">
      <c r="T48092" s="110"/>
      <c r="AJ48092" s="111"/>
      <c r="AP48092" s="111"/>
      <c r="AV48092" s="111"/>
    </row>
    <row r="48093" spans="20:48" x14ac:dyDescent="0.25">
      <c r="T48093" s="110"/>
    </row>
    <row r="48094" spans="20:48" x14ac:dyDescent="0.25">
      <c r="T48094" s="110"/>
      <c r="AJ48094" s="111"/>
      <c r="AO48094" s="111"/>
      <c r="AV48094" s="111"/>
    </row>
    <row r="48095" spans="20:48" x14ac:dyDescent="0.25">
      <c r="T48095" s="110"/>
      <c r="AJ48095" s="111"/>
      <c r="AO48095" s="111"/>
      <c r="AP48095" s="111"/>
      <c r="AT48095" s="111"/>
      <c r="AV48095" s="111"/>
    </row>
    <row r="48096" spans="20:48" x14ac:dyDescent="0.25">
      <c r="T48096" s="110"/>
    </row>
    <row r="48097" spans="20:52" x14ac:dyDescent="0.25">
      <c r="T48097" s="110"/>
      <c r="AV48097" s="111"/>
    </row>
    <row r="48098" spans="20:52" x14ac:dyDescent="0.25">
      <c r="T48098" s="110"/>
    </row>
    <row r="48099" spans="20:52" x14ac:dyDescent="0.25">
      <c r="T48099" s="110"/>
      <c r="AJ48099" s="111"/>
      <c r="AO48099" s="111"/>
      <c r="AV48099" s="111"/>
    </row>
    <row r="48100" spans="20:52" x14ac:dyDescent="0.25">
      <c r="T48100" s="110"/>
      <c r="AJ48100" s="111"/>
      <c r="AP48100" s="111"/>
      <c r="AV48100" s="111"/>
    </row>
    <row r="48101" spans="20:52" x14ac:dyDescent="0.25">
      <c r="T48101" s="110"/>
    </row>
    <row r="48102" spans="20:52" x14ac:dyDescent="0.25">
      <c r="T48102" s="110"/>
      <c r="AJ48102" s="111"/>
      <c r="AO48102" s="111"/>
      <c r="AP48102" s="111"/>
      <c r="AT48102" s="111"/>
      <c r="AV48102" s="111"/>
    </row>
    <row r="48103" spans="20:52" x14ac:dyDescent="0.25">
      <c r="T48103" s="110"/>
      <c r="AV48103" s="111"/>
    </row>
    <row r="48104" spans="20:52" x14ac:dyDescent="0.25">
      <c r="T48104" s="110"/>
    </row>
    <row r="48105" spans="20:52" x14ac:dyDescent="0.25">
      <c r="T48105" s="110"/>
      <c r="AP48105" s="111"/>
      <c r="AV48105" s="111"/>
      <c r="AZ48105" s="111"/>
    </row>
    <row r="48106" spans="20:52" x14ac:dyDescent="0.25">
      <c r="T48106" s="110"/>
      <c r="AJ48106" s="111"/>
      <c r="AO48106" s="111"/>
      <c r="AP48106" s="111"/>
      <c r="AV48106" s="111"/>
    </row>
    <row r="48107" spans="20:52" x14ac:dyDescent="0.25">
      <c r="T48107" s="110"/>
      <c r="AJ48107" s="111"/>
      <c r="AO48107" s="111"/>
      <c r="AP48107" s="111"/>
      <c r="AV48107" s="111"/>
    </row>
    <row r="48108" spans="20:52" x14ac:dyDescent="0.25">
      <c r="T48108" s="110"/>
    </row>
    <row r="48109" spans="20:52" x14ac:dyDescent="0.25">
      <c r="T48109" s="110"/>
      <c r="AV48109" s="111"/>
    </row>
    <row r="48110" spans="20:52" x14ac:dyDescent="0.25">
      <c r="T48110" s="110"/>
      <c r="AP48110" s="111"/>
      <c r="AV48110" s="111"/>
      <c r="AZ48110" s="111"/>
    </row>
    <row r="48111" spans="20:52" x14ac:dyDescent="0.25">
      <c r="T48111" s="110"/>
      <c r="AP48111" s="111"/>
      <c r="AV48111" s="111"/>
      <c r="AZ48111" s="111"/>
    </row>
    <row r="48112" spans="20:52" x14ac:dyDescent="0.25">
      <c r="T48112" s="110"/>
    </row>
    <row r="48113" spans="20:52" x14ac:dyDescent="0.25">
      <c r="T48113" s="110"/>
      <c r="AP48113" s="111"/>
      <c r="AV48113" s="111"/>
    </row>
    <row r="48114" spans="20:52" x14ac:dyDescent="0.25">
      <c r="T48114" s="110"/>
      <c r="AZ48114" s="111"/>
    </row>
    <row r="48115" spans="20:52" x14ac:dyDescent="0.25">
      <c r="T48115" s="110"/>
    </row>
    <row r="48116" spans="20:52" x14ac:dyDescent="0.25">
      <c r="T48116" s="110"/>
      <c r="AO48116" s="111"/>
      <c r="AV48116" s="111"/>
    </row>
    <row r="48117" spans="20:52" x14ac:dyDescent="0.25">
      <c r="T48117" s="110"/>
      <c r="AP48117" s="111"/>
      <c r="AV48117" s="111"/>
      <c r="AZ48117" s="111"/>
    </row>
    <row r="48118" spans="20:52" x14ac:dyDescent="0.25">
      <c r="T48118" s="110"/>
    </row>
    <row r="48119" spans="20:52" x14ac:dyDescent="0.25">
      <c r="T48119" s="110"/>
      <c r="AV48119" s="111"/>
    </row>
    <row r="48120" spans="20:52" x14ac:dyDescent="0.25">
      <c r="T48120" s="110"/>
      <c r="AJ48120" s="111"/>
      <c r="AO48120" s="111"/>
      <c r="AT48120" s="111"/>
      <c r="AV48120" s="111"/>
    </row>
    <row r="48121" spans="20:52" x14ac:dyDescent="0.25">
      <c r="T48121" s="110"/>
      <c r="AJ48121" s="111"/>
      <c r="AO48121" s="111"/>
      <c r="AV48121" s="111"/>
    </row>
    <row r="48122" spans="20:52" x14ac:dyDescent="0.25">
      <c r="T48122" s="110"/>
      <c r="AP48122" s="111"/>
      <c r="AV48122" s="111"/>
    </row>
    <row r="48123" spans="20:52" x14ac:dyDescent="0.25">
      <c r="T48123" s="110"/>
      <c r="AJ48123" s="111"/>
      <c r="AO48123" s="111"/>
      <c r="AV48123" s="111"/>
    </row>
    <row r="48124" spans="20:52" x14ac:dyDescent="0.25">
      <c r="T48124" s="110"/>
    </row>
    <row r="48125" spans="20:52" x14ac:dyDescent="0.25">
      <c r="T48125" s="110"/>
    </row>
    <row r="48126" spans="20:52" x14ac:dyDescent="0.25">
      <c r="T48126" s="110"/>
      <c r="AJ48126" s="111"/>
    </row>
    <row r="48127" spans="20:52" x14ac:dyDescent="0.25">
      <c r="T48127" s="110"/>
      <c r="AJ48127" s="111"/>
      <c r="AO48127" s="111"/>
    </row>
    <row r="48128" spans="20:52" x14ac:dyDescent="0.25">
      <c r="T48128" s="110"/>
      <c r="AJ48128" s="111"/>
      <c r="AO48128" s="111"/>
      <c r="AP48128" s="111"/>
      <c r="AV48128" s="111"/>
    </row>
    <row r="48129" spans="20:48" x14ac:dyDescent="0.25">
      <c r="T48129" s="110"/>
    </row>
    <row r="48130" spans="20:48" x14ac:dyDescent="0.25">
      <c r="T48130" s="110"/>
    </row>
    <row r="48131" spans="20:48" x14ac:dyDescent="0.25">
      <c r="T48131" s="110"/>
      <c r="AJ48131" s="111"/>
      <c r="AO48131" s="111"/>
      <c r="AP48131" s="111"/>
      <c r="AV48131" s="111"/>
    </row>
    <row r="48132" spans="20:48" x14ac:dyDescent="0.25">
      <c r="T48132" s="110"/>
      <c r="AJ48132" s="111"/>
      <c r="AO48132" s="111"/>
      <c r="AV48132" s="111"/>
    </row>
    <row r="48133" spans="20:48" x14ac:dyDescent="0.25">
      <c r="T48133" s="110"/>
      <c r="AJ48133" s="111"/>
      <c r="AO48133" s="111"/>
      <c r="AP48133" s="111"/>
      <c r="AV48133" s="111"/>
    </row>
    <row r="48134" spans="20:48" x14ac:dyDescent="0.25">
      <c r="T48134" s="110"/>
      <c r="AJ48134" s="111"/>
      <c r="AO48134" s="111"/>
      <c r="AV48134" s="111"/>
    </row>
    <row r="48135" spans="20:48" x14ac:dyDescent="0.25">
      <c r="T48135" s="110"/>
    </row>
    <row r="48136" spans="20:48" x14ac:dyDescent="0.25">
      <c r="T48136" s="110"/>
      <c r="AJ48136" s="111"/>
      <c r="AO48136" s="111"/>
      <c r="AV48136" s="111"/>
    </row>
    <row r="48137" spans="20:48" x14ac:dyDescent="0.25">
      <c r="T48137" s="110"/>
      <c r="AJ48137" s="111"/>
      <c r="AO48137" s="111"/>
      <c r="AV48137" s="111"/>
    </row>
    <row r="48138" spans="20:48" x14ac:dyDescent="0.25">
      <c r="T48138" s="110"/>
      <c r="AJ48138" s="111"/>
      <c r="AO48138" s="111"/>
      <c r="AP48138" s="111"/>
    </row>
    <row r="48139" spans="20:48" x14ac:dyDescent="0.25">
      <c r="T48139" s="110"/>
    </row>
    <row r="48140" spans="20:48" x14ac:dyDescent="0.25">
      <c r="T48140" s="110"/>
      <c r="AV48140" s="111"/>
    </row>
    <row r="48141" spans="20:48" x14ac:dyDescent="0.25">
      <c r="T48141" s="110"/>
      <c r="AJ48141" s="111"/>
      <c r="AO48141" s="111"/>
      <c r="AP48141" s="111"/>
      <c r="AT48141" s="111"/>
      <c r="AV48141" s="111"/>
    </row>
    <row r="48142" spans="20:48" x14ac:dyDescent="0.25">
      <c r="T48142" s="110"/>
    </row>
    <row r="48143" spans="20:48" x14ac:dyDescent="0.25">
      <c r="T48143" s="110"/>
      <c r="AV48143" s="111"/>
    </row>
    <row r="48144" spans="20:48" x14ac:dyDescent="0.25">
      <c r="T48144" s="110"/>
    </row>
    <row r="48145" spans="20:52" x14ac:dyDescent="0.25">
      <c r="T48145" s="110"/>
      <c r="AV48145" s="111"/>
    </row>
    <row r="48146" spans="20:52" x14ac:dyDescent="0.25">
      <c r="T48146" s="110"/>
      <c r="AJ48146" s="111"/>
      <c r="AO48146" s="111"/>
      <c r="AP48146" s="111"/>
      <c r="AV48146" s="111"/>
    </row>
    <row r="48147" spans="20:52" x14ac:dyDescent="0.25">
      <c r="T48147" s="110"/>
      <c r="AJ48147" s="111"/>
      <c r="AO48147" s="111"/>
      <c r="AT48147" s="111"/>
      <c r="AV48147" s="111"/>
    </row>
    <row r="48148" spans="20:52" x14ac:dyDescent="0.25">
      <c r="T48148" s="110"/>
    </row>
    <row r="48149" spans="20:52" x14ac:dyDescent="0.25">
      <c r="T48149" s="110"/>
    </row>
    <row r="48150" spans="20:52" x14ac:dyDescent="0.25">
      <c r="T48150" s="110"/>
      <c r="AJ48150" s="111"/>
      <c r="AO48150" s="111"/>
      <c r="AV48150" s="111"/>
    </row>
    <row r="48151" spans="20:52" x14ac:dyDescent="0.25">
      <c r="T48151" s="110"/>
    </row>
    <row r="48152" spans="20:52" x14ac:dyDescent="0.25">
      <c r="T48152" s="110"/>
      <c r="AJ48152" s="111"/>
      <c r="AO48152" s="111"/>
      <c r="AT48152" s="111"/>
    </row>
    <row r="48153" spans="20:52" x14ac:dyDescent="0.25">
      <c r="T48153" s="110"/>
    </row>
    <row r="48154" spans="20:52" x14ac:dyDescent="0.25">
      <c r="T48154" s="110"/>
    </row>
    <row r="48155" spans="20:52" x14ac:dyDescent="0.25">
      <c r="T48155" s="110"/>
      <c r="AV48155" s="111"/>
    </row>
    <row r="48156" spans="20:52" x14ac:dyDescent="0.25">
      <c r="T48156" s="110"/>
      <c r="AJ48156" s="111"/>
      <c r="AO48156" s="111"/>
      <c r="AV48156" s="111"/>
    </row>
    <row r="48157" spans="20:52" x14ac:dyDescent="0.25">
      <c r="T48157" s="110"/>
      <c r="AJ48157" s="111"/>
      <c r="AO48157" s="111"/>
      <c r="AP48157" s="111"/>
      <c r="AZ48157" s="111"/>
    </row>
    <row r="48158" spans="20:52" x14ac:dyDescent="0.25">
      <c r="T48158" s="110"/>
      <c r="AJ48158" s="111"/>
      <c r="AO48158" s="111"/>
    </row>
    <row r="48159" spans="20:52" x14ac:dyDescent="0.25">
      <c r="T48159" s="110"/>
      <c r="AV48159" s="111"/>
    </row>
    <row r="48160" spans="20:52" x14ac:dyDescent="0.25">
      <c r="T48160" s="110"/>
      <c r="AP48160" s="111"/>
      <c r="AV48160" s="111"/>
    </row>
    <row r="48161" spans="20:52" x14ac:dyDescent="0.25">
      <c r="T48161" s="110"/>
      <c r="AR48161" s="111"/>
      <c r="AV48161" s="111"/>
    </row>
    <row r="48162" spans="20:52" x14ac:dyDescent="0.25">
      <c r="T48162" s="110"/>
    </row>
    <row r="48163" spans="20:52" x14ac:dyDescent="0.25">
      <c r="T48163" s="110"/>
      <c r="AV48163" s="111"/>
    </row>
    <row r="48164" spans="20:52" x14ac:dyDescent="0.25">
      <c r="T48164" s="110"/>
      <c r="AJ48164" s="111"/>
      <c r="AO48164" s="111"/>
      <c r="AP48164" s="111"/>
      <c r="AV48164" s="111"/>
    </row>
    <row r="48165" spans="20:52" x14ac:dyDescent="0.25">
      <c r="T48165" s="110"/>
      <c r="AJ48165" s="111"/>
      <c r="AO48165" s="111"/>
      <c r="AV48165" s="111"/>
    </row>
    <row r="48166" spans="20:52" x14ac:dyDescent="0.25">
      <c r="T48166" s="110"/>
    </row>
    <row r="48167" spans="20:52" x14ac:dyDescent="0.25">
      <c r="T48167" s="110"/>
      <c r="AJ48167" s="111"/>
      <c r="AO48167" s="111"/>
      <c r="AT48167" s="111"/>
      <c r="AV48167" s="111"/>
    </row>
    <row r="48168" spans="20:52" x14ac:dyDescent="0.25">
      <c r="T48168" s="110"/>
    </row>
    <row r="48169" spans="20:52" x14ac:dyDescent="0.25">
      <c r="T48169" s="110"/>
      <c r="AJ48169" s="111"/>
      <c r="AO48169" s="111"/>
    </row>
    <row r="48170" spans="20:52" x14ac:dyDescent="0.25">
      <c r="T48170" s="110"/>
    </row>
    <row r="48171" spans="20:52" x14ac:dyDescent="0.25">
      <c r="T48171" s="110"/>
    </row>
    <row r="48172" spans="20:52" x14ac:dyDescent="0.25">
      <c r="T48172" s="110"/>
    </row>
    <row r="48173" spans="20:52" x14ac:dyDescent="0.25">
      <c r="T48173" s="110"/>
      <c r="AJ48173" s="111"/>
      <c r="AO48173" s="111"/>
    </row>
    <row r="48174" spans="20:52" x14ac:dyDescent="0.25">
      <c r="T48174" s="110"/>
      <c r="AJ48174" s="111"/>
      <c r="AO48174" s="111"/>
      <c r="AP48174" s="111"/>
    </row>
    <row r="48175" spans="20:52" x14ac:dyDescent="0.25">
      <c r="T48175" s="110"/>
      <c r="AZ48175" s="111"/>
    </row>
    <row r="48176" spans="20:52" x14ac:dyDescent="0.25">
      <c r="T48176" s="110"/>
    </row>
    <row r="48177" spans="20:48" x14ac:dyDescent="0.25">
      <c r="T48177" s="110"/>
    </row>
    <row r="48178" spans="20:48" x14ac:dyDescent="0.25">
      <c r="T48178" s="110"/>
    </row>
    <row r="48179" spans="20:48" x14ac:dyDescent="0.25">
      <c r="T48179" s="110"/>
      <c r="AJ48179" s="111"/>
      <c r="AO48179" s="111"/>
      <c r="AP48179" s="111"/>
      <c r="AV48179" s="111"/>
    </row>
    <row r="48180" spans="20:48" x14ac:dyDescent="0.25">
      <c r="T48180" s="110"/>
    </row>
    <row r="48181" spans="20:48" x14ac:dyDescent="0.25">
      <c r="T48181" s="110"/>
      <c r="AJ48181" s="111"/>
      <c r="AO48181" s="111"/>
      <c r="AT48181" s="111"/>
      <c r="AV48181" s="111"/>
    </row>
    <row r="48182" spans="20:48" x14ac:dyDescent="0.25">
      <c r="T48182" s="110"/>
      <c r="AO48182" s="111"/>
      <c r="AP48182" s="111"/>
      <c r="AV48182" s="111"/>
    </row>
    <row r="48183" spans="20:48" x14ac:dyDescent="0.25">
      <c r="T48183" s="110"/>
      <c r="AJ48183" s="111"/>
      <c r="AP48183" s="111"/>
      <c r="AV48183" s="111"/>
    </row>
    <row r="48184" spans="20:48" x14ac:dyDescent="0.25">
      <c r="T48184" s="110"/>
    </row>
    <row r="48185" spans="20:48" x14ac:dyDescent="0.25">
      <c r="T48185" s="110"/>
      <c r="AJ48185" s="111"/>
      <c r="AO48185" s="111"/>
      <c r="AV48185" s="111"/>
    </row>
    <row r="48186" spans="20:48" x14ac:dyDescent="0.25">
      <c r="T48186" s="110"/>
      <c r="AJ48186" s="111"/>
      <c r="AO48186" s="111"/>
      <c r="AP48186" s="111"/>
      <c r="AT48186" s="111"/>
      <c r="AV48186" s="111"/>
    </row>
    <row r="48187" spans="20:48" x14ac:dyDescent="0.25">
      <c r="T48187" s="110"/>
    </row>
    <row r="48188" spans="20:48" x14ac:dyDescent="0.25">
      <c r="T48188" s="110"/>
      <c r="AP48188" s="111"/>
      <c r="AV48188" s="111"/>
    </row>
    <row r="48189" spans="20:48" x14ac:dyDescent="0.25">
      <c r="T48189" s="110"/>
      <c r="AJ48189" s="111"/>
      <c r="AO48189" s="111"/>
      <c r="AT48189" s="111"/>
    </row>
    <row r="48190" spans="20:48" x14ac:dyDescent="0.25">
      <c r="T48190" s="110"/>
    </row>
    <row r="48191" spans="20:48" x14ac:dyDescent="0.25">
      <c r="T48191" s="110"/>
      <c r="AJ48191" s="111"/>
      <c r="AO48191" s="111"/>
      <c r="AT48191" s="111"/>
    </row>
    <row r="48192" spans="20:48" x14ac:dyDescent="0.25">
      <c r="T48192" s="110"/>
    </row>
    <row r="48193" spans="20:48" x14ac:dyDescent="0.25">
      <c r="T48193" s="110"/>
    </row>
    <row r="48194" spans="20:48" x14ac:dyDescent="0.25">
      <c r="T48194" s="110"/>
      <c r="AJ48194" s="111"/>
      <c r="AP48194" s="111"/>
      <c r="AT48194" s="111"/>
      <c r="AV48194" s="111"/>
    </row>
    <row r="48195" spans="20:48" x14ac:dyDescent="0.25">
      <c r="T48195" s="110"/>
    </row>
    <row r="48196" spans="20:48" x14ac:dyDescent="0.25">
      <c r="T48196" s="110"/>
      <c r="AJ48196" s="111"/>
      <c r="AO48196" s="111"/>
      <c r="AV48196" s="111"/>
    </row>
    <row r="48197" spans="20:48" x14ac:dyDescent="0.25">
      <c r="T48197" s="110"/>
      <c r="AJ48197" s="111"/>
      <c r="AO48197" s="111"/>
      <c r="AP48197" s="111"/>
      <c r="AT48197" s="111"/>
      <c r="AV48197" s="111"/>
    </row>
    <row r="48198" spans="20:48" x14ac:dyDescent="0.25">
      <c r="T48198" s="110"/>
      <c r="AJ48198" s="111"/>
      <c r="AO48198" s="111"/>
      <c r="AV48198" s="111"/>
    </row>
    <row r="48199" spans="20:48" x14ac:dyDescent="0.25">
      <c r="T48199" s="110"/>
      <c r="AO48199" s="111"/>
      <c r="AV48199" s="111"/>
    </row>
    <row r="48200" spans="20:48" x14ac:dyDescent="0.25">
      <c r="T48200" s="110"/>
    </row>
    <row r="48201" spans="20:48" x14ac:dyDescent="0.25">
      <c r="T48201" s="110"/>
    </row>
    <row r="48202" spans="20:48" x14ac:dyDescent="0.25">
      <c r="T48202" s="110"/>
      <c r="AJ48202" s="111"/>
      <c r="AO48202" s="111"/>
      <c r="AV48202" s="111"/>
    </row>
    <row r="48203" spans="20:48" x14ac:dyDescent="0.25">
      <c r="T48203" s="110"/>
    </row>
    <row r="48204" spans="20:48" x14ac:dyDescent="0.25">
      <c r="T48204" s="110"/>
    </row>
    <row r="48205" spans="20:48" x14ac:dyDescent="0.25">
      <c r="T48205" s="110"/>
    </row>
    <row r="48206" spans="20:48" x14ac:dyDescent="0.25">
      <c r="T48206" s="110"/>
    </row>
    <row r="48207" spans="20:48" x14ac:dyDescent="0.25">
      <c r="T48207" s="110"/>
      <c r="AJ48207" s="111"/>
      <c r="AO48207" s="111"/>
      <c r="AV48207" s="111"/>
    </row>
    <row r="48208" spans="20:48" x14ac:dyDescent="0.25">
      <c r="T48208" s="110"/>
      <c r="AJ48208" s="111"/>
      <c r="AO48208" s="111"/>
      <c r="AV48208" s="111"/>
    </row>
    <row r="48209" spans="20:52" x14ac:dyDescent="0.25">
      <c r="T48209" s="110"/>
      <c r="AZ48209" s="111"/>
    </row>
    <row r="48210" spans="20:52" x14ac:dyDescent="0.25">
      <c r="T48210" s="110"/>
      <c r="AR48210" s="111"/>
      <c r="AV48210" s="111"/>
    </row>
    <row r="48211" spans="20:52" x14ac:dyDescent="0.25">
      <c r="T48211" s="110"/>
      <c r="AV48211" s="111"/>
    </row>
    <row r="48212" spans="20:52" x14ac:dyDescent="0.25">
      <c r="T48212" s="110"/>
      <c r="AV48212" s="111"/>
    </row>
    <row r="48213" spans="20:52" x14ac:dyDescent="0.25">
      <c r="T48213" s="110"/>
      <c r="AJ48213" s="111"/>
      <c r="AO48213" s="111"/>
      <c r="AV48213" s="111"/>
    </row>
    <row r="48214" spans="20:52" x14ac:dyDescent="0.25">
      <c r="T48214" s="110"/>
    </row>
    <row r="48215" spans="20:52" x14ac:dyDescent="0.25">
      <c r="T48215" s="110"/>
    </row>
    <row r="48216" spans="20:52" x14ac:dyDescent="0.25">
      <c r="T48216" s="110"/>
      <c r="AJ48216" s="111"/>
      <c r="AO48216" s="111"/>
      <c r="AV48216" s="111"/>
    </row>
    <row r="48217" spans="20:52" x14ac:dyDescent="0.25">
      <c r="T48217" s="110"/>
      <c r="AJ48217" s="111"/>
      <c r="AO48217" s="111"/>
      <c r="AP48217" s="111"/>
      <c r="AV48217" s="111"/>
      <c r="AZ48217" s="111"/>
    </row>
    <row r="48218" spans="20:52" x14ac:dyDescent="0.25">
      <c r="T48218" s="110"/>
      <c r="AJ48218" s="111"/>
      <c r="AP48218" s="111"/>
      <c r="AV48218" s="111"/>
    </row>
    <row r="48219" spans="20:52" x14ac:dyDescent="0.25">
      <c r="T48219" s="110"/>
      <c r="AJ48219" s="111"/>
      <c r="AO48219" s="111"/>
      <c r="AV48219" s="111"/>
      <c r="AZ48219" s="111"/>
    </row>
    <row r="48220" spans="20:52" x14ac:dyDescent="0.25">
      <c r="T48220" s="110"/>
      <c r="AJ48220" s="111"/>
      <c r="AV48220" s="111"/>
    </row>
    <row r="48221" spans="20:52" x14ac:dyDescent="0.25">
      <c r="T48221" s="110"/>
      <c r="AV48221" s="111"/>
    </row>
    <row r="48222" spans="20:52" x14ac:dyDescent="0.25">
      <c r="T48222" s="110"/>
    </row>
    <row r="48223" spans="20:52" x14ac:dyDescent="0.25">
      <c r="T48223" s="110"/>
    </row>
    <row r="48224" spans="20:52" x14ac:dyDescent="0.25">
      <c r="T48224" s="110"/>
      <c r="AJ48224" s="111"/>
      <c r="AO48224" s="111"/>
      <c r="AV48224" s="111"/>
    </row>
    <row r="48225" spans="20:52" x14ac:dyDescent="0.25">
      <c r="T48225" s="110"/>
    </row>
    <row r="48226" spans="20:52" x14ac:dyDescent="0.25">
      <c r="T48226" s="110"/>
      <c r="AO48226" s="111"/>
      <c r="AR48226" s="111"/>
      <c r="AV48226" s="111"/>
    </row>
    <row r="48227" spans="20:52" x14ac:dyDescent="0.25">
      <c r="T48227" s="110"/>
    </row>
    <row r="48228" spans="20:52" x14ac:dyDescent="0.25">
      <c r="T48228" s="110"/>
      <c r="AZ48228" s="111"/>
    </row>
    <row r="48229" spans="20:52" x14ac:dyDescent="0.25">
      <c r="T48229" s="110"/>
      <c r="AZ48229" s="111"/>
    </row>
    <row r="48230" spans="20:52" x14ac:dyDescent="0.25">
      <c r="T48230" s="110"/>
    </row>
    <row r="48231" spans="20:52" x14ac:dyDescent="0.25">
      <c r="T48231" s="110"/>
      <c r="AV48231" s="111"/>
    </row>
    <row r="48232" spans="20:52" x14ac:dyDescent="0.25">
      <c r="T48232" s="110"/>
      <c r="AJ48232" s="111"/>
      <c r="AO48232" s="111"/>
      <c r="AP48232" s="111"/>
      <c r="AV48232" s="111"/>
    </row>
    <row r="48233" spans="20:52" x14ac:dyDescent="0.25">
      <c r="T48233" s="110"/>
    </row>
    <row r="48234" spans="20:52" x14ac:dyDescent="0.25">
      <c r="T48234" s="110"/>
      <c r="AO48234" s="111"/>
      <c r="AP48234" s="111"/>
      <c r="AV48234" s="111"/>
    </row>
    <row r="48235" spans="20:52" x14ac:dyDescent="0.25">
      <c r="T48235" s="110"/>
    </row>
    <row r="48236" spans="20:52" x14ac:dyDescent="0.25">
      <c r="T48236" s="110"/>
      <c r="AJ48236" s="111"/>
      <c r="AO48236" s="111"/>
      <c r="AP48236" s="111"/>
      <c r="AT48236" s="111"/>
      <c r="AV48236" s="111"/>
    </row>
    <row r="48237" spans="20:52" x14ac:dyDescent="0.25">
      <c r="T48237" s="110"/>
      <c r="AJ48237" s="111"/>
      <c r="AO48237" s="111"/>
      <c r="AP48237" s="111"/>
      <c r="AV48237" s="111"/>
    </row>
    <row r="48238" spans="20:52" x14ac:dyDescent="0.25">
      <c r="T48238" s="110"/>
      <c r="AV48238" s="111"/>
    </row>
    <row r="48239" spans="20:52" x14ac:dyDescent="0.25">
      <c r="T48239" s="110"/>
      <c r="AJ48239" s="111"/>
      <c r="AO48239" s="111"/>
      <c r="AP48239" s="111"/>
      <c r="AV48239" s="111"/>
    </row>
    <row r="48240" spans="20:52" x14ac:dyDescent="0.25">
      <c r="T48240" s="110"/>
      <c r="AJ48240" s="111"/>
      <c r="AO48240" s="111"/>
      <c r="AV48240" s="111"/>
    </row>
    <row r="48241" spans="20:52" x14ac:dyDescent="0.25">
      <c r="T48241" s="110"/>
      <c r="AJ48241" s="111"/>
      <c r="AO48241" s="111"/>
      <c r="AP48241" s="111"/>
      <c r="AT48241" s="111"/>
    </row>
    <row r="48242" spans="20:52" x14ac:dyDescent="0.25">
      <c r="T48242" s="110"/>
      <c r="AJ48242" s="111"/>
      <c r="AO48242" s="111"/>
      <c r="AV48242" s="111"/>
    </row>
    <row r="48243" spans="20:52" x14ac:dyDescent="0.25">
      <c r="T48243" s="110"/>
    </row>
    <row r="48244" spans="20:52" x14ac:dyDescent="0.25">
      <c r="T48244" s="110"/>
      <c r="AJ48244" s="111"/>
      <c r="AO48244" s="111"/>
      <c r="AP48244" s="111"/>
    </row>
    <row r="48245" spans="20:52" x14ac:dyDescent="0.25">
      <c r="T48245" s="110"/>
    </row>
    <row r="48246" spans="20:52" x14ac:dyDescent="0.25">
      <c r="T48246" s="110"/>
      <c r="AJ48246" s="111"/>
      <c r="AO48246" s="111"/>
      <c r="AP48246" s="111"/>
      <c r="AT48246" s="111"/>
    </row>
    <row r="48247" spans="20:52" x14ac:dyDescent="0.25">
      <c r="T48247" s="110"/>
      <c r="AJ48247" s="111"/>
      <c r="AO48247" s="111"/>
      <c r="AV48247" s="111"/>
    </row>
    <row r="48248" spans="20:52" x14ac:dyDescent="0.25">
      <c r="T48248" s="110"/>
      <c r="AJ48248" s="111"/>
      <c r="AO48248" s="111"/>
      <c r="AV48248" s="111"/>
    </row>
    <row r="48249" spans="20:52" x14ac:dyDescent="0.25">
      <c r="T48249" s="110"/>
      <c r="AJ48249" s="111"/>
      <c r="AO48249" s="111"/>
    </row>
    <row r="48250" spans="20:52" x14ac:dyDescent="0.25">
      <c r="T48250" s="110"/>
    </row>
    <row r="48251" spans="20:52" x14ac:dyDescent="0.25">
      <c r="T48251" s="110"/>
      <c r="AT48251" s="111"/>
      <c r="AV48251" s="111"/>
    </row>
    <row r="48252" spans="20:52" x14ac:dyDescent="0.25">
      <c r="T48252" s="110"/>
      <c r="AJ48252" s="111"/>
      <c r="AO48252" s="111"/>
      <c r="AV48252" s="111"/>
    </row>
    <row r="48253" spans="20:52" x14ac:dyDescent="0.25">
      <c r="T48253" s="110"/>
    </row>
    <row r="48254" spans="20:52" x14ac:dyDescent="0.25">
      <c r="T48254" s="110"/>
      <c r="AJ48254" s="111"/>
      <c r="AO48254" s="111"/>
      <c r="AT48254" s="111"/>
    </row>
    <row r="48255" spans="20:52" x14ac:dyDescent="0.25">
      <c r="T48255" s="110"/>
      <c r="AJ48255" s="111"/>
      <c r="AO48255" s="111"/>
      <c r="AP48255" s="111"/>
      <c r="AV48255" s="111"/>
      <c r="AZ48255" s="111"/>
    </row>
    <row r="48256" spans="20:52" x14ac:dyDescent="0.25">
      <c r="T48256" s="110"/>
      <c r="AJ48256" s="111"/>
      <c r="AO48256" s="111"/>
      <c r="AP48256" s="111"/>
      <c r="AT48256" s="111"/>
      <c r="AV48256" s="111"/>
    </row>
    <row r="48257" spans="20:52" x14ac:dyDescent="0.25">
      <c r="T48257" s="110"/>
      <c r="AJ48257" s="111"/>
      <c r="AO48257" s="111"/>
      <c r="AV48257" s="111"/>
    </row>
    <row r="48258" spans="20:52" x14ac:dyDescent="0.25">
      <c r="T48258" s="110"/>
      <c r="AO48258" s="111"/>
      <c r="AP48258" s="111"/>
      <c r="AT48258" s="111"/>
      <c r="AV48258" s="111"/>
    </row>
    <row r="48259" spans="20:52" x14ac:dyDescent="0.25">
      <c r="T48259" s="110"/>
    </row>
    <row r="48260" spans="20:52" x14ac:dyDescent="0.25">
      <c r="T48260" s="110"/>
    </row>
    <row r="48261" spans="20:52" x14ac:dyDescent="0.25">
      <c r="T48261" s="110"/>
    </row>
    <row r="48262" spans="20:52" x14ac:dyDescent="0.25">
      <c r="T48262" s="110"/>
      <c r="AJ48262" s="111"/>
      <c r="AO48262" s="111"/>
      <c r="AV48262" s="111"/>
    </row>
    <row r="48263" spans="20:52" x14ac:dyDescent="0.25">
      <c r="T48263" s="110"/>
      <c r="AJ48263" s="111"/>
      <c r="AO48263" s="111"/>
      <c r="AV48263" s="111"/>
    </row>
    <row r="48264" spans="20:52" x14ac:dyDescent="0.25">
      <c r="T48264" s="110"/>
    </row>
    <row r="48265" spans="20:52" x14ac:dyDescent="0.25">
      <c r="T48265" s="110"/>
      <c r="AJ48265" s="111"/>
      <c r="AO48265" s="111"/>
      <c r="AP48265" s="111"/>
    </row>
    <row r="48266" spans="20:52" x14ac:dyDescent="0.25">
      <c r="T48266" s="110"/>
    </row>
    <row r="48267" spans="20:52" x14ac:dyDescent="0.25">
      <c r="T48267" s="110"/>
      <c r="AJ48267" s="111"/>
      <c r="AO48267" s="111"/>
    </row>
    <row r="48268" spans="20:52" x14ac:dyDescent="0.25">
      <c r="T48268" s="110"/>
    </row>
    <row r="48269" spans="20:52" x14ac:dyDescent="0.25">
      <c r="T48269" s="110"/>
    </row>
    <row r="48270" spans="20:52" x14ac:dyDescent="0.25">
      <c r="T48270" s="110"/>
      <c r="AJ48270" s="111"/>
      <c r="AO48270" s="111"/>
      <c r="AP48270" s="111"/>
      <c r="AT48270" s="111"/>
      <c r="AV48270" s="111"/>
    </row>
    <row r="48271" spans="20:52" x14ac:dyDescent="0.25">
      <c r="T48271" s="110"/>
      <c r="AJ48271" s="111"/>
      <c r="AO48271" s="111"/>
      <c r="AV48271" s="111"/>
      <c r="AZ48271" s="111"/>
    </row>
    <row r="48272" spans="20:52" x14ac:dyDescent="0.25">
      <c r="T48272" s="110"/>
    </row>
    <row r="48273" spans="20:52" x14ac:dyDescent="0.25">
      <c r="T48273" s="110"/>
      <c r="AJ48273" s="111"/>
      <c r="AO48273" s="111"/>
      <c r="AP48273" s="111"/>
      <c r="AV48273" s="111"/>
    </row>
    <row r="48274" spans="20:52" x14ac:dyDescent="0.25">
      <c r="T48274" s="110"/>
    </row>
    <row r="48275" spans="20:52" x14ac:dyDescent="0.25">
      <c r="T48275" s="110"/>
      <c r="AZ48275" s="111"/>
    </row>
    <row r="48276" spans="20:52" x14ac:dyDescent="0.25">
      <c r="T48276" s="110"/>
      <c r="AJ48276" s="111"/>
      <c r="AO48276" s="111"/>
    </row>
    <row r="48277" spans="20:52" x14ac:dyDescent="0.25">
      <c r="T48277" s="110"/>
      <c r="AJ48277" s="111"/>
      <c r="AO48277" s="111"/>
      <c r="AP48277" s="111"/>
      <c r="AV48277" s="111"/>
    </row>
    <row r="48278" spans="20:52" x14ac:dyDescent="0.25">
      <c r="T48278" s="110"/>
      <c r="AJ48278" s="111"/>
      <c r="AO48278" s="111"/>
      <c r="AP48278" s="111"/>
      <c r="AV48278" s="111"/>
    </row>
    <row r="48279" spans="20:52" x14ac:dyDescent="0.25">
      <c r="T48279" s="110"/>
    </row>
    <row r="48280" spans="20:52" x14ac:dyDescent="0.25">
      <c r="T48280" s="110"/>
    </row>
    <row r="48281" spans="20:52" x14ac:dyDescent="0.25">
      <c r="T48281" s="110"/>
      <c r="AJ48281" s="111"/>
      <c r="AV48281" s="111"/>
    </row>
    <row r="48282" spans="20:52" x14ac:dyDescent="0.25">
      <c r="T48282" s="110"/>
    </row>
    <row r="48283" spans="20:52" x14ac:dyDescent="0.25">
      <c r="T48283" s="110"/>
      <c r="AJ48283" s="111"/>
      <c r="AO48283" s="111"/>
      <c r="AP48283" s="111"/>
      <c r="AV48283" s="111"/>
    </row>
    <row r="48284" spans="20:52" x14ac:dyDescent="0.25">
      <c r="T48284" s="110"/>
      <c r="AJ48284" s="111"/>
      <c r="AO48284" s="111"/>
      <c r="AV48284" s="111"/>
    </row>
    <row r="48285" spans="20:52" x14ac:dyDescent="0.25">
      <c r="T48285" s="110"/>
      <c r="AJ48285" s="111"/>
      <c r="AO48285" s="111"/>
      <c r="AP48285" s="111"/>
      <c r="AV48285" s="111"/>
    </row>
    <row r="48286" spans="20:52" x14ac:dyDescent="0.25">
      <c r="T48286" s="110"/>
      <c r="AJ48286" s="111"/>
      <c r="AO48286" s="111"/>
      <c r="AP48286" s="111"/>
      <c r="AV48286" s="111"/>
    </row>
    <row r="48287" spans="20:52" x14ac:dyDescent="0.25">
      <c r="T48287" s="110"/>
      <c r="AJ48287" s="111"/>
      <c r="AO48287" s="111"/>
      <c r="AR48287" s="111"/>
      <c r="AV48287" s="111"/>
    </row>
    <row r="48288" spans="20:52" x14ac:dyDescent="0.25">
      <c r="T48288" s="110"/>
      <c r="AJ48288" s="111"/>
      <c r="AO48288" s="111"/>
      <c r="AV48288" s="111"/>
    </row>
    <row r="48289" spans="20:48" x14ac:dyDescent="0.25">
      <c r="T48289" s="110"/>
    </row>
    <row r="48290" spans="20:48" x14ac:dyDescent="0.25">
      <c r="T48290" s="110"/>
    </row>
    <row r="48291" spans="20:48" x14ac:dyDescent="0.25">
      <c r="T48291" s="110"/>
    </row>
    <row r="48292" spans="20:48" x14ac:dyDescent="0.25">
      <c r="T48292" s="110"/>
    </row>
    <row r="48293" spans="20:48" x14ac:dyDescent="0.25">
      <c r="T48293" s="110"/>
      <c r="AJ48293" s="111"/>
      <c r="AO48293" s="111"/>
      <c r="AV48293" s="111"/>
    </row>
    <row r="48294" spans="20:48" x14ac:dyDescent="0.25">
      <c r="T48294" s="110"/>
      <c r="AJ48294" s="111"/>
      <c r="AO48294" s="111"/>
    </row>
    <row r="48295" spans="20:48" x14ac:dyDescent="0.25">
      <c r="T48295" s="110"/>
    </row>
    <row r="48296" spans="20:48" x14ac:dyDescent="0.25">
      <c r="T48296" s="110"/>
      <c r="AJ48296" s="111"/>
      <c r="AO48296" s="111"/>
      <c r="AV48296" s="111"/>
    </row>
    <row r="48297" spans="20:48" x14ac:dyDescent="0.25">
      <c r="T48297" s="110"/>
    </row>
    <row r="48298" spans="20:48" x14ac:dyDescent="0.25">
      <c r="T48298" s="110"/>
      <c r="AJ48298" s="111"/>
      <c r="AT48298" s="111"/>
    </row>
    <row r="48299" spans="20:48" x14ac:dyDescent="0.25">
      <c r="T48299" s="110"/>
      <c r="AJ48299" s="111"/>
      <c r="AO48299" s="111"/>
    </row>
    <row r="48300" spans="20:48" x14ac:dyDescent="0.25">
      <c r="T48300" s="110"/>
      <c r="AJ48300" s="111"/>
      <c r="AO48300" s="111"/>
    </row>
    <row r="48301" spans="20:48" x14ac:dyDescent="0.25">
      <c r="T48301" s="110"/>
      <c r="AJ48301" s="111"/>
      <c r="AO48301" s="111"/>
      <c r="AP48301" s="111"/>
      <c r="AV48301" s="111"/>
    </row>
    <row r="48302" spans="20:48" x14ac:dyDescent="0.25">
      <c r="T48302" s="110"/>
      <c r="AO48302" s="111"/>
      <c r="AP48302" s="111"/>
      <c r="AV48302" s="111"/>
    </row>
    <row r="48303" spans="20:48" x14ac:dyDescent="0.25">
      <c r="T48303" s="110"/>
      <c r="AJ48303" s="111"/>
    </row>
    <row r="48304" spans="20:48" x14ac:dyDescent="0.25">
      <c r="T48304" s="110"/>
      <c r="AJ48304" s="111"/>
      <c r="AO48304" s="111"/>
      <c r="AP48304" s="111"/>
      <c r="AV48304" s="111"/>
    </row>
    <row r="48305" spans="20:52" x14ac:dyDescent="0.25">
      <c r="T48305" s="110"/>
      <c r="AJ48305" s="111"/>
      <c r="AO48305" s="111"/>
      <c r="AP48305" s="111"/>
      <c r="AV48305" s="111"/>
    </row>
    <row r="48306" spans="20:52" x14ac:dyDescent="0.25">
      <c r="T48306" s="110"/>
      <c r="AZ48306" s="111"/>
    </row>
    <row r="48307" spans="20:52" x14ac:dyDescent="0.25">
      <c r="T48307" s="110"/>
      <c r="AJ48307" s="111"/>
      <c r="AO48307" s="111"/>
      <c r="AT48307" s="111"/>
      <c r="AV48307" s="111"/>
    </row>
    <row r="48308" spans="20:52" x14ac:dyDescent="0.25">
      <c r="T48308" s="110"/>
    </row>
    <row r="48309" spans="20:52" x14ac:dyDescent="0.25">
      <c r="T48309" s="110"/>
    </row>
    <row r="48310" spans="20:52" x14ac:dyDescent="0.25">
      <c r="T48310" s="110"/>
      <c r="AJ48310" s="111"/>
      <c r="AO48310" s="111"/>
      <c r="AV48310" s="111"/>
    </row>
    <row r="48311" spans="20:52" x14ac:dyDescent="0.25">
      <c r="T48311" s="110"/>
    </row>
    <row r="48312" spans="20:52" x14ac:dyDescent="0.25">
      <c r="T48312" s="110"/>
      <c r="AO48312" s="111"/>
      <c r="AV48312" s="111"/>
    </row>
    <row r="48313" spans="20:52" x14ac:dyDescent="0.25">
      <c r="T48313" s="110"/>
      <c r="AJ48313" s="111"/>
      <c r="AO48313" s="111"/>
      <c r="AP48313" s="111"/>
      <c r="AV48313" s="111"/>
    </row>
    <row r="48314" spans="20:52" x14ac:dyDescent="0.25">
      <c r="T48314" s="110"/>
      <c r="AJ48314" s="111"/>
      <c r="AO48314" s="111"/>
      <c r="AV48314" s="111"/>
    </row>
    <row r="48315" spans="20:52" x14ac:dyDescent="0.25">
      <c r="T48315" s="110"/>
    </row>
    <row r="48316" spans="20:52" x14ac:dyDescent="0.25">
      <c r="T48316" s="110"/>
      <c r="AJ48316" s="111"/>
      <c r="AO48316" s="111"/>
      <c r="AP48316" s="111"/>
    </row>
    <row r="48317" spans="20:52" x14ac:dyDescent="0.25">
      <c r="T48317" s="110"/>
      <c r="AJ48317" s="111"/>
      <c r="AV48317" s="111"/>
    </row>
    <row r="48318" spans="20:52" x14ac:dyDescent="0.25">
      <c r="T48318" s="110"/>
      <c r="AJ48318" s="111"/>
      <c r="AP48318" s="111"/>
      <c r="AV48318" s="111"/>
    </row>
    <row r="48319" spans="20:52" x14ac:dyDescent="0.25">
      <c r="T48319" s="110"/>
      <c r="AJ48319" s="111"/>
      <c r="AO48319" s="111"/>
      <c r="AP48319" s="111"/>
    </row>
    <row r="48320" spans="20:52" x14ac:dyDescent="0.25">
      <c r="T48320" s="110"/>
      <c r="AJ48320" s="111"/>
      <c r="AP48320" s="111"/>
      <c r="AV48320" s="111"/>
    </row>
    <row r="48321" spans="20:52" x14ac:dyDescent="0.25">
      <c r="T48321" s="110"/>
      <c r="AJ48321" s="111"/>
      <c r="AO48321" s="111"/>
      <c r="AV48321" s="111"/>
    </row>
    <row r="48322" spans="20:52" x14ac:dyDescent="0.25">
      <c r="T48322" s="110"/>
      <c r="AJ48322" s="111"/>
      <c r="AO48322" s="111"/>
      <c r="AV48322" s="111"/>
    </row>
    <row r="48323" spans="20:52" x14ac:dyDescent="0.25">
      <c r="T48323" s="110"/>
    </row>
    <row r="48324" spans="20:52" x14ac:dyDescent="0.25">
      <c r="T48324" s="110"/>
      <c r="AV48324" s="111"/>
    </row>
    <row r="48325" spans="20:52" x14ac:dyDescent="0.25">
      <c r="T48325" s="110"/>
      <c r="AJ48325" s="111"/>
      <c r="AP48325" s="111"/>
      <c r="AV48325" s="111"/>
    </row>
    <row r="48326" spans="20:52" x14ac:dyDescent="0.25">
      <c r="T48326" s="110"/>
    </row>
    <row r="48327" spans="20:52" x14ac:dyDescent="0.25">
      <c r="T48327" s="110"/>
      <c r="AP48327" s="111"/>
    </row>
    <row r="48328" spans="20:52" x14ac:dyDescent="0.25">
      <c r="T48328" s="110"/>
      <c r="AJ48328" s="111"/>
      <c r="AO48328" s="111"/>
      <c r="AR48328" s="111"/>
      <c r="AT48328" s="111"/>
    </row>
    <row r="48329" spans="20:52" x14ac:dyDescent="0.25">
      <c r="T48329" s="110"/>
      <c r="AP48329" s="111"/>
      <c r="AZ48329" s="111"/>
    </row>
    <row r="48330" spans="20:52" x14ac:dyDescent="0.25">
      <c r="T48330" s="110"/>
      <c r="AJ48330" s="111"/>
      <c r="AO48330" s="111"/>
      <c r="AT48330" s="111"/>
      <c r="AV48330" s="111"/>
    </row>
    <row r="48331" spans="20:52" x14ac:dyDescent="0.25">
      <c r="T48331" s="110"/>
    </row>
    <row r="48332" spans="20:52" x14ac:dyDescent="0.25">
      <c r="T48332" s="110"/>
      <c r="AJ48332" s="111"/>
      <c r="AO48332" s="111"/>
      <c r="AP48332" s="111"/>
      <c r="AT48332" s="111"/>
      <c r="AV48332" s="111"/>
    </row>
    <row r="48333" spans="20:52" x14ac:dyDescent="0.25">
      <c r="T48333" s="110"/>
      <c r="AV48333" s="111"/>
    </row>
    <row r="48334" spans="20:52" x14ac:dyDescent="0.25">
      <c r="T48334" s="110"/>
      <c r="AJ48334" s="111"/>
      <c r="AO48334" s="111"/>
      <c r="AV48334" s="111"/>
    </row>
    <row r="48335" spans="20:52" x14ac:dyDescent="0.25">
      <c r="T48335" s="110"/>
    </row>
    <row r="48336" spans="20:52" x14ac:dyDescent="0.25">
      <c r="T48336" s="110"/>
    </row>
    <row r="48337" spans="20:48" x14ac:dyDescent="0.25">
      <c r="T48337" s="110"/>
    </row>
    <row r="48338" spans="20:48" x14ac:dyDescent="0.25">
      <c r="T48338" s="110"/>
      <c r="AJ48338" s="111"/>
      <c r="AO48338" s="111"/>
      <c r="AV48338" s="111"/>
    </row>
    <row r="48339" spans="20:48" x14ac:dyDescent="0.25">
      <c r="T48339" s="110"/>
      <c r="AJ48339" s="111"/>
      <c r="AO48339" s="111"/>
      <c r="AV48339" s="111"/>
    </row>
    <row r="48340" spans="20:48" x14ac:dyDescent="0.25">
      <c r="T48340" s="110"/>
    </row>
    <row r="48341" spans="20:48" x14ac:dyDescent="0.25">
      <c r="T48341" s="110"/>
      <c r="AJ48341" s="111"/>
      <c r="AO48341" s="111"/>
      <c r="AV48341" s="111"/>
    </row>
    <row r="48342" spans="20:48" x14ac:dyDescent="0.25">
      <c r="T48342" s="110"/>
    </row>
    <row r="48343" spans="20:48" x14ac:dyDescent="0.25">
      <c r="T48343" s="110"/>
      <c r="AJ48343" s="111"/>
      <c r="AO48343" s="111"/>
      <c r="AT48343" s="111"/>
    </row>
    <row r="48344" spans="20:48" x14ac:dyDescent="0.25">
      <c r="T48344" s="110"/>
      <c r="AJ48344" s="111"/>
      <c r="AO48344" s="111"/>
      <c r="AP48344" s="111"/>
      <c r="AV48344" s="111"/>
    </row>
    <row r="48345" spans="20:48" x14ac:dyDescent="0.25">
      <c r="T48345" s="110"/>
      <c r="AO48345" s="111"/>
      <c r="AP48345" s="111"/>
      <c r="AV48345" s="111"/>
    </row>
    <row r="48346" spans="20:48" x14ac:dyDescent="0.25">
      <c r="T48346" s="110"/>
      <c r="AT48346" s="111"/>
      <c r="AV48346" s="111"/>
    </row>
    <row r="48347" spans="20:48" x14ac:dyDescent="0.25">
      <c r="T48347" s="110"/>
      <c r="AJ48347" s="111"/>
      <c r="AO48347" s="111"/>
      <c r="AP48347" s="111"/>
      <c r="AV48347" s="111"/>
    </row>
    <row r="48348" spans="20:48" x14ac:dyDescent="0.25">
      <c r="T48348" s="110"/>
      <c r="AJ48348" s="111"/>
      <c r="AO48348" s="111"/>
      <c r="AV48348" s="111"/>
    </row>
    <row r="48349" spans="20:48" x14ac:dyDescent="0.25">
      <c r="T48349" s="110"/>
    </row>
    <row r="48350" spans="20:48" x14ac:dyDescent="0.25">
      <c r="T48350" s="110"/>
    </row>
    <row r="48351" spans="20:48" x14ac:dyDescent="0.25">
      <c r="T48351" s="110"/>
    </row>
    <row r="48352" spans="20:48" x14ac:dyDescent="0.25">
      <c r="T48352" s="110"/>
      <c r="AJ48352" s="111"/>
      <c r="AO48352" s="111"/>
      <c r="AP48352" s="111"/>
    </row>
    <row r="48353" spans="20:48" x14ac:dyDescent="0.25">
      <c r="T48353" s="110"/>
      <c r="AT48353" s="111"/>
      <c r="AV48353" s="111"/>
    </row>
    <row r="48354" spans="20:48" x14ac:dyDescent="0.25">
      <c r="T48354" s="110"/>
      <c r="AP48354" s="111"/>
      <c r="AV48354" s="111"/>
    </row>
    <row r="48355" spans="20:48" x14ac:dyDescent="0.25">
      <c r="T48355" s="110"/>
    </row>
    <row r="48356" spans="20:48" x14ac:dyDescent="0.25">
      <c r="T48356" s="110"/>
    </row>
    <row r="48357" spans="20:48" x14ac:dyDescent="0.25">
      <c r="T48357" s="110"/>
    </row>
    <row r="48358" spans="20:48" x14ac:dyDescent="0.25">
      <c r="T48358" s="110"/>
      <c r="AJ48358" s="111"/>
      <c r="AO48358" s="111"/>
      <c r="AV48358" s="111"/>
    </row>
    <row r="48359" spans="20:48" x14ac:dyDescent="0.25">
      <c r="T48359" s="110"/>
    </row>
    <row r="48360" spans="20:48" x14ac:dyDescent="0.25">
      <c r="T48360" s="110"/>
      <c r="AO48360" s="111"/>
      <c r="AP48360" s="111"/>
      <c r="AT48360" s="111"/>
      <c r="AV48360" s="111"/>
    </row>
    <row r="48361" spans="20:48" x14ac:dyDescent="0.25">
      <c r="T48361" s="110"/>
      <c r="AJ48361" s="111"/>
      <c r="AP48361" s="111"/>
      <c r="AV48361" s="111"/>
    </row>
    <row r="48362" spans="20:48" x14ac:dyDescent="0.25">
      <c r="T48362" s="110"/>
    </row>
    <row r="48363" spans="20:48" x14ac:dyDescent="0.25">
      <c r="T48363" s="110"/>
      <c r="AJ48363" s="111"/>
      <c r="AO48363" s="111"/>
      <c r="AR48363" s="111"/>
      <c r="AT48363" s="111"/>
    </row>
    <row r="48364" spans="20:48" x14ac:dyDescent="0.25">
      <c r="T48364" s="110"/>
      <c r="AJ48364" s="111"/>
      <c r="AP48364" s="111"/>
      <c r="AV48364" s="111"/>
    </row>
    <row r="48365" spans="20:48" x14ac:dyDescent="0.25">
      <c r="T48365" s="110"/>
    </row>
    <row r="48366" spans="20:48" x14ac:dyDescent="0.25">
      <c r="T48366" s="110"/>
    </row>
    <row r="48367" spans="20:48" x14ac:dyDescent="0.25">
      <c r="T48367" s="110"/>
    </row>
    <row r="48368" spans="20:48" x14ac:dyDescent="0.25">
      <c r="T48368" s="110"/>
      <c r="AJ48368" s="111"/>
      <c r="AO48368" s="111"/>
      <c r="AP48368" s="111"/>
      <c r="AT48368" s="111"/>
      <c r="AV48368" s="111"/>
    </row>
    <row r="48369" spans="20:52" x14ac:dyDescent="0.25">
      <c r="T48369" s="110"/>
      <c r="AJ48369" s="111"/>
      <c r="AO48369" s="111"/>
      <c r="AV48369" s="111"/>
    </row>
    <row r="48370" spans="20:52" x14ac:dyDescent="0.25">
      <c r="T48370" s="110"/>
      <c r="AV48370" s="111"/>
    </row>
    <row r="48371" spans="20:52" x14ac:dyDescent="0.25">
      <c r="T48371" s="110"/>
      <c r="AV48371" s="111"/>
    </row>
    <row r="48372" spans="20:52" x14ac:dyDescent="0.25">
      <c r="T48372" s="110"/>
      <c r="AJ48372" s="111"/>
      <c r="AO48372" s="111"/>
      <c r="AV48372" s="111"/>
    </row>
    <row r="48373" spans="20:52" x14ac:dyDescent="0.25">
      <c r="T48373" s="110"/>
      <c r="AJ48373" s="111"/>
      <c r="AO48373" s="111"/>
      <c r="AV48373" s="111"/>
      <c r="AZ48373" s="111"/>
    </row>
    <row r="48374" spans="20:52" x14ac:dyDescent="0.25">
      <c r="T48374" s="110"/>
    </row>
    <row r="48375" spans="20:52" x14ac:dyDescent="0.25">
      <c r="T48375" s="110"/>
      <c r="AJ48375" s="111"/>
      <c r="AO48375" s="111"/>
      <c r="AV48375" s="111"/>
    </row>
    <row r="48376" spans="20:52" x14ac:dyDescent="0.25">
      <c r="T48376" s="110"/>
      <c r="AJ48376" s="111"/>
      <c r="AO48376" s="111"/>
      <c r="AP48376" s="111"/>
      <c r="AV48376" s="111"/>
      <c r="AZ48376" s="111"/>
    </row>
    <row r="48377" spans="20:52" x14ac:dyDescent="0.25">
      <c r="T48377" s="110"/>
      <c r="AJ48377" s="111"/>
      <c r="AO48377" s="111"/>
      <c r="AT48377" s="111"/>
      <c r="AV48377" s="111"/>
    </row>
    <row r="48378" spans="20:52" x14ac:dyDescent="0.25">
      <c r="T48378" s="110"/>
    </row>
    <row r="48379" spans="20:52" x14ac:dyDescent="0.25">
      <c r="T48379" s="110"/>
    </row>
    <row r="48380" spans="20:52" x14ac:dyDescent="0.25">
      <c r="T48380" s="110"/>
      <c r="AJ48380" s="111"/>
      <c r="AO48380" s="111"/>
    </row>
    <row r="48381" spans="20:52" x14ac:dyDescent="0.25">
      <c r="T48381" s="110"/>
      <c r="AJ48381" s="111"/>
      <c r="AP48381" s="111"/>
      <c r="AV48381" s="111"/>
      <c r="AZ48381" s="111"/>
    </row>
    <row r="48382" spans="20:52" x14ac:dyDescent="0.25">
      <c r="T48382" s="110"/>
      <c r="AP48382" s="111"/>
      <c r="AV48382" s="111"/>
      <c r="AZ48382" s="111"/>
    </row>
    <row r="48383" spans="20:52" x14ac:dyDescent="0.25">
      <c r="T48383" s="110"/>
      <c r="AP48383" s="111"/>
    </row>
    <row r="48384" spans="20:52" x14ac:dyDescent="0.25">
      <c r="T48384" s="110"/>
    </row>
    <row r="48385" spans="20:52" x14ac:dyDescent="0.25">
      <c r="T48385" s="110"/>
      <c r="AV48385" s="111"/>
      <c r="AZ48385" s="111"/>
    </row>
    <row r="48386" spans="20:52" x14ac:dyDescent="0.25">
      <c r="T48386" s="110"/>
      <c r="AZ48386" s="111"/>
    </row>
    <row r="48387" spans="20:52" x14ac:dyDescent="0.25">
      <c r="T48387" s="110"/>
    </row>
    <row r="48388" spans="20:52" x14ac:dyDescent="0.25">
      <c r="T48388" s="110"/>
      <c r="AJ48388" s="111"/>
      <c r="AO48388" s="111"/>
      <c r="AP48388" s="111"/>
      <c r="AV48388" s="111"/>
    </row>
    <row r="48389" spans="20:52" x14ac:dyDescent="0.25">
      <c r="T48389" s="110"/>
      <c r="AV48389" s="111"/>
    </row>
    <row r="48390" spans="20:52" x14ac:dyDescent="0.25">
      <c r="T48390" s="110"/>
      <c r="AJ48390" s="111"/>
      <c r="AO48390" s="111"/>
      <c r="AP48390" s="111"/>
      <c r="AV48390" s="111"/>
    </row>
    <row r="48391" spans="20:52" x14ac:dyDescent="0.25">
      <c r="T48391" s="110"/>
    </row>
    <row r="48392" spans="20:52" x14ac:dyDescent="0.25">
      <c r="T48392" s="110"/>
      <c r="AJ48392" s="111"/>
      <c r="AO48392" s="111"/>
      <c r="AV48392" s="111"/>
    </row>
    <row r="48393" spans="20:52" x14ac:dyDescent="0.25">
      <c r="T48393" s="110"/>
      <c r="AJ48393" s="111"/>
      <c r="AO48393" s="111"/>
      <c r="AP48393" s="111"/>
      <c r="AV48393" s="111"/>
      <c r="AZ48393" s="111"/>
    </row>
    <row r="48394" spans="20:52" x14ac:dyDescent="0.25">
      <c r="T48394" s="110"/>
      <c r="AZ48394" s="111"/>
    </row>
    <row r="48395" spans="20:52" x14ac:dyDescent="0.25">
      <c r="T48395" s="110"/>
      <c r="AJ48395" s="111"/>
      <c r="AO48395" s="111"/>
      <c r="AV48395" s="111"/>
    </row>
    <row r="48396" spans="20:52" x14ac:dyDescent="0.25">
      <c r="T48396" s="110"/>
    </row>
    <row r="48397" spans="20:52" x14ac:dyDescent="0.25">
      <c r="T48397" s="110"/>
      <c r="AJ48397" s="111"/>
      <c r="AO48397" s="111"/>
      <c r="AV48397" s="111"/>
    </row>
    <row r="48398" spans="20:52" x14ac:dyDescent="0.25">
      <c r="T48398" s="110"/>
      <c r="AZ48398" s="111"/>
    </row>
    <row r="48399" spans="20:52" x14ac:dyDescent="0.25">
      <c r="T48399" s="110"/>
      <c r="AZ48399" s="111"/>
    </row>
    <row r="48400" spans="20:52" x14ac:dyDescent="0.25">
      <c r="T48400" s="110"/>
      <c r="AJ48400" s="111"/>
      <c r="AO48400" s="111"/>
      <c r="AV48400" s="111"/>
    </row>
    <row r="48401" spans="20:52" x14ac:dyDescent="0.25">
      <c r="T48401" s="110"/>
    </row>
    <row r="48402" spans="20:52" x14ac:dyDescent="0.25">
      <c r="T48402" s="110"/>
      <c r="AJ48402" s="111"/>
      <c r="AO48402" s="111"/>
      <c r="AP48402" s="111"/>
      <c r="AT48402" s="111"/>
      <c r="AV48402" s="111"/>
    </row>
    <row r="48403" spans="20:52" x14ac:dyDescent="0.25">
      <c r="T48403" s="110"/>
      <c r="AJ48403" s="111"/>
      <c r="AO48403" s="111"/>
      <c r="AP48403" s="111"/>
      <c r="AV48403" s="111"/>
    </row>
    <row r="48404" spans="20:52" x14ac:dyDescent="0.25">
      <c r="T48404" s="110"/>
      <c r="AJ48404" s="111"/>
      <c r="AO48404" s="111"/>
      <c r="AP48404" s="111"/>
      <c r="AV48404" s="111"/>
    </row>
    <row r="48405" spans="20:52" x14ac:dyDescent="0.25">
      <c r="T48405" s="110"/>
      <c r="AJ48405" s="111"/>
      <c r="AO48405" s="111"/>
      <c r="AP48405" s="111"/>
      <c r="AT48405" s="111"/>
      <c r="AV48405" s="111"/>
    </row>
    <row r="48406" spans="20:52" x14ac:dyDescent="0.25">
      <c r="T48406" s="110"/>
      <c r="AJ48406" s="111"/>
      <c r="AO48406" s="111"/>
      <c r="AP48406" s="111"/>
      <c r="AV48406" s="111"/>
    </row>
    <row r="48407" spans="20:52" x14ac:dyDescent="0.25">
      <c r="T48407" s="110"/>
      <c r="AJ48407" s="111"/>
      <c r="AO48407" s="111"/>
      <c r="AP48407" s="111"/>
      <c r="AT48407" s="111"/>
      <c r="AV48407" s="111"/>
    </row>
    <row r="48408" spans="20:52" x14ac:dyDescent="0.25">
      <c r="T48408" s="110"/>
    </row>
    <row r="48409" spans="20:52" x14ac:dyDescent="0.25">
      <c r="T48409" s="110"/>
    </row>
    <row r="48410" spans="20:52" x14ac:dyDescent="0.25">
      <c r="T48410" s="110"/>
    </row>
    <row r="48411" spans="20:52" x14ac:dyDescent="0.25">
      <c r="T48411" s="110"/>
      <c r="AJ48411" s="111"/>
      <c r="AP48411" s="111"/>
      <c r="AV48411" s="111"/>
      <c r="AZ48411" s="111"/>
    </row>
    <row r="48412" spans="20:52" x14ac:dyDescent="0.25">
      <c r="T48412" s="110"/>
      <c r="AJ48412" s="111"/>
      <c r="AO48412" s="111"/>
      <c r="AT48412" s="111"/>
    </row>
    <row r="48413" spans="20:52" x14ac:dyDescent="0.25">
      <c r="T48413" s="110"/>
      <c r="AJ48413" s="111"/>
      <c r="AO48413" s="111"/>
      <c r="AV48413" s="111"/>
    </row>
    <row r="48414" spans="20:52" x14ac:dyDescent="0.25">
      <c r="T48414" s="110"/>
      <c r="AJ48414" s="111"/>
      <c r="AO48414" s="111"/>
      <c r="AV48414" s="111"/>
    </row>
    <row r="48415" spans="20:52" x14ac:dyDescent="0.25">
      <c r="T48415" s="110"/>
      <c r="AJ48415" s="111"/>
      <c r="AV48415" s="111"/>
    </row>
    <row r="48416" spans="20:52" x14ac:dyDescent="0.25">
      <c r="T48416" s="110"/>
      <c r="AZ48416" s="111"/>
    </row>
    <row r="48417" spans="20:52" x14ac:dyDescent="0.25">
      <c r="T48417" s="110"/>
    </row>
    <row r="48418" spans="20:52" x14ac:dyDescent="0.25">
      <c r="T48418" s="110"/>
    </row>
    <row r="48419" spans="20:52" x14ac:dyDescent="0.25">
      <c r="T48419" s="110"/>
      <c r="AJ48419" s="111"/>
      <c r="AO48419" s="111"/>
      <c r="AV48419" s="111"/>
    </row>
    <row r="48420" spans="20:52" x14ac:dyDescent="0.25">
      <c r="T48420" s="110"/>
      <c r="AJ48420" s="111"/>
      <c r="AO48420" s="111"/>
      <c r="AP48420" s="111"/>
      <c r="AV48420" s="111"/>
    </row>
    <row r="48421" spans="20:52" x14ac:dyDescent="0.25">
      <c r="T48421" s="110"/>
    </row>
    <row r="48422" spans="20:52" x14ac:dyDescent="0.25">
      <c r="T48422" s="110"/>
    </row>
    <row r="48423" spans="20:52" x14ac:dyDescent="0.25">
      <c r="T48423" s="110"/>
    </row>
    <row r="48424" spans="20:52" x14ac:dyDescent="0.25">
      <c r="T48424" s="110"/>
      <c r="AJ48424" s="111"/>
      <c r="AO48424" s="111"/>
      <c r="AP48424" s="111"/>
      <c r="AT48424" s="111"/>
      <c r="AV48424" s="111"/>
    </row>
    <row r="48425" spans="20:52" x14ac:dyDescent="0.25">
      <c r="T48425" s="110"/>
      <c r="AJ48425" s="111"/>
      <c r="AO48425" s="111"/>
      <c r="AV48425" s="111"/>
    </row>
    <row r="48426" spans="20:52" x14ac:dyDescent="0.25">
      <c r="T48426" s="110"/>
      <c r="AJ48426" s="111"/>
      <c r="AO48426" s="111"/>
      <c r="AV48426" s="111"/>
    </row>
    <row r="48427" spans="20:52" x14ac:dyDescent="0.25">
      <c r="T48427" s="110"/>
      <c r="AJ48427" s="111"/>
      <c r="AO48427" s="111"/>
      <c r="AV48427" s="111"/>
    </row>
    <row r="48428" spans="20:52" x14ac:dyDescent="0.25">
      <c r="T48428" s="110"/>
    </row>
    <row r="48429" spans="20:52" x14ac:dyDescent="0.25">
      <c r="T48429" s="110"/>
      <c r="AJ48429" s="111"/>
      <c r="AO48429" s="111"/>
      <c r="AV48429" s="111"/>
      <c r="AZ48429" s="111"/>
    </row>
    <row r="48430" spans="20:52" x14ac:dyDescent="0.25">
      <c r="T48430" s="110"/>
    </row>
    <row r="48431" spans="20:52" x14ac:dyDescent="0.25">
      <c r="T48431" s="110"/>
      <c r="AV48431" s="111"/>
    </row>
    <row r="48432" spans="20:52" x14ac:dyDescent="0.25">
      <c r="T48432" s="110"/>
      <c r="AJ48432" s="111"/>
      <c r="AO48432" s="111"/>
    </row>
    <row r="48433" spans="20:52" x14ac:dyDescent="0.25">
      <c r="T48433" s="110"/>
    </row>
    <row r="48434" spans="20:52" x14ac:dyDescent="0.25">
      <c r="T48434" s="110"/>
    </row>
    <row r="48435" spans="20:52" x14ac:dyDescent="0.25">
      <c r="T48435" s="110"/>
      <c r="AJ48435" s="111"/>
      <c r="AO48435" s="111"/>
    </row>
    <row r="48436" spans="20:52" x14ac:dyDescent="0.25">
      <c r="T48436" s="110"/>
      <c r="AJ48436" s="111"/>
      <c r="AO48436" s="111"/>
      <c r="AP48436" s="111"/>
      <c r="AV48436" s="111"/>
    </row>
    <row r="48437" spans="20:52" x14ac:dyDescent="0.25">
      <c r="T48437" s="110"/>
    </row>
    <row r="48438" spans="20:52" x14ac:dyDescent="0.25">
      <c r="T48438" s="110"/>
      <c r="AP48438" s="111"/>
      <c r="AV48438" s="111"/>
      <c r="AZ48438" s="111"/>
    </row>
    <row r="48439" spans="20:52" x14ac:dyDescent="0.25">
      <c r="T48439" s="110"/>
    </row>
    <row r="48440" spans="20:52" x14ac:dyDescent="0.25">
      <c r="T48440" s="110"/>
    </row>
    <row r="48441" spans="20:52" x14ac:dyDescent="0.25">
      <c r="T48441" s="110"/>
      <c r="AP48441" s="111"/>
      <c r="AV48441" s="111"/>
    </row>
    <row r="48442" spans="20:52" x14ac:dyDescent="0.25">
      <c r="T48442" s="110"/>
      <c r="AV48442" s="111"/>
    </row>
    <row r="48443" spans="20:52" x14ac:dyDescent="0.25">
      <c r="T48443" s="110"/>
      <c r="AV48443" s="111"/>
    </row>
    <row r="48444" spans="20:52" x14ac:dyDescent="0.25">
      <c r="T48444" s="110"/>
      <c r="AJ48444" s="111"/>
      <c r="AO48444" s="111"/>
      <c r="AV48444" s="111"/>
      <c r="AZ48444" s="111"/>
    </row>
    <row r="48445" spans="20:52" x14ac:dyDescent="0.25">
      <c r="T48445" s="110"/>
    </row>
    <row r="48446" spans="20:52" x14ac:dyDescent="0.25">
      <c r="T48446" s="110"/>
      <c r="AJ48446" s="111"/>
      <c r="AO48446" s="111"/>
      <c r="AP48446" s="111"/>
      <c r="AT48446" s="111"/>
      <c r="AV48446" s="111"/>
      <c r="AZ48446" s="111"/>
    </row>
    <row r="48447" spans="20:52" x14ac:dyDescent="0.25">
      <c r="T48447" s="110"/>
    </row>
    <row r="48448" spans="20:52" x14ac:dyDescent="0.25">
      <c r="T48448" s="110"/>
    </row>
    <row r="48449" spans="20:52" x14ac:dyDescent="0.25">
      <c r="T48449" s="110"/>
    </row>
    <row r="48450" spans="20:52" x14ac:dyDescent="0.25">
      <c r="T48450" s="110"/>
      <c r="AJ48450" s="111"/>
      <c r="AO48450" s="111"/>
      <c r="AV48450" s="111"/>
    </row>
    <row r="48451" spans="20:52" x14ac:dyDescent="0.25">
      <c r="T48451" s="110"/>
      <c r="AJ48451" s="111"/>
      <c r="AO48451" s="111"/>
      <c r="AP48451" s="111"/>
      <c r="AR48451" s="111"/>
      <c r="AV48451" s="111"/>
    </row>
    <row r="48452" spans="20:52" x14ac:dyDescent="0.25">
      <c r="T48452" s="110"/>
      <c r="AJ48452" s="111"/>
      <c r="AO48452" s="111"/>
      <c r="AV48452" s="111"/>
    </row>
    <row r="48453" spans="20:52" x14ac:dyDescent="0.25">
      <c r="T48453" s="110"/>
    </row>
    <row r="48454" spans="20:52" x14ac:dyDescent="0.25">
      <c r="T48454" s="110"/>
      <c r="AJ48454" s="111"/>
      <c r="AO48454" s="111"/>
      <c r="AV48454" s="111"/>
    </row>
    <row r="48455" spans="20:52" x14ac:dyDescent="0.25">
      <c r="T48455" s="110"/>
      <c r="AV48455" s="111"/>
    </row>
    <row r="48456" spans="20:52" x14ac:dyDescent="0.25">
      <c r="T48456" s="110"/>
      <c r="AJ48456" s="111"/>
      <c r="AO48456" s="111"/>
      <c r="AV48456" s="111"/>
      <c r="AZ48456" s="111"/>
    </row>
    <row r="48457" spans="20:52" x14ac:dyDescent="0.25">
      <c r="T48457" s="110"/>
      <c r="AZ48457" s="111"/>
    </row>
    <row r="48458" spans="20:52" x14ac:dyDescent="0.25">
      <c r="T48458" s="110"/>
    </row>
    <row r="48459" spans="20:52" x14ac:dyDescent="0.25">
      <c r="T48459" s="110"/>
      <c r="AP48459" s="111"/>
      <c r="AT48459" s="111"/>
    </row>
    <row r="48460" spans="20:52" x14ac:dyDescent="0.25">
      <c r="T48460" s="110"/>
    </row>
    <row r="48461" spans="20:52" x14ac:dyDescent="0.25">
      <c r="T48461" s="110"/>
      <c r="AV48461" s="111"/>
    </row>
    <row r="48462" spans="20:52" x14ac:dyDescent="0.25">
      <c r="T48462" s="110"/>
    </row>
    <row r="48463" spans="20:52" x14ac:dyDescent="0.25">
      <c r="T48463" s="110"/>
      <c r="AJ48463" s="111"/>
      <c r="AO48463" s="111"/>
      <c r="AP48463" s="111"/>
      <c r="AV48463" s="111"/>
    </row>
    <row r="48464" spans="20:52" x14ac:dyDescent="0.25">
      <c r="T48464" s="110"/>
      <c r="AJ48464" s="111"/>
      <c r="AO48464" s="111"/>
      <c r="AV48464" s="111"/>
      <c r="AZ48464" s="111"/>
    </row>
    <row r="48465" spans="20:52" x14ac:dyDescent="0.25">
      <c r="T48465" s="110"/>
      <c r="AJ48465" s="111"/>
      <c r="AO48465" s="111"/>
      <c r="AP48465" s="111"/>
      <c r="AT48465" s="111"/>
      <c r="AV48465" s="111"/>
      <c r="AZ48465" s="111"/>
    </row>
    <row r="48466" spans="20:52" x14ac:dyDescent="0.25">
      <c r="T48466" s="110"/>
    </row>
    <row r="48467" spans="20:52" x14ac:dyDescent="0.25">
      <c r="T48467" s="110"/>
      <c r="AJ48467" s="111"/>
      <c r="AP48467" s="111"/>
      <c r="AR48467" s="111"/>
      <c r="AV48467" s="111"/>
    </row>
    <row r="48468" spans="20:52" x14ac:dyDescent="0.25">
      <c r="T48468" s="110"/>
      <c r="AV48468" s="111"/>
    </row>
    <row r="48469" spans="20:52" x14ac:dyDescent="0.25">
      <c r="T48469" s="110"/>
    </row>
    <row r="48470" spans="20:52" x14ac:dyDescent="0.25">
      <c r="T48470" s="110"/>
    </row>
    <row r="48471" spans="20:52" x14ac:dyDescent="0.25">
      <c r="T48471" s="110"/>
      <c r="AP48471" s="111"/>
      <c r="AV48471" s="111"/>
      <c r="AZ48471" s="111"/>
    </row>
    <row r="48472" spans="20:52" x14ac:dyDescent="0.25">
      <c r="T48472" s="110"/>
    </row>
    <row r="48473" spans="20:52" x14ac:dyDescent="0.25">
      <c r="T48473" s="110"/>
      <c r="AP48473" s="111"/>
    </row>
    <row r="48474" spans="20:52" x14ac:dyDescent="0.25">
      <c r="T48474" s="110"/>
    </row>
    <row r="48475" spans="20:52" x14ac:dyDescent="0.25">
      <c r="T48475" s="110"/>
      <c r="AJ48475" s="111"/>
      <c r="AO48475" s="111"/>
      <c r="AV48475" s="111"/>
    </row>
    <row r="48476" spans="20:52" x14ac:dyDescent="0.25">
      <c r="T48476" s="110"/>
      <c r="AJ48476" s="111"/>
      <c r="AV48476" s="111"/>
    </row>
    <row r="48477" spans="20:52" x14ac:dyDescent="0.25">
      <c r="T48477" s="110"/>
    </row>
    <row r="48478" spans="20:52" x14ac:dyDescent="0.25">
      <c r="T48478" s="110"/>
      <c r="AV48478" s="111"/>
    </row>
    <row r="48479" spans="20:52" x14ac:dyDescent="0.25">
      <c r="T48479" s="110"/>
    </row>
    <row r="48480" spans="20:52" x14ac:dyDescent="0.25">
      <c r="T48480" s="110"/>
    </row>
    <row r="48481" spans="20:52" x14ac:dyDescent="0.25">
      <c r="T48481" s="110"/>
      <c r="AJ48481" s="111"/>
      <c r="AO48481" s="111"/>
      <c r="AP48481" s="111"/>
      <c r="AV48481" s="111"/>
    </row>
    <row r="48482" spans="20:52" x14ac:dyDescent="0.25">
      <c r="T48482" s="110"/>
    </row>
    <row r="48483" spans="20:52" x14ac:dyDescent="0.25">
      <c r="T48483" s="110"/>
      <c r="AZ48483" s="111"/>
    </row>
    <row r="48484" spans="20:52" x14ac:dyDescent="0.25">
      <c r="T48484" s="110"/>
      <c r="AT48484" s="111"/>
      <c r="AV48484" s="111"/>
    </row>
    <row r="48485" spans="20:52" x14ac:dyDescent="0.25">
      <c r="T48485" s="110"/>
      <c r="AV48485" s="111"/>
    </row>
    <row r="48486" spans="20:52" x14ac:dyDescent="0.25">
      <c r="T48486" s="110"/>
      <c r="AJ48486" s="111"/>
      <c r="AO48486" s="111"/>
      <c r="AV48486" s="111"/>
    </row>
    <row r="48487" spans="20:52" x14ac:dyDescent="0.25">
      <c r="T48487" s="110"/>
      <c r="AZ48487" s="111"/>
    </row>
    <row r="48488" spans="20:52" x14ac:dyDescent="0.25">
      <c r="T48488" s="110"/>
    </row>
    <row r="48489" spans="20:52" x14ac:dyDescent="0.25">
      <c r="T48489" s="110"/>
    </row>
    <row r="48490" spans="20:52" x14ac:dyDescent="0.25">
      <c r="T48490" s="110"/>
      <c r="AT48490" s="111"/>
      <c r="AV48490" s="111"/>
    </row>
    <row r="48491" spans="20:52" x14ac:dyDescent="0.25">
      <c r="T48491" s="110"/>
      <c r="AO48491" s="111"/>
      <c r="AV48491" s="111"/>
    </row>
    <row r="48492" spans="20:52" x14ac:dyDescent="0.25">
      <c r="T48492" s="110"/>
      <c r="AV48492" s="111"/>
    </row>
    <row r="48493" spans="20:52" x14ac:dyDescent="0.25">
      <c r="T48493" s="110"/>
    </row>
    <row r="48494" spans="20:52" x14ac:dyDescent="0.25">
      <c r="T48494" s="110"/>
    </row>
    <row r="48495" spans="20:52" x14ac:dyDescent="0.25">
      <c r="T48495" s="110"/>
    </row>
    <row r="48496" spans="20:52" x14ac:dyDescent="0.25">
      <c r="T48496" s="110"/>
    </row>
    <row r="48497" spans="20:48" x14ac:dyDescent="0.25">
      <c r="T48497" s="110"/>
    </row>
    <row r="48498" spans="20:48" x14ac:dyDescent="0.25">
      <c r="T48498" s="110"/>
      <c r="AJ48498" s="111"/>
      <c r="AP48498" s="111"/>
    </row>
    <row r="48499" spans="20:48" x14ac:dyDescent="0.25">
      <c r="T48499" s="110"/>
      <c r="AJ48499" s="111"/>
      <c r="AO48499" s="111"/>
      <c r="AP48499" s="111"/>
      <c r="AT48499" s="111"/>
      <c r="AV48499" s="111"/>
    </row>
    <row r="48500" spans="20:48" x14ac:dyDescent="0.25">
      <c r="T48500" s="110"/>
      <c r="AJ48500" s="111"/>
      <c r="AO48500" s="111"/>
      <c r="AP48500" s="111"/>
      <c r="AV48500" s="111"/>
    </row>
    <row r="48501" spans="20:48" x14ac:dyDescent="0.25">
      <c r="T48501" s="110"/>
      <c r="AJ48501" s="111"/>
      <c r="AV48501" s="111"/>
    </row>
    <row r="48502" spans="20:48" x14ac:dyDescent="0.25">
      <c r="T48502" s="110"/>
      <c r="AJ48502" s="111"/>
      <c r="AO48502" s="111"/>
      <c r="AP48502" s="111"/>
      <c r="AV48502" s="111"/>
    </row>
    <row r="48503" spans="20:48" x14ac:dyDescent="0.25">
      <c r="T48503" s="110"/>
    </row>
    <row r="48504" spans="20:48" x14ac:dyDescent="0.25">
      <c r="T48504" s="110"/>
    </row>
    <row r="48505" spans="20:48" x14ac:dyDescent="0.25">
      <c r="T48505" s="110"/>
      <c r="AJ48505" s="111"/>
      <c r="AO48505" s="111"/>
      <c r="AV48505" s="111"/>
    </row>
    <row r="48506" spans="20:48" x14ac:dyDescent="0.25">
      <c r="T48506" s="110"/>
    </row>
    <row r="48507" spans="20:48" x14ac:dyDescent="0.25">
      <c r="T48507" s="110"/>
      <c r="AJ48507" s="111"/>
      <c r="AO48507" s="111"/>
      <c r="AR48507" s="111"/>
      <c r="AV48507" s="111"/>
    </row>
    <row r="48508" spans="20:48" x14ac:dyDescent="0.25">
      <c r="T48508" s="110"/>
      <c r="AJ48508" s="111"/>
      <c r="AO48508" s="111"/>
      <c r="AP48508" s="111"/>
      <c r="AV48508" s="111"/>
    </row>
    <row r="48509" spans="20:48" x14ac:dyDescent="0.25">
      <c r="T48509" s="110"/>
      <c r="AJ48509" s="111"/>
      <c r="AO48509" s="111"/>
      <c r="AT48509" s="111"/>
      <c r="AV48509" s="111"/>
    </row>
    <row r="48510" spans="20:48" x14ac:dyDescent="0.25">
      <c r="T48510" s="110"/>
      <c r="AJ48510" s="111"/>
      <c r="AO48510" s="111"/>
      <c r="AP48510" s="111"/>
      <c r="AT48510" s="111"/>
    </row>
    <row r="48511" spans="20:48" x14ac:dyDescent="0.25">
      <c r="T48511" s="110"/>
      <c r="AV48511" s="111"/>
    </row>
    <row r="48512" spans="20:48" x14ac:dyDescent="0.25">
      <c r="T48512" s="110"/>
    </row>
    <row r="48513" spans="20:48" x14ac:dyDescent="0.25">
      <c r="T48513" s="110"/>
    </row>
    <row r="48514" spans="20:48" x14ac:dyDescent="0.25">
      <c r="T48514" s="110"/>
      <c r="AJ48514" s="111"/>
      <c r="AV48514" s="111"/>
    </row>
    <row r="48515" spans="20:48" x14ac:dyDescent="0.25">
      <c r="T48515" s="110"/>
      <c r="AV48515" s="111"/>
    </row>
    <row r="48516" spans="20:48" x14ac:dyDescent="0.25">
      <c r="T48516" s="110"/>
      <c r="AJ48516" s="111"/>
      <c r="AP48516" s="111"/>
      <c r="AV48516" s="111"/>
    </row>
    <row r="48517" spans="20:48" x14ac:dyDescent="0.25">
      <c r="T48517" s="110"/>
    </row>
    <row r="48518" spans="20:48" x14ac:dyDescent="0.25">
      <c r="T48518" s="110"/>
      <c r="AJ48518" s="111"/>
      <c r="AO48518" s="111"/>
      <c r="AP48518" s="111"/>
      <c r="AV48518" s="111"/>
    </row>
    <row r="48519" spans="20:48" x14ac:dyDescent="0.25">
      <c r="T48519" s="110"/>
      <c r="AJ48519" s="111"/>
      <c r="AO48519" s="111"/>
      <c r="AV48519" s="111"/>
    </row>
    <row r="48520" spans="20:48" x14ac:dyDescent="0.25">
      <c r="T48520" s="110"/>
      <c r="AP48520" s="111"/>
      <c r="AV48520" s="111"/>
    </row>
    <row r="48521" spans="20:48" x14ac:dyDescent="0.25">
      <c r="T48521" s="110"/>
      <c r="AJ48521" s="111"/>
      <c r="AO48521" s="111"/>
      <c r="AP48521" s="111"/>
      <c r="AT48521" s="111"/>
      <c r="AV48521" s="111"/>
    </row>
    <row r="48522" spans="20:48" x14ac:dyDescent="0.25">
      <c r="T48522" s="110"/>
    </row>
    <row r="48523" spans="20:48" x14ac:dyDescent="0.25">
      <c r="T48523" s="110"/>
      <c r="AJ48523" s="111"/>
      <c r="AO48523" s="111"/>
    </row>
    <row r="48524" spans="20:48" x14ac:dyDescent="0.25">
      <c r="T48524" s="110"/>
      <c r="AJ48524" s="111"/>
      <c r="AO48524" s="111"/>
      <c r="AV48524" s="111"/>
    </row>
    <row r="48525" spans="20:48" x14ac:dyDescent="0.25">
      <c r="T48525" s="110"/>
    </row>
    <row r="48526" spans="20:48" x14ac:dyDescent="0.25">
      <c r="T48526" s="110"/>
    </row>
    <row r="48527" spans="20:48" x14ac:dyDescent="0.25">
      <c r="T48527" s="110"/>
      <c r="AJ48527" s="111"/>
      <c r="AO48527" s="111"/>
      <c r="AT48527" s="111"/>
      <c r="AV48527" s="111"/>
    </row>
    <row r="48528" spans="20:48" x14ac:dyDescent="0.25">
      <c r="T48528" s="110"/>
      <c r="AV48528" s="111"/>
    </row>
    <row r="48529" spans="20:52" x14ac:dyDescent="0.25">
      <c r="T48529" s="110"/>
      <c r="AJ48529" s="111"/>
      <c r="AO48529" s="111"/>
      <c r="AV48529" s="111"/>
    </row>
    <row r="48530" spans="20:52" x14ac:dyDescent="0.25">
      <c r="T48530" s="110"/>
      <c r="AO48530" s="111"/>
      <c r="AV48530" s="111"/>
    </row>
    <row r="48531" spans="20:52" x14ac:dyDescent="0.25">
      <c r="T48531" s="110"/>
    </row>
    <row r="48532" spans="20:52" x14ac:dyDescent="0.25">
      <c r="T48532" s="110"/>
      <c r="AJ48532" s="111"/>
      <c r="AO48532" s="111"/>
      <c r="AP48532" s="111"/>
      <c r="AV48532" s="111"/>
    </row>
    <row r="48533" spans="20:52" x14ac:dyDescent="0.25">
      <c r="T48533" s="110"/>
    </row>
    <row r="48534" spans="20:52" x14ac:dyDescent="0.25">
      <c r="T48534" s="110"/>
    </row>
    <row r="48535" spans="20:52" x14ac:dyDescent="0.25">
      <c r="T48535" s="110"/>
    </row>
    <row r="48536" spans="20:52" x14ac:dyDescent="0.25">
      <c r="T48536" s="110"/>
      <c r="AJ48536" s="111"/>
      <c r="AO48536" s="111"/>
      <c r="AP48536" s="111"/>
      <c r="AT48536" s="111"/>
      <c r="AV48536" s="111"/>
      <c r="AZ48536" s="111"/>
    </row>
    <row r="48537" spans="20:52" x14ac:dyDescent="0.25">
      <c r="T48537" s="110"/>
      <c r="AV48537" s="111"/>
    </row>
    <row r="48538" spans="20:52" x14ac:dyDescent="0.25">
      <c r="T48538" s="110"/>
      <c r="AJ48538" s="111"/>
      <c r="AO48538" s="111"/>
      <c r="AV48538" s="111"/>
    </row>
    <row r="48539" spans="20:52" x14ac:dyDescent="0.25">
      <c r="T48539" s="110"/>
      <c r="AP48539" s="111"/>
      <c r="AV48539" s="111"/>
    </row>
    <row r="48540" spans="20:52" x14ac:dyDescent="0.25">
      <c r="T48540" s="110"/>
      <c r="AJ48540" s="111"/>
      <c r="AO48540" s="111"/>
      <c r="AV48540" s="111"/>
    </row>
    <row r="48541" spans="20:52" x14ac:dyDescent="0.25">
      <c r="T48541" s="110"/>
      <c r="AJ48541" s="111"/>
      <c r="AO48541" s="111"/>
    </row>
    <row r="48542" spans="20:52" x14ac:dyDescent="0.25">
      <c r="T48542" s="110"/>
    </row>
    <row r="48543" spans="20:52" x14ac:dyDescent="0.25">
      <c r="T48543" s="110"/>
      <c r="AP48543" s="111"/>
      <c r="AV48543" s="111"/>
    </row>
    <row r="48544" spans="20:52" x14ac:dyDescent="0.25">
      <c r="T48544" s="110"/>
      <c r="AJ48544" s="111"/>
      <c r="AO48544" s="111"/>
      <c r="AP48544" s="111"/>
      <c r="AV48544" s="111"/>
    </row>
    <row r="48545" spans="20:48" x14ac:dyDescent="0.25">
      <c r="T48545" s="110"/>
      <c r="AJ48545" s="111"/>
      <c r="AO48545" s="111"/>
      <c r="AP48545" s="111"/>
      <c r="AT48545" s="111"/>
      <c r="AV48545" s="111"/>
    </row>
    <row r="48546" spans="20:48" x14ac:dyDescent="0.25">
      <c r="T48546" s="110"/>
      <c r="AJ48546" s="111"/>
      <c r="AO48546" s="111"/>
      <c r="AP48546" s="111"/>
    </row>
    <row r="48547" spans="20:48" x14ac:dyDescent="0.25">
      <c r="T48547" s="110"/>
    </row>
    <row r="48548" spans="20:48" x14ac:dyDescent="0.25">
      <c r="T48548" s="110"/>
      <c r="AJ48548" s="111"/>
      <c r="AT48548" s="111"/>
      <c r="AV48548" s="111"/>
    </row>
    <row r="48549" spans="20:48" x14ac:dyDescent="0.25">
      <c r="T48549" s="110"/>
    </row>
    <row r="48550" spans="20:48" x14ac:dyDescent="0.25">
      <c r="T48550" s="110"/>
    </row>
    <row r="48551" spans="20:48" x14ac:dyDescent="0.25">
      <c r="T48551" s="110"/>
    </row>
    <row r="48552" spans="20:48" x14ac:dyDescent="0.25">
      <c r="T48552" s="110"/>
    </row>
    <row r="48553" spans="20:48" x14ac:dyDescent="0.25">
      <c r="T48553" s="110"/>
      <c r="AJ48553" s="111"/>
      <c r="AP48553" s="111"/>
      <c r="AV48553" s="111"/>
    </row>
    <row r="48554" spans="20:48" x14ac:dyDescent="0.25">
      <c r="T48554" s="110"/>
      <c r="AJ48554" s="111"/>
      <c r="AO48554" s="111"/>
      <c r="AP48554" s="111"/>
      <c r="AV48554" s="111"/>
    </row>
    <row r="48555" spans="20:48" x14ac:dyDescent="0.25">
      <c r="T48555" s="110"/>
    </row>
    <row r="48556" spans="20:48" x14ac:dyDescent="0.25">
      <c r="T48556" s="110"/>
    </row>
    <row r="48557" spans="20:48" x14ac:dyDescent="0.25">
      <c r="T48557" s="110"/>
      <c r="AV48557" s="111"/>
    </row>
    <row r="48558" spans="20:48" x14ac:dyDescent="0.25">
      <c r="T48558" s="110"/>
    </row>
    <row r="48559" spans="20:48" x14ac:dyDescent="0.25">
      <c r="T48559" s="110"/>
      <c r="AJ48559" s="111"/>
      <c r="AO48559" s="111"/>
      <c r="AV48559" s="111"/>
    </row>
    <row r="48560" spans="20:48" x14ac:dyDescent="0.25">
      <c r="T48560" s="110"/>
    </row>
    <row r="48561" spans="20:52" x14ac:dyDescent="0.25">
      <c r="T48561" s="110"/>
      <c r="AJ48561" s="111"/>
      <c r="AP48561" s="111"/>
    </row>
    <row r="48562" spans="20:52" x14ac:dyDescent="0.25">
      <c r="T48562" s="110"/>
      <c r="AJ48562" s="111"/>
      <c r="AO48562" s="111"/>
      <c r="AV48562" s="111"/>
    </row>
    <row r="48563" spans="20:52" x14ac:dyDescent="0.25">
      <c r="T48563" s="110"/>
      <c r="AJ48563" s="111"/>
      <c r="AO48563" s="111"/>
      <c r="AP48563" s="111"/>
      <c r="AV48563" s="111"/>
    </row>
    <row r="48564" spans="20:52" x14ac:dyDescent="0.25">
      <c r="T48564" s="110"/>
      <c r="AZ48564" s="111"/>
    </row>
    <row r="48565" spans="20:52" x14ac:dyDescent="0.25">
      <c r="T48565" s="110"/>
    </row>
    <row r="48566" spans="20:52" x14ac:dyDescent="0.25">
      <c r="T48566" s="110"/>
      <c r="AJ48566" s="111"/>
      <c r="AO48566" s="111"/>
    </row>
    <row r="48567" spans="20:52" x14ac:dyDescent="0.25">
      <c r="T48567" s="110"/>
    </row>
    <row r="48568" spans="20:52" x14ac:dyDescent="0.25">
      <c r="T48568" s="110"/>
      <c r="AJ48568" s="111"/>
      <c r="AO48568" s="111"/>
      <c r="AP48568" s="111"/>
      <c r="AV48568" s="111"/>
    </row>
    <row r="48569" spans="20:52" x14ac:dyDescent="0.25">
      <c r="T48569" s="110"/>
      <c r="AJ48569" s="111"/>
      <c r="AO48569" s="111"/>
      <c r="AV48569" s="111"/>
    </row>
    <row r="48570" spans="20:52" x14ac:dyDescent="0.25">
      <c r="T48570" s="110"/>
    </row>
    <row r="48571" spans="20:52" x14ac:dyDescent="0.25">
      <c r="T48571" s="110"/>
    </row>
    <row r="48572" spans="20:52" x14ac:dyDescent="0.25">
      <c r="T48572" s="110"/>
      <c r="AJ48572" s="111"/>
      <c r="AP48572" s="111"/>
      <c r="AT48572" s="111"/>
      <c r="AV48572" s="111"/>
    </row>
    <row r="48573" spans="20:52" x14ac:dyDescent="0.25">
      <c r="T48573" s="110"/>
      <c r="AJ48573" s="111"/>
      <c r="AO48573" s="111"/>
      <c r="AT48573" s="111"/>
      <c r="AV48573" s="111"/>
    </row>
    <row r="48574" spans="20:52" x14ac:dyDescent="0.25">
      <c r="T48574" s="110"/>
      <c r="AJ48574" s="111"/>
      <c r="AO48574" s="111"/>
      <c r="AV48574" s="111"/>
    </row>
    <row r="48575" spans="20:52" x14ac:dyDescent="0.25">
      <c r="T48575" s="110"/>
      <c r="AV48575" s="111"/>
    </row>
    <row r="48576" spans="20:52" x14ac:dyDescent="0.25">
      <c r="T48576" s="110"/>
    </row>
    <row r="48577" spans="20:52" x14ac:dyDescent="0.25">
      <c r="T48577" s="110"/>
      <c r="AV48577" s="111"/>
    </row>
    <row r="48578" spans="20:52" x14ac:dyDescent="0.25">
      <c r="T48578" s="110"/>
      <c r="AJ48578" s="111"/>
      <c r="AP48578" s="111"/>
      <c r="AT48578" s="111"/>
      <c r="AV48578" s="111"/>
    </row>
    <row r="48579" spans="20:52" x14ac:dyDescent="0.25">
      <c r="T48579" s="110"/>
      <c r="AJ48579" s="111"/>
      <c r="AO48579" s="111"/>
      <c r="AV48579" s="111"/>
    </row>
    <row r="48580" spans="20:52" x14ac:dyDescent="0.25">
      <c r="T48580" s="110"/>
      <c r="AJ48580" s="111"/>
      <c r="AO48580" s="111"/>
      <c r="AT48580" s="111"/>
    </row>
    <row r="48581" spans="20:52" x14ac:dyDescent="0.25">
      <c r="T48581" s="110"/>
      <c r="AJ48581" s="111"/>
      <c r="AO48581" s="111"/>
      <c r="AT48581" s="111"/>
    </row>
    <row r="48582" spans="20:52" x14ac:dyDescent="0.25">
      <c r="T48582" s="110"/>
      <c r="AJ48582" s="111"/>
      <c r="AO48582" s="111"/>
    </row>
    <row r="48583" spans="20:52" x14ac:dyDescent="0.25">
      <c r="T48583" s="110"/>
      <c r="AO48583" s="111"/>
      <c r="AP48583" s="111"/>
      <c r="AV48583" s="111"/>
    </row>
    <row r="48584" spans="20:52" x14ac:dyDescent="0.25">
      <c r="T48584" s="110"/>
      <c r="AJ48584" s="111"/>
      <c r="AO48584" s="111"/>
      <c r="AP48584" s="111"/>
      <c r="AZ48584" s="111"/>
    </row>
    <row r="48585" spans="20:52" x14ac:dyDescent="0.25">
      <c r="T48585" s="110"/>
    </row>
    <row r="48586" spans="20:52" x14ac:dyDescent="0.25">
      <c r="T48586" s="110"/>
      <c r="AJ48586" s="111"/>
      <c r="AO48586" s="111"/>
      <c r="AV48586" s="111"/>
    </row>
    <row r="48587" spans="20:52" x14ac:dyDescent="0.25">
      <c r="T48587" s="110"/>
      <c r="AO48587" s="111"/>
      <c r="AV48587" s="111"/>
    </row>
    <row r="48588" spans="20:52" x14ac:dyDescent="0.25">
      <c r="T48588" s="110"/>
      <c r="AO48588" s="111"/>
      <c r="AP48588" s="111"/>
      <c r="AT48588" s="111"/>
      <c r="AV48588" s="111"/>
    </row>
    <row r="48589" spans="20:52" x14ac:dyDescent="0.25">
      <c r="T48589" s="110"/>
      <c r="AJ48589" s="111"/>
      <c r="AO48589" s="111"/>
      <c r="AP48589" s="111"/>
      <c r="AR48589" s="111"/>
      <c r="AT48589" s="111"/>
      <c r="AV48589" s="111"/>
    </row>
    <row r="48590" spans="20:52" x14ac:dyDescent="0.25">
      <c r="T48590" s="110"/>
      <c r="AJ48590" s="111"/>
      <c r="AO48590" s="111"/>
      <c r="AV48590" s="111"/>
    </row>
    <row r="48591" spans="20:52" x14ac:dyDescent="0.25">
      <c r="T48591" s="110"/>
    </row>
    <row r="48592" spans="20:52" x14ac:dyDescent="0.25">
      <c r="T48592" s="110"/>
      <c r="AJ48592" s="111"/>
      <c r="AO48592" s="111"/>
    </row>
    <row r="48593" spans="20:48" x14ac:dyDescent="0.25">
      <c r="T48593" s="110"/>
    </row>
    <row r="48594" spans="20:48" x14ac:dyDescent="0.25">
      <c r="T48594" s="110"/>
      <c r="AJ48594" s="111"/>
      <c r="AO48594" s="111"/>
      <c r="AV48594" s="111"/>
    </row>
    <row r="48595" spans="20:48" x14ac:dyDescent="0.25">
      <c r="T48595" s="110"/>
      <c r="AJ48595" s="111"/>
      <c r="AO48595" s="111"/>
      <c r="AR48595" s="111"/>
    </row>
    <row r="48596" spans="20:48" x14ac:dyDescent="0.25">
      <c r="T48596" s="110"/>
    </row>
    <row r="48597" spans="20:48" x14ac:dyDescent="0.25">
      <c r="T48597" s="110"/>
    </row>
    <row r="48598" spans="20:48" x14ac:dyDescent="0.25">
      <c r="T48598" s="110"/>
    </row>
    <row r="48599" spans="20:48" x14ac:dyDescent="0.25">
      <c r="T48599" s="110"/>
      <c r="AJ48599" s="111"/>
      <c r="AO48599" s="111"/>
      <c r="AV48599" s="111"/>
    </row>
    <row r="48600" spans="20:48" x14ac:dyDescent="0.25">
      <c r="T48600" s="110"/>
      <c r="AP48600" s="111"/>
    </row>
    <row r="48601" spans="20:48" x14ac:dyDescent="0.25">
      <c r="T48601" s="110"/>
    </row>
    <row r="48602" spans="20:48" x14ac:dyDescent="0.25">
      <c r="T48602" s="110"/>
    </row>
    <row r="48603" spans="20:48" x14ac:dyDescent="0.25">
      <c r="T48603" s="110"/>
      <c r="AO48603" s="111"/>
      <c r="AV48603" s="111"/>
    </row>
    <row r="48604" spans="20:48" x14ac:dyDescent="0.25">
      <c r="T48604" s="110"/>
      <c r="AJ48604" s="111"/>
      <c r="AO48604" s="111"/>
      <c r="AV48604" s="111"/>
    </row>
    <row r="48605" spans="20:48" x14ac:dyDescent="0.25">
      <c r="T48605" s="110"/>
      <c r="AJ48605" s="111"/>
      <c r="AO48605" s="111"/>
    </row>
    <row r="48606" spans="20:48" x14ac:dyDescent="0.25">
      <c r="T48606" s="110"/>
    </row>
    <row r="48607" spans="20:48" x14ac:dyDescent="0.25">
      <c r="T48607" s="110"/>
      <c r="AO48607" s="111"/>
      <c r="AV48607" s="111"/>
    </row>
    <row r="48608" spans="20:48" x14ac:dyDescent="0.25">
      <c r="T48608" s="110"/>
    </row>
    <row r="48609" spans="20:48" x14ac:dyDescent="0.25">
      <c r="T48609" s="110"/>
      <c r="AP48609" s="111"/>
    </row>
    <row r="48610" spans="20:48" x14ac:dyDescent="0.25">
      <c r="T48610" s="110"/>
    </row>
    <row r="48611" spans="20:48" x14ac:dyDescent="0.25">
      <c r="T48611" s="110"/>
      <c r="AJ48611" s="111"/>
      <c r="AO48611" s="111"/>
      <c r="AP48611" s="111"/>
      <c r="AV48611" s="111"/>
    </row>
    <row r="48612" spans="20:48" x14ac:dyDescent="0.25">
      <c r="T48612" s="110"/>
      <c r="AJ48612" s="111"/>
      <c r="AO48612" s="111"/>
      <c r="AT48612" s="111"/>
      <c r="AV48612" s="111"/>
    </row>
    <row r="48613" spans="20:48" x14ac:dyDescent="0.25">
      <c r="T48613" s="110"/>
    </row>
    <row r="48614" spans="20:48" x14ac:dyDescent="0.25">
      <c r="T48614" s="110"/>
      <c r="AJ48614" s="111"/>
      <c r="AO48614" s="111"/>
      <c r="AP48614" s="111"/>
      <c r="AT48614" s="111"/>
    </row>
    <row r="48615" spans="20:48" x14ac:dyDescent="0.25">
      <c r="T48615" s="110"/>
      <c r="AV48615" s="111"/>
    </row>
    <row r="48616" spans="20:48" x14ac:dyDescent="0.25">
      <c r="T48616" s="110"/>
    </row>
    <row r="48617" spans="20:48" x14ac:dyDescent="0.25">
      <c r="T48617" s="110"/>
    </row>
    <row r="48618" spans="20:48" x14ac:dyDescent="0.25">
      <c r="T48618" s="110"/>
      <c r="AJ48618" s="111"/>
      <c r="AT48618" s="111"/>
      <c r="AV48618" s="111"/>
    </row>
    <row r="48619" spans="20:48" x14ac:dyDescent="0.25">
      <c r="T48619" s="110"/>
    </row>
    <row r="48620" spans="20:48" x14ac:dyDescent="0.25">
      <c r="T48620" s="110"/>
    </row>
    <row r="48621" spans="20:48" x14ac:dyDescent="0.25">
      <c r="T48621" s="110"/>
    </row>
    <row r="48622" spans="20:48" x14ac:dyDescent="0.25">
      <c r="T48622" s="110"/>
    </row>
    <row r="48623" spans="20:48" x14ac:dyDescent="0.25">
      <c r="T48623" s="110"/>
      <c r="AJ48623" s="111"/>
      <c r="AO48623" s="111"/>
    </row>
    <row r="48624" spans="20:48" x14ac:dyDescent="0.25">
      <c r="T48624" s="110"/>
      <c r="AV48624" s="111"/>
    </row>
    <row r="48625" spans="20:52" x14ac:dyDescent="0.25">
      <c r="T48625" s="110"/>
      <c r="AV48625" s="111"/>
    </row>
    <row r="48626" spans="20:52" x14ac:dyDescent="0.25">
      <c r="T48626" s="110"/>
      <c r="AJ48626" s="111"/>
    </row>
    <row r="48627" spans="20:52" x14ac:dyDescent="0.25">
      <c r="T48627" s="110"/>
      <c r="AV48627" s="111"/>
    </row>
    <row r="48628" spans="20:52" x14ac:dyDescent="0.25">
      <c r="T48628" s="110"/>
      <c r="AJ48628" s="111"/>
      <c r="AO48628" s="111"/>
      <c r="AT48628" s="111"/>
      <c r="AV48628" s="111"/>
    </row>
    <row r="48629" spans="20:52" x14ac:dyDescent="0.25">
      <c r="T48629" s="110"/>
    </row>
    <row r="48630" spans="20:52" x14ac:dyDescent="0.25">
      <c r="T48630" s="110"/>
      <c r="AV48630" s="111"/>
    </row>
    <row r="48631" spans="20:52" x14ac:dyDescent="0.25">
      <c r="T48631" s="110"/>
    </row>
    <row r="48632" spans="20:52" x14ac:dyDescent="0.25">
      <c r="T48632" s="110"/>
      <c r="AJ48632" s="111"/>
      <c r="AO48632" s="111"/>
      <c r="AV48632" s="111"/>
    </row>
    <row r="48633" spans="20:52" x14ac:dyDescent="0.25">
      <c r="T48633" s="110"/>
      <c r="AJ48633" s="111"/>
      <c r="AO48633" s="111"/>
      <c r="AV48633" s="111"/>
    </row>
    <row r="48634" spans="20:52" x14ac:dyDescent="0.25">
      <c r="T48634" s="110"/>
    </row>
    <row r="48635" spans="20:52" x14ac:dyDescent="0.25">
      <c r="T48635" s="110"/>
      <c r="AV48635" s="111"/>
      <c r="AZ48635" s="111"/>
    </row>
    <row r="48636" spans="20:52" x14ac:dyDescent="0.25">
      <c r="T48636" s="110"/>
    </row>
    <row r="48637" spans="20:52" x14ac:dyDescent="0.25">
      <c r="T48637" s="110"/>
      <c r="AJ48637" s="111"/>
      <c r="AO48637" s="111"/>
      <c r="AP48637" s="111"/>
      <c r="AT48637" s="111"/>
      <c r="AV48637" s="111"/>
      <c r="AZ48637" s="111"/>
    </row>
    <row r="48638" spans="20:52" x14ac:dyDescent="0.25">
      <c r="T48638" s="110"/>
    </row>
    <row r="48639" spans="20:52" x14ac:dyDescent="0.25">
      <c r="T48639" s="110"/>
      <c r="AJ48639" s="111"/>
      <c r="AO48639" s="111"/>
      <c r="AV48639" s="111"/>
    </row>
    <row r="48640" spans="20:52" x14ac:dyDescent="0.25">
      <c r="T48640" s="110"/>
    </row>
    <row r="48641" spans="20:48" x14ac:dyDescent="0.25">
      <c r="T48641" s="110"/>
      <c r="AJ48641" s="111"/>
      <c r="AO48641" s="111"/>
      <c r="AT48641" s="111"/>
    </row>
    <row r="48642" spans="20:48" x14ac:dyDescent="0.25">
      <c r="T48642" s="110"/>
      <c r="AJ48642" s="111"/>
      <c r="AV48642" s="111"/>
    </row>
    <row r="48643" spans="20:48" x14ac:dyDescent="0.25">
      <c r="T48643" s="110"/>
    </row>
    <row r="48644" spans="20:48" x14ac:dyDescent="0.25">
      <c r="T48644" s="110"/>
      <c r="AV48644" s="111"/>
    </row>
    <row r="48645" spans="20:48" x14ac:dyDescent="0.25">
      <c r="T48645" s="110"/>
    </row>
    <row r="48646" spans="20:48" x14ac:dyDescent="0.25">
      <c r="T48646" s="110"/>
      <c r="AV48646" s="111"/>
    </row>
    <row r="48647" spans="20:48" x14ac:dyDescent="0.25">
      <c r="T48647" s="110"/>
    </row>
    <row r="48648" spans="20:48" x14ac:dyDescent="0.25">
      <c r="T48648" s="110"/>
    </row>
    <row r="48649" spans="20:48" x14ac:dyDescent="0.25">
      <c r="T48649" s="110"/>
      <c r="AJ48649" s="111"/>
      <c r="AO48649" s="111"/>
      <c r="AP48649" s="111"/>
      <c r="AV48649" s="111"/>
    </row>
    <row r="48650" spans="20:48" x14ac:dyDescent="0.25">
      <c r="T48650" s="110"/>
      <c r="AJ48650" s="111"/>
      <c r="AO48650" s="111"/>
      <c r="AP48650" s="111"/>
      <c r="AV48650" s="111"/>
    </row>
    <row r="48651" spans="20:48" x14ac:dyDescent="0.25">
      <c r="T48651" s="110"/>
      <c r="AJ48651" s="111"/>
      <c r="AO48651" s="111"/>
      <c r="AT48651" s="111"/>
    </row>
    <row r="48652" spans="20:48" x14ac:dyDescent="0.25">
      <c r="T48652" s="110"/>
    </row>
    <row r="48653" spans="20:48" x14ac:dyDescent="0.25">
      <c r="T48653" s="110"/>
    </row>
    <row r="48654" spans="20:48" x14ac:dyDescent="0.25">
      <c r="T48654" s="110"/>
      <c r="AJ48654" s="111"/>
      <c r="AO48654" s="111"/>
      <c r="AV48654" s="111"/>
    </row>
    <row r="48655" spans="20:48" x14ac:dyDescent="0.25">
      <c r="T48655" s="110"/>
      <c r="AJ48655" s="111"/>
      <c r="AO48655" s="111"/>
      <c r="AV48655" s="111"/>
    </row>
    <row r="48656" spans="20:48" x14ac:dyDescent="0.25">
      <c r="T48656" s="110"/>
    </row>
    <row r="48657" spans="20:52" x14ac:dyDescent="0.25">
      <c r="T48657" s="110"/>
    </row>
    <row r="48658" spans="20:52" x14ac:dyDescent="0.25">
      <c r="T48658" s="110"/>
      <c r="AJ48658" s="111"/>
      <c r="AO48658" s="111"/>
      <c r="AT48658" s="111"/>
      <c r="AV48658" s="111"/>
    </row>
    <row r="48659" spans="20:52" x14ac:dyDescent="0.25">
      <c r="T48659" s="110"/>
      <c r="AV48659" s="111"/>
      <c r="AZ48659" s="111"/>
    </row>
    <row r="48660" spans="20:52" x14ac:dyDescent="0.25">
      <c r="T48660" s="110"/>
      <c r="AJ48660" s="111"/>
      <c r="AO48660" s="111"/>
      <c r="AV48660" s="111"/>
    </row>
    <row r="48661" spans="20:52" x14ac:dyDescent="0.25">
      <c r="T48661" s="110"/>
      <c r="AJ48661" s="111"/>
      <c r="AO48661" s="111"/>
      <c r="AV48661" s="111"/>
    </row>
    <row r="48662" spans="20:52" x14ac:dyDescent="0.25">
      <c r="T48662" s="110"/>
      <c r="AP48662" s="111"/>
      <c r="AZ48662" s="111"/>
    </row>
    <row r="48663" spans="20:52" x14ac:dyDescent="0.25">
      <c r="T48663" s="110"/>
    </row>
    <row r="48664" spans="20:52" x14ac:dyDescent="0.25">
      <c r="T48664" s="110"/>
    </row>
    <row r="48665" spans="20:52" x14ac:dyDescent="0.25">
      <c r="T48665" s="110"/>
      <c r="AJ48665" s="111"/>
      <c r="AO48665" s="111"/>
      <c r="AV48665" s="111"/>
    </row>
    <row r="48666" spans="20:52" x14ac:dyDescent="0.25">
      <c r="T48666" s="110"/>
      <c r="AJ48666" s="111"/>
      <c r="AO48666" s="111"/>
    </row>
    <row r="48667" spans="20:52" x14ac:dyDescent="0.25">
      <c r="T48667" s="110"/>
    </row>
    <row r="48668" spans="20:52" x14ac:dyDescent="0.25">
      <c r="T48668" s="110"/>
      <c r="AV48668" s="111"/>
    </row>
    <row r="48669" spans="20:52" x14ac:dyDescent="0.25">
      <c r="T48669" s="110"/>
      <c r="AV48669" s="111"/>
    </row>
    <row r="48670" spans="20:52" x14ac:dyDescent="0.25">
      <c r="T48670" s="110"/>
      <c r="AJ48670" s="111"/>
      <c r="AO48670" s="111"/>
      <c r="AV48670" s="111"/>
    </row>
    <row r="48671" spans="20:52" x14ac:dyDescent="0.25">
      <c r="T48671" s="110"/>
      <c r="AJ48671" s="111"/>
      <c r="AO48671" s="111"/>
      <c r="AV48671" s="111"/>
    </row>
    <row r="48672" spans="20:52" x14ac:dyDescent="0.25">
      <c r="T48672" s="110"/>
      <c r="AV48672" s="111"/>
    </row>
    <row r="48673" spans="20:52" x14ac:dyDescent="0.25">
      <c r="T48673" s="110"/>
      <c r="AJ48673" s="111"/>
      <c r="AO48673" s="111"/>
      <c r="AV48673" s="111"/>
      <c r="AZ48673" s="111"/>
    </row>
    <row r="48674" spans="20:52" x14ac:dyDescent="0.25">
      <c r="T48674" s="110"/>
      <c r="AJ48674" s="111"/>
      <c r="AO48674" s="111"/>
      <c r="AP48674" s="111"/>
      <c r="AT48674" s="111"/>
    </row>
    <row r="48675" spans="20:52" x14ac:dyDescent="0.25">
      <c r="T48675" s="110"/>
    </row>
    <row r="48676" spans="20:52" x14ac:dyDescent="0.25">
      <c r="T48676" s="110"/>
    </row>
    <row r="48677" spans="20:52" x14ac:dyDescent="0.25">
      <c r="T48677" s="110"/>
      <c r="AJ48677" s="111"/>
      <c r="AO48677" s="111"/>
      <c r="AV48677" s="111"/>
    </row>
    <row r="48678" spans="20:52" x14ac:dyDescent="0.25">
      <c r="T48678" s="110"/>
      <c r="AJ48678" s="111"/>
      <c r="AO48678" s="111"/>
    </row>
    <row r="48679" spans="20:52" x14ac:dyDescent="0.25">
      <c r="T48679" s="110"/>
    </row>
    <row r="48680" spans="20:52" x14ac:dyDescent="0.25">
      <c r="T48680" s="110"/>
      <c r="AJ48680" s="111"/>
      <c r="AO48680" s="111"/>
      <c r="AP48680" s="111"/>
      <c r="AV48680" s="111"/>
    </row>
    <row r="48681" spans="20:52" x14ac:dyDescent="0.25">
      <c r="T48681" s="110"/>
    </row>
    <row r="48682" spans="20:52" x14ac:dyDescent="0.25">
      <c r="T48682" s="110"/>
      <c r="AJ48682" s="111"/>
      <c r="AO48682" s="111"/>
      <c r="AV48682" s="111"/>
    </row>
    <row r="48683" spans="20:52" x14ac:dyDescent="0.25">
      <c r="T48683" s="110"/>
      <c r="AJ48683" s="111"/>
      <c r="AO48683" s="111"/>
      <c r="AV48683" s="111"/>
    </row>
    <row r="48684" spans="20:52" x14ac:dyDescent="0.25">
      <c r="T48684" s="110"/>
      <c r="AJ48684" s="111"/>
      <c r="AO48684" s="111"/>
      <c r="AV48684" s="111"/>
    </row>
    <row r="48685" spans="20:52" x14ac:dyDescent="0.25">
      <c r="T48685" s="110"/>
      <c r="AJ48685" s="111"/>
      <c r="AO48685" s="111"/>
      <c r="AV48685" s="111"/>
    </row>
    <row r="48686" spans="20:52" x14ac:dyDescent="0.25">
      <c r="T48686" s="110"/>
    </row>
    <row r="48687" spans="20:52" x14ac:dyDescent="0.25">
      <c r="T48687" s="110"/>
      <c r="AJ48687" s="111"/>
      <c r="AO48687" s="111"/>
      <c r="AP48687" s="111"/>
    </row>
    <row r="48688" spans="20:52" x14ac:dyDescent="0.25">
      <c r="T48688" s="110"/>
      <c r="AJ48688" s="111"/>
      <c r="AO48688" s="111"/>
      <c r="AP48688" s="111"/>
      <c r="AV48688" s="111"/>
    </row>
    <row r="48689" spans="20:52" x14ac:dyDescent="0.25">
      <c r="T48689" s="110"/>
      <c r="AJ48689" s="111"/>
      <c r="AO48689" s="111"/>
      <c r="AT48689" s="111"/>
      <c r="AV48689" s="111"/>
    </row>
    <row r="48690" spans="20:52" x14ac:dyDescent="0.25">
      <c r="T48690" s="110"/>
      <c r="AJ48690" s="111"/>
      <c r="AT48690" s="111"/>
      <c r="AV48690" s="111"/>
    </row>
    <row r="48691" spans="20:52" x14ac:dyDescent="0.25">
      <c r="T48691" s="110"/>
      <c r="AJ48691" s="111"/>
      <c r="AO48691" s="111"/>
      <c r="AP48691" s="111"/>
      <c r="AV48691" s="111"/>
    </row>
    <row r="48692" spans="20:52" x14ac:dyDescent="0.25">
      <c r="T48692" s="110"/>
      <c r="AJ48692" s="111"/>
      <c r="AO48692" s="111"/>
      <c r="AP48692" s="111"/>
      <c r="AR48692" s="111"/>
      <c r="AV48692" s="111"/>
      <c r="AZ48692" s="111"/>
    </row>
    <row r="48693" spans="20:52" x14ac:dyDescent="0.25">
      <c r="T48693" s="110"/>
      <c r="AO48693" s="111"/>
    </row>
    <row r="48694" spans="20:52" x14ac:dyDescent="0.25">
      <c r="T48694" s="110"/>
    </row>
    <row r="48695" spans="20:52" x14ac:dyDescent="0.25">
      <c r="T48695" s="110"/>
      <c r="AV48695" s="111"/>
    </row>
    <row r="48696" spans="20:52" x14ac:dyDescent="0.25">
      <c r="T48696" s="110"/>
      <c r="AJ48696" s="111"/>
      <c r="AO48696" s="111"/>
      <c r="AV48696" s="111"/>
    </row>
    <row r="48697" spans="20:52" x14ac:dyDescent="0.25">
      <c r="T48697" s="110"/>
      <c r="AJ48697" s="111"/>
      <c r="AO48697" s="111"/>
      <c r="AP48697" s="111"/>
      <c r="AV48697" s="111"/>
    </row>
    <row r="48698" spans="20:52" x14ac:dyDescent="0.25">
      <c r="T48698" s="110"/>
      <c r="AJ48698" s="111"/>
      <c r="AO48698" s="111"/>
      <c r="AP48698" s="111"/>
      <c r="AT48698" s="111"/>
    </row>
    <row r="48699" spans="20:52" x14ac:dyDescent="0.25">
      <c r="T48699" s="110"/>
    </row>
    <row r="48700" spans="20:52" x14ac:dyDescent="0.25">
      <c r="T48700" s="110"/>
      <c r="AO48700" s="111"/>
      <c r="AP48700" s="111"/>
      <c r="AV48700" s="111"/>
      <c r="AZ48700" s="111"/>
    </row>
    <row r="48701" spans="20:52" x14ac:dyDescent="0.25">
      <c r="T48701" s="110"/>
    </row>
    <row r="48702" spans="20:52" x14ac:dyDescent="0.25">
      <c r="T48702" s="110"/>
      <c r="AJ48702" s="111"/>
      <c r="AO48702" s="111"/>
      <c r="AP48702" s="111"/>
      <c r="AV48702" s="111"/>
    </row>
    <row r="48703" spans="20:52" x14ac:dyDescent="0.25">
      <c r="T48703" s="110"/>
    </row>
    <row r="48704" spans="20:52" x14ac:dyDescent="0.25">
      <c r="T48704" s="110"/>
    </row>
    <row r="48705" spans="20:52" x14ac:dyDescent="0.25">
      <c r="T48705" s="110"/>
    </row>
    <row r="48706" spans="20:52" x14ac:dyDescent="0.25">
      <c r="T48706" s="110"/>
      <c r="AZ48706" s="111"/>
    </row>
    <row r="48707" spans="20:52" x14ac:dyDescent="0.25">
      <c r="T48707" s="110"/>
      <c r="AJ48707" s="111"/>
      <c r="AO48707" s="111"/>
      <c r="AV48707" s="111"/>
    </row>
    <row r="48708" spans="20:52" x14ac:dyDescent="0.25">
      <c r="T48708" s="110"/>
      <c r="AJ48708" s="111"/>
      <c r="AO48708" s="111"/>
      <c r="AV48708" s="111"/>
    </row>
    <row r="48709" spans="20:52" x14ac:dyDescent="0.25">
      <c r="T48709" s="110"/>
    </row>
    <row r="48710" spans="20:52" x14ac:dyDescent="0.25">
      <c r="T48710" s="110"/>
      <c r="AJ48710" s="111"/>
      <c r="AO48710" s="111"/>
      <c r="AV48710" s="111"/>
    </row>
    <row r="48711" spans="20:52" x14ac:dyDescent="0.25">
      <c r="T48711" s="110"/>
      <c r="AV48711" s="111"/>
    </row>
    <row r="48712" spans="20:52" x14ac:dyDescent="0.25">
      <c r="T48712" s="110"/>
    </row>
    <row r="48713" spans="20:52" x14ac:dyDescent="0.25">
      <c r="T48713" s="110"/>
      <c r="AJ48713" s="111"/>
      <c r="AO48713" s="111"/>
    </row>
    <row r="48714" spans="20:52" x14ac:dyDescent="0.25">
      <c r="T48714" s="110"/>
      <c r="AJ48714" s="111"/>
      <c r="AO48714" s="111"/>
      <c r="AP48714" s="111"/>
      <c r="AV48714" s="111"/>
    </row>
    <row r="48715" spans="20:52" x14ac:dyDescent="0.25">
      <c r="T48715" s="110"/>
      <c r="AO48715" s="111"/>
    </row>
    <row r="48716" spans="20:52" x14ac:dyDescent="0.25">
      <c r="T48716" s="110"/>
      <c r="AJ48716" s="111"/>
      <c r="AO48716" s="111"/>
      <c r="AP48716" s="111"/>
      <c r="AT48716" s="111"/>
      <c r="AV48716" s="111"/>
    </row>
    <row r="48717" spans="20:52" x14ac:dyDescent="0.25">
      <c r="T48717" s="110"/>
    </row>
    <row r="48718" spans="20:52" x14ac:dyDescent="0.25">
      <c r="T48718" s="110"/>
      <c r="AV48718" s="111"/>
    </row>
    <row r="48719" spans="20:52" x14ac:dyDescent="0.25">
      <c r="T48719" s="110"/>
    </row>
    <row r="48720" spans="20:52" x14ac:dyDescent="0.25">
      <c r="T48720" s="110"/>
    </row>
    <row r="48721" spans="20:48" x14ac:dyDescent="0.25">
      <c r="T48721" s="110"/>
    </row>
    <row r="48722" spans="20:48" x14ac:dyDescent="0.25">
      <c r="T48722" s="110"/>
      <c r="AJ48722" s="111"/>
      <c r="AO48722" s="111"/>
      <c r="AV48722" s="111"/>
    </row>
    <row r="48723" spans="20:48" x14ac:dyDescent="0.25">
      <c r="T48723" s="110"/>
      <c r="AJ48723" s="111"/>
      <c r="AO48723" s="111"/>
      <c r="AT48723" s="111"/>
      <c r="AV48723" s="111"/>
    </row>
    <row r="48724" spans="20:48" x14ac:dyDescent="0.25">
      <c r="T48724" s="110"/>
    </row>
    <row r="48725" spans="20:48" x14ac:dyDescent="0.25">
      <c r="T48725" s="110"/>
    </row>
    <row r="48726" spans="20:48" x14ac:dyDescent="0.25">
      <c r="T48726" s="110"/>
    </row>
    <row r="48727" spans="20:48" x14ac:dyDescent="0.25">
      <c r="T48727" s="110"/>
      <c r="AO48727" s="111"/>
      <c r="AV48727" s="111"/>
    </row>
    <row r="48728" spans="20:48" x14ac:dyDescent="0.25">
      <c r="T48728" s="110"/>
      <c r="AJ48728" s="111"/>
      <c r="AO48728" s="111"/>
      <c r="AV48728" s="111"/>
    </row>
    <row r="48729" spans="20:48" x14ac:dyDescent="0.25">
      <c r="T48729" s="110"/>
      <c r="AJ48729" s="111"/>
    </row>
    <row r="48730" spans="20:48" x14ac:dyDescent="0.25">
      <c r="T48730" s="110"/>
    </row>
    <row r="48731" spans="20:48" x14ac:dyDescent="0.25">
      <c r="T48731" s="110"/>
      <c r="AJ48731" s="111"/>
      <c r="AO48731" s="111"/>
      <c r="AP48731" s="111"/>
      <c r="AV48731" s="111"/>
    </row>
    <row r="48732" spans="20:48" x14ac:dyDescent="0.25">
      <c r="T48732" s="110"/>
    </row>
    <row r="48733" spans="20:48" x14ac:dyDescent="0.25">
      <c r="T48733" s="110"/>
      <c r="AJ48733" s="111"/>
      <c r="AO48733" s="111"/>
      <c r="AR48733" s="111"/>
      <c r="AV48733" s="111"/>
    </row>
    <row r="48734" spans="20:48" x14ac:dyDescent="0.25">
      <c r="T48734" s="110"/>
      <c r="AJ48734" s="111"/>
      <c r="AO48734" s="111"/>
      <c r="AP48734" s="111"/>
      <c r="AR48734" s="111"/>
    </row>
    <row r="48735" spans="20:48" x14ac:dyDescent="0.25">
      <c r="T48735" s="110"/>
      <c r="AJ48735" s="111"/>
      <c r="AO48735" s="111"/>
      <c r="AV48735" s="111"/>
    </row>
    <row r="48736" spans="20:48" x14ac:dyDescent="0.25">
      <c r="T48736" s="110"/>
      <c r="AJ48736" s="111"/>
      <c r="AO48736" s="111"/>
      <c r="AV48736" s="111"/>
    </row>
    <row r="48737" spans="20:52" x14ac:dyDescent="0.25">
      <c r="T48737" s="110"/>
    </row>
    <row r="48738" spans="20:52" x14ac:dyDescent="0.25">
      <c r="T48738" s="110"/>
    </row>
    <row r="48739" spans="20:52" x14ac:dyDescent="0.25">
      <c r="T48739" s="110"/>
      <c r="AJ48739" s="111"/>
      <c r="AO48739" s="111"/>
      <c r="AV48739" s="111"/>
    </row>
    <row r="48740" spans="20:52" x14ac:dyDescent="0.25">
      <c r="T48740" s="110"/>
      <c r="AJ48740" s="111"/>
      <c r="AO48740" s="111"/>
      <c r="AV48740" s="111"/>
    </row>
    <row r="48741" spans="20:52" x14ac:dyDescent="0.25">
      <c r="T48741" s="110"/>
      <c r="AJ48741" s="111"/>
      <c r="AO48741" s="111"/>
      <c r="AP48741" s="111"/>
      <c r="AT48741" s="111"/>
      <c r="AV48741" s="111"/>
    </row>
    <row r="48742" spans="20:52" x14ac:dyDescent="0.25">
      <c r="T48742" s="110"/>
      <c r="AJ48742" s="111"/>
      <c r="AO48742" s="111"/>
      <c r="AP48742" s="111"/>
      <c r="AV48742" s="111"/>
    </row>
    <row r="48743" spans="20:52" x14ac:dyDescent="0.25">
      <c r="T48743" s="110"/>
    </row>
    <row r="48744" spans="20:52" x14ac:dyDescent="0.25">
      <c r="T48744" s="110"/>
      <c r="AJ48744" s="111"/>
      <c r="AO48744" s="111"/>
      <c r="AP48744" s="111"/>
      <c r="AV48744" s="111"/>
    </row>
    <row r="48745" spans="20:52" x14ac:dyDescent="0.25">
      <c r="T48745" s="110"/>
      <c r="AP48745" s="111"/>
      <c r="AV48745" s="111"/>
    </row>
    <row r="48746" spans="20:52" x14ac:dyDescent="0.25">
      <c r="T48746" s="110"/>
      <c r="AJ48746" s="111"/>
    </row>
    <row r="48747" spans="20:52" x14ac:dyDescent="0.25">
      <c r="T48747" s="110"/>
    </row>
    <row r="48748" spans="20:52" x14ac:dyDescent="0.25">
      <c r="T48748" s="110"/>
    </row>
    <row r="48749" spans="20:52" x14ac:dyDescent="0.25">
      <c r="T48749" s="110"/>
      <c r="AJ48749" s="111"/>
      <c r="AO48749" s="111"/>
      <c r="AV48749" s="111"/>
      <c r="AZ48749" s="111"/>
    </row>
    <row r="48750" spans="20:52" x14ac:dyDescent="0.25">
      <c r="T48750" s="110"/>
      <c r="AJ48750" s="111"/>
      <c r="AO48750" s="111"/>
      <c r="AP48750" s="111"/>
      <c r="AV48750" s="111"/>
    </row>
    <row r="48751" spans="20:52" x14ac:dyDescent="0.25">
      <c r="T48751" s="110"/>
      <c r="AJ48751" s="111"/>
      <c r="AO48751" s="111"/>
      <c r="AT48751" s="111"/>
      <c r="AV48751" s="111"/>
    </row>
    <row r="48752" spans="20:52" x14ac:dyDescent="0.25">
      <c r="T48752" s="110"/>
      <c r="AJ48752" s="111"/>
      <c r="AO48752" s="111"/>
      <c r="AT48752" s="111"/>
      <c r="AV48752" s="111"/>
    </row>
    <row r="48753" spans="20:52" x14ac:dyDescent="0.25">
      <c r="T48753" s="110"/>
      <c r="AJ48753" s="111"/>
      <c r="AO48753" s="111"/>
      <c r="AV48753" s="111"/>
    </row>
    <row r="48754" spans="20:52" x14ac:dyDescent="0.25">
      <c r="T48754" s="110"/>
      <c r="AJ48754" s="111"/>
      <c r="AO48754" s="111"/>
      <c r="AP48754" s="111"/>
      <c r="AV48754" s="111"/>
    </row>
    <row r="48755" spans="20:52" x14ac:dyDescent="0.25">
      <c r="T48755" s="110"/>
      <c r="AJ48755" s="111"/>
      <c r="AO48755" s="111"/>
      <c r="AV48755" s="111"/>
    </row>
    <row r="48756" spans="20:52" x14ac:dyDescent="0.25">
      <c r="T48756" s="110"/>
      <c r="AJ48756" s="111"/>
      <c r="AO48756" s="111"/>
      <c r="AP48756" s="111"/>
      <c r="AV48756" s="111"/>
    </row>
    <row r="48757" spans="20:52" x14ac:dyDescent="0.25">
      <c r="T48757" s="110"/>
      <c r="AJ48757" s="111"/>
    </row>
    <row r="48758" spans="20:52" x14ac:dyDescent="0.25">
      <c r="T48758" s="110"/>
      <c r="AJ48758" s="111"/>
      <c r="AO48758" s="111"/>
      <c r="AP48758" s="111"/>
      <c r="AV48758" s="111"/>
    </row>
    <row r="48759" spans="20:52" x14ac:dyDescent="0.25">
      <c r="T48759" s="110"/>
      <c r="AJ48759" s="111"/>
      <c r="AO48759" s="111"/>
      <c r="AV48759" s="111"/>
    </row>
    <row r="48760" spans="20:52" x14ac:dyDescent="0.25">
      <c r="T48760" s="110"/>
    </row>
    <row r="48761" spans="20:52" x14ac:dyDescent="0.25">
      <c r="T48761" s="110"/>
    </row>
    <row r="48762" spans="20:52" x14ac:dyDescent="0.25">
      <c r="T48762" s="110"/>
      <c r="AJ48762" s="111"/>
      <c r="AO48762" s="111"/>
      <c r="AP48762" s="111"/>
      <c r="AT48762" s="111"/>
      <c r="AV48762" s="111"/>
    </row>
    <row r="48763" spans="20:52" x14ac:dyDescent="0.25">
      <c r="T48763" s="110"/>
    </row>
    <row r="48764" spans="20:52" x14ac:dyDescent="0.25">
      <c r="T48764" s="110"/>
      <c r="AJ48764" s="111"/>
      <c r="AO48764" s="111"/>
      <c r="AP48764" s="111"/>
      <c r="AT48764" s="111"/>
      <c r="AV48764" s="111"/>
      <c r="AZ48764" s="111"/>
    </row>
    <row r="48765" spans="20:52" x14ac:dyDescent="0.25">
      <c r="T48765" s="110"/>
    </row>
    <row r="48766" spans="20:52" x14ac:dyDescent="0.25">
      <c r="T48766" s="110"/>
    </row>
    <row r="48767" spans="20:52" x14ac:dyDescent="0.25">
      <c r="T48767" s="110"/>
      <c r="AV48767" s="111"/>
    </row>
    <row r="48768" spans="20:52" x14ac:dyDescent="0.25">
      <c r="T48768" s="110"/>
    </row>
    <row r="48769" spans="20:52" x14ac:dyDescent="0.25">
      <c r="T48769" s="110"/>
      <c r="AJ48769" s="111"/>
      <c r="AO48769" s="111"/>
      <c r="AV48769" s="111"/>
    </row>
    <row r="48770" spans="20:52" x14ac:dyDescent="0.25">
      <c r="T48770" s="110"/>
    </row>
    <row r="48771" spans="20:52" x14ac:dyDescent="0.25">
      <c r="T48771" s="110"/>
      <c r="AZ48771" s="111"/>
    </row>
    <row r="48772" spans="20:52" x14ac:dyDescent="0.25">
      <c r="T48772" s="110"/>
      <c r="AJ48772" s="111"/>
      <c r="AO48772" s="111"/>
      <c r="AV48772" s="111"/>
      <c r="AZ48772" s="111"/>
    </row>
    <row r="48773" spans="20:52" x14ac:dyDescent="0.25">
      <c r="T48773" s="110"/>
      <c r="AO48773" s="111"/>
      <c r="AP48773" s="111"/>
      <c r="AV48773" s="111"/>
    </row>
    <row r="48774" spans="20:52" x14ac:dyDescent="0.25">
      <c r="T48774" s="110"/>
      <c r="AJ48774" s="111"/>
      <c r="AO48774" s="111"/>
      <c r="AP48774" s="111"/>
      <c r="AV48774" s="111"/>
    </row>
    <row r="48775" spans="20:52" x14ac:dyDescent="0.25">
      <c r="T48775" s="110"/>
      <c r="AJ48775" s="111"/>
      <c r="AO48775" s="111"/>
      <c r="AV48775" s="111"/>
    </row>
    <row r="48776" spans="20:52" x14ac:dyDescent="0.25">
      <c r="T48776" s="110"/>
      <c r="AJ48776" s="111"/>
      <c r="AO48776" s="111"/>
    </row>
    <row r="48777" spans="20:52" x14ac:dyDescent="0.25">
      <c r="T48777" s="110"/>
    </row>
    <row r="48778" spans="20:52" x14ac:dyDescent="0.25">
      <c r="T48778" s="110"/>
      <c r="AJ48778" s="111"/>
      <c r="AO48778" s="111"/>
      <c r="AP48778" s="111"/>
    </row>
    <row r="48779" spans="20:52" x14ac:dyDescent="0.25">
      <c r="T48779" s="110"/>
      <c r="AJ48779" s="111"/>
      <c r="AO48779" s="111"/>
      <c r="AV48779" s="111"/>
    </row>
    <row r="48780" spans="20:52" x14ac:dyDescent="0.25">
      <c r="T48780" s="110"/>
      <c r="AJ48780" s="111"/>
      <c r="AO48780" s="111"/>
      <c r="AP48780" s="111"/>
      <c r="AZ48780" s="111"/>
    </row>
    <row r="48781" spans="20:52" x14ac:dyDescent="0.25">
      <c r="T48781" s="110"/>
      <c r="AR48781" s="111"/>
    </row>
    <row r="48782" spans="20:52" x14ac:dyDescent="0.25">
      <c r="T48782" s="110"/>
    </row>
    <row r="48783" spans="20:52" x14ac:dyDescent="0.25">
      <c r="T48783" s="110"/>
      <c r="AJ48783" s="111"/>
      <c r="AO48783" s="111"/>
      <c r="AV48783" s="111"/>
    </row>
    <row r="48784" spans="20:52" x14ac:dyDescent="0.25">
      <c r="T48784" s="110"/>
      <c r="AP48784" s="111"/>
      <c r="AV48784" s="111"/>
      <c r="AZ48784" s="111"/>
    </row>
    <row r="48785" spans="20:52" x14ac:dyDescent="0.25">
      <c r="T48785" s="110"/>
      <c r="AJ48785" s="111"/>
      <c r="AO48785" s="111"/>
    </row>
    <row r="48786" spans="20:52" x14ac:dyDescent="0.25">
      <c r="T48786" s="110"/>
      <c r="AJ48786" s="111"/>
      <c r="AO48786" s="111"/>
      <c r="AP48786" s="111"/>
      <c r="AT48786" s="111"/>
      <c r="AV48786" s="111"/>
    </row>
    <row r="48787" spans="20:52" x14ac:dyDescent="0.25">
      <c r="T48787" s="110"/>
      <c r="AJ48787" s="111"/>
      <c r="AO48787" s="111"/>
      <c r="AV48787" s="111"/>
    </row>
    <row r="48788" spans="20:52" x14ac:dyDescent="0.25">
      <c r="T48788" s="110"/>
      <c r="AJ48788" s="111"/>
      <c r="AO48788" s="111"/>
      <c r="AP48788" s="111"/>
    </row>
    <row r="48789" spans="20:52" x14ac:dyDescent="0.25">
      <c r="T48789" s="110"/>
      <c r="AZ48789" s="111"/>
    </row>
    <row r="48790" spans="20:52" x14ac:dyDescent="0.25">
      <c r="T48790" s="110"/>
      <c r="AJ48790" s="111"/>
      <c r="AO48790" s="111"/>
      <c r="AV48790" s="111"/>
    </row>
    <row r="48791" spans="20:52" x14ac:dyDescent="0.25">
      <c r="T48791" s="110"/>
      <c r="AJ48791" s="111"/>
      <c r="AO48791" s="111"/>
      <c r="AP48791" s="111"/>
      <c r="AV48791" s="111"/>
      <c r="AZ48791" s="111"/>
    </row>
    <row r="48792" spans="20:52" x14ac:dyDescent="0.25">
      <c r="T48792" s="110"/>
      <c r="AJ48792" s="111"/>
      <c r="AO48792" s="111"/>
      <c r="AT48792" s="111"/>
      <c r="AV48792" s="111"/>
    </row>
    <row r="48793" spans="20:52" x14ac:dyDescent="0.25">
      <c r="T48793" s="110"/>
      <c r="AJ48793" s="111"/>
      <c r="AO48793" s="111"/>
    </row>
    <row r="48794" spans="20:52" x14ac:dyDescent="0.25">
      <c r="T48794" s="110"/>
    </row>
    <row r="48795" spans="20:52" x14ac:dyDescent="0.25">
      <c r="T48795" s="110"/>
    </row>
    <row r="48796" spans="20:52" x14ac:dyDescent="0.25">
      <c r="T48796" s="110"/>
      <c r="AJ48796" s="111"/>
      <c r="AO48796" s="111"/>
      <c r="AV48796" s="111"/>
    </row>
    <row r="48797" spans="20:52" x14ac:dyDescent="0.25">
      <c r="T48797" s="110"/>
      <c r="AJ48797" s="111"/>
    </row>
    <row r="48798" spans="20:52" x14ac:dyDescent="0.25">
      <c r="T48798" s="110"/>
      <c r="AJ48798" s="111"/>
      <c r="AO48798" s="111"/>
      <c r="AV48798" s="111"/>
    </row>
    <row r="48799" spans="20:52" x14ac:dyDescent="0.25">
      <c r="T48799" s="110"/>
    </row>
    <row r="48800" spans="20:52" x14ac:dyDescent="0.25">
      <c r="T48800" s="110"/>
      <c r="AJ48800" s="111"/>
      <c r="AO48800" s="111"/>
      <c r="AR48800" s="111"/>
      <c r="AV48800" s="111"/>
    </row>
    <row r="48801" spans="20:52" x14ac:dyDescent="0.25">
      <c r="T48801" s="110"/>
    </row>
    <row r="48802" spans="20:52" x14ac:dyDescent="0.25">
      <c r="T48802" s="110"/>
    </row>
    <row r="48803" spans="20:52" x14ac:dyDescent="0.25">
      <c r="T48803" s="110"/>
      <c r="AJ48803" s="111"/>
      <c r="AP48803" s="111"/>
      <c r="AT48803" s="111"/>
      <c r="AV48803" s="111"/>
    </row>
    <row r="48804" spans="20:52" x14ac:dyDescent="0.25">
      <c r="T48804" s="110"/>
      <c r="AJ48804" s="111"/>
      <c r="AO48804" s="111"/>
      <c r="AV48804" s="111"/>
    </row>
    <row r="48805" spans="20:52" x14ac:dyDescent="0.25">
      <c r="T48805" s="110"/>
    </row>
    <row r="48806" spans="20:52" x14ac:dyDescent="0.25">
      <c r="T48806" s="110"/>
    </row>
    <row r="48807" spans="20:52" x14ac:dyDescent="0.25">
      <c r="T48807" s="110"/>
      <c r="AJ48807" s="111"/>
      <c r="AV48807" s="111"/>
    </row>
    <row r="48808" spans="20:52" x14ac:dyDescent="0.25">
      <c r="T48808" s="110"/>
      <c r="AJ48808" s="111"/>
      <c r="AO48808" s="111"/>
      <c r="AP48808" s="111"/>
      <c r="AV48808" s="111"/>
    </row>
    <row r="48809" spans="20:52" x14ac:dyDescent="0.25">
      <c r="T48809" s="110"/>
      <c r="AR48809" s="111"/>
      <c r="AV48809" s="111"/>
    </row>
    <row r="48810" spans="20:52" x14ac:dyDescent="0.25">
      <c r="T48810" s="110"/>
      <c r="AJ48810" s="111"/>
      <c r="AO48810" s="111"/>
      <c r="AV48810" s="111"/>
    </row>
    <row r="48811" spans="20:52" x14ac:dyDescent="0.25">
      <c r="T48811" s="110"/>
    </row>
    <row r="48812" spans="20:52" x14ac:dyDescent="0.25">
      <c r="T48812" s="110"/>
    </row>
    <row r="48813" spans="20:52" x14ac:dyDescent="0.25">
      <c r="T48813" s="110"/>
      <c r="AJ48813" s="111"/>
      <c r="AO48813" s="111"/>
      <c r="AP48813" s="111"/>
      <c r="AV48813" s="111"/>
    </row>
    <row r="48814" spans="20:52" x14ac:dyDescent="0.25">
      <c r="T48814" s="110"/>
      <c r="AJ48814" s="111"/>
      <c r="AO48814" s="111"/>
      <c r="AP48814" s="111"/>
      <c r="AV48814" s="111"/>
      <c r="AZ48814" s="111"/>
    </row>
    <row r="48815" spans="20:52" x14ac:dyDescent="0.25">
      <c r="T48815" s="110"/>
      <c r="AJ48815" s="111"/>
      <c r="AO48815" s="111"/>
      <c r="AP48815" s="111"/>
      <c r="AV48815" s="111"/>
    </row>
    <row r="48816" spans="20:52" x14ac:dyDescent="0.25">
      <c r="T48816" s="110"/>
      <c r="AJ48816" s="111"/>
      <c r="AO48816" s="111"/>
      <c r="AP48816" s="111"/>
      <c r="AV48816" s="111"/>
    </row>
    <row r="48817" spans="20:52" x14ac:dyDescent="0.25">
      <c r="T48817" s="110"/>
      <c r="AJ48817" s="111"/>
      <c r="AO48817" s="111"/>
      <c r="AV48817" s="111"/>
    </row>
    <row r="48818" spans="20:52" x14ac:dyDescent="0.25">
      <c r="T48818" s="110"/>
    </row>
    <row r="48819" spans="20:52" x14ac:dyDescent="0.25">
      <c r="T48819" s="110"/>
      <c r="AJ48819" s="111"/>
    </row>
    <row r="48820" spans="20:52" x14ac:dyDescent="0.25">
      <c r="T48820" s="110"/>
      <c r="AJ48820" s="111"/>
      <c r="AO48820" s="111"/>
      <c r="AP48820" s="111"/>
      <c r="AT48820" s="111"/>
      <c r="AV48820" s="111"/>
    </row>
    <row r="48821" spans="20:52" x14ac:dyDescent="0.25">
      <c r="T48821" s="110"/>
      <c r="AJ48821" s="111"/>
      <c r="AO48821" s="111"/>
      <c r="AV48821" s="111"/>
    </row>
    <row r="48822" spans="20:52" x14ac:dyDescent="0.25">
      <c r="T48822" s="110"/>
      <c r="AZ48822" s="111"/>
    </row>
    <row r="48823" spans="20:52" x14ac:dyDescent="0.25">
      <c r="T48823" s="110"/>
    </row>
    <row r="48824" spans="20:52" x14ac:dyDescent="0.25">
      <c r="T48824" s="110"/>
      <c r="AZ48824" s="111"/>
    </row>
    <row r="48825" spans="20:52" x14ac:dyDescent="0.25">
      <c r="T48825" s="110"/>
      <c r="AJ48825" s="111"/>
      <c r="AP48825" s="111"/>
      <c r="AV48825" s="111"/>
    </row>
    <row r="48826" spans="20:52" x14ac:dyDescent="0.25">
      <c r="T48826" s="110"/>
      <c r="AJ48826" s="111"/>
      <c r="AV48826" s="111"/>
    </row>
    <row r="48827" spans="20:52" x14ac:dyDescent="0.25">
      <c r="T48827" s="110"/>
    </row>
    <row r="48828" spans="20:52" x14ac:dyDescent="0.25">
      <c r="T48828" s="110"/>
      <c r="AJ48828" s="111"/>
      <c r="AO48828" s="111"/>
      <c r="AT48828" s="111"/>
    </row>
    <row r="48829" spans="20:52" x14ac:dyDescent="0.25">
      <c r="T48829" s="110"/>
      <c r="AJ48829" s="111"/>
      <c r="AO48829" s="111"/>
      <c r="AT48829" s="111"/>
    </row>
    <row r="48830" spans="20:52" x14ac:dyDescent="0.25">
      <c r="T48830" s="110"/>
      <c r="AJ48830" s="111"/>
      <c r="AO48830" s="111"/>
      <c r="AV48830" s="111"/>
      <c r="AZ48830" s="111"/>
    </row>
    <row r="48831" spans="20:52" x14ac:dyDescent="0.25">
      <c r="T48831" s="110"/>
      <c r="AP48831" s="111"/>
    </row>
    <row r="48832" spans="20:52" x14ac:dyDescent="0.25">
      <c r="T48832" s="110"/>
      <c r="AJ48832" s="111"/>
      <c r="AO48832" s="111"/>
      <c r="AP48832" s="111"/>
      <c r="AV48832" s="111"/>
    </row>
    <row r="48833" spans="20:48" x14ac:dyDescent="0.25">
      <c r="T48833" s="110"/>
      <c r="AT48833" s="111"/>
      <c r="AV48833" s="111"/>
    </row>
    <row r="48834" spans="20:48" x14ac:dyDescent="0.25">
      <c r="T48834" s="110"/>
    </row>
    <row r="48835" spans="20:48" x14ac:dyDescent="0.25">
      <c r="T48835" s="110"/>
      <c r="AJ48835" s="111"/>
      <c r="AO48835" s="111"/>
      <c r="AV48835" s="111"/>
    </row>
    <row r="48836" spans="20:48" x14ac:dyDescent="0.25">
      <c r="T48836" s="110"/>
    </row>
    <row r="48837" spans="20:48" x14ac:dyDescent="0.25">
      <c r="T48837" s="110"/>
      <c r="AJ48837" s="111"/>
      <c r="AO48837" s="111"/>
      <c r="AV48837" s="111"/>
    </row>
    <row r="48838" spans="20:48" x14ac:dyDescent="0.25">
      <c r="T48838" s="110"/>
      <c r="AJ48838" s="111"/>
      <c r="AO48838" s="111"/>
      <c r="AP48838" s="111"/>
      <c r="AT48838" s="111"/>
      <c r="AV48838" s="111"/>
    </row>
    <row r="48839" spans="20:48" x14ac:dyDescent="0.25">
      <c r="T48839" s="110"/>
    </row>
    <row r="48840" spans="20:48" x14ac:dyDescent="0.25">
      <c r="T48840" s="110"/>
    </row>
    <row r="48841" spans="20:48" x14ac:dyDescent="0.25">
      <c r="T48841" s="110"/>
      <c r="AJ48841" s="111"/>
      <c r="AO48841" s="111"/>
      <c r="AV48841" s="111"/>
    </row>
    <row r="48842" spans="20:48" x14ac:dyDescent="0.25">
      <c r="T48842" s="110"/>
    </row>
    <row r="48843" spans="20:48" x14ac:dyDescent="0.25">
      <c r="T48843" s="110"/>
      <c r="AJ48843" s="111"/>
      <c r="AO48843" s="111"/>
    </row>
    <row r="48844" spans="20:48" x14ac:dyDescent="0.25">
      <c r="T48844" s="110"/>
      <c r="AJ48844" s="111"/>
      <c r="AO48844" s="111"/>
      <c r="AV48844" s="111"/>
    </row>
    <row r="48845" spans="20:48" x14ac:dyDescent="0.25">
      <c r="T48845" s="110"/>
      <c r="AJ48845" s="111"/>
      <c r="AO48845" s="111"/>
      <c r="AV48845" s="111"/>
    </row>
    <row r="48846" spans="20:48" x14ac:dyDescent="0.25">
      <c r="T48846" s="110"/>
    </row>
    <row r="48847" spans="20:48" x14ac:dyDescent="0.25">
      <c r="T48847" s="110"/>
    </row>
    <row r="48848" spans="20:48" x14ac:dyDescent="0.25">
      <c r="T48848" s="110"/>
      <c r="AO48848" s="111"/>
      <c r="AP48848" s="111"/>
      <c r="AT48848" s="111"/>
      <c r="AV48848" s="111"/>
    </row>
    <row r="48849" spans="20:48" x14ac:dyDescent="0.25">
      <c r="T48849" s="110"/>
      <c r="AJ48849" s="111"/>
      <c r="AP48849" s="111"/>
    </row>
    <row r="48850" spans="20:48" x14ac:dyDescent="0.25">
      <c r="T48850" s="110"/>
      <c r="AJ48850" s="111"/>
      <c r="AO48850" s="111"/>
      <c r="AT48850" s="111"/>
    </row>
    <row r="48851" spans="20:48" x14ac:dyDescent="0.25">
      <c r="T48851" s="110"/>
      <c r="AJ48851" s="111"/>
      <c r="AO48851" s="111"/>
      <c r="AT48851" s="111"/>
      <c r="AV48851" s="111"/>
    </row>
    <row r="48852" spans="20:48" x14ac:dyDescent="0.25">
      <c r="T48852" s="110"/>
    </row>
    <row r="48853" spans="20:48" x14ac:dyDescent="0.25">
      <c r="T48853" s="110"/>
      <c r="AJ48853" s="111"/>
      <c r="AO48853" s="111"/>
      <c r="AP48853" s="111"/>
      <c r="AR48853" s="111"/>
      <c r="AT48853" s="111"/>
      <c r="AV48853" s="111"/>
    </row>
    <row r="48854" spans="20:48" x14ac:dyDescent="0.25">
      <c r="T48854" s="110"/>
      <c r="AJ48854" s="111"/>
      <c r="AO48854" s="111"/>
      <c r="AV48854" s="111"/>
    </row>
    <row r="48855" spans="20:48" x14ac:dyDescent="0.25">
      <c r="T48855" s="110"/>
      <c r="AJ48855" s="111"/>
      <c r="AO48855" s="111"/>
      <c r="AV48855" s="111"/>
    </row>
    <row r="48856" spans="20:48" x14ac:dyDescent="0.25">
      <c r="T48856" s="110"/>
      <c r="AJ48856" s="111"/>
      <c r="AO48856" s="111"/>
      <c r="AR48856" s="111"/>
      <c r="AT48856" s="111"/>
    </row>
    <row r="48857" spans="20:48" x14ac:dyDescent="0.25">
      <c r="T48857" s="110"/>
      <c r="AP48857" s="111"/>
    </row>
    <row r="48858" spans="20:48" x14ac:dyDescent="0.25">
      <c r="T48858" s="110"/>
      <c r="AJ48858" s="111"/>
      <c r="AO48858" s="111"/>
      <c r="AP48858" s="111"/>
      <c r="AV48858" s="111"/>
    </row>
    <row r="48859" spans="20:48" x14ac:dyDescent="0.25">
      <c r="T48859" s="110"/>
    </row>
    <row r="48860" spans="20:48" x14ac:dyDescent="0.25">
      <c r="T48860" s="110"/>
      <c r="AJ48860" s="111"/>
      <c r="AO48860" s="111"/>
      <c r="AP48860" s="111"/>
      <c r="AV48860" s="111"/>
    </row>
    <row r="48861" spans="20:48" x14ac:dyDescent="0.25">
      <c r="T48861" s="110"/>
      <c r="AV48861" s="111"/>
    </row>
    <row r="48862" spans="20:48" x14ac:dyDescent="0.25">
      <c r="T48862" s="110"/>
      <c r="AJ48862" s="111"/>
      <c r="AO48862" s="111"/>
      <c r="AP48862" s="111"/>
      <c r="AV48862" s="111"/>
    </row>
    <row r="48863" spans="20:48" x14ac:dyDescent="0.25">
      <c r="T48863" s="110"/>
    </row>
    <row r="48864" spans="20:48" x14ac:dyDescent="0.25">
      <c r="T48864" s="110"/>
    </row>
    <row r="48865" spans="20:52" x14ac:dyDescent="0.25">
      <c r="T48865" s="110"/>
    </row>
    <row r="48866" spans="20:52" x14ac:dyDescent="0.25">
      <c r="T48866" s="110"/>
      <c r="AV48866" s="111"/>
    </row>
    <row r="48867" spans="20:52" x14ac:dyDescent="0.25">
      <c r="T48867" s="110"/>
      <c r="AJ48867" s="111"/>
      <c r="AO48867" s="111"/>
      <c r="AP48867" s="111"/>
    </row>
    <row r="48868" spans="20:52" x14ac:dyDescent="0.25">
      <c r="T48868" s="110"/>
      <c r="AJ48868" s="111"/>
      <c r="AV48868" s="111"/>
    </row>
    <row r="48869" spans="20:52" x14ac:dyDescent="0.25">
      <c r="T48869" s="110"/>
    </row>
    <row r="48870" spans="20:52" x14ac:dyDescent="0.25">
      <c r="T48870" s="110"/>
      <c r="AZ48870" s="111"/>
    </row>
    <row r="48871" spans="20:52" x14ac:dyDescent="0.25">
      <c r="T48871" s="110"/>
    </row>
    <row r="48872" spans="20:52" x14ac:dyDescent="0.25">
      <c r="T48872" s="110"/>
      <c r="AJ48872" s="111"/>
      <c r="AO48872" s="111"/>
    </row>
    <row r="48873" spans="20:52" x14ac:dyDescent="0.25">
      <c r="T48873" s="110"/>
      <c r="AJ48873" s="111"/>
      <c r="AO48873" s="111"/>
      <c r="AP48873" s="111"/>
    </row>
    <row r="48874" spans="20:52" x14ac:dyDescent="0.25">
      <c r="T48874" s="110"/>
      <c r="AV48874" s="111"/>
    </row>
    <row r="48875" spans="20:52" x14ac:dyDescent="0.25">
      <c r="T48875" s="110"/>
      <c r="AJ48875" s="111"/>
      <c r="AO48875" s="111"/>
      <c r="AP48875" s="111"/>
      <c r="AT48875" s="111"/>
    </row>
    <row r="48876" spans="20:52" x14ac:dyDescent="0.25">
      <c r="T48876" s="110"/>
      <c r="AV48876" s="111"/>
    </row>
    <row r="48877" spans="20:52" x14ac:dyDescent="0.25">
      <c r="T48877" s="110"/>
      <c r="AJ48877" s="111"/>
      <c r="AO48877" s="111"/>
      <c r="AP48877" s="111"/>
      <c r="AV48877" s="111"/>
    </row>
    <row r="48878" spans="20:52" x14ac:dyDescent="0.25">
      <c r="T48878" s="110"/>
      <c r="AJ48878" s="111"/>
      <c r="AO48878" s="111"/>
      <c r="AT48878" s="111"/>
      <c r="AV48878" s="111"/>
    </row>
    <row r="48879" spans="20:52" x14ac:dyDescent="0.25">
      <c r="T48879" s="110"/>
      <c r="AJ48879" s="111"/>
      <c r="AO48879" s="111"/>
      <c r="AP48879" s="111"/>
      <c r="AT48879" s="111"/>
      <c r="AV48879" s="111"/>
    </row>
    <row r="48880" spans="20:52" x14ac:dyDescent="0.25">
      <c r="T48880" s="110"/>
      <c r="AJ48880" s="111"/>
      <c r="AO48880" s="111"/>
      <c r="AP48880" s="111"/>
      <c r="AV48880" s="111"/>
    </row>
    <row r="48881" spans="20:52" x14ac:dyDescent="0.25">
      <c r="T48881" s="110"/>
    </row>
    <row r="48882" spans="20:52" x14ac:dyDescent="0.25">
      <c r="T48882" s="110"/>
      <c r="AJ48882" s="111"/>
      <c r="AO48882" s="111"/>
    </row>
    <row r="48883" spans="20:52" x14ac:dyDescent="0.25">
      <c r="T48883" s="110"/>
      <c r="AJ48883" s="111"/>
      <c r="AO48883" s="111"/>
      <c r="AP48883" s="111"/>
      <c r="AV48883" s="111"/>
      <c r="AZ48883" s="111"/>
    </row>
    <row r="48884" spans="20:52" x14ac:dyDescent="0.25">
      <c r="T48884" s="110"/>
      <c r="AJ48884" s="111"/>
      <c r="AO48884" s="111"/>
      <c r="AV48884" s="111"/>
    </row>
    <row r="48885" spans="20:52" x14ac:dyDescent="0.25">
      <c r="T48885" s="110"/>
      <c r="AJ48885" s="111"/>
      <c r="AO48885" s="111"/>
      <c r="AP48885" s="111"/>
    </row>
    <row r="48886" spans="20:52" x14ac:dyDescent="0.25">
      <c r="T48886" s="110"/>
      <c r="AJ48886" s="111"/>
      <c r="AO48886" s="111"/>
      <c r="AV48886" s="111"/>
    </row>
    <row r="48887" spans="20:52" x14ac:dyDescent="0.25">
      <c r="T48887" s="110"/>
    </row>
    <row r="48888" spans="20:52" x14ac:dyDescent="0.25">
      <c r="T48888" s="110"/>
      <c r="AJ48888" s="111"/>
      <c r="AO48888" s="111"/>
      <c r="AV48888" s="111"/>
    </row>
    <row r="48889" spans="20:52" x14ac:dyDescent="0.25">
      <c r="T48889" s="110"/>
      <c r="AT48889" s="111"/>
    </row>
    <row r="48890" spans="20:52" x14ac:dyDescent="0.25">
      <c r="T48890" s="110"/>
    </row>
    <row r="48891" spans="20:52" x14ac:dyDescent="0.25">
      <c r="T48891" s="110"/>
      <c r="AJ48891" s="111"/>
      <c r="AO48891" s="111"/>
      <c r="AT48891" s="111"/>
      <c r="AV48891" s="111"/>
    </row>
    <row r="48892" spans="20:52" x14ac:dyDescent="0.25">
      <c r="T48892" s="110"/>
    </row>
    <row r="48893" spans="20:52" x14ac:dyDescent="0.25">
      <c r="T48893" s="110"/>
    </row>
    <row r="48894" spans="20:52" x14ac:dyDescent="0.25">
      <c r="T48894" s="110"/>
      <c r="AJ48894" s="111"/>
      <c r="AO48894" s="111"/>
      <c r="AV48894" s="111"/>
    </row>
    <row r="48895" spans="20:52" x14ac:dyDescent="0.25">
      <c r="T48895" s="110"/>
      <c r="AP48895" s="111"/>
      <c r="AV48895" s="111"/>
    </row>
    <row r="48896" spans="20:52" x14ac:dyDescent="0.25">
      <c r="T48896" s="110"/>
      <c r="AJ48896" s="111"/>
      <c r="AO48896" s="111"/>
      <c r="AP48896" s="111"/>
      <c r="AV48896" s="111"/>
    </row>
    <row r="48897" spans="20:52" x14ac:dyDescent="0.25">
      <c r="T48897" s="110"/>
      <c r="AJ48897" s="111"/>
      <c r="AO48897" s="111"/>
      <c r="AP48897" s="111"/>
      <c r="AT48897" s="111"/>
      <c r="AV48897" s="111"/>
    </row>
    <row r="48898" spans="20:52" x14ac:dyDescent="0.25">
      <c r="T48898" s="110"/>
      <c r="AJ48898" s="111"/>
      <c r="AO48898" s="111"/>
      <c r="AV48898" s="111"/>
    </row>
    <row r="48899" spans="20:52" x14ac:dyDescent="0.25">
      <c r="T48899" s="110"/>
      <c r="AV48899" s="111"/>
    </row>
    <row r="48900" spans="20:52" x14ac:dyDescent="0.25">
      <c r="T48900" s="110"/>
      <c r="AJ48900" s="111"/>
      <c r="AO48900" s="111"/>
      <c r="AP48900" s="111"/>
      <c r="AV48900" s="111"/>
    </row>
    <row r="48901" spans="20:52" x14ac:dyDescent="0.25">
      <c r="T48901" s="110"/>
      <c r="AJ48901" s="111"/>
      <c r="AO48901" s="111"/>
      <c r="AP48901" s="111"/>
      <c r="AV48901" s="111"/>
    </row>
    <row r="48902" spans="20:52" x14ac:dyDescent="0.25">
      <c r="T48902" s="110"/>
    </row>
    <row r="48903" spans="20:52" x14ac:dyDescent="0.25">
      <c r="T48903" s="110"/>
      <c r="AJ48903" s="111"/>
      <c r="AO48903" s="111"/>
      <c r="AP48903" s="111"/>
      <c r="AV48903" s="111"/>
      <c r="AZ48903" s="111"/>
    </row>
    <row r="48904" spans="20:52" x14ac:dyDescent="0.25">
      <c r="T48904" s="110"/>
      <c r="AJ48904" s="111"/>
      <c r="AO48904" s="111"/>
      <c r="AV48904" s="111"/>
    </row>
    <row r="48905" spans="20:52" x14ac:dyDescent="0.25">
      <c r="T48905" s="110"/>
    </row>
    <row r="48906" spans="20:52" x14ac:dyDescent="0.25">
      <c r="T48906" s="110"/>
    </row>
    <row r="48907" spans="20:52" x14ac:dyDescent="0.25">
      <c r="T48907" s="110"/>
      <c r="AJ48907" s="111"/>
      <c r="AO48907" s="111"/>
      <c r="AP48907" s="111"/>
      <c r="AV48907" s="111"/>
    </row>
    <row r="48908" spans="20:52" x14ac:dyDescent="0.25">
      <c r="T48908" s="110"/>
      <c r="AJ48908" s="111"/>
      <c r="AO48908" s="111"/>
      <c r="AT48908" s="111"/>
    </row>
    <row r="48909" spans="20:52" x14ac:dyDescent="0.25">
      <c r="T48909" s="110"/>
      <c r="AV48909" s="111"/>
    </row>
    <row r="48910" spans="20:52" x14ac:dyDescent="0.25">
      <c r="T48910" s="110"/>
    </row>
    <row r="48911" spans="20:52" x14ac:dyDescent="0.25">
      <c r="T48911" s="110"/>
    </row>
    <row r="48912" spans="20:52" x14ac:dyDescent="0.25">
      <c r="T48912" s="110"/>
      <c r="AJ48912" s="111"/>
      <c r="AO48912" s="111"/>
      <c r="AR48912" s="111"/>
      <c r="AV48912" s="111"/>
    </row>
    <row r="48913" spans="20:52" x14ac:dyDescent="0.25">
      <c r="T48913" s="110"/>
      <c r="AJ48913" s="111"/>
      <c r="AO48913" s="111"/>
      <c r="AP48913" s="111"/>
      <c r="AT48913" s="111"/>
      <c r="AV48913" s="111"/>
    </row>
    <row r="48914" spans="20:52" x14ac:dyDescent="0.25">
      <c r="T48914" s="110"/>
      <c r="AJ48914" s="111"/>
      <c r="AO48914" s="111"/>
      <c r="AP48914" s="111"/>
      <c r="AV48914" s="111"/>
    </row>
    <row r="48915" spans="20:52" x14ac:dyDescent="0.25">
      <c r="T48915" s="110"/>
      <c r="AJ48915" s="111"/>
      <c r="AO48915" s="111"/>
    </row>
    <row r="48916" spans="20:52" x14ac:dyDescent="0.25">
      <c r="T48916" s="110"/>
      <c r="AV48916" s="111"/>
    </row>
    <row r="48917" spans="20:52" x14ac:dyDescent="0.25">
      <c r="T48917" s="110"/>
      <c r="AT48917" s="111"/>
      <c r="AV48917" s="111"/>
    </row>
    <row r="48918" spans="20:52" x14ac:dyDescent="0.25">
      <c r="T48918" s="110"/>
      <c r="AJ48918" s="111"/>
      <c r="AO48918" s="111"/>
      <c r="AR48918" s="111"/>
      <c r="AV48918" s="111"/>
    </row>
    <row r="48919" spans="20:52" x14ac:dyDescent="0.25">
      <c r="T48919" s="110"/>
    </row>
    <row r="48920" spans="20:52" x14ac:dyDescent="0.25">
      <c r="T48920" s="110"/>
      <c r="AT48920" s="111"/>
      <c r="AV48920" s="111"/>
    </row>
    <row r="48921" spans="20:52" x14ac:dyDescent="0.25">
      <c r="T48921" s="110"/>
      <c r="AT48921" s="111"/>
      <c r="AV48921" s="111"/>
    </row>
    <row r="48922" spans="20:52" x14ac:dyDescent="0.25">
      <c r="T48922" s="110"/>
      <c r="AJ48922" s="111"/>
      <c r="AP48922" s="111"/>
      <c r="AV48922" s="111"/>
      <c r="AZ48922" s="111"/>
    </row>
    <row r="48923" spans="20:52" x14ac:dyDescent="0.25">
      <c r="T48923" s="110"/>
      <c r="AJ48923" s="111"/>
      <c r="AO48923" s="111"/>
      <c r="AT48923" s="111"/>
      <c r="AV48923" s="111"/>
    </row>
    <row r="48924" spans="20:52" x14ac:dyDescent="0.25">
      <c r="T48924" s="110"/>
      <c r="AV48924" s="111"/>
    </row>
    <row r="48925" spans="20:52" x14ac:dyDescent="0.25">
      <c r="T48925" s="110"/>
      <c r="AJ48925" s="111"/>
    </row>
    <row r="48926" spans="20:52" x14ac:dyDescent="0.25">
      <c r="T48926" s="110"/>
    </row>
    <row r="48927" spans="20:52" x14ac:dyDescent="0.25">
      <c r="T48927" s="110"/>
      <c r="AJ48927" s="111"/>
      <c r="AP48927" s="111"/>
      <c r="AV48927" s="111"/>
    </row>
    <row r="48928" spans="20:52" x14ac:dyDescent="0.25">
      <c r="T48928" s="110"/>
      <c r="AJ48928" s="111"/>
      <c r="AP48928" s="111"/>
      <c r="AV48928" s="111"/>
    </row>
    <row r="48929" spans="20:52" x14ac:dyDescent="0.25">
      <c r="T48929" s="110"/>
      <c r="AO48929" s="111"/>
      <c r="AP48929" s="111"/>
      <c r="AV48929" s="111"/>
    </row>
    <row r="48930" spans="20:52" x14ac:dyDescent="0.25">
      <c r="T48930" s="110"/>
      <c r="AJ48930" s="111"/>
      <c r="AO48930" s="111"/>
      <c r="AP48930" s="111"/>
      <c r="AV48930" s="111"/>
    </row>
    <row r="48931" spans="20:52" x14ac:dyDescent="0.25">
      <c r="T48931" s="110"/>
    </row>
    <row r="48932" spans="20:52" x14ac:dyDescent="0.25">
      <c r="T48932" s="110"/>
    </row>
    <row r="48933" spans="20:52" x14ac:dyDescent="0.25">
      <c r="T48933" s="110"/>
      <c r="AJ48933" s="111"/>
      <c r="AO48933" s="111"/>
      <c r="AV48933" s="111"/>
    </row>
    <row r="48934" spans="20:52" x14ac:dyDescent="0.25">
      <c r="T48934" s="110"/>
    </row>
    <row r="48935" spans="20:52" x14ac:dyDescent="0.25">
      <c r="T48935" s="110"/>
    </row>
    <row r="48936" spans="20:52" x14ac:dyDescent="0.25">
      <c r="T48936" s="110"/>
    </row>
    <row r="48937" spans="20:52" x14ac:dyDescent="0.25">
      <c r="T48937" s="110"/>
      <c r="AJ48937" s="111"/>
      <c r="AO48937" s="111"/>
    </row>
    <row r="48938" spans="20:52" x14ac:dyDescent="0.25">
      <c r="T48938" s="110"/>
    </row>
    <row r="48939" spans="20:52" x14ac:dyDescent="0.25">
      <c r="T48939" s="110"/>
      <c r="AO48939" s="111"/>
      <c r="AV48939" s="111"/>
    </row>
    <row r="48940" spans="20:52" x14ac:dyDescent="0.25">
      <c r="T48940" s="110"/>
    </row>
    <row r="48941" spans="20:52" x14ac:dyDescent="0.25">
      <c r="T48941" s="110"/>
    </row>
    <row r="48942" spans="20:52" x14ac:dyDescent="0.25">
      <c r="T48942" s="110"/>
      <c r="AJ48942" s="111"/>
      <c r="AO48942" s="111"/>
    </row>
    <row r="48943" spans="20:52" x14ac:dyDescent="0.25">
      <c r="T48943" s="110"/>
      <c r="AJ48943" s="111"/>
      <c r="AO48943" s="111"/>
      <c r="AP48943" s="111"/>
      <c r="AR48943" s="111"/>
      <c r="AZ48943" s="111"/>
    </row>
    <row r="48944" spans="20:52" x14ac:dyDescent="0.25">
      <c r="T48944" s="110"/>
    </row>
    <row r="48945" spans="20:52" x14ac:dyDescent="0.25">
      <c r="T48945" s="110"/>
      <c r="AJ48945" s="111"/>
      <c r="AO48945" s="111"/>
    </row>
    <row r="48946" spans="20:52" x14ac:dyDescent="0.25">
      <c r="T48946" s="110"/>
    </row>
    <row r="48947" spans="20:52" x14ac:dyDescent="0.25">
      <c r="T48947" s="110"/>
    </row>
    <row r="48948" spans="20:52" x14ac:dyDescent="0.25">
      <c r="T48948" s="110"/>
      <c r="AJ48948" s="111"/>
      <c r="AO48948" s="111"/>
      <c r="AP48948" s="111"/>
      <c r="AR48948" s="111"/>
      <c r="AV48948" s="111"/>
    </row>
    <row r="48949" spans="20:52" x14ac:dyDescent="0.25">
      <c r="T48949" s="110"/>
      <c r="AJ48949" s="111"/>
      <c r="AP48949" s="111"/>
      <c r="AV48949" s="111"/>
    </row>
    <row r="48950" spans="20:52" x14ac:dyDescent="0.25">
      <c r="T48950" s="110"/>
      <c r="AJ48950" s="111"/>
      <c r="AO48950" s="111"/>
      <c r="AP48950" s="111"/>
      <c r="AR48950" s="111"/>
      <c r="AV48950" s="111"/>
    </row>
    <row r="48951" spans="20:52" x14ac:dyDescent="0.25">
      <c r="T48951" s="110"/>
      <c r="AJ48951" s="111"/>
      <c r="AO48951" s="111"/>
      <c r="AV48951" s="111"/>
      <c r="AZ48951" s="111"/>
    </row>
    <row r="48952" spans="20:52" x14ac:dyDescent="0.25">
      <c r="T48952" s="110"/>
      <c r="AJ48952" s="111"/>
      <c r="AO48952" s="111"/>
      <c r="AV48952" s="111"/>
    </row>
    <row r="48953" spans="20:52" x14ac:dyDescent="0.25">
      <c r="T48953" s="110"/>
      <c r="AJ48953" s="111"/>
      <c r="AO48953" s="111"/>
      <c r="AV48953" s="111"/>
    </row>
    <row r="48954" spans="20:52" x14ac:dyDescent="0.25">
      <c r="T48954" s="110"/>
      <c r="AV48954" s="111"/>
    </row>
    <row r="48955" spans="20:52" x14ac:dyDescent="0.25">
      <c r="T48955" s="110"/>
    </row>
    <row r="48956" spans="20:52" x14ac:dyDescent="0.25">
      <c r="T48956" s="110"/>
      <c r="AJ48956" s="111"/>
      <c r="AO48956" s="111"/>
      <c r="AV48956" s="111"/>
    </row>
    <row r="48957" spans="20:52" x14ac:dyDescent="0.25">
      <c r="T48957" s="110"/>
      <c r="AJ48957" s="111"/>
      <c r="AO48957" s="111"/>
      <c r="AP48957" s="111"/>
      <c r="AV48957" s="111"/>
    </row>
    <row r="48958" spans="20:52" x14ac:dyDescent="0.25">
      <c r="T48958" s="110"/>
      <c r="AV48958" s="111"/>
    </row>
    <row r="48959" spans="20:52" x14ac:dyDescent="0.25">
      <c r="T48959" s="110"/>
      <c r="AJ48959" s="111"/>
      <c r="AO48959" s="111"/>
      <c r="AP48959" s="111"/>
      <c r="AV48959" s="111"/>
    </row>
    <row r="48960" spans="20:52" x14ac:dyDescent="0.25">
      <c r="T48960" s="110"/>
      <c r="AO48960" s="111"/>
      <c r="AV48960" s="111"/>
    </row>
    <row r="48961" spans="20:52" x14ac:dyDescent="0.25">
      <c r="T48961" s="110"/>
      <c r="AJ48961" s="111"/>
      <c r="AO48961" s="111"/>
      <c r="AP48961" s="111"/>
      <c r="AV48961" s="111"/>
    </row>
    <row r="48962" spans="20:52" x14ac:dyDescent="0.25">
      <c r="T48962" s="110"/>
    </row>
    <row r="48963" spans="20:52" x14ac:dyDescent="0.25">
      <c r="T48963" s="110"/>
      <c r="AV48963" s="111"/>
    </row>
    <row r="48964" spans="20:52" x14ac:dyDescent="0.25">
      <c r="T48964" s="110"/>
      <c r="AV48964" s="111"/>
      <c r="AZ48964" s="111"/>
    </row>
    <row r="48965" spans="20:52" x14ac:dyDescent="0.25">
      <c r="T48965" s="110"/>
      <c r="AO48965" s="111"/>
      <c r="AV48965" s="111"/>
    </row>
    <row r="48966" spans="20:52" x14ac:dyDescent="0.25">
      <c r="T48966" s="110"/>
      <c r="AJ48966" s="111"/>
      <c r="AO48966" s="111"/>
      <c r="AR48966" s="111"/>
      <c r="AV48966" s="111"/>
    </row>
    <row r="48967" spans="20:52" x14ac:dyDescent="0.25">
      <c r="T48967" s="110"/>
      <c r="AJ48967" s="111"/>
      <c r="AO48967" s="111"/>
      <c r="AV48967" s="111"/>
    </row>
    <row r="48968" spans="20:52" x14ac:dyDescent="0.25">
      <c r="T48968" s="110"/>
      <c r="AJ48968" s="111"/>
      <c r="AO48968" s="111"/>
    </row>
    <row r="48969" spans="20:52" x14ac:dyDescent="0.25">
      <c r="T48969" s="110"/>
      <c r="AV48969" s="111"/>
    </row>
    <row r="48970" spans="20:52" x14ac:dyDescent="0.25">
      <c r="T48970" s="110"/>
      <c r="AJ48970" s="111"/>
      <c r="AO48970" s="111"/>
      <c r="AP48970" s="111"/>
      <c r="AV48970" s="111"/>
    </row>
    <row r="48971" spans="20:52" x14ac:dyDescent="0.25">
      <c r="T48971" s="110"/>
      <c r="AV48971" s="111"/>
    </row>
    <row r="48972" spans="20:52" x14ac:dyDescent="0.25">
      <c r="T48972" s="110"/>
    </row>
    <row r="48973" spans="20:52" x14ac:dyDescent="0.25">
      <c r="T48973" s="110"/>
      <c r="AV48973" s="111"/>
    </row>
    <row r="48974" spans="20:52" x14ac:dyDescent="0.25">
      <c r="T48974" s="110"/>
    </row>
    <row r="48975" spans="20:52" x14ac:dyDescent="0.25">
      <c r="T48975" s="110"/>
    </row>
    <row r="48976" spans="20:52" x14ac:dyDescent="0.25">
      <c r="T48976" s="110"/>
      <c r="AJ48976" s="111"/>
      <c r="AO48976" s="111"/>
      <c r="AV48976" s="111"/>
    </row>
    <row r="48977" spans="20:52" x14ac:dyDescent="0.25">
      <c r="T48977" s="110"/>
      <c r="AJ48977" s="111"/>
      <c r="AO48977" s="111"/>
      <c r="AV48977" s="111"/>
      <c r="AZ48977" s="111"/>
    </row>
    <row r="48978" spans="20:52" x14ac:dyDescent="0.25">
      <c r="T48978" s="110"/>
      <c r="AJ48978" s="111"/>
      <c r="AV48978" s="111"/>
    </row>
    <row r="48979" spans="20:52" x14ac:dyDescent="0.25">
      <c r="T48979" s="110"/>
      <c r="AV48979" s="111"/>
    </row>
    <row r="48980" spans="20:52" x14ac:dyDescent="0.25">
      <c r="T48980" s="110"/>
      <c r="AJ48980" s="111"/>
      <c r="AO48980" s="111"/>
      <c r="AR48980" s="111"/>
      <c r="AT48980" s="111"/>
      <c r="AV48980" s="111"/>
    </row>
    <row r="48981" spans="20:52" x14ac:dyDescent="0.25">
      <c r="T48981" s="110"/>
    </row>
    <row r="48982" spans="20:52" x14ac:dyDescent="0.25">
      <c r="T48982" s="110"/>
      <c r="AJ48982" s="111"/>
      <c r="AO48982" s="111"/>
      <c r="AP48982" s="111"/>
    </row>
    <row r="48983" spans="20:52" x14ac:dyDescent="0.25">
      <c r="T48983" s="110"/>
    </row>
    <row r="48984" spans="20:52" x14ac:dyDescent="0.25">
      <c r="T48984" s="110"/>
    </row>
    <row r="48985" spans="20:52" x14ac:dyDescent="0.25">
      <c r="T48985" s="110"/>
      <c r="AJ48985" s="111"/>
      <c r="AO48985" s="111"/>
      <c r="AT48985" s="111"/>
    </row>
    <row r="48986" spans="20:52" x14ac:dyDescent="0.25">
      <c r="T48986" s="110"/>
      <c r="AJ48986" s="111"/>
      <c r="AO48986" s="111"/>
      <c r="AP48986" s="111"/>
      <c r="AV48986" s="111"/>
    </row>
    <row r="48987" spans="20:52" x14ac:dyDescent="0.25">
      <c r="T48987" s="110"/>
    </row>
    <row r="48988" spans="20:52" x14ac:dyDescent="0.25">
      <c r="T48988" s="110"/>
      <c r="AJ48988" s="111"/>
      <c r="AO48988" s="111"/>
      <c r="AV48988" s="111"/>
    </row>
    <row r="48989" spans="20:52" x14ac:dyDescent="0.25">
      <c r="T48989" s="110"/>
      <c r="AJ48989" s="111"/>
      <c r="AO48989" s="111"/>
      <c r="AT48989" s="111"/>
      <c r="AV48989" s="111"/>
    </row>
    <row r="48990" spans="20:52" x14ac:dyDescent="0.25">
      <c r="T48990" s="110"/>
    </row>
    <row r="48991" spans="20:52" x14ac:dyDescent="0.25">
      <c r="T48991" s="110"/>
    </row>
    <row r="48992" spans="20:52" x14ac:dyDescent="0.25">
      <c r="T48992" s="110"/>
    </row>
    <row r="48993" spans="20:48" x14ac:dyDescent="0.25">
      <c r="T48993" s="110"/>
    </row>
    <row r="48994" spans="20:48" x14ac:dyDescent="0.25">
      <c r="T48994" s="110"/>
      <c r="AJ48994" s="111"/>
      <c r="AO48994" s="111"/>
      <c r="AP48994" s="111"/>
      <c r="AT48994" s="111"/>
      <c r="AV48994" s="111"/>
    </row>
    <row r="48995" spans="20:48" x14ac:dyDescent="0.25">
      <c r="T48995" s="110"/>
      <c r="AV48995" s="111"/>
    </row>
    <row r="48996" spans="20:48" x14ac:dyDescent="0.25">
      <c r="T48996" s="110"/>
      <c r="AJ48996" s="111"/>
      <c r="AO48996" s="111"/>
      <c r="AV48996" s="111"/>
    </row>
    <row r="48997" spans="20:48" x14ac:dyDescent="0.25">
      <c r="T48997" s="110"/>
    </row>
    <row r="48998" spans="20:48" x14ac:dyDescent="0.25">
      <c r="T48998" s="110"/>
    </row>
    <row r="48999" spans="20:48" x14ac:dyDescent="0.25">
      <c r="T48999" s="110"/>
      <c r="AV48999" s="111"/>
    </row>
    <row r="49000" spans="20:48" x14ac:dyDescent="0.25">
      <c r="T49000" s="110"/>
    </row>
    <row r="49001" spans="20:48" x14ac:dyDescent="0.25">
      <c r="T49001" s="110"/>
    </row>
    <row r="49002" spans="20:48" x14ac:dyDescent="0.25">
      <c r="T49002" s="110"/>
      <c r="AJ49002" s="111"/>
      <c r="AO49002" s="111"/>
      <c r="AT49002" s="111"/>
    </row>
    <row r="49003" spans="20:48" x14ac:dyDescent="0.25">
      <c r="T49003" s="110"/>
    </row>
    <row r="49004" spans="20:48" x14ac:dyDescent="0.25">
      <c r="T49004" s="110"/>
    </row>
    <row r="49005" spans="20:48" x14ac:dyDescent="0.25">
      <c r="T49005" s="110"/>
      <c r="AJ49005" s="111"/>
      <c r="AR49005" s="111"/>
      <c r="AV49005" s="111"/>
    </row>
    <row r="49006" spans="20:48" x14ac:dyDescent="0.25">
      <c r="T49006" s="110"/>
    </row>
    <row r="49007" spans="20:48" x14ac:dyDescent="0.25">
      <c r="T49007" s="110"/>
      <c r="AJ49007" s="111"/>
      <c r="AO49007" s="111"/>
      <c r="AR49007" s="111"/>
      <c r="AV49007" s="111"/>
    </row>
    <row r="49008" spans="20:48" x14ac:dyDescent="0.25">
      <c r="T49008" s="110"/>
    </row>
    <row r="49009" spans="20:48" x14ac:dyDescent="0.25">
      <c r="T49009" s="110"/>
      <c r="AV49009" s="111"/>
    </row>
    <row r="49010" spans="20:48" x14ac:dyDescent="0.25">
      <c r="T49010" s="110"/>
      <c r="AJ49010" s="111"/>
      <c r="AO49010" s="111"/>
      <c r="AT49010" s="111"/>
    </row>
    <row r="49011" spans="20:48" x14ac:dyDescent="0.25">
      <c r="T49011" s="110"/>
      <c r="AJ49011" s="111"/>
      <c r="AO49011" s="111"/>
      <c r="AP49011" s="111"/>
    </row>
    <row r="49012" spans="20:48" x14ac:dyDescent="0.25">
      <c r="T49012" s="110"/>
      <c r="AP49012" s="111"/>
      <c r="AV49012" s="111"/>
    </row>
    <row r="49013" spans="20:48" x14ac:dyDescent="0.25">
      <c r="T49013" s="110"/>
      <c r="AJ49013" s="111"/>
      <c r="AR49013" s="111"/>
      <c r="AT49013" s="111"/>
    </row>
    <row r="49014" spans="20:48" x14ac:dyDescent="0.25">
      <c r="T49014" s="110"/>
      <c r="AJ49014" s="111"/>
      <c r="AO49014" s="111"/>
      <c r="AP49014" s="111"/>
      <c r="AV49014" s="111"/>
    </row>
    <row r="49015" spans="20:48" x14ac:dyDescent="0.25">
      <c r="T49015" s="110"/>
    </row>
    <row r="49016" spans="20:48" x14ac:dyDescent="0.25">
      <c r="T49016" s="110"/>
      <c r="AJ49016" s="111"/>
      <c r="AO49016" s="111"/>
      <c r="AP49016" s="111"/>
      <c r="AV49016" s="111"/>
    </row>
    <row r="49017" spans="20:48" x14ac:dyDescent="0.25">
      <c r="T49017" s="110"/>
    </row>
    <row r="49018" spans="20:48" x14ac:dyDescent="0.25">
      <c r="T49018" s="110"/>
      <c r="AJ49018" s="111"/>
      <c r="AO49018" s="111"/>
      <c r="AP49018" s="111"/>
      <c r="AV49018" s="111"/>
    </row>
    <row r="49019" spans="20:48" x14ac:dyDescent="0.25">
      <c r="T49019" s="110"/>
    </row>
    <row r="49020" spans="20:48" x14ac:dyDescent="0.25">
      <c r="T49020" s="110"/>
      <c r="AT49020" s="111"/>
      <c r="AV49020" s="111"/>
    </row>
    <row r="49021" spans="20:48" x14ac:dyDescent="0.25">
      <c r="T49021" s="110"/>
    </row>
    <row r="49022" spans="20:48" x14ac:dyDescent="0.25">
      <c r="T49022" s="110"/>
    </row>
    <row r="49023" spans="20:48" x14ac:dyDescent="0.25">
      <c r="T49023" s="110"/>
      <c r="AO49023" s="111"/>
      <c r="AP49023" s="111"/>
      <c r="AT49023" s="111"/>
    </row>
    <row r="49024" spans="20:48" x14ac:dyDescent="0.25">
      <c r="T49024" s="110"/>
    </row>
    <row r="49025" spans="20:52" x14ac:dyDescent="0.25">
      <c r="T49025" s="110"/>
      <c r="AJ49025" s="111"/>
      <c r="AT49025" s="111"/>
    </row>
    <row r="49026" spans="20:52" x14ac:dyDescent="0.25">
      <c r="T49026" s="110"/>
    </row>
    <row r="49027" spans="20:52" x14ac:dyDescent="0.25">
      <c r="T49027" s="110"/>
    </row>
    <row r="49028" spans="20:52" x14ac:dyDescent="0.25">
      <c r="T49028" s="110"/>
      <c r="AJ49028" s="111"/>
      <c r="AO49028" s="111"/>
      <c r="AV49028" s="111"/>
    </row>
    <row r="49029" spans="20:52" x14ac:dyDescent="0.25">
      <c r="T49029" s="110"/>
    </row>
    <row r="49030" spans="20:52" x14ac:dyDescent="0.25">
      <c r="T49030" s="110"/>
    </row>
    <row r="49031" spans="20:52" x14ac:dyDescent="0.25">
      <c r="T49031" s="110"/>
    </row>
    <row r="49032" spans="20:52" x14ac:dyDescent="0.25">
      <c r="T49032" s="110"/>
      <c r="AO49032" s="111"/>
    </row>
    <row r="49033" spans="20:52" x14ac:dyDescent="0.25">
      <c r="T49033" s="110"/>
    </row>
    <row r="49034" spans="20:52" x14ac:dyDescent="0.25">
      <c r="T49034" s="110"/>
      <c r="AZ49034" s="111"/>
    </row>
    <row r="49035" spans="20:52" x14ac:dyDescent="0.25">
      <c r="T49035" s="110"/>
    </row>
    <row r="49036" spans="20:52" x14ac:dyDescent="0.25">
      <c r="T49036" s="110"/>
      <c r="AP49036" s="111"/>
    </row>
    <row r="49037" spans="20:52" x14ac:dyDescent="0.25">
      <c r="T49037" s="110"/>
    </row>
    <row r="49038" spans="20:52" x14ac:dyDescent="0.25">
      <c r="T49038" s="110"/>
      <c r="AR49038" s="111"/>
    </row>
    <row r="49039" spans="20:52" x14ac:dyDescent="0.25">
      <c r="T49039" s="110"/>
      <c r="AJ49039" s="111"/>
      <c r="AO49039" s="111"/>
      <c r="AV49039" s="111"/>
    </row>
    <row r="49040" spans="20:52" x14ac:dyDescent="0.25">
      <c r="T49040" s="110"/>
      <c r="AJ49040" s="111"/>
      <c r="AO49040" s="111"/>
      <c r="AV49040" s="111"/>
    </row>
    <row r="49041" spans="20:48" x14ac:dyDescent="0.25">
      <c r="T49041" s="110"/>
    </row>
    <row r="49042" spans="20:48" x14ac:dyDescent="0.25">
      <c r="T49042" s="110"/>
      <c r="AT49042" s="111"/>
      <c r="AV49042" s="111"/>
    </row>
    <row r="49043" spans="20:48" x14ac:dyDescent="0.25">
      <c r="T49043" s="110"/>
    </row>
    <row r="49044" spans="20:48" x14ac:dyDescent="0.25">
      <c r="T49044" s="110"/>
    </row>
    <row r="49045" spans="20:48" x14ac:dyDescent="0.25">
      <c r="T49045" s="110"/>
    </row>
    <row r="49046" spans="20:48" x14ac:dyDescent="0.25">
      <c r="T49046" s="110"/>
      <c r="AJ49046" s="111"/>
      <c r="AO49046" s="111"/>
      <c r="AT49046" s="111"/>
    </row>
    <row r="49047" spans="20:48" x14ac:dyDescent="0.25">
      <c r="T49047" s="110"/>
    </row>
    <row r="49048" spans="20:48" x14ac:dyDescent="0.25">
      <c r="T49048" s="110"/>
      <c r="AJ49048" s="111"/>
      <c r="AO49048" s="111"/>
      <c r="AV49048" s="111"/>
    </row>
    <row r="49049" spans="20:48" x14ac:dyDescent="0.25">
      <c r="T49049" s="110"/>
      <c r="AO49049" s="111"/>
      <c r="AT49049" s="111"/>
      <c r="AV49049" s="111"/>
    </row>
    <row r="49050" spans="20:48" x14ac:dyDescent="0.25">
      <c r="T49050" s="110"/>
      <c r="AJ49050" s="111"/>
      <c r="AO49050" s="111"/>
      <c r="AP49050" s="111"/>
      <c r="AT49050" s="111"/>
      <c r="AV49050" s="111"/>
    </row>
    <row r="49051" spans="20:48" x14ac:dyDescent="0.25">
      <c r="T49051" s="110"/>
      <c r="AJ49051" s="111"/>
      <c r="AO49051" s="111"/>
      <c r="AP49051" s="111"/>
      <c r="AT49051" s="111"/>
      <c r="AV49051" s="111"/>
    </row>
    <row r="49052" spans="20:48" x14ac:dyDescent="0.25">
      <c r="T49052" s="110"/>
    </row>
    <row r="49053" spans="20:48" x14ac:dyDescent="0.25">
      <c r="T49053" s="110"/>
    </row>
    <row r="49054" spans="20:48" x14ac:dyDescent="0.25">
      <c r="T49054" s="110"/>
    </row>
    <row r="49055" spans="20:48" x14ac:dyDescent="0.25">
      <c r="T49055" s="110"/>
    </row>
    <row r="49056" spans="20:48" x14ac:dyDescent="0.25">
      <c r="T49056" s="110"/>
      <c r="AJ49056" s="111"/>
      <c r="AO49056" s="111"/>
      <c r="AT49056" s="111"/>
    </row>
    <row r="49057" spans="20:52" x14ac:dyDescent="0.25">
      <c r="T49057" s="110"/>
    </row>
    <row r="49058" spans="20:52" x14ac:dyDescent="0.25">
      <c r="T49058" s="110"/>
    </row>
    <row r="49059" spans="20:52" x14ac:dyDescent="0.25">
      <c r="T49059" s="110"/>
    </row>
    <row r="49060" spans="20:52" x14ac:dyDescent="0.25">
      <c r="T49060" s="110"/>
      <c r="AJ49060" s="111"/>
      <c r="AO49060" s="111"/>
      <c r="AP49060" s="111"/>
      <c r="AV49060" s="111"/>
    </row>
    <row r="49061" spans="20:52" x14ac:dyDescent="0.25">
      <c r="T49061" s="110"/>
      <c r="AJ49061" s="111"/>
      <c r="AP49061" s="111"/>
      <c r="AV49061" s="111"/>
    </row>
    <row r="49062" spans="20:52" x14ac:dyDescent="0.25">
      <c r="T49062" s="110"/>
      <c r="AJ49062" s="111"/>
      <c r="AO49062" s="111"/>
      <c r="AP49062" s="111"/>
      <c r="AT49062" s="111"/>
      <c r="AV49062" s="111"/>
    </row>
    <row r="49063" spans="20:52" x14ac:dyDescent="0.25">
      <c r="T49063" s="110"/>
      <c r="AJ49063" s="111"/>
      <c r="AO49063" s="111"/>
      <c r="AV49063" s="111"/>
    </row>
    <row r="49064" spans="20:52" x14ac:dyDescent="0.25">
      <c r="T49064" s="110"/>
      <c r="AV49064" s="111"/>
    </row>
    <row r="49065" spans="20:52" x14ac:dyDescent="0.25">
      <c r="T49065" s="110"/>
    </row>
    <row r="49066" spans="20:52" x14ac:dyDescent="0.25">
      <c r="T49066" s="110"/>
    </row>
    <row r="49067" spans="20:52" x14ac:dyDescent="0.25">
      <c r="T49067" s="110"/>
      <c r="AJ49067" s="111"/>
      <c r="AO49067" s="111"/>
      <c r="AP49067" s="111"/>
      <c r="AR49067" s="111"/>
      <c r="AT49067" s="111"/>
      <c r="AV49067" s="111"/>
      <c r="AZ49067" s="111"/>
    </row>
    <row r="49068" spans="20:52" x14ac:dyDescent="0.25">
      <c r="T49068" s="110"/>
    </row>
    <row r="49069" spans="20:52" x14ac:dyDescent="0.25">
      <c r="T49069" s="110"/>
      <c r="AJ49069" s="111"/>
      <c r="AO49069" s="111"/>
      <c r="AP49069" s="111"/>
      <c r="AV49069" s="111"/>
    </row>
    <row r="49070" spans="20:52" x14ac:dyDescent="0.25">
      <c r="T49070" s="110"/>
      <c r="AJ49070" s="111"/>
      <c r="AO49070" s="111"/>
    </row>
    <row r="49071" spans="20:52" x14ac:dyDescent="0.25">
      <c r="T49071" s="110"/>
      <c r="AJ49071" s="111"/>
      <c r="AO49071" s="111"/>
    </row>
    <row r="49072" spans="20:52" x14ac:dyDescent="0.25">
      <c r="T49072" s="110"/>
    </row>
    <row r="49073" spans="20:48" x14ac:dyDescent="0.25">
      <c r="T49073" s="110"/>
    </row>
    <row r="49074" spans="20:48" x14ac:dyDescent="0.25">
      <c r="T49074" s="110"/>
    </row>
    <row r="49075" spans="20:48" x14ac:dyDescent="0.25">
      <c r="T49075" s="110"/>
      <c r="AJ49075" s="111"/>
      <c r="AO49075" s="111"/>
      <c r="AV49075" s="111"/>
    </row>
    <row r="49076" spans="20:48" x14ac:dyDescent="0.25">
      <c r="T49076" s="110"/>
    </row>
    <row r="49077" spans="20:48" x14ac:dyDescent="0.25">
      <c r="T49077" s="110"/>
    </row>
    <row r="49078" spans="20:48" x14ac:dyDescent="0.25">
      <c r="T49078" s="110"/>
      <c r="AJ49078" s="111"/>
      <c r="AO49078" s="111"/>
      <c r="AP49078" s="111"/>
      <c r="AV49078" s="111"/>
    </row>
    <row r="49079" spans="20:48" x14ac:dyDescent="0.25">
      <c r="T49079" s="110"/>
      <c r="AJ49079" s="111"/>
      <c r="AP49079" s="111"/>
      <c r="AV49079" s="111"/>
    </row>
    <row r="49080" spans="20:48" x14ac:dyDescent="0.25">
      <c r="T49080" s="110"/>
      <c r="AJ49080" s="111"/>
      <c r="AO49080" s="111"/>
      <c r="AV49080" s="111"/>
    </row>
    <row r="49081" spans="20:48" x14ac:dyDescent="0.25">
      <c r="T49081" s="110"/>
    </row>
    <row r="49082" spans="20:48" x14ac:dyDescent="0.25">
      <c r="T49082" s="110"/>
    </row>
    <row r="49083" spans="20:48" x14ac:dyDescent="0.25">
      <c r="T49083" s="110"/>
    </row>
    <row r="49084" spans="20:48" x14ac:dyDescent="0.25">
      <c r="T49084" s="110"/>
      <c r="AJ49084" s="111"/>
      <c r="AO49084" s="111"/>
      <c r="AV49084" s="111"/>
    </row>
    <row r="49085" spans="20:48" x14ac:dyDescent="0.25">
      <c r="T49085" s="110"/>
      <c r="AJ49085" s="111"/>
      <c r="AO49085" s="111"/>
      <c r="AV49085" s="111"/>
    </row>
    <row r="49086" spans="20:48" x14ac:dyDescent="0.25">
      <c r="T49086" s="110"/>
      <c r="AJ49086" s="111"/>
      <c r="AO49086" s="111"/>
      <c r="AT49086" s="111"/>
    </row>
    <row r="49087" spans="20:48" x14ac:dyDescent="0.25">
      <c r="T49087" s="110"/>
      <c r="AJ49087" s="111"/>
      <c r="AO49087" s="111"/>
      <c r="AV49087" s="111"/>
    </row>
    <row r="49088" spans="20:48" x14ac:dyDescent="0.25">
      <c r="T49088" s="110"/>
    </row>
    <row r="49089" spans="20:48" x14ac:dyDescent="0.25">
      <c r="T49089" s="110"/>
      <c r="AJ49089" s="111"/>
      <c r="AO49089" s="111"/>
      <c r="AV49089" s="111"/>
    </row>
    <row r="49090" spans="20:48" x14ac:dyDescent="0.25">
      <c r="T49090" s="110"/>
      <c r="AJ49090" s="111"/>
      <c r="AO49090" s="111"/>
      <c r="AV49090" s="111"/>
    </row>
    <row r="49091" spans="20:48" x14ac:dyDescent="0.25">
      <c r="T49091" s="110"/>
      <c r="AV49091" s="111"/>
    </row>
    <row r="49092" spans="20:48" x14ac:dyDescent="0.25">
      <c r="T49092" s="110"/>
      <c r="AO49092" s="111"/>
      <c r="AV49092" s="111"/>
    </row>
    <row r="49093" spans="20:48" x14ac:dyDescent="0.25">
      <c r="T49093" s="110"/>
      <c r="AV49093" s="111"/>
    </row>
    <row r="49094" spans="20:48" x14ac:dyDescent="0.25">
      <c r="T49094" s="110"/>
    </row>
    <row r="49095" spans="20:48" x14ac:dyDescent="0.25">
      <c r="T49095" s="110"/>
      <c r="AO49095" s="111"/>
      <c r="AV49095" s="111"/>
    </row>
    <row r="49096" spans="20:48" x14ac:dyDescent="0.25">
      <c r="T49096" s="110"/>
      <c r="AV49096" s="111"/>
    </row>
    <row r="49097" spans="20:48" x14ac:dyDescent="0.25">
      <c r="T49097" s="110"/>
      <c r="AJ49097" s="111"/>
      <c r="AO49097" s="111"/>
      <c r="AR49097" s="111"/>
      <c r="AV49097" s="111"/>
    </row>
    <row r="49098" spans="20:48" x14ac:dyDescent="0.25">
      <c r="T49098" s="110"/>
    </row>
    <row r="49099" spans="20:48" x14ac:dyDescent="0.25">
      <c r="T49099" s="110"/>
    </row>
    <row r="49100" spans="20:48" x14ac:dyDescent="0.25">
      <c r="T49100" s="110"/>
      <c r="AJ49100" s="111"/>
      <c r="AO49100" s="111"/>
      <c r="AP49100" s="111"/>
      <c r="AT49100" s="111"/>
      <c r="AV49100" s="111"/>
    </row>
    <row r="49101" spans="20:48" x14ac:dyDescent="0.25">
      <c r="T49101" s="110"/>
      <c r="AJ49101" s="111"/>
      <c r="AO49101" s="111"/>
      <c r="AP49101" s="111"/>
      <c r="AR49101" s="111"/>
      <c r="AT49101" s="111"/>
      <c r="AV49101" s="111"/>
    </row>
    <row r="49102" spans="20:48" x14ac:dyDescent="0.25">
      <c r="T49102" s="110"/>
      <c r="AR49102" s="111"/>
    </row>
    <row r="49103" spans="20:48" x14ac:dyDescent="0.25">
      <c r="T49103" s="110"/>
    </row>
    <row r="49104" spans="20:48" x14ac:dyDescent="0.25">
      <c r="T49104" s="110"/>
      <c r="AJ49104" s="111"/>
      <c r="AO49104" s="111"/>
      <c r="AP49104" s="111"/>
      <c r="AV49104" s="111"/>
    </row>
    <row r="49105" spans="20:48" x14ac:dyDescent="0.25">
      <c r="T49105" s="110"/>
    </row>
    <row r="49106" spans="20:48" x14ac:dyDescent="0.25">
      <c r="T49106" s="110"/>
    </row>
    <row r="49107" spans="20:48" x14ac:dyDescent="0.25">
      <c r="T49107" s="110"/>
      <c r="AJ49107" s="111"/>
      <c r="AO49107" s="111"/>
      <c r="AP49107" s="111"/>
      <c r="AV49107" s="111"/>
    </row>
    <row r="49108" spans="20:48" x14ac:dyDescent="0.25">
      <c r="T49108" s="110"/>
      <c r="AJ49108" s="111"/>
      <c r="AO49108" s="111"/>
    </row>
    <row r="49109" spans="20:48" x14ac:dyDescent="0.25">
      <c r="T49109" s="110"/>
    </row>
    <row r="49110" spans="20:48" x14ac:dyDescent="0.25">
      <c r="T49110" s="110"/>
    </row>
    <row r="49111" spans="20:48" x14ac:dyDescent="0.25">
      <c r="T49111" s="110"/>
      <c r="AV49111" s="111"/>
    </row>
    <row r="49112" spans="20:48" x14ac:dyDescent="0.25">
      <c r="T49112" s="110"/>
    </row>
    <row r="49113" spans="20:48" x14ac:dyDescent="0.25">
      <c r="T49113" s="110"/>
      <c r="AJ49113" s="111"/>
      <c r="AO49113" s="111"/>
    </row>
    <row r="49114" spans="20:48" x14ac:dyDescent="0.25">
      <c r="T49114" s="110"/>
    </row>
    <row r="49115" spans="20:48" x14ac:dyDescent="0.25">
      <c r="T49115" s="110"/>
    </row>
    <row r="49116" spans="20:48" x14ac:dyDescent="0.25">
      <c r="T49116" s="110"/>
      <c r="AJ49116" s="111"/>
      <c r="AO49116" s="111"/>
      <c r="AR49116" s="111"/>
      <c r="AV49116" s="111"/>
    </row>
    <row r="49117" spans="20:48" x14ac:dyDescent="0.25">
      <c r="T49117" s="110"/>
      <c r="AJ49117" s="111"/>
      <c r="AO49117" s="111"/>
      <c r="AR49117" s="111"/>
      <c r="AT49117" s="111"/>
      <c r="AV49117" s="111"/>
    </row>
    <row r="49118" spans="20:48" x14ac:dyDescent="0.25">
      <c r="T49118" s="110"/>
      <c r="AO49118" s="111"/>
      <c r="AV49118" s="111"/>
    </row>
    <row r="49119" spans="20:48" x14ac:dyDescent="0.25">
      <c r="T49119" s="110"/>
      <c r="AV49119" s="111"/>
    </row>
    <row r="49120" spans="20:48" x14ac:dyDescent="0.25">
      <c r="T49120" s="110"/>
      <c r="AJ49120" s="111"/>
      <c r="AO49120" s="111"/>
      <c r="AV49120" s="111"/>
    </row>
    <row r="49121" spans="20:48" x14ac:dyDescent="0.25">
      <c r="T49121" s="110"/>
      <c r="AJ49121" s="111"/>
      <c r="AO49121" s="111"/>
      <c r="AV49121" s="111"/>
    </row>
    <row r="49122" spans="20:48" x14ac:dyDescent="0.25">
      <c r="T49122" s="110"/>
      <c r="AJ49122" s="111"/>
      <c r="AO49122" s="111"/>
      <c r="AV49122" s="111"/>
    </row>
    <row r="49123" spans="20:48" x14ac:dyDescent="0.25">
      <c r="T49123" s="110"/>
    </row>
    <row r="49124" spans="20:48" x14ac:dyDescent="0.25">
      <c r="T49124" s="110"/>
      <c r="AJ49124" s="111"/>
      <c r="AO49124" s="111"/>
      <c r="AR49124" s="111"/>
      <c r="AV49124" s="111"/>
    </row>
    <row r="49125" spans="20:48" x14ac:dyDescent="0.25">
      <c r="T49125" s="110"/>
      <c r="AJ49125" s="111"/>
      <c r="AO49125" s="111"/>
      <c r="AP49125" s="111"/>
      <c r="AV49125" s="111"/>
    </row>
    <row r="49126" spans="20:48" x14ac:dyDescent="0.25">
      <c r="T49126" s="110"/>
    </row>
    <row r="49127" spans="20:48" x14ac:dyDescent="0.25">
      <c r="T49127" s="110"/>
      <c r="AT49127" s="111"/>
      <c r="AV49127" s="111"/>
    </row>
    <row r="49128" spans="20:48" x14ac:dyDescent="0.25">
      <c r="T49128" s="110"/>
    </row>
    <row r="49129" spans="20:48" x14ac:dyDescent="0.25">
      <c r="T49129" s="110"/>
      <c r="AJ49129" s="111"/>
      <c r="AO49129" s="111"/>
      <c r="AR49129" s="111"/>
      <c r="AV49129" s="111"/>
    </row>
    <row r="49130" spans="20:48" x14ac:dyDescent="0.25">
      <c r="T49130" s="110"/>
      <c r="AV49130" s="111"/>
    </row>
    <row r="49131" spans="20:48" x14ac:dyDescent="0.25">
      <c r="T49131" s="110"/>
    </row>
    <row r="49132" spans="20:48" x14ac:dyDescent="0.25">
      <c r="T49132" s="110"/>
    </row>
    <row r="49133" spans="20:48" x14ac:dyDescent="0.25">
      <c r="T49133" s="110"/>
      <c r="AO49133" s="111"/>
      <c r="AP49133" s="111"/>
      <c r="AT49133" s="111"/>
      <c r="AV49133" s="111"/>
    </row>
    <row r="49134" spans="20:48" x14ac:dyDescent="0.25">
      <c r="T49134" s="110"/>
    </row>
    <row r="49135" spans="20:48" x14ac:dyDescent="0.25">
      <c r="T49135" s="110"/>
      <c r="AJ49135" s="111"/>
      <c r="AO49135" s="111"/>
      <c r="AV49135" s="111"/>
    </row>
    <row r="49136" spans="20:48" x14ac:dyDescent="0.25">
      <c r="T49136" s="110"/>
      <c r="AJ49136" s="111"/>
      <c r="AO49136" s="111"/>
      <c r="AP49136" s="111"/>
      <c r="AT49136" s="111"/>
      <c r="AV49136" s="111"/>
    </row>
    <row r="49137" spans="20:52" x14ac:dyDescent="0.25">
      <c r="T49137" s="110"/>
      <c r="AJ49137" s="111"/>
      <c r="AO49137" s="111"/>
      <c r="AV49137" s="111"/>
    </row>
    <row r="49138" spans="20:52" x14ac:dyDescent="0.25">
      <c r="T49138" s="110"/>
      <c r="AJ49138" s="111"/>
      <c r="AO49138" s="111"/>
      <c r="AP49138" s="111"/>
      <c r="AV49138" s="111"/>
    </row>
    <row r="49139" spans="20:52" x14ac:dyDescent="0.25">
      <c r="T49139" s="110"/>
    </row>
    <row r="49140" spans="20:52" x14ac:dyDescent="0.25">
      <c r="T49140" s="110"/>
    </row>
    <row r="49141" spans="20:52" x14ac:dyDescent="0.25">
      <c r="T49141" s="110"/>
      <c r="AJ49141" s="111"/>
      <c r="AO49141" s="111"/>
      <c r="AP49141" s="111"/>
    </row>
    <row r="49142" spans="20:52" x14ac:dyDescent="0.25">
      <c r="T49142" s="110"/>
      <c r="AO49142" s="111"/>
      <c r="AV49142" s="111"/>
    </row>
    <row r="49143" spans="20:52" x14ac:dyDescent="0.25">
      <c r="T49143" s="110"/>
      <c r="AJ49143" s="111"/>
      <c r="AO49143" s="111"/>
      <c r="AP49143" s="111"/>
      <c r="AV49143" s="111"/>
    </row>
    <row r="49144" spans="20:52" x14ac:dyDescent="0.25">
      <c r="T49144" s="110"/>
      <c r="AJ49144" s="111"/>
      <c r="AO49144" s="111"/>
      <c r="AP49144" s="111"/>
      <c r="AV49144" s="111"/>
    </row>
    <row r="49145" spans="20:52" x14ac:dyDescent="0.25">
      <c r="T49145" s="110"/>
      <c r="AV49145" s="111"/>
    </row>
    <row r="49146" spans="20:52" x14ac:dyDescent="0.25">
      <c r="T49146" s="110"/>
      <c r="AV49146" s="111"/>
    </row>
    <row r="49147" spans="20:52" x14ac:dyDescent="0.25">
      <c r="T49147" s="110"/>
    </row>
    <row r="49148" spans="20:52" x14ac:dyDescent="0.25">
      <c r="T49148" s="110"/>
      <c r="AJ49148" s="111"/>
      <c r="AO49148" s="111"/>
      <c r="AT49148" s="111"/>
      <c r="AV49148" s="111"/>
    </row>
    <row r="49149" spans="20:52" x14ac:dyDescent="0.25">
      <c r="T49149" s="110"/>
    </row>
    <row r="49150" spans="20:52" x14ac:dyDescent="0.25">
      <c r="T49150" s="110"/>
    </row>
    <row r="49151" spans="20:52" x14ac:dyDescent="0.25">
      <c r="T49151" s="110"/>
    </row>
    <row r="49152" spans="20:52" x14ac:dyDescent="0.25">
      <c r="T49152" s="110"/>
      <c r="AJ49152" s="111"/>
      <c r="AO49152" s="111"/>
      <c r="AP49152" s="111"/>
      <c r="AV49152" s="111"/>
      <c r="AZ49152" s="111"/>
    </row>
    <row r="49153" spans="20:48" x14ac:dyDescent="0.25">
      <c r="T49153" s="110"/>
      <c r="AJ49153" s="111"/>
      <c r="AO49153" s="111"/>
      <c r="AP49153" s="111"/>
      <c r="AT49153" s="111"/>
      <c r="AV49153" s="111"/>
    </row>
    <row r="49154" spans="20:48" x14ac:dyDescent="0.25">
      <c r="T49154" s="110"/>
    </row>
    <row r="49155" spans="20:48" x14ac:dyDescent="0.25">
      <c r="T49155" s="110"/>
    </row>
    <row r="49156" spans="20:48" x14ac:dyDescent="0.25">
      <c r="T49156" s="110"/>
      <c r="AJ49156" s="111"/>
      <c r="AO49156" s="111"/>
      <c r="AP49156" s="111"/>
      <c r="AT49156" s="111"/>
      <c r="AV49156" s="111"/>
    </row>
    <row r="49157" spans="20:48" x14ac:dyDescent="0.25">
      <c r="T49157" s="110"/>
      <c r="AJ49157" s="111"/>
      <c r="AO49157" s="111"/>
      <c r="AV49157" s="111"/>
    </row>
    <row r="49158" spans="20:48" x14ac:dyDescent="0.25">
      <c r="T49158" s="110"/>
      <c r="AJ49158" s="111"/>
      <c r="AO49158" s="111"/>
      <c r="AP49158" s="111"/>
      <c r="AV49158" s="111"/>
    </row>
    <row r="49159" spans="20:48" x14ac:dyDescent="0.25">
      <c r="T49159" s="110"/>
    </row>
    <row r="49160" spans="20:48" x14ac:dyDescent="0.25">
      <c r="T49160" s="110"/>
      <c r="AJ49160" s="111"/>
      <c r="AO49160" s="111"/>
      <c r="AP49160" s="111"/>
      <c r="AV49160" s="111"/>
    </row>
    <row r="49161" spans="20:48" x14ac:dyDescent="0.25">
      <c r="T49161" s="110"/>
      <c r="AJ49161" s="111"/>
      <c r="AO49161" s="111"/>
      <c r="AP49161" s="111"/>
      <c r="AV49161" s="111"/>
    </row>
    <row r="49162" spans="20:48" x14ac:dyDescent="0.25">
      <c r="T49162" s="110"/>
      <c r="AJ49162" s="111"/>
      <c r="AO49162" s="111"/>
      <c r="AR49162" s="111"/>
      <c r="AT49162" s="111"/>
      <c r="AV49162" s="111"/>
    </row>
    <row r="49163" spans="20:48" x14ac:dyDescent="0.25">
      <c r="T49163" s="110"/>
      <c r="AJ49163" s="111"/>
      <c r="AO49163" s="111"/>
      <c r="AP49163" s="111"/>
      <c r="AV49163" s="111"/>
    </row>
    <row r="49164" spans="20:48" x14ac:dyDescent="0.25">
      <c r="T49164" s="110"/>
      <c r="AJ49164" s="111"/>
      <c r="AO49164" s="111"/>
      <c r="AT49164" s="111"/>
      <c r="AV49164" s="111"/>
    </row>
    <row r="49165" spans="20:48" x14ac:dyDescent="0.25">
      <c r="T49165" s="110"/>
      <c r="AO49165" s="111"/>
      <c r="AP49165" s="111"/>
      <c r="AV49165" s="111"/>
    </row>
    <row r="49166" spans="20:48" x14ac:dyDescent="0.25">
      <c r="T49166" s="110"/>
    </row>
    <row r="49167" spans="20:48" x14ac:dyDescent="0.25">
      <c r="T49167" s="110"/>
      <c r="AJ49167" s="111"/>
      <c r="AO49167" s="111"/>
      <c r="AV49167" s="111"/>
    </row>
    <row r="49168" spans="20:48" x14ac:dyDescent="0.25">
      <c r="T49168" s="110"/>
      <c r="AJ49168" s="111"/>
      <c r="AO49168" s="111"/>
    </row>
    <row r="49169" spans="20:48" x14ac:dyDescent="0.25">
      <c r="T49169" s="110"/>
      <c r="AV49169" s="111"/>
    </row>
    <row r="49170" spans="20:48" x14ac:dyDescent="0.25">
      <c r="T49170" s="110"/>
      <c r="AJ49170" s="111"/>
      <c r="AO49170" s="111"/>
      <c r="AV49170" s="111"/>
    </row>
    <row r="49171" spans="20:48" x14ac:dyDescent="0.25">
      <c r="T49171" s="110"/>
      <c r="AJ49171" s="111"/>
      <c r="AO49171" s="111"/>
    </row>
    <row r="49172" spans="20:48" x14ac:dyDescent="0.25">
      <c r="T49172" s="110"/>
    </row>
    <row r="49173" spans="20:48" x14ac:dyDescent="0.25">
      <c r="T49173" s="110"/>
      <c r="AJ49173" s="111"/>
      <c r="AO49173" s="111"/>
      <c r="AV49173" s="111"/>
    </row>
    <row r="49174" spans="20:48" x14ac:dyDescent="0.25">
      <c r="T49174" s="110"/>
      <c r="AJ49174" s="111"/>
      <c r="AO49174" s="111"/>
      <c r="AP49174" s="111"/>
      <c r="AT49174" s="111"/>
    </row>
    <row r="49175" spans="20:48" x14ac:dyDescent="0.25">
      <c r="T49175" s="110"/>
      <c r="AJ49175" s="111"/>
      <c r="AO49175" s="111"/>
      <c r="AP49175" s="111"/>
      <c r="AV49175" s="111"/>
    </row>
    <row r="49176" spans="20:48" x14ac:dyDescent="0.25">
      <c r="T49176" s="110"/>
      <c r="AJ49176" s="111"/>
      <c r="AO49176" s="111"/>
      <c r="AP49176" s="111"/>
    </row>
    <row r="49177" spans="20:48" x14ac:dyDescent="0.25">
      <c r="T49177" s="110"/>
      <c r="AJ49177" s="111"/>
      <c r="AO49177" s="111"/>
    </row>
    <row r="49178" spans="20:48" x14ac:dyDescent="0.25">
      <c r="T49178" s="110"/>
      <c r="AJ49178" s="111"/>
      <c r="AO49178" s="111"/>
      <c r="AV49178" s="111"/>
    </row>
    <row r="49179" spans="20:48" x14ac:dyDescent="0.25">
      <c r="T49179" s="110"/>
    </row>
    <row r="49180" spans="20:48" x14ac:dyDescent="0.25">
      <c r="T49180" s="110"/>
      <c r="AJ49180" s="111"/>
      <c r="AO49180" s="111"/>
    </row>
    <row r="49181" spans="20:48" x14ac:dyDescent="0.25">
      <c r="T49181" s="110"/>
    </row>
    <row r="49182" spans="20:48" x14ac:dyDescent="0.25">
      <c r="T49182" s="110"/>
      <c r="AJ49182" s="111"/>
      <c r="AO49182" s="111"/>
      <c r="AR49182" s="111"/>
      <c r="AV49182" s="111"/>
    </row>
    <row r="49183" spans="20:48" x14ac:dyDescent="0.25">
      <c r="T49183" s="110"/>
    </row>
    <row r="49184" spans="20:48" x14ac:dyDescent="0.25">
      <c r="T49184" s="110"/>
    </row>
    <row r="49185" spans="20:48" x14ac:dyDescent="0.25">
      <c r="T49185" s="110"/>
      <c r="AP49185" s="111"/>
      <c r="AV49185" s="111"/>
    </row>
    <row r="49186" spans="20:48" x14ac:dyDescent="0.25">
      <c r="T49186" s="110"/>
    </row>
    <row r="49187" spans="20:48" x14ac:dyDescent="0.25">
      <c r="T49187" s="110"/>
      <c r="AV49187" s="111"/>
    </row>
    <row r="49188" spans="20:48" x14ac:dyDescent="0.25">
      <c r="T49188" s="110"/>
      <c r="AJ49188" s="111"/>
      <c r="AO49188" s="111"/>
      <c r="AR49188" s="111"/>
      <c r="AV49188" s="111"/>
    </row>
    <row r="49189" spans="20:48" x14ac:dyDescent="0.25">
      <c r="T49189" s="110"/>
    </row>
    <row r="49190" spans="20:48" x14ac:dyDescent="0.25">
      <c r="T49190" s="110"/>
    </row>
    <row r="49191" spans="20:48" x14ac:dyDescent="0.25">
      <c r="T49191" s="110"/>
    </row>
    <row r="49192" spans="20:48" x14ac:dyDescent="0.25">
      <c r="T49192" s="110"/>
    </row>
    <row r="49193" spans="20:48" x14ac:dyDescent="0.25">
      <c r="T49193" s="110"/>
      <c r="AJ49193" s="111"/>
      <c r="AO49193" s="111"/>
      <c r="AT49193" s="111"/>
      <c r="AV49193" s="111"/>
    </row>
    <row r="49194" spans="20:48" x14ac:dyDescent="0.25">
      <c r="T49194" s="110"/>
    </row>
    <row r="49195" spans="20:48" x14ac:dyDescent="0.25">
      <c r="T49195" s="110"/>
      <c r="AV49195" s="111"/>
    </row>
    <row r="49196" spans="20:48" x14ac:dyDescent="0.25">
      <c r="T49196" s="110"/>
    </row>
    <row r="49197" spans="20:48" x14ac:dyDescent="0.25">
      <c r="T49197" s="110"/>
      <c r="AJ49197" s="111"/>
      <c r="AO49197" s="111"/>
      <c r="AP49197" s="111"/>
      <c r="AV49197" s="111"/>
    </row>
    <row r="49198" spans="20:48" x14ac:dyDescent="0.25">
      <c r="T49198" s="110"/>
      <c r="AP49198" s="111"/>
      <c r="AV49198" s="111"/>
    </row>
    <row r="49199" spans="20:48" x14ac:dyDescent="0.25">
      <c r="T49199" s="110"/>
    </row>
    <row r="49200" spans="20:48" x14ac:dyDescent="0.25">
      <c r="T49200" s="110"/>
      <c r="AJ49200" s="111"/>
      <c r="AO49200" s="111"/>
      <c r="AV49200" s="111"/>
    </row>
    <row r="49201" spans="20:52" x14ac:dyDescent="0.25">
      <c r="T49201" s="110"/>
    </row>
    <row r="49202" spans="20:52" x14ac:dyDescent="0.25">
      <c r="T49202" s="110"/>
      <c r="AJ49202" s="111"/>
      <c r="AO49202" s="111"/>
      <c r="AT49202" s="111"/>
      <c r="AV49202" s="111"/>
    </row>
    <row r="49203" spans="20:52" x14ac:dyDescent="0.25">
      <c r="T49203" s="110"/>
      <c r="AJ49203" s="111"/>
      <c r="AO49203" s="111"/>
      <c r="AP49203" s="111"/>
      <c r="AV49203" s="111"/>
    </row>
    <row r="49204" spans="20:52" x14ac:dyDescent="0.25">
      <c r="T49204" s="110"/>
      <c r="AR49204" s="111"/>
      <c r="AV49204" s="111"/>
    </row>
    <row r="49205" spans="20:52" x14ac:dyDescent="0.25">
      <c r="T49205" s="110"/>
      <c r="AJ49205" s="111"/>
      <c r="AV49205" s="111"/>
    </row>
    <row r="49206" spans="20:52" x14ac:dyDescent="0.25">
      <c r="T49206" s="110"/>
    </row>
    <row r="49207" spans="20:52" x14ac:dyDescent="0.25">
      <c r="T49207" s="110"/>
    </row>
    <row r="49208" spans="20:52" x14ac:dyDescent="0.25">
      <c r="T49208" s="110"/>
      <c r="AZ49208" s="111"/>
    </row>
    <row r="49209" spans="20:52" x14ac:dyDescent="0.25">
      <c r="T49209" s="110"/>
    </row>
    <row r="49210" spans="20:52" x14ac:dyDescent="0.25">
      <c r="T49210" s="110"/>
      <c r="AJ49210" s="111"/>
      <c r="AO49210" s="111"/>
      <c r="AV49210" s="111"/>
    </row>
    <row r="49211" spans="20:52" x14ac:dyDescent="0.25">
      <c r="T49211" s="110"/>
      <c r="AJ49211" s="111"/>
      <c r="AO49211" s="111"/>
      <c r="AV49211" s="111"/>
    </row>
    <row r="49212" spans="20:52" x14ac:dyDescent="0.25">
      <c r="T49212" s="110"/>
    </row>
    <row r="49213" spans="20:52" x14ac:dyDescent="0.25">
      <c r="T49213" s="110"/>
      <c r="AJ49213" s="111"/>
      <c r="AO49213" s="111"/>
      <c r="AV49213" s="111"/>
    </row>
    <row r="49214" spans="20:52" x14ac:dyDescent="0.25">
      <c r="T49214" s="110"/>
    </row>
    <row r="49215" spans="20:52" x14ac:dyDescent="0.25">
      <c r="T49215" s="110"/>
    </row>
    <row r="49216" spans="20:52" x14ac:dyDescent="0.25">
      <c r="T49216" s="110"/>
      <c r="AV49216" s="111"/>
    </row>
    <row r="49217" spans="20:52" x14ac:dyDescent="0.25">
      <c r="T49217" s="110"/>
    </row>
    <row r="49218" spans="20:52" x14ac:dyDescent="0.25">
      <c r="T49218" s="110"/>
      <c r="AJ49218" s="111"/>
      <c r="AO49218" s="111"/>
      <c r="AV49218" s="111"/>
    </row>
    <row r="49219" spans="20:52" x14ac:dyDescent="0.25">
      <c r="T49219" s="110"/>
      <c r="AJ49219" s="111"/>
      <c r="AO49219" s="111"/>
      <c r="AV49219" s="111"/>
    </row>
    <row r="49220" spans="20:52" x14ac:dyDescent="0.25">
      <c r="T49220" s="110"/>
      <c r="AJ49220" s="111"/>
      <c r="AO49220" s="111"/>
      <c r="AV49220" s="111"/>
    </row>
    <row r="49221" spans="20:52" x14ac:dyDescent="0.25">
      <c r="T49221" s="110"/>
      <c r="AJ49221" s="111"/>
      <c r="AO49221" s="111"/>
      <c r="AP49221" s="111"/>
      <c r="AV49221" s="111"/>
    </row>
    <row r="49222" spans="20:52" x14ac:dyDescent="0.25">
      <c r="T49222" s="110"/>
      <c r="AJ49222" s="111"/>
      <c r="AO49222" s="111"/>
      <c r="AT49222" s="111"/>
    </row>
    <row r="49223" spans="20:52" x14ac:dyDescent="0.25">
      <c r="T49223" s="110"/>
    </row>
    <row r="49224" spans="20:52" x14ac:dyDescent="0.25">
      <c r="T49224" s="110"/>
      <c r="AV49224" s="111"/>
    </row>
    <row r="49225" spans="20:52" x14ac:dyDescent="0.25">
      <c r="T49225" s="110"/>
      <c r="AJ49225" s="111"/>
      <c r="AO49225" s="111"/>
      <c r="AV49225" s="111"/>
      <c r="AZ49225" s="111"/>
    </row>
    <row r="49226" spans="20:52" x14ac:dyDescent="0.25">
      <c r="T49226" s="110"/>
      <c r="AV49226" s="111"/>
    </row>
    <row r="49227" spans="20:52" x14ac:dyDescent="0.25">
      <c r="T49227" s="110"/>
    </row>
    <row r="49228" spans="20:52" x14ac:dyDescent="0.25">
      <c r="T49228" s="110"/>
      <c r="AJ49228" s="111"/>
      <c r="AO49228" s="111"/>
      <c r="AV49228" s="111"/>
    </row>
    <row r="49229" spans="20:52" x14ac:dyDescent="0.25">
      <c r="T49229" s="110"/>
      <c r="AJ49229" s="111"/>
      <c r="AO49229" s="111"/>
      <c r="AP49229" s="111"/>
      <c r="AV49229" s="111"/>
    </row>
    <row r="49230" spans="20:52" x14ac:dyDescent="0.25">
      <c r="T49230" s="110"/>
      <c r="AJ49230" s="111"/>
      <c r="AO49230" s="111"/>
      <c r="AP49230" s="111"/>
      <c r="AV49230" s="111"/>
      <c r="AZ49230" s="111"/>
    </row>
    <row r="49231" spans="20:52" x14ac:dyDescent="0.25">
      <c r="T49231" s="110"/>
      <c r="AJ49231" s="111"/>
      <c r="AO49231" s="111"/>
      <c r="AV49231" s="111"/>
    </row>
    <row r="49232" spans="20:52" x14ac:dyDescent="0.25">
      <c r="T49232" s="110"/>
    </row>
    <row r="49233" spans="20:52" x14ac:dyDescent="0.25">
      <c r="T49233" s="110"/>
      <c r="AZ49233" s="111"/>
    </row>
    <row r="49234" spans="20:52" x14ac:dyDescent="0.25">
      <c r="T49234" s="110"/>
    </row>
    <row r="49235" spans="20:52" x14ac:dyDescent="0.25">
      <c r="T49235" s="110"/>
    </row>
    <row r="49236" spans="20:52" x14ac:dyDescent="0.25">
      <c r="T49236" s="110"/>
      <c r="AJ49236" s="111"/>
      <c r="AO49236" s="111"/>
      <c r="AP49236" s="111"/>
    </row>
    <row r="49237" spans="20:52" x14ac:dyDescent="0.25">
      <c r="T49237" s="110"/>
    </row>
    <row r="49238" spans="20:52" x14ac:dyDescent="0.25">
      <c r="T49238" s="110"/>
      <c r="AJ49238" s="111"/>
      <c r="AO49238" s="111"/>
    </row>
    <row r="49239" spans="20:52" x14ac:dyDescent="0.25">
      <c r="T49239" s="110"/>
      <c r="AJ49239" s="111"/>
      <c r="AO49239" s="111"/>
      <c r="AR49239" s="111"/>
      <c r="AV49239" s="111"/>
    </row>
    <row r="49240" spans="20:52" x14ac:dyDescent="0.25">
      <c r="T49240" s="110"/>
      <c r="AJ49240" s="111"/>
      <c r="AR49240" s="111"/>
      <c r="AV49240" s="111"/>
    </row>
    <row r="49241" spans="20:52" x14ac:dyDescent="0.25">
      <c r="T49241" s="110"/>
      <c r="AJ49241" s="111"/>
      <c r="AO49241" s="111"/>
      <c r="AR49241" s="111"/>
      <c r="AV49241" s="111"/>
    </row>
    <row r="49242" spans="20:52" x14ac:dyDescent="0.25">
      <c r="T49242" s="110"/>
    </row>
    <row r="49243" spans="20:52" x14ac:dyDescent="0.25">
      <c r="T49243" s="110"/>
    </row>
    <row r="49244" spans="20:52" x14ac:dyDescent="0.25">
      <c r="T49244" s="110"/>
    </row>
    <row r="49245" spans="20:52" x14ac:dyDescent="0.25">
      <c r="T49245" s="110"/>
    </row>
    <row r="49246" spans="20:52" x14ac:dyDescent="0.25">
      <c r="T49246" s="110"/>
      <c r="AJ49246" s="111"/>
      <c r="AO49246" s="111"/>
      <c r="AV49246" s="111"/>
    </row>
    <row r="49247" spans="20:52" x14ac:dyDescent="0.25">
      <c r="T49247" s="110"/>
      <c r="AJ49247" s="111"/>
      <c r="AO49247" s="111"/>
      <c r="AV49247" s="111"/>
    </row>
    <row r="49248" spans="20:52" x14ac:dyDescent="0.25">
      <c r="T49248" s="110"/>
    </row>
    <row r="49249" spans="20:48" x14ac:dyDescent="0.25">
      <c r="T49249" s="110"/>
      <c r="AJ49249" s="111"/>
      <c r="AO49249" s="111"/>
      <c r="AV49249" s="111"/>
    </row>
    <row r="49250" spans="20:48" x14ac:dyDescent="0.25">
      <c r="T49250" s="110"/>
      <c r="AP49250" s="111"/>
      <c r="AV49250" s="111"/>
    </row>
    <row r="49251" spans="20:48" x14ac:dyDescent="0.25">
      <c r="T49251" s="110"/>
    </row>
    <row r="49252" spans="20:48" x14ac:dyDescent="0.25">
      <c r="T49252" s="110"/>
    </row>
    <row r="49253" spans="20:48" x14ac:dyDescent="0.25">
      <c r="T49253" s="110"/>
      <c r="AJ49253" s="111"/>
      <c r="AO49253" s="111"/>
      <c r="AV49253" s="111"/>
    </row>
    <row r="49254" spans="20:48" x14ac:dyDescent="0.25">
      <c r="T49254" s="110"/>
    </row>
    <row r="49255" spans="20:48" x14ac:dyDescent="0.25">
      <c r="T49255" s="110"/>
    </row>
    <row r="49256" spans="20:48" x14ac:dyDescent="0.25">
      <c r="T49256" s="110"/>
      <c r="AP49256" s="111"/>
    </row>
    <row r="49257" spans="20:48" x14ac:dyDescent="0.25">
      <c r="T49257" s="110"/>
      <c r="AO49257" s="111"/>
      <c r="AV49257" s="111"/>
    </row>
    <row r="49258" spans="20:48" x14ac:dyDescent="0.25">
      <c r="T49258" s="110"/>
    </row>
    <row r="49259" spans="20:48" x14ac:dyDescent="0.25">
      <c r="T49259" s="110"/>
      <c r="AJ49259" s="111"/>
      <c r="AO49259" s="111"/>
      <c r="AR49259" s="111"/>
      <c r="AT49259" s="111"/>
    </row>
    <row r="49260" spans="20:48" x14ac:dyDescent="0.25">
      <c r="T49260" s="110"/>
    </row>
    <row r="49261" spans="20:48" x14ac:dyDescent="0.25">
      <c r="T49261" s="110"/>
    </row>
    <row r="49262" spans="20:48" x14ac:dyDescent="0.25">
      <c r="T49262" s="110"/>
    </row>
    <row r="49263" spans="20:48" x14ac:dyDescent="0.25">
      <c r="T49263" s="110"/>
      <c r="AO49263" s="111"/>
      <c r="AV49263" s="111"/>
    </row>
    <row r="49264" spans="20:48" x14ac:dyDescent="0.25">
      <c r="T49264" s="110"/>
    </row>
    <row r="49265" spans="20:52" x14ac:dyDescent="0.25">
      <c r="T49265" s="110"/>
    </row>
    <row r="49266" spans="20:52" x14ac:dyDescent="0.25">
      <c r="T49266" s="110"/>
      <c r="AV49266" s="111"/>
    </row>
    <row r="49267" spans="20:52" x14ac:dyDescent="0.25">
      <c r="T49267" s="110"/>
      <c r="AO49267" s="111"/>
      <c r="AP49267" s="111"/>
      <c r="AT49267" s="111"/>
      <c r="AV49267" s="111"/>
    </row>
    <row r="49268" spans="20:52" x14ac:dyDescent="0.25">
      <c r="T49268" s="110"/>
    </row>
    <row r="49269" spans="20:52" x14ac:dyDescent="0.25">
      <c r="T49269" s="110"/>
      <c r="AP49269" s="111"/>
      <c r="AV49269" s="111"/>
    </row>
    <row r="49270" spans="20:52" x14ac:dyDescent="0.25">
      <c r="T49270" s="110"/>
      <c r="AJ49270" s="111"/>
      <c r="AO49270" s="111"/>
      <c r="AP49270" s="111"/>
      <c r="AT49270" s="111"/>
      <c r="AV49270" s="111"/>
    </row>
    <row r="49271" spans="20:52" x14ac:dyDescent="0.25">
      <c r="T49271" s="110"/>
      <c r="AJ49271" s="111"/>
      <c r="AO49271" s="111"/>
      <c r="AP49271" s="111"/>
      <c r="AT49271" s="111"/>
      <c r="AV49271" s="111"/>
    </row>
    <row r="49272" spans="20:52" x14ac:dyDescent="0.25">
      <c r="T49272" s="110"/>
      <c r="AJ49272" s="111"/>
      <c r="AO49272" s="111"/>
      <c r="AV49272" s="111"/>
    </row>
    <row r="49273" spans="20:52" x14ac:dyDescent="0.25">
      <c r="T49273" s="110"/>
    </row>
    <row r="49274" spans="20:52" x14ac:dyDescent="0.25">
      <c r="T49274" s="110"/>
    </row>
    <row r="49275" spans="20:52" x14ac:dyDescent="0.25">
      <c r="T49275" s="110"/>
      <c r="AJ49275" s="111"/>
      <c r="AP49275" s="111"/>
      <c r="AR49275" s="111"/>
      <c r="AV49275" s="111"/>
      <c r="AZ49275" s="111"/>
    </row>
    <row r="49276" spans="20:52" x14ac:dyDescent="0.25">
      <c r="T49276" s="110"/>
      <c r="AV49276" s="111"/>
    </row>
    <row r="49277" spans="20:52" x14ac:dyDescent="0.25">
      <c r="T49277" s="110"/>
    </row>
    <row r="49278" spans="20:52" x14ac:dyDescent="0.25">
      <c r="T49278" s="110"/>
    </row>
    <row r="49279" spans="20:52" x14ac:dyDescent="0.25">
      <c r="T49279" s="110"/>
      <c r="AV49279" s="111"/>
    </row>
    <row r="49280" spans="20:52" x14ac:dyDescent="0.25">
      <c r="T49280" s="110"/>
    </row>
    <row r="49281" spans="20:52" x14ac:dyDescent="0.25">
      <c r="T49281" s="110"/>
      <c r="AV49281" s="111"/>
    </row>
    <row r="49282" spans="20:52" x14ac:dyDescent="0.25">
      <c r="T49282" s="110"/>
      <c r="AZ49282" s="111"/>
    </row>
    <row r="49283" spans="20:52" x14ac:dyDescent="0.25">
      <c r="T49283" s="110"/>
      <c r="AJ49283" s="111"/>
      <c r="AO49283" s="111"/>
      <c r="AV49283" s="111"/>
    </row>
    <row r="49284" spans="20:52" x14ac:dyDescent="0.25">
      <c r="T49284" s="110"/>
      <c r="AZ49284" s="111"/>
    </row>
    <row r="49285" spans="20:52" x14ac:dyDescent="0.25">
      <c r="T49285" s="110"/>
    </row>
    <row r="49286" spans="20:52" x14ac:dyDescent="0.25">
      <c r="T49286" s="110"/>
    </row>
    <row r="49287" spans="20:52" x14ac:dyDescent="0.25">
      <c r="T49287" s="110"/>
    </row>
    <row r="49288" spans="20:52" x14ac:dyDescent="0.25">
      <c r="T49288" s="110"/>
    </row>
    <row r="49289" spans="20:52" x14ac:dyDescent="0.25">
      <c r="T49289" s="110"/>
      <c r="AJ49289" s="111"/>
      <c r="AO49289" s="111"/>
      <c r="AP49289" s="111"/>
      <c r="AV49289" s="111"/>
    </row>
    <row r="49290" spans="20:52" x14ac:dyDescent="0.25">
      <c r="T49290" s="110"/>
      <c r="AJ49290" s="111"/>
      <c r="AO49290" s="111"/>
      <c r="AT49290" s="111"/>
      <c r="AV49290" s="111"/>
    </row>
    <row r="49291" spans="20:52" x14ac:dyDescent="0.25">
      <c r="T49291" s="110"/>
    </row>
    <row r="49292" spans="20:52" x14ac:dyDescent="0.25">
      <c r="T49292" s="110"/>
    </row>
    <row r="49293" spans="20:52" x14ac:dyDescent="0.25">
      <c r="T49293" s="110"/>
      <c r="AJ49293" s="111"/>
      <c r="AO49293" s="111"/>
      <c r="AV49293" s="111"/>
    </row>
    <row r="49294" spans="20:52" x14ac:dyDescent="0.25">
      <c r="T49294" s="110"/>
      <c r="AJ49294" s="111"/>
      <c r="AO49294" s="111"/>
      <c r="AR49294" s="111"/>
      <c r="AV49294" s="111"/>
    </row>
    <row r="49295" spans="20:52" x14ac:dyDescent="0.25">
      <c r="T49295" s="110"/>
    </row>
    <row r="49296" spans="20:52" x14ac:dyDescent="0.25">
      <c r="T49296" s="110"/>
      <c r="AJ49296" s="111"/>
      <c r="AO49296" s="111"/>
      <c r="AP49296" s="111"/>
      <c r="AV49296" s="111"/>
    </row>
    <row r="49297" spans="20:52" x14ac:dyDescent="0.25">
      <c r="T49297" s="110"/>
      <c r="AV49297" s="111"/>
    </row>
    <row r="49298" spans="20:52" x14ac:dyDescent="0.25">
      <c r="T49298" s="110"/>
      <c r="AJ49298" s="111"/>
      <c r="AO49298" s="111"/>
      <c r="AP49298" s="111"/>
    </row>
    <row r="49299" spans="20:52" x14ac:dyDescent="0.25">
      <c r="T49299" s="110"/>
      <c r="AJ49299" s="111"/>
      <c r="AO49299" s="111"/>
      <c r="AV49299" s="111"/>
    </row>
    <row r="49300" spans="20:52" x14ac:dyDescent="0.25">
      <c r="T49300" s="110"/>
      <c r="AO49300" s="111"/>
      <c r="AP49300" s="111"/>
      <c r="AT49300" s="111"/>
      <c r="AV49300" s="111"/>
    </row>
    <row r="49301" spans="20:52" x14ac:dyDescent="0.25">
      <c r="T49301" s="110"/>
      <c r="AJ49301" s="111"/>
      <c r="AO49301" s="111"/>
      <c r="AV49301" s="111"/>
      <c r="AZ49301" s="111"/>
    </row>
    <row r="49302" spans="20:52" x14ac:dyDescent="0.25">
      <c r="T49302" s="110"/>
      <c r="AJ49302" s="111"/>
      <c r="AO49302" s="111"/>
      <c r="AR49302" s="111"/>
      <c r="AT49302" s="111"/>
      <c r="AV49302" s="111"/>
    </row>
    <row r="49303" spans="20:52" x14ac:dyDescent="0.25">
      <c r="T49303" s="110"/>
    </row>
    <row r="49304" spans="20:52" x14ac:dyDescent="0.25">
      <c r="T49304" s="110"/>
    </row>
    <row r="49305" spans="20:52" x14ac:dyDescent="0.25">
      <c r="T49305" s="110"/>
      <c r="AJ49305" s="111"/>
      <c r="AO49305" s="111"/>
      <c r="AT49305" s="111"/>
      <c r="AV49305" s="111"/>
    </row>
    <row r="49306" spans="20:52" x14ac:dyDescent="0.25">
      <c r="T49306" s="110"/>
    </row>
    <row r="49307" spans="20:52" x14ac:dyDescent="0.25">
      <c r="T49307" s="110"/>
    </row>
    <row r="49308" spans="20:52" x14ac:dyDescent="0.25">
      <c r="T49308" s="110"/>
      <c r="AJ49308" s="111"/>
      <c r="AO49308" s="111"/>
      <c r="AP49308" s="111"/>
      <c r="AR49308" s="111"/>
      <c r="AV49308" s="111"/>
      <c r="AZ49308" s="111"/>
    </row>
    <row r="49309" spans="20:52" x14ac:dyDescent="0.25">
      <c r="T49309" s="110"/>
      <c r="AP49309" s="111"/>
      <c r="AV49309" s="111"/>
    </row>
    <row r="49310" spans="20:52" x14ac:dyDescent="0.25">
      <c r="T49310" s="110"/>
      <c r="AJ49310" s="111"/>
      <c r="AO49310" s="111"/>
      <c r="AV49310" s="111"/>
    </row>
    <row r="49311" spans="20:52" x14ac:dyDescent="0.25">
      <c r="T49311" s="110"/>
    </row>
    <row r="49312" spans="20:52" x14ac:dyDescent="0.25">
      <c r="T49312" s="110"/>
    </row>
    <row r="49313" spans="20:52" x14ac:dyDescent="0.25">
      <c r="T49313" s="110"/>
      <c r="AJ49313" s="111"/>
      <c r="AO49313" s="111"/>
      <c r="AP49313" s="111"/>
      <c r="AT49313" s="111"/>
      <c r="AV49313" s="111"/>
    </row>
    <row r="49314" spans="20:52" x14ac:dyDescent="0.25">
      <c r="T49314" s="110"/>
      <c r="AJ49314" s="111"/>
      <c r="AO49314" s="111"/>
      <c r="AV49314" s="111"/>
    </row>
    <row r="49315" spans="20:52" x14ac:dyDescent="0.25">
      <c r="T49315" s="110"/>
    </row>
    <row r="49316" spans="20:52" x14ac:dyDescent="0.25">
      <c r="T49316" s="110"/>
      <c r="AP49316" s="111"/>
    </row>
    <row r="49317" spans="20:52" x14ac:dyDescent="0.25">
      <c r="T49317" s="110"/>
      <c r="AJ49317" s="111"/>
      <c r="AO49317" s="111"/>
      <c r="AP49317" s="111"/>
      <c r="AV49317" s="111"/>
    </row>
    <row r="49318" spans="20:52" x14ac:dyDescent="0.25">
      <c r="T49318" s="110"/>
      <c r="AJ49318" s="111"/>
      <c r="AO49318" s="111"/>
      <c r="AP49318" s="111"/>
      <c r="AV49318" s="111"/>
    </row>
    <row r="49319" spans="20:52" x14ac:dyDescent="0.25">
      <c r="T49319" s="110"/>
    </row>
    <row r="49320" spans="20:52" x14ac:dyDescent="0.25">
      <c r="T49320" s="110"/>
      <c r="AJ49320" s="111"/>
      <c r="AV49320" s="111"/>
    </row>
    <row r="49321" spans="20:52" x14ac:dyDescent="0.25">
      <c r="T49321" s="110"/>
    </row>
    <row r="49322" spans="20:52" x14ac:dyDescent="0.25">
      <c r="T49322" s="110"/>
    </row>
    <row r="49323" spans="20:52" x14ac:dyDescent="0.25">
      <c r="T49323" s="110"/>
      <c r="AJ49323" s="111"/>
      <c r="AO49323" s="111"/>
      <c r="AP49323" s="111"/>
      <c r="AT49323" s="111"/>
    </row>
    <row r="49324" spans="20:52" x14ac:dyDescent="0.25">
      <c r="T49324" s="110"/>
    </row>
    <row r="49325" spans="20:52" x14ac:dyDescent="0.25">
      <c r="T49325" s="110"/>
      <c r="AJ49325" s="111"/>
      <c r="AO49325" s="111"/>
      <c r="AZ49325" s="111"/>
    </row>
    <row r="49326" spans="20:52" x14ac:dyDescent="0.25">
      <c r="T49326" s="110"/>
    </row>
    <row r="49327" spans="20:52" x14ac:dyDescent="0.25">
      <c r="T49327" s="110"/>
      <c r="AJ49327" s="111"/>
      <c r="AO49327" s="111"/>
    </row>
    <row r="49328" spans="20:52" x14ac:dyDescent="0.25">
      <c r="T49328" s="110"/>
    </row>
    <row r="49329" spans="20:52" x14ac:dyDescent="0.25">
      <c r="T49329" s="110"/>
      <c r="AV49329" s="111"/>
    </row>
    <row r="49330" spans="20:52" x14ac:dyDescent="0.25">
      <c r="T49330" s="110"/>
    </row>
    <row r="49331" spans="20:52" x14ac:dyDescent="0.25">
      <c r="T49331" s="110"/>
    </row>
    <row r="49332" spans="20:52" x14ac:dyDescent="0.25">
      <c r="T49332" s="110"/>
      <c r="AJ49332" s="111"/>
      <c r="AO49332" s="111"/>
      <c r="AV49332" s="111"/>
    </row>
    <row r="49333" spans="20:52" x14ac:dyDescent="0.25">
      <c r="T49333" s="110"/>
      <c r="AJ49333" s="111"/>
      <c r="AO49333" s="111"/>
      <c r="AP49333" s="111"/>
    </row>
    <row r="49334" spans="20:52" x14ac:dyDescent="0.25">
      <c r="T49334" s="110"/>
      <c r="AT49334" s="111"/>
      <c r="AV49334" s="111"/>
    </row>
    <row r="49335" spans="20:52" x14ac:dyDescent="0.25">
      <c r="T49335" s="110"/>
      <c r="AJ49335" s="111"/>
      <c r="AO49335" s="111"/>
      <c r="AT49335" s="111"/>
      <c r="AV49335" s="111"/>
    </row>
    <row r="49336" spans="20:52" x14ac:dyDescent="0.25">
      <c r="T49336" s="110"/>
      <c r="AZ49336" s="111"/>
    </row>
    <row r="49337" spans="20:52" x14ac:dyDescent="0.25">
      <c r="T49337" s="110"/>
      <c r="AJ49337" s="111"/>
      <c r="AO49337" s="111"/>
      <c r="AV49337" s="111"/>
    </row>
    <row r="49338" spans="20:52" x14ac:dyDescent="0.25">
      <c r="T49338" s="110"/>
      <c r="AJ49338" s="111"/>
      <c r="AO49338" s="111"/>
      <c r="AV49338" s="111"/>
    </row>
    <row r="49339" spans="20:52" x14ac:dyDescent="0.25">
      <c r="T49339" s="110"/>
      <c r="AV49339" s="111"/>
    </row>
    <row r="49340" spans="20:52" x14ac:dyDescent="0.25">
      <c r="T49340" s="110"/>
    </row>
    <row r="49341" spans="20:52" x14ac:dyDescent="0.25">
      <c r="T49341" s="110"/>
    </row>
    <row r="49342" spans="20:52" x14ac:dyDescent="0.25">
      <c r="T49342" s="110"/>
      <c r="AJ49342" s="111"/>
      <c r="AO49342" s="111"/>
      <c r="AV49342" s="111"/>
    </row>
    <row r="49343" spans="20:52" x14ac:dyDescent="0.25">
      <c r="T49343" s="110"/>
      <c r="AP49343" s="111"/>
      <c r="AV49343" s="111"/>
    </row>
    <row r="49344" spans="20:52" x14ac:dyDescent="0.25">
      <c r="T49344" s="110"/>
      <c r="AT49344" s="111"/>
      <c r="AV49344" s="111"/>
    </row>
    <row r="49345" spans="20:52" x14ac:dyDescent="0.25">
      <c r="T49345" s="110"/>
      <c r="AJ49345" s="111"/>
      <c r="AO49345" s="111"/>
      <c r="AV49345" s="111"/>
    </row>
    <row r="49346" spans="20:52" x14ac:dyDescent="0.25">
      <c r="T49346" s="110"/>
      <c r="AJ49346" s="111"/>
      <c r="AO49346" s="111"/>
    </row>
    <row r="49347" spans="20:52" x14ac:dyDescent="0.25">
      <c r="T49347" s="110"/>
    </row>
    <row r="49348" spans="20:52" x14ac:dyDescent="0.25">
      <c r="T49348" s="110"/>
      <c r="AJ49348" s="111"/>
      <c r="AP49348" s="111"/>
      <c r="AV49348" s="111"/>
      <c r="AZ49348" s="111"/>
    </row>
    <row r="49349" spans="20:52" x14ac:dyDescent="0.25">
      <c r="T49349" s="110"/>
    </row>
    <row r="49350" spans="20:52" x14ac:dyDescent="0.25">
      <c r="T49350" s="110"/>
    </row>
    <row r="49351" spans="20:52" x14ac:dyDescent="0.25">
      <c r="T49351" s="110"/>
      <c r="AJ49351" s="111"/>
      <c r="AO49351" s="111"/>
      <c r="AV49351" s="111"/>
    </row>
    <row r="49352" spans="20:52" x14ac:dyDescent="0.25">
      <c r="T49352" s="110"/>
      <c r="AV49352" s="111"/>
    </row>
    <row r="49353" spans="20:52" x14ac:dyDescent="0.25">
      <c r="T49353" s="110"/>
    </row>
    <row r="49354" spans="20:52" x14ac:dyDescent="0.25">
      <c r="T49354" s="110"/>
    </row>
    <row r="49355" spans="20:52" x14ac:dyDescent="0.25">
      <c r="T49355" s="110"/>
    </row>
    <row r="49356" spans="20:52" x14ac:dyDescent="0.25">
      <c r="T49356" s="110"/>
    </row>
    <row r="49357" spans="20:52" x14ac:dyDescent="0.25">
      <c r="T49357" s="110"/>
      <c r="AJ49357" s="111"/>
      <c r="AO49357" s="111"/>
      <c r="AV49357" s="111"/>
    </row>
    <row r="49358" spans="20:52" x14ac:dyDescent="0.25">
      <c r="T49358" s="110"/>
      <c r="AJ49358" s="111"/>
      <c r="AO49358" s="111"/>
      <c r="AP49358" s="111"/>
      <c r="AT49358" s="111"/>
      <c r="AV49358" s="111"/>
    </row>
    <row r="49359" spans="20:52" x14ac:dyDescent="0.25">
      <c r="T49359" s="110"/>
    </row>
    <row r="49360" spans="20:52" x14ac:dyDescent="0.25">
      <c r="T49360" s="110"/>
      <c r="AO49360" s="111"/>
      <c r="AV49360" s="111"/>
    </row>
    <row r="49361" spans="20:52" x14ac:dyDescent="0.25">
      <c r="T49361" s="110"/>
      <c r="AV49361" s="111"/>
    </row>
    <row r="49362" spans="20:52" x14ac:dyDescent="0.25">
      <c r="T49362" s="110"/>
      <c r="AJ49362" s="111"/>
      <c r="AO49362" s="111"/>
      <c r="AP49362" s="111"/>
      <c r="AV49362" s="111"/>
    </row>
    <row r="49363" spans="20:52" x14ac:dyDescent="0.25">
      <c r="T49363" s="110"/>
      <c r="AJ49363" s="111"/>
      <c r="AO49363" s="111"/>
      <c r="AR49363" s="111"/>
      <c r="AV49363" s="111"/>
    </row>
    <row r="49364" spans="20:52" x14ac:dyDescent="0.25">
      <c r="T49364" s="110"/>
      <c r="AO49364" s="111"/>
      <c r="AV49364" s="111"/>
    </row>
    <row r="49365" spans="20:52" x14ac:dyDescent="0.25">
      <c r="T49365" s="110"/>
    </row>
    <row r="49366" spans="20:52" x14ac:dyDescent="0.25">
      <c r="T49366" s="110"/>
    </row>
    <row r="49367" spans="20:52" x14ac:dyDescent="0.25">
      <c r="T49367" s="110"/>
    </row>
    <row r="49368" spans="20:52" x14ac:dyDescent="0.25">
      <c r="T49368" s="110"/>
    </row>
    <row r="49369" spans="20:52" x14ac:dyDescent="0.25">
      <c r="T49369" s="110"/>
    </row>
    <row r="49370" spans="20:52" x14ac:dyDescent="0.25">
      <c r="T49370" s="110"/>
      <c r="AJ49370" s="111"/>
      <c r="AO49370" s="111"/>
      <c r="AP49370" s="111"/>
      <c r="AR49370" s="111"/>
      <c r="AV49370" s="111"/>
    </row>
    <row r="49371" spans="20:52" x14ac:dyDescent="0.25">
      <c r="T49371" s="110"/>
      <c r="AJ49371" s="111"/>
      <c r="AO49371" s="111"/>
      <c r="AV49371" s="111"/>
    </row>
    <row r="49372" spans="20:52" x14ac:dyDescent="0.25">
      <c r="T49372" s="110"/>
      <c r="AZ49372" s="111"/>
    </row>
    <row r="49373" spans="20:52" x14ac:dyDescent="0.25">
      <c r="T49373" s="110"/>
    </row>
    <row r="49374" spans="20:52" x14ac:dyDescent="0.25">
      <c r="T49374" s="110"/>
    </row>
    <row r="49375" spans="20:52" x14ac:dyDescent="0.25">
      <c r="T49375" s="110"/>
    </row>
    <row r="49376" spans="20:52" x14ac:dyDescent="0.25">
      <c r="T49376" s="110"/>
      <c r="AZ49376" s="111"/>
    </row>
    <row r="49377" spans="20:52" x14ac:dyDescent="0.25">
      <c r="T49377" s="110"/>
      <c r="AJ49377" s="111"/>
      <c r="AO49377" s="111"/>
    </row>
    <row r="49378" spans="20:52" x14ac:dyDescent="0.25">
      <c r="T49378" s="110"/>
    </row>
    <row r="49379" spans="20:52" x14ac:dyDescent="0.25">
      <c r="T49379" s="110"/>
      <c r="AO49379" s="111"/>
    </row>
    <row r="49380" spans="20:52" x14ac:dyDescent="0.25">
      <c r="T49380" s="110"/>
    </row>
    <row r="49381" spans="20:52" x14ac:dyDescent="0.25">
      <c r="T49381" s="110"/>
      <c r="AJ49381" s="111"/>
      <c r="AO49381" s="111"/>
      <c r="AP49381" s="111"/>
      <c r="AV49381" s="111"/>
      <c r="AZ49381" s="111"/>
    </row>
    <row r="49382" spans="20:52" x14ac:dyDescent="0.25">
      <c r="T49382" s="110"/>
      <c r="AJ49382" s="111"/>
      <c r="AO49382" s="111"/>
      <c r="AP49382" s="111"/>
      <c r="AV49382" s="111"/>
      <c r="AZ49382" s="111"/>
    </row>
    <row r="49383" spans="20:52" x14ac:dyDescent="0.25">
      <c r="T49383" s="110"/>
      <c r="AJ49383" s="111"/>
      <c r="AV49383" s="111"/>
      <c r="AZ49383" s="111"/>
    </row>
    <row r="49384" spans="20:52" x14ac:dyDescent="0.25">
      <c r="T49384" s="110"/>
      <c r="AP49384" s="111"/>
      <c r="AV49384" s="111"/>
    </row>
    <row r="49385" spans="20:52" x14ac:dyDescent="0.25">
      <c r="T49385" s="110"/>
      <c r="AJ49385" s="111"/>
      <c r="AO49385" s="111"/>
      <c r="AT49385" s="111"/>
    </row>
    <row r="49386" spans="20:52" x14ac:dyDescent="0.25">
      <c r="T49386" s="110"/>
      <c r="AJ49386" s="111"/>
      <c r="AO49386" s="111"/>
      <c r="AV49386" s="111"/>
    </row>
    <row r="49387" spans="20:52" x14ac:dyDescent="0.25">
      <c r="T49387" s="110"/>
      <c r="AJ49387" s="111"/>
      <c r="AO49387" s="111"/>
    </row>
    <row r="49388" spans="20:52" x14ac:dyDescent="0.25">
      <c r="T49388" s="110"/>
      <c r="AJ49388" s="111"/>
      <c r="AO49388" s="111"/>
      <c r="AV49388" s="111"/>
    </row>
    <row r="49389" spans="20:52" x14ac:dyDescent="0.25">
      <c r="T49389" s="110"/>
      <c r="AJ49389" s="111"/>
      <c r="AO49389" s="111"/>
      <c r="AV49389" s="111"/>
    </row>
    <row r="49390" spans="20:52" x14ac:dyDescent="0.25">
      <c r="T49390" s="110"/>
    </row>
    <row r="49391" spans="20:52" x14ac:dyDescent="0.25">
      <c r="T49391" s="110"/>
      <c r="AJ49391" s="111"/>
      <c r="AO49391" s="111"/>
      <c r="AV49391" s="111"/>
    </row>
    <row r="49392" spans="20:52" x14ac:dyDescent="0.25">
      <c r="T49392" s="110"/>
    </row>
    <row r="49393" spans="20:48" x14ac:dyDescent="0.25">
      <c r="T49393" s="110"/>
    </row>
    <row r="49394" spans="20:48" x14ac:dyDescent="0.25">
      <c r="T49394" s="110"/>
      <c r="AJ49394" s="111"/>
      <c r="AO49394" s="111"/>
      <c r="AV49394" s="111"/>
    </row>
    <row r="49395" spans="20:48" x14ac:dyDescent="0.25">
      <c r="T49395" s="110"/>
      <c r="AJ49395" s="111"/>
      <c r="AO49395" s="111"/>
      <c r="AV49395" s="111"/>
    </row>
    <row r="49396" spans="20:48" x14ac:dyDescent="0.25">
      <c r="T49396" s="110"/>
      <c r="AJ49396" s="111"/>
      <c r="AO49396" s="111"/>
      <c r="AV49396" s="111"/>
    </row>
    <row r="49397" spans="20:48" x14ac:dyDescent="0.25">
      <c r="T49397" s="110"/>
      <c r="AJ49397" s="111"/>
      <c r="AO49397" s="111"/>
    </row>
    <row r="49398" spans="20:48" x14ac:dyDescent="0.25">
      <c r="T49398" s="110"/>
    </row>
    <row r="49399" spans="20:48" x14ac:dyDescent="0.25">
      <c r="T49399" s="110"/>
      <c r="AO49399" s="111"/>
      <c r="AP49399" s="111"/>
    </row>
    <row r="49400" spans="20:48" x14ac:dyDescent="0.25">
      <c r="T49400" s="110"/>
      <c r="AT49400" s="111"/>
      <c r="AV49400" s="111"/>
    </row>
    <row r="49401" spans="20:48" x14ac:dyDescent="0.25">
      <c r="T49401" s="110"/>
      <c r="AO49401" s="111"/>
      <c r="AV49401" s="111"/>
    </row>
    <row r="49402" spans="20:48" x14ac:dyDescent="0.25">
      <c r="T49402" s="110"/>
      <c r="AP49402" s="111"/>
      <c r="AV49402" s="111"/>
    </row>
    <row r="49403" spans="20:48" x14ac:dyDescent="0.25">
      <c r="T49403" s="110"/>
      <c r="AJ49403" s="111"/>
      <c r="AO49403" s="111"/>
      <c r="AP49403" s="111"/>
    </row>
    <row r="49404" spans="20:48" x14ac:dyDescent="0.25">
      <c r="T49404" s="110"/>
    </row>
    <row r="49405" spans="20:48" x14ac:dyDescent="0.25">
      <c r="T49405" s="110"/>
      <c r="AJ49405" s="111"/>
      <c r="AO49405" s="111"/>
      <c r="AV49405" s="111"/>
    </row>
    <row r="49406" spans="20:48" x14ac:dyDescent="0.25">
      <c r="T49406" s="110"/>
    </row>
    <row r="49407" spans="20:48" x14ac:dyDescent="0.25">
      <c r="T49407" s="110"/>
    </row>
    <row r="49408" spans="20:48" x14ac:dyDescent="0.25">
      <c r="T49408" s="110"/>
    </row>
    <row r="49409" spans="20:52" x14ac:dyDescent="0.25">
      <c r="T49409" s="110"/>
    </row>
    <row r="49410" spans="20:52" x14ac:dyDescent="0.25">
      <c r="T49410" s="110"/>
      <c r="AV49410" s="111"/>
    </row>
    <row r="49411" spans="20:52" x14ac:dyDescent="0.25">
      <c r="T49411" s="110"/>
      <c r="AJ49411" s="111"/>
      <c r="AV49411" s="111"/>
    </row>
    <row r="49412" spans="20:52" x14ac:dyDescent="0.25">
      <c r="T49412" s="110"/>
      <c r="AJ49412" s="111"/>
      <c r="AO49412" s="111"/>
      <c r="AP49412" s="111"/>
      <c r="AT49412" s="111"/>
      <c r="AV49412" s="111"/>
    </row>
    <row r="49413" spans="20:52" x14ac:dyDescent="0.25">
      <c r="T49413" s="110"/>
      <c r="AJ49413" s="111"/>
      <c r="AP49413" s="111"/>
      <c r="AV49413" s="111"/>
    </row>
    <row r="49414" spans="20:52" x14ac:dyDescent="0.25">
      <c r="T49414" s="110"/>
      <c r="AJ49414" s="111"/>
      <c r="AO49414" s="111"/>
      <c r="AV49414" s="111"/>
      <c r="AZ49414" s="111"/>
    </row>
    <row r="49415" spans="20:52" x14ac:dyDescent="0.25">
      <c r="T49415" s="110"/>
      <c r="AP49415" s="111"/>
      <c r="AV49415" s="111"/>
      <c r="AZ49415" s="111"/>
    </row>
    <row r="49416" spans="20:52" x14ac:dyDescent="0.25">
      <c r="T49416" s="110"/>
    </row>
    <row r="49417" spans="20:52" x14ac:dyDescent="0.25">
      <c r="T49417" s="110"/>
    </row>
    <row r="49418" spans="20:52" x14ac:dyDescent="0.25">
      <c r="T49418" s="110"/>
      <c r="AV49418" s="111"/>
    </row>
    <row r="49419" spans="20:52" x14ac:dyDescent="0.25">
      <c r="T49419" s="110"/>
      <c r="AV49419" s="111"/>
    </row>
    <row r="49420" spans="20:52" x14ac:dyDescent="0.25">
      <c r="T49420" s="110"/>
      <c r="AP49420" s="111"/>
      <c r="AV49420" s="111"/>
    </row>
    <row r="49421" spans="20:52" x14ac:dyDescent="0.25">
      <c r="T49421" s="110"/>
    </row>
    <row r="49422" spans="20:52" x14ac:dyDescent="0.25">
      <c r="T49422" s="110"/>
    </row>
    <row r="49423" spans="20:52" x14ac:dyDescent="0.25">
      <c r="T49423" s="110"/>
    </row>
    <row r="49424" spans="20:52" x14ac:dyDescent="0.25">
      <c r="T49424" s="110"/>
      <c r="AJ49424" s="111"/>
      <c r="AO49424" s="111"/>
      <c r="AT49424" s="111"/>
    </row>
    <row r="49425" spans="20:52" x14ac:dyDescent="0.25">
      <c r="T49425" s="110"/>
      <c r="AV49425" s="111"/>
    </row>
    <row r="49426" spans="20:52" x14ac:dyDescent="0.25">
      <c r="T49426" s="110"/>
      <c r="AZ49426" s="111"/>
    </row>
    <row r="49427" spans="20:52" x14ac:dyDescent="0.25">
      <c r="T49427" s="110"/>
      <c r="AJ49427" s="111"/>
      <c r="AO49427" s="111"/>
      <c r="AV49427" s="111"/>
    </row>
    <row r="49428" spans="20:52" x14ac:dyDescent="0.25">
      <c r="T49428" s="110"/>
    </row>
    <row r="49429" spans="20:52" x14ac:dyDescent="0.25">
      <c r="T49429" s="110"/>
    </row>
    <row r="49430" spans="20:52" x14ac:dyDescent="0.25">
      <c r="T49430" s="110"/>
    </row>
    <row r="49431" spans="20:52" x14ac:dyDescent="0.25">
      <c r="T49431" s="110"/>
      <c r="AP49431" s="111"/>
    </row>
    <row r="49432" spans="20:52" x14ac:dyDescent="0.25">
      <c r="T49432" s="110"/>
      <c r="AJ49432" s="111"/>
      <c r="AO49432" s="111"/>
      <c r="AV49432" s="111"/>
    </row>
    <row r="49433" spans="20:52" x14ac:dyDescent="0.25">
      <c r="T49433" s="110"/>
    </row>
    <row r="49434" spans="20:52" x14ac:dyDescent="0.25">
      <c r="T49434" s="110"/>
    </row>
    <row r="49435" spans="20:52" x14ac:dyDescent="0.25">
      <c r="T49435" s="110"/>
    </row>
    <row r="49436" spans="20:52" x14ac:dyDescent="0.25">
      <c r="T49436" s="110"/>
      <c r="AJ49436" s="111"/>
      <c r="AO49436" s="111"/>
      <c r="AV49436" s="111"/>
    </row>
    <row r="49437" spans="20:52" x14ac:dyDescent="0.25">
      <c r="T49437" s="110"/>
      <c r="AJ49437" s="111"/>
      <c r="AO49437" s="111"/>
      <c r="AV49437" s="111"/>
    </row>
    <row r="49438" spans="20:52" x14ac:dyDescent="0.25">
      <c r="T49438" s="110"/>
      <c r="AJ49438" s="111"/>
      <c r="AO49438" s="111"/>
    </row>
    <row r="49439" spans="20:52" x14ac:dyDescent="0.25">
      <c r="T49439" s="110"/>
      <c r="AJ49439" s="111"/>
      <c r="AO49439" s="111"/>
      <c r="AP49439" s="111"/>
      <c r="AT49439" s="111"/>
      <c r="AV49439" s="111"/>
      <c r="AZ49439" s="111"/>
    </row>
    <row r="49440" spans="20:52" x14ac:dyDescent="0.25">
      <c r="T49440" s="110"/>
    </row>
    <row r="49441" spans="20:52" x14ac:dyDescent="0.25">
      <c r="T49441" s="110"/>
    </row>
    <row r="49442" spans="20:52" x14ac:dyDescent="0.25">
      <c r="T49442" s="110"/>
    </row>
    <row r="49443" spans="20:52" x14ac:dyDescent="0.25">
      <c r="T49443" s="110"/>
    </row>
    <row r="49444" spans="20:52" x14ac:dyDescent="0.25">
      <c r="T49444" s="110"/>
      <c r="AJ49444" s="111"/>
      <c r="AO49444" s="111"/>
      <c r="AV49444" s="111"/>
    </row>
    <row r="49445" spans="20:52" x14ac:dyDescent="0.25">
      <c r="T49445" s="110"/>
      <c r="AJ49445" s="111"/>
      <c r="AV49445" s="111"/>
    </row>
    <row r="49446" spans="20:52" x14ac:dyDescent="0.25">
      <c r="T49446" s="110"/>
    </row>
    <row r="49447" spans="20:52" x14ac:dyDescent="0.25">
      <c r="T49447" s="110"/>
      <c r="AJ49447" s="111"/>
      <c r="AO49447" s="111"/>
      <c r="AP49447" s="111"/>
    </row>
    <row r="49448" spans="20:52" x14ac:dyDescent="0.25">
      <c r="T49448" s="110"/>
      <c r="AJ49448" s="111"/>
      <c r="AO49448" s="111"/>
    </row>
    <row r="49449" spans="20:52" x14ac:dyDescent="0.25">
      <c r="T49449" s="110"/>
    </row>
    <row r="49450" spans="20:52" x14ac:dyDescent="0.25">
      <c r="T49450" s="110"/>
    </row>
    <row r="49451" spans="20:52" x14ac:dyDescent="0.25">
      <c r="T49451" s="110"/>
      <c r="AJ49451" s="111"/>
      <c r="AO49451" s="111"/>
      <c r="AP49451" s="111"/>
      <c r="AV49451" s="111"/>
    </row>
    <row r="49452" spans="20:52" x14ac:dyDescent="0.25">
      <c r="T49452" s="110"/>
      <c r="AJ49452" s="111"/>
      <c r="AO49452" s="111"/>
      <c r="AP49452" s="111"/>
      <c r="AV49452" s="111"/>
    </row>
    <row r="49453" spans="20:52" x14ac:dyDescent="0.25">
      <c r="T49453" s="110"/>
    </row>
    <row r="49454" spans="20:52" x14ac:dyDescent="0.25">
      <c r="T49454" s="110"/>
      <c r="AJ49454" s="111"/>
      <c r="AO49454" s="111"/>
      <c r="AV49454" s="111"/>
    </row>
    <row r="49455" spans="20:52" x14ac:dyDescent="0.25">
      <c r="T49455" s="110"/>
      <c r="AJ49455" s="111"/>
      <c r="AO49455" s="111"/>
      <c r="AT49455" s="111"/>
    </row>
    <row r="49456" spans="20:52" x14ac:dyDescent="0.25">
      <c r="T49456" s="110"/>
      <c r="AJ49456" s="111"/>
      <c r="AO49456" s="111"/>
      <c r="AP49456" s="111"/>
      <c r="AR49456" s="111"/>
      <c r="AV49456" s="111"/>
      <c r="AZ49456" s="111"/>
    </row>
    <row r="49457" spans="20:52" x14ac:dyDescent="0.25">
      <c r="T49457" s="110"/>
      <c r="AZ49457" s="111"/>
    </row>
    <row r="49458" spans="20:52" x14ac:dyDescent="0.25">
      <c r="T49458" s="110"/>
      <c r="AJ49458" s="111"/>
      <c r="AO49458" s="111"/>
      <c r="AT49458" s="111"/>
      <c r="AV49458" s="111"/>
    </row>
    <row r="49459" spans="20:52" x14ac:dyDescent="0.25">
      <c r="T49459" s="110"/>
      <c r="AJ49459" s="111"/>
      <c r="AP49459" s="111"/>
      <c r="AV49459" s="111"/>
    </row>
    <row r="49460" spans="20:52" x14ac:dyDescent="0.25">
      <c r="T49460" s="110"/>
      <c r="AO49460" s="111"/>
      <c r="AV49460" s="111"/>
    </row>
    <row r="49461" spans="20:52" x14ac:dyDescent="0.25">
      <c r="T49461" s="110"/>
      <c r="AZ49461" s="111"/>
    </row>
    <row r="49462" spans="20:52" x14ac:dyDescent="0.25">
      <c r="T49462" s="110"/>
    </row>
    <row r="49463" spans="20:52" x14ac:dyDescent="0.25">
      <c r="T49463" s="110"/>
    </row>
    <row r="49464" spans="20:52" x14ac:dyDescent="0.25">
      <c r="T49464" s="110"/>
    </row>
    <row r="49465" spans="20:52" x14ac:dyDescent="0.25">
      <c r="T49465" s="110"/>
    </row>
    <row r="49466" spans="20:52" x14ac:dyDescent="0.25">
      <c r="T49466" s="110"/>
      <c r="AP49466" s="111"/>
      <c r="AV49466" s="111"/>
      <c r="AZ49466" s="111"/>
    </row>
    <row r="49467" spans="20:52" x14ac:dyDescent="0.25">
      <c r="T49467" s="110"/>
      <c r="AJ49467" s="111"/>
      <c r="AO49467" s="111"/>
      <c r="AP49467" s="111"/>
      <c r="AV49467" s="111"/>
    </row>
    <row r="49468" spans="20:52" x14ac:dyDescent="0.25">
      <c r="T49468" s="110"/>
      <c r="AJ49468" s="111"/>
      <c r="AO49468" s="111"/>
      <c r="AP49468" s="111"/>
      <c r="AV49468" s="111"/>
    </row>
    <row r="49469" spans="20:52" x14ac:dyDescent="0.25">
      <c r="T49469" s="110"/>
    </row>
    <row r="49470" spans="20:52" x14ac:dyDescent="0.25">
      <c r="T49470" s="110"/>
      <c r="AV49470" s="111"/>
    </row>
    <row r="49471" spans="20:52" x14ac:dyDescent="0.25">
      <c r="T49471" s="110"/>
      <c r="AJ49471" s="111"/>
      <c r="AP49471" s="111"/>
      <c r="AV49471" s="111"/>
    </row>
    <row r="49472" spans="20:52" x14ac:dyDescent="0.25">
      <c r="T49472" s="110"/>
      <c r="AJ49472" s="111"/>
      <c r="AO49472" s="111"/>
      <c r="AP49472" s="111"/>
      <c r="AV49472" s="111"/>
    </row>
    <row r="49473" spans="20:48" x14ac:dyDescent="0.25">
      <c r="T49473" s="110"/>
      <c r="AV49473" s="111"/>
    </row>
    <row r="49474" spans="20:48" x14ac:dyDescent="0.25">
      <c r="T49474" s="110"/>
    </row>
    <row r="49475" spans="20:48" x14ac:dyDescent="0.25">
      <c r="T49475" s="110"/>
      <c r="AJ49475" s="111"/>
      <c r="AT49475" s="111"/>
      <c r="AV49475" s="111"/>
    </row>
    <row r="49476" spans="20:48" x14ac:dyDescent="0.25">
      <c r="T49476" s="110"/>
      <c r="AJ49476" s="111"/>
      <c r="AO49476" s="111"/>
      <c r="AV49476" s="111"/>
    </row>
    <row r="49477" spans="20:48" x14ac:dyDescent="0.25">
      <c r="T49477" s="110"/>
      <c r="AP49477" s="111"/>
      <c r="AV49477" s="111"/>
    </row>
    <row r="49478" spans="20:48" x14ac:dyDescent="0.25">
      <c r="T49478" s="110"/>
    </row>
    <row r="49479" spans="20:48" x14ac:dyDescent="0.25">
      <c r="T49479" s="110"/>
    </row>
    <row r="49480" spans="20:48" x14ac:dyDescent="0.25">
      <c r="T49480" s="110"/>
    </row>
    <row r="49481" spans="20:48" x14ac:dyDescent="0.25">
      <c r="T49481" s="110"/>
      <c r="AV49481" s="111"/>
    </row>
    <row r="49482" spans="20:48" x14ac:dyDescent="0.25">
      <c r="T49482" s="110"/>
      <c r="AV49482" s="111"/>
    </row>
    <row r="49483" spans="20:48" x14ac:dyDescent="0.25">
      <c r="T49483" s="110"/>
    </row>
    <row r="49484" spans="20:48" x14ac:dyDescent="0.25">
      <c r="T49484" s="110"/>
    </row>
    <row r="49485" spans="20:48" x14ac:dyDescent="0.25">
      <c r="T49485" s="110"/>
      <c r="AJ49485" s="111"/>
      <c r="AO49485" s="111"/>
      <c r="AV49485" s="111"/>
    </row>
    <row r="49486" spans="20:48" x14ac:dyDescent="0.25">
      <c r="T49486" s="110"/>
      <c r="AJ49486" s="111"/>
      <c r="AO49486" s="111"/>
      <c r="AP49486" s="111"/>
      <c r="AV49486" s="111"/>
    </row>
    <row r="49487" spans="20:48" x14ac:dyDescent="0.25">
      <c r="T49487" s="110"/>
      <c r="AJ49487" s="111"/>
      <c r="AO49487" s="111"/>
      <c r="AP49487" s="111"/>
      <c r="AV49487" s="111"/>
    </row>
    <row r="49488" spans="20:48" x14ac:dyDescent="0.25">
      <c r="T49488" s="110"/>
    </row>
    <row r="49489" spans="20:48" x14ac:dyDescent="0.25">
      <c r="T49489" s="110"/>
      <c r="AJ49489" s="111"/>
      <c r="AO49489" s="111"/>
      <c r="AV49489" s="111"/>
    </row>
    <row r="49490" spans="20:48" x14ac:dyDescent="0.25">
      <c r="T49490" s="110"/>
    </row>
    <row r="49491" spans="20:48" x14ac:dyDescent="0.25">
      <c r="T49491" s="110"/>
    </row>
    <row r="49492" spans="20:48" x14ac:dyDescent="0.25">
      <c r="T49492" s="110"/>
      <c r="AJ49492" s="111"/>
      <c r="AP49492" s="111"/>
      <c r="AV49492" s="111"/>
    </row>
    <row r="49493" spans="20:48" x14ac:dyDescent="0.25">
      <c r="T49493" s="110"/>
      <c r="AJ49493" s="111"/>
      <c r="AO49493" s="111"/>
      <c r="AV49493" s="111"/>
    </row>
    <row r="49494" spans="20:48" x14ac:dyDescent="0.25">
      <c r="T49494" s="110"/>
      <c r="AJ49494" s="111"/>
      <c r="AP49494" s="111"/>
      <c r="AV49494" s="111"/>
    </row>
    <row r="49495" spans="20:48" x14ac:dyDescent="0.25">
      <c r="T49495" s="110"/>
      <c r="AJ49495" s="111"/>
      <c r="AO49495" s="111"/>
      <c r="AP49495" s="111"/>
    </row>
    <row r="49496" spans="20:48" x14ac:dyDescent="0.25">
      <c r="T49496" s="110"/>
    </row>
    <row r="49497" spans="20:48" x14ac:dyDescent="0.25">
      <c r="T49497" s="110"/>
    </row>
    <row r="49498" spans="20:48" x14ac:dyDescent="0.25">
      <c r="T49498" s="110"/>
    </row>
    <row r="49499" spans="20:48" x14ac:dyDescent="0.25">
      <c r="T49499" s="110"/>
    </row>
    <row r="49500" spans="20:48" x14ac:dyDescent="0.25">
      <c r="T49500" s="110"/>
    </row>
    <row r="49501" spans="20:48" x14ac:dyDescent="0.25">
      <c r="T49501" s="110"/>
      <c r="AJ49501" s="111"/>
      <c r="AO49501" s="111"/>
      <c r="AP49501" s="111"/>
      <c r="AV49501" s="111"/>
    </row>
    <row r="49502" spans="20:48" x14ac:dyDescent="0.25">
      <c r="T49502" s="110"/>
      <c r="AJ49502" s="111"/>
      <c r="AO49502" s="111"/>
      <c r="AT49502" s="111"/>
    </row>
    <row r="49503" spans="20:48" x14ac:dyDescent="0.25">
      <c r="T49503" s="110"/>
      <c r="AJ49503" s="111"/>
      <c r="AO49503" s="111"/>
      <c r="AV49503" s="111"/>
    </row>
    <row r="49504" spans="20:48" x14ac:dyDescent="0.25">
      <c r="T49504" s="110"/>
    </row>
    <row r="49505" spans="20:52" x14ac:dyDescent="0.25">
      <c r="T49505" s="110"/>
      <c r="AJ49505" s="111"/>
      <c r="AO49505" s="111"/>
      <c r="AV49505" s="111"/>
    </row>
    <row r="49506" spans="20:52" x14ac:dyDescent="0.25">
      <c r="T49506" s="110"/>
      <c r="AJ49506" s="111"/>
      <c r="AO49506" s="111"/>
      <c r="AV49506" s="111"/>
    </row>
    <row r="49507" spans="20:52" x14ac:dyDescent="0.25">
      <c r="T49507" s="110"/>
      <c r="AO49507" s="111"/>
    </row>
    <row r="49508" spans="20:52" x14ac:dyDescent="0.25">
      <c r="T49508" s="110"/>
      <c r="AT49508" s="111"/>
    </row>
    <row r="49509" spans="20:52" x14ac:dyDescent="0.25">
      <c r="T49509" s="110"/>
      <c r="AT49509" s="111"/>
    </row>
    <row r="49510" spans="20:52" x14ac:dyDescent="0.25">
      <c r="T49510" s="110"/>
      <c r="AJ49510" s="111"/>
      <c r="AO49510" s="111"/>
      <c r="AV49510" s="111"/>
    </row>
    <row r="49511" spans="20:52" x14ac:dyDescent="0.25">
      <c r="T49511" s="110"/>
      <c r="AV49511" s="111"/>
    </row>
    <row r="49512" spans="20:52" x14ac:dyDescent="0.25">
      <c r="T49512" s="110"/>
      <c r="AJ49512" s="111"/>
      <c r="AO49512" s="111"/>
      <c r="AP49512" s="111"/>
      <c r="AV49512" s="111"/>
      <c r="AZ49512" s="111"/>
    </row>
    <row r="49513" spans="20:52" x14ac:dyDescent="0.25">
      <c r="T49513" s="110"/>
      <c r="AJ49513" s="111"/>
      <c r="AO49513" s="111"/>
    </row>
    <row r="49514" spans="20:52" x14ac:dyDescent="0.25">
      <c r="T49514" s="110"/>
    </row>
    <row r="49515" spans="20:52" x14ac:dyDescent="0.25">
      <c r="T49515" s="110"/>
      <c r="AJ49515" s="111"/>
      <c r="AO49515" s="111"/>
      <c r="AV49515" s="111"/>
      <c r="AZ49515" s="111"/>
    </row>
    <row r="49516" spans="20:52" x14ac:dyDescent="0.25">
      <c r="T49516" s="110"/>
    </row>
    <row r="49517" spans="20:52" x14ac:dyDescent="0.25">
      <c r="T49517" s="110"/>
      <c r="AJ49517" s="111"/>
      <c r="AO49517" s="111"/>
      <c r="AP49517" s="111"/>
      <c r="AV49517" s="111"/>
    </row>
    <row r="49518" spans="20:52" x14ac:dyDescent="0.25">
      <c r="T49518" s="110"/>
    </row>
    <row r="49519" spans="20:52" x14ac:dyDescent="0.25">
      <c r="T49519" s="110"/>
      <c r="AJ49519" s="111"/>
      <c r="AO49519" s="111"/>
      <c r="AT49519" s="111"/>
      <c r="AV49519" s="111"/>
    </row>
    <row r="49520" spans="20:52" x14ac:dyDescent="0.25">
      <c r="T49520" s="110"/>
      <c r="AJ49520" s="111"/>
      <c r="AO49520" s="111"/>
    </row>
    <row r="49521" spans="20:52" x14ac:dyDescent="0.25">
      <c r="T49521" s="110"/>
    </row>
    <row r="49522" spans="20:52" x14ac:dyDescent="0.25">
      <c r="T49522" s="110"/>
    </row>
    <row r="49523" spans="20:52" x14ac:dyDescent="0.25">
      <c r="T49523" s="110"/>
      <c r="AJ49523" s="111"/>
      <c r="AO49523" s="111"/>
      <c r="AP49523" s="111"/>
      <c r="AV49523" s="111"/>
    </row>
    <row r="49524" spans="20:52" x14ac:dyDescent="0.25">
      <c r="T49524" s="110"/>
    </row>
    <row r="49525" spans="20:52" x14ac:dyDescent="0.25">
      <c r="T49525" s="110"/>
      <c r="AJ49525" s="111"/>
      <c r="AO49525" s="111"/>
      <c r="AP49525" s="111"/>
      <c r="AV49525" s="111"/>
    </row>
    <row r="49526" spans="20:52" x14ac:dyDescent="0.25">
      <c r="T49526" s="110"/>
      <c r="AJ49526" s="111"/>
      <c r="AO49526" s="111"/>
      <c r="AV49526" s="111"/>
      <c r="AZ49526" s="111"/>
    </row>
    <row r="49527" spans="20:52" x14ac:dyDescent="0.25">
      <c r="T49527" s="110"/>
    </row>
    <row r="49528" spans="20:52" x14ac:dyDescent="0.25">
      <c r="T49528" s="110"/>
      <c r="AJ49528" s="111"/>
      <c r="AO49528" s="111"/>
      <c r="AP49528" s="111"/>
      <c r="AV49528" s="111"/>
    </row>
    <row r="49529" spans="20:52" x14ac:dyDescent="0.25">
      <c r="T49529" s="110"/>
      <c r="AJ49529" s="111"/>
      <c r="AO49529" s="111"/>
      <c r="AV49529" s="111"/>
    </row>
    <row r="49530" spans="20:52" x14ac:dyDescent="0.25">
      <c r="T49530" s="110"/>
      <c r="AJ49530" s="111"/>
      <c r="AV49530" s="111"/>
      <c r="AZ49530" s="111"/>
    </row>
    <row r="49531" spans="20:52" x14ac:dyDescent="0.25">
      <c r="T49531" s="110"/>
      <c r="AJ49531" s="111"/>
      <c r="AO49531" s="111"/>
      <c r="AR49531" s="111"/>
      <c r="AV49531" s="111"/>
    </row>
    <row r="49532" spans="20:52" x14ac:dyDescent="0.25">
      <c r="T49532" s="110"/>
    </row>
    <row r="49533" spans="20:52" x14ac:dyDescent="0.25">
      <c r="T49533" s="110"/>
      <c r="AJ49533" s="111"/>
      <c r="AO49533" s="111"/>
      <c r="AV49533" s="111"/>
    </row>
    <row r="49534" spans="20:52" x14ac:dyDescent="0.25">
      <c r="T49534" s="110"/>
      <c r="AJ49534" s="111"/>
      <c r="AP49534" s="111"/>
      <c r="AR49534" s="111"/>
      <c r="AV49534" s="111"/>
    </row>
    <row r="49535" spans="20:52" x14ac:dyDescent="0.25">
      <c r="T49535" s="110"/>
      <c r="AV49535" s="111"/>
    </row>
    <row r="49536" spans="20:52" x14ac:dyDescent="0.25">
      <c r="T49536" s="110"/>
    </row>
    <row r="49537" spans="20:52" x14ac:dyDescent="0.25">
      <c r="T49537" s="110"/>
      <c r="AJ49537" s="111"/>
      <c r="AO49537" s="111"/>
      <c r="AP49537" s="111"/>
      <c r="AV49537" s="111"/>
    </row>
    <row r="49538" spans="20:52" x14ac:dyDescent="0.25">
      <c r="T49538" s="110"/>
      <c r="AJ49538" s="111"/>
      <c r="AO49538" s="111"/>
      <c r="AV49538" s="111"/>
    </row>
    <row r="49539" spans="20:52" x14ac:dyDescent="0.25">
      <c r="T49539" s="110"/>
    </row>
    <row r="49540" spans="20:52" x14ac:dyDescent="0.25">
      <c r="T49540" s="110"/>
      <c r="AJ49540" s="111"/>
      <c r="AO49540" s="111"/>
      <c r="AP49540" s="111"/>
      <c r="AT49540" s="111"/>
      <c r="AV49540" s="111"/>
    </row>
    <row r="49541" spans="20:52" x14ac:dyDescent="0.25">
      <c r="T49541" s="110"/>
    </row>
    <row r="49542" spans="20:52" x14ac:dyDescent="0.25">
      <c r="T49542" s="110"/>
    </row>
    <row r="49543" spans="20:52" x14ac:dyDescent="0.25">
      <c r="T49543" s="110"/>
    </row>
    <row r="49544" spans="20:52" x14ac:dyDescent="0.25">
      <c r="T49544" s="110"/>
      <c r="AJ49544" s="111"/>
      <c r="AO49544" s="111"/>
      <c r="AR49544" s="111"/>
      <c r="AV49544" s="111"/>
    </row>
    <row r="49545" spans="20:52" x14ac:dyDescent="0.25">
      <c r="T49545" s="110"/>
      <c r="AZ49545" s="111"/>
    </row>
    <row r="49546" spans="20:52" x14ac:dyDescent="0.25">
      <c r="T49546" s="110"/>
      <c r="AJ49546" s="111"/>
      <c r="AO49546" s="111"/>
      <c r="AT49546" s="111"/>
      <c r="AV49546" s="111"/>
    </row>
    <row r="49547" spans="20:52" x14ac:dyDescent="0.25">
      <c r="T49547" s="110"/>
    </row>
    <row r="49548" spans="20:52" x14ac:dyDescent="0.25">
      <c r="T49548" s="110"/>
    </row>
    <row r="49549" spans="20:52" x14ac:dyDescent="0.25">
      <c r="T49549" s="110"/>
      <c r="AJ49549" s="111"/>
      <c r="AO49549" s="111"/>
      <c r="AP49549" s="111"/>
      <c r="AV49549" s="111"/>
    </row>
    <row r="49550" spans="20:52" x14ac:dyDescent="0.25">
      <c r="T49550" s="110"/>
      <c r="AV49550" s="111"/>
    </row>
    <row r="49551" spans="20:52" x14ac:dyDescent="0.25">
      <c r="T49551" s="110"/>
      <c r="AJ49551" s="111"/>
      <c r="AO49551" s="111"/>
      <c r="AV49551" s="111"/>
    </row>
    <row r="49552" spans="20:52" x14ac:dyDescent="0.25">
      <c r="T49552" s="110"/>
      <c r="AV49552" s="111"/>
    </row>
    <row r="49553" spans="20:48" x14ac:dyDescent="0.25">
      <c r="T49553" s="110"/>
      <c r="AP49553" s="111"/>
    </row>
    <row r="49554" spans="20:48" x14ac:dyDescent="0.25">
      <c r="T49554" s="110"/>
    </row>
    <row r="49555" spans="20:48" x14ac:dyDescent="0.25">
      <c r="T49555" s="110"/>
      <c r="AJ49555" s="111"/>
      <c r="AO49555" s="111"/>
      <c r="AP49555" s="111"/>
      <c r="AV49555" s="111"/>
    </row>
    <row r="49556" spans="20:48" x14ac:dyDescent="0.25">
      <c r="T49556" s="110"/>
    </row>
    <row r="49557" spans="20:48" x14ac:dyDescent="0.25">
      <c r="T49557" s="110"/>
    </row>
    <row r="49558" spans="20:48" x14ac:dyDescent="0.25">
      <c r="T49558" s="110"/>
      <c r="AJ49558" s="111"/>
      <c r="AO49558" s="111"/>
      <c r="AT49558" s="111"/>
      <c r="AV49558" s="111"/>
    </row>
    <row r="49559" spans="20:48" x14ac:dyDescent="0.25">
      <c r="T49559" s="110"/>
      <c r="AO49559" s="111"/>
      <c r="AV49559" s="111"/>
    </row>
    <row r="49560" spans="20:48" x14ac:dyDescent="0.25">
      <c r="T49560" s="110"/>
      <c r="AP49560" s="111"/>
    </row>
    <row r="49561" spans="20:48" x14ac:dyDescent="0.25">
      <c r="T49561" s="110"/>
    </row>
    <row r="49562" spans="20:48" x14ac:dyDescent="0.25">
      <c r="T49562" s="110"/>
    </row>
    <row r="49563" spans="20:48" x14ac:dyDescent="0.25">
      <c r="T49563" s="110"/>
      <c r="AJ49563" s="111"/>
    </row>
    <row r="49564" spans="20:48" x14ac:dyDescent="0.25">
      <c r="T49564" s="110"/>
      <c r="AJ49564" s="111"/>
    </row>
    <row r="49565" spans="20:48" x14ac:dyDescent="0.25">
      <c r="T49565" s="110"/>
    </row>
    <row r="49566" spans="20:48" x14ac:dyDescent="0.25">
      <c r="T49566" s="110"/>
      <c r="AJ49566" s="111"/>
      <c r="AO49566" s="111"/>
      <c r="AV49566" s="111"/>
    </row>
    <row r="49567" spans="20:48" x14ac:dyDescent="0.25">
      <c r="T49567" s="110"/>
      <c r="AT49567" s="111"/>
      <c r="AV49567" s="111"/>
    </row>
    <row r="49568" spans="20:48" x14ac:dyDescent="0.25">
      <c r="T49568" s="110"/>
      <c r="AJ49568" s="111"/>
      <c r="AO49568" s="111"/>
    </row>
    <row r="49569" spans="20:52" x14ac:dyDescent="0.25">
      <c r="T49569" s="110"/>
    </row>
    <row r="49570" spans="20:52" x14ac:dyDescent="0.25">
      <c r="T49570" s="110"/>
    </row>
    <row r="49571" spans="20:52" x14ac:dyDescent="0.25">
      <c r="T49571" s="110"/>
      <c r="AJ49571" s="111"/>
      <c r="AO49571" s="111"/>
    </row>
    <row r="49572" spans="20:52" x14ac:dyDescent="0.25">
      <c r="T49572" s="110"/>
      <c r="AJ49572" s="111"/>
      <c r="AO49572" s="111"/>
      <c r="AP49572" s="111"/>
      <c r="AV49572" s="111"/>
    </row>
    <row r="49573" spans="20:52" x14ac:dyDescent="0.25">
      <c r="T49573" s="110"/>
      <c r="AJ49573" s="111"/>
      <c r="AO49573" s="111"/>
      <c r="AP49573" s="111"/>
      <c r="AV49573" s="111"/>
    </row>
    <row r="49574" spans="20:52" x14ac:dyDescent="0.25">
      <c r="T49574" s="110"/>
      <c r="AJ49574" s="111"/>
      <c r="AO49574" s="111"/>
      <c r="AZ49574" s="111"/>
    </row>
    <row r="49575" spans="20:52" x14ac:dyDescent="0.25">
      <c r="T49575" s="110"/>
    </row>
    <row r="49576" spans="20:52" x14ac:dyDescent="0.25">
      <c r="T49576" s="110"/>
      <c r="AJ49576" s="111"/>
      <c r="AP49576" s="111"/>
      <c r="AV49576" s="111"/>
    </row>
    <row r="49577" spans="20:52" x14ac:dyDescent="0.25">
      <c r="T49577" s="110"/>
    </row>
    <row r="49578" spans="20:52" x14ac:dyDescent="0.25">
      <c r="T49578" s="110"/>
      <c r="AJ49578" s="111"/>
      <c r="AO49578" s="111"/>
      <c r="AP49578" s="111"/>
      <c r="AV49578" s="111"/>
      <c r="AZ49578" s="111"/>
    </row>
    <row r="49579" spans="20:52" x14ac:dyDescent="0.25">
      <c r="T49579" s="110"/>
      <c r="AJ49579" s="111"/>
    </row>
    <row r="49580" spans="20:52" x14ac:dyDescent="0.25">
      <c r="T49580" s="110"/>
    </row>
    <row r="49581" spans="20:52" x14ac:dyDescent="0.25">
      <c r="T49581" s="110"/>
      <c r="AJ49581" s="111"/>
      <c r="AO49581" s="111"/>
      <c r="AV49581" s="111"/>
    </row>
    <row r="49582" spans="20:52" x14ac:dyDescent="0.25">
      <c r="T49582" s="110"/>
    </row>
    <row r="49583" spans="20:52" x14ac:dyDescent="0.25">
      <c r="T49583" s="110"/>
      <c r="AJ49583" s="111"/>
      <c r="AO49583" s="111"/>
    </row>
    <row r="49584" spans="20:52" x14ac:dyDescent="0.25">
      <c r="T49584" s="110"/>
      <c r="AP49584" s="111"/>
    </row>
    <row r="49585" spans="20:52" x14ac:dyDescent="0.25">
      <c r="T49585" s="110"/>
    </row>
    <row r="49586" spans="20:52" x14ac:dyDescent="0.25">
      <c r="T49586" s="110"/>
    </row>
    <row r="49587" spans="20:52" x14ac:dyDescent="0.25">
      <c r="T49587" s="110"/>
      <c r="AO49587" s="111"/>
      <c r="AR49587" s="111"/>
    </row>
    <row r="49588" spans="20:52" x14ac:dyDescent="0.25">
      <c r="T49588" s="110"/>
    </row>
    <row r="49589" spans="20:52" x14ac:dyDescent="0.25">
      <c r="T49589" s="110"/>
      <c r="AJ49589" s="111"/>
      <c r="AO49589" s="111"/>
      <c r="AR49589" s="111"/>
      <c r="AV49589" s="111"/>
    </row>
    <row r="49590" spans="20:52" x14ac:dyDescent="0.25">
      <c r="T49590" s="110"/>
      <c r="AJ49590" s="111"/>
      <c r="AO49590" s="111"/>
      <c r="AV49590" s="111"/>
    </row>
    <row r="49591" spans="20:52" x14ac:dyDescent="0.25">
      <c r="T49591" s="110"/>
      <c r="AZ49591" s="111"/>
    </row>
    <row r="49592" spans="20:52" x14ac:dyDescent="0.25">
      <c r="T49592" s="110"/>
    </row>
    <row r="49593" spans="20:52" x14ac:dyDescent="0.25">
      <c r="T49593" s="110"/>
      <c r="AJ49593" s="111"/>
      <c r="AO49593" s="111"/>
      <c r="AV49593" s="111"/>
    </row>
    <row r="49594" spans="20:52" x14ac:dyDescent="0.25">
      <c r="T49594" s="110"/>
      <c r="AJ49594" s="111"/>
      <c r="AO49594" s="111"/>
      <c r="AP49594" s="111"/>
    </row>
    <row r="49595" spans="20:52" x14ac:dyDescent="0.25">
      <c r="T49595" s="110"/>
      <c r="AP49595" s="111"/>
      <c r="AV49595" s="111"/>
    </row>
    <row r="49596" spans="20:52" x14ac:dyDescent="0.25">
      <c r="T49596" s="110"/>
      <c r="AJ49596" s="111"/>
      <c r="AO49596" s="111"/>
      <c r="AR49596" s="111"/>
      <c r="AV49596" s="111"/>
    </row>
    <row r="49597" spans="20:52" x14ac:dyDescent="0.25">
      <c r="T49597" s="110"/>
      <c r="AJ49597" s="111"/>
      <c r="AO49597" s="111"/>
      <c r="AP49597" s="111"/>
      <c r="AV49597" s="111"/>
    </row>
    <row r="49598" spans="20:52" x14ac:dyDescent="0.25">
      <c r="T49598" s="110"/>
    </row>
    <row r="49599" spans="20:52" x14ac:dyDescent="0.25">
      <c r="T49599" s="110"/>
      <c r="AJ49599" s="111"/>
      <c r="AO49599" s="111"/>
      <c r="AV49599" s="111"/>
    </row>
    <row r="49600" spans="20:52" x14ac:dyDescent="0.25">
      <c r="T49600" s="110"/>
    </row>
    <row r="49601" spans="20:48" x14ac:dyDescent="0.25">
      <c r="T49601" s="110"/>
    </row>
    <row r="49602" spans="20:48" x14ac:dyDescent="0.25">
      <c r="T49602" s="110"/>
      <c r="AJ49602" s="111"/>
      <c r="AO49602" s="111"/>
      <c r="AP49602" s="111"/>
      <c r="AT49602" s="111"/>
      <c r="AV49602" s="111"/>
    </row>
    <row r="49603" spans="20:48" x14ac:dyDescent="0.25">
      <c r="T49603" s="110"/>
      <c r="AJ49603" s="111"/>
      <c r="AO49603" s="111"/>
      <c r="AP49603" s="111"/>
    </row>
    <row r="49604" spans="20:48" x14ac:dyDescent="0.25">
      <c r="T49604" s="110"/>
      <c r="AV49604" s="111"/>
    </row>
    <row r="49605" spans="20:48" x14ac:dyDescent="0.25">
      <c r="T49605" s="110"/>
    </row>
    <row r="49606" spans="20:48" x14ac:dyDescent="0.25">
      <c r="T49606" s="110"/>
      <c r="AJ49606" s="111"/>
      <c r="AO49606" s="111"/>
    </row>
    <row r="49607" spans="20:48" x14ac:dyDescent="0.25">
      <c r="T49607" s="110"/>
      <c r="AJ49607" s="111"/>
      <c r="AO49607" s="111"/>
      <c r="AT49607" s="111"/>
    </row>
    <row r="49608" spans="20:48" x14ac:dyDescent="0.25">
      <c r="T49608" s="110"/>
      <c r="AP49608" s="111"/>
    </row>
    <row r="49609" spans="20:48" x14ac:dyDescent="0.25">
      <c r="T49609" s="110"/>
    </row>
    <row r="49610" spans="20:48" x14ac:dyDescent="0.25">
      <c r="T49610" s="110"/>
      <c r="AJ49610" s="111"/>
      <c r="AO49610" s="111"/>
    </row>
    <row r="49611" spans="20:48" x14ac:dyDescent="0.25">
      <c r="T49611" s="110"/>
      <c r="AJ49611" s="111"/>
      <c r="AV49611" s="111"/>
    </row>
    <row r="49612" spans="20:48" x14ac:dyDescent="0.25">
      <c r="T49612" s="110"/>
      <c r="AJ49612" s="111"/>
      <c r="AO49612" s="111"/>
      <c r="AP49612" s="111"/>
      <c r="AV49612" s="111"/>
    </row>
    <row r="49613" spans="20:48" x14ac:dyDescent="0.25">
      <c r="T49613" s="110"/>
      <c r="AV49613" s="111"/>
    </row>
    <row r="49614" spans="20:48" x14ac:dyDescent="0.25">
      <c r="T49614" s="110"/>
      <c r="AJ49614" s="111"/>
      <c r="AO49614" s="111"/>
      <c r="AV49614" s="111"/>
    </row>
    <row r="49615" spans="20:48" x14ac:dyDescent="0.25">
      <c r="T49615" s="110"/>
      <c r="AJ49615" s="111"/>
      <c r="AO49615" s="111"/>
    </row>
    <row r="49616" spans="20:48" x14ac:dyDescent="0.25">
      <c r="T49616" s="110"/>
    </row>
    <row r="49617" spans="20:48" x14ac:dyDescent="0.25">
      <c r="T49617" s="110"/>
      <c r="AJ49617" s="111"/>
      <c r="AO49617" s="111"/>
      <c r="AV49617" s="111"/>
    </row>
    <row r="49618" spans="20:48" x14ac:dyDescent="0.25">
      <c r="T49618" s="110"/>
    </row>
    <row r="49619" spans="20:48" x14ac:dyDescent="0.25">
      <c r="T49619" s="110"/>
    </row>
    <row r="49620" spans="20:48" x14ac:dyDescent="0.25">
      <c r="T49620" s="110"/>
      <c r="AP49620" s="111"/>
    </row>
    <row r="49621" spans="20:48" x14ac:dyDescent="0.25">
      <c r="T49621" s="110"/>
      <c r="AJ49621" s="111"/>
      <c r="AO49621" s="111"/>
      <c r="AV49621" s="111"/>
    </row>
    <row r="49622" spans="20:48" x14ac:dyDescent="0.25">
      <c r="T49622" s="110"/>
      <c r="AJ49622" s="111"/>
      <c r="AP49622" s="111"/>
      <c r="AV49622" s="111"/>
    </row>
    <row r="49623" spans="20:48" x14ac:dyDescent="0.25">
      <c r="T49623" s="110"/>
      <c r="AV49623" s="111"/>
    </row>
    <row r="49624" spans="20:48" x14ac:dyDescent="0.25">
      <c r="T49624" s="110"/>
      <c r="AJ49624" s="111"/>
      <c r="AO49624" s="111"/>
      <c r="AP49624" s="111"/>
      <c r="AT49624" s="111"/>
      <c r="AV49624" s="111"/>
    </row>
    <row r="49625" spans="20:48" x14ac:dyDescent="0.25">
      <c r="T49625" s="110"/>
      <c r="AJ49625" s="111"/>
      <c r="AP49625" s="111"/>
      <c r="AV49625" s="111"/>
    </row>
    <row r="49626" spans="20:48" x14ac:dyDescent="0.25">
      <c r="T49626" s="110"/>
      <c r="AJ49626" s="111"/>
      <c r="AP49626" s="111"/>
      <c r="AV49626" s="111"/>
    </row>
    <row r="49627" spans="20:48" x14ac:dyDescent="0.25">
      <c r="T49627" s="110"/>
      <c r="AJ49627" s="111"/>
      <c r="AO49627" s="111"/>
      <c r="AP49627" s="111"/>
      <c r="AV49627" s="111"/>
    </row>
    <row r="49628" spans="20:48" x14ac:dyDescent="0.25">
      <c r="T49628" s="110"/>
    </row>
    <row r="49629" spans="20:48" x14ac:dyDescent="0.25">
      <c r="T49629" s="110"/>
      <c r="AJ49629" s="111"/>
      <c r="AO49629" s="111"/>
      <c r="AP49629" s="111"/>
    </row>
    <row r="49630" spans="20:48" x14ac:dyDescent="0.25">
      <c r="T49630" s="110"/>
      <c r="AV49630" s="111"/>
    </row>
    <row r="49631" spans="20:48" x14ac:dyDescent="0.25">
      <c r="T49631" s="110"/>
      <c r="AO49631" s="111"/>
      <c r="AR49631" s="111"/>
      <c r="AT49631" s="111"/>
      <c r="AV49631" s="111"/>
    </row>
    <row r="49632" spans="20:48" x14ac:dyDescent="0.25">
      <c r="T49632" s="110"/>
      <c r="AV49632" s="111"/>
    </row>
    <row r="49633" spans="20:52" x14ac:dyDescent="0.25">
      <c r="T49633" s="110"/>
      <c r="AJ49633" s="111"/>
      <c r="AO49633" s="111"/>
      <c r="AV49633" s="111"/>
    </row>
    <row r="49634" spans="20:52" x14ac:dyDescent="0.25">
      <c r="T49634" s="110"/>
      <c r="AP49634" s="111"/>
      <c r="AZ49634" s="111"/>
    </row>
    <row r="49635" spans="20:52" x14ac:dyDescent="0.25">
      <c r="T49635" s="110"/>
    </row>
    <row r="49636" spans="20:52" x14ac:dyDescent="0.25">
      <c r="T49636" s="110"/>
      <c r="AJ49636" s="111"/>
      <c r="AO49636" s="111"/>
      <c r="AT49636" s="111"/>
    </row>
    <row r="49637" spans="20:52" x14ac:dyDescent="0.25">
      <c r="T49637" s="110"/>
    </row>
    <row r="49638" spans="20:52" x14ac:dyDescent="0.25">
      <c r="T49638" s="110"/>
      <c r="AJ49638" s="111"/>
      <c r="AO49638" s="111"/>
      <c r="AP49638" s="111"/>
      <c r="AV49638" s="111"/>
    </row>
    <row r="49639" spans="20:52" x14ac:dyDescent="0.25">
      <c r="T49639" s="110"/>
    </row>
    <row r="49640" spans="20:52" x14ac:dyDescent="0.25">
      <c r="T49640" s="110"/>
      <c r="AV49640" s="111"/>
    </row>
    <row r="49641" spans="20:52" x14ac:dyDescent="0.25">
      <c r="T49641" s="110"/>
      <c r="AZ49641" s="111"/>
    </row>
    <row r="49642" spans="20:52" x14ac:dyDescent="0.25">
      <c r="T49642" s="110"/>
      <c r="AJ49642" s="111"/>
      <c r="AO49642" s="111"/>
    </row>
    <row r="49643" spans="20:52" x14ac:dyDescent="0.25">
      <c r="T49643" s="110"/>
    </row>
    <row r="49644" spans="20:52" x14ac:dyDescent="0.25">
      <c r="T49644" s="110"/>
      <c r="AJ49644" s="111"/>
      <c r="AO49644" s="111"/>
      <c r="AV49644" s="111"/>
    </row>
    <row r="49645" spans="20:52" x14ac:dyDescent="0.25">
      <c r="T49645" s="110"/>
      <c r="AJ49645" s="111"/>
      <c r="AO49645" s="111"/>
      <c r="AV49645" s="111"/>
    </row>
    <row r="49646" spans="20:52" x14ac:dyDescent="0.25">
      <c r="T49646" s="110"/>
      <c r="AJ49646" s="111"/>
      <c r="AO49646" s="111"/>
      <c r="AT49646" s="111"/>
    </row>
    <row r="49647" spans="20:52" x14ac:dyDescent="0.25">
      <c r="T49647" s="110"/>
      <c r="AJ49647" s="111"/>
      <c r="AP49647" s="111"/>
      <c r="AV49647" s="111"/>
      <c r="AZ49647" s="111"/>
    </row>
    <row r="49648" spans="20:52" x14ac:dyDescent="0.25">
      <c r="T49648" s="110"/>
    </row>
    <row r="49649" spans="20:52" x14ac:dyDescent="0.25">
      <c r="T49649" s="110"/>
    </row>
    <row r="49650" spans="20:52" x14ac:dyDescent="0.25">
      <c r="T49650" s="110"/>
    </row>
    <row r="49651" spans="20:52" x14ac:dyDescent="0.25">
      <c r="T49651" s="110"/>
    </row>
    <row r="49652" spans="20:52" x14ac:dyDescent="0.25">
      <c r="T49652" s="110"/>
    </row>
    <row r="49653" spans="20:52" x14ac:dyDescent="0.25">
      <c r="T49653" s="110"/>
      <c r="AJ49653" s="111"/>
      <c r="AO49653" s="111"/>
      <c r="AP49653" s="111"/>
      <c r="AT49653" s="111"/>
    </row>
    <row r="49654" spans="20:52" x14ac:dyDescent="0.25">
      <c r="T49654" s="110"/>
      <c r="AJ49654" s="111"/>
      <c r="AO49654" s="111"/>
      <c r="AV49654" s="111"/>
    </row>
    <row r="49655" spans="20:52" x14ac:dyDescent="0.25">
      <c r="T49655" s="110"/>
      <c r="AJ49655" s="111"/>
      <c r="AO49655" s="111"/>
      <c r="AP49655" s="111"/>
      <c r="AV49655" s="111"/>
    </row>
    <row r="49656" spans="20:52" x14ac:dyDescent="0.25">
      <c r="T49656" s="110"/>
    </row>
    <row r="49657" spans="20:52" x14ac:dyDescent="0.25">
      <c r="T49657" s="110"/>
      <c r="AV49657" s="111"/>
    </row>
    <row r="49658" spans="20:52" x14ac:dyDescent="0.25">
      <c r="T49658" s="110"/>
      <c r="AP49658" s="111"/>
      <c r="AZ49658" s="111"/>
    </row>
    <row r="49659" spans="20:52" x14ac:dyDescent="0.25">
      <c r="T49659" s="110"/>
      <c r="AJ49659" s="111"/>
      <c r="AO49659" s="111"/>
      <c r="AP49659" s="111"/>
      <c r="AV49659" s="111"/>
    </row>
    <row r="49660" spans="20:52" x14ac:dyDescent="0.25">
      <c r="T49660" s="110"/>
    </row>
    <row r="49661" spans="20:52" x14ac:dyDescent="0.25">
      <c r="T49661" s="110"/>
      <c r="AJ49661" s="111"/>
      <c r="AO49661" s="111"/>
      <c r="AT49661" s="111"/>
      <c r="AV49661" s="111"/>
    </row>
    <row r="49662" spans="20:52" x14ac:dyDescent="0.25">
      <c r="T49662" s="110"/>
      <c r="AJ49662" s="111"/>
      <c r="AO49662" s="111"/>
      <c r="AR49662" s="111"/>
      <c r="AT49662" s="111"/>
    </row>
    <row r="49663" spans="20:52" x14ac:dyDescent="0.25">
      <c r="T49663" s="110"/>
    </row>
    <row r="49664" spans="20:52" x14ac:dyDescent="0.25">
      <c r="T49664" s="110"/>
    </row>
    <row r="49665" spans="20:52" x14ac:dyDescent="0.25">
      <c r="T49665" s="110"/>
      <c r="AJ49665" s="111"/>
      <c r="AO49665" s="111"/>
      <c r="AV49665" s="111"/>
    </row>
    <row r="49666" spans="20:52" x14ac:dyDescent="0.25">
      <c r="T49666" s="110"/>
      <c r="AJ49666" s="111"/>
      <c r="AO49666" s="111"/>
      <c r="AV49666" s="111"/>
    </row>
    <row r="49667" spans="20:52" x14ac:dyDescent="0.25">
      <c r="T49667" s="110"/>
    </row>
    <row r="49668" spans="20:52" x14ac:dyDescent="0.25">
      <c r="T49668" s="110"/>
    </row>
    <row r="49669" spans="20:52" x14ac:dyDescent="0.25">
      <c r="T49669" s="110"/>
      <c r="AO49669" s="111"/>
      <c r="AV49669" s="111"/>
    </row>
    <row r="49670" spans="20:52" x14ac:dyDescent="0.25">
      <c r="T49670" s="110"/>
      <c r="AJ49670" s="111"/>
      <c r="AO49670" s="111"/>
      <c r="AV49670" s="111"/>
    </row>
    <row r="49671" spans="20:52" x14ac:dyDescent="0.25">
      <c r="T49671" s="110"/>
      <c r="AZ49671" s="111"/>
    </row>
    <row r="49672" spans="20:52" x14ac:dyDescent="0.25">
      <c r="T49672" s="110"/>
      <c r="AJ49672" s="111"/>
      <c r="AO49672" s="111"/>
      <c r="AP49672" s="111"/>
      <c r="AV49672" s="111"/>
    </row>
    <row r="49673" spans="20:52" x14ac:dyDescent="0.25">
      <c r="T49673" s="110"/>
    </row>
    <row r="49674" spans="20:52" x14ac:dyDescent="0.25">
      <c r="T49674" s="110"/>
    </row>
    <row r="49675" spans="20:52" x14ac:dyDescent="0.25">
      <c r="T49675" s="110"/>
      <c r="AJ49675" s="111"/>
      <c r="AO49675" s="111"/>
      <c r="AP49675" s="111"/>
      <c r="AV49675" s="111"/>
    </row>
    <row r="49676" spans="20:52" x14ac:dyDescent="0.25">
      <c r="T49676" s="110"/>
      <c r="AJ49676" s="111"/>
      <c r="AO49676" s="111"/>
      <c r="AT49676" s="111"/>
      <c r="AV49676" s="111"/>
    </row>
    <row r="49677" spans="20:52" x14ac:dyDescent="0.25">
      <c r="T49677" s="110"/>
    </row>
    <row r="49678" spans="20:52" x14ac:dyDescent="0.25">
      <c r="T49678" s="110"/>
      <c r="AJ49678" s="111"/>
      <c r="AO49678" s="111"/>
      <c r="AP49678" s="111"/>
      <c r="AV49678" s="111"/>
    </row>
    <row r="49679" spans="20:52" x14ac:dyDescent="0.25">
      <c r="T49679" s="110"/>
    </row>
    <row r="49680" spans="20:52" x14ac:dyDescent="0.25">
      <c r="T49680" s="110"/>
      <c r="AJ49680" s="111"/>
      <c r="AO49680" s="111"/>
      <c r="AV49680" s="111"/>
      <c r="AZ49680" s="111"/>
    </row>
    <row r="49681" spans="20:52" x14ac:dyDescent="0.25">
      <c r="T49681" s="110"/>
      <c r="AJ49681" s="111"/>
      <c r="AO49681" s="111"/>
      <c r="AP49681" s="111"/>
      <c r="AT49681" s="111"/>
      <c r="AV49681" s="111"/>
    </row>
    <row r="49682" spans="20:52" x14ac:dyDescent="0.25">
      <c r="T49682" s="110"/>
      <c r="AJ49682" s="111"/>
      <c r="AO49682" s="111"/>
      <c r="AV49682" s="111"/>
    </row>
    <row r="49683" spans="20:52" x14ac:dyDescent="0.25">
      <c r="T49683" s="110"/>
    </row>
    <row r="49684" spans="20:52" x14ac:dyDescent="0.25">
      <c r="T49684" s="110"/>
      <c r="AJ49684" s="111"/>
      <c r="AP49684" s="111"/>
    </row>
    <row r="49685" spans="20:52" x14ac:dyDescent="0.25">
      <c r="T49685" s="110"/>
      <c r="AV49685" s="111"/>
    </row>
    <row r="49686" spans="20:52" x14ac:dyDescent="0.25">
      <c r="T49686" s="110"/>
      <c r="AV49686" s="111"/>
    </row>
    <row r="49687" spans="20:52" x14ac:dyDescent="0.25">
      <c r="T49687" s="110"/>
      <c r="AJ49687" s="111"/>
      <c r="AT49687" s="111"/>
    </row>
    <row r="49688" spans="20:52" x14ac:dyDescent="0.25">
      <c r="T49688" s="110"/>
      <c r="AJ49688" s="111"/>
      <c r="AO49688" s="111"/>
      <c r="AV49688" s="111"/>
    </row>
    <row r="49689" spans="20:52" x14ac:dyDescent="0.25">
      <c r="T49689" s="110"/>
      <c r="AJ49689" s="111"/>
      <c r="AO49689" s="111"/>
      <c r="AT49689" s="111"/>
      <c r="AV49689" s="111"/>
    </row>
    <row r="49690" spans="20:52" x14ac:dyDescent="0.25">
      <c r="T49690" s="110"/>
      <c r="AJ49690" s="111"/>
      <c r="AO49690" s="111"/>
      <c r="AV49690" s="111"/>
    </row>
    <row r="49691" spans="20:52" x14ac:dyDescent="0.25">
      <c r="T49691" s="110"/>
      <c r="AV49691" s="111"/>
    </row>
    <row r="49692" spans="20:52" x14ac:dyDescent="0.25">
      <c r="T49692" s="110"/>
      <c r="AV49692" s="111"/>
      <c r="AZ49692" s="111"/>
    </row>
    <row r="49693" spans="20:52" x14ac:dyDescent="0.25">
      <c r="T49693" s="110"/>
    </row>
    <row r="49694" spans="20:52" x14ac:dyDescent="0.25">
      <c r="T49694" s="110"/>
      <c r="AJ49694" s="111"/>
      <c r="AO49694" s="111"/>
      <c r="AP49694" s="111"/>
      <c r="AT49694" s="111"/>
      <c r="AV49694" s="111"/>
    </row>
    <row r="49695" spans="20:52" x14ac:dyDescent="0.25">
      <c r="T49695" s="110"/>
      <c r="AJ49695" s="111"/>
      <c r="AO49695" s="111"/>
      <c r="AP49695" s="111"/>
      <c r="AV49695" s="111"/>
      <c r="AZ49695" s="111"/>
    </row>
    <row r="49696" spans="20:52" x14ac:dyDescent="0.25">
      <c r="T49696" s="110"/>
    </row>
    <row r="49697" spans="20:48" x14ac:dyDescent="0.25">
      <c r="T49697" s="110"/>
      <c r="AJ49697" s="111"/>
      <c r="AO49697" s="111"/>
      <c r="AP49697" s="111"/>
      <c r="AR49697" s="111"/>
      <c r="AV49697" s="111"/>
    </row>
    <row r="49698" spans="20:48" x14ac:dyDescent="0.25">
      <c r="T49698" s="110"/>
      <c r="AJ49698" s="111"/>
      <c r="AO49698" s="111"/>
      <c r="AP49698" s="111"/>
      <c r="AR49698" s="111"/>
      <c r="AV49698" s="111"/>
    </row>
    <row r="49699" spans="20:48" x14ac:dyDescent="0.25">
      <c r="T49699" s="110"/>
    </row>
    <row r="49700" spans="20:48" x14ac:dyDescent="0.25">
      <c r="T49700" s="110"/>
    </row>
    <row r="49701" spans="20:48" x14ac:dyDescent="0.25">
      <c r="T49701" s="110"/>
    </row>
    <row r="49702" spans="20:48" x14ac:dyDescent="0.25">
      <c r="T49702" s="110"/>
    </row>
    <row r="49703" spans="20:48" x14ac:dyDescent="0.25">
      <c r="T49703" s="110"/>
    </row>
    <row r="49704" spans="20:48" x14ac:dyDescent="0.25">
      <c r="T49704" s="110"/>
    </row>
    <row r="49705" spans="20:48" x14ac:dyDescent="0.25">
      <c r="T49705" s="110"/>
    </row>
    <row r="49706" spans="20:48" x14ac:dyDescent="0.25">
      <c r="T49706" s="110"/>
      <c r="AV49706" s="111"/>
    </row>
    <row r="49707" spans="20:48" x14ac:dyDescent="0.25">
      <c r="T49707" s="110"/>
      <c r="AO49707" s="111"/>
      <c r="AV49707" s="111"/>
    </row>
    <row r="49708" spans="20:48" x14ac:dyDescent="0.25">
      <c r="T49708" s="110"/>
      <c r="AJ49708" s="111"/>
      <c r="AO49708" s="111"/>
      <c r="AV49708" s="111"/>
    </row>
    <row r="49709" spans="20:48" x14ac:dyDescent="0.25">
      <c r="T49709" s="110"/>
      <c r="AJ49709" s="111"/>
      <c r="AO49709" s="111"/>
      <c r="AP49709" s="111"/>
    </row>
    <row r="49710" spans="20:48" x14ac:dyDescent="0.25">
      <c r="T49710" s="110"/>
      <c r="AJ49710" s="111"/>
    </row>
    <row r="49711" spans="20:48" x14ac:dyDescent="0.25">
      <c r="T49711" s="110"/>
      <c r="AJ49711" s="111"/>
      <c r="AO49711" s="111"/>
      <c r="AR49711" s="111"/>
    </row>
    <row r="49712" spans="20:48" x14ac:dyDescent="0.25">
      <c r="T49712" s="110"/>
      <c r="AJ49712" s="111"/>
      <c r="AT49712" s="111"/>
      <c r="AV49712" s="111"/>
    </row>
    <row r="49713" spans="20:48" x14ac:dyDescent="0.25">
      <c r="T49713" s="110"/>
    </row>
    <row r="49714" spans="20:48" x14ac:dyDescent="0.25">
      <c r="T49714" s="110"/>
      <c r="AJ49714" s="111"/>
      <c r="AO49714" s="111"/>
      <c r="AP49714" s="111"/>
      <c r="AR49714" s="111"/>
      <c r="AV49714" s="111"/>
    </row>
    <row r="49715" spans="20:48" x14ac:dyDescent="0.25">
      <c r="T49715" s="110"/>
      <c r="AJ49715" s="111"/>
      <c r="AO49715" s="111"/>
      <c r="AV49715" s="111"/>
    </row>
    <row r="49716" spans="20:48" x14ac:dyDescent="0.25">
      <c r="T49716" s="110"/>
    </row>
    <row r="49717" spans="20:48" x14ac:dyDescent="0.25">
      <c r="T49717" s="110"/>
      <c r="AJ49717" s="111"/>
      <c r="AO49717" s="111"/>
      <c r="AP49717" s="111"/>
      <c r="AT49717" s="111"/>
    </row>
    <row r="49718" spans="20:48" x14ac:dyDescent="0.25">
      <c r="T49718" s="110"/>
      <c r="AJ49718" s="111"/>
      <c r="AO49718" s="111"/>
      <c r="AP49718" s="111"/>
      <c r="AV49718" s="111"/>
    </row>
    <row r="49719" spans="20:48" x14ac:dyDescent="0.25">
      <c r="T49719" s="110"/>
      <c r="AJ49719" s="111"/>
      <c r="AT49719" s="111"/>
      <c r="AV49719" s="111"/>
    </row>
    <row r="49720" spans="20:48" x14ac:dyDescent="0.25">
      <c r="T49720" s="110"/>
    </row>
    <row r="49721" spans="20:48" x14ac:dyDescent="0.25">
      <c r="T49721" s="110"/>
    </row>
    <row r="49722" spans="20:48" x14ac:dyDescent="0.25">
      <c r="T49722" s="110"/>
    </row>
    <row r="49723" spans="20:48" x14ac:dyDescent="0.25">
      <c r="T49723" s="110"/>
    </row>
    <row r="49724" spans="20:48" x14ac:dyDescent="0.25">
      <c r="T49724" s="110"/>
      <c r="AV49724" s="111"/>
    </row>
    <row r="49725" spans="20:48" x14ac:dyDescent="0.25">
      <c r="T49725" s="110"/>
    </row>
    <row r="49726" spans="20:48" x14ac:dyDescent="0.25">
      <c r="T49726" s="110"/>
      <c r="AJ49726" s="111"/>
      <c r="AO49726" s="111"/>
    </row>
    <row r="49727" spans="20:48" x14ac:dyDescent="0.25">
      <c r="T49727" s="110"/>
    </row>
    <row r="49728" spans="20:48" x14ac:dyDescent="0.25">
      <c r="T49728" s="110"/>
    </row>
    <row r="49729" spans="20:52" x14ac:dyDescent="0.25">
      <c r="T49729" s="110"/>
      <c r="AP49729" s="111"/>
    </row>
    <row r="49730" spans="20:52" x14ac:dyDescent="0.25">
      <c r="T49730" s="110"/>
    </row>
    <row r="49731" spans="20:52" x14ac:dyDescent="0.25">
      <c r="T49731" s="110"/>
    </row>
    <row r="49732" spans="20:52" x14ac:dyDescent="0.25">
      <c r="T49732" s="110"/>
      <c r="AZ49732" s="111"/>
    </row>
    <row r="49733" spans="20:52" x14ac:dyDescent="0.25">
      <c r="T49733" s="110"/>
    </row>
    <row r="49734" spans="20:52" x14ac:dyDescent="0.25">
      <c r="T49734" s="110"/>
      <c r="AJ49734" s="111"/>
      <c r="AP49734" s="111"/>
      <c r="AV49734" s="111"/>
    </row>
    <row r="49735" spans="20:52" x14ac:dyDescent="0.25">
      <c r="T49735" s="110"/>
    </row>
    <row r="49736" spans="20:52" x14ac:dyDescent="0.25">
      <c r="T49736" s="110"/>
      <c r="AP49736" s="111"/>
      <c r="AV49736" s="111"/>
    </row>
    <row r="49737" spans="20:52" x14ac:dyDescent="0.25">
      <c r="T49737" s="110"/>
      <c r="AZ49737" s="111"/>
    </row>
    <row r="49738" spans="20:52" x14ac:dyDescent="0.25">
      <c r="T49738" s="110"/>
      <c r="AO49738" s="111"/>
      <c r="AP49738" s="111"/>
      <c r="AV49738" s="111"/>
    </row>
    <row r="49739" spans="20:52" x14ac:dyDescent="0.25">
      <c r="T49739" s="110"/>
      <c r="AJ49739" s="111"/>
      <c r="AO49739" s="111"/>
      <c r="AP49739" s="111"/>
      <c r="AT49739" s="111"/>
      <c r="AV49739" s="111"/>
    </row>
    <row r="49740" spans="20:52" x14ac:dyDescent="0.25">
      <c r="T49740" s="110"/>
    </row>
    <row r="49741" spans="20:52" x14ac:dyDescent="0.25">
      <c r="T49741" s="110"/>
    </row>
    <row r="49742" spans="20:52" x14ac:dyDescent="0.25">
      <c r="T49742" s="110"/>
    </row>
    <row r="49743" spans="20:52" x14ac:dyDescent="0.25">
      <c r="T49743" s="110"/>
      <c r="AJ49743" s="111"/>
      <c r="AV49743" s="111"/>
    </row>
    <row r="49744" spans="20:52" x14ac:dyDescent="0.25">
      <c r="T49744" s="110"/>
      <c r="AP49744" s="111"/>
      <c r="AV49744" s="111"/>
    </row>
    <row r="49745" spans="20:52" x14ac:dyDescent="0.25">
      <c r="T49745" s="110"/>
      <c r="AJ49745" s="111"/>
      <c r="AO49745" s="111"/>
    </row>
    <row r="49746" spans="20:52" x14ac:dyDescent="0.25">
      <c r="T49746" s="110"/>
    </row>
    <row r="49747" spans="20:52" x14ac:dyDescent="0.25">
      <c r="T49747" s="110"/>
      <c r="AJ49747" s="111"/>
      <c r="AO49747" s="111"/>
      <c r="AV49747" s="111"/>
    </row>
    <row r="49748" spans="20:52" x14ac:dyDescent="0.25">
      <c r="T49748" s="110"/>
    </row>
    <row r="49749" spans="20:52" x14ac:dyDescent="0.25">
      <c r="T49749" s="110"/>
      <c r="AO49749" s="111"/>
      <c r="AP49749" s="111"/>
      <c r="AV49749" s="111"/>
    </row>
    <row r="49750" spans="20:52" x14ac:dyDescent="0.25">
      <c r="T49750" s="110"/>
    </row>
    <row r="49751" spans="20:52" x14ac:dyDescent="0.25">
      <c r="T49751" s="110"/>
      <c r="AV49751" s="111"/>
    </row>
    <row r="49752" spans="20:52" x14ac:dyDescent="0.25">
      <c r="T49752" s="110"/>
      <c r="AJ49752" s="111"/>
      <c r="AO49752" s="111"/>
      <c r="AV49752" s="111"/>
    </row>
    <row r="49753" spans="20:52" x14ac:dyDescent="0.25">
      <c r="T49753" s="110"/>
      <c r="AV49753" s="111"/>
    </row>
    <row r="49754" spans="20:52" x14ac:dyDescent="0.25">
      <c r="T49754" s="110"/>
      <c r="AZ49754" s="111"/>
    </row>
    <row r="49755" spans="20:52" x14ac:dyDescent="0.25">
      <c r="T49755" s="110"/>
      <c r="AO49755" s="111"/>
      <c r="AR49755" s="111"/>
      <c r="AT49755" s="111"/>
    </row>
    <row r="49756" spans="20:52" x14ac:dyDescent="0.25">
      <c r="T49756" s="110"/>
    </row>
    <row r="49757" spans="20:52" x14ac:dyDescent="0.25">
      <c r="T49757" s="110"/>
      <c r="AP49757" s="111"/>
      <c r="AV49757" s="111"/>
      <c r="AZ49757" s="111"/>
    </row>
    <row r="49758" spans="20:52" x14ac:dyDescent="0.25">
      <c r="T49758" s="110"/>
    </row>
    <row r="49759" spans="20:52" x14ac:dyDescent="0.25">
      <c r="T49759" s="110"/>
    </row>
    <row r="49760" spans="20:52" x14ac:dyDescent="0.25">
      <c r="T49760" s="110"/>
    </row>
    <row r="49761" spans="20:52" x14ac:dyDescent="0.25">
      <c r="T49761" s="110"/>
      <c r="AJ49761" s="111"/>
      <c r="AO49761" s="111"/>
    </row>
    <row r="49762" spans="20:52" x14ac:dyDescent="0.25">
      <c r="T49762" s="110"/>
      <c r="AT49762" s="111"/>
      <c r="AV49762" s="111"/>
    </row>
    <row r="49763" spans="20:52" x14ac:dyDescent="0.25">
      <c r="T49763" s="110"/>
      <c r="AZ49763" s="111"/>
    </row>
    <row r="49764" spans="20:52" x14ac:dyDescent="0.25">
      <c r="T49764" s="110"/>
      <c r="AJ49764" s="111"/>
      <c r="AO49764" s="111"/>
      <c r="AP49764" s="111"/>
      <c r="AR49764" s="111"/>
      <c r="AV49764" s="111"/>
    </row>
    <row r="49765" spans="20:52" x14ac:dyDescent="0.25">
      <c r="T49765" s="110"/>
      <c r="AJ49765" s="111"/>
      <c r="AO49765" s="111"/>
      <c r="AV49765" s="111"/>
    </row>
    <row r="49766" spans="20:52" x14ac:dyDescent="0.25">
      <c r="T49766" s="110"/>
    </row>
    <row r="49767" spans="20:52" x14ac:dyDescent="0.25">
      <c r="T49767" s="110"/>
      <c r="AV49767" s="111"/>
    </row>
    <row r="49768" spans="20:52" x14ac:dyDescent="0.25">
      <c r="T49768" s="110"/>
      <c r="AO49768" s="111"/>
      <c r="AP49768" s="111"/>
      <c r="AT49768" s="111"/>
    </row>
    <row r="49769" spans="20:52" x14ac:dyDescent="0.25">
      <c r="T49769" s="110"/>
      <c r="AJ49769" s="111"/>
      <c r="AO49769" s="111"/>
      <c r="AV49769" s="111"/>
    </row>
    <row r="49770" spans="20:52" x14ac:dyDescent="0.25">
      <c r="T49770" s="110"/>
      <c r="AJ49770" s="111"/>
      <c r="AO49770" s="111"/>
    </row>
    <row r="49771" spans="20:52" x14ac:dyDescent="0.25">
      <c r="T49771" s="110"/>
      <c r="AJ49771" s="111"/>
      <c r="AO49771" s="111"/>
      <c r="AP49771" s="111"/>
      <c r="AZ49771" s="111"/>
    </row>
    <row r="49772" spans="20:52" x14ac:dyDescent="0.25">
      <c r="T49772" s="110"/>
    </row>
    <row r="49773" spans="20:52" x14ac:dyDescent="0.25">
      <c r="T49773" s="110"/>
      <c r="AO49773" s="111"/>
      <c r="AP49773" s="111"/>
      <c r="AV49773" s="111"/>
    </row>
    <row r="49774" spans="20:52" x14ac:dyDescent="0.25">
      <c r="T49774" s="110"/>
      <c r="AJ49774" s="111"/>
      <c r="AO49774" s="111"/>
      <c r="AV49774" s="111"/>
    </row>
    <row r="49775" spans="20:52" x14ac:dyDescent="0.25">
      <c r="T49775" s="110"/>
      <c r="AV49775" s="111"/>
    </row>
    <row r="49776" spans="20:52" x14ac:dyDescent="0.25">
      <c r="T49776" s="110"/>
      <c r="AJ49776" s="111"/>
      <c r="AO49776" s="111"/>
      <c r="AV49776" s="111"/>
    </row>
    <row r="49777" spans="20:52" x14ac:dyDescent="0.25">
      <c r="T49777" s="110"/>
      <c r="AJ49777" s="111"/>
      <c r="AO49777" s="111"/>
      <c r="AP49777" s="111"/>
      <c r="AT49777" s="111"/>
      <c r="AV49777" s="111"/>
    </row>
    <row r="49778" spans="20:52" x14ac:dyDescent="0.25">
      <c r="T49778" s="110"/>
      <c r="AJ49778" s="111"/>
      <c r="AO49778" s="111"/>
      <c r="AT49778" s="111"/>
    </row>
    <row r="49779" spans="20:52" x14ac:dyDescent="0.25">
      <c r="T49779" s="110"/>
    </row>
    <row r="49780" spans="20:52" x14ac:dyDescent="0.25">
      <c r="T49780" s="110"/>
    </row>
    <row r="49781" spans="20:52" x14ac:dyDescent="0.25">
      <c r="T49781" s="110"/>
      <c r="AJ49781" s="111"/>
      <c r="AO49781" s="111"/>
      <c r="AV49781" s="111"/>
    </row>
    <row r="49782" spans="20:52" x14ac:dyDescent="0.25">
      <c r="T49782" s="110"/>
      <c r="AJ49782" s="111"/>
      <c r="AO49782" s="111"/>
      <c r="AV49782" s="111"/>
    </row>
    <row r="49783" spans="20:52" x14ac:dyDescent="0.25">
      <c r="T49783" s="110"/>
      <c r="AZ49783" s="111"/>
    </row>
    <row r="49784" spans="20:52" x14ac:dyDescent="0.25">
      <c r="T49784" s="110"/>
      <c r="AO49784" s="111"/>
      <c r="AV49784" s="111"/>
    </row>
    <row r="49785" spans="20:52" x14ac:dyDescent="0.25">
      <c r="T49785" s="110"/>
      <c r="AJ49785" s="111"/>
      <c r="AO49785" s="111"/>
      <c r="AP49785" s="111"/>
      <c r="AV49785" s="111"/>
    </row>
    <row r="49786" spans="20:52" x14ac:dyDescent="0.25">
      <c r="T49786" s="110"/>
      <c r="AJ49786" s="111"/>
      <c r="AP49786" s="111"/>
      <c r="AR49786" s="111"/>
    </row>
    <row r="49787" spans="20:52" x14ac:dyDescent="0.25">
      <c r="T49787" s="110"/>
      <c r="AJ49787" s="111"/>
      <c r="AO49787" s="111"/>
      <c r="AP49787" s="111"/>
      <c r="AV49787" s="111"/>
    </row>
    <row r="49788" spans="20:52" x14ac:dyDescent="0.25">
      <c r="T49788" s="110"/>
    </row>
    <row r="49789" spans="20:52" x14ac:dyDescent="0.25">
      <c r="T49789" s="110"/>
      <c r="AJ49789" s="111"/>
      <c r="AP49789" s="111"/>
      <c r="AV49789" s="111"/>
    </row>
    <row r="49790" spans="20:52" x14ac:dyDescent="0.25">
      <c r="T49790" s="110"/>
      <c r="AP49790" s="111"/>
    </row>
    <row r="49791" spans="20:52" x14ac:dyDescent="0.25">
      <c r="T49791" s="110"/>
      <c r="AJ49791" s="111"/>
      <c r="AO49791" s="111"/>
      <c r="AP49791" s="111"/>
    </row>
    <row r="49792" spans="20:52" x14ac:dyDescent="0.25">
      <c r="T49792" s="110"/>
      <c r="AO49792" s="111"/>
      <c r="AR49792" s="111"/>
      <c r="AT49792" s="111"/>
    </row>
    <row r="49793" spans="20:52" x14ac:dyDescent="0.25">
      <c r="T49793" s="110"/>
      <c r="AZ49793" s="111"/>
    </row>
    <row r="49794" spans="20:52" x14ac:dyDescent="0.25">
      <c r="T49794" s="110"/>
    </row>
    <row r="49795" spans="20:52" x14ac:dyDescent="0.25">
      <c r="T49795" s="110"/>
      <c r="AJ49795" s="111"/>
      <c r="AO49795" s="111"/>
      <c r="AP49795" s="111"/>
      <c r="AR49795" s="111"/>
      <c r="AV49795" s="111"/>
    </row>
    <row r="49796" spans="20:52" x14ac:dyDescent="0.25">
      <c r="T49796" s="110"/>
      <c r="AJ49796" s="111"/>
      <c r="AO49796" s="111"/>
      <c r="AV49796" s="111"/>
    </row>
    <row r="49797" spans="20:52" x14ac:dyDescent="0.25">
      <c r="T49797" s="110"/>
      <c r="AJ49797" s="111"/>
      <c r="AO49797" s="111"/>
    </row>
    <row r="49798" spans="20:52" x14ac:dyDescent="0.25">
      <c r="T49798" s="110"/>
    </row>
    <row r="49799" spans="20:52" x14ac:dyDescent="0.25">
      <c r="T49799" s="110"/>
      <c r="AJ49799" s="111"/>
      <c r="AO49799" s="111"/>
      <c r="AP49799" s="111"/>
      <c r="AV49799" s="111"/>
    </row>
    <row r="49800" spans="20:52" x14ac:dyDescent="0.25">
      <c r="T49800" s="110"/>
      <c r="AJ49800" s="111"/>
      <c r="AO49800" s="111"/>
      <c r="AP49800" s="111"/>
    </row>
    <row r="49801" spans="20:52" x14ac:dyDescent="0.25">
      <c r="T49801" s="110"/>
    </row>
    <row r="49802" spans="20:52" x14ac:dyDescent="0.25">
      <c r="T49802" s="110"/>
      <c r="AJ49802" s="111"/>
      <c r="AO49802" s="111"/>
      <c r="AV49802" s="111"/>
    </row>
    <row r="49803" spans="20:52" x14ac:dyDescent="0.25">
      <c r="T49803" s="110"/>
    </row>
    <row r="49804" spans="20:52" x14ac:dyDescent="0.25">
      <c r="T49804" s="110"/>
    </row>
    <row r="49805" spans="20:52" x14ac:dyDescent="0.25">
      <c r="T49805" s="110"/>
    </row>
    <row r="49806" spans="20:52" x14ac:dyDescent="0.25">
      <c r="T49806" s="110"/>
      <c r="AJ49806" s="111"/>
      <c r="AO49806" s="111"/>
      <c r="AP49806" s="111"/>
      <c r="AR49806" s="111"/>
      <c r="AV49806" s="111"/>
    </row>
    <row r="49807" spans="20:52" x14ac:dyDescent="0.25">
      <c r="T49807" s="110"/>
    </row>
    <row r="49808" spans="20:52" x14ac:dyDescent="0.25">
      <c r="T49808" s="110"/>
    </row>
    <row r="49809" spans="20:48" x14ac:dyDescent="0.25">
      <c r="T49809" s="110"/>
    </row>
    <row r="49810" spans="20:48" x14ac:dyDescent="0.25">
      <c r="T49810" s="110"/>
      <c r="AJ49810" s="111"/>
      <c r="AO49810" s="111"/>
      <c r="AV49810" s="111"/>
    </row>
    <row r="49811" spans="20:48" x14ac:dyDescent="0.25">
      <c r="T49811" s="110"/>
    </row>
    <row r="49812" spans="20:48" x14ac:dyDescent="0.25">
      <c r="T49812" s="110"/>
    </row>
    <row r="49813" spans="20:48" x14ac:dyDescent="0.25">
      <c r="T49813" s="110"/>
    </row>
    <row r="49814" spans="20:48" x14ac:dyDescent="0.25">
      <c r="T49814" s="110"/>
    </row>
    <row r="49815" spans="20:48" x14ac:dyDescent="0.25">
      <c r="T49815" s="110"/>
    </row>
    <row r="49816" spans="20:48" x14ac:dyDescent="0.25">
      <c r="T49816" s="110"/>
    </row>
    <row r="49817" spans="20:48" x14ac:dyDescent="0.25">
      <c r="T49817" s="110"/>
    </row>
    <row r="49818" spans="20:48" x14ac:dyDescent="0.25">
      <c r="T49818" s="110"/>
      <c r="AJ49818" s="111"/>
      <c r="AO49818" s="111"/>
      <c r="AV49818" s="111"/>
    </row>
    <row r="49819" spans="20:48" x14ac:dyDescent="0.25">
      <c r="T49819" s="110"/>
      <c r="AJ49819" s="111"/>
      <c r="AO49819" s="111"/>
      <c r="AR49819" s="111"/>
      <c r="AV49819" s="111"/>
    </row>
    <row r="49820" spans="20:48" x14ac:dyDescent="0.25">
      <c r="T49820" s="110"/>
    </row>
    <row r="49821" spans="20:48" x14ac:dyDescent="0.25">
      <c r="T49821" s="110"/>
      <c r="AJ49821" s="111"/>
    </row>
    <row r="49822" spans="20:48" x14ac:dyDescent="0.25">
      <c r="T49822" s="110"/>
    </row>
    <row r="49823" spans="20:48" x14ac:dyDescent="0.25">
      <c r="T49823" s="110"/>
    </row>
    <row r="49824" spans="20:48" x14ac:dyDescent="0.25">
      <c r="T49824" s="110"/>
      <c r="AJ49824" s="111"/>
      <c r="AO49824" s="111"/>
      <c r="AV49824" s="111"/>
    </row>
    <row r="49825" spans="20:52" x14ac:dyDescent="0.25">
      <c r="T49825" s="110"/>
    </row>
    <row r="49826" spans="20:52" x14ac:dyDescent="0.25">
      <c r="T49826" s="110"/>
      <c r="AJ49826" s="111"/>
      <c r="AO49826" s="111"/>
      <c r="AP49826" s="111"/>
    </row>
    <row r="49827" spans="20:52" x14ac:dyDescent="0.25">
      <c r="T49827" s="110"/>
      <c r="AO49827" s="111"/>
      <c r="AV49827" s="111"/>
    </row>
    <row r="49828" spans="20:52" x14ac:dyDescent="0.25">
      <c r="T49828" s="110"/>
    </row>
    <row r="49829" spans="20:52" x14ac:dyDescent="0.25">
      <c r="T49829" s="110"/>
    </row>
    <row r="49830" spans="20:52" x14ac:dyDescent="0.25">
      <c r="T49830" s="110"/>
      <c r="AJ49830" s="111"/>
      <c r="AO49830" s="111"/>
      <c r="AT49830" s="111"/>
      <c r="AV49830" s="111"/>
    </row>
    <row r="49831" spans="20:52" x14ac:dyDescent="0.25">
      <c r="T49831" s="110"/>
      <c r="AJ49831" s="111"/>
      <c r="AO49831" s="111"/>
      <c r="AV49831" s="111"/>
    </row>
    <row r="49832" spans="20:52" x14ac:dyDescent="0.25">
      <c r="T49832" s="110"/>
      <c r="AJ49832" s="111"/>
      <c r="AO49832" s="111"/>
      <c r="AV49832" s="111"/>
    </row>
    <row r="49833" spans="20:52" x14ac:dyDescent="0.25">
      <c r="T49833" s="110"/>
      <c r="AJ49833" s="111"/>
      <c r="AO49833" s="111"/>
      <c r="AP49833" s="111"/>
      <c r="AT49833" s="111"/>
      <c r="AV49833" s="111"/>
      <c r="AZ49833" s="111"/>
    </row>
    <row r="49834" spans="20:52" x14ac:dyDescent="0.25">
      <c r="T49834" s="110"/>
    </row>
    <row r="49835" spans="20:52" x14ac:dyDescent="0.25">
      <c r="T49835" s="110"/>
    </row>
    <row r="49836" spans="20:52" x14ac:dyDescent="0.25">
      <c r="T49836" s="110"/>
      <c r="AJ49836" s="111"/>
      <c r="AV49836" s="111"/>
    </row>
    <row r="49837" spans="20:52" x14ac:dyDescent="0.25">
      <c r="T49837" s="110"/>
    </row>
    <row r="49838" spans="20:52" x14ac:dyDescent="0.25">
      <c r="T49838" s="110"/>
      <c r="AT49838" s="111"/>
    </row>
    <row r="49839" spans="20:52" x14ac:dyDescent="0.25">
      <c r="T49839" s="110"/>
    </row>
    <row r="49840" spans="20:52" x14ac:dyDescent="0.25">
      <c r="T49840" s="110"/>
    </row>
    <row r="49841" spans="20:52" x14ac:dyDescent="0.25">
      <c r="T49841" s="110"/>
    </row>
    <row r="49842" spans="20:52" x14ac:dyDescent="0.25">
      <c r="T49842" s="110"/>
      <c r="AJ49842" s="111"/>
      <c r="AO49842" s="111"/>
      <c r="AV49842" s="111"/>
    </row>
    <row r="49843" spans="20:52" x14ac:dyDescent="0.25">
      <c r="T49843" s="110"/>
      <c r="AJ49843" s="111"/>
      <c r="AP49843" s="111"/>
    </row>
    <row r="49844" spans="20:52" x14ac:dyDescent="0.25">
      <c r="T49844" s="110"/>
      <c r="AJ49844" s="111"/>
      <c r="AO49844" s="111"/>
      <c r="AV49844" s="111"/>
    </row>
    <row r="49845" spans="20:52" x14ac:dyDescent="0.25">
      <c r="T49845" s="110"/>
      <c r="AJ49845" s="111"/>
      <c r="AO49845" s="111"/>
      <c r="AP49845" s="111"/>
      <c r="AV49845" s="111"/>
    </row>
    <row r="49846" spans="20:52" x14ac:dyDescent="0.25">
      <c r="T49846" s="110"/>
      <c r="AJ49846" s="111"/>
      <c r="AO49846" s="111"/>
      <c r="AP49846" s="111"/>
      <c r="AT49846" s="111"/>
      <c r="AV49846" s="111"/>
    </row>
    <row r="49847" spans="20:52" x14ac:dyDescent="0.25">
      <c r="T49847" s="110"/>
    </row>
    <row r="49848" spans="20:52" x14ac:dyDescent="0.25">
      <c r="T49848" s="110"/>
      <c r="AJ49848" s="111"/>
      <c r="AO49848" s="111"/>
    </row>
    <row r="49849" spans="20:52" x14ac:dyDescent="0.25">
      <c r="T49849" s="110"/>
      <c r="AJ49849" s="111"/>
      <c r="AO49849" s="111"/>
    </row>
    <row r="49850" spans="20:52" x14ac:dyDescent="0.25">
      <c r="T49850" s="110"/>
      <c r="AJ49850" s="111"/>
      <c r="AO49850" s="111"/>
      <c r="AP49850" s="111"/>
      <c r="AT49850" s="111"/>
      <c r="AV49850" s="111"/>
    </row>
    <row r="49851" spans="20:52" x14ac:dyDescent="0.25">
      <c r="T49851" s="110"/>
      <c r="AJ49851" s="111"/>
      <c r="AO49851" s="111"/>
      <c r="AP49851" s="111"/>
      <c r="AV49851" s="111"/>
    </row>
    <row r="49852" spans="20:52" x14ac:dyDescent="0.25">
      <c r="T49852" s="110"/>
      <c r="AZ49852" s="111"/>
    </row>
    <row r="49853" spans="20:52" x14ac:dyDescent="0.25">
      <c r="T49853" s="110"/>
    </row>
    <row r="49854" spans="20:52" x14ac:dyDescent="0.25">
      <c r="T49854" s="110"/>
    </row>
    <row r="49855" spans="20:52" x14ac:dyDescent="0.25">
      <c r="T49855" s="110"/>
    </row>
    <row r="49856" spans="20:52" x14ac:dyDescent="0.25">
      <c r="T49856" s="110"/>
    </row>
    <row r="49857" spans="20:48" x14ac:dyDescent="0.25">
      <c r="T49857" s="110"/>
    </row>
    <row r="49858" spans="20:48" x14ac:dyDescent="0.25">
      <c r="T49858" s="110"/>
      <c r="AJ49858" s="111"/>
      <c r="AO49858" s="111"/>
      <c r="AV49858" s="111"/>
    </row>
    <row r="49859" spans="20:48" x14ac:dyDescent="0.25">
      <c r="T49859" s="110"/>
      <c r="AJ49859" s="111"/>
      <c r="AO49859" s="111"/>
      <c r="AR49859" s="111"/>
      <c r="AV49859" s="111"/>
    </row>
    <row r="49860" spans="20:48" x14ac:dyDescent="0.25">
      <c r="T49860" s="110"/>
    </row>
    <row r="49861" spans="20:48" x14ac:dyDescent="0.25">
      <c r="T49861" s="110"/>
      <c r="AJ49861" s="111"/>
      <c r="AO49861" s="111"/>
    </row>
    <row r="49862" spans="20:48" x14ac:dyDescent="0.25">
      <c r="T49862" s="110"/>
      <c r="AJ49862" s="111"/>
      <c r="AO49862" s="111"/>
      <c r="AV49862" s="11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About</vt:lpstr>
      <vt:lpstr>Crash Analysis Report Template</vt:lpstr>
      <vt:lpstr>Target Collision Records</vt:lpstr>
      <vt:lpstr>Target Individual Records</vt:lpstr>
      <vt:lpstr>Data Filtered By Asset</vt:lpstr>
      <vt:lpstr>'Data Filtered By Asset'!Extract</vt:lpstr>
      <vt:lpstr>'Target Collision Records'!Extract</vt:lpstr>
      <vt:lpstr>'Target Individual Records'!Extract</vt:lpstr>
      <vt:lpstr>'Target Collision Records'!Print_Titles</vt:lpstr>
    </vt:vector>
  </TitlesOfParts>
  <Company>Indiana Office of Technology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South, Paul</dc:creator>
  <cp:lastModifiedBy>South, Paul</cp:lastModifiedBy>
  <dcterms:created xsi:type="dcterms:W3CDTF">2025-10-22T17:11:49Z</dcterms:created>
  <dcterms:modified xsi:type="dcterms:W3CDTF">2025-10-22T17:12:14Z</dcterms:modified>
</cp:coreProperties>
</file>